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charts/chart6.xml" ContentType="application/vnd.openxmlformats-officedocument.drawingml.char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harts/chart8.xml" ContentType="application/vnd.openxmlformats-officedocument.drawingml.char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charts/chart7.xml" ContentType="application/vnd.openxmlformats-officedocument.drawingml.chart+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480" yWindow="60" windowWidth="11340" windowHeight="7815" tabRatio="827" activeTab="4"/>
  </bookViews>
  <sheets>
    <sheet name="Please Read this first" sheetId="14" r:id="rId1"/>
    <sheet name="Population" sheetId="34" r:id="rId2"/>
    <sheet name="Economic Drivers" sheetId="8" r:id="rId3"/>
    <sheet name="Economic Drivers Low" sheetId="37" r:id="rId4"/>
    <sheet name="Economic Drivers High" sheetId="36" r:id="rId5"/>
    <sheet name="Residential units" sheetId="71" r:id="rId6"/>
    <sheet name="Commercial units" sheetId="72" r:id="rId7"/>
    <sheet name="Inflation Rate" sheetId="16" r:id="rId8"/>
    <sheet name="Retail Fuel Prices" sheetId="9" r:id="rId9"/>
    <sheet name="Natural Gas, Oil  Coal Prices" sheetId="17" r:id="rId10"/>
    <sheet name="Loads outside NW" sheetId="26" r:id="rId11"/>
    <sheet name="Wholesale Elec Prices" sheetId="15" r:id="rId12"/>
    <sheet name="Partial List of Standards " sheetId="53" r:id="rId13"/>
    <sheet name="Impact of Fed Standards" sheetId="52" r:id="rId14"/>
    <sheet name="Rooftop Solar PV" sheetId="50" r:id="rId15"/>
    <sheet name="Electric Vehicles" sheetId="51" r:id="rId16"/>
    <sheet name="Annual Regional Load Forecasts" sheetId="30" r:id="rId17"/>
    <sheet name="Price-effect Load -Oregon" sheetId="5" r:id="rId18"/>
    <sheet name="Price-Effect Load -WMontana" sheetId="6" r:id="rId19"/>
    <sheet name="Price-Effect Load -Idaho" sheetId="7" r:id="rId20"/>
    <sheet name="Price-Effect Load -Washington" sheetId="4" r:id="rId21"/>
    <sheet name="Price-effect Region  Forecasts " sheetId="11" r:id="rId22"/>
    <sheet name="Loads net of Conservation ---&gt;" sheetId="60" r:id="rId23"/>
    <sheet name="Conservation Targets " sheetId="24" r:id="rId24"/>
    <sheet name=" Loads net of Conservation" sheetId="55" r:id="rId25"/>
    <sheet name=" Regional Forecast net conserv" sheetId="28" r:id="rId26"/>
    <sheet name="Idaho Forecast net Conservation" sheetId="59" r:id="rId27"/>
    <sheet name="WMT forecast net Conservation" sheetId="58" r:id="rId28"/>
    <sheet name="Oregon Forecst Net Conservation" sheetId="57" r:id="rId29"/>
    <sheet name="WA Forecast Net Conservation" sheetId="56" r:id="rId30"/>
    <sheet name="Enduse level forecasts ----&gt;" sheetId="61" r:id="rId31"/>
    <sheet name="Res-NW" sheetId="29" r:id="rId32"/>
    <sheet name="Com-NW" sheetId="39" r:id="rId33"/>
    <sheet name="Manufacturing-NW " sheetId="2" r:id="rId34"/>
    <sheet name="Streetlighting " sheetId="41" r:id="rId35"/>
    <sheet name=" transprtation " sheetId="40" r:id="rId36"/>
    <sheet name="Res. Misc. enduses" sheetId="35" r:id="rId37"/>
    <sheet name="Temp data ----&gt;" sheetId="70" r:id="rId38"/>
    <sheet name="Historic Actl &amp; wther nrm Load" sheetId="38" r:id="rId39"/>
    <sheet name="Climate Change Sensitivity" sheetId="54" r:id="rId40"/>
    <sheet name="Cooling and Heating degree days" sheetId="42" r:id="rId41"/>
  </sheets>
  <externalReferences>
    <externalReference r:id="rId42"/>
    <externalReference r:id="rId43"/>
  </externalReferences>
  <definedNames>
    <definedName name="_xlnm._FilterDatabase" localSheetId="2" hidden="1">'Economic Drivers'!$A$13:$BA$298</definedName>
    <definedName name="_xlnm._FilterDatabase" localSheetId="4" hidden="1">'Economic Drivers High'!$A$8:$V$178</definedName>
    <definedName name="_xlnm._FilterDatabase" localSheetId="3" hidden="1">'Economic Drivers Low'!$A$8:$V$181</definedName>
    <definedName name="_xlnm._FilterDatabase" localSheetId="12" hidden="1">'Partial List of Standards '!$A$7:$W$64</definedName>
    <definedName name="Population" localSheetId="4">#REF!</definedName>
    <definedName name="Population" localSheetId="3">#REF!</definedName>
    <definedName name="Population" localSheetId="34">#REF!</definedName>
    <definedName name="Population">#REF!</definedName>
  </definedNames>
  <calcPr calcId="125725"/>
</workbook>
</file>

<file path=xl/calcChain.xml><?xml version="1.0" encoding="utf-8"?>
<calcChain xmlns="http://schemas.openxmlformats.org/spreadsheetml/2006/main">
  <c r="P124" i="30"/>
  <c r="O124"/>
  <c r="N124"/>
  <c r="L124"/>
  <c r="K124"/>
  <c r="J124"/>
  <c r="H124"/>
  <c r="G124"/>
  <c r="F124"/>
  <c r="E206" i="17"/>
  <c r="C206"/>
  <c r="G201"/>
  <c r="AF38" i="52"/>
  <c r="AB66"/>
  <c r="AB30"/>
  <c r="AH62"/>
  <c r="AH63"/>
  <c r="AH64"/>
  <c r="AH65"/>
  <c r="AH66"/>
  <c r="AI62"/>
  <c r="AI63"/>
  <c r="AI64"/>
  <c r="AI65"/>
  <c r="AI66"/>
  <c r="E67"/>
  <c r="F67"/>
  <c r="F61" s="1"/>
  <c r="AH61" s="1"/>
  <c r="G67"/>
  <c r="G61" s="1"/>
  <c r="H67"/>
  <c r="H61" s="1"/>
  <c r="I67"/>
  <c r="J67"/>
  <c r="K67"/>
  <c r="L67"/>
  <c r="M67"/>
  <c r="N67"/>
  <c r="N61" s="1"/>
  <c r="N66" s="1"/>
  <c r="O67"/>
  <c r="O61" s="1"/>
  <c r="P67"/>
  <c r="P61" s="1"/>
  <c r="Q67"/>
  <c r="R67"/>
  <c r="S67"/>
  <c r="T67"/>
  <c r="U67"/>
  <c r="V67"/>
  <c r="V61" s="1"/>
  <c r="V66" s="1"/>
  <c r="W67"/>
  <c r="W61" s="1"/>
  <c r="X67"/>
  <c r="X61" s="1"/>
  <c r="Y67"/>
  <c r="Z67"/>
  <c r="D67"/>
  <c r="K61"/>
  <c r="K66" s="1"/>
  <c r="L61"/>
  <c r="S61"/>
  <c r="T61"/>
  <c r="E61"/>
  <c r="I61"/>
  <c r="J61"/>
  <c r="J66" s="1"/>
  <c r="M61"/>
  <c r="Q61"/>
  <c r="R61"/>
  <c r="R66" s="1"/>
  <c r="U61"/>
  <c r="Y61"/>
  <c r="Z61"/>
  <c r="AI61" s="1"/>
  <c r="D61"/>
  <c r="AF105"/>
  <c r="AG108"/>
  <c r="AF108"/>
  <c r="AF99"/>
  <c r="AG99"/>
  <c r="AF100"/>
  <c r="AG100"/>
  <c r="AF101"/>
  <c r="AG101"/>
  <c r="AF102"/>
  <c r="AG102"/>
  <c r="AF103"/>
  <c r="AG103"/>
  <c r="AG105"/>
  <c r="AF106"/>
  <c r="AG106"/>
  <c r="AF90"/>
  <c r="AF91"/>
  <c r="AF92"/>
  <c r="AF93"/>
  <c r="AF94"/>
  <c r="AF95"/>
  <c r="AF96"/>
  <c r="AF89"/>
  <c r="AG90"/>
  <c r="AG91"/>
  <c r="AG92"/>
  <c r="AG93"/>
  <c r="AG94"/>
  <c r="AG95"/>
  <c r="AG96"/>
  <c r="AG89"/>
  <c r="AH75"/>
  <c r="AI75"/>
  <c r="AH76"/>
  <c r="AI76"/>
  <c r="AH77"/>
  <c r="AI77"/>
  <c r="AH78"/>
  <c r="AI78"/>
  <c r="AH79"/>
  <c r="AI79"/>
  <c r="AH80"/>
  <c r="AI80"/>
  <c r="AH81"/>
  <c r="AI81"/>
  <c r="AH82"/>
  <c r="AI82"/>
  <c r="AH83"/>
  <c r="AI83"/>
  <c r="AH84"/>
  <c r="AI84"/>
  <c r="AH85"/>
  <c r="AI85"/>
  <c r="AI74"/>
  <c r="AH74"/>
  <c r="AI73"/>
  <c r="AH73"/>
  <c r="E62"/>
  <c r="F62"/>
  <c r="G62"/>
  <c r="H62"/>
  <c r="I62"/>
  <c r="J62"/>
  <c r="K62"/>
  <c r="L62"/>
  <c r="M62"/>
  <c r="N62"/>
  <c r="O62"/>
  <c r="P62"/>
  <c r="Q62"/>
  <c r="R62"/>
  <c r="S62"/>
  <c r="T62"/>
  <c r="U62"/>
  <c r="V62"/>
  <c r="W62"/>
  <c r="X62"/>
  <c r="Y62"/>
  <c r="Z62"/>
  <c r="E63"/>
  <c r="E66" s="1"/>
  <c r="F63"/>
  <c r="G63"/>
  <c r="H63"/>
  <c r="I63"/>
  <c r="J63"/>
  <c r="K63"/>
  <c r="L63"/>
  <c r="M63"/>
  <c r="N63"/>
  <c r="O63"/>
  <c r="P63"/>
  <c r="Q63"/>
  <c r="R63"/>
  <c r="S63"/>
  <c r="T63"/>
  <c r="U63"/>
  <c r="V63"/>
  <c r="W63"/>
  <c r="X63"/>
  <c r="Y63"/>
  <c r="Z63"/>
  <c r="C67"/>
  <c r="D62"/>
  <c r="D63"/>
  <c r="D64"/>
  <c r="D66" s="1"/>
  <c r="E64"/>
  <c r="F64"/>
  <c r="G64"/>
  <c r="H64"/>
  <c r="I64"/>
  <c r="J64"/>
  <c r="K64"/>
  <c r="L64"/>
  <c r="M64"/>
  <c r="N64"/>
  <c r="O64"/>
  <c r="P64"/>
  <c r="Q64"/>
  <c r="R64"/>
  <c r="S64"/>
  <c r="T64"/>
  <c r="U64"/>
  <c r="V64"/>
  <c r="W64"/>
  <c r="X64"/>
  <c r="Y64"/>
  <c r="Z64"/>
  <c r="D65"/>
  <c r="E65"/>
  <c r="F65"/>
  <c r="G65"/>
  <c r="H65"/>
  <c r="I65"/>
  <c r="J65"/>
  <c r="K65"/>
  <c r="L65"/>
  <c r="M65"/>
  <c r="N65"/>
  <c r="O65"/>
  <c r="P65"/>
  <c r="Q65"/>
  <c r="Q66" s="1"/>
  <c r="R65"/>
  <c r="S65"/>
  <c r="T65"/>
  <c r="U65"/>
  <c r="V65"/>
  <c r="W65"/>
  <c r="X65"/>
  <c r="Y65"/>
  <c r="Z65"/>
  <c r="C65"/>
  <c r="C64"/>
  <c r="C63"/>
  <c r="C62"/>
  <c r="C66" s="1"/>
  <c r="C61"/>
  <c r="AA73"/>
  <c r="BG14" i="8"/>
  <c r="BG15"/>
  <c r="BG16"/>
  <c r="BG17"/>
  <c r="BG18"/>
  <c r="BG19"/>
  <c r="BG20"/>
  <c r="BG21"/>
  <c r="BG22"/>
  <c r="BG23"/>
  <c r="BG24"/>
  <c r="BG25"/>
  <c r="BG26"/>
  <c r="BG27"/>
  <c r="BG28"/>
  <c r="BG29"/>
  <c r="BG30"/>
  <c r="BG31"/>
  <c r="BG32"/>
  <c r="BG33"/>
  <c r="BG34"/>
  <c r="BG35"/>
  <c r="BG36"/>
  <c r="BG37"/>
  <c r="BG38"/>
  <c r="BG39"/>
  <c r="BG40"/>
  <c r="BG41"/>
  <c r="BG42"/>
  <c r="BG43"/>
  <c r="BG44"/>
  <c r="BG45"/>
  <c r="BG46"/>
  <c r="BG47"/>
  <c r="BG48"/>
  <c r="BG49"/>
  <c r="BG50"/>
  <c r="BG51"/>
  <c r="BG52"/>
  <c r="BG53"/>
  <c r="BG54"/>
  <c r="BH14"/>
  <c r="BH15"/>
  <c r="BH16"/>
  <c r="BH17"/>
  <c r="BH18"/>
  <c r="BH19"/>
  <c r="BH20"/>
  <c r="BH21"/>
  <c r="BH22"/>
  <c r="BH23"/>
  <c r="BH24"/>
  <c r="BH25"/>
  <c r="BH26"/>
  <c r="BH27"/>
  <c r="BH28"/>
  <c r="BH29"/>
  <c r="BH30"/>
  <c r="BH31"/>
  <c r="BH32"/>
  <c r="BH33"/>
  <c r="BH34"/>
  <c r="BH35"/>
  <c r="BH36"/>
  <c r="BH37"/>
  <c r="BH38"/>
  <c r="BH39"/>
  <c r="BH40"/>
  <c r="BH41"/>
  <c r="BH42"/>
  <c r="BH43"/>
  <c r="BH44"/>
  <c r="BH45"/>
  <c r="BH46"/>
  <c r="BH47"/>
  <c r="BH48"/>
  <c r="BH49"/>
  <c r="BH50"/>
  <c r="BH51"/>
  <c r="BH52"/>
  <c r="BH53"/>
  <c r="BH54"/>
  <c r="BE15"/>
  <c r="BF15"/>
  <c r="BE19"/>
  <c r="BF19"/>
  <c r="BE23"/>
  <c r="BF23"/>
  <c r="BE27"/>
  <c r="BF27"/>
  <c r="BE31"/>
  <c r="BF31"/>
  <c r="BE35"/>
  <c r="BF35"/>
  <c r="BE39"/>
  <c r="BF39"/>
  <c r="BE43"/>
  <c r="BF43"/>
  <c r="BE47"/>
  <c r="BF47"/>
  <c r="BE51"/>
  <c r="BF51"/>
  <c r="BF14"/>
  <c r="BE14"/>
  <c r="BB15"/>
  <c r="BC15"/>
  <c r="BB16"/>
  <c r="BE16" s="1"/>
  <c r="BC16"/>
  <c r="BF16" s="1"/>
  <c r="BB17"/>
  <c r="BE17" s="1"/>
  <c r="BC17"/>
  <c r="BF17" s="1"/>
  <c r="BB18"/>
  <c r="BE18" s="1"/>
  <c r="BC18"/>
  <c r="BF18" s="1"/>
  <c r="BB19"/>
  <c r="BC19"/>
  <c r="BB20"/>
  <c r="BE20" s="1"/>
  <c r="BC20"/>
  <c r="BF20" s="1"/>
  <c r="BB21"/>
  <c r="BE21" s="1"/>
  <c r="BC21"/>
  <c r="BF21" s="1"/>
  <c r="BB22"/>
  <c r="BE22" s="1"/>
  <c r="BC22"/>
  <c r="BF22" s="1"/>
  <c r="BB23"/>
  <c r="BC23"/>
  <c r="BB24"/>
  <c r="BE24" s="1"/>
  <c r="BC24"/>
  <c r="BF24" s="1"/>
  <c r="BB25"/>
  <c r="BE25" s="1"/>
  <c r="BC25"/>
  <c r="BF25" s="1"/>
  <c r="BB26"/>
  <c r="BE26" s="1"/>
  <c r="BC26"/>
  <c r="BF26" s="1"/>
  <c r="BB27"/>
  <c r="BC27"/>
  <c r="BB28"/>
  <c r="BE28" s="1"/>
  <c r="BC28"/>
  <c r="BF28" s="1"/>
  <c r="BB29"/>
  <c r="BE29" s="1"/>
  <c r="BC29"/>
  <c r="BF29" s="1"/>
  <c r="BB30"/>
  <c r="BE30" s="1"/>
  <c r="BC30"/>
  <c r="BF30" s="1"/>
  <c r="BB31"/>
  <c r="BC31"/>
  <c r="BB32"/>
  <c r="BE32" s="1"/>
  <c r="BC32"/>
  <c r="BF32" s="1"/>
  <c r="BB33"/>
  <c r="BE33" s="1"/>
  <c r="BC33"/>
  <c r="BF33" s="1"/>
  <c r="BB34"/>
  <c r="BE34" s="1"/>
  <c r="BC34"/>
  <c r="BF34" s="1"/>
  <c r="BB35"/>
  <c r="BC35"/>
  <c r="BB36"/>
  <c r="BE36" s="1"/>
  <c r="BC36"/>
  <c r="BF36" s="1"/>
  <c r="BB37"/>
  <c r="BE37" s="1"/>
  <c r="BC37"/>
  <c r="BF37" s="1"/>
  <c r="BB38"/>
  <c r="BE38" s="1"/>
  <c r="BC38"/>
  <c r="BF38" s="1"/>
  <c r="BB39"/>
  <c r="BC39"/>
  <c r="BB40"/>
  <c r="BE40" s="1"/>
  <c r="BC40"/>
  <c r="BF40" s="1"/>
  <c r="BB41"/>
  <c r="BE41" s="1"/>
  <c r="BC41"/>
  <c r="BF41" s="1"/>
  <c r="BB42"/>
  <c r="BE42" s="1"/>
  <c r="BC42"/>
  <c r="BF42" s="1"/>
  <c r="BB43"/>
  <c r="BC43"/>
  <c r="BB44"/>
  <c r="BE44" s="1"/>
  <c r="BC44"/>
  <c r="BF44" s="1"/>
  <c r="BB45"/>
  <c r="BE45" s="1"/>
  <c r="BC45"/>
  <c r="BF45" s="1"/>
  <c r="BB46"/>
  <c r="BE46" s="1"/>
  <c r="BC46"/>
  <c r="BF46" s="1"/>
  <c r="BB47"/>
  <c r="BC47"/>
  <c r="BB48"/>
  <c r="BE48" s="1"/>
  <c r="BC48"/>
  <c r="BF48" s="1"/>
  <c r="BB49"/>
  <c r="BE49" s="1"/>
  <c r="BC49"/>
  <c r="BF49" s="1"/>
  <c r="BB50"/>
  <c r="BE50" s="1"/>
  <c r="BC50"/>
  <c r="BF50" s="1"/>
  <c r="BB51"/>
  <c r="BC51"/>
  <c r="BB52"/>
  <c r="BE52" s="1"/>
  <c r="BC52"/>
  <c r="BF52" s="1"/>
  <c r="BB53"/>
  <c r="BE53" s="1"/>
  <c r="BC53"/>
  <c r="BF53" s="1"/>
  <c r="BB54"/>
  <c r="BE54" s="1"/>
  <c r="BC54"/>
  <c r="BF54" s="1"/>
  <c r="BC14"/>
  <c r="BB14"/>
  <c r="AA16" i="15"/>
  <c r="AA17"/>
  <c r="AA18"/>
  <c r="AA19"/>
  <c r="AA20"/>
  <c r="AA21"/>
  <c r="AA15"/>
  <c r="BB89" i="9"/>
  <c r="BB90"/>
  <c r="BB91"/>
  <c r="BB92"/>
  <c r="BB93"/>
  <c r="BB94"/>
  <c r="BB95"/>
  <c r="BB96"/>
  <c r="BB97"/>
  <c r="BB98"/>
  <c r="BB99"/>
  <c r="BB100"/>
  <c r="BB101"/>
  <c r="BB102"/>
  <c r="BB103"/>
  <c r="BB104"/>
  <c r="BB105"/>
  <c r="BB106"/>
  <c r="BB107"/>
  <c r="BB108"/>
  <c r="BB109"/>
  <c r="BB110"/>
  <c r="BB111"/>
  <c r="BB88"/>
  <c r="Z66" i="52" l="1"/>
  <c r="Y66"/>
  <c r="U66"/>
  <c r="M66"/>
  <c r="I66"/>
  <c r="F66"/>
  <c r="X66"/>
  <c r="P66"/>
  <c r="H66"/>
  <c r="W66"/>
  <c r="O66"/>
  <c r="G66"/>
  <c r="T66"/>
  <c r="L66"/>
  <c r="S66"/>
  <c r="BA343" i="8"/>
  <c r="AZ343"/>
  <c r="AY343"/>
  <c r="AX343"/>
  <c r="AW343"/>
  <c r="AV343"/>
  <c r="AU343"/>
  <c r="AT343"/>
  <c r="AS343"/>
  <c r="AR343"/>
  <c r="AQ343"/>
  <c r="AP343"/>
  <c r="AO343"/>
  <c r="AN343"/>
  <c r="AM343"/>
  <c r="AL343"/>
  <c r="AK343"/>
  <c r="AJ343"/>
  <c r="AI343"/>
  <c r="AH343"/>
  <c r="AG343"/>
  <c r="AF343"/>
  <c r="AE343"/>
  <c r="AD343"/>
  <c r="AC343"/>
  <c r="AB343"/>
  <c r="AA343"/>
  <c r="Z343"/>
  <c r="Y343"/>
  <c r="X343"/>
  <c r="W343"/>
  <c r="V343"/>
  <c r="U343"/>
  <c r="T343"/>
  <c r="S343"/>
  <c r="R343"/>
  <c r="Q343"/>
  <c r="P343"/>
  <c r="O343"/>
  <c r="N343"/>
  <c r="M343"/>
  <c r="L343"/>
  <c r="K343"/>
  <c r="J343"/>
  <c r="I343"/>
  <c r="H343"/>
  <c r="G343"/>
  <c r="F343"/>
  <c r="E343"/>
  <c r="D343"/>
  <c r="BA342"/>
  <c r="AZ342"/>
  <c r="AY342"/>
  <c r="AX342"/>
  <c r="AW342"/>
  <c r="AV342"/>
  <c r="AU342"/>
  <c r="AT342"/>
  <c r="AS342"/>
  <c r="AR342"/>
  <c r="AQ342"/>
  <c r="AP342"/>
  <c r="AO342"/>
  <c r="AN342"/>
  <c r="AM342"/>
  <c r="AL342"/>
  <c r="AK342"/>
  <c r="AJ342"/>
  <c r="AI342"/>
  <c r="AH342"/>
  <c r="AG342"/>
  <c r="AF342"/>
  <c r="AE342"/>
  <c r="AD342"/>
  <c r="AC342"/>
  <c r="AB342"/>
  <c r="AA342"/>
  <c r="Z342"/>
  <c r="Y342"/>
  <c r="X342"/>
  <c r="W342"/>
  <c r="V342"/>
  <c r="U342"/>
  <c r="T342"/>
  <c r="S342"/>
  <c r="R342"/>
  <c r="Q342"/>
  <c r="P342"/>
  <c r="O342"/>
  <c r="N342"/>
  <c r="M342"/>
  <c r="L342"/>
  <c r="K342"/>
  <c r="J342"/>
  <c r="I342"/>
  <c r="H342"/>
  <c r="G342"/>
  <c r="F342"/>
  <c r="E342"/>
  <c r="D342"/>
  <c r="BA341"/>
  <c r="AZ341"/>
  <c r="AY341"/>
  <c r="AX341"/>
  <c r="AW341"/>
  <c r="AV341"/>
  <c r="AU341"/>
  <c r="AT341"/>
  <c r="AS341"/>
  <c r="AR341"/>
  <c r="AQ341"/>
  <c r="AP341"/>
  <c r="AO341"/>
  <c r="AN341"/>
  <c r="AM341"/>
  <c r="AL341"/>
  <c r="AK341"/>
  <c r="AJ341"/>
  <c r="AI341"/>
  <c r="AH341"/>
  <c r="AG341"/>
  <c r="AF341"/>
  <c r="AE341"/>
  <c r="AD341"/>
  <c r="AC341"/>
  <c r="AB341"/>
  <c r="AA341"/>
  <c r="Z341"/>
  <c r="Y341"/>
  <c r="X341"/>
  <c r="W341"/>
  <c r="V341"/>
  <c r="U341"/>
  <c r="T341"/>
  <c r="S341"/>
  <c r="R341"/>
  <c r="Q341"/>
  <c r="P341"/>
  <c r="O341"/>
  <c r="N341"/>
  <c r="M341"/>
  <c r="L341"/>
  <c r="K341"/>
  <c r="J341"/>
  <c r="I341"/>
  <c r="H341"/>
  <c r="G341"/>
  <c r="F341"/>
  <c r="E341"/>
  <c r="D341"/>
  <c r="BA340"/>
  <c r="AZ340"/>
  <c r="AY340"/>
  <c r="AX340"/>
  <c r="AW340"/>
  <c r="AV340"/>
  <c r="AU340"/>
  <c r="AT340"/>
  <c r="AS340"/>
  <c r="AR340"/>
  <c r="AQ340"/>
  <c r="AP340"/>
  <c r="AO340"/>
  <c r="AN340"/>
  <c r="AM340"/>
  <c r="AL340"/>
  <c r="AK340"/>
  <c r="AJ340"/>
  <c r="AI340"/>
  <c r="AH340"/>
  <c r="AG340"/>
  <c r="AF340"/>
  <c r="AE340"/>
  <c r="AD340"/>
  <c r="AC340"/>
  <c r="AB340"/>
  <c r="AA340"/>
  <c r="Z340"/>
  <c r="Y340"/>
  <c r="X340"/>
  <c r="W340"/>
  <c r="V340"/>
  <c r="U340"/>
  <c r="T340"/>
  <c r="S340"/>
  <c r="R340"/>
  <c r="Q340"/>
  <c r="P340"/>
  <c r="O340"/>
  <c r="N340"/>
  <c r="M340"/>
  <c r="L340"/>
  <c r="K340"/>
  <c r="J340"/>
  <c r="I340"/>
  <c r="H340"/>
  <c r="G340"/>
  <c r="F340"/>
  <c r="E340"/>
  <c r="D340"/>
  <c r="BA339"/>
  <c r="AZ339"/>
  <c r="AY339"/>
  <c r="AX339"/>
  <c r="AW339"/>
  <c r="AV339"/>
  <c r="AU339"/>
  <c r="AT339"/>
  <c r="AS339"/>
  <c r="AR339"/>
  <c r="AQ339"/>
  <c r="AP339"/>
  <c r="AO339"/>
  <c r="AN339"/>
  <c r="AM339"/>
  <c r="AL339"/>
  <c r="AK339"/>
  <c r="AJ339"/>
  <c r="AI339"/>
  <c r="AH339"/>
  <c r="AG339"/>
  <c r="AF339"/>
  <c r="AE339"/>
  <c r="AD339"/>
  <c r="AC339"/>
  <c r="AB339"/>
  <c r="AA339"/>
  <c r="Z339"/>
  <c r="Y339"/>
  <c r="X339"/>
  <c r="W339"/>
  <c r="V339"/>
  <c r="U339"/>
  <c r="T339"/>
  <c r="S339"/>
  <c r="R339"/>
  <c r="Q339"/>
  <c r="P339"/>
  <c r="O339"/>
  <c r="N339"/>
  <c r="M339"/>
  <c r="L339"/>
  <c r="K339"/>
  <c r="J339"/>
  <c r="I339"/>
  <c r="H339"/>
  <c r="G339"/>
  <c r="F339"/>
  <c r="E339"/>
  <c r="D339"/>
  <c r="BA338"/>
  <c r="AZ338"/>
  <c r="AY338"/>
  <c r="AX338"/>
  <c r="AW338"/>
  <c r="AV338"/>
  <c r="AU338"/>
  <c r="AT338"/>
  <c r="AS338"/>
  <c r="AR338"/>
  <c r="AQ338"/>
  <c r="AP338"/>
  <c r="AO338"/>
  <c r="AN338"/>
  <c r="AM338"/>
  <c r="AL338"/>
  <c r="AK338"/>
  <c r="AJ338"/>
  <c r="AI338"/>
  <c r="AH338"/>
  <c r="AG338"/>
  <c r="AF338"/>
  <c r="AE338"/>
  <c r="AD338"/>
  <c r="AC338"/>
  <c r="AB338"/>
  <c r="AA338"/>
  <c r="Z338"/>
  <c r="Y338"/>
  <c r="X338"/>
  <c r="W338"/>
  <c r="V338"/>
  <c r="U338"/>
  <c r="T338"/>
  <c r="S338"/>
  <c r="R338"/>
  <c r="Q338"/>
  <c r="P338"/>
  <c r="O338"/>
  <c r="N338"/>
  <c r="M338"/>
  <c r="L338"/>
  <c r="K338"/>
  <c r="J338"/>
  <c r="I338"/>
  <c r="H338"/>
  <c r="G338"/>
  <c r="F338"/>
  <c r="E338"/>
  <c r="D338"/>
  <c r="BA337"/>
  <c r="AZ337"/>
  <c r="AY337"/>
  <c r="AX337"/>
  <c r="AW337"/>
  <c r="AV337"/>
  <c r="AU337"/>
  <c r="AT337"/>
  <c r="AS337"/>
  <c r="AR337"/>
  <c r="AQ337"/>
  <c r="AP337"/>
  <c r="AO337"/>
  <c r="AN337"/>
  <c r="AM337"/>
  <c r="AL337"/>
  <c r="AK337"/>
  <c r="AJ337"/>
  <c r="AI337"/>
  <c r="AH337"/>
  <c r="AG337"/>
  <c r="AF337"/>
  <c r="AE337"/>
  <c r="AD337"/>
  <c r="AC337"/>
  <c r="AB337"/>
  <c r="AA337"/>
  <c r="Z337"/>
  <c r="Y337"/>
  <c r="X337"/>
  <c r="W337"/>
  <c r="V337"/>
  <c r="U337"/>
  <c r="T337"/>
  <c r="S337"/>
  <c r="R337"/>
  <c r="Q337"/>
  <c r="P337"/>
  <c r="O337"/>
  <c r="N337"/>
  <c r="M337"/>
  <c r="L337"/>
  <c r="K337"/>
  <c r="J337"/>
  <c r="I337"/>
  <c r="H337"/>
  <c r="G337"/>
  <c r="F337"/>
  <c r="E337"/>
  <c r="D337"/>
  <c r="BA336"/>
  <c r="AZ336"/>
  <c r="AY336"/>
  <c r="AX336"/>
  <c r="AW336"/>
  <c r="AV336"/>
  <c r="AU336"/>
  <c r="AT336"/>
  <c r="AS336"/>
  <c r="AR336"/>
  <c r="AQ336"/>
  <c r="AP336"/>
  <c r="AO336"/>
  <c r="AN336"/>
  <c r="AM336"/>
  <c r="AL336"/>
  <c r="AK336"/>
  <c r="AJ336"/>
  <c r="AI336"/>
  <c r="AH336"/>
  <c r="AG336"/>
  <c r="AF336"/>
  <c r="AE336"/>
  <c r="AD336"/>
  <c r="AC336"/>
  <c r="AB336"/>
  <c r="AA336"/>
  <c r="Z336"/>
  <c r="Y336"/>
  <c r="X336"/>
  <c r="W336"/>
  <c r="V336"/>
  <c r="U336"/>
  <c r="T336"/>
  <c r="S336"/>
  <c r="R336"/>
  <c r="Q336"/>
  <c r="P336"/>
  <c r="O336"/>
  <c r="N336"/>
  <c r="M336"/>
  <c r="L336"/>
  <c r="K336"/>
  <c r="J336"/>
  <c r="I336"/>
  <c r="H336"/>
  <c r="G336"/>
  <c r="F336"/>
  <c r="E336"/>
  <c r="D336"/>
  <c r="BA335"/>
  <c r="AZ335"/>
  <c r="AY335"/>
  <c r="AX335"/>
  <c r="AW335"/>
  <c r="AV335"/>
  <c r="AU335"/>
  <c r="AT335"/>
  <c r="AS335"/>
  <c r="AR335"/>
  <c r="AQ335"/>
  <c r="AP335"/>
  <c r="AO335"/>
  <c r="AN335"/>
  <c r="AM335"/>
  <c r="AL335"/>
  <c r="AK335"/>
  <c r="AJ335"/>
  <c r="AI335"/>
  <c r="AH335"/>
  <c r="AG335"/>
  <c r="AF335"/>
  <c r="AE335"/>
  <c r="AD335"/>
  <c r="AC335"/>
  <c r="AB335"/>
  <c r="AA335"/>
  <c r="Z335"/>
  <c r="Y335"/>
  <c r="X335"/>
  <c r="W335"/>
  <c r="V335"/>
  <c r="U335"/>
  <c r="T335"/>
  <c r="S335"/>
  <c r="R335"/>
  <c r="Q335"/>
  <c r="P335"/>
  <c r="O335"/>
  <c r="N335"/>
  <c r="M335"/>
  <c r="L335"/>
  <c r="K335"/>
  <c r="J335"/>
  <c r="I335"/>
  <c r="H335"/>
  <c r="G335"/>
  <c r="F335"/>
  <c r="E335"/>
  <c r="D335"/>
  <c r="BA334"/>
  <c r="AZ334"/>
  <c r="AY334"/>
  <c r="AX334"/>
  <c r="AW334"/>
  <c r="AV334"/>
  <c r="AU334"/>
  <c r="AT334"/>
  <c r="AS334"/>
  <c r="AR334"/>
  <c r="AQ334"/>
  <c r="AP334"/>
  <c r="AO334"/>
  <c r="AN334"/>
  <c r="AM334"/>
  <c r="AL334"/>
  <c r="AK334"/>
  <c r="AJ334"/>
  <c r="AI334"/>
  <c r="AH334"/>
  <c r="AG334"/>
  <c r="AF334"/>
  <c r="AE334"/>
  <c r="AD334"/>
  <c r="AC334"/>
  <c r="AB334"/>
  <c r="AA334"/>
  <c r="Z334"/>
  <c r="Y334"/>
  <c r="X334"/>
  <c r="W334"/>
  <c r="V334"/>
  <c r="U334"/>
  <c r="T334"/>
  <c r="S334"/>
  <c r="R334"/>
  <c r="Q334"/>
  <c r="P334"/>
  <c r="O334"/>
  <c r="N334"/>
  <c r="M334"/>
  <c r="L334"/>
  <c r="K334"/>
  <c r="J334"/>
  <c r="I334"/>
  <c r="H334"/>
  <c r="G334"/>
  <c r="F334"/>
  <c r="E334"/>
  <c r="D334"/>
  <c r="BA333"/>
  <c r="AZ333"/>
  <c r="AY333"/>
  <c r="AX333"/>
  <c r="AW333"/>
  <c r="AV333"/>
  <c r="AU333"/>
  <c r="AT333"/>
  <c r="AS333"/>
  <c r="AR333"/>
  <c r="AQ333"/>
  <c r="AP333"/>
  <c r="AO333"/>
  <c r="AN333"/>
  <c r="AM333"/>
  <c r="AL333"/>
  <c r="AK333"/>
  <c r="AJ333"/>
  <c r="AI333"/>
  <c r="AH333"/>
  <c r="AG333"/>
  <c r="AF333"/>
  <c r="AE333"/>
  <c r="AD333"/>
  <c r="AC333"/>
  <c r="AB333"/>
  <c r="AA333"/>
  <c r="Z333"/>
  <c r="Y333"/>
  <c r="X333"/>
  <c r="W333"/>
  <c r="V333"/>
  <c r="U333"/>
  <c r="T333"/>
  <c r="S333"/>
  <c r="R333"/>
  <c r="Q333"/>
  <c r="P333"/>
  <c r="O333"/>
  <c r="N333"/>
  <c r="M333"/>
  <c r="L333"/>
  <c r="K333"/>
  <c r="J333"/>
  <c r="I333"/>
  <c r="H333"/>
  <c r="G333"/>
  <c r="F333"/>
  <c r="E333"/>
  <c r="D333"/>
  <c r="BA332"/>
  <c r="AZ332"/>
  <c r="AY332"/>
  <c r="AX332"/>
  <c r="AW332"/>
  <c r="AV332"/>
  <c r="AU332"/>
  <c r="AT332"/>
  <c r="AS332"/>
  <c r="AR332"/>
  <c r="AQ332"/>
  <c r="AP332"/>
  <c r="AO332"/>
  <c r="AN332"/>
  <c r="AM332"/>
  <c r="AL332"/>
  <c r="AK332"/>
  <c r="AJ332"/>
  <c r="AI332"/>
  <c r="AH332"/>
  <c r="AG332"/>
  <c r="AF332"/>
  <c r="AE332"/>
  <c r="AD332"/>
  <c r="AC332"/>
  <c r="AB332"/>
  <c r="AA332"/>
  <c r="Z332"/>
  <c r="Y332"/>
  <c r="X332"/>
  <c r="W332"/>
  <c r="V332"/>
  <c r="U332"/>
  <c r="T332"/>
  <c r="S332"/>
  <c r="R332"/>
  <c r="Q332"/>
  <c r="P332"/>
  <c r="O332"/>
  <c r="N332"/>
  <c r="M332"/>
  <c r="L332"/>
  <c r="K332"/>
  <c r="J332"/>
  <c r="I332"/>
  <c r="H332"/>
  <c r="G332"/>
  <c r="F332"/>
  <c r="E332"/>
  <c r="D332"/>
  <c r="BA331"/>
  <c r="AZ331"/>
  <c r="AY331"/>
  <c r="AX331"/>
  <c r="AW331"/>
  <c r="AV331"/>
  <c r="AU331"/>
  <c r="AT331"/>
  <c r="AS331"/>
  <c r="AR331"/>
  <c r="AQ331"/>
  <c r="AP331"/>
  <c r="AO331"/>
  <c r="AN331"/>
  <c r="AM331"/>
  <c r="AL331"/>
  <c r="AK331"/>
  <c r="AJ331"/>
  <c r="AI331"/>
  <c r="AH331"/>
  <c r="AG331"/>
  <c r="AF331"/>
  <c r="AE331"/>
  <c r="AD331"/>
  <c r="AC331"/>
  <c r="AB331"/>
  <c r="AA331"/>
  <c r="Z331"/>
  <c r="Y331"/>
  <c r="X331"/>
  <c r="W331"/>
  <c r="V331"/>
  <c r="U331"/>
  <c r="T331"/>
  <c r="S331"/>
  <c r="R331"/>
  <c r="Q331"/>
  <c r="P331"/>
  <c r="O331"/>
  <c r="N331"/>
  <c r="M331"/>
  <c r="L331"/>
  <c r="K331"/>
  <c r="J331"/>
  <c r="I331"/>
  <c r="H331"/>
  <c r="G331"/>
  <c r="F331"/>
  <c r="E331"/>
  <c r="D331"/>
  <c r="BA330"/>
  <c r="AZ330"/>
  <c r="AY330"/>
  <c r="AX330"/>
  <c r="AW330"/>
  <c r="AV330"/>
  <c r="AU330"/>
  <c r="AT330"/>
  <c r="AS330"/>
  <c r="AR330"/>
  <c r="AQ330"/>
  <c r="AP330"/>
  <c r="AO330"/>
  <c r="AN330"/>
  <c r="AM330"/>
  <c r="AL330"/>
  <c r="AK330"/>
  <c r="AJ330"/>
  <c r="AI330"/>
  <c r="AH330"/>
  <c r="AG330"/>
  <c r="AF330"/>
  <c r="AE330"/>
  <c r="AD330"/>
  <c r="AC330"/>
  <c r="AB330"/>
  <c r="AA330"/>
  <c r="Z330"/>
  <c r="Y330"/>
  <c r="X330"/>
  <c r="W330"/>
  <c r="V330"/>
  <c r="U330"/>
  <c r="T330"/>
  <c r="S330"/>
  <c r="R330"/>
  <c r="Q330"/>
  <c r="P330"/>
  <c r="O330"/>
  <c r="N330"/>
  <c r="M330"/>
  <c r="L330"/>
  <c r="K330"/>
  <c r="J330"/>
  <c r="I330"/>
  <c r="H330"/>
  <c r="G330"/>
  <c r="F330"/>
  <c r="E330"/>
  <c r="D330"/>
  <c r="BA329"/>
  <c r="AZ329"/>
  <c r="AY329"/>
  <c r="AX329"/>
  <c r="AW329"/>
  <c r="AV329"/>
  <c r="AU329"/>
  <c r="AT329"/>
  <c r="AS329"/>
  <c r="AR329"/>
  <c r="AQ329"/>
  <c r="AP329"/>
  <c r="AO329"/>
  <c r="AN329"/>
  <c r="AM329"/>
  <c r="AL329"/>
  <c r="AK329"/>
  <c r="AJ329"/>
  <c r="AI329"/>
  <c r="AH329"/>
  <c r="AG329"/>
  <c r="AF329"/>
  <c r="AE329"/>
  <c r="AD329"/>
  <c r="AC329"/>
  <c r="AB329"/>
  <c r="AA329"/>
  <c r="Z329"/>
  <c r="Y329"/>
  <c r="X329"/>
  <c r="W329"/>
  <c r="V329"/>
  <c r="U329"/>
  <c r="T329"/>
  <c r="S329"/>
  <c r="R329"/>
  <c r="Q329"/>
  <c r="P329"/>
  <c r="O329"/>
  <c r="N329"/>
  <c r="M329"/>
  <c r="L329"/>
  <c r="K329"/>
  <c r="J329"/>
  <c r="I329"/>
  <c r="H329"/>
  <c r="G329"/>
  <c r="F329"/>
  <c r="E329"/>
  <c r="D329"/>
  <c r="BA328"/>
  <c r="AZ328"/>
  <c r="AY328"/>
  <c r="AX328"/>
  <c r="AW328"/>
  <c r="AV328"/>
  <c r="AU328"/>
  <c r="AT328"/>
  <c r="AS328"/>
  <c r="AR328"/>
  <c r="AQ328"/>
  <c r="AP328"/>
  <c r="AO328"/>
  <c r="AN328"/>
  <c r="AM328"/>
  <c r="AL328"/>
  <c r="AK328"/>
  <c r="AJ328"/>
  <c r="AI328"/>
  <c r="AH328"/>
  <c r="AG328"/>
  <c r="AF328"/>
  <c r="AE328"/>
  <c r="AD328"/>
  <c r="AC328"/>
  <c r="AB328"/>
  <c r="AA328"/>
  <c r="Z328"/>
  <c r="Y328"/>
  <c r="X328"/>
  <c r="W328"/>
  <c r="V328"/>
  <c r="U328"/>
  <c r="T328"/>
  <c r="S328"/>
  <c r="R328"/>
  <c r="Q328"/>
  <c r="P328"/>
  <c r="O328"/>
  <c r="N328"/>
  <c r="M328"/>
  <c r="L328"/>
  <c r="K328"/>
  <c r="J328"/>
  <c r="I328"/>
  <c r="H328"/>
  <c r="G328"/>
  <c r="F328"/>
  <c r="E328"/>
  <c r="D328"/>
  <c r="BA327"/>
  <c r="AZ327"/>
  <c r="AY327"/>
  <c r="AX327"/>
  <c r="AW327"/>
  <c r="AV327"/>
  <c r="AU327"/>
  <c r="AT327"/>
  <c r="AS327"/>
  <c r="AR327"/>
  <c r="AQ327"/>
  <c r="AP327"/>
  <c r="AO327"/>
  <c r="AN327"/>
  <c r="AM327"/>
  <c r="AL327"/>
  <c r="AK327"/>
  <c r="AJ327"/>
  <c r="AI327"/>
  <c r="AH327"/>
  <c r="AG327"/>
  <c r="AF327"/>
  <c r="AE327"/>
  <c r="AD327"/>
  <c r="AC327"/>
  <c r="AB327"/>
  <c r="AA327"/>
  <c r="Z327"/>
  <c r="Y327"/>
  <c r="X327"/>
  <c r="W327"/>
  <c r="V327"/>
  <c r="U327"/>
  <c r="T327"/>
  <c r="S327"/>
  <c r="R327"/>
  <c r="Q327"/>
  <c r="P327"/>
  <c r="O327"/>
  <c r="N327"/>
  <c r="M327"/>
  <c r="L327"/>
  <c r="K327"/>
  <c r="J327"/>
  <c r="I327"/>
  <c r="H327"/>
  <c r="G327"/>
  <c r="F327"/>
  <c r="E327"/>
  <c r="D327"/>
  <c r="BA326"/>
  <c r="AZ326"/>
  <c r="AY326"/>
  <c r="AX326"/>
  <c r="AW326"/>
  <c r="AV326"/>
  <c r="AU326"/>
  <c r="AT326"/>
  <c r="AS326"/>
  <c r="AR326"/>
  <c r="AQ326"/>
  <c r="AP326"/>
  <c r="AO326"/>
  <c r="AN326"/>
  <c r="AM326"/>
  <c r="AL326"/>
  <c r="AK326"/>
  <c r="AJ326"/>
  <c r="AI326"/>
  <c r="AH326"/>
  <c r="AG326"/>
  <c r="AF326"/>
  <c r="AE326"/>
  <c r="AD326"/>
  <c r="AC326"/>
  <c r="AB326"/>
  <c r="AA326"/>
  <c r="Z326"/>
  <c r="Y326"/>
  <c r="X326"/>
  <c r="W326"/>
  <c r="V326"/>
  <c r="U326"/>
  <c r="T326"/>
  <c r="S326"/>
  <c r="R326"/>
  <c r="Q326"/>
  <c r="P326"/>
  <c r="O326"/>
  <c r="N326"/>
  <c r="M326"/>
  <c r="L326"/>
  <c r="K326"/>
  <c r="J326"/>
  <c r="I326"/>
  <c r="H326"/>
  <c r="G326"/>
  <c r="F326"/>
  <c r="E326"/>
  <c r="D326"/>
  <c r="BA325"/>
  <c r="AZ325"/>
  <c r="AY325"/>
  <c r="AX325"/>
  <c r="AW325"/>
  <c r="AV325"/>
  <c r="AU325"/>
  <c r="AT325"/>
  <c r="AS325"/>
  <c r="AR325"/>
  <c r="AQ325"/>
  <c r="AP325"/>
  <c r="AO325"/>
  <c r="AN325"/>
  <c r="AM325"/>
  <c r="AL325"/>
  <c r="AK325"/>
  <c r="AJ325"/>
  <c r="AI325"/>
  <c r="AH325"/>
  <c r="AG325"/>
  <c r="AF325"/>
  <c r="AE325"/>
  <c r="AD325"/>
  <c r="AC325"/>
  <c r="AB325"/>
  <c r="AA325"/>
  <c r="Z325"/>
  <c r="Y325"/>
  <c r="X325"/>
  <c r="W325"/>
  <c r="V325"/>
  <c r="U325"/>
  <c r="T325"/>
  <c r="S325"/>
  <c r="R325"/>
  <c r="Q325"/>
  <c r="P325"/>
  <c r="O325"/>
  <c r="N325"/>
  <c r="M325"/>
  <c r="L325"/>
  <c r="K325"/>
  <c r="J325"/>
  <c r="I325"/>
  <c r="H325"/>
  <c r="G325"/>
  <c r="F325"/>
  <c r="E325"/>
  <c r="D325"/>
  <c r="BA324"/>
  <c r="AZ324"/>
  <c r="AY324"/>
  <c r="AX324"/>
  <c r="AW324"/>
  <c r="AV324"/>
  <c r="AU324"/>
  <c r="AT324"/>
  <c r="AS324"/>
  <c r="AR324"/>
  <c r="AQ324"/>
  <c r="AP324"/>
  <c r="AO324"/>
  <c r="AN324"/>
  <c r="AM324"/>
  <c r="AL324"/>
  <c r="AK324"/>
  <c r="AJ324"/>
  <c r="AI324"/>
  <c r="AH324"/>
  <c r="AG324"/>
  <c r="AF324"/>
  <c r="AE324"/>
  <c r="AD324"/>
  <c r="AC324"/>
  <c r="AB324"/>
  <c r="AA324"/>
  <c r="Z324"/>
  <c r="Y324"/>
  <c r="X324"/>
  <c r="W324"/>
  <c r="V324"/>
  <c r="U324"/>
  <c r="T324"/>
  <c r="S324"/>
  <c r="R324"/>
  <c r="Q324"/>
  <c r="P324"/>
  <c r="O324"/>
  <c r="N324"/>
  <c r="M324"/>
  <c r="L324"/>
  <c r="K324"/>
  <c r="J324"/>
  <c r="I324"/>
  <c r="H324"/>
  <c r="G324"/>
  <c r="F324"/>
  <c r="E324"/>
  <c r="D324"/>
  <c r="BA323"/>
  <c r="AZ323"/>
  <c r="AY323"/>
  <c r="AX323"/>
  <c r="AW323"/>
  <c r="AV323"/>
  <c r="AU323"/>
  <c r="AT323"/>
  <c r="AS323"/>
  <c r="AR323"/>
  <c r="AQ323"/>
  <c r="AP323"/>
  <c r="AO323"/>
  <c r="AN323"/>
  <c r="AM323"/>
  <c r="AL323"/>
  <c r="AK323"/>
  <c r="AJ323"/>
  <c r="AI323"/>
  <c r="AH323"/>
  <c r="AG323"/>
  <c r="AF323"/>
  <c r="AE323"/>
  <c r="AD323"/>
  <c r="AC323"/>
  <c r="AB323"/>
  <c r="AA323"/>
  <c r="Z323"/>
  <c r="Y323"/>
  <c r="X323"/>
  <c r="W323"/>
  <c r="V323"/>
  <c r="U323"/>
  <c r="T323"/>
  <c r="S323"/>
  <c r="R323"/>
  <c r="Q323"/>
  <c r="P323"/>
  <c r="O323"/>
  <c r="N323"/>
  <c r="M323"/>
  <c r="L323"/>
  <c r="K323"/>
  <c r="J323"/>
  <c r="I323"/>
  <c r="H323"/>
  <c r="G323"/>
  <c r="F323"/>
  <c r="E323"/>
  <c r="D323"/>
  <c r="BA322"/>
  <c r="AZ322"/>
  <c r="AY322"/>
  <c r="AX322"/>
  <c r="AW322"/>
  <c r="AV322"/>
  <c r="AU322"/>
  <c r="AT322"/>
  <c r="AS322"/>
  <c r="AR322"/>
  <c r="AQ322"/>
  <c r="AP322"/>
  <c r="AO322"/>
  <c r="AN322"/>
  <c r="AM322"/>
  <c r="AL322"/>
  <c r="AK322"/>
  <c r="AJ322"/>
  <c r="AI322"/>
  <c r="AH322"/>
  <c r="AG322"/>
  <c r="AF322"/>
  <c r="AE322"/>
  <c r="AD322"/>
  <c r="AC322"/>
  <c r="AB322"/>
  <c r="AA322"/>
  <c r="Z322"/>
  <c r="Y322"/>
  <c r="X322"/>
  <c r="W322"/>
  <c r="V322"/>
  <c r="U322"/>
  <c r="T322"/>
  <c r="S322"/>
  <c r="R322"/>
  <c r="Q322"/>
  <c r="P322"/>
  <c r="O322"/>
  <c r="N322"/>
  <c r="M322"/>
  <c r="L322"/>
  <c r="K322"/>
  <c r="J322"/>
  <c r="I322"/>
  <c r="H322"/>
  <c r="G322"/>
  <c r="F322"/>
  <c r="E322"/>
  <c r="D322"/>
  <c r="BA321"/>
  <c r="AZ321"/>
  <c r="AY321"/>
  <c r="AX321"/>
  <c r="AW321"/>
  <c r="AV321"/>
  <c r="AU321"/>
  <c r="AT321"/>
  <c r="AS321"/>
  <c r="AR321"/>
  <c r="AQ321"/>
  <c r="AP321"/>
  <c r="AO321"/>
  <c r="AN321"/>
  <c r="AM321"/>
  <c r="AL321"/>
  <c r="AK321"/>
  <c r="AJ321"/>
  <c r="AI321"/>
  <c r="AH321"/>
  <c r="AG321"/>
  <c r="AF321"/>
  <c r="AE321"/>
  <c r="AD321"/>
  <c r="AC321"/>
  <c r="AB321"/>
  <c r="AA321"/>
  <c r="Z321"/>
  <c r="Y321"/>
  <c r="X321"/>
  <c r="W321"/>
  <c r="V321"/>
  <c r="U321"/>
  <c r="T321"/>
  <c r="S321"/>
  <c r="R321"/>
  <c r="Q321"/>
  <c r="P321"/>
  <c r="O321"/>
  <c r="N321"/>
  <c r="M321"/>
  <c r="L321"/>
  <c r="K321"/>
  <c r="J321"/>
  <c r="I321"/>
  <c r="H321"/>
  <c r="G321"/>
  <c r="F321"/>
  <c r="E321"/>
  <c r="D321"/>
  <c r="BA320"/>
  <c r="AZ320"/>
  <c r="AY320"/>
  <c r="AX320"/>
  <c r="AW320"/>
  <c r="AV320"/>
  <c r="AU320"/>
  <c r="AT320"/>
  <c r="AS320"/>
  <c r="AR320"/>
  <c r="AQ320"/>
  <c r="AP320"/>
  <c r="AO320"/>
  <c r="AN320"/>
  <c r="AM320"/>
  <c r="AL320"/>
  <c r="AK320"/>
  <c r="AJ320"/>
  <c r="AI320"/>
  <c r="AH320"/>
  <c r="AG320"/>
  <c r="AF320"/>
  <c r="AE320"/>
  <c r="AD320"/>
  <c r="AC320"/>
  <c r="AB320"/>
  <c r="AA320"/>
  <c r="Z320"/>
  <c r="Y320"/>
  <c r="X320"/>
  <c r="W320"/>
  <c r="V320"/>
  <c r="U320"/>
  <c r="T320"/>
  <c r="S320"/>
  <c r="R320"/>
  <c r="Q320"/>
  <c r="P320"/>
  <c r="O320"/>
  <c r="N320"/>
  <c r="M320"/>
  <c r="L320"/>
  <c r="K320"/>
  <c r="J320"/>
  <c r="I320"/>
  <c r="H320"/>
  <c r="G320"/>
  <c r="F320"/>
  <c r="E320"/>
  <c r="D320"/>
  <c r="BA319"/>
  <c r="AZ319"/>
  <c r="AY319"/>
  <c r="AX319"/>
  <c r="AW319"/>
  <c r="AV319"/>
  <c r="AU319"/>
  <c r="AT319"/>
  <c r="AS319"/>
  <c r="AR319"/>
  <c r="AQ319"/>
  <c r="AP319"/>
  <c r="AO319"/>
  <c r="AN319"/>
  <c r="AM319"/>
  <c r="AL319"/>
  <c r="AK319"/>
  <c r="AJ319"/>
  <c r="AI319"/>
  <c r="AH319"/>
  <c r="AG319"/>
  <c r="AF319"/>
  <c r="AE319"/>
  <c r="AD319"/>
  <c r="AC319"/>
  <c r="AB319"/>
  <c r="AA319"/>
  <c r="Z319"/>
  <c r="Y319"/>
  <c r="X319"/>
  <c r="W319"/>
  <c r="V319"/>
  <c r="U319"/>
  <c r="T319"/>
  <c r="S319"/>
  <c r="R319"/>
  <c r="Q319"/>
  <c r="P319"/>
  <c r="O319"/>
  <c r="N319"/>
  <c r="M319"/>
  <c r="L319"/>
  <c r="K319"/>
  <c r="J319"/>
  <c r="I319"/>
  <c r="H319"/>
  <c r="G319"/>
  <c r="F319"/>
  <c r="E319"/>
  <c r="D319"/>
  <c r="BA318"/>
  <c r="AZ318"/>
  <c r="AY318"/>
  <c r="AX318"/>
  <c r="AW318"/>
  <c r="AV318"/>
  <c r="AU318"/>
  <c r="AT318"/>
  <c r="AS318"/>
  <c r="AR318"/>
  <c r="AQ318"/>
  <c r="AP318"/>
  <c r="AO318"/>
  <c r="AN318"/>
  <c r="AM318"/>
  <c r="AL318"/>
  <c r="AK318"/>
  <c r="AJ318"/>
  <c r="AI318"/>
  <c r="AH318"/>
  <c r="AG318"/>
  <c r="AF318"/>
  <c r="AE318"/>
  <c r="AD318"/>
  <c r="AC318"/>
  <c r="AB318"/>
  <c r="AA318"/>
  <c r="Z318"/>
  <c r="Y318"/>
  <c r="X318"/>
  <c r="W318"/>
  <c r="V318"/>
  <c r="U318"/>
  <c r="T318"/>
  <c r="S318"/>
  <c r="R318"/>
  <c r="Q318"/>
  <c r="P318"/>
  <c r="O318"/>
  <c r="N318"/>
  <c r="M318"/>
  <c r="L318"/>
  <c r="K318"/>
  <c r="J318"/>
  <c r="I318"/>
  <c r="H318"/>
  <c r="G318"/>
  <c r="F318"/>
  <c r="E318"/>
  <c r="D318"/>
  <c r="BA317"/>
  <c r="AZ317"/>
  <c r="AY317"/>
  <c r="AX317"/>
  <c r="AW317"/>
  <c r="AV317"/>
  <c r="AU317"/>
  <c r="AT317"/>
  <c r="AS317"/>
  <c r="AR317"/>
  <c r="AQ317"/>
  <c r="AP317"/>
  <c r="AO317"/>
  <c r="AN317"/>
  <c r="AM317"/>
  <c r="AL317"/>
  <c r="AK317"/>
  <c r="AJ317"/>
  <c r="AI317"/>
  <c r="AH317"/>
  <c r="AG317"/>
  <c r="AF317"/>
  <c r="AE317"/>
  <c r="AD317"/>
  <c r="AC317"/>
  <c r="AB317"/>
  <c r="AA317"/>
  <c r="Z317"/>
  <c r="Y317"/>
  <c r="X317"/>
  <c r="W317"/>
  <c r="V317"/>
  <c r="U317"/>
  <c r="T317"/>
  <c r="S317"/>
  <c r="R317"/>
  <c r="Q317"/>
  <c r="P317"/>
  <c r="O317"/>
  <c r="N317"/>
  <c r="M317"/>
  <c r="L317"/>
  <c r="K317"/>
  <c r="J317"/>
  <c r="I317"/>
  <c r="H317"/>
  <c r="G317"/>
  <c r="F317"/>
  <c r="E317"/>
  <c r="D317"/>
  <c r="BA316"/>
  <c r="AZ316"/>
  <c r="AY316"/>
  <c r="AX316"/>
  <c r="AW316"/>
  <c r="AV316"/>
  <c r="AU316"/>
  <c r="AT316"/>
  <c r="AS316"/>
  <c r="AR316"/>
  <c r="AQ316"/>
  <c r="AP316"/>
  <c r="AO316"/>
  <c r="AN316"/>
  <c r="AM316"/>
  <c r="AL316"/>
  <c r="AK316"/>
  <c r="AJ316"/>
  <c r="AI316"/>
  <c r="AH316"/>
  <c r="AG316"/>
  <c r="AF316"/>
  <c r="AE316"/>
  <c r="AD316"/>
  <c r="AC316"/>
  <c r="AB316"/>
  <c r="AA316"/>
  <c r="Z316"/>
  <c r="Y316"/>
  <c r="X316"/>
  <c r="W316"/>
  <c r="V316"/>
  <c r="U316"/>
  <c r="T316"/>
  <c r="S316"/>
  <c r="R316"/>
  <c r="Q316"/>
  <c r="P316"/>
  <c r="O316"/>
  <c r="N316"/>
  <c r="M316"/>
  <c r="L316"/>
  <c r="K316"/>
  <c r="J316"/>
  <c r="I316"/>
  <c r="H316"/>
  <c r="G316"/>
  <c r="F316"/>
  <c r="E316"/>
  <c r="D316"/>
  <c r="BA315"/>
  <c r="AZ315"/>
  <c r="AY315"/>
  <c r="AX315"/>
  <c r="AW315"/>
  <c r="AV315"/>
  <c r="AU315"/>
  <c r="AT315"/>
  <c r="AS315"/>
  <c r="AR315"/>
  <c r="AQ315"/>
  <c r="AP315"/>
  <c r="AO315"/>
  <c r="AN315"/>
  <c r="AM315"/>
  <c r="AL315"/>
  <c r="AK315"/>
  <c r="AJ315"/>
  <c r="AI315"/>
  <c r="AH315"/>
  <c r="AG315"/>
  <c r="AF315"/>
  <c r="AE315"/>
  <c r="AD315"/>
  <c r="AC315"/>
  <c r="AB315"/>
  <c r="AA315"/>
  <c r="Z315"/>
  <c r="Y315"/>
  <c r="X315"/>
  <c r="W315"/>
  <c r="V315"/>
  <c r="U315"/>
  <c r="T315"/>
  <c r="S315"/>
  <c r="R315"/>
  <c r="Q315"/>
  <c r="P315"/>
  <c r="O315"/>
  <c r="N315"/>
  <c r="M315"/>
  <c r="L315"/>
  <c r="K315"/>
  <c r="J315"/>
  <c r="I315"/>
  <c r="H315"/>
  <c r="G315"/>
  <c r="F315"/>
  <c r="E315"/>
  <c r="D315"/>
  <c r="BA314"/>
  <c r="AZ314"/>
  <c r="AY314"/>
  <c r="AX314"/>
  <c r="AW314"/>
  <c r="AV314"/>
  <c r="AU314"/>
  <c r="AT314"/>
  <c r="AS314"/>
  <c r="AR314"/>
  <c r="AQ314"/>
  <c r="AP314"/>
  <c r="AO314"/>
  <c r="AN314"/>
  <c r="AM314"/>
  <c r="AL314"/>
  <c r="AK314"/>
  <c r="AJ314"/>
  <c r="AI314"/>
  <c r="AH314"/>
  <c r="AG314"/>
  <c r="AF314"/>
  <c r="AE314"/>
  <c r="AD314"/>
  <c r="AC314"/>
  <c r="AB314"/>
  <c r="AA314"/>
  <c r="Z314"/>
  <c r="Y314"/>
  <c r="X314"/>
  <c r="W314"/>
  <c r="V314"/>
  <c r="U314"/>
  <c r="T314"/>
  <c r="S314"/>
  <c r="R314"/>
  <c r="Q314"/>
  <c r="P314"/>
  <c r="O314"/>
  <c r="N314"/>
  <c r="M314"/>
  <c r="L314"/>
  <c r="K314"/>
  <c r="J314"/>
  <c r="I314"/>
  <c r="H314"/>
  <c r="G314"/>
  <c r="F314"/>
  <c r="E314"/>
  <c r="D314"/>
  <c r="BA313"/>
  <c r="AZ313"/>
  <c r="AY313"/>
  <c r="AX313"/>
  <c r="AW313"/>
  <c r="AV313"/>
  <c r="AU313"/>
  <c r="AT313"/>
  <c r="AS313"/>
  <c r="AR313"/>
  <c r="AQ313"/>
  <c r="AP313"/>
  <c r="AO313"/>
  <c r="AN313"/>
  <c r="AM313"/>
  <c r="AL313"/>
  <c r="AK313"/>
  <c r="AJ313"/>
  <c r="AI313"/>
  <c r="AH313"/>
  <c r="AG313"/>
  <c r="AF313"/>
  <c r="AE313"/>
  <c r="AD313"/>
  <c r="AC313"/>
  <c r="AB313"/>
  <c r="AA313"/>
  <c r="Z313"/>
  <c r="Y313"/>
  <c r="X313"/>
  <c r="W313"/>
  <c r="V313"/>
  <c r="U313"/>
  <c r="T313"/>
  <c r="S313"/>
  <c r="R313"/>
  <c r="Q313"/>
  <c r="P313"/>
  <c r="O313"/>
  <c r="N313"/>
  <c r="M313"/>
  <c r="L313"/>
  <c r="K313"/>
  <c r="J313"/>
  <c r="I313"/>
  <c r="H313"/>
  <c r="G313"/>
  <c r="F313"/>
  <c r="E313"/>
  <c r="D313"/>
  <c r="BA312"/>
  <c r="AZ312"/>
  <c r="AY312"/>
  <c r="AX312"/>
  <c r="AW312"/>
  <c r="AV312"/>
  <c r="AU312"/>
  <c r="AT312"/>
  <c r="AS312"/>
  <c r="AR312"/>
  <c r="AQ312"/>
  <c r="AP312"/>
  <c r="AO312"/>
  <c r="AN312"/>
  <c r="AM312"/>
  <c r="AL312"/>
  <c r="AK312"/>
  <c r="AJ312"/>
  <c r="AI312"/>
  <c r="AH312"/>
  <c r="AG312"/>
  <c r="AF312"/>
  <c r="AE312"/>
  <c r="AD312"/>
  <c r="AC312"/>
  <c r="AB312"/>
  <c r="AA312"/>
  <c r="Z312"/>
  <c r="Y312"/>
  <c r="X312"/>
  <c r="W312"/>
  <c r="V312"/>
  <c r="U312"/>
  <c r="T312"/>
  <c r="S312"/>
  <c r="R312"/>
  <c r="Q312"/>
  <c r="P312"/>
  <c r="O312"/>
  <c r="N312"/>
  <c r="M312"/>
  <c r="L312"/>
  <c r="K312"/>
  <c r="J312"/>
  <c r="I312"/>
  <c r="H312"/>
  <c r="G312"/>
  <c r="F312"/>
  <c r="E312"/>
  <c r="D312"/>
  <c r="BA311"/>
  <c r="AZ311"/>
  <c r="AY311"/>
  <c r="AX311"/>
  <c r="AW311"/>
  <c r="AV311"/>
  <c r="AU311"/>
  <c r="AT311"/>
  <c r="AS311"/>
  <c r="AR311"/>
  <c r="AQ311"/>
  <c r="AP311"/>
  <c r="AO311"/>
  <c r="AN311"/>
  <c r="AM311"/>
  <c r="AL311"/>
  <c r="AK311"/>
  <c r="AJ311"/>
  <c r="AI311"/>
  <c r="AH311"/>
  <c r="AG311"/>
  <c r="AF311"/>
  <c r="AE311"/>
  <c r="AD311"/>
  <c r="AC311"/>
  <c r="AB311"/>
  <c r="AA311"/>
  <c r="Z311"/>
  <c r="Y311"/>
  <c r="X311"/>
  <c r="W311"/>
  <c r="V311"/>
  <c r="U311"/>
  <c r="T311"/>
  <c r="S311"/>
  <c r="R311"/>
  <c r="Q311"/>
  <c r="P311"/>
  <c r="O311"/>
  <c r="N311"/>
  <c r="M311"/>
  <c r="L311"/>
  <c r="K311"/>
  <c r="J311"/>
  <c r="I311"/>
  <c r="H311"/>
  <c r="G311"/>
  <c r="F311"/>
  <c r="E311"/>
  <c r="D311"/>
  <c r="BA310"/>
  <c r="AZ310"/>
  <c r="AY310"/>
  <c r="AX310"/>
  <c r="AW310"/>
  <c r="AV310"/>
  <c r="AU310"/>
  <c r="AT310"/>
  <c r="AS310"/>
  <c r="AR310"/>
  <c r="AQ310"/>
  <c r="AP310"/>
  <c r="AO310"/>
  <c r="AN310"/>
  <c r="AM310"/>
  <c r="AL310"/>
  <c r="AK310"/>
  <c r="AJ310"/>
  <c r="AI310"/>
  <c r="AH310"/>
  <c r="AG310"/>
  <c r="AF310"/>
  <c r="AE310"/>
  <c r="AD310"/>
  <c r="AC310"/>
  <c r="AB310"/>
  <c r="AA310"/>
  <c r="Z310"/>
  <c r="Y310"/>
  <c r="X310"/>
  <c r="W310"/>
  <c r="V310"/>
  <c r="U310"/>
  <c r="T310"/>
  <c r="S310"/>
  <c r="R310"/>
  <c r="Q310"/>
  <c r="P310"/>
  <c r="O310"/>
  <c r="N310"/>
  <c r="M310"/>
  <c r="L310"/>
  <c r="K310"/>
  <c r="J310"/>
  <c r="I310"/>
  <c r="H310"/>
  <c r="G310"/>
  <c r="F310"/>
  <c r="E310"/>
  <c r="D310"/>
  <c r="BA309"/>
  <c r="AZ309"/>
  <c r="AY309"/>
  <c r="AX309"/>
  <c r="AW309"/>
  <c r="AV309"/>
  <c r="AU309"/>
  <c r="AT309"/>
  <c r="AS309"/>
  <c r="AR309"/>
  <c r="AQ309"/>
  <c r="AP309"/>
  <c r="AO309"/>
  <c r="AN309"/>
  <c r="AM309"/>
  <c r="AL309"/>
  <c r="AK309"/>
  <c r="AJ309"/>
  <c r="AI309"/>
  <c r="AH309"/>
  <c r="AG309"/>
  <c r="AF309"/>
  <c r="AE309"/>
  <c r="AD309"/>
  <c r="AC309"/>
  <c r="AB309"/>
  <c r="AA309"/>
  <c r="Z309"/>
  <c r="Y309"/>
  <c r="X309"/>
  <c r="W309"/>
  <c r="V309"/>
  <c r="U309"/>
  <c r="T309"/>
  <c r="S309"/>
  <c r="R309"/>
  <c r="Q309"/>
  <c r="P309"/>
  <c r="O309"/>
  <c r="N309"/>
  <c r="M309"/>
  <c r="L309"/>
  <c r="K309"/>
  <c r="J309"/>
  <c r="I309"/>
  <c r="H309"/>
  <c r="G309"/>
  <c r="F309"/>
  <c r="E309"/>
  <c r="D309"/>
  <c r="BA308"/>
  <c r="AZ308"/>
  <c r="AY308"/>
  <c r="AX308"/>
  <c r="AW308"/>
  <c r="AV308"/>
  <c r="AU308"/>
  <c r="AT308"/>
  <c r="AS308"/>
  <c r="AR308"/>
  <c r="AQ308"/>
  <c r="AP308"/>
  <c r="AO308"/>
  <c r="AN308"/>
  <c r="AM308"/>
  <c r="AL308"/>
  <c r="AK308"/>
  <c r="AJ308"/>
  <c r="AI308"/>
  <c r="AH308"/>
  <c r="AG308"/>
  <c r="AF308"/>
  <c r="AE308"/>
  <c r="AD308"/>
  <c r="AC308"/>
  <c r="AB308"/>
  <c r="AA308"/>
  <c r="Z308"/>
  <c r="Y308"/>
  <c r="X308"/>
  <c r="W308"/>
  <c r="V308"/>
  <c r="U308"/>
  <c r="T308"/>
  <c r="S308"/>
  <c r="R308"/>
  <c r="Q308"/>
  <c r="P308"/>
  <c r="O308"/>
  <c r="N308"/>
  <c r="M308"/>
  <c r="L308"/>
  <c r="K308"/>
  <c r="J308"/>
  <c r="I308"/>
  <c r="H308"/>
  <c r="G308"/>
  <c r="F308"/>
  <c r="E308"/>
  <c r="D308"/>
  <c r="BA307"/>
  <c r="AZ307"/>
  <c r="AY307"/>
  <c r="AX307"/>
  <c r="AW307"/>
  <c r="AV307"/>
  <c r="AU307"/>
  <c r="AT307"/>
  <c r="AS307"/>
  <c r="AR307"/>
  <c r="AQ307"/>
  <c r="AP307"/>
  <c r="AO307"/>
  <c r="AN307"/>
  <c r="AM307"/>
  <c r="AL307"/>
  <c r="AK307"/>
  <c r="AJ307"/>
  <c r="AI307"/>
  <c r="AH307"/>
  <c r="AG307"/>
  <c r="AF307"/>
  <c r="AE307"/>
  <c r="AD307"/>
  <c r="AC307"/>
  <c r="AB307"/>
  <c r="AA307"/>
  <c r="Z307"/>
  <c r="Y307"/>
  <c r="X307"/>
  <c r="W307"/>
  <c r="V307"/>
  <c r="U307"/>
  <c r="T307"/>
  <c r="S307"/>
  <c r="R307"/>
  <c r="Q307"/>
  <c r="P307"/>
  <c r="O307"/>
  <c r="N307"/>
  <c r="M307"/>
  <c r="L307"/>
  <c r="K307"/>
  <c r="J307"/>
  <c r="I307"/>
  <c r="H307"/>
  <c r="G307"/>
  <c r="F307"/>
  <c r="E307"/>
  <c r="D307"/>
  <c r="BA306"/>
  <c r="AZ306"/>
  <c r="AY306"/>
  <c r="AX306"/>
  <c r="AW306"/>
  <c r="AV306"/>
  <c r="AU306"/>
  <c r="AT306"/>
  <c r="AS306"/>
  <c r="AR306"/>
  <c r="AQ306"/>
  <c r="AP306"/>
  <c r="AO306"/>
  <c r="AN306"/>
  <c r="AM306"/>
  <c r="AL306"/>
  <c r="AK306"/>
  <c r="AJ306"/>
  <c r="AI306"/>
  <c r="AH306"/>
  <c r="AG306"/>
  <c r="AF306"/>
  <c r="AE306"/>
  <c r="AD306"/>
  <c r="AC306"/>
  <c r="AB306"/>
  <c r="AA306"/>
  <c r="Z306"/>
  <c r="Y306"/>
  <c r="X306"/>
  <c r="W306"/>
  <c r="V306"/>
  <c r="U306"/>
  <c r="T306"/>
  <c r="S306"/>
  <c r="R306"/>
  <c r="Q306"/>
  <c r="P306"/>
  <c r="O306"/>
  <c r="N306"/>
  <c r="M306"/>
  <c r="L306"/>
  <c r="K306"/>
  <c r="J306"/>
  <c r="I306"/>
  <c r="H306"/>
  <c r="G306"/>
  <c r="F306"/>
  <c r="E306"/>
  <c r="D306"/>
  <c r="BA305"/>
  <c r="AZ305"/>
  <c r="AY305"/>
  <c r="AX305"/>
  <c r="AW305"/>
  <c r="AV305"/>
  <c r="AU305"/>
  <c r="AT305"/>
  <c r="AS305"/>
  <c r="AR305"/>
  <c r="AQ305"/>
  <c r="AP305"/>
  <c r="AO305"/>
  <c r="AN305"/>
  <c r="AM305"/>
  <c r="AL305"/>
  <c r="AK305"/>
  <c r="AJ305"/>
  <c r="AI305"/>
  <c r="AH305"/>
  <c r="AG305"/>
  <c r="AF305"/>
  <c r="AE305"/>
  <c r="AD305"/>
  <c r="AC305"/>
  <c r="AB305"/>
  <c r="AA305"/>
  <c r="Z305"/>
  <c r="Y305"/>
  <c r="X305"/>
  <c r="W305"/>
  <c r="V305"/>
  <c r="U305"/>
  <c r="T305"/>
  <c r="S305"/>
  <c r="R305"/>
  <c r="Q305"/>
  <c r="P305"/>
  <c r="O305"/>
  <c r="N305"/>
  <c r="M305"/>
  <c r="L305"/>
  <c r="K305"/>
  <c r="J305"/>
  <c r="I305"/>
  <c r="H305"/>
  <c r="G305"/>
  <c r="F305"/>
  <c r="E305"/>
  <c r="D305"/>
  <c r="BA304"/>
  <c r="AZ304"/>
  <c r="AY304"/>
  <c r="AX304"/>
  <c r="AW304"/>
  <c r="AV304"/>
  <c r="AU304"/>
  <c r="AT304"/>
  <c r="AS304"/>
  <c r="AR304"/>
  <c r="AQ304"/>
  <c r="AP304"/>
  <c r="AO304"/>
  <c r="AN304"/>
  <c r="AM304"/>
  <c r="AL304"/>
  <c r="AK304"/>
  <c r="AJ304"/>
  <c r="AI304"/>
  <c r="AH304"/>
  <c r="AG304"/>
  <c r="AF304"/>
  <c r="AE304"/>
  <c r="AD304"/>
  <c r="AC304"/>
  <c r="AB304"/>
  <c r="AA304"/>
  <c r="Z304"/>
  <c r="Y304"/>
  <c r="X304"/>
  <c r="W304"/>
  <c r="V304"/>
  <c r="U304"/>
  <c r="T304"/>
  <c r="S304"/>
  <c r="R304"/>
  <c r="Q304"/>
  <c r="P304"/>
  <c r="O304"/>
  <c r="N304"/>
  <c r="M304"/>
  <c r="L304"/>
  <c r="K304"/>
  <c r="J304"/>
  <c r="I304"/>
  <c r="H304"/>
  <c r="G304"/>
  <c r="F304"/>
  <c r="E304"/>
  <c r="D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04"/>
  <c r="AH22" i="42" l="1"/>
  <c r="AH21"/>
  <c r="AH20"/>
  <c r="AH19"/>
  <c r="AH29"/>
  <c r="AH30"/>
  <c r="AH31"/>
  <c r="AH28"/>
  <c r="AB21" i="15" l="1"/>
  <c r="AC21" s="1"/>
  <c r="AC20"/>
  <c r="AB20"/>
  <c r="AB19"/>
  <c r="AC19" s="1"/>
  <c r="AC18"/>
  <c r="AB18"/>
  <c r="AB17"/>
  <c r="AC17" s="1"/>
  <c r="AC16"/>
  <c r="AB16"/>
  <c r="AB15"/>
  <c r="AC15" s="1"/>
  <c r="D344" i="8"/>
  <c r="D350" s="1"/>
  <c r="E344"/>
  <c r="E350" s="1"/>
  <c r="F344"/>
  <c r="F350" s="1"/>
  <c r="G344"/>
  <c r="G350" s="1"/>
  <c r="H344"/>
  <c r="H350" s="1"/>
  <c r="I344"/>
  <c r="I350" s="1"/>
  <c r="J344"/>
  <c r="J350" s="1"/>
  <c r="K344"/>
  <c r="K350" s="1"/>
  <c r="L344"/>
  <c r="L350" s="1"/>
  <c r="M344"/>
  <c r="M350" s="1"/>
  <c r="N344"/>
  <c r="N350" s="1"/>
  <c r="O344"/>
  <c r="O350" s="1"/>
  <c r="P344"/>
  <c r="P350" s="1"/>
  <c r="Q344"/>
  <c r="Q350" s="1"/>
  <c r="R344"/>
  <c r="R350" s="1"/>
  <c r="S344"/>
  <c r="S350" s="1"/>
  <c r="T344"/>
  <c r="T350" s="1"/>
  <c r="U344"/>
  <c r="U350" s="1"/>
  <c r="V344"/>
  <c r="V350" s="1"/>
  <c r="W344"/>
  <c r="W350" s="1"/>
  <c r="X344"/>
  <c r="X350" s="1"/>
  <c r="Y344"/>
  <c r="Y350" s="1"/>
  <c r="Z344"/>
  <c r="Z350" s="1"/>
  <c r="AA344"/>
  <c r="AA350" s="1"/>
  <c r="AB344"/>
  <c r="AB350" s="1"/>
  <c r="AC344"/>
  <c r="AC350" s="1"/>
  <c r="AD344"/>
  <c r="AD350" s="1"/>
  <c r="AE344"/>
  <c r="AE350" s="1"/>
  <c r="AF344"/>
  <c r="AF350" s="1"/>
  <c r="AG344"/>
  <c r="AG350" s="1"/>
  <c r="AH344"/>
  <c r="AH350" s="1"/>
  <c r="AI344"/>
  <c r="AI350" s="1"/>
  <c r="AJ344"/>
  <c r="AJ350" s="1"/>
  <c r="AK344"/>
  <c r="AK350" s="1"/>
  <c r="AL344"/>
  <c r="AL350" s="1"/>
  <c r="AM344"/>
  <c r="AM350" s="1"/>
  <c r="AN344"/>
  <c r="AN350" s="1"/>
  <c r="AO344"/>
  <c r="AO350" s="1"/>
  <c r="AP344"/>
  <c r="AP350" s="1"/>
  <c r="AQ344"/>
  <c r="AQ350" s="1"/>
  <c r="AR344"/>
  <c r="AR350" s="1"/>
  <c r="AS344"/>
  <c r="AS350" s="1"/>
  <c r="AT344"/>
  <c r="AT350" s="1"/>
  <c r="AU344"/>
  <c r="AU350" s="1"/>
  <c r="AV344"/>
  <c r="AV350" s="1"/>
  <c r="AW344"/>
  <c r="AW350" s="1"/>
  <c r="AX344"/>
  <c r="AX350" s="1"/>
  <c r="AY344"/>
  <c r="AY350" s="1"/>
  <c r="AZ344"/>
  <c r="AZ350" s="1"/>
  <c r="BA344"/>
  <c r="BA350" s="1"/>
  <c r="C344"/>
  <c r="C350" s="1"/>
  <c r="BA349"/>
  <c r="AZ349"/>
  <c r="AY349"/>
  <c r="AX349"/>
  <c r="AW349"/>
  <c r="AV349"/>
  <c r="AU349"/>
  <c r="AT349"/>
  <c r="AS349"/>
  <c r="AR349"/>
  <c r="AQ349"/>
  <c r="AP349"/>
  <c r="AO349"/>
  <c r="AN349"/>
  <c r="AM349"/>
  <c r="AL349"/>
  <c r="AK349"/>
  <c r="AJ349"/>
  <c r="AI349"/>
  <c r="AH349"/>
  <c r="AG349"/>
  <c r="AF349"/>
  <c r="AE349"/>
  <c r="AD349"/>
  <c r="AC349"/>
  <c r="AB349"/>
  <c r="AA349"/>
  <c r="Z349"/>
  <c r="Y349"/>
  <c r="X349"/>
  <c r="W349"/>
  <c r="V349"/>
  <c r="U349"/>
  <c r="T349"/>
  <c r="S349"/>
  <c r="R349"/>
  <c r="Q349"/>
  <c r="P349"/>
  <c r="O349"/>
  <c r="N349"/>
  <c r="M349"/>
  <c r="L349"/>
  <c r="K349"/>
  <c r="J349"/>
  <c r="I349"/>
  <c r="H349"/>
  <c r="G349"/>
  <c r="F349"/>
  <c r="E349"/>
  <c r="D349"/>
  <c r="BA348"/>
  <c r="AY348"/>
  <c r="AX348"/>
  <c r="AW348"/>
  <c r="AU348"/>
  <c r="AT348"/>
  <c r="AS348"/>
  <c r="AQ348"/>
  <c r="AP348"/>
  <c r="AO348"/>
  <c r="AM348"/>
  <c r="AL348"/>
  <c r="AK348"/>
  <c r="AI348"/>
  <c r="AH348"/>
  <c r="AG348"/>
  <c r="AE348"/>
  <c r="AD348"/>
  <c r="AC348"/>
  <c r="AA348"/>
  <c r="Z348"/>
  <c r="Y348"/>
  <c r="W348"/>
  <c r="V348"/>
  <c r="U348"/>
  <c r="S348"/>
  <c r="R348"/>
  <c r="Q348"/>
  <c r="O348"/>
  <c r="N348"/>
  <c r="M348"/>
  <c r="K348"/>
  <c r="J348"/>
  <c r="I348"/>
  <c r="G348"/>
  <c r="F348"/>
  <c r="E348"/>
  <c r="BA347"/>
  <c r="AZ347"/>
  <c r="AY347"/>
  <c r="AW347"/>
  <c r="AV347"/>
  <c r="AU347"/>
  <c r="AS347"/>
  <c r="AR347"/>
  <c r="AQ347"/>
  <c r="AO347"/>
  <c r="AN347"/>
  <c r="AM347"/>
  <c r="AK347"/>
  <c r="AJ347"/>
  <c r="AI347"/>
  <c r="AG347"/>
  <c r="AF347"/>
  <c r="AE347"/>
  <c r="AC347"/>
  <c r="AB347"/>
  <c r="AA347"/>
  <c r="Y347"/>
  <c r="X347"/>
  <c r="W347"/>
  <c r="U347"/>
  <c r="T347"/>
  <c r="S347"/>
  <c r="Q347"/>
  <c r="P347"/>
  <c r="O347"/>
  <c r="M347"/>
  <c r="L347"/>
  <c r="K347"/>
  <c r="I347"/>
  <c r="H347"/>
  <c r="G347"/>
  <c r="E347"/>
  <c r="D347"/>
  <c r="C347"/>
  <c r="BD284"/>
  <c r="BD283"/>
  <c r="BD282"/>
  <c r="BD281"/>
  <c r="BD280"/>
  <c r="BD279"/>
  <c r="BD278"/>
  <c r="BD277"/>
  <c r="BD276"/>
  <c r="BD275"/>
  <c r="BD274"/>
  <c r="BD273"/>
  <c r="BD272"/>
  <c r="BD271"/>
  <c r="BD270"/>
  <c r="BD269"/>
  <c r="BD268"/>
  <c r="BD267"/>
  <c r="BD266"/>
  <c r="BD265"/>
  <c r="BD264"/>
  <c r="BD263"/>
  <c r="BD262"/>
  <c r="BD261"/>
  <c r="BD260"/>
  <c r="BD259"/>
  <c r="BD258"/>
  <c r="BD257"/>
  <c r="BD256"/>
  <c r="BD255"/>
  <c r="BD254"/>
  <c r="BD253"/>
  <c r="BD252"/>
  <c r="BD251"/>
  <c r="BD250"/>
  <c r="BD249"/>
  <c r="BD248"/>
  <c r="BD247"/>
  <c r="BD246"/>
  <c r="BD245"/>
  <c r="BD244"/>
  <c r="BD226"/>
  <c r="BD225"/>
  <c r="BD224"/>
  <c r="BD223"/>
  <c r="BD222"/>
  <c r="BD221"/>
  <c r="BD220"/>
  <c r="BD219"/>
  <c r="BD218"/>
  <c r="BD217"/>
  <c r="BD216"/>
  <c r="BD215"/>
  <c r="BD214"/>
  <c r="BD213"/>
  <c r="BD212"/>
  <c r="BD211"/>
  <c r="BD210"/>
  <c r="BD209"/>
  <c r="BD208"/>
  <c r="BD207"/>
  <c r="BD206"/>
  <c r="BD205"/>
  <c r="BD204"/>
  <c r="BD203"/>
  <c r="BD202"/>
  <c r="BD201"/>
  <c r="BD200"/>
  <c r="BD199"/>
  <c r="BD198"/>
  <c r="BD197"/>
  <c r="BD196"/>
  <c r="BD195"/>
  <c r="BD194"/>
  <c r="BD193"/>
  <c r="BD192"/>
  <c r="BD191"/>
  <c r="BD190"/>
  <c r="BD189"/>
  <c r="BD188"/>
  <c r="BD187"/>
  <c r="BD186"/>
  <c r="BD167"/>
  <c r="BD166"/>
  <c r="BD165"/>
  <c r="BD164"/>
  <c r="BD163"/>
  <c r="BD162"/>
  <c r="BD161"/>
  <c r="BD160"/>
  <c r="BD159"/>
  <c r="BD158"/>
  <c r="BD157"/>
  <c r="BD156"/>
  <c r="BD155"/>
  <c r="BD154"/>
  <c r="BD153"/>
  <c r="BD152"/>
  <c r="BD151"/>
  <c r="BD150"/>
  <c r="BD149"/>
  <c r="BD148"/>
  <c r="BD147"/>
  <c r="BD146"/>
  <c r="BD145"/>
  <c r="BD144"/>
  <c r="BD143"/>
  <c r="BD142"/>
  <c r="BD141"/>
  <c r="BD140"/>
  <c r="BD139"/>
  <c r="BD138"/>
  <c r="BD137"/>
  <c r="BD136"/>
  <c r="BD135"/>
  <c r="BD134"/>
  <c r="BD133"/>
  <c r="BD132"/>
  <c r="BD131"/>
  <c r="BD130"/>
  <c r="BD129"/>
  <c r="BD128"/>
  <c r="BD127"/>
  <c r="BD110"/>
  <c r="BD109"/>
  <c r="BD108"/>
  <c r="BD107"/>
  <c r="BD106"/>
  <c r="BD105"/>
  <c r="BD104"/>
  <c r="BD103"/>
  <c r="BD102"/>
  <c r="BD101"/>
  <c r="BD100"/>
  <c r="BD99"/>
  <c r="BD98"/>
  <c r="BD97"/>
  <c r="BD96"/>
  <c r="BD95"/>
  <c r="BD94"/>
  <c r="BD93"/>
  <c r="BD92"/>
  <c r="BD91"/>
  <c r="BD90"/>
  <c r="BD89"/>
  <c r="BD88"/>
  <c r="BD87"/>
  <c r="BD86"/>
  <c r="BD85"/>
  <c r="BD84"/>
  <c r="BD83"/>
  <c r="BD82"/>
  <c r="BD81"/>
  <c r="BD80"/>
  <c r="BD79"/>
  <c r="BD78"/>
  <c r="BD77"/>
  <c r="BD76"/>
  <c r="BD75"/>
  <c r="BD74"/>
  <c r="BD73"/>
  <c r="BD72"/>
  <c r="BD71"/>
  <c r="BD70"/>
  <c r="BD54"/>
  <c r="BD53"/>
  <c r="BD52"/>
  <c r="BD51"/>
  <c r="BD50"/>
  <c r="BD49"/>
  <c r="BD48"/>
  <c r="BD47"/>
  <c r="BD46"/>
  <c r="BD45"/>
  <c r="BD44"/>
  <c r="BD43"/>
  <c r="BD42"/>
  <c r="BD41"/>
  <c r="BD40"/>
  <c r="BD39"/>
  <c r="BD38"/>
  <c r="BD37"/>
  <c r="BD36"/>
  <c r="BD35"/>
  <c r="BD34"/>
  <c r="BD33"/>
  <c r="BD32"/>
  <c r="BD31"/>
  <c r="BD30"/>
  <c r="BD29"/>
  <c r="BD28"/>
  <c r="BD27"/>
  <c r="BD26"/>
  <c r="BD25"/>
  <c r="BD24"/>
  <c r="BD23"/>
  <c r="BD22"/>
  <c r="BD21"/>
  <c r="BD20"/>
  <c r="BD19"/>
  <c r="BD18"/>
  <c r="BD17"/>
  <c r="BD16"/>
  <c r="BD15"/>
  <c r="BD14"/>
  <c r="BC284"/>
  <c r="BC283"/>
  <c r="BC282"/>
  <c r="BC281"/>
  <c r="BC280"/>
  <c r="BC279"/>
  <c r="BC278"/>
  <c r="BC277"/>
  <c r="BC276"/>
  <c r="BC275"/>
  <c r="BC274"/>
  <c r="BC273"/>
  <c r="BC272"/>
  <c r="BC271"/>
  <c r="BC270"/>
  <c r="BC269"/>
  <c r="BC268"/>
  <c r="BC267"/>
  <c r="BC266"/>
  <c r="BC265"/>
  <c r="BC264"/>
  <c r="BC263"/>
  <c r="BC262"/>
  <c r="BC261"/>
  <c r="BC260"/>
  <c r="BC259"/>
  <c r="BC258"/>
  <c r="BC257"/>
  <c r="BC256"/>
  <c r="BC255"/>
  <c r="BC254"/>
  <c r="BC253"/>
  <c r="BC252"/>
  <c r="BC251"/>
  <c r="BC250"/>
  <c r="BC249"/>
  <c r="BC248"/>
  <c r="BC247"/>
  <c r="BC246"/>
  <c r="BC245"/>
  <c r="BC244"/>
  <c r="BC226"/>
  <c r="BC225"/>
  <c r="BC224"/>
  <c r="BC223"/>
  <c r="BC222"/>
  <c r="BC221"/>
  <c r="BC220"/>
  <c r="BC219"/>
  <c r="BC218"/>
  <c r="BC217"/>
  <c r="BC216"/>
  <c r="BC215"/>
  <c r="BC214"/>
  <c r="BC213"/>
  <c r="BC212"/>
  <c r="BC211"/>
  <c r="BC210"/>
  <c r="BC209"/>
  <c r="BC208"/>
  <c r="BC207"/>
  <c r="BC206"/>
  <c r="BC205"/>
  <c r="BC204"/>
  <c r="BC203"/>
  <c r="BC202"/>
  <c r="BC201"/>
  <c r="BC200"/>
  <c r="BC199"/>
  <c r="BC198"/>
  <c r="BC197"/>
  <c r="BC196"/>
  <c r="BC195"/>
  <c r="BC194"/>
  <c r="BC193"/>
  <c r="BC192"/>
  <c r="BC191"/>
  <c r="BC190"/>
  <c r="BC189"/>
  <c r="BC188"/>
  <c r="BC187"/>
  <c r="BC186"/>
  <c r="BC167"/>
  <c r="BC166"/>
  <c r="BC165"/>
  <c r="BC164"/>
  <c r="BC163"/>
  <c r="BC162"/>
  <c r="BC161"/>
  <c r="BC159"/>
  <c r="BC158"/>
  <c r="BC157"/>
  <c r="BC156"/>
  <c r="BC155"/>
  <c r="BC154"/>
  <c r="BC152"/>
  <c r="BC151"/>
  <c r="BC150"/>
  <c r="BC148"/>
  <c r="BC147"/>
  <c r="BC146"/>
  <c r="BC145"/>
  <c r="BC144"/>
  <c r="BC143"/>
  <c r="BC142"/>
  <c r="BC141"/>
  <c r="BC140"/>
  <c r="BC139"/>
  <c r="BC138"/>
  <c r="BC137"/>
  <c r="BC136"/>
  <c r="BC135"/>
  <c r="BC134"/>
  <c r="BC133"/>
  <c r="BC132"/>
  <c r="BC131"/>
  <c r="BC130"/>
  <c r="BC129"/>
  <c r="BC128"/>
  <c r="BC127"/>
  <c r="BC110"/>
  <c r="BC109"/>
  <c r="BC108"/>
  <c r="BC107"/>
  <c r="BC106"/>
  <c r="BC105"/>
  <c r="BC104"/>
  <c r="BC103"/>
  <c r="BC102"/>
  <c r="BC101"/>
  <c r="BC100"/>
  <c r="BC99"/>
  <c r="BC98"/>
  <c r="BC97"/>
  <c r="BC96"/>
  <c r="BC95"/>
  <c r="BC94"/>
  <c r="BC93"/>
  <c r="BC92"/>
  <c r="BC91"/>
  <c r="BC90"/>
  <c r="BC89"/>
  <c r="BC88"/>
  <c r="BC87"/>
  <c r="BC86"/>
  <c r="BC85"/>
  <c r="BC84"/>
  <c r="BC83"/>
  <c r="BC82"/>
  <c r="BC81"/>
  <c r="BC80"/>
  <c r="BC79"/>
  <c r="BC78"/>
  <c r="BC77"/>
  <c r="BC76"/>
  <c r="BC75"/>
  <c r="BC74"/>
  <c r="BC73"/>
  <c r="BC72"/>
  <c r="BC71"/>
  <c r="BC70"/>
  <c r="F347" l="1"/>
  <c r="J347"/>
  <c r="N347"/>
  <c r="R347"/>
  <c r="C348"/>
  <c r="C349"/>
  <c r="V347"/>
  <c r="Z347"/>
  <c r="AD347"/>
  <c r="AH347"/>
  <c r="AL347"/>
  <c r="AP347"/>
  <c r="AT347"/>
  <c r="AX347"/>
  <c r="D348"/>
  <c r="H348"/>
  <c r="L348"/>
  <c r="P348"/>
  <c r="T348"/>
  <c r="X348"/>
  <c r="AB348"/>
  <c r="AF348"/>
  <c r="AJ348"/>
  <c r="AN348"/>
  <c r="AR348"/>
  <c r="AV348"/>
  <c r="AZ348"/>
  <c r="BC76" i="34"/>
  <c r="BC75"/>
  <c r="BC74"/>
  <c r="BE76"/>
  <c r="BD76"/>
  <c r="BE75"/>
  <c r="BD75"/>
  <c r="BE74"/>
  <c r="BD74"/>
  <c r="BE70"/>
  <c r="BD70"/>
  <c r="BE69"/>
  <c r="BD69"/>
  <c r="BE68"/>
  <c r="BD68"/>
  <c r="BE67"/>
  <c r="BD67"/>
  <c r="BE66"/>
  <c r="BD66"/>
  <c r="BE63"/>
  <c r="BD63"/>
  <c r="BE62"/>
  <c r="BD62"/>
  <c r="BE61"/>
  <c r="BD61"/>
  <c r="BE60"/>
  <c r="BD60"/>
  <c r="BE59"/>
  <c r="BD59"/>
  <c r="BD53"/>
  <c r="BE53"/>
  <c r="BD54"/>
  <c r="BE54"/>
  <c r="BD55"/>
  <c r="BE55"/>
  <c r="BD56"/>
  <c r="BE56"/>
  <c r="BE52"/>
  <c r="BD52"/>
  <c r="C40"/>
  <c r="D40"/>
  <c r="C41"/>
  <c r="D41"/>
  <c r="C42"/>
  <c r="D42"/>
  <c r="C43"/>
  <c r="D43"/>
  <c r="AH59"/>
  <c r="AH66" s="1"/>
  <c r="AI59"/>
  <c r="AI66" s="1"/>
  <c r="AJ59"/>
  <c r="AJ66" s="1"/>
  <c r="AK59"/>
  <c r="AK66" s="1"/>
  <c r="AL59"/>
  <c r="AL66" s="1"/>
  <c r="AM59"/>
  <c r="AM66" s="1"/>
  <c r="AN59"/>
  <c r="AN66" s="1"/>
  <c r="AO59"/>
  <c r="AO66" s="1"/>
  <c r="AP59"/>
  <c r="AP66" s="1"/>
  <c r="AQ59"/>
  <c r="AQ66" s="1"/>
  <c r="AR59"/>
  <c r="AR66" s="1"/>
  <c r="AS59"/>
  <c r="AS66" s="1"/>
  <c r="AT59"/>
  <c r="AT66" s="1"/>
  <c r="AU59"/>
  <c r="AU66" s="1"/>
  <c r="AV59"/>
  <c r="AV66" s="1"/>
  <c r="AW59"/>
  <c r="AW66" s="1"/>
  <c r="AX59"/>
  <c r="AX66" s="1"/>
  <c r="AY59"/>
  <c r="AY66" s="1"/>
  <c r="AZ59"/>
  <c r="AZ66" s="1"/>
  <c r="BA59"/>
  <c r="BA66" s="1"/>
  <c r="AH60"/>
  <c r="AH67" s="1"/>
  <c r="AI60"/>
  <c r="AI67" s="1"/>
  <c r="AJ60"/>
  <c r="AJ67" s="1"/>
  <c r="AK60"/>
  <c r="AK67" s="1"/>
  <c r="AL60"/>
  <c r="AL67" s="1"/>
  <c r="AM60"/>
  <c r="AM67" s="1"/>
  <c r="AN60"/>
  <c r="AN67" s="1"/>
  <c r="AO60"/>
  <c r="AO67" s="1"/>
  <c r="AP60"/>
  <c r="AP67" s="1"/>
  <c r="AQ60"/>
  <c r="AQ67" s="1"/>
  <c r="AR60"/>
  <c r="AR67" s="1"/>
  <c r="AS60"/>
  <c r="AS67" s="1"/>
  <c r="AT60"/>
  <c r="AT67" s="1"/>
  <c r="AU60"/>
  <c r="AU67" s="1"/>
  <c r="AV60"/>
  <c r="AV67" s="1"/>
  <c r="AW60"/>
  <c r="AW67" s="1"/>
  <c r="AX60"/>
  <c r="AX67" s="1"/>
  <c r="AY60"/>
  <c r="AY67" s="1"/>
  <c r="AZ60"/>
  <c r="AZ67" s="1"/>
  <c r="BA60"/>
  <c r="BA67" s="1"/>
  <c r="AH61"/>
  <c r="AH68" s="1"/>
  <c r="AI61"/>
  <c r="AI68" s="1"/>
  <c r="AJ61"/>
  <c r="AJ68" s="1"/>
  <c r="AK61"/>
  <c r="AK68" s="1"/>
  <c r="AL61"/>
  <c r="AL68" s="1"/>
  <c r="AM61"/>
  <c r="AM68" s="1"/>
  <c r="AN61"/>
  <c r="AN68" s="1"/>
  <c r="AO61"/>
  <c r="AO68" s="1"/>
  <c r="AP61"/>
  <c r="AP68" s="1"/>
  <c r="AQ61"/>
  <c r="AQ68" s="1"/>
  <c r="AR61"/>
  <c r="AR68" s="1"/>
  <c r="AS61"/>
  <c r="AS68" s="1"/>
  <c r="AT61"/>
  <c r="AT68" s="1"/>
  <c r="AU61"/>
  <c r="AU68" s="1"/>
  <c r="AV61"/>
  <c r="AV68" s="1"/>
  <c r="AW61"/>
  <c r="AW68" s="1"/>
  <c r="AX61"/>
  <c r="AX68" s="1"/>
  <c r="AY61"/>
  <c r="AY68" s="1"/>
  <c r="AZ61"/>
  <c r="AZ68" s="1"/>
  <c r="BA61"/>
  <c r="BA68" s="1"/>
  <c r="AH62"/>
  <c r="AH69" s="1"/>
  <c r="AI62"/>
  <c r="AI69" s="1"/>
  <c r="AJ62"/>
  <c r="AJ69" s="1"/>
  <c r="AK62"/>
  <c r="AK69" s="1"/>
  <c r="AL62"/>
  <c r="AL69" s="1"/>
  <c r="AM62"/>
  <c r="AM69" s="1"/>
  <c r="AN62"/>
  <c r="AN69" s="1"/>
  <c r="AO62"/>
  <c r="AO69" s="1"/>
  <c r="AP62"/>
  <c r="AP69" s="1"/>
  <c r="AQ62"/>
  <c r="AQ69" s="1"/>
  <c r="AR62"/>
  <c r="AR69" s="1"/>
  <c r="AS62"/>
  <c r="AS69" s="1"/>
  <c r="AT62"/>
  <c r="AT69" s="1"/>
  <c r="AU62"/>
  <c r="AU69" s="1"/>
  <c r="AV62"/>
  <c r="AV69" s="1"/>
  <c r="AW62"/>
  <c r="AW69" s="1"/>
  <c r="AX62"/>
  <c r="AX69" s="1"/>
  <c r="AY62"/>
  <c r="AY69" s="1"/>
  <c r="AZ62"/>
  <c r="AZ69" s="1"/>
  <c r="BA62"/>
  <c r="BA69" s="1"/>
  <c r="AH63"/>
  <c r="AH70" s="1"/>
  <c r="AI63"/>
  <c r="AI70" s="1"/>
  <c r="AJ63"/>
  <c r="AJ70" s="1"/>
  <c r="AK63"/>
  <c r="AK70" s="1"/>
  <c r="AL63"/>
  <c r="AL70" s="1"/>
  <c r="AM63"/>
  <c r="AM70" s="1"/>
  <c r="AN63"/>
  <c r="AN70" s="1"/>
  <c r="AO63"/>
  <c r="AO70" s="1"/>
  <c r="AP63"/>
  <c r="AP70" s="1"/>
  <c r="AQ63"/>
  <c r="AQ70" s="1"/>
  <c r="AR63"/>
  <c r="AR70" s="1"/>
  <c r="AS63"/>
  <c r="AS70" s="1"/>
  <c r="AT63"/>
  <c r="AT70" s="1"/>
  <c r="AU63"/>
  <c r="AU70" s="1"/>
  <c r="AV63"/>
  <c r="AV70" s="1"/>
  <c r="AW63"/>
  <c r="AW70" s="1"/>
  <c r="AX63"/>
  <c r="AX70" s="1"/>
  <c r="AY63"/>
  <c r="AY70" s="1"/>
  <c r="AZ63"/>
  <c r="AZ70" s="1"/>
  <c r="BA63"/>
  <c r="BA70" s="1"/>
  <c r="AG60"/>
  <c r="AG67" s="1"/>
  <c r="AG61"/>
  <c r="AG68" s="1"/>
  <c r="AG62"/>
  <c r="AG69" s="1"/>
  <c r="AG63"/>
  <c r="AG70" s="1"/>
  <c r="AG59"/>
  <c r="AG66" s="1"/>
</calcChain>
</file>

<file path=xl/comments1.xml><?xml version="1.0" encoding="utf-8"?>
<comments xmlns="http://schemas.openxmlformats.org/spreadsheetml/2006/main">
  <authors>
    <author>Massoud Jourabchi</author>
  </authors>
  <commentList>
    <comment ref="H198" authorId="0">
      <text>
        <r>
          <rPr>
            <b/>
            <sz val="9"/>
            <color indexed="81"/>
            <rFont val="Tahoma"/>
            <family val="2"/>
          </rPr>
          <t>Massoud Jourabchi:</t>
        </r>
        <r>
          <rPr>
            <sz val="9"/>
            <color indexed="81"/>
            <rFont val="Tahoma"/>
            <family val="2"/>
          </rPr>
          <t xml:space="preserve">
was not updated in 2013 analysis….as of June 23 2013
</t>
        </r>
      </text>
    </comment>
    <comment ref="I201" authorId="0">
      <text>
        <r>
          <rPr>
            <b/>
            <sz val="9"/>
            <color indexed="81"/>
            <rFont val="Tahoma"/>
            <family val="2"/>
          </rPr>
          <t>Massoud Jourabchi:</t>
        </r>
        <r>
          <rPr>
            <sz val="9"/>
            <color indexed="81"/>
            <rFont val="Tahoma"/>
            <family val="2"/>
          </rPr>
          <t xml:space="preserve">
Mark-up from the 6th plan.
</t>
        </r>
      </text>
    </comment>
    <comment ref="G206" authorId="0">
      <text>
        <r>
          <rPr>
            <b/>
            <sz val="9"/>
            <color indexed="81"/>
            <rFont val="Tahoma"/>
            <family val="2"/>
          </rPr>
          <t>Massoud Jourabchi:</t>
        </r>
        <r>
          <rPr>
            <sz val="9"/>
            <color indexed="81"/>
            <rFont val="Tahoma"/>
            <family val="2"/>
          </rPr>
          <t xml:space="preserve">
Based on limited analysis using 2010 data. This was done for CEC, TEPPCApril 2012</t>
        </r>
      </text>
    </comment>
  </commentList>
</comments>
</file>

<file path=xl/comments2.xml><?xml version="1.0" encoding="utf-8"?>
<comments xmlns="http://schemas.openxmlformats.org/spreadsheetml/2006/main">
  <authors>
    <author>Mike Kennedy</author>
    <author>Angie Lee</author>
  </authors>
  <commentList>
    <comment ref="R7" authorId="0">
      <text>
        <r>
          <rPr>
            <b/>
            <sz val="8"/>
            <color indexed="81"/>
            <rFont val="Tahoma"/>
            <family val="2"/>
          </rPr>
          <t>Mike Kennedy:</t>
        </r>
        <r>
          <rPr>
            <sz val="8"/>
            <color indexed="81"/>
            <rFont val="Tahoma"/>
            <family val="2"/>
          </rPr>
          <t xml:space="preserve">
There is not Seattle residential code.  Any item attributed to WA is applicable inSeattle too.  This is primarily focusd on new consturction and reach of code into retorfits is not well understood.</t>
        </r>
      </text>
    </comment>
    <comment ref="S7" authorId="0">
      <text>
        <r>
          <rPr>
            <b/>
            <sz val="8"/>
            <color indexed="81"/>
            <rFont val="Tahoma"/>
            <family val="2"/>
          </rPr>
          <t>Mike Kennedy:</t>
        </r>
        <r>
          <rPr>
            <sz val="8"/>
            <color indexed="81"/>
            <rFont val="Tahoma"/>
            <family val="2"/>
          </rPr>
          <t xml:space="preserve">
In most cases, energy codes only apply to new construction and major remodel work.  Lamp changing does not typically trigger code.  Comments here primarily apply to new consturction and do not address situations where code is not triggered.  They also do not address the Oregon Reach code.  If that is desired we can add a column for it. The difficulty is that it has provissions for everything but you only have to pick a certain number so it is hard to say what is required.  Also, NEEA codes people indicate almost nobody is opting to comply with the Oregon Reach which is optional.
Any provision attributed to WA code is also applicable to Seattle.  Seattle is strictly in addition to state code.
</t>
        </r>
      </text>
    </comment>
    <comment ref="P9" authorId="1">
      <text>
        <r>
          <rPr>
            <b/>
            <sz val="9"/>
            <color indexed="81"/>
            <rFont val="Tahoma"/>
            <family val="2"/>
          </rPr>
          <t>Angie Lee:</t>
        </r>
        <r>
          <rPr>
            <sz val="9"/>
            <color indexed="81"/>
            <rFont val="Tahoma"/>
            <family val="2"/>
          </rPr>
          <t xml:space="preserve">
The 6th power plan report mentioned about the incorporation of this product, but the code write-up did not have this product, and baseline analysis spreadsheets do not have this product either</t>
        </r>
      </text>
    </comment>
    <comment ref="D22" authorId="1">
      <text>
        <r>
          <rPr>
            <b/>
            <sz val="9"/>
            <color indexed="81"/>
            <rFont val="Tahoma"/>
            <family val="2"/>
          </rPr>
          <t>Angie Lee:</t>
        </r>
        <r>
          <rPr>
            <sz val="9"/>
            <color indexed="81"/>
            <rFont val="Tahoma"/>
            <family val="2"/>
          </rPr>
          <t xml:space="preserve">
update on test procedure only</t>
        </r>
      </text>
    </comment>
    <comment ref="B32" authorId="1">
      <text>
        <r>
          <rPr>
            <b/>
            <sz val="9"/>
            <color indexed="81"/>
            <rFont val="Tahoma"/>
            <family val="2"/>
          </rPr>
          <t>Angie Lee:</t>
        </r>
        <r>
          <rPr>
            <sz val="9"/>
            <color indexed="81"/>
            <rFont val="Tahoma"/>
            <family val="2"/>
          </rPr>
          <t xml:space="preserve">
move up </t>
        </r>
      </text>
    </comment>
    <comment ref="V35" authorId="1">
      <text>
        <r>
          <rPr>
            <b/>
            <sz val="9"/>
            <color indexed="81"/>
            <rFont val="Tahoma"/>
            <family val="2"/>
          </rPr>
          <t>Angie Lee:</t>
        </r>
        <r>
          <rPr>
            <sz val="9"/>
            <color indexed="81"/>
            <rFont val="Tahoma"/>
            <family val="2"/>
          </rPr>
          <t xml:space="preserve">
https://www.acca.org/archives/news-and-media/news-room/press-releases/8232 </t>
        </r>
      </text>
    </comment>
    <comment ref="B59" authorId="1">
      <text>
        <r>
          <rPr>
            <b/>
            <sz val="9"/>
            <color indexed="81"/>
            <rFont val="Tahoma"/>
            <family val="2"/>
          </rPr>
          <t>Angie Lee:</t>
        </r>
        <r>
          <rPr>
            <sz val="9"/>
            <color indexed="81"/>
            <rFont val="Tahoma"/>
            <family val="2"/>
          </rPr>
          <t xml:space="preserve">
Move up </t>
        </r>
      </text>
    </comment>
  </commentList>
</comments>
</file>

<file path=xl/comments3.xml><?xml version="1.0" encoding="utf-8"?>
<comments xmlns="http://schemas.openxmlformats.org/spreadsheetml/2006/main">
  <authors>
    <author>Massoud Jourabchi</author>
  </authors>
  <commentList>
    <comment ref="B84" authorId="0">
      <text>
        <r>
          <rPr>
            <b/>
            <sz val="9"/>
            <color indexed="81"/>
            <rFont val="Tahoma"/>
            <family val="2"/>
          </rPr>
          <t>Massoud Jourabchi:</t>
        </r>
        <r>
          <rPr>
            <sz val="9"/>
            <color indexed="81"/>
            <rFont val="Tahoma"/>
            <family val="2"/>
          </rPr>
          <t xml:space="preserve">
Impact of Federal Standards from voluntary industry efforts is included in this measure, as well as anticipated reduction in load due to other trends.</t>
        </r>
      </text>
    </comment>
  </commentList>
</comments>
</file>

<file path=xl/sharedStrings.xml><?xml version="1.0" encoding="utf-8"?>
<sst xmlns="http://schemas.openxmlformats.org/spreadsheetml/2006/main" count="13509" uniqueCount="1334">
  <si>
    <t>Residential</t>
  </si>
  <si>
    <t>Commercial</t>
  </si>
  <si>
    <t>Industrial</t>
  </si>
  <si>
    <t>Scenario</t>
  </si>
  <si>
    <t xml:space="preserve"> </t>
  </si>
  <si>
    <t>Oregon</t>
  </si>
  <si>
    <t>January</t>
  </si>
  <si>
    <t>February</t>
  </si>
  <si>
    <t>March</t>
  </si>
  <si>
    <t>April</t>
  </si>
  <si>
    <t>May</t>
  </si>
  <si>
    <t>June</t>
  </si>
  <si>
    <t>July</t>
  </si>
  <si>
    <t>August</t>
  </si>
  <si>
    <t>September</t>
  </si>
  <si>
    <t>October</t>
  </si>
  <si>
    <t>November</t>
  </si>
  <si>
    <t>December</t>
  </si>
  <si>
    <t>Average</t>
  </si>
  <si>
    <t>Washington</t>
  </si>
  <si>
    <t>Montana</t>
  </si>
  <si>
    <t>Idaho</t>
  </si>
  <si>
    <t>Single Family</t>
  </si>
  <si>
    <t>Multi Family</t>
  </si>
  <si>
    <t>Other Family</t>
  </si>
  <si>
    <t>Textiles</t>
  </si>
  <si>
    <t>Apparel</t>
  </si>
  <si>
    <t>Furniture</t>
  </si>
  <si>
    <t>Paper</t>
  </si>
  <si>
    <t>Printing</t>
  </si>
  <si>
    <t>Leather</t>
  </si>
  <si>
    <t>Cell A7-AY 177</t>
  </si>
  <si>
    <t>Worksheet range</t>
  </si>
  <si>
    <t>Irrigation</t>
  </si>
  <si>
    <t>It should be noted that 1995-2007 data reflect actual temperature condition in the region, whereas 2008-2030 forecast reflect a normal temperature.</t>
  </si>
  <si>
    <t>Total</t>
  </si>
  <si>
    <t>Transportation</t>
  </si>
  <si>
    <t>In this tab we are presenting fuel prices delivered to each customer class.</t>
  </si>
  <si>
    <t>to allow comparison among fuels all prices are in dollar per mmBtu basis</t>
  </si>
  <si>
    <t>Massoud Jourabchi</t>
  </si>
  <si>
    <t>Mjourabchi@nwcouncil.org</t>
  </si>
  <si>
    <t>503-222-5161</t>
  </si>
  <si>
    <t>Month</t>
  </si>
  <si>
    <t>It should also be noted that estimated Peak and Minimum figures shown here represent contribution of the state's load to the Northwest system peak.</t>
  </si>
  <si>
    <t>Area</t>
  </si>
  <si>
    <t>Peak and Minimum loads were allocated to states based on states share of regional electricity sales.</t>
  </si>
  <si>
    <t>The issue of coincident is important to keep in mind, because it is possible that a given state's peak load does not occur at the same time that system is peaking.</t>
  </si>
  <si>
    <t xml:space="preserve">The state level forecasts for peak, and minimum loads should be considered "at best" an estimate.  </t>
  </si>
  <si>
    <t>x313</t>
  </si>
  <si>
    <t xml:space="preserve">Average Annual Wholesale price of electricity shown below is for MidC market. </t>
  </si>
  <si>
    <t>Additional details, peak and off-peak prices, monthly, and hourly prices can provided on request.</t>
  </si>
  <si>
    <t>Inflation Rate assumption</t>
  </si>
  <si>
    <t>Wellhead</t>
  </si>
  <si>
    <t>Low</t>
  </si>
  <si>
    <t>High</t>
  </si>
  <si>
    <t xml:space="preserve">or call </t>
  </si>
  <si>
    <t>Note the values stated for Montana is for the whole state not Western Montana.</t>
  </si>
  <si>
    <t>Space Heating</t>
  </si>
  <si>
    <t>Water Heating</t>
  </si>
  <si>
    <t>Refrigeration</t>
  </si>
  <si>
    <t>Lighting</t>
  </si>
  <si>
    <t>SL&amp;PF</t>
  </si>
  <si>
    <r>
      <t xml:space="preserve">The price-effect forecast identified in the scenario column, is the </t>
    </r>
    <r>
      <rPr>
        <b/>
        <sz val="12"/>
        <rFont val="Arial"/>
        <family val="2"/>
      </rPr>
      <t>Council's official forecast</t>
    </r>
    <r>
      <rPr>
        <sz val="10"/>
        <rFont val="Arial"/>
        <family val="2"/>
      </rPr>
      <t>.</t>
    </r>
  </si>
  <si>
    <t>Annual</t>
  </si>
  <si>
    <t>Price-effect</t>
  </si>
  <si>
    <t>Winter</t>
  </si>
  <si>
    <t>Summer</t>
  </si>
  <si>
    <t>Mechanical Pulp</t>
  </si>
  <si>
    <t>Kraft Pulp</t>
  </si>
  <si>
    <t>Foundries</t>
  </si>
  <si>
    <t>Frozen Food</t>
  </si>
  <si>
    <t>Other Food</t>
  </si>
  <si>
    <t>Wood - Lumber</t>
  </si>
  <si>
    <t>Wood - Panel</t>
  </si>
  <si>
    <t>Wood - Other</t>
  </si>
  <si>
    <t>Sugar</t>
  </si>
  <si>
    <t>Hi Tech - Chip Fab</t>
  </si>
  <si>
    <t>Hi Tech - Silicon</t>
  </si>
  <si>
    <t>Fabricated metal product mfg</t>
  </si>
  <si>
    <t>Transportation, Equip</t>
  </si>
  <si>
    <t>Refinery</t>
  </si>
  <si>
    <t>Cold Storage</t>
  </si>
  <si>
    <t>Fruit Storage</t>
  </si>
  <si>
    <t>Chemical</t>
  </si>
  <si>
    <t>Rubber, plastic</t>
  </si>
  <si>
    <t>Cement</t>
  </si>
  <si>
    <t>SGC</t>
  </si>
  <si>
    <t>Elect Manf</t>
  </si>
  <si>
    <t>Light Manf</t>
  </si>
  <si>
    <t xml:space="preserve">The worksheets on commercial and industrial demand also includes an EUI estimate. </t>
  </si>
  <si>
    <t>ID</t>
  </si>
  <si>
    <t>MT</t>
  </si>
  <si>
    <t>OR</t>
  </si>
  <si>
    <t>WA</t>
  </si>
  <si>
    <t>In this tab you will find the key economic drivers for each sector, building type, state and year for the historic and forecast period.</t>
  </si>
  <si>
    <t>Clothes Washer</t>
  </si>
  <si>
    <t>Dishwasher</t>
  </si>
  <si>
    <t>Freezer</t>
  </si>
  <si>
    <t>Economic Scenarios'!A1</t>
  </si>
  <si>
    <t>Inflation Rate'!A1</t>
  </si>
  <si>
    <t>Retail Fuel Prices'!A1</t>
  </si>
  <si>
    <t>Natural Gas and Oil Prices'!A1</t>
  </si>
  <si>
    <t>Wholesale Elec Prices'!A1</t>
  </si>
  <si>
    <t>Demand Forecasts '!A1</t>
  </si>
  <si>
    <t>Conservation Targets'!A1</t>
  </si>
  <si>
    <t>regional Peak &amp; Avg Load Frcst'!A1</t>
  </si>
  <si>
    <t>Price-Effect Load -Oregon'!A1</t>
  </si>
  <si>
    <t>Price-effect Load -Washington'!A1</t>
  </si>
  <si>
    <t>Price-Effect Load -Montana'!A1</t>
  </si>
  <si>
    <t>Price-Effect Load -Idaho'!A1</t>
  </si>
  <si>
    <t>ENERGY (MWa)</t>
  </si>
  <si>
    <t>UT</t>
  </si>
  <si>
    <t>WY</t>
  </si>
  <si>
    <t>CO</t>
  </si>
  <si>
    <t>AZ</t>
  </si>
  <si>
    <t>NM</t>
  </si>
  <si>
    <t>BC</t>
  </si>
  <si>
    <t>Location of source file:</t>
  </si>
  <si>
    <t>Alberta</t>
  </si>
  <si>
    <t xml:space="preserve">In this tab the annual energy and peak load for regions outside Northwest is presented. </t>
  </si>
  <si>
    <t>Loads outside NW'!A1</t>
  </si>
  <si>
    <t>These loads are used in development of wholesale electricity price forecasts. These load forecasts are at the busbar (genertor site) and net of conservation</t>
  </si>
  <si>
    <r>
      <t xml:space="preserve">In this document, any reference to </t>
    </r>
    <r>
      <rPr>
        <b/>
        <sz val="10"/>
        <rFont val="Arial"/>
        <family val="2"/>
      </rPr>
      <t xml:space="preserve">Demand </t>
    </r>
    <r>
      <rPr>
        <sz val="10"/>
        <rFont val="Arial"/>
        <family val="2"/>
      </rPr>
      <t>indicates consumption at the Customer's site</t>
    </r>
  </si>
  <si>
    <r>
      <t>In this document, any reference to</t>
    </r>
    <r>
      <rPr>
        <b/>
        <sz val="10"/>
        <rFont val="Arial"/>
        <family val="2"/>
      </rPr>
      <t xml:space="preserve"> Load</t>
    </r>
    <r>
      <rPr>
        <sz val="10"/>
        <rFont val="Arial"/>
        <family val="2"/>
      </rPr>
      <t xml:space="preserve"> indicates consumption at the generator's site. </t>
    </r>
  </si>
  <si>
    <t>Information on Loads Before Conservation</t>
  </si>
  <si>
    <t>Information on Key Assumptions</t>
  </si>
  <si>
    <t>Information on Sector and enduse level details</t>
  </si>
  <si>
    <t>Commercial Sector demand by building type, enduse and as well as EUIs for Oregon</t>
  </si>
  <si>
    <t>Industrial sector demnd by industry</t>
  </si>
  <si>
    <t>If you can not find the needed information or if you have any question or need additional details, please contact:</t>
  </si>
  <si>
    <t>Western Montana</t>
  </si>
  <si>
    <t>this worksheet includes the assumption on number of homes, square footage requirement of commercial buildings, and industrial output in the region</t>
  </si>
  <si>
    <t>this worksheet shows the past and future forecast of inflation rates and the inflation index for converting 2006 dollars to current dollars.</t>
  </si>
  <si>
    <t>this worksheet contains Council's forecast of retail price of gas and electricity</t>
  </si>
  <si>
    <t>this worksheet shows Council's forecast of wholesale prices at Mid C in constant 2006 dollars.</t>
  </si>
  <si>
    <t>this worksheet shows assumed loads outside of Northwest.</t>
  </si>
  <si>
    <t>this worksheet shows the forecast of Demand, at Customer site, by sector and state for three scenarios. Price-effect (basecase), High and Low growth.</t>
  </si>
  <si>
    <t>This worksheet shows the target reductions in Load due to conservation targets by year, and sector.</t>
  </si>
  <si>
    <t>Clothes Dryer</t>
  </si>
  <si>
    <t>Cooking</t>
  </si>
  <si>
    <t>Entertainment Center</t>
  </si>
  <si>
    <t>Grand Total</t>
  </si>
  <si>
    <t>Res-NW'!A1</t>
  </si>
  <si>
    <t>Low Case</t>
  </si>
  <si>
    <t>High Case</t>
  </si>
  <si>
    <t>Regional Annual historic and forecasted loads (energy and single hour peak)</t>
  </si>
  <si>
    <t>Annual Regional Load Forecasts'!A1</t>
  </si>
  <si>
    <t>This color coordinated hyperlinked mapping of the tabs may be useful to you as a guide to the information in this workbook.</t>
  </si>
  <si>
    <t>Ductless Heat Pump</t>
  </si>
  <si>
    <t>go back</t>
  </si>
  <si>
    <t>Motors</t>
  </si>
  <si>
    <t>Actual</t>
  </si>
  <si>
    <t>Year</t>
  </si>
  <si>
    <t>Population (Thous.)</t>
  </si>
  <si>
    <t>XXBTTID</t>
  </si>
  <si>
    <t>Births (Thous.)</t>
  </si>
  <si>
    <t>POPID</t>
  </si>
  <si>
    <t>POPMT</t>
  </si>
  <si>
    <t>POPOR</t>
  </si>
  <si>
    <t>Oregon 
Total Population     
Thousands, Interpolated 
IHS Global Insight April 2013 Forecast 
Source: Bureau of Census, Current Population Reports 
End of Historical Data 2012Q2</t>
  </si>
  <si>
    <t>POPWA</t>
  </si>
  <si>
    <t>Washington 
Total Population     
Thousands, Interpolated 
IHS Global Insight April 2013 Forecast 
Source: Bureau of Census, Current Population Reports 
End of Historical Data 2012Q2</t>
  </si>
  <si>
    <t>4 states</t>
  </si>
  <si>
    <t>USA Population Basecase</t>
  </si>
  <si>
    <t>USA Population High Case</t>
  </si>
  <si>
    <t>USA Population Low Case</t>
  </si>
  <si>
    <t>BaseCase</t>
  </si>
  <si>
    <t>4 states as % of USA</t>
  </si>
  <si>
    <t>Following shows our assumptions regarding Population (historic and projected) for the four Northwest states and for the nation.</t>
  </si>
  <si>
    <t>Population, Age 0 thru 4 (Thous.)</t>
  </si>
  <si>
    <t>Population, Age 5 thru 9 (Thous.)</t>
  </si>
  <si>
    <t>Population, Age 10 thru 14 (Thous.)</t>
  </si>
  <si>
    <t>Population, Age 15 thru 19 (Thous.)</t>
  </si>
  <si>
    <t>Population, Age 20 thru 24 (Thous.)</t>
  </si>
  <si>
    <t>Population, Age 25 thru 29 (Thous.)</t>
  </si>
  <si>
    <t>Population, Age 30 thru 34 (Thous.)</t>
  </si>
  <si>
    <t>Population, Age 35 thru 39 (Thous.)</t>
  </si>
  <si>
    <t>Population, Age 40 thru 44 (Thous.)</t>
  </si>
  <si>
    <t>Population, Age 45 thru 49 (Thous.)</t>
  </si>
  <si>
    <t>Population, Age 50 thru 54 (Thous.)</t>
  </si>
  <si>
    <t>Population, Age 55 thru 59 (Thous.)</t>
  </si>
  <si>
    <t>Population, Age 60 thru 64 (Thous.)</t>
  </si>
  <si>
    <t>Population, Age 65 thru 69 (Thous.)</t>
  </si>
  <si>
    <t>Population, Age 70 thru 74 (Thous.)</t>
  </si>
  <si>
    <t>Population, Age 75 thru 79 (Thous.)</t>
  </si>
  <si>
    <t>Population, Age 80 thru 84 (Thous.)</t>
  </si>
  <si>
    <t>Population, Age 85 and older (Thous.)</t>
  </si>
  <si>
    <t>Charts area</t>
  </si>
  <si>
    <t>Data area</t>
  </si>
  <si>
    <t>1985-2014</t>
  </si>
  <si>
    <t>2015-2035</t>
  </si>
  <si>
    <t>4 States</t>
  </si>
  <si>
    <t>Base Case Growth Rate</t>
  </si>
  <si>
    <t>Base Case</t>
  </si>
  <si>
    <t>Inflation Index 2012 base year</t>
  </si>
  <si>
    <t>Trend Forecast</t>
  </si>
  <si>
    <t>Inflation rate</t>
  </si>
  <si>
    <t>(GDP Deflator)</t>
  </si>
  <si>
    <t>CPI</t>
  </si>
  <si>
    <t>2015-2019</t>
  </si>
  <si>
    <t>GDP deflator</t>
  </si>
  <si>
    <t>World</t>
  </si>
  <si>
    <t>WY/MT</t>
  </si>
  <si>
    <t>Oil Price</t>
  </si>
  <si>
    <t>Coal Price</t>
  </si>
  <si>
    <t>2012$/MMBtu</t>
  </si>
  <si>
    <t>2012$/Barrel</t>
  </si>
  <si>
    <t>Low range</t>
  </si>
  <si>
    <t>High Range</t>
  </si>
  <si>
    <t>Natural Gas Price</t>
  </si>
  <si>
    <t>Medium case scenario</t>
  </si>
  <si>
    <t>DEMAND YEAR</t>
  </si>
  <si>
    <t>CANo</t>
  </si>
  <si>
    <t>CASo</t>
  </si>
  <si>
    <t>NV North</t>
  </si>
  <si>
    <t xml:space="preserve">Baja </t>
  </si>
  <si>
    <t>NV South</t>
  </si>
  <si>
    <t>PEAK MW</t>
  </si>
  <si>
    <t>Q:\MJ\Demand Forecasting Model\Forecast for areas outside northwest\Translation of 2020 output to AURORA input for 2014 Electricity Price forecast.xlsx</t>
  </si>
  <si>
    <t>National Stock (milllions)</t>
  </si>
  <si>
    <t>Stock</t>
  </si>
  <si>
    <t>Multi-family</t>
  </si>
  <si>
    <t>Housing type</t>
  </si>
  <si>
    <t>Average Ice per house</t>
  </si>
  <si>
    <t>RBSA M Consumper electronics average usage per SF home.</t>
  </si>
  <si>
    <t>Game Consoles</t>
  </si>
  <si>
    <t>ID SF</t>
  </si>
  <si>
    <t>MT SF</t>
  </si>
  <si>
    <t>OR SF</t>
  </si>
  <si>
    <t>WA SF</t>
  </si>
  <si>
    <t>National Average</t>
  </si>
  <si>
    <t>Stock Saturation</t>
  </si>
  <si>
    <t>Regional average</t>
  </si>
  <si>
    <t>DVD</t>
  </si>
  <si>
    <t>Color TV</t>
  </si>
  <si>
    <t>TV Set Saturation</t>
  </si>
  <si>
    <t>Percent CRT</t>
  </si>
  <si>
    <t>Life</t>
  </si>
  <si>
    <t>Marginal EUI</t>
  </si>
  <si>
    <t>Stock  EUI</t>
  </si>
  <si>
    <t>TV EUI</t>
  </si>
  <si>
    <t>TV XDMD</t>
  </si>
  <si>
    <t>GWh</t>
  </si>
  <si>
    <t>Estimated Regional GWH of consumption</t>
  </si>
  <si>
    <t>Growth rate</t>
  </si>
  <si>
    <t>Set-top box</t>
  </si>
  <si>
    <t xml:space="preserve">  Saturation</t>
  </si>
  <si>
    <t>Stock average EUI</t>
  </si>
  <si>
    <t xml:space="preserve"> EUI</t>
  </si>
  <si>
    <t xml:space="preserve"> XDMD</t>
  </si>
  <si>
    <t>Desktop Computers</t>
  </si>
  <si>
    <t>Stock EUI</t>
  </si>
  <si>
    <t>Desktop Computer Regional Demand (GWH)</t>
  </si>
  <si>
    <t>Computer Monitor</t>
  </si>
  <si>
    <t>Region</t>
  </si>
  <si>
    <t xml:space="preserve"> Monitors Demand (GWH)</t>
  </si>
  <si>
    <t>Growth</t>
  </si>
  <si>
    <t>Laptop computers</t>
  </si>
  <si>
    <t>Desktop Computer Monitors Demand (GWH)</t>
  </si>
  <si>
    <t>Future Growth rate set to historic</t>
  </si>
  <si>
    <t>assumption</t>
  </si>
  <si>
    <t>half as much for MH</t>
  </si>
  <si>
    <t>Set to Laptop efficiency trajectory</t>
  </si>
  <si>
    <t>Regional Demand</t>
  </si>
  <si>
    <t>2011-2035</t>
  </si>
  <si>
    <t>1997-2011</t>
  </si>
  <si>
    <t>Assumption for VCR</t>
  </si>
  <si>
    <t>VCR</t>
  </si>
  <si>
    <t>Marginal  EUI</t>
  </si>
  <si>
    <t>AUDIO</t>
  </si>
  <si>
    <t>Audio</t>
  </si>
  <si>
    <t>Ceiling fan</t>
  </si>
  <si>
    <t>Regional Demand GWH</t>
  </si>
  <si>
    <t>Security System</t>
  </si>
  <si>
    <t>External Power Supplies</t>
  </si>
  <si>
    <t>Microwave</t>
  </si>
  <si>
    <t>Saturation</t>
  </si>
  <si>
    <t>Regional Demand Mwa</t>
  </si>
  <si>
    <t>MELS GWH</t>
  </si>
  <si>
    <t>Set top box</t>
  </si>
  <si>
    <t>Desktop computer</t>
  </si>
  <si>
    <t>Computer Monitors</t>
  </si>
  <si>
    <t>Lap-top Computers</t>
  </si>
  <si>
    <t>Ceiling Fan</t>
  </si>
  <si>
    <t>External Power Supply</t>
  </si>
  <si>
    <t>Security system</t>
  </si>
  <si>
    <t>MELS Mwa</t>
  </si>
  <si>
    <t>1985-2012</t>
  </si>
  <si>
    <t>2012-2035</t>
  </si>
  <si>
    <t>Growth Rate</t>
  </si>
  <si>
    <t>In this tab, we are presenting estimated historic and future count of major misc. (plug loads). The unit consumption values and market penetration rates were derived from various national and regional (NEEA) studies.</t>
  </si>
  <si>
    <t>Average Annual Growth Rate</t>
  </si>
  <si>
    <t>Northwest Economic Drivers</t>
  </si>
  <si>
    <t>GO</t>
  </si>
  <si>
    <t>Single Family - Million Sq Ft</t>
  </si>
  <si>
    <t>Multi Family - Million Sq Ft</t>
  </si>
  <si>
    <t>Other Family - Million Sq Ft</t>
  </si>
  <si>
    <t>Large Office - Million Sq Ft</t>
  </si>
  <si>
    <t>Medium Office - Million Sq Ft</t>
  </si>
  <si>
    <t>Small Office - Million Sq Ft</t>
  </si>
  <si>
    <t>Big Box-Retail - Million Sq Ft</t>
  </si>
  <si>
    <t>Small Box-Retail - Million Sq Ft</t>
  </si>
  <si>
    <t>High End-Retail - Million Sq Ft</t>
  </si>
  <si>
    <t>Anchor-Retail - Million Sq Ft</t>
  </si>
  <si>
    <t>K-12 - Million Sq Ft</t>
  </si>
  <si>
    <t>University - Million Sq Ft</t>
  </si>
  <si>
    <t>Warehouse - Million Sq Ft</t>
  </si>
  <si>
    <t>Supermarket - Million Sq Ft</t>
  </si>
  <si>
    <t>MiniMart - Million Sq Ft</t>
  </si>
  <si>
    <t>Restaurant - Million Sq Ft</t>
  </si>
  <si>
    <t>Lodging - Million Sq Ft</t>
  </si>
  <si>
    <t>Hospital - Million Sq Ft</t>
  </si>
  <si>
    <t>OtherHealth - Million Sq Ft</t>
  </si>
  <si>
    <t>Assembly - Million Sq Ft</t>
  </si>
  <si>
    <t>Other - Million Sq Ft</t>
  </si>
  <si>
    <t>Food &amp; Tobacco - 2012 B$</t>
  </si>
  <si>
    <t>Textiles - 2012 B$</t>
  </si>
  <si>
    <t>Apparel - 2012 B$</t>
  </si>
  <si>
    <t>Lumber - 2012 B$</t>
  </si>
  <si>
    <t>Furniture - 2012 B$</t>
  </si>
  <si>
    <t>Paper - 2012 B$</t>
  </si>
  <si>
    <t>Printing - 2012 B$</t>
  </si>
  <si>
    <t>Chemicals - 2012 B$</t>
  </si>
  <si>
    <t>Petroleum Products - 2012 B$</t>
  </si>
  <si>
    <t>Rubber - 2012 B$</t>
  </si>
  <si>
    <t>Leather - 2012 B$</t>
  </si>
  <si>
    <t>Stone, Clay, etc. - 2012 B$</t>
  </si>
  <si>
    <t>Aluminum - 2012 B$</t>
  </si>
  <si>
    <t>Other Primary Metals - 2012 B$</t>
  </si>
  <si>
    <t>Fabricated Metals - 2012 B$</t>
  </si>
  <si>
    <t>Machines &amp; Computer - 2012 B$</t>
  </si>
  <si>
    <t>Electric Equipment - 2012 B$</t>
  </si>
  <si>
    <t>Transport Equipment - 2012 B$</t>
  </si>
  <si>
    <t>Other Manufacturing - 2012 B$</t>
  </si>
  <si>
    <t>Agriculture - 2012 B$</t>
  </si>
  <si>
    <t>Northwest</t>
  </si>
  <si>
    <t>Northwest Households (Millions)</t>
  </si>
  <si>
    <t>HHS</t>
  </si>
  <si>
    <t>Northwest People per Household (People/Household)</t>
  </si>
  <si>
    <t>HSize</t>
  </si>
  <si>
    <t>Idaho Economic Drivers</t>
  </si>
  <si>
    <t>Idaho Households (Millions)</t>
  </si>
  <si>
    <t>Idaho People per Household (People/Household)</t>
  </si>
  <si>
    <t>Montana Economic Drivers</t>
  </si>
  <si>
    <t>Montana Households (Millions)</t>
  </si>
  <si>
    <t>Montana People per Household (People/Household)</t>
  </si>
  <si>
    <t>Oregon Economic Drivers</t>
  </si>
  <si>
    <t>Oregon Households (Millions)</t>
  </si>
  <si>
    <t>Oregon People per Household (People/Household)</t>
  </si>
  <si>
    <t>Washington Economic Drivers</t>
  </si>
  <si>
    <t>Washington Households (Millions)</t>
  </si>
  <si>
    <t>Washington People per Household (People/Household)</t>
  </si>
  <si>
    <t>Note Commercial sector is work-in-progress.</t>
  </si>
  <si>
    <t xml:space="preserve"> is the scenario name.</t>
  </si>
  <si>
    <t>Engine</t>
  </si>
  <si>
    <t xml:space="preserve"> is the model name.</t>
  </si>
  <si>
    <t>This is the Historical FP.</t>
  </si>
  <si>
    <t>Oregon  Historical Fuel Price ($/mmBtu)</t>
  </si>
  <si>
    <t>XFP</t>
  </si>
  <si>
    <t>Res Electricity</t>
  </si>
  <si>
    <t>Com Electricity</t>
  </si>
  <si>
    <t>Ind Electricity</t>
  </si>
  <si>
    <t>Washington  Historical Fuel Price ($/mmBtu)</t>
  </si>
  <si>
    <t>Idaho  Historical Fuel Price ($/mmBtu)</t>
  </si>
  <si>
    <t>Montana  Historical Fuel Price ($/mmBtu)</t>
  </si>
  <si>
    <t>Base Case Prices</t>
  </si>
  <si>
    <t>Low Range of Prices</t>
  </si>
  <si>
    <t>High range of Prices</t>
  </si>
  <si>
    <t>All prices are expressed in Nominal dollars per millions of Btu.</t>
  </si>
  <si>
    <t>2012 $/mmBtu</t>
  </si>
  <si>
    <t>Res Natural Gas</t>
  </si>
  <si>
    <t>Com Natural Gas</t>
  </si>
  <si>
    <t>Ind Natural Gas</t>
  </si>
  <si>
    <t xml:space="preserve">BaseCase retail prices across sectors </t>
  </si>
  <si>
    <t>4 States Values</t>
  </si>
  <si>
    <t>Residential - Millions of Sqf</t>
  </si>
  <si>
    <t>Commercial - Millions of Sqf</t>
  </si>
  <si>
    <t>Industrial - Billions of $2012</t>
  </si>
  <si>
    <t>Agriculure Billions of $2012</t>
  </si>
  <si>
    <t>Double check industrial values they seem to be in 1985 not 2012 dollars.</t>
  </si>
  <si>
    <t>2014 Forecast - Oct 2014</t>
  </si>
  <si>
    <t>Discount rate</t>
  </si>
  <si>
    <t>Condition</t>
  </si>
  <si>
    <t>Electricity Price at Mid C (PNW East)</t>
  </si>
  <si>
    <t>All Hours</t>
  </si>
  <si>
    <t>Price $/MWh Real 2012$</t>
  </si>
  <si>
    <t>NPV 2012$</t>
  </si>
  <si>
    <t>Level. $/MWh</t>
  </si>
  <si>
    <t>Mid</t>
  </si>
  <si>
    <t>Low Demand</t>
  </si>
  <si>
    <t xml:space="preserve">High Demand </t>
  </si>
  <si>
    <t>Low Fuel Price</t>
  </si>
  <si>
    <t>High Fuel Price</t>
  </si>
  <si>
    <t>Federal CO2 2020 Case</t>
  </si>
  <si>
    <t>Social Cost of Carbon Case</t>
  </si>
  <si>
    <t>Regional sum Net of DSI (adj to W-Montana ) GWH</t>
  </si>
  <si>
    <t>cold storage grocery/food service distribution</t>
  </si>
  <si>
    <t>Misc Manf</t>
  </si>
  <si>
    <t>total in Mwa</t>
  </si>
  <si>
    <t xml:space="preserve">industries categorized as Misc. </t>
  </si>
  <si>
    <t>Medium</t>
  </si>
  <si>
    <t xml:space="preserve">Low </t>
  </si>
  <si>
    <t>Direct Service Industries MWA</t>
  </si>
  <si>
    <t>2014-2035</t>
  </si>
  <si>
    <t>1995-2012 Growth Rate</t>
  </si>
  <si>
    <t>2013-2019</t>
  </si>
  <si>
    <t>1995 LF</t>
  </si>
  <si>
    <t>1996 LF</t>
  </si>
  <si>
    <t>1997 LF</t>
  </si>
  <si>
    <t>1998 LF</t>
  </si>
  <si>
    <t>1999 LF</t>
  </si>
  <si>
    <t>2000 LF</t>
  </si>
  <si>
    <t>2001 LF</t>
  </si>
  <si>
    <t>2002 LF</t>
  </si>
  <si>
    <t>2003 LF</t>
  </si>
  <si>
    <t>2004 LF</t>
  </si>
  <si>
    <t>2005 LF</t>
  </si>
  <si>
    <t>2006 LF</t>
  </si>
  <si>
    <t>2007 LF</t>
  </si>
  <si>
    <t>2008 LF</t>
  </si>
  <si>
    <t>2009 LF</t>
  </si>
  <si>
    <t>2010 LF</t>
  </si>
  <si>
    <t>2011 LF</t>
  </si>
  <si>
    <t>2012 LF</t>
  </si>
  <si>
    <t>2013 LF</t>
  </si>
  <si>
    <t>Annual LF</t>
  </si>
  <si>
    <t>Single Hour Peak of Load</t>
  </si>
  <si>
    <t>Average MWA of Load (measured, not weather normalized)</t>
  </si>
  <si>
    <t xml:space="preserve"> (measured, not weather normalized)</t>
  </si>
  <si>
    <t>Minimum Load MW (measured, not weather Normalized)</t>
  </si>
  <si>
    <t>Annual Peak</t>
  </si>
  <si>
    <t>Annual Average</t>
  </si>
  <si>
    <t>Annual Minimum</t>
  </si>
  <si>
    <t>Load Factors</t>
  </si>
  <si>
    <t>In this tab we are presenting the Average, single hour peak and minimum load for the region as measured by load by Balancing Authoritized.</t>
  </si>
  <si>
    <t>Also presented is the weather normalized average and peak loads.  Weather normalization uses average daily temperatures.</t>
  </si>
  <si>
    <t>for the range of forecast for average, peak and minimum load see forecast tab.</t>
  </si>
  <si>
    <t>Northwest Residential Loads (GWh)</t>
  </si>
  <si>
    <t>Water Heating Under 55</t>
  </si>
  <si>
    <t>Air Conditioning</t>
  </si>
  <si>
    <t>Other Non-Substitutables</t>
  </si>
  <si>
    <t>Water Heating Over 55</t>
  </si>
  <si>
    <t>Northwest Commercial Loads (GWh)</t>
  </si>
  <si>
    <t>Other Substitutables</t>
  </si>
  <si>
    <t>enduses such as  cooking or water heating where fuels such as natural gas can substitute for electricity.</t>
  </si>
  <si>
    <t>enduses such as  data centers or printers, water coolers where  fuels such as natural gas cannot be substituted for electricity.</t>
  </si>
  <si>
    <t>1986-2012 are calibration period and actual weather condition (temperature) in form of cooling and heating degree days were used in the calibration process.</t>
  </si>
  <si>
    <t>2013-2035 assumes normal temperatures.</t>
  </si>
  <si>
    <t xml:space="preserve">Scenario </t>
  </si>
  <si>
    <t>Base case</t>
  </si>
  <si>
    <t>Figures shown are estimated Load (at the generation or busbar) they incorporate transmission and distribution losses.</t>
  </si>
  <si>
    <t>Northwest Transportation Loads (GWh)</t>
  </si>
  <si>
    <t>LDCECC</t>
  </si>
  <si>
    <t>Northwest Streetlighting Loads (GWh)</t>
  </si>
  <si>
    <t>Streetlighting</t>
  </si>
  <si>
    <t>Public service (stl,water)</t>
  </si>
  <si>
    <t>*</t>
  </si>
  <si>
    <t xml:space="preserve">*    </t>
  </si>
  <si>
    <t xml:space="preserve">Cooling </t>
  </si>
  <si>
    <t>Heating</t>
  </si>
  <si>
    <t>Cooling</t>
  </si>
  <si>
    <t>Normal Cooling degree Day</t>
  </si>
  <si>
    <t>Normal Heating degree Day</t>
  </si>
  <si>
    <t>Annual values for deviation from normal</t>
  </si>
  <si>
    <t>Annual Heating and Cooling degree days are used to adjust temperaure sensitive enduses.</t>
  </si>
  <si>
    <t>Using historic 1928-2012 period, we estimate the Normal or Average historic values for Cooling and heating degree days. Then each year's cooling and heating degree day is compared against historic norm and an annual ratio is calculated for use during calibration period.</t>
  </si>
  <si>
    <t xml:space="preserve">For the forecast period, 2013-2035 the annual ratio is set to 1, indicating normal weather.  </t>
  </si>
  <si>
    <t>Variance in Cooling degree days</t>
  </si>
  <si>
    <t>Variance in heating degree days</t>
  </si>
  <si>
    <t>As can be seen by the variance factor calculations, See column AH,  the regional variation in summer cooling degree days is significantly greater than winter heating degree days.</t>
  </si>
  <si>
    <t>/State</t>
  </si>
  <si>
    <t>Building type</t>
  </si>
  <si>
    <t>Note that in residential sector we are using both square footage and count of homes.  Use of square footage is for space conditioning enduses, AC and space heating, where square footage of the condition space is a determining factor for demand for space conditioning energy.</t>
  </si>
  <si>
    <t xml:space="preserve">assumed square footage per housing unit type is shown, starting in Row 356 in this worksheet. </t>
  </si>
  <si>
    <t>* Residential Floorspace per Household is used to estimate historic and forecast of conditioned space for each state and building type.</t>
  </si>
  <si>
    <t xml:space="preserve">Source of this information is the past residential building stock assessment.  </t>
  </si>
  <si>
    <t>It should be noted that the multifamily building type was parsed into low rise and high rise. Additional information on the existing and forecasted number high rise and low rise buildings is available through the D2 file in the conservation assessment workbooks.</t>
  </si>
  <si>
    <t>1-3 stories</t>
  </si>
  <si>
    <t>Low rise</t>
  </si>
  <si>
    <t>High rise</t>
  </si>
  <si>
    <t>definitions</t>
  </si>
  <si>
    <t xml:space="preserve">4-7+ stories </t>
  </si>
  <si>
    <t>Need to separate multifamily buildings into low rise and is due difference in the building shell construction. Using wood structures in 1-3 story buildings and concrete and steel in 4-7+ floor buildings.</t>
  </si>
  <si>
    <t>Agriculture</t>
  </si>
  <si>
    <t>Northwest Electricity Sales (GWh/Yr)</t>
  </si>
  <si>
    <t>SaEC</t>
  </si>
  <si>
    <t>CgLDC</t>
  </si>
  <si>
    <t>Northwest Peak Residential Cogeneration Loads (MW)</t>
  </si>
  <si>
    <t>CgEG</t>
  </si>
  <si>
    <t>Solar</t>
  </si>
  <si>
    <t>to measure impact of solar power on the system, hourly solar generation for each state was mapped to the system hourly loads.  These measures show contribution to system peak, average and minimum from rooftop solar PV.</t>
  </si>
  <si>
    <t>\CgCC</t>
  </si>
  <si>
    <t>2012 dollars per mmbtu</t>
  </si>
  <si>
    <t>For further documentation and discussion of the rooftop solar PV, please see Appendix K.</t>
  </si>
  <si>
    <t>Capacity factor AC/AC</t>
  </si>
  <si>
    <t>/Variab</t>
  </si>
  <si>
    <t>MONT_PV</t>
  </si>
  <si>
    <t>WA_PV</t>
  </si>
  <si>
    <t>ID_PV</t>
  </si>
  <si>
    <t>OR_PV</t>
  </si>
  <si>
    <t>AVG</t>
  </si>
  <si>
    <t>MAX</t>
  </si>
  <si>
    <t>MIN</t>
  </si>
  <si>
    <t>Contribution to System Average, Peak (Max) and Minimum load</t>
  </si>
  <si>
    <t>these monthly multipliers are applied to annual energy from the Rooftop units to estimate generation from solar panels during system peak, average and minimum</t>
  </si>
  <si>
    <t>depending on the system peak hour, there may be no contribution to peak from solar in some months.</t>
  </si>
  <si>
    <t>Cost multipliers used to reduce install cost of rooftop solar PV</t>
  </si>
  <si>
    <t>Xlarge Ret</t>
  </si>
  <si>
    <t>Large Ret</t>
  </si>
  <si>
    <t>Medium Ret</t>
  </si>
  <si>
    <t>Small Ret</t>
  </si>
  <si>
    <t>Please note that in the conservation assessment workbook, name of retail segments is modified</t>
  </si>
  <si>
    <t>Name in the Conservation tables</t>
  </si>
  <si>
    <t>Name in the Forecast model (below)</t>
  </si>
  <si>
    <t>Big Box-Retail</t>
  </si>
  <si>
    <t>Small Box-Retail</t>
  </si>
  <si>
    <t>High End-Retail</t>
  </si>
  <si>
    <t>Anchor-Retail</t>
  </si>
  <si>
    <t>Needs update</t>
  </si>
  <si>
    <t>Note the values stated for Montana is for the whole state not Western Montana. Western montana has about 57% of commercial square footage in the whole state.</t>
  </si>
  <si>
    <t>Data Centers - 2012 B$</t>
  </si>
  <si>
    <t>Market share base ID MT</t>
  </si>
  <si>
    <t>Market share base OR WA</t>
  </si>
  <si>
    <t>Low market acceptance scenario</t>
  </si>
  <si>
    <t>High market acceptance scenario</t>
  </si>
  <si>
    <t>Reference case market acceptance scenario</t>
  </si>
  <si>
    <t>Oregon Residential</t>
  </si>
  <si>
    <t>Oregon Commercial Com Electricity</t>
  </si>
  <si>
    <t>Oregon Industrial</t>
  </si>
  <si>
    <t>Washington Residential</t>
  </si>
  <si>
    <t>Washington Commercial Com Electricity</t>
  </si>
  <si>
    <t>Washington Industrial</t>
  </si>
  <si>
    <t>Idaho Residential</t>
  </si>
  <si>
    <t>Idaho Commercial Com Electricity</t>
  </si>
  <si>
    <t>Idaho Industrial</t>
  </si>
  <si>
    <t>Montana Residential</t>
  </si>
  <si>
    <t>Montana Commercial Com Electricity</t>
  </si>
  <si>
    <t>Montana Industrial</t>
  </si>
  <si>
    <t>($/mmBtu)</t>
  </si>
  <si>
    <t>2013-2035</t>
  </si>
  <si>
    <t>Base</t>
  </si>
  <si>
    <t>This is the Electricity Review (including Western Montana portion of loads) for Northwest</t>
  </si>
  <si>
    <t>LDCClass</t>
  </si>
  <si>
    <t>LDCEU</t>
  </si>
  <si>
    <t>Northwest Industrial Loads (GWh)</t>
  </si>
  <si>
    <t>Process Heat</t>
  </si>
  <si>
    <t>Other Subs</t>
  </si>
  <si>
    <t>Miscellaneous</t>
  </si>
  <si>
    <t>Northwest T&amp;D Efficiency (Btu/Btu)</t>
  </si>
  <si>
    <t>TDEF</t>
  </si>
  <si>
    <t>BaseCase compared to BaseFreeze standards</t>
  </si>
  <si>
    <t xml:space="preserve">the Basecase run was compared agaist the case where appliance standards coming into effect in 2012-2035 were turned off, allowing device level loads to increase.  </t>
  </si>
  <si>
    <t>in the first block of data we are showing the aggregate level load impact.  The values shown in rows 13-56 reflect higher loads due to lack of standards post 2012.</t>
  </si>
  <si>
    <t xml:space="preserve">in the second block of data we are showing sector and enduse level impacts.  </t>
  </si>
  <si>
    <t>Indirect effect of Standards</t>
  </si>
  <si>
    <t xml:space="preserve">Installation and generation from Rooftop solar is related to energy requirements in the homes.  As standards come into effect, energy requirements decline and rooftop solar generation decline as well. </t>
  </si>
  <si>
    <t xml:space="preserve">In this worksheet you can find estimated direct and indirect impact of Federal Appliane Standards.  </t>
  </si>
  <si>
    <t xml:space="preserve">in the third block of data starting in row 100 the indirect impact, through increased genreation from Rooftop solar is presented.  </t>
  </si>
  <si>
    <t>Northwest Average Solar generation (MWA)</t>
  </si>
  <si>
    <t>Northwest Average MW</t>
  </si>
  <si>
    <t xml:space="preserve">Sector </t>
  </si>
  <si>
    <t xml:space="preserve">Product </t>
  </si>
  <si>
    <t>Initial Federal Legislation</t>
  </si>
  <si>
    <t>Last Standard Issued</t>
  </si>
  <si>
    <t>Effective Date of Last Standard</t>
  </si>
  <si>
    <t>Issued By:</t>
  </si>
  <si>
    <t xml:space="preserve">Updated DOE Standard Due </t>
  </si>
  <si>
    <t xml:space="preserve">Potential Effective Date </t>
  </si>
  <si>
    <t>State Standard in OR and/or WA</t>
  </si>
  <si>
    <t>DOE NIA Exists</t>
  </si>
  <si>
    <t>Went into effect in 2005 to 2014</t>
  </si>
  <si>
    <t>Expected update to go into effect by 2014</t>
  </si>
  <si>
    <t>Was this product explicitly modeled in 5th Plan?</t>
  </si>
  <si>
    <t>Was this product explicitly modeled in 6th Plan?</t>
  </si>
  <si>
    <t>Was most recent standard included in 5th Plan Baseline?</t>
  </si>
  <si>
    <t>Was most recent standard included in 6th Plan Baseline?</t>
  </si>
  <si>
    <t>Addressed in Supply Curve or Forecast?</t>
  </si>
  <si>
    <t>Addressed Explicitly in Residential Building Codes ( not completed at this point)</t>
  </si>
  <si>
    <t>Addressed Explicitly in Non-residential Building Codes (includes residential over floors)</t>
  </si>
  <si>
    <t>Magnitude of National Primary Source Savings Potential (In Quadrillion BTU, Per LBNL)</t>
  </si>
  <si>
    <t>Potential End-Use Group</t>
  </si>
  <si>
    <t xml:space="preserve">Notes </t>
  </si>
  <si>
    <t xml:space="preserve">6P Source Data </t>
  </si>
  <si>
    <t xml:space="preserve">Commercial/Industrial </t>
  </si>
  <si>
    <t>Automatic Commercial Ice Makers</t>
  </si>
  <si>
    <t>EPACT 2005</t>
  </si>
  <si>
    <t>Congress</t>
  </si>
  <si>
    <t>X</t>
  </si>
  <si>
    <t/>
  </si>
  <si>
    <t>Yes</t>
  </si>
  <si>
    <t>ASHRAE 2001</t>
  </si>
  <si>
    <t>ASHRAE 2010</t>
  </si>
  <si>
    <t xml:space="preserve">Supply Curve Only </t>
  </si>
  <si>
    <t>none</t>
  </si>
  <si>
    <t>Icemakers</t>
  </si>
  <si>
    <t>6P Baseline is WA, OR, 2010 Fed standard</t>
  </si>
  <si>
    <t>PC-Pack Refrig Equip-6P-D3.xls</t>
  </si>
  <si>
    <t xml:space="preserve">Residential </t>
  </si>
  <si>
    <t>Battery Chargers</t>
  </si>
  <si>
    <t>None</t>
  </si>
  <si>
    <t>N/A</t>
  </si>
  <si>
    <t xml:space="preserve">No </t>
  </si>
  <si>
    <t>No</t>
  </si>
  <si>
    <t>Not applicable, see notes</t>
  </si>
  <si>
    <t>Did not go into effect in 2005-2014</t>
  </si>
  <si>
    <t>not modeled</t>
  </si>
  <si>
    <t>Boilers</t>
  </si>
  <si>
    <t>NAECA 1987</t>
  </si>
  <si>
    <t>Added to Forecast in May, 2012</t>
  </si>
  <si>
    <t>direcly OR and WA2009, not WA2012.  OR requires buildings select one or more extra efficency options depending upon building size and the option savings.  High efficiency boiler is one option.</t>
  </si>
  <si>
    <t>directly</t>
  </si>
  <si>
    <t>Res HVAC</t>
  </si>
  <si>
    <t xml:space="preserve">Lighting </t>
  </si>
  <si>
    <t>Candelabra &amp; Intermediate Base Incandescent Lamps</t>
  </si>
  <si>
    <t xml:space="preserve">None </t>
  </si>
  <si>
    <t>Yes, 2006</t>
  </si>
  <si>
    <t xml:space="preserve">Both </t>
  </si>
  <si>
    <t xml:space="preserve">ID, MT (iecc2009) and WA2009: 50% of lamps must be high efficacy (lamps &gt;40W -&gt;60l/W, lamps 15-40W -&gt;50l/W , lamps &lt;= 15W -&gt; 40 l/W)..  IECC 2012 and WA2012 will move goal post to 75%.  OR requires 50% of lamps to be greated than 40l/W.  </t>
  </si>
  <si>
    <t>same as General Service Incandescent Lamps</t>
  </si>
  <si>
    <t xml:space="preserve">Res Lighting/Non-Res Lighting </t>
  </si>
  <si>
    <t>Product should be included in the residential lighting LPD baseline. Source of savings from DOE March 2009 EISA 2007 Technical Support Document.</t>
  </si>
  <si>
    <t>EStarLighting_ExistingFY09v1_1.xls</t>
  </si>
  <si>
    <t>Ceiling Fan Light Kits</t>
  </si>
  <si>
    <t>Res Lighting</t>
  </si>
  <si>
    <t>Cannot find 6P workbook related to this product, 6th plan report indicated that the 2007 standard is included in the supply curve</t>
  </si>
  <si>
    <t>Central Air Conditioners</t>
  </si>
  <si>
    <t>EPACT 1992</t>
  </si>
  <si>
    <t>DOE</t>
  </si>
  <si>
    <t>No, 2006</t>
  </si>
  <si>
    <t>direcly OR and WA2009, not WA2012</t>
  </si>
  <si>
    <t>directly - does not distinguish except by single phase vs. three phase</t>
  </si>
  <si>
    <t>PNWResSpaceConditioningCurve_6thPlanv1_8.xls</t>
  </si>
  <si>
    <t>Commercial CAC and HPs (Air-Cooled, Large)</t>
  </si>
  <si>
    <t>Supply Curve Only, Added to Forecast in May, 2012</t>
  </si>
  <si>
    <t>WA2009.  OR and WA2012 require buildings select one or more extra efficency options depending upon building size and the option savings.  High efficiency heat pump is one option.</t>
  </si>
  <si>
    <t>Non-Res HVAC</t>
  </si>
  <si>
    <t>PC-HVACEQUIP-6P-D7.xls</t>
  </si>
  <si>
    <t>Commercial CAC and HPs (Air-Cooled, Small)</t>
  </si>
  <si>
    <t>Commercial CAC and HPs (Air-Cooled, Very Large)</t>
  </si>
  <si>
    <t xml:space="preserve">Commercial CAC and HPs (Water- and Evaporatively-Cooled) </t>
  </si>
  <si>
    <t>The magnitude of savings includes VRF water-source HPs and Computer Room ACs</t>
  </si>
  <si>
    <t>Commercial Clothes Washers</t>
  </si>
  <si>
    <t>Seattle code (1475) requires energy star</t>
  </si>
  <si>
    <t xml:space="preserve">Non-Res Clothes Washers </t>
  </si>
  <si>
    <t>Commercial Packaged Boilers</t>
  </si>
  <si>
    <t>Commercial Prerinse Spray Valves</t>
  </si>
  <si>
    <t>Yes - Retrofit</t>
  </si>
  <si>
    <t>unclear</t>
  </si>
  <si>
    <t>Prerinse Spray Valves</t>
  </si>
  <si>
    <t>EPACT 2005 Standard is 1.6 gpm.  Measure flow on the 1.6 gpm heads is 1.2 gpm per AWWA study.</t>
  </si>
  <si>
    <t>PC-Spray Head-6P-D1.xls</t>
  </si>
  <si>
    <t>Commercial Refrigeration Equipment</t>
  </si>
  <si>
    <t xml:space="preserve">In WA, beyond walk-in (as discussed above) and refrigerated warehouse, condenser heat recovery is required to water heat in smaller and to water and space heat is most grocery.  (2009 1436.4, 2012 C403.2.6.3 ) </t>
  </si>
  <si>
    <t xml:space="preserve">Non-Res Refrigeration </t>
  </si>
  <si>
    <t>Commercial Warm Air Furnaces</t>
  </si>
  <si>
    <t>WA2009.  OR and WA2012 require buildings select one or more extra efficency options depending upon building size and the option savings.  High efficiency furnace is one option.</t>
  </si>
  <si>
    <t xml:space="preserve">Did not go into effect in 2005-2014, update on standard in 2004 involves test procedures only </t>
  </si>
  <si>
    <t xml:space="preserve">not modeled </t>
  </si>
  <si>
    <t>Commercial Water Heating Equipment</t>
  </si>
  <si>
    <t>WA2009.  OR and WA2012 require buildings select one or more extra efficency options depending upon building size and the option savings.  High efficiency DHW is one option.</t>
  </si>
  <si>
    <t>directly in current ID, MT, OR and in the soon to be adopted WSEC</t>
  </si>
  <si>
    <t xml:space="preserve">Non-Res Water Heating </t>
  </si>
  <si>
    <t>Compact Audio Equipment</t>
  </si>
  <si>
    <t>Savings potential analysis not available</t>
  </si>
  <si>
    <t xml:space="preserve">Oregon Standard went into effect in 2009, all compact audio products may not use more than 2 watts in standby passive mode. </t>
  </si>
  <si>
    <t>Cooking Ranges and Ovens</t>
  </si>
  <si>
    <t>Yes, Effective Date, 2012</t>
  </si>
  <si>
    <t xml:space="preserve">Res Cooking </t>
  </si>
  <si>
    <t>Resoven_MicrowaveFY09v1_0.xls</t>
  </si>
  <si>
    <t>Dehumidifiers</t>
  </si>
  <si>
    <t xml:space="preserve"> EPACT 2005</t>
  </si>
  <si>
    <t>Forecast only</t>
  </si>
  <si>
    <t xml:space="preserve">forecast only </t>
  </si>
  <si>
    <t>Direct Heating Equipment</t>
  </si>
  <si>
    <t>Dishwashers</t>
  </si>
  <si>
    <t>No, 2007</t>
  </si>
  <si>
    <t>EStarResDishwasherFY09v1_0.xls</t>
  </si>
  <si>
    <t>Distribution Transformers: Liquid-Immersed and Medium-Voltage, Dry-Type</t>
  </si>
  <si>
    <t>OR 507.1 requires NEMA class 1 though has several exceptions</t>
  </si>
  <si>
    <t>Distribution Transformers</t>
  </si>
  <si>
    <t>Distribution Transformers: Low-Voltage Dry-Type</t>
  </si>
  <si>
    <t>Yes, Fed 2007</t>
  </si>
  <si>
    <t>OR 507.1  and WA (2009 1540, 2012 C405.9) regulate transformers, OR more extensively, WA "minimum efficiency of a low voltage drytype distribution transformer shall be the class I efficiency levels specified in "Guide for Determining Energy Efficiency for Distribution
Transformers" published by the National Electrical Manufacturers
Association (NEMA TP-1-2002"</t>
  </si>
  <si>
    <t>Distribution Transformers is in the industrial supply curve, but there is no stock model for this product.</t>
  </si>
  <si>
    <t>Industrial_tool_111209.xls</t>
  </si>
  <si>
    <t>DVD Players and Recorders</t>
  </si>
  <si>
    <t>Entertainment</t>
  </si>
  <si>
    <t xml:space="preserve">Oregon Standard went into effect in 2009, all DVD products may not use more than 3 watts in standby passive mode. </t>
  </si>
  <si>
    <t>Electric Motors</t>
  </si>
  <si>
    <t>EPACT 1997</t>
  </si>
  <si>
    <t>Yes, 2010</t>
  </si>
  <si>
    <t>Both</t>
  </si>
  <si>
    <t>Indirect: WA2012 and IECC2012 regulate Watts/ cfm in hvac fans</t>
  </si>
  <si>
    <t>directly in 2009 WA code in all standard motors, indirectly in ID, MT, OR and 2012 WA (no more direct impact)  through fan motor power limits.  Fractional HP motors required to be ECM in all instances in WA and in series fan powered terminals in OR.</t>
  </si>
  <si>
    <t>This model is In the Industrial Supply Curve, no stock model available</t>
  </si>
  <si>
    <t xml:space="preserve">Forecast only </t>
  </si>
  <si>
    <t>Power Supplies</t>
  </si>
  <si>
    <t>The 6th plan assumes a 5% increase in efficiency for this product. The actual standard was added to the model in May, 2012 which will be incorporated into the 7th plan.</t>
  </si>
  <si>
    <t>Fluorescent Lamp Ballasts</t>
  </si>
  <si>
    <t xml:space="preserve">NAECA 1988 </t>
  </si>
  <si>
    <t>No, 2009 and phasing through July 2010</t>
  </si>
  <si>
    <t>Supply Curve</t>
  </si>
  <si>
    <t>indirectly through LPD requirements.  WSEC is below 90.1-2010.  90.1 assumed linear fluorescent efficacy on par with high performance T8</t>
  </si>
  <si>
    <t xml:space="preserve">Non-Res Lighting </t>
  </si>
  <si>
    <t>Cannot find 6P workbook related to this product, standard sourced from 6th plan report</t>
  </si>
  <si>
    <t>Furnaces</t>
  </si>
  <si>
    <t>2011 (revoked)</t>
  </si>
  <si>
    <t>direcly OR and WA2009.  OR and WA2012 require buildings select one or more extra efficency options depending upon building size and the option savings.  High efficiency furnace is one option.</t>
  </si>
  <si>
    <t xml:space="preserve">This standard has been revoked </t>
  </si>
  <si>
    <t>Furnace Fans</t>
  </si>
  <si>
    <t>General Service Fluorescent Lamps</t>
  </si>
  <si>
    <t>Non-Res Lighting</t>
  </si>
  <si>
    <t>The magnitude of savings sourced from 2009 DOE Final Rule</t>
  </si>
  <si>
    <t>PC-LPDPackage-6P-D16.xls</t>
  </si>
  <si>
    <t xml:space="preserve">General Service Incandescent Lamps </t>
  </si>
  <si>
    <t>EISA 2007</t>
  </si>
  <si>
    <t>Yes, 2012 and phasing through 2014</t>
  </si>
  <si>
    <t xml:space="preserve">Directly through exterior lighting and dwelling unit (generally multifamily over 3 stories not hotel) minimum efficacy requirements, and indirectly through LPD requirements.  The 2009 IECC (currently in ID and MT) limits exterior lamps over 100 watts to high efficacy sources (60 lumens/W).  ID, MT, OR, and WA require dwelling units to pursue full compliance with lighting code including controls ( really not tenable) or to install a percentage of high efficacy lamps (lamps &gt;40W -&gt;60l/W, lamps 15-40W -&gt;50l/W , lamps &lt;= 15W -&gt; 40 l/W).  ID, MT, and OR require 50% of the permanently installed interior dwelling unit fixtures to be fitted with high efficacy lamps .  WA requires dwelling units to have 75% of the permanently installed lamps be high-efficacy.  LPD requirements are pushing to levels that require incandescent conversion or changes to the fixture mix to get higher average fixture efficiency.  The WSEC in particular is below 90.1-2010 and therefor assumes some portion of incandescent lighting is converted to higher efficacy source or fixture efficiencies improve in other lighting types.   </t>
  </si>
  <si>
    <t>Heat Pumps</t>
  </si>
  <si>
    <t>OR and WA2009.  OR and WA2012 require buildings select one or more extra efficency options depending upon building size and the option savings.  High efficiency heat pump is one option.</t>
  </si>
  <si>
    <r>
      <t>The magnitude of the national savings potential is estimated using LBNL's estimate of 8.27 for both Central AC and Heat Pumps, then scaling using the approximate shipments ratio derived from the 2011 DOE shipments analysis of 3:</t>
    </r>
    <r>
      <rPr>
        <b/>
        <sz val="11"/>
        <color theme="1"/>
        <rFont val="Palatino Linotype"/>
        <family val="1"/>
      </rPr>
      <t>1</t>
    </r>
    <r>
      <rPr>
        <sz val="11"/>
        <color theme="1"/>
        <rFont val="Palatino Linotype"/>
        <family val="1"/>
      </rPr>
      <t>.</t>
    </r>
  </si>
  <si>
    <t>High Intensity Discharge Lamps</t>
  </si>
  <si>
    <t>not till 2017</t>
  </si>
  <si>
    <t xml:space="preserve">indirectly through interior and exterior LPD requirements and in WA requirements for OS control in warehouses.  </t>
  </si>
  <si>
    <t>Hot Food Holding Cabinets</t>
  </si>
  <si>
    <t>Oregon standard went into effect in 2009, all hot food holding cabinets shall have a maximum idle energy rate of 40 watts per cubic foot of interior volume.</t>
  </si>
  <si>
    <t>PC-Cooking-6P-D2.xls</t>
  </si>
  <si>
    <t>Illuminated Exit Signs</t>
  </si>
  <si>
    <t>Yes Retro Only</t>
  </si>
  <si>
    <t>Yes, Effective Date 2006</t>
  </si>
  <si>
    <t>All states limit exits to 5 watts per side.</t>
  </si>
  <si>
    <t>Exit Signs</t>
  </si>
  <si>
    <t>PC-Exit Sign-6P-D2.xls</t>
  </si>
  <si>
    <t>Incandescent Reflector Lamps</t>
  </si>
  <si>
    <t>No, Effective Date 2008</t>
  </si>
  <si>
    <t>The magnitude of savings sourced from the DOE 2009 final rule. Standard sourced from 6th plan report, product should be included in lighting LPD.</t>
  </si>
  <si>
    <t>Medium Base Compact Fluorescent Lamps</t>
  </si>
  <si>
    <t>Most codes regulate the installed watts, which for a screw-in fixture is the wattage of the housing which is a large number.  So in new construction CFL lamps are uniformly pin-based.  Screw base CFL lamps are limited to retrofit and bulb changing does not trigger code.</t>
  </si>
  <si>
    <t>Product should be included in the residential lighting LPD baseline.</t>
  </si>
  <si>
    <t>Mercury Vapor Lamp Ballasts</t>
  </si>
  <si>
    <t>indirectly through interior and exterior LPD requirements and in WA requirements for OS control in warehouses.  Not seen in new construction.  If light code triggered would be changed.</t>
  </si>
  <si>
    <t xml:space="preserve">This product has been made illegal </t>
  </si>
  <si>
    <t>Metal Halide Lamp Fixtures</t>
  </si>
  <si>
    <t>6.44 +.49</t>
  </si>
  <si>
    <t>Microwave Ovens</t>
  </si>
  <si>
    <t>Packaged Terminal AC and HP</t>
  </si>
  <si>
    <t>Single Package Vertical Air Conditioners &amp; Single Package Vertical Heat Pumps</t>
  </si>
  <si>
    <t xml:space="preserve">Used to be covered under small, large, and very large commercial package air-conditioning and heating equipment </t>
  </si>
  <si>
    <t>Pool Heaters</t>
  </si>
  <si>
    <t>WA2009, WA2012 bans pilot lights but no efficiency levels</t>
  </si>
  <si>
    <t>Directly.  Table 504.2 or in WA Table C404.2</t>
  </si>
  <si>
    <t>Pool Pumps</t>
  </si>
  <si>
    <t>WA2009, WA2012</t>
  </si>
  <si>
    <t>Washington standard went into effect in 2010. All replacement residential pool pumps purchased of 1 hp or larger must be two-speed, or variable-speed.</t>
  </si>
  <si>
    <t>Portable Electric Spas</t>
  </si>
  <si>
    <t>WA2009</t>
  </si>
  <si>
    <t>Spas</t>
  </si>
  <si>
    <t>Oregon standard went into effect in 2009, all portable electric spas may not have a standby power greater than 5 (V2/3) watts</t>
  </si>
  <si>
    <t>Refrigerated Beverage Vending Machines</t>
  </si>
  <si>
    <t>No, 2010</t>
  </si>
  <si>
    <t>Vending Machines</t>
  </si>
  <si>
    <t>Residential Ceiling Fans</t>
  </si>
  <si>
    <t>Yes, EPACT 2005</t>
  </si>
  <si>
    <t>Res Ceiling Fans</t>
  </si>
  <si>
    <t>Residential Clothes Dryers</t>
  </si>
  <si>
    <t xml:space="preserve">Res Clothes Dryers </t>
  </si>
  <si>
    <t>EStarWasher_DryerSingleFamily_FY09v1_1.xls;EStarWasher_DryerMultiFamily_FY09v1_1.xls</t>
  </si>
  <si>
    <t>Residential Clothes Washers</t>
  </si>
  <si>
    <t>Res Clothes Washers</t>
  </si>
  <si>
    <t>The magnitude of the national savings potential is estimated using the total estimate energy savings of the 2001 rule (5.52 quads) multiplied by the fraction of units affected (.98) multiplied by the incremental improvement over the 2004 requirements (.13).
http://www.gpo.gov/fdsys/pkg/FR-2001-01-12/pdf/01-611.pdf</t>
  </si>
  <si>
    <t>Residential Refrigerators and Freezers</t>
  </si>
  <si>
    <t>No, Effective Date, 2010</t>
  </si>
  <si>
    <t xml:space="preserve">Res Refrigeration </t>
  </si>
  <si>
    <t>EStarRefrigeratorFY09v1_0.xls; EStarResFreezersFY09v1_0.xls</t>
  </si>
  <si>
    <t>Residential Room Air Conditioners</t>
  </si>
  <si>
    <t>No, 2000</t>
  </si>
  <si>
    <t>WA2009 only</t>
  </si>
  <si>
    <t>Residential Water Heaters</t>
  </si>
  <si>
    <t xml:space="preserve"> WA2009.  OR and WA2012 require buildings select one or more extra efficency options depending upon building size and the option savings.  High efficiency DHW is one option.</t>
  </si>
  <si>
    <t xml:space="preserve">Res Water Heating </t>
  </si>
  <si>
    <t>RESDHWFY09v1_1.xls</t>
  </si>
  <si>
    <t>Torchieres</t>
  </si>
  <si>
    <t xml:space="preserve">Res Lighting </t>
  </si>
  <si>
    <t>Traffic Signal Modules and Pedestrian Modules</t>
  </si>
  <si>
    <t>X - this X was here.  I did not put it here.  I would say the building code has no impact on this (i.e. "none")</t>
  </si>
  <si>
    <t>Lighting-Traffic</t>
  </si>
  <si>
    <t xml:space="preserve">PC-Traffic Signals-6P-D1.xls
</t>
  </si>
  <si>
    <t>Unit Heaters</t>
  </si>
  <si>
    <t>directly though IECC (ID,MT) does not include text requiring electronic pilot and flue dampers/power combustion</t>
  </si>
  <si>
    <t>Walk-In Coolers and Freezers</t>
  </si>
  <si>
    <t>Proposed WA code (C402.5, C403.5, &amp; C405.10) to take effect July 2013.  Walls, roof, and door of R25 for coolers and R32 for freezers, R28 for freezer floors.  Also has door closing, glazing, mech (ECM motors, anti-sweat limits and controls, and lighting requirements ( high efficacy, timer/OS)</t>
  </si>
  <si>
    <t xml:space="preserve">Non-Res Walk-in Refrigeration </t>
  </si>
  <si>
    <t>Water Dispensers</t>
  </si>
  <si>
    <t>Oregon standard went into effect in 2009, bottle-type water dispensers may not have standby energy consumption greater than 1.2 kWh per day</t>
  </si>
  <si>
    <t>Northwest T&amp;D Efficiency</t>
  </si>
  <si>
    <t>Northwest Industrial Loads (AMW)</t>
  </si>
  <si>
    <t>Run Dat April 7 2015</t>
  </si>
  <si>
    <t>The standard on transformers are expected to lowers T&amp;D losses by 2% over the 20 year forecast horizon.</t>
  </si>
  <si>
    <t>Northwest Average Day Loads (MWa) Prior to adj for ICE</t>
  </si>
  <si>
    <t>Northwest Peak Day Loads (MW) Prior to adj. to ICE</t>
  </si>
  <si>
    <t>Northwest Minimum Day Loads (MW) Prior to adjustment for ICE</t>
  </si>
  <si>
    <t>Average load impact after adjustment for ICE</t>
  </si>
  <si>
    <t>Northwest Residential Loads (Average MW)</t>
  </si>
  <si>
    <t>Northwest Commercial Loads (Average MW)</t>
  </si>
  <si>
    <t>Northwest Industrial Loads (Average MW)</t>
  </si>
  <si>
    <t>Northwest Transportation Loads (Average MW)</t>
  </si>
  <si>
    <t>Northwest Streetlighting Loads (Average MW)</t>
  </si>
  <si>
    <t>Total after adjustment for ICE (Average MW)</t>
  </si>
  <si>
    <t>Adjustment for ICE enduse (Average MW)</t>
  </si>
  <si>
    <t>Natural Gas Prices at Key Hubs and Northwest Generators</t>
  </si>
  <si>
    <t>Medium Case</t>
  </si>
  <si>
    <t>U.S. Wellhead</t>
  </si>
  <si>
    <t>Henry Hub</t>
  </si>
  <si>
    <t>AECO</t>
  </si>
  <si>
    <t>Sumas Price</t>
  </si>
  <si>
    <t>West-Side Delivered</t>
  </si>
  <si>
    <t>East-Side Delivered</t>
  </si>
  <si>
    <t>S. ID Delivered</t>
  </si>
  <si>
    <t>Coal Price Forecasts</t>
  </si>
  <si>
    <t>World Oil Prices</t>
  </si>
  <si>
    <t xml:space="preserve">Selected Regional Electricity Generation Coal Prices </t>
  </si>
  <si>
    <t>West WA/OR</t>
  </si>
  <si>
    <t>East WA/OR</t>
  </si>
  <si>
    <t>Utah</t>
  </si>
  <si>
    <t>Wyoming</t>
  </si>
  <si>
    <t>World Oil Prices Medium case</t>
  </si>
  <si>
    <t>World Oil Prices Low Case</t>
  </si>
  <si>
    <t>World Oil Prices High</t>
  </si>
  <si>
    <t>For regional prices please see row 66-184 below</t>
  </si>
  <si>
    <t xml:space="preserve">It should be noted that although there are no explicit appliance standards covering transportation and streetlighting, there are savings attributable to appliance standards by inclusion of standards on distribution transformers. </t>
  </si>
  <si>
    <t xml:space="preserve">ICE stands for Information Communication and Entertainment (general household electronics). </t>
  </si>
  <si>
    <t>Annual Energy Mwa</t>
  </si>
  <si>
    <t>on Peak MW</t>
  </si>
  <si>
    <t>Off Peak MW</t>
  </si>
  <si>
    <t>Cumulative New Plug-in Vehicles (000)</t>
  </si>
  <si>
    <t>Med</t>
  </si>
  <si>
    <t>New Vehicle( passenger and light duty) in (1000)</t>
  </si>
  <si>
    <t>Washington Average Day Loads (MWa)</t>
  </si>
  <si>
    <t>Washington Peak Day Loads (MW)</t>
  </si>
  <si>
    <t>Washington Minimum Day Loads (MW)</t>
  </si>
  <si>
    <t>Washington Residential Loads (GWh)</t>
  </si>
  <si>
    <t>Washington Commercial Loads (GWh)</t>
  </si>
  <si>
    <t>Washington Industrial Loads (GWh)</t>
  </si>
  <si>
    <t>Washington Transportation Loads (GWh)</t>
  </si>
  <si>
    <t>Washington Streetlighting Loads (GWh)</t>
  </si>
  <si>
    <t>Washington Average Residential Cogeneration Loads (MW)</t>
  </si>
  <si>
    <t>Washington Peak Residential Cogeneration Loads (MW)</t>
  </si>
  <si>
    <t>Washington Minimum Residential Cogeneration Loads (MW)</t>
  </si>
  <si>
    <t>Washington Residential Electric Generation from Cogeneration (GWh)</t>
  </si>
  <si>
    <t>Electric</t>
  </si>
  <si>
    <t>Gas</t>
  </si>
  <si>
    <t>Coal</t>
  </si>
  <si>
    <t>Oil</t>
  </si>
  <si>
    <t>Biomass</t>
  </si>
  <si>
    <t>LPG</t>
  </si>
  <si>
    <t>Steam</t>
  </si>
  <si>
    <t>Heat Pump</t>
  </si>
  <si>
    <t>Baseboard</t>
  </si>
  <si>
    <t>Tankless Electric</t>
  </si>
  <si>
    <t>Central Electric</t>
  </si>
  <si>
    <t>Room Electric</t>
  </si>
  <si>
    <t>Packaged Terminal Electric</t>
  </si>
  <si>
    <t>Tankless Gas</t>
  </si>
  <si>
    <t>Central Gas</t>
  </si>
  <si>
    <t>Packaged Terminal Gas</t>
  </si>
  <si>
    <t>Condensing Gas</t>
  </si>
  <si>
    <t>Washington Average Commercial Cogeneration Loads (MW)</t>
  </si>
  <si>
    <t>Washington Peak Commercial Cogeneration Loads (MW)</t>
  </si>
  <si>
    <t>Washington Minimum Commercial Cogeneration Loads (MW)</t>
  </si>
  <si>
    <t>Washington Commercial Electric Generation from Cogeneration (GWh)</t>
  </si>
  <si>
    <t>Washington Average Industrial Cogeneration Loads (MW)</t>
  </si>
  <si>
    <t>Washington Peak Industrial Cogeneration Loads (MW)</t>
  </si>
  <si>
    <t>Washington Minimum Industrial Cogeneration Loads (MW)</t>
  </si>
  <si>
    <t>Washington Industrial Electric Generation from Cogeneration (GWh)</t>
  </si>
  <si>
    <t>Washington Electricity Sales (GWh/Yr)</t>
  </si>
  <si>
    <t>Large Office</t>
  </si>
  <si>
    <t>Medium Office</t>
  </si>
  <si>
    <t>Small Office</t>
  </si>
  <si>
    <t>K-12</t>
  </si>
  <si>
    <t>University</t>
  </si>
  <si>
    <t>Warehouse</t>
  </si>
  <si>
    <t>Supermarket</t>
  </si>
  <si>
    <t>MiniMart</t>
  </si>
  <si>
    <t>Restaurant</t>
  </si>
  <si>
    <t>Lodging</t>
  </si>
  <si>
    <t>Hospital</t>
  </si>
  <si>
    <t>OtherHealth</t>
  </si>
  <si>
    <t>Assembly</t>
  </si>
  <si>
    <t>Other</t>
  </si>
  <si>
    <t>Food &amp; Tobacco</t>
  </si>
  <si>
    <t>Lumber</t>
  </si>
  <si>
    <t>Chemicals</t>
  </si>
  <si>
    <t>Petroleum Products</t>
  </si>
  <si>
    <t>Rubber</t>
  </si>
  <si>
    <t>Stone, Clay, etc.</t>
  </si>
  <si>
    <t>Aluminum</t>
  </si>
  <si>
    <t>Other Primary Metals</t>
  </si>
  <si>
    <t>Fabricated Metals</t>
  </si>
  <si>
    <t>Machines &amp; Computer</t>
  </si>
  <si>
    <t>Electric Equipment</t>
  </si>
  <si>
    <t>Transport Equipment</t>
  </si>
  <si>
    <t>Other Manufacturing</t>
  </si>
  <si>
    <t>Data Centers</t>
  </si>
  <si>
    <t>Passenger</t>
  </si>
  <si>
    <t>Freight</t>
  </si>
  <si>
    <t>Air Passenger</t>
  </si>
  <si>
    <t>Air Freight</t>
  </si>
  <si>
    <t>Off Road</t>
  </si>
  <si>
    <t>Electric Power Generation</t>
  </si>
  <si>
    <t>Solid Waste</t>
  </si>
  <si>
    <t>Waste Water</t>
  </si>
  <si>
    <t>Incineration</t>
  </si>
  <si>
    <t>Land Use</t>
  </si>
  <si>
    <t>Oregon Average Day Loads (MWa)</t>
  </si>
  <si>
    <t>Oregon Peak Day Loads (MW)</t>
  </si>
  <si>
    <t>Oregon Minimum Day Loads (MW)</t>
  </si>
  <si>
    <t>Oregon Residential Loads (GWh)</t>
  </si>
  <si>
    <t>Oregon Commercial Loads (GWh)</t>
  </si>
  <si>
    <t>Oregon Industrial Loads (GWh)</t>
  </si>
  <si>
    <t>Oregon Transportation Loads (GWh)</t>
  </si>
  <si>
    <t>Oregon Streetlighting Loads (GWh)</t>
  </si>
  <si>
    <t>Oregon Average Residential Cogeneration Loads (MW)</t>
  </si>
  <si>
    <t>Oregon Peak Residential Cogeneration Loads (MW)</t>
  </si>
  <si>
    <t>Oregon Minimum Residential Cogeneration Loads (MW)</t>
  </si>
  <si>
    <t>Oregon Residential Electric Generation from Cogeneration (GWh)</t>
  </si>
  <si>
    <t>Oregon Average Commercial Cogeneration Loads (MW)</t>
  </si>
  <si>
    <t>Oregon Peak Commercial Cogeneration Loads (MW)</t>
  </si>
  <si>
    <t>Oregon Minimum Commercial Cogeneration Loads (MW)</t>
  </si>
  <si>
    <t>Oregon Commercial Electric Generation from Cogeneration (GWh)</t>
  </si>
  <si>
    <t>Oregon Average Industrial Cogeneration Loads (MW)</t>
  </si>
  <si>
    <t>Oregon Peak Industrial Cogeneration Loads (MW)</t>
  </si>
  <si>
    <t>Oregon Minimum Industrial Cogeneration Loads (MW)</t>
  </si>
  <si>
    <t>Oregon Industrial Electric Generation from Cogeneration (GWh)</t>
  </si>
  <si>
    <t>Oregon Electricity Sales (GWh/Yr)</t>
  </si>
  <si>
    <t>Idaho Average Day Loads (MWa)</t>
  </si>
  <si>
    <t>Idaho Peak Day Loads (MW)</t>
  </si>
  <si>
    <t>Idaho Minimum Day Loads (MW)</t>
  </si>
  <si>
    <t>Idaho Residential Loads (GWh)</t>
  </si>
  <si>
    <t>Idaho Commercial Loads (GWh)</t>
  </si>
  <si>
    <t>Idaho Industrial Loads (GWh)</t>
  </si>
  <si>
    <t>Idaho Transportation Loads (GWh)</t>
  </si>
  <si>
    <t>Idaho Streetlighting Loads (GWh)</t>
  </si>
  <si>
    <t>Idaho Average Residential Cogeneration Loads (MW)</t>
  </si>
  <si>
    <t>Idaho Peak Residential Cogeneration Loads (MW)</t>
  </si>
  <si>
    <t>Idaho Minimum Residential Cogeneration Loads (MW)</t>
  </si>
  <si>
    <t>Idaho Residential Electric Generation from Cogeneration (GWh)</t>
  </si>
  <si>
    <t>Idaho Average Commercial Cogeneration Loads (MW)</t>
  </si>
  <si>
    <t>Idaho Peak Commercial Cogeneration Loads (MW)</t>
  </si>
  <si>
    <t>Idaho Minimum Commercial Cogeneration Loads (MW)</t>
  </si>
  <si>
    <t>Idaho Commercial Electric Generation from Cogeneration (GWh)</t>
  </si>
  <si>
    <t>Idaho Average Industrial Cogeneration Loads (MW)</t>
  </si>
  <si>
    <t>Idaho Peak Industrial Cogeneration Loads (MW)</t>
  </si>
  <si>
    <t>Idaho Minimum Industrial Cogeneration Loads (MW)</t>
  </si>
  <si>
    <t>Idaho Industrial Electric Generation from Cogeneration (GWh)</t>
  </si>
  <si>
    <t>Idaho Electricity Sales (GWh/Yr)</t>
  </si>
  <si>
    <t>It should be noted that 1986-2012 data reflect actual temperature condition in the region, whereas 2013-2035 forecast reflect a normal temperature.</t>
  </si>
  <si>
    <t>Solar Cogeneration data shows reflect contribution to reduction in system peak, energy, and minimum load generated from Roof-top solar units.</t>
  </si>
  <si>
    <t>April run</t>
  </si>
  <si>
    <t>Low Load Hour ( Minimum MW)</t>
  </si>
  <si>
    <t>Peak Load MW</t>
  </si>
  <si>
    <t>Annual Peak Load MW</t>
  </si>
  <si>
    <t>Price Effect forecast   Conservation targets are not netted out of the Forecast period loads.</t>
  </si>
  <si>
    <t>Coincident with System Minimum</t>
  </si>
  <si>
    <t>Coincident with System Peak</t>
  </si>
  <si>
    <t>In this tab you will find the total and sectoral forecasts for Demand for the draft &amp;th Plan.</t>
  </si>
  <si>
    <t xml:space="preserve">HENRY </t>
  </si>
  <si>
    <t xml:space="preserve">AECO </t>
  </si>
  <si>
    <t xml:space="preserve">ROCKIES </t>
  </si>
  <si>
    <t xml:space="preserve">SUMAS </t>
  </si>
  <si>
    <t xml:space="preserve">SAN_JUAN </t>
  </si>
  <si>
    <t xml:space="preserve">PERMIAN </t>
  </si>
  <si>
    <t>Source Hub</t>
  </si>
  <si>
    <t>Wellhd</t>
  </si>
  <si>
    <t>Henry</t>
  </si>
  <si>
    <t>Coeff. For Hub</t>
  </si>
  <si>
    <t>Constant</t>
  </si>
  <si>
    <t>Burner-tip Located at</t>
  </si>
  <si>
    <t xml:space="preserve">PNW_EAST </t>
  </si>
  <si>
    <t>MTE</t>
  </si>
  <si>
    <t xml:space="preserve">CA_N </t>
  </si>
  <si>
    <t xml:space="preserve">NV_N </t>
  </si>
  <si>
    <t>AB</t>
  </si>
  <si>
    <t xml:space="preserve">UT </t>
  </si>
  <si>
    <t xml:space="preserve">WY </t>
  </si>
  <si>
    <t>Rockies</t>
  </si>
  <si>
    <t xml:space="preserve">PNW_WEST </t>
  </si>
  <si>
    <t>ID_S</t>
  </si>
  <si>
    <t xml:space="preserve">CO </t>
  </si>
  <si>
    <t xml:space="preserve">CA_S </t>
  </si>
  <si>
    <t xml:space="preserve">AZ </t>
  </si>
  <si>
    <t xml:space="preserve">NM </t>
  </si>
  <si>
    <t xml:space="preserve">NV_S </t>
  </si>
  <si>
    <t>San Juan</t>
  </si>
  <si>
    <t>Permian</t>
  </si>
  <si>
    <t>Updated May 1 2014 with data from 2013.</t>
  </si>
  <si>
    <t xml:space="preserve"> Monthly Shapes</t>
  </si>
  <si>
    <t>Blanco</t>
  </si>
  <si>
    <t>Waha</t>
  </si>
  <si>
    <t>Permian Waha</t>
  </si>
  <si>
    <t>Ignacio</t>
  </si>
  <si>
    <t>Topock</t>
  </si>
  <si>
    <t>Wheeler</t>
  </si>
  <si>
    <t>Sumas</t>
  </si>
  <si>
    <t>GrnRiv</t>
  </si>
  <si>
    <t>Stanfield</t>
  </si>
  <si>
    <t>Malin</t>
  </si>
  <si>
    <t>Kingsgate</t>
  </si>
  <si>
    <t>CA</t>
  </si>
  <si>
    <t>NV</t>
  </si>
  <si>
    <t>NV_N</t>
  </si>
  <si>
    <t>NV_S</t>
  </si>
  <si>
    <t>CA-S</t>
  </si>
  <si>
    <t>CA-N</t>
  </si>
  <si>
    <t>PNW-E</t>
  </si>
  <si>
    <t>PNW-W</t>
  </si>
  <si>
    <t>ID-S</t>
  </si>
  <si>
    <t>Relationship between Wellhear to Henry Hub and then Henry Hub to other Hubs and then Other hubs to burner-tip</t>
  </si>
  <si>
    <t xml:space="preserve">Monthly Shape for Prices. </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</si>
  <si>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</si>
  <si>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</si>
  <si>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</si>
  <si>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</si>
  <si>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</si>
  <si>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</si>
  <si>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</si>
  <si>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</si>
  <si>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</si>
  <si>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</si>
  <si>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</si>
  <si>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</si>
  <si>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</si>
  <si>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</si>
  <si>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</si>
  <si>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</si>
  <si>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</si>
  <si>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</si>
  <si>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</si>
  <si>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</si>
  <si>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</si>
  <si>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Manufactured Homes</t>
  </si>
  <si>
    <t>Using April Run</t>
  </si>
  <si>
    <t>BaseClimate</t>
  </si>
  <si>
    <t>Northwest Average Day Loads (MWa)</t>
  </si>
  <si>
    <t>Northwest Peak Day Loads (MW)</t>
  </si>
  <si>
    <t>Northwest Minimum Day Loads (MW)</t>
  </si>
  <si>
    <t xml:space="preserve">Base Forecast with Climate Change </t>
  </si>
  <si>
    <t>Low Load Scenario</t>
  </si>
  <si>
    <t>High Growth Scenario</t>
  </si>
  <si>
    <t>Growth in AC due to CC</t>
  </si>
  <si>
    <t xml:space="preserve">Assumed growth in AC </t>
  </si>
  <si>
    <t xml:space="preserve">Annual Increase in AC penetration rate.  </t>
  </si>
  <si>
    <t>Resulting penetration rates for AC for Climate Change Scenario</t>
  </si>
  <si>
    <t xml:space="preserve">Historic and forecasted annual deviation from normal . For 1985-2014 we have the actual values, for 2015-2035 we are using these multiplier factors to develop climate change values. </t>
  </si>
  <si>
    <t>Loads and sales under the 3 climate change scenarios (depending on economic growth)</t>
  </si>
  <si>
    <t xml:space="preserve">thie worksheet contains assumptions and Council's forecast of wholesale price of Natural gas, Oil and Coal </t>
  </si>
  <si>
    <t>This worksheet shows listing of federal standards (history and near term)</t>
  </si>
  <si>
    <t>This worksheet shows impact of standards by sector, enduse and year</t>
  </si>
  <si>
    <t>Impact of Fed Standards'!A1</t>
  </si>
  <si>
    <t>List of Standards '!A1</t>
  </si>
  <si>
    <t>This worksheet shows assumptions and  impact of market driven solar rooftop installations</t>
  </si>
  <si>
    <t>Rooftop Solar PV'!A1</t>
  </si>
  <si>
    <t>This worksheet shows assumptions and  impact of Electric vehicles (EV or PHEV)</t>
  </si>
  <si>
    <t>Electric Vehicles'!A1</t>
  </si>
  <si>
    <t>Residential sector consumption by enduse by scenario</t>
  </si>
  <si>
    <t>This worksheet contains Council's (Average, Peak and Minimum) load and sales forecast by subsector for Oregon</t>
  </si>
  <si>
    <t>This worksheet contains regional (Average, Peak and Minimum) load Forecasts and sales by subsector for the Price-effect</t>
  </si>
  <si>
    <t>This worksheet contains Council's (Average, Peak and Minimum)  load and sales forecast by subsector for Washington</t>
  </si>
  <si>
    <t>This worksheet contains Council's (Average, Peak and Minimum) load and sales forecast by subsector for Western Montana</t>
  </si>
  <si>
    <t>This worksheet contains Council's (Average, Peak and Minimum) load and sales forecast by subsector for Idaho</t>
  </si>
  <si>
    <t>Manager, Economic Analysis</t>
  </si>
  <si>
    <t>Histroic actual and weathernormalized Loads</t>
  </si>
  <si>
    <t>Climate Change Sensitivity Scenario - Assumptions and range of load forecast</t>
  </si>
  <si>
    <t xml:space="preserve">Cooling and Heating degree days </t>
  </si>
  <si>
    <t>Res. Misc. enduses'!A1</t>
  </si>
  <si>
    <t>Street Lighting Load Forecast</t>
  </si>
  <si>
    <t>Transportation Load Forecast</t>
  </si>
  <si>
    <t>Residential Miscellaneous (ICE) enduses - History and Forecast</t>
  </si>
  <si>
    <t>Streetlighting '!A1</t>
  </si>
  <si>
    <t xml:space="preserve"> transprtation '!A1</t>
  </si>
  <si>
    <t>Historic Actl &amp; wther nrm Load'!A1</t>
  </si>
  <si>
    <t>Climate Change Sensitivity'!A1</t>
  </si>
  <si>
    <t>Cooling and Heating degree days'!A1</t>
  </si>
  <si>
    <t>Version: April 2015 model runs</t>
  </si>
  <si>
    <t xml:space="preserve">This workbook is the companion document for appendix A,B,C,D,H and N of the 7th Power Plan </t>
  </si>
  <si>
    <t xml:space="preserve">The Price-Effect forecast is the official forecast for the &amp;th power plan. </t>
  </si>
  <si>
    <t>The workbood provided here shows regional and state level details on economic drivers, fuel prices, demand and load forecast used for the Price-effect Seventh Power Plan.</t>
  </si>
  <si>
    <t>Com-NW'!A1</t>
  </si>
  <si>
    <t>Manufacturing-NW '!A1</t>
  </si>
  <si>
    <t>Average of Weather Adjusted Loads Net of DSI</t>
  </si>
  <si>
    <t>Peak day Weather Adjusted Loads Net of DSI</t>
  </si>
  <si>
    <t>For a more complete listing please see conservation chapter.</t>
  </si>
  <si>
    <t>Medium growth scenario</t>
  </si>
  <si>
    <t>Motors/Drives</t>
  </si>
  <si>
    <t>Compressed Air</t>
  </si>
  <si>
    <t>Electronics</t>
  </si>
  <si>
    <t>Food Preparation</t>
  </si>
  <si>
    <t>HVAC</t>
  </si>
  <si>
    <t>Process Loads</t>
  </si>
  <si>
    <t>Material Handling</t>
  </si>
  <si>
    <t>Pumps</t>
  </si>
  <si>
    <t>Other Motors</t>
  </si>
  <si>
    <t>Fans and Blowers</t>
  </si>
  <si>
    <t xml:space="preserve"> Low Temp Refer</t>
  </si>
  <si>
    <t>Melting and Casting</t>
  </si>
  <si>
    <t>Drying and Curing</t>
  </si>
  <si>
    <t>Material Processing</t>
  </si>
  <si>
    <t xml:space="preserve"> Med Temp Refer</t>
  </si>
  <si>
    <t>Dryer</t>
  </si>
  <si>
    <t>Utility</t>
  </si>
  <si>
    <t>Utility Distribution Sytem</t>
  </si>
  <si>
    <t>to estimate cost of installs we have incorporated a declining cost curve for solar installations.  This cost curve is shown below.</t>
  </si>
  <si>
    <t>Low Growth</t>
  </si>
  <si>
    <t>Medium Growth</t>
  </si>
  <si>
    <t>High Growth</t>
  </si>
  <si>
    <t>Data shown below is for regional load (at generator busbar)  net of Conservation</t>
  </si>
  <si>
    <t>Annual average MW</t>
  </si>
  <si>
    <t xml:space="preserve">Peak MW </t>
  </si>
  <si>
    <t>2016-2035 Average Annual Growth rate</t>
  </si>
  <si>
    <t>The following shows  annual load forecasts (annual energy and single hour peak for summer and winter ) for the region.</t>
  </si>
  <si>
    <t>the second batch of forecast shows the sales forecast (Frozen efficiency net of Conservation targets)</t>
  </si>
  <si>
    <t>This tab shows the range of conservation goals over the next 20 years.</t>
  </si>
  <si>
    <t>All figures shown are at the generator .</t>
  </si>
  <si>
    <t>these are scaled to match RPM target 15%, 50% , 85 percentile .</t>
  </si>
  <si>
    <t>aMW</t>
  </si>
  <si>
    <t>they show expected regional loads by enduse</t>
  </si>
  <si>
    <t>BaseFreeze2015</t>
  </si>
  <si>
    <t>This is the Solar Cogeneration Review for Northwest</t>
  </si>
  <si>
    <t>Northwest Solar Cogeneration Generating Capacity (MW)</t>
  </si>
  <si>
    <t>CgGC</t>
  </si>
  <si>
    <t>Northwest Solar Electricity from Cogeneration (GWh/YR)</t>
  </si>
  <si>
    <t>Northwest Minimum Residential Cogeneration Loads (MW)</t>
  </si>
  <si>
    <t>Northwest Average Residential Cogeneration Loads (MW)</t>
  </si>
  <si>
    <t>Northwest Peak Commercial Cogeneration Loads (MW)</t>
  </si>
  <si>
    <t>Northwest Average Commercial Cogeneration Loads (MW)</t>
  </si>
  <si>
    <t>Northwest Peak Industrial Cogeneration Loads (MW)</t>
  </si>
  <si>
    <t>Northwest Average Industrial Cogeneration Loads (MW)</t>
  </si>
  <si>
    <t>FE2015 Medium growth scenario</t>
  </si>
  <si>
    <t>Sector</t>
  </si>
  <si>
    <t>Generation (bus-bar) equivalent in GWH/year</t>
  </si>
  <si>
    <t>Contribution to Peak Load Reduction</t>
  </si>
  <si>
    <t>Contribution to Monthly Average Load Reduction</t>
  </si>
  <si>
    <t>Northwest Average Residential Cogeneration Loads (aMW)</t>
  </si>
  <si>
    <t>Historic data from EIA-DOE form 861 filed by electric utilities provides a fairly good count of solar installs since 2010. for earlier years data quality is not good.  We have not shown pre 2010 values here.</t>
  </si>
  <si>
    <t>Inslatted capacity in MW DC installed at customer site</t>
  </si>
  <si>
    <t>1986-2012 reflect temperature conditions experienced and 2013-2035 are under normal weather assumption.</t>
  </si>
  <si>
    <t>Solar Cogeneration data shown reflect contribution to reduction in system peak, energy, and minimum load generated from Roof-top solar units.</t>
  </si>
  <si>
    <t>This is the Electricity Review (including Western Montana portion of loads) for Idaho</t>
  </si>
  <si>
    <t>XSales</t>
  </si>
  <si>
    <t>This is the Electricity Review (including Western Montana portion of loads) for Montana</t>
  </si>
  <si>
    <t>Montana Average Day Loads (MWa)</t>
  </si>
  <si>
    <t>Montana Peak Day Loads (MW)</t>
  </si>
  <si>
    <t>Montana Minimum Day Loads (MW)</t>
  </si>
  <si>
    <t>Montana Residential Loads (GWh)</t>
  </si>
  <si>
    <t>Montana Commercial Loads (GWh)</t>
  </si>
  <si>
    <t>Montana Industrial Loads (GWh)</t>
  </si>
  <si>
    <t>Montana Transportation Loads (GWh)</t>
  </si>
  <si>
    <t>Montana Streetlighting Loads (GWh)</t>
  </si>
  <si>
    <t>Montana Average Residential Cogeneration Loads (MW)</t>
  </si>
  <si>
    <t>Montana Peak Residential Cogeneration Loads (MW)</t>
  </si>
  <si>
    <t>Montana Minimum Residential Cogeneration Loads (MW)</t>
  </si>
  <si>
    <t>Montana Residential Electric Generation from Cogeneration (GWh)</t>
  </si>
  <si>
    <t>Montana Average Commercial Cogeneration Loads (MW)</t>
  </si>
  <si>
    <t>Montana Peak Commercial Cogeneration Loads (MW)</t>
  </si>
  <si>
    <t>Montana Minimum Commercial Cogeneration Loads (MW)</t>
  </si>
  <si>
    <t>Montana Commercial Electric Generation from Cogeneration (GWh)</t>
  </si>
  <si>
    <t>Montana Average Industrial Cogeneration Loads (MW)</t>
  </si>
  <si>
    <t>Montana Peak Industrial Cogeneration Loads (MW)</t>
  </si>
  <si>
    <t>Montana Minimum Industrial Cogeneration Loads (MW)</t>
  </si>
  <si>
    <t>Montana Industrial Electric Generation from Cogeneration (GWh)</t>
  </si>
  <si>
    <t>Montana Electricity Sales (GWh/Yr)</t>
  </si>
  <si>
    <t>This is the Electricity Review (including Western Montana portion of loads) for Oregon</t>
  </si>
  <si>
    <t>This is the Electricity Review (including Western Montana portion of loads) for Washington</t>
  </si>
  <si>
    <t>Sept Solar</t>
  </si>
  <si>
    <t>Northwest Residential Electric Generation from Cogeneration (GWh)</t>
  </si>
  <si>
    <t>Northwest Minimum Commercial Cogeneration Loads (MW)</t>
  </si>
  <si>
    <t>Northwest Commercial Electric Generation from Cogeneration (GWh)</t>
  </si>
  <si>
    <t>Northwest Minimum Industrial Cogeneration Loads (MW)</t>
  </si>
  <si>
    <t>Northwest Industrial Electric Generation from Cogeneration (GWh)</t>
  </si>
  <si>
    <t>DSM_EU</t>
  </si>
  <si>
    <t>April run + Sep solar</t>
  </si>
  <si>
    <t>In this tab we are presenting Loads and sales net of conservation targets for the 7th plan.</t>
  </si>
  <si>
    <t xml:space="preserve">Conservation targets are not netted out of the forecast period values. </t>
  </si>
  <si>
    <t xml:space="preserve">Sales Forecast: Loads net of  Conservation targets </t>
  </si>
  <si>
    <t>Load measured at Bus-bar</t>
  </si>
  <si>
    <t xml:space="preserve"> Note that although this forecasts that are net of conservation are labeled "Sales Forecast" ,starting on row 68 below,  shows range of forecast of Loads net of conservation targets.</t>
  </si>
  <si>
    <t>Regional Forecast Net Conservation</t>
  </si>
  <si>
    <t>Idaho forecast Net Conservation</t>
  </si>
  <si>
    <t>WMT forecast net conservation</t>
  </si>
  <si>
    <t>Oregon forecast net conservation</t>
  </si>
  <si>
    <t xml:space="preserve">Washington forecast net of conservation </t>
  </si>
  <si>
    <t xml:space="preserve">Information on Loads After Conservation </t>
  </si>
  <si>
    <t>Medium Forecast</t>
  </si>
  <si>
    <t>Definition</t>
  </si>
  <si>
    <t>Just existing(not including new) stock, as of 2015</t>
  </si>
  <si>
    <t>SQF</t>
  </si>
  <si>
    <t>New</t>
  </si>
  <si>
    <t>basecase assumes the future average sq goes down by 10% compare to 2012 new construction average .</t>
  </si>
  <si>
    <t>Building Type - Count</t>
  </si>
  <si>
    <t>Vintage</t>
  </si>
  <si>
    <t>Mapping for RES</t>
  </si>
  <si>
    <t>OREGON</t>
  </si>
  <si>
    <t>OR_Single Family</t>
  </si>
  <si>
    <t>OR_Multi Family</t>
  </si>
  <si>
    <t>Multifamily - Low Rise</t>
  </si>
  <si>
    <t>MF - High Rise</t>
  </si>
  <si>
    <t>DEMOLITION RATES</t>
  </si>
  <si>
    <t>OR_Other Family</t>
  </si>
  <si>
    <t>Manufactured</t>
  </si>
  <si>
    <t>Stock - 2016</t>
  </si>
  <si>
    <t>WASHINGTON</t>
  </si>
  <si>
    <t>WA_Single Family</t>
  </si>
  <si>
    <t>WA_Multi Family</t>
  </si>
  <si>
    <t>WA_Other Family</t>
  </si>
  <si>
    <t>IDAHO</t>
  </si>
  <si>
    <t>ID_Single Family</t>
  </si>
  <si>
    <t>ID_Multi Family</t>
  </si>
  <si>
    <t>ID_Other Family</t>
  </si>
  <si>
    <t xml:space="preserve">MONTANA ( all of Montana)  </t>
  </si>
  <si>
    <t>Western MT portion of state</t>
  </si>
  <si>
    <t>MT_Single Family</t>
  </si>
  <si>
    <t>MT_Multi Family</t>
  </si>
  <si>
    <t>MT_Other Family</t>
  </si>
  <si>
    <t>REGION</t>
  </si>
  <si>
    <t>Building Type - Sq Ft per Unit</t>
  </si>
  <si>
    <t>MONTANA</t>
  </si>
  <si>
    <t>Load Scenario</t>
  </si>
  <si>
    <t>Vintage of forecast</t>
  </si>
  <si>
    <t>Q3 2014</t>
  </si>
  <si>
    <t>Last updated on</t>
  </si>
  <si>
    <t>Jan 21 2015</t>
  </si>
  <si>
    <t>starts with stock in 2015, then declines the stock based on assumed retirement</t>
  </si>
  <si>
    <t>Mapping to LTM sectors</t>
  </si>
  <si>
    <t>Building Type - Millions SqFt</t>
  </si>
  <si>
    <t>OR_Large Off</t>
  </si>
  <si>
    <t>Large Off</t>
  </si>
  <si>
    <t>OR_Medium Off</t>
  </si>
  <si>
    <t>Medium Off</t>
  </si>
  <si>
    <t>OR_Small Off</t>
  </si>
  <si>
    <t>Small Off</t>
  </si>
  <si>
    <t>OR_Big Box-Retail</t>
  </si>
  <si>
    <t>OR_Small Box-Retail</t>
  </si>
  <si>
    <t>OR_High End-Retail</t>
  </si>
  <si>
    <t>OR_Anchor-Retail</t>
  </si>
  <si>
    <t>OR_K-12</t>
  </si>
  <si>
    <t>OR_University</t>
  </si>
  <si>
    <t>OR_Warehouse</t>
  </si>
  <si>
    <t>OR_Supermarket</t>
  </si>
  <si>
    <t>OR_MiniMart</t>
  </si>
  <si>
    <t>OR_Restaurant</t>
  </si>
  <si>
    <t>OR_Lodging</t>
  </si>
  <si>
    <t>OR_Hospital</t>
  </si>
  <si>
    <t>OR_OtherHealth</t>
  </si>
  <si>
    <t>OR_Assembly</t>
  </si>
  <si>
    <t>OR_Other</t>
  </si>
  <si>
    <t>OR_Large Office</t>
  </si>
  <si>
    <t>Stock 2016</t>
  </si>
  <si>
    <t>Remaining in the year</t>
  </si>
  <si>
    <t>OR_Medium Office</t>
  </si>
  <si>
    <t>OR_Small Office</t>
  </si>
  <si>
    <t>WA_Large Off</t>
  </si>
  <si>
    <t>WA_Medium Off</t>
  </si>
  <si>
    <t>WA_Small Off</t>
  </si>
  <si>
    <t>WA_Big Box-Retail</t>
  </si>
  <si>
    <t>WA_Small Box-Retail</t>
  </si>
  <si>
    <t>WA_High End-Retail</t>
  </si>
  <si>
    <t>WA_Anchor-Retail</t>
  </si>
  <si>
    <t>WA_K-12</t>
  </si>
  <si>
    <t>WA_University</t>
  </si>
  <si>
    <t>WA_Warehouse</t>
  </si>
  <si>
    <t>WA_Supermarket</t>
  </si>
  <si>
    <t>WA_MiniMart</t>
  </si>
  <si>
    <t>WA_Restaurant</t>
  </si>
  <si>
    <t>WA_Lodging</t>
  </si>
  <si>
    <t>WA_Hospital</t>
  </si>
  <si>
    <t>WA_OtherHealth</t>
  </si>
  <si>
    <t>WA_Assembly</t>
  </si>
  <si>
    <t>WA_Other</t>
  </si>
  <si>
    <t>WA_Large Office</t>
  </si>
  <si>
    <t>WA_Medium Office</t>
  </si>
  <si>
    <t>WA_Small Office</t>
  </si>
  <si>
    <t>ID_Large Off</t>
  </si>
  <si>
    <t>ID_Medium Off</t>
  </si>
  <si>
    <t>ID_Small Off</t>
  </si>
  <si>
    <t>ID_Big Box-Retail</t>
  </si>
  <si>
    <t>ID_Small Box-Retail</t>
  </si>
  <si>
    <t>ID_High End-Retail</t>
  </si>
  <si>
    <t>ID_Anchor-Retail</t>
  </si>
  <si>
    <t>ID_K-12</t>
  </si>
  <si>
    <t>ID_University</t>
  </si>
  <si>
    <t>ID_Warehouse</t>
  </si>
  <si>
    <t>ID_Supermarket</t>
  </si>
  <si>
    <t>ID_MiniMart</t>
  </si>
  <si>
    <t>ID_Restaurant</t>
  </si>
  <si>
    <t>ID_Lodging</t>
  </si>
  <si>
    <t>ID_Hospital</t>
  </si>
  <si>
    <t>ID_OtherHealth</t>
  </si>
  <si>
    <t>ID_Assembly</t>
  </si>
  <si>
    <t>ID_Other</t>
  </si>
  <si>
    <t>ID_Large Office</t>
  </si>
  <si>
    <t>ID_Medium Office</t>
  </si>
  <si>
    <t>ID_Small Office</t>
  </si>
  <si>
    <t>MT_Large Off</t>
  </si>
  <si>
    <t>MT_Medium Off</t>
  </si>
  <si>
    <t>MT_Small Off</t>
  </si>
  <si>
    <t>MT_Big Box-Retail</t>
  </si>
  <si>
    <t>MT_Small Box-Retail</t>
  </si>
  <si>
    <t>MT_High End-Retail</t>
  </si>
  <si>
    <t>MT_Anchor-Retail</t>
  </si>
  <si>
    <t>MT_K-12</t>
  </si>
  <si>
    <t>MT_University</t>
  </si>
  <si>
    <t>MT_Warehouse</t>
  </si>
  <si>
    <t>MT_Supermarket</t>
  </si>
  <si>
    <t>MT_MiniMart</t>
  </si>
  <si>
    <t>MT_Restaurant</t>
  </si>
  <si>
    <t>MT_Lodging</t>
  </si>
  <si>
    <t>MT_Hospital</t>
  </si>
  <si>
    <t>MT_OtherHealth</t>
  </si>
  <si>
    <t>MT_Assembly</t>
  </si>
  <si>
    <t>MT_Other</t>
  </si>
  <si>
    <t>MT_Large Office</t>
  </si>
  <si>
    <t>MT_Medium Office</t>
  </si>
  <si>
    <t>MT_Small Office</t>
  </si>
  <si>
    <t>Units</t>
  </si>
  <si>
    <t>Millions of SQF</t>
  </si>
  <si>
    <t>Note that for load forecasting purposes, for space heating and space cooling enduses, we use total residential square footage rather than number of residential units.</t>
  </si>
  <si>
    <t>Historic and assumed square footage per residential units</t>
  </si>
  <si>
    <t>Additional data on residential units (new and existing) and commercial units (new and existing is presented)</t>
  </si>
  <si>
    <t>Residential units'!A1</t>
  </si>
  <si>
    <t>We have also provided the assumptions on inflation rate, fuel price and wholesale price of electricity.</t>
  </si>
  <si>
    <t>In this worksheet we present Idaho load forecast after conservation targets are netted out of load</t>
  </si>
  <si>
    <t>In this worksheet we present regional load forecast after conservation targets are netted out of load</t>
  </si>
  <si>
    <t>In this worksheet we present Western Montana load forecast after conservation targets are netted out of load</t>
  </si>
  <si>
    <t>In this worksheet we present Oregon load forecast after conservation targets are netted out of load</t>
  </si>
  <si>
    <t>In this worksheet we present Washington load forecast after conservation targets are netted out of load</t>
  </si>
</sst>
</file>

<file path=xl/styles.xml><?xml version="1.0" encoding="utf-8"?>
<styleSheet xmlns="http://schemas.openxmlformats.org/spreadsheetml/2006/main">
  <numFmts count="10">
    <numFmt numFmtId="8" formatCode="&quot;$&quot;#,##0.00_);[Red]\(&quot;$&quot;#,##0.00\)"/>
    <numFmt numFmtId="43" formatCode="_(* #,##0.00_);_(* \(#,##0.00\);_(* &quot;-&quot;??_);_(@_)"/>
    <numFmt numFmtId="164" formatCode="_(* #,##0_);_(* \(#,##0\);_(* &quot;-&quot;??_);_(@_)"/>
    <numFmt numFmtId="165" formatCode="0.000"/>
    <numFmt numFmtId="166" formatCode="0.0%"/>
    <numFmt numFmtId="167" formatCode="_(* #,##0.0_);_(* \(#,##0.0\);_(* &quot;-&quot;??_);_(@_)"/>
    <numFmt numFmtId="168" formatCode="_(* #,##0.000_);_(* \(#,##0.000\);_(* &quot;-&quot;??_);_(@_)"/>
    <numFmt numFmtId="169" formatCode="_(* #,##0.0000_);_(* \(#,##0.0000\);_(* &quot;-&quot;??_);_(@_)"/>
    <numFmt numFmtId="170" formatCode="0.00000"/>
    <numFmt numFmtId="171" formatCode="0.0"/>
  </numFmts>
  <fonts count="86">
    <font>
      <sz val="10"/>
      <name val="Arial"/>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name val="Arial"/>
      <family val="2"/>
    </font>
    <font>
      <sz val="8"/>
      <name val="Arial"/>
      <family val="2"/>
    </font>
    <font>
      <b/>
      <sz val="10"/>
      <name val="Arial"/>
      <family val="2"/>
    </font>
    <font>
      <b/>
      <sz val="18"/>
      <name val="Arial"/>
      <family val="2"/>
    </font>
    <font>
      <u/>
      <sz val="10"/>
      <color indexed="12"/>
      <name val="Arial"/>
      <family val="2"/>
    </font>
    <font>
      <b/>
      <sz val="12"/>
      <name val="Arial"/>
      <family val="2"/>
    </font>
    <font>
      <b/>
      <sz val="22"/>
      <name val="Arial"/>
      <family val="2"/>
    </font>
    <font>
      <sz val="10"/>
      <name val="Arial"/>
      <family val="2"/>
    </font>
    <font>
      <sz val="8"/>
      <color indexed="81"/>
      <name val="Tahoma"/>
      <family val="2"/>
    </font>
    <font>
      <b/>
      <sz val="8"/>
      <color indexed="81"/>
      <name val="Tahoma"/>
      <family val="2"/>
    </font>
    <font>
      <b/>
      <sz val="14"/>
      <name val="Arial"/>
      <family val="2"/>
    </font>
    <font>
      <b/>
      <sz val="26"/>
      <color indexed="10"/>
      <name val="Arial"/>
      <family val="2"/>
    </font>
    <font>
      <sz val="9"/>
      <name val="Arial"/>
      <family val="2"/>
    </font>
    <font>
      <sz val="10"/>
      <name val="MS Sans Serif"/>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8"/>
      <color theme="3"/>
      <name val="Cambria"/>
      <family val="2"/>
      <scheme val="major"/>
    </font>
    <font>
      <b/>
      <sz val="10"/>
      <color theme="1"/>
      <name val="Arial"/>
      <family val="2"/>
    </font>
    <font>
      <sz val="10"/>
      <color rgb="FFFF0000"/>
      <name val="Arial"/>
      <family val="2"/>
    </font>
    <font>
      <b/>
      <sz val="10"/>
      <color indexed="8"/>
      <name val="Arial"/>
      <family val="2"/>
    </font>
    <font>
      <sz val="10"/>
      <color indexed="8"/>
      <name val="Arial"/>
      <family val="2"/>
    </font>
    <font>
      <sz val="9"/>
      <color indexed="8"/>
      <name val="Arial"/>
      <family val="2"/>
    </font>
    <font>
      <b/>
      <sz val="9"/>
      <color indexed="8"/>
      <name val="Arial"/>
      <family val="2"/>
    </font>
    <font>
      <b/>
      <sz val="20"/>
      <color rgb="FFFF0000"/>
      <name val="Arial"/>
      <family val="2"/>
    </font>
    <font>
      <b/>
      <sz val="10"/>
      <name val="MS Sans Serif"/>
      <family val="2"/>
    </font>
    <font>
      <b/>
      <sz val="12"/>
      <color theme="1"/>
      <name val="Arial"/>
      <family val="2"/>
    </font>
    <font>
      <b/>
      <sz val="14"/>
      <color theme="1"/>
      <name val="Arial"/>
      <family val="2"/>
    </font>
    <font>
      <b/>
      <sz val="16"/>
      <color theme="1"/>
      <name val="Arial"/>
      <family val="2"/>
    </font>
    <font>
      <b/>
      <i/>
      <sz val="10"/>
      <color theme="1"/>
      <name val="Arial"/>
      <family val="2"/>
    </font>
    <font>
      <i/>
      <sz val="10"/>
      <color theme="1"/>
      <name val="Arial"/>
      <family val="2"/>
    </font>
    <font>
      <b/>
      <sz val="20"/>
      <name val="Arial"/>
      <family val="2"/>
    </font>
    <font>
      <sz val="14"/>
      <name val="Arial"/>
      <family val="2"/>
    </font>
    <font>
      <sz val="12"/>
      <color rgb="FFFF0000"/>
      <name val="Arial"/>
      <family val="2"/>
    </font>
    <font>
      <b/>
      <sz val="12"/>
      <color rgb="FFFF0000"/>
      <name val="Arial"/>
      <family val="2"/>
    </font>
    <font>
      <b/>
      <sz val="12"/>
      <color theme="0"/>
      <name val="Arial"/>
      <family val="2"/>
    </font>
    <font>
      <sz val="12"/>
      <name val="Arial"/>
      <family val="2"/>
    </font>
    <font>
      <sz val="9"/>
      <color indexed="81"/>
      <name val="Tahoma"/>
      <family val="2"/>
    </font>
    <font>
      <b/>
      <sz val="9"/>
      <color indexed="81"/>
      <name val="Tahoma"/>
      <family val="2"/>
    </font>
    <font>
      <b/>
      <sz val="11"/>
      <color theme="1"/>
      <name val="Palatino Linotype"/>
      <family val="1"/>
    </font>
    <font>
      <sz val="11"/>
      <color theme="1"/>
      <name val="Palatino Linotype"/>
      <family val="1"/>
    </font>
    <font>
      <sz val="12"/>
      <name val="Calibri"/>
      <family val="2"/>
    </font>
    <font>
      <b/>
      <sz val="12"/>
      <name val="Calibri"/>
      <family val="2"/>
    </font>
    <font>
      <sz val="12"/>
      <color rgb="FF000000"/>
      <name val="Calibri"/>
      <family val="2"/>
    </font>
    <font>
      <b/>
      <sz val="12"/>
      <name val="Cambria"/>
      <family val="1"/>
      <scheme val="major"/>
    </font>
    <font>
      <sz val="12"/>
      <name val="Cambria"/>
      <family val="1"/>
      <scheme val="major"/>
    </font>
    <font>
      <sz val="12"/>
      <color theme="0" tint="-0.14999847407452621"/>
      <name val="Cambria"/>
      <family val="1"/>
      <scheme val="major"/>
    </font>
    <font>
      <sz val="18"/>
      <name val="Arial"/>
      <family val="2"/>
    </font>
    <font>
      <b/>
      <sz val="18"/>
      <color indexed="10"/>
      <name val="Arial"/>
      <family val="2"/>
    </font>
    <font>
      <b/>
      <sz val="36"/>
      <name val="Arial"/>
      <family val="2"/>
    </font>
    <font>
      <b/>
      <sz val="16"/>
      <name val="Arial"/>
      <family val="2"/>
    </font>
    <font>
      <sz val="20"/>
      <name val="Cambria"/>
      <family val="1"/>
      <scheme val="major"/>
    </font>
    <font>
      <sz val="11"/>
      <name val="Arial"/>
      <family val="2"/>
    </font>
    <font>
      <sz val="16"/>
      <name val="Arial"/>
      <family val="2"/>
    </font>
    <font>
      <sz val="12"/>
      <color theme="1"/>
      <name val="Arial"/>
      <family val="2"/>
    </font>
    <font>
      <b/>
      <sz val="28"/>
      <name val="Arial"/>
      <family val="2"/>
    </font>
    <font>
      <b/>
      <sz val="20"/>
      <color theme="1"/>
      <name val="Arial"/>
      <family val="2"/>
    </font>
    <font>
      <b/>
      <sz val="20"/>
      <color indexed="8"/>
      <name val="Arial"/>
      <family val="2"/>
    </font>
    <font>
      <sz val="16"/>
      <color rgb="FFFF0000"/>
      <name val="Arial"/>
      <family val="2"/>
    </font>
    <font>
      <sz val="12"/>
      <name val="Times New Roman"/>
      <family val="1"/>
    </font>
    <font>
      <sz val="20"/>
      <color theme="1"/>
      <name val="Arial"/>
      <family val="2"/>
    </font>
    <font>
      <sz val="28"/>
      <color rgb="FFFF0000"/>
      <name val="Arial"/>
      <family val="2"/>
    </font>
    <font>
      <b/>
      <sz val="18"/>
      <color theme="1"/>
      <name val="Arial"/>
      <family val="2"/>
    </font>
  </fonts>
  <fills count="62">
    <fill>
      <patternFill patternType="none"/>
    </fill>
    <fill>
      <patternFill patternType="gray125"/>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indexed="13"/>
        <bgColor indexed="64"/>
      </patternFill>
    </fill>
    <fill>
      <patternFill patternType="solid">
        <fgColor indexed="42"/>
        <bgColor indexed="64"/>
      </patternFill>
    </fill>
    <fill>
      <patternFill patternType="solid">
        <fgColor indexed="49"/>
        <bgColor indexed="64"/>
      </patternFill>
    </fill>
    <fill>
      <patternFill patternType="solid">
        <fgColor indexed="15"/>
        <bgColor indexed="64"/>
      </patternFill>
    </fill>
    <fill>
      <patternFill patternType="solid">
        <fgColor indexed="2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0000"/>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00B050"/>
        <bgColor indexed="64"/>
      </patternFill>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theme="4" tint="0.79998168889431442"/>
        <bgColor theme="4" tint="0.79998168889431442"/>
      </patternFill>
    </fill>
    <fill>
      <patternFill patternType="solid">
        <fgColor rgb="FFFFFF00"/>
        <bgColor theme="4" tint="0.79998168889431442"/>
      </patternFill>
    </fill>
  </fills>
  <borders count="75">
    <border>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8"/>
      </left>
      <right/>
      <top/>
      <bottom/>
      <diagonal/>
    </border>
    <border>
      <left/>
      <right style="medium">
        <color indexed="64"/>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diagonal/>
    </border>
    <border>
      <left style="medium">
        <color rgb="FF000000"/>
      </left>
      <right/>
      <top style="medium">
        <color rgb="FF000000"/>
      </top>
      <bottom/>
      <diagonal/>
    </border>
    <border>
      <left style="medium">
        <color rgb="FF000000"/>
      </left>
      <right/>
      <top/>
      <bottom/>
      <diagonal/>
    </border>
    <border>
      <left style="thin">
        <color indexed="8"/>
      </left>
      <right/>
      <top style="thin">
        <color indexed="8"/>
      </top>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bottom/>
      <diagonal/>
    </border>
    <border>
      <left/>
      <right/>
      <top/>
      <bottom style="thin">
        <color theme="4" tint="0.39997558519241921"/>
      </bottom>
      <diagonal/>
    </border>
    <border>
      <left style="thin">
        <color indexed="64"/>
      </left>
      <right/>
      <top/>
      <bottom style="thin">
        <color theme="4" tint="0.39997558519241921"/>
      </bottom>
      <diagonal/>
    </border>
    <border>
      <left/>
      <right/>
      <top style="thin">
        <color theme="4" tint="0.39997558519241921"/>
      </top>
      <bottom/>
      <diagonal/>
    </border>
  </borders>
  <cellStyleXfs count="180">
    <xf numFmtId="0" fontId="0" fillId="0" borderId="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0" borderId="0" applyNumberFormat="0" applyBorder="0" applyAlignment="0" applyProtection="0"/>
    <xf numFmtId="0" fontId="27" fillId="31"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8" fillId="34" borderId="0" applyNumberFormat="0" applyBorder="0" applyAlignment="0" applyProtection="0"/>
    <xf numFmtId="0" fontId="29" fillId="35" borderId="28" applyNumberFormat="0" applyAlignment="0" applyProtection="0"/>
    <xf numFmtId="0" fontId="30" fillId="36" borderId="29" applyNumberFormat="0" applyAlignment="0" applyProtection="0"/>
    <xf numFmtId="43" fontId="12" fillId="0" borderId="0" applyFont="0" applyFill="0" applyBorder="0" applyAlignment="0" applyProtection="0"/>
    <xf numFmtId="0" fontId="31" fillId="0" borderId="0" applyNumberFormat="0" applyFill="0" applyBorder="0" applyAlignment="0" applyProtection="0"/>
    <xf numFmtId="0" fontId="32" fillId="37" borderId="0" applyNumberFormat="0" applyBorder="0" applyAlignment="0" applyProtection="0"/>
    <xf numFmtId="0" fontId="33" fillId="0" borderId="30" applyNumberFormat="0" applyFill="0" applyAlignment="0" applyProtection="0"/>
    <xf numFmtId="0" fontId="34" fillId="0" borderId="31" applyNumberFormat="0" applyFill="0" applyAlignment="0" applyProtection="0"/>
    <xf numFmtId="0" fontId="35" fillId="0" borderId="32" applyNumberFormat="0" applyFill="0" applyAlignment="0" applyProtection="0"/>
    <xf numFmtId="0" fontId="35" fillId="0" borderId="0" applyNumberFormat="0" applyFill="0" applyBorder="0" applyAlignment="0" applyProtection="0"/>
    <xf numFmtId="0" fontId="16" fillId="0" borderId="0" applyNumberFormat="0" applyFill="0" applyBorder="0" applyAlignment="0" applyProtection="0">
      <alignment vertical="top"/>
      <protection locked="0"/>
    </xf>
    <xf numFmtId="0" fontId="36" fillId="38" borderId="28" applyNumberFormat="0" applyAlignment="0" applyProtection="0"/>
    <xf numFmtId="0" fontId="37" fillId="0" borderId="33" applyNumberFormat="0" applyFill="0" applyAlignment="0" applyProtection="0"/>
    <xf numFmtId="0" fontId="38" fillId="39" borderId="0" applyNumberFormat="0" applyBorder="0" applyAlignment="0" applyProtection="0"/>
    <xf numFmtId="0" fontId="26" fillId="0" borderId="0"/>
    <xf numFmtId="0" fontId="26" fillId="40" borderId="34" applyNumberFormat="0" applyFont="0" applyAlignment="0" applyProtection="0"/>
    <xf numFmtId="0" fontId="39" fillId="35" borderId="35" applyNumberFormat="0" applyAlignment="0" applyProtection="0"/>
    <xf numFmtId="9" fontId="12" fillId="0" borderId="0" applyFont="0" applyFill="0" applyBorder="0" applyAlignment="0" applyProtection="0"/>
    <xf numFmtId="0" fontId="40" fillId="0" borderId="0" applyNumberFormat="0" applyFill="0" applyBorder="0" applyAlignment="0" applyProtection="0"/>
    <xf numFmtId="0" fontId="41" fillId="0" borderId="36" applyNumberFormat="0" applyFill="0" applyAlignment="0" applyProtection="0"/>
    <xf numFmtId="0" fontId="42" fillId="0" borderId="0" applyNumberFormat="0" applyFill="0" applyBorder="0" applyAlignment="0" applyProtection="0"/>
    <xf numFmtId="0" fontId="12" fillId="0" borderId="0"/>
    <xf numFmtId="0" fontId="25" fillId="0" borderId="0"/>
    <xf numFmtId="0" fontId="11" fillId="0" borderId="0"/>
    <xf numFmtId="0" fontId="11" fillId="40" borderId="34" applyNumberFormat="0" applyFont="0" applyAlignment="0" applyProtection="0"/>
    <xf numFmtId="0" fontId="11" fillId="10" borderId="0" applyNumberFormat="0" applyBorder="0" applyAlignment="0" applyProtection="0"/>
    <xf numFmtId="0" fontId="11" fillId="16" borderId="0" applyNumberFormat="0" applyBorder="0" applyAlignment="0" applyProtection="0"/>
    <xf numFmtId="0" fontId="11" fillId="11" borderId="0" applyNumberFormat="0" applyBorder="0" applyAlignment="0" applyProtection="0"/>
    <xf numFmtId="0" fontId="11" fillId="17" borderId="0" applyNumberFormat="0" applyBorder="0" applyAlignment="0" applyProtection="0"/>
    <xf numFmtId="0" fontId="11" fillId="12"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0" borderId="0" applyNumberFormat="0" applyBorder="0" applyAlignment="0" applyProtection="0"/>
    <xf numFmtId="0" fontId="11" fillId="15" borderId="0" applyNumberFormat="0" applyBorder="0" applyAlignment="0" applyProtection="0"/>
    <xf numFmtId="0" fontId="11" fillId="21" borderId="0" applyNumberFormat="0" applyBorder="0" applyAlignment="0" applyProtection="0"/>
    <xf numFmtId="0" fontId="10" fillId="0" borderId="0"/>
    <xf numFmtId="0" fontId="10" fillId="40" borderId="34" applyNumberFormat="0" applyFont="0" applyAlignment="0" applyProtection="0"/>
    <xf numFmtId="0" fontId="10" fillId="10"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12"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9" borderId="0" applyNumberFormat="0" applyBorder="0" applyAlignment="0" applyProtection="0"/>
    <xf numFmtId="0" fontId="10" fillId="14"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0" fontId="10" fillId="21" borderId="0" applyNumberFormat="0" applyBorder="0" applyAlignment="0" applyProtection="0"/>
    <xf numFmtId="0" fontId="9" fillId="0" borderId="0"/>
    <xf numFmtId="0" fontId="9" fillId="40" borderId="34" applyNumberFormat="0" applyFont="0" applyAlignment="0" applyProtection="0"/>
    <xf numFmtId="0" fontId="9" fillId="10" borderId="0" applyNumberFormat="0" applyBorder="0" applyAlignment="0" applyProtection="0"/>
    <xf numFmtId="0" fontId="9" fillId="16" borderId="0" applyNumberFormat="0" applyBorder="0" applyAlignment="0" applyProtection="0"/>
    <xf numFmtId="0" fontId="9" fillId="11" borderId="0" applyNumberFormat="0" applyBorder="0" applyAlignment="0" applyProtection="0"/>
    <xf numFmtId="0" fontId="9" fillId="17" borderId="0" applyNumberFormat="0" applyBorder="0" applyAlignment="0" applyProtection="0"/>
    <xf numFmtId="0" fontId="9" fillId="12"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9" borderId="0" applyNumberFormat="0" applyBorder="0" applyAlignment="0" applyProtection="0"/>
    <xf numFmtId="0" fontId="9" fillId="14"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21" borderId="0" applyNumberFormat="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40" borderId="34" applyNumberFormat="0" applyFont="0" applyAlignment="0" applyProtection="0"/>
    <xf numFmtId="0" fontId="7" fillId="10"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7" borderId="0" applyNumberFormat="0" applyBorder="0" applyAlignment="0" applyProtection="0"/>
    <xf numFmtId="0" fontId="7" fillId="12"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9" borderId="0" applyNumberFormat="0" applyBorder="0" applyAlignment="0" applyProtection="0"/>
    <xf numFmtId="0" fontId="7" fillId="14"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0" fontId="7" fillId="21" borderId="0" applyNumberFormat="0" applyBorder="0" applyAlignment="0" applyProtection="0"/>
    <xf numFmtId="0" fontId="6" fillId="0" borderId="0"/>
    <xf numFmtId="0" fontId="6" fillId="40" borderId="34" applyNumberFormat="0" applyFont="0" applyAlignment="0" applyProtection="0"/>
    <xf numFmtId="0" fontId="6" fillId="10"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7" borderId="0" applyNumberFormat="0" applyBorder="0" applyAlignment="0" applyProtection="0"/>
    <xf numFmtId="0" fontId="6" fillId="12"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9" borderId="0" applyNumberFormat="0" applyBorder="0" applyAlignment="0" applyProtection="0"/>
    <xf numFmtId="0" fontId="6" fillId="14" borderId="0" applyNumberFormat="0" applyBorder="0" applyAlignment="0" applyProtection="0"/>
    <xf numFmtId="0" fontId="6" fillId="20" borderId="0" applyNumberFormat="0" applyBorder="0" applyAlignment="0" applyProtection="0"/>
    <xf numFmtId="0" fontId="6" fillId="15" borderId="0" applyNumberFormat="0" applyBorder="0" applyAlignment="0" applyProtection="0"/>
    <xf numFmtId="0" fontId="6" fillId="21" borderId="0" applyNumberFormat="0" applyBorder="0" applyAlignment="0" applyProtection="0"/>
    <xf numFmtId="0" fontId="5" fillId="0" borderId="0"/>
    <xf numFmtId="0" fontId="5" fillId="40" borderId="34" applyNumberFormat="0" applyFont="0" applyAlignment="0" applyProtection="0"/>
    <xf numFmtId="0" fontId="5" fillId="10"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12"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9" borderId="0" applyNumberFormat="0" applyBorder="0" applyAlignment="0" applyProtection="0"/>
    <xf numFmtId="0" fontId="5" fillId="14"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21" borderId="0" applyNumberFormat="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4" fillId="0" borderId="0"/>
    <xf numFmtId="0" fontId="4" fillId="40" borderId="34" applyNumberFormat="0" applyFont="0" applyAlignment="0" applyProtection="0"/>
    <xf numFmtId="0" fontId="4" fillId="10"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3" fillId="0" borderId="0"/>
    <xf numFmtId="0" fontId="3" fillId="40" borderId="34" applyNumberFormat="0" applyFont="0" applyAlignment="0" applyProtection="0"/>
    <xf numFmtId="0" fontId="3" fillId="10" borderId="0" applyNumberFormat="0" applyBorder="0" applyAlignment="0" applyProtection="0"/>
    <xf numFmtId="0" fontId="3" fillId="16"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2" fillId="0" borderId="0"/>
    <xf numFmtId="0" fontId="2" fillId="40" borderId="34" applyNumberFormat="0" applyFont="0" applyAlignment="0" applyProtection="0"/>
    <xf numFmtId="0" fontId="2" fillId="10"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cellStyleXfs>
  <cellXfs count="857">
    <xf numFmtId="0" fontId="0" fillId="0" borderId="0" xfId="0"/>
    <xf numFmtId="164" fontId="0" fillId="0" borderId="0" xfId="28" applyNumberFormat="1" applyFont="1"/>
    <xf numFmtId="0" fontId="0" fillId="0" borderId="0" xfId="0" applyNumberFormat="1"/>
    <xf numFmtId="0" fontId="0" fillId="3" borderId="0" xfId="0" applyNumberFormat="1" applyFill="1" applyAlignment="1">
      <alignment horizontal="left"/>
    </xf>
    <xf numFmtId="0" fontId="0" fillId="0" borderId="0" xfId="0" applyFill="1"/>
    <xf numFmtId="0" fontId="0" fillId="0" borderId="0" xfId="0" applyNumberFormat="1" applyFill="1" applyAlignment="1">
      <alignment horizontal="left"/>
    </xf>
    <xf numFmtId="0" fontId="0" fillId="0" borderId="0" xfId="0" applyAlignment="1"/>
    <xf numFmtId="0" fontId="0" fillId="0" borderId="0" xfId="0" applyFill="1" applyAlignment="1"/>
    <xf numFmtId="0" fontId="0" fillId="0" borderId="0" xfId="0" applyBorder="1"/>
    <xf numFmtId="0" fontId="0" fillId="4" borderId="0" xfId="0" applyNumberFormat="1" applyFill="1" applyAlignment="1">
      <alignment horizontal="left"/>
    </xf>
    <xf numFmtId="0" fontId="0" fillId="0" borderId="0" xfId="0" applyNumberFormat="1" applyFill="1" applyAlignment="1">
      <alignment horizontal="left" wrapText="1"/>
    </xf>
    <xf numFmtId="0" fontId="0" fillId="0" borderId="0" xfId="0" applyFill="1" applyAlignment="1">
      <alignment wrapText="1"/>
    </xf>
    <xf numFmtId="0" fontId="0" fillId="0" borderId="0" xfId="0" applyFill="1" applyAlignment="1">
      <alignment horizontal="right" wrapText="1"/>
    </xf>
    <xf numFmtId="165" fontId="0" fillId="0" borderId="0" xfId="0" applyNumberFormat="1"/>
    <xf numFmtId="0" fontId="0" fillId="0" borderId="1" xfId="0" applyBorder="1"/>
    <xf numFmtId="0" fontId="0" fillId="0" borderId="2" xfId="0" applyBorder="1" applyAlignment="1"/>
    <xf numFmtId="0" fontId="0" fillId="0" borderId="3" xfId="0" applyBorder="1"/>
    <xf numFmtId="0" fontId="0" fillId="0" borderId="4" xfId="0" applyBorder="1" applyAlignment="1"/>
    <xf numFmtId="0" fontId="0" fillId="0" borderId="5" xfId="0" applyBorder="1"/>
    <xf numFmtId="0" fontId="0" fillId="0" borderId="6" xfId="0" applyBorder="1" applyAlignment="1"/>
    <xf numFmtId="9" fontId="0" fillId="0" borderId="0" xfId="0" applyNumberFormat="1"/>
    <xf numFmtId="0" fontId="0" fillId="6" borderId="8" xfId="0" applyFill="1" applyBorder="1"/>
    <xf numFmtId="0" fontId="0" fillId="6" borderId="9" xfId="0" applyFill="1" applyBorder="1"/>
    <xf numFmtId="0" fontId="0" fillId="6" borderId="10" xfId="0" applyFill="1" applyBorder="1"/>
    <xf numFmtId="0" fontId="0" fillId="6" borderId="0" xfId="0" applyFill="1" applyBorder="1"/>
    <xf numFmtId="0" fontId="0" fillId="6" borderId="11" xfId="0" applyFill="1" applyBorder="1"/>
    <xf numFmtId="0" fontId="0" fillId="6" borderId="12" xfId="0" applyFill="1" applyBorder="1"/>
    <xf numFmtId="0" fontId="0" fillId="6" borderId="13" xfId="0" applyFill="1" applyBorder="1"/>
    <xf numFmtId="0" fontId="0" fillId="6" borderId="14" xfId="0" applyFill="1" applyBorder="1"/>
    <xf numFmtId="9" fontId="0" fillId="0" borderId="0" xfId="42" applyFont="1"/>
    <xf numFmtId="43" fontId="0" fillId="0" borderId="0" xfId="28" applyFont="1"/>
    <xf numFmtId="166" fontId="0" fillId="0" borderId="0" xfId="42" applyNumberFormat="1" applyFont="1"/>
    <xf numFmtId="0" fontId="16" fillId="0" borderId="0" xfId="35" applyAlignment="1" applyProtection="1"/>
    <xf numFmtId="0" fontId="0" fillId="7" borderId="0" xfId="0" applyFill="1"/>
    <xf numFmtId="0" fontId="17" fillId="7" borderId="0" xfId="0" applyFont="1" applyFill="1"/>
    <xf numFmtId="0" fontId="17" fillId="7" borderId="0" xfId="0" applyFont="1" applyFill="1" applyBorder="1"/>
    <xf numFmtId="0" fontId="0" fillId="7" borderId="0" xfId="0" applyFill="1" applyBorder="1"/>
    <xf numFmtId="0" fontId="17" fillId="0" borderId="0" xfId="0" applyFont="1" applyFill="1" applyBorder="1"/>
    <xf numFmtId="0" fontId="0" fillId="0" borderId="0" xfId="0" applyFill="1" applyBorder="1"/>
    <xf numFmtId="167" fontId="0" fillId="0" borderId="0" xfId="28" applyNumberFormat="1" applyFont="1"/>
    <xf numFmtId="1" fontId="0" fillId="0" borderId="0" xfId="0" applyNumberFormat="1" applyFill="1" applyBorder="1" applyAlignment="1">
      <alignment horizontal="center"/>
    </xf>
    <xf numFmtId="0" fontId="14" fillId="0" borderId="0" xfId="0" applyFont="1"/>
    <xf numFmtId="0" fontId="19" fillId="0" borderId="0" xfId="0" applyFont="1" applyAlignment="1">
      <alignment horizontal="left"/>
    </xf>
    <xf numFmtId="0" fontId="19" fillId="0" borderId="0" xfId="0" applyFont="1" applyBorder="1" applyAlignment="1">
      <alignment horizontal="left"/>
    </xf>
    <xf numFmtId="0" fontId="17" fillId="0" borderId="0" xfId="0" applyFont="1"/>
    <xf numFmtId="0" fontId="18" fillId="0" borderId="0" xfId="0" applyFont="1"/>
    <xf numFmtId="0" fontId="0" fillId="2" borderId="0" xfId="0" applyFill="1" applyBorder="1"/>
    <xf numFmtId="164" fontId="0" fillId="0" borderId="0" xfId="28" applyNumberFormat="1" applyFont="1" applyFill="1"/>
    <xf numFmtId="168" fontId="0" fillId="0" borderId="0" xfId="28" applyNumberFormat="1" applyFont="1" applyFill="1" applyAlignment="1">
      <alignment horizontal="right"/>
    </xf>
    <xf numFmtId="43" fontId="0" fillId="0" borderId="0" xfId="28" applyNumberFormat="1" applyFont="1" applyFill="1" applyAlignment="1">
      <alignment horizontal="right"/>
    </xf>
    <xf numFmtId="165" fontId="0" fillId="0" borderId="0" xfId="0" applyNumberFormat="1" applyFill="1" applyAlignment="1">
      <alignment horizontal="right"/>
    </xf>
    <xf numFmtId="0" fontId="0" fillId="5" borderId="0" xfId="0" applyFill="1" applyBorder="1"/>
    <xf numFmtId="0" fontId="14" fillId="0" borderId="0" xfId="0" applyFont="1" applyFill="1"/>
    <xf numFmtId="0" fontId="17" fillId="0" borderId="0" xfId="0" applyFont="1" applyFill="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22" fillId="0" borderId="10" xfId="0" applyFont="1" applyBorder="1"/>
    <xf numFmtId="0" fontId="16" fillId="5" borderId="10" xfId="35" quotePrefix="1" applyFill="1" applyBorder="1" applyAlignment="1" applyProtection="1"/>
    <xf numFmtId="0" fontId="16" fillId="2" borderId="10" xfId="35" quotePrefix="1" applyFill="1" applyBorder="1" applyAlignment="1" applyProtection="1"/>
    <xf numFmtId="0" fontId="16" fillId="0" borderId="10" xfId="35" quotePrefix="1" applyBorder="1" applyAlignment="1" applyProtection="1"/>
    <xf numFmtId="0" fontId="16" fillId="8" borderId="10" xfId="35" quotePrefix="1" applyFill="1" applyBorder="1" applyAlignment="1" applyProtection="1"/>
    <xf numFmtId="0" fontId="0" fillId="8" borderId="0" xfId="0" applyFill="1" applyBorder="1"/>
    <xf numFmtId="0" fontId="16" fillId="0" borderId="10" xfId="35" quotePrefix="1" applyFill="1" applyBorder="1" applyAlignment="1" applyProtection="1"/>
    <xf numFmtId="0" fontId="0" fillId="0" borderId="16" xfId="0" applyBorder="1"/>
    <xf numFmtId="0" fontId="23" fillId="0" borderId="0" xfId="0" applyFont="1" applyFill="1"/>
    <xf numFmtId="0" fontId="23" fillId="0" borderId="0" xfId="0" applyFont="1"/>
    <xf numFmtId="166" fontId="0" fillId="0" borderId="0" xfId="0" applyNumberFormat="1"/>
    <xf numFmtId="0" fontId="0" fillId="0" borderId="0" xfId="0" applyAlignment="1">
      <alignment horizontal="left"/>
    </xf>
    <xf numFmtId="3" fontId="0" fillId="0" borderId="0" xfId="0" applyNumberFormat="1"/>
    <xf numFmtId="0" fontId="22" fillId="0" borderId="0" xfId="0" applyFont="1"/>
    <xf numFmtId="164" fontId="0" fillId="0" borderId="0" xfId="0" applyNumberFormat="1"/>
    <xf numFmtId="0" fontId="0" fillId="0" borderId="16" xfId="0" applyFill="1" applyBorder="1"/>
    <xf numFmtId="164" fontId="0" fillId="0" borderId="16" xfId="0" applyNumberFormat="1" applyBorder="1"/>
    <xf numFmtId="0" fontId="0" fillId="0" borderId="10" xfId="0" applyFill="1" applyBorder="1"/>
    <xf numFmtId="166" fontId="0" fillId="0" borderId="0" xfId="0" applyNumberFormat="1" applyBorder="1"/>
    <xf numFmtId="0" fontId="0" fillId="0" borderId="12" xfId="0" applyFill="1" applyBorder="1"/>
    <xf numFmtId="0" fontId="0" fillId="0" borderId="13" xfId="0" applyFill="1" applyBorder="1"/>
    <xf numFmtId="166" fontId="0" fillId="0" borderId="13" xfId="0" applyNumberFormat="1" applyBorder="1"/>
    <xf numFmtId="166" fontId="0" fillId="0" borderId="24" xfId="0" applyNumberFormat="1" applyBorder="1"/>
    <xf numFmtId="0" fontId="16" fillId="0" borderId="0" xfId="35" quotePrefix="1" applyAlignment="1" applyProtection="1"/>
    <xf numFmtId="10" fontId="0" fillId="0" borderId="0" xfId="42" applyNumberFormat="1" applyFont="1"/>
    <xf numFmtId="0" fontId="14" fillId="0" borderId="1" xfId="0" applyFont="1" applyBorder="1"/>
    <xf numFmtId="0" fontId="14" fillId="0" borderId="25" xfId="0" applyFont="1" applyBorder="1"/>
    <xf numFmtId="0" fontId="14" fillId="0" borderId="2" xfId="0" applyFont="1" applyBorder="1"/>
    <xf numFmtId="0" fontId="0" fillId="41" borderId="0" xfId="0" applyFill="1"/>
    <xf numFmtId="0" fontId="12" fillId="0" borderId="0" xfId="0" applyFont="1"/>
    <xf numFmtId="164" fontId="0" fillId="41" borderId="0" xfId="28" applyNumberFormat="1" applyFont="1" applyFill="1"/>
    <xf numFmtId="0" fontId="43" fillId="0" borderId="0" xfId="46" applyFont="1" applyAlignment="1">
      <alignment horizontal="center"/>
    </xf>
    <xf numFmtId="165" fontId="44" fillId="0" borderId="0" xfId="0" applyNumberFormat="1" applyFont="1"/>
    <xf numFmtId="165" fontId="44" fillId="0" borderId="0" xfId="46" applyNumberFormat="1" applyFont="1"/>
    <xf numFmtId="0" fontId="45" fillId="0" borderId="0" xfId="46" applyFont="1"/>
    <xf numFmtId="2" fontId="12" fillId="0" borderId="0" xfId="46" applyNumberFormat="1"/>
    <xf numFmtId="0" fontId="24" fillId="0" borderId="0" xfId="46" applyFont="1"/>
    <xf numFmtId="0" fontId="46" fillId="0" borderId="0" xfId="46" applyFont="1"/>
    <xf numFmtId="165" fontId="43" fillId="0" borderId="0" xfId="46" applyNumberFormat="1" applyFont="1"/>
    <xf numFmtId="2" fontId="12" fillId="42" borderId="0" xfId="46" applyNumberFormat="1" applyFill="1"/>
    <xf numFmtId="166" fontId="12" fillId="0" borderId="0" xfId="0" applyNumberFormat="1" applyFont="1"/>
    <xf numFmtId="43" fontId="0" fillId="0" borderId="0" xfId="0" applyNumberFormat="1"/>
    <xf numFmtId="43" fontId="0" fillId="41" borderId="0" xfId="28" applyFont="1" applyFill="1"/>
    <xf numFmtId="43" fontId="0" fillId="42" borderId="0" xfId="28" applyFont="1" applyFill="1"/>
    <xf numFmtId="0" fontId="47" fillId="0" borderId="0" xfId="0" applyFont="1" applyFill="1" applyBorder="1"/>
    <xf numFmtId="0" fontId="16" fillId="0" borderId="0" xfId="35" applyFill="1" applyAlignment="1" applyProtection="1"/>
    <xf numFmtId="0" fontId="12" fillId="5" borderId="0" xfId="0" applyFont="1" applyFill="1" applyBorder="1"/>
    <xf numFmtId="0" fontId="0" fillId="41" borderId="8" xfId="0" applyFill="1" applyBorder="1"/>
    <xf numFmtId="0" fontId="12" fillId="41" borderId="0" xfId="0" applyFont="1" applyFill="1" applyBorder="1"/>
    <xf numFmtId="0" fontId="0" fillId="41" borderId="0" xfId="0" applyFill="1" applyBorder="1"/>
    <xf numFmtId="43" fontId="0" fillId="41" borderId="0" xfId="28" applyFont="1" applyFill="1" applyBorder="1"/>
    <xf numFmtId="0" fontId="0" fillId="43" borderId="7" xfId="0" applyFill="1" applyBorder="1"/>
    <xf numFmtId="0" fontId="0" fillId="43" borderId="8" xfId="0" applyFill="1" applyBorder="1"/>
    <xf numFmtId="0" fontId="0" fillId="43" borderId="10" xfId="0" applyFill="1" applyBorder="1"/>
    <xf numFmtId="0" fontId="12" fillId="43" borderId="0" xfId="0" applyFont="1" applyFill="1" applyBorder="1"/>
    <xf numFmtId="0" fontId="0" fillId="43" borderId="0" xfId="0" applyFill="1" applyBorder="1"/>
    <xf numFmtId="43" fontId="0" fillId="43" borderId="0" xfId="28" applyFont="1" applyFill="1" applyBorder="1"/>
    <xf numFmtId="4" fontId="48" fillId="9" borderId="16" xfId="47" applyNumberFormat="1" applyFont="1" applyFill="1" applyBorder="1" applyAlignment="1">
      <alignment horizontal="center"/>
    </xf>
    <xf numFmtId="4" fontId="48" fillId="44" borderId="16" xfId="47" applyNumberFormat="1" applyFont="1" applyFill="1" applyBorder="1" applyAlignment="1">
      <alignment horizontal="center"/>
    </xf>
    <xf numFmtId="0" fontId="12" fillId="44" borderId="0" xfId="0" applyFont="1" applyFill="1"/>
    <xf numFmtId="0" fontId="0" fillId="0" borderId="0" xfId="0" applyAlignment="1">
      <alignment horizontal="center"/>
    </xf>
    <xf numFmtId="0" fontId="0" fillId="0" borderId="23" xfId="0" applyBorder="1"/>
    <xf numFmtId="166" fontId="0" fillId="0" borderId="9" xfId="0" applyNumberFormat="1" applyBorder="1"/>
    <xf numFmtId="0" fontId="12" fillId="0" borderId="9" xfId="0" applyFont="1" applyBorder="1"/>
    <xf numFmtId="0" fontId="0" fillId="0" borderId="12" xfId="0" applyBorder="1"/>
    <xf numFmtId="169" fontId="0" fillId="0" borderId="0" xfId="28" applyNumberFormat="1" applyFont="1"/>
    <xf numFmtId="166" fontId="0" fillId="0" borderId="8" xfId="0" applyNumberFormat="1" applyBorder="1"/>
    <xf numFmtId="166" fontId="0" fillId="0" borderId="14" xfId="0" applyNumberFormat="1" applyBorder="1"/>
    <xf numFmtId="9" fontId="0" fillId="0" borderId="13" xfId="0" applyNumberFormat="1" applyBorder="1"/>
    <xf numFmtId="166" fontId="0" fillId="0" borderId="11" xfId="0" applyNumberFormat="1" applyBorder="1"/>
    <xf numFmtId="0" fontId="12" fillId="0" borderId="8" xfId="0" applyFont="1" applyBorder="1"/>
    <xf numFmtId="0" fontId="11" fillId="0" borderId="0" xfId="48"/>
    <xf numFmtId="0" fontId="22" fillId="0" borderId="1" xfId="0" applyFont="1" applyBorder="1"/>
    <xf numFmtId="0" fontId="22" fillId="0" borderId="25" xfId="0" applyFont="1" applyBorder="1"/>
    <xf numFmtId="0" fontId="22" fillId="0" borderId="2" xfId="0" applyFont="1" applyBorder="1"/>
    <xf numFmtId="0" fontId="22" fillId="0" borderId="3" xfId="0" applyFont="1" applyBorder="1"/>
    <xf numFmtId="166" fontId="22" fillId="0" borderId="16" xfId="0" applyNumberFormat="1" applyFont="1" applyBorder="1"/>
    <xf numFmtId="166" fontId="22" fillId="0" borderId="4" xfId="0" applyNumberFormat="1" applyFont="1" applyBorder="1"/>
    <xf numFmtId="0" fontId="22" fillId="0" borderId="5" xfId="0" applyFont="1" applyBorder="1"/>
    <xf numFmtId="166" fontId="22" fillId="0" borderId="22" xfId="0" applyNumberFormat="1" applyFont="1" applyBorder="1"/>
    <xf numFmtId="166" fontId="22" fillId="0" borderId="6" xfId="0" applyNumberFormat="1" applyFont="1" applyBorder="1"/>
    <xf numFmtId="0" fontId="0" fillId="41" borderId="10" xfId="0" applyFill="1" applyBorder="1"/>
    <xf numFmtId="166" fontId="0" fillId="41" borderId="0" xfId="0" applyNumberFormat="1" applyFill="1" applyBorder="1"/>
    <xf numFmtId="0" fontId="11" fillId="0" borderId="16" xfId="48" applyBorder="1"/>
    <xf numFmtId="0" fontId="0" fillId="0" borderId="25" xfId="0" applyBorder="1"/>
    <xf numFmtId="0" fontId="0" fillId="0" borderId="2" xfId="0" applyBorder="1"/>
    <xf numFmtId="0" fontId="11" fillId="0" borderId="4" xfId="48" applyBorder="1"/>
    <xf numFmtId="0" fontId="11" fillId="0" borderId="22" xfId="48" applyBorder="1"/>
    <xf numFmtId="0" fontId="11" fillId="0" borderId="6" xfId="48" applyBorder="1"/>
    <xf numFmtId="0" fontId="0" fillId="0" borderId="0" xfId="0" applyNumberFormat="1" applyFill="1"/>
    <xf numFmtId="0" fontId="12" fillId="0" borderId="0" xfId="0" applyNumberFormat="1" applyFont="1"/>
    <xf numFmtId="0" fontId="12" fillId="0" borderId="0" xfId="0" applyNumberFormat="1" applyFont="1" applyFill="1"/>
    <xf numFmtId="0" fontId="51" fillId="0" borderId="0" xfId="62" applyFont="1"/>
    <xf numFmtId="0" fontId="50" fillId="0" borderId="0" xfId="62" applyFont="1"/>
    <xf numFmtId="0" fontId="12" fillId="0" borderId="0" xfId="0" applyFont="1" applyFill="1"/>
    <xf numFmtId="9" fontId="42" fillId="0" borderId="0" xfId="0" applyNumberFormat="1" applyFont="1"/>
    <xf numFmtId="0" fontId="49" fillId="0" borderId="0" xfId="62" applyFont="1"/>
    <xf numFmtId="0" fontId="42" fillId="0" borderId="0" xfId="0" applyFont="1"/>
    <xf numFmtId="0" fontId="10" fillId="0" borderId="0" xfId="62"/>
    <xf numFmtId="0" fontId="10" fillId="0" borderId="0" xfId="62"/>
    <xf numFmtId="0" fontId="10" fillId="0" borderId="0" xfId="62" applyNumberFormat="1"/>
    <xf numFmtId="0" fontId="10" fillId="0" borderId="0" xfId="62"/>
    <xf numFmtId="0" fontId="10" fillId="0" borderId="0" xfId="62" applyNumberFormat="1"/>
    <xf numFmtId="0" fontId="10" fillId="0" borderId="0" xfId="62"/>
    <xf numFmtId="0" fontId="10" fillId="0" borderId="0" xfId="62" applyNumberFormat="1"/>
    <xf numFmtId="0" fontId="10" fillId="0" borderId="0" xfId="62"/>
    <xf numFmtId="0" fontId="10" fillId="0" borderId="0" xfId="62" applyNumberFormat="1"/>
    <xf numFmtId="0" fontId="10" fillId="0" borderId="0" xfId="62"/>
    <xf numFmtId="0" fontId="10" fillId="0" borderId="0" xfId="62" applyNumberFormat="1"/>
    <xf numFmtId="0" fontId="12" fillId="0" borderId="0" xfId="0" applyFont="1" applyAlignment="1">
      <alignment horizontal="left"/>
    </xf>
    <xf numFmtId="0" fontId="9" fillId="0" borderId="0" xfId="76"/>
    <xf numFmtId="0" fontId="9" fillId="0" borderId="0" xfId="76" applyNumberFormat="1"/>
    <xf numFmtId="167" fontId="0" fillId="0" borderId="0" xfId="0" applyNumberFormat="1" applyFill="1" applyAlignment="1"/>
    <xf numFmtId="0" fontId="0" fillId="0" borderId="0" xfId="28" applyNumberFormat="1" applyFont="1"/>
    <xf numFmtId="164" fontId="0" fillId="0" borderId="0" xfId="0" applyNumberFormat="1" applyFill="1" applyAlignment="1"/>
    <xf numFmtId="0" fontId="41" fillId="42" borderId="16" xfId="0" applyFont="1" applyFill="1" applyBorder="1"/>
    <xf numFmtId="0" fontId="0" fillId="0" borderId="27" xfId="0" applyBorder="1" applyAlignment="1">
      <alignment horizontal="center"/>
    </xf>
    <xf numFmtId="0" fontId="0" fillId="45" borderId="16" xfId="0" applyFill="1" applyBorder="1" applyAlignment="1">
      <alignment horizontal="center"/>
    </xf>
    <xf numFmtId="0" fontId="0" fillId="41" borderId="16" xfId="0" applyFill="1" applyBorder="1" applyAlignment="1">
      <alignment horizontal="center"/>
    </xf>
    <xf numFmtId="0" fontId="0" fillId="46" borderId="16" xfId="0" applyFill="1" applyBorder="1" applyAlignment="1">
      <alignment horizontal="center"/>
    </xf>
    <xf numFmtId="0" fontId="52" fillId="0" borderId="16" xfId="0" applyFont="1" applyBorder="1" applyAlignment="1">
      <alignment horizontal="center"/>
    </xf>
    <xf numFmtId="0" fontId="41" fillId="0" borderId="0" xfId="0" applyFont="1" applyAlignment="1">
      <alignment horizontal="center"/>
    </xf>
    <xf numFmtId="2" fontId="0" fillId="0" borderId="0" xfId="0" applyNumberFormat="1" applyAlignment="1">
      <alignment horizontal="center"/>
    </xf>
    <xf numFmtId="0" fontId="0" fillId="47" borderId="0" xfId="0" applyFill="1" applyAlignment="1">
      <alignment horizontal="center"/>
    </xf>
    <xf numFmtId="2" fontId="0" fillId="47" borderId="0" xfId="0" applyNumberFormat="1" applyFill="1" applyAlignment="1">
      <alignment horizontal="center"/>
    </xf>
    <xf numFmtId="8" fontId="0" fillId="0" borderId="0" xfId="0" applyNumberFormat="1" applyAlignment="1">
      <alignment horizontal="center"/>
    </xf>
    <xf numFmtId="8" fontId="0" fillId="47" borderId="0" xfId="0" applyNumberFormat="1" applyFill="1" applyAlignment="1">
      <alignment horizontal="center"/>
    </xf>
    <xf numFmtId="4" fontId="0" fillId="0" borderId="0" xfId="0" applyNumberFormat="1" applyAlignment="1">
      <alignment horizontal="center"/>
    </xf>
    <xf numFmtId="0" fontId="0" fillId="48" borderId="0" xfId="0" applyFill="1" applyAlignment="1">
      <alignment horizontal="center"/>
    </xf>
    <xf numFmtId="4" fontId="0" fillId="48" borderId="0" xfId="0" applyNumberFormat="1" applyFill="1" applyAlignment="1">
      <alignment horizontal="center"/>
    </xf>
    <xf numFmtId="8" fontId="0" fillId="48" borderId="0" xfId="0" applyNumberFormat="1" applyFill="1" applyAlignment="1">
      <alignment horizontal="center"/>
    </xf>
    <xf numFmtId="0" fontId="0" fillId="49" borderId="0" xfId="0" applyFill="1" applyAlignment="1">
      <alignment horizontal="center"/>
    </xf>
    <xf numFmtId="2" fontId="0" fillId="49" borderId="0" xfId="0" applyNumberFormat="1" applyFill="1" applyAlignment="1">
      <alignment horizontal="center"/>
    </xf>
    <xf numFmtId="8" fontId="0" fillId="49" borderId="0" xfId="0" applyNumberFormat="1" applyFill="1" applyAlignment="1">
      <alignment horizontal="center"/>
    </xf>
    <xf numFmtId="0" fontId="0" fillId="42" borderId="0" xfId="0" applyFill="1" applyBorder="1"/>
    <xf numFmtId="0" fontId="0" fillId="42" borderId="11" xfId="0" applyFill="1" applyBorder="1"/>
    <xf numFmtId="0" fontId="12" fillId="6" borderId="10" xfId="0" applyFont="1" applyFill="1" applyBorder="1"/>
    <xf numFmtId="0" fontId="12" fillId="50" borderId="0" xfId="0" applyFont="1" applyFill="1"/>
    <xf numFmtId="0" fontId="0" fillId="6" borderId="10" xfId="0" quotePrefix="1" applyFill="1" applyBorder="1" applyAlignment="1">
      <alignment horizontal="left"/>
    </xf>
    <xf numFmtId="0" fontId="53" fillId="0" borderId="0" xfId="48" applyFont="1"/>
    <xf numFmtId="0" fontId="12" fillId="41" borderId="10" xfId="0" applyFont="1" applyFill="1" applyBorder="1" applyAlignment="1">
      <alignment horizontal="left"/>
    </xf>
    <xf numFmtId="0" fontId="12" fillId="6" borderId="10" xfId="0" applyFont="1" applyFill="1" applyBorder="1" applyAlignment="1">
      <alignment horizontal="left"/>
    </xf>
    <xf numFmtId="10" fontId="0" fillId="0" borderId="0" xfId="0" applyNumberFormat="1"/>
    <xf numFmtId="0" fontId="12" fillId="0" borderId="0" xfId="0" applyFont="1" applyAlignment="1">
      <alignment horizontal="center"/>
    </xf>
    <xf numFmtId="10" fontId="0" fillId="0" borderId="0" xfId="0" applyNumberFormat="1" applyAlignment="1">
      <alignment horizontal="center"/>
    </xf>
    <xf numFmtId="166" fontId="0" fillId="0" borderId="0" xfId="0" applyNumberFormat="1" applyAlignment="1">
      <alignment horizontal="center"/>
    </xf>
    <xf numFmtId="0" fontId="15" fillId="0" borderId="0" xfId="0" applyFont="1"/>
    <xf numFmtId="0" fontId="54" fillId="0" borderId="0" xfId="0" applyFont="1"/>
    <xf numFmtId="0" fontId="55" fillId="0" borderId="0" xfId="0" applyFont="1"/>
    <xf numFmtId="0" fontId="0" fillId="42" borderId="0" xfId="0" applyFill="1"/>
    <xf numFmtId="164" fontId="0" fillId="42" borderId="0" xfId="28" applyNumberFormat="1" applyFont="1" applyFill="1"/>
    <xf numFmtId="0" fontId="14" fillId="42" borderId="0" xfId="0" applyFont="1" applyFill="1"/>
    <xf numFmtId="0" fontId="14" fillId="42" borderId="0" xfId="0" applyFont="1" applyFill="1" applyAlignment="1">
      <alignment horizontal="center"/>
    </xf>
    <xf numFmtId="3" fontId="0" fillId="42" borderId="0" xfId="0" applyNumberFormat="1" applyFill="1" applyAlignment="1">
      <alignment horizontal="center"/>
    </xf>
    <xf numFmtId="168" fontId="0" fillId="0" borderId="0" xfId="28" applyNumberFormat="1" applyFont="1"/>
    <xf numFmtId="0" fontId="12" fillId="0" borderId="0" xfId="0" applyFont="1" applyAlignment="1"/>
    <xf numFmtId="0" fontId="0" fillId="42" borderId="0" xfId="0" applyFill="1" applyAlignment="1"/>
    <xf numFmtId="0" fontId="12" fillId="0" borderId="0" xfId="0" applyFont="1" applyBorder="1" applyAlignment="1"/>
    <xf numFmtId="0" fontId="12" fillId="0" borderId="0" xfId="0" applyFont="1" applyFill="1" applyBorder="1" applyAlignment="1"/>
    <xf numFmtId="0" fontId="0" fillId="50" borderId="0" xfId="0" applyNumberFormat="1" applyFill="1"/>
    <xf numFmtId="0" fontId="0" fillId="50" borderId="0" xfId="0" applyFill="1" applyAlignment="1"/>
    <xf numFmtId="0" fontId="0" fillId="50" borderId="0" xfId="0" applyFill="1"/>
    <xf numFmtId="0" fontId="0" fillId="51" borderId="0" xfId="0" applyNumberFormat="1" applyFill="1"/>
    <xf numFmtId="0" fontId="0" fillId="51" borderId="0" xfId="0" applyFill="1" applyAlignment="1"/>
    <xf numFmtId="0" fontId="0" fillId="51" borderId="0" xfId="0" applyFill="1"/>
    <xf numFmtId="0" fontId="0" fillId="52" borderId="0" xfId="0" applyNumberFormat="1" applyFill="1"/>
    <xf numFmtId="0" fontId="0" fillId="52" borderId="0" xfId="0" applyFill="1" applyAlignment="1"/>
    <xf numFmtId="0" fontId="0" fillId="52" borderId="0" xfId="0" applyFill="1"/>
    <xf numFmtId="0" fontId="8" fillId="0" borderId="0" xfId="48" applyFont="1"/>
    <xf numFmtId="0" fontId="56" fillId="52" borderId="0" xfId="0" applyFont="1" applyFill="1" applyAlignment="1"/>
    <xf numFmtId="0" fontId="56" fillId="52" borderId="0" xfId="0" applyFont="1" applyFill="1"/>
    <xf numFmtId="0" fontId="8" fillId="41" borderId="7" xfId="48" applyFont="1" applyFill="1" applyBorder="1"/>
    <xf numFmtId="0" fontId="8" fillId="41" borderId="9" xfId="48" applyFont="1" applyFill="1" applyBorder="1"/>
    <xf numFmtId="0" fontId="8" fillId="41" borderId="12" xfId="48" applyFont="1" applyFill="1" applyBorder="1"/>
    <xf numFmtId="0" fontId="8" fillId="41" borderId="14" xfId="48" applyFont="1" applyFill="1" applyBorder="1"/>
    <xf numFmtId="0" fontId="8" fillId="0" borderId="0" xfId="48" applyFont="1" applyFill="1" applyBorder="1"/>
    <xf numFmtId="0" fontId="57" fillId="0" borderId="0" xfId="0" applyFont="1"/>
    <xf numFmtId="0" fontId="57" fillId="0" borderId="0" xfId="0" applyFont="1" applyAlignment="1"/>
    <xf numFmtId="0" fontId="57" fillId="0" borderId="0" xfId="0" applyFont="1" applyFill="1" applyAlignment="1"/>
    <xf numFmtId="0" fontId="57" fillId="0" borderId="0" xfId="0" applyFont="1" applyFill="1"/>
    <xf numFmtId="0" fontId="57" fillId="52" borderId="0" xfId="0" applyNumberFormat="1" applyFont="1" applyFill="1"/>
    <xf numFmtId="0" fontId="0" fillId="41" borderId="0" xfId="0" applyNumberFormat="1" applyFont="1" applyFill="1"/>
    <xf numFmtId="43" fontId="0" fillId="0" borderId="16" xfId="28" applyFont="1" applyBorder="1"/>
    <xf numFmtId="0" fontId="0" fillId="41" borderId="16" xfId="0" applyFill="1" applyBorder="1"/>
    <xf numFmtId="43" fontId="0" fillId="41" borderId="16" xfId="28" applyFont="1" applyFill="1" applyBorder="1"/>
    <xf numFmtId="0" fontId="0" fillId="42" borderId="16" xfId="0" applyFill="1" applyBorder="1"/>
    <xf numFmtId="0" fontId="58" fillId="54" borderId="16" xfId="0" applyFont="1" applyFill="1" applyBorder="1"/>
    <xf numFmtId="0" fontId="12" fillId="42" borderId="16" xfId="0" applyFont="1" applyFill="1" applyBorder="1" applyAlignment="1">
      <alignment wrapText="1"/>
    </xf>
    <xf numFmtId="170" fontId="0" fillId="41" borderId="16" xfId="0" applyNumberFormat="1" applyFill="1" applyBorder="1"/>
    <xf numFmtId="0" fontId="0" fillId="42" borderId="0" xfId="0" applyFill="1" applyAlignment="1">
      <alignment wrapText="1"/>
    </xf>
    <xf numFmtId="0" fontId="10" fillId="0" borderId="0" xfId="62" applyNumberFormat="1" applyAlignment="1">
      <alignment horizontal="left"/>
    </xf>
    <xf numFmtId="0" fontId="10" fillId="0" borderId="0" xfId="62" applyAlignment="1">
      <alignment horizontal="left"/>
    </xf>
    <xf numFmtId="0" fontId="12" fillId="42" borderId="0" xfId="0" applyFont="1" applyFill="1" applyBorder="1" applyAlignment="1"/>
    <xf numFmtId="0" fontId="12" fillId="42" borderId="0" xfId="0" applyFont="1" applyFill="1" applyAlignment="1"/>
    <xf numFmtId="0" fontId="12" fillId="42" borderId="0" xfId="0" applyFont="1" applyFill="1"/>
    <xf numFmtId="0" fontId="10" fillId="0" borderId="0" xfId="62" applyAlignment="1">
      <alignment horizontal="center"/>
    </xf>
    <xf numFmtId="0" fontId="7" fillId="0" borderId="0" xfId="90"/>
    <xf numFmtId="0" fontId="7" fillId="0" borderId="0" xfId="90"/>
    <xf numFmtId="0" fontId="7" fillId="0" borderId="0" xfId="90" applyNumberFormat="1"/>
    <xf numFmtId="0" fontId="7" fillId="0" borderId="0" xfId="90"/>
    <xf numFmtId="0" fontId="7" fillId="0" borderId="0" xfId="90" applyNumberFormat="1"/>
    <xf numFmtId="0" fontId="7" fillId="0" borderId="0" xfId="90"/>
    <xf numFmtId="0" fontId="7" fillId="0" borderId="0" xfId="90" applyNumberFormat="1"/>
    <xf numFmtId="0" fontId="7" fillId="0" borderId="0" xfId="90"/>
    <xf numFmtId="0" fontId="7" fillId="0" borderId="0" xfId="90" applyNumberFormat="1"/>
    <xf numFmtId="0" fontId="7" fillId="0" borderId="0" xfId="90"/>
    <xf numFmtId="0" fontId="7" fillId="0" borderId="0" xfId="90" applyNumberFormat="1"/>
    <xf numFmtId="0" fontId="7" fillId="0" borderId="0" xfId="90"/>
    <xf numFmtId="0" fontId="7" fillId="0" borderId="0" xfId="90"/>
    <xf numFmtId="0" fontId="7" fillId="0" borderId="0" xfId="90" applyNumberFormat="1"/>
    <xf numFmtId="0" fontId="7" fillId="0" borderId="0" xfId="90"/>
    <xf numFmtId="0" fontId="7" fillId="0" borderId="0" xfId="90" applyNumberFormat="1"/>
    <xf numFmtId="0" fontId="7" fillId="0" borderId="0" xfId="90"/>
    <xf numFmtId="0" fontId="7" fillId="0" borderId="0" xfId="90" applyNumberFormat="1"/>
    <xf numFmtId="0" fontId="7" fillId="0" borderId="0" xfId="90"/>
    <xf numFmtId="0" fontId="7" fillId="0" borderId="0" xfId="90" applyNumberFormat="1"/>
    <xf numFmtId="0" fontId="7" fillId="0" borderId="0" xfId="90"/>
    <xf numFmtId="0" fontId="7" fillId="0" borderId="0" xfId="90" applyNumberFormat="1"/>
    <xf numFmtId="0" fontId="7" fillId="0" borderId="0" xfId="90"/>
    <xf numFmtId="0" fontId="7" fillId="0" borderId="0" xfId="90" applyNumberFormat="1"/>
    <xf numFmtId="0" fontId="7" fillId="0" borderId="0" xfId="90"/>
    <xf numFmtId="0" fontId="7" fillId="0" borderId="0" xfId="90" applyNumberFormat="1"/>
    <xf numFmtId="0" fontId="7" fillId="0" borderId="0" xfId="90"/>
    <xf numFmtId="0" fontId="7" fillId="0" borderId="0" xfId="90" applyNumberFormat="1"/>
    <xf numFmtId="0" fontId="7" fillId="0" borderId="0" xfId="90"/>
    <xf numFmtId="0" fontId="7" fillId="0" borderId="0" xfId="90" applyNumberFormat="1"/>
    <xf numFmtId="0" fontId="12" fillId="0" borderId="11" xfId="0" applyFont="1" applyBorder="1"/>
    <xf numFmtId="0" fontId="59" fillId="0" borderId="17" xfId="0" applyFont="1" applyBorder="1"/>
    <xf numFmtId="0" fontId="12" fillId="0" borderId="18" xfId="0" applyFont="1" applyBorder="1" applyAlignment="1">
      <alignment horizontal="right"/>
    </xf>
    <xf numFmtId="0" fontId="59" fillId="0" borderId="44" xfId="0" applyFont="1" applyBorder="1" applyAlignment="1">
      <alignment horizontal="right"/>
    </xf>
    <xf numFmtId="0" fontId="59" fillId="41" borderId="0" xfId="0" applyFont="1" applyFill="1" applyAlignment="1">
      <alignment wrapText="1"/>
    </xf>
    <xf numFmtId="0" fontId="59" fillId="0" borderId="27" xfId="0" applyFont="1" applyBorder="1"/>
    <xf numFmtId="0" fontId="12" fillId="0" borderId="0" xfId="0" applyFont="1" applyBorder="1"/>
    <xf numFmtId="166" fontId="59" fillId="43" borderId="0" xfId="42" applyNumberFormat="1" applyFont="1" applyFill="1"/>
    <xf numFmtId="0" fontId="59" fillId="0" borderId="45" xfId="0" applyFont="1" applyBorder="1" applyAlignment="1">
      <alignment horizontal="right"/>
    </xf>
    <xf numFmtId="0" fontId="59" fillId="0" borderId="26" xfId="0" applyFont="1" applyBorder="1"/>
    <xf numFmtId="0" fontId="59" fillId="0" borderId="46" xfId="0" applyFont="1" applyBorder="1" applyAlignment="1">
      <alignment wrapText="1"/>
    </xf>
    <xf numFmtId="0" fontId="59" fillId="0" borderId="44" xfId="0" applyFont="1" applyBorder="1" applyAlignment="1">
      <alignment wrapText="1"/>
    </xf>
    <xf numFmtId="0" fontId="6" fillId="0" borderId="0" xfId="106"/>
    <xf numFmtId="0" fontId="6" fillId="0" borderId="0" xfId="106" applyNumberFormat="1"/>
    <xf numFmtId="1" fontId="0" fillId="0" borderId="16" xfId="0" applyNumberFormat="1" applyBorder="1"/>
    <xf numFmtId="0" fontId="14" fillId="0" borderId="14" xfId="0" applyFont="1" applyBorder="1" applyAlignment="1">
      <alignment horizontal="right"/>
    </xf>
    <xf numFmtId="0" fontId="14" fillId="0" borderId="18" xfId="0" applyFont="1" applyBorder="1" applyAlignment="1">
      <alignment horizontal="right"/>
    </xf>
    <xf numFmtId="0" fontId="12" fillId="0" borderId="14" xfId="0" applyFont="1" applyBorder="1" applyAlignment="1">
      <alignment horizontal="right"/>
    </xf>
    <xf numFmtId="164" fontId="59" fillId="0" borderId="16" xfId="0" applyNumberFormat="1" applyFont="1" applyBorder="1"/>
    <xf numFmtId="0" fontId="59" fillId="0" borderId="46" xfId="0" applyFont="1" applyBorder="1"/>
    <xf numFmtId="0" fontId="59" fillId="0" borderId="16" xfId="0" applyFont="1" applyBorder="1" applyAlignment="1">
      <alignment wrapText="1"/>
    </xf>
    <xf numFmtId="0" fontId="17" fillId="0" borderId="45" xfId="0" applyFont="1" applyBorder="1" applyAlignment="1">
      <alignment horizontal="right"/>
    </xf>
    <xf numFmtId="0" fontId="59" fillId="0" borderId="16" xfId="0" applyFont="1" applyBorder="1"/>
    <xf numFmtId="0" fontId="6" fillId="0" borderId="0" xfId="106"/>
    <xf numFmtId="0" fontId="6" fillId="0" borderId="0" xfId="106" applyNumberFormat="1"/>
    <xf numFmtId="0" fontId="6" fillId="0" borderId="0" xfId="106"/>
    <xf numFmtId="0" fontId="6" fillId="0" borderId="0" xfId="106" applyNumberFormat="1"/>
    <xf numFmtId="0" fontId="6" fillId="0" borderId="0" xfId="106"/>
    <xf numFmtId="0" fontId="6" fillId="0" borderId="0" xfId="106" applyNumberFormat="1"/>
    <xf numFmtId="0" fontId="6" fillId="0" borderId="0" xfId="106"/>
    <xf numFmtId="0" fontId="6" fillId="0" borderId="0" xfId="106" applyNumberFormat="1"/>
    <xf numFmtId="0" fontId="6" fillId="0" borderId="0" xfId="106"/>
    <xf numFmtId="0" fontId="6" fillId="0" borderId="0" xfId="106" applyNumberFormat="1"/>
    <xf numFmtId="0" fontId="6" fillId="0" borderId="0" xfId="106"/>
    <xf numFmtId="0" fontId="6" fillId="0" borderId="0" xfId="106" applyNumberFormat="1"/>
    <xf numFmtId="0" fontId="6" fillId="0" borderId="0" xfId="106"/>
    <xf numFmtId="0" fontId="6" fillId="0" borderId="0" xfId="106" applyNumberFormat="1"/>
    <xf numFmtId="0" fontId="6" fillId="0" borderId="0" xfId="106"/>
    <xf numFmtId="0" fontId="6" fillId="0" borderId="0" xfId="106" applyNumberFormat="1"/>
    <xf numFmtId="0" fontId="6" fillId="0" borderId="0" xfId="106"/>
    <xf numFmtId="0" fontId="6" fillId="0" borderId="0" xfId="106" applyNumberFormat="1"/>
    <xf numFmtId="166" fontId="59" fillId="41" borderId="0" xfId="42" applyNumberFormat="1" applyFont="1" applyFill="1"/>
    <xf numFmtId="10" fontId="59" fillId="0" borderId="0" xfId="42" applyNumberFormat="1" applyFont="1" applyFill="1" applyBorder="1"/>
    <xf numFmtId="9" fontId="59" fillId="41" borderId="0" xfId="42" applyFont="1" applyFill="1"/>
    <xf numFmtId="0" fontId="59" fillId="0" borderId="24" xfId="0" applyFont="1" applyBorder="1" applyAlignment="1">
      <alignment wrapText="1"/>
    </xf>
    <xf numFmtId="0" fontId="59" fillId="0" borderId="13" xfId="0" applyFont="1" applyBorder="1"/>
    <xf numFmtId="0" fontId="17" fillId="0" borderId="13" xfId="0" applyFont="1" applyBorder="1"/>
    <xf numFmtId="0" fontId="59" fillId="0" borderId="16" xfId="0" applyFont="1" applyFill="1" applyBorder="1" applyAlignment="1">
      <alignment wrapText="1"/>
    </xf>
    <xf numFmtId="10" fontId="59" fillId="0" borderId="16" xfId="0" applyNumberFormat="1" applyFont="1" applyFill="1" applyBorder="1" applyAlignment="1">
      <alignment horizontal="right"/>
    </xf>
    <xf numFmtId="10" fontId="17" fillId="0" borderId="16" xfId="0" applyNumberFormat="1" applyFont="1" applyFill="1" applyBorder="1" applyAlignment="1">
      <alignment horizontal="right"/>
    </xf>
    <xf numFmtId="167" fontId="9" fillId="0" borderId="0" xfId="28" applyNumberFormat="1" applyFont="1"/>
    <xf numFmtId="166" fontId="7" fillId="0" borderId="0" xfId="90" applyNumberFormat="1"/>
    <xf numFmtId="166" fontId="7" fillId="0" borderId="25" xfId="90" applyNumberFormat="1" applyBorder="1"/>
    <xf numFmtId="10" fontId="7" fillId="0" borderId="47" xfId="90" applyNumberFormat="1" applyBorder="1"/>
    <xf numFmtId="10" fontId="0" fillId="0" borderId="3" xfId="0" applyNumberFormat="1" applyBorder="1"/>
    <xf numFmtId="10" fontId="0" fillId="0" borderId="4" xfId="0" applyNumberFormat="1" applyBorder="1"/>
    <xf numFmtId="10" fontId="0" fillId="0" borderId="5" xfId="0" applyNumberFormat="1" applyBorder="1"/>
    <xf numFmtId="10" fontId="0" fillId="0" borderId="6" xfId="0" applyNumberFormat="1" applyBorder="1"/>
    <xf numFmtId="0" fontId="0" fillId="0" borderId="12" xfId="0" applyBorder="1" applyAlignment="1">
      <alignment horizontal="left"/>
    </xf>
    <xf numFmtId="166" fontId="7" fillId="0" borderId="48" xfId="90" applyNumberFormat="1" applyBorder="1"/>
    <xf numFmtId="10" fontId="7" fillId="0" borderId="49" xfId="90" applyNumberFormat="1" applyBorder="1"/>
    <xf numFmtId="10" fontId="0" fillId="0" borderId="50" xfId="0" applyNumberFormat="1" applyBorder="1"/>
    <xf numFmtId="10" fontId="0" fillId="0" borderId="51" xfId="0" applyNumberFormat="1" applyBorder="1"/>
    <xf numFmtId="0" fontId="12" fillId="0" borderId="1" xfId="0" applyFont="1" applyBorder="1"/>
    <xf numFmtId="0" fontId="12" fillId="0" borderId="25" xfId="0" applyFont="1" applyBorder="1"/>
    <xf numFmtId="0" fontId="12" fillId="0" borderId="2" xfId="0" applyFont="1" applyBorder="1"/>
    <xf numFmtId="0" fontId="10" fillId="0" borderId="5" xfId="62" applyBorder="1" applyAlignment="1">
      <alignment horizontal="left"/>
    </xf>
    <xf numFmtId="0" fontId="12" fillId="0" borderId="22" xfId="0" applyFont="1" applyBorder="1" applyAlignment="1">
      <alignment horizontal="left"/>
    </xf>
    <xf numFmtId="0" fontId="12" fillId="0" borderId="6" xfId="0" applyFont="1" applyBorder="1" applyAlignment="1">
      <alignment horizontal="left"/>
    </xf>
    <xf numFmtId="166" fontId="7" fillId="0" borderId="20" xfId="90" applyNumberFormat="1" applyBorder="1"/>
    <xf numFmtId="10" fontId="7" fillId="0" borderId="52" xfId="90" applyNumberFormat="1" applyBorder="1"/>
    <xf numFmtId="0" fontId="0" fillId="0" borderId="16" xfId="0" applyFill="1" applyBorder="1" applyAlignment="1"/>
    <xf numFmtId="0" fontId="0" fillId="0" borderId="3" xfId="0" applyNumberFormat="1" applyFill="1" applyBorder="1"/>
    <xf numFmtId="0" fontId="0" fillId="0" borderId="4" xfId="0" applyFill="1" applyBorder="1"/>
    <xf numFmtId="0" fontId="0" fillId="0" borderId="5" xfId="0" applyNumberFormat="1" applyFill="1" applyBorder="1"/>
    <xf numFmtId="0" fontId="0" fillId="0" borderId="22" xfId="0" applyFill="1" applyBorder="1" applyAlignment="1"/>
    <xf numFmtId="0" fontId="0" fillId="0" borderId="22" xfId="0" applyFill="1" applyBorder="1"/>
    <xf numFmtId="0" fontId="0" fillId="0" borderId="6" xfId="0" applyFill="1" applyBorder="1"/>
    <xf numFmtId="0" fontId="0" fillId="0" borderId="53" xfId="0" applyFill="1" applyBorder="1"/>
    <xf numFmtId="0" fontId="0" fillId="0" borderId="54" xfId="0" applyFill="1" applyBorder="1"/>
    <xf numFmtId="0" fontId="0" fillId="0" borderId="50" xfId="0" applyNumberFormat="1" applyFill="1" applyBorder="1"/>
    <xf numFmtId="0" fontId="0" fillId="0" borderId="48" xfId="0" applyFill="1" applyBorder="1" applyAlignment="1"/>
    <xf numFmtId="0" fontId="0" fillId="0" borderId="48" xfId="0" applyFill="1" applyBorder="1"/>
    <xf numFmtId="0" fontId="0" fillId="0" borderId="49" xfId="0" applyFill="1" applyBorder="1"/>
    <xf numFmtId="0" fontId="0" fillId="0" borderId="51" xfId="0" applyFill="1" applyBorder="1"/>
    <xf numFmtId="0" fontId="14" fillId="0" borderId="19" xfId="0" applyNumberFormat="1" applyFont="1" applyFill="1" applyBorder="1"/>
    <xf numFmtId="0" fontId="14" fillId="0" borderId="20" xfId="0" applyFont="1" applyFill="1" applyBorder="1" applyAlignment="1"/>
    <xf numFmtId="0" fontId="14" fillId="0" borderId="20" xfId="0" applyFont="1" applyFill="1" applyBorder="1"/>
    <xf numFmtId="0" fontId="14" fillId="0" borderId="52" xfId="0" applyFont="1" applyFill="1" applyBorder="1"/>
    <xf numFmtId="0" fontId="14" fillId="0" borderId="21" xfId="0" applyFont="1" applyFill="1" applyBorder="1"/>
    <xf numFmtId="0" fontId="49" fillId="0" borderId="0" xfId="0" applyFont="1"/>
    <xf numFmtId="0" fontId="41" fillId="0" borderId="16" xfId="0" applyFont="1" applyBorder="1"/>
    <xf numFmtId="166" fontId="41" fillId="0" borderId="16" xfId="0" applyNumberFormat="1" applyFont="1" applyBorder="1"/>
    <xf numFmtId="10" fontId="41" fillId="0" borderId="16" xfId="0" applyNumberFormat="1" applyFont="1" applyBorder="1"/>
    <xf numFmtId="0" fontId="14" fillId="41" borderId="16" xfId="0" applyFont="1" applyFill="1" applyBorder="1"/>
    <xf numFmtId="166" fontId="14" fillId="41" borderId="16" xfId="0" applyNumberFormat="1" applyFont="1" applyFill="1" applyBorder="1"/>
    <xf numFmtId="10" fontId="14" fillId="41" borderId="16" xfId="0" applyNumberFormat="1" applyFont="1" applyFill="1" applyBorder="1"/>
    <xf numFmtId="1" fontId="0" fillId="0" borderId="0" xfId="0" applyNumberFormat="1"/>
    <xf numFmtId="0" fontId="0" fillId="0" borderId="47" xfId="0" applyBorder="1"/>
    <xf numFmtId="0" fontId="0" fillId="0" borderId="37" xfId="0" applyBorder="1"/>
    <xf numFmtId="164" fontId="0" fillId="0" borderId="53" xfId="0" applyNumberFormat="1" applyBorder="1"/>
    <xf numFmtId="166" fontId="0" fillId="0" borderId="39" xfId="0" applyNumberFormat="1" applyBorder="1"/>
    <xf numFmtId="0" fontId="0" fillId="0" borderId="53" xfId="0" applyBorder="1"/>
    <xf numFmtId="164" fontId="0" fillId="0" borderId="22" xfId="0" applyNumberFormat="1" applyBorder="1"/>
    <xf numFmtId="164" fontId="0" fillId="0" borderId="54" xfId="0" applyNumberFormat="1" applyBorder="1"/>
    <xf numFmtId="166" fontId="0" fillId="0" borderId="41" xfId="0" applyNumberFormat="1" applyBorder="1"/>
    <xf numFmtId="164" fontId="0" fillId="0" borderId="24" xfId="0" applyNumberFormat="1" applyBorder="1"/>
    <xf numFmtId="166" fontId="0" fillId="0" borderId="17" xfId="0" applyNumberFormat="1" applyBorder="1"/>
    <xf numFmtId="164" fontId="0" fillId="0" borderId="16" xfId="28" applyNumberFormat="1" applyFont="1" applyBorder="1"/>
    <xf numFmtId="1" fontId="0" fillId="41" borderId="0" xfId="0" applyNumberFormat="1" applyFill="1"/>
    <xf numFmtId="164" fontId="0" fillId="0" borderId="0" xfId="0" applyNumberFormat="1" applyFill="1"/>
    <xf numFmtId="0" fontId="0" fillId="0" borderId="3" xfId="0" applyFill="1" applyBorder="1"/>
    <xf numFmtId="166" fontId="0" fillId="0" borderId="39" xfId="0" applyNumberFormat="1" applyFill="1" applyBorder="1"/>
    <xf numFmtId="164" fontId="0" fillId="0" borderId="0" xfId="0" applyNumberFormat="1" applyBorder="1"/>
    <xf numFmtId="0" fontId="22" fillId="50" borderId="0" xfId="0" applyFont="1" applyFill="1"/>
    <xf numFmtId="1" fontId="0" fillId="50" borderId="0" xfId="0" applyNumberFormat="1" applyFill="1"/>
    <xf numFmtId="0" fontId="14" fillId="50" borderId="0" xfId="0" applyFont="1" applyFill="1"/>
    <xf numFmtId="0" fontId="12" fillId="50" borderId="0" xfId="0" applyNumberFormat="1" applyFont="1" applyFill="1"/>
    <xf numFmtId="164" fontId="0" fillId="50" borderId="0" xfId="28" applyNumberFormat="1" applyFont="1" applyFill="1"/>
    <xf numFmtId="2" fontId="0" fillId="50" borderId="0" xfId="0" applyNumberFormat="1" applyFill="1"/>
    <xf numFmtId="0" fontId="12" fillId="0" borderId="3" xfId="0" applyFont="1" applyBorder="1"/>
    <xf numFmtId="164" fontId="0" fillId="0" borderId="4" xfId="28" applyNumberFormat="1" applyFont="1" applyBorder="1"/>
    <xf numFmtId="0" fontId="0" fillId="55" borderId="0" xfId="0" applyFont="1" applyFill="1" applyAlignment="1"/>
    <xf numFmtId="0" fontId="0" fillId="0" borderId="0" xfId="0" applyFont="1" applyAlignment="1"/>
    <xf numFmtId="0" fontId="0" fillId="0" borderId="0" xfId="0" applyFont="1" applyAlignment="1">
      <alignment wrapText="1"/>
    </xf>
    <xf numFmtId="0" fontId="62" fillId="49" borderId="55" xfId="0" applyFont="1" applyFill="1" applyBorder="1" applyAlignment="1">
      <alignment horizontal="center" vertical="center" wrapText="1"/>
    </xf>
    <xf numFmtId="0" fontId="62" fillId="49" borderId="20" xfId="0" applyFont="1" applyFill="1" applyBorder="1" applyAlignment="1">
      <alignment horizontal="center" vertical="center" wrapText="1"/>
    </xf>
    <xf numFmtId="0" fontId="62" fillId="49" borderId="21" xfId="0" applyFont="1" applyFill="1" applyBorder="1" applyAlignment="1">
      <alignment horizontal="center" vertical="center" wrapText="1"/>
    </xf>
    <xf numFmtId="0" fontId="63" fillId="0" borderId="56" xfId="0" applyFont="1" applyFill="1" applyBorder="1" applyAlignment="1">
      <alignment vertical="center"/>
    </xf>
    <xf numFmtId="0" fontId="63" fillId="0" borderId="51" xfId="0" applyFont="1" applyFill="1" applyBorder="1" applyAlignment="1">
      <alignment vertical="center" wrapText="1"/>
    </xf>
    <xf numFmtId="0" fontId="63" fillId="0" borderId="40" xfId="0" applyFont="1" applyFill="1" applyBorder="1" applyAlignment="1">
      <alignment vertical="center"/>
    </xf>
    <xf numFmtId="0" fontId="63" fillId="0" borderId="16" xfId="0" applyFont="1" applyFill="1" applyBorder="1" applyAlignment="1">
      <alignment vertical="center"/>
    </xf>
    <xf numFmtId="0" fontId="63" fillId="0" borderId="4" xfId="0" applyFont="1" applyFill="1" applyBorder="1" applyAlignment="1">
      <alignment vertical="center" wrapText="1"/>
    </xf>
    <xf numFmtId="0" fontId="63" fillId="0" borderId="57" xfId="0" applyFont="1" applyFill="1" applyBorder="1" applyAlignment="1">
      <alignment vertical="center"/>
    </xf>
    <xf numFmtId="0" fontId="63" fillId="0" borderId="59" xfId="0" applyFont="1" applyFill="1" applyBorder="1" applyAlignment="1">
      <alignment vertical="center" wrapText="1"/>
    </xf>
    <xf numFmtId="0" fontId="63" fillId="0" borderId="42" xfId="0" applyFont="1" applyFill="1" applyBorder="1" applyAlignment="1">
      <alignment vertical="center"/>
    </xf>
    <xf numFmtId="0" fontId="63" fillId="0" borderId="6" xfId="0" applyFont="1" applyFill="1" applyBorder="1" applyAlignment="1">
      <alignment vertical="center" wrapText="1"/>
    </xf>
    <xf numFmtId="0" fontId="63" fillId="0" borderId="38" xfId="0" applyFont="1" applyFill="1" applyBorder="1" applyAlignment="1">
      <alignment vertical="center"/>
    </xf>
    <xf numFmtId="0" fontId="63" fillId="0" borderId="2" xfId="0" applyFont="1" applyFill="1" applyBorder="1" applyAlignment="1">
      <alignment vertical="center"/>
    </xf>
    <xf numFmtId="0" fontId="63" fillId="56" borderId="0" xfId="0" applyFont="1" applyFill="1" applyBorder="1" applyAlignment="1">
      <alignment horizontal="center" vertical="top"/>
    </xf>
    <xf numFmtId="0" fontId="63" fillId="0" borderId="51" xfId="0" applyFont="1" applyFill="1" applyBorder="1" applyAlignment="1">
      <alignment vertical="center"/>
    </xf>
    <xf numFmtId="0" fontId="0" fillId="0" borderId="0" xfId="0" applyFont="1" applyFill="1" applyAlignment="1"/>
    <xf numFmtId="0" fontId="63" fillId="0" borderId="4" xfId="0" applyFont="1" applyFill="1" applyBorder="1" applyAlignment="1">
      <alignment vertical="center"/>
    </xf>
    <xf numFmtId="0" fontId="63" fillId="0" borderId="60" xfId="0" applyFont="1" applyFill="1" applyBorder="1" applyAlignment="1">
      <alignment vertical="center"/>
    </xf>
    <xf numFmtId="0" fontId="63" fillId="0" borderId="43" xfId="0" applyFont="1" applyFill="1" applyBorder="1" applyAlignment="1">
      <alignment vertical="center"/>
    </xf>
    <xf numFmtId="0" fontId="63" fillId="0" borderId="59" xfId="0" applyFont="1" applyFill="1" applyBorder="1" applyAlignment="1">
      <alignment vertical="center"/>
    </xf>
    <xf numFmtId="0" fontId="0" fillId="0" borderId="0" xfId="28" applyNumberFormat="1" applyFont="1" applyFill="1" applyBorder="1"/>
    <xf numFmtId="1" fontId="0" fillId="0" borderId="0" xfId="0" applyNumberFormat="1" applyFill="1"/>
    <xf numFmtId="171" fontId="0" fillId="0" borderId="0" xfId="0" applyNumberFormat="1" applyFill="1"/>
    <xf numFmtId="165" fontId="0" fillId="0" borderId="0" xfId="0" applyNumberFormat="1" applyFill="1"/>
    <xf numFmtId="165" fontId="0" fillId="0" borderId="0" xfId="28" applyNumberFormat="1" applyFont="1"/>
    <xf numFmtId="0" fontId="63" fillId="41" borderId="40" xfId="0" applyFont="1" applyFill="1" applyBorder="1" applyAlignment="1">
      <alignment vertical="center"/>
    </xf>
    <xf numFmtId="0" fontId="63" fillId="41" borderId="16" xfId="0" applyFont="1" applyFill="1" applyBorder="1" applyAlignment="1">
      <alignment vertical="center"/>
    </xf>
    <xf numFmtId="0" fontId="63" fillId="41" borderId="16" xfId="0" applyFont="1" applyFill="1" applyBorder="1" applyAlignment="1">
      <alignment horizontal="center" vertical="center"/>
    </xf>
    <xf numFmtId="0" fontId="63" fillId="41" borderId="16" xfId="0" applyFont="1" applyFill="1" applyBorder="1" applyAlignment="1">
      <alignment horizontal="center" vertical="center" wrapText="1"/>
    </xf>
    <xf numFmtId="171" fontId="63" fillId="41" borderId="16" xfId="0" applyNumberFormat="1" applyFont="1" applyFill="1" applyBorder="1" applyAlignment="1">
      <alignment horizontal="center" vertical="center"/>
    </xf>
    <xf numFmtId="0" fontId="63" fillId="41" borderId="16" xfId="0" applyFont="1" applyFill="1" applyBorder="1" applyAlignment="1">
      <alignment horizontal="left" vertical="center" wrapText="1"/>
    </xf>
    <xf numFmtId="0" fontId="63" fillId="41" borderId="4" xfId="0" applyFont="1" applyFill="1" applyBorder="1" applyAlignment="1">
      <alignment vertical="center" wrapText="1"/>
    </xf>
    <xf numFmtId="0" fontId="0" fillId="41" borderId="0" xfId="0" applyFont="1" applyFill="1" applyAlignment="1"/>
    <xf numFmtId="0" fontId="63" fillId="41" borderId="16" xfId="0" applyFont="1" applyFill="1" applyBorder="1" applyAlignment="1">
      <alignment vertical="top" wrapText="1"/>
    </xf>
    <xf numFmtId="0" fontId="63" fillId="41" borderId="16" xfId="0" applyFont="1" applyFill="1" applyBorder="1" applyAlignment="1">
      <alignment vertical="center" wrapText="1"/>
    </xf>
    <xf numFmtId="0" fontId="63" fillId="41" borderId="57" xfId="0" applyFont="1" applyFill="1" applyBorder="1" applyAlignment="1">
      <alignment vertical="center" wrapText="1"/>
    </xf>
    <xf numFmtId="0" fontId="63" fillId="41" borderId="58" xfId="0" applyFont="1" applyFill="1" applyBorder="1" applyAlignment="1">
      <alignment vertical="center" wrapText="1"/>
    </xf>
    <xf numFmtId="0" fontId="63" fillId="41" borderId="58" xfId="0" applyFont="1" applyFill="1" applyBorder="1" applyAlignment="1">
      <alignment horizontal="center" vertical="center"/>
    </xf>
    <xf numFmtId="0" fontId="63" fillId="41" borderId="58" xfId="0" applyFont="1" applyFill="1" applyBorder="1" applyAlignment="1">
      <alignment horizontal="center" vertical="center" wrapText="1"/>
    </xf>
    <xf numFmtId="0" fontId="63" fillId="41" borderId="25" xfId="0" applyFont="1" applyFill="1" applyBorder="1" applyAlignment="1">
      <alignment horizontal="center" vertical="center" wrapText="1"/>
    </xf>
    <xf numFmtId="171" fontId="63" fillId="41" borderId="58" xfId="0" applyNumberFormat="1" applyFont="1" applyFill="1" applyBorder="1" applyAlignment="1">
      <alignment horizontal="center" vertical="center"/>
    </xf>
    <xf numFmtId="0" fontId="63" fillId="41" borderId="58" xfId="0" applyFont="1" applyFill="1" applyBorder="1" applyAlignment="1">
      <alignment vertical="top" wrapText="1"/>
    </xf>
    <xf numFmtId="0" fontId="63" fillId="41" borderId="59" xfId="0" applyFont="1" applyFill="1" applyBorder="1" applyAlignment="1">
      <alignment vertical="center" wrapText="1"/>
    </xf>
    <xf numFmtId="0" fontId="63" fillId="41" borderId="57" xfId="0" applyFont="1" applyFill="1" applyBorder="1" applyAlignment="1">
      <alignment vertical="center"/>
    </xf>
    <xf numFmtId="0" fontId="63" fillId="41" borderId="58" xfId="0" applyFont="1" applyFill="1" applyBorder="1" applyAlignment="1">
      <alignment vertical="center"/>
    </xf>
    <xf numFmtId="0" fontId="63" fillId="41" borderId="40" xfId="0" applyFont="1" applyFill="1" applyBorder="1" applyAlignment="1">
      <alignment vertical="center" wrapText="1"/>
    </xf>
    <xf numFmtId="0" fontId="63" fillId="41" borderId="16" xfId="0" applyFont="1" applyFill="1" applyBorder="1" applyAlignment="1">
      <alignment horizontal="left" vertical="center"/>
    </xf>
    <xf numFmtId="0" fontId="63" fillId="41" borderId="40" xfId="0" applyFont="1" applyFill="1" applyBorder="1" applyAlignment="1">
      <alignment horizontal="left" vertical="center"/>
    </xf>
    <xf numFmtId="0" fontId="63" fillId="41" borderId="57" xfId="0" applyFont="1" applyFill="1" applyBorder="1" applyAlignment="1">
      <alignment horizontal="left" vertical="center"/>
    </xf>
    <xf numFmtId="0" fontId="63" fillId="41" borderId="58" xfId="0" applyFont="1" applyFill="1" applyBorder="1" applyAlignment="1">
      <alignment horizontal="left" vertical="center"/>
    </xf>
    <xf numFmtId="0" fontId="63" fillId="41" borderId="56" xfId="0" applyFont="1" applyFill="1" applyBorder="1" applyAlignment="1">
      <alignment vertical="center" wrapText="1"/>
    </xf>
    <xf numFmtId="0" fontId="63" fillId="41" borderId="48" xfId="0" applyFont="1" applyFill="1" applyBorder="1" applyAlignment="1">
      <alignment vertical="center" wrapText="1"/>
    </xf>
    <xf numFmtId="0" fontId="63" fillId="41" borderId="48" xfId="0" applyFont="1" applyFill="1" applyBorder="1" applyAlignment="1">
      <alignment horizontal="center" vertical="center"/>
    </xf>
    <xf numFmtId="0" fontId="63" fillId="41" borderId="48" xfId="0" applyFont="1" applyFill="1" applyBorder="1" applyAlignment="1">
      <alignment horizontal="center" vertical="center" wrapText="1"/>
    </xf>
    <xf numFmtId="171" fontId="63" fillId="41" borderId="48" xfId="0" applyNumberFormat="1" applyFont="1" applyFill="1" applyBorder="1" applyAlignment="1">
      <alignment horizontal="center" vertical="center"/>
    </xf>
    <xf numFmtId="0" fontId="63" fillId="41" borderId="48" xfId="0" applyFont="1" applyFill="1" applyBorder="1" applyAlignment="1">
      <alignment vertical="top" wrapText="1"/>
    </xf>
    <xf numFmtId="0" fontId="63" fillId="41" borderId="51" xfId="0" applyFont="1" applyFill="1" applyBorder="1" applyAlignment="1">
      <alignment vertical="center" wrapText="1"/>
    </xf>
    <xf numFmtId="0" fontId="63" fillId="41" borderId="38" xfId="0" applyFont="1" applyFill="1" applyBorder="1" applyAlignment="1">
      <alignment vertical="center"/>
    </xf>
    <xf numFmtId="0" fontId="63" fillId="41" borderId="25" xfId="0" applyFont="1" applyFill="1" applyBorder="1" applyAlignment="1">
      <alignment vertical="center"/>
    </xf>
    <xf numFmtId="0" fontId="63" fillId="41" borderId="25" xfId="0" applyFont="1" applyFill="1" applyBorder="1" applyAlignment="1">
      <alignment horizontal="center" vertical="center"/>
    </xf>
    <xf numFmtId="171" fontId="63" fillId="41" borderId="25" xfId="0" applyNumberFormat="1" applyFont="1" applyFill="1" applyBorder="1" applyAlignment="1">
      <alignment horizontal="center" vertical="center"/>
    </xf>
    <xf numFmtId="0" fontId="63" fillId="41" borderId="25" xfId="0" applyFont="1" applyFill="1" applyBorder="1" applyAlignment="1">
      <alignment horizontal="left" vertical="top" wrapText="1"/>
    </xf>
    <xf numFmtId="0" fontId="63" fillId="41" borderId="2" xfId="0" applyFont="1" applyFill="1" applyBorder="1" applyAlignment="1">
      <alignment vertical="center"/>
    </xf>
    <xf numFmtId="0" fontId="63" fillId="41" borderId="58" xfId="0" applyFont="1" applyFill="1" applyBorder="1" applyAlignment="1">
      <alignment horizontal="left" vertical="center" wrapText="1"/>
    </xf>
    <xf numFmtId="0" fontId="63" fillId="43" borderId="56" xfId="0" applyFont="1" applyFill="1" applyBorder="1" applyAlignment="1">
      <alignment vertical="center"/>
    </xf>
    <xf numFmtId="0" fontId="63" fillId="43" borderId="48" xfId="0" applyFont="1" applyFill="1" applyBorder="1" applyAlignment="1">
      <alignment vertical="center"/>
    </xf>
    <xf numFmtId="0" fontId="63" fillId="43" borderId="48" xfId="0" applyFont="1" applyFill="1" applyBorder="1" applyAlignment="1">
      <alignment horizontal="center" vertical="center"/>
    </xf>
    <xf numFmtId="0" fontId="63" fillId="43" borderId="48" xfId="0" applyFont="1" applyFill="1" applyBorder="1" applyAlignment="1">
      <alignment horizontal="center" vertical="center" wrapText="1"/>
    </xf>
    <xf numFmtId="171" fontId="63" fillId="43" borderId="48" xfId="0" applyNumberFormat="1" applyFont="1" applyFill="1" applyBorder="1" applyAlignment="1">
      <alignment horizontal="center" vertical="center"/>
    </xf>
    <xf numFmtId="0" fontId="63" fillId="43" borderId="48" xfId="0" applyFont="1" applyFill="1" applyBorder="1" applyAlignment="1">
      <alignment horizontal="left" vertical="top" wrapText="1"/>
    </xf>
    <xf numFmtId="0" fontId="63" fillId="43" borderId="51" xfId="0" applyFont="1" applyFill="1" applyBorder="1" applyAlignment="1">
      <alignment vertical="center" wrapText="1"/>
    </xf>
    <xf numFmtId="0" fontId="0" fillId="43" borderId="0" xfId="0" applyFont="1" applyFill="1" applyAlignment="1"/>
    <xf numFmtId="0" fontId="63" fillId="43" borderId="40" xfId="0" applyFont="1" applyFill="1" applyBorder="1" applyAlignment="1">
      <alignment horizontal="left" vertical="center"/>
    </xf>
    <xf numFmtId="0" fontId="63" fillId="43" borderId="16" xfId="0" applyFont="1" applyFill="1" applyBorder="1" applyAlignment="1">
      <alignment horizontal="left" vertical="center"/>
    </xf>
    <xf numFmtId="0" fontId="63" fillId="43" borderId="16" xfId="0" applyFont="1" applyFill="1" applyBorder="1" applyAlignment="1">
      <alignment horizontal="center" vertical="center"/>
    </xf>
    <xf numFmtId="0" fontId="63" fillId="43" borderId="16" xfId="0" applyFont="1" applyFill="1" applyBorder="1" applyAlignment="1">
      <alignment horizontal="center" vertical="center" wrapText="1"/>
    </xf>
    <xf numFmtId="171" fontId="63" fillId="43" borderId="16" xfId="0" applyNumberFormat="1" applyFont="1" applyFill="1" applyBorder="1" applyAlignment="1">
      <alignment horizontal="center" vertical="center"/>
    </xf>
    <xf numFmtId="0" fontId="63" fillId="43" borderId="16" xfId="0" applyFont="1" applyFill="1" applyBorder="1" applyAlignment="1">
      <alignment horizontal="left" vertical="top" wrapText="1"/>
    </xf>
    <xf numFmtId="0" fontId="63" fillId="43" borderId="4" xfId="0" applyFont="1" applyFill="1" applyBorder="1" applyAlignment="1">
      <alignment vertical="center" wrapText="1"/>
    </xf>
    <xf numFmtId="0" fontId="63" fillId="43" borderId="40" xfId="0" applyFont="1" applyFill="1" applyBorder="1" applyAlignment="1">
      <alignment vertical="center"/>
    </xf>
    <xf numFmtId="0" fontId="63" fillId="43" borderId="16" xfId="0" applyFont="1" applyFill="1" applyBorder="1" applyAlignment="1">
      <alignment vertical="center"/>
    </xf>
    <xf numFmtId="0" fontId="63" fillId="43" borderId="40" xfId="0" applyFont="1" applyFill="1" applyBorder="1" applyAlignment="1">
      <alignment vertical="center" wrapText="1"/>
    </xf>
    <xf numFmtId="0" fontId="63" fillId="43" borderId="16" xfId="0" applyFont="1" applyFill="1" applyBorder="1" applyAlignment="1">
      <alignment vertical="center" wrapText="1"/>
    </xf>
    <xf numFmtId="0" fontId="63" fillId="43" borderId="16" xfId="0" applyFont="1" applyFill="1" applyBorder="1" applyAlignment="1">
      <alignment vertical="top" wrapText="1"/>
    </xf>
    <xf numFmtId="0" fontId="63" fillId="43" borderId="16" xfId="0" applyFont="1" applyFill="1" applyBorder="1" applyAlignment="1">
      <alignment horizontal="left" vertical="center" wrapText="1"/>
    </xf>
    <xf numFmtId="0" fontId="63" fillId="43" borderId="57" xfId="0" applyFont="1" applyFill="1" applyBorder="1" applyAlignment="1">
      <alignment horizontal="left" vertical="center"/>
    </xf>
    <xf numFmtId="0" fontId="63" fillId="43" borderId="58" xfId="0" applyFont="1" applyFill="1" applyBorder="1" applyAlignment="1">
      <alignment horizontal="left" vertical="center"/>
    </xf>
    <xf numFmtId="0" fontId="63" fillId="43" borderId="58" xfId="0" applyFont="1" applyFill="1" applyBorder="1" applyAlignment="1">
      <alignment horizontal="center" vertical="center"/>
    </xf>
    <xf numFmtId="0" fontId="63" fillId="43" borderId="58" xfId="0" applyFont="1" applyFill="1" applyBorder="1" applyAlignment="1">
      <alignment horizontal="center" vertical="center" wrapText="1"/>
    </xf>
    <xf numFmtId="0" fontId="63" fillId="43" borderId="58" xfId="0" applyFont="1" applyFill="1" applyBorder="1" applyAlignment="1">
      <alignment vertical="center" wrapText="1"/>
    </xf>
    <xf numFmtId="171" fontId="63" fillId="43" borderId="58" xfId="0" applyNumberFormat="1" applyFont="1" applyFill="1" applyBorder="1" applyAlignment="1">
      <alignment horizontal="center" vertical="center"/>
    </xf>
    <xf numFmtId="0" fontId="63" fillId="43" borderId="58" xfId="0" applyFont="1" applyFill="1" applyBorder="1" applyAlignment="1">
      <alignment horizontal="left" vertical="top" wrapText="1"/>
    </xf>
    <xf numFmtId="0" fontId="63" fillId="43" borderId="59" xfId="0" applyFont="1" applyFill="1" applyBorder="1" applyAlignment="1">
      <alignment vertical="center" wrapText="1"/>
    </xf>
    <xf numFmtId="0" fontId="63" fillId="43" borderId="42" xfId="0" applyFont="1" applyFill="1" applyBorder="1" applyAlignment="1">
      <alignment vertical="center"/>
    </xf>
    <xf numFmtId="0" fontId="63" fillId="43" borderId="22" xfId="0" applyFont="1" applyFill="1" applyBorder="1" applyAlignment="1">
      <alignment vertical="center"/>
    </xf>
    <xf numFmtId="0" fontId="63" fillId="43" borderId="22" xfId="0" applyFont="1" applyFill="1" applyBorder="1" applyAlignment="1">
      <alignment horizontal="center" vertical="center"/>
    </xf>
    <xf numFmtId="0" fontId="63" fillId="43" borderId="22" xfId="0" applyFont="1" applyFill="1" applyBorder="1" applyAlignment="1">
      <alignment horizontal="center" vertical="center" wrapText="1"/>
    </xf>
    <xf numFmtId="171" fontId="63" fillId="43" borderId="22" xfId="0" applyNumberFormat="1" applyFont="1" applyFill="1" applyBorder="1" applyAlignment="1">
      <alignment horizontal="center" vertical="center"/>
    </xf>
    <xf numFmtId="0" fontId="63" fillId="43" borderId="22" xfId="0" applyFont="1" applyFill="1" applyBorder="1" applyAlignment="1">
      <alignment horizontal="left" vertical="top" wrapText="1"/>
    </xf>
    <xf numFmtId="0" fontId="63" fillId="43" borderId="6" xfId="0" applyFont="1" applyFill="1" applyBorder="1" applyAlignment="1">
      <alignment vertical="center" wrapText="1"/>
    </xf>
    <xf numFmtId="0" fontId="63" fillId="42" borderId="40" xfId="0" applyFont="1" applyFill="1" applyBorder="1" applyAlignment="1">
      <alignment vertical="center"/>
    </xf>
    <xf numFmtId="0" fontId="63" fillId="42" borderId="16" xfId="0" applyFont="1" applyFill="1" applyBorder="1" applyAlignment="1">
      <alignment vertical="center"/>
    </xf>
    <xf numFmtId="0" fontId="63" fillId="42" borderId="16" xfId="0" applyFont="1" applyFill="1" applyBorder="1" applyAlignment="1">
      <alignment horizontal="center" vertical="center"/>
    </xf>
    <xf numFmtId="0" fontId="63" fillId="42" borderId="16" xfId="0" applyFont="1" applyFill="1" applyBorder="1" applyAlignment="1">
      <alignment horizontal="center" vertical="center" wrapText="1"/>
    </xf>
    <xf numFmtId="0" fontId="63" fillId="42" borderId="16" xfId="0" applyFont="1" applyFill="1" applyBorder="1" applyAlignment="1">
      <alignment vertical="center" wrapText="1"/>
    </xf>
    <xf numFmtId="171" fontId="63" fillId="42" borderId="16" xfId="0" applyNumberFormat="1" applyFont="1" applyFill="1" applyBorder="1" applyAlignment="1">
      <alignment horizontal="center" vertical="center"/>
    </xf>
    <xf numFmtId="0" fontId="63" fillId="42" borderId="16" xfId="0" applyFont="1" applyFill="1" applyBorder="1" applyAlignment="1">
      <alignment horizontal="left" vertical="top" wrapText="1"/>
    </xf>
    <xf numFmtId="0" fontId="63" fillId="42" borderId="4" xfId="0" applyFont="1" applyFill="1" applyBorder="1" applyAlignment="1">
      <alignment vertical="center" wrapText="1"/>
    </xf>
    <xf numFmtId="0" fontId="63" fillId="42" borderId="57" xfId="0" applyFont="1" applyFill="1" applyBorder="1" applyAlignment="1">
      <alignment vertical="center"/>
    </xf>
    <xf numFmtId="0" fontId="63" fillId="42" borderId="58" xfId="0" applyFont="1" applyFill="1" applyBorder="1" applyAlignment="1">
      <alignment vertical="center"/>
    </xf>
    <xf numFmtId="0" fontId="63" fillId="42" borderId="58" xfId="0" applyFont="1" applyFill="1" applyBorder="1" applyAlignment="1">
      <alignment horizontal="center" vertical="center"/>
    </xf>
    <xf numFmtId="0" fontId="63" fillId="42" borderId="58" xfId="0" applyFont="1" applyFill="1" applyBorder="1" applyAlignment="1">
      <alignment horizontal="center" vertical="center" wrapText="1"/>
    </xf>
    <xf numFmtId="171" fontId="63" fillId="42" borderId="58" xfId="0" applyNumberFormat="1" applyFont="1" applyFill="1" applyBorder="1" applyAlignment="1">
      <alignment horizontal="center" vertical="center"/>
    </xf>
    <xf numFmtId="0" fontId="63" fillId="42" borderId="58" xfId="0" applyFont="1" applyFill="1" applyBorder="1" applyAlignment="1">
      <alignment horizontal="left" vertical="top" wrapText="1"/>
    </xf>
    <xf numFmtId="0" fontId="63" fillId="42" borderId="59" xfId="0" applyFont="1" applyFill="1" applyBorder="1" applyAlignment="1">
      <alignment vertical="center" wrapText="1"/>
    </xf>
    <xf numFmtId="0" fontId="0" fillId="42" borderId="0" xfId="0" applyFont="1" applyFill="1" applyAlignment="1"/>
    <xf numFmtId="0" fontId="63" fillId="42" borderId="40" xfId="0" applyFont="1" applyFill="1" applyBorder="1" applyAlignment="1">
      <alignment horizontal="left" vertical="center"/>
    </xf>
    <xf numFmtId="0" fontId="63" fillId="42" borderId="16" xfId="0" applyFont="1" applyFill="1" applyBorder="1" applyAlignment="1">
      <alignment horizontal="left" vertical="center"/>
    </xf>
    <xf numFmtId="0" fontId="63" fillId="42" borderId="42" xfId="0" applyFont="1" applyFill="1" applyBorder="1" applyAlignment="1">
      <alignment vertical="center"/>
    </xf>
    <xf numFmtId="0" fontId="63" fillId="42" borderId="22" xfId="0" applyFont="1" applyFill="1" applyBorder="1" applyAlignment="1">
      <alignment vertical="center"/>
    </xf>
    <xf numFmtId="0" fontId="63" fillId="42" borderId="22" xfId="0" applyFont="1" applyFill="1" applyBorder="1" applyAlignment="1">
      <alignment horizontal="center" vertical="center"/>
    </xf>
    <xf numFmtId="0" fontId="63" fillId="42" borderId="22" xfId="0" applyFont="1" applyFill="1" applyBorder="1" applyAlignment="1">
      <alignment horizontal="center" vertical="center" wrapText="1"/>
    </xf>
    <xf numFmtId="171" fontId="63" fillId="42" borderId="22" xfId="0" applyNumberFormat="1" applyFont="1" applyFill="1" applyBorder="1" applyAlignment="1">
      <alignment horizontal="center" vertical="center"/>
    </xf>
    <xf numFmtId="0" fontId="63" fillId="42" borderId="22" xfId="0" applyFont="1" applyFill="1" applyBorder="1" applyAlignment="1">
      <alignment horizontal="left" vertical="center" wrapText="1"/>
    </xf>
    <xf numFmtId="0" fontId="63" fillId="42" borderId="6" xfId="0" applyFont="1" applyFill="1" applyBorder="1" applyAlignment="1">
      <alignment vertical="center" wrapText="1"/>
    </xf>
    <xf numFmtId="0" fontId="63" fillId="42" borderId="56" xfId="0" applyFont="1" applyFill="1" applyBorder="1" applyAlignment="1">
      <alignment horizontal="left" vertical="center"/>
    </xf>
    <xf numFmtId="0" fontId="63" fillId="42" borderId="48" xfId="0" applyFont="1" applyFill="1" applyBorder="1" applyAlignment="1">
      <alignment horizontal="left" vertical="center"/>
    </xf>
    <xf numFmtId="0" fontId="63" fillId="42" borderId="48" xfId="0" applyFont="1" applyFill="1" applyBorder="1" applyAlignment="1">
      <alignment horizontal="center" vertical="center"/>
    </xf>
    <xf numFmtId="0" fontId="63" fillId="42" borderId="48" xfId="0" applyFont="1" applyFill="1" applyBorder="1" applyAlignment="1">
      <alignment horizontal="center" vertical="center" wrapText="1"/>
    </xf>
    <xf numFmtId="171" fontId="63" fillId="42" borderId="48" xfId="0" applyNumberFormat="1" applyFont="1" applyFill="1" applyBorder="1" applyAlignment="1">
      <alignment horizontal="center" vertical="center"/>
    </xf>
    <xf numFmtId="0" fontId="63" fillId="42" borderId="48" xfId="0" applyFont="1" applyFill="1" applyBorder="1" applyAlignment="1">
      <alignment horizontal="left" vertical="center" wrapText="1"/>
    </xf>
    <xf numFmtId="0" fontId="63" fillId="42" borderId="51" xfId="0" applyFont="1" applyFill="1" applyBorder="1" applyAlignment="1">
      <alignment vertical="center" wrapText="1"/>
    </xf>
    <xf numFmtId="0" fontId="63" fillId="42" borderId="40" xfId="0" applyFont="1" applyFill="1" applyBorder="1" applyAlignment="1">
      <alignment vertical="center" wrapText="1"/>
    </xf>
    <xf numFmtId="164" fontId="0" fillId="0" borderId="16" xfId="28" applyNumberFormat="1" applyFont="1" applyFill="1" applyBorder="1"/>
    <xf numFmtId="164" fontId="0" fillId="0" borderId="4" xfId="28" applyNumberFormat="1" applyFont="1" applyFill="1" applyBorder="1"/>
    <xf numFmtId="0" fontId="0" fillId="0" borderId="5" xfId="0" applyFill="1" applyBorder="1"/>
    <xf numFmtId="164" fontId="0" fillId="0" borderId="22" xfId="28" applyNumberFormat="1" applyFont="1" applyFill="1" applyBorder="1"/>
    <xf numFmtId="164" fontId="0" fillId="0" borderId="6" xfId="28" applyNumberFormat="1" applyFont="1" applyFill="1" applyBorder="1"/>
    <xf numFmtId="0" fontId="12" fillId="48" borderId="0" xfId="0" applyFont="1" applyFill="1"/>
    <xf numFmtId="0" fontId="0" fillId="48" borderId="0" xfId="0" applyFill="1"/>
    <xf numFmtId="0" fontId="12" fillId="43" borderId="16" xfId="0" applyNumberFormat="1" applyFont="1" applyFill="1" applyBorder="1"/>
    <xf numFmtId="164" fontId="0" fillId="43" borderId="16" xfId="28" applyNumberFormat="1" applyFont="1" applyFill="1" applyBorder="1"/>
    <xf numFmtId="0" fontId="64" fillId="0" borderId="0" xfId="0" applyFont="1" applyFill="1" applyBorder="1" applyAlignment="1">
      <alignment wrapText="1"/>
    </xf>
    <xf numFmtId="0" fontId="65" fillId="0" borderId="0" xfId="0" applyFont="1" applyFill="1" applyBorder="1" applyAlignment="1">
      <alignment wrapText="1"/>
    </xf>
    <xf numFmtId="0" fontId="66" fillId="0" borderId="0" xfId="0" applyFont="1" applyFill="1" applyBorder="1" applyAlignment="1">
      <alignment horizontal="right" wrapText="1"/>
    </xf>
    <xf numFmtId="0" fontId="66" fillId="0" borderId="0" xfId="0" applyFont="1" applyFill="1" applyBorder="1" applyAlignment="1">
      <alignment horizontal="center" wrapText="1"/>
    </xf>
    <xf numFmtId="0" fontId="66" fillId="0" borderId="0" xfId="0" applyFont="1" applyFill="1" applyBorder="1" applyAlignment="1">
      <alignment wrapText="1"/>
    </xf>
    <xf numFmtId="3" fontId="66" fillId="0" borderId="0" xfId="0" applyNumberFormat="1" applyFont="1" applyFill="1" applyBorder="1" applyAlignment="1">
      <alignment horizontal="center" wrapText="1"/>
    </xf>
    <xf numFmtId="0" fontId="67" fillId="0" borderId="0" xfId="0" applyFont="1"/>
    <xf numFmtId="0" fontId="68" fillId="0" borderId="0" xfId="0" applyFont="1"/>
    <xf numFmtId="0" fontId="67" fillId="0" borderId="0" xfId="0" applyFont="1" applyAlignment="1">
      <alignment horizontal="left"/>
    </xf>
    <xf numFmtId="0" fontId="68" fillId="42" borderId="48" xfId="0" applyFont="1" applyFill="1" applyBorder="1" applyAlignment="1">
      <alignment horizontal="center"/>
    </xf>
    <xf numFmtId="2" fontId="68" fillId="42" borderId="48" xfId="0" applyNumberFormat="1" applyFont="1" applyFill="1" applyBorder="1" applyAlignment="1">
      <alignment horizontal="center"/>
    </xf>
    <xf numFmtId="2" fontId="68" fillId="42" borderId="48" xfId="0" applyNumberFormat="1" applyFont="1" applyFill="1" applyBorder="1"/>
    <xf numFmtId="0" fontId="68" fillId="0" borderId="16" xfId="0" applyFont="1" applyFill="1" applyBorder="1" applyAlignment="1">
      <alignment horizontal="center"/>
    </xf>
    <xf numFmtId="2" fontId="68" fillId="0" borderId="16" xfId="0" applyNumberFormat="1" applyFont="1" applyFill="1" applyBorder="1" applyAlignment="1">
      <alignment horizontal="center"/>
    </xf>
    <xf numFmtId="2" fontId="68" fillId="0" borderId="16" xfId="0" applyNumberFormat="1" applyFont="1" applyFill="1" applyBorder="1"/>
    <xf numFmtId="0" fontId="68" fillId="42" borderId="16" xfId="0" applyFont="1" applyFill="1" applyBorder="1" applyAlignment="1">
      <alignment horizontal="center"/>
    </xf>
    <xf numFmtId="2" fontId="68" fillId="42" borderId="16" xfId="0" applyNumberFormat="1" applyFont="1" applyFill="1" applyBorder="1" applyAlignment="1">
      <alignment horizontal="center"/>
    </xf>
    <xf numFmtId="2" fontId="68" fillId="42" borderId="16" xfId="0" applyNumberFormat="1" applyFont="1" applyFill="1" applyBorder="1"/>
    <xf numFmtId="0" fontId="67" fillId="9" borderId="70" xfId="0" applyFont="1" applyFill="1" applyBorder="1" applyAlignment="1">
      <alignment horizontal="center"/>
    </xf>
    <xf numFmtId="0" fontId="68" fillId="42" borderId="16" xfId="0" applyFont="1" applyFill="1" applyBorder="1"/>
    <xf numFmtId="171" fontId="68" fillId="42" borderId="16" xfId="0" applyNumberFormat="1" applyFont="1" applyFill="1" applyBorder="1" applyAlignment="1">
      <alignment horizontal="center"/>
    </xf>
    <xf numFmtId="0" fontId="68" fillId="0" borderId="16" xfId="0" applyFont="1" applyBorder="1"/>
    <xf numFmtId="171" fontId="68" fillId="0" borderId="16" xfId="0" applyNumberFormat="1" applyFont="1" applyBorder="1" applyAlignment="1">
      <alignment horizontal="center"/>
    </xf>
    <xf numFmtId="2" fontId="68" fillId="0" borderId="16" xfId="0" applyNumberFormat="1" applyFont="1" applyBorder="1" applyAlignment="1">
      <alignment horizontal="center"/>
    </xf>
    <xf numFmtId="0" fontId="68" fillId="0" borderId="0" xfId="0" applyFont="1" applyBorder="1"/>
    <xf numFmtId="171" fontId="68" fillId="42" borderId="53" xfId="0" applyNumberFormat="1" applyFont="1" applyFill="1" applyBorder="1" applyAlignment="1">
      <alignment horizontal="center"/>
    </xf>
    <xf numFmtId="171" fontId="68" fillId="0" borderId="53" xfId="0" applyNumberFormat="1" applyFont="1" applyBorder="1" applyAlignment="1">
      <alignment horizontal="center"/>
    </xf>
    <xf numFmtId="171" fontId="68" fillId="0" borderId="0" xfId="0" applyNumberFormat="1" applyFont="1" applyFill="1" applyBorder="1" applyAlignment="1">
      <alignment horizontal="center"/>
    </xf>
    <xf numFmtId="0" fontId="67" fillId="0" borderId="0" xfId="0" applyFont="1" applyFill="1" applyBorder="1" applyAlignment="1">
      <alignment horizontal="center" vertical="center" wrapText="1"/>
    </xf>
    <xf numFmtId="0" fontId="67" fillId="0" borderId="0" xfId="0" applyFont="1" applyAlignment="1">
      <alignment horizontal="center"/>
    </xf>
    <xf numFmtId="0" fontId="67" fillId="0" borderId="15" xfId="0" applyFont="1" applyBorder="1" applyAlignment="1">
      <alignment horizontal="center"/>
    </xf>
    <xf numFmtId="0" fontId="67" fillId="0" borderId="0" xfId="0" applyFont="1" applyBorder="1" applyAlignment="1">
      <alignment horizontal="center"/>
    </xf>
    <xf numFmtId="0" fontId="67" fillId="9" borderId="40" xfId="0" applyFont="1" applyFill="1" applyBorder="1" applyAlignment="1">
      <alignment horizontal="center"/>
    </xf>
    <xf numFmtId="0" fontId="67" fillId="9" borderId="58" xfId="0" applyFont="1" applyFill="1" applyBorder="1" applyAlignment="1">
      <alignment horizontal="center" vertical="center" wrapText="1"/>
    </xf>
    <xf numFmtId="0" fontId="68" fillId="0" borderId="0" xfId="0" applyFont="1" applyFill="1" applyBorder="1"/>
    <xf numFmtId="0" fontId="67" fillId="0" borderId="0" xfId="0" applyFont="1" applyFill="1" applyBorder="1"/>
    <xf numFmtId="0" fontId="67" fillId="0" borderId="0" xfId="0" applyFont="1" applyFill="1" applyBorder="1" applyAlignment="1">
      <alignment horizontal="center"/>
    </xf>
    <xf numFmtId="0" fontId="67" fillId="0" borderId="61" xfId="0" applyFont="1" applyFill="1" applyBorder="1" applyAlignment="1">
      <alignment horizontal="center" vertical="center"/>
    </xf>
    <xf numFmtId="0" fontId="67" fillId="0" borderId="64" xfId="0" applyFont="1" applyFill="1" applyBorder="1" applyAlignment="1">
      <alignment horizontal="center" vertical="center"/>
    </xf>
    <xf numFmtId="0" fontId="67" fillId="0" borderId="66" xfId="0" applyFont="1" applyFill="1" applyBorder="1" applyAlignment="1">
      <alignment horizontal="center" vertical="center"/>
    </xf>
    <xf numFmtId="0" fontId="67" fillId="0" borderId="62" xfId="0" applyFont="1" applyFill="1" applyBorder="1" applyAlignment="1">
      <alignment horizontal="center" wrapText="1"/>
    </xf>
    <xf numFmtId="0" fontId="67" fillId="0" borderId="62" xfId="0" applyFont="1" applyFill="1" applyBorder="1" applyAlignment="1">
      <alignment horizontal="center" vertical="center" wrapText="1"/>
    </xf>
    <xf numFmtId="0" fontId="67" fillId="0" borderId="65" xfId="0" applyFont="1" applyFill="1" applyBorder="1" applyAlignment="1">
      <alignment horizontal="center" wrapText="1"/>
    </xf>
    <xf numFmtId="0" fontId="67" fillId="0" borderId="65" xfId="0" applyFont="1" applyFill="1" applyBorder="1" applyAlignment="1">
      <alignment horizontal="center" vertical="center" wrapText="1"/>
    </xf>
    <xf numFmtId="0" fontId="67" fillId="0" borderId="67" xfId="0" applyFont="1" applyFill="1" applyBorder="1" applyAlignment="1">
      <alignment horizontal="center" wrapText="1"/>
    </xf>
    <xf numFmtId="0" fontId="67" fillId="0" borderId="67" xfId="0" applyFont="1" applyFill="1" applyBorder="1" applyAlignment="1">
      <alignment horizontal="center" vertical="center" wrapText="1"/>
    </xf>
    <xf numFmtId="0" fontId="67" fillId="9" borderId="65" xfId="0" applyFont="1" applyFill="1" applyBorder="1" applyAlignment="1">
      <alignment horizontal="center" vertical="center" wrapText="1"/>
    </xf>
    <xf numFmtId="0" fontId="67" fillId="9" borderId="48" xfId="0" applyFont="1" applyFill="1" applyBorder="1" applyAlignment="1">
      <alignment horizontal="center" vertical="center" wrapText="1"/>
    </xf>
    <xf numFmtId="0" fontId="0" fillId="53" borderId="8" xfId="0" applyFill="1" applyBorder="1"/>
    <xf numFmtId="0" fontId="0" fillId="53" borderId="0" xfId="0" applyFill="1"/>
    <xf numFmtId="0" fontId="0" fillId="53" borderId="0" xfId="0" applyFill="1" applyBorder="1"/>
    <xf numFmtId="43" fontId="0" fillId="53" borderId="0" xfId="28" applyFont="1" applyFill="1"/>
    <xf numFmtId="0" fontId="67" fillId="0" borderId="15" xfId="0" applyFont="1" applyBorder="1" applyAlignment="1">
      <alignment horizontal="left"/>
    </xf>
    <xf numFmtId="0" fontId="67" fillId="9" borderId="53" xfId="0" applyFont="1" applyFill="1" applyBorder="1" applyAlignment="1">
      <alignment horizontal="left"/>
    </xf>
    <xf numFmtId="0" fontId="67" fillId="9" borderId="70" xfId="0" applyFont="1" applyFill="1" applyBorder="1" applyAlignment="1">
      <alignment horizontal="left"/>
    </xf>
    <xf numFmtId="0" fontId="67" fillId="0" borderId="0" xfId="0" applyFont="1" applyBorder="1" applyAlignment="1">
      <alignment horizontal="left"/>
    </xf>
    <xf numFmtId="0" fontId="69" fillId="57" borderId="0" xfId="0" applyFont="1" applyFill="1"/>
    <xf numFmtId="0" fontId="12" fillId="41" borderId="16" xfId="0" applyNumberFormat="1" applyFont="1" applyFill="1" applyBorder="1"/>
    <xf numFmtId="164" fontId="0" fillId="41" borderId="16" xfId="28" applyNumberFormat="1" applyFont="1" applyFill="1" applyBorder="1"/>
    <xf numFmtId="171" fontId="0" fillId="0" borderId="16" xfId="0" applyNumberFormat="1" applyBorder="1"/>
    <xf numFmtId="2" fontId="0" fillId="0" borderId="16" xfId="0" applyNumberFormat="1" applyBorder="1"/>
    <xf numFmtId="0" fontId="0" fillId="43" borderId="0" xfId="0" applyFill="1"/>
    <xf numFmtId="167" fontId="0" fillId="43" borderId="0" xfId="28" applyNumberFormat="1" applyFont="1" applyFill="1"/>
    <xf numFmtId="0" fontId="0" fillId="55" borderId="0" xfId="0" applyFill="1"/>
    <xf numFmtId="164" fontId="0" fillId="55" borderId="0" xfId="28" applyNumberFormat="1" applyFont="1" applyFill="1"/>
    <xf numFmtId="0" fontId="17" fillId="41" borderId="0" xfId="0" applyFont="1" applyFill="1" applyBorder="1"/>
    <xf numFmtId="0" fontId="17" fillId="41" borderId="0" xfId="0" applyFont="1" applyFill="1"/>
    <xf numFmtId="0" fontId="71" fillId="0" borderId="0" xfId="0" applyFont="1"/>
    <xf numFmtId="0" fontId="70" fillId="0" borderId="0" xfId="0" applyFont="1"/>
    <xf numFmtId="0" fontId="5" fillId="0" borderId="0" xfId="120"/>
    <xf numFmtId="0" fontId="5" fillId="0" borderId="0" xfId="120" applyNumberFormat="1"/>
    <xf numFmtId="0" fontId="5" fillId="0" borderId="0" xfId="120"/>
    <xf numFmtId="0" fontId="5" fillId="0" borderId="0" xfId="120" applyNumberFormat="1"/>
    <xf numFmtId="0" fontId="5" fillId="0" borderId="0" xfId="120"/>
    <xf numFmtId="0" fontId="5" fillId="0" borderId="0" xfId="120" applyNumberFormat="1"/>
    <xf numFmtId="0" fontId="5" fillId="0" borderId="0" xfId="120"/>
    <xf numFmtId="0" fontId="5" fillId="0" borderId="0" xfId="120" applyNumberFormat="1"/>
    <xf numFmtId="0" fontId="72" fillId="0" borderId="0" xfId="0" applyFont="1"/>
    <xf numFmtId="0" fontId="72" fillId="0" borderId="0" xfId="0" applyFont="1" applyFill="1"/>
    <xf numFmtId="0" fontId="5" fillId="0" borderId="3" xfId="120" applyBorder="1"/>
    <xf numFmtId="164" fontId="5" fillId="0" borderId="3" xfId="134" applyNumberFormat="1" applyFont="1" applyFill="1" applyBorder="1"/>
    <xf numFmtId="164" fontId="5" fillId="0" borderId="16" xfId="134" applyNumberFormat="1" applyFont="1" applyFill="1" applyBorder="1"/>
    <xf numFmtId="164" fontId="5" fillId="0" borderId="4" xfId="134" applyNumberFormat="1" applyFont="1" applyFill="1" applyBorder="1"/>
    <xf numFmtId="0" fontId="5" fillId="0" borderId="0" xfId="120" applyFill="1" applyBorder="1"/>
    <xf numFmtId="164" fontId="5" fillId="0" borderId="0" xfId="134" applyNumberFormat="1" applyFont="1" applyFill="1" applyBorder="1"/>
    <xf numFmtId="164" fontId="5" fillId="0" borderId="51" xfId="134" applyNumberFormat="1" applyFont="1" applyFill="1" applyBorder="1"/>
    <xf numFmtId="164" fontId="41" fillId="41" borderId="16" xfId="134" applyNumberFormat="1" applyFont="1" applyFill="1" applyBorder="1"/>
    <xf numFmtId="164" fontId="41" fillId="41" borderId="3" xfId="134" applyNumberFormat="1" applyFont="1" applyFill="1" applyBorder="1"/>
    <xf numFmtId="164" fontId="41" fillId="41" borderId="4" xfId="134" applyNumberFormat="1" applyFont="1" applyFill="1" applyBorder="1"/>
    <xf numFmtId="164" fontId="41" fillId="41" borderId="5" xfId="134" applyNumberFormat="1" applyFont="1" applyFill="1" applyBorder="1"/>
    <xf numFmtId="164" fontId="41" fillId="41" borderId="22" xfId="134" applyNumberFormat="1" applyFont="1" applyFill="1" applyBorder="1"/>
    <xf numFmtId="164" fontId="41" fillId="41" borderId="6" xfId="134" applyNumberFormat="1" applyFont="1" applyFill="1" applyBorder="1"/>
    <xf numFmtId="0" fontId="41" fillId="0" borderId="0" xfId="120" applyFont="1" applyFill="1" applyBorder="1"/>
    <xf numFmtId="164" fontId="41" fillId="0" borderId="0" xfId="134" applyNumberFormat="1" applyFont="1" applyFill="1" applyBorder="1"/>
    <xf numFmtId="0" fontId="5" fillId="0" borderId="48" xfId="120" applyBorder="1"/>
    <xf numFmtId="164" fontId="5" fillId="0" borderId="48" xfId="134" applyNumberFormat="1" applyFont="1" applyFill="1" applyBorder="1"/>
    <xf numFmtId="0" fontId="5" fillId="0" borderId="0" xfId="120"/>
    <xf numFmtId="0" fontId="5" fillId="0" borderId="3" xfId="120" applyBorder="1"/>
    <xf numFmtId="164" fontId="5" fillId="0" borderId="16" xfId="134" applyNumberFormat="1" applyFont="1" applyBorder="1"/>
    <xf numFmtId="0" fontId="49" fillId="0" borderId="0" xfId="120" applyFont="1"/>
    <xf numFmtId="164" fontId="5" fillId="0" borderId="3" xfId="134" applyNumberFormat="1" applyFont="1" applyFill="1" applyBorder="1"/>
    <xf numFmtId="164" fontId="5" fillId="0" borderId="16" xfId="134" applyNumberFormat="1" applyFont="1" applyFill="1" applyBorder="1"/>
    <xf numFmtId="164" fontId="5" fillId="0" borderId="4" xfId="134" applyNumberFormat="1" applyFont="1" applyFill="1" applyBorder="1"/>
    <xf numFmtId="164" fontId="41" fillId="41" borderId="16" xfId="134" applyNumberFormat="1" applyFont="1" applyFill="1" applyBorder="1"/>
    <xf numFmtId="164" fontId="41" fillId="41" borderId="3" xfId="134" applyNumberFormat="1" applyFont="1" applyFill="1" applyBorder="1"/>
    <xf numFmtId="164" fontId="41" fillId="41" borderId="4" xfId="134" applyNumberFormat="1" applyFont="1" applyFill="1" applyBorder="1"/>
    <xf numFmtId="164" fontId="41" fillId="41" borderId="5" xfId="134" applyNumberFormat="1" applyFont="1" applyFill="1" applyBorder="1"/>
    <xf numFmtId="164" fontId="41" fillId="41" borderId="22" xfId="134" applyNumberFormat="1" applyFont="1" applyFill="1" applyBorder="1"/>
    <xf numFmtId="164" fontId="41" fillId="41" borderId="6" xfId="134" applyNumberFormat="1" applyFont="1" applyFill="1" applyBorder="1"/>
    <xf numFmtId="164" fontId="5" fillId="41" borderId="16" xfId="134" applyNumberFormat="1" applyFont="1" applyFill="1" applyBorder="1"/>
    <xf numFmtId="0" fontId="49" fillId="0" borderId="7" xfId="120" applyFont="1" applyBorder="1"/>
    <xf numFmtId="0" fontId="49" fillId="0" borderId="1" xfId="120" applyFont="1" applyBorder="1"/>
    <xf numFmtId="0" fontId="49" fillId="0" borderId="25" xfId="120" applyFont="1" applyBorder="1"/>
    <xf numFmtId="0" fontId="49" fillId="0" borderId="2" xfId="120" applyFont="1" applyBorder="1"/>
    <xf numFmtId="0" fontId="49" fillId="0" borderId="0" xfId="120" applyFont="1" applyBorder="1"/>
    <xf numFmtId="0" fontId="49" fillId="0" borderId="10" xfId="120" applyFont="1" applyBorder="1"/>
    <xf numFmtId="0" fontId="49" fillId="0" borderId="5" xfId="120" applyFont="1" applyBorder="1"/>
    <xf numFmtId="0" fontId="49" fillId="0" borderId="22" xfId="120" applyFont="1" applyBorder="1"/>
    <xf numFmtId="0" fontId="49" fillId="0" borderId="6" xfId="120" applyFont="1" applyBorder="1"/>
    <xf numFmtId="0" fontId="49" fillId="0" borderId="3" xfId="120" applyFont="1" applyBorder="1"/>
    <xf numFmtId="0" fontId="49" fillId="0" borderId="16" xfId="120" applyFont="1" applyBorder="1"/>
    <xf numFmtId="0" fontId="49" fillId="0" borderId="4" xfId="120" applyFont="1" applyBorder="1"/>
    <xf numFmtId="0" fontId="49" fillId="0" borderId="1" xfId="120" applyFont="1" applyFill="1" applyBorder="1"/>
    <xf numFmtId="0" fontId="49" fillId="0" borderId="3" xfId="120" applyFont="1" applyFill="1" applyBorder="1"/>
    <xf numFmtId="0" fontId="49" fillId="0" borderId="5" xfId="120" applyFont="1" applyFill="1" applyBorder="1"/>
    <xf numFmtId="0" fontId="12" fillId="6" borderId="7" xfId="0" applyFont="1" applyFill="1" applyBorder="1"/>
    <xf numFmtId="0" fontId="67" fillId="0" borderId="1" xfId="39" applyFont="1" applyBorder="1" applyAlignment="1">
      <alignment horizontal="center"/>
    </xf>
    <xf numFmtId="0" fontId="67" fillId="0" borderId="25" xfId="39" applyFont="1" applyBorder="1" applyAlignment="1">
      <alignment horizontal="right"/>
    </xf>
    <xf numFmtId="0" fontId="67" fillId="0" borderId="2" xfId="39" applyFont="1" applyBorder="1" applyAlignment="1">
      <alignment horizontal="right"/>
    </xf>
    <xf numFmtId="0" fontId="68" fillId="58" borderId="3" xfId="39" applyFont="1" applyFill="1" applyBorder="1" applyAlignment="1">
      <alignment horizontal="center"/>
    </xf>
    <xf numFmtId="0" fontId="68" fillId="58" borderId="16" xfId="39" applyFont="1" applyFill="1" applyBorder="1" applyAlignment="1">
      <alignment horizontal="right"/>
    </xf>
    <xf numFmtId="0" fontId="68" fillId="58" borderId="4" xfId="39" applyFont="1" applyFill="1" applyBorder="1" applyAlignment="1">
      <alignment horizontal="right"/>
    </xf>
    <xf numFmtId="43" fontId="68" fillId="58" borderId="16" xfId="92" applyFont="1" applyFill="1" applyBorder="1" applyAlignment="1">
      <alignment horizontal="right"/>
    </xf>
    <xf numFmtId="43" fontId="68" fillId="58" borderId="4" xfId="92" applyFont="1" applyFill="1" applyBorder="1" applyAlignment="1">
      <alignment horizontal="right"/>
    </xf>
    <xf numFmtId="0" fontId="68" fillId="58" borderId="5" xfId="39" applyFont="1" applyFill="1" applyBorder="1" applyAlignment="1">
      <alignment horizontal="center"/>
    </xf>
    <xf numFmtId="43" fontId="68" fillId="58" borderId="22" xfId="92" applyFont="1" applyFill="1" applyBorder="1" applyAlignment="1">
      <alignment horizontal="right"/>
    </xf>
    <xf numFmtId="43" fontId="68" fillId="58" borderId="6" xfId="92" applyFont="1" applyFill="1" applyBorder="1" applyAlignment="1">
      <alignment horizontal="right"/>
    </xf>
    <xf numFmtId="0" fontId="67" fillId="0" borderId="19" xfId="39" applyFont="1" applyBorder="1" applyAlignment="1">
      <alignment horizontal="center"/>
    </xf>
    <xf numFmtId="0" fontId="67" fillId="0" borderId="20" xfId="39" applyFont="1" applyBorder="1" applyAlignment="1">
      <alignment horizontal="right"/>
    </xf>
    <xf numFmtId="0" fontId="67" fillId="0" borderId="21" xfId="39" applyFont="1" applyBorder="1" applyAlignment="1">
      <alignment horizontal="right"/>
    </xf>
    <xf numFmtId="0" fontId="68" fillId="58" borderId="7" xfId="39" applyFont="1" applyFill="1" applyBorder="1" applyAlignment="1">
      <alignment horizontal="center"/>
    </xf>
    <xf numFmtId="0" fontId="68" fillId="58" borderId="25" xfId="39" applyFont="1" applyFill="1" applyBorder="1" applyAlignment="1">
      <alignment horizontal="right"/>
    </xf>
    <xf numFmtId="0" fontId="68" fillId="58" borderId="2" xfId="39" applyFont="1" applyFill="1" applyBorder="1" applyAlignment="1">
      <alignment horizontal="right"/>
    </xf>
    <xf numFmtId="0" fontId="68" fillId="58" borderId="10" xfId="39" applyFont="1" applyFill="1" applyBorder="1" applyAlignment="1">
      <alignment horizontal="center"/>
    </xf>
    <xf numFmtId="43" fontId="67" fillId="58" borderId="16" xfId="92" applyFont="1" applyFill="1" applyBorder="1" applyAlignment="1">
      <alignment horizontal="right"/>
    </xf>
    <xf numFmtId="0" fontId="68" fillId="58" borderId="12" xfId="39" applyFont="1" applyFill="1" applyBorder="1" applyAlignment="1">
      <alignment horizontal="center"/>
    </xf>
    <xf numFmtId="43" fontId="67" fillId="58" borderId="22" xfId="92" applyFont="1" applyFill="1" applyBorder="1" applyAlignment="1">
      <alignment horizontal="right"/>
    </xf>
    <xf numFmtId="0" fontId="67" fillId="0" borderId="23" xfId="39" applyFont="1" applyBorder="1" applyAlignment="1">
      <alignment horizontal="center"/>
    </xf>
    <xf numFmtId="0" fontId="0" fillId="41" borderId="1" xfId="0" applyFill="1" applyBorder="1" applyAlignment="1">
      <alignment horizontal="center"/>
    </xf>
    <xf numFmtId="0" fontId="0" fillId="41" borderId="25" xfId="0" applyFill="1" applyBorder="1" applyAlignment="1">
      <alignment horizontal="center"/>
    </xf>
    <xf numFmtId="0" fontId="0" fillId="41" borderId="2" xfId="0" applyFill="1" applyBorder="1" applyAlignment="1">
      <alignment horizontal="center"/>
    </xf>
    <xf numFmtId="0" fontId="0" fillId="0" borderId="3" xfId="0" applyBorder="1" applyAlignment="1">
      <alignment horizontal="center"/>
    </xf>
    <xf numFmtId="43" fontId="0" fillId="0" borderId="16" xfId="28" applyFont="1" applyBorder="1" applyAlignment="1">
      <alignment horizontal="center"/>
    </xf>
    <xf numFmtId="43" fontId="0" fillId="0" borderId="4" xfId="28" applyFont="1" applyBorder="1" applyAlignment="1">
      <alignment horizontal="center"/>
    </xf>
    <xf numFmtId="0" fontId="0" fillId="0" borderId="5" xfId="0" applyBorder="1" applyAlignment="1">
      <alignment horizontal="center"/>
    </xf>
    <xf numFmtId="43" fontId="0" fillId="0" borderId="22" xfId="28" applyFont="1" applyBorder="1" applyAlignment="1">
      <alignment horizontal="center"/>
    </xf>
    <xf numFmtId="43" fontId="0" fillId="0" borderId="6" xfId="28" applyFont="1" applyBorder="1" applyAlignment="1">
      <alignment horizontal="center"/>
    </xf>
    <xf numFmtId="0" fontId="0" fillId="0" borderId="0" xfId="0" applyFill="1" applyBorder="1" applyAlignment="1">
      <alignment horizontal="center"/>
    </xf>
    <xf numFmtId="43" fontId="0" fillId="0" borderId="0" xfId="28" applyFont="1" applyFill="1" applyBorder="1" applyAlignment="1">
      <alignment horizontal="center"/>
    </xf>
    <xf numFmtId="43" fontId="0" fillId="0" borderId="0" xfId="28" applyFont="1" applyBorder="1" applyAlignment="1">
      <alignment horizontal="center"/>
    </xf>
    <xf numFmtId="0" fontId="73" fillId="0" borderId="0" xfId="0" applyFont="1"/>
    <xf numFmtId="0" fontId="74" fillId="58" borderId="0" xfId="39" applyFont="1" applyFill="1" applyBorder="1" applyAlignment="1">
      <alignment horizontal="left"/>
    </xf>
    <xf numFmtId="0" fontId="0" fillId="59" borderId="0" xfId="0" applyFill="1"/>
    <xf numFmtId="0" fontId="0" fillId="59" borderId="0" xfId="0" applyNumberFormat="1" applyFont="1" applyFill="1"/>
    <xf numFmtId="0" fontId="0" fillId="59" borderId="0" xfId="0" applyNumberFormat="1" applyFill="1"/>
    <xf numFmtId="0" fontId="18" fillId="48" borderId="0" xfId="0" applyNumberFormat="1" applyFont="1" applyFill="1"/>
    <xf numFmtId="0" fontId="18" fillId="48" borderId="0" xfId="0" applyFont="1" applyFill="1"/>
    <xf numFmtId="0" fontId="0" fillId="48" borderId="0" xfId="0" applyNumberFormat="1" applyFill="1"/>
    <xf numFmtId="0" fontId="70" fillId="48" borderId="0" xfId="0" applyNumberFormat="1" applyFont="1" applyFill="1"/>
    <xf numFmtId="0" fontId="75" fillId="0" borderId="0" xfId="0" applyFont="1"/>
    <xf numFmtId="0" fontId="76" fillId="0" borderId="0" xfId="0" applyFont="1"/>
    <xf numFmtId="0" fontId="76" fillId="48" borderId="0" xfId="0" applyFont="1" applyFill="1"/>
    <xf numFmtId="9" fontId="0" fillId="48" borderId="0" xfId="42" applyFont="1" applyFill="1" applyAlignment="1">
      <alignment horizontal="center"/>
    </xf>
    <xf numFmtId="9" fontId="0" fillId="48" borderId="0" xfId="42" applyFont="1" applyFill="1"/>
    <xf numFmtId="0" fontId="16" fillId="42" borderId="10" xfId="35" quotePrefix="1" applyFill="1" applyBorder="1" applyAlignment="1" applyProtection="1"/>
    <xf numFmtId="0" fontId="16" fillId="41" borderId="10" xfId="35" quotePrefix="1" applyFill="1" applyBorder="1" applyAlignment="1" applyProtection="1"/>
    <xf numFmtId="0" fontId="12" fillId="2" borderId="0" xfId="0" applyFont="1" applyFill="1" applyBorder="1"/>
    <xf numFmtId="0" fontId="22" fillId="42" borderId="10" xfId="0" applyFont="1" applyFill="1" applyBorder="1"/>
    <xf numFmtId="0" fontId="12" fillId="42" borderId="0" xfId="0" applyFont="1" applyFill="1" applyBorder="1"/>
    <xf numFmtId="0" fontId="0" fillId="42" borderId="0" xfId="0" applyFont="1" applyFill="1" applyBorder="1"/>
    <xf numFmtId="0" fontId="41" fillId="60" borderId="73" xfId="0" applyFont="1" applyFill="1" applyBorder="1"/>
    <xf numFmtId="0" fontId="41" fillId="60" borderId="72" xfId="0" applyFont="1" applyFill="1" applyBorder="1"/>
    <xf numFmtId="0" fontId="77" fillId="0" borderId="27" xfId="136" applyFont="1" applyBorder="1"/>
    <xf numFmtId="0" fontId="0" fillId="0" borderId="0" xfId="0" applyAlignment="1">
      <alignment horizontal="left" indent="1"/>
    </xf>
    <xf numFmtId="0" fontId="77" fillId="0" borderId="7" xfId="136" applyFont="1" applyBorder="1"/>
    <xf numFmtId="0" fontId="77" fillId="0" borderId="24" xfId="136" applyFont="1" applyBorder="1"/>
    <xf numFmtId="0" fontId="77" fillId="0" borderId="9" xfId="136" applyFont="1" applyBorder="1"/>
    <xf numFmtId="0" fontId="77" fillId="0" borderId="11" xfId="136" applyFont="1" applyBorder="1"/>
    <xf numFmtId="0" fontId="77" fillId="0" borderId="10" xfId="136" applyFont="1" applyBorder="1"/>
    <xf numFmtId="164" fontId="77" fillId="0" borderId="10" xfId="151" applyNumberFormat="1" applyFont="1" applyBorder="1"/>
    <xf numFmtId="164" fontId="77" fillId="0" borderId="11" xfId="151" applyNumberFormat="1" applyFont="1" applyBorder="1"/>
    <xf numFmtId="0" fontId="77" fillId="0" borderId="23" xfId="136" applyFont="1" applyBorder="1"/>
    <xf numFmtId="0" fontId="77" fillId="0" borderId="8" xfId="136" applyFont="1" applyBorder="1"/>
    <xf numFmtId="0" fontId="4" fillId="0" borderId="0" xfId="136"/>
    <xf numFmtId="0" fontId="4" fillId="0" borderId="0" xfId="136" applyNumberFormat="1"/>
    <xf numFmtId="164" fontId="77" fillId="0" borderId="0" xfId="151" applyNumberFormat="1" applyFont="1" applyBorder="1"/>
    <xf numFmtId="0" fontId="77" fillId="0" borderId="0" xfId="136" applyFont="1" applyBorder="1"/>
    <xf numFmtId="167" fontId="0" fillId="0" borderId="0" xfId="28" applyNumberFormat="1" applyFont="1" applyFill="1"/>
    <xf numFmtId="167" fontId="41" fillId="0" borderId="73" xfId="28" applyNumberFormat="1" applyFont="1" applyFill="1" applyBorder="1"/>
    <xf numFmtId="0" fontId="41" fillId="0" borderId="72" xfId="0" applyFont="1" applyFill="1" applyBorder="1"/>
    <xf numFmtId="0" fontId="41" fillId="0" borderId="72" xfId="0" applyFont="1" applyFill="1" applyBorder="1" applyAlignment="1">
      <alignment horizontal="left"/>
    </xf>
    <xf numFmtId="0" fontId="0" fillId="0" borderId="0" xfId="0" applyFill="1" applyAlignment="1">
      <alignment horizontal="left" indent="1"/>
    </xf>
    <xf numFmtId="0" fontId="41" fillId="0" borderId="74" xfId="0" applyFont="1" applyFill="1" applyBorder="1" applyAlignment="1">
      <alignment horizontal="left"/>
    </xf>
    <xf numFmtId="0" fontId="41" fillId="0" borderId="0" xfId="0" applyFont="1" applyFill="1" applyBorder="1" applyAlignment="1">
      <alignment horizontal="left"/>
    </xf>
    <xf numFmtId="0" fontId="41" fillId="41" borderId="72" xfId="0" applyFont="1" applyFill="1" applyBorder="1" applyAlignment="1">
      <alignment horizontal="left"/>
    </xf>
    <xf numFmtId="0" fontId="41" fillId="61" borderId="74" xfId="0" applyFont="1" applyFill="1" applyBorder="1" applyAlignment="1">
      <alignment horizontal="left"/>
    </xf>
    <xf numFmtId="167" fontId="12" fillId="0" borderId="0" xfId="28" applyNumberFormat="1" applyFont="1" applyFill="1"/>
    <xf numFmtId="167" fontId="41" fillId="41" borderId="73" xfId="28" applyNumberFormat="1" applyFont="1" applyFill="1" applyBorder="1"/>
    <xf numFmtId="167" fontId="12" fillId="41" borderId="0" xfId="28" applyNumberFormat="1" applyFont="1" applyFill="1"/>
    <xf numFmtId="167" fontId="0" fillId="41" borderId="0" xfId="28" applyNumberFormat="1" applyFont="1" applyFill="1"/>
    <xf numFmtId="164" fontId="4" fillId="0" borderId="0" xfId="28" applyNumberFormat="1" applyFont="1"/>
    <xf numFmtId="164" fontId="3" fillId="0" borderId="0" xfId="28" applyNumberFormat="1" applyFont="1"/>
    <xf numFmtId="0" fontId="49" fillId="0" borderId="0" xfId="152" applyFont="1"/>
    <xf numFmtId="43" fontId="3" fillId="0" borderId="0" xfId="28" applyNumberFormat="1" applyFont="1"/>
    <xf numFmtId="0" fontId="50" fillId="0" borderId="0" xfId="152" applyFont="1"/>
    <xf numFmtId="43" fontId="3" fillId="0" borderId="0" xfId="28" applyFont="1"/>
    <xf numFmtId="0" fontId="3" fillId="0" borderId="0" xfId="152" applyNumberFormat="1" applyFont="1"/>
    <xf numFmtId="167" fontId="3" fillId="0" borderId="0" xfId="28" applyNumberFormat="1" applyFont="1"/>
    <xf numFmtId="0" fontId="78" fillId="0" borderId="0" xfId="0" applyFont="1" applyAlignment="1">
      <alignment horizontal="left"/>
    </xf>
    <xf numFmtId="0" fontId="72" fillId="0" borderId="0" xfId="0" applyFont="1" applyAlignment="1">
      <alignment horizontal="left"/>
    </xf>
    <xf numFmtId="0" fontId="78" fillId="0" borderId="0" xfId="0" applyFont="1"/>
    <xf numFmtId="0" fontId="3" fillId="0" borderId="0" xfId="152"/>
    <xf numFmtId="0" fontId="3" fillId="0" borderId="0" xfId="152" applyNumberFormat="1"/>
    <xf numFmtId="0" fontId="80" fillId="0" borderId="0" xfId="152" applyFont="1"/>
    <xf numFmtId="0" fontId="79" fillId="0" borderId="0" xfId="152" applyFont="1"/>
    <xf numFmtId="0" fontId="3" fillId="42" borderId="0" xfId="152" applyFill="1"/>
    <xf numFmtId="0" fontId="81" fillId="0" borderId="0" xfId="0" applyFont="1"/>
    <xf numFmtId="0" fontId="3" fillId="0" borderId="0" xfId="152"/>
    <xf numFmtId="0" fontId="3" fillId="0" borderId="0" xfId="152" applyNumberFormat="1"/>
    <xf numFmtId="0" fontId="3" fillId="0" borderId="0" xfId="152"/>
    <xf numFmtId="0" fontId="3" fillId="0" borderId="0" xfId="152" applyNumberFormat="1"/>
    <xf numFmtId="0" fontId="3" fillId="0" borderId="0" xfId="152"/>
    <xf numFmtId="0" fontId="3" fillId="0" borderId="0" xfId="152" applyNumberFormat="1"/>
    <xf numFmtId="0" fontId="3" fillId="0" borderId="0" xfId="152"/>
    <xf numFmtId="0" fontId="3" fillId="0" borderId="0" xfId="152" applyNumberFormat="1"/>
    <xf numFmtId="0" fontId="3" fillId="0" borderId="0" xfId="152"/>
    <xf numFmtId="0" fontId="3" fillId="0" borderId="0" xfId="152" applyNumberFormat="1"/>
    <xf numFmtId="0" fontId="3" fillId="0" borderId="0" xfId="152"/>
    <xf numFmtId="0" fontId="3" fillId="0" borderId="0" xfId="152" applyNumberFormat="1"/>
    <xf numFmtId="0" fontId="3" fillId="0" borderId="0" xfId="152"/>
    <xf numFmtId="0" fontId="3" fillId="0" borderId="0" xfId="152" applyNumberFormat="1"/>
    <xf numFmtId="0" fontId="3" fillId="0" borderId="0" xfId="152"/>
    <xf numFmtId="0" fontId="3" fillId="0" borderId="0" xfId="152" applyNumberFormat="1"/>
    <xf numFmtId="0" fontId="3" fillId="0" borderId="0" xfId="152"/>
    <xf numFmtId="0" fontId="3" fillId="0" borderId="0" xfId="152" applyNumberFormat="1"/>
    <xf numFmtId="0" fontId="3" fillId="0" borderId="0" xfId="152"/>
    <xf numFmtId="0" fontId="3" fillId="0" borderId="0" xfId="152" applyNumberFormat="1"/>
    <xf numFmtId="164" fontId="3" fillId="42" borderId="0" xfId="28" applyNumberFormat="1" applyFont="1" applyFill="1"/>
    <xf numFmtId="164" fontId="59" fillId="0" borderId="0" xfId="28" applyNumberFormat="1" applyFont="1"/>
    <xf numFmtId="164" fontId="59" fillId="41" borderId="0" xfId="28" applyNumberFormat="1" applyFont="1" applyFill="1"/>
    <xf numFmtId="10" fontId="77" fillId="0" borderId="23" xfId="150" applyNumberFormat="1" applyFont="1" applyBorder="1"/>
    <xf numFmtId="0" fontId="77" fillId="0" borderId="10" xfId="136" applyFont="1" applyBorder="1" applyAlignment="1">
      <alignment horizontal="center"/>
    </xf>
    <xf numFmtId="10" fontId="77" fillId="0" borderId="24" xfId="150" applyNumberFormat="1" applyFont="1" applyBorder="1"/>
    <xf numFmtId="10" fontId="77" fillId="0" borderId="17" xfId="150" applyNumberFormat="1" applyFont="1" applyBorder="1"/>
    <xf numFmtId="0" fontId="77" fillId="0" borderId="10" xfId="136" applyFont="1" applyFill="1" applyBorder="1" applyAlignment="1">
      <alignment horizontal="center"/>
    </xf>
    <xf numFmtId="164" fontId="2" fillId="0" borderId="0" xfId="28" applyNumberFormat="1" applyFont="1"/>
    <xf numFmtId="0" fontId="2" fillId="0" borderId="0" xfId="166"/>
    <xf numFmtId="0" fontId="2" fillId="0" borderId="0" xfId="166"/>
    <xf numFmtId="0" fontId="1" fillId="0" borderId="0" xfId="152" applyFont="1" applyFill="1"/>
    <xf numFmtId="0" fontId="15" fillId="0" borderId="0" xfId="0" applyFont="1" applyAlignment="1"/>
    <xf numFmtId="0" fontId="1" fillId="0" borderId="0" xfId="48" applyFont="1"/>
    <xf numFmtId="0" fontId="1" fillId="0" borderId="0" xfId="48" applyFont="1" applyFill="1"/>
    <xf numFmtId="9" fontId="41" fillId="41" borderId="0" xfId="48" applyNumberFormat="1" applyFont="1" applyFill="1"/>
    <xf numFmtId="0" fontId="1" fillId="41" borderId="0" xfId="48" applyFont="1" applyFill="1"/>
    <xf numFmtId="0" fontId="41" fillId="41" borderId="0" xfId="48" applyFont="1" applyFill="1"/>
    <xf numFmtId="0" fontId="82" fillId="41" borderId="0" xfId="0" applyFont="1" applyFill="1"/>
    <xf numFmtId="1" fontId="1" fillId="41" borderId="0" xfId="48" applyNumberFormat="1" applyFont="1" applyFill="1"/>
    <xf numFmtId="164" fontId="1" fillId="41" borderId="0" xfId="28" applyNumberFormat="1" applyFont="1" applyFill="1"/>
    <xf numFmtId="164" fontId="83" fillId="41" borderId="0" xfId="28" applyNumberFormat="1" applyFont="1" applyFill="1"/>
    <xf numFmtId="0" fontId="84" fillId="41" borderId="0" xfId="48" applyFont="1" applyFill="1"/>
    <xf numFmtId="0" fontId="82" fillId="41" borderId="0" xfId="39" applyFont="1" applyFill="1"/>
    <xf numFmtId="164" fontId="1" fillId="41" borderId="0" xfId="134" applyNumberFormat="1" applyFont="1" applyFill="1"/>
    <xf numFmtId="164" fontId="83" fillId="41" borderId="0" xfId="134" applyNumberFormat="1" applyFont="1" applyFill="1"/>
    <xf numFmtId="0" fontId="85" fillId="41" borderId="0" xfId="48" applyFont="1" applyFill="1"/>
    <xf numFmtId="164" fontId="1" fillId="41" borderId="0" xfId="92" applyNumberFormat="1" applyFont="1" applyFill="1"/>
    <xf numFmtId="164" fontId="1" fillId="41" borderId="0" xfId="48" applyNumberFormat="1" applyFont="1" applyFill="1"/>
    <xf numFmtId="0" fontId="16" fillId="43" borderId="10" xfId="35" applyFill="1" applyBorder="1" applyAlignment="1" applyProtection="1"/>
    <xf numFmtId="0" fontId="0" fillId="0" borderId="11" xfId="0" applyFill="1" applyBorder="1"/>
    <xf numFmtId="0" fontId="67" fillId="9" borderId="58" xfId="0" applyFont="1" applyFill="1" applyBorder="1" applyAlignment="1">
      <alignment horizontal="center" vertical="center" wrapText="1"/>
    </xf>
    <xf numFmtId="0" fontId="67" fillId="9" borderId="65" xfId="0" applyFont="1" applyFill="1" applyBorder="1" applyAlignment="1">
      <alignment horizontal="center" vertical="center" wrapText="1"/>
    </xf>
    <xf numFmtId="0" fontId="67" fillId="0" borderId="63" xfId="0" applyFont="1" applyFill="1" applyBorder="1" applyAlignment="1">
      <alignment horizontal="center" vertical="center" wrapText="1"/>
    </xf>
    <xf numFmtId="0" fontId="67" fillId="0" borderId="60" xfId="0" applyFont="1" applyFill="1" applyBorder="1" applyAlignment="1">
      <alignment horizontal="center" vertical="center" wrapText="1"/>
    </xf>
    <xf numFmtId="0" fontId="67" fillId="0" borderId="68" xfId="0" applyFont="1" applyFill="1" applyBorder="1" applyAlignment="1">
      <alignment horizontal="center" vertical="center" wrapText="1"/>
    </xf>
    <xf numFmtId="0" fontId="67" fillId="0" borderId="9" xfId="0" applyFont="1" applyFill="1" applyBorder="1" applyAlignment="1">
      <alignment horizontal="center" vertical="center" wrapText="1"/>
    </xf>
    <xf numFmtId="0" fontId="67" fillId="0" borderId="11" xfId="0" applyFont="1" applyFill="1" applyBorder="1" applyAlignment="1">
      <alignment vertical="center" wrapText="1"/>
    </xf>
    <xf numFmtId="0" fontId="67" fillId="0" borderId="14" xfId="0" applyFont="1" applyFill="1" applyBorder="1" applyAlignment="1">
      <alignment vertical="center" wrapText="1"/>
    </xf>
    <xf numFmtId="0" fontId="67" fillId="9" borderId="58" xfId="0" applyFont="1" applyFill="1" applyBorder="1" applyAlignment="1">
      <alignment horizontal="center" vertical="center"/>
    </xf>
    <xf numFmtId="0" fontId="67" fillId="9" borderId="65" xfId="0" applyFont="1" applyFill="1" applyBorder="1" applyAlignment="1">
      <alignment vertical="center"/>
    </xf>
    <xf numFmtId="0" fontId="67" fillId="0" borderId="0" xfId="0" applyFont="1" applyFill="1" applyBorder="1" applyAlignment="1">
      <alignment horizontal="center"/>
    </xf>
    <xf numFmtId="0" fontId="67" fillId="0" borderId="0" xfId="0" applyFont="1" applyFill="1" applyBorder="1" applyAlignment="1"/>
    <xf numFmtId="0" fontId="67" fillId="0" borderId="62" xfId="0" applyFont="1" applyFill="1" applyBorder="1" applyAlignment="1">
      <alignment horizontal="center" vertical="center" wrapText="1"/>
    </xf>
    <xf numFmtId="0" fontId="67" fillId="0" borderId="65" xfId="0" applyFont="1" applyFill="1" applyBorder="1" applyAlignment="1">
      <alignment horizontal="center" vertical="center" wrapText="1"/>
    </xf>
    <xf numFmtId="0" fontId="67" fillId="0" borderId="67" xfId="0" applyFont="1" applyFill="1" applyBorder="1" applyAlignment="1">
      <alignment horizontal="center" vertical="center" wrapText="1"/>
    </xf>
    <xf numFmtId="0" fontId="67" fillId="0" borderId="62" xfId="0" applyFont="1" applyFill="1" applyBorder="1" applyAlignment="1">
      <alignment horizontal="center" wrapText="1"/>
    </xf>
    <xf numFmtId="0" fontId="67" fillId="0" borderId="65" xfId="0" applyFont="1" applyFill="1" applyBorder="1" applyAlignment="1">
      <alignment horizontal="center" wrapText="1"/>
    </xf>
    <xf numFmtId="0" fontId="67" fillId="0" borderId="67" xfId="0" applyFont="1" applyFill="1" applyBorder="1" applyAlignment="1">
      <alignment horizontal="center" wrapText="1"/>
    </xf>
    <xf numFmtId="0" fontId="67" fillId="0" borderId="0" xfId="0" applyFont="1" applyAlignment="1">
      <alignment horizontal="center"/>
    </xf>
    <xf numFmtId="0" fontId="67" fillId="0" borderId="0" xfId="0" applyFont="1" applyBorder="1" applyAlignment="1">
      <alignment horizontal="center"/>
    </xf>
    <xf numFmtId="0" fontId="67" fillId="0" borderId="0" xfId="0" applyFont="1" applyAlignment="1">
      <alignment horizontal="left"/>
    </xf>
    <xf numFmtId="0" fontId="67" fillId="9" borderId="69" xfId="0" applyFont="1" applyFill="1" applyBorder="1" applyAlignment="1">
      <alignment horizontal="center" vertical="center" wrapText="1"/>
    </xf>
    <xf numFmtId="0" fontId="67" fillId="9" borderId="71" xfId="0" applyFont="1" applyFill="1" applyBorder="1" applyAlignment="1">
      <alignment horizontal="center" vertical="center" wrapText="1"/>
    </xf>
    <xf numFmtId="0" fontId="67" fillId="0" borderId="61" xfId="0" applyFont="1" applyFill="1" applyBorder="1" applyAlignment="1">
      <alignment horizontal="center" vertical="center"/>
    </xf>
    <xf numFmtId="0" fontId="67" fillId="0" borderId="64" xfId="0" applyFont="1" applyFill="1" applyBorder="1" applyAlignment="1">
      <alignment horizontal="center" vertical="center"/>
    </xf>
    <xf numFmtId="0" fontId="67" fillId="0" borderId="66" xfId="0" applyFont="1" applyFill="1" applyBorder="1" applyAlignment="1">
      <alignment horizontal="center" vertical="center"/>
    </xf>
  </cellXfs>
  <cellStyles count="180">
    <cellStyle name="20% - Accent1" xfId="1" builtinId="30" customBuiltin="1"/>
    <cellStyle name="20% - Accent1 10" xfId="168"/>
    <cellStyle name="20% - Accent1 2" xfId="50"/>
    <cellStyle name="20% - Accent1 3" xfId="64"/>
    <cellStyle name="20% - Accent1 4" xfId="78"/>
    <cellStyle name="20% - Accent1 5" xfId="94"/>
    <cellStyle name="20% - Accent1 6" xfId="108"/>
    <cellStyle name="20% - Accent1 7" xfId="122"/>
    <cellStyle name="20% - Accent1 8" xfId="138"/>
    <cellStyle name="20% - Accent1 9" xfId="154"/>
    <cellStyle name="20% - Accent2" xfId="2" builtinId="34" customBuiltin="1"/>
    <cellStyle name="20% - Accent2 10" xfId="170"/>
    <cellStyle name="20% - Accent2 2" xfId="52"/>
    <cellStyle name="20% - Accent2 3" xfId="66"/>
    <cellStyle name="20% - Accent2 4" xfId="80"/>
    <cellStyle name="20% - Accent2 5" xfId="96"/>
    <cellStyle name="20% - Accent2 6" xfId="110"/>
    <cellStyle name="20% - Accent2 7" xfId="124"/>
    <cellStyle name="20% - Accent2 8" xfId="140"/>
    <cellStyle name="20% - Accent2 9" xfId="156"/>
    <cellStyle name="20% - Accent3" xfId="3" builtinId="38" customBuiltin="1"/>
    <cellStyle name="20% - Accent3 10" xfId="172"/>
    <cellStyle name="20% - Accent3 2" xfId="54"/>
    <cellStyle name="20% - Accent3 3" xfId="68"/>
    <cellStyle name="20% - Accent3 4" xfId="82"/>
    <cellStyle name="20% - Accent3 5" xfId="98"/>
    <cellStyle name="20% - Accent3 6" xfId="112"/>
    <cellStyle name="20% - Accent3 7" xfId="126"/>
    <cellStyle name="20% - Accent3 8" xfId="142"/>
    <cellStyle name="20% - Accent3 9" xfId="158"/>
    <cellStyle name="20% - Accent4" xfId="4" builtinId="42" customBuiltin="1"/>
    <cellStyle name="20% - Accent4 10" xfId="174"/>
    <cellStyle name="20% - Accent4 2" xfId="56"/>
    <cellStyle name="20% - Accent4 3" xfId="70"/>
    <cellStyle name="20% - Accent4 4" xfId="84"/>
    <cellStyle name="20% - Accent4 5" xfId="100"/>
    <cellStyle name="20% - Accent4 6" xfId="114"/>
    <cellStyle name="20% - Accent4 7" xfId="128"/>
    <cellStyle name="20% - Accent4 8" xfId="144"/>
    <cellStyle name="20% - Accent4 9" xfId="160"/>
    <cellStyle name="20% - Accent5" xfId="5" builtinId="46" customBuiltin="1"/>
    <cellStyle name="20% - Accent5 10" xfId="176"/>
    <cellStyle name="20% - Accent5 2" xfId="58"/>
    <cellStyle name="20% - Accent5 3" xfId="72"/>
    <cellStyle name="20% - Accent5 4" xfId="86"/>
    <cellStyle name="20% - Accent5 5" xfId="102"/>
    <cellStyle name="20% - Accent5 6" xfId="116"/>
    <cellStyle name="20% - Accent5 7" xfId="130"/>
    <cellStyle name="20% - Accent5 8" xfId="146"/>
    <cellStyle name="20% - Accent5 9" xfId="162"/>
    <cellStyle name="20% - Accent6" xfId="6" builtinId="50" customBuiltin="1"/>
    <cellStyle name="20% - Accent6 10" xfId="178"/>
    <cellStyle name="20% - Accent6 2" xfId="60"/>
    <cellStyle name="20% - Accent6 3" xfId="74"/>
    <cellStyle name="20% - Accent6 4" xfId="88"/>
    <cellStyle name="20% - Accent6 5" xfId="104"/>
    <cellStyle name="20% - Accent6 6" xfId="118"/>
    <cellStyle name="20% - Accent6 7" xfId="132"/>
    <cellStyle name="20% - Accent6 8" xfId="148"/>
    <cellStyle name="20% - Accent6 9" xfId="164"/>
    <cellStyle name="40% - Accent1" xfId="7" builtinId="31" customBuiltin="1"/>
    <cellStyle name="40% - Accent1 10" xfId="169"/>
    <cellStyle name="40% - Accent1 2" xfId="51"/>
    <cellStyle name="40% - Accent1 3" xfId="65"/>
    <cellStyle name="40% - Accent1 4" xfId="79"/>
    <cellStyle name="40% - Accent1 5" xfId="95"/>
    <cellStyle name="40% - Accent1 6" xfId="109"/>
    <cellStyle name="40% - Accent1 7" xfId="123"/>
    <cellStyle name="40% - Accent1 8" xfId="139"/>
    <cellStyle name="40% - Accent1 9" xfId="155"/>
    <cellStyle name="40% - Accent2" xfId="8" builtinId="35" customBuiltin="1"/>
    <cellStyle name="40% - Accent2 10" xfId="171"/>
    <cellStyle name="40% - Accent2 2" xfId="53"/>
    <cellStyle name="40% - Accent2 3" xfId="67"/>
    <cellStyle name="40% - Accent2 4" xfId="81"/>
    <cellStyle name="40% - Accent2 5" xfId="97"/>
    <cellStyle name="40% - Accent2 6" xfId="111"/>
    <cellStyle name="40% - Accent2 7" xfId="125"/>
    <cellStyle name="40% - Accent2 8" xfId="141"/>
    <cellStyle name="40% - Accent2 9" xfId="157"/>
    <cellStyle name="40% - Accent3" xfId="9" builtinId="39" customBuiltin="1"/>
    <cellStyle name="40% - Accent3 10" xfId="173"/>
    <cellStyle name="40% - Accent3 2" xfId="55"/>
    <cellStyle name="40% - Accent3 3" xfId="69"/>
    <cellStyle name="40% - Accent3 4" xfId="83"/>
    <cellStyle name="40% - Accent3 5" xfId="99"/>
    <cellStyle name="40% - Accent3 6" xfId="113"/>
    <cellStyle name="40% - Accent3 7" xfId="127"/>
    <cellStyle name="40% - Accent3 8" xfId="143"/>
    <cellStyle name="40% - Accent3 9" xfId="159"/>
    <cellStyle name="40% - Accent4" xfId="10" builtinId="43" customBuiltin="1"/>
    <cellStyle name="40% - Accent4 10" xfId="175"/>
    <cellStyle name="40% - Accent4 2" xfId="57"/>
    <cellStyle name="40% - Accent4 3" xfId="71"/>
    <cellStyle name="40% - Accent4 4" xfId="85"/>
    <cellStyle name="40% - Accent4 5" xfId="101"/>
    <cellStyle name="40% - Accent4 6" xfId="115"/>
    <cellStyle name="40% - Accent4 7" xfId="129"/>
    <cellStyle name="40% - Accent4 8" xfId="145"/>
    <cellStyle name="40% - Accent4 9" xfId="161"/>
    <cellStyle name="40% - Accent5" xfId="11" builtinId="47" customBuiltin="1"/>
    <cellStyle name="40% - Accent5 10" xfId="177"/>
    <cellStyle name="40% - Accent5 2" xfId="59"/>
    <cellStyle name="40% - Accent5 3" xfId="73"/>
    <cellStyle name="40% - Accent5 4" xfId="87"/>
    <cellStyle name="40% - Accent5 5" xfId="103"/>
    <cellStyle name="40% - Accent5 6" xfId="117"/>
    <cellStyle name="40% - Accent5 7" xfId="131"/>
    <cellStyle name="40% - Accent5 8" xfId="147"/>
    <cellStyle name="40% - Accent5 9" xfId="163"/>
    <cellStyle name="40% - Accent6" xfId="12" builtinId="51" customBuiltin="1"/>
    <cellStyle name="40% - Accent6 10" xfId="179"/>
    <cellStyle name="40% - Accent6 2" xfId="61"/>
    <cellStyle name="40% - Accent6 3" xfId="75"/>
    <cellStyle name="40% - Accent6 4" xfId="89"/>
    <cellStyle name="40% - Accent6 5" xfId="105"/>
    <cellStyle name="40% - Accent6 6" xfId="119"/>
    <cellStyle name="40% - Accent6 7" xfId="133"/>
    <cellStyle name="40% - Accent6 8" xfId="149"/>
    <cellStyle name="40% - Accent6 9" xfId="165"/>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92"/>
    <cellStyle name="Comma 3" xfId="134"/>
    <cellStyle name="Comma 4" xfId="151"/>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Hyperlink" xfId="35" builtinId="8"/>
    <cellStyle name="Input" xfId="36" builtinId="20" customBuiltin="1"/>
    <cellStyle name="Linked Cell" xfId="37" builtinId="24" customBuiltin="1"/>
    <cellStyle name="Neutral" xfId="38" builtinId="28" customBuiltin="1"/>
    <cellStyle name="Normal" xfId="0" builtinId="0"/>
    <cellStyle name="Normal 10" xfId="136"/>
    <cellStyle name="Normal 11" xfId="152"/>
    <cellStyle name="Normal 12" xfId="166"/>
    <cellStyle name="Normal 2" xfId="39"/>
    <cellStyle name="Normal 3" xfId="46"/>
    <cellStyle name="Normal 4" xfId="48"/>
    <cellStyle name="Normal 5" xfId="62"/>
    <cellStyle name="Normal 6" xfId="76"/>
    <cellStyle name="Normal 7" xfId="90"/>
    <cellStyle name="Normal 8" xfId="106"/>
    <cellStyle name="Normal 9" xfId="120"/>
    <cellStyle name="Normal_DEMAND MODERATE TEMPLATE (4)" xfId="47"/>
    <cellStyle name="Note 10" xfId="153"/>
    <cellStyle name="Note 11" xfId="167"/>
    <cellStyle name="Note 2" xfId="40"/>
    <cellStyle name="Note 3" xfId="49"/>
    <cellStyle name="Note 4" xfId="63"/>
    <cellStyle name="Note 5" xfId="77"/>
    <cellStyle name="Note 6" xfId="93"/>
    <cellStyle name="Note 7" xfId="107"/>
    <cellStyle name="Note 8" xfId="121"/>
    <cellStyle name="Note 9" xfId="137"/>
    <cellStyle name="Output" xfId="41" builtinId="21" customBuiltin="1"/>
    <cellStyle name="Percent" xfId="42" builtinId="5"/>
    <cellStyle name="Percent 2" xfId="91"/>
    <cellStyle name="Percent 3" xfId="135"/>
    <cellStyle name="Percent 4" xfId="150"/>
    <cellStyle name="Title" xfId="43" builtinId="15" customBuiltin="1"/>
    <cellStyle name="Total" xfId="44" builtinId="25" customBuiltin="1"/>
    <cellStyle name="Warning Text" xfId="45"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State Population - Historic and Projection</a:t>
            </a:r>
          </a:p>
          <a:p>
            <a:pPr>
              <a:defRPr sz="1400"/>
            </a:pPr>
            <a:r>
              <a:rPr lang="en-US" sz="1400"/>
              <a:t>(1000s)</a:t>
            </a:r>
          </a:p>
        </c:rich>
      </c:tx>
    </c:title>
    <c:plotArea>
      <c:layout/>
      <c:barChart>
        <c:barDir val="col"/>
        <c:grouping val="stacked"/>
        <c:ser>
          <c:idx val="1"/>
          <c:order val="0"/>
          <c:tx>
            <c:strRef>
              <c:f>Population!$B$52</c:f>
              <c:strCache>
                <c:ptCount val="1"/>
                <c:pt idx="0">
                  <c:v>Idaho</c:v>
                </c:pt>
              </c:strCache>
            </c:strRef>
          </c:tx>
          <c:cat>
            <c:numRef>
              <c:f>Population!$C$51:$BA$51</c:f>
              <c:numCache>
                <c:formatCode>General</c:formatCode>
                <c:ptCount val="51"/>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pt idx="39">
                  <c:v>2024</c:v>
                </c:pt>
                <c:pt idx="40">
                  <c:v>2025</c:v>
                </c:pt>
                <c:pt idx="41">
                  <c:v>2026</c:v>
                </c:pt>
                <c:pt idx="42">
                  <c:v>2027</c:v>
                </c:pt>
                <c:pt idx="43">
                  <c:v>2028</c:v>
                </c:pt>
                <c:pt idx="44">
                  <c:v>2029</c:v>
                </c:pt>
                <c:pt idx="45">
                  <c:v>2030</c:v>
                </c:pt>
                <c:pt idx="46">
                  <c:v>2031</c:v>
                </c:pt>
                <c:pt idx="47">
                  <c:v>2032</c:v>
                </c:pt>
                <c:pt idx="48">
                  <c:v>2033</c:v>
                </c:pt>
                <c:pt idx="49">
                  <c:v>2034</c:v>
                </c:pt>
                <c:pt idx="50">
                  <c:v>2035</c:v>
                </c:pt>
              </c:numCache>
            </c:numRef>
          </c:cat>
          <c:val>
            <c:numRef>
              <c:f>Population!$C$52:$BA$52</c:f>
              <c:numCache>
                <c:formatCode>_(* #,##0_);_(* \(#,##0\);_(* "-"??_);_(@_)</c:formatCode>
                <c:ptCount val="51"/>
                <c:pt idx="0">
                  <c:v>993.13199999999995</c:v>
                </c:pt>
                <c:pt idx="1">
                  <c:v>989.48</c:v>
                </c:pt>
                <c:pt idx="2">
                  <c:v>985.447</c:v>
                </c:pt>
                <c:pt idx="3">
                  <c:v>987.25800000000004</c:v>
                </c:pt>
                <c:pt idx="4">
                  <c:v>997.22299999999996</c:v>
                </c:pt>
                <c:pt idx="5">
                  <c:v>1016.634</c:v>
                </c:pt>
                <c:pt idx="6">
                  <c:v>1045.135</c:v>
                </c:pt>
                <c:pt idx="7">
                  <c:v>1076.6510000000001</c:v>
                </c:pt>
                <c:pt idx="8">
                  <c:v>1113.1759999999999</c:v>
                </c:pt>
                <c:pt idx="9">
                  <c:v>1148.825</c:v>
                </c:pt>
                <c:pt idx="10">
                  <c:v>1180.0889999999999</c:v>
                </c:pt>
                <c:pt idx="11">
                  <c:v>1206.2</c:v>
                </c:pt>
                <c:pt idx="12">
                  <c:v>1231.357</c:v>
                </c:pt>
                <c:pt idx="13">
                  <c:v>1255.1849999999999</c:v>
                </c:pt>
                <c:pt idx="14">
                  <c:v>1278.7760000000001</c:v>
                </c:pt>
                <c:pt idx="15">
                  <c:v>1301.894</c:v>
                </c:pt>
                <c:pt idx="16">
                  <c:v>1322.481</c:v>
                </c:pt>
                <c:pt idx="17">
                  <c:v>1343.3820000000001</c:v>
                </c:pt>
                <c:pt idx="18">
                  <c:v>1367.23</c:v>
                </c:pt>
                <c:pt idx="19">
                  <c:v>1396.7929999999999</c:v>
                </c:pt>
                <c:pt idx="20">
                  <c:v>1433.46</c:v>
                </c:pt>
                <c:pt idx="21">
                  <c:v>1472.8989999999999</c:v>
                </c:pt>
                <c:pt idx="22">
                  <c:v>1508.2539999999999</c:v>
                </c:pt>
                <c:pt idx="23">
                  <c:v>1536.239</c:v>
                </c:pt>
                <c:pt idx="24">
                  <c:v>1556.479</c:v>
                </c:pt>
                <c:pt idx="25">
                  <c:v>1572.4290000000001</c:v>
                </c:pt>
                <c:pt idx="26">
                  <c:v>1585.2860000000001</c:v>
                </c:pt>
                <c:pt idx="27">
                  <c:v>1597.952</c:v>
                </c:pt>
                <c:pt idx="28">
                  <c:v>1614.3810000000001</c:v>
                </c:pt>
                <c:pt idx="29">
                  <c:v>1633.1020000000001</c:v>
                </c:pt>
                <c:pt idx="30">
                  <c:v>1653.616</c:v>
                </c:pt>
                <c:pt idx="31">
                  <c:v>1675.2660000000001</c:v>
                </c:pt>
                <c:pt idx="32">
                  <c:v>1698.1659999999999</c:v>
                </c:pt>
                <c:pt idx="33">
                  <c:v>1722.0160000000001</c:v>
                </c:pt>
                <c:pt idx="34">
                  <c:v>1746.183</c:v>
                </c:pt>
                <c:pt idx="35">
                  <c:v>1770.4179999999999</c:v>
                </c:pt>
                <c:pt idx="36">
                  <c:v>1794.69</c:v>
                </c:pt>
                <c:pt idx="37">
                  <c:v>1818.9970000000001</c:v>
                </c:pt>
                <c:pt idx="38">
                  <c:v>1843.36</c:v>
                </c:pt>
                <c:pt idx="39">
                  <c:v>1867.77</c:v>
                </c:pt>
                <c:pt idx="40">
                  <c:v>1892.2149999999999</c:v>
                </c:pt>
                <c:pt idx="41">
                  <c:v>1916.6949999999999</c:v>
                </c:pt>
                <c:pt idx="42">
                  <c:v>1941.2059999999999</c:v>
                </c:pt>
                <c:pt idx="43">
                  <c:v>1965.741</c:v>
                </c:pt>
                <c:pt idx="44">
                  <c:v>1990.2360000000001</c:v>
                </c:pt>
                <c:pt idx="45">
                  <c:v>2014.665</c:v>
                </c:pt>
                <c:pt idx="46">
                  <c:v>2039.0309999999999</c:v>
                </c:pt>
                <c:pt idx="47">
                  <c:v>2063.33</c:v>
                </c:pt>
                <c:pt idx="48">
                  <c:v>2087.5639999999999</c:v>
                </c:pt>
                <c:pt idx="49">
                  <c:v>2111.7449999999999</c:v>
                </c:pt>
                <c:pt idx="50">
                  <c:v>2135.9479999999999</c:v>
                </c:pt>
              </c:numCache>
            </c:numRef>
          </c:val>
        </c:ser>
        <c:ser>
          <c:idx val="2"/>
          <c:order val="1"/>
          <c:tx>
            <c:strRef>
              <c:f>Population!$B$53</c:f>
              <c:strCache>
                <c:ptCount val="1"/>
                <c:pt idx="0">
                  <c:v>Montana</c:v>
                </c:pt>
              </c:strCache>
            </c:strRef>
          </c:tx>
          <c:cat>
            <c:numRef>
              <c:f>Population!$C$51:$BA$51</c:f>
              <c:numCache>
                <c:formatCode>General</c:formatCode>
                <c:ptCount val="51"/>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pt idx="39">
                  <c:v>2024</c:v>
                </c:pt>
                <c:pt idx="40">
                  <c:v>2025</c:v>
                </c:pt>
                <c:pt idx="41">
                  <c:v>2026</c:v>
                </c:pt>
                <c:pt idx="42">
                  <c:v>2027</c:v>
                </c:pt>
                <c:pt idx="43">
                  <c:v>2028</c:v>
                </c:pt>
                <c:pt idx="44">
                  <c:v>2029</c:v>
                </c:pt>
                <c:pt idx="45">
                  <c:v>2030</c:v>
                </c:pt>
                <c:pt idx="46">
                  <c:v>2031</c:v>
                </c:pt>
                <c:pt idx="47">
                  <c:v>2032</c:v>
                </c:pt>
                <c:pt idx="48">
                  <c:v>2033</c:v>
                </c:pt>
                <c:pt idx="49">
                  <c:v>2034</c:v>
                </c:pt>
                <c:pt idx="50">
                  <c:v>2035</c:v>
                </c:pt>
              </c:numCache>
            </c:numRef>
          </c:cat>
          <c:val>
            <c:numRef>
              <c:f>Population!$C$53:$BA$53</c:f>
              <c:numCache>
                <c:formatCode>_(* #,##0_);_(* \(#,##0\);_(* "-"??_);_(@_)</c:formatCode>
                <c:ptCount val="51"/>
                <c:pt idx="0">
                  <c:v>820.61699999999996</c:v>
                </c:pt>
                <c:pt idx="1">
                  <c:v>812.64099999999996</c:v>
                </c:pt>
                <c:pt idx="2">
                  <c:v>804.69</c:v>
                </c:pt>
                <c:pt idx="3">
                  <c:v>800.39700000000005</c:v>
                </c:pt>
                <c:pt idx="4">
                  <c:v>799.77599999999995</c:v>
                </c:pt>
                <c:pt idx="5">
                  <c:v>801.93899999999996</c:v>
                </c:pt>
                <c:pt idx="6">
                  <c:v>812.08500000000004</c:v>
                </c:pt>
                <c:pt idx="7">
                  <c:v>828.29399999999998</c:v>
                </c:pt>
                <c:pt idx="8">
                  <c:v>846.649</c:v>
                </c:pt>
                <c:pt idx="9">
                  <c:v>863.10900000000004</c:v>
                </c:pt>
                <c:pt idx="10">
                  <c:v>877.40700000000004</c:v>
                </c:pt>
                <c:pt idx="11">
                  <c:v>886.32100000000003</c:v>
                </c:pt>
                <c:pt idx="12">
                  <c:v>890.12</c:v>
                </c:pt>
                <c:pt idx="13">
                  <c:v>893.221</c:v>
                </c:pt>
                <c:pt idx="14">
                  <c:v>898.36199999999997</c:v>
                </c:pt>
                <c:pt idx="15">
                  <c:v>903.97699999999998</c:v>
                </c:pt>
                <c:pt idx="16">
                  <c:v>907.64300000000003</c:v>
                </c:pt>
                <c:pt idx="17">
                  <c:v>912.86199999999997</c:v>
                </c:pt>
                <c:pt idx="18">
                  <c:v>921.07</c:v>
                </c:pt>
                <c:pt idx="19">
                  <c:v>931.24400000000003</c:v>
                </c:pt>
                <c:pt idx="20">
                  <c:v>941.82</c:v>
                </c:pt>
                <c:pt idx="21">
                  <c:v>954.14599999999996</c:v>
                </c:pt>
                <c:pt idx="22">
                  <c:v>966.13900000000001</c:v>
                </c:pt>
                <c:pt idx="23">
                  <c:v>977.09500000000003</c:v>
                </c:pt>
                <c:pt idx="24">
                  <c:v>984.86599999999999</c:v>
                </c:pt>
                <c:pt idx="25">
                  <c:v>991.57600000000002</c:v>
                </c:pt>
                <c:pt idx="26">
                  <c:v>998.63499999999999</c:v>
                </c:pt>
                <c:pt idx="27">
                  <c:v>1006.807</c:v>
                </c:pt>
                <c:pt idx="28">
                  <c:v>1016.352</c:v>
                </c:pt>
                <c:pt idx="29">
                  <c:v>1025.7760000000001</c:v>
                </c:pt>
                <c:pt idx="30">
                  <c:v>1034.779</c:v>
                </c:pt>
                <c:pt idx="31">
                  <c:v>1043.723</c:v>
                </c:pt>
                <c:pt idx="32">
                  <c:v>1052.69</c:v>
                </c:pt>
                <c:pt idx="33">
                  <c:v>1061.3920000000001</c:v>
                </c:pt>
                <c:pt idx="34">
                  <c:v>1069.5709999999999</c:v>
                </c:pt>
                <c:pt idx="35">
                  <c:v>1077.162</c:v>
                </c:pt>
                <c:pt idx="36">
                  <c:v>1084.1869999999999</c:v>
                </c:pt>
                <c:pt idx="37">
                  <c:v>1090.6420000000001</c:v>
                </c:pt>
                <c:pt idx="38">
                  <c:v>1096.5219999999999</c:v>
                </c:pt>
                <c:pt idx="39">
                  <c:v>1101.83</c:v>
                </c:pt>
                <c:pt idx="40">
                  <c:v>1106.683</c:v>
                </c:pt>
                <c:pt idx="41">
                  <c:v>1111.384</c:v>
                </c:pt>
                <c:pt idx="42">
                  <c:v>1115.998</c:v>
                </c:pt>
                <c:pt idx="43">
                  <c:v>1120.511</c:v>
                </c:pt>
                <c:pt idx="44">
                  <c:v>1124.9100000000001</c:v>
                </c:pt>
                <c:pt idx="45">
                  <c:v>1129.1980000000001</c:v>
                </c:pt>
                <c:pt idx="46">
                  <c:v>1133.386</c:v>
                </c:pt>
                <c:pt idx="47">
                  <c:v>1137.4849999999999</c:v>
                </c:pt>
                <c:pt idx="48">
                  <c:v>1141.509</c:v>
                </c:pt>
                <c:pt idx="49">
                  <c:v>1145.4690000000001</c:v>
                </c:pt>
                <c:pt idx="50">
                  <c:v>1149.357</c:v>
                </c:pt>
              </c:numCache>
            </c:numRef>
          </c:val>
        </c:ser>
        <c:ser>
          <c:idx val="3"/>
          <c:order val="2"/>
          <c:tx>
            <c:strRef>
              <c:f>Population!$B$54</c:f>
              <c:strCache>
                <c:ptCount val="1"/>
                <c:pt idx="0">
                  <c:v>Oregon</c:v>
                </c:pt>
              </c:strCache>
            </c:strRef>
          </c:tx>
          <c:cat>
            <c:numRef>
              <c:f>Population!$C$51:$BA$51</c:f>
              <c:numCache>
                <c:formatCode>General</c:formatCode>
                <c:ptCount val="51"/>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pt idx="39">
                  <c:v>2024</c:v>
                </c:pt>
                <c:pt idx="40">
                  <c:v>2025</c:v>
                </c:pt>
                <c:pt idx="41">
                  <c:v>2026</c:v>
                </c:pt>
                <c:pt idx="42">
                  <c:v>2027</c:v>
                </c:pt>
                <c:pt idx="43">
                  <c:v>2028</c:v>
                </c:pt>
                <c:pt idx="44">
                  <c:v>2029</c:v>
                </c:pt>
                <c:pt idx="45">
                  <c:v>2030</c:v>
                </c:pt>
                <c:pt idx="46">
                  <c:v>2031</c:v>
                </c:pt>
                <c:pt idx="47">
                  <c:v>2032</c:v>
                </c:pt>
                <c:pt idx="48">
                  <c:v>2033</c:v>
                </c:pt>
                <c:pt idx="49">
                  <c:v>2034</c:v>
                </c:pt>
                <c:pt idx="50">
                  <c:v>2035</c:v>
                </c:pt>
              </c:numCache>
            </c:numRef>
          </c:cat>
          <c:val>
            <c:numRef>
              <c:f>Population!$C$54:$BA$54</c:f>
              <c:numCache>
                <c:formatCode>_(* #,##0_);_(* \(#,##0\);_(* "-"??_);_(@_)</c:formatCode>
                <c:ptCount val="51"/>
                <c:pt idx="0">
                  <c:v>2674.306</c:v>
                </c:pt>
                <c:pt idx="1">
                  <c:v>2686.1149999999998</c:v>
                </c:pt>
                <c:pt idx="2">
                  <c:v>2707.4250000000002</c:v>
                </c:pt>
                <c:pt idx="3">
                  <c:v>2747.9569999999999</c:v>
                </c:pt>
                <c:pt idx="4">
                  <c:v>2800.471</c:v>
                </c:pt>
                <c:pt idx="5">
                  <c:v>2868.6590000000001</c:v>
                </c:pt>
                <c:pt idx="6">
                  <c:v>2935.9960000000001</c:v>
                </c:pt>
                <c:pt idx="7">
                  <c:v>3000.55</c:v>
                </c:pt>
                <c:pt idx="8">
                  <c:v>3067.395</c:v>
                </c:pt>
                <c:pt idx="9">
                  <c:v>3129.1930000000002</c:v>
                </c:pt>
                <c:pt idx="10">
                  <c:v>3192.0929999999998</c:v>
                </c:pt>
                <c:pt idx="11">
                  <c:v>3253.8310000000001</c:v>
                </c:pt>
                <c:pt idx="12">
                  <c:v>3309.7</c:v>
                </c:pt>
                <c:pt idx="13">
                  <c:v>3357.1759999999999</c:v>
                </c:pt>
                <c:pt idx="14">
                  <c:v>3398.232</c:v>
                </c:pt>
                <c:pt idx="15">
                  <c:v>3434.8069999999998</c:v>
                </c:pt>
                <c:pt idx="16">
                  <c:v>3474.0340000000001</c:v>
                </c:pt>
                <c:pt idx="17">
                  <c:v>3516.915</c:v>
                </c:pt>
                <c:pt idx="18">
                  <c:v>3549.38</c:v>
                </c:pt>
                <c:pt idx="19">
                  <c:v>3576.2510000000002</c:v>
                </c:pt>
                <c:pt idx="20">
                  <c:v>3621.221</c:v>
                </c:pt>
                <c:pt idx="21">
                  <c:v>3676.88</c:v>
                </c:pt>
                <c:pt idx="22">
                  <c:v>3727.835</c:v>
                </c:pt>
                <c:pt idx="23">
                  <c:v>3773.288</c:v>
                </c:pt>
                <c:pt idx="24">
                  <c:v>3811.7179999999998</c:v>
                </c:pt>
                <c:pt idx="25">
                  <c:v>3841.4360000000001</c:v>
                </c:pt>
                <c:pt idx="26">
                  <c:v>3871.9769999999999</c:v>
                </c:pt>
                <c:pt idx="27">
                  <c:v>3903.4650000000001</c:v>
                </c:pt>
                <c:pt idx="28">
                  <c:v>3934.049</c:v>
                </c:pt>
                <c:pt idx="29">
                  <c:v>3966.8829999999998</c:v>
                </c:pt>
                <c:pt idx="30">
                  <c:v>4002.799</c:v>
                </c:pt>
                <c:pt idx="31">
                  <c:v>4039.9940000000001</c:v>
                </c:pt>
                <c:pt idx="32">
                  <c:v>4078.125</c:v>
                </c:pt>
                <c:pt idx="33">
                  <c:v>4116.6090000000004</c:v>
                </c:pt>
                <c:pt idx="34">
                  <c:v>4154.674</c:v>
                </c:pt>
                <c:pt idx="35">
                  <c:v>4192.0780000000004</c:v>
                </c:pt>
                <c:pt idx="36">
                  <c:v>4228.7430000000004</c:v>
                </c:pt>
                <c:pt idx="37">
                  <c:v>4264.6490000000003</c:v>
                </c:pt>
                <c:pt idx="38">
                  <c:v>4299.7920000000004</c:v>
                </c:pt>
                <c:pt idx="39">
                  <c:v>4334.1710000000003</c:v>
                </c:pt>
                <c:pt idx="40">
                  <c:v>4367.7330000000002</c:v>
                </c:pt>
                <c:pt idx="41">
                  <c:v>4400.4340000000002</c:v>
                </c:pt>
                <c:pt idx="42">
                  <c:v>4432.5820000000003</c:v>
                </c:pt>
                <c:pt idx="43">
                  <c:v>4464.3519999999999</c:v>
                </c:pt>
                <c:pt idx="44">
                  <c:v>4495.7730000000001</c:v>
                </c:pt>
                <c:pt idx="45">
                  <c:v>4526.8729999999996</c:v>
                </c:pt>
                <c:pt idx="46">
                  <c:v>4557.6930000000002</c:v>
                </c:pt>
                <c:pt idx="47">
                  <c:v>4588.2659999999996</c:v>
                </c:pt>
                <c:pt idx="48">
                  <c:v>4618.6210000000001</c:v>
                </c:pt>
                <c:pt idx="49">
                  <c:v>4648.692</c:v>
                </c:pt>
                <c:pt idx="50">
                  <c:v>4678.3620000000001</c:v>
                </c:pt>
              </c:numCache>
            </c:numRef>
          </c:val>
        </c:ser>
        <c:ser>
          <c:idx val="4"/>
          <c:order val="3"/>
          <c:tx>
            <c:strRef>
              <c:f>Population!$B$55</c:f>
              <c:strCache>
                <c:ptCount val="1"/>
                <c:pt idx="0">
                  <c:v>Washington</c:v>
                </c:pt>
              </c:strCache>
            </c:strRef>
          </c:tx>
          <c:cat>
            <c:numRef>
              <c:f>Population!$C$51:$BA$51</c:f>
              <c:numCache>
                <c:formatCode>General</c:formatCode>
                <c:ptCount val="51"/>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pt idx="39">
                  <c:v>2024</c:v>
                </c:pt>
                <c:pt idx="40">
                  <c:v>2025</c:v>
                </c:pt>
                <c:pt idx="41">
                  <c:v>2026</c:v>
                </c:pt>
                <c:pt idx="42">
                  <c:v>2027</c:v>
                </c:pt>
                <c:pt idx="43">
                  <c:v>2028</c:v>
                </c:pt>
                <c:pt idx="44">
                  <c:v>2029</c:v>
                </c:pt>
                <c:pt idx="45">
                  <c:v>2030</c:v>
                </c:pt>
                <c:pt idx="46">
                  <c:v>2031</c:v>
                </c:pt>
                <c:pt idx="47">
                  <c:v>2032</c:v>
                </c:pt>
                <c:pt idx="48">
                  <c:v>2033</c:v>
                </c:pt>
                <c:pt idx="49">
                  <c:v>2034</c:v>
                </c:pt>
                <c:pt idx="50">
                  <c:v>2035</c:v>
                </c:pt>
              </c:numCache>
            </c:numRef>
          </c:cat>
          <c:val>
            <c:numRef>
              <c:f>Population!$C$55:$BA$55</c:f>
              <c:numCache>
                <c:formatCode>_(* #,##0_);_(* \(#,##0\);_(* "-"??_);_(@_)</c:formatCode>
                <c:ptCount val="51"/>
                <c:pt idx="0">
                  <c:v>4406.3850000000002</c:v>
                </c:pt>
                <c:pt idx="1">
                  <c:v>4464.1899999999996</c:v>
                </c:pt>
                <c:pt idx="2">
                  <c:v>4547.0309999999999</c:v>
                </c:pt>
                <c:pt idx="3">
                  <c:v>4652.9070000000002</c:v>
                </c:pt>
                <c:pt idx="4">
                  <c:v>4768.7150000000001</c:v>
                </c:pt>
                <c:pt idx="5">
                  <c:v>4915.9459999999999</c:v>
                </c:pt>
                <c:pt idx="6">
                  <c:v>5043.0330000000004</c:v>
                </c:pt>
                <c:pt idx="7">
                  <c:v>5174.2219999999998</c:v>
                </c:pt>
                <c:pt idx="8">
                  <c:v>5289.3639999999996</c:v>
                </c:pt>
                <c:pt idx="9">
                  <c:v>5388.8370000000004</c:v>
                </c:pt>
                <c:pt idx="10">
                  <c:v>5490.92</c:v>
                </c:pt>
                <c:pt idx="11">
                  <c:v>5583.7539999999999</c:v>
                </c:pt>
                <c:pt idx="12">
                  <c:v>5685.8310000000001</c:v>
                </c:pt>
                <c:pt idx="13">
                  <c:v>5777.2370000000001</c:v>
                </c:pt>
                <c:pt idx="14">
                  <c:v>5850.9089999999997</c:v>
                </c:pt>
                <c:pt idx="15">
                  <c:v>5920.5039999999999</c:v>
                </c:pt>
                <c:pt idx="16">
                  <c:v>5993.451</c:v>
                </c:pt>
                <c:pt idx="17">
                  <c:v>6057.85</c:v>
                </c:pt>
                <c:pt idx="18">
                  <c:v>6114.7939999999999</c:v>
                </c:pt>
                <c:pt idx="19">
                  <c:v>6188.66</c:v>
                </c:pt>
                <c:pt idx="20">
                  <c:v>6273.5249999999996</c:v>
                </c:pt>
                <c:pt idx="21">
                  <c:v>6380.576</c:v>
                </c:pt>
                <c:pt idx="22">
                  <c:v>6474.665</c:v>
                </c:pt>
                <c:pt idx="23">
                  <c:v>6575.5370000000003</c:v>
                </c:pt>
                <c:pt idx="24">
                  <c:v>6675.0910000000003</c:v>
                </c:pt>
                <c:pt idx="25">
                  <c:v>6752.683</c:v>
                </c:pt>
                <c:pt idx="26">
                  <c:v>6830.3310000000001</c:v>
                </c:pt>
                <c:pt idx="27">
                  <c:v>6904.9059999999999</c:v>
                </c:pt>
                <c:pt idx="28">
                  <c:v>6981</c:v>
                </c:pt>
                <c:pt idx="29">
                  <c:v>7058.0010000000002</c:v>
                </c:pt>
                <c:pt idx="30">
                  <c:v>7134.8850000000002</c:v>
                </c:pt>
                <c:pt idx="31">
                  <c:v>7210.4989999999998</c:v>
                </c:pt>
                <c:pt idx="32">
                  <c:v>7285.5159999999996</c:v>
                </c:pt>
                <c:pt idx="33">
                  <c:v>7360.0730000000003</c:v>
                </c:pt>
                <c:pt idx="34">
                  <c:v>7433.7640000000001</c:v>
                </c:pt>
                <c:pt idx="35">
                  <c:v>7506.3230000000003</c:v>
                </c:pt>
                <c:pt idx="36">
                  <c:v>7577.2960000000003</c:v>
                </c:pt>
                <c:pt idx="37">
                  <c:v>7646.607</c:v>
                </c:pt>
                <c:pt idx="38">
                  <c:v>7714.268</c:v>
                </c:pt>
                <c:pt idx="39">
                  <c:v>7780.4369999999999</c:v>
                </c:pt>
                <c:pt idx="40">
                  <c:v>7845.4889999999996</c:v>
                </c:pt>
                <c:pt idx="41">
                  <c:v>7909.7030000000004</c:v>
                </c:pt>
                <c:pt idx="42">
                  <c:v>7973.1719999999996</c:v>
                </c:pt>
                <c:pt idx="43">
                  <c:v>8035.9170000000004</c:v>
                </c:pt>
                <c:pt idx="44">
                  <c:v>8097.9880000000003</c:v>
                </c:pt>
                <c:pt idx="45">
                  <c:v>8159.4440000000004</c:v>
                </c:pt>
                <c:pt idx="46">
                  <c:v>8220.3349999999991</c:v>
                </c:pt>
                <c:pt idx="47">
                  <c:v>8280.7260000000006</c:v>
                </c:pt>
                <c:pt idx="48">
                  <c:v>8340.6640000000007</c:v>
                </c:pt>
                <c:pt idx="49">
                  <c:v>8400.2720000000008</c:v>
                </c:pt>
                <c:pt idx="50">
                  <c:v>8459.8109999999997</c:v>
                </c:pt>
              </c:numCache>
            </c:numRef>
          </c:val>
        </c:ser>
        <c:overlap val="100"/>
        <c:axId val="93435392"/>
        <c:axId val="93436928"/>
      </c:barChart>
      <c:catAx>
        <c:axId val="93435392"/>
        <c:scaling>
          <c:orientation val="minMax"/>
        </c:scaling>
        <c:axPos val="b"/>
        <c:numFmt formatCode="General" sourceLinked="1"/>
        <c:majorTickMark val="none"/>
        <c:tickLblPos val="nextTo"/>
        <c:txPr>
          <a:bodyPr/>
          <a:lstStyle/>
          <a:p>
            <a:pPr>
              <a:defRPr sz="1400" b="1"/>
            </a:pPr>
            <a:endParaRPr lang="en-US"/>
          </a:p>
        </c:txPr>
        <c:crossAx val="93436928"/>
        <c:crosses val="autoZero"/>
        <c:auto val="1"/>
        <c:lblAlgn val="ctr"/>
        <c:lblOffset val="100"/>
      </c:catAx>
      <c:valAx>
        <c:axId val="93436928"/>
        <c:scaling>
          <c:orientation val="minMax"/>
        </c:scaling>
        <c:axPos val="l"/>
        <c:majorGridlines/>
        <c:numFmt formatCode="_(* #,##0_);_(* \(#,##0\);_(* &quot;-&quot;??_);_(@_)" sourceLinked="1"/>
        <c:majorTickMark val="none"/>
        <c:tickLblPos val="nextTo"/>
        <c:spPr>
          <a:ln w="9525">
            <a:noFill/>
          </a:ln>
        </c:spPr>
        <c:txPr>
          <a:bodyPr/>
          <a:lstStyle/>
          <a:p>
            <a:pPr>
              <a:defRPr sz="1400" b="1"/>
            </a:pPr>
            <a:endParaRPr lang="en-US"/>
          </a:p>
        </c:txPr>
        <c:crossAx val="93435392"/>
        <c:crosses val="autoZero"/>
        <c:crossBetween val="between"/>
      </c:valAx>
    </c:plotArea>
    <c:legend>
      <c:legendPos val="b"/>
      <c:txPr>
        <a:bodyPr/>
        <a:lstStyle/>
        <a:p>
          <a:pPr>
            <a:defRPr sz="1400" b="1"/>
          </a:pPr>
          <a:endParaRPr lang="en-US"/>
        </a:p>
      </c:txPr>
    </c:legend>
    <c:plotVisOnly val="1"/>
  </c:chart>
  <c:printSettings>
    <c:headerFooter/>
    <c:pageMargins b="0.750000000000004" l="0.70000000000000062" r="0.70000000000000062" t="0.75000000000000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4 States Population (1000s)</a:t>
            </a:r>
          </a:p>
        </c:rich>
      </c:tx>
    </c:title>
    <c:plotArea>
      <c:layout/>
      <c:barChart>
        <c:barDir val="col"/>
        <c:grouping val="clustered"/>
        <c:ser>
          <c:idx val="0"/>
          <c:order val="0"/>
          <c:tx>
            <c:strRef>
              <c:f>Population!$B$56</c:f>
              <c:strCache>
                <c:ptCount val="1"/>
                <c:pt idx="0">
                  <c:v>4 states</c:v>
                </c:pt>
              </c:strCache>
            </c:strRef>
          </c:tx>
          <c:cat>
            <c:numRef>
              <c:f>Population!$C$51:$BA$51</c:f>
              <c:numCache>
                <c:formatCode>General</c:formatCode>
                <c:ptCount val="51"/>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pt idx="39">
                  <c:v>2024</c:v>
                </c:pt>
                <c:pt idx="40">
                  <c:v>2025</c:v>
                </c:pt>
                <c:pt idx="41">
                  <c:v>2026</c:v>
                </c:pt>
                <c:pt idx="42">
                  <c:v>2027</c:v>
                </c:pt>
                <c:pt idx="43">
                  <c:v>2028</c:v>
                </c:pt>
                <c:pt idx="44">
                  <c:v>2029</c:v>
                </c:pt>
                <c:pt idx="45">
                  <c:v>2030</c:v>
                </c:pt>
                <c:pt idx="46">
                  <c:v>2031</c:v>
                </c:pt>
                <c:pt idx="47">
                  <c:v>2032</c:v>
                </c:pt>
                <c:pt idx="48">
                  <c:v>2033</c:v>
                </c:pt>
                <c:pt idx="49">
                  <c:v>2034</c:v>
                </c:pt>
                <c:pt idx="50">
                  <c:v>2035</c:v>
                </c:pt>
              </c:numCache>
            </c:numRef>
          </c:cat>
          <c:val>
            <c:numRef>
              <c:f>Population!$C$56:$BA$56</c:f>
              <c:numCache>
                <c:formatCode>_(* #,##0_);_(* \(#,##0\);_(* "-"??_);_(@_)</c:formatCode>
                <c:ptCount val="51"/>
                <c:pt idx="0">
                  <c:v>8894.44</c:v>
                </c:pt>
                <c:pt idx="1">
                  <c:v>8952.4259999999995</c:v>
                </c:pt>
                <c:pt idx="2">
                  <c:v>9044.5930000000008</c:v>
                </c:pt>
                <c:pt idx="3">
                  <c:v>9188.5190000000002</c:v>
                </c:pt>
                <c:pt idx="4">
                  <c:v>9366.1849999999995</c:v>
                </c:pt>
                <c:pt idx="5">
                  <c:v>9603.1779999999999</c:v>
                </c:pt>
                <c:pt idx="6">
                  <c:v>9836.2489999999998</c:v>
                </c:pt>
                <c:pt idx="7">
                  <c:v>10079.717000000001</c:v>
                </c:pt>
                <c:pt idx="8">
                  <c:v>10316.583999999999</c:v>
                </c:pt>
                <c:pt idx="9">
                  <c:v>10529.964</c:v>
                </c:pt>
                <c:pt idx="10">
                  <c:v>10740.509</c:v>
                </c:pt>
                <c:pt idx="11">
                  <c:v>10930.106</c:v>
                </c:pt>
                <c:pt idx="12">
                  <c:v>11117.008</c:v>
                </c:pt>
                <c:pt idx="13">
                  <c:v>11282.819</c:v>
                </c:pt>
                <c:pt idx="14">
                  <c:v>11426.278999999999</c:v>
                </c:pt>
                <c:pt idx="15">
                  <c:v>11561.182000000001</c:v>
                </c:pt>
                <c:pt idx="16">
                  <c:v>11697.609</c:v>
                </c:pt>
                <c:pt idx="17">
                  <c:v>11831.009</c:v>
                </c:pt>
                <c:pt idx="18">
                  <c:v>11952.474</c:v>
                </c:pt>
                <c:pt idx="19">
                  <c:v>12092.948</c:v>
                </c:pt>
                <c:pt idx="20">
                  <c:v>12270.026</c:v>
                </c:pt>
                <c:pt idx="21">
                  <c:v>12484.501</c:v>
                </c:pt>
                <c:pt idx="22">
                  <c:v>12676.893</c:v>
                </c:pt>
                <c:pt idx="23">
                  <c:v>12862.159</c:v>
                </c:pt>
                <c:pt idx="24">
                  <c:v>13028.154</c:v>
                </c:pt>
                <c:pt idx="25">
                  <c:v>13158.124</c:v>
                </c:pt>
                <c:pt idx="26">
                  <c:v>13286.228999999999</c:v>
                </c:pt>
                <c:pt idx="27">
                  <c:v>13413.130000000001</c:v>
                </c:pt>
                <c:pt idx="28">
                  <c:v>13545.781999999999</c:v>
                </c:pt>
                <c:pt idx="29">
                  <c:v>13683.762000000001</c:v>
                </c:pt>
                <c:pt idx="30">
                  <c:v>13826.079</c:v>
                </c:pt>
                <c:pt idx="31">
                  <c:v>13969.482</c:v>
                </c:pt>
                <c:pt idx="32">
                  <c:v>14114.496999999999</c:v>
                </c:pt>
                <c:pt idx="33">
                  <c:v>14260.09</c:v>
                </c:pt>
                <c:pt idx="34">
                  <c:v>14404.191999999999</c:v>
                </c:pt>
                <c:pt idx="35">
                  <c:v>14545.981</c:v>
                </c:pt>
                <c:pt idx="36">
                  <c:v>14684.916000000001</c:v>
                </c:pt>
                <c:pt idx="37">
                  <c:v>14820.895</c:v>
                </c:pt>
                <c:pt idx="38">
                  <c:v>14953.941999999999</c:v>
                </c:pt>
                <c:pt idx="39">
                  <c:v>15084.208000000001</c:v>
                </c:pt>
                <c:pt idx="40">
                  <c:v>15212.119999999999</c:v>
                </c:pt>
                <c:pt idx="41">
                  <c:v>15338.216</c:v>
                </c:pt>
                <c:pt idx="42">
                  <c:v>15462.957999999999</c:v>
                </c:pt>
                <c:pt idx="43">
                  <c:v>15586.521000000001</c:v>
                </c:pt>
                <c:pt idx="44">
                  <c:v>15708.906999999999</c:v>
                </c:pt>
                <c:pt idx="45">
                  <c:v>15830.18</c:v>
                </c:pt>
                <c:pt idx="46">
                  <c:v>15950.445</c:v>
                </c:pt>
                <c:pt idx="47">
                  <c:v>16069.807000000001</c:v>
                </c:pt>
                <c:pt idx="48">
                  <c:v>16188.358</c:v>
                </c:pt>
                <c:pt idx="49">
                  <c:v>16306.178</c:v>
                </c:pt>
                <c:pt idx="50">
                  <c:v>16423.477999999999</c:v>
                </c:pt>
              </c:numCache>
            </c:numRef>
          </c:val>
        </c:ser>
        <c:axId val="93453312"/>
        <c:axId val="89883392"/>
      </c:barChart>
      <c:catAx>
        <c:axId val="93453312"/>
        <c:scaling>
          <c:orientation val="minMax"/>
        </c:scaling>
        <c:axPos val="b"/>
        <c:numFmt formatCode="General" sourceLinked="1"/>
        <c:tickLblPos val="nextTo"/>
        <c:txPr>
          <a:bodyPr/>
          <a:lstStyle/>
          <a:p>
            <a:pPr>
              <a:defRPr sz="1400" b="1"/>
            </a:pPr>
            <a:endParaRPr lang="en-US"/>
          </a:p>
        </c:txPr>
        <c:crossAx val="89883392"/>
        <c:crosses val="autoZero"/>
        <c:auto val="1"/>
        <c:lblAlgn val="ctr"/>
        <c:lblOffset val="100"/>
      </c:catAx>
      <c:valAx>
        <c:axId val="89883392"/>
        <c:scaling>
          <c:orientation val="minMax"/>
        </c:scaling>
        <c:axPos val="l"/>
        <c:majorGridlines/>
        <c:numFmt formatCode="_(* #,##0_);_(* \(#,##0\);_(* &quot;-&quot;??_);_(@_)" sourceLinked="1"/>
        <c:tickLblPos val="nextTo"/>
        <c:txPr>
          <a:bodyPr/>
          <a:lstStyle/>
          <a:p>
            <a:pPr>
              <a:defRPr sz="1400" b="1"/>
            </a:pPr>
            <a:endParaRPr lang="en-US"/>
          </a:p>
        </c:txPr>
        <c:crossAx val="93453312"/>
        <c:crosses val="autoZero"/>
        <c:crossBetween val="between"/>
      </c:valAx>
    </c:plotArea>
    <c:plotVisOnly val="1"/>
  </c:chart>
  <c:printSettings>
    <c:headerFooter/>
    <c:pageMargins b="0.75000000000000377" l="0.70000000000000062" r="0.70000000000000062" t="0.75000000000000377"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Billions of 1985</a:t>
            </a:r>
          </a:p>
          <a:p>
            <a:pPr>
              <a:defRPr/>
            </a:pPr>
            <a:r>
              <a:rPr lang="en-US"/>
              <a:t> dollars</a:t>
            </a:r>
          </a:p>
        </c:rich>
      </c:tx>
    </c:title>
    <c:plotArea>
      <c:layout/>
      <c:barChart>
        <c:barDir val="col"/>
        <c:grouping val="stacked"/>
        <c:ser>
          <c:idx val="0"/>
          <c:order val="0"/>
          <c:tx>
            <c:strRef>
              <c:f>'Economic Drivers'!$DE$34</c:f>
              <c:strCache>
                <c:ptCount val="1"/>
              </c:strCache>
            </c:strRef>
          </c:tx>
          <c:cat>
            <c:numRef>
              <c:f>'Economic Drivers'!$DF$33:$DG$33</c:f>
              <c:numCache>
                <c:formatCode>General</c:formatCode>
                <c:ptCount val="2"/>
              </c:numCache>
            </c:numRef>
          </c:cat>
          <c:val>
            <c:numRef>
              <c:f>'Economic Drivers'!$DF$34:$DG$34</c:f>
              <c:numCache>
                <c:formatCode>General</c:formatCode>
                <c:ptCount val="2"/>
              </c:numCache>
            </c:numRef>
          </c:val>
        </c:ser>
        <c:ser>
          <c:idx val="1"/>
          <c:order val="1"/>
          <c:tx>
            <c:strRef>
              <c:f>'Economic Drivers'!$DE$35</c:f>
              <c:strCache>
                <c:ptCount val="1"/>
              </c:strCache>
            </c:strRef>
          </c:tx>
          <c:cat>
            <c:numRef>
              <c:f>'Economic Drivers'!$DF$33:$DG$33</c:f>
              <c:numCache>
                <c:formatCode>General</c:formatCode>
                <c:ptCount val="2"/>
              </c:numCache>
            </c:numRef>
          </c:cat>
          <c:val>
            <c:numRef>
              <c:f>'Economic Drivers'!$DF$35:$DG$35</c:f>
              <c:numCache>
                <c:formatCode>General</c:formatCode>
                <c:ptCount val="2"/>
              </c:numCache>
            </c:numRef>
          </c:val>
        </c:ser>
        <c:ser>
          <c:idx val="2"/>
          <c:order val="2"/>
          <c:tx>
            <c:strRef>
              <c:f>'Economic Drivers'!$DE$36</c:f>
              <c:strCache>
                <c:ptCount val="1"/>
              </c:strCache>
            </c:strRef>
          </c:tx>
          <c:cat>
            <c:numRef>
              <c:f>'Economic Drivers'!$DF$33:$DG$33</c:f>
              <c:numCache>
                <c:formatCode>General</c:formatCode>
                <c:ptCount val="2"/>
              </c:numCache>
            </c:numRef>
          </c:cat>
          <c:val>
            <c:numRef>
              <c:f>'Economic Drivers'!$DF$36:$DG$36</c:f>
              <c:numCache>
                <c:formatCode>General</c:formatCode>
                <c:ptCount val="2"/>
              </c:numCache>
            </c:numRef>
          </c:val>
        </c:ser>
        <c:ser>
          <c:idx val="3"/>
          <c:order val="3"/>
          <c:tx>
            <c:strRef>
              <c:f>'Economic Drivers'!$DE$37</c:f>
              <c:strCache>
                <c:ptCount val="1"/>
              </c:strCache>
            </c:strRef>
          </c:tx>
          <c:cat>
            <c:numRef>
              <c:f>'Economic Drivers'!$DF$33:$DG$33</c:f>
              <c:numCache>
                <c:formatCode>General</c:formatCode>
                <c:ptCount val="2"/>
              </c:numCache>
            </c:numRef>
          </c:cat>
          <c:val>
            <c:numRef>
              <c:f>'Economic Drivers'!$DF$37:$DG$37</c:f>
              <c:numCache>
                <c:formatCode>General</c:formatCode>
                <c:ptCount val="2"/>
              </c:numCache>
            </c:numRef>
          </c:val>
        </c:ser>
        <c:ser>
          <c:idx val="4"/>
          <c:order val="4"/>
          <c:tx>
            <c:strRef>
              <c:f>'Economic Drivers'!$DE$38</c:f>
              <c:strCache>
                <c:ptCount val="1"/>
              </c:strCache>
            </c:strRef>
          </c:tx>
          <c:cat>
            <c:numRef>
              <c:f>'Economic Drivers'!$DF$33:$DG$33</c:f>
              <c:numCache>
                <c:formatCode>General</c:formatCode>
                <c:ptCount val="2"/>
              </c:numCache>
            </c:numRef>
          </c:cat>
          <c:val>
            <c:numRef>
              <c:f>'Economic Drivers'!$DF$38:$DG$38</c:f>
              <c:numCache>
                <c:formatCode>General</c:formatCode>
                <c:ptCount val="2"/>
              </c:numCache>
            </c:numRef>
          </c:val>
        </c:ser>
        <c:ser>
          <c:idx val="5"/>
          <c:order val="5"/>
          <c:tx>
            <c:strRef>
              <c:f>'Economic Drivers'!$DE$39</c:f>
              <c:strCache>
                <c:ptCount val="1"/>
              </c:strCache>
            </c:strRef>
          </c:tx>
          <c:cat>
            <c:numRef>
              <c:f>'Economic Drivers'!$DF$33:$DG$33</c:f>
              <c:numCache>
                <c:formatCode>General</c:formatCode>
                <c:ptCount val="2"/>
              </c:numCache>
            </c:numRef>
          </c:cat>
          <c:val>
            <c:numRef>
              <c:f>'Economic Drivers'!$DF$39:$DG$39</c:f>
              <c:numCache>
                <c:formatCode>General</c:formatCode>
                <c:ptCount val="2"/>
              </c:numCache>
            </c:numRef>
          </c:val>
        </c:ser>
        <c:ser>
          <c:idx val="6"/>
          <c:order val="6"/>
          <c:tx>
            <c:strRef>
              <c:f>'Economic Drivers'!$DE$40</c:f>
              <c:strCache>
                <c:ptCount val="1"/>
              </c:strCache>
            </c:strRef>
          </c:tx>
          <c:cat>
            <c:numRef>
              <c:f>'Economic Drivers'!$DF$33:$DG$33</c:f>
              <c:numCache>
                <c:formatCode>General</c:formatCode>
                <c:ptCount val="2"/>
              </c:numCache>
            </c:numRef>
          </c:cat>
          <c:val>
            <c:numRef>
              <c:f>'Economic Drivers'!$DF$40:$DG$40</c:f>
              <c:numCache>
                <c:formatCode>General</c:formatCode>
                <c:ptCount val="2"/>
              </c:numCache>
            </c:numRef>
          </c:val>
        </c:ser>
        <c:ser>
          <c:idx val="7"/>
          <c:order val="7"/>
          <c:tx>
            <c:strRef>
              <c:f>'Economic Drivers'!$DE$41</c:f>
              <c:strCache>
                <c:ptCount val="1"/>
              </c:strCache>
            </c:strRef>
          </c:tx>
          <c:cat>
            <c:numRef>
              <c:f>'Economic Drivers'!$DF$33:$DG$33</c:f>
              <c:numCache>
                <c:formatCode>General</c:formatCode>
                <c:ptCount val="2"/>
              </c:numCache>
            </c:numRef>
          </c:cat>
          <c:val>
            <c:numRef>
              <c:f>'Economic Drivers'!$DF$41:$DG$41</c:f>
              <c:numCache>
                <c:formatCode>General</c:formatCode>
                <c:ptCount val="2"/>
              </c:numCache>
            </c:numRef>
          </c:val>
        </c:ser>
        <c:ser>
          <c:idx val="8"/>
          <c:order val="8"/>
          <c:tx>
            <c:strRef>
              <c:f>'Economic Drivers'!$DE$42</c:f>
              <c:strCache>
                <c:ptCount val="1"/>
              </c:strCache>
            </c:strRef>
          </c:tx>
          <c:cat>
            <c:numRef>
              <c:f>'Economic Drivers'!$DF$33:$DG$33</c:f>
              <c:numCache>
                <c:formatCode>General</c:formatCode>
                <c:ptCount val="2"/>
              </c:numCache>
            </c:numRef>
          </c:cat>
          <c:val>
            <c:numRef>
              <c:f>'Economic Drivers'!$DF$42:$DG$42</c:f>
              <c:numCache>
                <c:formatCode>General</c:formatCode>
                <c:ptCount val="2"/>
              </c:numCache>
            </c:numRef>
          </c:val>
        </c:ser>
        <c:ser>
          <c:idx val="9"/>
          <c:order val="9"/>
          <c:tx>
            <c:strRef>
              <c:f>'Economic Drivers'!$DE$43</c:f>
              <c:strCache>
                <c:ptCount val="1"/>
              </c:strCache>
            </c:strRef>
          </c:tx>
          <c:cat>
            <c:numRef>
              <c:f>'Economic Drivers'!$DF$33:$DG$33</c:f>
              <c:numCache>
                <c:formatCode>General</c:formatCode>
                <c:ptCount val="2"/>
              </c:numCache>
            </c:numRef>
          </c:cat>
          <c:val>
            <c:numRef>
              <c:f>'Economic Drivers'!$DF$43:$DG$43</c:f>
              <c:numCache>
                <c:formatCode>General</c:formatCode>
                <c:ptCount val="2"/>
              </c:numCache>
            </c:numRef>
          </c:val>
        </c:ser>
        <c:ser>
          <c:idx val="10"/>
          <c:order val="10"/>
          <c:tx>
            <c:strRef>
              <c:f>'Economic Drivers'!$DE$44</c:f>
              <c:strCache>
                <c:ptCount val="1"/>
              </c:strCache>
            </c:strRef>
          </c:tx>
          <c:cat>
            <c:numRef>
              <c:f>'Economic Drivers'!$DF$33:$DG$33</c:f>
              <c:numCache>
                <c:formatCode>General</c:formatCode>
                <c:ptCount val="2"/>
              </c:numCache>
            </c:numRef>
          </c:cat>
          <c:val>
            <c:numRef>
              <c:f>'Economic Drivers'!$DF$44:$DG$44</c:f>
              <c:numCache>
                <c:formatCode>General</c:formatCode>
                <c:ptCount val="2"/>
              </c:numCache>
            </c:numRef>
          </c:val>
        </c:ser>
        <c:ser>
          <c:idx val="11"/>
          <c:order val="11"/>
          <c:tx>
            <c:strRef>
              <c:f>'Economic Drivers'!$DE$45</c:f>
              <c:strCache>
                <c:ptCount val="1"/>
              </c:strCache>
            </c:strRef>
          </c:tx>
          <c:cat>
            <c:numRef>
              <c:f>'Economic Drivers'!$DF$33:$DG$33</c:f>
              <c:numCache>
                <c:formatCode>General</c:formatCode>
                <c:ptCount val="2"/>
              </c:numCache>
            </c:numRef>
          </c:cat>
          <c:val>
            <c:numRef>
              <c:f>'Economic Drivers'!$DF$45:$DG$45</c:f>
              <c:numCache>
                <c:formatCode>General</c:formatCode>
                <c:ptCount val="2"/>
              </c:numCache>
            </c:numRef>
          </c:val>
        </c:ser>
        <c:ser>
          <c:idx val="12"/>
          <c:order val="12"/>
          <c:tx>
            <c:strRef>
              <c:f>'Economic Drivers'!$DE$46</c:f>
              <c:strCache>
                <c:ptCount val="1"/>
              </c:strCache>
            </c:strRef>
          </c:tx>
          <c:cat>
            <c:numRef>
              <c:f>'Economic Drivers'!$DF$33:$DG$33</c:f>
              <c:numCache>
                <c:formatCode>General</c:formatCode>
                <c:ptCount val="2"/>
              </c:numCache>
            </c:numRef>
          </c:cat>
          <c:val>
            <c:numRef>
              <c:f>'Economic Drivers'!$DF$46:$DG$46</c:f>
              <c:numCache>
                <c:formatCode>General</c:formatCode>
                <c:ptCount val="2"/>
              </c:numCache>
            </c:numRef>
          </c:val>
        </c:ser>
        <c:ser>
          <c:idx val="13"/>
          <c:order val="13"/>
          <c:tx>
            <c:strRef>
              <c:f>'Economic Drivers'!$DE$47</c:f>
              <c:strCache>
                <c:ptCount val="1"/>
              </c:strCache>
            </c:strRef>
          </c:tx>
          <c:cat>
            <c:numRef>
              <c:f>'Economic Drivers'!$DF$33:$DG$33</c:f>
              <c:numCache>
                <c:formatCode>General</c:formatCode>
                <c:ptCount val="2"/>
              </c:numCache>
            </c:numRef>
          </c:cat>
          <c:val>
            <c:numRef>
              <c:f>'Economic Drivers'!$DF$47:$DG$47</c:f>
              <c:numCache>
                <c:formatCode>General</c:formatCode>
                <c:ptCount val="2"/>
              </c:numCache>
            </c:numRef>
          </c:val>
        </c:ser>
        <c:ser>
          <c:idx val="14"/>
          <c:order val="14"/>
          <c:tx>
            <c:strRef>
              <c:f>'Economic Drivers'!$DE$48</c:f>
              <c:strCache>
                <c:ptCount val="1"/>
              </c:strCache>
            </c:strRef>
          </c:tx>
          <c:cat>
            <c:numRef>
              <c:f>'Economic Drivers'!$DF$33:$DG$33</c:f>
              <c:numCache>
                <c:formatCode>General</c:formatCode>
                <c:ptCount val="2"/>
              </c:numCache>
            </c:numRef>
          </c:cat>
          <c:val>
            <c:numRef>
              <c:f>'Economic Drivers'!$DF$48:$DG$48</c:f>
              <c:numCache>
                <c:formatCode>General</c:formatCode>
                <c:ptCount val="2"/>
              </c:numCache>
            </c:numRef>
          </c:val>
        </c:ser>
        <c:ser>
          <c:idx val="15"/>
          <c:order val="15"/>
          <c:tx>
            <c:strRef>
              <c:f>'Economic Drivers'!$DE$49</c:f>
              <c:strCache>
                <c:ptCount val="1"/>
              </c:strCache>
            </c:strRef>
          </c:tx>
          <c:cat>
            <c:numRef>
              <c:f>'Economic Drivers'!$DF$33:$DG$33</c:f>
              <c:numCache>
                <c:formatCode>General</c:formatCode>
                <c:ptCount val="2"/>
              </c:numCache>
            </c:numRef>
          </c:cat>
          <c:val>
            <c:numRef>
              <c:f>'Economic Drivers'!$DF$49:$DG$49</c:f>
              <c:numCache>
                <c:formatCode>General</c:formatCode>
                <c:ptCount val="2"/>
              </c:numCache>
            </c:numRef>
          </c:val>
        </c:ser>
        <c:ser>
          <c:idx val="16"/>
          <c:order val="16"/>
          <c:tx>
            <c:strRef>
              <c:f>'Economic Drivers'!$DE$50</c:f>
              <c:strCache>
                <c:ptCount val="1"/>
              </c:strCache>
            </c:strRef>
          </c:tx>
          <c:cat>
            <c:numRef>
              <c:f>'Economic Drivers'!$DF$33:$DG$33</c:f>
              <c:numCache>
                <c:formatCode>General</c:formatCode>
                <c:ptCount val="2"/>
              </c:numCache>
            </c:numRef>
          </c:cat>
          <c:val>
            <c:numRef>
              <c:f>'Economic Drivers'!$DF$50:$DG$50</c:f>
              <c:numCache>
                <c:formatCode>General</c:formatCode>
                <c:ptCount val="2"/>
              </c:numCache>
            </c:numRef>
          </c:val>
        </c:ser>
        <c:ser>
          <c:idx val="17"/>
          <c:order val="17"/>
          <c:tx>
            <c:strRef>
              <c:f>'Economic Drivers'!$DE$51</c:f>
              <c:strCache>
                <c:ptCount val="1"/>
              </c:strCache>
            </c:strRef>
          </c:tx>
          <c:cat>
            <c:numRef>
              <c:f>'Economic Drivers'!$DF$33:$DG$33</c:f>
              <c:numCache>
                <c:formatCode>General</c:formatCode>
                <c:ptCount val="2"/>
              </c:numCache>
            </c:numRef>
          </c:cat>
          <c:val>
            <c:numRef>
              <c:f>'Economic Drivers'!$DF$51:$DG$51</c:f>
              <c:numCache>
                <c:formatCode>General</c:formatCode>
                <c:ptCount val="2"/>
              </c:numCache>
            </c:numRef>
          </c:val>
        </c:ser>
        <c:ser>
          <c:idx val="18"/>
          <c:order val="18"/>
          <c:tx>
            <c:strRef>
              <c:f>'Economic Drivers'!$DE$52</c:f>
              <c:strCache>
                <c:ptCount val="1"/>
              </c:strCache>
            </c:strRef>
          </c:tx>
          <c:cat>
            <c:numRef>
              <c:f>'Economic Drivers'!$DF$33:$DG$33</c:f>
              <c:numCache>
                <c:formatCode>General</c:formatCode>
                <c:ptCount val="2"/>
              </c:numCache>
            </c:numRef>
          </c:cat>
          <c:val>
            <c:numRef>
              <c:f>'Economic Drivers'!$DF$52:$DG$52</c:f>
              <c:numCache>
                <c:formatCode>General</c:formatCode>
                <c:ptCount val="2"/>
              </c:numCache>
            </c:numRef>
          </c:val>
        </c:ser>
        <c:ser>
          <c:idx val="19"/>
          <c:order val="19"/>
          <c:tx>
            <c:strRef>
              <c:f>'Economic Drivers'!$DE$53</c:f>
              <c:strCache>
                <c:ptCount val="1"/>
              </c:strCache>
            </c:strRef>
          </c:tx>
          <c:cat>
            <c:numRef>
              <c:f>'Economic Drivers'!$DF$33:$DG$33</c:f>
              <c:numCache>
                <c:formatCode>General</c:formatCode>
                <c:ptCount val="2"/>
              </c:numCache>
            </c:numRef>
          </c:cat>
          <c:val>
            <c:numRef>
              <c:f>'Economic Drivers'!$DF$53:$DG$53</c:f>
              <c:numCache>
                <c:formatCode>General</c:formatCode>
                <c:ptCount val="2"/>
              </c:numCache>
            </c:numRef>
          </c:val>
        </c:ser>
        <c:gapWidth val="55"/>
        <c:overlap val="100"/>
        <c:axId val="93530368"/>
        <c:axId val="93540352"/>
      </c:barChart>
      <c:catAx>
        <c:axId val="93530368"/>
        <c:scaling>
          <c:orientation val="minMax"/>
        </c:scaling>
        <c:axPos val="b"/>
        <c:numFmt formatCode="General" sourceLinked="1"/>
        <c:majorTickMark val="none"/>
        <c:tickLblPos val="nextTo"/>
        <c:crossAx val="93540352"/>
        <c:crosses val="autoZero"/>
        <c:auto val="1"/>
        <c:lblAlgn val="ctr"/>
        <c:lblOffset val="100"/>
      </c:catAx>
      <c:valAx>
        <c:axId val="93540352"/>
        <c:scaling>
          <c:orientation val="minMax"/>
        </c:scaling>
        <c:axPos val="l"/>
        <c:majorGridlines/>
        <c:numFmt formatCode="General" sourceLinked="1"/>
        <c:majorTickMark val="none"/>
        <c:tickLblPos val="nextTo"/>
        <c:crossAx val="93530368"/>
        <c:crosses val="autoZero"/>
        <c:crossBetween val="between"/>
      </c:valAx>
    </c:plotArea>
    <c:legend>
      <c:legendPos val="r"/>
    </c:legend>
    <c:plotVisOnly val="1"/>
  </c:chart>
  <c:printSettings>
    <c:headerFooter/>
    <c:pageMargins b="0.75000000000000333" l="0.70000000000000062" r="0.70000000000000062" t="0.750000000000003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Billions of 1985</a:t>
            </a:r>
          </a:p>
          <a:p>
            <a:pPr>
              <a:defRPr/>
            </a:pPr>
            <a:r>
              <a:rPr lang="en-US"/>
              <a:t> dollars</a:t>
            </a:r>
          </a:p>
        </c:rich>
      </c:tx>
    </c:title>
    <c:plotArea>
      <c:layout/>
      <c:barChart>
        <c:barDir val="col"/>
        <c:grouping val="stacked"/>
        <c:ser>
          <c:idx val="0"/>
          <c:order val="0"/>
          <c:tx>
            <c:strRef>
              <c:f>'Economic Drivers Low'!$CD$34</c:f>
              <c:strCache>
                <c:ptCount val="1"/>
              </c:strCache>
            </c:strRef>
          </c:tx>
          <c:cat>
            <c:numRef>
              <c:f>'Economic Drivers Low'!$CE$33:$CF$33</c:f>
              <c:numCache>
                <c:formatCode>General</c:formatCode>
                <c:ptCount val="2"/>
              </c:numCache>
            </c:numRef>
          </c:cat>
          <c:val>
            <c:numRef>
              <c:f>'Economic Drivers Low'!$CE$34:$CF$34</c:f>
              <c:numCache>
                <c:formatCode>General</c:formatCode>
                <c:ptCount val="2"/>
              </c:numCache>
            </c:numRef>
          </c:val>
        </c:ser>
        <c:ser>
          <c:idx val="1"/>
          <c:order val="1"/>
          <c:tx>
            <c:strRef>
              <c:f>'Economic Drivers Low'!$CD$35</c:f>
              <c:strCache>
                <c:ptCount val="1"/>
              </c:strCache>
            </c:strRef>
          </c:tx>
          <c:cat>
            <c:numRef>
              <c:f>'Economic Drivers Low'!$CE$33:$CF$33</c:f>
              <c:numCache>
                <c:formatCode>General</c:formatCode>
                <c:ptCount val="2"/>
              </c:numCache>
            </c:numRef>
          </c:cat>
          <c:val>
            <c:numRef>
              <c:f>'Economic Drivers Low'!$CE$35:$CF$35</c:f>
              <c:numCache>
                <c:formatCode>General</c:formatCode>
                <c:ptCount val="2"/>
              </c:numCache>
            </c:numRef>
          </c:val>
        </c:ser>
        <c:ser>
          <c:idx val="2"/>
          <c:order val="2"/>
          <c:tx>
            <c:strRef>
              <c:f>'Economic Drivers Low'!$CD$36</c:f>
              <c:strCache>
                <c:ptCount val="1"/>
              </c:strCache>
            </c:strRef>
          </c:tx>
          <c:cat>
            <c:numRef>
              <c:f>'Economic Drivers Low'!$CE$33:$CF$33</c:f>
              <c:numCache>
                <c:formatCode>General</c:formatCode>
                <c:ptCount val="2"/>
              </c:numCache>
            </c:numRef>
          </c:cat>
          <c:val>
            <c:numRef>
              <c:f>'Economic Drivers Low'!$CE$36:$CF$36</c:f>
              <c:numCache>
                <c:formatCode>General</c:formatCode>
                <c:ptCount val="2"/>
              </c:numCache>
            </c:numRef>
          </c:val>
        </c:ser>
        <c:ser>
          <c:idx val="3"/>
          <c:order val="3"/>
          <c:tx>
            <c:strRef>
              <c:f>'Economic Drivers Low'!$CD$37</c:f>
              <c:strCache>
                <c:ptCount val="1"/>
              </c:strCache>
            </c:strRef>
          </c:tx>
          <c:cat>
            <c:numRef>
              <c:f>'Economic Drivers Low'!$CE$33:$CF$33</c:f>
              <c:numCache>
                <c:formatCode>General</c:formatCode>
                <c:ptCount val="2"/>
              </c:numCache>
            </c:numRef>
          </c:cat>
          <c:val>
            <c:numRef>
              <c:f>'Economic Drivers Low'!$CE$37:$CF$37</c:f>
              <c:numCache>
                <c:formatCode>General</c:formatCode>
                <c:ptCount val="2"/>
              </c:numCache>
            </c:numRef>
          </c:val>
        </c:ser>
        <c:ser>
          <c:idx val="4"/>
          <c:order val="4"/>
          <c:tx>
            <c:strRef>
              <c:f>'Economic Drivers Low'!$CD$38</c:f>
              <c:strCache>
                <c:ptCount val="1"/>
              </c:strCache>
            </c:strRef>
          </c:tx>
          <c:cat>
            <c:numRef>
              <c:f>'Economic Drivers Low'!$CE$33:$CF$33</c:f>
              <c:numCache>
                <c:formatCode>General</c:formatCode>
                <c:ptCount val="2"/>
              </c:numCache>
            </c:numRef>
          </c:cat>
          <c:val>
            <c:numRef>
              <c:f>'Economic Drivers Low'!$CE$38:$CF$38</c:f>
              <c:numCache>
                <c:formatCode>General</c:formatCode>
                <c:ptCount val="2"/>
              </c:numCache>
            </c:numRef>
          </c:val>
        </c:ser>
        <c:ser>
          <c:idx val="5"/>
          <c:order val="5"/>
          <c:tx>
            <c:strRef>
              <c:f>'Economic Drivers Low'!$CD$39</c:f>
              <c:strCache>
                <c:ptCount val="1"/>
              </c:strCache>
            </c:strRef>
          </c:tx>
          <c:cat>
            <c:numRef>
              <c:f>'Economic Drivers Low'!$CE$33:$CF$33</c:f>
              <c:numCache>
                <c:formatCode>General</c:formatCode>
                <c:ptCount val="2"/>
              </c:numCache>
            </c:numRef>
          </c:cat>
          <c:val>
            <c:numRef>
              <c:f>'Economic Drivers Low'!$CE$39:$CF$39</c:f>
              <c:numCache>
                <c:formatCode>General</c:formatCode>
                <c:ptCount val="2"/>
              </c:numCache>
            </c:numRef>
          </c:val>
        </c:ser>
        <c:ser>
          <c:idx val="6"/>
          <c:order val="6"/>
          <c:tx>
            <c:strRef>
              <c:f>'Economic Drivers Low'!$CD$40</c:f>
              <c:strCache>
                <c:ptCount val="1"/>
              </c:strCache>
            </c:strRef>
          </c:tx>
          <c:cat>
            <c:numRef>
              <c:f>'Economic Drivers Low'!$CE$33:$CF$33</c:f>
              <c:numCache>
                <c:formatCode>General</c:formatCode>
                <c:ptCount val="2"/>
              </c:numCache>
            </c:numRef>
          </c:cat>
          <c:val>
            <c:numRef>
              <c:f>'Economic Drivers Low'!$CE$40:$CF$40</c:f>
              <c:numCache>
                <c:formatCode>General</c:formatCode>
                <c:ptCount val="2"/>
              </c:numCache>
            </c:numRef>
          </c:val>
        </c:ser>
        <c:ser>
          <c:idx val="7"/>
          <c:order val="7"/>
          <c:tx>
            <c:strRef>
              <c:f>'Economic Drivers Low'!$CD$41</c:f>
              <c:strCache>
                <c:ptCount val="1"/>
              </c:strCache>
            </c:strRef>
          </c:tx>
          <c:cat>
            <c:numRef>
              <c:f>'Economic Drivers Low'!$CE$33:$CF$33</c:f>
              <c:numCache>
                <c:formatCode>General</c:formatCode>
                <c:ptCount val="2"/>
              </c:numCache>
            </c:numRef>
          </c:cat>
          <c:val>
            <c:numRef>
              <c:f>'Economic Drivers Low'!$CE$41:$CF$41</c:f>
              <c:numCache>
                <c:formatCode>General</c:formatCode>
                <c:ptCount val="2"/>
              </c:numCache>
            </c:numRef>
          </c:val>
        </c:ser>
        <c:ser>
          <c:idx val="8"/>
          <c:order val="8"/>
          <c:tx>
            <c:strRef>
              <c:f>'Economic Drivers Low'!$CD$42</c:f>
              <c:strCache>
                <c:ptCount val="1"/>
              </c:strCache>
            </c:strRef>
          </c:tx>
          <c:cat>
            <c:numRef>
              <c:f>'Economic Drivers Low'!$CE$33:$CF$33</c:f>
              <c:numCache>
                <c:formatCode>General</c:formatCode>
                <c:ptCount val="2"/>
              </c:numCache>
            </c:numRef>
          </c:cat>
          <c:val>
            <c:numRef>
              <c:f>'Economic Drivers Low'!$CE$42:$CF$42</c:f>
              <c:numCache>
                <c:formatCode>General</c:formatCode>
                <c:ptCount val="2"/>
              </c:numCache>
            </c:numRef>
          </c:val>
        </c:ser>
        <c:ser>
          <c:idx val="9"/>
          <c:order val="9"/>
          <c:tx>
            <c:strRef>
              <c:f>'Economic Drivers Low'!$CD$43</c:f>
              <c:strCache>
                <c:ptCount val="1"/>
              </c:strCache>
            </c:strRef>
          </c:tx>
          <c:cat>
            <c:numRef>
              <c:f>'Economic Drivers Low'!$CE$33:$CF$33</c:f>
              <c:numCache>
                <c:formatCode>General</c:formatCode>
                <c:ptCount val="2"/>
              </c:numCache>
            </c:numRef>
          </c:cat>
          <c:val>
            <c:numRef>
              <c:f>'Economic Drivers Low'!$CE$43:$CF$43</c:f>
              <c:numCache>
                <c:formatCode>General</c:formatCode>
                <c:ptCount val="2"/>
              </c:numCache>
            </c:numRef>
          </c:val>
        </c:ser>
        <c:ser>
          <c:idx val="10"/>
          <c:order val="10"/>
          <c:tx>
            <c:strRef>
              <c:f>'Economic Drivers Low'!$CD$44</c:f>
              <c:strCache>
                <c:ptCount val="1"/>
              </c:strCache>
            </c:strRef>
          </c:tx>
          <c:cat>
            <c:numRef>
              <c:f>'Economic Drivers Low'!$CE$33:$CF$33</c:f>
              <c:numCache>
                <c:formatCode>General</c:formatCode>
                <c:ptCount val="2"/>
              </c:numCache>
            </c:numRef>
          </c:cat>
          <c:val>
            <c:numRef>
              <c:f>'Economic Drivers Low'!$CE$44:$CF$44</c:f>
              <c:numCache>
                <c:formatCode>General</c:formatCode>
                <c:ptCount val="2"/>
              </c:numCache>
            </c:numRef>
          </c:val>
        </c:ser>
        <c:ser>
          <c:idx val="11"/>
          <c:order val="11"/>
          <c:tx>
            <c:strRef>
              <c:f>'Economic Drivers Low'!$CD$45</c:f>
              <c:strCache>
                <c:ptCount val="1"/>
              </c:strCache>
            </c:strRef>
          </c:tx>
          <c:cat>
            <c:numRef>
              <c:f>'Economic Drivers Low'!$CE$33:$CF$33</c:f>
              <c:numCache>
                <c:formatCode>General</c:formatCode>
                <c:ptCount val="2"/>
              </c:numCache>
            </c:numRef>
          </c:cat>
          <c:val>
            <c:numRef>
              <c:f>'Economic Drivers Low'!$CE$45:$CF$45</c:f>
              <c:numCache>
                <c:formatCode>General</c:formatCode>
                <c:ptCount val="2"/>
              </c:numCache>
            </c:numRef>
          </c:val>
        </c:ser>
        <c:ser>
          <c:idx val="12"/>
          <c:order val="12"/>
          <c:tx>
            <c:strRef>
              <c:f>'Economic Drivers Low'!$CD$46</c:f>
              <c:strCache>
                <c:ptCount val="1"/>
              </c:strCache>
            </c:strRef>
          </c:tx>
          <c:cat>
            <c:numRef>
              <c:f>'Economic Drivers Low'!$CE$33:$CF$33</c:f>
              <c:numCache>
                <c:formatCode>General</c:formatCode>
                <c:ptCount val="2"/>
              </c:numCache>
            </c:numRef>
          </c:cat>
          <c:val>
            <c:numRef>
              <c:f>'Economic Drivers Low'!$CE$46:$CF$46</c:f>
              <c:numCache>
                <c:formatCode>General</c:formatCode>
                <c:ptCount val="2"/>
              </c:numCache>
            </c:numRef>
          </c:val>
        </c:ser>
        <c:ser>
          <c:idx val="13"/>
          <c:order val="13"/>
          <c:tx>
            <c:strRef>
              <c:f>'Economic Drivers Low'!$CD$47</c:f>
              <c:strCache>
                <c:ptCount val="1"/>
              </c:strCache>
            </c:strRef>
          </c:tx>
          <c:cat>
            <c:numRef>
              <c:f>'Economic Drivers Low'!$CE$33:$CF$33</c:f>
              <c:numCache>
                <c:formatCode>General</c:formatCode>
                <c:ptCount val="2"/>
              </c:numCache>
            </c:numRef>
          </c:cat>
          <c:val>
            <c:numRef>
              <c:f>'Economic Drivers Low'!$CE$47:$CF$47</c:f>
              <c:numCache>
                <c:formatCode>General</c:formatCode>
                <c:ptCount val="2"/>
              </c:numCache>
            </c:numRef>
          </c:val>
        </c:ser>
        <c:ser>
          <c:idx val="14"/>
          <c:order val="14"/>
          <c:tx>
            <c:strRef>
              <c:f>'Economic Drivers Low'!$CD$48</c:f>
              <c:strCache>
                <c:ptCount val="1"/>
              </c:strCache>
            </c:strRef>
          </c:tx>
          <c:cat>
            <c:numRef>
              <c:f>'Economic Drivers Low'!$CE$33:$CF$33</c:f>
              <c:numCache>
                <c:formatCode>General</c:formatCode>
                <c:ptCount val="2"/>
              </c:numCache>
            </c:numRef>
          </c:cat>
          <c:val>
            <c:numRef>
              <c:f>'Economic Drivers Low'!$CE$48:$CF$48</c:f>
              <c:numCache>
                <c:formatCode>General</c:formatCode>
                <c:ptCount val="2"/>
              </c:numCache>
            </c:numRef>
          </c:val>
        </c:ser>
        <c:ser>
          <c:idx val="15"/>
          <c:order val="15"/>
          <c:tx>
            <c:strRef>
              <c:f>'Economic Drivers Low'!$CD$49</c:f>
              <c:strCache>
                <c:ptCount val="1"/>
              </c:strCache>
            </c:strRef>
          </c:tx>
          <c:cat>
            <c:numRef>
              <c:f>'Economic Drivers Low'!$CE$33:$CF$33</c:f>
              <c:numCache>
                <c:formatCode>General</c:formatCode>
                <c:ptCount val="2"/>
              </c:numCache>
            </c:numRef>
          </c:cat>
          <c:val>
            <c:numRef>
              <c:f>'Economic Drivers Low'!$CE$49:$CF$49</c:f>
              <c:numCache>
                <c:formatCode>General</c:formatCode>
                <c:ptCount val="2"/>
              </c:numCache>
            </c:numRef>
          </c:val>
        </c:ser>
        <c:ser>
          <c:idx val="16"/>
          <c:order val="16"/>
          <c:tx>
            <c:strRef>
              <c:f>'Economic Drivers Low'!$CD$50</c:f>
              <c:strCache>
                <c:ptCount val="1"/>
              </c:strCache>
            </c:strRef>
          </c:tx>
          <c:cat>
            <c:numRef>
              <c:f>'Economic Drivers Low'!$CE$33:$CF$33</c:f>
              <c:numCache>
                <c:formatCode>General</c:formatCode>
                <c:ptCount val="2"/>
              </c:numCache>
            </c:numRef>
          </c:cat>
          <c:val>
            <c:numRef>
              <c:f>'Economic Drivers Low'!$CE$50:$CF$50</c:f>
              <c:numCache>
                <c:formatCode>General</c:formatCode>
                <c:ptCount val="2"/>
              </c:numCache>
            </c:numRef>
          </c:val>
        </c:ser>
        <c:ser>
          <c:idx val="17"/>
          <c:order val="17"/>
          <c:tx>
            <c:strRef>
              <c:f>'Economic Drivers Low'!$CD$51</c:f>
              <c:strCache>
                <c:ptCount val="1"/>
              </c:strCache>
            </c:strRef>
          </c:tx>
          <c:cat>
            <c:numRef>
              <c:f>'Economic Drivers Low'!$CE$33:$CF$33</c:f>
              <c:numCache>
                <c:formatCode>General</c:formatCode>
                <c:ptCount val="2"/>
              </c:numCache>
            </c:numRef>
          </c:cat>
          <c:val>
            <c:numRef>
              <c:f>'Economic Drivers Low'!$CE$51:$CF$51</c:f>
              <c:numCache>
                <c:formatCode>General</c:formatCode>
                <c:ptCount val="2"/>
              </c:numCache>
            </c:numRef>
          </c:val>
        </c:ser>
        <c:ser>
          <c:idx val="18"/>
          <c:order val="18"/>
          <c:tx>
            <c:strRef>
              <c:f>'Economic Drivers Low'!$CD$52</c:f>
              <c:strCache>
                <c:ptCount val="1"/>
              </c:strCache>
            </c:strRef>
          </c:tx>
          <c:cat>
            <c:numRef>
              <c:f>'Economic Drivers Low'!$CE$33:$CF$33</c:f>
              <c:numCache>
                <c:formatCode>General</c:formatCode>
                <c:ptCount val="2"/>
              </c:numCache>
            </c:numRef>
          </c:cat>
          <c:val>
            <c:numRef>
              <c:f>'Economic Drivers Low'!$CE$52:$CF$52</c:f>
              <c:numCache>
                <c:formatCode>General</c:formatCode>
                <c:ptCount val="2"/>
              </c:numCache>
            </c:numRef>
          </c:val>
        </c:ser>
        <c:ser>
          <c:idx val="19"/>
          <c:order val="19"/>
          <c:tx>
            <c:strRef>
              <c:f>'Economic Drivers Low'!$CD$53</c:f>
              <c:strCache>
                <c:ptCount val="1"/>
              </c:strCache>
            </c:strRef>
          </c:tx>
          <c:cat>
            <c:numRef>
              <c:f>'Economic Drivers Low'!$CE$33:$CF$33</c:f>
              <c:numCache>
                <c:formatCode>General</c:formatCode>
                <c:ptCount val="2"/>
              </c:numCache>
            </c:numRef>
          </c:cat>
          <c:val>
            <c:numRef>
              <c:f>'Economic Drivers Low'!$CE$53:$CF$53</c:f>
              <c:numCache>
                <c:formatCode>General</c:formatCode>
                <c:ptCount val="2"/>
              </c:numCache>
            </c:numRef>
          </c:val>
        </c:ser>
        <c:gapWidth val="55"/>
        <c:overlap val="100"/>
        <c:axId val="101457920"/>
        <c:axId val="101459456"/>
      </c:barChart>
      <c:catAx>
        <c:axId val="101457920"/>
        <c:scaling>
          <c:orientation val="minMax"/>
        </c:scaling>
        <c:axPos val="b"/>
        <c:numFmt formatCode="General" sourceLinked="1"/>
        <c:majorTickMark val="none"/>
        <c:tickLblPos val="nextTo"/>
        <c:crossAx val="101459456"/>
        <c:crosses val="autoZero"/>
        <c:auto val="1"/>
        <c:lblAlgn val="ctr"/>
        <c:lblOffset val="100"/>
      </c:catAx>
      <c:valAx>
        <c:axId val="101459456"/>
        <c:scaling>
          <c:orientation val="minMax"/>
        </c:scaling>
        <c:axPos val="l"/>
        <c:majorGridlines/>
        <c:numFmt formatCode="General" sourceLinked="1"/>
        <c:majorTickMark val="none"/>
        <c:tickLblPos val="nextTo"/>
        <c:crossAx val="101457920"/>
        <c:crosses val="autoZero"/>
        <c:crossBetween val="between"/>
      </c:valAx>
    </c:plotArea>
    <c:legend>
      <c:legendPos val="r"/>
    </c:legend>
    <c:plotVisOnly val="1"/>
  </c:chart>
  <c:printSettings>
    <c:headerFooter/>
    <c:pageMargins b="0.75000000000000377" l="0.70000000000000062" r="0.70000000000000062" t="0.75000000000000377"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Billions of 1985</a:t>
            </a:r>
          </a:p>
          <a:p>
            <a:pPr>
              <a:defRPr/>
            </a:pPr>
            <a:r>
              <a:rPr lang="en-US"/>
              <a:t> dollars</a:t>
            </a:r>
          </a:p>
        </c:rich>
      </c:tx>
    </c:title>
    <c:plotArea>
      <c:layout/>
      <c:barChart>
        <c:barDir val="col"/>
        <c:grouping val="stacked"/>
        <c:ser>
          <c:idx val="0"/>
          <c:order val="0"/>
          <c:tx>
            <c:strRef>
              <c:f>'Economic Drivers High'!$CD$30</c:f>
              <c:strCache>
                <c:ptCount val="1"/>
              </c:strCache>
            </c:strRef>
          </c:tx>
          <c:cat>
            <c:numRef>
              <c:f>'Economic Drivers High'!$CE$29:$CF$29</c:f>
              <c:numCache>
                <c:formatCode>General</c:formatCode>
                <c:ptCount val="2"/>
              </c:numCache>
            </c:numRef>
          </c:cat>
          <c:val>
            <c:numRef>
              <c:f>'Economic Drivers High'!$CE$30:$CF$30</c:f>
              <c:numCache>
                <c:formatCode>General</c:formatCode>
                <c:ptCount val="2"/>
              </c:numCache>
            </c:numRef>
          </c:val>
        </c:ser>
        <c:ser>
          <c:idx val="1"/>
          <c:order val="1"/>
          <c:tx>
            <c:strRef>
              <c:f>'Economic Drivers High'!$CD$31</c:f>
              <c:strCache>
                <c:ptCount val="1"/>
              </c:strCache>
            </c:strRef>
          </c:tx>
          <c:cat>
            <c:numRef>
              <c:f>'Economic Drivers High'!$CE$29:$CF$29</c:f>
              <c:numCache>
                <c:formatCode>General</c:formatCode>
                <c:ptCount val="2"/>
              </c:numCache>
            </c:numRef>
          </c:cat>
          <c:val>
            <c:numRef>
              <c:f>'Economic Drivers High'!$CE$31:$CF$31</c:f>
              <c:numCache>
                <c:formatCode>General</c:formatCode>
                <c:ptCount val="2"/>
              </c:numCache>
            </c:numRef>
          </c:val>
        </c:ser>
        <c:ser>
          <c:idx val="2"/>
          <c:order val="2"/>
          <c:tx>
            <c:strRef>
              <c:f>'Economic Drivers High'!$CD$32</c:f>
              <c:strCache>
                <c:ptCount val="1"/>
              </c:strCache>
            </c:strRef>
          </c:tx>
          <c:cat>
            <c:numRef>
              <c:f>'Economic Drivers High'!$CE$29:$CF$29</c:f>
              <c:numCache>
                <c:formatCode>General</c:formatCode>
                <c:ptCount val="2"/>
              </c:numCache>
            </c:numRef>
          </c:cat>
          <c:val>
            <c:numRef>
              <c:f>'Economic Drivers High'!$CE$32:$CF$32</c:f>
              <c:numCache>
                <c:formatCode>General</c:formatCode>
                <c:ptCount val="2"/>
              </c:numCache>
            </c:numRef>
          </c:val>
        </c:ser>
        <c:ser>
          <c:idx val="3"/>
          <c:order val="3"/>
          <c:tx>
            <c:strRef>
              <c:f>'Economic Drivers High'!$CD$33</c:f>
              <c:strCache>
                <c:ptCount val="1"/>
              </c:strCache>
            </c:strRef>
          </c:tx>
          <c:cat>
            <c:numRef>
              <c:f>'Economic Drivers High'!$CE$29:$CF$29</c:f>
              <c:numCache>
                <c:formatCode>General</c:formatCode>
                <c:ptCount val="2"/>
              </c:numCache>
            </c:numRef>
          </c:cat>
          <c:val>
            <c:numRef>
              <c:f>'Economic Drivers High'!$CE$33:$CF$33</c:f>
              <c:numCache>
                <c:formatCode>General</c:formatCode>
                <c:ptCount val="2"/>
              </c:numCache>
            </c:numRef>
          </c:val>
        </c:ser>
        <c:ser>
          <c:idx val="4"/>
          <c:order val="4"/>
          <c:tx>
            <c:strRef>
              <c:f>'Economic Drivers High'!$CD$34</c:f>
              <c:strCache>
                <c:ptCount val="1"/>
              </c:strCache>
            </c:strRef>
          </c:tx>
          <c:cat>
            <c:numRef>
              <c:f>'Economic Drivers High'!$CE$29:$CF$29</c:f>
              <c:numCache>
                <c:formatCode>General</c:formatCode>
                <c:ptCount val="2"/>
              </c:numCache>
            </c:numRef>
          </c:cat>
          <c:val>
            <c:numRef>
              <c:f>'Economic Drivers High'!$CE$34:$CF$34</c:f>
              <c:numCache>
                <c:formatCode>General</c:formatCode>
                <c:ptCount val="2"/>
              </c:numCache>
            </c:numRef>
          </c:val>
        </c:ser>
        <c:ser>
          <c:idx val="5"/>
          <c:order val="5"/>
          <c:tx>
            <c:strRef>
              <c:f>'Economic Drivers High'!$CD$35</c:f>
              <c:strCache>
                <c:ptCount val="1"/>
              </c:strCache>
            </c:strRef>
          </c:tx>
          <c:cat>
            <c:numRef>
              <c:f>'Economic Drivers High'!$CE$29:$CF$29</c:f>
              <c:numCache>
                <c:formatCode>General</c:formatCode>
                <c:ptCount val="2"/>
              </c:numCache>
            </c:numRef>
          </c:cat>
          <c:val>
            <c:numRef>
              <c:f>'Economic Drivers High'!$CE$35:$CF$35</c:f>
              <c:numCache>
                <c:formatCode>General</c:formatCode>
                <c:ptCount val="2"/>
              </c:numCache>
            </c:numRef>
          </c:val>
        </c:ser>
        <c:ser>
          <c:idx val="6"/>
          <c:order val="6"/>
          <c:tx>
            <c:strRef>
              <c:f>'Economic Drivers High'!$CD$36</c:f>
              <c:strCache>
                <c:ptCount val="1"/>
              </c:strCache>
            </c:strRef>
          </c:tx>
          <c:cat>
            <c:numRef>
              <c:f>'Economic Drivers High'!$CE$29:$CF$29</c:f>
              <c:numCache>
                <c:formatCode>General</c:formatCode>
                <c:ptCount val="2"/>
              </c:numCache>
            </c:numRef>
          </c:cat>
          <c:val>
            <c:numRef>
              <c:f>'Economic Drivers High'!$CE$36:$CF$36</c:f>
              <c:numCache>
                <c:formatCode>General</c:formatCode>
                <c:ptCount val="2"/>
              </c:numCache>
            </c:numRef>
          </c:val>
        </c:ser>
        <c:ser>
          <c:idx val="7"/>
          <c:order val="7"/>
          <c:tx>
            <c:strRef>
              <c:f>'Economic Drivers High'!$CD$37</c:f>
              <c:strCache>
                <c:ptCount val="1"/>
              </c:strCache>
            </c:strRef>
          </c:tx>
          <c:cat>
            <c:numRef>
              <c:f>'Economic Drivers High'!$CE$29:$CF$29</c:f>
              <c:numCache>
                <c:formatCode>General</c:formatCode>
                <c:ptCount val="2"/>
              </c:numCache>
            </c:numRef>
          </c:cat>
          <c:val>
            <c:numRef>
              <c:f>'Economic Drivers High'!$CE$37:$CF$37</c:f>
              <c:numCache>
                <c:formatCode>General</c:formatCode>
                <c:ptCount val="2"/>
              </c:numCache>
            </c:numRef>
          </c:val>
        </c:ser>
        <c:ser>
          <c:idx val="8"/>
          <c:order val="8"/>
          <c:tx>
            <c:strRef>
              <c:f>'Economic Drivers High'!$CD$38</c:f>
              <c:strCache>
                <c:ptCount val="1"/>
              </c:strCache>
            </c:strRef>
          </c:tx>
          <c:cat>
            <c:numRef>
              <c:f>'Economic Drivers High'!$CE$29:$CF$29</c:f>
              <c:numCache>
                <c:formatCode>General</c:formatCode>
                <c:ptCount val="2"/>
              </c:numCache>
            </c:numRef>
          </c:cat>
          <c:val>
            <c:numRef>
              <c:f>'Economic Drivers High'!$CE$38:$CF$38</c:f>
              <c:numCache>
                <c:formatCode>General</c:formatCode>
                <c:ptCount val="2"/>
              </c:numCache>
            </c:numRef>
          </c:val>
        </c:ser>
        <c:ser>
          <c:idx val="9"/>
          <c:order val="9"/>
          <c:tx>
            <c:strRef>
              <c:f>'Economic Drivers High'!$CD$39</c:f>
              <c:strCache>
                <c:ptCount val="1"/>
              </c:strCache>
            </c:strRef>
          </c:tx>
          <c:cat>
            <c:numRef>
              <c:f>'Economic Drivers High'!$CE$29:$CF$29</c:f>
              <c:numCache>
                <c:formatCode>General</c:formatCode>
                <c:ptCount val="2"/>
              </c:numCache>
            </c:numRef>
          </c:cat>
          <c:val>
            <c:numRef>
              <c:f>'Economic Drivers High'!$CE$39:$CF$39</c:f>
              <c:numCache>
                <c:formatCode>General</c:formatCode>
                <c:ptCount val="2"/>
              </c:numCache>
            </c:numRef>
          </c:val>
        </c:ser>
        <c:ser>
          <c:idx val="10"/>
          <c:order val="10"/>
          <c:tx>
            <c:strRef>
              <c:f>'Economic Drivers High'!$CD$40</c:f>
              <c:strCache>
                <c:ptCount val="1"/>
              </c:strCache>
            </c:strRef>
          </c:tx>
          <c:cat>
            <c:numRef>
              <c:f>'Economic Drivers High'!$CE$29:$CF$29</c:f>
              <c:numCache>
                <c:formatCode>General</c:formatCode>
                <c:ptCount val="2"/>
              </c:numCache>
            </c:numRef>
          </c:cat>
          <c:val>
            <c:numRef>
              <c:f>'Economic Drivers High'!$CE$40:$CF$40</c:f>
              <c:numCache>
                <c:formatCode>General</c:formatCode>
                <c:ptCount val="2"/>
              </c:numCache>
            </c:numRef>
          </c:val>
        </c:ser>
        <c:ser>
          <c:idx val="11"/>
          <c:order val="11"/>
          <c:tx>
            <c:strRef>
              <c:f>'Economic Drivers High'!$CD$41</c:f>
              <c:strCache>
                <c:ptCount val="1"/>
              </c:strCache>
            </c:strRef>
          </c:tx>
          <c:cat>
            <c:numRef>
              <c:f>'Economic Drivers High'!$CE$29:$CF$29</c:f>
              <c:numCache>
                <c:formatCode>General</c:formatCode>
                <c:ptCount val="2"/>
              </c:numCache>
            </c:numRef>
          </c:cat>
          <c:val>
            <c:numRef>
              <c:f>'Economic Drivers High'!$CE$41:$CF$41</c:f>
              <c:numCache>
                <c:formatCode>General</c:formatCode>
                <c:ptCount val="2"/>
              </c:numCache>
            </c:numRef>
          </c:val>
        </c:ser>
        <c:ser>
          <c:idx val="12"/>
          <c:order val="12"/>
          <c:tx>
            <c:strRef>
              <c:f>'Economic Drivers High'!$CD$42</c:f>
              <c:strCache>
                <c:ptCount val="1"/>
              </c:strCache>
            </c:strRef>
          </c:tx>
          <c:cat>
            <c:numRef>
              <c:f>'Economic Drivers High'!$CE$29:$CF$29</c:f>
              <c:numCache>
                <c:formatCode>General</c:formatCode>
                <c:ptCount val="2"/>
              </c:numCache>
            </c:numRef>
          </c:cat>
          <c:val>
            <c:numRef>
              <c:f>'Economic Drivers High'!$CE$42:$CF$42</c:f>
              <c:numCache>
                <c:formatCode>General</c:formatCode>
                <c:ptCount val="2"/>
              </c:numCache>
            </c:numRef>
          </c:val>
        </c:ser>
        <c:ser>
          <c:idx val="13"/>
          <c:order val="13"/>
          <c:tx>
            <c:strRef>
              <c:f>'Economic Drivers High'!$CD$43</c:f>
              <c:strCache>
                <c:ptCount val="1"/>
              </c:strCache>
            </c:strRef>
          </c:tx>
          <c:cat>
            <c:numRef>
              <c:f>'Economic Drivers High'!$CE$29:$CF$29</c:f>
              <c:numCache>
                <c:formatCode>General</c:formatCode>
                <c:ptCount val="2"/>
              </c:numCache>
            </c:numRef>
          </c:cat>
          <c:val>
            <c:numRef>
              <c:f>'Economic Drivers High'!$CE$43:$CF$43</c:f>
              <c:numCache>
                <c:formatCode>General</c:formatCode>
                <c:ptCount val="2"/>
              </c:numCache>
            </c:numRef>
          </c:val>
        </c:ser>
        <c:ser>
          <c:idx val="14"/>
          <c:order val="14"/>
          <c:tx>
            <c:strRef>
              <c:f>'Economic Drivers High'!$CD$44</c:f>
              <c:strCache>
                <c:ptCount val="1"/>
              </c:strCache>
            </c:strRef>
          </c:tx>
          <c:cat>
            <c:numRef>
              <c:f>'Economic Drivers High'!$CE$29:$CF$29</c:f>
              <c:numCache>
                <c:formatCode>General</c:formatCode>
                <c:ptCount val="2"/>
              </c:numCache>
            </c:numRef>
          </c:cat>
          <c:val>
            <c:numRef>
              <c:f>'Economic Drivers High'!$CE$44:$CF$44</c:f>
              <c:numCache>
                <c:formatCode>General</c:formatCode>
                <c:ptCount val="2"/>
              </c:numCache>
            </c:numRef>
          </c:val>
        </c:ser>
        <c:ser>
          <c:idx val="15"/>
          <c:order val="15"/>
          <c:tx>
            <c:strRef>
              <c:f>'Economic Drivers High'!$CD$45</c:f>
              <c:strCache>
                <c:ptCount val="1"/>
              </c:strCache>
            </c:strRef>
          </c:tx>
          <c:cat>
            <c:numRef>
              <c:f>'Economic Drivers High'!$CE$29:$CF$29</c:f>
              <c:numCache>
                <c:formatCode>General</c:formatCode>
                <c:ptCount val="2"/>
              </c:numCache>
            </c:numRef>
          </c:cat>
          <c:val>
            <c:numRef>
              <c:f>'Economic Drivers High'!$CE$45:$CF$45</c:f>
              <c:numCache>
                <c:formatCode>General</c:formatCode>
                <c:ptCount val="2"/>
              </c:numCache>
            </c:numRef>
          </c:val>
        </c:ser>
        <c:ser>
          <c:idx val="16"/>
          <c:order val="16"/>
          <c:tx>
            <c:strRef>
              <c:f>'Economic Drivers High'!$CD$46</c:f>
              <c:strCache>
                <c:ptCount val="1"/>
              </c:strCache>
            </c:strRef>
          </c:tx>
          <c:cat>
            <c:numRef>
              <c:f>'Economic Drivers High'!$CE$29:$CF$29</c:f>
              <c:numCache>
                <c:formatCode>General</c:formatCode>
                <c:ptCount val="2"/>
              </c:numCache>
            </c:numRef>
          </c:cat>
          <c:val>
            <c:numRef>
              <c:f>'Economic Drivers High'!$CE$46:$CF$46</c:f>
              <c:numCache>
                <c:formatCode>General</c:formatCode>
                <c:ptCount val="2"/>
              </c:numCache>
            </c:numRef>
          </c:val>
        </c:ser>
        <c:ser>
          <c:idx val="17"/>
          <c:order val="17"/>
          <c:tx>
            <c:strRef>
              <c:f>'Economic Drivers High'!$CD$47</c:f>
              <c:strCache>
                <c:ptCount val="1"/>
              </c:strCache>
            </c:strRef>
          </c:tx>
          <c:cat>
            <c:numRef>
              <c:f>'Economic Drivers High'!$CE$29:$CF$29</c:f>
              <c:numCache>
                <c:formatCode>General</c:formatCode>
                <c:ptCount val="2"/>
              </c:numCache>
            </c:numRef>
          </c:cat>
          <c:val>
            <c:numRef>
              <c:f>'Economic Drivers High'!$CE$47:$CF$47</c:f>
              <c:numCache>
                <c:formatCode>General</c:formatCode>
                <c:ptCount val="2"/>
              </c:numCache>
            </c:numRef>
          </c:val>
        </c:ser>
        <c:ser>
          <c:idx val="18"/>
          <c:order val="18"/>
          <c:tx>
            <c:strRef>
              <c:f>'Economic Drivers High'!$CD$48</c:f>
              <c:strCache>
                <c:ptCount val="1"/>
              </c:strCache>
            </c:strRef>
          </c:tx>
          <c:cat>
            <c:numRef>
              <c:f>'Economic Drivers High'!$CE$29:$CF$29</c:f>
              <c:numCache>
                <c:formatCode>General</c:formatCode>
                <c:ptCount val="2"/>
              </c:numCache>
            </c:numRef>
          </c:cat>
          <c:val>
            <c:numRef>
              <c:f>'Economic Drivers High'!$CE$48:$CF$48</c:f>
              <c:numCache>
                <c:formatCode>General</c:formatCode>
                <c:ptCount val="2"/>
              </c:numCache>
            </c:numRef>
          </c:val>
        </c:ser>
        <c:ser>
          <c:idx val="19"/>
          <c:order val="19"/>
          <c:tx>
            <c:strRef>
              <c:f>'Economic Drivers High'!$CD$49</c:f>
              <c:strCache>
                <c:ptCount val="1"/>
              </c:strCache>
            </c:strRef>
          </c:tx>
          <c:cat>
            <c:numRef>
              <c:f>'Economic Drivers High'!$CE$29:$CF$29</c:f>
              <c:numCache>
                <c:formatCode>General</c:formatCode>
                <c:ptCount val="2"/>
              </c:numCache>
            </c:numRef>
          </c:cat>
          <c:val>
            <c:numRef>
              <c:f>'Economic Drivers High'!$CE$49:$CF$49</c:f>
              <c:numCache>
                <c:formatCode>General</c:formatCode>
                <c:ptCount val="2"/>
              </c:numCache>
            </c:numRef>
          </c:val>
        </c:ser>
        <c:gapWidth val="55"/>
        <c:overlap val="100"/>
        <c:axId val="122975744"/>
        <c:axId val="122977280"/>
      </c:barChart>
      <c:catAx>
        <c:axId val="122975744"/>
        <c:scaling>
          <c:orientation val="minMax"/>
        </c:scaling>
        <c:axPos val="b"/>
        <c:numFmt formatCode="General" sourceLinked="1"/>
        <c:majorTickMark val="none"/>
        <c:tickLblPos val="nextTo"/>
        <c:crossAx val="122977280"/>
        <c:crosses val="autoZero"/>
        <c:auto val="1"/>
        <c:lblAlgn val="ctr"/>
        <c:lblOffset val="100"/>
      </c:catAx>
      <c:valAx>
        <c:axId val="122977280"/>
        <c:scaling>
          <c:orientation val="minMax"/>
        </c:scaling>
        <c:axPos val="l"/>
        <c:majorGridlines/>
        <c:numFmt formatCode="General" sourceLinked="1"/>
        <c:majorTickMark val="none"/>
        <c:tickLblPos val="nextTo"/>
        <c:crossAx val="122975744"/>
        <c:crosses val="autoZero"/>
        <c:crossBetween val="between"/>
      </c:valAx>
    </c:plotArea>
    <c:legend>
      <c:legendPos val="r"/>
    </c:legend>
    <c:plotVisOnly val="1"/>
  </c:chart>
  <c:printSettings>
    <c:headerFooter/>
    <c:pageMargins b="0.75000000000000355" l="0.70000000000000062" r="0.70000000000000062" t="0.7500000000000035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plotArea>
      <c:layout/>
      <c:barChart>
        <c:barDir val="col"/>
        <c:grouping val="clustered"/>
        <c:ser>
          <c:idx val="0"/>
          <c:order val="0"/>
          <c:val>
            <c:numRef>
              <c:f>[2]Base!$AZ$8:$AZ$21</c:f>
              <c:numCache>
                <c:formatCode>General</c:formatCode>
                <c:ptCount val="14"/>
                <c:pt idx="0">
                  <c:v>2035</c:v>
                </c:pt>
                <c:pt idx="1">
                  <c:v>24716.57</c:v>
                </c:pt>
                <c:pt idx="2">
                  <c:v>27340.86</c:v>
                </c:pt>
                <c:pt idx="3">
                  <c:v>25239.87</c:v>
                </c:pt>
                <c:pt idx="4">
                  <c:v>23880.34</c:v>
                </c:pt>
                <c:pt idx="5">
                  <c:v>22659.74</c:v>
                </c:pt>
                <c:pt idx="6">
                  <c:v>23208.87</c:v>
                </c:pt>
                <c:pt idx="7">
                  <c:v>23614.93</c:v>
                </c:pt>
                <c:pt idx="8">
                  <c:v>24993.43</c:v>
                </c:pt>
                <c:pt idx="9">
                  <c:v>24998.39</c:v>
                </c:pt>
                <c:pt idx="10">
                  <c:v>23840.06</c:v>
                </c:pt>
                <c:pt idx="11">
                  <c:v>24223.279999999999</c:v>
                </c:pt>
                <c:pt idx="12">
                  <c:v>25592.32</c:v>
                </c:pt>
                <c:pt idx="13">
                  <c:v>26955.48</c:v>
                </c:pt>
              </c:numCache>
            </c:numRef>
          </c:val>
        </c:ser>
        <c:axId val="122904960"/>
        <c:axId val="122906496"/>
      </c:barChart>
      <c:catAx>
        <c:axId val="122904960"/>
        <c:scaling>
          <c:orientation val="minMax"/>
        </c:scaling>
        <c:axPos val="b"/>
        <c:tickLblPos val="nextTo"/>
        <c:crossAx val="122906496"/>
        <c:crosses val="autoZero"/>
        <c:auto val="1"/>
        <c:lblAlgn val="ctr"/>
        <c:lblOffset val="100"/>
      </c:catAx>
      <c:valAx>
        <c:axId val="122906496"/>
        <c:scaling>
          <c:orientation val="minMax"/>
        </c:scaling>
        <c:axPos val="l"/>
        <c:majorGridlines/>
        <c:numFmt formatCode="General" sourceLinked="1"/>
        <c:tickLblPos val="nextTo"/>
        <c:crossAx val="122904960"/>
        <c:crosses val="autoZero"/>
        <c:crossBetween val="between"/>
      </c:valAx>
    </c:plotArea>
    <c:legend>
      <c:legendPos val="r"/>
    </c:legend>
    <c:plotVisOnly val="1"/>
  </c:chart>
  <c:printSettings>
    <c:headerFooter/>
    <c:pageMargins b="0.75000000000000744" l="0.70000000000000062" r="0.70000000000000062" t="0.75000000000000744"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plotArea>
      <c:layout/>
      <c:barChart>
        <c:barDir val="col"/>
        <c:grouping val="clustered"/>
        <c:ser>
          <c:idx val="0"/>
          <c:order val="0"/>
          <c:val>
            <c:numRef>
              <c:f>[2]Base!$AZ$8:$AZ$21</c:f>
              <c:numCache>
                <c:formatCode>General</c:formatCode>
                <c:ptCount val="14"/>
                <c:pt idx="0">
                  <c:v>2035</c:v>
                </c:pt>
                <c:pt idx="1">
                  <c:v>24716.57</c:v>
                </c:pt>
                <c:pt idx="2">
                  <c:v>27340.86</c:v>
                </c:pt>
                <c:pt idx="3">
                  <c:v>25239.87</c:v>
                </c:pt>
                <c:pt idx="4">
                  <c:v>23880.34</c:v>
                </c:pt>
                <c:pt idx="5">
                  <c:v>22659.74</c:v>
                </c:pt>
                <c:pt idx="6">
                  <c:v>23208.87</c:v>
                </c:pt>
                <c:pt idx="7">
                  <c:v>23614.93</c:v>
                </c:pt>
                <c:pt idx="8">
                  <c:v>24993.43</c:v>
                </c:pt>
                <c:pt idx="9">
                  <c:v>24998.39</c:v>
                </c:pt>
                <c:pt idx="10">
                  <c:v>23840.06</c:v>
                </c:pt>
                <c:pt idx="11">
                  <c:v>24223.279999999999</c:v>
                </c:pt>
                <c:pt idx="12">
                  <c:v>25592.32</c:v>
                </c:pt>
                <c:pt idx="13">
                  <c:v>26955.48</c:v>
                </c:pt>
              </c:numCache>
            </c:numRef>
          </c:val>
        </c:ser>
        <c:axId val="122922112"/>
        <c:axId val="122923648"/>
      </c:barChart>
      <c:catAx>
        <c:axId val="122922112"/>
        <c:scaling>
          <c:orientation val="minMax"/>
        </c:scaling>
        <c:axPos val="b"/>
        <c:tickLblPos val="nextTo"/>
        <c:crossAx val="122923648"/>
        <c:crosses val="autoZero"/>
        <c:auto val="1"/>
        <c:lblAlgn val="ctr"/>
        <c:lblOffset val="100"/>
      </c:catAx>
      <c:valAx>
        <c:axId val="122923648"/>
        <c:scaling>
          <c:orientation val="minMax"/>
        </c:scaling>
        <c:axPos val="l"/>
        <c:majorGridlines/>
        <c:numFmt formatCode="General" sourceLinked="1"/>
        <c:tickLblPos val="nextTo"/>
        <c:crossAx val="122922112"/>
        <c:crosses val="autoZero"/>
        <c:crossBetween val="between"/>
      </c:valAx>
    </c:plotArea>
    <c:legend>
      <c:legendPos val="r"/>
    </c:legend>
    <c:plotVisOnly val="1"/>
  </c:chart>
  <c:printSettings>
    <c:headerFooter/>
    <c:pageMargins b="0.75000000000000766" l="0.70000000000000062" r="0.70000000000000062" t="0.75000000000000766"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plotArea>
      <c:layout/>
      <c:barChart>
        <c:barDir val="col"/>
        <c:grouping val="clustered"/>
        <c:ser>
          <c:idx val="1"/>
          <c:order val="0"/>
          <c:cat>
            <c:numRef>
              <c:f>'Rooftop Solar PV'!$D$12:$D$39</c:f>
              <c:numCache>
                <c:formatCode>General</c:formatCode>
                <c:ptCount val="2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numCache>
            </c:numRef>
          </c:cat>
          <c:val>
            <c:numRef>
              <c:f>'Rooftop Solar PV'!$E$12:$E$39</c:f>
              <c:numCache>
                <c:formatCode>0.00000</c:formatCode>
                <c:ptCount val="28"/>
                <c:pt idx="0">
                  <c:v>2.2419783671630885E-3</c:v>
                </c:pt>
                <c:pt idx="1">
                  <c:v>2.0806849594535138E-3</c:v>
                </c:pt>
                <c:pt idx="2">
                  <c:v>1.8360566244273256E-3</c:v>
                </c:pt>
                <c:pt idx="3">
                  <c:v>1.5779871720920061E-3</c:v>
                </c:pt>
                <c:pt idx="4">
                  <c:v>1.3709939655313849E-3</c:v>
                </c:pt>
                <c:pt idx="5">
                  <c:v>1.0242906427457437E-3</c:v>
                </c:pt>
                <c:pt idx="6">
                  <c:v>9.2186157847116935E-4</c:v>
                </c:pt>
                <c:pt idx="7">
                  <c:v>8.7576849954761093E-4</c:v>
                </c:pt>
                <c:pt idx="8">
                  <c:v>8.3144368672621383E-4</c:v>
                </c:pt>
                <c:pt idx="9">
                  <c:v>7.9647642887324221E-4</c:v>
                </c:pt>
                <c:pt idx="10">
                  <c:v>7.8093542538303269E-4</c:v>
                </c:pt>
                <c:pt idx="11">
                  <c:v>7.6539442189282306E-4</c:v>
                </c:pt>
                <c:pt idx="12">
                  <c:v>7.4985341840261331E-4</c:v>
                </c:pt>
                <c:pt idx="13">
                  <c:v>7.343124149124039E-4</c:v>
                </c:pt>
                <c:pt idx="14">
                  <c:v>7.1877141142219427E-4</c:v>
                </c:pt>
                <c:pt idx="15">
                  <c:v>7.0905828424081333E-4</c:v>
                </c:pt>
                <c:pt idx="16">
                  <c:v>6.993451570594325E-4</c:v>
                </c:pt>
                <c:pt idx="17">
                  <c:v>6.8963202987805134E-4</c:v>
                </c:pt>
                <c:pt idx="18">
                  <c:v>6.7991890269667029E-4</c:v>
                </c:pt>
                <c:pt idx="19">
                  <c:v>6.7020577551528935E-4</c:v>
                </c:pt>
                <c:pt idx="20">
                  <c:v>6.6437789920646077E-4</c:v>
                </c:pt>
                <c:pt idx="21">
                  <c:v>6.5855002289763218E-4</c:v>
                </c:pt>
                <c:pt idx="22">
                  <c:v>6.5272214658880371E-4</c:v>
                </c:pt>
                <c:pt idx="23">
                  <c:v>6.4689427027997512E-4</c:v>
                </c:pt>
                <c:pt idx="24">
                  <c:v>6.4106639397114654E-4</c:v>
                </c:pt>
                <c:pt idx="25">
                  <c:v>6.4106639397114654E-4</c:v>
                </c:pt>
                <c:pt idx="26">
                  <c:v>6.4106639397114654E-4</c:v>
                </c:pt>
                <c:pt idx="27">
                  <c:v>6.4106639397114654E-4</c:v>
                </c:pt>
              </c:numCache>
            </c:numRef>
          </c:val>
        </c:ser>
        <c:axId val="131934464"/>
        <c:axId val="131948544"/>
      </c:barChart>
      <c:catAx>
        <c:axId val="131934464"/>
        <c:scaling>
          <c:orientation val="minMax"/>
        </c:scaling>
        <c:axPos val="b"/>
        <c:numFmt formatCode="General" sourceLinked="1"/>
        <c:tickLblPos val="nextTo"/>
        <c:crossAx val="131948544"/>
        <c:crosses val="autoZero"/>
        <c:auto val="1"/>
        <c:lblAlgn val="ctr"/>
        <c:lblOffset val="100"/>
      </c:catAx>
      <c:valAx>
        <c:axId val="131948544"/>
        <c:scaling>
          <c:orientation val="minMax"/>
        </c:scaling>
        <c:axPos val="l"/>
        <c:majorGridlines/>
        <c:numFmt formatCode="0.00000" sourceLinked="1"/>
        <c:tickLblPos val="nextTo"/>
        <c:crossAx val="131934464"/>
        <c:crosses val="autoZero"/>
        <c:crossBetween val="between"/>
      </c:valAx>
    </c:plotArea>
    <c:plotVisOnly val="1"/>
  </c:chart>
  <c:printSettings>
    <c:headerFooter/>
    <c:pageMargins b="0.75000000000000233" l="0.70000000000000062" r="0.70000000000000062" t="0.75000000000000233"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0</xdr:col>
      <xdr:colOff>1381124</xdr:colOff>
      <xdr:row>6</xdr:row>
      <xdr:rowOff>0</xdr:rowOff>
    </xdr:from>
    <xdr:to>
      <xdr:col>29</xdr:col>
      <xdr:colOff>428625</xdr:colOff>
      <xdr:row>35</xdr:row>
      <xdr:rowOff>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571500</xdr:colOff>
      <xdr:row>6</xdr:row>
      <xdr:rowOff>104774</xdr:rowOff>
    </xdr:from>
    <xdr:to>
      <xdr:col>56</xdr:col>
      <xdr:colOff>9525</xdr:colOff>
      <xdr:row>35</xdr:row>
      <xdr:rowOff>85724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111</xdr:col>
      <xdr:colOff>361949</xdr:colOff>
      <xdr:row>28</xdr:row>
      <xdr:rowOff>133350</xdr:rowOff>
    </xdr:from>
    <xdr:to>
      <xdr:col>123</xdr:col>
      <xdr:colOff>504825</xdr:colOff>
      <xdr:row>54</xdr:row>
      <xdr:rowOff>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84</xdr:col>
      <xdr:colOff>361949</xdr:colOff>
      <xdr:row>28</xdr:row>
      <xdr:rowOff>133350</xdr:rowOff>
    </xdr:from>
    <xdr:to>
      <xdr:col>96</xdr:col>
      <xdr:colOff>504825</xdr:colOff>
      <xdr:row>56</xdr:row>
      <xdr:rowOff>85725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84</xdr:col>
      <xdr:colOff>361949</xdr:colOff>
      <xdr:row>24</xdr:row>
      <xdr:rowOff>133350</xdr:rowOff>
    </xdr:from>
    <xdr:to>
      <xdr:col>96</xdr:col>
      <xdr:colOff>504825</xdr:colOff>
      <xdr:row>52</xdr:row>
      <xdr:rowOff>85725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85725</xdr:colOff>
      <xdr:row>192</xdr:row>
      <xdr:rowOff>0</xdr:rowOff>
    </xdr:from>
    <xdr:to>
      <xdr:col>3</xdr:col>
      <xdr:colOff>571501</xdr:colOff>
      <xdr:row>194</xdr:row>
      <xdr:rowOff>0</xdr:rowOff>
    </xdr:to>
    <xdr:sp macro="" textlink="">
      <xdr:nvSpPr>
        <xdr:cNvPr id="2" name="Right Arrow 1"/>
        <xdr:cNvSpPr/>
      </xdr:nvSpPr>
      <xdr:spPr>
        <a:xfrm>
          <a:off x="2790825" y="1266825"/>
          <a:ext cx="485776" cy="3619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62</xdr:col>
      <xdr:colOff>323850</xdr:colOff>
      <xdr:row>83</xdr:row>
      <xdr:rowOff>142875</xdr:rowOff>
    </xdr:from>
    <xdr:to>
      <xdr:col>68</xdr:col>
      <xdr:colOff>542925</xdr:colOff>
      <xdr:row>100</xdr:row>
      <xdr:rowOff>133350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62</xdr:col>
      <xdr:colOff>323850</xdr:colOff>
      <xdr:row>83</xdr:row>
      <xdr:rowOff>142875</xdr:rowOff>
    </xdr:from>
    <xdr:to>
      <xdr:col>68</xdr:col>
      <xdr:colOff>542925</xdr:colOff>
      <xdr:row>100</xdr:row>
      <xdr:rowOff>133350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495300</xdr:colOff>
      <xdr:row>10</xdr:row>
      <xdr:rowOff>695325</xdr:rowOff>
    </xdr:from>
    <xdr:to>
      <xdr:col>12</xdr:col>
      <xdr:colOff>590550</xdr:colOff>
      <xdr:row>27</xdr:row>
      <xdr:rowOff>38100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J/ex/Fuel/FUELMOD8%20Rev%20050114-%207P%20July%202014%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J/Results/Feb%2019%202015/results%20FEB%2020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Notes"/>
      <sheetName val="DOC"/>
      <sheetName val="Deflation"/>
      <sheetName val="NGFC"/>
      <sheetName val="WOPFC"/>
      <sheetName val="COALFC"/>
      <sheetName val="MAIN"/>
      <sheetName val="CO2 Tax Scenario"/>
      <sheetName val="Export 2020 "/>
      <sheetName val="NGWest Annual"/>
      <sheetName val="Basis Equations"/>
      <sheetName val="COMPONENTS"/>
      <sheetName val="RPM 7p input"/>
      <sheetName val="NGWest Monthly"/>
      <sheetName val="MONTHLY PRICE SHAPES"/>
      <sheetName val="PT for MSF"/>
      <sheetName val="HistRetail"/>
      <sheetName val="RES_COM"/>
      <sheetName val="INDUST"/>
      <sheetName val="NWUTIL"/>
      <sheetName val="C$ NWUtil"/>
      <sheetName val="Annual Gas Model"/>
      <sheetName val="Aurora Monthly"/>
      <sheetName val="NG Aurora fxed &amp; variable Price"/>
      <sheetName val="PT Aurora Mo for 2020 input"/>
      <sheetName val="GASSUM"/>
      <sheetName val="OILMOD"/>
      <sheetName val="OilSum"/>
      <sheetName val="Coal Delivery Cost"/>
      <sheetName val="COAL(Variable)"/>
      <sheetName val="COAL(Fixed)"/>
      <sheetName val="COAL(Total)"/>
      <sheetName val="AURORA VC COAL"/>
      <sheetName val="Tables"/>
      <sheetName val="Graphs"/>
      <sheetName val="correlation"/>
      <sheetName val="Gas Price Forecast Pivot"/>
      <sheetName val="AEO2011 Forecast prices"/>
      <sheetName val="6th plan forecast"/>
      <sheetName val="6th plan forecast pivot"/>
      <sheetName val="Sheet1"/>
      <sheetName val="import to 2020"/>
      <sheetName val="Sheet2"/>
      <sheetName val="Export to 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Base"/>
      <sheetName val="low"/>
      <sheetName val="High"/>
      <sheetName val="Base Climate"/>
      <sheetName val="Low climate"/>
      <sheetName val="High Climate"/>
      <sheetName val="Base FE2015"/>
      <sheetName val="Compare base and FE2015"/>
      <sheetName val="Climate Change"/>
      <sheetName val="Compare High FE2015 and CG"/>
      <sheetName val="Climate Change Temp only"/>
      <sheetName val="Comp Hig FE2015 &amp; CG temp only"/>
      <sheetName val="Climate Change Temp and PHE"/>
      <sheetName val="CG with healthcare and less lum"/>
      <sheetName val="Compare FE2015 w CG temp health"/>
      <sheetName val="Climate change base XGO"/>
      <sheetName val="Compare FE2015 w CG lower xgo"/>
      <sheetName val="Climate ch-base XGO temp on"/>
      <sheetName val="Com FE2015 w CG Base XGO temp "/>
      <sheetName val="High FE2015  CG Temp only"/>
      <sheetName val="Comp High FE CG with temp only"/>
      <sheetName val="High FE2015  CG Temp + Econ10%"/>
      <sheetName val="Comp High FE CG temp+Econ 10%"/>
      <sheetName val="FE2015 base+econ10%+temp"/>
      <sheetName val="Com FE2015 w temp+10%"/>
      <sheetName val="FE2015 base+temp"/>
      <sheetName val="Com FE2015 w temp only"/>
      <sheetName val="Com high w tem and econ"/>
      <sheetName val="Com high w Smoth temp"/>
      <sheetName val="REvised Climate smooth +10%"/>
      <sheetName val="Com high w Revised Climate "/>
      <sheetName val="Low FE2015 +Smooth temp + Econ"/>
      <sheetName val="Com high w Smoth temp No DST"/>
      <sheetName val="Low FE2015 NW"/>
      <sheetName val="HIGH FE2015 NW"/>
      <sheetName val="Base FE2015 NW"/>
      <sheetName val="Low FE2015 with smooth temp"/>
      <sheetName val="Base FE2015 with smooth temp"/>
      <sheetName val="Pivot RPM no Climate change"/>
      <sheetName val="Load Input to RPM No Climate ch"/>
      <sheetName val="Pivot Climate Change smooth"/>
      <sheetName val="RPMLoad In wi Climate Smooth te"/>
      <sheetName val="High FE2015 with smoothed temp"/>
      <sheetName val="Base Dynamic"/>
      <sheetName val="Base Freeze std"/>
      <sheetName val="summary"/>
      <sheetName val="Medium Load Forecast for BPA"/>
      <sheetName val="Low Load Forecast for BPA"/>
      <sheetName val="High Load Forecast for BPA"/>
      <sheetName val="BPA forecast range"/>
      <sheetName val="FE2015 MED Load Forecast BPA"/>
      <sheetName val="FE2015 LOW Load Forecast BPA"/>
      <sheetName val="FE2015 High Load Forecast BPA"/>
      <sheetName val="comparison to the 6th plan"/>
      <sheetName val="Ag"/>
      <sheetName val="Cannabis"/>
      <sheetName val="Electricity Review (Idaho)"/>
      <sheetName val="Electricity Review (WMT)"/>
      <sheetName val="Electricity Review (OR)"/>
      <sheetName val="Electricity Review (WA)"/>
      <sheetName val="RPM Output"/>
      <sheetName val="Load Input to RPM Climate chang"/>
      <sheetName val="Pivot Climate Change"/>
      <sheetName val="Load Input to Climate chan RPM "/>
      <sheetName val="Pivot Clim Cha smooth temp+ REv"/>
      <sheetName val="RPM Load In Climate Smoot+REV"/>
      <sheetName val="RPS state fractions"/>
      <sheetName val="Base FE2015 WMT"/>
      <sheetName val="Base FE2015 ID"/>
      <sheetName val="Base FE2015 WA"/>
      <sheetName val="Base FE2015 OR"/>
      <sheetName val="Low FE2015 WA"/>
      <sheetName val="LOW FE2015 ID"/>
      <sheetName val="LOW FE2015 WMT"/>
      <sheetName val="Low FE2015 OR"/>
      <sheetName val="HI FE2015 ID"/>
      <sheetName val="HI FE2015 WMT"/>
      <sheetName val="HI FE2015 OR"/>
      <sheetName val="HI FE2015 WA"/>
      <sheetName val="Economic Drivers BaseFreeze"/>
      <sheetName val="Economic Drivers Climate change"/>
      <sheetName val="Comparison of EConomic drivers"/>
      <sheetName val="Econ Drivers Climate Change 10%"/>
      <sheetName val="Econ driver High FE2015"/>
      <sheetName val="Comparison of EConomic driv (2)"/>
      <sheetName val="Population"/>
      <sheetName val="Rev ECon lum down "/>
      <sheetName val="Comp ECon lum down "/>
      <sheetName val="Basedynamic climate temp only"/>
      <sheetName val="Impact of Standard &amp; BaseCase"/>
      <sheetName val="Impact of stanards with FE2015"/>
      <sheetName val="HighFreezeClimateNODST"/>
      <sheetName val="Basecase with revised Nonsubs"/>
      <sheetName val="Basefreeze with Nonsub"/>
      <sheetName val="Impact of standards Nonsub"/>
      <sheetName val="Sheet4"/>
    </sheetNames>
    <sheetDataSet>
      <sheetData sheetId="0">
        <row r="8">
          <cell r="AZ8">
            <v>2035</v>
          </cell>
        </row>
        <row r="9">
          <cell r="AZ9">
            <v>24716.57</v>
          </cell>
        </row>
        <row r="10">
          <cell r="AZ10">
            <v>27340.86</v>
          </cell>
        </row>
        <row r="11">
          <cell r="AZ11">
            <v>25239.87</v>
          </cell>
        </row>
        <row r="12">
          <cell r="AZ12">
            <v>23880.34</v>
          </cell>
        </row>
        <row r="13">
          <cell r="AZ13">
            <v>22659.74</v>
          </cell>
        </row>
        <row r="14">
          <cell r="AZ14">
            <v>23208.87</v>
          </cell>
        </row>
        <row r="15">
          <cell r="AZ15">
            <v>23614.93</v>
          </cell>
        </row>
        <row r="16">
          <cell r="AZ16">
            <v>24993.43</v>
          </cell>
        </row>
        <row r="17">
          <cell r="AZ17">
            <v>24998.39</v>
          </cell>
        </row>
        <row r="18">
          <cell r="AZ18">
            <v>23840.06</v>
          </cell>
        </row>
        <row r="19">
          <cell r="AZ19">
            <v>24223.279999999999</v>
          </cell>
        </row>
        <row r="20">
          <cell r="AZ20">
            <v>25592.32</v>
          </cell>
        </row>
        <row r="21">
          <cell r="AZ21">
            <v>26955.48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Mjourabchi@nwcouncil.org"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codeName="Sheet1" enableFormatConditionsCalculation="0">
    <tabColor rgb="FF92D050"/>
  </sheetPr>
  <dimension ref="B1:H73"/>
  <sheetViews>
    <sheetView topLeftCell="A16" workbookViewId="0">
      <selection activeCell="B41" sqref="B41"/>
    </sheetView>
  </sheetViews>
  <sheetFormatPr defaultRowHeight="12.75"/>
  <cols>
    <col min="2" max="2" width="32.85546875" customWidth="1"/>
    <col min="3" max="3" width="130.5703125" customWidth="1"/>
    <col min="4" max="4" width="26.140625" customWidth="1"/>
    <col min="6" max="6" width="30.42578125" customWidth="1"/>
  </cols>
  <sheetData>
    <row r="1" spans="2:4">
      <c r="B1" s="88" t="s">
        <v>1082</v>
      </c>
    </row>
    <row r="4" spans="2:4" ht="20.25">
      <c r="B4" s="723" t="s">
        <v>1083</v>
      </c>
    </row>
    <row r="6" spans="2:4" ht="18">
      <c r="B6" s="72" t="s">
        <v>1084</v>
      </c>
      <c r="C6" s="41"/>
    </row>
    <row r="9" spans="2:4">
      <c r="B9" s="88" t="s">
        <v>1085</v>
      </c>
    </row>
    <row r="10" spans="2:4">
      <c r="B10" t="s">
        <v>89</v>
      </c>
    </row>
    <row r="11" spans="2:4">
      <c r="B11" t="s">
        <v>47</v>
      </c>
    </row>
    <row r="12" spans="2:4">
      <c r="B12" s="88" t="s">
        <v>1328</v>
      </c>
    </row>
    <row r="13" spans="2:4">
      <c r="B13" t="s">
        <v>122</v>
      </c>
    </row>
    <row r="14" spans="2:4">
      <c r="B14" t="s">
        <v>123</v>
      </c>
    </row>
    <row r="15" spans="2:4" ht="13.5" thickBot="1"/>
    <row r="16" spans="2:4">
      <c r="B16" s="54" t="s">
        <v>147</v>
      </c>
      <c r="C16" s="55"/>
      <c r="D16" s="56"/>
    </row>
    <row r="17" spans="2:7">
      <c r="B17" s="57"/>
      <c r="C17" s="8"/>
      <c r="D17" s="58"/>
    </row>
    <row r="18" spans="2:7" ht="18">
      <c r="B18" s="59" t="s">
        <v>125</v>
      </c>
      <c r="C18" s="8"/>
      <c r="D18" s="58"/>
      <c r="E18" s="4"/>
      <c r="F18" s="4"/>
      <c r="G18" s="4"/>
    </row>
    <row r="19" spans="2:7">
      <c r="B19" s="60" t="s">
        <v>98</v>
      </c>
      <c r="C19" s="51" t="s">
        <v>131</v>
      </c>
      <c r="D19" s="58"/>
      <c r="E19" s="4"/>
      <c r="F19" s="4"/>
      <c r="G19" s="4"/>
    </row>
    <row r="20" spans="2:7">
      <c r="B20" s="60" t="s">
        <v>1327</v>
      </c>
      <c r="C20" s="105" t="s">
        <v>1326</v>
      </c>
      <c r="D20" s="58"/>
      <c r="E20" s="4"/>
      <c r="F20" s="4"/>
      <c r="G20" s="4"/>
    </row>
    <row r="21" spans="2:7">
      <c r="B21" s="60" t="s">
        <v>99</v>
      </c>
      <c r="C21" s="51" t="s">
        <v>132</v>
      </c>
      <c r="D21" s="58"/>
      <c r="E21" s="4"/>
      <c r="F21" s="4"/>
      <c r="G21" s="4"/>
    </row>
    <row r="22" spans="2:7">
      <c r="B22" s="60" t="s">
        <v>100</v>
      </c>
      <c r="C22" s="51" t="s">
        <v>133</v>
      </c>
      <c r="D22" s="58"/>
      <c r="E22" s="4"/>
      <c r="F22" s="4"/>
      <c r="G22" s="4"/>
    </row>
    <row r="23" spans="2:7">
      <c r="B23" s="60" t="s">
        <v>101</v>
      </c>
      <c r="C23" s="105" t="s">
        <v>1054</v>
      </c>
      <c r="D23" s="58"/>
      <c r="E23" s="4"/>
      <c r="F23" s="4"/>
      <c r="G23" s="4"/>
    </row>
    <row r="24" spans="2:7">
      <c r="B24" s="60" t="s">
        <v>102</v>
      </c>
      <c r="C24" s="51" t="s">
        <v>134</v>
      </c>
      <c r="D24" s="58"/>
      <c r="E24" s="4"/>
      <c r="F24" s="4"/>
      <c r="G24" s="4"/>
    </row>
    <row r="25" spans="2:7">
      <c r="B25" s="728" t="s">
        <v>120</v>
      </c>
      <c r="C25" s="51" t="s">
        <v>135</v>
      </c>
      <c r="D25" s="58"/>
      <c r="E25" s="4"/>
      <c r="F25" s="4"/>
      <c r="G25" s="4"/>
    </row>
    <row r="26" spans="2:7">
      <c r="B26" s="728" t="s">
        <v>1058</v>
      </c>
      <c r="C26" s="105" t="s">
        <v>1055</v>
      </c>
      <c r="D26" s="58"/>
      <c r="E26" s="4"/>
      <c r="F26" s="4"/>
      <c r="G26" s="4"/>
    </row>
    <row r="27" spans="2:7">
      <c r="B27" s="728" t="s">
        <v>1057</v>
      </c>
      <c r="C27" s="105" t="s">
        <v>1056</v>
      </c>
      <c r="D27" s="58"/>
      <c r="E27" s="4"/>
      <c r="F27" s="4"/>
      <c r="G27" s="4"/>
    </row>
    <row r="28" spans="2:7">
      <c r="B28" s="60" t="s">
        <v>1060</v>
      </c>
      <c r="C28" s="105" t="s">
        <v>1059</v>
      </c>
      <c r="D28" s="58"/>
      <c r="E28" s="4"/>
      <c r="F28" s="4"/>
      <c r="G28" s="4"/>
    </row>
    <row r="29" spans="2:7">
      <c r="B29" s="60" t="s">
        <v>1062</v>
      </c>
      <c r="C29" s="105" t="s">
        <v>1061</v>
      </c>
      <c r="D29" s="58"/>
      <c r="E29" s="4"/>
      <c r="F29" s="4"/>
      <c r="G29" s="4"/>
    </row>
    <row r="30" spans="2:7">
      <c r="B30" s="60"/>
      <c r="C30" s="105"/>
      <c r="D30" s="58"/>
      <c r="E30" s="4"/>
      <c r="F30" s="4"/>
      <c r="G30" s="4"/>
    </row>
    <row r="31" spans="2:7">
      <c r="B31" s="60"/>
      <c r="C31" s="105"/>
      <c r="D31" s="58"/>
      <c r="E31" s="4"/>
      <c r="F31" s="4"/>
      <c r="G31" s="4"/>
    </row>
    <row r="32" spans="2:7">
      <c r="B32" s="60"/>
      <c r="C32" s="105"/>
      <c r="D32" s="58"/>
      <c r="E32" s="4"/>
      <c r="F32" s="4"/>
      <c r="G32" s="4"/>
    </row>
    <row r="33" spans="2:7">
      <c r="B33" s="65"/>
      <c r="C33" s="8"/>
      <c r="D33" s="58"/>
      <c r="E33" s="4"/>
      <c r="F33" s="4"/>
      <c r="G33" s="4"/>
    </row>
    <row r="34" spans="2:7" ht="18">
      <c r="B34" s="59" t="s">
        <v>124</v>
      </c>
      <c r="C34" s="8"/>
      <c r="D34" s="58"/>
      <c r="E34" s="4"/>
      <c r="F34" s="4"/>
      <c r="G34" s="4"/>
    </row>
    <row r="35" spans="2:7">
      <c r="B35" s="61" t="s">
        <v>146</v>
      </c>
      <c r="C35" s="46" t="s">
        <v>145</v>
      </c>
      <c r="D35" s="58"/>
      <c r="E35" s="4"/>
      <c r="F35" s="4"/>
      <c r="G35" s="4"/>
    </row>
    <row r="36" spans="2:7">
      <c r="B36" s="61" t="s">
        <v>103</v>
      </c>
      <c r="C36" s="46" t="s">
        <v>136</v>
      </c>
      <c r="D36" s="58"/>
      <c r="E36" s="4"/>
      <c r="F36" s="4"/>
      <c r="G36" s="4"/>
    </row>
    <row r="37" spans="2:7">
      <c r="B37" s="61" t="s">
        <v>105</v>
      </c>
      <c r="C37" s="729" t="s">
        <v>1065</v>
      </c>
      <c r="D37" s="58"/>
    </row>
    <row r="38" spans="2:7">
      <c r="B38" s="61" t="s">
        <v>106</v>
      </c>
      <c r="C38" s="729" t="s">
        <v>1064</v>
      </c>
      <c r="D38" s="58"/>
    </row>
    <row r="39" spans="2:7">
      <c r="B39" s="61" t="s">
        <v>107</v>
      </c>
      <c r="C39" s="729" t="s">
        <v>1066</v>
      </c>
      <c r="D39" s="58"/>
    </row>
    <row r="40" spans="2:7">
      <c r="B40" s="61" t="s">
        <v>108</v>
      </c>
      <c r="C40" s="729" t="s">
        <v>1067</v>
      </c>
      <c r="D40" s="58"/>
    </row>
    <row r="41" spans="2:7">
      <c r="B41" s="61" t="s">
        <v>109</v>
      </c>
      <c r="C41" s="729" t="s">
        <v>1068</v>
      </c>
      <c r="D41" s="58"/>
    </row>
    <row r="42" spans="2:7">
      <c r="B42" s="61"/>
      <c r="C42" s="729"/>
      <c r="D42" s="58"/>
    </row>
    <row r="43" spans="2:7" ht="18">
      <c r="B43" s="59" t="s">
        <v>1190</v>
      </c>
      <c r="C43" s="8"/>
      <c r="D43" s="58"/>
    </row>
    <row r="44" spans="2:7">
      <c r="B44" s="829" t="s">
        <v>1185</v>
      </c>
      <c r="C44" s="113" t="s">
        <v>1330</v>
      </c>
      <c r="D44" s="58"/>
    </row>
    <row r="45" spans="2:7">
      <c r="B45" s="829" t="s">
        <v>1186</v>
      </c>
      <c r="C45" s="113" t="s">
        <v>1329</v>
      </c>
      <c r="D45" s="58"/>
    </row>
    <row r="46" spans="2:7">
      <c r="B46" s="829" t="s">
        <v>1187</v>
      </c>
      <c r="C46" s="113" t="s">
        <v>1331</v>
      </c>
      <c r="D46" s="58"/>
    </row>
    <row r="47" spans="2:7">
      <c r="B47" s="829" t="s">
        <v>1188</v>
      </c>
      <c r="C47" s="113" t="s">
        <v>1332</v>
      </c>
      <c r="D47" s="58"/>
    </row>
    <row r="48" spans="2:7">
      <c r="B48" s="829" t="s">
        <v>1189</v>
      </c>
      <c r="C48" s="113" t="s">
        <v>1333</v>
      </c>
      <c r="D48" s="58"/>
    </row>
    <row r="50" spans="2:8">
      <c r="B50" s="63" t="s">
        <v>104</v>
      </c>
      <c r="C50" s="64" t="s">
        <v>137</v>
      </c>
      <c r="D50" s="830"/>
      <c r="E50" s="4"/>
      <c r="F50" s="4"/>
      <c r="G50" s="4"/>
      <c r="H50" s="4"/>
    </row>
    <row r="51" spans="2:8">
      <c r="B51" s="57"/>
      <c r="C51" s="8"/>
      <c r="D51" s="58"/>
    </row>
    <row r="52" spans="2:8">
      <c r="B52" s="62"/>
      <c r="C52" s="8"/>
      <c r="D52" s="58"/>
    </row>
    <row r="53" spans="2:8" ht="18">
      <c r="B53" s="730" t="s">
        <v>126</v>
      </c>
      <c r="C53" s="193"/>
      <c r="D53" s="58"/>
    </row>
    <row r="54" spans="2:8">
      <c r="B54" s="727" t="s">
        <v>142</v>
      </c>
      <c r="C54" s="731" t="s">
        <v>1063</v>
      </c>
      <c r="D54" s="58"/>
    </row>
    <row r="55" spans="2:8">
      <c r="B55" s="727" t="s">
        <v>1086</v>
      </c>
      <c r="C55" s="193" t="s">
        <v>127</v>
      </c>
      <c r="D55" s="58"/>
    </row>
    <row r="56" spans="2:8">
      <c r="B56" s="727" t="s">
        <v>1087</v>
      </c>
      <c r="C56" s="193" t="s">
        <v>128</v>
      </c>
      <c r="D56" s="58"/>
    </row>
    <row r="57" spans="2:8">
      <c r="B57" s="727" t="s">
        <v>1077</v>
      </c>
      <c r="C57" s="731" t="s">
        <v>1074</v>
      </c>
      <c r="D57" s="58"/>
    </row>
    <row r="58" spans="2:8">
      <c r="B58" s="727" t="s">
        <v>1078</v>
      </c>
      <c r="C58" s="731" t="s">
        <v>1075</v>
      </c>
      <c r="D58" s="58"/>
    </row>
    <row r="59" spans="2:8">
      <c r="B59" s="727" t="s">
        <v>1073</v>
      </c>
      <c r="C59" s="731" t="s">
        <v>1076</v>
      </c>
      <c r="D59" s="58"/>
    </row>
    <row r="60" spans="2:8">
      <c r="B60" s="727" t="s">
        <v>1079</v>
      </c>
      <c r="C60" s="731" t="s">
        <v>1070</v>
      </c>
      <c r="D60" s="58"/>
    </row>
    <row r="61" spans="2:8">
      <c r="B61" s="727" t="s">
        <v>1080</v>
      </c>
      <c r="C61" s="732" t="s">
        <v>1071</v>
      </c>
      <c r="D61" s="58"/>
    </row>
    <row r="62" spans="2:8">
      <c r="B62" s="727" t="s">
        <v>1081</v>
      </c>
      <c r="C62" s="732" t="s">
        <v>1072</v>
      </c>
      <c r="D62" s="58"/>
    </row>
    <row r="63" spans="2:8">
      <c r="B63" s="727"/>
      <c r="C63" s="732"/>
      <c r="D63" s="58"/>
    </row>
    <row r="66" spans="2:2">
      <c r="B66" t="s">
        <v>129</v>
      </c>
    </row>
    <row r="68" spans="2:2">
      <c r="B68" t="s">
        <v>39</v>
      </c>
    </row>
    <row r="69" spans="2:2">
      <c r="B69" s="88" t="s">
        <v>1069</v>
      </c>
    </row>
    <row r="70" spans="2:2">
      <c r="B70" s="32" t="s">
        <v>40</v>
      </c>
    </row>
    <row r="71" spans="2:2">
      <c r="B71" t="s">
        <v>55</v>
      </c>
    </row>
    <row r="72" spans="2:2">
      <c r="B72" t="s">
        <v>41</v>
      </c>
    </row>
    <row r="73" spans="2:2">
      <c r="B73" t="s">
        <v>48</v>
      </c>
    </row>
  </sheetData>
  <phoneticPr fontId="13" type="noConversion"/>
  <hyperlinks>
    <hyperlink ref="B70" r:id="rId1"/>
    <hyperlink ref="B19" location="'Economic Scenarios'!A1" display="'Economic Scenarios'!A1"/>
    <hyperlink ref="B21" location="'Inflation Rate'!A1" display="'Inflation Rate'!A1"/>
    <hyperlink ref="B22" location="'Retail Fuel Prices'!A1" display="'Retail Fuel Prices'!A1"/>
    <hyperlink ref="B23" location="'Natural Gas and Oil Prices'!A1" display="'Natural Gas and Oil Prices'!A1"/>
    <hyperlink ref="B24" location="'Wholesale Elec Prices'!A1" display="'Wholesale Elec Prices'!A1"/>
    <hyperlink ref="B36" location="'Demand Forecasts '!A1" display="'Demand Forecasts '!A1"/>
    <hyperlink ref="B50" location="'Conservation Targets '!A1" display="Conservation Targets'!A1"/>
    <hyperlink ref="B37" location="'regional Peak &amp; Avg Load Frcst'!A1" display="'regional Peak &amp; Avg Load Frcst'!A1"/>
    <hyperlink ref="B38" location="'Price-Effect Load -Oregon'!A1" display="'Price-Effect Load -Oregon'!A1"/>
    <hyperlink ref="B39" location="'Price-effect Load -Washington'!A1" display="'Price-effect Load -Washington'!A1"/>
    <hyperlink ref="B40" location="'Price-Effect Load -Montana'!A1" display="'Price-Effect Load -Montana'!A1"/>
    <hyperlink ref="B41" location="'Price-Effect Load -Idaho'!A1" display="'Price-Effect Load -Idaho'!A1"/>
    <hyperlink ref="B25" location="'Loads outside NW'!A1" display="'Loads outside NW'!A1"/>
    <hyperlink ref="B35" location="'Annual Regional Load Forecasts'!A1" display="'Annual Regional Load Forecasts'!A1"/>
    <hyperlink ref="B27" location="'Impact of Fed Standards'!A1" display="'Impact of Fed Standards'!A1"/>
    <hyperlink ref="B26" location="'List of Standards '!A1" display="'List of Standards '!A1"/>
    <hyperlink ref="B28" location="'Rooftop Solar PV'!A1" display="'Rooftop Solar PV'!A1"/>
    <hyperlink ref="B29" location="'Electric Vehicles'!A1" display="'Electric Vehicles'!A1"/>
    <hyperlink ref="B59" location="'Res. Misc. enduses'!A1" display="'Res. Misc. enduses'!A1"/>
    <hyperlink ref="B57" location="'Streetlighting '!A1" display="'Streetlighting '!A1"/>
    <hyperlink ref="B58" location="' transprtation '!A1" display="' transprtation '!A1"/>
    <hyperlink ref="B60" location="'Historic Actl &amp; wther nrm Load'!A1" display="'Historic Actl &amp; wther nrm Load'!A1"/>
    <hyperlink ref="B61" location="'Climate Change Sensitivity'!A1" display="'Climate Change Sensitivity'!A1"/>
    <hyperlink ref="B62" location="'Cooling and Heating degree days'!A1" display="'Cooling and Heating degree days'!A1"/>
    <hyperlink ref="B55" location="'Com-NW'!A1" display="'Com-NW'!A1"/>
    <hyperlink ref="B54" location="'Res-NW'!A1" display="'Res-NW'!A1"/>
    <hyperlink ref="B56" location="'Manufacturing-NW '!A1" display="'Manufacturing-NW '!A1"/>
    <hyperlink ref="B20" location="'Residential units'!A1" display="'Residential units'!A1"/>
    <hyperlink ref="B44" location="' Regional Forecast net conserv'!A1" display="Regional Forecast Net Conservation"/>
    <hyperlink ref="B45" location="'Idaho Forecast net Conservation'!A1" display="Idaho forecast Net Conservation"/>
    <hyperlink ref="B46" location="'WMT forecast net Conservation'!A1" display="WMT forecast net conservation"/>
    <hyperlink ref="B47" location="'Oregon Forecst Net Conservation'!A1" display="Oregon forecast net conservation"/>
    <hyperlink ref="B48" location="'WA Forecast Net Conservation'!A1" display="Washington forecast net of conservation "/>
  </hyperlinks>
  <pageMargins left="0.75" right="0.75" top="1" bottom="1" header="0.5" footer="0.5"/>
  <pageSetup orientation="portrait" r:id="rId2"/>
  <headerFooter alignWithMargins="0"/>
</worksheet>
</file>

<file path=xl/worksheets/sheet10.xml><?xml version="1.0" encoding="utf-8"?>
<worksheet xmlns="http://schemas.openxmlformats.org/spreadsheetml/2006/main" xmlns:r="http://schemas.openxmlformats.org/officeDocument/2006/relationships">
  <sheetPr codeName="Sheet7" enableFormatConditionsCalculation="0">
    <tabColor rgb="FFFFFF00"/>
  </sheetPr>
  <dimension ref="A1:AB284"/>
  <sheetViews>
    <sheetView topLeftCell="A224" workbookViewId="0">
      <selection activeCell="I43" sqref="I43"/>
    </sheetView>
  </sheetViews>
  <sheetFormatPr defaultRowHeight="12.75"/>
  <cols>
    <col min="1" max="1" width="9.140625" style="4"/>
    <col min="2" max="5" width="15.85546875" style="4" customWidth="1"/>
    <col min="6" max="6" width="9.140625" style="4"/>
    <col min="7" max="10" width="17.140625" style="4" customWidth="1"/>
    <col min="11" max="11" width="9.140625" style="4"/>
    <col min="12" max="12" width="18.140625" style="4" customWidth="1"/>
    <col min="13" max="13" width="9.140625" customWidth="1"/>
    <col min="14" max="14" width="16.7109375" customWidth="1"/>
    <col min="15" max="15" width="14.42578125" customWidth="1"/>
    <col min="16" max="16" width="9.140625" customWidth="1"/>
    <col min="17" max="17" width="9.42578125" style="4" customWidth="1"/>
    <col min="18" max="18" width="10.28515625" style="4" customWidth="1"/>
    <col min="19" max="19" width="10.42578125" style="4" customWidth="1"/>
    <col min="20" max="20" width="11.85546875" style="4" customWidth="1"/>
    <col min="21" max="21" width="12.5703125" style="4" customWidth="1"/>
    <col min="22" max="22" width="11" style="4" customWidth="1"/>
    <col min="23" max="16384" width="9.140625" style="4"/>
  </cols>
  <sheetData>
    <row r="1" spans="1:16" customFormat="1">
      <c r="A1" s="104" t="s">
        <v>149</v>
      </c>
      <c r="B1" s="110"/>
      <c r="C1" s="111"/>
      <c r="D1" s="111"/>
      <c r="E1" s="111"/>
      <c r="F1" s="55"/>
      <c r="G1" s="106"/>
      <c r="H1" s="106"/>
      <c r="I1" s="106"/>
      <c r="J1" s="106"/>
      <c r="K1" s="55"/>
      <c r="L1" s="601"/>
      <c r="M1" s="602"/>
      <c r="N1" s="602"/>
      <c r="O1" s="602"/>
      <c r="P1" s="602"/>
    </row>
    <row r="2" spans="1:16" customFormat="1">
      <c r="A2" s="104"/>
      <c r="B2" s="112"/>
      <c r="C2" s="114"/>
      <c r="D2" s="114"/>
      <c r="E2" s="114"/>
      <c r="F2" s="8"/>
      <c r="G2" s="108"/>
      <c r="H2" s="108"/>
      <c r="I2" s="108"/>
      <c r="J2" s="108"/>
      <c r="K2" s="8"/>
      <c r="L2" s="603"/>
      <c r="M2" s="602"/>
      <c r="N2" s="602"/>
      <c r="O2" s="602"/>
      <c r="P2" s="602"/>
    </row>
    <row r="3" spans="1:16" customFormat="1">
      <c r="A3" s="104"/>
      <c r="B3" s="112"/>
      <c r="C3" s="113" t="s">
        <v>828</v>
      </c>
      <c r="D3" s="114"/>
      <c r="E3" s="114"/>
      <c r="F3" s="8"/>
      <c r="G3" s="108"/>
      <c r="H3" s="108"/>
      <c r="I3" s="108"/>
      <c r="J3" s="108"/>
      <c r="K3" s="8"/>
      <c r="L3" s="603"/>
      <c r="M3" s="602"/>
      <c r="N3" s="602"/>
      <c r="O3" s="602"/>
      <c r="P3" s="602"/>
    </row>
    <row r="4" spans="1:16" customFormat="1">
      <c r="A4" s="104"/>
      <c r="B4" s="112"/>
      <c r="C4" s="114"/>
      <c r="D4" s="114"/>
      <c r="E4" s="114"/>
      <c r="F4" s="8"/>
      <c r="G4" s="108"/>
      <c r="H4" s="108"/>
      <c r="I4" s="108"/>
      <c r="J4" s="108"/>
      <c r="K4" s="8"/>
      <c r="L4" s="603"/>
      <c r="M4" s="602"/>
      <c r="N4" s="602"/>
      <c r="O4" s="602"/>
      <c r="P4" s="602"/>
    </row>
    <row r="5" spans="1:16" customFormat="1">
      <c r="A5" s="104"/>
      <c r="B5" s="112"/>
      <c r="C5" s="114"/>
      <c r="D5" s="114"/>
      <c r="E5" s="114"/>
      <c r="F5" s="8"/>
      <c r="G5" s="108"/>
      <c r="H5" s="108"/>
      <c r="I5" s="108"/>
      <c r="J5" s="108"/>
      <c r="K5" s="8"/>
      <c r="L5" s="603"/>
      <c r="M5" s="602"/>
      <c r="N5" s="602"/>
      <c r="O5" s="602"/>
      <c r="P5" s="602"/>
    </row>
    <row r="6" spans="1:16" customFormat="1">
      <c r="A6" s="76"/>
      <c r="B6" s="112"/>
      <c r="C6" s="113" t="s">
        <v>210</v>
      </c>
      <c r="D6" s="114"/>
      <c r="E6" s="114"/>
      <c r="F6" s="8"/>
      <c r="G6" s="108"/>
      <c r="H6" s="107" t="s">
        <v>207</v>
      </c>
      <c r="I6" s="108"/>
      <c r="J6" s="108"/>
      <c r="K6" s="8"/>
      <c r="L6" s="603"/>
      <c r="M6" s="602"/>
      <c r="N6" s="602" t="s">
        <v>208</v>
      </c>
      <c r="O6" s="602"/>
      <c r="P6" s="602"/>
    </row>
    <row r="7" spans="1:16" customFormat="1">
      <c r="A7" s="76"/>
      <c r="B7" s="112"/>
      <c r="C7" s="114" t="s">
        <v>18</v>
      </c>
      <c r="D7" s="114"/>
      <c r="E7" s="114"/>
      <c r="F7" s="8"/>
      <c r="G7" s="108"/>
      <c r="H7" s="108" t="s">
        <v>18</v>
      </c>
      <c r="I7" s="108"/>
      <c r="J7" s="108"/>
      <c r="K7" s="8"/>
      <c r="L7" s="603"/>
      <c r="M7" s="602"/>
      <c r="N7" s="602" t="s">
        <v>18</v>
      </c>
      <c r="O7" s="602"/>
      <c r="P7" s="602"/>
    </row>
    <row r="8" spans="1:16" customFormat="1">
      <c r="A8" s="76"/>
      <c r="B8" s="112"/>
      <c r="C8" s="114" t="s">
        <v>52</v>
      </c>
      <c r="D8" s="114" t="s">
        <v>201</v>
      </c>
      <c r="E8" s="114" t="s">
        <v>202</v>
      </c>
      <c r="F8" s="8"/>
      <c r="G8" s="108"/>
      <c r="H8" s="108" t="s">
        <v>52</v>
      </c>
      <c r="I8" s="108" t="s">
        <v>201</v>
      </c>
      <c r="J8" s="108" t="s">
        <v>202</v>
      </c>
      <c r="K8" s="8"/>
      <c r="L8" s="603"/>
      <c r="M8" s="602"/>
      <c r="N8" s="602" t="s">
        <v>52</v>
      </c>
      <c r="O8" s="602" t="s">
        <v>201</v>
      </c>
      <c r="P8" s="602" t="s">
        <v>202</v>
      </c>
    </row>
    <row r="9" spans="1:16" customFormat="1">
      <c r="A9" s="76"/>
      <c r="B9" s="112" t="s">
        <v>152</v>
      </c>
      <c r="C9" s="113" t="s">
        <v>209</v>
      </c>
      <c r="D9" s="114" t="s">
        <v>203</v>
      </c>
      <c r="E9" s="114" t="s">
        <v>204</v>
      </c>
      <c r="F9" s="8"/>
      <c r="G9" s="108"/>
      <c r="H9" s="107" t="s">
        <v>209</v>
      </c>
      <c r="I9" s="108" t="s">
        <v>203</v>
      </c>
      <c r="J9" s="108" t="s">
        <v>204</v>
      </c>
      <c r="K9" s="8"/>
      <c r="L9" s="603"/>
      <c r="M9" s="602"/>
      <c r="N9" s="602" t="s">
        <v>209</v>
      </c>
      <c r="O9" s="602" t="s">
        <v>203</v>
      </c>
      <c r="P9" s="602" t="s">
        <v>204</v>
      </c>
    </row>
    <row r="10" spans="1:16" customFormat="1">
      <c r="A10" s="76"/>
      <c r="B10" s="112"/>
      <c r="C10" s="114" t="s">
        <v>205</v>
      </c>
      <c r="D10" s="114" t="s">
        <v>206</v>
      </c>
      <c r="E10" s="114" t="s">
        <v>205</v>
      </c>
      <c r="F10" s="8"/>
      <c r="G10" s="108" t="s">
        <v>152</v>
      </c>
      <c r="H10" s="108" t="s">
        <v>205</v>
      </c>
      <c r="I10" s="108" t="s">
        <v>206</v>
      </c>
      <c r="J10" s="108" t="s">
        <v>205</v>
      </c>
      <c r="K10" s="8"/>
      <c r="L10" s="603" t="s">
        <v>152</v>
      </c>
      <c r="M10" s="602" t="s">
        <v>152</v>
      </c>
      <c r="N10" s="602" t="s">
        <v>205</v>
      </c>
      <c r="O10" s="602" t="s">
        <v>206</v>
      </c>
      <c r="P10" s="602" t="s">
        <v>205</v>
      </c>
    </row>
    <row r="11" spans="1:16" customFormat="1">
      <c r="A11" s="76"/>
      <c r="B11" s="112">
        <v>1985</v>
      </c>
      <c r="C11" s="115">
        <v>4.5703724071839877</v>
      </c>
      <c r="D11" s="115">
        <v>50.521224344801958</v>
      </c>
      <c r="E11" s="115">
        <v>1.2891726319975854</v>
      </c>
      <c r="F11" s="8"/>
      <c r="G11" s="108">
        <v>1985</v>
      </c>
      <c r="H11" s="109">
        <v>4.5703724071839877</v>
      </c>
      <c r="I11" s="109">
        <v>50.521224344801958</v>
      </c>
      <c r="J11" s="109">
        <v>1.2891726319975854</v>
      </c>
      <c r="K11" s="8"/>
      <c r="L11" s="603">
        <v>1985</v>
      </c>
      <c r="M11" s="602">
        <v>1985</v>
      </c>
      <c r="N11" s="604">
        <v>4.5703724071839877</v>
      </c>
      <c r="O11" s="604">
        <v>50.521224344801958</v>
      </c>
      <c r="P11" s="604">
        <v>1.2891726319975854</v>
      </c>
    </row>
    <row r="12" spans="1:16" customFormat="1">
      <c r="A12" s="76"/>
      <c r="B12" s="112">
        <v>1986</v>
      </c>
      <c r="C12" s="115">
        <v>3.4560665313012655</v>
      </c>
      <c r="D12" s="115">
        <v>25.63902552499372</v>
      </c>
      <c r="E12" s="115">
        <v>1.2134125502009177</v>
      </c>
      <c r="F12" s="8"/>
      <c r="G12" s="108">
        <v>1986</v>
      </c>
      <c r="H12" s="109">
        <v>3.4560665313012655</v>
      </c>
      <c r="I12" s="109">
        <v>25.63902552499372</v>
      </c>
      <c r="J12" s="109">
        <v>1.2134125502009177</v>
      </c>
      <c r="K12" s="8"/>
      <c r="L12" s="603">
        <v>1986</v>
      </c>
      <c r="M12" s="602">
        <v>1986</v>
      </c>
      <c r="N12" s="604">
        <v>3.4560665313012655</v>
      </c>
      <c r="O12" s="604">
        <v>25.63902552499372</v>
      </c>
      <c r="P12" s="604">
        <v>1.2134125502009177</v>
      </c>
    </row>
    <row r="13" spans="1:16" customFormat="1">
      <c r="A13" s="76"/>
      <c r="B13" s="112">
        <v>1987</v>
      </c>
      <c r="C13" s="115">
        <v>2.8911341223532272</v>
      </c>
      <c r="D13" s="115">
        <v>32.265818541398438</v>
      </c>
      <c r="E13" s="115">
        <v>1.0781944610613992</v>
      </c>
      <c r="F13" s="8"/>
      <c r="G13" s="108">
        <v>1987</v>
      </c>
      <c r="H13" s="109">
        <v>2.8911341223532272</v>
      </c>
      <c r="I13" s="109">
        <v>32.265818541398438</v>
      </c>
      <c r="J13" s="109">
        <v>1.0781944610613992</v>
      </c>
      <c r="K13" s="8"/>
      <c r="L13" s="603">
        <v>1987</v>
      </c>
      <c r="M13" s="602">
        <v>1987</v>
      </c>
      <c r="N13" s="604">
        <v>2.8911341223532272</v>
      </c>
      <c r="O13" s="604">
        <v>32.265818541398438</v>
      </c>
      <c r="P13" s="604">
        <v>1.0781944610613992</v>
      </c>
    </row>
    <row r="14" spans="1:16" customFormat="1">
      <c r="A14" s="76"/>
      <c r="B14" s="112">
        <v>1988</v>
      </c>
      <c r="C14" s="115">
        <v>2.8286535129342907</v>
      </c>
      <c r="D14" s="115">
        <v>25.052296220400194</v>
      </c>
      <c r="E14" s="115">
        <v>0.94456913961725553</v>
      </c>
      <c r="F14" s="8"/>
      <c r="G14" s="108">
        <v>1988</v>
      </c>
      <c r="H14" s="109">
        <v>2.8286535129342907</v>
      </c>
      <c r="I14" s="109">
        <v>25.052296220400194</v>
      </c>
      <c r="J14" s="109">
        <v>0.94456913961725553</v>
      </c>
      <c r="K14" s="8"/>
      <c r="L14" s="603">
        <v>1988</v>
      </c>
      <c r="M14" s="602">
        <v>1988</v>
      </c>
      <c r="N14" s="604">
        <v>2.8286535129342907</v>
      </c>
      <c r="O14" s="604">
        <v>25.052296220400194</v>
      </c>
      <c r="P14" s="604">
        <v>0.94456913961725553</v>
      </c>
    </row>
    <row r="15" spans="1:16" customFormat="1">
      <c r="A15" s="76"/>
      <c r="B15" s="112">
        <v>1989</v>
      </c>
      <c r="C15" s="115">
        <v>2.7305690455060363</v>
      </c>
      <c r="D15" s="115">
        <v>29.976970830682877</v>
      </c>
      <c r="E15" s="115">
        <v>0.87053107918553141</v>
      </c>
      <c r="F15" s="8"/>
      <c r="G15" s="108">
        <v>1989</v>
      </c>
      <c r="H15" s="109">
        <v>2.7305690455060363</v>
      </c>
      <c r="I15" s="109">
        <v>29.976970830682877</v>
      </c>
      <c r="J15" s="109">
        <v>0.87053107918553141</v>
      </c>
      <c r="K15" s="8"/>
      <c r="L15" s="603">
        <v>1989</v>
      </c>
      <c r="M15" s="602">
        <v>1989</v>
      </c>
      <c r="N15" s="604">
        <v>2.7305690455060363</v>
      </c>
      <c r="O15" s="604">
        <v>29.976970830682877</v>
      </c>
      <c r="P15" s="604">
        <v>0.87053107918553141</v>
      </c>
    </row>
    <row r="16" spans="1:16" customFormat="1">
      <c r="A16" s="76"/>
      <c r="B16" s="112">
        <v>1990</v>
      </c>
      <c r="C16" s="115">
        <v>2.6508661333388006</v>
      </c>
      <c r="D16" s="115">
        <v>34.738117621073798</v>
      </c>
      <c r="E16" s="115">
        <v>0.80739914909862076</v>
      </c>
      <c r="F16" s="8"/>
      <c r="G16" s="108">
        <v>1990</v>
      </c>
      <c r="H16" s="109">
        <v>2.6508661333388006</v>
      </c>
      <c r="I16" s="109">
        <v>34.738117621073798</v>
      </c>
      <c r="J16" s="109">
        <v>0.80739914909862076</v>
      </c>
      <c r="K16" s="8"/>
      <c r="L16" s="603">
        <v>1990</v>
      </c>
      <c r="M16" s="602">
        <v>1990</v>
      </c>
      <c r="N16" s="604">
        <v>2.6508661333388006</v>
      </c>
      <c r="O16" s="604">
        <v>34.738117621073798</v>
      </c>
      <c r="P16" s="604">
        <v>0.80739914909862076</v>
      </c>
    </row>
    <row r="17" spans="1:16" customFormat="1">
      <c r="A17" s="76"/>
      <c r="B17" s="112">
        <v>1991</v>
      </c>
      <c r="C17" s="115">
        <v>2.4596095060137451</v>
      </c>
      <c r="D17" s="115">
        <v>28.830822743784044</v>
      </c>
      <c r="E17" s="115">
        <v>0.77358770982469494</v>
      </c>
      <c r="F17" s="8"/>
      <c r="G17" s="108">
        <v>1991</v>
      </c>
      <c r="H17" s="109">
        <v>2.4596095060137451</v>
      </c>
      <c r="I17" s="109">
        <v>28.830822743784044</v>
      </c>
      <c r="J17" s="109">
        <v>0.77358770982469494</v>
      </c>
      <c r="K17" s="8"/>
      <c r="L17" s="603">
        <v>1991</v>
      </c>
      <c r="M17" s="602">
        <v>1991</v>
      </c>
      <c r="N17" s="604">
        <v>2.4596095060137451</v>
      </c>
      <c r="O17" s="604">
        <v>28.830822743784044</v>
      </c>
      <c r="P17" s="604">
        <v>0.77358770982469494</v>
      </c>
    </row>
    <row r="18" spans="1:16" customFormat="1">
      <c r="A18" s="76"/>
      <c r="B18" s="112">
        <v>1992</v>
      </c>
      <c r="C18" s="115">
        <v>2.5491408789747259</v>
      </c>
      <c r="D18" s="115">
        <v>27.410003557049155</v>
      </c>
      <c r="E18" s="115">
        <v>0.75211295816067014</v>
      </c>
      <c r="F18" s="8"/>
      <c r="G18" s="108">
        <v>1992</v>
      </c>
      <c r="H18" s="109">
        <v>2.5491408789747259</v>
      </c>
      <c r="I18" s="109">
        <v>27.410003557049155</v>
      </c>
      <c r="J18" s="109">
        <v>0.75211295816067014</v>
      </c>
      <c r="K18" s="8"/>
      <c r="L18" s="603">
        <v>1992</v>
      </c>
      <c r="M18" s="602">
        <v>1992</v>
      </c>
      <c r="N18" s="604">
        <v>2.5491408789747259</v>
      </c>
      <c r="O18" s="604">
        <v>27.410003557049155</v>
      </c>
      <c r="P18" s="604">
        <v>0.75211295816067014</v>
      </c>
    </row>
    <row r="19" spans="1:16" customFormat="1">
      <c r="A19" s="76"/>
      <c r="B19" s="112">
        <v>1993</v>
      </c>
      <c r="C19" s="115">
        <v>2.9297547449365404</v>
      </c>
      <c r="D19" s="115">
        <v>23.781925806070198</v>
      </c>
      <c r="E19" s="115">
        <v>0.68165608745272099</v>
      </c>
      <c r="F19" s="8"/>
      <c r="G19" s="108">
        <v>1993</v>
      </c>
      <c r="H19" s="109">
        <v>2.9297547449365404</v>
      </c>
      <c r="I19" s="109">
        <v>23.781925806070198</v>
      </c>
      <c r="J19" s="109">
        <v>0.68165608745272099</v>
      </c>
      <c r="K19" s="8"/>
      <c r="L19" s="603">
        <v>1993</v>
      </c>
      <c r="M19" s="602">
        <v>1993</v>
      </c>
      <c r="N19" s="604">
        <v>2.9297547449365404</v>
      </c>
      <c r="O19" s="604">
        <v>23.781925806070198</v>
      </c>
      <c r="P19" s="604">
        <v>0.68165608745272099</v>
      </c>
    </row>
    <row r="20" spans="1:16" customFormat="1">
      <c r="A20" s="76"/>
      <c r="B20" s="112">
        <v>1994</v>
      </c>
      <c r="C20" s="115">
        <v>2.6011774963586887</v>
      </c>
      <c r="D20" s="115">
        <v>22.382030400238484</v>
      </c>
      <c r="E20" s="115">
        <v>0.62492028598068339</v>
      </c>
      <c r="F20" s="8"/>
      <c r="G20" s="108">
        <v>1994</v>
      </c>
      <c r="H20" s="109">
        <v>2.6011774963586887</v>
      </c>
      <c r="I20" s="109">
        <v>22.382030400238484</v>
      </c>
      <c r="J20" s="109">
        <v>0.62492028598068339</v>
      </c>
      <c r="K20" s="8"/>
      <c r="L20" s="603">
        <v>1994</v>
      </c>
      <c r="M20" s="602">
        <v>1994</v>
      </c>
      <c r="N20" s="604">
        <v>2.6011774963586887</v>
      </c>
      <c r="O20" s="604">
        <v>22.382030400238484</v>
      </c>
      <c r="P20" s="604">
        <v>0.62492028598068339</v>
      </c>
    </row>
    <row r="21" spans="1:16" customFormat="1">
      <c r="A21" s="76"/>
      <c r="B21" s="112">
        <v>1995</v>
      </c>
      <c r="C21" s="115">
        <v>2.1259334797806937</v>
      </c>
      <c r="D21" s="115">
        <v>24.229481137812058</v>
      </c>
      <c r="E21" s="115">
        <v>0.58003868690346894</v>
      </c>
      <c r="F21" s="8"/>
      <c r="G21" s="108">
        <v>1995</v>
      </c>
      <c r="H21" s="109">
        <v>2.1259334797806937</v>
      </c>
      <c r="I21" s="109">
        <v>24.229481137812058</v>
      </c>
      <c r="J21" s="109">
        <v>0.58003868690346894</v>
      </c>
      <c r="K21" s="8"/>
      <c r="L21" s="603">
        <v>1995</v>
      </c>
      <c r="M21" s="602">
        <v>1995</v>
      </c>
      <c r="N21" s="604">
        <v>2.1259334797806937</v>
      </c>
      <c r="O21" s="604">
        <v>24.229481137812058</v>
      </c>
      <c r="P21" s="604">
        <v>0.58003868690346894</v>
      </c>
    </row>
    <row r="22" spans="1:16" customFormat="1">
      <c r="A22" s="76"/>
      <c r="B22" s="112">
        <v>1996</v>
      </c>
      <c r="C22" s="115">
        <v>2.9241874074156922</v>
      </c>
      <c r="D22" s="115">
        <v>28.63182947648988</v>
      </c>
      <c r="E22" s="115">
        <v>0.55775508805191354</v>
      </c>
      <c r="F22" s="8"/>
      <c r="G22" s="108">
        <v>1996</v>
      </c>
      <c r="H22" s="109">
        <v>2.9241874074156922</v>
      </c>
      <c r="I22" s="109">
        <v>28.63182947648988</v>
      </c>
      <c r="J22" s="109">
        <v>0.55775508805191354</v>
      </c>
      <c r="K22" s="8"/>
      <c r="L22" s="603">
        <v>1996</v>
      </c>
      <c r="M22" s="602">
        <v>1996</v>
      </c>
      <c r="N22" s="604">
        <v>2.9241874074156922</v>
      </c>
      <c r="O22" s="604">
        <v>28.63182947648988</v>
      </c>
      <c r="P22" s="604">
        <v>0.55775508805191354</v>
      </c>
    </row>
    <row r="23" spans="1:16" customFormat="1">
      <c r="A23" s="76"/>
      <c r="B23" s="112">
        <v>1997</v>
      </c>
      <c r="C23" s="115">
        <v>3.0763399729040035</v>
      </c>
      <c r="D23" s="115">
        <v>25.258925831660648</v>
      </c>
      <c r="E23" s="115">
        <v>0.52021005915351803</v>
      </c>
      <c r="F23" s="8"/>
      <c r="G23" s="108">
        <v>1997</v>
      </c>
      <c r="H23" s="109">
        <v>3.0763399729040035</v>
      </c>
      <c r="I23" s="109">
        <v>25.258925831660648</v>
      </c>
      <c r="J23" s="109">
        <v>0.52021005915351803</v>
      </c>
      <c r="K23" s="8"/>
      <c r="L23" s="603">
        <v>1997</v>
      </c>
      <c r="M23" s="602">
        <v>1997</v>
      </c>
      <c r="N23" s="604">
        <v>3.0763399729040035</v>
      </c>
      <c r="O23" s="604">
        <v>25.258925831660648</v>
      </c>
      <c r="P23" s="604">
        <v>0.52021005915351803</v>
      </c>
    </row>
    <row r="24" spans="1:16" customFormat="1">
      <c r="A24" s="76"/>
      <c r="B24" s="112">
        <v>1998</v>
      </c>
      <c r="C24" s="115">
        <v>2.5699488942015276</v>
      </c>
      <c r="D24" s="115">
        <v>16.228860131326332</v>
      </c>
      <c r="E24" s="115">
        <v>0.45595599920983843</v>
      </c>
      <c r="F24" s="8"/>
      <c r="G24" s="108">
        <v>1998</v>
      </c>
      <c r="H24" s="109">
        <v>2.5699488942015276</v>
      </c>
      <c r="I24" s="109">
        <v>16.228860131326332</v>
      </c>
      <c r="J24" s="109">
        <v>0.45595599920983843</v>
      </c>
      <c r="K24" s="8"/>
      <c r="L24" s="603">
        <v>1998</v>
      </c>
      <c r="M24" s="602">
        <v>1998</v>
      </c>
      <c r="N24" s="604">
        <v>2.5699488942015276</v>
      </c>
      <c r="O24" s="604">
        <v>16.228860131326332</v>
      </c>
      <c r="P24" s="604">
        <v>0.45595599920983843</v>
      </c>
    </row>
    <row r="25" spans="1:16" customFormat="1">
      <c r="A25" s="76"/>
      <c r="B25" s="112">
        <v>1999</v>
      </c>
      <c r="C25" s="115">
        <v>2.8299250089393717</v>
      </c>
      <c r="D25" s="115">
        <v>22.927923202106751</v>
      </c>
      <c r="E25" s="115">
        <v>0.44960603945546079</v>
      </c>
      <c r="F25" s="8"/>
      <c r="G25" s="108">
        <v>1999</v>
      </c>
      <c r="H25" s="109">
        <v>2.8299250089393717</v>
      </c>
      <c r="I25" s="109">
        <v>22.927923202106751</v>
      </c>
      <c r="J25" s="109">
        <v>0.44960603945546079</v>
      </c>
      <c r="K25" s="8"/>
      <c r="L25" s="603">
        <v>1999</v>
      </c>
      <c r="M25" s="602">
        <v>1999</v>
      </c>
      <c r="N25" s="604">
        <v>2.8299250089393717</v>
      </c>
      <c r="O25" s="604">
        <v>22.927923202106751</v>
      </c>
      <c r="P25" s="604">
        <v>0.44960603945546079</v>
      </c>
    </row>
    <row r="26" spans="1:16" customFormat="1">
      <c r="A26" s="76"/>
      <c r="B26" s="112">
        <v>2000</v>
      </c>
      <c r="C26" s="115">
        <v>4.6545081327428042</v>
      </c>
      <c r="D26" s="115">
        <v>36.016280376285593</v>
      </c>
      <c r="E26" s="115">
        <v>0.44686492151989216</v>
      </c>
      <c r="F26" s="8"/>
      <c r="G26" s="108">
        <v>2000</v>
      </c>
      <c r="H26" s="109">
        <v>4.6545081327428042</v>
      </c>
      <c r="I26" s="109">
        <v>36.016280376285593</v>
      </c>
      <c r="J26" s="109">
        <v>0.44686492151989216</v>
      </c>
      <c r="K26" s="8"/>
      <c r="L26" s="603">
        <v>2000</v>
      </c>
      <c r="M26" s="602">
        <v>2000</v>
      </c>
      <c r="N26" s="604">
        <v>4.6545081327428042</v>
      </c>
      <c r="O26" s="604">
        <v>36.016280376285593</v>
      </c>
      <c r="P26" s="604">
        <v>0.44686492151989216</v>
      </c>
    </row>
    <row r="27" spans="1:16" customFormat="1">
      <c r="A27" s="76"/>
      <c r="B27" s="112">
        <v>2001</v>
      </c>
      <c r="C27" s="115">
        <v>4.9474721766212983</v>
      </c>
      <c r="D27" s="115">
        <v>27.973007686616821</v>
      </c>
      <c r="E27" s="115">
        <v>0.44338300577182632</v>
      </c>
      <c r="F27" s="8"/>
      <c r="G27" s="108">
        <v>2001</v>
      </c>
      <c r="H27" s="109">
        <v>4.9474721766212983</v>
      </c>
      <c r="I27" s="109">
        <v>27.973007686616821</v>
      </c>
      <c r="J27" s="109">
        <v>0.44338300577182632</v>
      </c>
      <c r="K27" s="8"/>
      <c r="L27" s="603">
        <v>2001</v>
      </c>
      <c r="M27" s="602">
        <v>2001</v>
      </c>
      <c r="N27" s="604">
        <v>4.9474721766212983</v>
      </c>
      <c r="O27" s="604">
        <v>27.973007686616821</v>
      </c>
      <c r="P27" s="604">
        <v>0.44338300577182632</v>
      </c>
    </row>
    <row r="28" spans="1:16" customFormat="1">
      <c r="A28" s="76"/>
      <c r="B28" s="112">
        <v>2002</v>
      </c>
      <c r="C28" s="115">
        <v>3.5906246676706552</v>
      </c>
      <c r="D28" s="115">
        <v>29.666933821981164</v>
      </c>
      <c r="E28" s="115">
        <v>0.48828483282252977</v>
      </c>
      <c r="F28" s="8"/>
      <c r="G28" s="108">
        <v>2002</v>
      </c>
      <c r="H28" s="109">
        <v>3.5906246676706552</v>
      </c>
      <c r="I28" s="109">
        <v>29.666933821981164</v>
      </c>
      <c r="J28" s="109">
        <v>0.48828483282252977</v>
      </c>
      <c r="K28" s="8"/>
      <c r="L28" s="603">
        <v>2002</v>
      </c>
      <c r="M28" s="602">
        <v>2002</v>
      </c>
      <c r="N28" s="604">
        <v>3.5906246676706552</v>
      </c>
      <c r="O28" s="604">
        <v>29.666933821981164</v>
      </c>
      <c r="P28" s="604">
        <v>0.48828483282252977</v>
      </c>
    </row>
    <row r="29" spans="1:16" customFormat="1">
      <c r="A29" s="76"/>
      <c r="B29" s="112">
        <v>2003</v>
      </c>
      <c r="C29" s="115">
        <v>5.8174082038512536</v>
      </c>
      <c r="D29" s="115">
        <v>33.957785247115233</v>
      </c>
      <c r="E29" s="115">
        <v>0.50315685620245554</v>
      </c>
      <c r="F29" s="8"/>
      <c r="G29" s="108">
        <v>2003</v>
      </c>
      <c r="H29" s="109">
        <v>5.8174082038512536</v>
      </c>
      <c r="I29" s="109">
        <v>33.957785247115233</v>
      </c>
      <c r="J29" s="109">
        <v>0.50315685620245554</v>
      </c>
      <c r="K29" s="8"/>
      <c r="L29" s="603">
        <v>2003</v>
      </c>
      <c r="M29" s="602">
        <v>2003</v>
      </c>
      <c r="N29" s="604">
        <v>5.8174082038512536</v>
      </c>
      <c r="O29" s="604">
        <v>33.957785247115233</v>
      </c>
      <c r="P29" s="604">
        <v>0.50315685620245554</v>
      </c>
    </row>
    <row r="30" spans="1:16" customFormat="1">
      <c r="A30" s="76"/>
      <c r="B30" s="112">
        <v>2004</v>
      </c>
      <c r="C30" s="115">
        <v>6.3305372928013579</v>
      </c>
      <c r="D30" s="115">
        <v>42.789330567452872</v>
      </c>
      <c r="E30" s="115">
        <v>0.51823528481683456</v>
      </c>
      <c r="F30" s="8"/>
      <c r="G30" s="108">
        <v>2004</v>
      </c>
      <c r="H30" s="109">
        <v>6.3305372928013579</v>
      </c>
      <c r="I30" s="109">
        <v>42.789330567452872</v>
      </c>
      <c r="J30" s="109">
        <v>0.51823528481683456</v>
      </c>
      <c r="K30" s="8"/>
      <c r="L30" s="603">
        <v>2004</v>
      </c>
      <c r="M30" s="602">
        <v>2004</v>
      </c>
      <c r="N30" s="604">
        <v>6.3305372928013579</v>
      </c>
      <c r="O30" s="604">
        <v>42.789330567452872</v>
      </c>
      <c r="P30" s="604">
        <v>0.51823528481683456</v>
      </c>
    </row>
    <row r="31" spans="1:16" customFormat="1">
      <c r="A31" s="76"/>
      <c r="B31" s="112">
        <v>2005</v>
      </c>
      <c r="C31" s="115">
        <v>8.225551163443825</v>
      </c>
      <c r="D31" s="115">
        <v>56.364753326268698</v>
      </c>
      <c r="E31" s="115">
        <v>0.53569127240011327</v>
      </c>
      <c r="F31" s="8"/>
      <c r="G31" s="108">
        <v>2005</v>
      </c>
      <c r="H31" s="109">
        <v>8.225551163443825</v>
      </c>
      <c r="I31" s="109">
        <v>56.364753326268698</v>
      </c>
      <c r="J31" s="109">
        <v>0.53569127240011327</v>
      </c>
      <c r="K31" s="8"/>
      <c r="L31" s="603">
        <v>2005</v>
      </c>
      <c r="M31" s="602">
        <v>2005</v>
      </c>
      <c r="N31" s="604">
        <v>8.225551163443825</v>
      </c>
      <c r="O31" s="604">
        <v>56.364753326268698</v>
      </c>
      <c r="P31" s="604">
        <v>0.53569127240011327</v>
      </c>
    </row>
    <row r="32" spans="1:16" customFormat="1">
      <c r="A32" s="76"/>
      <c r="B32" s="112">
        <v>2006</v>
      </c>
      <c r="C32" s="115">
        <v>6.9462659089181917</v>
      </c>
      <c r="D32" s="115">
        <v>65.954262149419975</v>
      </c>
      <c r="E32" s="115">
        <v>0.60140613715364155</v>
      </c>
      <c r="F32" s="8"/>
      <c r="G32" s="108">
        <v>2006</v>
      </c>
      <c r="H32" s="109">
        <v>6.9462659089181917</v>
      </c>
      <c r="I32" s="109">
        <v>65.954262149419975</v>
      </c>
      <c r="J32" s="109">
        <v>0.60140613715364155</v>
      </c>
      <c r="K32" s="8"/>
      <c r="L32" s="603">
        <v>2006</v>
      </c>
      <c r="M32" s="602">
        <v>2006</v>
      </c>
      <c r="N32" s="604">
        <v>6.9462659089181917</v>
      </c>
      <c r="O32" s="604">
        <v>65.954262149419975</v>
      </c>
      <c r="P32" s="604">
        <v>0.60140613715364155</v>
      </c>
    </row>
    <row r="33" spans="1:16" customFormat="1">
      <c r="A33" s="76"/>
      <c r="B33" s="112">
        <v>2007</v>
      </c>
      <c r="C33" s="115">
        <v>6.6024948313242344</v>
      </c>
      <c r="D33" s="115">
        <v>72.782269007363197</v>
      </c>
      <c r="E33" s="115">
        <v>0.62955440945666241</v>
      </c>
      <c r="F33" s="8"/>
      <c r="G33" s="108">
        <v>2007</v>
      </c>
      <c r="H33" s="109">
        <v>6.6024948313242344</v>
      </c>
      <c r="I33" s="109">
        <v>72.782269007363197</v>
      </c>
      <c r="J33" s="109">
        <v>0.62955440945666241</v>
      </c>
      <c r="K33" s="8"/>
      <c r="L33" s="603">
        <v>2007</v>
      </c>
      <c r="M33" s="602">
        <v>2007</v>
      </c>
      <c r="N33" s="604">
        <v>6.6024948313242344</v>
      </c>
      <c r="O33" s="604">
        <v>72.782269007363197</v>
      </c>
      <c r="P33" s="604">
        <v>0.62955440945666241</v>
      </c>
    </row>
    <row r="34" spans="1:16" customFormat="1">
      <c r="A34" s="76"/>
      <c r="B34" s="112">
        <v>2008</v>
      </c>
      <c r="C34" s="115">
        <v>8.2368304804700685</v>
      </c>
      <c r="D34" s="115">
        <v>98.560404649442674</v>
      </c>
      <c r="E34" s="115">
        <v>0.71684430589154491</v>
      </c>
      <c r="F34" s="8"/>
      <c r="G34" s="108">
        <v>2008</v>
      </c>
      <c r="H34" s="109">
        <v>8.2368304804700685</v>
      </c>
      <c r="I34" s="109">
        <v>98.560404649442674</v>
      </c>
      <c r="J34" s="109">
        <v>0.71684430589154491</v>
      </c>
      <c r="K34" s="8"/>
      <c r="L34" s="603">
        <v>2008</v>
      </c>
      <c r="M34" s="602">
        <v>2008</v>
      </c>
      <c r="N34" s="604">
        <v>8.2368304804700685</v>
      </c>
      <c r="O34" s="604">
        <v>98.560404649442674</v>
      </c>
      <c r="P34" s="604">
        <v>0.71684430589154491</v>
      </c>
    </row>
    <row r="35" spans="1:16" customFormat="1">
      <c r="A35" s="76"/>
      <c r="B35" s="112">
        <v>2009</v>
      </c>
      <c r="C35" s="115">
        <v>3.7600608750317153</v>
      </c>
      <c r="D35" s="115">
        <v>62.319433359930287</v>
      </c>
      <c r="E35" s="115">
        <v>0.7746778297290724</v>
      </c>
      <c r="F35" s="8"/>
      <c r="G35" s="108">
        <v>2009</v>
      </c>
      <c r="H35" s="109">
        <v>3.7600608750317153</v>
      </c>
      <c r="I35" s="109">
        <v>62.319433359930287</v>
      </c>
      <c r="J35" s="109">
        <v>0.7746778297290724</v>
      </c>
      <c r="K35" s="8"/>
      <c r="L35" s="603">
        <v>2009</v>
      </c>
      <c r="M35" s="602">
        <v>2009</v>
      </c>
      <c r="N35" s="604">
        <v>3.7600608750317153</v>
      </c>
      <c r="O35" s="604">
        <v>62.319433359930287</v>
      </c>
      <c r="P35" s="604">
        <v>0.7746778297290724</v>
      </c>
    </row>
    <row r="36" spans="1:16" customFormat="1">
      <c r="A36" s="76"/>
      <c r="B36" s="112">
        <v>2010</v>
      </c>
      <c r="C36" s="115">
        <v>4.5294651211046748</v>
      </c>
      <c r="D36" s="115">
        <v>78.845127312820665</v>
      </c>
      <c r="E36" s="115">
        <v>0.79281508581261284</v>
      </c>
      <c r="F36" s="8"/>
      <c r="G36" s="108">
        <v>2010</v>
      </c>
      <c r="H36" s="109">
        <v>4.5294651211046748</v>
      </c>
      <c r="I36" s="109">
        <v>78.845127312820665</v>
      </c>
      <c r="J36" s="109">
        <v>0.79281508581261284</v>
      </c>
      <c r="K36" s="8"/>
      <c r="L36" s="603">
        <v>2010</v>
      </c>
      <c r="M36" s="602">
        <v>2010</v>
      </c>
      <c r="N36" s="604">
        <v>4.5294651211046748</v>
      </c>
      <c r="O36" s="604">
        <v>78.845127312820665</v>
      </c>
      <c r="P36" s="604">
        <v>0.79281508581261284</v>
      </c>
    </row>
    <row r="37" spans="1:16" customFormat="1">
      <c r="A37" s="76"/>
      <c r="B37" s="112">
        <v>2011</v>
      </c>
      <c r="C37" s="115">
        <v>3.910235318357886</v>
      </c>
      <c r="D37" s="115">
        <v>104.44153401096601</v>
      </c>
      <c r="E37" s="115">
        <v>0.8245958741750421</v>
      </c>
      <c r="F37" s="8"/>
      <c r="G37" s="108">
        <v>2011</v>
      </c>
      <c r="H37" s="109">
        <v>3.910235318357886</v>
      </c>
      <c r="I37" s="109">
        <v>104.44153401096601</v>
      </c>
      <c r="J37" s="109">
        <v>0.8245958741750421</v>
      </c>
      <c r="K37" s="8"/>
      <c r="L37" s="603">
        <v>2011</v>
      </c>
      <c r="M37" s="602">
        <v>2011</v>
      </c>
      <c r="N37" s="604">
        <v>3.910235318357886</v>
      </c>
      <c r="O37" s="604">
        <v>104.44153401096601</v>
      </c>
      <c r="P37" s="604">
        <v>0.8245958741750421</v>
      </c>
    </row>
    <row r="38" spans="1:16" customFormat="1">
      <c r="A38" s="76"/>
      <c r="B38" s="112">
        <v>2012</v>
      </c>
      <c r="C38" s="115">
        <v>2.5875486381322959</v>
      </c>
      <c r="D38" s="115">
        <v>101.09</v>
      </c>
      <c r="E38" s="115">
        <v>0.76891580161476325</v>
      </c>
      <c r="F38" s="8"/>
      <c r="G38" s="108">
        <v>2012</v>
      </c>
      <c r="H38" s="109">
        <v>2.5875486381322959</v>
      </c>
      <c r="I38" s="109">
        <v>101.09</v>
      </c>
      <c r="J38" s="109">
        <v>0.76891580161476325</v>
      </c>
      <c r="K38" s="8"/>
      <c r="L38" s="603">
        <v>2012</v>
      </c>
      <c r="M38" s="602">
        <v>2012</v>
      </c>
      <c r="N38" s="604">
        <v>2.5875486381322959</v>
      </c>
      <c r="O38" s="604">
        <v>101.09</v>
      </c>
      <c r="P38" s="604">
        <v>0.76891580161476325</v>
      </c>
    </row>
    <row r="39" spans="1:16" customFormat="1">
      <c r="A39" s="76"/>
      <c r="B39" s="112">
        <v>2013</v>
      </c>
      <c r="C39" s="115">
        <v>3.5460313200820379</v>
      </c>
      <c r="D39" s="115">
        <v>98.994806852006647</v>
      </c>
      <c r="E39" s="115">
        <v>0.55632704009985956</v>
      </c>
      <c r="F39" s="8"/>
      <c r="G39" s="108">
        <v>2013</v>
      </c>
      <c r="H39" s="109">
        <v>3.5460313200820379</v>
      </c>
      <c r="I39" s="109">
        <v>98.994806852006647</v>
      </c>
      <c r="J39" s="109">
        <v>0.55632704009985956</v>
      </c>
      <c r="K39" s="8"/>
      <c r="L39" s="603">
        <v>2013</v>
      </c>
      <c r="M39" s="602">
        <v>2013</v>
      </c>
      <c r="N39" s="604">
        <v>3.5460313200820379</v>
      </c>
      <c r="O39" s="604">
        <v>98.994806852006647</v>
      </c>
      <c r="P39" s="604">
        <v>0.55632704009985956</v>
      </c>
    </row>
    <row r="40" spans="1:16" customFormat="1">
      <c r="A40" s="76"/>
      <c r="B40" s="112">
        <v>2014</v>
      </c>
      <c r="C40" s="115">
        <v>4.5</v>
      </c>
      <c r="D40" s="115">
        <v>99.984754920526711</v>
      </c>
      <c r="E40" s="115">
        <v>0.75372150111738501</v>
      </c>
      <c r="F40" s="8"/>
      <c r="G40" s="108">
        <v>2014</v>
      </c>
      <c r="H40" s="109">
        <v>3.7</v>
      </c>
      <c r="I40" s="109">
        <v>89.095326166805989</v>
      </c>
      <c r="J40" s="109">
        <v>0.65372150111738503</v>
      </c>
      <c r="K40" s="8"/>
      <c r="L40" s="603">
        <v>2014</v>
      </c>
      <c r="M40" s="602">
        <v>2014</v>
      </c>
      <c r="N40" s="604">
        <v>4.7</v>
      </c>
      <c r="O40" s="604">
        <v>100.97470298904678</v>
      </c>
      <c r="P40" s="604">
        <v>0.85372150111738498</v>
      </c>
    </row>
    <row r="41" spans="1:16" customFormat="1">
      <c r="A41" s="76"/>
      <c r="B41" s="112">
        <v>2015</v>
      </c>
      <c r="C41" s="115">
        <v>4.3704999999999998</v>
      </c>
      <c r="D41" s="115">
        <v>100.98460246973198</v>
      </c>
      <c r="E41" s="115">
        <v>0.76125871612855889</v>
      </c>
      <c r="F41" s="8"/>
      <c r="G41" s="108">
        <v>2015</v>
      </c>
      <c r="H41" s="109">
        <v>3.8</v>
      </c>
      <c r="I41" s="109">
        <v>89.006230840639176</v>
      </c>
      <c r="J41" s="109">
        <v>0.65045289361179814</v>
      </c>
      <c r="K41" s="8"/>
      <c r="L41" s="603">
        <v>2015</v>
      </c>
      <c r="M41" s="602">
        <v>2015</v>
      </c>
      <c r="N41" s="604">
        <v>4.8410000000000002</v>
      </c>
      <c r="O41" s="604">
        <v>102.99419704882771</v>
      </c>
      <c r="P41" s="604">
        <v>0.87933314615090652</v>
      </c>
    </row>
    <row r="42" spans="1:16" customFormat="1">
      <c r="A42" s="76"/>
      <c r="B42" s="112">
        <v>2016</v>
      </c>
      <c r="C42" s="115">
        <v>4.3681149999999995</v>
      </c>
      <c r="D42" s="115">
        <v>101.99444849442931</v>
      </c>
      <c r="E42" s="115">
        <v>0.76887130328984443</v>
      </c>
      <c r="F42" s="8"/>
      <c r="G42" s="108">
        <v>2016</v>
      </c>
      <c r="H42" s="109">
        <v>3.75</v>
      </c>
      <c r="I42" s="109">
        <v>88.116168532232777</v>
      </c>
      <c r="J42" s="109">
        <v>0.6472006291437391</v>
      </c>
      <c r="K42" s="8"/>
      <c r="L42" s="603">
        <v>2016</v>
      </c>
      <c r="M42" s="602">
        <v>2016</v>
      </c>
      <c r="N42" s="604">
        <v>4.9862299999999999</v>
      </c>
      <c r="O42" s="604">
        <v>105.05408098980428</v>
      </c>
      <c r="P42" s="604">
        <v>0.90571314053543373</v>
      </c>
    </row>
    <row r="43" spans="1:16" customFormat="1">
      <c r="A43" s="76"/>
      <c r="B43" s="112">
        <v>2017</v>
      </c>
      <c r="C43" s="115">
        <v>4.4241584500000002</v>
      </c>
      <c r="D43" s="115">
        <v>103.0143929793736</v>
      </c>
      <c r="E43" s="115">
        <v>0.77656001632274285</v>
      </c>
      <c r="F43" s="8"/>
      <c r="G43" s="108">
        <v>2017</v>
      </c>
      <c r="H43" s="109">
        <v>3.7124999999999999</v>
      </c>
      <c r="I43" s="109">
        <v>87.235006846910451</v>
      </c>
      <c r="J43" s="109">
        <v>0.6439646259980204</v>
      </c>
      <c r="K43" s="8"/>
      <c r="L43" s="603">
        <v>2017</v>
      </c>
      <c r="M43" s="602">
        <v>2017</v>
      </c>
      <c r="N43" s="604">
        <v>5.1358169</v>
      </c>
      <c r="O43" s="604">
        <v>107.15516260960037</v>
      </c>
      <c r="P43" s="604">
        <v>0.9328845347514968</v>
      </c>
    </row>
    <row r="44" spans="1:16" customFormat="1">
      <c r="A44" s="76"/>
      <c r="B44" s="112">
        <v>2018</v>
      </c>
      <c r="C44" s="115">
        <v>4.4905208267500001</v>
      </c>
      <c r="D44" s="115">
        <v>104.04453690916733</v>
      </c>
      <c r="E44" s="115">
        <v>0.78432561648597032</v>
      </c>
      <c r="F44" s="8"/>
      <c r="G44" s="108">
        <v>2018</v>
      </c>
      <c r="H44" s="109">
        <v>3.6753749999999998</v>
      </c>
      <c r="I44" s="109">
        <v>86.362656778441348</v>
      </c>
      <c r="J44" s="109">
        <v>0.64074480286803026</v>
      </c>
      <c r="K44" s="8"/>
      <c r="L44" s="603">
        <v>2018</v>
      </c>
      <c r="M44" s="602">
        <v>2018</v>
      </c>
      <c r="N44" s="604">
        <v>5.2898914069999998</v>
      </c>
      <c r="O44" s="604">
        <v>109.29826586179237</v>
      </c>
      <c r="P44" s="604">
        <v>0.96087107079404177</v>
      </c>
    </row>
    <row r="45" spans="1:16" customFormat="1">
      <c r="A45" s="76"/>
      <c r="B45" s="112">
        <v>2019</v>
      </c>
      <c r="C45" s="115">
        <v>4.5803312432850003</v>
      </c>
      <c r="D45" s="115">
        <v>105.08498227825901</v>
      </c>
      <c r="E45" s="115">
        <v>0.79216887265083002</v>
      </c>
      <c r="F45" s="8"/>
      <c r="G45" s="108">
        <v>2019</v>
      </c>
      <c r="H45" s="109">
        <v>3.6386212499999999</v>
      </c>
      <c r="I45" s="109">
        <v>85.49903021065694</v>
      </c>
      <c r="J45" s="109">
        <v>0.63754107885369016</v>
      </c>
      <c r="K45" s="8"/>
      <c r="L45" s="603">
        <v>2019</v>
      </c>
      <c r="M45" s="602">
        <v>2019</v>
      </c>
      <c r="N45" s="604">
        <v>5.5014870632799999</v>
      </c>
      <c r="O45" s="604">
        <v>111.48423117902823</v>
      </c>
      <c r="P45" s="604">
        <v>0.98969720291786301</v>
      </c>
    </row>
    <row r="46" spans="1:16" customFormat="1">
      <c r="A46" s="76"/>
      <c r="B46" s="112">
        <v>2020</v>
      </c>
      <c r="C46" s="115">
        <v>4.7719378681507001</v>
      </c>
      <c r="D46" s="115">
        <v>106.1358321010416</v>
      </c>
      <c r="E46" s="115">
        <v>0.80009056137733836</v>
      </c>
      <c r="F46" s="8"/>
      <c r="G46" s="108">
        <v>2020</v>
      </c>
      <c r="H46" s="109">
        <v>3.7022350374999999</v>
      </c>
      <c r="I46" s="109">
        <v>84.644039908550369</v>
      </c>
      <c r="J46" s="109">
        <v>0.63435337345942167</v>
      </c>
      <c r="K46" s="8"/>
      <c r="L46" s="603">
        <v>2020</v>
      </c>
      <c r="M46" s="602">
        <v>2020</v>
      </c>
      <c r="N46" s="604">
        <v>5.7215465458111998</v>
      </c>
      <c r="O46" s="604">
        <v>113.7139158026088</v>
      </c>
      <c r="P46" s="604">
        <v>1.0193881190053988</v>
      </c>
    </row>
    <row r="47" spans="1:16" customFormat="1">
      <c r="A47" s="76"/>
      <c r="B47" s="112">
        <v>2021</v>
      </c>
      <c r="C47" s="115">
        <v>4.8673766255137139</v>
      </c>
      <c r="D47" s="115">
        <v>107.19719042205202</v>
      </c>
      <c r="E47" s="115">
        <v>0.80809146699111178</v>
      </c>
      <c r="F47" s="8"/>
      <c r="G47" s="108">
        <v>2021</v>
      </c>
      <c r="H47" s="109">
        <v>3.6652126871249999</v>
      </c>
      <c r="I47" s="109">
        <v>83.79759950946486</v>
      </c>
      <c r="J47" s="109">
        <v>0.63118160659212452</v>
      </c>
      <c r="K47" s="8"/>
      <c r="L47" s="603">
        <v>2021</v>
      </c>
      <c r="M47" s="602">
        <v>2021</v>
      </c>
      <c r="N47" s="604">
        <v>5.9504084076436481</v>
      </c>
      <c r="O47" s="604">
        <v>115.98819411866097</v>
      </c>
      <c r="P47" s="604">
        <v>1.0499697625755608</v>
      </c>
    </row>
    <row r="48" spans="1:16" customFormat="1">
      <c r="A48" s="76"/>
      <c r="B48" s="112">
        <v>2022</v>
      </c>
      <c r="C48" s="115">
        <v>4.964724158023988</v>
      </c>
      <c r="D48" s="115">
        <v>108.26916232627254</v>
      </c>
      <c r="E48" s="115">
        <v>0.81617238166102291</v>
      </c>
      <c r="F48" s="8"/>
      <c r="G48" s="108">
        <v>2022</v>
      </c>
      <c r="H48" s="109">
        <v>3.6285605602537498</v>
      </c>
      <c r="I48" s="109">
        <v>82.959623514370207</v>
      </c>
      <c r="J48" s="109">
        <v>0.6280256985591639</v>
      </c>
      <c r="K48" s="8"/>
      <c r="L48" s="603">
        <v>2022</v>
      </c>
      <c r="M48" s="602">
        <v>2022</v>
      </c>
      <c r="N48" s="604">
        <v>6.188424743949394</v>
      </c>
      <c r="O48" s="604">
        <v>118.30795800103419</v>
      </c>
      <c r="P48" s="604">
        <v>1.0814688554528278</v>
      </c>
    </row>
    <row r="49" spans="1:16" customFormat="1">
      <c r="A49" s="76"/>
      <c r="B49" s="112">
        <v>2023</v>
      </c>
      <c r="C49" s="115">
        <v>5.0640186411844681</v>
      </c>
      <c r="D49" s="115">
        <v>109.35185394953527</v>
      </c>
      <c r="E49" s="115">
        <v>0.82433410547763319</v>
      </c>
      <c r="F49" s="8"/>
      <c r="G49" s="108">
        <v>2023</v>
      </c>
      <c r="H49" s="109">
        <v>3.5922749546512125</v>
      </c>
      <c r="I49" s="109">
        <v>82.13002727922651</v>
      </c>
      <c r="J49" s="109">
        <v>0.62488557006636813</v>
      </c>
      <c r="K49" s="8"/>
      <c r="L49" s="603">
        <v>2023</v>
      </c>
      <c r="M49" s="602">
        <v>2023</v>
      </c>
      <c r="N49" s="604">
        <v>6.4359617337073702</v>
      </c>
      <c r="O49" s="604">
        <v>120.67411716105488</v>
      </c>
      <c r="P49" s="604">
        <v>1.1139129211164127</v>
      </c>
    </row>
    <row r="50" spans="1:16" customFormat="1">
      <c r="A50" s="76"/>
      <c r="B50" s="112">
        <v>2024</v>
      </c>
      <c r="C50" s="115">
        <v>5.1652990140081574</v>
      </c>
      <c r="D50" s="115">
        <v>110.44537248903062</v>
      </c>
      <c r="E50" s="115">
        <v>0.8325774465324095</v>
      </c>
      <c r="F50" s="8"/>
      <c r="G50" s="108">
        <v>2024</v>
      </c>
      <c r="H50" s="109">
        <v>3.5563522051047003</v>
      </c>
      <c r="I50" s="109">
        <v>81.308727006434239</v>
      </c>
      <c r="J50" s="109">
        <v>0.62176114221603629</v>
      </c>
      <c r="K50" s="8"/>
      <c r="L50" s="603">
        <v>2024</v>
      </c>
      <c r="M50" s="602">
        <v>2024</v>
      </c>
      <c r="N50" s="604">
        <v>6.6934002030556652</v>
      </c>
      <c r="O50" s="604">
        <v>123.08759950427599</v>
      </c>
      <c r="P50" s="604">
        <v>1.1473303087499052</v>
      </c>
    </row>
    <row r="51" spans="1:16" customFormat="1">
      <c r="A51" s="76"/>
      <c r="B51" s="112">
        <v>2025</v>
      </c>
      <c r="C51" s="115">
        <v>5.3944314893583609</v>
      </c>
      <c r="D51" s="115">
        <v>111.54982621392092</v>
      </c>
      <c r="E51" s="115">
        <v>0.84090322099773362</v>
      </c>
      <c r="F51" s="8"/>
      <c r="G51" s="108">
        <v>2025</v>
      </c>
      <c r="H51" s="109">
        <v>3.5852251610026062</v>
      </c>
      <c r="I51" s="109">
        <v>80.495639736369895</v>
      </c>
      <c r="J51" s="109">
        <v>0.6186523365049561</v>
      </c>
      <c r="K51" s="8"/>
      <c r="L51" s="603">
        <v>2025</v>
      </c>
      <c r="M51" s="602">
        <v>2025</v>
      </c>
      <c r="N51" s="604">
        <v>6.9611362111778918</v>
      </c>
      <c r="O51" s="604">
        <v>125.5493514943615</v>
      </c>
      <c r="P51" s="604">
        <v>1.1817502180124024</v>
      </c>
    </row>
    <row r="52" spans="1:16" customFormat="1">
      <c r="A52" s="76"/>
      <c r="B52" s="112">
        <v>2026</v>
      </c>
      <c r="C52" s="115">
        <v>5.5292922765923196</v>
      </c>
      <c r="D52" s="115">
        <v>112.66532447606014</v>
      </c>
      <c r="E52" s="115">
        <v>0.84931225320771098</v>
      </c>
      <c r="F52" s="8"/>
      <c r="G52" s="108">
        <v>2026</v>
      </c>
      <c r="H52" s="109">
        <v>3.513520657782554</v>
      </c>
      <c r="I52" s="109">
        <v>79.690683339006199</v>
      </c>
      <c r="J52" s="109">
        <v>0.61555907482243133</v>
      </c>
      <c r="K52" s="8"/>
      <c r="L52" s="603">
        <v>2026</v>
      </c>
      <c r="M52" s="602">
        <v>2026</v>
      </c>
      <c r="N52" s="604">
        <v>7.2395816596250073</v>
      </c>
      <c r="O52" s="604">
        <v>128.06033852424872</v>
      </c>
      <c r="P52" s="604">
        <v>1.2172027245527746</v>
      </c>
    </row>
    <row r="53" spans="1:16" customFormat="1">
      <c r="A53" s="76"/>
      <c r="B53" s="112">
        <v>2027</v>
      </c>
      <c r="C53" s="115">
        <v>5.6675245835071273</v>
      </c>
      <c r="D53" s="115">
        <v>113.79197772082074</v>
      </c>
      <c r="E53" s="115">
        <v>0.8578053757397881</v>
      </c>
      <c r="F53" s="8"/>
      <c r="G53" s="108">
        <v>2027</v>
      </c>
      <c r="H53" s="109">
        <v>3.4432502446269027</v>
      </c>
      <c r="I53" s="109">
        <v>78.893776505616131</v>
      </c>
      <c r="J53" s="109">
        <v>0.6124812794483192</v>
      </c>
      <c r="K53" s="8"/>
      <c r="L53" s="603">
        <v>2027</v>
      </c>
      <c r="M53" s="602">
        <v>2027</v>
      </c>
      <c r="N53" s="604">
        <v>7.529164926010008</v>
      </c>
      <c r="O53" s="604">
        <v>130.62154529473369</v>
      </c>
      <c r="P53" s="604">
        <v>1.2537188062893578</v>
      </c>
    </row>
    <row r="54" spans="1:16" customFormat="1">
      <c r="A54" s="76"/>
      <c r="B54" s="112">
        <v>2028</v>
      </c>
      <c r="C54" s="115">
        <v>5.8092126980948047</v>
      </c>
      <c r="D54" s="115">
        <v>114.92989749802895</v>
      </c>
      <c r="E54" s="115">
        <v>0.86638342949718594</v>
      </c>
      <c r="F54" s="8"/>
      <c r="G54" s="108">
        <v>2028</v>
      </c>
      <c r="H54" s="109">
        <v>3.3743852397343645</v>
      </c>
      <c r="I54" s="109">
        <v>78.10483874055997</v>
      </c>
      <c r="J54" s="109">
        <v>0.60941887305107756</v>
      </c>
      <c r="K54" s="8"/>
      <c r="L54" s="603">
        <v>2028</v>
      </c>
      <c r="M54" s="602">
        <v>2028</v>
      </c>
      <c r="N54" s="604">
        <v>7.8303315230504085</v>
      </c>
      <c r="O54" s="604">
        <v>133.23397620062838</v>
      </c>
      <c r="P54" s="604">
        <v>1.2913303704780386</v>
      </c>
    </row>
    <row r="55" spans="1:16" customFormat="1">
      <c r="A55" s="4"/>
      <c r="B55" s="112">
        <v>2029</v>
      </c>
      <c r="C55" s="115">
        <v>5.9544430155471746</v>
      </c>
      <c r="D55" s="115">
        <v>116.07919647300925</v>
      </c>
      <c r="E55" s="115">
        <v>0.8750472637921578</v>
      </c>
      <c r="F55" s="8"/>
      <c r="G55" s="108">
        <v>2029</v>
      </c>
      <c r="H55" s="109">
        <v>3.3068975349396772</v>
      </c>
      <c r="I55" s="109">
        <v>77.323790353154365</v>
      </c>
      <c r="J55" s="109">
        <v>0.60637177868582215</v>
      </c>
      <c r="K55" s="8"/>
      <c r="L55" s="603">
        <v>2029</v>
      </c>
      <c r="M55" s="602">
        <v>2029</v>
      </c>
      <c r="N55" s="604">
        <v>8.1435447839724251</v>
      </c>
      <c r="O55" s="604">
        <v>135.89865572464095</v>
      </c>
      <c r="P55" s="604">
        <v>1.3300702815923797</v>
      </c>
    </row>
    <row r="56" spans="1:16" customFormat="1">
      <c r="A56" s="4"/>
      <c r="B56" s="112">
        <v>2030</v>
      </c>
      <c r="C56" s="115">
        <v>6.2033040909358528</v>
      </c>
      <c r="D56" s="115">
        <v>117.23998843773934</v>
      </c>
      <c r="E56" s="115">
        <v>0.88379773643007942</v>
      </c>
      <c r="F56" s="8"/>
      <c r="G56" s="108">
        <v>2030</v>
      </c>
      <c r="H56" s="109">
        <v>3.3407595842408835</v>
      </c>
      <c r="I56" s="109">
        <v>76.550552449622828</v>
      </c>
      <c r="J56" s="109">
        <v>0.60333991979239299</v>
      </c>
      <c r="K56" s="8"/>
      <c r="L56" s="603">
        <v>2030</v>
      </c>
      <c r="M56" s="602">
        <v>2030</v>
      </c>
      <c r="N56" s="604">
        <v>8.4692865753313225</v>
      </c>
      <c r="O56" s="604">
        <v>138.61662883913377</v>
      </c>
      <c r="P56" s="604">
        <v>1.3699723900401513</v>
      </c>
    </row>
    <row r="57" spans="1:16" customFormat="1">
      <c r="A57" s="4"/>
      <c r="B57" s="112">
        <v>2031</v>
      </c>
      <c r="C57" s="115">
        <v>6.3583866932092485</v>
      </c>
      <c r="D57" s="115">
        <v>118.41238832211674</v>
      </c>
      <c r="E57" s="115">
        <v>0.89263571379438023</v>
      </c>
      <c r="F57" s="8"/>
      <c r="G57" s="108">
        <v>2031</v>
      </c>
      <c r="H57" s="109">
        <v>3.2739443925560656</v>
      </c>
      <c r="I57" s="109">
        <v>75.785046925126593</v>
      </c>
      <c r="J57" s="109">
        <v>0.60032322019343098</v>
      </c>
      <c r="K57" s="8"/>
      <c r="L57" s="603">
        <v>2031</v>
      </c>
      <c r="M57" s="602">
        <v>2031</v>
      </c>
      <c r="N57" s="604">
        <v>8.8080580383445763</v>
      </c>
      <c r="O57" s="604">
        <v>141.38896141591644</v>
      </c>
      <c r="P57" s="604">
        <v>1.4110715617413558</v>
      </c>
    </row>
    <row r="58" spans="1:16" customFormat="1">
      <c r="A58" s="4"/>
      <c r="B58" s="112">
        <v>2032</v>
      </c>
      <c r="C58" s="115">
        <v>6.517346360539479</v>
      </c>
      <c r="D58" s="115">
        <v>119.5965122053379</v>
      </c>
      <c r="E58" s="115">
        <v>0.90156207093232399</v>
      </c>
      <c r="F58" s="8"/>
      <c r="G58" s="108">
        <v>2032</v>
      </c>
      <c r="H58" s="109">
        <v>3.2084655047049444</v>
      </c>
      <c r="I58" s="109">
        <v>75.027196455875327</v>
      </c>
      <c r="J58" s="109">
        <v>0.59732160409246382</v>
      </c>
      <c r="K58" s="8"/>
      <c r="L58" s="603">
        <v>2032</v>
      </c>
      <c r="M58" s="602">
        <v>2032</v>
      </c>
      <c r="N58" s="604">
        <v>9.16038035987836</v>
      </c>
      <c r="O58" s="604">
        <v>144.21674064423476</v>
      </c>
      <c r="P58" s="604">
        <v>1.4534037085935965</v>
      </c>
    </row>
    <row r="59" spans="1:16" customFormat="1">
      <c r="A59" s="4"/>
      <c r="B59" s="112">
        <v>2033</v>
      </c>
      <c r="C59" s="115">
        <v>6.6802800195529652</v>
      </c>
      <c r="D59" s="115">
        <v>120.79247732739128</v>
      </c>
      <c r="E59" s="115">
        <v>0.91057769164164726</v>
      </c>
      <c r="F59" s="8"/>
      <c r="G59" s="108">
        <v>2033</v>
      </c>
      <c r="H59" s="109">
        <v>3.1442961946108454</v>
      </c>
      <c r="I59" s="109">
        <v>74.276924491316578</v>
      </c>
      <c r="J59" s="109">
        <v>0.59433499607200146</v>
      </c>
      <c r="K59" s="8"/>
      <c r="L59" s="603">
        <v>2033</v>
      </c>
      <c r="M59" s="602">
        <v>2033</v>
      </c>
      <c r="N59" s="604">
        <v>9.5267955742734944</v>
      </c>
      <c r="O59" s="604">
        <v>147.10107545711946</v>
      </c>
      <c r="P59" s="604">
        <v>1.4970058198514045</v>
      </c>
    </row>
    <row r="60" spans="1:16" customFormat="1">
      <c r="A60" s="4"/>
      <c r="B60" s="112">
        <v>2034</v>
      </c>
      <c r="C60" s="115">
        <v>6.8472870200417884</v>
      </c>
      <c r="D60" s="115">
        <v>122.0004021006652</v>
      </c>
      <c r="E60" s="115">
        <v>0.91968346855806371</v>
      </c>
      <c r="F60" s="8"/>
      <c r="G60" s="108">
        <v>2034</v>
      </c>
      <c r="H60" s="109">
        <v>3.0814102707186284</v>
      </c>
      <c r="I60" s="109">
        <v>73.534155246403415</v>
      </c>
      <c r="J60" s="109">
        <v>0.59136332109164147</v>
      </c>
      <c r="K60" s="8"/>
      <c r="L60" s="603">
        <v>2034</v>
      </c>
      <c r="M60" s="602">
        <v>2034</v>
      </c>
      <c r="N60" s="604">
        <v>9.9078673972444342</v>
      </c>
      <c r="O60" s="604">
        <v>150.04309696626186</v>
      </c>
      <c r="P60" s="604">
        <v>1.5419159944469467</v>
      </c>
    </row>
    <row r="61" spans="1:16" customFormat="1">
      <c r="A61" s="4"/>
      <c r="B61" s="112">
        <v>2035</v>
      </c>
      <c r="C61" s="115">
        <v>7.0184691955428322</v>
      </c>
      <c r="D61" s="115">
        <v>123.22040612167186</v>
      </c>
      <c r="E61" s="115">
        <v>0.92888030324364435</v>
      </c>
      <c r="F61" s="8"/>
      <c r="G61" s="108">
        <v>2035</v>
      </c>
      <c r="H61" s="109">
        <v>3.019782065304256</v>
      </c>
      <c r="I61" s="109">
        <v>72.79881369393938</v>
      </c>
      <c r="J61" s="109">
        <v>0.58840650448618326</v>
      </c>
      <c r="K61" s="8"/>
      <c r="L61" s="603">
        <v>2035</v>
      </c>
      <c r="M61" s="602">
        <v>2035</v>
      </c>
      <c r="N61" s="604">
        <v>10.304182093134212</v>
      </c>
      <c r="O61" s="604">
        <v>153.04395890558709</v>
      </c>
      <c r="P61" s="604">
        <v>1.588173474280355</v>
      </c>
    </row>
    <row r="62" spans="1:16" ht="13.5" thickBot="1">
      <c r="A62" s="76"/>
      <c r="B62" s="78"/>
      <c r="C62" s="79"/>
      <c r="D62" s="79"/>
      <c r="E62" s="79"/>
      <c r="F62" s="79"/>
      <c r="G62" s="79"/>
      <c r="H62" s="79"/>
      <c r="I62" s="79"/>
      <c r="J62" s="79"/>
      <c r="K62" s="79"/>
      <c r="L62" s="79"/>
    </row>
    <row r="63" spans="1:16">
      <c r="A63" s="38"/>
    </row>
    <row r="66" spans="2:21" ht="15.75">
      <c r="B66" s="559"/>
      <c r="C66" s="851" t="s">
        <v>809</v>
      </c>
      <c r="D66" s="851"/>
      <c r="E66" s="851"/>
      <c r="F66" s="851"/>
      <c r="G66" s="851"/>
      <c r="H66" s="560"/>
      <c r="I66" s="560"/>
      <c r="K66" s="559"/>
      <c r="L66" s="582" t="s">
        <v>819</v>
      </c>
      <c r="N66" s="561"/>
      <c r="O66" s="582"/>
      <c r="P66" s="582"/>
      <c r="Q66" s="582"/>
      <c r="R66" s="561" t="s">
        <v>818</v>
      </c>
      <c r="S66" s="582"/>
      <c r="T66" s="582"/>
      <c r="U66" s="582"/>
    </row>
    <row r="67" spans="2:21" ht="15.75">
      <c r="B67" s="560"/>
      <c r="C67" s="849" t="s">
        <v>205</v>
      </c>
      <c r="D67" s="849"/>
      <c r="E67" s="849"/>
      <c r="F67" s="849"/>
      <c r="G67" s="849"/>
      <c r="H67" s="560"/>
      <c r="I67" s="560"/>
      <c r="K67" s="560"/>
      <c r="L67" s="582" t="s">
        <v>205</v>
      </c>
      <c r="N67" s="561"/>
      <c r="O67" s="582"/>
      <c r="P67" s="582"/>
      <c r="Q67" s="582"/>
      <c r="R67" s="561" t="s">
        <v>205</v>
      </c>
      <c r="S67" s="582"/>
      <c r="T67" s="582"/>
      <c r="U67" s="582"/>
    </row>
    <row r="68" spans="2:21" ht="16.5" thickBot="1">
      <c r="B68" s="561"/>
      <c r="C68" s="850" t="s">
        <v>810</v>
      </c>
      <c r="D68" s="850"/>
      <c r="E68" s="850"/>
      <c r="F68" s="850"/>
      <c r="G68" s="850"/>
      <c r="H68" s="560"/>
      <c r="I68" s="559"/>
      <c r="K68" s="559"/>
      <c r="L68" s="583"/>
      <c r="N68" s="608"/>
      <c r="O68" s="584"/>
      <c r="P68" s="583"/>
      <c r="Q68" s="583"/>
      <c r="R68" s="605" t="s">
        <v>810</v>
      </c>
      <c r="S68" s="583"/>
      <c r="T68" s="583"/>
      <c r="U68" s="583"/>
    </row>
    <row r="69" spans="2:21" ht="15.75">
      <c r="B69" s="854" t="s">
        <v>152</v>
      </c>
      <c r="C69" s="846" t="s">
        <v>811</v>
      </c>
      <c r="D69" s="843" t="s">
        <v>812</v>
      </c>
      <c r="E69" s="843" t="s">
        <v>813</v>
      </c>
      <c r="F69" s="843" t="s">
        <v>814</v>
      </c>
      <c r="G69" s="843" t="s">
        <v>815</v>
      </c>
      <c r="H69" s="833" t="s">
        <v>816</v>
      </c>
      <c r="I69" s="836" t="s">
        <v>817</v>
      </c>
      <c r="K69" s="839" t="s">
        <v>152</v>
      </c>
      <c r="L69" s="852" t="s">
        <v>825</v>
      </c>
      <c r="N69" s="8"/>
      <c r="O69" s="8"/>
      <c r="P69" s="607" t="s">
        <v>820</v>
      </c>
      <c r="Q69" s="571"/>
      <c r="R69" s="571"/>
      <c r="S69" s="571"/>
      <c r="T69" s="571"/>
      <c r="U69" s="585"/>
    </row>
    <row r="70" spans="2:21" ht="15.75" customHeight="1">
      <c r="B70" s="855"/>
      <c r="C70" s="847"/>
      <c r="D70" s="844"/>
      <c r="E70" s="844"/>
      <c r="F70" s="844"/>
      <c r="G70" s="844"/>
      <c r="H70" s="834"/>
      <c r="I70" s="837"/>
      <c r="K70" s="840"/>
      <c r="L70" s="853"/>
      <c r="P70" s="586" t="s">
        <v>821</v>
      </c>
      <c r="Q70" s="586" t="s">
        <v>822</v>
      </c>
      <c r="R70" s="586" t="s">
        <v>21</v>
      </c>
      <c r="S70" s="586" t="s">
        <v>20</v>
      </c>
      <c r="T70" s="586" t="s">
        <v>823</v>
      </c>
      <c r="U70" s="586" t="s">
        <v>824</v>
      </c>
    </row>
    <row r="71" spans="2:21" ht="12.75" customHeight="1">
      <c r="B71" s="855"/>
      <c r="C71" s="847"/>
      <c r="D71" s="844"/>
      <c r="E71" s="844"/>
      <c r="F71" s="844"/>
      <c r="G71" s="844"/>
      <c r="H71" s="834"/>
      <c r="I71" s="837"/>
      <c r="K71" s="840"/>
      <c r="L71" s="853"/>
      <c r="P71" s="599"/>
      <c r="Q71" s="599"/>
      <c r="R71" s="599"/>
      <c r="S71" s="599"/>
      <c r="T71" s="599"/>
      <c r="U71" s="599"/>
    </row>
    <row r="72" spans="2:21" ht="13.5" customHeight="1" thickBot="1">
      <c r="B72" s="856"/>
      <c r="C72" s="848"/>
      <c r="D72" s="845"/>
      <c r="E72" s="845"/>
      <c r="F72" s="845"/>
      <c r="G72" s="845"/>
      <c r="H72" s="835"/>
      <c r="I72" s="838"/>
      <c r="K72" s="840"/>
      <c r="L72" s="853"/>
      <c r="P72" s="600"/>
      <c r="Q72" s="600"/>
      <c r="R72" s="600"/>
      <c r="S72" s="600"/>
      <c r="T72" s="600"/>
      <c r="U72" s="600"/>
    </row>
    <row r="73" spans="2:21" ht="15.75">
      <c r="B73" s="562">
        <v>2005</v>
      </c>
      <c r="C73" s="563">
        <v>8.225551163443825</v>
      </c>
      <c r="D73" s="563">
        <v>8.9033996658268837</v>
      </c>
      <c r="E73" s="563">
        <v>7.9126446908898691</v>
      </c>
      <c r="F73" s="563">
        <v>7.9774066896954343</v>
      </c>
      <c r="G73" s="563">
        <v>8.4847704428888768</v>
      </c>
      <c r="H73" s="563">
        <v>8.337387403859239</v>
      </c>
      <c r="I73" s="564">
        <v>7.9150561258433418</v>
      </c>
      <c r="K73" s="572">
        <v>2005</v>
      </c>
      <c r="L73" s="578">
        <v>56.364753326268698</v>
      </c>
      <c r="P73" s="569">
        <v>1.6496438243259155</v>
      </c>
      <c r="Q73" s="569">
        <v>1.4722205934298835</v>
      </c>
      <c r="R73" s="569">
        <v>1.1341012892970683</v>
      </c>
      <c r="S73" s="569">
        <v>0.79598198516425289</v>
      </c>
      <c r="T73" s="569">
        <v>1.6496438243259155</v>
      </c>
      <c r="U73" s="569">
        <v>1.095917225950783</v>
      </c>
    </row>
    <row r="74" spans="2:21" ht="15.75">
      <c r="B74" s="565">
        <v>2006</v>
      </c>
      <c r="C74" s="566">
        <v>6.9462659089181917</v>
      </c>
      <c r="D74" s="566">
        <v>7.5115373089029926</v>
      </c>
      <c r="E74" s="566">
        <v>6.6251720107352687</v>
      </c>
      <c r="F74" s="566">
        <v>6.7035687210265085</v>
      </c>
      <c r="G74" s="566">
        <v>7.1869222832669468</v>
      </c>
      <c r="H74" s="566">
        <v>7.0359634590159192</v>
      </c>
      <c r="I74" s="567">
        <v>6.7587397062450325</v>
      </c>
      <c r="K74" s="574">
        <v>2006</v>
      </c>
      <c r="L74" s="579">
        <v>65.954262149419975</v>
      </c>
      <c r="P74" s="576">
        <v>1.8773832668760682</v>
      </c>
      <c r="Q74" s="576">
        <v>1.4519548087214733</v>
      </c>
      <c r="R74" s="576">
        <v>1.2120855716768615</v>
      </c>
      <c r="S74" s="576">
        <v>0.97221633463224955</v>
      </c>
      <c r="T74" s="576">
        <v>1.8773832668760682</v>
      </c>
      <c r="U74" s="576">
        <v>1.1286649402052553</v>
      </c>
    </row>
    <row r="75" spans="2:21" ht="15.75">
      <c r="B75" s="565">
        <v>2007</v>
      </c>
      <c r="C75" s="566">
        <v>6.6024948313242344</v>
      </c>
      <c r="D75" s="566">
        <v>7.1375143764807669</v>
      </c>
      <c r="E75" s="566">
        <v>6.2792007982447098</v>
      </c>
      <c r="F75" s="566">
        <v>6.3612614446624169</v>
      </c>
      <c r="G75" s="566">
        <v>6.8462690810779456</v>
      </c>
      <c r="H75" s="566">
        <v>6.6862432458401155</v>
      </c>
      <c r="I75" s="567">
        <v>6.4480129623865681</v>
      </c>
      <c r="K75" s="574">
        <v>2007</v>
      </c>
      <c r="L75" s="579">
        <v>72.782269007363197</v>
      </c>
      <c r="P75" s="576">
        <v>2.0090599472339887</v>
      </c>
      <c r="Q75" s="576">
        <v>1.4981071336266418</v>
      </c>
      <c r="R75" s="576">
        <v>1.3517715509835175</v>
      </c>
      <c r="S75" s="576">
        <v>1.2054359683403932</v>
      </c>
      <c r="T75" s="576">
        <v>2.0090599472339887</v>
      </c>
      <c r="U75" s="576">
        <v>1.1511370508475829</v>
      </c>
    </row>
    <row r="76" spans="2:21" ht="15.75">
      <c r="B76" s="565">
        <v>2008</v>
      </c>
      <c r="C76" s="566">
        <v>8.2368304804700685</v>
      </c>
      <c r="D76" s="566">
        <v>9.4072237482824885</v>
      </c>
      <c r="E76" s="566">
        <v>8.4947435258972792</v>
      </c>
      <c r="F76" s="566">
        <v>8.694153933923312</v>
      </c>
      <c r="G76" s="566">
        <v>9.253133563259194</v>
      </c>
      <c r="H76" s="566">
        <v>8.9257939571175804</v>
      </c>
      <c r="I76" s="567">
        <v>7.4229653687401385</v>
      </c>
      <c r="K76" s="574">
        <v>2008</v>
      </c>
      <c r="L76" s="579">
        <v>98.560404649442674</v>
      </c>
      <c r="P76" s="576">
        <v>2.3266927474644761</v>
      </c>
      <c r="Q76" s="576">
        <v>1.544134254510195</v>
      </c>
      <c r="R76" s="576">
        <v>1.4838863696300741</v>
      </c>
      <c r="S76" s="576">
        <v>1.4236384847499535</v>
      </c>
      <c r="T76" s="576">
        <v>2.5564210526315789</v>
      </c>
      <c r="U76" s="576">
        <v>1.8637857142857142</v>
      </c>
    </row>
    <row r="77" spans="2:21" ht="15.75">
      <c r="B77" s="565">
        <v>2009</v>
      </c>
      <c r="C77" s="566">
        <v>3.7600608750317153</v>
      </c>
      <c r="D77" s="566">
        <v>4.0931225659143076</v>
      </c>
      <c r="E77" s="566">
        <v>3.666262861141885</v>
      </c>
      <c r="F77" s="566">
        <v>4.1056707817827354</v>
      </c>
      <c r="G77" s="566">
        <v>4.6130573426212278</v>
      </c>
      <c r="H77" s="566">
        <v>4.0649910855792948</v>
      </c>
      <c r="I77" s="567">
        <v>3.8013410825172835</v>
      </c>
      <c r="K77" s="574">
        <v>2009</v>
      </c>
      <c r="L77" s="579">
        <v>62.319433359930287</v>
      </c>
      <c r="P77" s="576">
        <v>2.3592281684340688</v>
      </c>
      <c r="Q77" s="576">
        <v>1.8500408551332421</v>
      </c>
      <c r="R77" s="576">
        <v>1.6464808272886466</v>
      </c>
      <c r="S77" s="576">
        <v>1.4429207994440512</v>
      </c>
      <c r="T77" s="576">
        <v>1.4534166666666666</v>
      </c>
      <c r="U77" s="576">
        <v>1.8907777777777779</v>
      </c>
    </row>
    <row r="78" spans="2:21" ht="15.75">
      <c r="B78" s="568">
        <v>2010</v>
      </c>
      <c r="C78" s="569">
        <v>4.5294651211046748</v>
      </c>
      <c r="D78" s="569">
        <v>4.5771418570228422</v>
      </c>
      <c r="E78" s="569">
        <v>3.8328272495692075</v>
      </c>
      <c r="F78" s="569">
        <v>4.2850696300410949</v>
      </c>
      <c r="G78" s="569">
        <v>4.8458376261243963</v>
      </c>
      <c r="H78" s="569">
        <v>4.2633603929819737</v>
      </c>
      <c r="I78" s="570">
        <v>4.6532307091553342</v>
      </c>
      <c r="K78" s="572">
        <v>2010</v>
      </c>
      <c r="L78" s="578">
        <v>78.845127312820665</v>
      </c>
      <c r="P78" s="569">
        <v>2.3073580626741617</v>
      </c>
      <c r="Q78" s="569">
        <v>1.8014830880223016</v>
      </c>
      <c r="R78" s="569">
        <v>1.6334836314819992</v>
      </c>
      <c r="S78" s="569">
        <v>1.4654841749416969</v>
      </c>
      <c r="T78" s="569">
        <v>1.7565454545454546</v>
      </c>
      <c r="U78" s="569">
        <v>1.3958790697674417</v>
      </c>
    </row>
    <row r="79" spans="2:21" ht="15.75">
      <c r="B79" s="565">
        <v>2011</v>
      </c>
      <c r="C79" s="566">
        <v>3.910235318357886</v>
      </c>
      <c r="D79" s="566">
        <v>4.1030265965505652</v>
      </c>
      <c r="E79" s="566">
        <v>3.577884573506779</v>
      </c>
      <c r="F79" s="566">
        <v>3.9617958621326177</v>
      </c>
      <c r="G79" s="566">
        <v>4.5664705676338437</v>
      </c>
      <c r="H79" s="566">
        <v>4.0356551163540946</v>
      </c>
      <c r="I79" s="567">
        <v>4.4908266886859103</v>
      </c>
      <c r="K79" s="574">
        <v>2011</v>
      </c>
      <c r="L79" s="579">
        <v>104.44153401096601</v>
      </c>
      <c r="P79" s="576">
        <v>2.2490089658407375</v>
      </c>
      <c r="Q79" s="576">
        <v>1.8966836116897985</v>
      </c>
      <c r="R79" s="576">
        <v>1.7014036315110286</v>
      </c>
      <c r="S79" s="576">
        <v>1.5061236513322587</v>
      </c>
      <c r="T79" s="576">
        <v>1.7332777777777779</v>
      </c>
      <c r="U79" s="576">
        <v>1.577097222222221</v>
      </c>
    </row>
    <row r="80" spans="2:21" ht="15.75">
      <c r="B80" s="565">
        <v>2012</v>
      </c>
      <c r="C80" s="566">
        <v>2.5875486381322959</v>
      </c>
      <c r="D80" s="566">
        <v>2.7669931630981637</v>
      </c>
      <c r="E80" s="566">
        <v>2.2929558035248871</v>
      </c>
      <c r="F80" s="566">
        <v>2.7183724438541428</v>
      </c>
      <c r="G80" s="566">
        <v>3.3096102331677462</v>
      </c>
      <c r="H80" s="566">
        <v>2.7768026479104875</v>
      </c>
      <c r="I80" s="567">
        <v>3.2640220066425658</v>
      </c>
      <c r="K80" s="574">
        <v>2012</v>
      </c>
      <c r="L80" s="579">
        <v>101.09</v>
      </c>
      <c r="P80" s="576">
        <v>2.310777777777778</v>
      </c>
      <c r="Q80" s="576">
        <v>1.8907777777777779</v>
      </c>
      <c r="R80" s="576">
        <v>1.7453888888888889</v>
      </c>
      <c r="S80" s="576">
        <v>1.6</v>
      </c>
      <c r="T80" s="576">
        <v>1.8637857142857142</v>
      </c>
      <c r="U80" s="576">
        <v>1.6351911111111102</v>
      </c>
    </row>
    <row r="81" spans="2:21" ht="15.75">
      <c r="B81" s="565">
        <v>2013</v>
      </c>
      <c r="C81" s="566">
        <v>3.5460313200820379</v>
      </c>
      <c r="D81" s="566">
        <v>3.6866335613656034</v>
      </c>
      <c r="E81" s="566">
        <v>2.7280574158120849</v>
      </c>
      <c r="F81" s="566">
        <v>3.3063220661100909</v>
      </c>
      <c r="G81" s="566">
        <v>3.9101719420377896</v>
      </c>
      <c r="H81" s="566">
        <v>3.2166190924835081</v>
      </c>
      <c r="I81" s="567">
        <v>3.5656872921670786</v>
      </c>
      <c r="K81" s="574">
        <v>2013</v>
      </c>
      <c r="L81" s="579">
        <v>98.994806852006647</v>
      </c>
      <c r="P81" s="576">
        <v>2.0258050743634817</v>
      </c>
      <c r="Q81" s="576">
        <v>1.5289257017195892</v>
      </c>
      <c r="R81" s="576">
        <v>1.3778543856207401</v>
      </c>
      <c r="S81" s="576">
        <v>1.2267830695218911</v>
      </c>
      <c r="T81" s="576">
        <v>1.6607382723982362</v>
      </c>
      <c r="U81" s="576">
        <v>1.2341097061008635</v>
      </c>
    </row>
    <row r="82" spans="2:21" ht="15.75">
      <c r="B82" s="565">
        <v>2014</v>
      </c>
      <c r="C82" s="566">
        <v>4.5</v>
      </c>
      <c r="D82" s="566">
        <v>4.6730558060330223</v>
      </c>
      <c r="E82" s="566">
        <v>3.668056027657709</v>
      </c>
      <c r="F82" s="566">
        <v>4.1943284425293124</v>
      </c>
      <c r="G82" s="566">
        <v>4.8164506751037317</v>
      </c>
      <c r="H82" s="566">
        <v>4.16680368314098</v>
      </c>
      <c r="I82" s="567">
        <v>4.3553598513452787</v>
      </c>
      <c r="K82" s="574">
        <v>2014</v>
      </c>
      <c r="L82" s="579">
        <v>99.984754920526711</v>
      </c>
      <c r="P82" s="576">
        <v>2.2231995353810072</v>
      </c>
      <c r="Q82" s="576">
        <v>1.7263201627371145</v>
      </c>
      <c r="R82" s="576">
        <v>1.5752488466382655</v>
      </c>
      <c r="S82" s="576">
        <v>1.4241775305394164</v>
      </c>
      <c r="T82" s="576">
        <v>1.8581327334157616</v>
      </c>
      <c r="U82" s="576">
        <v>1.4315041671183888</v>
      </c>
    </row>
    <row r="83" spans="2:21" ht="15.75">
      <c r="B83" s="568">
        <v>2015</v>
      </c>
      <c r="C83" s="569">
        <v>4.3704999999999998</v>
      </c>
      <c r="D83" s="569">
        <v>4.5389473319539695</v>
      </c>
      <c r="E83" s="569">
        <v>3.5411349854821079</v>
      </c>
      <c r="F83" s="569">
        <v>4.0740572782717681</v>
      </c>
      <c r="G83" s="569">
        <v>4.6954517494060344</v>
      </c>
      <c r="H83" s="569">
        <v>4.0385073037786148</v>
      </c>
      <c r="I83" s="570">
        <v>4.2497541719548542</v>
      </c>
      <c r="K83" s="572">
        <v>2015</v>
      </c>
      <c r="L83" s="578">
        <v>100.98460246973198</v>
      </c>
      <c r="P83" s="569">
        <v>2.2307367503921811</v>
      </c>
      <c r="Q83" s="569">
        <v>1.7338573777482884</v>
      </c>
      <c r="R83" s="569">
        <v>1.5827860616494394</v>
      </c>
      <c r="S83" s="569">
        <v>1.4317147455505903</v>
      </c>
      <c r="T83" s="569">
        <v>1.8656699484269355</v>
      </c>
      <c r="U83" s="569">
        <v>1.4390413821295627</v>
      </c>
    </row>
    <row r="84" spans="2:21" ht="15.75">
      <c r="B84" s="565">
        <v>2016</v>
      </c>
      <c r="C84" s="566">
        <v>4.3681149999999995</v>
      </c>
      <c r="D84" s="566">
        <v>4.5364773920295764</v>
      </c>
      <c r="E84" s="566">
        <v>3.5387960620600865</v>
      </c>
      <c r="F84" s="566">
        <v>4.0718422234700542</v>
      </c>
      <c r="G84" s="566">
        <v>4.6947387550500457</v>
      </c>
      <c r="H84" s="566">
        <v>4.0461430353995693</v>
      </c>
      <c r="I84" s="567">
        <v>4.2493240763900504</v>
      </c>
      <c r="K84" s="574">
        <v>2016</v>
      </c>
      <c r="L84" s="579">
        <v>101.99444849442931</v>
      </c>
      <c r="P84" s="576">
        <v>2.2383493375534664</v>
      </c>
      <c r="Q84" s="576">
        <v>1.741469964909574</v>
      </c>
      <c r="R84" s="576">
        <v>1.5903986488107249</v>
      </c>
      <c r="S84" s="576">
        <v>1.4393273327118759</v>
      </c>
      <c r="T84" s="576">
        <v>1.873282535588221</v>
      </c>
      <c r="U84" s="576">
        <v>1.4466539692908484</v>
      </c>
    </row>
    <row r="85" spans="2:21" ht="15.75">
      <c r="B85" s="565">
        <v>2017</v>
      </c>
      <c r="C85" s="566">
        <v>4.4241584500000002</v>
      </c>
      <c r="D85" s="566">
        <v>4.5945161521517486</v>
      </c>
      <c r="E85" s="566">
        <v>3.5937431074382524</v>
      </c>
      <c r="F85" s="566">
        <v>4.1238920314841003</v>
      </c>
      <c r="G85" s="566">
        <v>4.7493180771161487</v>
      </c>
      <c r="H85" s="566">
        <v>4.1016854959548885</v>
      </c>
      <c r="I85" s="567">
        <v>4.297250002261765</v>
      </c>
      <c r="K85" s="574">
        <v>2017</v>
      </c>
      <c r="L85" s="579">
        <v>103.0143929793736</v>
      </c>
      <c r="P85" s="576">
        <v>2.2460380505863649</v>
      </c>
      <c r="Q85" s="576">
        <v>1.7491586779424724</v>
      </c>
      <c r="R85" s="576">
        <v>1.5980873618436233</v>
      </c>
      <c r="S85" s="576">
        <v>1.4470160457447743</v>
      </c>
      <c r="T85" s="576">
        <v>1.8809712486211194</v>
      </c>
      <c r="U85" s="576">
        <v>1.4543426823237469</v>
      </c>
    </row>
    <row r="86" spans="2:21" ht="15.75">
      <c r="B86" s="565">
        <v>2018</v>
      </c>
      <c r="C86" s="566">
        <v>4.4905208267500001</v>
      </c>
      <c r="D86" s="566">
        <v>4.6632395348095992</v>
      </c>
      <c r="E86" s="566">
        <v>3.6587707012819735</v>
      </c>
      <c r="F86" s="566">
        <v>4.1855248801142961</v>
      </c>
      <c r="G86" s="566">
        <v>4.8136657129936955</v>
      </c>
      <c r="H86" s="566">
        <v>4.177417739448865</v>
      </c>
      <c r="I86" s="567">
        <v>4.35370379213765</v>
      </c>
      <c r="K86" s="574">
        <v>2018</v>
      </c>
      <c r="L86" s="579">
        <v>104.04453690916733</v>
      </c>
      <c r="P86" s="576">
        <v>2.2538036507495924</v>
      </c>
      <c r="Q86" s="576">
        <v>1.7569242781057</v>
      </c>
      <c r="R86" s="576">
        <v>1.6058529620068509</v>
      </c>
      <c r="S86" s="576">
        <v>1.4547816459080019</v>
      </c>
      <c r="T86" s="576">
        <v>1.888736848784347</v>
      </c>
      <c r="U86" s="576">
        <v>1.4621082824869742</v>
      </c>
    </row>
    <row r="87" spans="2:21" ht="15.75">
      <c r="B87" s="565">
        <v>2019</v>
      </c>
      <c r="C87" s="566">
        <v>4.5803312432850003</v>
      </c>
      <c r="D87" s="566">
        <v>4.7562423362591506</v>
      </c>
      <c r="E87" s="566">
        <v>3.7467130352243792</v>
      </c>
      <c r="F87" s="566">
        <v>4.2689337806591245</v>
      </c>
      <c r="G87" s="566">
        <v>4.9002045103410161</v>
      </c>
      <c r="H87" s="566">
        <v>4.2663130309157964</v>
      </c>
      <c r="I87" s="567">
        <v>4.4295334185898607</v>
      </c>
      <c r="K87" s="574">
        <v>2019</v>
      </c>
      <c r="L87" s="579">
        <v>105.08498227825901</v>
      </c>
      <c r="P87" s="576">
        <v>2.2616469069144522</v>
      </c>
      <c r="Q87" s="576">
        <v>1.7647675342705595</v>
      </c>
      <c r="R87" s="576">
        <v>1.6136962181717105</v>
      </c>
      <c r="S87" s="576">
        <v>1.4626249020728614</v>
      </c>
      <c r="T87" s="576">
        <v>1.8965801049492066</v>
      </c>
      <c r="U87" s="576">
        <v>1.4699515386518338</v>
      </c>
    </row>
    <row r="88" spans="2:21" ht="15.75">
      <c r="B88" s="568">
        <v>2020</v>
      </c>
      <c r="C88" s="569">
        <v>4.7719378681507001</v>
      </c>
      <c r="D88" s="569">
        <v>4.9546492741114276</v>
      </c>
      <c r="E88" s="569">
        <v>3.934105129676444</v>
      </c>
      <c r="F88" s="569">
        <v>4.4468801236384987</v>
      </c>
      <c r="G88" s="569">
        <v>5.0830673313477366</v>
      </c>
      <c r="H88" s="569">
        <v>4.4557357367746677</v>
      </c>
      <c r="I88" s="570">
        <v>4.5894506737738947</v>
      </c>
      <c r="K88" s="572">
        <v>2020</v>
      </c>
      <c r="L88" s="578">
        <v>106.1358321010416</v>
      </c>
      <c r="P88" s="569">
        <v>2.2695685956409606</v>
      </c>
      <c r="Q88" s="569">
        <v>1.7726892229970679</v>
      </c>
      <c r="R88" s="569">
        <v>1.6216179068982188</v>
      </c>
      <c r="S88" s="569">
        <v>1.4705465907993698</v>
      </c>
      <c r="T88" s="569">
        <v>1.9045017936757149</v>
      </c>
      <c r="U88" s="569">
        <v>1.4778732273783421</v>
      </c>
    </row>
    <row r="89" spans="2:21" ht="15.75">
      <c r="B89" s="565">
        <v>2021</v>
      </c>
      <c r="C89" s="566">
        <v>4.8673766255137139</v>
      </c>
      <c r="D89" s="566">
        <v>5.0534701368589561</v>
      </c>
      <c r="E89" s="566">
        <v>4.0273324316565011</v>
      </c>
      <c r="F89" s="566">
        <v>4.5355134951463452</v>
      </c>
      <c r="G89" s="566">
        <v>5.1749384346529679</v>
      </c>
      <c r="H89" s="566">
        <v>4.5513832650579218</v>
      </c>
      <c r="I89" s="567">
        <v>4.6698442056577418</v>
      </c>
      <c r="K89" s="574">
        <v>2021</v>
      </c>
      <c r="L89" s="579">
        <v>107.19719042205202</v>
      </c>
      <c r="P89" s="576">
        <v>2.2775695012547339</v>
      </c>
      <c r="Q89" s="576">
        <v>1.7806901286108414</v>
      </c>
      <c r="R89" s="576">
        <v>1.6296188125119924</v>
      </c>
      <c r="S89" s="576">
        <v>1.4785474964131433</v>
      </c>
      <c r="T89" s="576">
        <v>1.9125026992894885</v>
      </c>
      <c r="U89" s="576">
        <v>1.4858741329921157</v>
      </c>
    </row>
    <row r="90" spans="2:21" ht="15.75">
      <c r="B90" s="565">
        <v>2022</v>
      </c>
      <c r="C90" s="566">
        <v>4.964724158023988</v>
      </c>
      <c r="D90" s="566">
        <v>5.1542640610424355</v>
      </c>
      <c r="E90" s="566">
        <v>4.1223501386856132</v>
      </c>
      <c r="F90" s="566">
        <v>4.625918851056853</v>
      </c>
      <c r="G90" s="566">
        <v>5.2686196232886324</v>
      </c>
      <c r="H90" s="566">
        <v>4.6488448295123854</v>
      </c>
      <c r="I90" s="567">
        <v>4.7517859815822323</v>
      </c>
      <c r="K90" s="574">
        <v>2022</v>
      </c>
      <c r="L90" s="579">
        <v>108.26916232627254</v>
      </c>
      <c r="P90" s="576">
        <v>2.2856504159246454</v>
      </c>
      <c r="Q90" s="576">
        <v>1.7887710432807524</v>
      </c>
      <c r="R90" s="576">
        <v>1.6376997271819034</v>
      </c>
      <c r="S90" s="576">
        <v>1.4866284110830543</v>
      </c>
      <c r="T90" s="576">
        <v>1.9205836139593995</v>
      </c>
      <c r="U90" s="576">
        <v>1.4939550476620269</v>
      </c>
    </row>
    <row r="91" spans="2:21" ht="15.75">
      <c r="B91" s="565">
        <v>2023</v>
      </c>
      <c r="C91" s="566">
        <v>5.0640186411844681</v>
      </c>
      <c r="D91" s="566">
        <v>5.2570704815375136</v>
      </c>
      <c r="E91" s="566">
        <v>4.2191930860030391</v>
      </c>
      <c r="F91" s="566">
        <v>4.7181317234655324</v>
      </c>
      <c r="G91" s="566">
        <v>5.3641471131880536</v>
      </c>
      <c r="H91" s="566">
        <v>4.7481556555476736</v>
      </c>
      <c r="I91" s="567">
        <v>4.8353063507755021</v>
      </c>
      <c r="K91" s="574">
        <v>2023</v>
      </c>
      <c r="L91" s="579">
        <v>109.35185394953527</v>
      </c>
      <c r="P91" s="576">
        <v>2.2938121397412554</v>
      </c>
      <c r="Q91" s="576">
        <v>1.7969327670973627</v>
      </c>
      <c r="R91" s="576">
        <v>1.6458614509985137</v>
      </c>
      <c r="S91" s="576">
        <v>1.4947901348996646</v>
      </c>
      <c r="T91" s="576">
        <v>1.9287453377760098</v>
      </c>
      <c r="U91" s="576">
        <v>1.502116771478637</v>
      </c>
    </row>
    <row r="92" spans="2:21" ht="15.75">
      <c r="B92" s="565">
        <v>2024</v>
      </c>
      <c r="C92" s="566">
        <v>5.1652990140081574</v>
      </c>
      <c r="D92" s="566">
        <v>5.361929622189006</v>
      </c>
      <c r="E92" s="566">
        <v>4.3178967841105056</v>
      </c>
      <c r="F92" s="566">
        <v>4.8121883590545531</v>
      </c>
      <c r="G92" s="566">
        <v>5.461557848382558</v>
      </c>
      <c r="H92" s="566">
        <v>4.8493516511911894</v>
      </c>
      <c r="I92" s="567">
        <v>4.9204362608700238</v>
      </c>
      <c r="K92" s="574">
        <v>2024</v>
      </c>
      <c r="L92" s="579">
        <v>110.44537248903062</v>
      </c>
      <c r="P92" s="576">
        <v>2.3020554807960316</v>
      </c>
      <c r="Q92" s="576">
        <v>1.8051761081521391</v>
      </c>
      <c r="R92" s="576">
        <v>1.6541047920532901</v>
      </c>
      <c r="S92" s="576">
        <v>1.503033475954441</v>
      </c>
      <c r="T92" s="576">
        <v>1.9369886788307862</v>
      </c>
      <c r="U92" s="576">
        <v>1.5103601125334134</v>
      </c>
    </row>
    <row r="93" spans="2:21" ht="15.75">
      <c r="B93" s="568">
        <v>2025</v>
      </c>
      <c r="C93" s="569">
        <v>5.3944314893583609</v>
      </c>
      <c r="D93" s="569">
        <v>5.5991464087992426</v>
      </c>
      <c r="E93" s="569">
        <v>4.5409265267033945</v>
      </c>
      <c r="F93" s="569">
        <v>5.0249769108563127</v>
      </c>
      <c r="G93" s="569">
        <v>5.6799431859364642</v>
      </c>
      <c r="H93" s="569">
        <v>5.0762251768715103</v>
      </c>
      <c r="I93" s="570">
        <v>5.1109164016525304</v>
      </c>
      <c r="K93" s="572">
        <v>2025</v>
      </c>
      <c r="L93" s="578">
        <v>111.54982621392092</v>
      </c>
      <c r="P93" s="569">
        <v>2.3103812552613556</v>
      </c>
      <c r="Q93" s="569">
        <v>1.8135018826174631</v>
      </c>
      <c r="R93" s="569">
        <v>1.6624305665186141</v>
      </c>
      <c r="S93" s="569">
        <v>1.511359250419765</v>
      </c>
      <c r="T93" s="569">
        <v>1.9453144532961102</v>
      </c>
      <c r="U93" s="569">
        <v>1.5186858869987376</v>
      </c>
    </row>
    <row r="94" spans="2:21" ht="15.75">
      <c r="B94" s="565">
        <v>2026</v>
      </c>
      <c r="C94" s="566">
        <v>5.5292922765923196</v>
      </c>
      <c r="D94" s="566">
        <v>5.7387578834547215</v>
      </c>
      <c r="E94" s="566">
        <v>4.6720249057312584</v>
      </c>
      <c r="F94" s="566">
        <v>5.1502177172259893</v>
      </c>
      <c r="G94" s="566">
        <v>5.8091353747781316</v>
      </c>
      <c r="H94" s="566">
        <v>5.210175436673266</v>
      </c>
      <c r="I94" s="567">
        <v>5.2236078996755388</v>
      </c>
      <c r="K94" s="574">
        <v>2026</v>
      </c>
      <c r="L94" s="579">
        <v>112.66532447606014</v>
      </c>
      <c r="P94" s="576">
        <v>2.3187902874713333</v>
      </c>
      <c r="Q94" s="576">
        <v>1.8219109148274404</v>
      </c>
      <c r="R94" s="576">
        <v>1.6708395987285913</v>
      </c>
      <c r="S94" s="576">
        <v>1.5197682826297423</v>
      </c>
      <c r="T94" s="576">
        <v>1.9537234855060874</v>
      </c>
      <c r="U94" s="576">
        <v>1.5270949192087149</v>
      </c>
    </row>
    <row r="95" spans="2:21" ht="15.75">
      <c r="B95" s="565">
        <v>2027</v>
      </c>
      <c r="C95" s="566">
        <v>5.6675245835071273</v>
      </c>
      <c r="D95" s="566">
        <v>5.8818541582399675</v>
      </c>
      <c r="E95" s="566">
        <v>4.8062748229261816</v>
      </c>
      <c r="F95" s="566">
        <v>5.278589519344842</v>
      </c>
      <c r="G95" s="566">
        <v>5.9415223468394753</v>
      </c>
      <c r="H95" s="566">
        <v>5.3473156790573286</v>
      </c>
      <c r="I95" s="567">
        <v>5.3390246656625928</v>
      </c>
      <c r="K95" s="574">
        <v>2027</v>
      </c>
      <c r="L95" s="579">
        <v>113.79197772082074</v>
      </c>
      <c r="P95" s="576">
        <v>2.3272834100034103</v>
      </c>
      <c r="Q95" s="576">
        <v>1.8304040373595176</v>
      </c>
      <c r="R95" s="576">
        <v>1.6793327212606686</v>
      </c>
      <c r="S95" s="576">
        <v>1.5282614051618195</v>
      </c>
      <c r="T95" s="576">
        <v>1.9622166080381647</v>
      </c>
      <c r="U95" s="576">
        <v>1.5355880417407919</v>
      </c>
    </row>
    <row r="96" spans="2:21" ht="15.75">
      <c r="B96" s="565">
        <v>2028</v>
      </c>
      <c r="C96" s="566">
        <v>5.8092126980948047</v>
      </c>
      <c r="D96" s="566">
        <v>6.0285223061967734</v>
      </c>
      <c r="E96" s="566">
        <v>4.9437528924651941</v>
      </c>
      <c r="F96" s="566">
        <v>5.4101708264860022</v>
      </c>
      <c r="G96" s="566">
        <v>6.077184105508243</v>
      </c>
      <c r="H96" s="566">
        <v>5.4877233612859877</v>
      </c>
      <c r="I96" s="567">
        <v>5.4572335743451248</v>
      </c>
      <c r="K96" s="574">
        <v>2028</v>
      </c>
      <c r="L96" s="579">
        <v>114.92989749802895</v>
      </c>
      <c r="P96" s="576">
        <v>2.3358614637608079</v>
      </c>
      <c r="Q96" s="576">
        <v>1.8389820911169155</v>
      </c>
      <c r="R96" s="576">
        <v>1.6879107750180664</v>
      </c>
      <c r="S96" s="576">
        <v>1.5368394589192174</v>
      </c>
      <c r="T96" s="576">
        <v>1.9707946617955625</v>
      </c>
      <c r="U96" s="576">
        <v>1.54416609549819</v>
      </c>
    </row>
    <row r="97" spans="2:28" ht="15.75">
      <c r="B97" s="565">
        <v>2029</v>
      </c>
      <c r="C97" s="566">
        <v>5.9544430155471746</v>
      </c>
      <c r="D97" s="566">
        <v>6.1788515782290681</v>
      </c>
      <c r="E97" s="566">
        <v>5.0845375871481648</v>
      </c>
      <c r="F97" s="566">
        <v>5.5450421223249577</v>
      </c>
      <c r="G97" s="566">
        <v>6.2162026658324061</v>
      </c>
      <c r="H97" s="566">
        <v>5.6314778194233543</v>
      </c>
      <c r="I97" s="567">
        <v>5.5783031497622844</v>
      </c>
      <c r="K97" s="574">
        <v>2029</v>
      </c>
      <c r="L97" s="579">
        <v>116.07919647300925</v>
      </c>
      <c r="P97" s="576">
        <v>2.34452529805578</v>
      </c>
      <c r="Q97" s="576">
        <v>1.8476459254118873</v>
      </c>
      <c r="R97" s="576">
        <v>1.6965746093130383</v>
      </c>
      <c r="S97" s="576">
        <v>1.5455032932141892</v>
      </c>
      <c r="T97" s="576">
        <v>1.9794584960905344</v>
      </c>
      <c r="U97" s="576">
        <v>1.5528299297931616</v>
      </c>
    </row>
    <row r="98" spans="2:28" ht="15.75">
      <c r="B98" s="568">
        <v>2030</v>
      </c>
      <c r="C98" s="569">
        <v>6.2033040909358528</v>
      </c>
      <c r="D98" s="569">
        <v>6.4364375414336097</v>
      </c>
      <c r="E98" s="569">
        <v>5.325485822493806</v>
      </c>
      <c r="F98" s="569">
        <v>5.7761540900957762</v>
      </c>
      <c r="G98" s="569">
        <v>6.4532807250819086</v>
      </c>
      <c r="H98" s="569">
        <v>5.8764855393366187</v>
      </c>
      <c r="I98" s="570">
        <v>5.7844880240679375</v>
      </c>
      <c r="K98" s="572">
        <v>2030</v>
      </c>
      <c r="L98" s="578">
        <v>117.23998843773934</v>
      </c>
      <c r="P98" s="569">
        <v>2.3532757706937018</v>
      </c>
      <c r="Q98" s="569">
        <v>1.8563963980498088</v>
      </c>
      <c r="R98" s="569">
        <v>1.7053250819509598</v>
      </c>
      <c r="S98" s="569">
        <v>1.5542537658521107</v>
      </c>
      <c r="T98" s="569">
        <v>1.9882089687284559</v>
      </c>
      <c r="U98" s="569">
        <v>1.5615804024310833</v>
      </c>
    </row>
    <row r="99" spans="2:28" ht="15.75">
      <c r="B99" s="565">
        <v>2031</v>
      </c>
      <c r="C99" s="566">
        <v>6.3583866932092485</v>
      </c>
      <c r="D99" s="566">
        <v>6.5969496481938092</v>
      </c>
      <c r="E99" s="566">
        <v>5.4754561246748246</v>
      </c>
      <c r="F99" s="566">
        <v>5.9201774688106141</v>
      </c>
      <c r="G99" s="566">
        <v>6.6016335182959223</v>
      </c>
      <c r="H99" s="566">
        <v>6.0295338199008688</v>
      </c>
      <c r="I99" s="567">
        <v>5.9135045888848969</v>
      </c>
      <c r="K99" s="574">
        <v>2031</v>
      </c>
      <c r="L99" s="579">
        <v>118.41238832211674</v>
      </c>
      <c r="P99" s="566">
        <v>2.3621137480580026</v>
      </c>
      <c r="Q99" s="566">
        <v>1.8652343754141096</v>
      </c>
      <c r="R99" s="566">
        <v>1.7141630593152606</v>
      </c>
      <c r="S99" s="566">
        <v>1.5630917432164115</v>
      </c>
      <c r="T99" s="566">
        <v>1.9970469460927567</v>
      </c>
      <c r="U99" s="566">
        <v>1.5704183797953841</v>
      </c>
    </row>
    <row r="100" spans="2:28" ht="15.75">
      <c r="B100" s="565">
        <v>2032</v>
      </c>
      <c r="C100" s="566">
        <v>6.517346360539479</v>
      </c>
      <c r="D100" s="566">
        <v>6.7614688201499611</v>
      </c>
      <c r="E100" s="566">
        <v>5.6290366965575442</v>
      </c>
      <c r="F100" s="566">
        <v>6.0678028947084082</v>
      </c>
      <c r="G100" s="566">
        <v>6.7536610968858195</v>
      </c>
      <c r="H100" s="566">
        <v>6.1862358502671446</v>
      </c>
      <c r="I100" s="567">
        <v>6.0456472025266699</v>
      </c>
      <c r="K100" s="574">
        <v>2032</v>
      </c>
      <c r="L100" s="579">
        <v>119.5965122053379</v>
      </c>
      <c r="P100" s="566">
        <v>2.371040105195946</v>
      </c>
      <c r="Q100" s="566">
        <v>1.8741607325520535</v>
      </c>
      <c r="R100" s="566">
        <v>1.7230894164532045</v>
      </c>
      <c r="S100" s="566">
        <v>1.5720181003543554</v>
      </c>
      <c r="T100" s="566">
        <v>2.0059733032307006</v>
      </c>
      <c r="U100" s="566">
        <v>1.579344736933328</v>
      </c>
    </row>
    <row r="101" spans="2:28" ht="15.75">
      <c r="B101" s="565">
        <v>2033</v>
      </c>
      <c r="C101" s="566">
        <v>6.6802800195529652</v>
      </c>
      <c r="D101" s="566">
        <v>6.9300951939450322</v>
      </c>
      <c r="E101" s="566">
        <v>5.7863152858182909</v>
      </c>
      <c r="F101" s="566">
        <v>6.2191207253717602</v>
      </c>
      <c r="G101" s="566">
        <v>6.909455536090106</v>
      </c>
      <c r="H101" s="566">
        <v>6.3466803420358362</v>
      </c>
      <c r="I101" s="567">
        <v>6.1809926264486155</v>
      </c>
      <c r="K101" s="574">
        <v>2033</v>
      </c>
      <c r="L101" s="579">
        <v>120.79247732739128</v>
      </c>
      <c r="P101" s="566">
        <v>2.3800557259052697</v>
      </c>
      <c r="Q101" s="566">
        <v>1.8831763532613768</v>
      </c>
      <c r="R101" s="566">
        <v>1.7321050371625277</v>
      </c>
      <c r="S101" s="566">
        <v>1.5810337210636787</v>
      </c>
      <c r="T101" s="566">
        <v>2.0149889239400238</v>
      </c>
      <c r="U101" s="566">
        <v>1.5883603576426513</v>
      </c>
    </row>
    <row r="102" spans="2:28" ht="15.75">
      <c r="B102" s="565">
        <v>2034</v>
      </c>
      <c r="C102" s="566">
        <v>6.8472870200417884</v>
      </c>
      <c r="D102" s="566">
        <v>7.1029314111740325</v>
      </c>
      <c r="E102" s="566">
        <v>5.9473817709473167</v>
      </c>
      <c r="F102" s="566">
        <v>6.3742235916617567</v>
      </c>
      <c r="G102" s="566">
        <v>7.0691112273177152</v>
      </c>
      <c r="H102" s="566">
        <v>6.5109581607503344</v>
      </c>
      <c r="I102" s="567">
        <v>6.3196195162436615</v>
      </c>
      <c r="K102" s="574">
        <v>2034</v>
      </c>
      <c r="L102" s="579">
        <v>122.0004021006652</v>
      </c>
      <c r="P102" s="566">
        <v>2.3891615028216862</v>
      </c>
      <c r="Q102" s="566">
        <v>1.8922821301777932</v>
      </c>
      <c r="R102" s="566">
        <v>1.7412108140789442</v>
      </c>
      <c r="S102" s="566">
        <v>1.5901394979800951</v>
      </c>
      <c r="T102" s="566">
        <v>2.0240947008564403</v>
      </c>
      <c r="U102" s="566">
        <v>1.5974661345590677</v>
      </c>
    </row>
    <row r="103" spans="2:28" ht="15.75">
      <c r="B103" s="568">
        <v>2035</v>
      </c>
      <c r="C103" s="569">
        <v>7.0184691955428322</v>
      </c>
      <c r="D103" s="569">
        <v>7.2800826811085315</v>
      </c>
      <c r="E103" s="569">
        <v>6.1123282133132335</v>
      </c>
      <c r="F103" s="569">
        <v>6.5332064550748186</v>
      </c>
      <c r="G103" s="569">
        <v>7.2327249365860933</v>
      </c>
      <c r="H103" s="569">
        <v>6.6791623785257634</v>
      </c>
      <c r="I103" s="570">
        <v>6.4616084685614732</v>
      </c>
      <c r="K103" s="572">
        <v>2035</v>
      </c>
      <c r="L103" s="578">
        <v>123.22040612167186</v>
      </c>
      <c r="P103" s="569">
        <v>2.3983583375072666</v>
      </c>
      <c r="Q103" s="569">
        <v>1.9014789648633739</v>
      </c>
      <c r="R103" s="569">
        <v>1.7504076487645248</v>
      </c>
      <c r="S103" s="569">
        <v>1.5993363326656758</v>
      </c>
      <c r="T103" s="569">
        <v>2.0332915355420207</v>
      </c>
      <c r="U103" s="569">
        <v>1.6066629692446481</v>
      </c>
    </row>
    <row r="104" spans="2:28">
      <c r="P104" s="4"/>
    </row>
    <row r="105" spans="2:28">
      <c r="P105" s="4"/>
    </row>
    <row r="106" spans="2:28">
      <c r="P106" s="4"/>
    </row>
    <row r="107" spans="2:28" ht="15.75">
      <c r="B107" s="559"/>
      <c r="C107" s="851" t="s">
        <v>809</v>
      </c>
      <c r="D107" s="851"/>
      <c r="E107" s="851"/>
      <c r="F107" s="851"/>
      <c r="G107" s="851"/>
      <c r="H107" s="560"/>
      <c r="I107" s="560"/>
      <c r="O107" s="582"/>
      <c r="P107" s="582"/>
      <c r="Q107" s="582"/>
      <c r="R107" s="582" t="s">
        <v>818</v>
      </c>
      <c r="S107" s="582"/>
      <c r="T107" s="582"/>
      <c r="U107" s="582"/>
      <c r="W107" s="582"/>
      <c r="X107" s="582"/>
      <c r="Y107" s="582"/>
      <c r="Z107" s="582"/>
      <c r="AA107" s="582"/>
      <c r="AB107" s="560"/>
    </row>
    <row r="108" spans="2:28" ht="15.75">
      <c r="B108" s="560"/>
      <c r="C108" s="849" t="s">
        <v>205</v>
      </c>
      <c r="D108" s="849"/>
      <c r="E108" s="849"/>
      <c r="F108" s="849"/>
      <c r="G108" s="849"/>
      <c r="H108" s="560"/>
      <c r="I108" s="560"/>
      <c r="O108" s="582"/>
      <c r="P108" s="582"/>
      <c r="Q108" s="582"/>
      <c r="R108" s="582" t="s">
        <v>205</v>
      </c>
      <c r="S108" s="582"/>
      <c r="T108" s="582"/>
      <c r="U108" s="582"/>
      <c r="W108" s="582"/>
      <c r="X108" s="582"/>
      <c r="Y108" s="582"/>
      <c r="Z108" s="582"/>
      <c r="AA108" s="582"/>
      <c r="AB108" s="560"/>
    </row>
    <row r="109" spans="2:28" ht="16.5" thickBot="1">
      <c r="B109" s="561"/>
      <c r="C109" s="850" t="s">
        <v>143</v>
      </c>
      <c r="D109" s="850"/>
      <c r="E109" s="850"/>
      <c r="F109" s="850"/>
      <c r="G109" s="850"/>
      <c r="H109" s="560"/>
      <c r="I109" s="559"/>
      <c r="O109" s="583"/>
      <c r="P109" s="583"/>
      <c r="Q109" s="583"/>
      <c r="R109" s="583" t="s">
        <v>143</v>
      </c>
      <c r="S109" s="583"/>
      <c r="T109" s="583"/>
      <c r="U109" s="583"/>
      <c r="W109" s="584"/>
      <c r="X109" s="584"/>
      <c r="Y109" s="584"/>
      <c r="Z109" s="584"/>
      <c r="AA109" s="584"/>
      <c r="AB109" s="560"/>
    </row>
    <row r="110" spans="2:28" ht="15.75">
      <c r="B110" s="590" t="s">
        <v>152</v>
      </c>
      <c r="C110" s="846" t="s">
        <v>811</v>
      </c>
      <c r="D110" s="843" t="s">
        <v>812</v>
      </c>
      <c r="E110" s="843" t="s">
        <v>813</v>
      </c>
      <c r="F110" s="843" t="s">
        <v>814</v>
      </c>
      <c r="G110" s="843" t="s">
        <v>815</v>
      </c>
      <c r="H110" s="833" t="s">
        <v>816</v>
      </c>
      <c r="I110" s="836" t="s">
        <v>817</v>
      </c>
      <c r="K110" s="839" t="s">
        <v>152</v>
      </c>
      <c r="L110" s="831" t="s">
        <v>826</v>
      </c>
      <c r="P110" s="606" t="s">
        <v>820</v>
      </c>
      <c r="Q110" s="571"/>
      <c r="R110" s="571"/>
      <c r="S110" s="571"/>
      <c r="T110" s="571"/>
      <c r="U110" s="585"/>
      <c r="W110" s="581"/>
      <c r="X110" s="581"/>
      <c r="Y110" s="581"/>
      <c r="Z110" s="581"/>
      <c r="AA110" s="581"/>
      <c r="AB110" s="560"/>
    </row>
    <row r="111" spans="2:28" ht="15.75" customHeight="1">
      <c r="B111" s="591"/>
      <c r="C111" s="847"/>
      <c r="D111" s="844"/>
      <c r="E111" s="844"/>
      <c r="F111" s="844"/>
      <c r="G111" s="844"/>
      <c r="H111" s="834"/>
      <c r="I111" s="837"/>
      <c r="K111" s="840"/>
      <c r="L111" s="832"/>
      <c r="P111" s="586" t="s">
        <v>821</v>
      </c>
      <c r="Q111" s="586" t="s">
        <v>822</v>
      </c>
      <c r="R111" s="586" t="s">
        <v>21</v>
      </c>
      <c r="S111" s="586" t="s">
        <v>20</v>
      </c>
      <c r="T111" s="586" t="s">
        <v>823</v>
      </c>
      <c r="U111" s="586" t="s">
        <v>824</v>
      </c>
      <c r="W111" s="581"/>
      <c r="X111" s="581"/>
      <c r="Y111" s="581"/>
      <c r="Z111" s="581"/>
      <c r="AA111" s="581"/>
      <c r="AB111" s="560"/>
    </row>
    <row r="112" spans="2:28" ht="15.75">
      <c r="B112" s="591"/>
      <c r="C112" s="847"/>
      <c r="D112" s="844"/>
      <c r="E112" s="844"/>
      <c r="F112" s="844"/>
      <c r="G112" s="844"/>
      <c r="H112" s="834"/>
      <c r="I112" s="837"/>
      <c r="K112" s="840"/>
      <c r="L112" s="832"/>
      <c r="P112" s="599"/>
      <c r="Q112" s="599"/>
      <c r="R112" s="599"/>
      <c r="S112" s="599"/>
      <c r="T112" s="599"/>
      <c r="U112" s="599"/>
      <c r="W112" s="581"/>
      <c r="X112" s="581"/>
      <c r="Y112" s="581"/>
      <c r="Z112" s="581"/>
      <c r="AA112" s="581"/>
      <c r="AB112" s="560"/>
    </row>
    <row r="113" spans="2:28" ht="16.5" thickBot="1">
      <c r="B113" s="592"/>
      <c r="C113" s="848"/>
      <c r="D113" s="845"/>
      <c r="E113" s="845"/>
      <c r="F113" s="845"/>
      <c r="G113" s="845"/>
      <c r="H113" s="835"/>
      <c r="I113" s="838"/>
      <c r="K113" s="840"/>
      <c r="L113" s="832"/>
      <c r="P113" s="600"/>
      <c r="Q113" s="600"/>
      <c r="R113" s="600"/>
      <c r="S113" s="600"/>
      <c r="T113" s="600"/>
      <c r="U113" s="600"/>
      <c r="W113" s="581"/>
      <c r="X113" s="581"/>
      <c r="Y113" s="581"/>
      <c r="Z113" s="581"/>
      <c r="AA113" s="581"/>
      <c r="AB113" s="560"/>
    </row>
    <row r="114" spans="2:28" ht="15.75">
      <c r="B114" s="562">
        <v>2005</v>
      </c>
      <c r="C114" s="563">
        <v>8.225551163443825</v>
      </c>
      <c r="D114" s="563">
        <v>8.9033996658268837</v>
      </c>
      <c r="E114" s="563">
        <v>7.9126446908898691</v>
      </c>
      <c r="F114" s="563">
        <v>7.9774066896954343</v>
      </c>
      <c r="G114" s="563">
        <v>8.4847704428888768</v>
      </c>
      <c r="H114" s="563">
        <v>8.337387403859239</v>
      </c>
      <c r="I114" s="564">
        <v>7.9150561258433418</v>
      </c>
      <c r="K114" s="572">
        <v>2005</v>
      </c>
      <c r="L114" s="573">
        <v>56.364753326268698</v>
      </c>
      <c r="P114" s="569">
        <v>1.6496438243259155</v>
      </c>
      <c r="Q114" s="569">
        <v>1.4722205934298835</v>
      </c>
      <c r="R114" s="569">
        <v>1.1341012892970683</v>
      </c>
      <c r="S114" s="569">
        <v>0.79598198516425289</v>
      </c>
      <c r="T114" s="569">
        <v>1.6496438243259155</v>
      </c>
      <c r="U114" s="569">
        <v>1.095917225950783</v>
      </c>
      <c r="W114" s="580"/>
      <c r="X114" s="580"/>
      <c r="Y114" s="580"/>
      <c r="Z114" s="580"/>
      <c r="AA114" s="580"/>
      <c r="AB114" s="560"/>
    </row>
    <row r="115" spans="2:28" ht="15.75">
      <c r="B115" s="565">
        <v>2006</v>
      </c>
      <c r="C115" s="566">
        <v>6.9462659089181917</v>
      </c>
      <c r="D115" s="566">
        <v>7.5115373089029926</v>
      </c>
      <c r="E115" s="566">
        <v>6.6251720107352687</v>
      </c>
      <c r="F115" s="566">
        <v>6.7035687210265085</v>
      </c>
      <c r="G115" s="566">
        <v>7.1869222832669468</v>
      </c>
      <c r="H115" s="566">
        <v>7.0359634590159192</v>
      </c>
      <c r="I115" s="567">
        <v>6.7587397062450325</v>
      </c>
      <c r="K115" s="574">
        <v>2006</v>
      </c>
      <c r="L115" s="575">
        <v>65.954262149419975</v>
      </c>
      <c r="P115" s="576">
        <v>1.8773832668760682</v>
      </c>
      <c r="Q115" s="576">
        <v>1.4519548087214733</v>
      </c>
      <c r="R115" s="576">
        <v>1.2120855716768615</v>
      </c>
      <c r="S115" s="576">
        <v>0.97221633463224955</v>
      </c>
      <c r="T115" s="576">
        <v>1.8773832668760682</v>
      </c>
      <c r="U115" s="576">
        <v>1.1286649402052553</v>
      </c>
      <c r="W115" s="580"/>
      <c r="X115" s="580"/>
      <c r="Y115" s="580"/>
      <c r="Z115" s="580"/>
      <c r="AA115" s="580"/>
      <c r="AB115" s="560"/>
    </row>
    <row r="116" spans="2:28" ht="15.75">
      <c r="B116" s="565">
        <v>2007</v>
      </c>
      <c r="C116" s="566">
        <v>6.6024948313242344</v>
      </c>
      <c r="D116" s="566">
        <v>7.1375143764807669</v>
      </c>
      <c r="E116" s="566">
        <v>6.2792007982447098</v>
      </c>
      <c r="F116" s="566">
        <v>6.3612614446624169</v>
      </c>
      <c r="G116" s="566">
        <v>6.8462690810779456</v>
      </c>
      <c r="H116" s="566">
        <v>6.6862432458401155</v>
      </c>
      <c r="I116" s="567">
        <v>6.4480129623865681</v>
      </c>
      <c r="K116" s="574">
        <v>2007</v>
      </c>
      <c r="L116" s="575">
        <v>72.782269007363197</v>
      </c>
      <c r="P116" s="576">
        <v>2.0090599472339887</v>
      </c>
      <c r="Q116" s="576">
        <v>1.4981071336266418</v>
      </c>
      <c r="R116" s="576">
        <v>1.3517715509835175</v>
      </c>
      <c r="S116" s="576">
        <v>1.2054359683403932</v>
      </c>
      <c r="T116" s="576">
        <v>2.0090599472339887</v>
      </c>
      <c r="U116" s="576">
        <v>1.1511370508475829</v>
      </c>
      <c r="W116" s="580"/>
      <c r="X116" s="580"/>
      <c r="Y116" s="580"/>
      <c r="Z116" s="580"/>
      <c r="AA116" s="580"/>
      <c r="AB116" s="560"/>
    </row>
    <row r="117" spans="2:28" ht="15.75">
      <c r="B117" s="565">
        <v>2008</v>
      </c>
      <c r="C117" s="566">
        <v>8.2368304804700685</v>
      </c>
      <c r="D117" s="566">
        <v>9.4072237482824885</v>
      </c>
      <c r="E117" s="566">
        <v>8.4947435258972792</v>
      </c>
      <c r="F117" s="566">
        <v>8.694153933923312</v>
      </c>
      <c r="G117" s="566">
        <v>9.253133563259194</v>
      </c>
      <c r="H117" s="566">
        <v>8.9257939571175804</v>
      </c>
      <c r="I117" s="567">
        <v>7.4229653687401385</v>
      </c>
      <c r="K117" s="574">
        <v>2008</v>
      </c>
      <c r="L117" s="575">
        <v>98.560404649442674</v>
      </c>
      <c r="P117" s="576">
        <v>2.3266927474644761</v>
      </c>
      <c r="Q117" s="576">
        <v>1.544134254510195</v>
      </c>
      <c r="R117" s="576">
        <v>1.4838863696300741</v>
      </c>
      <c r="S117" s="576">
        <v>1.4236384847499535</v>
      </c>
      <c r="T117" s="576">
        <v>2.5564210526315789</v>
      </c>
      <c r="U117" s="576">
        <v>1.8637857142857142</v>
      </c>
      <c r="W117" s="580"/>
      <c r="X117" s="580"/>
      <c r="Y117" s="580"/>
      <c r="Z117" s="580"/>
      <c r="AA117" s="580"/>
      <c r="AB117" s="560"/>
    </row>
    <row r="118" spans="2:28" ht="15.75">
      <c r="B118" s="565">
        <v>2009</v>
      </c>
      <c r="C118" s="566">
        <v>3.7600608750317153</v>
      </c>
      <c r="D118" s="566">
        <v>4.0931225659143076</v>
      </c>
      <c r="E118" s="566">
        <v>3.666262861141885</v>
      </c>
      <c r="F118" s="566">
        <v>4.1056707817827354</v>
      </c>
      <c r="G118" s="566">
        <v>4.6130573426212278</v>
      </c>
      <c r="H118" s="566">
        <v>4.0649910855792948</v>
      </c>
      <c r="I118" s="567">
        <v>3.8013410825172835</v>
      </c>
      <c r="K118" s="574">
        <v>2009</v>
      </c>
      <c r="L118" s="575">
        <v>62.319433359930287</v>
      </c>
      <c r="P118" s="576">
        <v>2.3592281684340688</v>
      </c>
      <c r="Q118" s="576">
        <v>1.8500408551332421</v>
      </c>
      <c r="R118" s="576">
        <v>1.6464808272886466</v>
      </c>
      <c r="S118" s="576">
        <v>1.4429207994440512</v>
      </c>
      <c r="T118" s="576">
        <v>1.4534166666666666</v>
      </c>
      <c r="U118" s="576">
        <v>1.8907777777777779</v>
      </c>
      <c r="W118" s="580"/>
      <c r="X118" s="580"/>
      <c r="Y118" s="580"/>
      <c r="Z118" s="580"/>
      <c r="AA118" s="580"/>
      <c r="AB118" s="560"/>
    </row>
    <row r="119" spans="2:28" ht="15.75">
      <c r="B119" s="568">
        <v>2010</v>
      </c>
      <c r="C119" s="569">
        <v>4.5294651211046748</v>
      </c>
      <c r="D119" s="569">
        <v>4.5771418570228422</v>
      </c>
      <c r="E119" s="569">
        <v>3.8328272495692075</v>
      </c>
      <c r="F119" s="569">
        <v>4.2850696300410949</v>
      </c>
      <c r="G119" s="569">
        <v>4.8458376261243963</v>
      </c>
      <c r="H119" s="569">
        <v>4.2633603929819737</v>
      </c>
      <c r="I119" s="570">
        <v>4.6532307091553342</v>
      </c>
      <c r="K119" s="572">
        <v>2010</v>
      </c>
      <c r="L119" s="573">
        <v>78.845127312820665</v>
      </c>
      <c r="P119" s="569">
        <v>2.3073580626741617</v>
      </c>
      <c r="Q119" s="569">
        <v>1.8014830880223016</v>
      </c>
      <c r="R119" s="569">
        <v>1.6334836314819992</v>
      </c>
      <c r="S119" s="569">
        <v>1.4654841749416969</v>
      </c>
      <c r="T119" s="569">
        <v>1.7565454545454546</v>
      </c>
      <c r="U119" s="569">
        <v>1.3958790697674417</v>
      </c>
      <c r="W119" s="580"/>
      <c r="X119" s="580"/>
      <c r="Y119" s="580"/>
      <c r="Z119" s="580"/>
      <c r="AA119" s="580"/>
      <c r="AB119" s="560"/>
    </row>
    <row r="120" spans="2:28" ht="15.75">
      <c r="B120" s="565">
        <v>2011</v>
      </c>
      <c r="C120" s="566">
        <v>3.910235318357886</v>
      </c>
      <c r="D120" s="566">
        <v>4.1030265965505652</v>
      </c>
      <c r="E120" s="566">
        <v>3.577884573506779</v>
      </c>
      <c r="F120" s="566">
        <v>3.9617958621326177</v>
      </c>
      <c r="G120" s="566">
        <v>4.5664705676338437</v>
      </c>
      <c r="H120" s="566">
        <v>4.0356551163540946</v>
      </c>
      <c r="I120" s="567">
        <v>4.4908266886859103</v>
      </c>
      <c r="K120" s="574">
        <v>2011</v>
      </c>
      <c r="L120" s="575">
        <v>104.44153401096601</v>
      </c>
      <c r="P120" s="576">
        <v>2.2490089658407375</v>
      </c>
      <c r="Q120" s="576">
        <v>1.8966836116897985</v>
      </c>
      <c r="R120" s="576">
        <v>1.7014036315110286</v>
      </c>
      <c r="S120" s="576">
        <v>1.5061236513322587</v>
      </c>
      <c r="T120" s="576">
        <v>1.7332777777777779</v>
      </c>
      <c r="U120" s="576">
        <v>1.577097222222221</v>
      </c>
      <c r="W120" s="580"/>
      <c r="X120" s="580"/>
      <c r="Y120" s="580"/>
      <c r="Z120" s="580"/>
      <c r="AA120" s="580"/>
      <c r="AB120" s="560"/>
    </row>
    <row r="121" spans="2:28" ht="15.75">
      <c r="B121" s="565">
        <v>2012</v>
      </c>
      <c r="C121" s="566">
        <v>2.5875486381322959</v>
      </c>
      <c r="D121" s="566">
        <v>2.7669931630981637</v>
      </c>
      <c r="E121" s="566">
        <v>2.2929558035248871</v>
      </c>
      <c r="F121" s="566">
        <v>2.7183724438541428</v>
      </c>
      <c r="G121" s="566">
        <v>3.3096102331677462</v>
      </c>
      <c r="H121" s="566">
        <v>2.7768026479104875</v>
      </c>
      <c r="I121" s="567">
        <v>3.2640220066425658</v>
      </c>
      <c r="K121" s="574">
        <v>2012</v>
      </c>
      <c r="L121" s="575">
        <v>101.09</v>
      </c>
      <c r="P121" s="576">
        <v>2.310777777777778</v>
      </c>
      <c r="Q121" s="576">
        <v>1.8907777777777779</v>
      </c>
      <c r="R121" s="576">
        <v>1.7453888888888889</v>
      </c>
      <c r="S121" s="576">
        <v>1.6</v>
      </c>
      <c r="T121" s="576">
        <v>1.8637857142857142</v>
      </c>
      <c r="U121" s="576">
        <v>1.6351911111111102</v>
      </c>
      <c r="W121" s="580"/>
      <c r="X121" s="580"/>
      <c r="Y121" s="580"/>
      <c r="Z121" s="580"/>
      <c r="AA121" s="580"/>
      <c r="AB121" s="560"/>
    </row>
    <row r="122" spans="2:28" ht="15.75">
      <c r="B122" s="565">
        <v>2013</v>
      </c>
      <c r="C122" s="566">
        <v>3.5460313200820379</v>
      </c>
      <c r="D122" s="566">
        <v>3.6866335613656034</v>
      </c>
      <c r="E122" s="566">
        <v>2.7280574158120849</v>
      </c>
      <c r="F122" s="566">
        <v>3.3063220661100909</v>
      </c>
      <c r="G122" s="566">
        <v>3.90813194203779</v>
      </c>
      <c r="H122" s="566">
        <v>3.2166190924835081</v>
      </c>
      <c r="I122" s="567">
        <v>3.563647292167079</v>
      </c>
      <c r="K122" s="574">
        <v>2013</v>
      </c>
      <c r="L122" s="575">
        <v>98.994806852006647</v>
      </c>
      <c r="P122" s="576">
        <v>2.0258050743634817</v>
      </c>
      <c r="Q122" s="576">
        <v>1.5289257017195892</v>
      </c>
      <c r="R122" s="576">
        <v>1.3778543856207401</v>
      </c>
      <c r="S122" s="576">
        <v>1.2267830695218911</v>
      </c>
      <c r="T122" s="576">
        <v>1.6607382723982362</v>
      </c>
      <c r="U122" s="576">
        <v>1.2341097061008635</v>
      </c>
      <c r="W122" s="580"/>
      <c r="X122" s="580"/>
      <c r="Y122" s="580"/>
      <c r="Z122" s="580"/>
      <c r="AA122" s="580"/>
      <c r="AB122" s="560"/>
    </row>
    <row r="123" spans="2:28" ht="15.75">
      <c r="B123" s="565">
        <v>2014</v>
      </c>
      <c r="C123" s="566">
        <v>3.7</v>
      </c>
      <c r="D123" s="566">
        <v>3.8444645844412979</v>
      </c>
      <c r="E123" s="566">
        <v>2.881377526271796</v>
      </c>
      <c r="F123" s="566">
        <v>3.4512911599004119</v>
      </c>
      <c r="G123" s="566">
        <v>4.055324024926553</v>
      </c>
      <c r="H123" s="566">
        <v>3.3716006047547671</v>
      </c>
      <c r="I123" s="567">
        <v>3.6882484723405971</v>
      </c>
      <c r="K123" s="574">
        <v>2014</v>
      </c>
      <c r="L123" s="575">
        <v>89.095326166805989</v>
      </c>
      <c r="P123" s="576">
        <v>2.1231995353810071</v>
      </c>
      <c r="Q123" s="576">
        <v>1.6263201627371147</v>
      </c>
      <c r="R123" s="576">
        <v>1.4752488466382656</v>
      </c>
      <c r="S123" s="576">
        <v>1.3241775305394166</v>
      </c>
      <c r="T123" s="576">
        <v>1.7581327334157617</v>
      </c>
      <c r="U123" s="576">
        <v>1.3315041671183889</v>
      </c>
      <c r="W123" s="580"/>
      <c r="X123" s="580"/>
      <c r="Y123" s="580"/>
      <c r="Z123" s="580"/>
      <c r="AA123" s="580"/>
      <c r="AB123" s="560"/>
    </row>
    <row r="124" spans="2:28" ht="15.75">
      <c r="B124" s="568">
        <v>2015</v>
      </c>
      <c r="C124" s="569">
        <v>3.8</v>
      </c>
      <c r="D124" s="569">
        <v>3.9480555811889047</v>
      </c>
      <c r="E124" s="569">
        <v>2.9800760424051487</v>
      </c>
      <c r="F124" s="569">
        <v>3.5441786900444305</v>
      </c>
      <c r="G124" s="569">
        <v>4.1494533838399033</v>
      </c>
      <c r="H124" s="569">
        <v>3.47136863416338</v>
      </c>
      <c r="I124" s="570">
        <v>3.7707735049613684</v>
      </c>
      <c r="K124" s="572">
        <v>2015</v>
      </c>
      <c r="L124" s="573">
        <v>89.006230840639176</v>
      </c>
      <c r="P124" s="569">
        <v>2.1199309278754201</v>
      </c>
      <c r="Q124" s="569">
        <v>1.6230515552315277</v>
      </c>
      <c r="R124" s="569">
        <v>1.4719802391326786</v>
      </c>
      <c r="S124" s="569">
        <v>1.3209089230338296</v>
      </c>
      <c r="T124" s="569">
        <v>1.7548641259101747</v>
      </c>
      <c r="U124" s="569">
        <v>1.3282355596128022</v>
      </c>
      <c r="W124" s="580"/>
      <c r="X124" s="580"/>
      <c r="Y124" s="580"/>
      <c r="Z124" s="580"/>
      <c r="AA124" s="580"/>
      <c r="AB124" s="560"/>
    </row>
    <row r="125" spans="2:28" ht="15.75">
      <c r="B125" s="565">
        <v>2016</v>
      </c>
      <c r="C125" s="566">
        <v>3.75</v>
      </c>
      <c r="D125" s="566">
        <v>3.8962607544009007</v>
      </c>
      <c r="E125" s="566">
        <v>2.9307409746747641</v>
      </c>
      <c r="F125" s="566">
        <v>3.4977352803732251</v>
      </c>
      <c r="G125" s="566">
        <v>4.1016261046983855</v>
      </c>
      <c r="H125" s="566">
        <v>3.4314989635641719</v>
      </c>
      <c r="I125" s="567">
        <v>3.7287540093169871</v>
      </c>
      <c r="K125" s="574">
        <v>2016</v>
      </c>
      <c r="L125" s="575">
        <v>88.116168532232777</v>
      </c>
      <c r="P125" s="576">
        <v>2.1166786634073613</v>
      </c>
      <c r="Q125" s="576">
        <v>1.6197992907634686</v>
      </c>
      <c r="R125" s="576">
        <v>1.4687279746646196</v>
      </c>
      <c r="S125" s="576">
        <v>1.3176566585657705</v>
      </c>
      <c r="T125" s="576">
        <v>1.7516118614421157</v>
      </c>
      <c r="U125" s="576">
        <v>1.3249832951447429</v>
      </c>
      <c r="W125" s="580"/>
      <c r="X125" s="580"/>
      <c r="Y125" s="580"/>
      <c r="Z125" s="580"/>
      <c r="AA125" s="580"/>
      <c r="AB125" s="560"/>
    </row>
    <row r="126" spans="2:28" ht="15.75">
      <c r="B126" s="565">
        <v>2017</v>
      </c>
      <c r="C126" s="566">
        <v>3.7124999999999999</v>
      </c>
      <c r="D126" s="566">
        <v>3.8574137543535412</v>
      </c>
      <c r="E126" s="566">
        <v>2.8937210790692247</v>
      </c>
      <c r="F126" s="566">
        <v>3.462902258516003</v>
      </c>
      <c r="G126" s="566">
        <v>4.0656285625704074</v>
      </c>
      <c r="H126" s="566">
        <v>3.3940779143106345</v>
      </c>
      <c r="I126" s="567">
        <v>3.6971049365532096</v>
      </c>
      <c r="K126" s="574">
        <v>2017</v>
      </c>
      <c r="L126" s="575">
        <v>87.235006846910451</v>
      </c>
      <c r="P126" s="576">
        <v>2.1134426602616427</v>
      </c>
      <c r="Q126" s="576">
        <v>1.6165632876177498</v>
      </c>
      <c r="R126" s="576">
        <v>1.4654919715189008</v>
      </c>
      <c r="S126" s="576">
        <v>1.3144206554200517</v>
      </c>
      <c r="T126" s="576">
        <v>1.7483758582963969</v>
      </c>
      <c r="U126" s="576">
        <v>1.3217472919990243</v>
      </c>
      <c r="W126" s="580"/>
      <c r="X126" s="580"/>
      <c r="Y126" s="580"/>
      <c r="Z126" s="580"/>
      <c r="AA126" s="580"/>
      <c r="AB126" s="560"/>
    </row>
    <row r="127" spans="2:28" ht="15.75">
      <c r="B127" s="565">
        <v>2018</v>
      </c>
      <c r="C127" s="566">
        <v>3.6753749999999998</v>
      </c>
      <c r="D127" s="566">
        <v>3.8189544686579797</v>
      </c>
      <c r="E127" s="566">
        <v>2.8570554285205279</v>
      </c>
      <c r="F127" s="566">
        <v>3.4284171588727297</v>
      </c>
      <c r="G127" s="566">
        <v>4.0299860085012078</v>
      </c>
      <c r="H127" s="566">
        <v>3.3670149487713568</v>
      </c>
      <c r="I127" s="567">
        <v>3.665761074535689</v>
      </c>
      <c r="K127" s="574">
        <v>2018</v>
      </c>
      <c r="L127" s="575">
        <v>86.362656778441348</v>
      </c>
      <c r="P127" s="576">
        <v>2.1102228371316523</v>
      </c>
      <c r="Q127" s="576">
        <v>1.6133434644877598</v>
      </c>
      <c r="R127" s="576">
        <v>1.4622721483889107</v>
      </c>
      <c r="S127" s="576">
        <v>1.3112008322900617</v>
      </c>
      <c r="T127" s="576">
        <v>1.7451560351664068</v>
      </c>
      <c r="U127" s="576">
        <v>1.3185274688690343</v>
      </c>
      <c r="W127" s="580"/>
      <c r="X127" s="580"/>
      <c r="Y127" s="580"/>
      <c r="Z127" s="580"/>
      <c r="AA127" s="580"/>
      <c r="AB127" s="560"/>
    </row>
    <row r="128" spans="2:28" ht="15.75">
      <c r="B128" s="565">
        <v>2019</v>
      </c>
      <c r="C128" s="566">
        <v>3.6386212499999999</v>
      </c>
      <c r="D128" s="566">
        <v>3.7808790238177745</v>
      </c>
      <c r="E128" s="566">
        <v>2.8207405690230929</v>
      </c>
      <c r="F128" s="566">
        <v>3.3942764961521088</v>
      </c>
      <c r="G128" s="566">
        <v>3.9946948909983115</v>
      </c>
      <c r="H128" s="566">
        <v>3.3303065755125876</v>
      </c>
      <c r="I128" s="567">
        <v>3.6347194308439317</v>
      </c>
      <c r="K128" s="574">
        <v>2019</v>
      </c>
      <c r="L128" s="575">
        <v>85.49903021065694</v>
      </c>
      <c r="P128" s="576">
        <v>2.1070191131173122</v>
      </c>
      <c r="Q128" s="576">
        <v>1.6101397404734197</v>
      </c>
      <c r="R128" s="576">
        <v>1.4590684243745706</v>
      </c>
      <c r="S128" s="576">
        <v>1.3079971082757216</v>
      </c>
      <c r="T128" s="576">
        <v>1.7419523111520667</v>
      </c>
      <c r="U128" s="576">
        <v>1.3153237448546942</v>
      </c>
      <c r="W128" s="580"/>
      <c r="X128" s="580"/>
      <c r="Y128" s="580"/>
      <c r="Z128" s="580"/>
      <c r="AA128" s="580"/>
      <c r="AB128" s="560"/>
    </row>
    <row r="129" spans="2:28" ht="15.75">
      <c r="B129" s="568">
        <v>2020</v>
      </c>
      <c r="C129" s="569">
        <v>3.7022350374999999</v>
      </c>
      <c r="D129" s="569">
        <v>3.846779941146393</v>
      </c>
      <c r="E129" s="569">
        <v>2.8835847230528331</v>
      </c>
      <c r="F129" s="569">
        <v>3.4533672625693033</v>
      </c>
      <c r="G129" s="569">
        <v>4.0543930009095002</v>
      </c>
      <c r="H129" s="569">
        <v>3.3938317190813856</v>
      </c>
      <c r="I129" s="570">
        <v>3.6870585806704468</v>
      </c>
      <c r="K129" s="572">
        <v>2020</v>
      </c>
      <c r="L129" s="573">
        <v>84.644039908550369</v>
      </c>
      <c r="P129" s="569">
        <v>2.1038314077230438</v>
      </c>
      <c r="Q129" s="569">
        <v>1.6069520350791513</v>
      </c>
      <c r="R129" s="569">
        <v>1.4558807189803022</v>
      </c>
      <c r="S129" s="569">
        <v>1.3048094028814532</v>
      </c>
      <c r="T129" s="569">
        <v>1.7387646057577983</v>
      </c>
      <c r="U129" s="569">
        <v>1.3121360394604256</v>
      </c>
      <c r="W129" s="580"/>
      <c r="X129" s="580"/>
      <c r="Y129" s="580"/>
      <c r="Z129" s="580"/>
      <c r="AA129" s="580"/>
      <c r="AB129" s="560"/>
    </row>
    <row r="130" spans="2:28" ht="15.75">
      <c r="B130" s="565">
        <v>2021</v>
      </c>
      <c r="C130" s="566">
        <v>3.6652126871249999</v>
      </c>
      <c r="D130" s="566">
        <v>3.8084267860472596</v>
      </c>
      <c r="E130" s="566">
        <v>2.8470160564593612</v>
      </c>
      <c r="F130" s="566">
        <v>3.4189773994096622</v>
      </c>
      <c r="G130" s="566">
        <v>4.0188489992513601</v>
      </c>
      <c r="H130" s="566">
        <v>3.3563967884313453</v>
      </c>
      <c r="I130" s="567">
        <v>3.655799656225819</v>
      </c>
      <c r="K130" s="574">
        <v>2021</v>
      </c>
      <c r="L130" s="575">
        <v>83.79759950946486</v>
      </c>
      <c r="P130" s="576">
        <v>2.1006596408557465</v>
      </c>
      <c r="Q130" s="576">
        <v>1.603780268211854</v>
      </c>
      <c r="R130" s="576">
        <v>1.452708952113005</v>
      </c>
      <c r="S130" s="576">
        <v>1.3016376360141559</v>
      </c>
      <c r="T130" s="576">
        <v>1.7355928388905011</v>
      </c>
      <c r="U130" s="576">
        <v>1.3089642725931285</v>
      </c>
      <c r="W130" s="580"/>
      <c r="X130" s="580"/>
      <c r="Y130" s="580"/>
      <c r="Z130" s="580"/>
      <c r="AA130" s="580"/>
      <c r="AB130" s="560"/>
    </row>
    <row r="131" spans="2:28" ht="15.75">
      <c r="B131" s="565">
        <v>2022</v>
      </c>
      <c r="C131" s="566">
        <v>3.6285605602537498</v>
      </c>
      <c r="D131" s="566">
        <v>3.7704564115025985</v>
      </c>
      <c r="E131" s="566">
        <v>2.8107972352285047</v>
      </c>
      <c r="F131" s="566">
        <v>3.3849310191641933</v>
      </c>
      <c r="G131" s="566">
        <v>3.9836554606483805</v>
      </c>
      <c r="H131" s="566">
        <v>3.3193159641255301</v>
      </c>
      <c r="I131" s="567">
        <v>3.6248421295258586</v>
      </c>
      <c r="K131" s="574">
        <v>2022</v>
      </c>
      <c r="L131" s="575">
        <v>82.959623514370207</v>
      </c>
      <c r="P131" s="576">
        <v>2.0975037328227861</v>
      </c>
      <c r="Q131" s="576">
        <v>1.6006243601788934</v>
      </c>
      <c r="R131" s="576">
        <v>1.4495530440800444</v>
      </c>
      <c r="S131" s="576">
        <v>1.2984817279811953</v>
      </c>
      <c r="T131" s="576">
        <v>1.7324369308575405</v>
      </c>
      <c r="U131" s="576">
        <v>1.3058083645601677</v>
      </c>
      <c r="W131" s="580"/>
      <c r="X131" s="580"/>
      <c r="Y131" s="580"/>
      <c r="Z131" s="580"/>
      <c r="AA131" s="580"/>
      <c r="AB131" s="560"/>
    </row>
    <row r="132" spans="2:28" ht="15.75">
      <c r="B132" s="565">
        <v>2023</v>
      </c>
      <c r="C132" s="566">
        <v>3.5922749546512125</v>
      </c>
      <c r="D132" s="566">
        <v>3.7328649933561753</v>
      </c>
      <c r="E132" s="566">
        <v>2.7749248477912829</v>
      </c>
      <c r="F132" s="566">
        <v>3.3512246811392692</v>
      </c>
      <c r="G132" s="566">
        <v>3.9488088790483946</v>
      </c>
      <c r="H132" s="566">
        <v>3.2825857971566403</v>
      </c>
      <c r="I132" s="567">
        <v>3.5941830457053667</v>
      </c>
      <c r="K132" s="574">
        <v>2023</v>
      </c>
      <c r="L132" s="575">
        <v>82.13002727922651</v>
      </c>
      <c r="P132" s="576">
        <v>2.0943636043299905</v>
      </c>
      <c r="Q132" s="576">
        <v>1.5974842316860975</v>
      </c>
      <c r="R132" s="576">
        <v>1.4464129155872485</v>
      </c>
      <c r="S132" s="576">
        <v>1.2953415994883994</v>
      </c>
      <c r="T132" s="576">
        <v>1.7292968023647446</v>
      </c>
      <c r="U132" s="576">
        <v>1.302668236067372</v>
      </c>
      <c r="W132" s="580"/>
      <c r="X132" s="580"/>
      <c r="Y132" s="580"/>
      <c r="Z132" s="580"/>
      <c r="AA132" s="580"/>
      <c r="AB132" s="560"/>
    </row>
    <row r="133" spans="2:28" ht="15.75">
      <c r="B133" s="565">
        <v>2024</v>
      </c>
      <c r="C133" s="566">
        <v>3.5563522051047003</v>
      </c>
      <c r="D133" s="566">
        <v>3.6956487456946285</v>
      </c>
      <c r="E133" s="566">
        <v>2.7393955154740919</v>
      </c>
      <c r="F133" s="566">
        <v>3.3178549792057113</v>
      </c>
      <c r="G133" s="566">
        <v>3.9143057836156849</v>
      </c>
      <c r="H133" s="566">
        <v>3.2462028717696816</v>
      </c>
      <c r="I133" s="567">
        <v>3.5638194790106836</v>
      </c>
      <c r="K133" s="574">
        <v>2024</v>
      </c>
      <c r="L133" s="575">
        <v>81.308727006434239</v>
      </c>
      <c r="P133" s="576">
        <v>2.0912391764796583</v>
      </c>
      <c r="Q133" s="576">
        <v>1.5943598038357658</v>
      </c>
      <c r="R133" s="576">
        <v>1.4432884877369168</v>
      </c>
      <c r="S133" s="576">
        <v>1.2922171716380677</v>
      </c>
      <c r="T133" s="576">
        <v>1.7261723745144129</v>
      </c>
      <c r="U133" s="576">
        <v>1.2995438082170403</v>
      </c>
      <c r="W133" s="580"/>
      <c r="X133" s="580"/>
      <c r="Y133" s="580"/>
      <c r="Z133" s="580"/>
      <c r="AA133" s="580"/>
      <c r="AB133" s="560"/>
    </row>
    <row r="134" spans="2:28" ht="15.75">
      <c r="B134" s="568">
        <v>2025</v>
      </c>
      <c r="C134" s="569">
        <v>3.5852251610026062</v>
      </c>
      <c r="D134" s="569">
        <v>3.7255614110709732</v>
      </c>
      <c r="E134" s="569">
        <v>2.7679534985454688</v>
      </c>
      <c r="F134" s="569">
        <v>3.3446759537959081</v>
      </c>
      <c r="G134" s="569">
        <v>3.941128385187548</v>
      </c>
      <c r="H134" s="569">
        <v>3.2746021910017151</v>
      </c>
      <c r="I134" s="570">
        <v>3.5873154092484079</v>
      </c>
      <c r="K134" s="572">
        <v>2025</v>
      </c>
      <c r="L134" s="573">
        <v>80.495639736369895</v>
      </c>
      <c r="P134" s="569">
        <v>2.0881303707685781</v>
      </c>
      <c r="Q134" s="569">
        <v>1.5912509981246856</v>
      </c>
      <c r="R134" s="569">
        <v>1.4401796820258366</v>
      </c>
      <c r="S134" s="569">
        <v>1.2891083659269875</v>
      </c>
      <c r="T134" s="569">
        <v>1.7230635688033327</v>
      </c>
      <c r="U134" s="569">
        <v>1.2964350025059601</v>
      </c>
      <c r="W134" s="580"/>
      <c r="X134" s="580"/>
      <c r="Y134" s="580"/>
      <c r="Z134" s="580"/>
      <c r="AA134" s="580"/>
      <c r="AB134" s="560"/>
    </row>
    <row r="135" spans="2:28" ht="15.75">
      <c r="B135" s="565">
        <v>2026</v>
      </c>
      <c r="C135" s="566">
        <v>3.513520657782554</v>
      </c>
      <c r="D135" s="566">
        <v>3.6512739469339794</v>
      </c>
      <c r="E135" s="566">
        <v>2.6970123505442074</v>
      </c>
      <c r="F135" s="566">
        <v>3.2780669155928486</v>
      </c>
      <c r="G135" s="566">
        <v>3.872760443507135</v>
      </c>
      <c r="H135" s="566">
        <v>3.2024246584141465</v>
      </c>
      <c r="I135" s="567">
        <v>3.5272017847355084</v>
      </c>
      <c r="K135" s="574">
        <v>2026</v>
      </c>
      <c r="L135" s="575">
        <v>79.690683339006199</v>
      </c>
      <c r="P135" s="576">
        <v>2.0850371090860538</v>
      </c>
      <c r="Q135" s="576">
        <v>1.5881577364421609</v>
      </c>
      <c r="R135" s="576">
        <v>1.4370864203433118</v>
      </c>
      <c r="S135" s="576">
        <v>1.2860151042444627</v>
      </c>
      <c r="T135" s="576">
        <v>1.7199703071208079</v>
      </c>
      <c r="U135" s="576">
        <v>1.2933417408234353</v>
      </c>
      <c r="W135" s="580"/>
      <c r="X135" s="580"/>
      <c r="Y135" s="580"/>
      <c r="Z135" s="580"/>
      <c r="AA135" s="580"/>
      <c r="AB135" s="560"/>
    </row>
    <row r="136" spans="2:28" ht="15.75">
      <c r="B136" s="565">
        <v>2027</v>
      </c>
      <c r="C136" s="566">
        <v>3.4432502446269027</v>
      </c>
      <c r="D136" s="566">
        <v>3.5784692746119924</v>
      </c>
      <c r="E136" s="566">
        <v>2.6274277742469039</v>
      </c>
      <c r="F136" s="566">
        <v>3.2127882920031232</v>
      </c>
      <c r="G136" s="566">
        <v>3.8057484964369013</v>
      </c>
      <c r="H136" s="566">
        <v>3.1316188652182513</v>
      </c>
      <c r="I136" s="567">
        <v>3.4682550917038975</v>
      </c>
      <c r="K136" s="574">
        <v>2027</v>
      </c>
      <c r="L136" s="575">
        <v>78.893776505616131</v>
      </c>
      <c r="P136" s="576">
        <v>2.0819593137119412</v>
      </c>
      <c r="Q136" s="576">
        <v>1.5850799410680487</v>
      </c>
      <c r="R136" s="576">
        <v>1.4340086249691997</v>
      </c>
      <c r="S136" s="576">
        <v>1.2829373088703506</v>
      </c>
      <c r="T136" s="576">
        <v>1.7168925117466958</v>
      </c>
      <c r="U136" s="576">
        <v>1.2902639454493232</v>
      </c>
      <c r="W136" s="580"/>
      <c r="X136" s="580"/>
      <c r="Y136" s="580"/>
      <c r="Z136" s="580"/>
      <c r="AA136" s="580"/>
      <c r="AB136" s="560"/>
    </row>
    <row r="137" spans="2:28" ht="15.75">
      <c r="B137" s="565">
        <v>2028</v>
      </c>
      <c r="C137" s="566">
        <v>3.3743852397343645</v>
      </c>
      <c r="D137" s="566">
        <v>3.5071177677823369</v>
      </c>
      <c r="E137" s="566">
        <v>2.5591732940452459</v>
      </c>
      <c r="F137" s="566">
        <v>3.1488134331545456</v>
      </c>
      <c r="G137" s="566">
        <v>3.740065391285778</v>
      </c>
      <c r="H137" s="566">
        <v>3.0621580484440374</v>
      </c>
      <c r="I137" s="567">
        <v>3.4104524257630988</v>
      </c>
      <c r="K137" s="574">
        <v>2028</v>
      </c>
      <c r="L137" s="575">
        <v>78.10483874055997</v>
      </c>
      <c r="P137" s="576">
        <v>2.0788969073146997</v>
      </c>
      <c r="Q137" s="576">
        <v>1.5820175346708072</v>
      </c>
      <c r="R137" s="576">
        <v>1.4309462185719581</v>
      </c>
      <c r="S137" s="576">
        <v>1.2798749024731091</v>
      </c>
      <c r="T137" s="576">
        <v>1.7138301053494542</v>
      </c>
      <c r="U137" s="576">
        <v>1.2872015390520815</v>
      </c>
      <c r="W137" s="580"/>
      <c r="X137" s="580"/>
      <c r="Y137" s="580"/>
      <c r="Z137" s="580"/>
      <c r="AA137" s="580"/>
      <c r="AB137" s="560"/>
    </row>
    <row r="138" spans="2:28" ht="15.75">
      <c r="B138" s="565">
        <v>2029</v>
      </c>
      <c r="C138" s="566">
        <v>3.3068975349396772</v>
      </c>
      <c r="D138" s="566">
        <v>3.4371903926388181</v>
      </c>
      <c r="E138" s="566">
        <v>2.4922229441704311</v>
      </c>
      <c r="F138" s="566">
        <v>3.0861162245208837</v>
      </c>
      <c r="G138" s="566">
        <v>3.6756845207997322</v>
      </c>
      <c r="H138" s="566">
        <v>2.9940159604861951</v>
      </c>
      <c r="I138" s="567">
        <v>3.3537713338443615</v>
      </c>
      <c r="K138" s="574">
        <v>2029</v>
      </c>
      <c r="L138" s="575">
        <v>77.323790353154365</v>
      </c>
      <c r="P138" s="576">
        <v>2.0758498129494445</v>
      </c>
      <c r="Q138" s="576">
        <v>1.5789704403055516</v>
      </c>
      <c r="R138" s="576">
        <v>1.4278991242067025</v>
      </c>
      <c r="S138" s="576">
        <v>1.2768278081078535</v>
      </c>
      <c r="T138" s="576">
        <v>1.7107830109841986</v>
      </c>
      <c r="U138" s="576">
        <v>1.284154444686826</v>
      </c>
      <c r="W138" s="580"/>
      <c r="X138" s="580"/>
      <c r="Y138" s="580"/>
      <c r="Z138" s="580"/>
      <c r="AA138" s="580"/>
      <c r="AB138" s="560"/>
    </row>
    <row r="139" spans="2:28" ht="15.75">
      <c r="B139" s="568">
        <v>2030</v>
      </c>
      <c r="C139" s="569">
        <v>3.3407595842408835</v>
      </c>
      <c r="D139" s="569">
        <v>3.4722769140218972</v>
      </c>
      <c r="E139" s="569">
        <v>2.5258230324542867</v>
      </c>
      <c r="F139" s="569">
        <v>3.1175748713135127</v>
      </c>
      <c r="G139" s="569">
        <v>3.7072347232041998</v>
      </c>
      <c r="H139" s="569">
        <v>3.0275143579455963</v>
      </c>
      <c r="I139" s="570">
        <v>3.381461043829348</v>
      </c>
      <c r="K139" s="572">
        <v>2030</v>
      </c>
      <c r="L139" s="573">
        <v>76.550552449622828</v>
      </c>
      <c r="P139" s="569">
        <v>2.0728179540560152</v>
      </c>
      <c r="Q139" s="569">
        <v>1.5759385814121225</v>
      </c>
      <c r="R139" s="569">
        <v>1.4248672653132735</v>
      </c>
      <c r="S139" s="569">
        <v>1.2737959492144244</v>
      </c>
      <c r="T139" s="569">
        <v>1.7077511520907696</v>
      </c>
      <c r="U139" s="569">
        <v>1.2811225857933968</v>
      </c>
      <c r="W139" s="580"/>
      <c r="X139" s="580"/>
      <c r="Y139" s="580"/>
      <c r="Z139" s="580"/>
      <c r="AA139" s="580"/>
      <c r="AB139" s="560"/>
    </row>
    <row r="140" spans="2:28" ht="15.75">
      <c r="B140" s="565">
        <v>2031</v>
      </c>
      <c r="C140" s="566">
        <v>3.2739443925560656</v>
      </c>
      <c r="D140" s="566">
        <v>3.4030449300557031</v>
      </c>
      <c r="E140" s="566">
        <v>2.4595096986533429</v>
      </c>
      <c r="F140" s="566">
        <v>3.0555015044934613</v>
      </c>
      <c r="G140" s="566">
        <v>3.6434904564394892</v>
      </c>
      <c r="H140" s="566">
        <v>2.9600171209120791</v>
      </c>
      <c r="I140" s="567">
        <v>3.325328509544069</v>
      </c>
      <c r="K140" s="574">
        <v>2031</v>
      </c>
      <c r="L140" s="575">
        <v>75.785046925126593</v>
      </c>
      <c r="P140" s="566">
        <v>2.0698012544570532</v>
      </c>
      <c r="Q140" s="566">
        <v>1.5729218818131605</v>
      </c>
      <c r="R140" s="566">
        <v>1.4218505657143115</v>
      </c>
      <c r="S140" s="566">
        <v>1.2707792496154624</v>
      </c>
      <c r="T140" s="566">
        <v>1.7047344524918076</v>
      </c>
      <c r="U140" s="566">
        <v>1.2781058861944348</v>
      </c>
      <c r="W140" s="580"/>
      <c r="X140" s="580"/>
      <c r="Y140" s="580"/>
      <c r="Z140" s="580"/>
      <c r="AA140" s="580"/>
      <c r="AB140" s="577"/>
    </row>
    <row r="141" spans="2:28" ht="15.75">
      <c r="B141" s="565">
        <v>2032</v>
      </c>
      <c r="C141" s="566">
        <v>3.2084655047049444</v>
      </c>
      <c r="D141" s="566">
        <v>3.3351947314048491</v>
      </c>
      <c r="E141" s="566">
        <v>2.3944625870934053</v>
      </c>
      <c r="F141" s="566">
        <v>2.9946677035847387</v>
      </c>
      <c r="G141" s="566">
        <v>3.5810096206909163</v>
      </c>
      <c r="H141" s="566">
        <v>2.8938002924321138</v>
      </c>
      <c r="I141" s="567">
        <v>3.2702847879556871</v>
      </c>
      <c r="K141" s="574">
        <v>2032</v>
      </c>
      <c r="L141" s="575">
        <v>75.027196455875327</v>
      </c>
      <c r="P141" s="566">
        <v>2.0667996383560858</v>
      </c>
      <c r="Q141" s="566">
        <v>1.5699202657121933</v>
      </c>
      <c r="R141" s="566">
        <v>1.4188489496133443</v>
      </c>
      <c r="S141" s="566">
        <v>1.2677776335144952</v>
      </c>
      <c r="T141" s="566">
        <v>1.7017328363908404</v>
      </c>
      <c r="U141" s="566">
        <v>1.2751042700934678</v>
      </c>
      <c r="W141" s="580"/>
      <c r="X141" s="580"/>
      <c r="Y141" s="580"/>
      <c r="Z141" s="580"/>
      <c r="AA141" s="580"/>
      <c r="AB141" s="577"/>
    </row>
    <row r="142" spans="2:28" ht="15.75">
      <c r="B142" s="565">
        <v>2033</v>
      </c>
      <c r="C142" s="566">
        <v>3.1442961946108454</v>
      </c>
      <c r="D142" s="566">
        <v>3.2686987117939359</v>
      </c>
      <c r="E142" s="566">
        <v>2.3306569604551526</v>
      </c>
      <c r="F142" s="566">
        <v>2.9350486435673369</v>
      </c>
      <c r="G142" s="566">
        <v>3.5197669225181958</v>
      </c>
      <c r="H142" s="566">
        <v>2.8288388666634168</v>
      </c>
      <c r="I142" s="567">
        <v>3.2163085138233933</v>
      </c>
      <c r="K142" s="574">
        <v>2033</v>
      </c>
      <c r="L142" s="575">
        <v>74.276924491316578</v>
      </c>
      <c r="P142" s="566">
        <v>2.0638130303356235</v>
      </c>
      <c r="Q142" s="566">
        <v>1.566933657691731</v>
      </c>
      <c r="R142" s="566">
        <v>1.4158623415928819</v>
      </c>
      <c r="S142" s="566">
        <v>1.2647910254940329</v>
      </c>
      <c r="T142" s="566">
        <v>1.698746228370378</v>
      </c>
      <c r="U142" s="566">
        <v>1.2721176620730055</v>
      </c>
      <c r="W142" s="580"/>
      <c r="X142" s="580"/>
      <c r="Y142" s="580"/>
      <c r="Z142" s="580"/>
      <c r="AA142" s="580"/>
      <c r="AB142" s="577"/>
    </row>
    <row r="143" spans="2:28" ht="15.75">
      <c r="B143" s="565">
        <v>2034</v>
      </c>
      <c r="C143" s="566">
        <v>3.0814102707186284</v>
      </c>
      <c r="D143" s="566">
        <v>3.2035298170258883</v>
      </c>
      <c r="E143" s="566">
        <v>2.2680685564946863</v>
      </c>
      <c r="F143" s="566">
        <v>2.8766199980099256</v>
      </c>
      <c r="G143" s="566">
        <v>3.4597375764679712</v>
      </c>
      <c r="H143" s="566">
        <v>2.7651083179875879</v>
      </c>
      <c r="I143" s="567">
        <v>3.1633787427946616</v>
      </c>
      <c r="K143" s="574">
        <v>2034</v>
      </c>
      <c r="L143" s="575">
        <v>73.534155246403415</v>
      </c>
      <c r="P143" s="566">
        <v>2.0608413553552638</v>
      </c>
      <c r="Q143" s="566">
        <v>1.5639619827113709</v>
      </c>
      <c r="R143" s="566">
        <v>1.4128906666125218</v>
      </c>
      <c r="S143" s="566">
        <v>1.2618193505136728</v>
      </c>
      <c r="T143" s="566">
        <v>1.6957745533900179</v>
      </c>
      <c r="U143" s="566">
        <v>1.2691459870926454</v>
      </c>
      <c r="W143" s="580"/>
      <c r="X143" s="580"/>
      <c r="Y143" s="580"/>
      <c r="Z143" s="580"/>
      <c r="AA143" s="580"/>
      <c r="AB143" s="577"/>
    </row>
    <row r="144" spans="2:28" ht="15.75">
      <c r="B144" s="568">
        <v>2035</v>
      </c>
      <c r="C144" s="569">
        <v>3.019782065304256</v>
      </c>
      <c r="D144" s="569">
        <v>3.1396615339307066</v>
      </c>
      <c r="E144" s="569">
        <v>2.2066735784933571</v>
      </c>
      <c r="F144" s="569">
        <v>2.8193579290282536</v>
      </c>
      <c r="G144" s="569">
        <v>3.400897294842943</v>
      </c>
      <c r="H144" s="569">
        <v>2.7025845913564486</v>
      </c>
      <c r="I144" s="570">
        <v>3.1114749430844135</v>
      </c>
      <c r="K144" s="572">
        <v>2035</v>
      </c>
      <c r="L144" s="573">
        <v>72.79881369393938</v>
      </c>
      <c r="P144" s="569">
        <v>2.0578845387498053</v>
      </c>
      <c r="Q144" s="569">
        <v>1.5610051661059128</v>
      </c>
      <c r="R144" s="569">
        <v>1.4099338500070637</v>
      </c>
      <c r="S144" s="569">
        <v>1.2588625339082147</v>
      </c>
      <c r="T144" s="569">
        <v>1.6928177367845598</v>
      </c>
      <c r="U144" s="569">
        <v>1.2661891704871873</v>
      </c>
      <c r="W144" s="580"/>
      <c r="X144" s="580"/>
      <c r="Y144" s="580"/>
      <c r="Z144" s="580"/>
      <c r="AA144" s="580"/>
      <c r="AB144" s="577"/>
    </row>
    <row r="145" spans="1:26">
      <c r="P145" s="4"/>
    </row>
    <row r="146" spans="1:26">
      <c r="P146" s="4"/>
    </row>
    <row r="147" spans="1:26">
      <c r="P147" s="4"/>
    </row>
    <row r="148" spans="1:26" s="560" customFormat="1" ht="15.75">
      <c r="A148" s="588"/>
      <c r="B148" s="559"/>
      <c r="C148" s="561" t="s">
        <v>809</v>
      </c>
      <c r="D148" s="561"/>
      <c r="E148" s="561"/>
      <c r="F148" s="561"/>
      <c r="G148" s="561"/>
      <c r="M148"/>
      <c r="O148" s="582"/>
      <c r="P148" s="582"/>
      <c r="Q148" s="582"/>
      <c r="R148" s="582" t="s">
        <v>818</v>
      </c>
      <c r="S148" s="582"/>
      <c r="T148" s="582"/>
      <c r="U148" s="582"/>
      <c r="W148" s="589"/>
      <c r="X148" s="589"/>
      <c r="Y148" s="589"/>
      <c r="Z148" s="589"/>
    </row>
    <row r="149" spans="1:26" s="560" customFormat="1" ht="15.75">
      <c r="A149" s="587"/>
      <c r="C149" s="582" t="s">
        <v>205</v>
      </c>
      <c r="D149" s="582"/>
      <c r="E149" s="582"/>
      <c r="F149" s="582"/>
      <c r="G149" s="582"/>
      <c r="M149"/>
      <c r="O149" s="582"/>
      <c r="P149" s="582"/>
      <c r="Q149" s="582"/>
      <c r="R149" s="582" t="s">
        <v>205</v>
      </c>
      <c r="S149" s="582"/>
      <c r="T149" s="582"/>
      <c r="U149" s="582"/>
      <c r="W149" s="589"/>
      <c r="X149" s="589"/>
      <c r="Y149" s="589"/>
      <c r="Z149" s="589"/>
    </row>
    <row r="150" spans="1:26" s="560" customFormat="1" ht="16.5" thickBot="1">
      <c r="A150" s="588"/>
      <c r="B150" s="561"/>
      <c r="C150" s="584" t="s">
        <v>144</v>
      </c>
      <c r="D150" s="584"/>
      <c r="E150" s="584"/>
      <c r="F150" s="584"/>
      <c r="G150" s="584"/>
      <c r="I150" s="559"/>
      <c r="M150"/>
      <c r="O150" s="583"/>
      <c r="P150" s="583"/>
      <c r="Q150" s="583"/>
      <c r="R150" s="583" t="s">
        <v>144</v>
      </c>
      <c r="S150" s="583"/>
      <c r="T150" s="583"/>
      <c r="U150" s="583"/>
      <c r="W150" s="589"/>
      <c r="X150" s="589"/>
      <c r="Y150" s="589"/>
      <c r="Z150" s="589"/>
    </row>
    <row r="151" spans="1:26" s="560" customFormat="1" ht="20.25" customHeight="1">
      <c r="A151" s="841"/>
      <c r="B151" s="590" t="s">
        <v>152</v>
      </c>
      <c r="C151" s="593" t="s">
        <v>811</v>
      </c>
      <c r="D151" s="594" t="s">
        <v>812</v>
      </c>
      <c r="E151" s="594" t="s">
        <v>813</v>
      </c>
      <c r="F151" s="594" t="s">
        <v>814</v>
      </c>
      <c r="G151" s="594" t="s">
        <v>815</v>
      </c>
      <c r="H151" s="833" t="s">
        <v>816</v>
      </c>
      <c r="I151" s="836" t="s">
        <v>817</v>
      </c>
      <c r="K151" s="839" t="s">
        <v>152</v>
      </c>
      <c r="L151" s="831" t="s">
        <v>827</v>
      </c>
      <c r="M151"/>
      <c r="O151"/>
      <c r="P151" s="606" t="s">
        <v>820</v>
      </c>
      <c r="Q151" s="571"/>
      <c r="R151" s="609"/>
      <c r="S151" s="571"/>
      <c r="T151" s="571"/>
      <c r="U151" s="585"/>
      <c r="W151" s="581"/>
      <c r="X151" s="581"/>
      <c r="Y151" s="581"/>
      <c r="Z151" s="581"/>
    </row>
    <row r="152" spans="1:26" s="560" customFormat="1" ht="15.75" customHeight="1">
      <c r="A152" s="842"/>
      <c r="B152" s="591"/>
      <c r="C152" s="595"/>
      <c r="D152" s="596"/>
      <c r="E152" s="596"/>
      <c r="F152" s="596"/>
      <c r="G152" s="596"/>
      <c r="H152" s="834"/>
      <c r="I152" s="837"/>
      <c r="K152" s="840"/>
      <c r="L152" s="832"/>
      <c r="M152"/>
      <c r="N152"/>
      <c r="O152"/>
      <c r="P152" s="586" t="s">
        <v>821</v>
      </c>
      <c r="Q152" s="586" t="s">
        <v>822</v>
      </c>
      <c r="R152" s="586" t="s">
        <v>21</v>
      </c>
      <c r="S152" s="586" t="s">
        <v>20</v>
      </c>
      <c r="T152" s="586" t="s">
        <v>823</v>
      </c>
      <c r="U152" s="586" t="s">
        <v>824</v>
      </c>
      <c r="W152" s="581"/>
      <c r="X152" s="581"/>
      <c r="Y152" s="581"/>
      <c r="Z152" s="581"/>
    </row>
    <row r="153" spans="1:26" s="560" customFormat="1" ht="15.75">
      <c r="A153" s="842"/>
      <c r="B153" s="591"/>
      <c r="C153" s="595"/>
      <c r="D153" s="596"/>
      <c r="E153" s="596"/>
      <c r="F153" s="596"/>
      <c r="G153" s="596"/>
      <c r="H153" s="834"/>
      <c r="I153" s="837"/>
      <c r="K153" s="840"/>
      <c r="L153" s="832"/>
      <c r="M153"/>
      <c r="N153"/>
      <c r="O153"/>
      <c r="P153" s="599"/>
      <c r="Q153" s="599"/>
      <c r="R153" s="599"/>
      <c r="S153" s="599"/>
      <c r="T153" s="599"/>
      <c r="U153" s="599"/>
      <c r="W153" s="581"/>
      <c r="X153" s="581"/>
      <c r="Y153" s="581"/>
      <c r="Z153" s="581"/>
    </row>
    <row r="154" spans="1:26" s="560" customFormat="1" ht="16.5" thickBot="1">
      <c r="A154" s="842"/>
      <c r="B154" s="592"/>
      <c r="C154" s="597"/>
      <c r="D154" s="598"/>
      <c r="E154" s="598"/>
      <c r="F154" s="598"/>
      <c r="G154" s="598"/>
      <c r="H154" s="835"/>
      <c r="I154" s="838"/>
      <c r="K154" s="840"/>
      <c r="L154" s="832"/>
      <c r="M154"/>
      <c r="N154"/>
      <c r="O154"/>
      <c r="P154" s="600"/>
      <c r="Q154" s="600"/>
      <c r="R154" s="600"/>
      <c r="S154" s="600"/>
      <c r="T154" s="600"/>
      <c r="U154" s="600"/>
      <c r="W154" s="581"/>
      <c r="X154" s="581"/>
      <c r="Y154" s="581"/>
      <c r="Z154" s="581"/>
    </row>
    <row r="155" spans="1:26" s="560" customFormat="1" ht="15.75" customHeight="1">
      <c r="A155" s="587"/>
      <c r="B155" s="562">
        <v>2005</v>
      </c>
      <c r="C155" s="563">
        <v>8.225551163443825</v>
      </c>
      <c r="D155" s="563">
        <v>8.9033996658268837</v>
      </c>
      <c r="E155" s="563">
        <v>7.9126446908898691</v>
      </c>
      <c r="F155" s="563">
        <v>7.9774066896954343</v>
      </c>
      <c r="G155" s="563">
        <v>8.4847704428888768</v>
      </c>
      <c r="H155" s="563">
        <v>8.337387403859239</v>
      </c>
      <c r="I155" s="564">
        <v>7.9150561258433418</v>
      </c>
      <c r="K155" s="572">
        <v>2005</v>
      </c>
      <c r="L155" s="573">
        <v>56.364753326268698</v>
      </c>
      <c r="M155"/>
      <c r="N155"/>
      <c r="O155"/>
      <c r="P155" s="569">
        <v>1.6496438243259155</v>
      </c>
      <c r="Q155" s="569">
        <v>1.4722205934298835</v>
      </c>
      <c r="R155" s="569">
        <v>1.1341012892970683</v>
      </c>
      <c r="S155" s="569">
        <v>0.79598198516425289</v>
      </c>
      <c r="T155" s="569">
        <v>1.6496438243259155</v>
      </c>
      <c r="U155" s="569">
        <v>1.095917225950783</v>
      </c>
      <c r="W155" s="580"/>
      <c r="X155" s="580"/>
      <c r="Y155" s="580"/>
      <c r="Z155" s="580"/>
    </row>
    <row r="156" spans="1:26" s="560" customFormat="1" ht="15.75" customHeight="1">
      <c r="A156" s="587"/>
      <c r="B156" s="565">
        <v>2006</v>
      </c>
      <c r="C156" s="566">
        <v>6.9462659089181917</v>
      </c>
      <c r="D156" s="566">
        <v>7.5115373089029926</v>
      </c>
      <c r="E156" s="566">
        <v>6.6251720107352687</v>
      </c>
      <c r="F156" s="566">
        <v>6.7035687210265085</v>
      </c>
      <c r="G156" s="566">
        <v>7.1869222832669468</v>
      </c>
      <c r="H156" s="566">
        <v>7.0359634590159192</v>
      </c>
      <c r="I156" s="567">
        <v>6.7587397062450325</v>
      </c>
      <c r="K156" s="574">
        <v>2006</v>
      </c>
      <c r="L156" s="575">
        <v>65.954262149419975</v>
      </c>
      <c r="M156"/>
      <c r="N156"/>
      <c r="O156"/>
      <c r="P156" s="576">
        <v>1.8773832668760682</v>
      </c>
      <c r="Q156" s="576">
        <v>1.4519548087214733</v>
      </c>
      <c r="R156" s="576">
        <v>1.2120855716768615</v>
      </c>
      <c r="S156" s="576">
        <v>0.97221633463224955</v>
      </c>
      <c r="T156" s="576">
        <v>1.8773832668760682</v>
      </c>
      <c r="U156" s="576">
        <v>1.1286649402052553</v>
      </c>
      <c r="W156" s="580"/>
      <c r="X156" s="580"/>
      <c r="Y156" s="580"/>
      <c r="Z156" s="580"/>
    </row>
    <row r="157" spans="1:26" s="560" customFormat="1" ht="15.75" customHeight="1">
      <c r="A157" s="587"/>
      <c r="B157" s="565">
        <v>2007</v>
      </c>
      <c r="C157" s="566">
        <v>6.6024948313242344</v>
      </c>
      <c r="D157" s="566">
        <v>7.1375143764807669</v>
      </c>
      <c r="E157" s="566">
        <v>6.2792007982447098</v>
      </c>
      <c r="F157" s="566">
        <v>6.3612614446624169</v>
      </c>
      <c r="G157" s="566">
        <v>6.8462690810779456</v>
      </c>
      <c r="H157" s="566">
        <v>6.6862432458401155</v>
      </c>
      <c r="I157" s="567">
        <v>6.4480129623865681</v>
      </c>
      <c r="K157" s="574">
        <v>2007</v>
      </c>
      <c r="L157" s="575">
        <v>72.782269007363197</v>
      </c>
      <c r="M157"/>
      <c r="N157"/>
      <c r="O157"/>
      <c r="P157" s="576">
        <v>2.0090599472339887</v>
      </c>
      <c r="Q157" s="576">
        <v>1.4981071336266418</v>
      </c>
      <c r="R157" s="576">
        <v>1.3517715509835175</v>
      </c>
      <c r="S157" s="576">
        <v>1.2054359683403932</v>
      </c>
      <c r="T157" s="576">
        <v>2.0090599472339887</v>
      </c>
      <c r="U157" s="576">
        <v>1.1511370508475829</v>
      </c>
      <c r="W157" s="580"/>
      <c r="X157" s="580"/>
      <c r="Y157" s="580"/>
      <c r="Z157" s="580"/>
    </row>
    <row r="158" spans="1:26" s="560" customFormat="1" ht="15.75" customHeight="1">
      <c r="A158" s="587"/>
      <c r="B158" s="565">
        <v>2008</v>
      </c>
      <c r="C158" s="566">
        <v>8.2368304804700685</v>
      </c>
      <c r="D158" s="566">
        <v>9.4072237482824885</v>
      </c>
      <c r="E158" s="566">
        <v>8.4947435258972792</v>
      </c>
      <c r="F158" s="566">
        <v>8.694153933923312</v>
      </c>
      <c r="G158" s="566">
        <v>9.253133563259194</v>
      </c>
      <c r="H158" s="566">
        <v>8.9257939571175804</v>
      </c>
      <c r="I158" s="567">
        <v>7.4229653687401385</v>
      </c>
      <c r="K158" s="574">
        <v>2008</v>
      </c>
      <c r="L158" s="575">
        <v>98.560404649442674</v>
      </c>
      <c r="M158"/>
      <c r="N158"/>
      <c r="O158"/>
      <c r="P158" s="576">
        <v>2.3266927474644761</v>
      </c>
      <c r="Q158" s="576">
        <v>1.544134254510195</v>
      </c>
      <c r="R158" s="576">
        <v>1.4838863696300741</v>
      </c>
      <c r="S158" s="576">
        <v>1.4236384847499535</v>
      </c>
      <c r="T158" s="576">
        <v>2.5564210526315789</v>
      </c>
      <c r="U158" s="576">
        <v>1.8637857142857142</v>
      </c>
      <c r="W158" s="580"/>
      <c r="X158" s="580"/>
      <c r="Y158" s="580"/>
      <c r="Z158" s="580"/>
    </row>
    <row r="159" spans="1:26" s="560" customFormat="1" ht="15.75" customHeight="1">
      <c r="A159" s="587"/>
      <c r="B159" s="565">
        <v>2009</v>
      </c>
      <c r="C159" s="566">
        <v>3.7600608750317153</v>
      </c>
      <c r="D159" s="566">
        <v>4.0931225659143076</v>
      </c>
      <c r="E159" s="566">
        <v>3.666262861141885</v>
      </c>
      <c r="F159" s="566">
        <v>4.1056707817827354</v>
      </c>
      <c r="G159" s="566">
        <v>4.6130573426212278</v>
      </c>
      <c r="H159" s="566">
        <v>4.0649910855792948</v>
      </c>
      <c r="I159" s="567">
        <v>3.8013410825172835</v>
      </c>
      <c r="K159" s="574">
        <v>2009</v>
      </c>
      <c r="L159" s="575">
        <v>62.319433359930287</v>
      </c>
      <c r="M159"/>
      <c r="N159"/>
      <c r="O159"/>
      <c r="P159" s="576">
        <v>2.3592281684340688</v>
      </c>
      <c r="Q159" s="576">
        <v>1.8500408551332421</v>
      </c>
      <c r="R159" s="576">
        <v>1.6464808272886466</v>
      </c>
      <c r="S159" s="576">
        <v>1.4429207994440512</v>
      </c>
      <c r="T159" s="576">
        <v>1.4534166666666666</v>
      </c>
      <c r="U159" s="576">
        <v>1.8907777777777779</v>
      </c>
      <c r="W159" s="580"/>
      <c r="X159" s="580"/>
      <c r="Y159" s="580"/>
      <c r="Z159" s="580"/>
    </row>
    <row r="160" spans="1:26" s="560" customFormat="1" ht="15.75">
      <c r="A160" s="587"/>
      <c r="B160" s="568">
        <v>2010</v>
      </c>
      <c r="C160" s="569">
        <v>4.5294651211046748</v>
      </c>
      <c r="D160" s="569">
        <v>4.5771418570228422</v>
      </c>
      <c r="E160" s="569">
        <v>3.8328272495692075</v>
      </c>
      <c r="F160" s="569">
        <v>4.2850696300410949</v>
      </c>
      <c r="G160" s="569">
        <v>4.8458376261243963</v>
      </c>
      <c r="H160" s="569">
        <v>4.2633603929819737</v>
      </c>
      <c r="I160" s="570">
        <v>4.6532307091553342</v>
      </c>
      <c r="K160" s="572">
        <v>2010</v>
      </c>
      <c r="L160" s="573">
        <v>78.845127312820665</v>
      </c>
      <c r="M160"/>
      <c r="N160"/>
      <c r="O160"/>
      <c r="P160" s="569">
        <v>2.3073580626741617</v>
      </c>
      <c r="Q160" s="569">
        <v>1.8014830880223016</v>
      </c>
      <c r="R160" s="569">
        <v>1.6334836314819992</v>
      </c>
      <c r="S160" s="569">
        <v>1.4654841749416969</v>
      </c>
      <c r="T160" s="569">
        <v>1.7565454545454546</v>
      </c>
      <c r="U160" s="569">
        <v>1.3958790697674417</v>
      </c>
      <c r="W160" s="580"/>
      <c r="X160" s="580"/>
      <c r="Y160" s="580"/>
      <c r="Z160" s="580"/>
    </row>
    <row r="161" spans="1:26" s="560" customFormat="1" ht="15.75">
      <c r="A161" s="587"/>
      <c r="B161" s="565">
        <v>2011</v>
      </c>
      <c r="C161" s="566">
        <v>3.910235318357886</v>
      </c>
      <c r="D161" s="566">
        <v>4.1030265965505652</v>
      </c>
      <c r="E161" s="566">
        <v>3.577884573506779</v>
      </c>
      <c r="F161" s="566">
        <v>3.9617958621326177</v>
      </c>
      <c r="G161" s="566">
        <v>4.5664705676338437</v>
      </c>
      <c r="H161" s="566">
        <v>4.0356551163540946</v>
      </c>
      <c r="I161" s="567">
        <v>4.4908266886859103</v>
      </c>
      <c r="K161" s="574">
        <v>2011</v>
      </c>
      <c r="L161" s="575">
        <v>104.44153401096601</v>
      </c>
      <c r="M161"/>
      <c r="N161"/>
      <c r="O161"/>
      <c r="P161" s="576">
        <v>2.2490089658407375</v>
      </c>
      <c r="Q161" s="576">
        <v>1.8966836116897985</v>
      </c>
      <c r="R161" s="576">
        <v>1.7014036315110286</v>
      </c>
      <c r="S161" s="576">
        <v>1.5061236513322587</v>
      </c>
      <c r="T161" s="576">
        <v>1.7332777777777779</v>
      </c>
      <c r="U161" s="576">
        <v>1.577097222222221</v>
      </c>
      <c r="W161" s="580"/>
      <c r="X161" s="580"/>
      <c r="Y161" s="580"/>
      <c r="Z161" s="580"/>
    </row>
    <row r="162" spans="1:26" s="560" customFormat="1" ht="15.75">
      <c r="A162" s="587"/>
      <c r="B162" s="565">
        <v>2012</v>
      </c>
      <c r="C162" s="566">
        <v>2.5875486381322959</v>
      </c>
      <c r="D162" s="566">
        <v>2.7669931630981637</v>
      </c>
      <c r="E162" s="566">
        <v>2.2929558035248871</v>
      </c>
      <c r="F162" s="566">
        <v>2.7183724438541428</v>
      </c>
      <c r="G162" s="566">
        <v>3.3096102331677462</v>
      </c>
      <c r="H162" s="566">
        <v>2.7768026479104875</v>
      </c>
      <c r="I162" s="567">
        <v>3.2640220066425658</v>
      </c>
      <c r="K162" s="574">
        <v>2012</v>
      </c>
      <c r="L162" s="575">
        <v>101.09</v>
      </c>
      <c r="M162"/>
      <c r="N162"/>
      <c r="O162"/>
      <c r="P162" s="576">
        <v>2.310777777777778</v>
      </c>
      <c r="Q162" s="576">
        <v>1.8907777777777779</v>
      </c>
      <c r="R162" s="576">
        <v>1.7453888888888889</v>
      </c>
      <c r="S162" s="576">
        <v>1.6</v>
      </c>
      <c r="T162" s="576">
        <v>1.8637857142857142</v>
      </c>
      <c r="U162" s="576">
        <v>1.6351911111111102</v>
      </c>
      <c r="W162" s="580"/>
      <c r="X162" s="580"/>
      <c r="Y162" s="580"/>
      <c r="Z162" s="580"/>
    </row>
    <row r="163" spans="1:26" s="560" customFormat="1" ht="15.75">
      <c r="A163" s="587"/>
      <c r="B163" s="565">
        <v>2013</v>
      </c>
      <c r="C163" s="566">
        <v>3.5460313200820379</v>
      </c>
      <c r="D163" s="566">
        <v>3.6866335613656034</v>
      </c>
      <c r="E163" s="566">
        <v>2.7280574158120849</v>
      </c>
      <c r="F163" s="566">
        <v>3.3063220661100909</v>
      </c>
      <c r="G163" s="566">
        <v>3.9122119420377897</v>
      </c>
      <c r="H163" s="566">
        <v>3.2166190924835081</v>
      </c>
      <c r="I163" s="567">
        <v>3.5677272921670786</v>
      </c>
      <c r="K163" s="574">
        <v>2013</v>
      </c>
      <c r="L163" s="575">
        <v>98.994806852006647</v>
      </c>
      <c r="M163"/>
      <c r="N163"/>
      <c r="O163"/>
      <c r="P163" s="576">
        <v>2.0258050743634817</v>
      </c>
      <c r="Q163" s="576">
        <v>1.5289257017195892</v>
      </c>
      <c r="R163" s="576">
        <v>1.3778543856207401</v>
      </c>
      <c r="S163" s="576">
        <v>1.2267830695218911</v>
      </c>
      <c r="T163" s="576">
        <v>1.6607382723982362</v>
      </c>
      <c r="U163" s="576">
        <v>1.2341097061008635</v>
      </c>
      <c r="W163" s="580"/>
      <c r="X163" s="580"/>
      <c r="Y163" s="580"/>
      <c r="Z163" s="580"/>
    </row>
    <row r="164" spans="1:26" s="560" customFormat="1" ht="15.75">
      <c r="A164" s="587"/>
      <c r="B164" s="565">
        <v>2014</v>
      </c>
      <c r="C164" s="566">
        <v>4.7</v>
      </c>
      <c r="D164" s="566">
        <v>4.8801598951138283</v>
      </c>
      <c r="E164" s="566">
        <v>3.8637854137515597</v>
      </c>
      <c r="F164" s="566">
        <v>4.380071370582459</v>
      </c>
      <c r="G164" s="566">
        <v>5.0097950160646549</v>
      </c>
      <c r="H164" s="566">
        <v>4.3646540248984707</v>
      </c>
      <c r="I164" s="567">
        <v>4.5248085785941878</v>
      </c>
      <c r="K164" s="574">
        <v>2014</v>
      </c>
      <c r="L164" s="575">
        <v>100.97470298904678</v>
      </c>
      <c r="M164"/>
      <c r="N164"/>
      <c r="O164"/>
      <c r="P164" s="576">
        <v>2.3231995353810073</v>
      </c>
      <c r="Q164" s="576">
        <v>1.8263201627371144</v>
      </c>
      <c r="R164" s="576">
        <v>1.6752488466382653</v>
      </c>
      <c r="S164" s="576">
        <v>1.5241775305394163</v>
      </c>
      <c r="T164" s="576">
        <v>1.9581327334157614</v>
      </c>
      <c r="U164" s="576">
        <v>1.5315041671183889</v>
      </c>
      <c r="W164" s="580"/>
      <c r="X164" s="580"/>
      <c r="Y164" s="580"/>
      <c r="Z164" s="580"/>
    </row>
    <row r="165" spans="1:26" s="560" customFormat="1" ht="15.75">
      <c r="A165" s="587"/>
      <c r="B165" s="568">
        <v>2015</v>
      </c>
      <c r="C165" s="569">
        <v>4.8410000000000002</v>
      </c>
      <c r="D165" s="569">
        <v>5.0261591213841079</v>
      </c>
      <c r="E165" s="569">
        <v>4.0015742697696099</v>
      </c>
      <c r="F165" s="569">
        <v>4.5110177607313178</v>
      </c>
      <c r="G165" s="569">
        <v>5.1468297304942565</v>
      </c>
      <c r="H165" s="569">
        <v>4.5039359835128669</v>
      </c>
      <c r="I165" s="570">
        <v>4.6449107453692458</v>
      </c>
      <c r="K165" s="572">
        <v>2015</v>
      </c>
      <c r="L165" s="573">
        <v>102.99419704882771</v>
      </c>
      <c r="M165"/>
      <c r="N165"/>
      <c r="O165"/>
      <c r="P165" s="569">
        <v>2.3488111804145286</v>
      </c>
      <c r="Q165" s="569">
        <v>1.8519318077706362</v>
      </c>
      <c r="R165" s="569">
        <v>1.7008604916717871</v>
      </c>
      <c r="S165" s="569">
        <v>1.549789175572938</v>
      </c>
      <c r="T165" s="569">
        <v>1.9837443784492832</v>
      </c>
      <c r="U165" s="569">
        <v>1.5571158121519104</v>
      </c>
      <c r="W165" s="580"/>
      <c r="X165" s="580"/>
      <c r="Y165" s="580"/>
      <c r="Z165" s="580"/>
    </row>
    <row r="166" spans="1:26" s="560" customFormat="1" ht="15.75">
      <c r="A166" s="587"/>
      <c r="B166" s="565">
        <v>2016</v>
      </c>
      <c r="C166" s="566">
        <v>4.9862299999999999</v>
      </c>
      <c r="D166" s="566">
        <v>5.1765308272110486</v>
      </c>
      <c r="E166" s="566">
        <v>4.1433313782271535</v>
      </c>
      <c r="F166" s="566">
        <v>4.6458909584818775</v>
      </c>
      <c r="G166" s="566">
        <v>5.2878906088323117</v>
      </c>
      <c r="H166" s="566">
        <v>4.6572291951996947</v>
      </c>
      <c r="I166" s="567">
        <v>4.7684591846967077</v>
      </c>
      <c r="K166" s="574">
        <v>2016</v>
      </c>
      <c r="L166" s="575">
        <v>105.05408098980428</v>
      </c>
      <c r="M166"/>
      <c r="N166"/>
      <c r="O166"/>
      <c r="P166" s="576">
        <v>2.3751911747990562</v>
      </c>
      <c r="Q166" s="576">
        <v>1.8783118021551632</v>
      </c>
      <c r="R166" s="576">
        <v>1.7272404860563142</v>
      </c>
      <c r="S166" s="576">
        <v>1.5761691699574651</v>
      </c>
      <c r="T166" s="576">
        <v>2.0101243728338103</v>
      </c>
      <c r="U166" s="576">
        <v>1.5834958065364377</v>
      </c>
      <c r="W166" s="580"/>
      <c r="X166" s="580"/>
      <c r="Y166" s="580"/>
      <c r="Z166" s="580"/>
    </row>
    <row r="167" spans="1:26" s="560" customFormat="1" ht="15.75">
      <c r="A167" s="587"/>
      <c r="B167" s="565">
        <v>2017</v>
      </c>
      <c r="C167" s="566">
        <v>5.1358169</v>
      </c>
      <c r="D167" s="566">
        <v>5.3314060988910077</v>
      </c>
      <c r="E167" s="566">
        <v>4.2891725373085485</v>
      </c>
      <c r="F167" s="566">
        <v>4.784809076566698</v>
      </c>
      <c r="G167" s="566">
        <v>5.4330981674705487</v>
      </c>
      <c r="H167" s="566">
        <v>4.8046507129513873</v>
      </c>
      <c r="I167" s="567">
        <v>4.8955549122162152</v>
      </c>
      <c r="K167" s="574">
        <v>2017</v>
      </c>
      <c r="L167" s="575">
        <v>107.15516260960037</v>
      </c>
      <c r="M167"/>
      <c r="N167"/>
      <c r="O167"/>
      <c r="P167" s="576">
        <v>2.4023625690151191</v>
      </c>
      <c r="Q167" s="576">
        <v>1.9054831963712262</v>
      </c>
      <c r="R167" s="576">
        <v>1.7544118802723772</v>
      </c>
      <c r="S167" s="576">
        <v>1.6033405641735281</v>
      </c>
      <c r="T167" s="576">
        <v>2.0372957670498733</v>
      </c>
      <c r="U167" s="576">
        <v>1.6106672007525007</v>
      </c>
      <c r="W167" s="580"/>
      <c r="X167" s="580"/>
      <c r="Y167" s="580"/>
      <c r="Z167" s="580"/>
    </row>
    <row r="168" spans="1:26" s="560" customFormat="1" ht="15.75">
      <c r="A168" s="587"/>
      <c r="B168" s="565">
        <v>2018</v>
      </c>
      <c r="C168" s="566">
        <v>5.2898914069999998</v>
      </c>
      <c r="D168" s="566">
        <v>5.4909199566876294</v>
      </c>
      <c r="E168" s="566">
        <v>4.4392169118819327</v>
      </c>
      <c r="F168" s="566">
        <v>4.9278937909113232</v>
      </c>
      <c r="G168" s="566">
        <v>5.5825765543969519</v>
      </c>
      <c r="H168" s="566">
        <v>4.9663209929261001</v>
      </c>
      <c r="I168" s="567">
        <v>5.0263019282175359</v>
      </c>
      <c r="K168" s="574">
        <v>2018</v>
      </c>
      <c r="L168" s="575">
        <v>109.29826586179237</v>
      </c>
      <c r="M168"/>
      <c r="N168"/>
      <c r="O168"/>
      <c r="P168" s="576">
        <v>2.430349105057664</v>
      </c>
      <c r="Q168" s="576">
        <v>1.9334697324137713</v>
      </c>
      <c r="R168" s="576">
        <v>1.7823984163149222</v>
      </c>
      <c r="S168" s="576">
        <v>1.6313271002160732</v>
      </c>
      <c r="T168" s="576">
        <v>2.0652823030924186</v>
      </c>
      <c r="U168" s="576">
        <v>1.6386537367950456</v>
      </c>
      <c r="W168" s="580"/>
      <c r="X168" s="580"/>
      <c r="Y168" s="580"/>
      <c r="Z168" s="580"/>
    </row>
    <row r="169" spans="1:26" s="560" customFormat="1" ht="15.75">
      <c r="A169" s="587"/>
      <c r="B169" s="565">
        <v>2019</v>
      </c>
      <c r="C169" s="566">
        <v>5.5014870632799999</v>
      </c>
      <c r="D169" s="566">
        <v>5.7099736267384245</v>
      </c>
      <c r="E169" s="566">
        <v>4.6450054748211835</v>
      </c>
      <c r="F169" s="566">
        <v>5.1243959334920266</v>
      </c>
      <c r="G169" s="566">
        <v>5.7865050956718456</v>
      </c>
      <c r="H169" s="566">
        <v>5.1743395144157196</v>
      </c>
      <c r="I169" s="567">
        <v>5.2043842266476936</v>
      </c>
      <c r="K169" s="574">
        <v>2019</v>
      </c>
      <c r="L169" s="575">
        <v>111.48423117902823</v>
      </c>
      <c r="M169"/>
      <c r="N169"/>
      <c r="O169"/>
      <c r="P169" s="576">
        <v>2.4591752371814852</v>
      </c>
      <c r="Q169" s="576">
        <v>1.9622958645375925</v>
      </c>
      <c r="R169" s="576">
        <v>1.8112245484387435</v>
      </c>
      <c r="S169" s="576">
        <v>1.6601532323398944</v>
      </c>
      <c r="T169" s="576">
        <v>2.0941084352162394</v>
      </c>
      <c r="U169" s="576">
        <v>1.6674798689188668</v>
      </c>
      <c r="W169" s="580"/>
      <c r="X169" s="580"/>
      <c r="Y169" s="580"/>
      <c r="Z169" s="580"/>
    </row>
    <row r="170" spans="1:26" s="560" customFormat="1" ht="15.75">
      <c r="A170" s="587"/>
      <c r="B170" s="568">
        <v>2020</v>
      </c>
      <c r="C170" s="569">
        <v>5.7215465458111998</v>
      </c>
      <c r="D170" s="569">
        <v>5.937775525102623</v>
      </c>
      <c r="E170" s="569">
        <v>4.858706676984955</v>
      </c>
      <c r="F170" s="569">
        <v>5.3287579834755165</v>
      </c>
      <c r="G170" s="569">
        <v>5.9984677515137808</v>
      </c>
      <c r="H170" s="569">
        <v>5.390356417783595</v>
      </c>
      <c r="I170" s="570">
        <v>5.389322648129987</v>
      </c>
      <c r="K170" s="572">
        <v>2020</v>
      </c>
      <c r="L170" s="573">
        <v>113.7139158026088</v>
      </c>
      <c r="M170"/>
      <c r="N170"/>
      <c r="O170"/>
      <c r="P170" s="569">
        <v>2.4888661532690213</v>
      </c>
      <c r="Q170" s="569">
        <v>1.9919867806251284</v>
      </c>
      <c r="R170" s="569">
        <v>1.8409154645262793</v>
      </c>
      <c r="S170" s="569">
        <v>1.6898441484274302</v>
      </c>
      <c r="T170" s="569">
        <v>2.1237993513037754</v>
      </c>
      <c r="U170" s="569">
        <v>1.6971707850064028</v>
      </c>
      <c r="W170" s="580"/>
      <c r="X170" s="580"/>
      <c r="Y170" s="580"/>
      <c r="Z170" s="580"/>
    </row>
    <row r="171" spans="1:26" s="560" customFormat="1" ht="15.75">
      <c r="A171" s="587"/>
      <c r="B171" s="565">
        <v>2021</v>
      </c>
      <c r="C171" s="566">
        <v>5.9504084076436481</v>
      </c>
      <c r="D171" s="566">
        <v>6.1746753917578578</v>
      </c>
      <c r="E171" s="566">
        <v>5.0806282267473604</v>
      </c>
      <c r="F171" s="566">
        <v>5.5412952876061654</v>
      </c>
      <c r="G171" s="566">
        <v>6.218785994950454</v>
      </c>
      <c r="H171" s="566">
        <v>5.6179727457821445</v>
      </c>
      <c r="I171" s="567">
        <v>5.5813859195427273</v>
      </c>
      <c r="K171" s="574">
        <v>2021</v>
      </c>
      <c r="L171" s="575">
        <v>115.98819411866097</v>
      </c>
      <c r="M171"/>
      <c r="N171"/>
      <c r="O171"/>
      <c r="P171" s="576">
        <v>2.5194477968391831</v>
      </c>
      <c r="Q171" s="576">
        <v>2.0225684241952901</v>
      </c>
      <c r="R171" s="576">
        <v>1.8714971080964413</v>
      </c>
      <c r="S171" s="576">
        <v>1.7204257919975923</v>
      </c>
      <c r="T171" s="576">
        <v>2.1543809948739376</v>
      </c>
      <c r="U171" s="576">
        <v>1.7277524285765646</v>
      </c>
      <c r="W171" s="580"/>
      <c r="X171" s="580"/>
      <c r="Y171" s="580"/>
      <c r="Z171" s="580"/>
    </row>
    <row r="172" spans="1:26" s="560" customFormat="1" ht="15.75">
      <c r="A172" s="587"/>
      <c r="B172" s="565">
        <v>2022</v>
      </c>
      <c r="C172" s="566">
        <v>6.188424743949394</v>
      </c>
      <c r="D172" s="566">
        <v>6.4210369631227158</v>
      </c>
      <c r="E172" s="566">
        <v>5.311089774596355</v>
      </c>
      <c r="F172" s="566">
        <v>5.7623358824033595</v>
      </c>
      <c r="G172" s="566">
        <v>6.4477942292472026</v>
      </c>
      <c r="H172" s="566">
        <v>5.8542446426843311</v>
      </c>
      <c r="I172" s="567">
        <v>5.7808533672126803</v>
      </c>
      <c r="K172" s="574">
        <v>2022</v>
      </c>
      <c r="L172" s="575">
        <v>118.30795800103419</v>
      </c>
      <c r="M172"/>
      <c r="N172"/>
      <c r="O172"/>
      <c r="P172" s="576">
        <v>2.55094688971645</v>
      </c>
      <c r="Q172" s="576">
        <v>2.0540675170725571</v>
      </c>
      <c r="R172" s="576">
        <v>1.9029962009737083</v>
      </c>
      <c r="S172" s="576">
        <v>1.7519248848748592</v>
      </c>
      <c r="T172" s="576">
        <v>2.1858800877512046</v>
      </c>
      <c r="U172" s="576">
        <v>1.7592515214538316</v>
      </c>
      <c r="W172" s="580"/>
      <c r="X172" s="580"/>
      <c r="Y172" s="580"/>
      <c r="Z172" s="580"/>
    </row>
    <row r="173" spans="1:26" s="560" customFormat="1" ht="15.75">
      <c r="A173" s="587"/>
      <c r="B173" s="565">
        <v>2023</v>
      </c>
      <c r="C173" s="566">
        <v>6.4359617337073702</v>
      </c>
      <c r="D173" s="566">
        <v>6.6772385327545365</v>
      </c>
      <c r="E173" s="566">
        <v>5.5504233803577003</v>
      </c>
      <c r="F173" s="566">
        <v>5.9922210062979282</v>
      </c>
      <c r="G173" s="566">
        <v>6.6858403097054682</v>
      </c>
      <c r="H173" s="566">
        <v>6.099507927780536</v>
      </c>
      <c r="I173" s="567">
        <v>5.9880153367553408</v>
      </c>
      <c r="K173" s="574">
        <v>2023</v>
      </c>
      <c r="L173" s="575">
        <v>120.67411716105488</v>
      </c>
      <c r="M173"/>
      <c r="N173"/>
      <c r="O173"/>
      <c r="P173" s="576">
        <v>2.5833909553800352</v>
      </c>
      <c r="Q173" s="576">
        <v>2.0865115827361422</v>
      </c>
      <c r="R173" s="576">
        <v>1.9354402666372932</v>
      </c>
      <c r="S173" s="576">
        <v>1.7843689505384441</v>
      </c>
      <c r="T173" s="576">
        <v>2.2183241534147893</v>
      </c>
      <c r="U173" s="576">
        <v>1.7916955871174167</v>
      </c>
      <c r="W173" s="580"/>
      <c r="X173" s="580"/>
      <c r="Y173" s="580"/>
      <c r="Z173" s="580"/>
    </row>
    <row r="174" spans="1:26" s="560" customFormat="1" ht="15.75">
      <c r="A174" s="587"/>
      <c r="B174" s="565">
        <v>2024</v>
      </c>
      <c r="C174" s="566">
        <v>6.6934002030556652</v>
      </c>
      <c r="D174" s="566">
        <v>6.9436735345310616</v>
      </c>
      <c r="E174" s="566">
        <v>5.7989739985304878</v>
      </c>
      <c r="F174" s="566">
        <v>6.2313056324963858</v>
      </c>
      <c r="G174" s="566">
        <v>6.933286086579848</v>
      </c>
      <c r="H174" s="566">
        <v>6.3541114558917346</v>
      </c>
      <c r="I174" s="567">
        <v>6.2031736296088251</v>
      </c>
      <c r="K174" s="574">
        <v>2024</v>
      </c>
      <c r="L174" s="575">
        <v>123.08759950427599</v>
      </c>
      <c r="M174"/>
      <c r="N174"/>
      <c r="O174"/>
      <c r="P174" s="576">
        <v>2.6168083430135276</v>
      </c>
      <c r="Q174" s="576">
        <v>2.1199289703696347</v>
      </c>
      <c r="R174" s="576">
        <v>1.9688576542707856</v>
      </c>
      <c r="S174" s="576">
        <v>1.8177863381719366</v>
      </c>
      <c r="T174" s="576">
        <v>2.2517415410482817</v>
      </c>
      <c r="U174" s="576">
        <v>1.8251129747509092</v>
      </c>
      <c r="W174" s="580"/>
      <c r="X174" s="580"/>
      <c r="Y174" s="580"/>
      <c r="Z174" s="580"/>
    </row>
    <row r="175" spans="1:26" s="560" customFormat="1" ht="15.75">
      <c r="A175" s="587"/>
      <c r="B175" s="568">
        <v>2025</v>
      </c>
      <c r="C175" s="569">
        <v>6.9611362111778918</v>
      </c>
      <c r="D175" s="569">
        <v>7.2207511492184429</v>
      </c>
      <c r="E175" s="569">
        <v>6.0570999824566139</v>
      </c>
      <c r="F175" s="569">
        <v>6.4799590234141968</v>
      </c>
      <c r="G175" s="569">
        <v>7.1905079699707626</v>
      </c>
      <c r="H175" s="569">
        <v>6.6184176270101291</v>
      </c>
      <c r="I175" s="570">
        <v>6.4266419569276607</v>
      </c>
      <c r="K175" s="572">
        <v>2025</v>
      </c>
      <c r="L175" s="573">
        <v>125.5493514943615</v>
      </c>
      <c r="M175"/>
      <c r="N175"/>
      <c r="O175"/>
      <c r="P175" s="569">
        <v>2.6512282522760247</v>
      </c>
      <c r="Q175" s="569">
        <v>2.1543488796321322</v>
      </c>
      <c r="R175" s="569">
        <v>2.0032775635332829</v>
      </c>
      <c r="S175" s="569">
        <v>1.8522062474344339</v>
      </c>
      <c r="T175" s="569">
        <v>2.2861614503107788</v>
      </c>
      <c r="U175" s="569">
        <v>1.8595328840134062</v>
      </c>
      <c r="W175" s="580"/>
      <c r="X175" s="580"/>
      <c r="Y175" s="580"/>
      <c r="Z175" s="580"/>
    </row>
    <row r="176" spans="1:26" s="560" customFormat="1" ht="15.75">
      <c r="A176" s="587"/>
      <c r="B176" s="565">
        <v>2026</v>
      </c>
      <c r="C176" s="566">
        <v>7.2395816596250073</v>
      </c>
      <c r="D176" s="566">
        <v>7.5088969353642838</v>
      </c>
      <c r="E176" s="566">
        <v>6.3251736080733956</v>
      </c>
      <c r="F176" s="566">
        <v>6.7385653075536061</v>
      </c>
      <c r="G176" s="566">
        <v>7.4578975175848168</v>
      </c>
      <c r="H176" s="566">
        <v>6.8928029157351869</v>
      </c>
      <c r="I176" s="567">
        <v>6.6587464115293917</v>
      </c>
      <c r="K176" s="574">
        <v>2026</v>
      </c>
      <c r="L176" s="575">
        <v>128.06033852424872</v>
      </c>
      <c r="M176"/>
      <c r="N176"/>
      <c r="O176"/>
      <c r="P176" s="576">
        <v>2.6866807588163968</v>
      </c>
      <c r="Q176" s="576">
        <v>2.1898013861725039</v>
      </c>
      <c r="R176" s="576">
        <v>2.038730070073655</v>
      </c>
      <c r="S176" s="576">
        <v>1.887658753974806</v>
      </c>
      <c r="T176" s="576">
        <v>2.3216139568511514</v>
      </c>
      <c r="U176" s="576">
        <v>1.8949853905537783</v>
      </c>
      <c r="W176" s="580"/>
      <c r="X176" s="580"/>
      <c r="Y176" s="580"/>
      <c r="Z176" s="580"/>
    </row>
    <row r="177" spans="1:26" s="560" customFormat="1" ht="15.75">
      <c r="A177" s="587"/>
      <c r="B177" s="565">
        <v>2027</v>
      </c>
      <c r="C177" s="566">
        <v>7.529164926010008</v>
      </c>
      <c r="D177" s="566">
        <v>7.8085534854922507</v>
      </c>
      <c r="E177" s="566">
        <v>6.6035816180265892</v>
      </c>
      <c r="F177" s="566">
        <v>7.0075240797370748</v>
      </c>
      <c r="G177" s="566">
        <v>7.7358620462910412</v>
      </c>
      <c r="H177" s="566">
        <v>7.1776584212907713</v>
      </c>
      <c r="I177" s="567">
        <v>6.8998259586147803</v>
      </c>
      <c r="K177" s="574">
        <v>2027</v>
      </c>
      <c r="L177" s="575">
        <v>130.62154529473369</v>
      </c>
      <c r="M177"/>
      <c r="N177"/>
      <c r="O177"/>
      <c r="P177" s="576">
        <v>2.7231968405529798</v>
      </c>
      <c r="Q177" s="576">
        <v>2.2263174679090874</v>
      </c>
      <c r="R177" s="576">
        <v>2.0752461518102381</v>
      </c>
      <c r="S177" s="576">
        <v>1.9241748357113893</v>
      </c>
      <c r="T177" s="576">
        <v>2.3581300385877344</v>
      </c>
      <c r="U177" s="576">
        <v>1.9315014722903618</v>
      </c>
      <c r="W177" s="580"/>
      <c r="X177" s="580"/>
      <c r="Y177" s="580"/>
      <c r="Z177" s="580"/>
    </row>
    <row r="178" spans="1:26" s="560" customFormat="1" ht="15.75">
      <c r="A178" s="587"/>
      <c r="B178" s="565">
        <v>2028</v>
      </c>
      <c r="C178" s="566">
        <v>7.8303315230504085</v>
      </c>
      <c r="D178" s="566">
        <v>8.1201811086138367</v>
      </c>
      <c r="E178" s="566">
        <v>6.8927257869502405</v>
      </c>
      <c r="F178" s="566">
        <v>7.2872510256446139</v>
      </c>
      <c r="G178" s="566">
        <v>8.024825268439205</v>
      </c>
      <c r="H178" s="566">
        <v>7.4733904389385222</v>
      </c>
      <c r="I178" s="567">
        <v>7.150232946011128</v>
      </c>
      <c r="K178" s="574">
        <v>2028</v>
      </c>
      <c r="L178" s="575">
        <v>133.23397620062838</v>
      </c>
      <c r="M178"/>
      <c r="N178"/>
      <c r="O178"/>
      <c r="P178" s="576">
        <v>2.7608084047416606</v>
      </c>
      <c r="Q178" s="576">
        <v>2.2639290320977681</v>
      </c>
      <c r="R178" s="576">
        <v>2.1128577159989188</v>
      </c>
      <c r="S178" s="576">
        <v>1.96178639990007</v>
      </c>
      <c r="T178" s="576">
        <v>2.3957416027764151</v>
      </c>
      <c r="U178" s="576">
        <v>1.9691130364790426</v>
      </c>
      <c r="W178" s="580"/>
      <c r="X178" s="580"/>
      <c r="Y178" s="580"/>
      <c r="Z178" s="580"/>
    </row>
    <row r="179" spans="1:26" s="560" customFormat="1" ht="15.75">
      <c r="A179" s="587"/>
      <c r="B179" s="565">
        <v>2029</v>
      </c>
      <c r="C179" s="566">
        <v>8.1435447839724251</v>
      </c>
      <c r="D179" s="566">
        <v>8.4442585401139052</v>
      </c>
      <c r="E179" s="566">
        <v>7.193023508750529</v>
      </c>
      <c r="F179" s="566">
        <v>7.5781785716417032</v>
      </c>
      <c r="G179" s="566">
        <v>8.3252279539454577</v>
      </c>
      <c r="H179" s="566">
        <v>7.7804210536337237</v>
      </c>
      <c r="I179" s="567">
        <v>7.4103336347184712</v>
      </c>
      <c r="K179" s="574">
        <v>2029</v>
      </c>
      <c r="L179" s="575">
        <v>135.89865572464095</v>
      </c>
      <c r="M179"/>
      <c r="N179"/>
      <c r="O179"/>
      <c r="P179" s="576">
        <v>2.7995483158560019</v>
      </c>
      <c r="Q179" s="576">
        <v>2.302668943212109</v>
      </c>
      <c r="R179" s="576">
        <v>2.1515976271132602</v>
      </c>
      <c r="S179" s="576">
        <v>2.0005263110144114</v>
      </c>
      <c r="T179" s="576">
        <v>2.4344815138907565</v>
      </c>
      <c r="U179" s="576">
        <v>2.0078529475933835</v>
      </c>
      <c r="W179" s="580"/>
      <c r="X179" s="580"/>
      <c r="Y179" s="580"/>
      <c r="Z179" s="580"/>
    </row>
    <row r="180" spans="1:26" s="560" customFormat="1" ht="15.75">
      <c r="A180" s="587"/>
      <c r="B180" s="568">
        <v>2030</v>
      </c>
      <c r="C180" s="569">
        <v>8.4692865753313225</v>
      </c>
      <c r="D180" s="569">
        <v>8.7812836801088068</v>
      </c>
      <c r="E180" s="569">
        <v>7.504908406762592</v>
      </c>
      <c r="F180" s="569">
        <v>7.880756560924894</v>
      </c>
      <c r="G180" s="569">
        <v>8.6375286191917962</v>
      </c>
      <c r="H180" s="569">
        <v>8.099188756802068</v>
      </c>
      <c r="I180" s="570">
        <v>7.6805087505694205</v>
      </c>
      <c r="K180" s="572">
        <v>2030</v>
      </c>
      <c r="L180" s="573">
        <v>138.61662883913377</v>
      </c>
      <c r="M180"/>
      <c r="N180"/>
      <c r="O180"/>
      <c r="P180" s="569">
        <v>2.8394504243037737</v>
      </c>
      <c r="Q180" s="569">
        <v>2.3425710516598808</v>
      </c>
      <c r="R180" s="569">
        <v>2.1914997355610319</v>
      </c>
      <c r="S180" s="569">
        <v>2.0404284194621827</v>
      </c>
      <c r="T180" s="569">
        <v>2.4743836223385278</v>
      </c>
      <c r="U180" s="569">
        <v>2.0477550560411553</v>
      </c>
      <c r="W180" s="580"/>
      <c r="X180" s="580"/>
      <c r="Y180" s="580"/>
      <c r="Z180" s="580"/>
    </row>
    <row r="181" spans="1:26" s="577" customFormat="1" ht="15.75">
      <c r="A181" s="587"/>
      <c r="B181" s="565">
        <v>2031</v>
      </c>
      <c r="C181" s="566">
        <v>8.8080580383445763</v>
      </c>
      <c r="D181" s="566">
        <v>9.1317743614203604</v>
      </c>
      <c r="E181" s="566">
        <v>7.828830967682646</v>
      </c>
      <c r="F181" s="566">
        <v>8.1954529570537904</v>
      </c>
      <c r="G181" s="566">
        <v>8.9622042438281486</v>
      </c>
      <c r="H181" s="566">
        <v>8.4301490871494114</v>
      </c>
      <c r="I181" s="567">
        <v>7.9611540578461621</v>
      </c>
      <c r="K181" s="574">
        <v>2031</v>
      </c>
      <c r="L181" s="575">
        <v>141.38896141591644</v>
      </c>
      <c r="M181"/>
      <c r="N181"/>
      <c r="O181"/>
      <c r="P181" s="566">
        <v>2.8805495960049781</v>
      </c>
      <c r="Q181" s="566">
        <v>2.3836702233610856</v>
      </c>
      <c r="R181" s="566">
        <v>2.2325989072622363</v>
      </c>
      <c r="S181" s="566">
        <v>2.081527591163387</v>
      </c>
      <c r="T181" s="566">
        <v>2.5154827940397322</v>
      </c>
      <c r="U181" s="566">
        <v>2.0888542277423596</v>
      </c>
      <c r="W181" s="580"/>
      <c r="X181" s="580"/>
      <c r="Y181" s="580"/>
      <c r="Z181" s="580"/>
    </row>
    <row r="182" spans="1:26" s="577" customFormat="1" ht="15.75">
      <c r="A182" s="587"/>
      <c r="B182" s="565">
        <v>2032</v>
      </c>
      <c r="C182" s="566">
        <v>9.16038035987836</v>
      </c>
      <c r="D182" s="566">
        <v>9.4962691483545587</v>
      </c>
      <c r="E182" s="566">
        <v>8.1652592002124713</v>
      </c>
      <c r="F182" s="566">
        <v>8.5227545759817342</v>
      </c>
      <c r="G182" s="566">
        <v>9.2997510166104096</v>
      </c>
      <c r="H182" s="566">
        <v>8.7737752964517259</v>
      </c>
      <c r="I182" s="567">
        <v>8.2526809557317566</v>
      </c>
      <c r="K182" s="574">
        <v>2032</v>
      </c>
      <c r="L182" s="575">
        <v>144.21674064423476</v>
      </c>
      <c r="M182"/>
      <c r="N182"/>
      <c r="O182"/>
      <c r="P182" s="566">
        <v>2.9228817428572187</v>
      </c>
      <c r="Q182" s="566">
        <v>2.4260023702133262</v>
      </c>
      <c r="R182" s="566">
        <v>2.2749310541144769</v>
      </c>
      <c r="S182" s="566">
        <v>2.1238597380156277</v>
      </c>
      <c r="T182" s="566">
        <v>2.5578149408919728</v>
      </c>
      <c r="U182" s="566">
        <v>2.1311863745946003</v>
      </c>
      <c r="W182" s="580"/>
      <c r="X182" s="580"/>
      <c r="Y182" s="580"/>
      <c r="Z182" s="580"/>
    </row>
    <row r="183" spans="1:26" s="577" customFormat="1" ht="15.75">
      <c r="A183" s="587"/>
      <c r="B183" s="565">
        <v>2033</v>
      </c>
      <c r="C183" s="566">
        <v>9.5267955742734944</v>
      </c>
      <c r="D183" s="566">
        <v>9.8753281675220261</v>
      </c>
      <c r="E183" s="566">
        <v>8.5146793193893249</v>
      </c>
      <c r="F183" s="566">
        <v>8.863167847742849</v>
      </c>
      <c r="G183" s="566">
        <v>9.6506851114538765</v>
      </c>
      <c r="H183" s="566">
        <v>9.1305590413088762</v>
      </c>
      <c r="I183" s="567">
        <v>8.5555170985082043</v>
      </c>
      <c r="K183" s="574">
        <v>2033</v>
      </c>
      <c r="L183" s="575">
        <v>147.10107545711946</v>
      </c>
      <c r="M183"/>
      <c r="N183"/>
      <c r="O183"/>
      <c r="P183" s="566">
        <v>2.9664838541150269</v>
      </c>
      <c r="Q183" s="566">
        <v>2.469604481471134</v>
      </c>
      <c r="R183" s="566">
        <v>2.3185331653722852</v>
      </c>
      <c r="S183" s="566">
        <v>2.1674618492734359</v>
      </c>
      <c r="T183" s="566">
        <v>2.601417052149781</v>
      </c>
      <c r="U183" s="566">
        <v>2.1747884858524085</v>
      </c>
      <c r="W183" s="580"/>
      <c r="X183" s="580"/>
      <c r="Y183" s="580"/>
      <c r="Z183" s="580"/>
    </row>
    <row r="184" spans="1:26" s="577" customFormat="1" ht="15.75">
      <c r="A184" s="587"/>
      <c r="B184" s="565">
        <v>2034</v>
      </c>
      <c r="C184" s="566">
        <v>9.9078673972444342</v>
      </c>
      <c r="D184" s="566">
        <v>10.269533971986574</v>
      </c>
      <c r="E184" s="566">
        <v>8.8775964576121815</v>
      </c>
      <c r="F184" s="566">
        <v>9.2172196090001357</v>
      </c>
      <c r="G184" s="566">
        <v>10.015543494929508</v>
      </c>
      <c r="H184" s="566">
        <v>9.5010111018840782</v>
      </c>
      <c r="I184" s="567">
        <v>8.8701070404501969</v>
      </c>
      <c r="K184" s="574">
        <v>2034</v>
      </c>
      <c r="L184" s="575">
        <v>150.04309696626186</v>
      </c>
      <c r="M184"/>
      <c r="N184"/>
      <c r="O184"/>
      <c r="P184" s="566">
        <v>3.0113940287105692</v>
      </c>
      <c r="Q184" s="566">
        <v>2.5145146560666762</v>
      </c>
      <c r="R184" s="566">
        <v>2.3634433399678274</v>
      </c>
      <c r="S184" s="566">
        <v>2.2123720238689781</v>
      </c>
      <c r="T184" s="566">
        <v>2.6463272267453233</v>
      </c>
      <c r="U184" s="566">
        <v>2.2196986604479507</v>
      </c>
      <c r="W184" s="580"/>
      <c r="X184" s="580"/>
      <c r="Y184" s="580"/>
      <c r="Z184" s="580"/>
    </row>
    <row r="185" spans="1:26" s="577" customFormat="1" ht="15.75">
      <c r="A185" s="587"/>
      <c r="B185" s="568">
        <v>2035</v>
      </c>
      <c r="C185" s="569">
        <v>10.304182093134212</v>
      </c>
      <c r="D185" s="569">
        <v>10.679492440080296</v>
      </c>
      <c r="E185" s="569">
        <v>9.2545354034141472</v>
      </c>
      <c r="F185" s="569">
        <v>9.5854579277085126</v>
      </c>
      <c r="G185" s="569">
        <v>10.394884766480491</v>
      </c>
      <c r="H185" s="569">
        <v>9.8856621286902211</v>
      </c>
      <c r="I185" s="570">
        <v>9.1969129064016411</v>
      </c>
      <c r="K185" s="572">
        <v>2035</v>
      </c>
      <c r="L185" s="573">
        <v>153.04395890558709</v>
      </c>
      <c r="M185"/>
      <c r="N185"/>
      <c r="O185"/>
      <c r="P185" s="569">
        <v>3.0576515085439775</v>
      </c>
      <c r="Q185" s="569">
        <v>2.5607721359000846</v>
      </c>
      <c r="R185" s="569">
        <v>2.4097008198012357</v>
      </c>
      <c r="S185" s="569">
        <v>2.2586295037023865</v>
      </c>
      <c r="T185" s="569">
        <v>2.6925847065787316</v>
      </c>
      <c r="U185" s="569">
        <v>2.2659561402813591</v>
      </c>
      <c r="W185" s="580"/>
      <c r="X185" s="580"/>
      <c r="Y185" s="580"/>
      <c r="Z185" s="580"/>
    </row>
    <row r="186" spans="1:26">
      <c r="Q186" s="38"/>
      <c r="R186" s="38"/>
      <c r="S186" s="38"/>
      <c r="T186" s="38"/>
      <c r="U186" s="38"/>
      <c r="V186" s="38"/>
      <c r="W186" s="38"/>
      <c r="X186" s="38"/>
      <c r="Y186" s="38"/>
      <c r="Z186" s="38"/>
    </row>
    <row r="187" spans="1:26">
      <c r="Q187" s="38"/>
      <c r="R187" s="38"/>
      <c r="S187" s="38"/>
      <c r="T187" s="38"/>
      <c r="U187" s="38"/>
      <c r="V187" s="38"/>
      <c r="W187" s="38"/>
      <c r="X187" s="38"/>
      <c r="Y187" s="38"/>
      <c r="Z187" s="38"/>
    </row>
    <row r="190" spans="1:26" customFormat="1" ht="29.25" customHeight="1">
      <c r="B190" s="713" t="s">
        <v>1016</v>
      </c>
    </row>
    <row r="191" spans="1:26" customFormat="1" ht="14.25" customHeight="1" thickBot="1"/>
    <row r="192" spans="1:26" customFormat="1" ht="14.25" customHeight="1">
      <c r="B192" s="679"/>
      <c r="C192" s="680" t="s">
        <v>965</v>
      </c>
      <c r="E192" s="680" t="s">
        <v>966</v>
      </c>
      <c r="F192" s="680" t="s">
        <v>967</v>
      </c>
      <c r="G192" s="680" t="s">
        <v>968</v>
      </c>
      <c r="H192" s="680" t="s">
        <v>969</v>
      </c>
      <c r="I192" s="681" t="s">
        <v>970</v>
      </c>
    </row>
    <row r="193" spans="2:10" customFormat="1" ht="14.25" customHeight="1">
      <c r="B193" s="682" t="s">
        <v>971</v>
      </c>
      <c r="C193" s="683" t="s">
        <v>972</v>
      </c>
      <c r="E193" s="683" t="s">
        <v>973</v>
      </c>
      <c r="F193" s="683" t="s">
        <v>973</v>
      </c>
      <c r="G193" s="683" t="s">
        <v>973</v>
      </c>
      <c r="H193" s="683" t="s">
        <v>973</v>
      </c>
      <c r="I193" s="684" t="s">
        <v>973</v>
      </c>
    </row>
    <row r="194" spans="2:10" customFormat="1" ht="14.25" customHeight="1">
      <c r="B194" s="682" t="s">
        <v>974</v>
      </c>
      <c r="C194" s="685">
        <v>1.044241</v>
      </c>
      <c r="E194" s="685">
        <v>1.0206550000000001</v>
      </c>
      <c r="F194" s="685">
        <v>0.82630000000000003</v>
      </c>
      <c r="G194" s="685">
        <v>0.9</v>
      </c>
      <c r="H194" s="685">
        <v>0.87338899999999997</v>
      </c>
      <c r="I194" s="686">
        <v>0.92327400000000004</v>
      </c>
    </row>
    <row r="195" spans="2:10" customFormat="1" ht="14.25" customHeight="1" thickBot="1">
      <c r="B195" s="687" t="s">
        <v>975</v>
      </c>
      <c r="C195" s="688">
        <v>0</v>
      </c>
      <c r="E195" s="688">
        <v>-0.943774</v>
      </c>
      <c r="F195" s="688">
        <v>0</v>
      </c>
      <c r="G195" s="688">
        <v>0</v>
      </c>
      <c r="H195" s="688">
        <v>0</v>
      </c>
      <c r="I195" s="689">
        <v>0</v>
      </c>
    </row>
    <row r="196" spans="2:10" customFormat="1" ht="14.25" customHeight="1"/>
    <row r="197" spans="2:10" customFormat="1" ht="14.25" customHeight="1" thickBot="1"/>
    <row r="198" spans="2:10" customFormat="1" ht="14.25" customHeight="1" thickBot="1">
      <c r="B198" s="690" t="s">
        <v>976</v>
      </c>
      <c r="C198" s="691" t="s">
        <v>977</v>
      </c>
      <c r="D198" s="691" t="s">
        <v>978</v>
      </c>
      <c r="E198" s="691" t="s">
        <v>979</v>
      </c>
      <c r="F198" s="691" t="s">
        <v>980</v>
      </c>
      <c r="G198" s="691" t="s">
        <v>981</v>
      </c>
      <c r="H198" s="691" t="s">
        <v>982</v>
      </c>
      <c r="I198" s="692" t="s">
        <v>983</v>
      </c>
    </row>
    <row r="199" spans="2:10" customFormat="1" ht="14.25" customHeight="1">
      <c r="B199" s="693" t="s">
        <v>971</v>
      </c>
      <c r="C199" s="694" t="s">
        <v>813</v>
      </c>
      <c r="D199" s="694" t="s">
        <v>984</v>
      </c>
      <c r="E199" s="694" t="s">
        <v>813</v>
      </c>
      <c r="F199" s="694" t="s">
        <v>813</v>
      </c>
      <c r="G199" s="694" t="s">
        <v>813</v>
      </c>
      <c r="H199" s="694" t="s">
        <v>984</v>
      </c>
      <c r="I199" s="695" t="s">
        <v>984</v>
      </c>
    </row>
    <row r="200" spans="2:10" customFormat="1" ht="14.25" customHeight="1">
      <c r="B200" s="696" t="s">
        <v>974</v>
      </c>
      <c r="C200" s="685">
        <v>1.0322283984726599</v>
      </c>
      <c r="D200" s="697">
        <v>0.86883339999999998</v>
      </c>
      <c r="E200" s="685">
        <v>0.52809200000000001</v>
      </c>
      <c r="F200" s="685">
        <v>1.1299999999999999</v>
      </c>
      <c r="G200" s="685">
        <v>1</v>
      </c>
      <c r="H200" s="685">
        <v>0.74236400000000002</v>
      </c>
      <c r="I200" s="686">
        <v>1</v>
      </c>
    </row>
    <row r="201" spans="2:10" customFormat="1" ht="14.25" customHeight="1" thickBot="1">
      <c r="B201" s="698" t="s">
        <v>975</v>
      </c>
      <c r="C201" s="688">
        <v>0</v>
      </c>
      <c r="D201" s="699">
        <v>2.19</v>
      </c>
      <c r="E201" s="688">
        <v>2.76</v>
      </c>
      <c r="F201" s="688">
        <v>1.05</v>
      </c>
      <c r="G201" s="688">
        <f>-0.47/2</f>
        <v>-0.23499999999999999</v>
      </c>
      <c r="H201" s="688">
        <v>1.667346</v>
      </c>
      <c r="I201" s="689">
        <v>0.47</v>
      </c>
    </row>
    <row r="202" spans="2:10" customFormat="1" ht="14.25" customHeight="1" thickBot="1"/>
    <row r="203" spans="2:10" customFormat="1" ht="14.25" customHeight="1" thickBot="1">
      <c r="B203" s="700" t="s">
        <v>976</v>
      </c>
      <c r="C203" s="691" t="s">
        <v>985</v>
      </c>
      <c r="D203" s="691" t="s">
        <v>986</v>
      </c>
      <c r="E203" s="691" t="s">
        <v>116</v>
      </c>
      <c r="F203" s="691" t="s">
        <v>987</v>
      </c>
      <c r="G203" s="691" t="s">
        <v>988</v>
      </c>
      <c r="H203" s="691" t="s">
        <v>989</v>
      </c>
      <c r="I203" s="691" t="s">
        <v>990</v>
      </c>
      <c r="J203" s="692" t="s">
        <v>991</v>
      </c>
    </row>
    <row r="204" spans="2:10" customFormat="1" ht="14.25" customHeight="1">
      <c r="B204" s="693" t="s">
        <v>971</v>
      </c>
      <c r="C204" s="694" t="s">
        <v>813</v>
      </c>
      <c r="D204" s="694" t="s">
        <v>984</v>
      </c>
      <c r="E204" s="694" t="s">
        <v>813</v>
      </c>
      <c r="F204" s="694" t="s">
        <v>984</v>
      </c>
      <c r="G204" s="694" t="s">
        <v>992</v>
      </c>
      <c r="H204" s="694" t="s">
        <v>992</v>
      </c>
      <c r="I204" s="694" t="s">
        <v>993</v>
      </c>
      <c r="J204" s="695" t="s">
        <v>993</v>
      </c>
    </row>
    <row r="205" spans="2:10" customFormat="1" ht="14.25" customHeight="1">
      <c r="B205" s="696" t="s">
        <v>974</v>
      </c>
      <c r="C205" s="685">
        <v>1.03</v>
      </c>
      <c r="D205" s="697">
        <v>0.55400000000000005</v>
      </c>
      <c r="E205" s="685">
        <v>1</v>
      </c>
      <c r="F205" s="685">
        <v>0.74</v>
      </c>
      <c r="G205" s="685">
        <v>1.0518670000000001</v>
      </c>
      <c r="H205" s="685">
        <v>0.96492699999999998</v>
      </c>
      <c r="I205" s="685">
        <v>0.9</v>
      </c>
      <c r="J205" s="686">
        <v>1.02</v>
      </c>
    </row>
    <row r="206" spans="2:10" customFormat="1" ht="14.25" customHeight="1" thickBot="1">
      <c r="B206" s="698" t="s">
        <v>975</v>
      </c>
      <c r="C206" s="685">
        <f>[1]COMPONENTS!K212</f>
        <v>0</v>
      </c>
      <c r="D206" s="697">
        <v>4.6669999999999998</v>
      </c>
      <c r="E206" s="685">
        <f>0.47/2</f>
        <v>0.23499999999999999</v>
      </c>
      <c r="F206" s="685">
        <v>1.74</v>
      </c>
      <c r="G206" s="685">
        <v>1.012208</v>
      </c>
      <c r="H206" s="685">
        <v>1.008235</v>
      </c>
      <c r="I206" s="685">
        <v>1.1154219999999999</v>
      </c>
      <c r="J206" s="686">
        <v>0</v>
      </c>
    </row>
    <row r="207" spans="2:10" customFormat="1" ht="14.25" customHeight="1"/>
    <row r="208" spans="2:10" customFormat="1" ht="14.25" customHeight="1"/>
    <row r="209" spans="2:10" customFormat="1" ht="38.25" customHeight="1">
      <c r="B209" s="714" t="s">
        <v>1017</v>
      </c>
    </row>
    <row r="210" spans="2:10" customFormat="1" ht="14.25" customHeight="1" thickBot="1">
      <c r="B210" t="s">
        <v>994</v>
      </c>
    </row>
    <row r="211" spans="2:10" customFormat="1" ht="14.25" customHeight="1">
      <c r="B211" s="701" t="s">
        <v>995</v>
      </c>
      <c r="C211" s="702" t="s">
        <v>973</v>
      </c>
      <c r="D211" s="702" t="s">
        <v>996</v>
      </c>
      <c r="E211" s="702" t="s">
        <v>997</v>
      </c>
      <c r="F211" s="702" t="s">
        <v>998</v>
      </c>
      <c r="G211" s="702" t="s">
        <v>999</v>
      </c>
      <c r="H211" s="702" t="s">
        <v>1000</v>
      </c>
      <c r="I211" s="702" t="s">
        <v>1001</v>
      </c>
      <c r="J211" s="703" t="s">
        <v>1002</v>
      </c>
    </row>
    <row r="212" spans="2:10" customFormat="1" ht="14.25" customHeight="1">
      <c r="B212" s="704" t="s">
        <v>6</v>
      </c>
      <c r="C212" s="705">
        <v>1.0644387263324866</v>
      </c>
      <c r="D212" s="705">
        <v>1.0164604075916226</v>
      </c>
      <c r="E212" s="705">
        <v>1.0064756368513383</v>
      </c>
      <c r="F212" s="705">
        <v>0.98474305347499458</v>
      </c>
      <c r="G212" s="705">
        <v>1.0164604075916226</v>
      </c>
      <c r="H212" s="705">
        <v>0.99800756506721999</v>
      </c>
      <c r="I212" s="705">
        <v>1.0074467246426735</v>
      </c>
      <c r="J212" s="706">
        <v>1.1123570609743592</v>
      </c>
    </row>
    <row r="213" spans="2:10" customFormat="1" ht="14.25" customHeight="1">
      <c r="B213" s="704" t="s">
        <v>7</v>
      </c>
      <c r="C213" s="705">
        <v>1.0265373372210385</v>
      </c>
      <c r="D213" s="705">
        <v>0.99659216712479926</v>
      </c>
      <c r="E213" s="705">
        <v>0.99682511601424828</v>
      </c>
      <c r="F213" s="705">
        <v>0.97696224143977439</v>
      </c>
      <c r="G213" s="705">
        <v>0.99659216712479926</v>
      </c>
      <c r="H213" s="705">
        <v>1.0006377461664528</v>
      </c>
      <c r="I213" s="705">
        <v>1.0065424860621413</v>
      </c>
      <c r="J213" s="706">
        <v>1.0405435482757373</v>
      </c>
    </row>
    <row r="214" spans="2:10" customFormat="1" ht="14.25" customHeight="1">
      <c r="B214" s="704" t="s">
        <v>8</v>
      </c>
      <c r="C214" s="705">
        <v>1.008484763384178</v>
      </c>
      <c r="D214" s="705">
        <v>0.99636410914694018</v>
      </c>
      <c r="E214" s="705">
        <v>0.97867278193989526</v>
      </c>
      <c r="F214" s="705">
        <v>0.9869980442880788</v>
      </c>
      <c r="G214" s="705">
        <v>0.99636410914694018</v>
      </c>
      <c r="H214" s="705">
        <v>0.99391878377008558</v>
      </c>
      <c r="I214" s="705">
        <v>0.98159565062265952</v>
      </c>
      <c r="J214" s="706">
        <v>1.0041145331149299</v>
      </c>
    </row>
    <row r="215" spans="2:10" customFormat="1" ht="14.25" customHeight="1">
      <c r="B215" s="704" t="s">
        <v>9</v>
      </c>
      <c r="C215" s="705">
        <v>0.99823572611752653</v>
      </c>
      <c r="D215" s="705">
        <v>1.0060688904922979</v>
      </c>
      <c r="E215" s="705">
        <v>0.99782858269603536</v>
      </c>
      <c r="F215" s="705">
        <v>0.99761005314695117</v>
      </c>
      <c r="G215" s="705">
        <v>1.0060688904922979</v>
      </c>
      <c r="H215" s="705">
        <v>1.0036134042145224</v>
      </c>
      <c r="I215" s="705">
        <v>0.9990183285627332</v>
      </c>
      <c r="J215" s="706">
        <v>0.99127855674494636</v>
      </c>
    </row>
    <row r="216" spans="2:10" customFormat="1" ht="14.25" customHeight="1">
      <c r="B216" s="704" t="s">
        <v>10</v>
      </c>
      <c r="C216" s="705">
        <v>1.0128676961235443</v>
      </c>
      <c r="D216" s="705">
        <v>1.0002673130179676</v>
      </c>
      <c r="E216" s="705">
        <v>1.0131887683901097</v>
      </c>
      <c r="F216" s="705">
        <v>1.0281016957171611</v>
      </c>
      <c r="G216" s="705">
        <v>1.0046701895172434</v>
      </c>
      <c r="H216" s="705">
        <v>1.0291996146792601</v>
      </c>
      <c r="I216" s="705">
        <v>0.99072445713675783</v>
      </c>
      <c r="J216" s="706">
        <v>0.97086584043652435</v>
      </c>
    </row>
    <row r="217" spans="2:10" customFormat="1" ht="14.25" customHeight="1">
      <c r="B217" s="704" t="s">
        <v>11</v>
      </c>
      <c r="C217" s="705">
        <v>1.0471893823741578</v>
      </c>
      <c r="D217" s="705">
        <v>0.99238940233246575</v>
      </c>
      <c r="E217" s="705">
        <v>1.0201660754336477</v>
      </c>
      <c r="F217" s="705">
        <v>1.0126520371431313</v>
      </c>
      <c r="G217" s="705">
        <v>0.99879854009420321</v>
      </c>
      <c r="H217" s="705">
        <v>1.002835122290747</v>
      </c>
      <c r="I217" s="705">
        <v>0.9819795470244308</v>
      </c>
      <c r="J217" s="706">
        <v>0.96589083895954131</v>
      </c>
    </row>
    <row r="218" spans="2:10" customFormat="1" ht="14.25" customHeight="1">
      <c r="B218" s="704" t="s">
        <v>12</v>
      </c>
      <c r="C218" s="705">
        <v>0.97845919519493163</v>
      </c>
      <c r="D218" s="705">
        <v>0.99267324652176658</v>
      </c>
      <c r="E218" s="705">
        <v>0.97434700861805701</v>
      </c>
      <c r="F218" s="705">
        <v>0.99242019324958775</v>
      </c>
      <c r="G218" s="705">
        <v>0.99203551012285573</v>
      </c>
      <c r="H218" s="705">
        <v>0.9953860550254422</v>
      </c>
      <c r="I218" s="705">
        <v>0.95989458150864304</v>
      </c>
      <c r="J218" s="706">
        <v>0.88202788684334577</v>
      </c>
    </row>
    <row r="219" spans="2:10" customFormat="1" ht="14.25" customHeight="1">
      <c r="B219" s="704" t="s">
        <v>13</v>
      </c>
      <c r="C219" s="705">
        <v>0.96182031445466076</v>
      </c>
      <c r="D219" s="705">
        <v>0.9795668716346384</v>
      </c>
      <c r="E219" s="705">
        <v>0.96956362812010255</v>
      </c>
      <c r="F219" s="705">
        <v>0.97763377405721097</v>
      </c>
      <c r="G219" s="705">
        <v>0.9795668716346384</v>
      </c>
      <c r="H219" s="705">
        <v>0.9773525815843106</v>
      </c>
      <c r="I219" s="705">
        <v>0.93371304354131035</v>
      </c>
      <c r="J219" s="706">
        <v>0.88341133383630643</v>
      </c>
    </row>
    <row r="220" spans="2:10" customFormat="1" ht="14.25" customHeight="1">
      <c r="B220" s="704" t="s">
        <v>14</v>
      </c>
      <c r="C220" s="705">
        <v>0.92642619208700394</v>
      </c>
      <c r="D220" s="705">
        <v>0.94173348935168044</v>
      </c>
      <c r="E220" s="705">
        <v>0.91301284793295867</v>
      </c>
      <c r="F220" s="705">
        <v>0.91253665438266773</v>
      </c>
      <c r="G220" s="705">
        <v>0.94173348935168044</v>
      </c>
      <c r="H220" s="705">
        <v>0.93592495474103066</v>
      </c>
      <c r="I220" s="705">
        <v>0.92143504967269119</v>
      </c>
      <c r="J220" s="706">
        <v>0.88432108071048066</v>
      </c>
    </row>
    <row r="221" spans="2:10" customFormat="1" ht="14.25" customHeight="1">
      <c r="B221" s="704" t="s">
        <v>15</v>
      </c>
      <c r="C221" s="705">
        <v>0.87111166864632861</v>
      </c>
      <c r="D221" s="705">
        <v>0.96995807550614743</v>
      </c>
      <c r="E221" s="705">
        <v>0.95097164280259694</v>
      </c>
      <c r="F221" s="705">
        <v>0.96406917179383456</v>
      </c>
      <c r="G221" s="705">
        <v>0.97063450773001048</v>
      </c>
      <c r="H221" s="705">
        <v>0.96101788070954663</v>
      </c>
      <c r="I221" s="705">
        <v>0.97379240764378927</v>
      </c>
      <c r="J221" s="706">
        <v>1.0014069266359664</v>
      </c>
    </row>
    <row r="222" spans="2:10" customFormat="1" ht="14.25" customHeight="1">
      <c r="B222" s="704" t="s">
        <v>16</v>
      </c>
      <c r="C222" s="705">
        <v>0.97775295755648528</v>
      </c>
      <c r="D222" s="705">
        <v>0.97625481123937341</v>
      </c>
      <c r="E222" s="705">
        <v>0.95396082677112415</v>
      </c>
      <c r="F222" s="705">
        <v>0.96764298311182972</v>
      </c>
      <c r="G222" s="705">
        <v>0.97625481123937341</v>
      </c>
      <c r="H222" s="705">
        <v>0.97111047470892697</v>
      </c>
      <c r="I222" s="705">
        <v>0.96931788756102</v>
      </c>
      <c r="J222" s="706">
        <v>1.107217117161629</v>
      </c>
    </row>
    <row r="223" spans="2:10" customFormat="1" ht="14.25" customHeight="1" thickBot="1">
      <c r="B223" s="707" t="s">
        <v>17</v>
      </c>
      <c r="C223" s="708">
        <v>1.1167615534804518</v>
      </c>
      <c r="D223" s="708">
        <v>1.0859320067827452</v>
      </c>
      <c r="E223" s="708">
        <v>1.0422418559559878</v>
      </c>
      <c r="F223" s="708">
        <v>1.0530802818007032</v>
      </c>
      <c r="G223" s="708">
        <v>1.0880991277293699</v>
      </c>
      <c r="H223" s="708">
        <v>1.0628466486372892</v>
      </c>
      <c r="I223" s="708">
        <v>1.0551660485239505</v>
      </c>
      <c r="J223" s="709">
        <v>1.1696123826650817</v>
      </c>
    </row>
    <row r="224" spans="2:10" customFormat="1" ht="14.25" customHeight="1"/>
    <row r="225" spans="2:11" customFormat="1" ht="14.25" customHeight="1" thickBot="1"/>
    <row r="226" spans="2:11" customFormat="1" ht="14.25" customHeight="1">
      <c r="B226" s="701" t="s">
        <v>995</v>
      </c>
      <c r="C226" s="702" t="s">
        <v>1003</v>
      </c>
      <c r="D226" s="702" t="s">
        <v>1004</v>
      </c>
      <c r="E226" s="702" t="s">
        <v>1005</v>
      </c>
      <c r="F226" s="702" t="s">
        <v>984</v>
      </c>
      <c r="G226" s="702" t="s">
        <v>813</v>
      </c>
      <c r="H226" s="703" t="s">
        <v>1006</v>
      </c>
      <c r="K226" s="710"/>
    </row>
    <row r="227" spans="2:11" customFormat="1" ht="14.25" customHeight="1">
      <c r="B227" s="704" t="s">
        <v>6</v>
      </c>
      <c r="C227" s="705">
        <v>1.1142178981479374</v>
      </c>
      <c r="D227" s="705">
        <v>1.0006066075605371</v>
      </c>
      <c r="E227" s="705">
        <v>0.99839555660026358</v>
      </c>
      <c r="F227" s="705">
        <v>1.1629021846535863</v>
      </c>
      <c r="G227" s="705">
        <v>1.0924762869134639</v>
      </c>
      <c r="H227" s="706">
        <v>0.95597860613688046</v>
      </c>
      <c r="K227" s="711"/>
    </row>
    <row r="228" spans="2:11" customFormat="1" ht="14.25" customHeight="1">
      <c r="B228" s="704" t="s">
        <v>7</v>
      </c>
      <c r="C228" s="705">
        <v>1.0961754567681936</v>
      </c>
      <c r="D228" s="705">
        <v>0.98029575932763491</v>
      </c>
      <c r="E228" s="705">
        <v>0.97646132597695212</v>
      </c>
      <c r="F228" s="705">
        <v>1.1093110068874896</v>
      </c>
      <c r="G228" s="705">
        <v>1.0428464765457017</v>
      </c>
      <c r="H228" s="706">
        <v>1.0181076216915641</v>
      </c>
      <c r="K228" s="711"/>
    </row>
    <row r="229" spans="2:11" customFormat="1" ht="14.25" customHeight="1">
      <c r="B229" s="704" t="s">
        <v>8</v>
      </c>
      <c r="C229" s="705">
        <v>1.0327172429129952</v>
      </c>
      <c r="D229" s="705">
        <v>1.0095385528848417</v>
      </c>
      <c r="E229" s="705">
        <v>0.99903413400391416</v>
      </c>
      <c r="F229" s="705">
        <v>1.0675083167346595</v>
      </c>
      <c r="G229" s="705">
        <v>1.0324591674150381</v>
      </c>
      <c r="H229" s="706">
        <v>1.0107097795181379</v>
      </c>
      <c r="K229" s="711"/>
    </row>
    <row r="230" spans="2:11" customFormat="1" ht="14.25" customHeight="1">
      <c r="B230" s="704" t="s">
        <v>9</v>
      </c>
      <c r="C230" s="705">
        <v>0.97964753649636716</v>
      </c>
      <c r="D230" s="705">
        <v>0.9940454872939104</v>
      </c>
      <c r="E230" s="705">
        <v>0.98259615836229208</v>
      </c>
      <c r="F230" s="705">
        <v>1.0098041143021044</v>
      </c>
      <c r="G230" s="705">
        <v>1.0079229633868112</v>
      </c>
      <c r="H230" s="706">
        <v>1.0064968609327638</v>
      </c>
      <c r="K230" s="711"/>
    </row>
    <row r="231" spans="2:11" customFormat="1" ht="14.25" customHeight="1">
      <c r="B231" s="704" t="s">
        <v>10</v>
      </c>
      <c r="C231" s="705">
        <v>1.0051933330611209</v>
      </c>
      <c r="D231" s="705">
        <v>0.98993412117528146</v>
      </c>
      <c r="E231" s="705">
        <v>0.99101009474300494</v>
      </c>
      <c r="F231" s="705">
        <v>0.9711999605200502</v>
      </c>
      <c r="G231" s="705">
        <v>0.99463526062164076</v>
      </c>
      <c r="H231" s="706">
        <v>0.99353922227084368</v>
      </c>
      <c r="K231" s="711"/>
    </row>
    <row r="232" spans="2:11" customFormat="1" ht="14.25" customHeight="1">
      <c r="B232" s="704" t="s">
        <v>11</v>
      </c>
      <c r="C232" s="705">
        <v>1.014526946917967</v>
      </c>
      <c r="D232" s="705">
        <v>0.97171605809227324</v>
      </c>
      <c r="E232" s="705">
        <v>0.96265489704283114</v>
      </c>
      <c r="F232" s="705">
        <v>0.97561163780277627</v>
      </c>
      <c r="G232" s="705">
        <v>1.0016404832467658</v>
      </c>
      <c r="H232" s="706">
        <v>0.96463160022815764</v>
      </c>
      <c r="K232" s="711"/>
    </row>
    <row r="233" spans="2:11" customFormat="1" ht="14.25" customHeight="1">
      <c r="B233" s="704" t="s">
        <v>12</v>
      </c>
      <c r="C233" s="705">
        <v>0.99032424000684727</v>
      </c>
      <c r="D233" s="705">
        <v>0.94910619815695252</v>
      </c>
      <c r="E233" s="705">
        <v>0.95319054271543835</v>
      </c>
      <c r="F233" s="705">
        <v>0.9892716674878661</v>
      </c>
      <c r="G233" s="705">
        <v>0.89976656817104694</v>
      </c>
      <c r="H233" s="706">
        <v>0.92897979248492102</v>
      </c>
      <c r="K233" s="711"/>
    </row>
    <row r="234" spans="2:11" customFormat="1" ht="14.25" customHeight="1">
      <c r="B234" s="704" t="s">
        <v>13</v>
      </c>
      <c r="C234" s="705">
        <v>0.98199959232856737</v>
      </c>
      <c r="D234" s="705">
        <v>0.92870402377993178</v>
      </c>
      <c r="E234" s="705">
        <v>0.94724539889075421</v>
      </c>
      <c r="F234" s="705">
        <v>0.93628167298926557</v>
      </c>
      <c r="G234" s="705">
        <v>0.89335485588230212</v>
      </c>
      <c r="H234" s="706">
        <v>0.92487440319448044</v>
      </c>
      <c r="K234" s="711"/>
    </row>
    <row r="235" spans="2:11" customFormat="1" ht="14.25" customHeight="1">
      <c r="B235" s="704" t="s">
        <v>14</v>
      </c>
      <c r="C235" s="705">
        <v>0.90691057681849285</v>
      </c>
      <c r="D235" s="705">
        <v>0.93228782165755542</v>
      </c>
      <c r="E235" s="705">
        <v>0.92055527252196567</v>
      </c>
      <c r="F235" s="705">
        <v>0.73478504165684466</v>
      </c>
      <c r="G235" s="705">
        <v>0.8777250427928619</v>
      </c>
      <c r="H235" s="706">
        <v>0.91899448229775293</v>
      </c>
      <c r="K235" s="711"/>
    </row>
    <row r="236" spans="2:11" customFormat="1" ht="14.25" customHeight="1">
      <c r="B236" s="704" t="s">
        <v>15</v>
      </c>
      <c r="C236" s="705">
        <v>0.98609866644067024</v>
      </c>
      <c r="D236" s="705">
        <v>0.98580394584993991</v>
      </c>
      <c r="E236" s="705">
        <v>0.95105922654543984</v>
      </c>
      <c r="F236" s="705">
        <v>0.83024102482861228</v>
      </c>
      <c r="G236" s="705">
        <v>1.0060710551717305</v>
      </c>
      <c r="H236" s="706">
        <v>0.9822376264767867</v>
      </c>
      <c r="K236" s="711"/>
    </row>
    <row r="237" spans="2:11" customFormat="1" ht="14.25" customHeight="1">
      <c r="B237" s="704" t="s">
        <v>16</v>
      </c>
      <c r="C237" s="705">
        <v>1.0011600461873409</v>
      </c>
      <c r="D237" s="705">
        <v>0.99486652757682692</v>
      </c>
      <c r="E237" s="705">
        <v>1.010189705189132</v>
      </c>
      <c r="F237" s="705">
        <v>0.97707569250444481</v>
      </c>
      <c r="G237" s="705">
        <v>1.0078993686511442</v>
      </c>
      <c r="H237" s="706">
        <v>1.0083732924710909</v>
      </c>
      <c r="K237" s="711"/>
    </row>
    <row r="238" spans="2:11" customFormat="1" ht="14.25" customHeight="1" thickBot="1">
      <c r="B238" s="707" t="s">
        <v>17</v>
      </c>
      <c r="C238" s="708">
        <v>1.1063179414705233</v>
      </c>
      <c r="D238" s="708">
        <v>1.0752538410504537</v>
      </c>
      <c r="E238" s="708">
        <v>1.0592360904479312</v>
      </c>
      <c r="F238" s="708">
        <v>1.2025481462850256</v>
      </c>
      <c r="G238" s="708">
        <v>1.1432024712014954</v>
      </c>
      <c r="H238" s="709">
        <v>1.0763969018010062</v>
      </c>
      <c r="K238" s="711"/>
    </row>
    <row r="239" spans="2:11" customFormat="1" ht="14.25" customHeight="1"/>
    <row r="240" spans="2:11" customFormat="1" ht="14.25" customHeight="1" thickBot="1"/>
    <row r="241" spans="2:8" customFormat="1" ht="14.25" customHeight="1">
      <c r="B241" s="701" t="s">
        <v>995</v>
      </c>
      <c r="C241" s="702" t="s">
        <v>114</v>
      </c>
      <c r="D241" s="702" t="s">
        <v>1007</v>
      </c>
      <c r="E241" s="702" t="s">
        <v>113</v>
      </c>
      <c r="F241" s="702" t="s">
        <v>115</v>
      </c>
      <c r="G241" s="702" t="s">
        <v>1008</v>
      </c>
      <c r="H241" s="703" t="s">
        <v>92</v>
      </c>
    </row>
    <row r="242" spans="2:8" customFormat="1" ht="14.25" customHeight="1">
      <c r="B242" s="704" t="s">
        <v>6</v>
      </c>
      <c r="C242" s="705">
        <v>1.0254698024276478</v>
      </c>
      <c r="D242" s="705">
        <v>1.0403192875666833</v>
      </c>
      <c r="E242" s="705">
        <v>1.05194897774045</v>
      </c>
      <c r="F242" s="705">
        <v>1.0541586577117443</v>
      </c>
      <c r="G242" s="705">
        <v>1.1294174895958196</v>
      </c>
      <c r="H242" s="706">
        <v>1.0990968147503914</v>
      </c>
    </row>
    <row r="243" spans="2:8" customFormat="1" ht="14.25" customHeight="1">
      <c r="B243" s="704" t="s">
        <v>7</v>
      </c>
      <c r="C243" s="705">
        <v>1.0331866003775056</v>
      </c>
      <c r="D243" s="705">
        <v>1.0149553177218056</v>
      </c>
      <c r="E243" s="705">
        <v>1.0889176465928567</v>
      </c>
      <c r="F243" s="705">
        <v>1.0063751792245132</v>
      </c>
      <c r="G243" s="705">
        <v>1.0472800231005082</v>
      </c>
      <c r="H243" s="706">
        <v>1.0120518371508551</v>
      </c>
    </row>
    <row r="244" spans="2:8" customFormat="1" ht="14.25" customHeight="1">
      <c r="B244" s="704" t="s">
        <v>8</v>
      </c>
      <c r="C244" s="705">
        <v>0.9582392991691483</v>
      </c>
      <c r="D244" s="705">
        <v>1.0135998414076892</v>
      </c>
      <c r="E244" s="705">
        <v>1.0680244540530979</v>
      </c>
      <c r="F244" s="705">
        <v>0.98425640559046246</v>
      </c>
      <c r="G244" s="705">
        <v>1.0762205758555448</v>
      </c>
      <c r="H244" s="706">
        <v>1.0031925474845247</v>
      </c>
    </row>
    <row r="245" spans="2:8" customFormat="1" ht="14.25" customHeight="1">
      <c r="B245" s="704" t="s">
        <v>9</v>
      </c>
      <c r="C245" s="705">
        <v>0.97839535871628569</v>
      </c>
      <c r="D245" s="705">
        <v>0.96870539666489364</v>
      </c>
      <c r="E245" s="705">
        <v>1.0131743683724823</v>
      </c>
      <c r="F245" s="705">
        <v>0.96129024918004946</v>
      </c>
      <c r="G245" s="705">
        <v>0.96912003171331962</v>
      </c>
      <c r="H245" s="706">
        <v>1.0009528396784946</v>
      </c>
    </row>
    <row r="246" spans="2:8" customFormat="1" ht="14.25" customHeight="1">
      <c r="B246" s="704" t="s">
        <v>10</v>
      </c>
      <c r="C246" s="705">
        <v>0.98527196018650542</v>
      </c>
      <c r="D246" s="705">
        <v>0.97970272622107113</v>
      </c>
      <c r="E246" s="705">
        <v>0.92300838106104044</v>
      </c>
      <c r="F246" s="705">
        <v>0.97289571691914556</v>
      </c>
      <c r="G246" s="705">
        <v>0.96526870254235297</v>
      </c>
      <c r="H246" s="706">
        <v>1.0969644101806495</v>
      </c>
    </row>
    <row r="247" spans="2:8" customFormat="1" ht="14.25" customHeight="1">
      <c r="B247" s="704" t="s">
        <v>11</v>
      </c>
      <c r="C247" s="705">
        <v>0.99527293824127705</v>
      </c>
      <c r="D247" s="705">
        <v>1.0035168868013002</v>
      </c>
      <c r="E247" s="705">
        <v>1.0015024367817631</v>
      </c>
      <c r="F247" s="705">
        <v>1.0138738503667544</v>
      </c>
      <c r="G247" s="705">
        <v>0.96141082768613195</v>
      </c>
      <c r="H247" s="706">
        <v>0.98022005557300462</v>
      </c>
    </row>
    <row r="248" spans="2:8" customFormat="1" ht="14.25" customHeight="1">
      <c r="B248" s="704" t="s">
        <v>12</v>
      </c>
      <c r="C248" s="705">
        <v>1.0086619597415138</v>
      </c>
      <c r="D248" s="705">
        <v>0.99469606519511045</v>
      </c>
      <c r="E248" s="705">
        <v>0.99015983742800973</v>
      </c>
      <c r="F248" s="705">
        <v>1.027331614260216</v>
      </c>
      <c r="G248" s="705">
        <v>0.95237056628171568</v>
      </c>
      <c r="H248" s="706">
        <v>0.93859573091503912</v>
      </c>
    </row>
    <row r="249" spans="2:8" customFormat="1" ht="14.25" customHeight="1">
      <c r="B249" s="704" t="s">
        <v>13</v>
      </c>
      <c r="C249" s="705">
        <v>0.95726177368460097</v>
      </c>
      <c r="D249" s="705">
        <v>0.96372971921684258</v>
      </c>
      <c r="E249" s="705">
        <v>0.97084443628709827</v>
      </c>
      <c r="F249" s="705">
        <v>0.95376318365314994</v>
      </c>
      <c r="G249" s="705">
        <v>0.96015471241674633</v>
      </c>
      <c r="H249" s="706">
        <v>0.90461154183907522</v>
      </c>
    </row>
    <row r="250" spans="2:8" customFormat="1" ht="14.25" customHeight="1">
      <c r="B250" s="704" t="s">
        <v>14</v>
      </c>
      <c r="C250" s="705">
        <v>0.92300435512742107</v>
      </c>
      <c r="D250" s="705">
        <v>0.93499631946011053</v>
      </c>
      <c r="E250" s="705">
        <v>0.83200119419919127</v>
      </c>
      <c r="F250" s="705">
        <v>0.92273753963104121</v>
      </c>
      <c r="G250" s="705">
        <v>0.97433040864541631</v>
      </c>
      <c r="H250" s="706">
        <v>0.85830963739739441</v>
      </c>
    </row>
    <row r="251" spans="2:8" customFormat="1" ht="14.25" customHeight="1">
      <c r="B251" s="704" t="s">
        <v>15</v>
      </c>
      <c r="C251" s="705">
        <v>0.96984466410916559</v>
      </c>
      <c r="D251" s="705">
        <v>0.98801038628144333</v>
      </c>
      <c r="E251" s="705">
        <v>0.95224907642869294</v>
      </c>
      <c r="F251" s="705">
        <v>0.96957907501049356</v>
      </c>
      <c r="G251" s="705">
        <v>0.96396246907447469</v>
      </c>
      <c r="H251" s="706">
        <v>0.92329212528362881</v>
      </c>
    </row>
    <row r="252" spans="2:8" customFormat="1" ht="14.25" customHeight="1">
      <c r="B252" s="704" t="s">
        <v>16</v>
      </c>
      <c r="C252" s="705">
        <v>1.0243304913795899</v>
      </c>
      <c r="D252" s="705">
        <v>1.0047316424017234</v>
      </c>
      <c r="E252" s="705">
        <v>1.0009036546125023</v>
      </c>
      <c r="F252" s="705">
        <v>1.0637089981600238</v>
      </c>
      <c r="G252" s="705">
        <v>0.95430883129033561</v>
      </c>
      <c r="H252" s="706">
        <v>1.047995111174993</v>
      </c>
    </row>
    <row r="253" spans="2:8" customFormat="1" ht="14.25" customHeight="1" thickBot="1">
      <c r="B253" s="707" t="s">
        <v>17</v>
      </c>
      <c r="C253" s="708">
        <v>1.1410607968393403</v>
      </c>
      <c r="D253" s="708">
        <v>1.0930364110613238</v>
      </c>
      <c r="E253" s="708">
        <v>1.1072655364428152</v>
      </c>
      <c r="F253" s="708">
        <v>1.0700295302924012</v>
      </c>
      <c r="G253" s="708">
        <v>1.0461553617976374</v>
      </c>
      <c r="H253" s="709">
        <v>1.1459437942862809</v>
      </c>
    </row>
    <row r="254" spans="2:8" customFormat="1" ht="14.25" customHeight="1"/>
    <row r="255" spans="2:8" customFormat="1" ht="14.25" customHeight="1" thickBot="1"/>
    <row r="256" spans="2:8" customFormat="1" ht="14.25" customHeight="1">
      <c r="B256" s="701" t="s">
        <v>995</v>
      </c>
      <c r="C256" s="702" t="s">
        <v>111</v>
      </c>
      <c r="D256" s="702" t="s">
        <v>93</v>
      </c>
      <c r="E256" s="702" t="s">
        <v>112</v>
      </c>
      <c r="F256" s="702" t="s">
        <v>90</v>
      </c>
      <c r="G256" s="702" t="s">
        <v>91</v>
      </c>
    </row>
    <row r="257" spans="2:10" customFormat="1" ht="14.25" customHeight="1">
      <c r="B257" s="704" t="s">
        <v>6</v>
      </c>
      <c r="C257" s="705">
        <v>1.0909726878914281</v>
      </c>
      <c r="D257" s="705">
        <v>1.1607865325533517</v>
      </c>
      <c r="E257" s="705">
        <v>1.128701395666676</v>
      </c>
      <c r="F257" s="705">
        <v>1.165357320592429</v>
      </c>
      <c r="G257" s="705">
        <v>1.1244383177305461</v>
      </c>
    </row>
    <row r="258" spans="2:10" customFormat="1" ht="14.25" customHeight="1">
      <c r="B258" s="704" t="s">
        <v>7</v>
      </c>
      <c r="C258" s="705">
        <v>1.1304077941137949</v>
      </c>
      <c r="D258" s="705">
        <v>0.98334270159067616</v>
      </c>
      <c r="E258" s="705">
        <v>1.1437487189443163</v>
      </c>
      <c r="F258" s="705">
        <v>1.1375573028534292</v>
      </c>
      <c r="G258" s="705">
        <v>1.0698469499240995</v>
      </c>
    </row>
    <row r="259" spans="2:10" customFormat="1" ht="14.25" customHeight="1">
      <c r="B259" s="704" t="s">
        <v>8</v>
      </c>
      <c r="C259" s="705">
        <v>1.1361804832089393</v>
      </c>
      <c r="D259" s="705">
        <v>0.96520117098811631</v>
      </c>
      <c r="E259" s="705">
        <v>0.9920110699871767</v>
      </c>
      <c r="F259" s="705">
        <v>1.3194258052462609</v>
      </c>
      <c r="G259" s="705">
        <v>1.019953060487488</v>
      </c>
    </row>
    <row r="260" spans="2:10" customFormat="1" ht="14.25" customHeight="1">
      <c r="B260" s="704" t="s">
        <v>9</v>
      </c>
      <c r="C260" s="705">
        <v>0.97991614799547178</v>
      </c>
      <c r="D260" s="705">
        <v>1.2430487992542207</v>
      </c>
      <c r="E260" s="705">
        <v>0.88499976778463174</v>
      </c>
      <c r="F260" s="705">
        <v>0.9101505590309068</v>
      </c>
      <c r="G260" s="705">
        <v>0.91006672382871912</v>
      </c>
    </row>
    <row r="261" spans="2:10" customFormat="1" ht="14.25" customHeight="1">
      <c r="B261" s="704" t="s">
        <v>10</v>
      </c>
      <c r="C261" s="705">
        <v>0.95384011152994486</v>
      </c>
      <c r="D261" s="705">
        <v>1.1031492918426926</v>
      </c>
      <c r="E261" s="705">
        <v>1.0982411046994571</v>
      </c>
      <c r="F261" s="705">
        <v>1.0616518451280821</v>
      </c>
      <c r="G261" s="705">
        <v>0.92017382847812401</v>
      </c>
    </row>
    <row r="262" spans="2:10" customFormat="1" ht="14.25" customHeight="1">
      <c r="B262" s="704" t="s">
        <v>11</v>
      </c>
      <c r="C262" s="705">
        <v>0.97022172253688754</v>
      </c>
      <c r="D262" s="705">
        <v>1.0783864134383152</v>
      </c>
      <c r="E262" s="705">
        <v>0.91173288118699614</v>
      </c>
      <c r="F262" s="705">
        <v>1.0909260214052119</v>
      </c>
      <c r="G262" s="705">
        <v>1.0185818773299353</v>
      </c>
    </row>
    <row r="263" spans="2:10" customFormat="1" ht="14.25" customHeight="1">
      <c r="B263" s="704" t="s">
        <v>12</v>
      </c>
      <c r="C263" s="705">
        <v>1.026383520244353</v>
      </c>
      <c r="D263" s="705">
        <v>0.9037287355923751</v>
      </c>
      <c r="E263" s="705">
        <v>1.0489180033950687</v>
      </c>
      <c r="F263" s="705">
        <v>0.9630337795672278</v>
      </c>
      <c r="G263" s="705">
        <v>1.1167723493039456</v>
      </c>
    </row>
    <row r="264" spans="2:10" customFormat="1" ht="14.25" customHeight="1">
      <c r="B264" s="704" t="s">
        <v>13</v>
      </c>
      <c r="C264" s="705">
        <v>0.95692582345080046</v>
      </c>
      <c r="D264" s="705">
        <v>0.89184826930258188</v>
      </c>
      <c r="E264" s="705">
        <v>0.89865493683284814</v>
      </c>
      <c r="F264" s="705">
        <v>0.89570240736514084</v>
      </c>
      <c r="G264" s="705">
        <v>1.0101630207239185</v>
      </c>
    </row>
    <row r="265" spans="2:10" customFormat="1" ht="14.25" customHeight="1">
      <c r="B265" s="704" t="s">
        <v>14</v>
      </c>
      <c r="C265" s="705">
        <v>0.87434585389658237</v>
      </c>
      <c r="D265" s="705">
        <v>0.8766286256826914</v>
      </c>
      <c r="E265" s="705">
        <v>0.87987531814204767</v>
      </c>
      <c r="F265" s="705">
        <v>0.7585784321800183</v>
      </c>
      <c r="G265" s="705">
        <v>0.85611496100833928</v>
      </c>
    </row>
    <row r="266" spans="2:10" customFormat="1" ht="14.25" customHeight="1">
      <c r="B266" s="704" t="s">
        <v>15</v>
      </c>
      <c r="C266" s="705">
        <v>0.99780657658378102</v>
      </c>
      <c r="D266" s="705">
        <v>0.89624059683266855</v>
      </c>
      <c r="E266" s="705">
        <v>0.81072100987985551</v>
      </c>
      <c r="F266" s="705">
        <v>0.7760393167141979</v>
      </c>
      <c r="G266" s="705">
        <v>0.80246785434197865</v>
      </c>
    </row>
    <row r="267" spans="2:10" customFormat="1" ht="14.25" customHeight="1">
      <c r="B267" s="704" t="s">
        <v>16</v>
      </c>
      <c r="C267" s="705">
        <v>1.0036995993720257</v>
      </c>
      <c r="D267" s="705">
        <v>0.98697641164747485</v>
      </c>
      <c r="E267" s="705">
        <v>1.1589537359552966</v>
      </c>
      <c r="F267" s="705">
        <v>0.91774479262676678</v>
      </c>
      <c r="G267" s="705">
        <v>1.0858804429337365</v>
      </c>
    </row>
    <row r="268" spans="2:10" customFormat="1" ht="14.25" customHeight="1" thickBot="1">
      <c r="B268" s="707" t="s">
        <v>17</v>
      </c>
      <c r="C268" s="708">
        <v>0.86924131910732216</v>
      </c>
      <c r="D268" s="708">
        <v>0.970265334099218</v>
      </c>
      <c r="E268" s="708">
        <v>1.0312612138210853</v>
      </c>
      <c r="F268" s="708">
        <v>1.0038324172903295</v>
      </c>
      <c r="G268" s="708">
        <v>1.049079601771</v>
      </c>
    </row>
    <row r="269" spans="2:10" customFormat="1" ht="14.25" customHeight="1"/>
    <row r="270" spans="2:10" customFormat="1" ht="14.25" customHeight="1" thickBot="1"/>
    <row r="271" spans="2:10" customFormat="1" ht="14.25" customHeight="1">
      <c r="B271" s="701" t="s">
        <v>995</v>
      </c>
      <c r="C271" s="702" t="s">
        <v>1009</v>
      </c>
      <c r="D271" s="702" t="s">
        <v>1010</v>
      </c>
      <c r="E271" s="702" t="s">
        <v>1011</v>
      </c>
      <c r="F271" s="702" t="s">
        <v>1012</v>
      </c>
      <c r="G271" s="702" t="s">
        <v>1013</v>
      </c>
      <c r="H271" s="702" t="s">
        <v>1014</v>
      </c>
      <c r="I271" s="703" t="s">
        <v>1015</v>
      </c>
      <c r="J271" s="710"/>
    </row>
    <row r="272" spans="2:10" customFormat="1" ht="14.25" customHeight="1">
      <c r="B272" s="704" t="s">
        <v>6</v>
      </c>
      <c r="C272" s="705">
        <v>1.1268126120757658</v>
      </c>
      <c r="D272" s="705">
        <v>1.0333114140257953</v>
      </c>
      <c r="E272" s="705">
        <v>0.9958826163002551</v>
      </c>
      <c r="F272" s="705">
        <v>1.0538857141992388</v>
      </c>
      <c r="G272" s="705">
        <v>1.0595114626214246</v>
      </c>
      <c r="H272" s="705">
        <v>1.1530460922628227</v>
      </c>
      <c r="I272" s="706">
        <v>1.0930961413617502</v>
      </c>
      <c r="J272" s="711"/>
    </row>
    <row r="273" spans="2:10" customFormat="1" ht="14.25" customHeight="1">
      <c r="B273" s="704" t="s">
        <v>7</v>
      </c>
      <c r="C273" s="705">
        <v>1.0628013191837871</v>
      </c>
      <c r="D273" s="705">
        <v>1.0437552361268216</v>
      </c>
      <c r="E273" s="705">
        <v>0.98967696090458612</v>
      </c>
      <c r="F273" s="705">
        <v>1.0243284574406273</v>
      </c>
      <c r="G273" s="705">
        <v>1.0080319251086021</v>
      </c>
      <c r="H273" s="705">
        <v>1.0214566954992625</v>
      </c>
      <c r="I273" s="706">
        <v>1.0619978183569987</v>
      </c>
      <c r="J273" s="712"/>
    </row>
    <row r="274" spans="2:10" customFormat="1" ht="14.25" customHeight="1">
      <c r="B274" s="704" t="s">
        <v>8</v>
      </c>
      <c r="C274" s="705">
        <v>1.0463063302492952</v>
      </c>
      <c r="D274" s="705">
        <v>1.1093306421245481</v>
      </c>
      <c r="E274" s="705">
        <v>0.99002874118173723</v>
      </c>
      <c r="F274" s="705">
        <v>1.0136138978423659</v>
      </c>
      <c r="G274" s="705">
        <v>0.98603476937980006</v>
      </c>
      <c r="H274" s="705">
        <v>0.92377912895762759</v>
      </c>
      <c r="I274" s="706">
        <v>1.0950380368807686</v>
      </c>
      <c r="J274" s="712"/>
    </row>
    <row r="275" spans="2:10" customFormat="1" ht="14.25" customHeight="1">
      <c r="B275" s="704" t="s">
        <v>9</v>
      </c>
      <c r="C275" s="705">
        <v>0.97429720388391672</v>
      </c>
      <c r="D275" s="705">
        <v>0.9145054209662673</v>
      </c>
      <c r="E275" s="705">
        <v>0.96763937052248927</v>
      </c>
      <c r="F275" s="705">
        <v>0.9597641491163077</v>
      </c>
      <c r="G275" s="705">
        <v>0.99125265206696378</v>
      </c>
      <c r="H275" s="705">
        <v>1.0615331298374486</v>
      </c>
      <c r="I275" s="706">
        <v>0.96238565110627816</v>
      </c>
      <c r="J275" s="712"/>
    </row>
    <row r="276" spans="2:10" customFormat="1" ht="14.25" customHeight="1">
      <c r="B276" s="704" t="s">
        <v>10</v>
      </c>
      <c r="C276" s="705">
        <v>0.99050336015973051</v>
      </c>
      <c r="D276" s="705">
        <v>0.93479014704016372</v>
      </c>
      <c r="E276" s="705">
        <v>0.99934375339457093</v>
      </c>
      <c r="F276" s="705">
        <v>0.96543913714571106</v>
      </c>
      <c r="G276" s="705">
        <v>1.1807927888988849</v>
      </c>
      <c r="H276" s="705">
        <v>0.99487896223487449</v>
      </c>
      <c r="I276" s="706">
        <v>1.002624328216281</v>
      </c>
      <c r="J276" s="712"/>
    </row>
    <row r="277" spans="2:10" customFormat="1" ht="14.25" customHeight="1">
      <c r="B277" s="704" t="s">
        <v>11</v>
      </c>
      <c r="C277" s="705">
        <v>0.96296521393692291</v>
      </c>
      <c r="D277" s="705">
        <v>0.94503331244788957</v>
      </c>
      <c r="E277" s="705">
        <v>1.0003101077951904</v>
      </c>
      <c r="F277" s="705">
        <v>0.97377362022396419</v>
      </c>
      <c r="G277" s="705">
        <v>0.92368440797505258</v>
      </c>
      <c r="H277" s="705">
        <v>1.0640018840627912</v>
      </c>
      <c r="I277" s="706">
        <v>1.0346417589936763</v>
      </c>
      <c r="J277" s="712"/>
    </row>
    <row r="278" spans="2:10" customFormat="1" ht="14.25" customHeight="1">
      <c r="B278" s="704" t="s">
        <v>12</v>
      </c>
      <c r="C278" s="705">
        <v>0.9413126697401617</v>
      </c>
      <c r="D278" s="705">
        <v>1.0746752505766914</v>
      </c>
      <c r="E278" s="705">
        <v>1.0082398762560356</v>
      </c>
      <c r="F278" s="705">
        <v>0.98823939469225675</v>
      </c>
      <c r="G278" s="705">
        <v>0.97940415390877644</v>
      </c>
      <c r="H278" s="705">
        <v>0.96434469389549771</v>
      </c>
      <c r="I278" s="706">
        <v>0.9581244258969408</v>
      </c>
      <c r="J278" s="712"/>
    </row>
    <row r="279" spans="2:10" customFormat="1" ht="14.25" customHeight="1">
      <c r="B279" s="704" t="s">
        <v>13</v>
      </c>
      <c r="C279" s="705">
        <v>0.98123677978206691</v>
      </c>
      <c r="D279" s="705">
        <v>0.95494361130468852</v>
      </c>
      <c r="E279" s="705">
        <v>0.97759084515039596</v>
      </c>
      <c r="F279" s="705">
        <v>0.94780790899019463</v>
      </c>
      <c r="G279" s="705">
        <v>0.9295590553575912</v>
      </c>
      <c r="H279" s="705">
        <v>0.92356853841734265</v>
      </c>
      <c r="I279" s="706">
        <v>0.96785727892995765</v>
      </c>
      <c r="J279" s="712"/>
    </row>
    <row r="280" spans="2:10" customFormat="1" ht="14.25" customHeight="1">
      <c r="B280" s="704" t="s">
        <v>14</v>
      </c>
      <c r="C280" s="705">
        <v>0.98458326633997773</v>
      </c>
      <c r="D280" s="705">
        <v>0.84095179570671241</v>
      </c>
      <c r="E280" s="705">
        <v>0.93219216547649764</v>
      </c>
      <c r="F280" s="705">
        <v>0.94707640110020352</v>
      </c>
      <c r="G280" s="705">
        <v>0.91906121689903109</v>
      </c>
      <c r="H280" s="705">
        <v>0.85519976222250593</v>
      </c>
      <c r="I280" s="706">
        <v>0.89874324567048369</v>
      </c>
      <c r="J280" s="712"/>
    </row>
    <row r="281" spans="2:10" customFormat="1" ht="14.25" customHeight="1">
      <c r="B281" s="704" t="s">
        <v>15</v>
      </c>
      <c r="C281" s="705">
        <v>0.95076649400995183</v>
      </c>
      <c r="D281" s="705">
        <v>0.91639835000213765</v>
      </c>
      <c r="E281" s="705">
        <v>0.95060624951870276</v>
      </c>
      <c r="F281" s="705">
        <v>0.97917048638951532</v>
      </c>
      <c r="G281" s="705">
        <v>0.9259747325650578</v>
      </c>
      <c r="H281" s="705">
        <v>0.881732111859309</v>
      </c>
      <c r="I281" s="706">
        <v>0.91400229890585982</v>
      </c>
      <c r="J281" s="712"/>
    </row>
    <row r="282" spans="2:10" customFormat="1" ht="14.25" customHeight="1">
      <c r="B282" s="704" t="s">
        <v>16</v>
      </c>
      <c r="C282" s="705">
        <v>0.98823722127767966</v>
      </c>
      <c r="D282" s="705">
        <v>0.95637490906171163</v>
      </c>
      <c r="E282" s="705">
        <v>1.0559256401191393</v>
      </c>
      <c r="F282" s="705">
        <v>1.0477858279879664</v>
      </c>
      <c r="G282" s="705">
        <v>1.0287703047637831</v>
      </c>
      <c r="H282" s="705">
        <v>0.99701451056453494</v>
      </c>
      <c r="I282" s="706">
        <v>0.97236614668091281</v>
      </c>
      <c r="J282" s="712"/>
    </row>
    <row r="283" spans="2:10" customFormat="1" ht="14.25" customHeight="1" thickBot="1">
      <c r="B283" s="707" t="s">
        <v>17</v>
      </c>
      <c r="C283" s="708">
        <v>1.0020476706001495</v>
      </c>
      <c r="D283" s="708">
        <v>1.2603396571372261</v>
      </c>
      <c r="E283" s="708">
        <v>1.1325636733803948</v>
      </c>
      <c r="F283" s="708">
        <v>1.0991150048716494</v>
      </c>
      <c r="G283" s="708">
        <v>1.0735827413262851</v>
      </c>
      <c r="H283" s="708">
        <v>1.1889624012956672</v>
      </c>
      <c r="I283" s="709">
        <v>1.0391228690001</v>
      </c>
      <c r="J283" s="712"/>
    </row>
    <row r="284" spans="2:10" customFormat="1" ht="14.25" customHeight="1"/>
  </sheetData>
  <mergeCells count="30">
    <mergeCell ref="B69:B72"/>
    <mergeCell ref="C69:C72"/>
    <mergeCell ref="D69:D72"/>
    <mergeCell ref="E69:E72"/>
    <mergeCell ref="F69:F72"/>
    <mergeCell ref="H69:H72"/>
    <mergeCell ref="I69:I72"/>
    <mergeCell ref="K69:K72"/>
    <mergeCell ref="L69:L72"/>
    <mergeCell ref="C66:G66"/>
    <mergeCell ref="C67:G67"/>
    <mergeCell ref="C68:G68"/>
    <mergeCell ref="G69:G72"/>
    <mergeCell ref="C110:C113"/>
    <mergeCell ref="D110:D113"/>
    <mergeCell ref="C108:G108"/>
    <mergeCell ref="C109:G109"/>
    <mergeCell ref="C107:G107"/>
    <mergeCell ref="K110:K113"/>
    <mergeCell ref="L110:L113"/>
    <mergeCell ref="E110:E113"/>
    <mergeCell ref="F110:F113"/>
    <mergeCell ref="G110:G113"/>
    <mergeCell ref="H110:H113"/>
    <mergeCell ref="I110:I113"/>
    <mergeCell ref="L151:L154"/>
    <mergeCell ref="H151:H154"/>
    <mergeCell ref="I151:I154"/>
    <mergeCell ref="K151:K154"/>
    <mergeCell ref="A151:A154"/>
  </mergeCells>
  <phoneticPr fontId="13" type="noConversion"/>
  <hyperlinks>
    <hyperlink ref="A1" location="'Please Read this first'!A1" display="go back"/>
  </hyperlinks>
  <pageMargins left="0.75" right="0.75" top="1" bottom="1" header="0.5" footer="0.5"/>
  <headerFooter alignWithMargins="0"/>
  <drawing r:id="rId1"/>
  <legacyDrawing r:id="rId2"/>
</worksheet>
</file>

<file path=xl/worksheets/sheet11.xml><?xml version="1.0" encoding="utf-8"?>
<worksheet xmlns="http://schemas.openxmlformats.org/spreadsheetml/2006/main" xmlns:r="http://schemas.openxmlformats.org/officeDocument/2006/relationships">
  <sheetPr enableFormatConditionsCalculation="0">
    <tabColor rgb="FFFFFF00"/>
  </sheetPr>
  <dimension ref="A1:N72"/>
  <sheetViews>
    <sheetView topLeftCell="A7" workbookViewId="0">
      <selection activeCell="I43" sqref="I43"/>
    </sheetView>
  </sheetViews>
  <sheetFormatPr defaultRowHeight="12.75"/>
  <cols>
    <col min="3" max="3" width="15.140625" customWidth="1"/>
    <col min="4" max="4" width="10.28515625" bestFit="1" customWidth="1"/>
    <col min="5" max="8" width="9.28515625" bestFit="1" customWidth="1"/>
    <col min="9" max="10" width="10.28515625" bestFit="1" customWidth="1"/>
    <col min="11" max="11" width="9.28515625" bestFit="1" customWidth="1"/>
    <col min="12" max="13" width="10.28515625" bestFit="1" customWidth="1"/>
    <col min="14" max="14" width="9.28515625" bestFit="1" customWidth="1"/>
  </cols>
  <sheetData>
    <row r="1" spans="1:14" ht="15.75">
      <c r="A1" s="44" t="s">
        <v>119</v>
      </c>
    </row>
    <row r="2" spans="1:14" s="41" customFormat="1">
      <c r="A2" s="41" t="s">
        <v>121</v>
      </c>
    </row>
    <row r="3" spans="1:14">
      <c r="A3" s="32" t="s">
        <v>149</v>
      </c>
    </row>
    <row r="4" spans="1:14">
      <c r="C4" s="41" t="s">
        <v>110</v>
      </c>
    </row>
    <row r="6" spans="1:14">
      <c r="B6" s="1"/>
      <c r="C6" s="117" t="s">
        <v>212</v>
      </c>
      <c r="D6" s="117" t="s">
        <v>213</v>
      </c>
      <c r="E6" s="117" t="s">
        <v>116</v>
      </c>
      <c r="F6" s="118" t="s">
        <v>112</v>
      </c>
      <c r="G6" s="118" t="s">
        <v>113</v>
      </c>
      <c r="H6" s="118" t="s">
        <v>115</v>
      </c>
      <c r="I6" s="118" t="s">
        <v>114</v>
      </c>
      <c r="J6" s="118" t="s">
        <v>111</v>
      </c>
      <c r="K6" s="118" t="s">
        <v>214</v>
      </c>
      <c r="L6" s="118" t="s">
        <v>118</v>
      </c>
      <c r="M6" s="118" t="s">
        <v>215</v>
      </c>
      <c r="N6" s="118" t="s">
        <v>216</v>
      </c>
    </row>
    <row r="7" spans="1:14">
      <c r="B7">
        <v>2006</v>
      </c>
      <c r="C7" s="1">
        <v>12468.115986140447</v>
      </c>
      <c r="D7" s="1">
        <v>17952.682632365806</v>
      </c>
      <c r="E7" s="1">
        <v>7032.2118780935307</v>
      </c>
      <c r="F7" s="1">
        <v>1604.2699968013901</v>
      </c>
      <c r="G7" s="1">
        <v>5424.7295553894119</v>
      </c>
      <c r="H7" s="1">
        <v>2207.9991890598535</v>
      </c>
      <c r="I7" s="1">
        <v>9379.0960065019954</v>
      </c>
      <c r="J7" s="1">
        <v>3467.8159751317417</v>
      </c>
      <c r="K7" s="1">
        <v>1349.5474778705841</v>
      </c>
      <c r="L7" s="1">
        <v>7919.0639269406392</v>
      </c>
      <c r="M7" s="1">
        <v>1223.1528260475336</v>
      </c>
      <c r="N7" s="1">
        <v>2859.2672326548895</v>
      </c>
    </row>
    <row r="8" spans="1:14">
      <c r="B8">
        <v>2007</v>
      </c>
      <c r="C8" s="1">
        <v>13334.979751362755</v>
      </c>
      <c r="D8" s="1">
        <v>18329.400071516578</v>
      </c>
      <c r="E8" s="1">
        <v>7106.314526529698</v>
      </c>
      <c r="F8" s="1">
        <v>1692.6076228018103</v>
      </c>
      <c r="G8" s="1">
        <v>6369.1729130870781</v>
      </c>
      <c r="H8" s="1">
        <v>2822.3310306797248</v>
      </c>
      <c r="I8" s="1">
        <v>9886.9108907445789</v>
      </c>
      <c r="J8" s="1">
        <v>3669.4047054984853</v>
      </c>
      <c r="K8" s="1">
        <v>1366.4984048285758</v>
      </c>
      <c r="L8" s="1">
        <v>7952.0547945205481</v>
      </c>
      <c r="M8" s="1">
        <v>1243.8760373997268</v>
      </c>
      <c r="N8" s="1">
        <v>2955.908841189836</v>
      </c>
    </row>
    <row r="9" spans="1:14">
      <c r="B9">
        <v>2008</v>
      </c>
      <c r="C9" s="1">
        <v>13451.097909208533</v>
      </c>
      <c r="D9" s="1">
        <v>18468.986551466649</v>
      </c>
      <c r="E9" s="1">
        <v>7010.2897998805265</v>
      </c>
      <c r="F9" s="1">
        <v>1769.1033822701884</v>
      </c>
      <c r="G9" s="1">
        <v>6524.6221852772624</v>
      </c>
      <c r="H9" s="1">
        <v>2654.9915304093356</v>
      </c>
      <c r="I9" s="1">
        <v>9591.9401466971703</v>
      </c>
      <c r="J9" s="1">
        <v>3736.710040007159</v>
      </c>
      <c r="K9" s="1">
        <v>1347.430663880649</v>
      </c>
      <c r="L9" s="1">
        <v>7984.8173515981734</v>
      </c>
      <c r="M9" s="1">
        <v>1258.9089075310014</v>
      </c>
      <c r="N9" s="1">
        <v>2896.8233771706218</v>
      </c>
    </row>
    <row r="10" spans="1:14">
      <c r="B10">
        <v>2009</v>
      </c>
      <c r="C10" s="1">
        <v>14250.144654703234</v>
      </c>
      <c r="D10" s="1">
        <v>18476.014739906019</v>
      </c>
      <c r="E10" s="1">
        <v>6788.8579050392555</v>
      </c>
      <c r="F10" s="1">
        <v>1727.4607696764442</v>
      </c>
      <c r="G10" s="1">
        <v>6361.1361589652661</v>
      </c>
      <c r="H10" s="1">
        <v>2660.5736551176492</v>
      </c>
      <c r="I10" s="1">
        <v>9291.5013001968218</v>
      </c>
      <c r="J10" s="1">
        <v>3599.4854344224696</v>
      </c>
      <c r="K10" s="1">
        <v>1309.2990123901266</v>
      </c>
      <c r="L10" s="1">
        <v>7980.9360730593608</v>
      </c>
      <c r="M10" s="1">
        <v>1224.8506963112304</v>
      </c>
      <c r="N10" s="1">
        <v>2831.6755076138211</v>
      </c>
    </row>
    <row r="11" spans="1:14">
      <c r="B11">
        <v>2010</v>
      </c>
      <c r="C11" s="1">
        <v>13970.975595506587</v>
      </c>
      <c r="D11" s="1">
        <v>17973.989933025852</v>
      </c>
      <c r="E11" s="1">
        <v>6672.4982876712329</v>
      </c>
      <c r="F11" s="1">
        <v>1165.6003333333333</v>
      </c>
      <c r="G11" s="1">
        <v>4779.1826484018266</v>
      </c>
      <c r="H11" s="1">
        <v>2757.7307882054793</v>
      </c>
      <c r="I11" s="1">
        <v>9294.8424343972601</v>
      </c>
      <c r="J11" s="1">
        <v>4132.5830000000005</v>
      </c>
      <c r="K11" s="1">
        <v>1294.9159817351599</v>
      </c>
      <c r="L11" s="1">
        <v>8187.5364155251145</v>
      </c>
      <c r="M11" s="1">
        <v>1214</v>
      </c>
      <c r="N11" s="1">
        <v>2797.0042237442922</v>
      </c>
    </row>
    <row r="12" spans="1:14">
      <c r="B12">
        <v>2011</v>
      </c>
      <c r="C12" s="1">
        <v>14461.703465753415</v>
      </c>
      <c r="D12" s="1">
        <v>15779.605095890402</v>
      </c>
      <c r="E12" s="1">
        <v>6872.3515981735163</v>
      </c>
      <c r="F12" s="1">
        <v>1201.974897963471</v>
      </c>
      <c r="G12" s="1">
        <v>4799.5958904109593</v>
      </c>
      <c r="H12" s="1">
        <v>2693.9579908675796</v>
      </c>
      <c r="I12" s="1">
        <v>8769.3744178082197</v>
      </c>
      <c r="J12" s="1">
        <v>4261.5473655068517</v>
      </c>
      <c r="K12" s="1">
        <v>1304.2747146118722</v>
      </c>
      <c r="L12" s="1">
        <v>8402.7141552511421</v>
      </c>
      <c r="M12" s="1">
        <v>1304.3909046803622</v>
      </c>
      <c r="N12" s="1">
        <v>2789.1476027397262</v>
      </c>
    </row>
    <row r="13" spans="1:14">
      <c r="B13">
        <v>2012</v>
      </c>
      <c r="C13" s="1">
        <v>14447.260273972603</v>
      </c>
      <c r="D13" s="1">
        <v>18482.990867579909</v>
      </c>
      <c r="E13" s="1">
        <v>6887.4822404371589</v>
      </c>
      <c r="F13" s="1">
        <v>1239.0171584699453</v>
      </c>
      <c r="G13" s="1">
        <v>4698.4283925318759</v>
      </c>
      <c r="H13" s="1">
        <v>2698.7588797814205</v>
      </c>
      <c r="I13" s="1">
        <v>8447.0456853369797</v>
      </c>
      <c r="J13" s="1">
        <v>4392.8790163934427</v>
      </c>
      <c r="K13" s="1">
        <v>1350.7380464480875</v>
      </c>
      <c r="L13" s="1">
        <v>8603.6401411657553</v>
      </c>
      <c r="M13" s="1">
        <v>1368.35243169399</v>
      </c>
      <c r="N13" s="1">
        <v>2879.6629098360654</v>
      </c>
    </row>
    <row r="14" spans="1:14">
      <c r="B14">
        <v>2013</v>
      </c>
      <c r="C14" s="1">
        <v>14403.387134106775</v>
      </c>
      <c r="D14" s="1">
        <v>18218.4012697545</v>
      </c>
      <c r="E14" s="1">
        <v>7045.2744465774322</v>
      </c>
      <c r="F14" s="1">
        <v>1961.371176247975</v>
      </c>
      <c r="G14" s="1">
        <v>6879.2752593768946</v>
      </c>
      <c r="H14" s="1">
        <v>2838.4215719134045</v>
      </c>
      <c r="I14" s="1">
        <v>9873.4317009703336</v>
      </c>
      <c r="J14" s="1">
        <v>4432.1952835901639</v>
      </c>
      <c r="K14" s="1">
        <v>1358.2500537653029</v>
      </c>
      <c r="L14" s="1">
        <v>8922.8174188572157</v>
      </c>
      <c r="M14" s="1">
        <v>1370.5603186815576</v>
      </c>
      <c r="N14" s="1">
        <v>2888.1674913068027</v>
      </c>
    </row>
    <row r="15" spans="1:14">
      <c r="B15">
        <v>2014</v>
      </c>
      <c r="C15" s="1">
        <v>14503.263553518123</v>
      </c>
      <c r="D15" s="1">
        <v>18333.19182286684</v>
      </c>
      <c r="E15" s="1">
        <v>7109.1082497207253</v>
      </c>
      <c r="F15" s="1">
        <v>2008.2447787002952</v>
      </c>
      <c r="G15" s="1">
        <v>6897.849193559151</v>
      </c>
      <c r="H15" s="1">
        <v>2858.4339881548813</v>
      </c>
      <c r="I15" s="1">
        <v>10056.432504947785</v>
      </c>
      <c r="J15" s="1">
        <v>4471.8634313782959</v>
      </c>
      <c r="K15" s="1">
        <v>1390.6937494969934</v>
      </c>
      <c r="L15" s="1">
        <v>9228.5976029678586</v>
      </c>
      <c r="M15" s="1">
        <v>1398.4518781855181</v>
      </c>
      <c r="N15" s="1">
        <v>2922.8645385136756</v>
      </c>
    </row>
    <row r="16" spans="1:14">
      <c r="B16">
        <v>2015</v>
      </c>
      <c r="C16" s="1">
        <v>14558.765339912034</v>
      </c>
      <c r="D16" s="1">
        <v>18403.663534438736</v>
      </c>
      <c r="E16" s="1">
        <v>7173.5204198892689</v>
      </c>
      <c r="F16" s="1">
        <v>2056.2385845253707</v>
      </c>
      <c r="G16" s="1">
        <v>6916.4732770693527</v>
      </c>
      <c r="H16" s="1">
        <v>2878.5875028180249</v>
      </c>
      <c r="I16" s="1">
        <v>10242.825168541089</v>
      </c>
      <c r="J16" s="1">
        <v>4511.8866090891315</v>
      </c>
      <c r="K16" s="1">
        <v>1423.9124081228965</v>
      </c>
      <c r="L16" s="1">
        <v>9544.8567105625953</v>
      </c>
      <c r="M16" s="1">
        <v>1426.9110442960316</v>
      </c>
      <c r="N16" s="1">
        <v>2957.9784192624047</v>
      </c>
    </row>
    <row r="17" spans="2:14">
      <c r="B17">
        <v>2016</v>
      </c>
      <c r="C17" s="1">
        <v>14581.882267801866</v>
      </c>
      <c r="D17" s="1">
        <v>18414.964350387418</v>
      </c>
      <c r="E17" s="1">
        <v>7238.5161973852128</v>
      </c>
      <c r="F17" s="1">
        <v>2105.3793647740849</v>
      </c>
      <c r="G17" s="1">
        <v>6935.1476453098903</v>
      </c>
      <c r="H17" s="1">
        <v>2898.8831107234687</v>
      </c>
      <c r="I17" s="1">
        <v>10432.672558750844</v>
      </c>
      <c r="J17" s="1">
        <v>4552.2679942404793</v>
      </c>
      <c r="K17" s="1">
        <v>1457.9245407119229</v>
      </c>
      <c r="L17" s="1">
        <v>9871.9538487487243</v>
      </c>
      <c r="M17" s="1">
        <v>1455.9493680796404</v>
      </c>
      <c r="N17" s="1">
        <v>2993.5141411895361</v>
      </c>
    </row>
    <row r="18" spans="2:14">
      <c r="B18">
        <v>2017</v>
      </c>
      <c r="C18" s="1">
        <v>14638.019750104284</v>
      </c>
      <c r="D18" s="1">
        <v>18462.977094294591</v>
      </c>
      <c r="E18" s="1">
        <v>7304.100869990536</v>
      </c>
      <c r="F18" s="1">
        <v>2155.6945302821878</v>
      </c>
      <c r="G18" s="1">
        <v>6953.8724340487388</v>
      </c>
      <c r="H18" s="1">
        <v>2919.3218137058725</v>
      </c>
      <c r="I18" s="1">
        <v>10626.038707796801</v>
      </c>
      <c r="J18" s="1">
        <v>4593.0107927889312</v>
      </c>
      <c r="K18" s="1">
        <v>1492.749100495666</v>
      </c>
      <c r="L18" s="1">
        <v>10210.260431042187</v>
      </c>
      <c r="M18" s="1">
        <v>1485.5786356726285</v>
      </c>
      <c r="N18" s="1">
        <v>3029.4767720909381</v>
      </c>
    </row>
    <row r="19" spans="2:14">
      <c r="B19">
        <v>2018</v>
      </c>
      <c r="C19" s="1">
        <v>14698.456678356049</v>
      </c>
      <c r="D19" s="1">
        <v>18521.871338304842</v>
      </c>
      <c r="E19" s="1">
        <v>7370.2797733972347</v>
      </c>
      <c r="F19" s="1">
        <v>2207.2121469601202</v>
      </c>
      <c r="G19" s="1">
        <v>6972.6477794204447</v>
      </c>
      <c r="H19" s="1">
        <v>2939.9046206633752</v>
      </c>
      <c r="I19" s="1">
        <v>10822.988834714803</v>
      </c>
      <c r="J19" s="1">
        <v>4634.1182393843919</v>
      </c>
      <c r="K19" s="1">
        <v>1528.4054934300736</v>
      </c>
      <c r="L19" s="1">
        <v>10560.160599101609</v>
      </c>
      <c r="M19" s="1">
        <v>1515.8108730648032</v>
      </c>
      <c r="N19" s="1">
        <v>3065.8714406445279</v>
      </c>
    </row>
    <row r="20" spans="2:14">
      <c r="B20">
        <v>2019</v>
      </c>
      <c r="C20" s="1">
        <v>14796.490421894332</v>
      </c>
      <c r="D20" s="1">
        <v>18639.502283878963</v>
      </c>
      <c r="E20" s="1">
        <v>7437.058291641416</v>
      </c>
      <c r="F20" s="1">
        <v>2259.9609514482413</v>
      </c>
      <c r="G20" s="1">
        <v>6991.4738179271153</v>
      </c>
      <c r="H20" s="1">
        <v>2960.6325476073971</v>
      </c>
      <c r="I20" s="1">
        <v>11023.589367354041</v>
      </c>
      <c r="J20" s="1">
        <v>4675.593597626882</v>
      </c>
      <c r="K20" s="1">
        <v>1564.9135890094003</v>
      </c>
      <c r="L20" s="1">
        <v>10922.051658914959</v>
      </c>
      <c r="M20" s="1">
        <v>1546.6583509806296</v>
      </c>
      <c r="N20" s="1">
        <v>3102.7033371416783</v>
      </c>
    </row>
    <row r="21" spans="2:14">
      <c r="B21">
        <v>2020</v>
      </c>
      <c r="C21" s="1">
        <v>14901.743868862473</v>
      </c>
      <c r="D21" s="1">
        <v>18785.019500753016</v>
      </c>
      <c r="E21" s="1">
        <v>7504.4418575413165</v>
      </c>
      <c r="F21" s="1">
        <v>2313.9703671461903</v>
      </c>
      <c r="G21" s="1">
        <v>7010.3506864394112</v>
      </c>
      <c r="H21" s="1">
        <v>2981.5066177127915</v>
      </c>
      <c r="I21" s="1">
        <v>11227.907964782007</v>
      </c>
      <c r="J21" s="1">
        <v>4717.4401603256429</v>
      </c>
      <c r="K21" s="1">
        <v>1602.2937313384664</v>
      </c>
      <c r="L21" s="1">
        <v>11296.344531934063</v>
      </c>
      <c r="M21" s="1">
        <v>1578.1335898596976</v>
      </c>
      <c r="N21" s="1">
        <v>3139.977714227412</v>
      </c>
    </row>
    <row r="22" spans="2:14">
      <c r="B22">
        <v>2021</v>
      </c>
      <c r="C22" s="1">
        <v>14996.651077889961</v>
      </c>
      <c r="D22" s="1">
        <v>18909.50512222344</v>
      </c>
      <c r="E22" s="1">
        <v>7572.4359531392956</v>
      </c>
      <c r="F22" s="1">
        <v>2369.2705206253231</v>
      </c>
      <c r="G22" s="1">
        <v>7029.2785221975428</v>
      </c>
      <c r="H22" s="1">
        <v>3002.5278613683504</v>
      </c>
      <c r="I22" s="1">
        <v>11436.013540104719</v>
      </c>
      <c r="J22" s="1">
        <v>4759.6612497605574</v>
      </c>
      <c r="K22" s="1">
        <v>1640.566750469392</v>
      </c>
      <c r="L22" s="1">
        <v>11683.464221669286</v>
      </c>
      <c r="M22" s="1">
        <v>1610.2493649385451</v>
      </c>
      <c r="N22" s="1">
        <v>3177.6998876494881</v>
      </c>
    </row>
    <row r="23" spans="2:14">
      <c r="B23">
        <v>2022</v>
      </c>
      <c r="C23" s="1">
        <v>15096.704921464456</v>
      </c>
      <c r="D23" s="1">
        <v>19031.575920251358</v>
      </c>
      <c r="E23" s="1">
        <v>7641.0461101478295</v>
      </c>
      <c r="F23" s="1">
        <v>2425.89225843338</v>
      </c>
      <c r="G23" s="1">
        <v>7048.2574628122657</v>
      </c>
      <c r="H23" s="1">
        <v>3023.6973162276681</v>
      </c>
      <c r="I23" s="1">
        <v>11647.976283709915</v>
      </c>
      <c r="J23" s="1">
        <v>4802.2602179459145</v>
      </c>
      <c r="K23" s="1">
        <v>1679.7539740091263</v>
      </c>
      <c r="L23" s="1">
        <v>12083.85029627415</v>
      </c>
      <c r="M23" s="1">
        <v>1643.0187114358978</v>
      </c>
      <c r="N23" s="1">
        <v>3215.875237016488</v>
      </c>
    </row>
    <row r="24" spans="2:14">
      <c r="B24">
        <v>2023</v>
      </c>
      <c r="C24" s="1">
        <v>15165.862087292306</v>
      </c>
      <c r="D24" s="1">
        <v>19124.845410454764</v>
      </c>
      <c r="E24" s="1">
        <v>7710.2779103995508</v>
      </c>
      <c r="F24" s="1">
        <v>2483.8671643007592</v>
      </c>
      <c r="G24" s="1">
        <v>7067.2876462658833</v>
      </c>
      <c r="H24" s="1">
        <v>3045.0160272603612</v>
      </c>
      <c r="I24" s="1">
        <v>11863.867686941045</v>
      </c>
      <c r="J24" s="1">
        <v>4845.2404468965306</v>
      </c>
      <c r="K24" s="1">
        <v>1719.8772390042379</v>
      </c>
      <c r="L24" s="1">
        <v>12497.957387667866</v>
      </c>
      <c r="M24" s="1">
        <v>1676.454929843431</v>
      </c>
      <c r="N24" s="1">
        <v>3254.5092065650088</v>
      </c>
    </row>
    <row r="25" spans="2:14">
      <c r="B25">
        <v>2024</v>
      </c>
      <c r="C25" s="1">
        <v>15222.195354554508</v>
      </c>
      <c r="D25" s="1">
        <v>19202.449844430812</v>
      </c>
      <c r="E25" s="1">
        <v>7780.1369863013697</v>
      </c>
      <c r="F25" s="1">
        <v>2543.2275767579913</v>
      </c>
      <c r="G25" s="1">
        <v>7086.3692109132426</v>
      </c>
      <c r="H25" s="1">
        <v>3066.4850468036529</v>
      </c>
      <c r="I25" s="1">
        <v>12083.760566210045</v>
      </c>
      <c r="J25" s="1">
        <v>4888.6053488962543</v>
      </c>
      <c r="K25" s="1">
        <v>1760.9589041095892</v>
      </c>
      <c r="L25" s="1">
        <v>12926.255707762557</v>
      </c>
      <c r="M25" s="1">
        <v>1710.5715913242009</v>
      </c>
      <c r="N25" s="1">
        <v>3293.6073059360733</v>
      </c>
    </row>
    <row r="26" spans="2:14">
      <c r="B26">
        <v>2025</v>
      </c>
      <c r="C26" s="1">
        <v>15384.213389943832</v>
      </c>
      <c r="D26" s="1">
        <v>19427.737160215533</v>
      </c>
      <c r="E26" s="1">
        <v>7871.0854699740057</v>
      </c>
      <c r="F26" s="1">
        <v>2565.0585181946849</v>
      </c>
      <c r="G26" s="1">
        <v>7168.4516347591789</v>
      </c>
      <c r="H26" s="1">
        <v>3124.3503886453086</v>
      </c>
      <c r="I26" s="1">
        <v>12331.101316548755</v>
      </c>
      <c r="J26" s="1">
        <v>4932.3583667688763</v>
      </c>
      <c r="K26" s="1">
        <v>1784.4968264099803</v>
      </c>
      <c r="L26" s="1">
        <v>13124.199165149941</v>
      </c>
      <c r="M26" s="1">
        <v>1750.104776839562</v>
      </c>
      <c r="N26" s="1">
        <v>3365.063134449184</v>
      </c>
    </row>
    <row r="27" spans="2:14">
      <c r="B27">
        <v>2026</v>
      </c>
      <c r="C27" s="1">
        <v>15503.385575359127</v>
      </c>
      <c r="D27" s="1">
        <v>19535.218620388197</v>
      </c>
      <c r="E27" s="1">
        <v>7936.3981498429121</v>
      </c>
      <c r="F27" s="1">
        <v>2584.2414151154708</v>
      </c>
      <c r="G27" s="1">
        <v>7227.5512961545846</v>
      </c>
      <c r="H27" s="1">
        <v>3174.689240222951</v>
      </c>
      <c r="I27" s="1">
        <v>12555.018160219794</v>
      </c>
      <c r="J27" s="1">
        <v>4976.5029741514581</v>
      </c>
      <c r="K27" s="1">
        <v>1802.6491396444819</v>
      </c>
      <c r="L27" s="1">
        <v>13352.165188450172</v>
      </c>
      <c r="M27" s="1">
        <v>1785.6235154564483</v>
      </c>
      <c r="N27" s="1">
        <v>3429.1893371569854</v>
      </c>
    </row>
    <row r="28" spans="2:14">
      <c r="B28">
        <v>2027</v>
      </c>
      <c r="C28" s="1">
        <v>15624.624626439341</v>
      </c>
      <c r="D28" s="1">
        <v>19708.627834150659</v>
      </c>
      <c r="E28" s="1">
        <v>7998.7530564306926</v>
      </c>
      <c r="F28" s="1">
        <v>2602.0016441827825</v>
      </c>
      <c r="G28" s="1">
        <v>7283.5545003829866</v>
      </c>
      <c r="H28" s="1">
        <v>3223.90917730709</v>
      </c>
      <c r="I28" s="1">
        <v>12779.45048902921</v>
      </c>
      <c r="J28" s="1">
        <v>5021.0426757701134</v>
      </c>
      <c r="K28" s="1">
        <v>1819.0734058395497</v>
      </c>
      <c r="L28" s="1">
        <v>13568.944095934972</v>
      </c>
      <c r="M28" s="1">
        <v>1820.3389116531578</v>
      </c>
      <c r="N28" s="1">
        <v>3493.2273684155061</v>
      </c>
    </row>
    <row r="29" spans="2:14">
      <c r="B29">
        <v>2028</v>
      </c>
      <c r="C29" s="1">
        <v>15705.000978151236</v>
      </c>
      <c r="D29" s="1">
        <v>19891.238669175757</v>
      </c>
      <c r="E29" s="1">
        <v>8037.7402539388531</v>
      </c>
      <c r="F29" s="1">
        <v>2617.487462256513</v>
      </c>
      <c r="G29" s="1">
        <v>7318.1597436303573</v>
      </c>
      <c r="H29" s="1">
        <v>3263.5523137236037</v>
      </c>
      <c r="I29" s="1">
        <v>12975.017844535192</v>
      </c>
      <c r="J29" s="1">
        <v>5065.9810077182556</v>
      </c>
      <c r="K29" s="1">
        <v>1830.3353526807425</v>
      </c>
      <c r="L29" s="1">
        <v>13802.161214413876</v>
      </c>
      <c r="M29" s="1">
        <v>1849.9825378688608</v>
      </c>
      <c r="N29" s="1">
        <v>3551.2786264961051</v>
      </c>
    </row>
    <row r="30" spans="2:14">
      <c r="B30">
        <v>2029</v>
      </c>
      <c r="C30" s="1">
        <v>15897.168363702476</v>
      </c>
      <c r="D30" s="1">
        <v>20024.18053183936</v>
      </c>
      <c r="E30" s="1">
        <v>8138.9457157950892</v>
      </c>
      <c r="F30" s="1">
        <v>2639.2655315984998</v>
      </c>
      <c r="G30" s="1">
        <v>7397.809830634892</v>
      </c>
      <c r="H30" s="1">
        <v>3325.1984532360757</v>
      </c>
      <c r="I30" s="1">
        <v>13253.073560922085</v>
      </c>
      <c r="J30" s="1">
        <v>5111.3215377373344</v>
      </c>
      <c r="K30" s="1">
        <v>1855.198429927033</v>
      </c>
      <c r="L30" s="1">
        <v>14032.067859845358</v>
      </c>
      <c r="M30" s="1">
        <v>1890.676831571076</v>
      </c>
      <c r="N30" s="1">
        <v>3630.7004547518236</v>
      </c>
    </row>
    <row r="31" spans="2:14">
      <c r="B31">
        <v>2030</v>
      </c>
      <c r="C31" s="1">
        <v>16021.306991171468</v>
      </c>
      <c r="D31" s="1">
        <v>20299.023638776391</v>
      </c>
      <c r="E31" s="1">
        <v>8217.9193942564543</v>
      </c>
      <c r="F31" s="1">
        <v>2659.7134968277578</v>
      </c>
      <c r="G31" s="1">
        <v>7456.3754556420754</v>
      </c>
      <c r="H31" s="1">
        <v>3379.0630095423799</v>
      </c>
      <c r="I31" s="1">
        <v>13509.759273848344</v>
      </c>
      <c r="J31" s="1">
        <v>5157.0678655000838</v>
      </c>
      <c r="K31" s="1">
        <v>1876.4159565214572</v>
      </c>
      <c r="L31" s="1">
        <v>14277.157019597786</v>
      </c>
      <c r="M31" s="1">
        <v>1927.3533723577757</v>
      </c>
      <c r="N31" s="1">
        <v>3705.2864565711748</v>
      </c>
    </row>
    <row r="32" spans="2:14">
      <c r="B32">
        <v>2031</v>
      </c>
      <c r="C32" s="1">
        <v>16200.017781972976</v>
      </c>
      <c r="D32" s="1">
        <v>20472.245532003868</v>
      </c>
      <c r="E32" s="1">
        <v>8284.8420920644112</v>
      </c>
      <c r="F32" s="1">
        <v>2678.162045214719</v>
      </c>
      <c r="G32" s="1">
        <v>7512.2605730183568</v>
      </c>
      <c r="H32" s="1">
        <v>3432.2718336419248</v>
      </c>
      <c r="I32" s="1">
        <v>13775.30984984247</v>
      </c>
      <c r="J32" s="1">
        <v>5203.2236228963093</v>
      </c>
      <c r="K32" s="1">
        <v>1895.6295492361644</v>
      </c>
      <c r="L32" s="1">
        <v>14523.15941329433</v>
      </c>
      <c r="M32" s="1">
        <v>1963.1158180002301</v>
      </c>
      <c r="N32" s="1">
        <v>3779.3608470237555</v>
      </c>
    </row>
    <row r="33" spans="1:14">
      <c r="B33">
        <v>2032</v>
      </c>
      <c r="C33" s="1">
        <v>16292.014272648781</v>
      </c>
      <c r="D33" s="1">
        <v>20746.442533826128</v>
      </c>
      <c r="E33" s="1">
        <v>8324.9690966878534</v>
      </c>
      <c r="F33" s="1">
        <v>2693.8272008698355</v>
      </c>
      <c r="G33" s="1">
        <v>7545.528636724508</v>
      </c>
      <c r="H33" s="1">
        <v>3476.3164746581765</v>
      </c>
      <c r="I33" s="1">
        <v>14010.307312441568</v>
      </c>
      <c r="J33" s="1">
        <v>5249.7924743212316</v>
      </c>
      <c r="K33" s="1">
        <v>1909.8341997868133</v>
      </c>
      <c r="L33" s="1">
        <v>14766.193796672496</v>
      </c>
      <c r="M33" s="1">
        <v>1994.0356793977344</v>
      </c>
      <c r="N33" s="1">
        <v>3847.3879978929863</v>
      </c>
    </row>
    <row r="34" spans="1:14">
      <c r="B34">
        <v>2033</v>
      </c>
      <c r="C34" s="1">
        <v>16457.639011586998</v>
      </c>
      <c r="D34" s="1">
        <v>20893.21338480759</v>
      </c>
      <c r="E34" s="1">
        <v>8414.7622514642171</v>
      </c>
      <c r="F34" s="1">
        <v>2726.7916223947004</v>
      </c>
      <c r="G34" s="1">
        <v>7626.6785370355283</v>
      </c>
      <c r="H34" s="1">
        <v>3539.7987062841275</v>
      </c>
      <c r="I34" s="1">
        <v>14318.269426750416</v>
      </c>
      <c r="J34" s="1">
        <v>5296.7781169664067</v>
      </c>
      <c r="K34" s="1">
        <v>1934.9920327418238</v>
      </c>
      <c r="L34" s="1">
        <v>14991.762580869421</v>
      </c>
      <c r="M34" s="1">
        <v>2035.0883696242929</v>
      </c>
      <c r="N34" s="1">
        <v>3935.0014528414204</v>
      </c>
    </row>
    <row r="35" spans="1:14">
      <c r="B35">
        <v>2034</v>
      </c>
      <c r="C35" s="1">
        <v>16612.440748910063</v>
      </c>
      <c r="D35" s="1">
        <v>21127.968019387979</v>
      </c>
      <c r="E35" s="1">
        <v>8492.2628244049738</v>
      </c>
      <c r="F35" s="1">
        <v>2749.194201379717</v>
      </c>
      <c r="G35" s="1">
        <v>7689.9258577138644</v>
      </c>
      <c r="H35" s="1">
        <v>3597.7929272665851</v>
      </c>
      <c r="I35" s="1">
        <v>14603.166724014978</v>
      </c>
      <c r="J35" s="1">
        <v>5344.1842811132565</v>
      </c>
      <c r="K35" s="1">
        <v>1956.6307916718929</v>
      </c>
      <c r="L35" s="1">
        <v>15241.714270154413</v>
      </c>
      <c r="M35" s="1">
        <v>2074.2753243011334</v>
      </c>
      <c r="N35" s="1">
        <v>4016.5846752997031</v>
      </c>
    </row>
    <row r="36" spans="1:14">
      <c r="B36">
        <v>2035</v>
      </c>
      <c r="C36" s="1">
        <v>16759.311734407333</v>
      </c>
      <c r="D36" s="1">
        <v>21355.922029170797</v>
      </c>
      <c r="E36" s="1">
        <v>8564.745874214077</v>
      </c>
      <c r="F36" s="1">
        <v>2771.7233842802257</v>
      </c>
      <c r="G36" s="1">
        <v>7749.7189096416505</v>
      </c>
      <c r="H36" s="1">
        <v>3654.9368908665351</v>
      </c>
      <c r="I36" s="1">
        <v>14889.260577171639</v>
      </c>
      <c r="J36" s="1">
        <v>5392.0147304292204</v>
      </c>
      <c r="K36" s="1">
        <v>1977.5732865481341</v>
      </c>
      <c r="L36" s="1">
        <v>15495.879971192775</v>
      </c>
      <c r="M36" s="1">
        <v>2113.0813682190887</v>
      </c>
      <c r="N36" s="1">
        <v>4098.5499132077903</v>
      </c>
    </row>
    <row r="38" spans="1:14">
      <c r="C38" s="88" t="s">
        <v>217</v>
      </c>
    </row>
    <row r="39" spans="1:14">
      <c r="B39" t="s">
        <v>211</v>
      </c>
      <c r="C39" s="116" t="s">
        <v>212</v>
      </c>
      <c r="D39" s="116" t="s">
        <v>213</v>
      </c>
      <c r="E39" s="116" t="s">
        <v>116</v>
      </c>
      <c r="F39" s="88" t="s">
        <v>112</v>
      </c>
      <c r="G39" s="88" t="s">
        <v>113</v>
      </c>
      <c r="H39" s="88" t="s">
        <v>115</v>
      </c>
      <c r="I39" s="88" t="s">
        <v>114</v>
      </c>
      <c r="J39" s="88" t="s">
        <v>111</v>
      </c>
      <c r="K39" s="88" t="s">
        <v>214</v>
      </c>
      <c r="L39" s="88" t="s">
        <v>118</v>
      </c>
      <c r="M39" s="88" t="s">
        <v>215</v>
      </c>
      <c r="N39" s="88" t="s">
        <v>216</v>
      </c>
    </row>
    <row r="40" spans="1:14">
      <c r="A40" s="88"/>
      <c r="B40">
        <v>2006</v>
      </c>
      <c r="C40" s="1">
        <v>24854.892747298029</v>
      </c>
      <c r="D40" s="1">
        <v>34861.041670844432</v>
      </c>
      <c r="E40" s="1">
        <v>11039</v>
      </c>
      <c r="F40" s="1">
        <v>2029.2888787789298</v>
      </c>
      <c r="G40" s="1">
        <v>8568.9885969654242</v>
      </c>
      <c r="H40" s="1">
        <v>2416.7071196300026</v>
      </c>
      <c r="I40" s="1">
        <v>18801.214445391481</v>
      </c>
      <c r="J40" s="1">
        <v>5475.8257852275001</v>
      </c>
      <c r="K40" s="1">
        <v>2019.3928186891301</v>
      </c>
      <c r="L40" s="1">
        <v>9661</v>
      </c>
      <c r="M40" s="1">
        <v>2050</v>
      </c>
      <c r="N40" s="1">
        <v>6022.8483775690602</v>
      </c>
    </row>
    <row r="41" spans="1:14">
      <c r="A41" s="88"/>
      <c r="B41">
        <v>2007</v>
      </c>
      <c r="C41" s="1">
        <v>25449.005796457597</v>
      </c>
      <c r="D41" s="1">
        <v>35527.005171967583</v>
      </c>
      <c r="E41" s="1">
        <v>10458</v>
      </c>
      <c r="F41" s="1">
        <v>2151.0704698789118</v>
      </c>
      <c r="G41" s="1">
        <v>10439.515709634386</v>
      </c>
      <c r="H41" s="1">
        <v>3217.15273279546</v>
      </c>
      <c r="I41" s="1">
        <v>18797.141363918352</v>
      </c>
      <c r="J41" s="1">
        <v>5840.0357135220202</v>
      </c>
      <c r="K41" s="1">
        <v>2084.8616510440802</v>
      </c>
      <c r="L41" s="1">
        <v>9710</v>
      </c>
      <c r="M41" s="1">
        <v>2153</v>
      </c>
      <c r="N41" s="1">
        <v>6337.1897754912097</v>
      </c>
    </row>
    <row r="42" spans="1:14">
      <c r="A42" s="88"/>
      <c r="B42">
        <v>2008</v>
      </c>
      <c r="C42" s="1">
        <v>25954.591490752817</v>
      </c>
      <c r="D42" s="1">
        <v>33545.072853189646</v>
      </c>
      <c r="E42" s="1">
        <v>10885</v>
      </c>
      <c r="F42" s="1">
        <v>2166.542559181642</v>
      </c>
      <c r="G42" s="1">
        <v>10355.047694129909</v>
      </c>
      <c r="H42" s="1">
        <v>3008.5396776029465</v>
      </c>
      <c r="I42" s="1">
        <v>17941.429531180896</v>
      </c>
      <c r="J42" s="1">
        <v>5808.8820489075597</v>
      </c>
      <c r="K42" s="1">
        <v>1987.3012735305499</v>
      </c>
      <c r="L42" s="1">
        <v>9806</v>
      </c>
      <c r="M42" s="1">
        <v>2045</v>
      </c>
      <c r="N42" s="1">
        <v>5945.9908589602101</v>
      </c>
    </row>
    <row r="43" spans="1:14">
      <c r="A43" s="88"/>
      <c r="B43">
        <v>2009</v>
      </c>
      <c r="C43" s="1">
        <v>24895.547910766662</v>
      </c>
      <c r="D43" s="1">
        <v>34188.584195821109</v>
      </c>
      <c r="E43" s="1">
        <v>10757</v>
      </c>
      <c r="F43" s="1">
        <v>2047.2050952650118</v>
      </c>
      <c r="G43" s="1">
        <v>9486.0537972807288</v>
      </c>
      <c r="H43" s="1">
        <v>3077.4279265152891</v>
      </c>
      <c r="I43" s="1">
        <v>18040.762881079943</v>
      </c>
      <c r="J43" s="1">
        <v>5548.4934682193498</v>
      </c>
      <c r="K43" s="1">
        <v>1912.80544082755</v>
      </c>
      <c r="L43" s="1">
        <v>10236</v>
      </c>
      <c r="M43" s="1">
        <v>2076.9070000000002</v>
      </c>
      <c r="N43" s="1">
        <v>6012.0752403566103</v>
      </c>
    </row>
    <row r="44" spans="1:14">
      <c r="A44" s="88"/>
      <c r="B44">
        <v>2010</v>
      </c>
      <c r="C44" s="1">
        <v>26270.65591280067</v>
      </c>
      <c r="D44" s="1">
        <v>35736.8737312429</v>
      </c>
      <c r="E44" s="1">
        <v>10716</v>
      </c>
      <c r="F44" s="1">
        <v>1721.94</v>
      </c>
      <c r="G44" s="1">
        <v>7608</v>
      </c>
      <c r="H44" s="1">
        <v>4501.8469599999999</v>
      </c>
      <c r="I44" s="1">
        <v>17818.68304</v>
      </c>
      <c r="J44" s="1">
        <v>6105.06</v>
      </c>
      <c r="K44" s="1">
        <v>1925</v>
      </c>
      <c r="L44" s="1">
        <v>10196</v>
      </c>
      <c r="M44" s="1">
        <v>2174.0549999999998</v>
      </c>
      <c r="N44" s="1">
        <v>6034</v>
      </c>
    </row>
    <row r="45" spans="1:14">
      <c r="A45" s="88"/>
      <c r="B45">
        <v>2011</v>
      </c>
      <c r="C45" s="1">
        <v>20111.46</v>
      </c>
      <c r="D45" s="1">
        <v>33407.54</v>
      </c>
      <c r="E45" s="1">
        <v>10412</v>
      </c>
      <c r="F45" s="1">
        <v>1735.58</v>
      </c>
      <c r="G45" s="1">
        <v>7826</v>
      </c>
      <c r="H45" s="1">
        <v>4332</v>
      </c>
      <c r="I45" s="1">
        <v>16871.099999999999</v>
      </c>
      <c r="J45" s="1">
        <v>6153.42</v>
      </c>
      <c r="K45" s="1">
        <v>1870</v>
      </c>
      <c r="L45" s="1">
        <v>10226</v>
      </c>
      <c r="M45" s="1">
        <v>2236.6979999999999</v>
      </c>
      <c r="N45" s="1">
        <v>5929</v>
      </c>
    </row>
    <row r="46" spans="1:14">
      <c r="A46" s="88"/>
      <c r="B46">
        <v>2012</v>
      </c>
      <c r="C46" s="1">
        <v>26573.8650787765</v>
      </c>
      <c r="D46" s="1">
        <v>34647.889168472</v>
      </c>
      <c r="E46" s="1">
        <v>10918</v>
      </c>
      <c r="F46" s="1">
        <v>1842.94</v>
      </c>
      <c r="G46" s="1">
        <v>7934</v>
      </c>
      <c r="H46" s="1">
        <v>4323</v>
      </c>
      <c r="I46" s="1">
        <v>17155.5</v>
      </c>
      <c r="J46" s="1">
        <v>6534.06</v>
      </c>
      <c r="K46" s="1">
        <v>2030</v>
      </c>
      <c r="L46" s="1">
        <v>10609</v>
      </c>
      <c r="M46" s="1">
        <v>2128.3975874876401</v>
      </c>
      <c r="N46" s="1">
        <v>6207</v>
      </c>
    </row>
    <row r="47" spans="1:14">
      <c r="A47" s="88"/>
      <c r="B47">
        <v>2013</v>
      </c>
      <c r="C47" s="1">
        <v>26573.8650787765</v>
      </c>
      <c r="D47" s="1">
        <v>34647.889168472</v>
      </c>
      <c r="E47" s="1">
        <v>10685.402354145881</v>
      </c>
      <c r="F47" s="1">
        <v>2305.7342291251562</v>
      </c>
      <c r="G47" s="1">
        <v>10764.32399381568</v>
      </c>
      <c r="H47" s="1">
        <v>3312.0662035634773</v>
      </c>
      <c r="I47" s="1">
        <v>18936.374661823495</v>
      </c>
      <c r="J47" s="1">
        <v>6595.4801640000005</v>
      </c>
      <c r="K47" s="1">
        <v>2022.0557972399956</v>
      </c>
      <c r="L47" s="1">
        <v>10957.280689677131</v>
      </c>
      <c r="M47" s="1">
        <v>2199.1604019807328</v>
      </c>
      <c r="N47" s="1">
        <v>6156.8755793399841</v>
      </c>
    </row>
    <row r="48" spans="1:14">
      <c r="A48" s="88"/>
      <c r="B48">
        <v>2014</v>
      </c>
      <c r="C48" s="1">
        <v>27076.120617660807</v>
      </c>
      <c r="D48" s="1">
        <v>35279.387858870767</v>
      </c>
      <c r="E48" s="1">
        <v>10822.656576126925</v>
      </c>
      <c r="F48" s="1">
        <v>2332.198441928952</v>
      </c>
      <c r="G48" s="1">
        <v>10839.084856938191</v>
      </c>
      <c r="H48" s="1">
        <v>3461.0567106965655</v>
      </c>
      <c r="I48" s="1">
        <v>19331.317075373598</v>
      </c>
      <c r="J48" s="1">
        <v>6657.4776775416012</v>
      </c>
      <c r="K48" s="1">
        <v>2052.631008066247</v>
      </c>
      <c r="L48" s="1">
        <v>11327.672432528667</v>
      </c>
      <c r="M48" s="1">
        <v>2272.2758670990756</v>
      </c>
      <c r="N48" s="1">
        <v>6206.9794246892052</v>
      </c>
    </row>
    <row r="49" spans="1:14">
      <c r="A49" s="88"/>
      <c r="B49">
        <v>2015</v>
      </c>
      <c r="C49" s="1">
        <v>27407.909013705113</v>
      </c>
      <c r="D49" s="1">
        <v>35652.571740490181</v>
      </c>
      <c r="E49" s="1">
        <v>10961.673831527511</v>
      </c>
      <c r="F49" s="1">
        <v>2358.9663994360521</v>
      </c>
      <c r="G49" s="1">
        <v>10914.364952541813</v>
      </c>
      <c r="H49" s="1">
        <v>3616.7494302407135</v>
      </c>
      <c r="I49" s="1">
        <v>19734.49652018266</v>
      </c>
      <c r="J49" s="1">
        <v>6720.0579677104924</v>
      </c>
      <c r="K49" s="1">
        <v>2083.6685421965071</v>
      </c>
      <c r="L49" s="1">
        <v>11710.584621561877</v>
      </c>
      <c r="M49" s="1">
        <v>2347.8222013957907</v>
      </c>
      <c r="N49" s="1">
        <v>6257.4910085555412</v>
      </c>
    </row>
    <row r="50" spans="1:14">
      <c r="A50" s="88"/>
      <c r="B50">
        <v>2016</v>
      </c>
      <c r="C50" s="1">
        <v>27477.812622685604</v>
      </c>
      <c r="D50" s="1">
        <v>35759.605294004912</v>
      </c>
      <c r="E50" s="1">
        <v>11102.476766549655</v>
      </c>
      <c r="F50" s="1">
        <v>2386.0415878958106</v>
      </c>
      <c r="G50" s="1">
        <v>10990.167886823137</v>
      </c>
      <c r="H50" s="1">
        <v>3779.4458555733677</v>
      </c>
      <c r="I50" s="1">
        <v>20146.084790116402</v>
      </c>
      <c r="J50" s="1">
        <v>6783.2265126069715</v>
      </c>
      <c r="K50" s="1">
        <v>2115.1753903540334</v>
      </c>
      <c r="L50" s="1">
        <v>12106.440488599861</v>
      </c>
      <c r="M50" s="1">
        <v>2425.8802239554971</v>
      </c>
      <c r="N50" s="1">
        <v>6308.4136490615265</v>
      </c>
    </row>
    <row r="51" spans="1:14">
      <c r="A51" s="88"/>
      <c r="B51">
        <v>2017</v>
      </c>
      <c r="C51" s="1">
        <v>27577.034039825801</v>
      </c>
      <c r="D51" s="1">
        <v>35920.185118462643</v>
      </c>
      <c r="E51" s="1">
        <v>11245.088318286322</v>
      </c>
      <c r="F51" s="1">
        <v>2413.4275335712318</v>
      </c>
      <c r="G51" s="1">
        <v>11066.497291024667</v>
      </c>
      <c r="H51" s="1">
        <v>3949.4610424974935</v>
      </c>
      <c r="I51" s="1">
        <v>20566.257262022245</v>
      </c>
      <c r="J51" s="1">
        <v>6846.9888418254777</v>
      </c>
      <c r="K51" s="1">
        <v>2147.1586489677907</v>
      </c>
      <c r="L51" s="1">
        <v>12515.677572078557</v>
      </c>
      <c r="M51" s="1">
        <v>2506.5334408541567</v>
      </c>
      <c r="N51" s="1">
        <v>6359.7506913321413</v>
      </c>
    </row>
    <row r="52" spans="1:14">
      <c r="A52" s="88"/>
      <c r="B52">
        <v>2018</v>
      </c>
      <c r="C52" s="1">
        <v>27737.869790776043</v>
      </c>
      <c r="D52" s="1">
        <v>36094.070730285413</v>
      </c>
      <c r="E52" s="1">
        <v>11389.531718457927</v>
      </c>
      <c r="F52" s="1">
        <v>2441.1278031982315</v>
      </c>
      <c r="G52" s="1">
        <v>11143.356821608775</v>
      </c>
      <c r="H52" s="1">
        <v>4127.1242193358603</v>
      </c>
      <c r="I52" s="1">
        <v>20995.19297045701</v>
      </c>
      <c r="J52" s="1">
        <v>6911.3505369386376</v>
      </c>
      <c r="K52" s="1">
        <v>2179.6255217708103</v>
      </c>
      <c r="L52" s="1">
        <v>12938.74820065681</v>
      </c>
      <c r="M52" s="1">
        <v>2589.8681344934512</v>
      </c>
      <c r="N52" s="1">
        <v>6411.5055077145553</v>
      </c>
    </row>
    <row r="53" spans="1:14">
      <c r="A53" s="88"/>
      <c r="B53">
        <v>2019</v>
      </c>
      <c r="C53" s="1">
        <v>27912.680685860909</v>
      </c>
      <c r="D53" s="1">
        <v>36318.477035628363</v>
      </c>
      <c r="E53" s="1">
        <v>11535.830497196832</v>
      </c>
      <c r="F53" s="1">
        <v>2469.146004450165</v>
      </c>
      <c r="G53" s="1">
        <v>11220.750160432857</v>
      </c>
      <c r="H53" s="1">
        <v>4312.7794244699007</v>
      </c>
      <c r="I53" s="1">
        <v>21433.074683973126</v>
      </c>
      <c r="J53" s="1">
        <v>6976.3172319858613</v>
      </c>
      <c r="K53" s="1">
        <v>2212.5833214227214</v>
      </c>
      <c r="L53" s="1">
        <v>13376.119993174034</v>
      </c>
      <c r="M53" s="1">
        <v>2675.9734559052554</v>
      </c>
      <c r="N53" s="1">
        <v>6463.6814979996552</v>
      </c>
    </row>
    <row r="54" spans="1:14">
      <c r="A54" s="88"/>
      <c r="B54">
        <v>2020</v>
      </c>
      <c r="C54" s="1">
        <v>28093.359387841145</v>
      </c>
      <c r="D54" s="1">
        <v>36586.067837337461</v>
      </c>
      <c r="E54" s="1">
        <v>11684.008486880452</v>
      </c>
      <c r="F54" s="1">
        <v>2497.4857864076907</v>
      </c>
      <c r="G54" s="1">
        <v>11298.681014925713</v>
      </c>
      <c r="H54" s="1">
        <v>4506.7861725577195</v>
      </c>
      <c r="I54" s="1">
        <v>21880.088982995916</v>
      </c>
      <c r="J54" s="1">
        <v>7041.8946139665286</v>
      </c>
      <c r="K54" s="1">
        <v>2246.0394711568119</v>
      </c>
      <c r="L54" s="1">
        <v>13828.27637550807</v>
      </c>
      <c r="M54" s="1">
        <v>2764.9415201249594</v>
      </c>
      <c r="N54" s="1">
        <v>6516.2820896453795</v>
      </c>
    </row>
    <row r="55" spans="1:14">
      <c r="A55" s="88"/>
      <c r="B55">
        <v>2021</v>
      </c>
      <c r="C55" s="1">
        <v>28227.206178026223</v>
      </c>
      <c r="D55" s="1">
        <v>36782.42977091689</v>
      </c>
      <c r="E55" s="1">
        <v>11834.089826013598</v>
      </c>
      <c r="F55" s="1">
        <v>2526.1508400340254</v>
      </c>
      <c r="G55" s="1">
        <v>11377.153118265138</v>
      </c>
      <c r="H55" s="1">
        <v>4709.5201507213587</v>
      </c>
      <c r="I55" s="1">
        <v>22336.426339325099</v>
      </c>
      <c r="J55" s="1">
        <v>7108.0884233378147</v>
      </c>
      <c r="K55" s="1">
        <v>2280.0015064519989</v>
      </c>
      <c r="L55" s="1">
        <v>14295.717114904524</v>
      </c>
      <c r="M55" s="1">
        <v>2856.8675047356651</v>
      </c>
      <c r="N55" s="1">
        <v>6569.310738001871</v>
      </c>
    </row>
    <row r="56" spans="1:14">
      <c r="A56" s="88"/>
      <c r="B56">
        <v>2022</v>
      </c>
      <c r="C56" s="1">
        <v>28351.072943444975</v>
      </c>
      <c r="D56" s="1">
        <v>36942.62754987683</v>
      </c>
      <c r="E56" s="1">
        <v>11986.098963160695</v>
      </c>
      <c r="F56" s="1">
        <v>2555.1448986556525</v>
      </c>
      <c r="G56" s="1">
        <v>11456.170229556763</v>
      </c>
      <c r="H56" s="1">
        <v>4921.3739460514571</v>
      </c>
      <c r="I56" s="1">
        <v>22802.281197294393</v>
      </c>
      <c r="J56" s="1">
        <v>7174.904454517191</v>
      </c>
      <c r="K56" s="1">
        <v>2314.4770767300761</v>
      </c>
      <c r="L56" s="1">
        <v>14778.958872368168</v>
      </c>
      <c r="M56" s="1">
        <v>2951.849751688681</v>
      </c>
      <c r="N56" s="1">
        <v>6622.7709265384583</v>
      </c>
    </row>
    <row r="57" spans="1:14">
      <c r="A57" s="88"/>
      <c r="B57">
        <v>2023</v>
      </c>
      <c r="C57" s="1">
        <v>28408.636848693219</v>
      </c>
      <c r="D57" s="1">
        <v>37034.308869488297</v>
      </c>
      <c r="E57" s="1">
        <v>12140.060660928502</v>
      </c>
      <c r="F57" s="1">
        <v>2584.4717384485512</v>
      </c>
      <c r="G57" s="1">
        <v>11535.736134014129</v>
      </c>
      <c r="H57" s="1">
        <v>5142.7578058380996</v>
      </c>
      <c r="I57" s="1">
        <v>23277.852056623829</v>
      </c>
      <c r="J57" s="1">
        <v>7242.3485563896529</v>
      </c>
      <c r="K57" s="1">
        <v>2349.4739470786294</v>
      </c>
      <c r="L57" s="1">
        <v>15278.535773726977</v>
      </c>
      <c r="M57" s="1">
        <v>3049.9898725092421</v>
      </c>
      <c r="N57" s="1">
        <v>6676.6661670724843</v>
      </c>
    </row>
    <row r="58" spans="1:14">
      <c r="A58" s="88"/>
      <c r="B58">
        <v>2024</v>
      </c>
      <c r="C58" s="1">
        <v>28439.551167672398</v>
      </c>
      <c r="D58" s="1">
        <v>37087.818662366</v>
      </c>
      <c r="E58" s="1">
        <v>12296</v>
      </c>
      <c r="F58" s="1">
        <v>2614.1351789299997</v>
      </c>
      <c r="G58" s="1">
        <v>11615.854643139999</v>
      </c>
      <c r="H58" s="1">
        <v>5374.1004320000002</v>
      </c>
      <c r="I58" s="1">
        <v>23763.341557</v>
      </c>
      <c r="J58" s="1">
        <v>7310.4266328197164</v>
      </c>
      <c r="K58" s="1">
        <v>2385</v>
      </c>
      <c r="L58" s="1">
        <v>15795</v>
      </c>
      <c r="M58" s="1">
        <v>3151.3928569999998</v>
      </c>
      <c r="N58" s="1">
        <v>6731</v>
      </c>
    </row>
    <row r="59" spans="1:14">
      <c r="A59" s="88"/>
      <c r="B59">
        <v>2025</v>
      </c>
      <c r="C59" s="1">
        <v>28577.353445515502</v>
      </c>
      <c r="D59" s="1">
        <v>37360.230057645647</v>
      </c>
      <c r="E59" s="1">
        <v>12418.643852269155</v>
      </c>
      <c r="F59" s="1">
        <v>2634.4956408696785</v>
      </c>
      <c r="G59" s="1">
        <v>11705.273640630423</v>
      </c>
      <c r="H59" s="1">
        <v>5462.1784429531217</v>
      </c>
      <c r="I59" s="1">
        <v>24211.753747762134</v>
      </c>
      <c r="J59" s="1">
        <v>7379.1446431682225</v>
      </c>
      <c r="K59" s="1">
        <v>2413.7509396342275</v>
      </c>
      <c r="L59" s="1">
        <v>16117</v>
      </c>
      <c r="M59" s="1">
        <v>3218.0728634381549</v>
      </c>
      <c r="N59" s="1">
        <v>6866.8121803187414</v>
      </c>
    </row>
    <row r="60" spans="1:14">
      <c r="A60" s="88"/>
      <c r="B60">
        <v>2026</v>
      </c>
      <c r="C60" s="1">
        <v>28731.280356296</v>
      </c>
      <c r="D60" s="1">
        <v>37653.356749838043</v>
      </c>
      <c r="E60" s="1">
        <v>12542.016894890205</v>
      </c>
      <c r="F60" s="1">
        <v>2654.5931766965841</v>
      </c>
      <c r="G60" s="1">
        <v>11791.531004332035</v>
      </c>
      <c r="H60" s="1">
        <v>5552.4470252442661</v>
      </c>
      <c r="I60" s="1">
        <v>24675.268894901823</v>
      </c>
      <c r="J60" s="1">
        <v>7448.508602814004</v>
      </c>
      <c r="K60" s="1">
        <v>2442.2117468075935</v>
      </c>
      <c r="L60" s="1">
        <v>16413</v>
      </c>
      <c r="M60" s="1">
        <v>3285.4326903435563</v>
      </c>
      <c r="N60" s="1">
        <v>7003.4420592806318</v>
      </c>
    </row>
    <row r="61" spans="1:14">
      <c r="A61" s="88"/>
      <c r="B61">
        <v>2027</v>
      </c>
      <c r="C61" s="1">
        <v>28912.138552420325</v>
      </c>
      <c r="D61" s="1">
        <v>37984.471727089491</v>
      </c>
      <c r="E61" s="1">
        <v>12662.189503439882</v>
      </c>
      <c r="F61" s="1">
        <v>2673.3151537573035</v>
      </c>
      <c r="G61" s="1">
        <v>11873.067470992994</v>
      </c>
      <c r="H61" s="1">
        <v>5641.1880478334433</v>
      </c>
      <c r="I61" s="1">
        <v>25144.058635425456</v>
      </c>
      <c r="J61" s="1">
        <v>7518.5245836804561</v>
      </c>
      <c r="K61" s="1">
        <v>2469.1098819721519</v>
      </c>
      <c r="L61" s="1">
        <v>16682</v>
      </c>
      <c r="M61" s="1">
        <v>3351.9104937083553</v>
      </c>
      <c r="N61" s="1">
        <v>7143.2702393063064</v>
      </c>
    </row>
    <row r="62" spans="1:14">
      <c r="A62" s="88"/>
      <c r="B62">
        <v>2028</v>
      </c>
      <c r="C62" s="1">
        <v>29108.993524828875</v>
      </c>
      <c r="D62" s="1">
        <v>38337.087135574773</v>
      </c>
      <c r="E62" s="1">
        <v>12788.273859230621</v>
      </c>
      <c r="F62" s="1">
        <v>2692.2832755851909</v>
      </c>
      <c r="G62" s="1">
        <v>11956.342640263019</v>
      </c>
      <c r="H62" s="1">
        <v>5729.2868826360955</v>
      </c>
      <c r="I62" s="1">
        <v>25622.083157057037</v>
      </c>
      <c r="J62" s="1">
        <v>7589.1987147670534</v>
      </c>
      <c r="K62" s="1">
        <v>2496.4602391313847</v>
      </c>
      <c r="L62" s="1">
        <v>16949</v>
      </c>
      <c r="M62" s="1">
        <v>3418.073612798622</v>
      </c>
      <c r="N62" s="1">
        <v>7288.9529106064801</v>
      </c>
    </row>
    <row r="63" spans="1:14">
      <c r="A63" s="88"/>
      <c r="B63">
        <v>2029</v>
      </c>
      <c r="C63" s="1">
        <v>29355.271001114103</v>
      </c>
      <c r="D63" s="1">
        <v>38743.151992092695</v>
      </c>
      <c r="E63" s="1">
        <v>12925.851835952144</v>
      </c>
      <c r="F63" s="1">
        <v>2712.399718009905</v>
      </c>
      <c r="G63" s="1">
        <v>12041.024192520523</v>
      </c>
      <c r="H63" s="1">
        <v>5823.2803197386156</v>
      </c>
      <c r="I63" s="1">
        <v>26130.05462021811</v>
      </c>
      <c r="J63" s="1">
        <v>7660.5371826858645</v>
      </c>
      <c r="K63" s="1">
        <v>2527.0833220868917</v>
      </c>
      <c r="L63" s="1">
        <v>17291</v>
      </c>
      <c r="M63" s="1">
        <v>3486.0394199718803</v>
      </c>
      <c r="N63" s="1">
        <v>7442.3215574376309</v>
      </c>
    </row>
    <row r="64" spans="1:14">
      <c r="A64" s="88"/>
      <c r="B64">
        <v>2030</v>
      </c>
      <c r="C64" s="1">
        <v>29550.496808924025</v>
      </c>
      <c r="D64" s="1">
        <v>39078.404911247184</v>
      </c>
      <c r="E64" s="1">
        <v>13069.394681272865</v>
      </c>
      <c r="F64" s="1">
        <v>2733.6086020662128</v>
      </c>
      <c r="G64" s="1">
        <v>12127.378119116</v>
      </c>
      <c r="H64" s="1">
        <v>5919.2839651274362</v>
      </c>
      <c r="I64" s="1">
        <v>26659.504879134493</v>
      </c>
      <c r="J64" s="1">
        <v>7732.5462322031126</v>
      </c>
      <c r="K64" s="1">
        <v>2559.494221119498</v>
      </c>
      <c r="L64" s="1">
        <v>17619</v>
      </c>
      <c r="M64" s="1">
        <v>3554.8815894393597</v>
      </c>
      <c r="N64" s="1">
        <v>7601.4201378083553</v>
      </c>
    </row>
    <row r="65" spans="1:14">
      <c r="A65" s="88"/>
      <c r="B65">
        <v>2031</v>
      </c>
      <c r="C65" s="1">
        <v>29860.230416051301</v>
      </c>
      <c r="D65" s="1">
        <v>39579.38952907874</v>
      </c>
      <c r="E65" s="1">
        <v>13196.234306250157</v>
      </c>
      <c r="F65" s="1">
        <v>2752.8733662987429</v>
      </c>
      <c r="G65" s="1">
        <v>12207.664109796047</v>
      </c>
      <c r="H65" s="1">
        <v>6013.7102151561303</v>
      </c>
      <c r="I65" s="1">
        <v>27209.379073973814</v>
      </c>
      <c r="J65" s="1">
        <v>7805.2321667858223</v>
      </c>
      <c r="K65" s="1">
        <v>2589.9689745633673</v>
      </c>
      <c r="L65" s="1">
        <v>17942</v>
      </c>
      <c r="M65" s="1">
        <v>3622.5638502536904</v>
      </c>
      <c r="N65" s="1">
        <v>7761.2126340156965</v>
      </c>
    </row>
    <row r="66" spans="1:14">
      <c r="A66" s="88"/>
      <c r="B66">
        <v>2032</v>
      </c>
      <c r="C66" s="1">
        <v>30076.177553627644</v>
      </c>
      <c r="D66" s="1">
        <v>39952.320436561859</v>
      </c>
      <c r="E66" s="1">
        <v>13324.067204326726</v>
      </c>
      <c r="F66" s="1">
        <v>2771.980313613039</v>
      </c>
      <c r="G66" s="1">
        <v>12288.44558169602</v>
      </c>
      <c r="H66" s="1">
        <v>6109.4761998943368</v>
      </c>
      <c r="I66" s="1">
        <v>27766.604396923492</v>
      </c>
      <c r="J66" s="1">
        <v>7878.6013491536096</v>
      </c>
      <c r="K66" s="1">
        <v>2621.1898498138885</v>
      </c>
      <c r="L66" s="1">
        <v>18194</v>
      </c>
      <c r="M66" s="1">
        <v>3690.7753018666081</v>
      </c>
      <c r="N66" s="1">
        <v>7927.0735728938089</v>
      </c>
    </row>
    <row r="67" spans="1:14">
      <c r="A67" s="88"/>
      <c r="B67">
        <v>2033</v>
      </c>
      <c r="C67" s="1">
        <v>30314.549924503277</v>
      </c>
      <c r="D67" s="1">
        <v>40357.958718591341</v>
      </c>
      <c r="E67" s="1">
        <v>13460.537914448105</v>
      </c>
      <c r="F67" s="1">
        <v>2795.1835859292737</v>
      </c>
      <c r="G67" s="1">
        <v>12373.249021808731</v>
      </c>
      <c r="H67" s="1">
        <v>6207.6990962851378</v>
      </c>
      <c r="I67" s="1">
        <v>28323.065136157395</v>
      </c>
      <c r="J67" s="1">
        <v>7952.6602018356543</v>
      </c>
      <c r="K67" s="1">
        <v>2652.7119238233363</v>
      </c>
      <c r="L67" s="1">
        <v>18559</v>
      </c>
      <c r="M67" s="1">
        <v>3762.5531562632932</v>
      </c>
      <c r="N67" s="1">
        <v>8093.8667580274796</v>
      </c>
    </row>
    <row r="68" spans="1:14">
      <c r="A68" s="88"/>
      <c r="B68">
        <v>2034</v>
      </c>
      <c r="C68" s="1">
        <v>30561.587651342328</v>
      </c>
      <c r="D68" s="1">
        <v>40774.740683766533</v>
      </c>
      <c r="E68" s="1">
        <v>13599.173455356997</v>
      </c>
      <c r="F68" s="1">
        <v>2819.4015986938002</v>
      </c>
      <c r="G68" s="1">
        <v>12458.358782938472</v>
      </c>
      <c r="H68" s="1">
        <v>6308.0724833158729</v>
      </c>
      <c r="I68" s="1">
        <v>28896.511359302778</v>
      </c>
      <c r="J68" s="1">
        <v>8027.4152077329099</v>
      </c>
      <c r="K68" s="1">
        <v>2685.1167684524457</v>
      </c>
      <c r="L68" s="1">
        <v>18898.906228975829</v>
      </c>
      <c r="M68" s="1">
        <v>3835.5079808875034</v>
      </c>
      <c r="N68" s="1">
        <v>8265.216460837999</v>
      </c>
    </row>
    <row r="69" spans="1:14">
      <c r="A69" s="88"/>
      <c r="B69">
        <v>2035</v>
      </c>
      <c r="C69" s="1">
        <v>30808.735614184596</v>
      </c>
      <c r="D69" s="1">
        <v>41193.667499776871</v>
      </c>
      <c r="E69" s="1">
        <v>13737.989531843747</v>
      </c>
      <c r="F69" s="1">
        <v>2844.6031683295155</v>
      </c>
      <c r="G69" s="1">
        <v>12543.545651459977</v>
      </c>
      <c r="H69" s="1">
        <v>6409.7703619426693</v>
      </c>
      <c r="I69" s="1">
        <v>29484.002094741809</v>
      </c>
      <c r="J69" s="1">
        <v>8102.8729106855999</v>
      </c>
      <c r="K69" s="1">
        <v>2717.8901504142154</v>
      </c>
      <c r="L69" s="1">
        <v>19238.002731313449</v>
      </c>
      <c r="M69" s="1">
        <v>3909.4981337850759</v>
      </c>
      <c r="N69" s="1">
        <v>8440.4070633080592</v>
      </c>
    </row>
    <row r="71" spans="1:14">
      <c r="C71" t="s">
        <v>117</v>
      </c>
    </row>
    <row r="72" spans="1:14">
      <c r="C72" t="s">
        <v>218</v>
      </c>
    </row>
  </sheetData>
  <phoneticPr fontId="13" type="noConversion"/>
  <hyperlinks>
    <hyperlink ref="A3" location="'Please Read this first'!A1" display="go back"/>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sheetPr codeName="Sheet8" enableFormatConditionsCalculation="0">
    <tabColor rgb="FFFFFF00"/>
  </sheetPr>
  <dimension ref="A1:AC21"/>
  <sheetViews>
    <sheetView workbookViewId="0">
      <selection activeCell="I43" sqref="I43"/>
    </sheetView>
  </sheetViews>
  <sheetFormatPr defaultRowHeight="12.75"/>
  <cols>
    <col min="2" max="2" width="33.140625" bestFit="1" customWidth="1"/>
    <col min="3" max="3" width="11.140625" customWidth="1"/>
    <col min="4" max="4" width="10.7109375" customWidth="1"/>
  </cols>
  <sheetData>
    <row r="1" spans="1:29">
      <c r="A1" s="32" t="s">
        <v>149</v>
      </c>
    </row>
    <row r="2" spans="1:29">
      <c r="B2" t="s">
        <v>49</v>
      </c>
    </row>
    <row r="3" spans="1:29">
      <c r="B3" t="s">
        <v>50</v>
      </c>
    </row>
    <row r="4" spans="1:29">
      <c r="B4" s="88"/>
    </row>
    <row r="5" spans="1:29">
      <c r="B5" s="88"/>
    </row>
    <row r="10" spans="1:29" ht="13.5" thickBot="1"/>
    <row r="11" spans="1:29" ht="13.5" thickBot="1">
      <c r="A11" s="66"/>
      <c r="B11" s="174" t="s">
        <v>380</v>
      </c>
      <c r="AB11" s="120" t="s">
        <v>381</v>
      </c>
      <c r="AC11" s="175">
        <v>0.04</v>
      </c>
    </row>
    <row r="12" spans="1:29">
      <c r="A12" s="176" t="s">
        <v>382</v>
      </c>
      <c r="B12" s="177" t="s">
        <v>383</v>
      </c>
      <c r="C12" s="119"/>
      <c r="D12" s="119"/>
      <c r="E12" s="119"/>
      <c r="F12" s="119"/>
      <c r="G12" s="119">
        <v>1</v>
      </c>
      <c r="H12" s="119">
        <v>2</v>
      </c>
      <c r="I12" s="119">
        <v>3</v>
      </c>
      <c r="J12" s="119">
        <v>4</v>
      </c>
      <c r="K12" s="119">
        <v>5</v>
      </c>
      <c r="L12" s="119">
        <v>6</v>
      </c>
      <c r="M12" s="119">
        <v>7</v>
      </c>
      <c r="N12" s="119">
        <v>8</v>
      </c>
      <c r="O12" s="119">
        <v>9</v>
      </c>
      <c r="P12" s="119">
        <v>10</v>
      </c>
      <c r="Q12" s="119">
        <v>11</v>
      </c>
      <c r="R12" s="119">
        <v>12</v>
      </c>
      <c r="S12" s="119">
        <v>13</v>
      </c>
      <c r="T12" s="119">
        <v>14</v>
      </c>
      <c r="U12" s="119">
        <v>15</v>
      </c>
      <c r="V12" s="119">
        <v>16</v>
      </c>
      <c r="W12" s="119">
        <v>17</v>
      </c>
      <c r="X12" s="119">
        <v>18</v>
      </c>
      <c r="Y12" s="119">
        <v>19</v>
      </c>
      <c r="Z12" s="119">
        <v>20</v>
      </c>
    </row>
    <row r="13" spans="1:29">
      <c r="A13" s="178" t="s">
        <v>384</v>
      </c>
      <c r="B13" s="179" t="s">
        <v>385</v>
      </c>
      <c r="C13" s="180">
        <v>2012</v>
      </c>
      <c r="D13" s="180">
        <v>2013</v>
      </c>
      <c r="E13" s="180">
        <v>2014</v>
      </c>
      <c r="F13" s="180">
        <v>2015</v>
      </c>
      <c r="G13" s="180">
        <v>2016</v>
      </c>
      <c r="H13" s="180">
        <v>2017</v>
      </c>
      <c r="I13" s="180">
        <v>2018</v>
      </c>
      <c r="J13" s="180">
        <v>2019</v>
      </c>
      <c r="K13" s="180">
        <v>2020</v>
      </c>
      <c r="L13" s="180">
        <v>2021</v>
      </c>
      <c r="M13" s="180">
        <v>2022</v>
      </c>
      <c r="N13" s="180">
        <v>2023</v>
      </c>
      <c r="O13" s="180">
        <v>2024</v>
      </c>
      <c r="P13" s="180">
        <v>2025</v>
      </c>
      <c r="Q13" s="180">
        <v>2026</v>
      </c>
      <c r="R13" s="180">
        <v>2027</v>
      </c>
      <c r="S13" s="180">
        <v>2028</v>
      </c>
      <c r="T13" s="180">
        <v>2029</v>
      </c>
      <c r="U13" s="180">
        <v>2030</v>
      </c>
      <c r="V13" s="180">
        <v>2031</v>
      </c>
      <c r="W13" s="180">
        <v>2032</v>
      </c>
      <c r="X13" s="180">
        <v>2033</v>
      </c>
      <c r="Y13" s="180">
        <v>2034</v>
      </c>
      <c r="Z13" s="180">
        <v>2035</v>
      </c>
      <c r="AB13" s="119" t="s">
        <v>386</v>
      </c>
      <c r="AC13" s="119" t="s">
        <v>387</v>
      </c>
    </row>
    <row r="14" spans="1:29">
      <c r="A14" s="119"/>
      <c r="B14" s="119"/>
      <c r="C14" s="119"/>
      <c r="D14" s="181"/>
      <c r="E14" s="181"/>
      <c r="F14" s="181"/>
      <c r="G14" s="181"/>
      <c r="H14" s="181"/>
      <c r="I14" s="181"/>
      <c r="J14" s="181"/>
      <c r="K14" s="181"/>
      <c r="L14" s="181"/>
      <c r="M14" s="181"/>
      <c r="N14" s="181"/>
      <c r="O14" s="181"/>
      <c r="P14" s="181"/>
      <c r="Q14" s="181"/>
      <c r="R14" s="181"/>
      <c r="S14" s="181"/>
      <c r="T14" s="181"/>
      <c r="U14" s="181"/>
      <c r="V14" s="181"/>
      <c r="W14" s="181"/>
      <c r="X14" s="181"/>
      <c r="Y14" s="181"/>
      <c r="Z14" s="181"/>
      <c r="AB14" s="119"/>
      <c r="AC14" s="119"/>
    </row>
    <row r="15" spans="1:29">
      <c r="A15" s="182" t="s">
        <v>388</v>
      </c>
      <c r="B15" s="182" t="s">
        <v>388</v>
      </c>
      <c r="C15" s="183">
        <v>23.579470000000001</v>
      </c>
      <c r="D15" s="183">
        <v>29.713584761593332</v>
      </c>
      <c r="E15" s="183">
        <v>30.533099395780702</v>
      </c>
      <c r="F15" s="183">
        <v>31.161540144412825</v>
      </c>
      <c r="G15" s="183">
        <v>31.20293468246425</v>
      </c>
      <c r="H15" s="183">
        <v>31.418250446310804</v>
      </c>
      <c r="I15" s="183">
        <v>31.665197727923871</v>
      </c>
      <c r="J15" s="183">
        <v>32.194977315956429</v>
      </c>
      <c r="K15" s="183">
        <v>32.741782652246833</v>
      </c>
      <c r="L15" s="183">
        <v>34.579900741857315</v>
      </c>
      <c r="M15" s="183">
        <v>35.224253452053695</v>
      </c>
      <c r="N15" s="183">
        <v>36.25804630489236</v>
      </c>
      <c r="O15" s="183">
        <v>37.061055736661039</v>
      </c>
      <c r="P15" s="183">
        <v>37.825513502317584</v>
      </c>
      <c r="Q15" s="183">
        <v>39.037856382716953</v>
      </c>
      <c r="R15" s="183">
        <v>39.859474206582128</v>
      </c>
      <c r="S15" s="183">
        <v>40.185175553175888</v>
      </c>
      <c r="T15" s="183">
        <v>40.981136062008538</v>
      </c>
      <c r="U15" s="183">
        <v>41.819101071422693</v>
      </c>
      <c r="V15" s="183">
        <v>42.098756517109116</v>
      </c>
      <c r="W15" s="183">
        <v>42.906964162921817</v>
      </c>
      <c r="X15" s="183">
        <v>43.839291353758831</v>
      </c>
      <c r="Y15" s="183">
        <v>44.49813709841095</v>
      </c>
      <c r="Z15" s="183">
        <v>45.310180089454015</v>
      </c>
      <c r="AA15" s="69">
        <f>RATE(20,,F15,-Z15)</f>
        <v>1.8893622040384733E-2</v>
      </c>
      <c r="AB15" s="184">
        <f>NPV($AD$2,G15:Z15)</f>
        <v>760.70798506024516</v>
      </c>
      <c r="AC15" s="185">
        <f>-PMT($AD$2,20,AB15)</f>
        <v>38.035399253012258</v>
      </c>
    </row>
    <row r="16" spans="1:29">
      <c r="A16" s="119"/>
      <c r="B16" s="119" t="s">
        <v>389</v>
      </c>
      <c r="C16" s="186">
        <v>24.074290000000001</v>
      </c>
      <c r="D16" s="186">
        <v>28.418557458001228</v>
      </c>
      <c r="E16" s="186">
        <v>29.090758558480999</v>
      </c>
      <c r="F16" s="186">
        <v>30.071072987018709</v>
      </c>
      <c r="G16" s="186">
        <v>30.147688546106373</v>
      </c>
      <c r="H16" s="186">
        <v>30.872830314863506</v>
      </c>
      <c r="I16" s="186">
        <v>31.308779717801293</v>
      </c>
      <c r="J16" s="186">
        <v>31.881835890200627</v>
      </c>
      <c r="K16" s="186">
        <v>31.60551762629111</v>
      </c>
      <c r="L16" s="186">
        <v>33.249076414294379</v>
      </c>
      <c r="M16" s="186">
        <v>33.81907207115399</v>
      </c>
      <c r="N16" s="186">
        <v>34.54805068910558</v>
      </c>
      <c r="O16" s="186">
        <v>34.918707515568038</v>
      </c>
      <c r="P16" s="186">
        <v>35.700958611085213</v>
      </c>
      <c r="Q16" s="186">
        <v>36.676513096549151</v>
      </c>
      <c r="R16" s="186">
        <v>37.496010407307416</v>
      </c>
      <c r="S16" s="186">
        <v>37.963502930787186</v>
      </c>
      <c r="T16" s="186">
        <v>38.917474493403553</v>
      </c>
      <c r="U16" s="186">
        <v>39.267831362792833</v>
      </c>
      <c r="V16" s="186">
        <v>40.208872989016463</v>
      </c>
      <c r="W16" s="186">
        <v>41.043940417145045</v>
      </c>
      <c r="X16" s="186">
        <v>42.548220124140585</v>
      </c>
      <c r="Y16" s="186">
        <v>43.117831533445653</v>
      </c>
      <c r="Z16" s="186">
        <v>44.435148329328094</v>
      </c>
      <c r="AA16" s="69">
        <f t="shared" ref="AA16:AA21" si="0">RATE(20,,F16,-Z16)</f>
        <v>1.9715182334844168E-2</v>
      </c>
      <c r="AB16" s="184">
        <f t="shared" ref="AB16:AB21" si="1">NPV($AD$2,G16:Z16)</f>
        <v>729.72786308038587</v>
      </c>
      <c r="AC16" s="184">
        <f t="shared" ref="AC16:AC21" si="2">-PMT($AD$2,20,AB16)</f>
        <v>36.486393154019297</v>
      </c>
    </row>
    <row r="17" spans="1:29">
      <c r="A17" s="119"/>
      <c r="B17" s="119" t="s">
        <v>390</v>
      </c>
      <c r="C17" s="186">
        <v>24.10699</v>
      </c>
      <c r="D17" s="186">
        <v>30.72584856969457</v>
      </c>
      <c r="E17" s="186">
        <v>31.790314124430054</v>
      </c>
      <c r="F17" s="186">
        <v>32.793861500943571</v>
      </c>
      <c r="G17" s="186">
        <v>33.206296891002623</v>
      </c>
      <c r="H17" s="186">
        <v>32.88830874722418</v>
      </c>
      <c r="I17" s="186">
        <v>32.860032239370554</v>
      </c>
      <c r="J17" s="186">
        <v>33.606243854502175</v>
      </c>
      <c r="K17" s="186">
        <v>33.977166146545819</v>
      </c>
      <c r="L17" s="186">
        <v>36.05034044820259</v>
      </c>
      <c r="M17" s="186">
        <v>36.889788800477476</v>
      </c>
      <c r="N17" s="186">
        <v>37.694879495136583</v>
      </c>
      <c r="O17" s="186">
        <v>38.280325654414746</v>
      </c>
      <c r="P17" s="186">
        <v>39.520987588684775</v>
      </c>
      <c r="Q17" s="186">
        <v>41.068997423575553</v>
      </c>
      <c r="R17" s="186">
        <v>42.319447747676904</v>
      </c>
      <c r="S17" s="186">
        <v>43.328292384271776</v>
      </c>
      <c r="T17" s="186">
        <v>44.700049540882596</v>
      </c>
      <c r="U17" s="186">
        <v>45.696437598263557</v>
      </c>
      <c r="V17" s="186">
        <v>46.64532911559489</v>
      </c>
      <c r="W17" s="186">
        <v>47.371640357393922</v>
      </c>
      <c r="X17" s="186">
        <v>48.714997470450918</v>
      </c>
      <c r="Y17" s="186">
        <v>49.597667695897869</v>
      </c>
      <c r="Z17" s="186">
        <v>50.574847824745085</v>
      </c>
      <c r="AA17" s="69">
        <f t="shared" si="0"/>
        <v>2.1896946205204038E-2</v>
      </c>
      <c r="AB17" s="184">
        <f t="shared" si="1"/>
        <v>814.99207702431454</v>
      </c>
      <c r="AC17" s="184">
        <f t="shared" si="2"/>
        <v>40.749603851215724</v>
      </c>
    </row>
    <row r="18" spans="1:29">
      <c r="A18" s="187" t="s">
        <v>53</v>
      </c>
      <c r="B18" s="187" t="s">
        <v>391</v>
      </c>
      <c r="C18" s="188">
        <v>23.442799999999998</v>
      </c>
      <c r="D18" s="188">
        <v>28.613433141467521</v>
      </c>
      <c r="E18" s="188">
        <v>29.055800410400256</v>
      </c>
      <c r="F18" s="188">
        <v>29.415578213157705</v>
      </c>
      <c r="G18" s="188">
        <v>28.995421432509421</v>
      </c>
      <c r="H18" s="188">
        <v>28.654654921666278</v>
      </c>
      <c r="I18" s="188">
        <v>28.465831874261792</v>
      </c>
      <c r="J18" s="188">
        <v>28.616853564926917</v>
      </c>
      <c r="K18" s="188">
        <v>28.707670653914388</v>
      </c>
      <c r="L18" s="188">
        <v>30.036558073173069</v>
      </c>
      <c r="M18" s="188">
        <v>30.227579495737682</v>
      </c>
      <c r="N18" s="188">
        <v>30.752128419771402</v>
      </c>
      <c r="O18" s="188">
        <v>31.089668394122342</v>
      </c>
      <c r="P18" s="188">
        <v>31.279619664953341</v>
      </c>
      <c r="Q18" s="188">
        <v>31.929223499500605</v>
      </c>
      <c r="R18" s="188">
        <v>32.247378406941529</v>
      </c>
      <c r="S18" s="188">
        <v>32.116423929794479</v>
      </c>
      <c r="T18" s="188">
        <v>32.438872158475995</v>
      </c>
      <c r="U18" s="188">
        <v>32.654705862716206</v>
      </c>
      <c r="V18" s="188">
        <v>32.500034978769236</v>
      </c>
      <c r="W18" s="188">
        <v>32.670783567697327</v>
      </c>
      <c r="X18" s="188">
        <v>32.989021060344754</v>
      </c>
      <c r="Y18" s="188">
        <v>33.076194833749859</v>
      </c>
      <c r="Z18" s="188">
        <v>33.316509475705338</v>
      </c>
      <c r="AA18" s="69">
        <f t="shared" si="0"/>
        <v>6.2458569735172496E-3</v>
      </c>
      <c r="AB18" s="184">
        <f t="shared" si="1"/>
        <v>622.7651342687318</v>
      </c>
      <c r="AC18" s="189">
        <f t="shared" si="2"/>
        <v>31.13825671343659</v>
      </c>
    </row>
    <row r="19" spans="1:29">
      <c r="A19" s="190" t="s">
        <v>54</v>
      </c>
      <c r="B19" s="190" t="s">
        <v>392</v>
      </c>
      <c r="C19" s="191">
        <v>23.442799999999998</v>
      </c>
      <c r="D19" s="191">
        <v>30.744515878022973</v>
      </c>
      <c r="E19" s="191">
        <v>31.994473971229102</v>
      </c>
      <c r="F19" s="191">
        <v>32.925500012508778</v>
      </c>
      <c r="G19" s="191">
        <v>33.444010476159526</v>
      </c>
      <c r="H19" s="191">
        <v>34.198681236041878</v>
      </c>
      <c r="I19" s="191">
        <v>35.355766164425653</v>
      </c>
      <c r="J19" s="191">
        <v>36.709962052014347</v>
      </c>
      <c r="K19" s="191">
        <v>37.673495265655845</v>
      </c>
      <c r="L19" s="191">
        <v>40.236953516525148</v>
      </c>
      <c r="M19" s="191">
        <v>41.38616209067029</v>
      </c>
      <c r="N19" s="191">
        <v>42.987575663505652</v>
      </c>
      <c r="O19" s="191">
        <v>44.27301720186771</v>
      </c>
      <c r="P19" s="191">
        <v>45.543846442689947</v>
      </c>
      <c r="Q19" s="191">
        <v>47.453224651016306</v>
      </c>
      <c r="R19" s="191">
        <v>48.916885808658648</v>
      </c>
      <c r="S19" s="191">
        <v>49.679500314919146</v>
      </c>
      <c r="T19" s="191">
        <v>51.232624864009622</v>
      </c>
      <c r="U19" s="191">
        <v>52.827713181338972</v>
      </c>
      <c r="V19" s="191">
        <v>53.540975836065627</v>
      </c>
      <c r="W19" s="191">
        <v>55.004749983252552</v>
      </c>
      <c r="X19" s="191">
        <v>56.897660667010491</v>
      </c>
      <c r="Y19" s="191">
        <v>58.248493322099527</v>
      </c>
      <c r="Z19" s="191">
        <v>59.813128587296241</v>
      </c>
      <c r="AA19" s="69">
        <f t="shared" si="0"/>
        <v>3.0298830879337074E-2</v>
      </c>
      <c r="AB19" s="184">
        <f t="shared" si="1"/>
        <v>925.42442732522306</v>
      </c>
      <c r="AC19" s="192">
        <f t="shared" si="2"/>
        <v>46.271221366261152</v>
      </c>
    </row>
    <row r="20" spans="1:29">
      <c r="A20" s="119"/>
      <c r="B20" s="119" t="s">
        <v>393</v>
      </c>
      <c r="C20" s="181">
        <v>23.442799999999998</v>
      </c>
      <c r="D20" s="181">
        <v>29.715669835020947</v>
      </c>
      <c r="E20" s="181">
        <v>30.522618731822995</v>
      </c>
      <c r="F20" s="181">
        <v>31.156135043677256</v>
      </c>
      <c r="G20" s="181">
        <v>31.191456461302387</v>
      </c>
      <c r="H20" s="181">
        <v>31.425265140096865</v>
      </c>
      <c r="I20" s="181">
        <v>31.679893412699212</v>
      </c>
      <c r="J20" s="181">
        <v>32.190047220778965</v>
      </c>
      <c r="K20" s="181">
        <v>34.032237818799992</v>
      </c>
      <c r="L20" s="181">
        <v>37.103177730823482</v>
      </c>
      <c r="M20" s="181">
        <v>39.432174579988022</v>
      </c>
      <c r="N20" s="181">
        <v>41.949902204406406</v>
      </c>
      <c r="O20" s="181">
        <v>44.410530635436338</v>
      </c>
      <c r="P20" s="181">
        <v>46.882054301006235</v>
      </c>
      <c r="Q20" s="181">
        <v>49.816232982362877</v>
      </c>
      <c r="R20" s="181">
        <v>52.484262459296467</v>
      </c>
      <c r="S20" s="181">
        <v>54.593062548010373</v>
      </c>
      <c r="T20" s="181">
        <v>57.337246768294037</v>
      </c>
      <c r="U20" s="181">
        <v>60.062779926754416</v>
      </c>
      <c r="V20" s="181">
        <v>61.764963462743147</v>
      </c>
      <c r="W20" s="181">
        <v>64.292318046851904</v>
      </c>
      <c r="X20" s="181">
        <v>67.101369657943536</v>
      </c>
      <c r="Y20" s="181">
        <v>68.99705861632664</v>
      </c>
      <c r="Z20" s="181">
        <v>69.674981231380485</v>
      </c>
      <c r="AA20" s="69">
        <f t="shared" si="0"/>
        <v>4.1062166933299032E-2</v>
      </c>
      <c r="AB20" s="184">
        <f t="shared" si="1"/>
        <v>976.42101520530161</v>
      </c>
      <c r="AC20" s="184">
        <f t="shared" si="2"/>
        <v>48.821050760265081</v>
      </c>
    </row>
    <row r="21" spans="1:29">
      <c r="A21" s="119"/>
      <c r="B21" s="119" t="s">
        <v>394</v>
      </c>
      <c r="C21" s="181">
        <v>42.852490000000003</v>
      </c>
      <c r="D21" s="181">
        <v>47.583932783803377</v>
      </c>
      <c r="E21" s="181">
        <v>50.363048354701313</v>
      </c>
      <c r="F21" s="181">
        <v>53.076249391819346</v>
      </c>
      <c r="G21" s="181">
        <v>53.722538790189653</v>
      </c>
      <c r="H21" s="181">
        <v>54.306790156390562</v>
      </c>
      <c r="I21" s="181">
        <v>55.308857129928995</v>
      </c>
      <c r="J21" s="181">
        <v>56.340288142910936</v>
      </c>
      <c r="K21" s="181">
        <v>57.759255950846608</v>
      </c>
      <c r="L21" s="181">
        <v>59.408524487419861</v>
      </c>
      <c r="M21" s="181">
        <v>60.055281782665816</v>
      </c>
      <c r="N21" s="181">
        <v>61.509863765532131</v>
      </c>
      <c r="O21" s="181">
        <v>62.556044679606913</v>
      </c>
      <c r="P21" s="181">
        <v>63.327277839758047</v>
      </c>
      <c r="Q21" s="181">
        <v>64.40492275545914</v>
      </c>
      <c r="R21" s="181">
        <v>65.784424061535105</v>
      </c>
      <c r="S21" s="181">
        <v>66.289020709520329</v>
      </c>
      <c r="T21" s="181">
        <v>67.489918042681182</v>
      </c>
      <c r="U21" s="181">
        <v>68.729094349930477</v>
      </c>
      <c r="V21" s="181">
        <v>68.944999596975919</v>
      </c>
      <c r="W21" s="181">
        <v>69.560318892010272</v>
      </c>
      <c r="X21" s="181">
        <v>70.937259517590306</v>
      </c>
      <c r="Y21" s="181">
        <v>71.586240198051669</v>
      </c>
      <c r="Z21" s="181">
        <v>72.647933845420681</v>
      </c>
      <c r="AA21" s="69">
        <f t="shared" si="0"/>
        <v>1.5818579895366409E-2</v>
      </c>
      <c r="AB21" s="184">
        <f t="shared" si="1"/>
        <v>1270.6688546944245</v>
      </c>
      <c r="AC21" s="184">
        <f t="shared" si="2"/>
        <v>63.53344273472122</v>
      </c>
    </row>
  </sheetData>
  <phoneticPr fontId="13" type="noConversion"/>
  <hyperlinks>
    <hyperlink ref="A1" location="'Please Read this first'!A1" display="go back"/>
  </hyperlinks>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sheetPr>
    <tabColor rgb="FFFFFF00"/>
  </sheetPr>
  <dimension ref="A2:Z64"/>
  <sheetViews>
    <sheetView workbookViewId="0">
      <selection activeCell="B3" sqref="B3"/>
    </sheetView>
  </sheetViews>
  <sheetFormatPr defaultColWidth="9.140625" defaultRowHeight="12.75"/>
  <cols>
    <col min="1" max="1" width="23.5703125" style="408" bestFit="1" customWidth="1"/>
    <col min="2" max="2" width="62.28515625" style="408" bestFit="1" customWidth="1"/>
    <col min="3" max="3" width="27.42578125" style="408" bestFit="1" customWidth="1"/>
    <col min="4" max="4" width="22.5703125" style="408" bestFit="1" customWidth="1"/>
    <col min="5" max="5" width="32.28515625" style="408" bestFit="1" customWidth="1"/>
    <col min="6" max="6" width="11.42578125" style="408" bestFit="1" customWidth="1"/>
    <col min="7" max="7" width="42.42578125" style="408" bestFit="1" customWidth="1"/>
    <col min="8" max="8" width="36.7109375" style="408" bestFit="1" customWidth="1"/>
    <col min="9" max="9" width="34.85546875" style="408" bestFit="1" customWidth="1"/>
    <col min="10" max="10" width="17.5703125" style="408" bestFit="1" customWidth="1"/>
    <col min="11" max="11" width="32.7109375" style="408" bestFit="1" customWidth="1"/>
    <col min="12" max="12" width="42.140625" style="408" bestFit="1" customWidth="1"/>
    <col min="13" max="14" width="51" style="408" bestFit="1" customWidth="1"/>
    <col min="15" max="16" width="59.7109375" style="408" bestFit="1" customWidth="1"/>
    <col min="17" max="17" width="42.7109375" style="408" bestFit="1" customWidth="1"/>
    <col min="18" max="18" width="107.5703125" style="408" customWidth="1"/>
    <col min="19" max="19" width="174.85546875" style="408" customWidth="1"/>
    <col min="20" max="20" width="77.140625" style="408" bestFit="1" customWidth="1"/>
    <col min="21" max="21" width="31.5703125" style="408" bestFit="1" customWidth="1"/>
    <col min="22" max="22" width="96.7109375" style="409" customWidth="1"/>
    <col min="23" max="23" width="67.5703125" style="409" customWidth="1"/>
    <col min="24" max="24" width="33.85546875" style="408" hidden="1" customWidth="1"/>
    <col min="25" max="26" width="111.85546875" style="408" hidden="1" customWidth="1"/>
    <col min="27" max="16384" width="9.140625" style="408"/>
  </cols>
  <sheetData>
    <row r="2" spans="1:26">
      <c r="B2" s="214" t="s">
        <v>1090</v>
      </c>
    </row>
    <row r="6" spans="1:26" ht="13.5" thickBot="1">
      <c r="A6" s="407"/>
    </row>
    <row r="7" spans="1:26" s="424" customFormat="1" ht="35.25" thickBot="1">
      <c r="A7" s="410" t="s">
        <v>560</v>
      </c>
      <c r="B7" s="411" t="s">
        <v>561</v>
      </c>
      <c r="C7" s="411" t="s">
        <v>562</v>
      </c>
      <c r="D7" s="411" t="s">
        <v>563</v>
      </c>
      <c r="E7" s="411" t="s">
        <v>564</v>
      </c>
      <c r="F7" s="411" t="s">
        <v>565</v>
      </c>
      <c r="G7" s="411" t="s">
        <v>566</v>
      </c>
      <c r="H7" s="411" t="s">
        <v>567</v>
      </c>
      <c r="I7" s="411" t="s">
        <v>568</v>
      </c>
      <c r="J7" s="411" t="s">
        <v>569</v>
      </c>
      <c r="K7" s="411" t="s">
        <v>570</v>
      </c>
      <c r="L7" s="411" t="s">
        <v>571</v>
      </c>
      <c r="M7" s="411" t="s">
        <v>572</v>
      </c>
      <c r="N7" s="411" t="s">
        <v>573</v>
      </c>
      <c r="O7" s="411" t="s">
        <v>574</v>
      </c>
      <c r="P7" s="411" t="s">
        <v>575</v>
      </c>
      <c r="Q7" s="411" t="s">
        <v>576</v>
      </c>
      <c r="R7" s="411" t="s">
        <v>577</v>
      </c>
      <c r="S7" s="411" t="s">
        <v>578</v>
      </c>
      <c r="T7" s="411" t="s">
        <v>579</v>
      </c>
      <c r="U7" s="411" t="s">
        <v>580</v>
      </c>
      <c r="V7" s="411" t="s">
        <v>581</v>
      </c>
      <c r="W7" s="412" t="s">
        <v>582</v>
      </c>
      <c r="X7" s="412"/>
      <c r="Y7" s="412"/>
    </row>
    <row r="8" spans="1:26" s="482" customFormat="1" ht="16.5">
      <c r="A8" s="475" t="s">
        <v>583</v>
      </c>
      <c r="B8" s="476" t="s">
        <v>584</v>
      </c>
      <c r="C8" s="477" t="s">
        <v>585</v>
      </c>
      <c r="D8" s="477">
        <v>2014</v>
      </c>
      <c r="E8" s="477">
        <v>2017</v>
      </c>
      <c r="F8" s="477" t="s">
        <v>586</v>
      </c>
      <c r="G8" s="477"/>
      <c r="H8" s="477"/>
      <c r="I8" s="477"/>
      <c r="J8" s="477" t="s">
        <v>587</v>
      </c>
      <c r="K8" s="477" t="s">
        <v>587</v>
      </c>
      <c r="L8" s="477" t="s">
        <v>588</v>
      </c>
      <c r="M8" s="477" t="s">
        <v>589</v>
      </c>
      <c r="N8" s="477" t="s">
        <v>589</v>
      </c>
      <c r="O8" s="477" t="s">
        <v>590</v>
      </c>
      <c r="P8" s="477" t="s">
        <v>591</v>
      </c>
      <c r="Q8" s="477" t="s">
        <v>592</v>
      </c>
      <c r="R8" s="478" t="s">
        <v>593</v>
      </c>
      <c r="S8" s="478" t="s">
        <v>593</v>
      </c>
      <c r="T8" s="479">
        <v>0.14000000000000001</v>
      </c>
      <c r="U8" s="477" t="s">
        <v>594</v>
      </c>
      <c r="V8" s="480" t="s">
        <v>595</v>
      </c>
      <c r="W8" s="481" t="s">
        <v>596</v>
      </c>
      <c r="X8" s="413"/>
      <c r="Y8" s="425"/>
      <c r="Z8" s="426"/>
    </row>
    <row r="9" spans="1:26" s="443" customFormat="1" ht="16.5">
      <c r="A9" s="436" t="s">
        <v>597</v>
      </c>
      <c r="B9" s="437" t="s">
        <v>598</v>
      </c>
      <c r="C9" s="438" t="s">
        <v>585</v>
      </c>
      <c r="D9" s="438" t="s">
        <v>599</v>
      </c>
      <c r="E9" s="438" t="s">
        <v>599</v>
      </c>
      <c r="F9" s="438" t="s">
        <v>600</v>
      </c>
      <c r="G9" s="438">
        <v>2013</v>
      </c>
      <c r="H9" s="438">
        <v>2017</v>
      </c>
      <c r="I9" s="438" t="s">
        <v>587</v>
      </c>
      <c r="J9" s="438"/>
      <c r="K9" s="438" t="s">
        <v>588</v>
      </c>
      <c r="L9" s="438"/>
      <c r="M9" s="438" t="s">
        <v>601</v>
      </c>
      <c r="N9" s="438" t="s">
        <v>602</v>
      </c>
      <c r="O9" s="438" t="s">
        <v>601</v>
      </c>
      <c r="P9" s="438" t="s">
        <v>601</v>
      </c>
      <c r="Q9" s="438" t="s">
        <v>600</v>
      </c>
      <c r="R9" s="439" t="s">
        <v>593</v>
      </c>
      <c r="S9" s="439" t="s">
        <v>593</v>
      </c>
      <c r="T9" s="440" t="s">
        <v>603</v>
      </c>
      <c r="U9" s="438" t="s">
        <v>598</v>
      </c>
      <c r="V9" s="441" t="s">
        <v>604</v>
      </c>
      <c r="W9" s="442" t="s">
        <v>605</v>
      </c>
      <c r="X9" s="415"/>
      <c r="Y9" s="427"/>
      <c r="Z9" s="426"/>
    </row>
    <row r="10" spans="1:26" s="443" customFormat="1" ht="33">
      <c r="A10" s="458" t="s">
        <v>597</v>
      </c>
      <c r="B10" s="457" t="s">
        <v>606</v>
      </c>
      <c r="C10" s="438" t="s">
        <v>607</v>
      </c>
      <c r="D10" s="438">
        <v>2007</v>
      </c>
      <c r="E10" s="438">
        <v>2012</v>
      </c>
      <c r="F10" s="438" t="s">
        <v>586</v>
      </c>
      <c r="G10" s="438">
        <v>2015</v>
      </c>
      <c r="H10" s="438">
        <v>2020</v>
      </c>
      <c r="I10" s="438"/>
      <c r="J10" s="438" t="s">
        <v>587</v>
      </c>
      <c r="K10" s="438" t="s">
        <v>587</v>
      </c>
      <c r="L10" s="438" t="s">
        <v>588</v>
      </c>
      <c r="M10" s="438" t="s">
        <v>602</v>
      </c>
      <c r="N10" s="438" t="s">
        <v>601</v>
      </c>
      <c r="O10" s="438" t="s">
        <v>602</v>
      </c>
      <c r="P10" s="439" t="s">
        <v>601</v>
      </c>
      <c r="Q10" s="438" t="s">
        <v>608</v>
      </c>
      <c r="R10" s="439" t="s">
        <v>609</v>
      </c>
      <c r="S10" s="439" t="s">
        <v>610</v>
      </c>
      <c r="T10" s="440">
        <v>0.54</v>
      </c>
      <c r="U10" s="438" t="s">
        <v>611</v>
      </c>
      <c r="V10" s="444"/>
      <c r="W10" s="442" t="s">
        <v>605</v>
      </c>
      <c r="X10" s="415"/>
      <c r="Y10" s="427"/>
      <c r="Z10" s="426"/>
    </row>
    <row r="11" spans="1:26" s="526" customFormat="1" ht="49.5">
      <c r="A11" s="511" t="s">
        <v>612</v>
      </c>
      <c r="B11" s="512" t="s">
        <v>613</v>
      </c>
      <c r="C11" s="513" t="s">
        <v>614</v>
      </c>
      <c r="D11" s="513">
        <v>2007</v>
      </c>
      <c r="E11" s="513">
        <v>2012</v>
      </c>
      <c r="F11" s="513" t="s">
        <v>586</v>
      </c>
      <c r="G11" s="513">
        <v>2013</v>
      </c>
      <c r="H11" s="513">
        <v>2020</v>
      </c>
      <c r="I11" s="513"/>
      <c r="J11" s="513"/>
      <c r="K11" s="513" t="s">
        <v>587</v>
      </c>
      <c r="L11" s="513" t="s">
        <v>588</v>
      </c>
      <c r="M11" s="513" t="s">
        <v>601</v>
      </c>
      <c r="N11" s="513" t="s">
        <v>589</v>
      </c>
      <c r="O11" s="513" t="s">
        <v>601</v>
      </c>
      <c r="P11" s="513" t="s">
        <v>615</v>
      </c>
      <c r="Q11" s="513" t="s">
        <v>616</v>
      </c>
      <c r="R11" s="514" t="s">
        <v>617</v>
      </c>
      <c r="S11" s="515" t="s">
        <v>618</v>
      </c>
      <c r="T11" s="516">
        <v>0</v>
      </c>
      <c r="U11" s="513" t="s">
        <v>619</v>
      </c>
      <c r="V11" s="517" t="s">
        <v>620</v>
      </c>
      <c r="W11" s="518" t="s">
        <v>621</v>
      </c>
      <c r="X11" s="415"/>
      <c r="Y11" s="417"/>
      <c r="Z11" s="426"/>
    </row>
    <row r="12" spans="1:26" s="526" customFormat="1" ht="33">
      <c r="A12" s="519" t="s">
        <v>612</v>
      </c>
      <c r="B12" s="520" t="s">
        <v>622</v>
      </c>
      <c r="C12" s="521" t="s">
        <v>585</v>
      </c>
      <c r="D12" s="521">
        <v>2005</v>
      </c>
      <c r="E12" s="521">
        <v>2007</v>
      </c>
      <c r="F12" s="521" t="s">
        <v>586</v>
      </c>
      <c r="G12" s="521">
        <v>2013</v>
      </c>
      <c r="H12" s="521">
        <v>2016</v>
      </c>
      <c r="I12" s="521"/>
      <c r="J12" s="521"/>
      <c r="K12" s="521" t="s">
        <v>587</v>
      </c>
      <c r="L12" s="521" t="s">
        <v>588</v>
      </c>
      <c r="M12" s="521" t="s">
        <v>601</v>
      </c>
      <c r="N12" s="521" t="s">
        <v>602</v>
      </c>
      <c r="O12" s="521" t="s">
        <v>602</v>
      </c>
      <c r="P12" s="521" t="s">
        <v>600</v>
      </c>
      <c r="Q12" s="521" t="s">
        <v>600</v>
      </c>
      <c r="R12" s="522" t="s">
        <v>593</v>
      </c>
      <c r="S12" s="522" t="s">
        <v>593</v>
      </c>
      <c r="T12" s="523">
        <v>4.57</v>
      </c>
      <c r="U12" s="521" t="s">
        <v>623</v>
      </c>
      <c r="V12" s="524" t="s">
        <v>624</v>
      </c>
      <c r="W12" s="525"/>
      <c r="X12" s="415"/>
      <c r="Y12" s="417"/>
      <c r="Z12" s="426"/>
    </row>
    <row r="13" spans="1:26" s="443" customFormat="1" ht="16.5">
      <c r="A13" s="437" t="s">
        <v>597</v>
      </c>
      <c r="B13" s="437" t="s">
        <v>625</v>
      </c>
      <c r="C13" s="438" t="s">
        <v>626</v>
      </c>
      <c r="D13" s="438">
        <v>2011</v>
      </c>
      <c r="E13" s="438">
        <v>2016</v>
      </c>
      <c r="F13" s="438" t="s">
        <v>627</v>
      </c>
      <c r="G13" s="438"/>
      <c r="H13" s="438"/>
      <c r="I13" s="438"/>
      <c r="J13" s="438" t="s">
        <v>587</v>
      </c>
      <c r="K13" s="438"/>
      <c r="L13" s="438"/>
      <c r="M13" s="438" t="s">
        <v>589</v>
      </c>
      <c r="N13" s="438" t="s">
        <v>589</v>
      </c>
      <c r="O13" s="438" t="s">
        <v>602</v>
      </c>
      <c r="P13" s="438" t="s">
        <v>628</v>
      </c>
      <c r="Q13" s="438" t="s">
        <v>616</v>
      </c>
      <c r="R13" s="439" t="s">
        <v>629</v>
      </c>
      <c r="S13" s="439" t="s">
        <v>630</v>
      </c>
      <c r="T13" s="440"/>
      <c r="U13" s="438" t="s">
        <v>611</v>
      </c>
      <c r="V13" s="444"/>
      <c r="W13" s="445" t="s">
        <v>631</v>
      </c>
      <c r="X13" s="415"/>
      <c r="Y13" s="427"/>
      <c r="Z13" s="426"/>
    </row>
    <row r="14" spans="1:26" s="482" customFormat="1" ht="33">
      <c r="A14" s="483" t="s">
        <v>583</v>
      </c>
      <c r="B14" s="484" t="s">
        <v>632</v>
      </c>
      <c r="C14" s="485" t="s">
        <v>626</v>
      </c>
      <c r="D14" s="485">
        <v>2010</v>
      </c>
      <c r="E14" s="485">
        <v>2016</v>
      </c>
      <c r="F14" s="485" t="s">
        <v>586</v>
      </c>
      <c r="G14" s="485">
        <v>2015</v>
      </c>
      <c r="H14" s="485">
        <v>2019</v>
      </c>
      <c r="I14" s="485"/>
      <c r="J14" s="485"/>
      <c r="K14" s="485" t="s">
        <v>587</v>
      </c>
      <c r="L14" s="485"/>
      <c r="M14" s="485" t="s">
        <v>589</v>
      </c>
      <c r="N14" s="485" t="s">
        <v>589</v>
      </c>
      <c r="O14" s="485" t="s">
        <v>590</v>
      </c>
      <c r="P14" s="486" t="s">
        <v>591</v>
      </c>
      <c r="Q14" s="486" t="s">
        <v>633</v>
      </c>
      <c r="R14" s="486" t="s">
        <v>634</v>
      </c>
      <c r="S14" s="486" t="s">
        <v>610</v>
      </c>
      <c r="T14" s="487">
        <v>1.72</v>
      </c>
      <c r="U14" s="485" t="s">
        <v>635</v>
      </c>
      <c r="V14" s="488"/>
      <c r="W14" s="489" t="s">
        <v>636</v>
      </c>
      <c r="X14" s="415"/>
      <c r="Y14" s="427"/>
      <c r="Z14" s="426"/>
    </row>
    <row r="15" spans="1:26" s="482" customFormat="1" ht="33">
      <c r="A15" s="490" t="s">
        <v>583</v>
      </c>
      <c r="B15" s="491" t="s">
        <v>637</v>
      </c>
      <c r="C15" s="485" t="s">
        <v>626</v>
      </c>
      <c r="D15" s="485">
        <v>2008</v>
      </c>
      <c r="E15" s="485">
        <v>2016</v>
      </c>
      <c r="F15" s="485" t="s">
        <v>586</v>
      </c>
      <c r="G15" s="485">
        <v>2015</v>
      </c>
      <c r="H15" s="485">
        <v>2019</v>
      </c>
      <c r="I15" s="485"/>
      <c r="J15" s="485"/>
      <c r="K15" s="485" t="s">
        <v>587</v>
      </c>
      <c r="L15" s="485" t="s">
        <v>588</v>
      </c>
      <c r="M15" s="485" t="s">
        <v>589</v>
      </c>
      <c r="N15" s="485" t="s">
        <v>589</v>
      </c>
      <c r="O15" s="485" t="s">
        <v>590</v>
      </c>
      <c r="P15" s="485" t="s">
        <v>591</v>
      </c>
      <c r="Q15" s="486" t="s">
        <v>633</v>
      </c>
      <c r="R15" s="486" t="s">
        <v>634</v>
      </c>
      <c r="S15" s="486" t="s">
        <v>610</v>
      </c>
      <c r="T15" s="487">
        <v>3.03</v>
      </c>
      <c r="U15" s="485" t="s">
        <v>635</v>
      </c>
      <c r="V15" s="488"/>
      <c r="W15" s="489" t="s">
        <v>636</v>
      </c>
      <c r="X15" s="415"/>
      <c r="Y15" s="427"/>
      <c r="Z15" s="426"/>
    </row>
    <row r="16" spans="1:26" s="482" customFormat="1" ht="33">
      <c r="A16" s="490" t="s">
        <v>583</v>
      </c>
      <c r="B16" s="491" t="s">
        <v>638</v>
      </c>
      <c r="C16" s="485" t="s">
        <v>626</v>
      </c>
      <c r="D16" s="485">
        <v>2010</v>
      </c>
      <c r="E16" s="485">
        <v>2016</v>
      </c>
      <c r="F16" s="485" t="s">
        <v>586</v>
      </c>
      <c r="G16" s="485">
        <v>2015</v>
      </c>
      <c r="H16" s="485">
        <v>2019</v>
      </c>
      <c r="I16" s="485"/>
      <c r="J16" s="485"/>
      <c r="K16" s="485" t="s">
        <v>587</v>
      </c>
      <c r="L16" s="485" t="s">
        <v>588</v>
      </c>
      <c r="M16" s="485" t="s">
        <v>589</v>
      </c>
      <c r="N16" s="485" t="s">
        <v>589</v>
      </c>
      <c r="O16" s="485" t="s">
        <v>590</v>
      </c>
      <c r="P16" s="485" t="s">
        <v>591</v>
      </c>
      <c r="Q16" s="486" t="s">
        <v>633</v>
      </c>
      <c r="R16" s="486" t="s">
        <v>634</v>
      </c>
      <c r="S16" s="486" t="s">
        <v>610</v>
      </c>
      <c r="T16" s="487">
        <v>0.43</v>
      </c>
      <c r="U16" s="485" t="s">
        <v>635</v>
      </c>
      <c r="V16" s="488"/>
      <c r="W16" s="489" t="s">
        <v>636</v>
      </c>
      <c r="X16" s="415"/>
      <c r="Y16" s="427"/>
      <c r="Z16" s="426"/>
    </row>
    <row r="17" spans="1:26" s="482" customFormat="1" ht="33">
      <c r="A17" s="490" t="s">
        <v>583</v>
      </c>
      <c r="B17" s="491" t="s">
        <v>639</v>
      </c>
      <c r="C17" s="485" t="s">
        <v>626</v>
      </c>
      <c r="D17" s="485">
        <v>2012</v>
      </c>
      <c r="E17" s="485">
        <v>2013</v>
      </c>
      <c r="F17" s="485" t="s">
        <v>627</v>
      </c>
      <c r="G17" s="485">
        <v>2020</v>
      </c>
      <c r="H17" s="485">
        <v>2023</v>
      </c>
      <c r="I17" s="485"/>
      <c r="J17" s="485"/>
      <c r="K17" s="485" t="s">
        <v>587</v>
      </c>
      <c r="L17" s="485" t="s">
        <v>588</v>
      </c>
      <c r="M17" s="485" t="s">
        <v>589</v>
      </c>
      <c r="N17" s="485" t="s">
        <v>589</v>
      </c>
      <c r="O17" s="485" t="s">
        <v>590</v>
      </c>
      <c r="P17" s="485" t="s">
        <v>591</v>
      </c>
      <c r="Q17" s="486" t="s">
        <v>592</v>
      </c>
      <c r="R17" s="486" t="s">
        <v>634</v>
      </c>
      <c r="S17" s="486" t="s">
        <v>610</v>
      </c>
      <c r="T17" s="487">
        <v>1.2E-2</v>
      </c>
      <c r="U17" s="485" t="s">
        <v>635</v>
      </c>
      <c r="V17" s="488" t="s">
        <v>640</v>
      </c>
      <c r="W17" s="489" t="s">
        <v>636</v>
      </c>
      <c r="X17" s="415"/>
      <c r="Y17" s="427"/>
      <c r="Z17" s="426"/>
    </row>
    <row r="18" spans="1:26" s="482" customFormat="1" ht="16.5">
      <c r="A18" s="492" t="s">
        <v>583</v>
      </c>
      <c r="B18" s="493" t="s">
        <v>641</v>
      </c>
      <c r="C18" s="485" t="s">
        <v>585</v>
      </c>
      <c r="D18" s="485">
        <v>2010</v>
      </c>
      <c r="E18" s="485">
        <v>2018</v>
      </c>
      <c r="F18" s="485" t="s">
        <v>627</v>
      </c>
      <c r="G18" s="485"/>
      <c r="H18" s="485"/>
      <c r="I18" s="485" t="s">
        <v>587</v>
      </c>
      <c r="J18" s="485" t="s">
        <v>587</v>
      </c>
      <c r="K18" s="485" t="s">
        <v>587</v>
      </c>
      <c r="L18" s="485" t="s">
        <v>588</v>
      </c>
      <c r="M18" s="485" t="s">
        <v>602</v>
      </c>
      <c r="N18" s="485" t="s">
        <v>602</v>
      </c>
      <c r="O18" s="485" t="s">
        <v>601</v>
      </c>
      <c r="P18" s="486" t="s">
        <v>601</v>
      </c>
      <c r="Q18" s="485" t="s">
        <v>600</v>
      </c>
      <c r="R18" s="485" t="s">
        <v>593</v>
      </c>
      <c r="S18" s="486" t="s">
        <v>642</v>
      </c>
      <c r="T18" s="487">
        <v>0.2</v>
      </c>
      <c r="U18" s="485" t="s">
        <v>643</v>
      </c>
      <c r="V18" s="488"/>
      <c r="W18" s="489" t="s">
        <v>605</v>
      </c>
      <c r="X18" s="415"/>
      <c r="Y18" s="427"/>
      <c r="Z18" s="426"/>
    </row>
    <row r="19" spans="1:26" s="482" customFormat="1" ht="33">
      <c r="A19" s="490" t="s">
        <v>583</v>
      </c>
      <c r="B19" s="491" t="s">
        <v>644</v>
      </c>
      <c r="C19" s="485" t="s">
        <v>626</v>
      </c>
      <c r="D19" s="485">
        <v>2009</v>
      </c>
      <c r="E19" s="485">
        <v>2012</v>
      </c>
      <c r="F19" s="485" t="s">
        <v>627</v>
      </c>
      <c r="G19" s="485">
        <v>2017</v>
      </c>
      <c r="H19" s="485">
        <v>2020</v>
      </c>
      <c r="I19" s="485"/>
      <c r="J19" s="485"/>
      <c r="K19" s="485" t="s">
        <v>587</v>
      </c>
      <c r="L19" s="485" t="s">
        <v>588</v>
      </c>
      <c r="M19" s="485" t="s">
        <v>602</v>
      </c>
      <c r="N19" s="485" t="s">
        <v>602</v>
      </c>
      <c r="O19" s="485" t="s">
        <v>601</v>
      </c>
      <c r="P19" s="485" t="s">
        <v>602</v>
      </c>
      <c r="Q19" s="485" t="s">
        <v>600</v>
      </c>
      <c r="R19" s="486" t="s">
        <v>609</v>
      </c>
      <c r="S19" s="486" t="s">
        <v>610</v>
      </c>
      <c r="T19" s="487">
        <v>0.11</v>
      </c>
      <c r="U19" s="485" t="s">
        <v>635</v>
      </c>
      <c r="V19" s="488"/>
      <c r="W19" s="489" t="s">
        <v>605</v>
      </c>
      <c r="X19" s="415"/>
      <c r="Y19" s="427"/>
      <c r="Z19" s="426"/>
    </row>
    <row r="20" spans="1:26" s="482" customFormat="1" ht="33">
      <c r="A20" s="490" t="s">
        <v>583</v>
      </c>
      <c r="B20" s="491" t="s">
        <v>645</v>
      </c>
      <c r="C20" s="485" t="s">
        <v>585</v>
      </c>
      <c r="D20" s="485">
        <v>2005</v>
      </c>
      <c r="E20" s="485">
        <v>2006</v>
      </c>
      <c r="F20" s="485" t="s">
        <v>586</v>
      </c>
      <c r="G20" s="485">
        <v>2013</v>
      </c>
      <c r="H20" s="485">
        <v>2016</v>
      </c>
      <c r="I20" s="485"/>
      <c r="J20" s="485"/>
      <c r="K20" s="485" t="s">
        <v>587</v>
      </c>
      <c r="L20" s="485" t="s">
        <v>588</v>
      </c>
      <c r="M20" s="485" t="s">
        <v>646</v>
      </c>
      <c r="N20" s="485" t="s">
        <v>646</v>
      </c>
      <c r="O20" s="485" t="s">
        <v>647</v>
      </c>
      <c r="P20" s="485" t="s">
        <v>585</v>
      </c>
      <c r="Q20" s="485" t="s">
        <v>592</v>
      </c>
      <c r="R20" s="485" t="s">
        <v>593</v>
      </c>
      <c r="S20" s="486" t="s">
        <v>593</v>
      </c>
      <c r="T20" s="487">
        <v>1.4</v>
      </c>
      <c r="U20" s="485" t="s">
        <v>648</v>
      </c>
      <c r="V20" s="494" t="s">
        <v>649</v>
      </c>
      <c r="W20" s="489" t="s">
        <v>650</v>
      </c>
      <c r="X20" s="415"/>
      <c r="Y20" s="417"/>
      <c r="Z20" s="426"/>
    </row>
    <row r="21" spans="1:26" s="482" customFormat="1" ht="33">
      <c r="A21" s="490" t="s">
        <v>583</v>
      </c>
      <c r="B21" s="491" t="s">
        <v>651</v>
      </c>
      <c r="C21" s="485" t="s">
        <v>585</v>
      </c>
      <c r="D21" s="485">
        <v>2014</v>
      </c>
      <c r="E21" s="485">
        <v>2017</v>
      </c>
      <c r="F21" s="485" t="s">
        <v>627</v>
      </c>
      <c r="G21" s="485"/>
      <c r="H21" s="485"/>
      <c r="I21" s="485"/>
      <c r="J21" s="485" t="s">
        <v>587</v>
      </c>
      <c r="K21" s="485"/>
      <c r="L21" s="485" t="s">
        <v>588</v>
      </c>
      <c r="M21" s="485" t="s">
        <v>589</v>
      </c>
      <c r="N21" s="485" t="s">
        <v>589</v>
      </c>
      <c r="O21" s="485" t="s">
        <v>601</v>
      </c>
      <c r="P21" s="485" t="s">
        <v>585</v>
      </c>
      <c r="Q21" s="485" t="s">
        <v>616</v>
      </c>
      <c r="R21" s="485" t="s">
        <v>593</v>
      </c>
      <c r="S21" s="486" t="s">
        <v>652</v>
      </c>
      <c r="T21" s="487">
        <v>2.9</v>
      </c>
      <c r="U21" s="485" t="s">
        <v>653</v>
      </c>
      <c r="V21" s="494"/>
      <c r="W21" s="489" t="s">
        <v>596</v>
      </c>
      <c r="X21" s="415"/>
      <c r="Y21" s="417"/>
      <c r="Z21" s="426"/>
    </row>
    <row r="22" spans="1:26" s="482" customFormat="1" ht="33">
      <c r="A22" s="490" t="s">
        <v>583</v>
      </c>
      <c r="B22" s="491" t="s">
        <v>654</v>
      </c>
      <c r="C22" s="485" t="s">
        <v>626</v>
      </c>
      <c r="D22" s="485">
        <v>2004</v>
      </c>
      <c r="E22" s="485"/>
      <c r="F22" s="485"/>
      <c r="G22" s="485"/>
      <c r="H22" s="485"/>
      <c r="I22" s="485"/>
      <c r="J22" s="485"/>
      <c r="K22" s="485"/>
      <c r="L22" s="485"/>
      <c r="M22" s="485" t="s">
        <v>602</v>
      </c>
      <c r="N22" s="485" t="s">
        <v>602</v>
      </c>
      <c r="O22" s="485" t="s">
        <v>602</v>
      </c>
      <c r="P22" s="485" t="s">
        <v>601</v>
      </c>
      <c r="Q22" s="485" t="s">
        <v>600</v>
      </c>
      <c r="R22" s="486" t="s">
        <v>655</v>
      </c>
      <c r="S22" s="486" t="s">
        <v>610</v>
      </c>
      <c r="T22" s="487" t="s">
        <v>603</v>
      </c>
      <c r="U22" s="485" t="s">
        <v>635</v>
      </c>
      <c r="V22" s="495" t="s">
        <v>656</v>
      </c>
      <c r="W22" s="489" t="s">
        <v>657</v>
      </c>
      <c r="X22" s="415"/>
      <c r="Y22" s="427"/>
      <c r="Z22" s="426"/>
    </row>
    <row r="23" spans="1:26" s="482" customFormat="1" ht="33">
      <c r="A23" s="490" t="s">
        <v>583</v>
      </c>
      <c r="B23" s="491" t="s">
        <v>658</v>
      </c>
      <c r="C23" s="485" t="s">
        <v>626</v>
      </c>
      <c r="D23" s="485">
        <v>2001</v>
      </c>
      <c r="E23" s="485">
        <v>2003</v>
      </c>
      <c r="F23" s="485" t="s">
        <v>627</v>
      </c>
      <c r="G23" s="485" t="s">
        <v>599</v>
      </c>
      <c r="H23" s="485" t="s">
        <v>599</v>
      </c>
      <c r="I23" s="485"/>
      <c r="J23" s="485" t="s">
        <v>587</v>
      </c>
      <c r="K23" s="485" t="s">
        <v>588</v>
      </c>
      <c r="L23" s="485"/>
      <c r="M23" s="485" t="s">
        <v>602</v>
      </c>
      <c r="N23" s="485" t="s">
        <v>602</v>
      </c>
      <c r="O23" s="485" t="s">
        <v>602</v>
      </c>
      <c r="P23" s="485" t="s">
        <v>601</v>
      </c>
      <c r="Q23" s="485" t="s">
        <v>600</v>
      </c>
      <c r="R23" s="486" t="s">
        <v>659</v>
      </c>
      <c r="S23" s="486" t="s">
        <v>660</v>
      </c>
      <c r="T23" s="487" t="s">
        <v>603</v>
      </c>
      <c r="U23" s="485" t="s">
        <v>661</v>
      </c>
      <c r="V23" s="495" t="s">
        <v>604</v>
      </c>
      <c r="W23" s="489" t="s">
        <v>657</v>
      </c>
      <c r="X23" s="415"/>
      <c r="Y23" s="427"/>
      <c r="Z23" s="426"/>
    </row>
    <row r="24" spans="1:26" s="443" customFormat="1" ht="33">
      <c r="A24" s="459" t="s">
        <v>597</v>
      </c>
      <c r="B24" s="460" t="s">
        <v>662</v>
      </c>
      <c r="C24" s="448" t="s">
        <v>599</v>
      </c>
      <c r="D24" s="448"/>
      <c r="E24" s="448"/>
      <c r="F24" s="448"/>
      <c r="G24" s="448"/>
      <c r="H24" s="448"/>
      <c r="I24" s="448" t="s">
        <v>587</v>
      </c>
      <c r="J24" s="448"/>
      <c r="K24" s="448" t="s">
        <v>587</v>
      </c>
      <c r="L24" s="448" t="s">
        <v>588</v>
      </c>
      <c r="M24" s="448" t="s">
        <v>601</v>
      </c>
      <c r="N24" s="448" t="s">
        <v>601</v>
      </c>
      <c r="O24" s="448" t="s">
        <v>601</v>
      </c>
      <c r="P24" s="448" t="s">
        <v>602</v>
      </c>
      <c r="Q24" s="448" t="s">
        <v>600</v>
      </c>
      <c r="R24" s="448" t="s">
        <v>593</v>
      </c>
      <c r="S24" s="449" t="s">
        <v>593</v>
      </c>
      <c r="T24" s="451" t="s">
        <v>663</v>
      </c>
      <c r="U24" s="448" t="s">
        <v>270</v>
      </c>
      <c r="V24" s="452" t="s">
        <v>664</v>
      </c>
      <c r="W24" s="453" t="s">
        <v>605</v>
      </c>
      <c r="X24" s="418"/>
      <c r="Y24" s="419"/>
      <c r="Z24" s="426"/>
    </row>
    <row r="25" spans="1:26" s="443" customFormat="1" ht="33">
      <c r="A25" s="437" t="s">
        <v>597</v>
      </c>
      <c r="B25" s="437" t="s">
        <v>665</v>
      </c>
      <c r="C25" s="438" t="s">
        <v>607</v>
      </c>
      <c r="D25" s="438">
        <v>2009</v>
      </c>
      <c r="E25" s="438">
        <v>2012</v>
      </c>
      <c r="F25" s="438" t="s">
        <v>627</v>
      </c>
      <c r="G25" s="438">
        <v>2017</v>
      </c>
      <c r="H25" s="438">
        <v>2020</v>
      </c>
      <c r="I25" s="438"/>
      <c r="J25" s="438"/>
      <c r="K25" s="438" t="s">
        <v>587</v>
      </c>
      <c r="L25" s="438" t="s">
        <v>588</v>
      </c>
      <c r="M25" s="438" t="s">
        <v>601</v>
      </c>
      <c r="N25" s="438" t="s">
        <v>589</v>
      </c>
      <c r="O25" s="438" t="s">
        <v>601</v>
      </c>
      <c r="P25" s="438" t="s">
        <v>666</v>
      </c>
      <c r="Q25" s="439" t="s">
        <v>633</v>
      </c>
      <c r="R25" s="439" t="s">
        <v>593</v>
      </c>
      <c r="S25" s="439" t="s">
        <v>593</v>
      </c>
      <c r="T25" s="440">
        <v>0.18</v>
      </c>
      <c r="U25" s="438" t="s">
        <v>667</v>
      </c>
      <c r="V25" s="444"/>
      <c r="W25" s="445" t="s">
        <v>668</v>
      </c>
      <c r="X25" s="415"/>
      <c r="Y25" s="416"/>
      <c r="Z25" s="426"/>
    </row>
    <row r="26" spans="1:26" s="443" customFormat="1" ht="17.25" thickBot="1">
      <c r="A26" s="461" t="s">
        <v>597</v>
      </c>
      <c r="B26" s="462" t="s">
        <v>669</v>
      </c>
      <c r="C26" s="463" t="s">
        <v>585</v>
      </c>
      <c r="D26" s="463">
        <v>2007</v>
      </c>
      <c r="E26" s="463">
        <v>2012</v>
      </c>
      <c r="F26" s="463" t="s">
        <v>586</v>
      </c>
      <c r="G26" s="463">
        <v>2015</v>
      </c>
      <c r="H26" s="463">
        <v>2018</v>
      </c>
      <c r="I26" s="463"/>
      <c r="J26" s="463" t="s">
        <v>587</v>
      </c>
      <c r="K26" s="463" t="s">
        <v>587</v>
      </c>
      <c r="L26" s="463" t="s">
        <v>588</v>
      </c>
      <c r="M26" s="463" t="s">
        <v>601</v>
      </c>
      <c r="N26" s="463" t="s">
        <v>589</v>
      </c>
      <c r="O26" s="463" t="s">
        <v>601</v>
      </c>
      <c r="P26" s="464" t="s">
        <v>670</v>
      </c>
      <c r="Q26" s="463" t="s">
        <v>671</v>
      </c>
      <c r="R26" s="463" t="s">
        <v>593</v>
      </c>
      <c r="S26" s="464" t="s">
        <v>593</v>
      </c>
      <c r="T26" s="465">
        <v>0.56999999999999995</v>
      </c>
      <c r="U26" s="463" t="s">
        <v>669</v>
      </c>
      <c r="V26" s="466"/>
      <c r="W26" s="467" t="s">
        <v>672</v>
      </c>
      <c r="X26" s="413"/>
      <c r="Y26" s="425"/>
      <c r="Z26" s="426"/>
    </row>
    <row r="27" spans="1:26" s="443" customFormat="1" ht="16.5">
      <c r="A27" s="446" t="s">
        <v>597</v>
      </c>
      <c r="B27" s="447" t="s">
        <v>673</v>
      </c>
      <c r="C27" s="448" t="s">
        <v>607</v>
      </c>
      <c r="D27" s="448">
        <v>2010</v>
      </c>
      <c r="E27" s="448">
        <v>2013</v>
      </c>
      <c r="F27" s="448" t="s">
        <v>627</v>
      </c>
      <c r="G27" s="448">
        <v>2018</v>
      </c>
      <c r="H27" s="448">
        <v>2021</v>
      </c>
      <c r="I27" s="448"/>
      <c r="J27" s="448"/>
      <c r="K27" s="448" t="s">
        <v>587</v>
      </c>
      <c r="L27" s="448"/>
      <c r="M27" s="448" t="s">
        <v>602</v>
      </c>
      <c r="N27" s="448" t="s">
        <v>602</v>
      </c>
      <c r="O27" s="448" t="s">
        <v>602</v>
      </c>
      <c r="P27" s="449" t="s">
        <v>602</v>
      </c>
      <c r="Q27" s="448" t="s">
        <v>600</v>
      </c>
      <c r="R27" s="450" t="s">
        <v>593</v>
      </c>
      <c r="S27" s="449" t="s">
        <v>593</v>
      </c>
      <c r="T27" s="451">
        <v>0.26</v>
      </c>
      <c r="U27" s="448" t="s">
        <v>611</v>
      </c>
      <c r="V27" s="452"/>
      <c r="W27" s="453" t="s">
        <v>605</v>
      </c>
      <c r="X27" s="418"/>
      <c r="Y27" s="428"/>
      <c r="Z27" s="426"/>
    </row>
    <row r="28" spans="1:26" s="443" customFormat="1" ht="16.5">
      <c r="A28" s="436" t="s">
        <v>597</v>
      </c>
      <c r="B28" s="437" t="s">
        <v>674</v>
      </c>
      <c r="C28" s="438" t="s">
        <v>607</v>
      </c>
      <c r="D28" s="438">
        <v>2012</v>
      </c>
      <c r="E28" s="438">
        <v>2013</v>
      </c>
      <c r="F28" s="438" t="s">
        <v>627</v>
      </c>
      <c r="G28" s="438">
        <v>2014</v>
      </c>
      <c r="H28" s="438">
        <v>2019</v>
      </c>
      <c r="I28" s="438"/>
      <c r="J28" s="438"/>
      <c r="K28" s="438" t="s">
        <v>587</v>
      </c>
      <c r="L28" s="438"/>
      <c r="M28" s="438" t="s">
        <v>602</v>
      </c>
      <c r="N28" s="438" t="s">
        <v>589</v>
      </c>
      <c r="O28" s="438" t="s">
        <v>602</v>
      </c>
      <c r="P28" s="438" t="s">
        <v>675</v>
      </c>
      <c r="Q28" s="438" t="s">
        <v>616</v>
      </c>
      <c r="R28" s="438" t="s">
        <v>593</v>
      </c>
      <c r="S28" s="439" t="s">
        <v>642</v>
      </c>
      <c r="T28" s="440">
        <v>0.73</v>
      </c>
      <c r="U28" s="438" t="s">
        <v>674</v>
      </c>
      <c r="V28" s="444"/>
      <c r="W28" s="442" t="s">
        <v>676</v>
      </c>
      <c r="X28" s="415"/>
      <c r="Y28" s="417"/>
      <c r="Z28" s="426"/>
    </row>
    <row r="29" spans="1:26" s="482" customFormat="1" ht="33">
      <c r="A29" s="492" t="s">
        <v>583</v>
      </c>
      <c r="B29" s="493" t="s">
        <v>677</v>
      </c>
      <c r="C29" s="485" t="s">
        <v>626</v>
      </c>
      <c r="D29" s="485">
        <v>2007</v>
      </c>
      <c r="E29" s="485">
        <v>2010</v>
      </c>
      <c r="F29" s="485" t="s">
        <v>627</v>
      </c>
      <c r="G29" s="485">
        <v>2012</v>
      </c>
      <c r="H29" s="485">
        <v>2016</v>
      </c>
      <c r="I29" s="485"/>
      <c r="J29" s="485" t="s">
        <v>587</v>
      </c>
      <c r="K29" s="485" t="s">
        <v>587</v>
      </c>
      <c r="L29" s="485" t="s">
        <v>588</v>
      </c>
      <c r="M29" s="485" t="s">
        <v>602</v>
      </c>
      <c r="N29" s="485" t="s">
        <v>602</v>
      </c>
      <c r="O29" s="485" t="s">
        <v>602</v>
      </c>
      <c r="P29" s="486" t="s">
        <v>601</v>
      </c>
      <c r="Q29" s="485" t="s">
        <v>600</v>
      </c>
      <c r="R29" s="485" t="s">
        <v>593</v>
      </c>
      <c r="S29" s="486" t="s">
        <v>678</v>
      </c>
      <c r="T29" s="487">
        <v>5.89</v>
      </c>
      <c r="U29" s="485" t="s">
        <v>679</v>
      </c>
      <c r="V29" s="488"/>
      <c r="W29" s="489" t="s">
        <v>657</v>
      </c>
      <c r="X29" s="415"/>
      <c r="Y29" s="427"/>
      <c r="Z29" s="426"/>
    </row>
    <row r="30" spans="1:26" s="482" customFormat="1" ht="66">
      <c r="A30" s="490" t="s">
        <v>583</v>
      </c>
      <c r="B30" s="491" t="s">
        <v>680</v>
      </c>
      <c r="C30" s="485" t="s">
        <v>585</v>
      </c>
      <c r="D30" s="485">
        <v>2005</v>
      </c>
      <c r="E30" s="485">
        <v>2007</v>
      </c>
      <c r="F30" s="485" t="s">
        <v>586</v>
      </c>
      <c r="G30" s="485">
        <v>2013</v>
      </c>
      <c r="H30" s="485">
        <v>2016</v>
      </c>
      <c r="I30" s="485"/>
      <c r="J30" s="485" t="s">
        <v>587</v>
      </c>
      <c r="K30" s="485" t="s">
        <v>587</v>
      </c>
      <c r="L30" s="485" t="s">
        <v>588</v>
      </c>
      <c r="M30" s="485" t="s">
        <v>602</v>
      </c>
      <c r="N30" s="485" t="s">
        <v>589</v>
      </c>
      <c r="O30" s="485" t="s">
        <v>602</v>
      </c>
      <c r="P30" s="485" t="s">
        <v>681</v>
      </c>
      <c r="Q30" s="485" t="s">
        <v>592</v>
      </c>
      <c r="R30" s="485" t="s">
        <v>593</v>
      </c>
      <c r="S30" s="486" t="s">
        <v>682</v>
      </c>
      <c r="T30" s="487">
        <v>1.28</v>
      </c>
      <c r="U30" s="485" t="s">
        <v>679</v>
      </c>
      <c r="V30" s="494" t="s">
        <v>683</v>
      </c>
      <c r="W30" s="489" t="s">
        <v>684</v>
      </c>
      <c r="X30" s="415"/>
      <c r="Y30" s="417"/>
      <c r="Z30" s="426"/>
    </row>
    <row r="31" spans="1:26" s="443" customFormat="1" ht="33">
      <c r="A31" s="436" t="s">
        <v>597</v>
      </c>
      <c r="B31" s="437" t="s">
        <v>685</v>
      </c>
      <c r="C31" s="438" t="s">
        <v>599</v>
      </c>
      <c r="D31" s="438"/>
      <c r="E31" s="438"/>
      <c r="F31" s="438"/>
      <c r="G31" s="438"/>
      <c r="H31" s="438"/>
      <c r="I31" s="438" t="s">
        <v>587</v>
      </c>
      <c r="J31" s="438"/>
      <c r="K31" s="438" t="s">
        <v>587</v>
      </c>
      <c r="L31" s="438" t="s">
        <v>588</v>
      </c>
      <c r="M31" s="438" t="s">
        <v>601</v>
      </c>
      <c r="N31" s="438" t="s">
        <v>601</v>
      </c>
      <c r="O31" s="438" t="s">
        <v>601</v>
      </c>
      <c r="P31" s="438" t="s">
        <v>601</v>
      </c>
      <c r="Q31" s="438" t="s">
        <v>600</v>
      </c>
      <c r="R31" s="438" t="s">
        <v>593</v>
      </c>
      <c r="S31" s="439" t="s">
        <v>593</v>
      </c>
      <c r="T31" s="440" t="s">
        <v>663</v>
      </c>
      <c r="U31" s="438" t="s">
        <v>686</v>
      </c>
      <c r="V31" s="444" t="s">
        <v>687</v>
      </c>
      <c r="W31" s="442" t="s">
        <v>605</v>
      </c>
      <c r="X31" s="415"/>
      <c r="Y31" s="417"/>
      <c r="Z31" s="426"/>
    </row>
    <row r="32" spans="1:26" s="482" customFormat="1" ht="33">
      <c r="A32" s="490" t="s">
        <v>583</v>
      </c>
      <c r="B32" s="491" t="s">
        <v>688</v>
      </c>
      <c r="C32" s="485" t="s">
        <v>626</v>
      </c>
      <c r="D32" s="485">
        <v>2014</v>
      </c>
      <c r="E32" s="485">
        <v>2016</v>
      </c>
      <c r="F32" s="485" t="s">
        <v>586</v>
      </c>
      <c r="G32" s="485"/>
      <c r="H32" s="485"/>
      <c r="I32" s="485"/>
      <c r="J32" s="485" t="s">
        <v>587</v>
      </c>
      <c r="K32" s="485" t="s">
        <v>587</v>
      </c>
      <c r="L32" s="485" t="s">
        <v>588</v>
      </c>
      <c r="M32" s="485" t="s">
        <v>589</v>
      </c>
      <c r="N32" s="485" t="s">
        <v>589</v>
      </c>
      <c r="O32" s="485" t="s">
        <v>689</v>
      </c>
      <c r="P32" s="485" t="s">
        <v>690</v>
      </c>
      <c r="Q32" s="485" t="s">
        <v>691</v>
      </c>
      <c r="R32" s="486" t="s">
        <v>692</v>
      </c>
      <c r="S32" s="486" t="s">
        <v>693</v>
      </c>
      <c r="T32" s="487">
        <v>0.14000000000000001</v>
      </c>
      <c r="U32" s="485" t="s">
        <v>150</v>
      </c>
      <c r="V32" s="494" t="s">
        <v>694</v>
      </c>
      <c r="W32" s="489" t="s">
        <v>684</v>
      </c>
      <c r="X32" s="415"/>
      <c r="Y32" s="417"/>
      <c r="Z32" s="426"/>
    </row>
    <row r="33" spans="1:26" s="443" customFormat="1" ht="33">
      <c r="A33" s="436" t="s">
        <v>597</v>
      </c>
      <c r="B33" s="437" t="s">
        <v>274</v>
      </c>
      <c r="C33" s="438" t="s">
        <v>585</v>
      </c>
      <c r="D33" s="438">
        <v>2014</v>
      </c>
      <c r="E33" s="438">
        <v>2016</v>
      </c>
      <c r="F33" s="438" t="s">
        <v>627</v>
      </c>
      <c r="G33" s="438"/>
      <c r="H33" s="438"/>
      <c r="I33" s="438"/>
      <c r="J33" s="438"/>
      <c r="K33" s="438"/>
      <c r="L33" s="438"/>
      <c r="M33" s="438" t="s">
        <v>601</v>
      </c>
      <c r="N33" s="438" t="s">
        <v>589</v>
      </c>
      <c r="O33" s="438" t="s">
        <v>602</v>
      </c>
      <c r="P33" s="438" t="s">
        <v>602</v>
      </c>
      <c r="Q33" s="438" t="s">
        <v>695</v>
      </c>
      <c r="R33" s="438" t="s">
        <v>593</v>
      </c>
      <c r="S33" s="439" t="s">
        <v>593</v>
      </c>
      <c r="T33" s="440">
        <v>3.8</v>
      </c>
      <c r="U33" s="438" t="s">
        <v>696</v>
      </c>
      <c r="V33" s="444" t="s">
        <v>697</v>
      </c>
      <c r="W33" s="442" t="s">
        <v>672</v>
      </c>
      <c r="X33" s="415"/>
      <c r="Y33" s="417"/>
      <c r="Z33" s="426"/>
    </row>
    <row r="34" spans="1:26" s="526" customFormat="1" ht="16.5">
      <c r="A34" s="511" t="s">
        <v>612</v>
      </c>
      <c r="B34" s="512" t="s">
        <v>698</v>
      </c>
      <c r="C34" s="513" t="s">
        <v>699</v>
      </c>
      <c r="D34" s="513">
        <v>2011</v>
      </c>
      <c r="E34" s="513">
        <v>2014</v>
      </c>
      <c r="F34" s="513" t="s">
        <v>627</v>
      </c>
      <c r="G34" s="513">
        <v>2019</v>
      </c>
      <c r="H34" s="513">
        <v>2022</v>
      </c>
      <c r="I34" s="513"/>
      <c r="J34" s="513"/>
      <c r="K34" s="513" t="s">
        <v>587</v>
      </c>
      <c r="L34" s="513" t="s">
        <v>588</v>
      </c>
      <c r="M34" s="513" t="s">
        <v>602</v>
      </c>
      <c r="N34" s="513" t="s">
        <v>602</v>
      </c>
      <c r="O34" s="513" t="s">
        <v>602</v>
      </c>
      <c r="P34" s="513" t="s">
        <v>700</v>
      </c>
      <c r="Q34" s="513" t="s">
        <v>701</v>
      </c>
      <c r="R34" s="514" t="s">
        <v>593</v>
      </c>
      <c r="S34" s="514" t="s">
        <v>702</v>
      </c>
      <c r="T34" s="516">
        <v>6.72</v>
      </c>
      <c r="U34" s="513" t="s">
        <v>703</v>
      </c>
      <c r="V34" s="517" t="s">
        <v>704</v>
      </c>
      <c r="W34" s="518"/>
      <c r="X34" s="415"/>
      <c r="Y34" s="417"/>
      <c r="Z34" s="426"/>
    </row>
    <row r="35" spans="1:26" s="443" customFormat="1" ht="33">
      <c r="A35" s="454" t="s">
        <v>597</v>
      </c>
      <c r="B35" s="455" t="s">
        <v>705</v>
      </c>
      <c r="C35" s="448" t="s">
        <v>607</v>
      </c>
      <c r="D35" s="448" t="s">
        <v>706</v>
      </c>
      <c r="E35" s="448">
        <v>2013</v>
      </c>
      <c r="F35" s="448" t="s">
        <v>627</v>
      </c>
      <c r="G35" s="448">
        <v>2019</v>
      </c>
      <c r="H35" s="448">
        <v>2024</v>
      </c>
      <c r="I35" s="448"/>
      <c r="J35" s="448" t="s">
        <v>587</v>
      </c>
      <c r="K35" s="448" t="s">
        <v>587</v>
      </c>
      <c r="L35" s="448" t="s">
        <v>588</v>
      </c>
      <c r="M35" s="448" t="s">
        <v>601</v>
      </c>
      <c r="N35" s="448" t="s">
        <v>601</v>
      </c>
      <c r="O35" s="448" t="s">
        <v>601</v>
      </c>
      <c r="P35" s="448" t="s">
        <v>601</v>
      </c>
      <c r="Q35" s="448" t="s">
        <v>600</v>
      </c>
      <c r="R35" s="449" t="s">
        <v>707</v>
      </c>
      <c r="S35" s="449" t="s">
        <v>610</v>
      </c>
      <c r="T35" s="451" t="s">
        <v>603</v>
      </c>
      <c r="U35" s="448" t="s">
        <v>611</v>
      </c>
      <c r="V35" s="452" t="s">
        <v>708</v>
      </c>
      <c r="W35" s="453" t="s">
        <v>605</v>
      </c>
      <c r="X35" s="415"/>
      <c r="Y35" s="427"/>
      <c r="Z35" s="426"/>
    </row>
    <row r="36" spans="1:26" s="443" customFormat="1" ht="16.5">
      <c r="A36" s="437" t="s">
        <v>597</v>
      </c>
      <c r="B36" s="437" t="s">
        <v>709</v>
      </c>
      <c r="C36" s="438" t="s">
        <v>599</v>
      </c>
      <c r="D36" s="438">
        <v>2014</v>
      </c>
      <c r="E36" s="438">
        <v>2019</v>
      </c>
      <c r="F36" s="438" t="s">
        <v>627</v>
      </c>
      <c r="G36" s="438"/>
      <c r="H36" s="438"/>
      <c r="I36" s="438"/>
      <c r="J36" s="438" t="s">
        <v>587</v>
      </c>
      <c r="K36" s="438"/>
      <c r="L36" s="438" t="s">
        <v>588</v>
      </c>
      <c r="M36" s="438" t="s">
        <v>601</v>
      </c>
      <c r="N36" s="438" t="s">
        <v>601</v>
      </c>
      <c r="O36" s="438" t="s">
        <v>601</v>
      </c>
      <c r="P36" s="438" t="s">
        <v>601</v>
      </c>
      <c r="Q36" s="438" t="s">
        <v>600</v>
      </c>
      <c r="R36" s="439"/>
      <c r="S36" s="439" t="s">
        <v>593</v>
      </c>
      <c r="T36" s="440">
        <v>3.99</v>
      </c>
      <c r="U36" s="438" t="s">
        <v>611</v>
      </c>
      <c r="V36" s="444"/>
      <c r="W36" s="445" t="s">
        <v>605</v>
      </c>
      <c r="X36" s="415"/>
      <c r="Y36" s="427"/>
      <c r="Z36" s="426"/>
    </row>
    <row r="37" spans="1:26" s="526" customFormat="1" ht="16.5">
      <c r="A37" s="527" t="s">
        <v>612</v>
      </c>
      <c r="B37" s="528" t="s">
        <v>710</v>
      </c>
      <c r="C37" s="513" t="s">
        <v>626</v>
      </c>
      <c r="D37" s="513">
        <v>2015</v>
      </c>
      <c r="E37" s="513">
        <v>2018</v>
      </c>
      <c r="F37" s="513" t="s">
        <v>627</v>
      </c>
      <c r="G37" s="513"/>
      <c r="H37" s="513"/>
      <c r="I37" s="513"/>
      <c r="J37" s="513" t="s">
        <v>587</v>
      </c>
      <c r="K37" s="513" t="s">
        <v>587</v>
      </c>
      <c r="L37" s="513" t="s">
        <v>588</v>
      </c>
      <c r="M37" s="513" t="s">
        <v>589</v>
      </c>
      <c r="N37" s="513" t="s">
        <v>589</v>
      </c>
      <c r="O37" s="513" t="s">
        <v>602</v>
      </c>
      <c r="P37" s="513" t="s">
        <v>602</v>
      </c>
      <c r="Q37" s="513" t="s">
        <v>616</v>
      </c>
      <c r="R37" s="514" t="s">
        <v>593</v>
      </c>
      <c r="S37" s="514" t="s">
        <v>702</v>
      </c>
      <c r="T37" s="516">
        <v>6.8849999999999998</v>
      </c>
      <c r="U37" s="513" t="s">
        <v>711</v>
      </c>
      <c r="V37" s="517" t="s">
        <v>712</v>
      </c>
      <c r="W37" s="518" t="s">
        <v>713</v>
      </c>
      <c r="X37" s="415"/>
      <c r="Y37" s="417"/>
      <c r="Z37" s="426"/>
    </row>
    <row r="38" spans="1:26" s="526" customFormat="1" ht="116.25" thickBot="1">
      <c r="A38" s="529" t="s">
        <v>612</v>
      </c>
      <c r="B38" s="530" t="s">
        <v>714</v>
      </c>
      <c r="C38" s="531" t="s">
        <v>715</v>
      </c>
      <c r="D38" s="531">
        <v>2007</v>
      </c>
      <c r="E38" s="531">
        <v>2012</v>
      </c>
      <c r="F38" s="531" t="s">
        <v>586</v>
      </c>
      <c r="G38" s="531">
        <v>2017</v>
      </c>
      <c r="H38" s="531">
        <v>2020</v>
      </c>
      <c r="I38" s="531"/>
      <c r="J38" s="531" t="s">
        <v>587</v>
      </c>
      <c r="K38" s="531" t="s">
        <v>587</v>
      </c>
      <c r="L38" s="531" t="s">
        <v>588</v>
      </c>
      <c r="M38" s="531" t="s">
        <v>589</v>
      </c>
      <c r="N38" s="531" t="s">
        <v>589</v>
      </c>
      <c r="O38" s="531" t="s">
        <v>601</v>
      </c>
      <c r="P38" s="531" t="s">
        <v>716</v>
      </c>
      <c r="Q38" s="531" t="s">
        <v>616</v>
      </c>
      <c r="R38" s="532" t="s">
        <v>617</v>
      </c>
      <c r="S38" s="532" t="s">
        <v>717</v>
      </c>
      <c r="T38" s="533">
        <v>13.5</v>
      </c>
      <c r="U38" s="531" t="s">
        <v>619</v>
      </c>
      <c r="V38" s="534"/>
      <c r="W38" s="535" t="s">
        <v>713</v>
      </c>
      <c r="X38" s="420"/>
      <c r="Y38" s="421"/>
      <c r="Z38" s="426"/>
    </row>
    <row r="39" spans="1:26" s="443" customFormat="1" ht="50.25">
      <c r="A39" s="468" t="s">
        <v>597</v>
      </c>
      <c r="B39" s="469" t="s">
        <v>718</v>
      </c>
      <c r="C39" s="470" t="s">
        <v>626</v>
      </c>
      <c r="D39" s="470"/>
      <c r="E39" s="470">
        <v>2006</v>
      </c>
      <c r="F39" s="470" t="s">
        <v>627</v>
      </c>
      <c r="G39" s="470">
        <v>2011</v>
      </c>
      <c r="H39" s="470">
        <v>2015</v>
      </c>
      <c r="I39" s="470"/>
      <c r="J39" s="470" t="s">
        <v>587</v>
      </c>
      <c r="K39" s="470" t="s">
        <v>587</v>
      </c>
      <c r="L39" s="470"/>
      <c r="M39" s="470" t="s">
        <v>589</v>
      </c>
      <c r="N39" s="470" t="s">
        <v>589</v>
      </c>
      <c r="O39" s="470" t="s">
        <v>615</v>
      </c>
      <c r="P39" s="470" t="s">
        <v>615</v>
      </c>
      <c r="Q39" s="450" t="s">
        <v>616</v>
      </c>
      <c r="R39" s="450" t="s">
        <v>719</v>
      </c>
      <c r="S39" s="450" t="s">
        <v>610</v>
      </c>
      <c r="T39" s="471">
        <v>2.0674999999999999</v>
      </c>
      <c r="U39" s="470" t="s">
        <v>611</v>
      </c>
      <c r="V39" s="472" t="s">
        <v>720</v>
      </c>
      <c r="W39" s="473" t="s">
        <v>631</v>
      </c>
      <c r="X39" s="422"/>
      <c r="Y39" s="423"/>
      <c r="Z39" s="426"/>
    </row>
    <row r="40" spans="1:26" s="526" customFormat="1" ht="16.5">
      <c r="A40" s="536" t="s">
        <v>612</v>
      </c>
      <c r="B40" s="537" t="s">
        <v>721</v>
      </c>
      <c r="C40" s="538" t="s">
        <v>722</v>
      </c>
      <c r="D40" s="538"/>
      <c r="E40" s="538"/>
      <c r="F40" s="538"/>
      <c r="G40" s="538"/>
      <c r="H40" s="538"/>
      <c r="I40" s="538"/>
      <c r="J40" s="538" t="s">
        <v>587</v>
      </c>
      <c r="K40" s="538"/>
      <c r="L40" s="538"/>
      <c r="M40" s="538" t="s">
        <v>601</v>
      </c>
      <c r="N40" s="538" t="s">
        <v>601</v>
      </c>
      <c r="O40" s="538" t="s">
        <v>601</v>
      </c>
      <c r="P40" s="538" t="s">
        <v>602</v>
      </c>
      <c r="Q40" s="538" t="s">
        <v>600</v>
      </c>
      <c r="R40" s="538" t="s">
        <v>593</v>
      </c>
      <c r="S40" s="539" t="s">
        <v>723</v>
      </c>
      <c r="T40" s="540" t="s">
        <v>603</v>
      </c>
      <c r="U40" s="538" t="s">
        <v>703</v>
      </c>
      <c r="V40" s="541" t="s">
        <v>604</v>
      </c>
      <c r="W40" s="542" t="s">
        <v>657</v>
      </c>
      <c r="X40" s="413"/>
      <c r="Y40" s="414"/>
      <c r="Z40" s="426"/>
    </row>
    <row r="41" spans="1:26" s="482" customFormat="1" ht="33">
      <c r="A41" s="490" t="s">
        <v>583</v>
      </c>
      <c r="B41" s="491" t="s">
        <v>724</v>
      </c>
      <c r="C41" s="485" t="s">
        <v>599</v>
      </c>
      <c r="D41" s="485"/>
      <c r="E41" s="485"/>
      <c r="F41" s="485"/>
      <c r="G41" s="485"/>
      <c r="H41" s="485"/>
      <c r="I41" s="485" t="s">
        <v>587</v>
      </c>
      <c r="J41" s="485"/>
      <c r="K41" s="485" t="s">
        <v>587</v>
      </c>
      <c r="L41" s="485" t="s">
        <v>588</v>
      </c>
      <c r="M41" s="485" t="s">
        <v>602</v>
      </c>
      <c r="N41" s="485" t="s">
        <v>589</v>
      </c>
      <c r="O41" s="485" t="s">
        <v>602</v>
      </c>
      <c r="P41" s="485" t="s">
        <v>600</v>
      </c>
      <c r="Q41" s="485" t="s">
        <v>592</v>
      </c>
      <c r="R41" s="485" t="s">
        <v>593</v>
      </c>
      <c r="S41" s="486" t="s">
        <v>642</v>
      </c>
      <c r="T41" s="487" t="s">
        <v>663</v>
      </c>
      <c r="U41" s="485" t="s">
        <v>724</v>
      </c>
      <c r="V41" s="494" t="s">
        <v>725</v>
      </c>
      <c r="W41" s="489" t="s">
        <v>726</v>
      </c>
      <c r="X41" s="415"/>
      <c r="Y41" s="417"/>
      <c r="Z41" s="426"/>
    </row>
    <row r="42" spans="1:26" s="526" customFormat="1" ht="16.5">
      <c r="A42" s="543" t="s">
        <v>612</v>
      </c>
      <c r="B42" s="515" t="s">
        <v>727</v>
      </c>
      <c r="C42" s="513" t="s">
        <v>585</v>
      </c>
      <c r="D42" s="513">
        <v>2005</v>
      </c>
      <c r="E42" s="513">
        <v>2006</v>
      </c>
      <c r="F42" s="513" t="s">
        <v>586</v>
      </c>
      <c r="G42" s="513">
        <v>2013</v>
      </c>
      <c r="H42" s="513">
        <v>2016</v>
      </c>
      <c r="I42" s="513"/>
      <c r="J42" s="513"/>
      <c r="K42" s="513" t="s">
        <v>587</v>
      </c>
      <c r="L42" s="513" t="s">
        <v>588</v>
      </c>
      <c r="M42" s="513" t="s">
        <v>589</v>
      </c>
      <c r="N42" s="513" t="s">
        <v>728</v>
      </c>
      <c r="O42" s="513" t="s">
        <v>601</v>
      </c>
      <c r="P42" s="514" t="s">
        <v>729</v>
      </c>
      <c r="Q42" s="513" t="s">
        <v>592</v>
      </c>
      <c r="R42" s="513" t="s">
        <v>593</v>
      </c>
      <c r="S42" s="514" t="s">
        <v>730</v>
      </c>
      <c r="T42" s="516">
        <v>0.72</v>
      </c>
      <c r="U42" s="513" t="s">
        <v>731</v>
      </c>
      <c r="V42" s="517"/>
      <c r="W42" s="518" t="s">
        <v>732</v>
      </c>
      <c r="X42" s="415"/>
      <c r="Y42" s="417"/>
      <c r="Z42" s="426"/>
    </row>
    <row r="43" spans="1:26" s="526" customFormat="1" ht="49.5">
      <c r="A43" s="527" t="s">
        <v>612</v>
      </c>
      <c r="B43" s="528" t="s">
        <v>733</v>
      </c>
      <c r="C43" s="513" t="s">
        <v>626</v>
      </c>
      <c r="D43" s="513">
        <v>2015</v>
      </c>
      <c r="E43" s="513">
        <v>2018</v>
      </c>
      <c r="F43" s="513" t="s">
        <v>627</v>
      </c>
      <c r="G43" s="513"/>
      <c r="H43" s="513"/>
      <c r="I43" s="513"/>
      <c r="J43" s="513" t="s">
        <v>587</v>
      </c>
      <c r="K43" s="513" t="s">
        <v>587</v>
      </c>
      <c r="L43" s="513" t="s">
        <v>588</v>
      </c>
      <c r="M43" s="513" t="s">
        <v>589</v>
      </c>
      <c r="N43" s="513" t="s">
        <v>589</v>
      </c>
      <c r="O43" s="513" t="s">
        <v>601</v>
      </c>
      <c r="P43" s="513" t="s">
        <v>734</v>
      </c>
      <c r="Q43" s="513" t="s">
        <v>592</v>
      </c>
      <c r="R43" s="514" t="s">
        <v>617</v>
      </c>
      <c r="S43" s="515" t="s">
        <v>618</v>
      </c>
      <c r="T43" s="516">
        <v>1.665</v>
      </c>
      <c r="U43" s="513" t="s">
        <v>619</v>
      </c>
      <c r="V43" s="517" t="s">
        <v>735</v>
      </c>
      <c r="W43" s="518" t="s">
        <v>621</v>
      </c>
      <c r="X43" s="415"/>
      <c r="Y43" s="417"/>
      <c r="Z43" s="426"/>
    </row>
    <row r="44" spans="1:26" s="526" customFormat="1" ht="49.5">
      <c r="A44" s="511" t="s">
        <v>612</v>
      </c>
      <c r="B44" s="512" t="s">
        <v>736</v>
      </c>
      <c r="C44" s="513" t="s">
        <v>585</v>
      </c>
      <c r="D44" s="513">
        <v>2005</v>
      </c>
      <c r="E44" s="513">
        <v>2006</v>
      </c>
      <c r="F44" s="513" t="s">
        <v>586</v>
      </c>
      <c r="G44" s="513">
        <v>2013</v>
      </c>
      <c r="H44" s="513">
        <v>2016</v>
      </c>
      <c r="I44" s="513"/>
      <c r="J44" s="513" t="s">
        <v>587</v>
      </c>
      <c r="K44" s="513" t="s">
        <v>587</v>
      </c>
      <c r="L44" s="513" t="s">
        <v>588</v>
      </c>
      <c r="M44" s="513" t="s">
        <v>602</v>
      </c>
      <c r="N44" s="513" t="s">
        <v>589</v>
      </c>
      <c r="O44" s="513" t="s">
        <v>601</v>
      </c>
      <c r="P44" s="513" t="s">
        <v>615</v>
      </c>
      <c r="Q44" s="513" t="s">
        <v>616</v>
      </c>
      <c r="R44" s="514" t="s">
        <v>617</v>
      </c>
      <c r="S44" s="514" t="s">
        <v>737</v>
      </c>
      <c r="T44" s="516">
        <v>0</v>
      </c>
      <c r="U44" s="513" t="s">
        <v>619</v>
      </c>
      <c r="V44" s="517" t="s">
        <v>738</v>
      </c>
      <c r="W44" s="518" t="s">
        <v>621</v>
      </c>
      <c r="X44" s="415"/>
      <c r="Y44" s="417"/>
      <c r="Z44" s="426"/>
    </row>
    <row r="45" spans="1:26" s="526" customFormat="1" ht="33">
      <c r="A45" s="511" t="s">
        <v>612</v>
      </c>
      <c r="B45" s="512" t="s">
        <v>739</v>
      </c>
      <c r="C45" s="513" t="s">
        <v>585</v>
      </c>
      <c r="D45" s="513">
        <v>2005</v>
      </c>
      <c r="E45" s="513">
        <v>2008</v>
      </c>
      <c r="F45" s="513" t="s">
        <v>586</v>
      </c>
      <c r="G45" s="513" t="s">
        <v>599</v>
      </c>
      <c r="H45" s="513" t="s">
        <v>599</v>
      </c>
      <c r="I45" s="513"/>
      <c r="J45" s="513"/>
      <c r="K45" s="513" t="s">
        <v>587</v>
      </c>
      <c r="L45" s="513" t="s">
        <v>588</v>
      </c>
      <c r="M45" s="513" t="s">
        <v>602</v>
      </c>
      <c r="N45" s="513" t="s">
        <v>602</v>
      </c>
      <c r="O45" s="513" t="s">
        <v>601</v>
      </c>
      <c r="P45" s="513" t="s">
        <v>601</v>
      </c>
      <c r="Q45" s="513" t="s">
        <v>600</v>
      </c>
      <c r="R45" s="513" t="s">
        <v>593</v>
      </c>
      <c r="S45" s="514" t="s">
        <v>740</v>
      </c>
      <c r="T45" s="516">
        <v>0</v>
      </c>
      <c r="U45" s="513" t="s">
        <v>711</v>
      </c>
      <c r="V45" s="517" t="s">
        <v>741</v>
      </c>
      <c r="W45" s="518" t="s">
        <v>657</v>
      </c>
      <c r="X45" s="429"/>
      <c r="Y45" s="417"/>
      <c r="Z45" s="426"/>
    </row>
    <row r="46" spans="1:26" s="526" customFormat="1" ht="17.25" thickBot="1">
      <c r="A46" s="519" t="s">
        <v>612</v>
      </c>
      <c r="B46" s="520" t="s">
        <v>742</v>
      </c>
      <c r="C46" s="521" t="s">
        <v>715</v>
      </c>
      <c r="D46" s="521">
        <v>2014</v>
      </c>
      <c r="E46" s="521">
        <v>2017</v>
      </c>
      <c r="F46" s="521" t="s">
        <v>627</v>
      </c>
      <c r="G46" s="521"/>
      <c r="H46" s="521"/>
      <c r="I46" s="521"/>
      <c r="J46" s="521" t="s">
        <v>587</v>
      </c>
      <c r="K46" s="521"/>
      <c r="L46" s="521" t="s">
        <v>588</v>
      </c>
      <c r="M46" s="521" t="s">
        <v>589</v>
      </c>
      <c r="N46" s="521" t="s">
        <v>589</v>
      </c>
      <c r="O46" s="521" t="s">
        <v>601</v>
      </c>
      <c r="P46" s="521" t="s">
        <v>585</v>
      </c>
      <c r="Q46" s="521" t="s">
        <v>592</v>
      </c>
      <c r="R46" s="522" t="s">
        <v>593</v>
      </c>
      <c r="S46" s="522" t="s">
        <v>702</v>
      </c>
      <c r="T46" s="523" t="s">
        <v>743</v>
      </c>
      <c r="U46" s="521" t="s">
        <v>703</v>
      </c>
      <c r="V46" s="524"/>
      <c r="W46" s="525" t="s">
        <v>713</v>
      </c>
      <c r="X46" s="415"/>
      <c r="Y46" s="417"/>
      <c r="Z46" s="426"/>
    </row>
    <row r="47" spans="1:26" s="443" customFormat="1" ht="16.5">
      <c r="A47" s="437" t="s">
        <v>597</v>
      </c>
      <c r="B47" s="437" t="s">
        <v>744</v>
      </c>
      <c r="C47" s="438" t="s">
        <v>607</v>
      </c>
      <c r="D47" s="438">
        <v>2013</v>
      </c>
      <c r="E47" s="438">
        <v>2016</v>
      </c>
      <c r="F47" s="438" t="s">
        <v>627</v>
      </c>
      <c r="G47" s="438"/>
      <c r="H47" s="438"/>
      <c r="I47" s="438"/>
      <c r="J47" s="438"/>
      <c r="K47" s="438" t="s">
        <v>588</v>
      </c>
      <c r="L47" s="438"/>
      <c r="M47" s="438" t="s">
        <v>601</v>
      </c>
      <c r="N47" s="438" t="s">
        <v>602</v>
      </c>
      <c r="O47" s="438" t="s">
        <v>601</v>
      </c>
      <c r="P47" s="438" t="s">
        <v>602</v>
      </c>
      <c r="Q47" s="438" t="s">
        <v>608</v>
      </c>
      <c r="R47" s="439" t="s">
        <v>593</v>
      </c>
      <c r="S47" s="439" t="s">
        <v>593</v>
      </c>
      <c r="T47" s="440" t="s">
        <v>603</v>
      </c>
      <c r="U47" s="438" t="s">
        <v>139</v>
      </c>
      <c r="V47" s="441" t="s">
        <v>604</v>
      </c>
      <c r="W47" s="445" t="s">
        <v>605</v>
      </c>
      <c r="X47" s="422"/>
      <c r="Y47" s="423"/>
      <c r="Z47" s="426"/>
    </row>
    <row r="48" spans="1:26" s="482" customFormat="1" ht="33">
      <c r="A48" s="490" t="s">
        <v>583</v>
      </c>
      <c r="B48" s="491" t="s">
        <v>745</v>
      </c>
      <c r="C48" s="485" t="s">
        <v>626</v>
      </c>
      <c r="D48" s="485">
        <v>2008</v>
      </c>
      <c r="E48" s="485">
        <v>2012</v>
      </c>
      <c r="F48" s="485" t="s">
        <v>627</v>
      </c>
      <c r="G48" s="485">
        <v>2016</v>
      </c>
      <c r="H48" s="485">
        <v>2019</v>
      </c>
      <c r="I48" s="485"/>
      <c r="J48" s="485" t="s">
        <v>587</v>
      </c>
      <c r="K48" s="485" t="s">
        <v>587</v>
      </c>
      <c r="L48" s="485" t="s">
        <v>588</v>
      </c>
      <c r="M48" s="485" t="s">
        <v>589</v>
      </c>
      <c r="N48" s="485" t="s">
        <v>589</v>
      </c>
      <c r="O48" s="485" t="s">
        <v>601</v>
      </c>
      <c r="P48" s="485" t="s">
        <v>591</v>
      </c>
      <c r="Q48" s="486" t="s">
        <v>633</v>
      </c>
      <c r="R48" s="486" t="s">
        <v>719</v>
      </c>
      <c r="S48" s="486" t="s">
        <v>610</v>
      </c>
      <c r="T48" s="487">
        <v>0.04</v>
      </c>
      <c r="U48" s="485" t="s">
        <v>635</v>
      </c>
      <c r="V48" s="488"/>
      <c r="W48" s="489" t="s">
        <v>636</v>
      </c>
      <c r="X48" s="415"/>
      <c r="Y48" s="427"/>
      <c r="Z48" s="426"/>
    </row>
    <row r="49" spans="1:26" s="482" customFormat="1" ht="16.5">
      <c r="A49" s="490" t="s">
        <v>583</v>
      </c>
      <c r="B49" s="491" t="s">
        <v>746</v>
      </c>
      <c r="C49" s="485" t="s">
        <v>715</v>
      </c>
      <c r="D49" s="485">
        <v>2009</v>
      </c>
      <c r="E49" s="485">
        <v>2010</v>
      </c>
      <c r="F49" s="485" t="s">
        <v>627</v>
      </c>
      <c r="G49" s="485">
        <v>2014</v>
      </c>
      <c r="H49" s="485">
        <v>2019</v>
      </c>
      <c r="I49" s="491"/>
      <c r="J49" s="491"/>
      <c r="K49" s="491"/>
      <c r="L49" s="491"/>
      <c r="M49" s="485" t="s">
        <v>602</v>
      </c>
      <c r="N49" s="485" t="s">
        <v>602</v>
      </c>
      <c r="O49" s="485" t="s">
        <v>602</v>
      </c>
      <c r="P49" s="485" t="s">
        <v>602</v>
      </c>
      <c r="Q49" s="485" t="s">
        <v>600</v>
      </c>
      <c r="R49" s="485" t="s">
        <v>593</v>
      </c>
      <c r="S49" s="485" t="s">
        <v>610</v>
      </c>
      <c r="T49" s="485" t="s">
        <v>663</v>
      </c>
      <c r="U49" s="485" t="s">
        <v>635</v>
      </c>
      <c r="V49" s="491" t="s">
        <v>747</v>
      </c>
      <c r="W49" s="491"/>
      <c r="X49" s="416"/>
      <c r="Y49" s="416"/>
      <c r="Z49" s="416"/>
    </row>
    <row r="50" spans="1:26" s="443" customFormat="1" ht="16.5">
      <c r="A50" s="456" t="s">
        <v>597</v>
      </c>
      <c r="B50" s="445" t="s">
        <v>748</v>
      </c>
      <c r="C50" s="438" t="s">
        <v>607</v>
      </c>
      <c r="D50" s="438">
        <v>2010</v>
      </c>
      <c r="E50" s="438">
        <v>2013</v>
      </c>
      <c r="F50" s="438" t="s">
        <v>627</v>
      </c>
      <c r="G50" s="438">
        <v>2018</v>
      </c>
      <c r="H50" s="438">
        <v>2021</v>
      </c>
      <c r="I50" s="438"/>
      <c r="J50" s="438" t="s">
        <v>587</v>
      </c>
      <c r="K50" s="438" t="s">
        <v>587</v>
      </c>
      <c r="L50" s="438" t="s">
        <v>588</v>
      </c>
      <c r="M50" s="438" t="s">
        <v>601</v>
      </c>
      <c r="N50" s="438" t="s">
        <v>601</v>
      </c>
      <c r="O50" s="438" t="s">
        <v>601</v>
      </c>
      <c r="P50" s="439" t="s">
        <v>601</v>
      </c>
      <c r="Q50" s="438" t="s">
        <v>600</v>
      </c>
      <c r="R50" s="439" t="s">
        <v>749</v>
      </c>
      <c r="S50" s="439" t="s">
        <v>750</v>
      </c>
      <c r="T50" s="440">
        <v>0.02</v>
      </c>
      <c r="U50" s="438" t="s">
        <v>748</v>
      </c>
      <c r="V50" s="444"/>
      <c r="W50" s="442" t="s">
        <v>605</v>
      </c>
      <c r="X50" s="415"/>
      <c r="Y50" s="427"/>
      <c r="Z50" s="426"/>
    </row>
    <row r="51" spans="1:26" s="443" customFormat="1" ht="33">
      <c r="A51" s="436" t="s">
        <v>597</v>
      </c>
      <c r="B51" s="437" t="s">
        <v>751</v>
      </c>
      <c r="C51" s="438" t="s">
        <v>599</v>
      </c>
      <c r="D51" s="438"/>
      <c r="E51" s="438"/>
      <c r="F51" s="438"/>
      <c r="G51" s="438"/>
      <c r="H51" s="438"/>
      <c r="I51" s="438" t="s">
        <v>587</v>
      </c>
      <c r="J51" s="438"/>
      <c r="K51" s="438" t="s">
        <v>587</v>
      </c>
      <c r="L51" s="438" t="s">
        <v>588</v>
      </c>
      <c r="M51" s="438" t="s">
        <v>601</v>
      </c>
      <c r="N51" s="438" t="s">
        <v>601</v>
      </c>
      <c r="O51" s="438" t="s">
        <v>601</v>
      </c>
      <c r="P51" s="438" t="s">
        <v>601</v>
      </c>
      <c r="Q51" s="438" t="s">
        <v>600</v>
      </c>
      <c r="R51" s="438" t="s">
        <v>752</v>
      </c>
      <c r="S51" s="439" t="s">
        <v>593</v>
      </c>
      <c r="T51" s="440" t="s">
        <v>663</v>
      </c>
      <c r="U51" s="438" t="s">
        <v>751</v>
      </c>
      <c r="V51" s="444" t="s">
        <v>753</v>
      </c>
      <c r="W51" s="442" t="s">
        <v>605</v>
      </c>
      <c r="X51" s="415"/>
      <c r="Y51" s="417"/>
      <c r="Z51" s="426"/>
    </row>
    <row r="52" spans="1:26" s="443" customFormat="1" ht="33">
      <c r="A52" s="436" t="s">
        <v>597</v>
      </c>
      <c r="B52" s="437" t="s">
        <v>754</v>
      </c>
      <c r="C52" s="438" t="s">
        <v>599</v>
      </c>
      <c r="D52" s="438"/>
      <c r="E52" s="438"/>
      <c r="F52" s="438"/>
      <c r="G52" s="438"/>
      <c r="H52" s="438"/>
      <c r="I52" s="438" t="s">
        <v>587</v>
      </c>
      <c r="J52" s="438"/>
      <c r="K52" s="438" t="s">
        <v>587</v>
      </c>
      <c r="L52" s="438" t="s">
        <v>588</v>
      </c>
      <c r="M52" s="438" t="s">
        <v>601</v>
      </c>
      <c r="N52" s="438" t="s">
        <v>601</v>
      </c>
      <c r="O52" s="438" t="s">
        <v>601</v>
      </c>
      <c r="P52" s="438" t="s">
        <v>601</v>
      </c>
      <c r="Q52" s="438" t="s">
        <v>600</v>
      </c>
      <c r="R52" s="438" t="s">
        <v>755</v>
      </c>
      <c r="S52" s="439" t="s">
        <v>593</v>
      </c>
      <c r="T52" s="440" t="s">
        <v>663</v>
      </c>
      <c r="U52" s="438" t="s">
        <v>756</v>
      </c>
      <c r="V52" s="444" t="s">
        <v>757</v>
      </c>
      <c r="W52" s="442" t="s">
        <v>605</v>
      </c>
      <c r="X52" s="415"/>
      <c r="Y52" s="417"/>
      <c r="Z52" s="426"/>
    </row>
    <row r="53" spans="1:26" s="482" customFormat="1" ht="16.5">
      <c r="A53" s="490" t="s">
        <v>583</v>
      </c>
      <c r="B53" s="491" t="s">
        <v>758</v>
      </c>
      <c r="C53" s="485" t="s">
        <v>585</v>
      </c>
      <c r="D53" s="485">
        <v>2009</v>
      </c>
      <c r="E53" s="485">
        <v>2012</v>
      </c>
      <c r="F53" s="485" t="s">
        <v>627</v>
      </c>
      <c r="G53" s="485">
        <v>2017</v>
      </c>
      <c r="H53" s="485">
        <v>2020</v>
      </c>
      <c r="I53" s="485"/>
      <c r="J53" s="485" t="s">
        <v>587</v>
      </c>
      <c r="K53" s="485" t="s">
        <v>587</v>
      </c>
      <c r="L53" s="485" t="s">
        <v>588</v>
      </c>
      <c r="M53" s="485" t="s">
        <v>589</v>
      </c>
      <c r="N53" s="485" t="s">
        <v>589</v>
      </c>
      <c r="O53" s="485" t="s">
        <v>601</v>
      </c>
      <c r="P53" s="485" t="s">
        <v>759</v>
      </c>
      <c r="Q53" s="485" t="s">
        <v>592</v>
      </c>
      <c r="R53" s="486" t="s">
        <v>593</v>
      </c>
      <c r="S53" s="486" t="s">
        <v>593</v>
      </c>
      <c r="T53" s="487">
        <v>0.19</v>
      </c>
      <c r="U53" s="485" t="s">
        <v>760</v>
      </c>
      <c r="V53" s="488"/>
      <c r="W53" s="489" t="s">
        <v>596</v>
      </c>
      <c r="X53" s="415"/>
      <c r="Y53" s="427"/>
      <c r="Z53" s="426"/>
    </row>
    <row r="54" spans="1:26" s="443" customFormat="1" ht="16.5">
      <c r="A54" s="454" t="s">
        <v>597</v>
      </c>
      <c r="B54" s="455" t="s">
        <v>761</v>
      </c>
      <c r="C54" s="448" t="s">
        <v>585</v>
      </c>
      <c r="D54" s="448">
        <v>2005</v>
      </c>
      <c r="E54" s="448">
        <v>2007</v>
      </c>
      <c r="F54" s="448" t="s">
        <v>586</v>
      </c>
      <c r="G54" s="448"/>
      <c r="H54" s="448"/>
      <c r="I54" s="448"/>
      <c r="J54" s="448"/>
      <c r="K54" s="448" t="s">
        <v>587</v>
      </c>
      <c r="L54" s="448"/>
      <c r="M54" s="448" t="s">
        <v>601</v>
      </c>
      <c r="N54" s="448" t="s">
        <v>589</v>
      </c>
      <c r="O54" s="448" t="s">
        <v>601</v>
      </c>
      <c r="P54" s="448" t="s">
        <v>762</v>
      </c>
      <c r="Q54" s="448" t="s">
        <v>695</v>
      </c>
      <c r="R54" s="449" t="s">
        <v>593</v>
      </c>
      <c r="S54" s="449" t="s">
        <v>593</v>
      </c>
      <c r="T54" s="451" t="s">
        <v>663</v>
      </c>
      <c r="U54" s="448" t="s">
        <v>763</v>
      </c>
      <c r="V54" s="474"/>
      <c r="W54" s="453"/>
      <c r="X54" s="415"/>
      <c r="Y54" s="427"/>
      <c r="Z54" s="426"/>
    </row>
    <row r="55" spans="1:26" s="443" customFormat="1" ht="33">
      <c r="A55" s="457" t="s">
        <v>597</v>
      </c>
      <c r="B55" s="457" t="s">
        <v>764</v>
      </c>
      <c r="C55" s="438" t="s">
        <v>607</v>
      </c>
      <c r="D55" s="438">
        <v>2011</v>
      </c>
      <c r="E55" s="438">
        <v>2015</v>
      </c>
      <c r="F55" s="438" t="s">
        <v>627</v>
      </c>
      <c r="G55" s="438">
        <v>2019</v>
      </c>
      <c r="H55" s="438">
        <v>2022</v>
      </c>
      <c r="I55" s="438"/>
      <c r="J55" s="438" t="s">
        <v>587</v>
      </c>
      <c r="K55" s="438"/>
      <c r="L55" s="438"/>
      <c r="M55" s="438" t="s">
        <v>602</v>
      </c>
      <c r="N55" s="438" t="s">
        <v>589</v>
      </c>
      <c r="O55" s="438" t="s">
        <v>601</v>
      </c>
      <c r="P55" s="438">
        <v>2010</v>
      </c>
      <c r="Q55" s="438" t="s">
        <v>616</v>
      </c>
      <c r="R55" s="439" t="s">
        <v>593</v>
      </c>
      <c r="S55" s="445" t="s">
        <v>593</v>
      </c>
      <c r="T55" s="440" t="s">
        <v>603</v>
      </c>
      <c r="U55" s="438" t="s">
        <v>765</v>
      </c>
      <c r="V55" s="441" t="s">
        <v>604</v>
      </c>
      <c r="W55" s="445" t="s">
        <v>766</v>
      </c>
      <c r="X55" s="415"/>
      <c r="Y55" s="427"/>
      <c r="Z55" s="426"/>
    </row>
    <row r="56" spans="1:26" s="443" customFormat="1" ht="66">
      <c r="A56" s="436" t="s">
        <v>597</v>
      </c>
      <c r="B56" s="437" t="s">
        <v>767</v>
      </c>
      <c r="C56" s="438" t="s">
        <v>607</v>
      </c>
      <c r="D56" s="438">
        <v>2012</v>
      </c>
      <c r="E56" s="438">
        <v>2015</v>
      </c>
      <c r="F56" s="438" t="s">
        <v>627</v>
      </c>
      <c r="G56" s="438">
        <v>2020</v>
      </c>
      <c r="H56" s="438">
        <v>2023</v>
      </c>
      <c r="I56" s="438"/>
      <c r="J56" s="438"/>
      <c r="K56" s="438"/>
      <c r="L56" s="438"/>
      <c r="M56" s="438" t="s">
        <v>589</v>
      </c>
      <c r="N56" s="438" t="s">
        <v>589</v>
      </c>
      <c r="O56" s="438">
        <v>2007</v>
      </c>
      <c r="P56" s="438">
        <v>2007</v>
      </c>
      <c r="Q56" s="438" t="s">
        <v>691</v>
      </c>
      <c r="R56" s="438" t="s">
        <v>593</v>
      </c>
      <c r="S56" s="439" t="s">
        <v>593</v>
      </c>
      <c r="T56" s="440">
        <v>0.7</v>
      </c>
      <c r="U56" s="438" t="s">
        <v>768</v>
      </c>
      <c r="V56" s="444" t="s">
        <v>769</v>
      </c>
      <c r="W56" s="442" t="s">
        <v>766</v>
      </c>
      <c r="X56" s="415"/>
      <c r="Y56" s="417"/>
      <c r="Z56" s="426"/>
    </row>
    <row r="57" spans="1:26" s="443" customFormat="1" ht="16.5">
      <c r="A57" s="446" t="s">
        <v>597</v>
      </c>
      <c r="B57" s="447" t="s">
        <v>770</v>
      </c>
      <c r="C57" s="448" t="s">
        <v>607</v>
      </c>
      <c r="D57" s="448">
        <v>2011</v>
      </c>
      <c r="E57" s="448">
        <v>2014</v>
      </c>
      <c r="F57" s="448" t="s">
        <v>627</v>
      </c>
      <c r="G57" s="448">
        <v>2019</v>
      </c>
      <c r="H57" s="448">
        <v>2022</v>
      </c>
      <c r="I57" s="448"/>
      <c r="J57" s="448" t="s">
        <v>587</v>
      </c>
      <c r="K57" s="448" t="s">
        <v>587</v>
      </c>
      <c r="L57" s="448" t="s">
        <v>588</v>
      </c>
      <c r="M57" s="448" t="s">
        <v>589</v>
      </c>
      <c r="N57" s="448" t="s">
        <v>589</v>
      </c>
      <c r="O57" s="448" t="s">
        <v>601</v>
      </c>
      <c r="P57" s="449" t="s">
        <v>771</v>
      </c>
      <c r="Q57" s="448" t="s">
        <v>616</v>
      </c>
      <c r="R57" s="448" t="s">
        <v>593</v>
      </c>
      <c r="S57" s="449" t="s">
        <v>593</v>
      </c>
      <c r="T57" s="451">
        <v>7.65</v>
      </c>
      <c r="U57" s="448" t="s">
        <v>772</v>
      </c>
      <c r="V57" s="452"/>
      <c r="W57" s="453" t="s">
        <v>773</v>
      </c>
      <c r="X57" s="415"/>
      <c r="Y57" s="417"/>
      <c r="Z57" s="426"/>
    </row>
    <row r="58" spans="1:26" s="443" customFormat="1" ht="16.5">
      <c r="A58" s="445" t="s">
        <v>597</v>
      </c>
      <c r="B58" s="437" t="s">
        <v>774</v>
      </c>
      <c r="C58" s="438" t="s">
        <v>607</v>
      </c>
      <c r="D58" s="438">
        <v>2011</v>
      </c>
      <c r="E58" s="438">
        <v>2014</v>
      </c>
      <c r="F58" s="438" t="s">
        <v>627</v>
      </c>
      <c r="G58" s="438">
        <v>2019</v>
      </c>
      <c r="H58" s="438">
        <v>2022</v>
      </c>
      <c r="I58" s="438"/>
      <c r="J58" s="438" t="s">
        <v>587</v>
      </c>
      <c r="K58" s="438" t="s">
        <v>587</v>
      </c>
      <c r="L58" s="438" t="s">
        <v>588</v>
      </c>
      <c r="M58" s="438" t="s">
        <v>589</v>
      </c>
      <c r="N58" s="438" t="s">
        <v>589</v>
      </c>
      <c r="O58" s="438" t="s">
        <v>775</v>
      </c>
      <c r="P58" s="439" t="s">
        <v>771</v>
      </c>
      <c r="Q58" s="438" t="s">
        <v>691</v>
      </c>
      <c r="R58" s="439" t="s">
        <v>776</v>
      </c>
      <c r="S58" s="439" t="s">
        <v>630</v>
      </c>
      <c r="T58" s="440">
        <v>0.28000000000000003</v>
      </c>
      <c r="U58" s="438" t="s">
        <v>611</v>
      </c>
      <c r="V58" s="444"/>
      <c r="W58" s="445" t="s">
        <v>631</v>
      </c>
      <c r="X58" s="415"/>
      <c r="Y58" s="427"/>
      <c r="Z58" s="426"/>
    </row>
    <row r="59" spans="1:26" s="443" customFormat="1" ht="33">
      <c r="A59" s="436" t="s">
        <v>597</v>
      </c>
      <c r="B59" s="437" t="s">
        <v>777</v>
      </c>
      <c r="C59" s="438" t="s">
        <v>607</v>
      </c>
      <c r="D59" s="438">
        <v>2010</v>
      </c>
      <c r="E59" s="438">
        <v>2015</v>
      </c>
      <c r="F59" s="438" t="s">
        <v>627</v>
      </c>
      <c r="G59" s="438">
        <v>2018</v>
      </c>
      <c r="H59" s="438">
        <v>2021</v>
      </c>
      <c r="I59" s="438"/>
      <c r="J59" s="438"/>
      <c r="K59" s="438"/>
      <c r="L59" s="438"/>
      <c r="M59" s="438" t="s">
        <v>589</v>
      </c>
      <c r="N59" s="438" t="s">
        <v>589</v>
      </c>
      <c r="O59" s="438">
        <v>2004</v>
      </c>
      <c r="P59" s="438">
        <v>2010</v>
      </c>
      <c r="Q59" s="438" t="s">
        <v>616</v>
      </c>
      <c r="R59" s="439" t="s">
        <v>778</v>
      </c>
      <c r="S59" s="439" t="s">
        <v>660</v>
      </c>
      <c r="T59" s="440" t="s">
        <v>603</v>
      </c>
      <c r="U59" s="438" t="s">
        <v>779</v>
      </c>
      <c r="V59" s="444" t="s">
        <v>604</v>
      </c>
      <c r="W59" s="442" t="s">
        <v>780</v>
      </c>
      <c r="X59" s="415"/>
      <c r="Y59" s="417"/>
      <c r="Z59" s="426"/>
    </row>
    <row r="60" spans="1:26" s="526" customFormat="1" ht="33">
      <c r="A60" s="511" t="s">
        <v>612</v>
      </c>
      <c r="B60" s="512" t="s">
        <v>781</v>
      </c>
      <c r="C60" s="513" t="s">
        <v>585</v>
      </c>
      <c r="D60" s="513">
        <v>2005</v>
      </c>
      <c r="E60" s="513">
        <v>2006</v>
      </c>
      <c r="F60" s="513" t="s">
        <v>586</v>
      </c>
      <c r="G60" s="513">
        <v>2013</v>
      </c>
      <c r="H60" s="513">
        <v>2016</v>
      </c>
      <c r="I60" s="513"/>
      <c r="J60" s="513"/>
      <c r="K60" s="513" t="s">
        <v>587</v>
      </c>
      <c r="L60" s="513" t="s">
        <v>588</v>
      </c>
      <c r="M60" s="513" t="s">
        <v>602</v>
      </c>
      <c r="N60" s="513" t="s">
        <v>602</v>
      </c>
      <c r="O60" s="513" t="s">
        <v>601</v>
      </c>
      <c r="P60" s="513" t="s">
        <v>600</v>
      </c>
      <c r="Q60" s="513" t="s">
        <v>600</v>
      </c>
      <c r="R60" s="514" t="s">
        <v>593</v>
      </c>
      <c r="S60" s="514" t="s">
        <v>593</v>
      </c>
      <c r="T60" s="516">
        <v>2.78</v>
      </c>
      <c r="U60" s="513" t="s">
        <v>782</v>
      </c>
      <c r="V60" s="517" t="s">
        <v>624</v>
      </c>
      <c r="W60" s="518"/>
      <c r="X60" s="415"/>
      <c r="Y60" s="417"/>
      <c r="Z60" s="426"/>
    </row>
    <row r="61" spans="1:26" s="526" customFormat="1" ht="33">
      <c r="A61" s="511" t="s">
        <v>612</v>
      </c>
      <c r="B61" s="512" t="s">
        <v>783</v>
      </c>
      <c r="C61" s="513" t="s">
        <v>585</v>
      </c>
      <c r="D61" s="513">
        <v>2005</v>
      </c>
      <c r="E61" s="513">
        <v>2006</v>
      </c>
      <c r="F61" s="513" t="s">
        <v>586</v>
      </c>
      <c r="G61" s="513">
        <v>2013</v>
      </c>
      <c r="H61" s="513">
        <v>2016</v>
      </c>
      <c r="I61" s="513"/>
      <c r="J61" s="513"/>
      <c r="K61" s="513" t="s">
        <v>587</v>
      </c>
      <c r="L61" s="513" t="s">
        <v>588</v>
      </c>
      <c r="M61" s="513" t="s">
        <v>589</v>
      </c>
      <c r="N61" s="513" t="s">
        <v>589</v>
      </c>
      <c r="O61" s="513" t="s">
        <v>647</v>
      </c>
      <c r="P61" s="513" t="s">
        <v>585</v>
      </c>
      <c r="Q61" s="513" t="s">
        <v>592</v>
      </c>
      <c r="R61" s="513" t="s">
        <v>593</v>
      </c>
      <c r="S61" s="514" t="s">
        <v>784</v>
      </c>
      <c r="T61" s="516">
        <v>0.31</v>
      </c>
      <c r="U61" s="513" t="s">
        <v>785</v>
      </c>
      <c r="V61" s="517"/>
      <c r="W61" s="518" t="s">
        <v>786</v>
      </c>
      <c r="X61" s="415"/>
      <c r="Y61" s="427"/>
      <c r="Z61" s="426"/>
    </row>
    <row r="62" spans="1:26" s="482" customFormat="1" ht="16.5">
      <c r="A62" s="496" t="s">
        <v>583</v>
      </c>
      <c r="B62" s="497" t="s">
        <v>787</v>
      </c>
      <c r="C62" s="498" t="s">
        <v>585</v>
      </c>
      <c r="D62" s="498">
        <v>2005</v>
      </c>
      <c r="E62" s="498">
        <v>2008</v>
      </c>
      <c r="F62" s="498" t="s">
        <v>586</v>
      </c>
      <c r="G62" s="498">
        <v>2013</v>
      </c>
      <c r="H62" s="498">
        <v>2016</v>
      </c>
      <c r="I62" s="498"/>
      <c r="J62" s="498"/>
      <c r="K62" s="498" t="s">
        <v>587</v>
      </c>
      <c r="L62" s="498" t="s">
        <v>588</v>
      </c>
      <c r="M62" s="498" t="s">
        <v>602</v>
      </c>
      <c r="N62" s="498" t="s">
        <v>602</v>
      </c>
      <c r="O62" s="498" t="s">
        <v>602</v>
      </c>
      <c r="P62" s="499" t="s">
        <v>601</v>
      </c>
      <c r="Q62" s="498" t="s">
        <v>600</v>
      </c>
      <c r="R62" s="486" t="s">
        <v>593</v>
      </c>
      <c r="S62" s="500" t="s">
        <v>788</v>
      </c>
      <c r="T62" s="501">
        <v>1.25</v>
      </c>
      <c r="U62" s="498" t="s">
        <v>635</v>
      </c>
      <c r="V62" s="502"/>
      <c r="W62" s="503" t="s">
        <v>657</v>
      </c>
      <c r="X62" s="418"/>
      <c r="Y62" s="430"/>
      <c r="Z62" s="426"/>
    </row>
    <row r="63" spans="1:26" s="482" customFormat="1" ht="33">
      <c r="A63" s="492" t="s">
        <v>583</v>
      </c>
      <c r="B63" s="493" t="s">
        <v>789</v>
      </c>
      <c r="C63" s="485" t="s">
        <v>715</v>
      </c>
      <c r="D63" s="485">
        <v>2014</v>
      </c>
      <c r="E63" s="485">
        <v>2017</v>
      </c>
      <c r="F63" s="485" t="s">
        <v>586</v>
      </c>
      <c r="G63" s="485"/>
      <c r="H63" s="485"/>
      <c r="I63" s="485"/>
      <c r="J63" s="485" t="s">
        <v>587</v>
      </c>
      <c r="K63" s="485"/>
      <c r="L63" s="485" t="s">
        <v>588</v>
      </c>
      <c r="M63" s="485" t="s">
        <v>602</v>
      </c>
      <c r="N63" s="485" t="s">
        <v>602</v>
      </c>
      <c r="O63" s="485" t="s">
        <v>601</v>
      </c>
      <c r="P63" s="486" t="s">
        <v>602</v>
      </c>
      <c r="Q63" s="485" t="s">
        <v>600</v>
      </c>
      <c r="R63" s="485" t="s">
        <v>593</v>
      </c>
      <c r="S63" s="486" t="s">
        <v>790</v>
      </c>
      <c r="T63" s="487">
        <v>3.1</v>
      </c>
      <c r="U63" s="485" t="s">
        <v>791</v>
      </c>
      <c r="V63" s="488"/>
      <c r="W63" s="489" t="s">
        <v>657</v>
      </c>
      <c r="X63" s="415"/>
      <c r="Y63" s="427"/>
      <c r="Z63" s="426"/>
    </row>
    <row r="64" spans="1:26" s="482" customFormat="1" ht="33.75" thickBot="1">
      <c r="A64" s="504" t="s">
        <v>583</v>
      </c>
      <c r="B64" s="505" t="s">
        <v>792</v>
      </c>
      <c r="C64" s="506" t="s">
        <v>599</v>
      </c>
      <c r="D64" s="506"/>
      <c r="E64" s="506"/>
      <c r="F64" s="506"/>
      <c r="G64" s="506"/>
      <c r="H64" s="506"/>
      <c r="I64" s="506" t="s">
        <v>587</v>
      </c>
      <c r="J64" s="506"/>
      <c r="K64" s="506" t="s">
        <v>587</v>
      </c>
      <c r="L64" s="506" t="s">
        <v>588</v>
      </c>
      <c r="M64" s="506" t="s">
        <v>602</v>
      </c>
      <c r="N64" s="506" t="s">
        <v>602</v>
      </c>
      <c r="O64" s="506" t="s">
        <v>602</v>
      </c>
      <c r="P64" s="506" t="s">
        <v>602</v>
      </c>
      <c r="Q64" s="506" t="s">
        <v>600</v>
      </c>
      <c r="R64" s="506" t="s">
        <v>593</v>
      </c>
      <c r="S64" s="507" t="s">
        <v>593</v>
      </c>
      <c r="T64" s="508" t="s">
        <v>663</v>
      </c>
      <c r="U64" s="506" t="s">
        <v>792</v>
      </c>
      <c r="V64" s="509" t="s">
        <v>793</v>
      </c>
      <c r="W64" s="510" t="s">
        <v>657</v>
      </c>
      <c r="X64" s="420"/>
      <c r="Y64" s="421"/>
      <c r="Z64" s="426"/>
    </row>
  </sheetData>
  <autoFilter ref="A7:W64"/>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sheetPr>
    <tabColor rgb="FFFFFF00"/>
  </sheetPr>
  <dimension ref="A1:BN228"/>
  <sheetViews>
    <sheetView topLeftCell="A58" workbookViewId="0">
      <selection activeCell="B3" sqref="B3"/>
    </sheetView>
  </sheetViews>
  <sheetFormatPr defaultRowHeight="12.75"/>
  <cols>
    <col min="1" max="1" width="15.140625" customWidth="1"/>
    <col min="2" max="2" width="49.140625" customWidth="1"/>
    <col min="3" max="26" width="10.28515625" customWidth="1"/>
    <col min="27" max="27" width="10.28515625" bestFit="1" customWidth="1"/>
    <col min="28" max="29" width="10.28515625" customWidth="1"/>
    <col min="30" max="30" width="2.42578125" customWidth="1"/>
    <col min="31" max="31" width="31.42578125" customWidth="1"/>
    <col min="32" max="32" width="16.42578125" customWidth="1"/>
    <col min="33" max="33" width="17.5703125" customWidth="1"/>
    <col min="34" max="51" width="10.28515625" customWidth="1"/>
    <col min="52" max="52" width="10.28515625" bestFit="1" customWidth="1"/>
    <col min="53" max="53" width="10.28515625" style="87" customWidth="1"/>
    <col min="54" max="57" width="10.28515625" customWidth="1"/>
    <col min="58" max="58" width="23.42578125" customWidth="1"/>
    <col min="59" max="60" width="10.28515625" customWidth="1"/>
    <col min="61" max="61" width="27.42578125" customWidth="1"/>
    <col min="62" max="62" width="15.5703125" bestFit="1" customWidth="1"/>
    <col min="63" max="63" width="10.5703125" bestFit="1" customWidth="1"/>
    <col min="64" max="64" width="15.85546875" bestFit="1" customWidth="1"/>
    <col min="65" max="65" width="9.28515625" bestFit="1" customWidth="1"/>
    <col min="66" max="66" width="11.28515625" customWidth="1"/>
  </cols>
  <sheetData>
    <row r="1" spans="1:64">
      <c r="A1" s="88" t="s">
        <v>796</v>
      </c>
      <c r="BA1"/>
    </row>
    <row r="2" spans="1:64">
      <c r="A2" t="s">
        <v>550</v>
      </c>
      <c r="BA2"/>
    </row>
    <row r="3" spans="1:64">
      <c r="A3" t="s">
        <v>541</v>
      </c>
      <c r="BA3"/>
    </row>
    <row r="4" spans="1:64">
      <c r="B4" s="88" t="s">
        <v>556</v>
      </c>
      <c r="BA4"/>
    </row>
    <row r="5" spans="1:64">
      <c r="B5" t="s">
        <v>551</v>
      </c>
    </row>
    <row r="6" spans="1:64">
      <c r="B6" t="s">
        <v>552</v>
      </c>
    </row>
    <row r="7" spans="1:64">
      <c r="B7" t="s">
        <v>553</v>
      </c>
    </row>
    <row r="8" spans="1:64">
      <c r="B8" s="88" t="s">
        <v>829</v>
      </c>
    </row>
    <row r="9" spans="1:64">
      <c r="B9" s="88" t="s">
        <v>797</v>
      </c>
    </row>
    <row r="10" spans="1:64">
      <c r="B10" s="88" t="s">
        <v>557</v>
      </c>
    </row>
    <row r="11" spans="1:64">
      <c r="B11" s="88" t="s">
        <v>830</v>
      </c>
    </row>
    <row r="12" spans="1:64">
      <c r="A12" s="2"/>
      <c r="BA12"/>
    </row>
    <row r="13" spans="1:64" ht="15.75">
      <c r="A13" t="s">
        <v>4</v>
      </c>
      <c r="BA13"/>
      <c r="BI13" s="375"/>
    </row>
    <row r="14" spans="1:64">
      <c r="A14" s="149" t="s">
        <v>798</v>
      </c>
      <c r="C14">
        <v>2012</v>
      </c>
      <c r="D14">
        <v>2013</v>
      </c>
      <c r="E14">
        <v>2014</v>
      </c>
      <c r="F14">
        <v>2015</v>
      </c>
      <c r="G14">
        <v>2016</v>
      </c>
      <c r="H14">
        <v>2017</v>
      </c>
      <c r="I14">
        <v>2018</v>
      </c>
      <c r="J14">
        <v>2019</v>
      </c>
      <c r="K14">
        <v>2020</v>
      </c>
      <c r="L14">
        <v>2021</v>
      </c>
      <c r="M14">
        <v>2022</v>
      </c>
      <c r="N14">
        <v>2023</v>
      </c>
      <c r="O14">
        <v>2024</v>
      </c>
      <c r="P14">
        <v>2025</v>
      </c>
      <c r="Q14">
        <v>2026</v>
      </c>
      <c r="R14">
        <v>2027</v>
      </c>
      <c r="S14">
        <v>2028</v>
      </c>
      <c r="T14">
        <v>2029</v>
      </c>
      <c r="U14">
        <v>2030</v>
      </c>
      <c r="V14">
        <v>2031</v>
      </c>
      <c r="W14">
        <v>2032</v>
      </c>
      <c r="X14">
        <v>2033</v>
      </c>
      <c r="Y14">
        <v>2034</v>
      </c>
      <c r="Z14">
        <v>2035</v>
      </c>
      <c r="BA14"/>
      <c r="BI14" s="376"/>
      <c r="BJ14" s="376"/>
      <c r="BK14" s="376"/>
      <c r="BL14" s="376"/>
    </row>
    <row r="15" spans="1:64">
      <c r="A15" s="2" t="s">
        <v>542</v>
      </c>
      <c r="B15" t="s">
        <v>63</v>
      </c>
      <c r="C15">
        <v>0</v>
      </c>
      <c r="D15" s="1">
        <v>127.70000000000073</v>
      </c>
      <c r="E15" s="1">
        <v>259.20999999999913</v>
      </c>
      <c r="F15" s="1">
        <v>396.66999999999825</v>
      </c>
      <c r="G15" s="1">
        <v>516.01000000000204</v>
      </c>
      <c r="H15" s="1">
        <v>641.64999999999782</v>
      </c>
      <c r="I15" s="1">
        <v>755.14999999999782</v>
      </c>
      <c r="J15" s="1">
        <v>882.29000000000087</v>
      </c>
      <c r="K15" s="1">
        <v>996.90999999999985</v>
      </c>
      <c r="L15" s="1">
        <v>1092.75</v>
      </c>
      <c r="M15" s="1">
        <v>1181.1399999999994</v>
      </c>
      <c r="N15" s="1">
        <v>1264.7799999999988</v>
      </c>
      <c r="O15" s="1">
        <v>1343.7799999999988</v>
      </c>
      <c r="P15" s="1">
        <v>1419.5</v>
      </c>
      <c r="Q15" s="1">
        <v>1492.3299999999981</v>
      </c>
      <c r="R15" s="1">
        <v>1562.7099999999991</v>
      </c>
      <c r="S15" s="1">
        <v>1631.3899999999994</v>
      </c>
      <c r="T15" s="1">
        <v>1697.369999999999</v>
      </c>
      <c r="U15" s="1">
        <v>1761.739999999998</v>
      </c>
      <c r="V15" s="1">
        <v>1821.7899999999972</v>
      </c>
      <c r="W15" s="1">
        <v>1878.6899999999987</v>
      </c>
      <c r="X15" s="1">
        <v>1934.1599999999999</v>
      </c>
      <c r="Y15" s="1">
        <v>1987.8799999999974</v>
      </c>
      <c r="Z15" s="1">
        <v>2039.739999999998</v>
      </c>
      <c r="BA15"/>
      <c r="BI15" s="376"/>
      <c r="BJ15" s="377"/>
      <c r="BK15" s="378"/>
      <c r="BL15" s="377"/>
    </row>
    <row r="16" spans="1:64">
      <c r="A16" s="2" t="s">
        <v>542</v>
      </c>
      <c r="B16" t="s">
        <v>6</v>
      </c>
      <c r="C16">
        <v>0</v>
      </c>
      <c r="D16" s="1">
        <v>137.31999999999971</v>
      </c>
      <c r="E16" s="1">
        <v>281.09999999999854</v>
      </c>
      <c r="F16" s="1">
        <v>433.22999999999956</v>
      </c>
      <c r="G16" s="1">
        <v>568.7300000000032</v>
      </c>
      <c r="H16" s="1">
        <v>707.87000000000262</v>
      </c>
      <c r="I16" s="1">
        <v>832.87000000000262</v>
      </c>
      <c r="J16" s="1">
        <v>990.56000000000131</v>
      </c>
      <c r="K16" s="1">
        <v>1133.6999999999971</v>
      </c>
      <c r="L16" s="1">
        <v>1252.0900000000001</v>
      </c>
      <c r="M16" s="1">
        <v>1362.6900000000023</v>
      </c>
      <c r="N16" s="1">
        <v>1468.1100000000006</v>
      </c>
      <c r="O16" s="1">
        <v>1568.6700000000019</v>
      </c>
      <c r="P16" s="1">
        <v>1665.8499999999985</v>
      </c>
      <c r="Q16" s="1">
        <v>1760.25</v>
      </c>
      <c r="R16" s="1">
        <v>1852.0400000000009</v>
      </c>
      <c r="S16" s="1">
        <v>1941.4500000000007</v>
      </c>
      <c r="T16" s="1">
        <v>2027.739999999998</v>
      </c>
      <c r="U16" s="1">
        <v>2112.1800000000003</v>
      </c>
      <c r="V16" s="1">
        <v>2191.9600000000028</v>
      </c>
      <c r="W16" s="1">
        <v>2267.8600000000006</v>
      </c>
      <c r="X16" s="1">
        <v>2341.1800000000003</v>
      </c>
      <c r="Y16" s="1">
        <v>2412.4700000000012</v>
      </c>
      <c r="Z16" s="1">
        <v>2481.1900000000023</v>
      </c>
      <c r="BA16"/>
      <c r="BI16" s="376"/>
      <c r="BJ16" s="377"/>
      <c r="BK16" s="378"/>
      <c r="BL16" s="377"/>
    </row>
    <row r="17" spans="1:64">
      <c r="A17" s="2" t="s">
        <v>542</v>
      </c>
      <c r="B17" t="s">
        <v>7</v>
      </c>
      <c r="C17">
        <v>0</v>
      </c>
      <c r="D17" s="1">
        <v>122.02000000000044</v>
      </c>
      <c r="E17" s="1">
        <v>248.34000000000015</v>
      </c>
      <c r="F17" s="1">
        <v>382.67000000000189</v>
      </c>
      <c r="G17" s="1">
        <v>501.45000000000073</v>
      </c>
      <c r="H17" s="1">
        <v>625.35999999999694</v>
      </c>
      <c r="I17" s="1">
        <v>737.27999999999884</v>
      </c>
      <c r="J17" s="1">
        <v>878.65999999999985</v>
      </c>
      <c r="K17" s="1">
        <v>1007.0299999999988</v>
      </c>
      <c r="L17" s="1">
        <v>1114.7699999999968</v>
      </c>
      <c r="M17" s="1">
        <v>1215.010000000002</v>
      </c>
      <c r="N17" s="1">
        <v>1310.4500000000007</v>
      </c>
      <c r="O17" s="1">
        <v>1401.1899999999987</v>
      </c>
      <c r="P17" s="1">
        <v>1488.5999999999985</v>
      </c>
      <c r="Q17" s="1">
        <v>1573.1700000000019</v>
      </c>
      <c r="R17" s="1">
        <v>1655.119999999999</v>
      </c>
      <c r="S17" s="1">
        <v>1734.9900000000016</v>
      </c>
      <c r="T17" s="1">
        <v>1811.9200000000019</v>
      </c>
      <c r="U17" s="1">
        <v>1886.9599999999991</v>
      </c>
      <c r="V17" s="1">
        <v>1957.6599999999999</v>
      </c>
      <c r="W17" s="1">
        <v>2024.880000000001</v>
      </c>
      <c r="X17" s="1">
        <v>2090.1400000000031</v>
      </c>
      <c r="Y17" s="1">
        <v>2153.4800000000032</v>
      </c>
      <c r="Z17" s="1">
        <v>2214.4900000000016</v>
      </c>
      <c r="BA17"/>
      <c r="BI17" s="376"/>
      <c r="BJ17" s="377"/>
      <c r="BK17" s="378"/>
      <c r="BL17" s="377"/>
    </row>
    <row r="18" spans="1:64">
      <c r="A18" s="2" t="s">
        <v>542</v>
      </c>
      <c r="B18" t="s">
        <v>8</v>
      </c>
      <c r="C18">
        <v>0</v>
      </c>
      <c r="D18" s="1">
        <v>100.09999999999854</v>
      </c>
      <c r="E18" s="1">
        <v>201.9800000000032</v>
      </c>
      <c r="F18" s="1">
        <v>312.78000000000247</v>
      </c>
      <c r="G18" s="1">
        <v>410.23999999999796</v>
      </c>
      <c r="H18" s="1">
        <v>517.45999999999913</v>
      </c>
      <c r="I18" s="1">
        <v>615.70999999999913</v>
      </c>
      <c r="J18" s="1">
        <v>744.47999999999956</v>
      </c>
      <c r="K18" s="1">
        <v>862.03000000000247</v>
      </c>
      <c r="L18" s="1">
        <v>963.58000000000175</v>
      </c>
      <c r="M18" s="1">
        <v>1057.9799999999996</v>
      </c>
      <c r="N18" s="1">
        <v>1148.0200000000004</v>
      </c>
      <c r="O18" s="1">
        <v>1233.5</v>
      </c>
      <c r="P18" s="1">
        <v>1315.7200000000012</v>
      </c>
      <c r="Q18" s="1">
        <v>1395.0699999999997</v>
      </c>
      <c r="R18" s="1">
        <v>1471.7999999999993</v>
      </c>
      <c r="S18" s="1">
        <v>1546.7400000000016</v>
      </c>
      <c r="T18" s="1">
        <v>1618.760000000002</v>
      </c>
      <c r="U18" s="1">
        <v>1688.8099999999977</v>
      </c>
      <c r="V18" s="1">
        <v>1754.869999999999</v>
      </c>
      <c r="W18" s="1">
        <v>1817.8300000000017</v>
      </c>
      <c r="X18" s="1">
        <v>1879.5</v>
      </c>
      <c r="Y18" s="1">
        <v>1939.380000000001</v>
      </c>
      <c r="Z18" s="1">
        <v>1997.1599999999999</v>
      </c>
      <c r="BA18"/>
      <c r="BI18" s="376"/>
      <c r="BJ18" s="377"/>
      <c r="BK18" s="378"/>
      <c r="BL18" s="377"/>
    </row>
    <row r="19" spans="1:64">
      <c r="A19" s="2" t="s">
        <v>542</v>
      </c>
      <c r="B19" t="s">
        <v>9</v>
      </c>
      <c r="C19">
        <v>0</v>
      </c>
      <c r="D19" s="1">
        <v>109.59000000000015</v>
      </c>
      <c r="E19" s="1">
        <v>220.37000000000262</v>
      </c>
      <c r="F19" s="1">
        <v>338.31000000000131</v>
      </c>
      <c r="G19" s="1">
        <v>439.95000000000073</v>
      </c>
      <c r="H19" s="1">
        <v>548.86999999999898</v>
      </c>
      <c r="I19" s="1">
        <v>647.94000000000233</v>
      </c>
      <c r="J19" s="1">
        <v>779.04000000000087</v>
      </c>
      <c r="K19" s="1">
        <v>898.2599999999984</v>
      </c>
      <c r="L19" s="1">
        <v>1001.8100000000013</v>
      </c>
      <c r="M19" s="1">
        <v>1097.5699999999997</v>
      </c>
      <c r="N19" s="1">
        <v>1188.6299999999974</v>
      </c>
      <c r="O19" s="1">
        <v>1274.6899999999987</v>
      </c>
      <c r="P19" s="1">
        <v>1357.2400000000016</v>
      </c>
      <c r="Q19" s="1">
        <v>1436.5600000000013</v>
      </c>
      <c r="R19" s="1">
        <v>1512.9800000000032</v>
      </c>
      <c r="S19" s="1">
        <v>1587.4600000000028</v>
      </c>
      <c r="T19" s="1">
        <v>1658.8999999999978</v>
      </c>
      <c r="U19" s="1">
        <v>1728.2700000000004</v>
      </c>
      <c r="V19" s="1">
        <v>1793.3700000000026</v>
      </c>
      <c r="W19" s="1">
        <v>1855.1100000000006</v>
      </c>
      <c r="X19" s="1">
        <v>1915.5200000000004</v>
      </c>
      <c r="Y19" s="1">
        <v>1973.989999999998</v>
      </c>
      <c r="Z19" s="1">
        <v>2030.260000000002</v>
      </c>
      <c r="BA19"/>
      <c r="BI19" s="376"/>
      <c r="BJ19" s="377"/>
      <c r="BK19" s="378"/>
      <c r="BL19" s="377"/>
    </row>
    <row r="20" spans="1:64">
      <c r="A20" s="2" t="s">
        <v>542</v>
      </c>
      <c r="B20" t="s">
        <v>10</v>
      </c>
      <c r="C20">
        <v>0</v>
      </c>
      <c r="D20" s="1">
        <v>114.15000000000146</v>
      </c>
      <c r="E20" s="1">
        <v>229.90999999999985</v>
      </c>
      <c r="F20" s="1">
        <v>352.20000000000073</v>
      </c>
      <c r="G20" s="1">
        <v>456.79000000000087</v>
      </c>
      <c r="H20" s="1">
        <v>569.7699999999968</v>
      </c>
      <c r="I20" s="1">
        <v>672.56999999999971</v>
      </c>
      <c r="J20" s="1">
        <v>792.56000000000131</v>
      </c>
      <c r="K20" s="1">
        <v>901.06999999999971</v>
      </c>
      <c r="L20" s="1">
        <v>994.54999999999927</v>
      </c>
      <c r="M20" s="1">
        <v>1080.4500000000007</v>
      </c>
      <c r="N20" s="1">
        <v>1161.6900000000023</v>
      </c>
      <c r="O20" s="1">
        <v>1238.1299999999974</v>
      </c>
      <c r="P20" s="1">
        <v>1311.1900000000023</v>
      </c>
      <c r="Q20" s="1">
        <v>1381.0600000000013</v>
      </c>
      <c r="R20" s="1">
        <v>1448.2700000000004</v>
      </c>
      <c r="S20" s="1">
        <v>1513.8400000000001</v>
      </c>
      <c r="T20" s="1">
        <v>1576.619999999999</v>
      </c>
      <c r="U20" s="1">
        <v>1637.630000000001</v>
      </c>
      <c r="V20" s="1">
        <v>1694.4099999999999</v>
      </c>
      <c r="W20" s="1">
        <v>1748.1499999999978</v>
      </c>
      <c r="X20" s="1">
        <v>1800.9000000000015</v>
      </c>
      <c r="Y20" s="1">
        <v>1851.869999999999</v>
      </c>
      <c r="Z20" s="1">
        <v>1901.130000000001</v>
      </c>
      <c r="BA20"/>
      <c r="BI20" s="376"/>
      <c r="BJ20" s="377"/>
      <c r="BK20" s="378"/>
      <c r="BL20" s="377"/>
    </row>
    <row r="21" spans="1:64">
      <c r="A21" s="2" t="s">
        <v>542</v>
      </c>
      <c r="B21" t="s">
        <v>11</v>
      </c>
      <c r="C21">
        <v>0</v>
      </c>
      <c r="D21" s="1">
        <v>131.18000000000029</v>
      </c>
      <c r="E21" s="1">
        <v>265.09000000000015</v>
      </c>
      <c r="F21" s="1">
        <v>401.5</v>
      </c>
      <c r="G21" s="1">
        <v>516.82999999999811</v>
      </c>
      <c r="H21" s="1">
        <v>639.80999999999767</v>
      </c>
      <c r="I21" s="1">
        <v>751.09000000000015</v>
      </c>
      <c r="J21" s="1">
        <v>855.59000000000015</v>
      </c>
      <c r="K21" s="1">
        <v>948.81999999999971</v>
      </c>
      <c r="L21" s="1">
        <v>1027.7999999999993</v>
      </c>
      <c r="M21" s="1">
        <v>1099.5400000000009</v>
      </c>
      <c r="N21" s="1">
        <v>1166.6599999999999</v>
      </c>
      <c r="O21" s="1">
        <v>1229.4199999999983</v>
      </c>
      <c r="P21" s="1">
        <v>1288.9900000000016</v>
      </c>
      <c r="Q21" s="1">
        <v>1345.7099999999991</v>
      </c>
      <c r="R21" s="1">
        <v>1400.2999999999993</v>
      </c>
      <c r="S21" s="1">
        <v>1453.7299999999996</v>
      </c>
      <c r="T21" s="1">
        <v>1504.8499999999985</v>
      </c>
      <c r="U21" s="1">
        <v>1554.7700000000004</v>
      </c>
      <c r="V21" s="1">
        <v>1600.4799999999996</v>
      </c>
      <c r="W21" s="1">
        <v>1643.5900000000001</v>
      </c>
      <c r="X21" s="1">
        <v>1685.989999999998</v>
      </c>
      <c r="Y21" s="1">
        <v>1726.9300000000003</v>
      </c>
      <c r="Z21" s="1">
        <v>1766.6900000000023</v>
      </c>
      <c r="BA21"/>
      <c r="BI21" s="379"/>
      <c r="BJ21" s="380"/>
      <c r="BK21" s="381"/>
      <c r="BL21" s="380"/>
    </row>
    <row r="22" spans="1:64">
      <c r="A22" s="2" t="s">
        <v>542</v>
      </c>
      <c r="B22" t="s">
        <v>12</v>
      </c>
      <c r="C22">
        <v>0</v>
      </c>
      <c r="D22" s="1">
        <v>122.22000000000116</v>
      </c>
      <c r="E22" s="1">
        <v>247.56999999999971</v>
      </c>
      <c r="F22" s="1">
        <v>374.69000000000233</v>
      </c>
      <c r="G22" s="1">
        <v>482.98999999999796</v>
      </c>
      <c r="H22" s="1">
        <v>599.52000000000044</v>
      </c>
      <c r="I22" s="1">
        <v>705.54999999999927</v>
      </c>
      <c r="J22" s="1">
        <v>806.48999999999796</v>
      </c>
      <c r="K22" s="1">
        <v>896.79999999999927</v>
      </c>
      <c r="L22" s="1">
        <v>974.06999999999971</v>
      </c>
      <c r="M22" s="1">
        <v>1044.4099999999999</v>
      </c>
      <c r="N22" s="1">
        <v>1110.4299999999967</v>
      </c>
      <c r="O22" s="1">
        <v>1172.25</v>
      </c>
      <c r="P22" s="1">
        <v>1231.0200000000004</v>
      </c>
      <c r="Q22" s="1">
        <v>1286.989999999998</v>
      </c>
      <c r="R22" s="1">
        <v>1340.8999999999978</v>
      </c>
      <c r="S22" s="1">
        <v>1393.8199999999997</v>
      </c>
      <c r="T22" s="1">
        <v>1444.5200000000004</v>
      </c>
      <c r="U22" s="1">
        <v>1494.0900000000001</v>
      </c>
      <c r="V22" s="1">
        <v>1539.6499999999978</v>
      </c>
      <c r="W22" s="1">
        <v>1582.9000000000015</v>
      </c>
      <c r="X22" s="1">
        <v>1625.75</v>
      </c>
      <c r="Y22" s="1">
        <v>1667.2799999999988</v>
      </c>
      <c r="Z22" s="1">
        <v>1707.760000000002</v>
      </c>
      <c r="BA22"/>
      <c r="BI22" s="379"/>
      <c r="BJ22" s="380"/>
      <c r="BK22" s="381"/>
      <c r="BL22" s="380"/>
    </row>
    <row r="23" spans="1:64">
      <c r="A23" s="2" t="s">
        <v>542</v>
      </c>
      <c r="B23" t="s">
        <v>13</v>
      </c>
      <c r="C23">
        <v>0</v>
      </c>
      <c r="D23" s="1">
        <v>144.45000000000073</v>
      </c>
      <c r="E23" s="1">
        <v>292.45000000000073</v>
      </c>
      <c r="F23" s="1">
        <v>442.33000000000175</v>
      </c>
      <c r="G23" s="1">
        <v>568.72000000000116</v>
      </c>
      <c r="H23" s="1">
        <v>699.72000000000116</v>
      </c>
      <c r="I23" s="1">
        <v>817.65000000000146</v>
      </c>
      <c r="J23" s="1">
        <v>929.86999999999898</v>
      </c>
      <c r="K23" s="1">
        <v>1029.7999999999993</v>
      </c>
      <c r="L23" s="1">
        <v>1115.5200000000004</v>
      </c>
      <c r="M23" s="1">
        <v>1193.25</v>
      </c>
      <c r="N23" s="1">
        <v>1265.7799999999988</v>
      </c>
      <c r="O23" s="1">
        <v>1333.4700000000012</v>
      </c>
      <c r="P23" s="1">
        <v>1397.6200000000026</v>
      </c>
      <c r="Q23" s="1">
        <v>1458.6299999999974</v>
      </c>
      <c r="R23" s="1">
        <v>1517.2000000000007</v>
      </c>
      <c r="S23" s="1">
        <v>1574.4199999999983</v>
      </c>
      <c r="T23" s="1">
        <v>1629.1800000000003</v>
      </c>
      <c r="U23" s="1">
        <v>1682.6299999999974</v>
      </c>
      <c r="V23" s="1">
        <v>1731.5699999999997</v>
      </c>
      <c r="W23" s="1">
        <v>1777.630000000001</v>
      </c>
      <c r="X23" s="1">
        <v>1822.7900000000009</v>
      </c>
      <c r="Y23" s="1">
        <v>1866.3700000000026</v>
      </c>
      <c r="Z23" s="1">
        <v>1908.6100000000006</v>
      </c>
      <c r="BA23"/>
      <c r="BI23" s="379"/>
      <c r="BJ23" s="380"/>
      <c r="BK23" s="381"/>
      <c r="BL23" s="380"/>
    </row>
    <row r="24" spans="1:64">
      <c r="A24" s="2" t="s">
        <v>542</v>
      </c>
      <c r="B24" t="s">
        <v>14</v>
      </c>
      <c r="C24">
        <v>0</v>
      </c>
      <c r="D24" s="1">
        <v>134.28999999999724</v>
      </c>
      <c r="E24" s="1">
        <v>271.47000000000116</v>
      </c>
      <c r="F24" s="1">
        <v>414.18999999999869</v>
      </c>
      <c r="G24" s="1">
        <v>536.32999999999811</v>
      </c>
      <c r="H24" s="1">
        <v>666.08999999999651</v>
      </c>
      <c r="I24" s="1">
        <v>783.02999999999884</v>
      </c>
      <c r="J24" s="1">
        <v>891.79999999999927</v>
      </c>
      <c r="K24" s="1">
        <v>988.44000000000233</v>
      </c>
      <c r="L24" s="1">
        <v>1065.5600000000013</v>
      </c>
      <c r="M24" s="1">
        <v>1135.7700000000004</v>
      </c>
      <c r="N24" s="1">
        <v>1201.6100000000006</v>
      </c>
      <c r="O24" s="1">
        <v>1263.2900000000009</v>
      </c>
      <c r="P24" s="1">
        <v>1321.9099999999999</v>
      </c>
      <c r="Q24" s="1">
        <v>1377.8899999999994</v>
      </c>
      <c r="R24" s="1">
        <v>1431.8400000000001</v>
      </c>
      <c r="S24" s="1">
        <v>1484.6800000000003</v>
      </c>
      <c r="T24" s="1">
        <v>1535.3000000000029</v>
      </c>
      <c r="U24" s="1">
        <v>1584.7099999999991</v>
      </c>
      <c r="V24" s="1">
        <v>1630.0099999999984</v>
      </c>
      <c r="W24" s="1">
        <v>1672.7199999999975</v>
      </c>
      <c r="X24" s="1">
        <v>1714.630000000001</v>
      </c>
      <c r="Y24" s="1">
        <v>1755.0900000000001</v>
      </c>
      <c r="Z24" s="1">
        <v>1794.2200000000012</v>
      </c>
      <c r="BA24"/>
      <c r="BI24" s="379"/>
      <c r="BJ24" s="380"/>
      <c r="BK24" s="381"/>
      <c r="BL24" s="380"/>
    </row>
    <row r="25" spans="1:64">
      <c r="A25" s="2" t="s">
        <v>542</v>
      </c>
      <c r="B25" t="s">
        <v>15</v>
      </c>
      <c r="C25">
        <v>0</v>
      </c>
      <c r="D25" s="1">
        <v>129.4900000000016</v>
      </c>
      <c r="E25" s="1">
        <v>263.19000000000233</v>
      </c>
      <c r="F25" s="1">
        <v>403.5</v>
      </c>
      <c r="G25" s="1">
        <v>526.05999999999767</v>
      </c>
      <c r="H25" s="1">
        <v>656.15000000000146</v>
      </c>
      <c r="I25" s="1">
        <v>773.4900000000016</v>
      </c>
      <c r="J25" s="1">
        <v>895.53000000000247</v>
      </c>
      <c r="K25" s="1">
        <v>1004.9699999999975</v>
      </c>
      <c r="L25" s="1">
        <v>1092.5799999999981</v>
      </c>
      <c r="M25" s="1">
        <v>1173.25</v>
      </c>
      <c r="N25" s="1">
        <v>1249.4300000000003</v>
      </c>
      <c r="O25" s="1">
        <v>1321.3499999999985</v>
      </c>
      <c r="P25" s="1">
        <v>1390.1800000000003</v>
      </c>
      <c r="Q25" s="1">
        <v>1456.3600000000006</v>
      </c>
      <c r="R25" s="1">
        <v>1520.3899999999994</v>
      </c>
      <c r="S25" s="1">
        <v>1582.880000000001</v>
      </c>
      <c r="T25" s="1">
        <v>1642.9199999999983</v>
      </c>
      <c r="U25" s="1">
        <v>1701.4900000000016</v>
      </c>
      <c r="V25" s="1">
        <v>1755.880000000001</v>
      </c>
      <c r="W25" s="1">
        <v>1807.3400000000001</v>
      </c>
      <c r="X25" s="1">
        <v>1857.4300000000003</v>
      </c>
      <c r="Y25" s="1">
        <v>1905.869999999999</v>
      </c>
      <c r="Z25" s="1">
        <v>1952.5799999999981</v>
      </c>
      <c r="BA25"/>
      <c r="BI25" s="376"/>
      <c r="BJ25" s="377"/>
      <c r="BK25" s="378"/>
      <c r="BL25" s="377"/>
    </row>
    <row r="26" spans="1:64">
      <c r="A26" s="2" t="s">
        <v>542</v>
      </c>
      <c r="B26" t="s">
        <v>16</v>
      </c>
      <c r="C26">
        <v>0</v>
      </c>
      <c r="D26" s="1">
        <v>145.06999999999971</v>
      </c>
      <c r="E26" s="1">
        <v>296.54000000000087</v>
      </c>
      <c r="F26" s="1">
        <v>454.84000000000015</v>
      </c>
      <c r="G26" s="1">
        <v>594.2699999999968</v>
      </c>
      <c r="H26" s="1">
        <v>738.14999999999782</v>
      </c>
      <c r="I26" s="1">
        <v>867.03999999999724</v>
      </c>
      <c r="J26" s="1">
        <v>1011.9099999999999</v>
      </c>
      <c r="K26" s="1">
        <v>1142.2400000000016</v>
      </c>
      <c r="L26" s="1">
        <v>1247.5099999999984</v>
      </c>
      <c r="M26" s="1">
        <v>1344.9599999999991</v>
      </c>
      <c r="N26" s="1">
        <v>1437.0600000000013</v>
      </c>
      <c r="O26" s="1">
        <v>1524.3299999999981</v>
      </c>
      <c r="P26" s="1">
        <v>1608.1399999999994</v>
      </c>
      <c r="Q26" s="1">
        <v>1689.0699999999997</v>
      </c>
      <c r="R26" s="1">
        <v>1767.5099999999984</v>
      </c>
      <c r="S26" s="1">
        <v>1843.7400000000016</v>
      </c>
      <c r="T26" s="1">
        <v>1917.0699999999997</v>
      </c>
      <c r="U26" s="1">
        <v>1988.6599999999999</v>
      </c>
      <c r="V26" s="1">
        <v>2055.5400000000009</v>
      </c>
      <c r="W26" s="1">
        <v>2118.75</v>
      </c>
      <c r="X26" s="1">
        <v>2179.5500000000029</v>
      </c>
      <c r="Y26" s="1">
        <v>2238.3500000000022</v>
      </c>
      <c r="Z26" s="1">
        <v>2294.8499999999985</v>
      </c>
      <c r="BA26"/>
      <c r="BI26" s="376"/>
      <c r="BJ26" s="377"/>
      <c r="BK26" s="378"/>
      <c r="BL26" s="377"/>
    </row>
    <row r="27" spans="1:64">
      <c r="A27" s="2" t="s">
        <v>542</v>
      </c>
      <c r="B27" t="s">
        <v>17</v>
      </c>
      <c r="C27">
        <v>0</v>
      </c>
      <c r="D27" s="1">
        <v>142.2599999999984</v>
      </c>
      <c r="E27" s="1">
        <v>292.0099999999984</v>
      </c>
      <c r="F27" s="1">
        <v>449.20000000000073</v>
      </c>
      <c r="G27" s="1">
        <v>589.09999999999854</v>
      </c>
      <c r="H27" s="1">
        <v>730.32000000000335</v>
      </c>
      <c r="I27" s="1">
        <v>856.69000000000233</v>
      </c>
      <c r="J27" s="1">
        <v>1010.9099999999999</v>
      </c>
      <c r="K27" s="1">
        <v>1150.4200000000019</v>
      </c>
      <c r="L27" s="1">
        <v>1264.3899999999994</v>
      </c>
      <c r="M27" s="1">
        <v>1370.630000000001</v>
      </c>
      <c r="N27" s="1">
        <v>1471.7100000000028</v>
      </c>
      <c r="O27" s="1">
        <v>1567.9799999999996</v>
      </c>
      <c r="P27" s="1">
        <v>1660.8899999999994</v>
      </c>
      <c r="Q27" s="1">
        <v>1751.0600000000013</v>
      </c>
      <c r="R27" s="1">
        <v>1838.6499999999978</v>
      </c>
      <c r="S27" s="1">
        <v>1923.9200000000019</v>
      </c>
      <c r="T27" s="1">
        <v>2006.1800000000003</v>
      </c>
      <c r="U27" s="1">
        <v>2086.6800000000003</v>
      </c>
      <c r="V27" s="1">
        <v>2162.4700000000012</v>
      </c>
      <c r="W27" s="1">
        <v>2234.4600000000028</v>
      </c>
      <c r="X27" s="1">
        <v>2303.8499999999985</v>
      </c>
      <c r="Y27" s="1">
        <v>2371.2000000000007</v>
      </c>
      <c r="Z27" s="1">
        <v>2436.0299999999988</v>
      </c>
      <c r="BA27"/>
      <c r="BI27" s="376"/>
      <c r="BJ27" s="377"/>
      <c r="BK27" s="378"/>
      <c r="BL27" s="377"/>
    </row>
    <row r="28" spans="1:64">
      <c r="A28" t="s">
        <v>4</v>
      </c>
      <c r="D28" s="1"/>
      <c r="E28" s="1"/>
      <c r="F28" s="1"/>
      <c r="G28" s="1"/>
      <c r="H28" s="1"/>
      <c r="I28" s="1"/>
      <c r="J28" s="1"/>
      <c r="K28" s="1"/>
      <c r="L28" s="1"/>
      <c r="M28" s="1"/>
      <c r="N28" s="1"/>
      <c r="O28" s="1"/>
      <c r="P28" s="1"/>
      <c r="Q28" s="1"/>
      <c r="R28" s="1"/>
      <c r="S28" s="1"/>
      <c r="T28" s="1"/>
      <c r="U28" s="1"/>
      <c r="V28" s="1"/>
      <c r="W28" s="1"/>
      <c r="X28" s="1"/>
      <c r="Y28" s="1"/>
      <c r="Z28" s="1"/>
      <c r="BA28"/>
    </row>
    <row r="29" spans="1:64">
      <c r="A29" s="149" t="s">
        <v>799</v>
      </c>
      <c r="C29">
        <v>2012</v>
      </c>
      <c r="D29">
        <v>2013</v>
      </c>
      <c r="E29">
        <v>2014</v>
      </c>
      <c r="F29">
        <v>2015</v>
      </c>
      <c r="G29">
        <v>2016</v>
      </c>
      <c r="H29">
        <v>2017</v>
      </c>
      <c r="I29">
        <v>2018</v>
      </c>
      <c r="J29">
        <v>2019</v>
      </c>
      <c r="K29">
        <v>2020</v>
      </c>
      <c r="L29">
        <v>2021</v>
      </c>
      <c r="M29">
        <v>2022</v>
      </c>
      <c r="N29">
        <v>2023</v>
      </c>
      <c r="O29">
        <v>2024</v>
      </c>
      <c r="P29">
        <v>2025</v>
      </c>
      <c r="Q29">
        <v>2026</v>
      </c>
      <c r="R29">
        <v>2027</v>
      </c>
      <c r="S29">
        <v>2028</v>
      </c>
      <c r="T29">
        <v>2029</v>
      </c>
      <c r="U29">
        <v>2030</v>
      </c>
      <c r="V29">
        <v>2031</v>
      </c>
      <c r="W29">
        <v>2032</v>
      </c>
      <c r="X29">
        <v>2033</v>
      </c>
      <c r="Y29">
        <v>2034</v>
      </c>
      <c r="Z29">
        <v>2035</v>
      </c>
      <c r="BA29"/>
    </row>
    <row r="30" spans="1:64">
      <c r="A30" s="2" t="s">
        <v>542</v>
      </c>
      <c r="B30" t="s">
        <v>63</v>
      </c>
      <c r="C30">
        <v>0</v>
      </c>
      <c r="D30" s="1">
        <v>165.75</v>
      </c>
      <c r="E30" s="1">
        <v>341.43000000000029</v>
      </c>
      <c r="F30" s="1">
        <v>528.36000000000058</v>
      </c>
      <c r="G30" s="1">
        <v>698.2400000000016</v>
      </c>
      <c r="H30" s="1">
        <v>869.20999999999913</v>
      </c>
      <c r="I30" s="1">
        <v>1022.4000000000015</v>
      </c>
      <c r="J30" s="1">
        <v>1237.8899999999994</v>
      </c>
      <c r="K30" s="1">
        <v>1434.869999999999</v>
      </c>
      <c r="L30" s="1">
        <v>1603.3499999999985</v>
      </c>
      <c r="M30" s="1">
        <v>1761.2699999999968</v>
      </c>
      <c r="N30" s="1">
        <v>1911.8099999999977</v>
      </c>
      <c r="O30" s="1">
        <v>2055.4999999999964</v>
      </c>
      <c r="P30" s="1">
        <v>2194.6299999999974</v>
      </c>
      <c r="Q30" s="1">
        <v>2329.8099999999977</v>
      </c>
      <c r="R30" s="1">
        <v>2461.1800000000039</v>
      </c>
      <c r="S30" s="1">
        <v>2588.6899999999987</v>
      </c>
      <c r="T30" s="1">
        <v>2711.8799999999974</v>
      </c>
      <c r="U30" s="1">
        <v>2832.4599999999991</v>
      </c>
      <c r="V30" s="1">
        <v>2947.1200000000026</v>
      </c>
      <c r="W30" s="1">
        <v>3056.3799999999974</v>
      </c>
      <c r="X30" s="1">
        <v>3161.2900000000009</v>
      </c>
      <c r="Y30" s="1">
        <v>3263.2700000000041</v>
      </c>
      <c r="Z30" s="1">
        <v>3361.7200000000012</v>
      </c>
      <c r="AB30">
        <f>Z30/Z15</f>
        <v>1.6481120142763315</v>
      </c>
      <c r="BA30"/>
    </row>
    <row r="31" spans="1:64">
      <c r="A31" s="2" t="s">
        <v>542</v>
      </c>
      <c r="B31" t="s">
        <v>6</v>
      </c>
      <c r="C31">
        <v>0</v>
      </c>
      <c r="D31" s="1">
        <v>165.75</v>
      </c>
      <c r="E31" s="1">
        <v>341.43000000000029</v>
      </c>
      <c r="F31" s="1">
        <v>528.36000000000058</v>
      </c>
      <c r="G31" s="1">
        <v>698.2400000000016</v>
      </c>
      <c r="H31" s="1">
        <v>869.20999999999913</v>
      </c>
      <c r="I31" s="1">
        <v>1022.4000000000015</v>
      </c>
      <c r="J31" s="1">
        <v>1237.8899999999994</v>
      </c>
      <c r="K31" s="1">
        <v>1434.869999999999</v>
      </c>
      <c r="L31" s="1">
        <v>1603.3499999999985</v>
      </c>
      <c r="M31" s="1">
        <v>1761.2699999999968</v>
      </c>
      <c r="N31" s="1">
        <v>1911.8099999999977</v>
      </c>
      <c r="O31" s="1">
        <v>2055.4999999999964</v>
      </c>
      <c r="P31" s="1">
        <v>2194.6299999999974</v>
      </c>
      <c r="Q31" s="1">
        <v>2329.8099999999977</v>
      </c>
      <c r="R31" s="1">
        <v>2461.1800000000039</v>
      </c>
      <c r="S31" s="1">
        <v>2588.6899999999987</v>
      </c>
      <c r="T31" s="1">
        <v>2711.8799999999974</v>
      </c>
      <c r="U31" s="1">
        <v>2832.4599999999991</v>
      </c>
      <c r="V31" s="1">
        <v>2947.1200000000026</v>
      </c>
      <c r="W31" s="1">
        <v>3056.3799999999974</v>
      </c>
      <c r="X31" s="1">
        <v>3161.2900000000009</v>
      </c>
      <c r="Y31" s="1">
        <v>3263.2700000000041</v>
      </c>
      <c r="Z31" s="1">
        <v>3361.7200000000012</v>
      </c>
      <c r="BA31"/>
    </row>
    <row r="32" spans="1:64">
      <c r="A32" s="2" t="s">
        <v>542</v>
      </c>
      <c r="B32" t="s">
        <v>7</v>
      </c>
      <c r="C32">
        <v>0</v>
      </c>
      <c r="D32" s="1">
        <v>163.86000000000058</v>
      </c>
      <c r="E32" s="1">
        <v>336.7400000000016</v>
      </c>
      <c r="F32" s="1">
        <v>519.84000000000015</v>
      </c>
      <c r="G32" s="1">
        <v>685.4900000000016</v>
      </c>
      <c r="H32" s="1">
        <v>850.97000000000116</v>
      </c>
      <c r="I32" s="1">
        <v>999</v>
      </c>
      <c r="J32" s="1">
        <v>1190.7800000000025</v>
      </c>
      <c r="K32" s="1">
        <v>1365.2400000000016</v>
      </c>
      <c r="L32" s="1">
        <v>1513.739999999998</v>
      </c>
      <c r="M32" s="1">
        <v>1652.3899999999994</v>
      </c>
      <c r="N32" s="1">
        <v>1784.0999999999985</v>
      </c>
      <c r="O32" s="1">
        <v>1909.4799999999996</v>
      </c>
      <c r="P32" s="1">
        <v>2030.5900000000001</v>
      </c>
      <c r="Q32" s="1">
        <v>2148.0299999999988</v>
      </c>
      <c r="R32" s="1">
        <v>2261.9900000000016</v>
      </c>
      <c r="S32" s="1">
        <v>2372.6399999999958</v>
      </c>
      <c r="T32" s="1">
        <v>2479.5299999999988</v>
      </c>
      <c r="U32" s="1">
        <v>2584.1999999999971</v>
      </c>
      <c r="V32" s="1">
        <v>2683.2900000000045</v>
      </c>
      <c r="W32" s="1">
        <v>2777.6800000000003</v>
      </c>
      <c r="X32" s="1">
        <v>2868.3100000000013</v>
      </c>
      <c r="Y32" s="1">
        <v>2956.3499999999985</v>
      </c>
      <c r="Z32" s="1">
        <v>3041.3499999999985</v>
      </c>
      <c r="BA32"/>
    </row>
    <row r="33" spans="1:53" ht="15.75">
      <c r="A33" s="2" t="s">
        <v>542</v>
      </c>
      <c r="B33" t="s">
        <v>8</v>
      </c>
      <c r="C33">
        <v>0</v>
      </c>
      <c r="D33" s="1">
        <v>158.88999999999942</v>
      </c>
      <c r="E33" s="1">
        <v>325.79000000000087</v>
      </c>
      <c r="F33" s="1">
        <v>501.91999999999825</v>
      </c>
      <c r="G33" s="1">
        <v>660.95000000000073</v>
      </c>
      <c r="H33" s="1">
        <v>820.87999999999738</v>
      </c>
      <c r="I33" s="1">
        <v>964.35000000000218</v>
      </c>
      <c r="J33" s="1">
        <v>1149.9500000000007</v>
      </c>
      <c r="K33" s="1">
        <v>1318.9900000000016</v>
      </c>
      <c r="L33" s="1">
        <v>1464.0600000000013</v>
      </c>
      <c r="M33" s="1">
        <v>1599.6299999999974</v>
      </c>
      <c r="N33" s="1">
        <v>1728.7199999999975</v>
      </c>
      <c r="O33" s="1">
        <v>1851.7900000000009</v>
      </c>
      <c r="P33" s="1">
        <v>1970.7700000000004</v>
      </c>
      <c r="Q33" s="1">
        <v>2086.34</v>
      </c>
      <c r="R33" s="1">
        <v>2198.66</v>
      </c>
      <c r="S33" s="1">
        <v>2307.9799999999996</v>
      </c>
      <c r="T33" s="1">
        <v>2413.6599999999962</v>
      </c>
      <c r="U33" s="1">
        <v>2517.2299999999996</v>
      </c>
      <c r="V33" s="1">
        <v>2615.4599999999991</v>
      </c>
      <c r="W33" s="1">
        <v>2709.2100000000028</v>
      </c>
      <c r="X33" s="1">
        <v>2799.5999999999985</v>
      </c>
      <c r="Y33" s="1">
        <v>2887.630000000001</v>
      </c>
      <c r="Z33" s="1">
        <v>2972.7499999999964</v>
      </c>
      <c r="AE33" s="553"/>
      <c r="AF33" s="554"/>
      <c r="AG33" s="554"/>
      <c r="BA33"/>
    </row>
    <row r="34" spans="1:53" ht="15.75">
      <c r="A34" s="2" t="s">
        <v>542</v>
      </c>
      <c r="B34" t="s">
        <v>9</v>
      </c>
      <c r="C34">
        <v>0</v>
      </c>
      <c r="D34" s="1">
        <v>152.05999999999767</v>
      </c>
      <c r="E34" s="1">
        <v>308.81000000000131</v>
      </c>
      <c r="F34" s="1">
        <v>471.72999999999956</v>
      </c>
      <c r="G34" s="1">
        <v>614.88000000000102</v>
      </c>
      <c r="H34" s="1">
        <v>758.03999999999724</v>
      </c>
      <c r="I34" s="1">
        <v>886.27000000000044</v>
      </c>
      <c r="J34" s="1">
        <v>1042.9500000000007</v>
      </c>
      <c r="K34" s="1">
        <v>1184.8700000000026</v>
      </c>
      <c r="L34" s="1">
        <v>1306.5</v>
      </c>
      <c r="M34" s="1">
        <v>1419.5499999999993</v>
      </c>
      <c r="N34" s="1">
        <v>1527.1599999999999</v>
      </c>
      <c r="O34" s="1">
        <v>1629.5299999999988</v>
      </c>
      <c r="P34" s="1">
        <v>1728.239999999998</v>
      </c>
      <c r="Q34" s="1">
        <v>1823.9599999999991</v>
      </c>
      <c r="R34" s="1">
        <v>1916.8700000000026</v>
      </c>
      <c r="S34" s="1">
        <v>2007.6699999999983</v>
      </c>
      <c r="T34" s="1">
        <v>2095.3899999999994</v>
      </c>
      <c r="U34" s="1">
        <v>2181.380000000001</v>
      </c>
      <c r="V34" s="1">
        <v>2262.4500000000007</v>
      </c>
      <c r="W34" s="1">
        <v>2339.7799999999988</v>
      </c>
      <c r="X34" s="1">
        <v>2415.0200000000004</v>
      </c>
      <c r="Y34" s="1">
        <v>2488.3199999999997</v>
      </c>
      <c r="Z34" s="1">
        <v>2559.2699999999968</v>
      </c>
      <c r="AE34" s="555"/>
      <c r="AF34" s="556"/>
      <c r="AG34" s="556"/>
      <c r="BA34"/>
    </row>
    <row r="35" spans="1:53" ht="15.75">
      <c r="A35" s="2" t="s">
        <v>542</v>
      </c>
      <c r="B35" t="s">
        <v>10</v>
      </c>
      <c r="C35">
        <v>0</v>
      </c>
      <c r="D35" s="1">
        <v>146.76000000000204</v>
      </c>
      <c r="E35" s="1">
        <v>295.11999999999898</v>
      </c>
      <c r="F35" s="1">
        <v>447.5099999999984</v>
      </c>
      <c r="G35" s="1">
        <v>577.4900000000016</v>
      </c>
      <c r="H35" s="1">
        <v>708.66999999999825</v>
      </c>
      <c r="I35" s="1">
        <v>826.45000000000073</v>
      </c>
      <c r="J35" s="1">
        <v>955.22000000000116</v>
      </c>
      <c r="K35" s="1">
        <v>1070.6700000000019</v>
      </c>
      <c r="L35" s="1">
        <v>1168.0900000000001</v>
      </c>
      <c r="M35" s="1">
        <v>1257.6499999999978</v>
      </c>
      <c r="N35" s="1">
        <v>1342.6499999999978</v>
      </c>
      <c r="O35" s="1">
        <v>1422.9300000000003</v>
      </c>
      <c r="P35" s="1">
        <v>1499.8300000000017</v>
      </c>
      <c r="Q35" s="1">
        <v>1573.7999999999993</v>
      </c>
      <c r="R35" s="1">
        <v>1645.2800000000025</v>
      </c>
      <c r="S35" s="1">
        <v>1715.5699999999997</v>
      </c>
      <c r="T35" s="1">
        <v>1783.25</v>
      </c>
      <c r="U35" s="1">
        <v>1849.4700000000012</v>
      </c>
      <c r="V35" s="1">
        <v>1911.0999999999985</v>
      </c>
      <c r="W35" s="1">
        <v>1969.6800000000003</v>
      </c>
      <c r="X35" s="1">
        <v>2027.6400000000031</v>
      </c>
      <c r="Y35" s="1">
        <v>2083.989999999998</v>
      </c>
      <c r="Z35" s="1">
        <v>2138.6500000000015</v>
      </c>
      <c r="AE35" s="557"/>
      <c r="AF35" s="558"/>
      <c r="AG35" s="558"/>
      <c r="BA35"/>
    </row>
    <row r="36" spans="1:53" ht="15.75">
      <c r="A36" s="2" t="s">
        <v>542</v>
      </c>
      <c r="B36" t="s">
        <v>11</v>
      </c>
      <c r="C36">
        <v>0</v>
      </c>
      <c r="D36" s="1">
        <v>136.22000000000116</v>
      </c>
      <c r="E36" s="1">
        <v>273.63999999999942</v>
      </c>
      <c r="F36" s="1">
        <v>413.79999999999927</v>
      </c>
      <c r="G36" s="1">
        <v>533.31000000000131</v>
      </c>
      <c r="H36" s="1">
        <v>653.61999999999898</v>
      </c>
      <c r="I36" s="1">
        <v>762.22000000000116</v>
      </c>
      <c r="J36" s="1">
        <v>869.32999999999811</v>
      </c>
      <c r="K36" s="1">
        <v>965.06000000000131</v>
      </c>
      <c r="L36" s="1">
        <v>1044.1200000000026</v>
      </c>
      <c r="M36" s="1">
        <v>1116.4199999999983</v>
      </c>
      <c r="N36" s="1">
        <v>1185.0800000000017</v>
      </c>
      <c r="O36" s="1">
        <v>1249.8400000000001</v>
      </c>
      <c r="P36" s="1">
        <v>1311.8300000000017</v>
      </c>
      <c r="Q36" s="1">
        <v>1371.2999999999993</v>
      </c>
      <c r="R36" s="1">
        <v>1428.9099999999999</v>
      </c>
      <c r="S36" s="1">
        <v>1486.1699999999983</v>
      </c>
      <c r="T36" s="1">
        <v>1541.3900000000031</v>
      </c>
      <c r="U36" s="1">
        <v>1595.6599999999999</v>
      </c>
      <c r="V36" s="1">
        <v>1645.9300000000003</v>
      </c>
      <c r="W36" s="1">
        <v>1693.9400000000023</v>
      </c>
      <c r="X36" s="1">
        <v>1742.2599999999984</v>
      </c>
      <c r="Y36" s="1">
        <v>1789.3600000000006</v>
      </c>
      <c r="Z36" s="1">
        <v>1835.5599999999977</v>
      </c>
      <c r="AE36" s="555"/>
      <c r="AF36" s="558"/>
      <c r="AG36" s="558"/>
      <c r="BA36"/>
    </row>
    <row r="37" spans="1:53">
      <c r="A37" s="2" t="s">
        <v>542</v>
      </c>
      <c r="B37" t="s">
        <v>12</v>
      </c>
      <c r="C37">
        <v>0</v>
      </c>
      <c r="D37" s="1">
        <v>145.34999999999854</v>
      </c>
      <c r="E37" s="1">
        <v>292.25</v>
      </c>
      <c r="F37" s="1">
        <v>437.68000000000029</v>
      </c>
      <c r="G37" s="1">
        <v>562.20999999999913</v>
      </c>
      <c r="H37" s="1">
        <v>687.25</v>
      </c>
      <c r="I37" s="1">
        <v>800.32999999999811</v>
      </c>
      <c r="J37" s="1">
        <v>910.5</v>
      </c>
      <c r="K37" s="1">
        <v>1008.9399999999987</v>
      </c>
      <c r="L37" s="1">
        <v>1090.6299999999974</v>
      </c>
      <c r="M37" s="1">
        <v>1165.3199999999997</v>
      </c>
      <c r="N37" s="1">
        <v>1236.4500000000007</v>
      </c>
      <c r="O37" s="1">
        <v>1303.5899999999965</v>
      </c>
      <c r="P37" s="1">
        <v>1367.9099999999999</v>
      </c>
      <c r="Q37" s="1">
        <v>1429.6899999999987</v>
      </c>
      <c r="R37" s="1">
        <v>1489.5900000000001</v>
      </c>
      <c r="S37" s="1">
        <v>1549.4500000000007</v>
      </c>
      <c r="T37" s="1">
        <v>1607.2700000000004</v>
      </c>
      <c r="U37" s="1">
        <v>1664.1800000000003</v>
      </c>
      <c r="V37" s="1">
        <v>1716.9599999999991</v>
      </c>
      <c r="W37" s="1">
        <v>1767.5700000000033</v>
      </c>
      <c r="X37" s="1">
        <v>1819.010000000002</v>
      </c>
      <c r="Y37" s="1">
        <v>1869.4100000000035</v>
      </c>
      <c r="Z37" s="1">
        <v>1919.0500000000029</v>
      </c>
      <c r="BA37"/>
    </row>
    <row r="38" spans="1:53">
      <c r="A38" s="2" t="s">
        <v>542</v>
      </c>
      <c r="B38" t="s">
        <v>13</v>
      </c>
      <c r="C38">
        <v>0</v>
      </c>
      <c r="D38" s="1">
        <v>148.0099999999984</v>
      </c>
      <c r="E38" s="1">
        <v>297.63999999999942</v>
      </c>
      <c r="F38" s="1">
        <v>445.86000000000058</v>
      </c>
      <c r="G38" s="1">
        <v>572.32999999999811</v>
      </c>
      <c r="H38" s="1">
        <v>699.22000000000116</v>
      </c>
      <c r="I38" s="1">
        <v>813.84999999999854</v>
      </c>
      <c r="J38" s="1">
        <v>929.58000000000175</v>
      </c>
      <c r="K38" s="1">
        <v>1033.2799999999988</v>
      </c>
      <c r="L38" s="1">
        <v>1119.8100000000013</v>
      </c>
      <c r="M38" s="1">
        <v>1199.1800000000003</v>
      </c>
      <c r="N38" s="1">
        <v>1274.9099999999999</v>
      </c>
      <c r="O38" s="1">
        <v>1346.5599999999977</v>
      </c>
      <c r="P38" s="1">
        <v>1415.3799999999974</v>
      </c>
      <c r="Q38" s="1">
        <v>1481.6699999999983</v>
      </c>
      <c r="R38" s="1">
        <v>1546.010000000002</v>
      </c>
      <c r="S38" s="1">
        <v>1610.2299999999996</v>
      </c>
      <c r="T38" s="1">
        <v>1672.3199999999997</v>
      </c>
      <c r="U38" s="1">
        <v>1733.4799999999996</v>
      </c>
      <c r="V38" s="1">
        <v>1790.4700000000012</v>
      </c>
      <c r="W38" s="1">
        <v>1845.1000000000022</v>
      </c>
      <c r="X38" s="1">
        <v>1900.4399999999987</v>
      </c>
      <c r="Y38" s="1">
        <v>1954.7300000000032</v>
      </c>
      <c r="Z38" s="1">
        <v>2008.1700000000019</v>
      </c>
      <c r="AF38">
        <f>83</f>
        <v>83</v>
      </c>
      <c r="BA38"/>
    </row>
    <row r="39" spans="1:53">
      <c r="A39" s="2" t="s">
        <v>542</v>
      </c>
      <c r="B39" t="s">
        <v>14</v>
      </c>
      <c r="C39">
        <v>0</v>
      </c>
      <c r="D39" s="1">
        <v>142.29000000000087</v>
      </c>
      <c r="E39" s="1">
        <v>292.95000000000073</v>
      </c>
      <c r="F39" s="1">
        <v>448.63000000000102</v>
      </c>
      <c r="G39" s="1">
        <v>590.70000000000073</v>
      </c>
      <c r="H39" s="1">
        <v>731.40999999999985</v>
      </c>
      <c r="I39" s="1">
        <v>857.54000000000087</v>
      </c>
      <c r="J39" s="1">
        <v>979.89999999999782</v>
      </c>
      <c r="K39" s="1">
        <v>1090.0599999999977</v>
      </c>
      <c r="L39" s="1">
        <v>1181.4500000000007</v>
      </c>
      <c r="M39" s="1">
        <v>1265.9099999999999</v>
      </c>
      <c r="N39" s="1">
        <v>1345.0599999999977</v>
      </c>
      <c r="O39" s="1">
        <v>1420.0200000000004</v>
      </c>
      <c r="P39" s="1">
        <v>1492.0600000000013</v>
      </c>
      <c r="Q39" s="1">
        <v>1561.6499999999978</v>
      </c>
      <c r="R39" s="1">
        <v>1629.4499999999971</v>
      </c>
      <c r="S39" s="1">
        <v>1695.5200000000004</v>
      </c>
      <c r="T39" s="1">
        <v>1759.4599999999991</v>
      </c>
      <c r="U39" s="1">
        <v>1822.5399999999972</v>
      </c>
      <c r="V39" s="1">
        <v>1881.3199999999997</v>
      </c>
      <c r="W39" s="1">
        <v>1937.5299999999988</v>
      </c>
      <c r="X39" s="1">
        <v>1991.3199999999997</v>
      </c>
      <c r="Y39" s="1">
        <v>2043.5499999999993</v>
      </c>
      <c r="Z39" s="1">
        <v>2094.4599999999991</v>
      </c>
      <c r="BA39"/>
    </row>
    <row r="40" spans="1:53">
      <c r="A40" s="2" t="s">
        <v>542</v>
      </c>
      <c r="B40" t="s">
        <v>15</v>
      </c>
      <c r="C40">
        <v>0</v>
      </c>
      <c r="D40" s="1">
        <v>149.68000000000029</v>
      </c>
      <c r="E40" s="1">
        <v>307.44000000000233</v>
      </c>
      <c r="F40" s="1">
        <v>471.97999999999956</v>
      </c>
      <c r="G40" s="1">
        <v>622.18999999999869</v>
      </c>
      <c r="H40" s="1">
        <v>774.63000000000102</v>
      </c>
      <c r="I40" s="1">
        <v>911.2400000000016</v>
      </c>
      <c r="J40" s="1">
        <v>1058.6500000000015</v>
      </c>
      <c r="K40" s="1">
        <v>1191.5900000000001</v>
      </c>
      <c r="L40" s="1">
        <v>1301.3400000000001</v>
      </c>
      <c r="M40" s="1">
        <v>1403.0799999999981</v>
      </c>
      <c r="N40" s="1">
        <v>1498.8600000000006</v>
      </c>
      <c r="O40" s="1">
        <v>1589.6100000000006</v>
      </c>
      <c r="P40" s="1">
        <v>1676.7999999999993</v>
      </c>
      <c r="Q40" s="1">
        <v>1761.0599999999977</v>
      </c>
      <c r="R40" s="1">
        <v>1842.8400000000001</v>
      </c>
      <c r="S40" s="1">
        <v>1922.2299999999996</v>
      </c>
      <c r="T40" s="1">
        <v>1998.8400000000001</v>
      </c>
      <c r="U40" s="1">
        <v>2073.9399999999987</v>
      </c>
      <c r="V40" s="1">
        <v>2144.3100000000013</v>
      </c>
      <c r="W40" s="1">
        <v>2211.2200000000012</v>
      </c>
      <c r="X40" s="1">
        <v>2275.1699999999983</v>
      </c>
      <c r="Y40" s="1">
        <v>2337.0699999999997</v>
      </c>
      <c r="Z40" s="1">
        <v>2396.9000000000015</v>
      </c>
      <c r="BA40"/>
    </row>
    <row r="41" spans="1:53">
      <c r="A41" s="2" t="s">
        <v>542</v>
      </c>
      <c r="B41" t="s">
        <v>16</v>
      </c>
      <c r="C41">
        <v>0</v>
      </c>
      <c r="D41" s="1">
        <v>159.2599999999984</v>
      </c>
      <c r="E41" s="1">
        <v>327.59000000000015</v>
      </c>
      <c r="F41" s="1">
        <v>505.95999999999913</v>
      </c>
      <c r="G41" s="1">
        <v>666.97999999999956</v>
      </c>
      <c r="H41" s="1">
        <v>829.63000000000102</v>
      </c>
      <c r="I41" s="1">
        <v>975.18000000000029</v>
      </c>
      <c r="J41" s="1">
        <v>1152.4099999999999</v>
      </c>
      <c r="K41" s="1">
        <v>1313.1099999999969</v>
      </c>
      <c r="L41" s="1">
        <v>1447.2899999999972</v>
      </c>
      <c r="M41" s="1">
        <v>1572.4300000000003</v>
      </c>
      <c r="N41" s="1">
        <v>1691</v>
      </c>
      <c r="O41" s="1">
        <v>1803.7599999999984</v>
      </c>
      <c r="P41" s="1">
        <v>1912.5500000000029</v>
      </c>
      <c r="Q41" s="1">
        <v>2018.0099999999984</v>
      </c>
      <c r="R41" s="1">
        <v>2120.4499999999971</v>
      </c>
      <c r="S41" s="1">
        <v>2219.8199999999997</v>
      </c>
      <c r="T41" s="1">
        <v>2315.7899999999972</v>
      </c>
      <c r="U41" s="1">
        <v>2409.8099999999977</v>
      </c>
      <c r="V41" s="1">
        <v>2498.5600000000013</v>
      </c>
      <c r="W41" s="1">
        <v>2583.0299999999988</v>
      </c>
      <c r="X41" s="1">
        <v>2663.869999999999</v>
      </c>
      <c r="Y41" s="1">
        <v>2742.3199999999997</v>
      </c>
      <c r="Z41" s="1">
        <v>2818.0699999999961</v>
      </c>
      <c r="BA41"/>
    </row>
    <row r="42" spans="1:53">
      <c r="A42" s="2" t="s">
        <v>542</v>
      </c>
      <c r="B42" t="s">
        <v>17</v>
      </c>
      <c r="C42">
        <v>0</v>
      </c>
      <c r="D42" s="1">
        <v>168.38999999999942</v>
      </c>
      <c r="E42" s="1">
        <v>346.89999999999782</v>
      </c>
      <c r="F42" s="1">
        <v>535.4900000000016</v>
      </c>
      <c r="G42" s="1">
        <v>707.27000000000044</v>
      </c>
      <c r="H42" s="1">
        <v>876.79999999999927</v>
      </c>
      <c r="I42" s="1">
        <v>1028.2299999999996</v>
      </c>
      <c r="J42" s="1">
        <v>1233.5499999999993</v>
      </c>
      <c r="K42" s="1">
        <v>1420.8100000000013</v>
      </c>
      <c r="L42" s="1">
        <v>1579.7699999999968</v>
      </c>
      <c r="M42" s="1">
        <v>1728.630000000001</v>
      </c>
      <c r="N42" s="1">
        <v>1870.4099999999999</v>
      </c>
      <c r="O42" s="1">
        <v>2005.6899999999951</v>
      </c>
      <c r="P42" s="1">
        <v>2136.6399999999994</v>
      </c>
      <c r="Q42" s="1">
        <v>2263.9200000000019</v>
      </c>
      <c r="R42" s="1">
        <v>2387.5800000000017</v>
      </c>
      <c r="S42" s="1">
        <v>2507.6299999999974</v>
      </c>
      <c r="T42" s="1">
        <v>2623.6799999999967</v>
      </c>
      <c r="U42" s="1">
        <v>2737.3499999999985</v>
      </c>
      <c r="V42" s="1">
        <v>2845.1299999999974</v>
      </c>
      <c r="W42" s="1">
        <v>2947.91</v>
      </c>
      <c r="X42" s="1">
        <v>3046.4800000000032</v>
      </c>
      <c r="Y42" s="1">
        <v>3142.2900000000009</v>
      </c>
      <c r="Z42" s="1">
        <v>3234.7300000000032</v>
      </c>
      <c r="BA42"/>
    </row>
    <row r="43" spans="1:53">
      <c r="A43" t="s">
        <v>4</v>
      </c>
      <c r="D43" s="1"/>
      <c r="E43" s="1"/>
      <c r="F43" s="1"/>
      <c r="G43" s="1"/>
      <c r="H43" s="1"/>
      <c r="I43" s="1"/>
      <c r="J43" s="1"/>
      <c r="K43" s="1"/>
      <c r="L43" s="1"/>
      <c r="M43" s="1"/>
      <c r="N43" s="1"/>
      <c r="O43" s="1"/>
      <c r="P43" s="1"/>
      <c r="Q43" s="1"/>
      <c r="R43" s="1"/>
      <c r="S43" s="1"/>
      <c r="T43" s="1"/>
      <c r="U43" s="1"/>
      <c r="V43" s="1"/>
      <c r="W43" s="1"/>
      <c r="X43" s="1"/>
      <c r="Y43" s="1"/>
      <c r="Z43" s="1"/>
      <c r="BA43"/>
    </row>
    <row r="44" spans="1:53">
      <c r="A44" s="149" t="s">
        <v>800</v>
      </c>
      <c r="C44">
        <v>2012</v>
      </c>
      <c r="D44">
        <v>2013</v>
      </c>
      <c r="E44">
        <v>2014</v>
      </c>
      <c r="F44">
        <v>2015</v>
      </c>
      <c r="G44">
        <v>2016</v>
      </c>
      <c r="H44">
        <v>2017</v>
      </c>
      <c r="I44">
        <v>2018</v>
      </c>
      <c r="J44">
        <v>2019</v>
      </c>
      <c r="K44">
        <v>2020</v>
      </c>
      <c r="L44">
        <v>2021</v>
      </c>
      <c r="M44">
        <v>2022</v>
      </c>
      <c r="N44">
        <v>2023</v>
      </c>
      <c r="O44">
        <v>2024</v>
      </c>
      <c r="P44">
        <v>2025</v>
      </c>
      <c r="Q44">
        <v>2026</v>
      </c>
      <c r="R44">
        <v>2027</v>
      </c>
      <c r="S44">
        <v>2028</v>
      </c>
      <c r="T44">
        <v>2029</v>
      </c>
      <c r="U44">
        <v>2030</v>
      </c>
      <c r="V44">
        <v>2031</v>
      </c>
      <c r="W44">
        <v>2032</v>
      </c>
      <c r="X44">
        <v>2033</v>
      </c>
      <c r="Y44">
        <v>2034</v>
      </c>
      <c r="Z44">
        <v>2035</v>
      </c>
      <c r="BA44"/>
    </row>
    <row r="45" spans="1:53">
      <c r="A45" s="2" t="s">
        <v>542</v>
      </c>
      <c r="B45" t="s">
        <v>63</v>
      </c>
      <c r="C45">
        <v>0</v>
      </c>
      <c r="D45" s="1">
        <v>99.270000000000437</v>
      </c>
      <c r="E45" s="1">
        <v>202.48999999999978</v>
      </c>
      <c r="F45" s="1">
        <v>308.79999999999927</v>
      </c>
      <c r="G45" s="1">
        <v>401.19000000000051</v>
      </c>
      <c r="H45" s="1">
        <v>513.60999999999876</v>
      </c>
      <c r="I45" s="1">
        <v>617.96999999999935</v>
      </c>
      <c r="J45" s="1">
        <v>718.88999999999942</v>
      </c>
      <c r="K45" s="1">
        <v>814.10000000000036</v>
      </c>
      <c r="L45" s="1">
        <v>894.41000000000167</v>
      </c>
      <c r="M45" s="1">
        <v>969.11000000000058</v>
      </c>
      <c r="N45" s="1">
        <v>1038.8500000000004</v>
      </c>
      <c r="O45" s="1">
        <v>1104.6399999999994</v>
      </c>
      <c r="P45" s="1">
        <v>1170.4999999999982</v>
      </c>
      <c r="Q45" s="1">
        <v>1231.4799999999996</v>
      </c>
      <c r="R45" s="1">
        <v>1291.5400000000009</v>
      </c>
      <c r="S45" s="1">
        <v>1350.9499999999989</v>
      </c>
      <c r="T45" s="1">
        <v>1406.3900000000012</v>
      </c>
      <c r="U45" s="1">
        <v>1454.0800000000017</v>
      </c>
      <c r="V45" s="1">
        <v>1497.8900000000012</v>
      </c>
      <c r="W45" s="1">
        <v>1539.0800000000017</v>
      </c>
      <c r="X45" s="1">
        <v>1577.9099999999999</v>
      </c>
      <c r="Y45" s="1">
        <v>1615.1500000000015</v>
      </c>
      <c r="Z45" s="1">
        <v>1650.7799999999988</v>
      </c>
      <c r="BA45"/>
    </row>
    <row r="46" spans="1:53">
      <c r="A46" s="2" t="s">
        <v>542</v>
      </c>
      <c r="B46" t="s">
        <v>6</v>
      </c>
      <c r="C46">
        <v>0</v>
      </c>
      <c r="D46" s="1">
        <v>117.34999999999854</v>
      </c>
      <c r="E46" s="1">
        <v>239.27000000000044</v>
      </c>
      <c r="F46" s="1">
        <v>365.12999999999738</v>
      </c>
      <c r="G46" s="1">
        <v>474.40999999999985</v>
      </c>
      <c r="H46" s="1">
        <v>594.01000000000204</v>
      </c>
      <c r="I46" s="1">
        <v>702.35000000000218</v>
      </c>
      <c r="J46" s="1">
        <v>819.69999999999709</v>
      </c>
      <c r="K46" s="1">
        <v>926.12999999999738</v>
      </c>
      <c r="L46" s="1">
        <v>1019.2000000000007</v>
      </c>
      <c r="M46" s="1">
        <v>1105.5499999999993</v>
      </c>
      <c r="N46" s="1">
        <v>1186.869999999999</v>
      </c>
      <c r="O46" s="1">
        <v>1264.1400000000031</v>
      </c>
      <c r="P46" s="1">
        <v>1338.4599999999991</v>
      </c>
      <c r="Q46" s="1">
        <v>1410.5300000000025</v>
      </c>
      <c r="R46" s="1">
        <v>1480.7799999999988</v>
      </c>
      <c r="S46" s="1">
        <v>1548.9499999999971</v>
      </c>
      <c r="T46" s="1">
        <v>1614.7400000000016</v>
      </c>
      <c r="U46" s="1">
        <v>1679.2800000000025</v>
      </c>
      <c r="V46" s="1">
        <v>1739.8099999999977</v>
      </c>
      <c r="W46" s="1">
        <v>1797.5400000000009</v>
      </c>
      <c r="X46" s="1">
        <v>1852.6999999999971</v>
      </c>
      <c r="Y46" s="1">
        <v>1906.2799999999988</v>
      </c>
      <c r="Z46" s="1">
        <v>1957.9700000000012</v>
      </c>
      <c r="BA46"/>
    </row>
    <row r="47" spans="1:53">
      <c r="A47" s="2" t="s">
        <v>542</v>
      </c>
      <c r="B47" t="s">
        <v>7</v>
      </c>
      <c r="C47">
        <v>0</v>
      </c>
      <c r="D47" s="1">
        <v>108.80000000000291</v>
      </c>
      <c r="E47" s="1">
        <v>221.84999999999854</v>
      </c>
      <c r="F47" s="1">
        <v>339.52000000000044</v>
      </c>
      <c r="G47" s="1">
        <v>441.93000000000029</v>
      </c>
      <c r="H47" s="1">
        <v>558.46000000000276</v>
      </c>
      <c r="I47" s="1">
        <v>664.73999999999796</v>
      </c>
      <c r="J47" s="1">
        <v>783.59000000000015</v>
      </c>
      <c r="K47" s="1">
        <v>891.73999999999796</v>
      </c>
      <c r="L47" s="1">
        <v>987.53999999999724</v>
      </c>
      <c r="M47" s="1">
        <v>1076.3199999999997</v>
      </c>
      <c r="N47" s="1">
        <v>1159.8499999999985</v>
      </c>
      <c r="O47" s="1">
        <v>1239.0099999999984</v>
      </c>
      <c r="P47" s="1">
        <v>1314.9799999999996</v>
      </c>
      <c r="Q47" s="1">
        <v>1388.4099999999999</v>
      </c>
      <c r="R47" s="1">
        <v>1459.75</v>
      </c>
      <c r="S47" s="1">
        <v>1528.7900000000009</v>
      </c>
      <c r="T47" s="1">
        <v>1595.2299999999996</v>
      </c>
      <c r="U47" s="1">
        <v>1660.2000000000007</v>
      </c>
      <c r="V47" s="1">
        <v>1721.1500000000015</v>
      </c>
      <c r="W47" s="1">
        <v>1779.2000000000007</v>
      </c>
      <c r="X47" s="1">
        <v>1834.6399999999994</v>
      </c>
      <c r="Y47" s="1">
        <v>1888.3899999999994</v>
      </c>
      <c r="Z47" s="1">
        <v>1940.1699999999983</v>
      </c>
      <c r="BA47"/>
    </row>
    <row r="48" spans="1:53">
      <c r="A48" s="2" t="s">
        <v>542</v>
      </c>
      <c r="B48" t="s">
        <v>8</v>
      </c>
      <c r="C48">
        <v>0</v>
      </c>
      <c r="D48" s="1">
        <v>100.84000000000015</v>
      </c>
      <c r="E48" s="1">
        <v>206.01000000000022</v>
      </c>
      <c r="F48" s="1">
        <v>315.42000000000007</v>
      </c>
      <c r="G48" s="1">
        <v>410.80999999999949</v>
      </c>
      <c r="H48" s="1">
        <v>531.53999999999905</v>
      </c>
      <c r="I48" s="1">
        <v>642.65999999999985</v>
      </c>
      <c r="J48" s="1">
        <v>748.57999999999811</v>
      </c>
      <c r="K48" s="1">
        <v>844.1200000000008</v>
      </c>
      <c r="L48" s="1">
        <v>927.73999999999978</v>
      </c>
      <c r="M48" s="1">
        <v>1004.1899999999987</v>
      </c>
      <c r="N48" s="1">
        <v>1074.9199999999983</v>
      </c>
      <c r="O48" s="1">
        <v>1141.1100000000006</v>
      </c>
      <c r="P48" s="1">
        <v>1203.7799999999988</v>
      </c>
      <c r="Q48" s="1">
        <v>1263.5200000000004</v>
      </c>
      <c r="R48" s="1">
        <v>1321.0499999999993</v>
      </c>
      <c r="S48" s="1">
        <v>1376.2200000000012</v>
      </c>
      <c r="T48" s="1">
        <v>1428.8199999999997</v>
      </c>
      <c r="U48" s="1">
        <v>1479.880000000001</v>
      </c>
      <c r="V48" s="1">
        <v>1527</v>
      </c>
      <c r="W48" s="1">
        <v>1571.5099999999984</v>
      </c>
      <c r="X48" s="1">
        <v>1613.630000000001</v>
      </c>
      <c r="Y48" s="1">
        <v>1654.0699999999997</v>
      </c>
      <c r="Z48" s="1">
        <v>1692.8400000000001</v>
      </c>
      <c r="BA48"/>
    </row>
    <row r="49" spans="1:53">
      <c r="A49" s="2" t="s">
        <v>542</v>
      </c>
      <c r="B49" t="s">
        <v>9</v>
      </c>
      <c r="C49">
        <v>0</v>
      </c>
      <c r="D49" s="1">
        <v>111.15999999999985</v>
      </c>
      <c r="E49" s="1">
        <v>226.43000000000029</v>
      </c>
      <c r="F49" s="1">
        <v>345.44000000000051</v>
      </c>
      <c r="G49" s="1">
        <v>447.69999999999891</v>
      </c>
      <c r="H49" s="1">
        <v>565.42999999999847</v>
      </c>
      <c r="I49" s="1">
        <v>672.17000000000007</v>
      </c>
      <c r="J49" s="1">
        <v>772.55999999999949</v>
      </c>
      <c r="K49" s="1">
        <v>862.53000000000065</v>
      </c>
      <c r="L49" s="1">
        <v>940.6200000000008</v>
      </c>
      <c r="M49" s="1">
        <v>1011.7800000000007</v>
      </c>
      <c r="N49" s="1">
        <v>1077.5399999999991</v>
      </c>
      <c r="O49" s="1">
        <v>1138.9799999999996</v>
      </c>
      <c r="P49" s="1">
        <v>1197.159999999998</v>
      </c>
      <c r="Q49" s="1">
        <v>1252.6599999999999</v>
      </c>
      <c r="R49" s="1">
        <v>1306.0699999999997</v>
      </c>
      <c r="S49" s="1">
        <v>1357.3700000000008</v>
      </c>
      <c r="T49" s="1">
        <v>1406.3900000000012</v>
      </c>
      <c r="U49" s="1">
        <v>1454.0800000000017</v>
      </c>
      <c r="V49" s="1">
        <v>1497.8900000000012</v>
      </c>
      <c r="W49" s="1">
        <v>1539.0800000000017</v>
      </c>
      <c r="X49" s="1">
        <v>1577.9099999999999</v>
      </c>
      <c r="Y49" s="1">
        <v>1615.1500000000015</v>
      </c>
      <c r="Z49" s="1">
        <v>1650.7799999999988</v>
      </c>
      <c r="BA49"/>
    </row>
    <row r="50" spans="1:53">
      <c r="A50" s="2" t="s">
        <v>542</v>
      </c>
      <c r="B50" t="s">
        <v>10</v>
      </c>
      <c r="C50">
        <v>0</v>
      </c>
      <c r="D50" s="1">
        <v>108.34000000000015</v>
      </c>
      <c r="E50" s="1">
        <v>220.85999999999876</v>
      </c>
      <c r="F50" s="1">
        <v>336.85000000000036</v>
      </c>
      <c r="G50" s="1">
        <v>436.80999999999949</v>
      </c>
      <c r="H50" s="1">
        <v>554.98999999999978</v>
      </c>
      <c r="I50" s="1">
        <v>662.64999999999964</v>
      </c>
      <c r="J50" s="1">
        <v>762.73999999999978</v>
      </c>
      <c r="K50" s="1">
        <v>852.56000000000131</v>
      </c>
      <c r="L50" s="1">
        <v>930.67000000000007</v>
      </c>
      <c r="M50" s="1">
        <v>1001.8700000000026</v>
      </c>
      <c r="N50" s="1">
        <v>1067.6200000000008</v>
      </c>
      <c r="O50" s="1">
        <v>1129.0099999999984</v>
      </c>
      <c r="P50" s="1">
        <v>1187.1500000000015</v>
      </c>
      <c r="Q50" s="1">
        <v>1242.5</v>
      </c>
      <c r="R50" s="1">
        <v>1295.7700000000004</v>
      </c>
      <c r="S50" s="1">
        <v>1346.9299999999967</v>
      </c>
      <c r="T50" s="1">
        <v>1395.7900000000009</v>
      </c>
      <c r="U50" s="1">
        <v>1443.4400000000023</v>
      </c>
      <c r="V50" s="1">
        <v>1487.2000000000007</v>
      </c>
      <c r="W50" s="1">
        <v>1528.4200000000019</v>
      </c>
      <c r="X50" s="1">
        <v>1567.3600000000006</v>
      </c>
      <c r="Y50" s="1">
        <v>1604.7099999999991</v>
      </c>
      <c r="Z50" s="1">
        <v>1640.6499999999978</v>
      </c>
      <c r="BA50"/>
    </row>
    <row r="51" spans="1:53">
      <c r="A51" s="2" t="s">
        <v>542</v>
      </c>
      <c r="B51" t="s">
        <v>11</v>
      </c>
      <c r="C51">
        <v>0</v>
      </c>
      <c r="D51" s="1">
        <v>106.31000000000131</v>
      </c>
      <c r="E51" s="1">
        <v>216.76999999999862</v>
      </c>
      <c r="F51" s="1">
        <v>330.27999999999884</v>
      </c>
      <c r="G51" s="1">
        <v>428.59000000000015</v>
      </c>
      <c r="H51" s="1">
        <v>544.46000000000095</v>
      </c>
      <c r="I51" s="1">
        <v>650.05999999999949</v>
      </c>
      <c r="J51" s="1">
        <v>747.66000000000167</v>
      </c>
      <c r="K51" s="1">
        <v>835.26000000000022</v>
      </c>
      <c r="L51" s="1">
        <v>911.15000000000146</v>
      </c>
      <c r="M51" s="1">
        <v>980.38999999999942</v>
      </c>
      <c r="N51" s="1">
        <v>1044.4500000000007</v>
      </c>
      <c r="O51" s="1">
        <v>1104.3500000000004</v>
      </c>
      <c r="P51" s="1">
        <v>1161.2099999999991</v>
      </c>
      <c r="Q51" s="1">
        <v>1215.3799999999974</v>
      </c>
      <c r="R51" s="1">
        <v>1267.5699999999997</v>
      </c>
      <c r="S51" s="1">
        <v>1317.7899999999972</v>
      </c>
      <c r="T51" s="1">
        <v>1365.880000000001</v>
      </c>
      <c r="U51" s="1">
        <v>1412.9200000000019</v>
      </c>
      <c r="V51" s="1">
        <v>1456.119999999999</v>
      </c>
      <c r="W51" s="1">
        <v>1497.0099999999984</v>
      </c>
      <c r="X51" s="1">
        <v>1535.7400000000016</v>
      </c>
      <c r="Y51" s="1">
        <v>1572.989999999998</v>
      </c>
      <c r="Z51" s="1">
        <v>1609.0400000000009</v>
      </c>
      <c r="BA51"/>
    </row>
    <row r="52" spans="1:53">
      <c r="A52" s="2" t="s">
        <v>542</v>
      </c>
      <c r="B52" t="s">
        <v>12</v>
      </c>
      <c r="C52">
        <v>0</v>
      </c>
      <c r="D52" s="1">
        <v>101.60000000000036</v>
      </c>
      <c r="E52" s="1">
        <v>207.11000000000058</v>
      </c>
      <c r="F52" s="1">
        <v>316.54000000000087</v>
      </c>
      <c r="G52" s="1">
        <v>412.39000000000124</v>
      </c>
      <c r="H52" s="1">
        <v>529.28999999999905</v>
      </c>
      <c r="I52" s="1">
        <v>636.37999999999738</v>
      </c>
      <c r="J52" s="1">
        <v>733.58000000000175</v>
      </c>
      <c r="K52" s="1">
        <v>820.84000000000015</v>
      </c>
      <c r="L52" s="1">
        <v>896.59999999999854</v>
      </c>
      <c r="M52" s="1">
        <v>965.7599999999984</v>
      </c>
      <c r="N52" s="1">
        <v>1029.7299999999996</v>
      </c>
      <c r="O52" s="1">
        <v>1089.5400000000009</v>
      </c>
      <c r="P52" s="1">
        <v>1146.2799999999988</v>
      </c>
      <c r="Q52" s="1">
        <v>1200.3299999999981</v>
      </c>
      <c r="R52" s="1">
        <v>1252.4399999999987</v>
      </c>
      <c r="S52" s="1">
        <v>1302.6599999999999</v>
      </c>
      <c r="T52" s="1">
        <v>1350.7900000000009</v>
      </c>
      <c r="U52" s="1">
        <v>1397.9199999999983</v>
      </c>
      <c r="V52" s="1">
        <v>1441.4300000000003</v>
      </c>
      <c r="W52" s="1">
        <v>1482.6899999999987</v>
      </c>
      <c r="X52" s="1">
        <v>1521.9399999999987</v>
      </c>
      <c r="Y52" s="1">
        <v>1559.7900000000009</v>
      </c>
      <c r="Z52" s="1">
        <v>1596.5200000000004</v>
      </c>
      <c r="BA52"/>
    </row>
    <row r="53" spans="1:53">
      <c r="A53" s="2" t="s">
        <v>542</v>
      </c>
      <c r="B53" t="s">
        <v>13</v>
      </c>
      <c r="C53">
        <v>0</v>
      </c>
      <c r="D53" s="1">
        <v>84.359999999998763</v>
      </c>
      <c r="E53" s="1">
        <v>172.22999999999956</v>
      </c>
      <c r="F53" s="1">
        <v>264.02000000000044</v>
      </c>
      <c r="G53" s="1">
        <v>344.88999999999942</v>
      </c>
      <c r="H53" s="1">
        <v>450.09000000000015</v>
      </c>
      <c r="I53" s="1">
        <v>547.43000000000029</v>
      </c>
      <c r="J53" s="1">
        <v>635.32999999999993</v>
      </c>
      <c r="K53" s="1">
        <v>714.60000000000036</v>
      </c>
      <c r="L53" s="1">
        <v>783.25</v>
      </c>
      <c r="M53" s="1">
        <v>845.97999999999956</v>
      </c>
      <c r="N53" s="1">
        <v>903.96999999999935</v>
      </c>
      <c r="O53" s="1">
        <v>958.18000000000029</v>
      </c>
      <c r="P53" s="1">
        <v>1009.5500000000011</v>
      </c>
      <c r="Q53" s="1">
        <v>1058.369999999999</v>
      </c>
      <c r="R53" s="1">
        <v>1105.4100000000017</v>
      </c>
      <c r="S53" s="1">
        <v>1150.6800000000003</v>
      </c>
      <c r="T53" s="1">
        <v>1193.9099999999999</v>
      </c>
      <c r="U53" s="1">
        <v>1236.1599999999999</v>
      </c>
      <c r="V53" s="1">
        <v>1275.119999999999</v>
      </c>
      <c r="W53" s="1">
        <v>1312.119999999999</v>
      </c>
      <c r="X53" s="1">
        <v>1347.2799999999988</v>
      </c>
      <c r="Y53" s="1">
        <v>1381.1299999999974</v>
      </c>
      <c r="Z53" s="1">
        <v>1414</v>
      </c>
      <c r="BA53"/>
    </row>
    <row r="54" spans="1:53">
      <c r="A54" s="2" t="s">
        <v>542</v>
      </c>
      <c r="B54" t="s">
        <v>14</v>
      </c>
      <c r="C54">
        <v>0</v>
      </c>
      <c r="D54" s="1">
        <v>99.270000000000437</v>
      </c>
      <c r="E54" s="1">
        <v>202.48999999999978</v>
      </c>
      <c r="F54" s="1">
        <v>308.79999999999927</v>
      </c>
      <c r="G54" s="1">
        <v>401.19000000000051</v>
      </c>
      <c r="H54" s="1">
        <v>513.60999999999876</v>
      </c>
      <c r="I54" s="1">
        <v>616.5</v>
      </c>
      <c r="J54" s="1">
        <v>710</v>
      </c>
      <c r="K54" s="1">
        <v>793.88999999999942</v>
      </c>
      <c r="L54" s="1">
        <v>866.29000000000087</v>
      </c>
      <c r="M54" s="1">
        <v>932.27000000000044</v>
      </c>
      <c r="N54" s="1">
        <v>993.14000000000124</v>
      </c>
      <c r="O54" s="1">
        <v>1049.9499999999989</v>
      </c>
      <c r="P54" s="1">
        <v>1103.6899999999987</v>
      </c>
      <c r="Q54" s="1">
        <v>1154.8099999999995</v>
      </c>
      <c r="R54" s="1">
        <v>1204.0200000000004</v>
      </c>
      <c r="S54" s="1">
        <v>1251.2699999999986</v>
      </c>
      <c r="T54" s="1">
        <v>1296.4099999999999</v>
      </c>
      <c r="U54" s="1">
        <v>1340.3999999999996</v>
      </c>
      <c r="V54" s="1">
        <v>1380.7799999999988</v>
      </c>
      <c r="W54" s="1">
        <v>1418.8999999999978</v>
      </c>
      <c r="X54" s="1">
        <v>1454.9099999999999</v>
      </c>
      <c r="Y54" s="1">
        <v>1489.4799999999996</v>
      </c>
      <c r="Z54" s="1">
        <v>1522.7299999999996</v>
      </c>
      <c r="BA54"/>
    </row>
    <row r="55" spans="1:53">
      <c r="A55" s="2" t="s">
        <v>542</v>
      </c>
      <c r="B55" t="s">
        <v>15</v>
      </c>
      <c r="C55">
        <v>0</v>
      </c>
      <c r="D55" s="1">
        <v>98.230000000001382</v>
      </c>
      <c r="E55" s="1">
        <v>200.36999999999898</v>
      </c>
      <c r="F55" s="1">
        <v>306.02999999999884</v>
      </c>
      <c r="G55" s="1">
        <v>397.76000000000022</v>
      </c>
      <c r="H55" s="1">
        <v>513.28999999999905</v>
      </c>
      <c r="I55" s="1">
        <v>619.43999999999869</v>
      </c>
      <c r="J55" s="1">
        <v>718.95999999999913</v>
      </c>
      <c r="K55" s="1">
        <v>808.52999999999884</v>
      </c>
      <c r="L55" s="1">
        <v>886.35000000000036</v>
      </c>
      <c r="M55" s="1">
        <v>957.39000000000124</v>
      </c>
      <c r="N55" s="1">
        <v>1023.0399999999991</v>
      </c>
      <c r="O55" s="1">
        <v>1084.3900000000012</v>
      </c>
      <c r="P55" s="1">
        <v>1142.409999999998</v>
      </c>
      <c r="Q55" s="1">
        <v>1197.6599999999999</v>
      </c>
      <c r="R55" s="1">
        <v>1250.8100000000013</v>
      </c>
      <c r="S55" s="1">
        <v>1301.7900000000009</v>
      </c>
      <c r="T55" s="1">
        <v>1350.3999999999978</v>
      </c>
      <c r="U55" s="1">
        <v>1397.6800000000003</v>
      </c>
      <c r="V55" s="1">
        <v>1441.1899999999987</v>
      </c>
      <c r="W55" s="1">
        <v>1482.2799999999988</v>
      </c>
      <c r="X55" s="1">
        <v>1521.119999999999</v>
      </c>
      <c r="Y55" s="1">
        <v>1558.380000000001</v>
      </c>
      <c r="Z55" s="1">
        <v>1594.1699999999983</v>
      </c>
      <c r="BA55"/>
    </row>
    <row r="56" spans="1:53">
      <c r="A56" s="2" t="s">
        <v>542</v>
      </c>
      <c r="B56" t="s">
        <v>16</v>
      </c>
      <c r="C56">
        <v>0</v>
      </c>
      <c r="D56" s="1">
        <v>102.40999999999985</v>
      </c>
      <c r="E56" s="1">
        <v>208.65999999999985</v>
      </c>
      <c r="F56" s="1">
        <v>318.5</v>
      </c>
      <c r="G56" s="1">
        <v>413.57999999999993</v>
      </c>
      <c r="H56" s="1">
        <v>525.15999999999985</v>
      </c>
      <c r="I56" s="1">
        <v>626.88999999999942</v>
      </c>
      <c r="J56" s="1">
        <v>725.25</v>
      </c>
      <c r="K56" s="1">
        <v>813.81999999999971</v>
      </c>
      <c r="L56" s="1">
        <v>890.55999999999949</v>
      </c>
      <c r="M56" s="1">
        <v>960.90999999999985</v>
      </c>
      <c r="N56" s="1">
        <v>1026.2700000000004</v>
      </c>
      <c r="O56" s="1">
        <v>1087.6500000000015</v>
      </c>
      <c r="P56" s="1">
        <v>1146.0399999999991</v>
      </c>
      <c r="Q56" s="1">
        <v>1202.0099999999984</v>
      </c>
      <c r="R56" s="1">
        <v>1256.0900000000001</v>
      </c>
      <c r="S56" s="1">
        <v>1308.2200000000012</v>
      </c>
      <c r="T56" s="1">
        <v>1358.1799999999985</v>
      </c>
      <c r="U56" s="1">
        <v>1406.9000000000015</v>
      </c>
      <c r="V56" s="1">
        <v>1452</v>
      </c>
      <c r="W56" s="1">
        <v>1494.6800000000003</v>
      </c>
      <c r="X56" s="1">
        <v>1535.1399999999994</v>
      </c>
      <c r="Y56" s="1">
        <v>1574.130000000001</v>
      </c>
      <c r="Z56" s="1">
        <v>1611.5799999999981</v>
      </c>
      <c r="BA56"/>
    </row>
    <row r="57" spans="1:53">
      <c r="A57" s="2" t="s">
        <v>542</v>
      </c>
      <c r="B57" t="s">
        <v>17</v>
      </c>
      <c r="C57">
        <v>0</v>
      </c>
      <c r="D57" s="1">
        <v>114.18999999999869</v>
      </c>
      <c r="E57" s="1">
        <v>233.1299999999992</v>
      </c>
      <c r="F57" s="1">
        <v>356.12999999999738</v>
      </c>
      <c r="G57" s="1">
        <v>462.95000000000073</v>
      </c>
      <c r="H57" s="1">
        <v>578.04999999999927</v>
      </c>
      <c r="I57" s="1">
        <v>682.02999999999884</v>
      </c>
      <c r="J57" s="1">
        <v>792.5</v>
      </c>
      <c r="K57" s="1">
        <v>892.47000000000116</v>
      </c>
      <c r="L57" s="1">
        <v>979.22999999999956</v>
      </c>
      <c r="M57" s="1">
        <v>1059.5699999999997</v>
      </c>
      <c r="N57" s="1">
        <v>1135.0299999999988</v>
      </c>
      <c r="O57" s="1">
        <v>1206.6100000000006</v>
      </c>
      <c r="P57" s="1">
        <v>1275.3300000000017</v>
      </c>
      <c r="Q57" s="1">
        <v>1341.880000000001</v>
      </c>
      <c r="R57" s="1">
        <v>1406.6800000000003</v>
      </c>
      <c r="S57" s="1">
        <v>1469.5</v>
      </c>
      <c r="T57" s="1">
        <v>1530.0399999999972</v>
      </c>
      <c r="U57" s="1">
        <v>1589.369999999999</v>
      </c>
      <c r="V57" s="1">
        <v>1644.8400000000001</v>
      </c>
      <c r="W57" s="1">
        <v>1697.6000000000022</v>
      </c>
      <c r="X57" s="1">
        <v>1747.869999999999</v>
      </c>
      <c r="Y57" s="1">
        <v>1796.5999999999985</v>
      </c>
      <c r="Z57" s="1">
        <v>1843.5099999999984</v>
      </c>
      <c r="BA57"/>
    </row>
    <row r="58" spans="1:53">
      <c r="A58" s="2"/>
      <c r="D58" s="382"/>
      <c r="E58" s="382"/>
      <c r="F58" s="382"/>
      <c r="G58" s="382"/>
      <c r="H58" s="382"/>
      <c r="I58" s="382"/>
      <c r="J58" s="382"/>
      <c r="K58" s="382"/>
      <c r="L58" s="382"/>
      <c r="M58" s="382"/>
      <c r="N58" s="382"/>
      <c r="O58" s="382"/>
      <c r="P58" s="382"/>
      <c r="Q58" s="382"/>
      <c r="R58" s="382"/>
      <c r="S58" s="382"/>
      <c r="T58" s="382"/>
      <c r="U58" s="382"/>
      <c r="V58" s="382"/>
      <c r="W58" s="382"/>
      <c r="X58" s="382"/>
      <c r="Y58" s="382"/>
      <c r="Z58" s="382"/>
      <c r="BA58"/>
    </row>
    <row r="59" spans="1:53" ht="13.5" thickBot="1">
      <c r="A59" s="2"/>
      <c r="D59" s="382"/>
      <c r="E59" s="382"/>
      <c r="F59" s="382"/>
      <c r="G59" s="382"/>
      <c r="H59" s="382"/>
      <c r="I59" s="382"/>
      <c r="J59" s="382"/>
      <c r="K59" s="382"/>
      <c r="L59" s="382"/>
      <c r="M59" s="382"/>
      <c r="N59" s="382"/>
      <c r="O59" s="382"/>
      <c r="P59" s="382"/>
      <c r="Q59" s="382"/>
      <c r="R59" s="382"/>
      <c r="S59" s="382"/>
      <c r="T59" s="382"/>
      <c r="U59" s="382"/>
      <c r="V59" s="382"/>
      <c r="W59" s="382"/>
      <c r="X59" s="382"/>
      <c r="Y59" s="382"/>
      <c r="Z59" s="382"/>
      <c r="BA59"/>
    </row>
    <row r="60" spans="1:53">
      <c r="A60" t="s">
        <v>4</v>
      </c>
      <c r="B60" s="549" t="s">
        <v>801</v>
      </c>
      <c r="C60" s="550">
        <v>2012</v>
      </c>
      <c r="D60" s="550">
        <v>2013</v>
      </c>
      <c r="E60" s="550">
        <v>2014</v>
      </c>
      <c r="F60" s="550">
        <v>2015</v>
      </c>
      <c r="G60" s="550">
        <v>2016</v>
      </c>
      <c r="H60" s="550">
        <v>2017</v>
      </c>
      <c r="I60" s="550">
        <v>2018</v>
      </c>
      <c r="J60" s="550">
        <v>2019</v>
      </c>
      <c r="K60" s="550">
        <v>2020</v>
      </c>
      <c r="L60" s="550">
        <v>2021</v>
      </c>
      <c r="M60" s="550">
        <v>2022</v>
      </c>
      <c r="N60" s="550">
        <v>2023</v>
      </c>
      <c r="O60" s="550">
        <v>2024</v>
      </c>
      <c r="P60" s="550">
        <v>2025</v>
      </c>
      <c r="Q60" s="550">
        <v>2026</v>
      </c>
      <c r="R60" s="550">
        <v>2027</v>
      </c>
      <c r="S60" s="550">
        <v>2028</v>
      </c>
      <c r="T60" s="550">
        <v>2029</v>
      </c>
      <c r="U60" s="550">
        <v>2030</v>
      </c>
      <c r="V60" s="550">
        <v>2031</v>
      </c>
      <c r="W60" s="550">
        <v>2032</v>
      </c>
      <c r="X60" s="550">
        <v>2033</v>
      </c>
      <c r="Y60" s="550">
        <v>2034</v>
      </c>
      <c r="Z60" s="550">
        <v>2035</v>
      </c>
      <c r="AG60" s="84" t="s">
        <v>559</v>
      </c>
      <c r="AH60" s="85">
        <v>2015</v>
      </c>
      <c r="AI60" s="86">
        <v>2035</v>
      </c>
      <c r="BA60"/>
    </row>
    <row r="61" spans="1:53">
      <c r="B61" s="551" t="s">
        <v>802</v>
      </c>
      <c r="C61" s="552">
        <f>C73/8.76</f>
        <v>0</v>
      </c>
      <c r="D61" s="552">
        <f>D73/8.76-D67</f>
        <v>8.5742009132420804</v>
      </c>
      <c r="E61" s="552">
        <f t="shared" ref="E61:Z61" si="0">E73/8.76-E67</f>
        <v>20.696347031962773</v>
      </c>
      <c r="F61" s="552">
        <f t="shared" si="0"/>
        <v>41.085616438357192</v>
      </c>
      <c r="G61" s="552">
        <f t="shared" si="0"/>
        <v>63.317694063926979</v>
      </c>
      <c r="H61" s="552">
        <f t="shared" si="0"/>
        <v>87.210388127854912</v>
      </c>
      <c r="I61" s="552">
        <f t="shared" si="0"/>
        <v>109.16940639269433</v>
      </c>
      <c r="J61" s="552">
        <f t="shared" si="0"/>
        <v>155.54486301369889</v>
      </c>
      <c r="K61" s="552">
        <f t="shared" si="0"/>
        <v>198.7152968036537</v>
      </c>
      <c r="L61" s="552">
        <f t="shared" si="0"/>
        <v>231.03892694063984</v>
      </c>
      <c r="M61" s="552">
        <f t="shared" si="0"/>
        <v>262.44623287671175</v>
      </c>
      <c r="N61" s="552">
        <f t="shared" si="0"/>
        <v>293.38915525114135</v>
      </c>
      <c r="O61" s="552">
        <f t="shared" si="0"/>
        <v>323.56541095890339</v>
      </c>
      <c r="P61" s="552">
        <f t="shared" si="0"/>
        <v>353.33504566209979</v>
      </c>
      <c r="Q61" s="552">
        <f t="shared" si="0"/>
        <v>382.64691780821806</v>
      </c>
      <c r="R61" s="552">
        <f t="shared" si="0"/>
        <v>411.25422374429297</v>
      </c>
      <c r="S61" s="552">
        <f t="shared" si="0"/>
        <v>439.0848173515983</v>
      </c>
      <c r="T61" s="552">
        <f t="shared" si="0"/>
        <v>466.08413242009271</v>
      </c>
      <c r="U61" s="552">
        <f t="shared" si="0"/>
        <v>492.47716894977248</v>
      </c>
      <c r="V61" s="552">
        <f t="shared" si="0"/>
        <v>518.32557077625688</v>
      </c>
      <c r="W61" s="552">
        <f t="shared" si="0"/>
        <v>543.16917808219193</v>
      </c>
      <c r="X61" s="552">
        <f t="shared" si="0"/>
        <v>567.34029680365211</v>
      </c>
      <c r="Y61" s="552">
        <f t="shared" si="0"/>
        <v>591.08299086757984</v>
      </c>
      <c r="Z61" s="552">
        <f t="shared" si="0"/>
        <v>614.08059360730556</v>
      </c>
      <c r="AG61" s="405" t="s">
        <v>0</v>
      </c>
      <c r="AH61" s="393">
        <f>F61</f>
        <v>41.085616438357192</v>
      </c>
      <c r="AI61" s="406">
        <f>Z61</f>
        <v>614.08059360730556</v>
      </c>
      <c r="BA61"/>
    </row>
    <row r="62" spans="1:53">
      <c r="B62" s="551" t="s">
        <v>803</v>
      </c>
      <c r="C62" s="552">
        <f>C89/8.76</f>
        <v>0</v>
      </c>
      <c r="D62" s="552">
        <f t="shared" ref="D62" si="1">D89/8.76</f>
        <v>7.3515981735153177</v>
      </c>
      <c r="E62" s="552">
        <f t="shared" ref="E62:Z62" si="2">E89/8.76</f>
        <v>16.216894977169513</v>
      </c>
      <c r="F62" s="552">
        <f t="shared" si="2"/>
        <v>24.518264840182518</v>
      </c>
      <c r="G62" s="552">
        <f t="shared" si="2"/>
        <v>38.631278538813184</v>
      </c>
      <c r="H62" s="552">
        <f t="shared" si="2"/>
        <v>70.915525114155386</v>
      </c>
      <c r="I62" s="552">
        <f t="shared" si="2"/>
        <v>103.2671232876707</v>
      </c>
      <c r="J62" s="552">
        <f t="shared" si="2"/>
        <v>134.19178082191743</v>
      </c>
      <c r="K62" s="552">
        <f t="shared" si="2"/>
        <v>163.54337899543373</v>
      </c>
      <c r="L62" s="552">
        <f t="shared" si="2"/>
        <v>190.61529680365308</v>
      </c>
      <c r="M62" s="552">
        <f t="shared" si="2"/>
        <v>215.91438356164423</v>
      </c>
      <c r="N62" s="552">
        <f t="shared" si="2"/>
        <v>239.58789954337911</v>
      </c>
      <c r="O62" s="552">
        <f t="shared" si="2"/>
        <v>262.14726027397302</v>
      </c>
      <c r="P62" s="552">
        <f t="shared" si="2"/>
        <v>283.7214611872148</v>
      </c>
      <c r="Q62" s="552">
        <f t="shared" si="2"/>
        <v>304.51369863013707</v>
      </c>
      <c r="R62" s="552">
        <f t="shared" si="2"/>
        <v>325.00342465753414</v>
      </c>
      <c r="S62" s="552">
        <f t="shared" si="2"/>
        <v>345.06392694064033</v>
      </c>
      <c r="T62" s="552">
        <f t="shared" si="2"/>
        <v>364.17009132420145</v>
      </c>
      <c r="U62" s="552">
        <f t="shared" si="2"/>
        <v>382.86529680365396</v>
      </c>
      <c r="V62" s="552">
        <f t="shared" si="2"/>
        <v>400.89383561643859</v>
      </c>
      <c r="W62" s="552">
        <f t="shared" si="2"/>
        <v>418.21347031963506</v>
      </c>
      <c r="X62" s="552">
        <f t="shared" si="2"/>
        <v>434.97146118721531</v>
      </c>
      <c r="Y62" s="552">
        <f t="shared" si="2"/>
        <v>451.23515981735073</v>
      </c>
      <c r="Z62" s="552">
        <f t="shared" si="2"/>
        <v>467.28082191780709</v>
      </c>
      <c r="AG62" s="405" t="s">
        <v>1</v>
      </c>
      <c r="AH62" s="393">
        <f t="shared" ref="AH62:AH66" si="3">F62</f>
        <v>24.518264840182518</v>
      </c>
      <c r="AI62" s="406">
        <f t="shared" ref="AI62:AI66" si="4">Z62</f>
        <v>467.28082191780709</v>
      </c>
      <c r="BA62"/>
    </row>
    <row r="63" spans="1:53">
      <c r="B63" s="551" t="s">
        <v>804</v>
      </c>
      <c r="C63" s="552">
        <f>C99/8.76</f>
        <v>0</v>
      </c>
      <c r="D63" s="552">
        <f t="shared" ref="D63" si="5">D99/8.76</f>
        <v>5.5433789954343551</v>
      </c>
      <c r="E63" s="552">
        <f t="shared" ref="E63:Z63" si="6">E99/8.76</f>
        <v>10.752283105023096</v>
      </c>
      <c r="F63" s="552">
        <f t="shared" si="6"/>
        <v>16.670091324200779</v>
      </c>
      <c r="G63" s="552">
        <f t="shared" si="6"/>
        <v>22.571917808218714</v>
      </c>
      <c r="H63" s="552">
        <f t="shared" si="6"/>
        <v>28.631278538813351</v>
      </c>
      <c r="I63" s="552">
        <f t="shared" si="6"/>
        <v>35.307077625570045</v>
      </c>
      <c r="J63" s="552">
        <f t="shared" si="6"/>
        <v>41.820776255708431</v>
      </c>
      <c r="K63" s="552">
        <f t="shared" si="6"/>
        <v>48.357305936073125</v>
      </c>
      <c r="L63" s="552">
        <f t="shared" si="6"/>
        <v>55.081050228310737</v>
      </c>
      <c r="M63" s="552">
        <f t="shared" si="6"/>
        <v>61.926940639268942</v>
      </c>
      <c r="N63" s="552">
        <f t="shared" si="6"/>
        <v>68.926940639268906</v>
      </c>
      <c r="O63" s="552">
        <f t="shared" si="6"/>
        <v>76.082191780821461</v>
      </c>
      <c r="P63" s="552">
        <f t="shared" si="6"/>
        <v>83.412100456621275</v>
      </c>
      <c r="Q63" s="552">
        <f t="shared" si="6"/>
        <v>90.804794520547617</v>
      </c>
      <c r="R63" s="552">
        <f t="shared" si="6"/>
        <v>98.339041095890906</v>
      </c>
      <c r="S63" s="552">
        <f t="shared" si="6"/>
        <v>106.01484018264784</v>
      </c>
      <c r="T63" s="552">
        <f t="shared" si="6"/>
        <v>113.83447488584501</v>
      </c>
      <c r="U63" s="552">
        <f t="shared" si="6"/>
        <v>121.86529680365307</v>
      </c>
      <c r="V63" s="552">
        <f t="shared" si="6"/>
        <v>129.31963470319596</v>
      </c>
      <c r="W63" s="552">
        <f t="shared" si="6"/>
        <v>137.57191780821887</v>
      </c>
      <c r="X63" s="552">
        <f t="shared" si="6"/>
        <v>145.97260273972617</v>
      </c>
      <c r="Y63" s="552">
        <f t="shared" si="6"/>
        <v>154.51369863013625</v>
      </c>
      <c r="Z63" s="552">
        <f t="shared" si="6"/>
        <v>163.30707762557074</v>
      </c>
      <c r="AG63" s="405" t="s">
        <v>2</v>
      </c>
      <c r="AH63" s="393">
        <f t="shared" si="3"/>
        <v>16.670091324200779</v>
      </c>
      <c r="AI63" s="406">
        <f t="shared" si="4"/>
        <v>163.30707762557074</v>
      </c>
      <c r="BA63"/>
    </row>
    <row r="64" spans="1:53">
      <c r="B64" s="551" t="s">
        <v>805</v>
      </c>
      <c r="C64" s="552">
        <f>C106/8.76</f>
        <v>0</v>
      </c>
      <c r="D64" s="552">
        <f t="shared" ref="D64:Z64" si="7">D106/8.76</f>
        <v>8.8127853881284045E-3</v>
      </c>
      <c r="E64" s="552">
        <f t="shared" si="7"/>
        <v>4.0388127853878811E-2</v>
      </c>
      <c r="F64" s="552">
        <f t="shared" si="7"/>
        <v>8.0867579908677129E-2</v>
      </c>
      <c r="G64" s="552">
        <f t="shared" si="7"/>
        <v>0.14980593607305862</v>
      </c>
      <c r="H64" s="552">
        <f t="shared" si="7"/>
        <v>0.25664383561643805</v>
      </c>
      <c r="I64" s="552">
        <f t="shared" si="7"/>
        <v>0.40828767123287502</v>
      </c>
      <c r="J64" s="552">
        <f t="shared" si="7"/>
        <v>0.6118493150684875</v>
      </c>
      <c r="K64" s="552">
        <f t="shared" si="7"/>
        <v>0.8692808219178122</v>
      </c>
      <c r="L64" s="552">
        <f t="shared" si="7"/>
        <v>1.1878995433789896</v>
      </c>
      <c r="M64" s="552">
        <f t="shared" si="7"/>
        <v>1.5695205479452081</v>
      </c>
      <c r="N64" s="552">
        <f t="shared" si="7"/>
        <v>2.0159817351598268</v>
      </c>
      <c r="O64" s="552">
        <f t="shared" si="7"/>
        <v>2.5288812785388153</v>
      </c>
      <c r="P64" s="552">
        <f t="shared" si="7"/>
        <v>3.112328767123302</v>
      </c>
      <c r="Q64" s="552">
        <f t="shared" si="7"/>
        <v>3.7678082191781179</v>
      </c>
      <c r="R64" s="552">
        <f t="shared" si="7"/>
        <v>4.4751141552511156</v>
      </c>
      <c r="S64" s="552">
        <f t="shared" si="7"/>
        <v>5.2278538812785706</v>
      </c>
      <c r="T64" s="552">
        <f t="shared" si="7"/>
        <v>6.01780821917807</v>
      </c>
      <c r="U64" s="552">
        <f t="shared" si="7"/>
        <v>6.8347031963470659</v>
      </c>
      <c r="V64" s="552">
        <f t="shared" si="7"/>
        <v>7.6506849315068477</v>
      </c>
      <c r="W64" s="552">
        <f t="shared" si="7"/>
        <v>8.4407534246575118</v>
      </c>
      <c r="X64" s="552">
        <f t="shared" si="7"/>
        <v>9.2060502283105006</v>
      </c>
      <c r="Y64" s="552">
        <f t="shared" si="7"/>
        <v>9.9969178082191625</v>
      </c>
      <c r="Z64" s="552">
        <f t="shared" si="7"/>
        <v>10.699200913241999</v>
      </c>
      <c r="AG64" s="405" t="s">
        <v>36</v>
      </c>
      <c r="AH64" s="393">
        <f t="shared" si="3"/>
        <v>8.0867579908677129E-2</v>
      </c>
      <c r="AI64" s="406">
        <f t="shared" si="4"/>
        <v>10.699200913241999</v>
      </c>
      <c r="BA64"/>
    </row>
    <row r="65" spans="1:66">
      <c r="B65" s="551" t="s">
        <v>806</v>
      </c>
      <c r="C65" s="552">
        <f>C109/8.76</f>
        <v>0</v>
      </c>
      <c r="D65" s="552">
        <f t="shared" ref="D65:Z65" si="8">D109/8.76</f>
        <v>0.34931506849314448</v>
      </c>
      <c r="E65" s="552">
        <f t="shared" si="8"/>
        <v>0.70091324200911787</v>
      </c>
      <c r="F65" s="552">
        <f t="shared" si="8"/>
        <v>1.0545662100456425</v>
      </c>
      <c r="G65" s="552">
        <f t="shared" si="8"/>
        <v>1.4099315068493279</v>
      </c>
      <c r="H65" s="552">
        <f t="shared" si="8"/>
        <v>1.7673515981735126</v>
      </c>
      <c r="I65" s="552">
        <f t="shared" si="8"/>
        <v>2.1261415525114158</v>
      </c>
      <c r="J65" s="552">
        <f t="shared" si="8"/>
        <v>2.4867579908675399</v>
      </c>
      <c r="K65" s="552">
        <f t="shared" si="8"/>
        <v>2.8486301369863218</v>
      </c>
      <c r="L65" s="552">
        <f t="shared" si="8"/>
        <v>3.2121004566209956</v>
      </c>
      <c r="M65" s="552">
        <f t="shared" si="8"/>
        <v>3.577054794520552</v>
      </c>
      <c r="N65" s="552">
        <f t="shared" si="8"/>
        <v>3.9429223744292199</v>
      </c>
      <c r="O65" s="552">
        <f t="shared" si="8"/>
        <v>4.3100456621004408</v>
      </c>
      <c r="P65" s="552">
        <f t="shared" si="8"/>
        <v>4.678082191780824</v>
      </c>
      <c r="Q65" s="552">
        <f t="shared" si="8"/>
        <v>5.0471461187214315</v>
      </c>
      <c r="R65" s="552">
        <f t="shared" si="8"/>
        <v>5.4171232876712017</v>
      </c>
      <c r="S65" s="552">
        <f t="shared" si="8"/>
        <v>5.7880136986301345</v>
      </c>
      <c r="T65" s="552">
        <f t="shared" si="8"/>
        <v>6.1593607305935709</v>
      </c>
      <c r="U65" s="552">
        <f t="shared" si="8"/>
        <v>6.5310502283105016</v>
      </c>
      <c r="V65" s="552">
        <f t="shared" si="8"/>
        <v>6.9052511415525384</v>
      </c>
      <c r="W65" s="552">
        <f t="shared" si="8"/>
        <v>7.2799086757990796</v>
      </c>
      <c r="X65" s="552">
        <f t="shared" si="8"/>
        <v>7.655251141552557</v>
      </c>
      <c r="Y65" s="552">
        <f t="shared" si="8"/>
        <v>8.0316210045662064</v>
      </c>
      <c r="Z65" s="552">
        <f t="shared" si="8"/>
        <v>8.4090182648401832</v>
      </c>
      <c r="AG65" s="405" t="s">
        <v>454</v>
      </c>
      <c r="AH65" s="393">
        <f t="shared" si="3"/>
        <v>1.0545662100456425</v>
      </c>
      <c r="AI65" s="406">
        <f t="shared" si="4"/>
        <v>8.4090182648401832</v>
      </c>
      <c r="BA65"/>
    </row>
    <row r="66" spans="1:66">
      <c r="B66" s="610" t="s">
        <v>807</v>
      </c>
      <c r="C66" s="611">
        <f>SUM(C61:C65)</f>
        <v>0</v>
      </c>
      <c r="D66" s="611">
        <f t="shared" ref="D66:Z66" si="9">SUM(D61:D65)</f>
        <v>21.827305936073024</v>
      </c>
      <c r="E66" s="611">
        <f t="shared" si="9"/>
        <v>48.406826484018382</v>
      </c>
      <c r="F66" s="611">
        <f t="shared" si="9"/>
        <v>83.409406392694819</v>
      </c>
      <c r="G66" s="611">
        <f t="shared" si="9"/>
        <v>126.08062785388127</v>
      </c>
      <c r="H66" s="611">
        <f t="shared" si="9"/>
        <v>188.78118721461362</v>
      </c>
      <c r="I66" s="611">
        <f t="shared" si="9"/>
        <v>250.27803652967938</v>
      </c>
      <c r="J66" s="611">
        <f t="shared" si="9"/>
        <v>334.65602739726074</v>
      </c>
      <c r="K66" s="611">
        <f t="shared" si="9"/>
        <v>414.33389269406473</v>
      </c>
      <c r="L66" s="611">
        <f t="shared" si="9"/>
        <v>481.13527397260367</v>
      </c>
      <c r="M66" s="611">
        <f t="shared" si="9"/>
        <v>545.43413242009069</v>
      </c>
      <c r="N66" s="611">
        <f t="shared" si="9"/>
        <v>607.86289954337838</v>
      </c>
      <c r="O66" s="611">
        <f t="shared" si="9"/>
        <v>668.63378995433709</v>
      </c>
      <c r="P66" s="611">
        <f t="shared" si="9"/>
        <v>728.25901826484005</v>
      </c>
      <c r="Q66" s="611">
        <f t="shared" si="9"/>
        <v>786.78036529680242</v>
      </c>
      <c r="R66" s="611">
        <f t="shared" si="9"/>
        <v>844.48892694064034</v>
      </c>
      <c r="S66" s="611">
        <f t="shared" si="9"/>
        <v>901.17945205479521</v>
      </c>
      <c r="T66" s="611">
        <f t="shared" si="9"/>
        <v>956.26586757991083</v>
      </c>
      <c r="U66" s="611">
        <f t="shared" si="9"/>
        <v>1010.5735159817372</v>
      </c>
      <c r="V66" s="611">
        <f t="shared" si="9"/>
        <v>1063.0949771689509</v>
      </c>
      <c r="W66" s="611">
        <f t="shared" si="9"/>
        <v>1114.6752283105025</v>
      </c>
      <c r="X66" s="611">
        <f t="shared" si="9"/>
        <v>1165.1456621004565</v>
      </c>
      <c r="Y66" s="611">
        <f t="shared" si="9"/>
        <v>1214.8603881278523</v>
      </c>
      <c r="Z66" s="611">
        <f t="shared" si="9"/>
        <v>1263.7767123287656</v>
      </c>
      <c r="AB66" s="100">
        <f>Z66*AB30</f>
        <v>2082.845582951682</v>
      </c>
      <c r="AG66" s="16" t="s">
        <v>35</v>
      </c>
      <c r="AH66" s="393">
        <f t="shared" si="3"/>
        <v>83.409406392694819</v>
      </c>
      <c r="AI66" s="406">
        <f t="shared" si="4"/>
        <v>1263.7767123287656</v>
      </c>
      <c r="BA66"/>
    </row>
    <row r="67" spans="1:66">
      <c r="B67" s="551" t="s">
        <v>808</v>
      </c>
      <c r="C67" s="552">
        <f>C84/8.76</f>
        <v>0</v>
      </c>
      <c r="D67" s="552">
        <f>(D84)/8.76</f>
        <v>105.95205479452048</v>
      </c>
      <c r="E67" s="552">
        <f t="shared" ref="E67:Z67" si="10">(E84)/8.76</f>
        <v>214.88356164383552</v>
      </c>
      <c r="F67" s="552">
        <f t="shared" si="10"/>
        <v>323.02625570776269</v>
      </c>
      <c r="G67" s="552">
        <f t="shared" si="10"/>
        <v>408.85696347031961</v>
      </c>
      <c r="H67" s="552">
        <f t="shared" si="10"/>
        <v>479.368378995434</v>
      </c>
      <c r="I67" s="552">
        <f t="shared" si="10"/>
        <v>537.81461187214609</v>
      </c>
      <c r="J67" s="552">
        <f t="shared" si="10"/>
        <v>586.78390410958912</v>
      </c>
      <c r="K67" s="552">
        <f t="shared" si="10"/>
        <v>627.90684931506848</v>
      </c>
      <c r="L67" s="552">
        <f t="shared" si="10"/>
        <v>663.00787671232888</v>
      </c>
      <c r="M67" s="552">
        <f t="shared" si="10"/>
        <v>693.16107305936077</v>
      </c>
      <c r="N67" s="552">
        <f t="shared" si="10"/>
        <v>719.61541095890414</v>
      </c>
      <c r="O67" s="552">
        <f t="shared" si="10"/>
        <v>743.0361872146118</v>
      </c>
      <c r="P67" s="552">
        <f t="shared" si="10"/>
        <v>764.31563926940646</v>
      </c>
      <c r="Q67" s="552">
        <f t="shared" si="10"/>
        <v>783.86335616438362</v>
      </c>
      <c r="R67" s="552">
        <f t="shared" si="10"/>
        <v>801.87248858447481</v>
      </c>
      <c r="S67" s="552">
        <f t="shared" si="10"/>
        <v>818.50993150684917</v>
      </c>
      <c r="T67" s="552">
        <f t="shared" si="10"/>
        <v>834.02773972602733</v>
      </c>
      <c r="U67" s="552">
        <f t="shared" si="10"/>
        <v>848.82305936073067</v>
      </c>
      <c r="V67" s="552">
        <f t="shared" si="10"/>
        <v>861.05114155251158</v>
      </c>
      <c r="W67" s="552">
        <f t="shared" si="10"/>
        <v>870.90958904109596</v>
      </c>
      <c r="X67" s="552">
        <f t="shared" si="10"/>
        <v>879.05582191780832</v>
      </c>
      <c r="Y67" s="552">
        <f t="shared" si="10"/>
        <v>886.05742009132427</v>
      </c>
      <c r="Z67" s="552">
        <f t="shared" si="10"/>
        <v>891.89429223744298</v>
      </c>
      <c r="AG67" s="16"/>
      <c r="AH67" s="393"/>
      <c r="AI67" s="406"/>
      <c r="BA67"/>
    </row>
    <row r="68" spans="1:66" s="4" customFormat="1">
      <c r="A68"/>
      <c r="B68" s="150"/>
      <c r="C68" s="47"/>
      <c r="D68" s="47"/>
      <c r="E68" s="47"/>
      <c r="F68" s="47"/>
      <c r="G68" s="47"/>
      <c r="H68" s="47"/>
      <c r="I68" s="47"/>
      <c r="J68" s="47"/>
      <c r="K68" s="47"/>
      <c r="L68" s="47"/>
      <c r="M68" s="47"/>
      <c r="N68" s="47"/>
      <c r="O68" s="47"/>
      <c r="P68" s="47"/>
      <c r="Q68" s="47"/>
      <c r="R68" s="47"/>
      <c r="S68" s="47"/>
      <c r="T68" s="47"/>
      <c r="U68" s="47"/>
      <c r="V68" s="47"/>
      <c r="W68" s="47"/>
      <c r="X68" s="47"/>
      <c r="Y68" s="47"/>
      <c r="Z68" s="47"/>
      <c r="AG68" s="396"/>
      <c r="AH68" s="544"/>
      <c r="AI68" s="545"/>
    </row>
    <row r="69" spans="1:66" s="4" customFormat="1" ht="13.5" thickBot="1">
      <c r="A69"/>
      <c r="B69" s="150"/>
      <c r="C69" s="47"/>
      <c r="D69" s="47"/>
      <c r="E69" s="47"/>
      <c r="F69" s="47"/>
      <c r="G69" s="47"/>
      <c r="H69" s="47"/>
      <c r="I69" s="47"/>
      <c r="J69" s="47"/>
      <c r="K69" s="47"/>
      <c r="L69" s="47"/>
      <c r="M69" s="47"/>
      <c r="N69" s="47"/>
      <c r="O69" s="47"/>
      <c r="P69" s="47"/>
      <c r="Q69" s="47"/>
      <c r="R69" s="47"/>
      <c r="S69" s="47"/>
      <c r="T69" s="47"/>
      <c r="U69" s="47"/>
      <c r="V69" s="47"/>
      <c r="W69" s="47"/>
      <c r="X69" s="47"/>
      <c r="Y69" s="47"/>
      <c r="Z69" s="47"/>
      <c r="AG69" s="546"/>
      <c r="AH69" s="547"/>
      <c r="AI69" s="548"/>
    </row>
    <row r="70" spans="1:66" s="4" customFormat="1">
      <c r="A70"/>
      <c r="B70" s="148"/>
      <c r="C70" s="47"/>
      <c r="D70" s="47"/>
      <c r="E70" s="47"/>
      <c r="F70" s="47"/>
      <c r="G70" s="47"/>
      <c r="H70" s="47"/>
      <c r="I70" s="47"/>
      <c r="J70" s="47"/>
      <c r="K70" s="47"/>
      <c r="L70" s="47"/>
      <c r="M70" s="47"/>
      <c r="N70" s="47"/>
      <c r="O70" s="47"/>
      <c r="P70" s="47"/>
      <c r="Q70" s="47"/>
      <c r="R70" s="47"/>
      <c r="S70" s="47"/>
      <c r="T70" s="47"/>
      <c r="U70" s="47"/>
      <c r="V70" s="47"/>
      <c r="W70" s="47"/>
      <c r="X70" s="47"/>
      <c r="Y70" s="47"/>
      <c r="Z70" s="47"/>
    </row>
    <row r="71" spans="1:66" ht="13.5" thickBot="1">
      <c r="D71" s="382"/>
      <c r="E71" s="382"/>
      <c r="F71" s="382"/>
      <c r="G71" s="382"/>
      <c r="H71" s="382"/>
      <c r="I71" s="382"/>
      <c r="J71" s="382"/>
      <c r="K71" s="382"/>
      <c r="L71" s="382"/>
      <c r="M71" s="382"/>
      <c r="N71" s="382"/>
      <c r="O71" s="382"/>
      <c r="P71" s="382"/>
      <c r="Q71" s="382"/>
      <c r="R71" s="382"/>
      <c r="S71" s="382"/>
      <c r="T71" s="382"/>
      <c r="U71" s="382"/>
      <c r="V71" s="382"/>
      <c r="W71" s="382"/>
      <c r="X71" s="382"/>
      <c r="Y71" s="382"/>
      <c r="Z71" s="382"/>
      <c r="BA71"/>
    </row>
    <row r="72" spans="1:66">
      <c r="A72" s="2" t="s">
        <v>437</v>
      </c>
      <c r="B72" s="148"/>
      <c r="C72" s="550">
        <v>2012</v>
      </c>
      <c r="D72" s="550">
        <v>2013</v>
      </c>
      <c r="E72" s="550">
        <v>2014</v>
      </c>
      <c r="F72" s="550">
        <v>2015</v>
      </c>
      <c r="G72" s="550">
        <v>2016</v>
      </c>
      <c r="H72" s="550">
        <v>2017</v>
      </c>
      <c r="I72" s="550">
        <v>2018</v>
      </c>
      <c r="J72" s="550">
        <v>2019</v>
      </c>
      <c r="K72" s="550">
        <v>2020</v>
      </c>
      <c r="L72" s="550">
        <v>2021</v>
      </c>
      <c r="M72" s="550">
        <v>2022</v>
      </c>
      <c r="N72" s="550">
        <v>2023</v>
      </c>
      <c r="O72" s="550">
        <v>2024</v>
      </c>
      <c r="P72" s="550">
        <v>2025</v>
      </c>
      <c r="Q72" s="550">
        <v>2026</v>
      </c>
      <c r="R72" s="550">
        <v>2027</v>
      </c>
      <c r="S72" s="550">
        <v>2028</v>
      </c>
      <c r="T72" s="550">
        <v>2029</v>
      </c>
      <c r="U72" s="550">
        <v>2030</v>
      </c>
      <c r="V72" s="550">
        <v>2031</v>
      </c>
      <c r="W72" s="550">
        <v>2032</v>
      </c>
      <c r="X72" s="550">
        <v>2033</v>
      </c>
      <c r="Y72" s="550">
        <v>2034</v>
      </c>
      <c r="Z72" s="550">
        <v>2035</v>
      </c>
      <c r="AH72" s="431">
        <v>2015</v>
      </c>
      <c r="AI72" s="431">
        <v>2035</v>
      </c>
      <c r="AJ72" s="87">
        <v>2015</v>
      </c>
      <c r="AK72" s="87">
        <v>2035</v>
      </c>
      <c r="BA72"/>
      <c r="BI72" s="14"/>
      <c r="BJ72" s="143"/>
      <c r="BK72" s="143"/>
      <c r="BL72" s="143"/>
      <c r="BM72" s="383"/>
      <c r="BN72" s="384"/>
    </row>
    <row r="73" spans="1:66">
      <c r="A73" s="2" t="s">
        <v>543</v>
      </c>
      <c r="B73" s="4" t="s">
        <v>35</v>
      </c>
      <c r="C73" s="87">
        <v>0</v>
      </c>
      <c r="D73" s="394">
        <v>1003.25</v>
      </c>
      <c r="E73" s="394">
        <v>2063.679999999993</v>
      </c>
      <c r="F73" s="394">
        <v>3189.6200000000099</v>
      </c>
      <c r="G73" s="394">
        <v>4136.25</v>
      </c>
      <c r="H73" s="394">
        <v>4963.2300000000105</v>
      </c>
      <c r="I73" s="394">
        <v>5667.5800000000017</v>
      </c>
      <c r="J73" s="394">
        <v>6502.8000000000029</v>
      </c>
      <c r="K73" s="394">
        <v>7241.2100000000064</v>
      </c>
      <c r="L73" s="394">
        <v>7831.8500000000058</v>
      </c>
      <c r="M73" s="394">
        <v>8371.1199999999953</v>
      </c>
      <c r="N73" s="394">
        <v>8873.9199999999983</v>
      </c>
      <c r="O73" s="394">
        <v>9343.429999999993</v>
      </c>
      <c r="P73" s="394">
        <v>9790.6199999999953</v>
      </c>
      <c r="Q73" s="394">
        <v>10218.62999999999</v>
      </c>
      <c r="R73" s="394">
        <v>10626.990000000005</v>
      </c>
      <c r="S73" s="394">
        <v>11016.529999999999</v>
      </c>
      <c r="T73" s="394">
        <v>11388.98000000001</v>
      </c>
      <c r="U73" s="394">
        <v>11749.790000000008</v>
      </c>
      <c r="V73" s="394">
        <v>12083.340000000011</v>
      </c>
      <c r="W73" s="394">
        <v>12387.330000000002</v>
      </c>
      <c r="X73" s="394">
        <v>12670.429999999993</v>
      </c>
      <c r="Y73" s="394">
        <v>12939.75</v>
      </c>
      <c r="Z73" s="394">
        <v>13192.339999999997</v>
      </c>
      <c r="AA73" s="382">
        <f>(Z73+Z89+Z99+Z106+Z109)/8.76</f>
        <v>2155.6710045662085</v>
      </c>
      <c r="AB73" s="382"/>
      <c r="AG73" s="4" t="s">
        <v>35</v>
      </c>
      <c r="AH73" s="382">
        <f>(AJ73-AJ84)/8.76</f>
        <v>41.085616438357185</v>
      </c>
      <c r="AI73" s="382">
        <f>(AK73-AK84)/8.76</f>
        <v>614.08059360730545</v>
      </c>
      <c r="AJ73" s="394">
        <v>3189.6200000000099</v>
      </c>
      <c r="AK73" s="394">
        <v>13192.339999999997</v>
      </c>
      <c r="BA73"/>
      <c r="BB73" s="1"/>
      <c r="BC73" s="1"/>
      <c r="BD73" s="1"/>
      <c r="BE73" s="73"/>
      <c r="BG73" s="73"/>
      <c r="BH73" s="73"/>
      <c r="BI73" s="16"/>
      <c r="BJ73" s="75"/>
      <c r="BK73" s="75"/>
      <c r="BL73" s="75"/>
      <c r="BM73" s="385"/>
      <c r="BN73" s="386"/>
    </row>
    <row r="74" spans="1:66">
      <c r="A74" s="2" t="s">
        <v>543</v>
      </c>
      <c r="B74" s="4" t="s">
        <v>57</v>
      </c>
      <c r="C74" s="87">
        <v>0</v>
      </c>
      <c r="D74" s="394">
        <v>13.469999999999345</v>
      </c>
      <c r="E74" s="394">
        <v>27.740000000001601</v>
      </c>
      <c r="F74" s="394">
        <v>42.559999999999491</v>
      </c>
      <c r="G74" s="394">
        <v>56.989999999999782</v>
      </c>
      <c r="H74" s="394">
        <v>71.510000000000218</v>
      </c>
      <c r="I74" s="394">
        <v>86.139999999999418</v>
      </c>
      <c r="J74" s="394">
        <v>306.44999999999891</v>
      </c>
      <c r="K74" s="394">
        <v>516.98999999999978</v>
      </c>
      <c r="L74" s="394">
        <v>721.70999999999913</v>
      </c>
      <c r="M74" s="394">
        <v>918.45999999999913</v>
      </c>
      <c r="N74" s="394">
        <v>1111.4300000000003</v>
      </c>
      <c r="O74" s="394">
        <v>1298.6399999999994</v>
      </c>
      <c r="P74" s="394">
        <v>1482.9099999999999</v>
      </c>
      <c r="Q74" s="394">
        <v>1664.25</v>
      </c>
      <c r="R74" s="394">
        <v>1841.0299999999988</v>
      </c>
      <c r="S74" s="394">
        <v>2013.130000000001</v>
      </c>
      <c r="T74" s="394">
        <v>2180</v>
      </c>
      <c r="U74" s="394">
        <v>2343.16</v>
      </c>
      <c r="V74" s="394">
        <v>2503.2300000000014</v>
      </c>
      <c r="W74" s="394">
        <v>2656.83</v>
      </c>
      <c r="X74" s="394">
        <v>2806.33</v>
      </c>
      <c r="Y74" s="394">
        <v>2953.2899999999991</v>
      </c>
      <c r="Z74" s="394">
        <v>3095.34</v>
      </c>
      <c r="AA74" s="382"/>
      <c r="AG74" s="4" t="s">
        <v>57</v>
      </c>
      <c r="AH74" s="1">
        <f>AJ74/8.76</f>
        <v>4.8584474885844164</v>
      </c>
      <c r="AI74" s="1">
        <f>AK74/8.76</f>
        <v>353.34931506849318</v>
      </c>
      <c r="AJ74" s="394">
        <v>42.559999999999491</v>
      </c>
      <c r="AK74" s="394">
        <v>3095.34</v>
      </c>
      <c r="BA74"/>
      <c r="BB74" s="1"/>
      <c r="BC74" s="1"/>
      <c r="BD74" s="1"/>
      <c r="BE74" s="73"/>
      <c r="BG74" s="73"/>
      <c r="BI74" s="16"/>
      <c r="BJ74" s="66"/>
      <c r="BK74" s="66"/>
      <c r="BL74" s="66"/>
      <c r="BM74" s="387"/>
      <c r="BN74" s="386"/>
    </row>
    <row r="75" spans="1:66">
      <c r="A75" s="2" t="s">
        <v>543</v>
      </c>
      <c r="B75" s="4" t="s">
        <v>438</v>
      </c>
      <c r="C75" s="87">
        <v>0</v>
      </c>
      <c r="D75" s="394">
        <v>10.970000000001164</v>
      </c>
      <c r="E75" s="394">
        <v>22.850000000000364</v>
      </c>
      <c r="F75" s="394">
        <v>89.760000000000218</v>
      </c>
      <c r="G75" s="394">
        <v>151.52999999999884</v>
      </c>
      <c r="H75" s="394">
        <v>207.93000000000029</v>
      </c>
      <c r="I75" s="394">
        <v>259.67000000000007</v>
      </c>
      <c r="J75" s="394">
        <v>307.27999999999884</v>
      </c>
      <c r="K75" s="394">
        <v>350.82999999999993</v>
      </c>
      <c r="L75" s="394">
        <v>390.88999999999942</v>
      </c>
      <c r="M75" s="394">
        <v>427.79000000000087</v>
      </c>
      <c r="N75" s="394">
        <v>462</v>
      </c>
      <c r="O75" s="394">
        <v>493.71999999999935</v>
      </c>
      <c r="P75" s="394">
        <v>523.5</v>
      </c>
      <c r="Q75" s="394">
        <v>551.45999999999913</v>
      </c>
      <c r="R75" s="394">
        <v>577.69000000000051</v>
      </c>
      <c r="S75" s="394">
        <v>602.17000000000007</v>
      </c>
      <c r="T75" s="394">
        <v>625.13999999999942</v>
      </c>
      <c r="U75" s="394">
        <v>646.90999999999985</v>
      </c>
      <c r="V75" s="394">
        <v>667.56000000000131</v>
      </c>
      <c r="W75" s="394">
        <v>686.93999999999869</v>
      </c>
      <c r="X75" s="394">
        <v>705.31999999999971</v>
      </c>
      <c r="Y75" s="394">
        <v>722.96000000000095</v>
      </c>
      <c r="Z75" s="394">
        <v>739.76999999999862</v>
      </c>
      <c r="AG75" s="4" t="s">
        <v>438</v>
      </c>
      <c r="AH75" s="1">
        <f t="shared" ref="AH75:AH83" si="11">AJ75/8.76</f>
        <v>10.246575342465778</v>
      </c>
      <c r="AI75" s="1">
        <f t="shared" ref="AI75:AI83" si="12">AK75/8.76</f>
        <v>84.448630136986139</v>
      </c>
      <c r="AJ75" s="394">
        <v>89.760000000000218</v>
      </c>
      <c r="AK75" s="394">
        <v>739.76999999999862</v>
      </c>
      <c r="BA75"/>
      <c r="BB75" s="1"/>
      <c r="BC75" s="1"/>
      <c r="BD75" s="1"/>
      <c r="BE75" s="73"/>
      <c r="BG75" s="73"/>
      <c r="BI75" s="16"/>
      <c r="BJ75" s="66"/>
      <c r="BK75" s="66"/>
      <c r="BL75" s="66"/>
      <c r="BM75" s="387"/>
      <c r="BN75" s="386"/>
    </row>
    <row r="76" spans="1:66">
      <c r="A76" s="2" t="s">
        <v>543</v>
      </c>
      <c r="B76" s="4" t="s">
        <v>60</v>
      </c>
      <c r="C76" s="87">
        <v>0</v>
      </c>
      <c r="D76" s="394">
        <v>11.729999999999563</v>
      </c>
      <c r="E76" s="394">
        <v>27.569999999999709</v>
      </c>
      <c r="F76" s="394">
        <v>57.800000000001091</v>
      </c>
      <c r="G76" s="394">
        <v>104.90999999999985</v>
      </c>
      <c r="H76" s="394">
        <v>176.5</v>
      </c>
      <c r="I76" s="394">
        <v>239.82000000000153</v>
      </c>
      <c r="J76" s="394">
        <v>293.78999999999905</v>
      </c>
      <c r="K76" s="394">
        <v>339.79000000000087</v>
      </c>
      <c r="L76" s="394">
        <v>305.53000000000065</v>
      </c>
      <c r="M76" s="394">
        <v>279.47999999999956</v>
      </c>
      <c r="N76" s="394">
        <v>260.2599999999984</v>
      </c>
      <c r="O76" s="394">
        <v>246.67000000000007</v>
      </c>
      <c r="P76" s="394">
        <v>237.80999999999949</v>
      </c>
      <c r="Q76" s="394">
        <v>232.88999999999942</v>
      </c>
      <c r="R76" s="394">
        <v>231.18999999999869</v>
      </c>
      <c r="S76" s="394">
        <v>232.19999999999891</v>
      </c>
      <c r="T76" s="394">
        <v>235.43000000000029</v>
      </c>
      <c r="U76" s="394">
        <v>240.57999999999993</v>
      </c>
      <c r="V76" s="394">
        <v>247.32999999999993</v>
      </c>
      <c r="W76" s="394">
        <v>255.34999999999854</v>
      </c>
      <c r="X76" s="394">
        <v>264.5</v>
      </c>
      <c r="Y76" s="394">
        <v>274.65999999999985</v>
      </c>
      <c r="Z76" s="394">
        <v>285.61999999999898</v>
      </c>
      <c r="AG76" s="4" t="s">
        <v>60</v>
      </c>
      <c r="AH76" s="1">
        <f t="shared" si="11"/>
        <v>6.59817351598186</v>
      </c>
      <c r="AI76" s="1">
        <f t="shared" si="12"/>
        <v>32.605022831050114</v>
      </c>
      <c r="AJ76" s="394">
        <v>57.800000000001091</v>
      </c>
      <c r="AK76" s="394">
        <v>285.61999999999898</v>
      </c>
      <c r="BA76"/>
      <c r="BB76" s="1"/>
      <c r="BC76" s="1"/>
      <c r="BD76" s="1"/>
      <c r="BE76" s="73"/>
      <c r="BG76" s="73"/>
      <c r="BI76" s="16"/>
      <c r="BJ76" s="66"/>
      <c r="BK76" s="66"/>
      <c r="BL76" s="66"/>
      <c r="BM76" s="387"/>
      <c r="BN76" s="386"/>
    </row>
    <row r="77" spans="1:66">
      <c r="A77" s="2" t="s">
        <v>543</v>
      </c>
      <c r="B77" s="4" t="s">
        <v>59</v>
      </c>
      <c r="C77" s="87">
        <v>0</v>
      </c>
      <c r="D77" s="394">
        <v>4.9099999999998545</v>
      </c>
      <c r="E77" s="394">
        <v>10.030999999999949</v>
      </c>
      <c r="F77" s="394">
        <v>15.265000000000327</v>
      </c>
      <c r="G77" s="394">
        <v>20.28899999999976</v>
      </c>
      <c r="H77" s="394">
        <v>25.288000000000466</v>
      </c>
      <c r="I77" s="394">
        <v>30.275000000000546</v>
      </c>
      <c r="J77" s="394">
        <v>35.259000000000015</v>
      </c>
      <c r="K77" s="394">
        <v>40.231999999999971</v>
      </c>
      <c r="L77" s="394">
        <v>45.206999999999425</v>
      </c>
      <c r="M77" s="394">
        <v>50.186999999999898</v>
      </c>
      <c r="N77" s="394">
        <v>55.188000000000102</v>
      </c>
      <c r="O77" s="394">
        <v>60.215000000000146</v>
      </c>
      <c r="P77" s="394">
        <v>65.292000000000371</v>
      </c>
      <c r="Q77" s="394">
        <v>70.422999999999774</v>
      </c>
      <c r="R77" s="394">
        <v>75.605000000000473</v>
      </c>
      <c r="S77" s="394">
        <v>80.824999999999818</v>
      </c>
      <c r="T77" s="394">
        <v>86.088000000000648</v>
      </c>
      <c r="U77" s="394">
        <v>91.417999999999665</v>
      </c>
      <c r="V77" s="394">
        <v>96.813999999999396</v>
      </c>
      <c r="W77" s="394">
        <v>102.24499999999989</v>
      </c>
      <c r="X77" s="394">
        <v>107.73300000000017</v>
      </c>
      <c r="Y77" s="394">
        <v>113.3070000000007</v>
      </c>
      <c r="Z77" s="394">
        <v>118.9399999999996</v>
      </c>
      <c r="AG77" s="4" t="s">
        <v>59</v>
      </c>
      <c r="AH77" s="1">
        <f t="shared" si="11"/>
        <v>1.7425799086758365</v>
      </c>
      <c r="AI77" s="1">
        <f t="shared" si="12"/>
        <v>13.57762557077621</v>
      </c>
      <c r="AJ77" s="394">
        <v>15.265000000000327</v>
      </c>
      <c r="AK77" s="394">
        <v>118.9399999999996</v>
      </c>
      <c r="BA77"/>
      <c r="BB77" s="1"/>
      <c r="BC77" s="1"/>
      <c r="BD77" s="1"/>
      <c r="BE77" s="73"/>
      <c r="BG77" s="73"/>
      <c r="BI77" s="16"/>
      <c r="BJ77" s="66"/>
      <c r="BK77" s="66"/>
      <c r="BL77" s="66"/>
      <c r="BM77" s="387"/>
      <c r="BN77" s="386"/>
    </row>
    <row r="78" spans="1:66">
      <c r="A78" s="2" t="s">
        <v>543</v>
      </c>
      <c r="B78" s="4" t="s">
        <v>97</v>
      </c>
      <c r="C78" s="87">
        <v>0</v>
      </c>
      <c r="D78" s="394">
        <v>6.7250000000001364</v>
      </c>
      <c r="E78" s="394">
        <v>13.625</v>
      </c>
      <c r="F78" s="394">
        <v>20.634000000000015</v>
      </c>
      <c r="G78" s="394">
        <v>27.145999999999958</v>
      </c>
      <c r="H78" s="394">
        <v>33.324999999999818</v>
      </c>
      <c r="I78" s="394">
        <v>39.183999999999969</v>
      </c>
      <c r="J78" s="394">
        <v>44.774000000000115</v>
      </c>
      <c r="K78" s="394">
        <v>50.082000000000107</v>
      </c>
      <c r="L78" s="394">
        <v>55.162000000000035</v>
      </c>
      <c r="M78" s="394">
        <v>60.005999999999858</v>
      </c>
      <c r="N78" s="394">
        <v>64.663000000000011</v>
      </c>
      <c r="O78" s="394">
        <v>69.135999999999967</v>
      </c>
      <c r="P78" s="394">
        <v>73.476999999999862</v>
      </c>
      <c r="Q78" s="394">
        <v>77.690000000000055</v>
      </c>
      <c r="R78" s="394">
        <v>81.754000000000133</v>
      </c>
      <c r="S78" s="394">
        <v>85.687000000000126</v>
      </c>
      <c r="T78" s="394">
        <v>89.5</v>
      </c>
      <c r="U78" s="394">
        <v>93.218999999999824</v>
      </c>
      <c r="V78" s="394">
        <v>96.847999999999956</v>
      </c>
      <c r="W78" s="394">
        <v>100.36300000000006</v>
      </c>
      <c r="X78" s="394">
        <v>103.80400000000009</v>
      </c>
      <c r="Y78" s="394">
        <v>107.19900000000007</v>
      </c>
      <c r="Z78" s="394">
        <v>110.52600000000007</v>
      </c>
      <c r="AG78" s="4" t="s">
        <v>97</v>
      </c>
      <c r="AH78" s="1">
        <f t="shared" si="11"/>
        <v>2.3554794520547961</v>
      </c>
      <c r="AI78" s="1">
        <f t="shared" si="12"/>
        <v>12.617123287671241</v>
      </c>
      <c r="AJ78" s="394">
        <v>20.634000000000015</v>
      </c>
      <c r="AK78" s="394">
        <v>110.52600000000007</v>
      </c>
      <c r="BA78"/>
      <c r="BB78" s="1"/>
      <c r="BC78" s="1"/>
      <c r="BD78" s="1"/>
      <c r="BE78" s="73"/>
      <c r="BG78" s="73"/>
      <c r="BI78" s="16"/>
      <c r="BJ78" s="66"/>
      <c r="BK78" s="66"/>
      <c r="BL78" s="66"/>
      <c r="BM78" s="387"/>
      <c r="BN78" s="386"/>
    </row>
    <row r="79" spans="1:66">
      <c r="A79" s="2" t="s">
        <v>543</v>
      </c>
      <c r="B79" s="4" t="s">
        <v>95</v>
      </c>
      <c r="C79" s="87">
        <v>0</v>
      </c>
      <c r="D79" s="394">
        <v>0.33960000000001855</v>
      </c>
      <c r="E79" s="394">
        <v>0.69580000000001974</v>
      </c>
      <c r="F79" s="394">
        <v>1.0620000000000118</v>
      </c>
      <c r="G79" s="394">
        <v>1.4165000000000418</v>
      </c>
      <c r="H79" s="394">
        <v>1.7721000000000231</v>
      </c>
      <c r="I79" s="394">
        <v>2.1294999999999504</v>
      </c>
      <c r="J79" s="394">
        <v>2.4897000000000276</v>
      </c>
      <c r="K79" s="394">
        <v>2.8523000000000138</v>
      </c>
      <c r="L79" s="394">
        <v>3.2187999999999874</v>
      </c>
      <c r="M79" s="394">
        <v>3.5885999999999854</v>
      </c>
      <c r="N79" s="394">
        <v>3.9635000000000105</v>
      </c>
      <c r="O79" s="394">
        <v>4.3431999999999675</v>
      </c>
      <c r="P79" s="394">
        <v>4.7298999999999864</v>
      </c>
      <c r="Q79" s="394">
        <v>5.123800000000017</v>
      </c>
      <c r="R79" s="394">
        <v>5.5240000000000009</v>
      </c>
      <c r="S79" s="394">
        <v>5.9309000000000083</v>
      </c>
      <c r="T79" s="394">
        <v>6.3442000000000007</v>
      </c>
      <c r="U79" s="394">
        <v>6.7655000000000314</v>
      </c>
      <c r="V79" s="394">
        <v>7.1953999999999496</v>
      </c>
      <c r="W79" s="394">
        <v>7.6306000000000154</v>
      </c>
      <c r="X79" s="394">
        <v>8.0740000000000123</v>
      </c>
      <c r="Y79" s="394">
        <v>8.5273000000000252</v>
      </c>
      <c r="Z79" s="394">
        <v>8.9879999999999995</v>
      </c>
      <c r="AG79" s="4" t="s">
        <v>95</v>
      </c>
      <c r="AH79" s="39">
        <f t="shared" si="11"/>
        <v>0.12123287671233011</v>
      </c>
      <c r="AI79" s="1">
        <f t="shared" si="12"/>
        <v>1.026027397260274</v>
      </c>
      <c r="AJ79" s="394">
        <v>1.0620000000000118</v>
      </c>
      <c r="AK79" s="394">
        <v>8.9879999999999995</v>
      </c>
      <c r="BA79"/>
      <c r="BB79" s="1"/>
      <c r="BC79" s="1"/>
      <c r="BD79" s="1"/>
      <c r="BE79" s="73"/>
      <c r="BG79" s="73"/>
      <c r="BI79" s="16"/>
      <c r="BJ79" s="66"/>
      <c r="BK79" s="66"/>
      <c r="BL79" s="66"/>
      <c r="BM79" s="387"/>
      <c r="BN79" s="386"/>
    </row>
    <row r="80" spans="1:66">
      <c r="A80" s="2" t="s">
        <v>543</v>
      </c>
      <c r="B80" s="4" t="s">
        <v>138</v>
      </c>
      <c r="C80" s="87">
        <v>0</v>
      </c>
      <c r="D80" s="394">
        <v>12.402000000000044</v>
      </c>
      <c r="E80" s="394">
        <v>47.975999999999658</v>
      </c>
      <c r="F80" s="394">
        <v>84.947000000000116</v>
      </c>
      <c r="G80" s="394">
        <v>127.0630000000001</v>
      </c>
      <c r="H80" s="394">
        <v>165.09900000000016</v>
      </c>
      <c r="I80" s="394">
        <v>199.42599999999948</v>
      </c>
      <c r="J80" s="394">
        <v>230.40999999999985</v>
      </c>
      <c r="K80" s="394">
        <v>258.12400000000071</v>
      </c>
      <c r="L80" s="394">
        <v>282.97000000000025</v>
      </c>
      <c r="M80" s="394">
        <v>305.07999999999993</v>
      </c>
      <c r="N80" s="394">
        <v>324.80699999999979</v>
      </c>
      <c r="O80" s="394">
        <v>342.27600000000075</v>
      </c>
      <c r="P80" s="394">
        <v>357.8139999999994</v>
      </c>
      <c r="Q80" s="394">
        <v>371.51399999999921</v>
      </c>
      <c r="R80" s="394">
        <v>383.4389999999994</v>
      </c>
      <c r="S80" s="394">
        <v>393.66300000000047</v>
      </c>
      <c r="T80" s="394">
        <v>402.32300000000032</v>
      </c>
      <c r="U80" s="394">
        <v>409.59700000000066</v>
      </c>
      <c r="V80" s="394">
        <v>415.57300000000032</v>
      </c>
      <c r="W80" s="394">
        <v>420.21299999999974</v>
      </c>
      <c r="X80" s="394">
        <v>423.69900000000052</v>
      </c>
      <c r="Y80" s="394">
        <v>426.17399999999998</v>
      </c>
      <c r="Z80" s="394">
        <v>427.62100000000009</v>
      </c>
      <c r="AG80" s="4" t="s">
        <v>138</v>
      </c>
      <c r="AH80" s="1">
        <f t="shared" si="11"/>
        <v>9.6971461187214754</v>
      </c>
      <c r="AI80" s="1">
        <f t="shared" si="12"/>
        <v>48.815182648401837</v>
      </c>
      <c r="AJ80" s="394">
        <v>84.947000000000116</v>
      </c>
      <c r="AK80" s="394">
        <v>427.62100000000009</v>
      </c>
      <c r="BA80"/>
      <c r="BB80" s="1"/>
      <c r="BC80" s="1"/>
      <c r="BD80" s="1"/>
      <c r="BE80" s="73"/>
      <c r="BG80" s="73"/>
      <c r="BI80" s="16"/>
      <c r="BJ80" s="66"/>
      <c r="BK80" s="66"/>
      <c r="BL80" s="66"/>
      <c r="BM80" s="387"/>
      <c r="BN80" s="386"/>
    </row>
    <row r="81" spans="1:66">
      <c r="A81" s="2" t="s">
        <v>543</v>
      </c>
      <c r="B81" s="4" t="s">
        <v>96</v>
      </c>
      <c r="C81" s="87">
        <v>0</v>
      </c>
      <c r="D81" s="394">
        <v>1.43100000000004</v>
      </c>
      <c r="E81" s="394">
        <v>2.9420000000000073</v>
      </c>
      <c r="F81" s="394">
        <v>4.5170000000000528</v>
      </c>
      <c r="G81" s="394">
        <v>6.0730000000000928</v>
      </c>
      <c r="H81" s="394">
        <v>7.6730000000000018</v>
      </c>
      <c r="I81" s="394">
        <v>9.3260000000000218</v>
      </c>
      <c r="J81" s="394">
        <v>11.044000000000096</v>
      </c>
      <c r="K81" s="394">
        <v>12.827999999999975</v>
      </c>
      <c r="L81" s="394">
        <v>14.691000000000031</v>
      </c>
      <c r="M81" s="394">
        <v>16.634000000000015</v>
      </c>
      <c r="N81" s="394">
        <v>18.668999999999869</v>
      </c>
      <c r="O81" s="394">
        <v>20.801000000000158</v>
      </c>
      <c r="P81" s="394">
        <v>23.039999999999964</v>
      </c>
      <c r="Q81" s="394">
        <v>25.395999999999958</v>
      </c>
      <c r="R81" s="394">
        <v>27.865999999999985</v>
      </c>
      <c r="S81" s="394">
        <v>30.454999999999927</v>
      </c>
      <c r="T81" s="394">
        <v>33.16599999999994</v>
      </c>
      <c r="U81" s="394">
        <v>36.009999999999991</v>
      </c>
      <c r="V81" s="394">
        <v>38.997000000000071</v>
      </c>
      <c r="W81" s="394">
        <v>42.108999999999924</v>
      </c>
      <c r="X81" s="394">
        <v>45.367000000000189</v>
      </c>
      <c r="Y81" s="394">
        <v>48.788000000000011</v>
      </c>
      <c r="Z81" s="394">
        <v>52.358999999999924</v>
      </c>
      <c r="AG81" s="4" t="s">
        <v>96</v>
      </c>
      <c r="AH81" s="1">
        <f t="shared" si="11"/>
        <v>0.5156392694063987</v>
      </c>
      <c r="AI81" s="1">
        <f t="shared" si="12"/>
        <v>5.977054794520539</v>
      </c>
      <c r="AJ81" s="394">
        <v>4.5170000000000528</v>
      </c>
      <c r="AK81" s="394">
        <v>52.358999999999924</v>
      </c>
      <c r="BA81"/>
      <c r="BB81" s="1"/>
      <c r="BC81" s="1"/>
      <c r="BD81" s="1"/>
      <c r="BE81" s="73"/>
      <c r="BG81" s="73"/>
      <c r="BI81" s="16"/>
      <c r="BJ81" s="66"/>
      <c r="BK81" s="66"/>
      <c r="BL81" s="66"/>
      <c r="BM81" s="387"/>
      <c r="BN81" s="386"/>
    </row>
    <row r="82" spans="1:66">
      <c r="A82" s="2" t="s">
        <v>543</v>
      </c>
      <c r="B82" s="4" t="s">
        <v>139</v>
      </c>
      <c r="C82" s="87">
        <v>0</v>
      </c>
      <c r="D82" s="394">
        <v>3.0889999999999418</v>
      </c>
      <c r="E82" s="394">
        <v>6.4039999999999964</v>
      </c>
      <c r="F82" s="394">
        <v>9.8880000000003747</v>
      </c>
      <c r="G82" s="394">
        <v>13.320000000000164</v>
      </c>
      <c r="H82" s="394">
        <v>16.80600000000004</v>
      </c>
      <c r="I82" s="394">
        <v>20.347000000000207</v>
      </c>
      <c r="J82" s="394">
        <v>49.092000000000098</v>
      </c>
      <c r="K82" s="394">
        <v>75.264999999999873</v>
      </c>
      <c r="L82" s="394">
        <v>99.168999999999869</v>
      </c>
      <c r="M82" s="394">
        <v>120.95800000000008</v>
      </c>
      <c r="N82" s="394">
        <v>140.87300000000005</v>
      </c>
      <c r="O82" s="394">
        <v>159.01999999999998</v>
      </c>
      <c r="P82" s="394">
        <v>175.654</v>
      </c>
      <c r="Q82" s="394">
        <v>190.82899999999972</v>
      </c>
      <c r="R82" s="394">
        <v>204.61400000000003</v>
      </c>
      <c r="S82" s="394">
        <v>216.96900000000005</v>
      </c>
      <c r="T82" s="394">
        <v>228.02500000000009</v>
      </c>
      <c r="U82" s="394">
        <v>237.94900000000007</v>
      </c>
      <c r="V82" s="394">
        <v>246.78900000000021</v>
      </c>
      <c r="W82" s="394">
        <v>254.50400000000036</v>
      </c>
      <c r="X82" s="394">
        <v>261.22400000000016</v>
      </c>
      <c r="Y82" s="394">
        <v>267.07900000000018</v>
      </c>
      <c r="Z82" s="394">
        <v>272.05899999999974</v>
      </c>
      <c r="AG82" s="4" t="s">
        <v>139</v>
      </c>
      <c r="AH82" s="1">
        <f t="shared" si="11"/>
        <v>1.1287671232877141</v>
      </c>
      <c r="AI82" s="1">
        <f t="shared" si="12"/>
        <v>31.056963470319605</v>
      </c>
      <c r="AJ82" s="394">
        <v>9.8880000000003747</v>
      </c>
      <c r="AK82" s="394">
        <v>272.05899999999974</v>
      </c>
      <c r="BA82"/>
      <c r="BB82" s="1"/>
      <c r="BC82" s="1"/>
      <c r="BD82" s="1"/>
      <c r="BE82" s="73"/>
      <c r="BG82" s="73"/>
      <c r="BI82" s="16"/>
      <c r="BJ82" s="66"/>
      <c r="BK82" s="66"/>
      <c r="BL82" s="66"/>
      <c r="BM82" s="387"/>
      <c r="BN82" s="386"/>
    </row>
    <row r="83" spans="1:66">
      <c r="A83" s="2" t="s">
        <v>543</v>
      </c>
      <c r="B83" s="4" t="s">
        <v>439</v>
      </c>
      <c r="C83" s="87">
        <v>0</v>
      </c>
      <c r="D83" s="394">
        <v>1.6199999999998909</v>
      </c>
      <c r="E83" s="394">
        <v>4.0830000000000837</v>
      </c>
      <c r="F83" s="394">
        <v>4.5842999999999847</v>
      </c>
      <c r="G83" s="394">
        <v>5.9816999999999325</v>
      </c>
      <c r="H83" s="394">
        <v>7.2682999999999538</v>
      </c>
      <c r="I83" s="394">
        <v>8.4601000000000113</v>
      </c>
      <c r="J83" s="394">
        <v>9.7804000000000997</v>
      </c>
      <c r="K83" s="394">
        <v>10.983600000000024</v>
      </c>
      <c r="L83" s="394">
        <v>12.076799999999935</v>
      </c>
      <c r="M83" s="394">
        <v>13.086999999999989</v>
      </c>
      <c r="N83" s="394">
        <v>14.009400000000028</v>
      </c>
      <c r="O83" s="394">
        <v>14.868799999999965</v>
      </c>
      <c r="P83" s="394">
        <v>15.65969999999993</v>
      </c>
      <c r="Q83" s="394">
        <v>16.400399999999991</v>
      </c>
      <c r="R83" s="394">
        <v>17.085000000000036</v>
      </c>
      <c r="S83" s="394">
        <v>17.720199999999977</v>
      </c>
      <c r="T83" s="394">
        <v>18.306699999999978</v>
      </c>
      <c r="U83" s="394">
        <v>18.856199999999944</v>
      </c>
      <c r="V83" s="394">
        <v>19.356999999999971</v>
      </c>
      <c r="W83" s="394">
        <v>19.846000000000004</v>
      </c>
      <c r="X83" s="394">
        <v>20.314700000000016</v>
      </c>
      <c r="Y83" s="394">
        <v>20.798999999999978</v>
      </c>
      <c r="Z83" s="394">
        <v>21.289999999999964</v>
      </c>
      <c r="AG83" s="4" t="s">
        <v>439</v>
      </c>
      <c r="AH83" s="1">
        <f t="shared" si="11"/>
        <v>0.52332191780821746</v>
      </c>
      <c r="AI83" s="1">
        <f t="shared" si="12"/>
        <v>2.4303652968036489</v>
      </c>
      <c r="AJ83" s="394">
        <v>4.5842999999999847</v>
      </c>
      <c r="AK83" s="394">
        <v>21.289999999999964</v>
      </c>
      <c r="BA83"/>
      <c r="BB83" s="1"/>
      <c r="BC83" s="1"/>
      <c r="BD83" s="1"/>
      <c r="BE83" s="73"/>
      <c r="BG83" s="73"/>
      <c r="BI83" s="16"/>
      <c r="BJ83" s="66"/>
      <c r="BK83" s="66"/>
      <c r="BL83" s="66"/>
      <c r="BM83" s="387"/>
      <c r="BN83" s="386"/>
    </row>
    <row r="84" spans="1:66" s="4" customFormat="1">
      <c r="A84" s="148" t="s">
        <v>543</v>
      </c>
      <c r="B84" s="4" t="s">
        <v>140</v>
      </c>
      <c r="C84" s="87">
        <v>0</v>
      </c>
      <c r="D84" s="394">
        <v>928.13999999999942</v>
      </c>
      <c r="E84" s="394">
        <v>1882.3799999999992</v>
      </c>
      <c r="F84" s="394">
        <v>2829.7100000000009</v>
      </c>
      <c r="G84" s="394">
        <v>3581.5869999999995</v>
      </c>
      <c r="H84" s="394">
        <v>4199.2670000000016</v>
      </c>
      <c r="I84" s="394">
        <v>4711.2559999999994</v>
      </c>
      <c r="J84" s="394">
        <v>5140.2270000000008</v>
      </c>
      <c r="K84" s="394">
        <v>5500.4639999999999</v>
      </c>
      <c r="L84" s="394">
        <v>5807.9490000000005</v>
      </c>
      <c r="M84" s="394">
        <v>6072.0910000000003</v>
      </c>
      <c r="N84" s="394">
        <v>6303.8310000000001</v>
      </c>
      <c r="O84" s="394">
        <v>6508.9969999999994</v>
      </c>
      <c r="P84" s="394">
        <v>6695.4050000000007</v>
      </c>
      <c r="Q84" s="394">
        <v>6866.643</v>
      </c>
      <c r="R84" s="394">
        <v>7024.4029999999993</v>
      </c>
      <c r="S84" s="394">
        <v>7170.146999999999</v>
      </c>
      <c r="T84" s="394">
        <v>7306.0829999999996</v>
      </c>
      <c r="U84" s="394">
        <v>7435.6900000000005</v>
      </c>
      <c r="V84" s="394">
        <v>7542.8080000000009</v>
      </c>
      <c r="W84" s="394">
        <v>7629.1680000000006</v>
      </c>
      <c r="X84" s="394">
        <v>7700.5290000000005</v>
      </c>
      <c r="Y84" s="394">
        <v>7761.8630000000003</v>
      </c>
      <c r="Z84" s="394">
        <v>7812.9940000000006</v>
      </c>
      <c r="AG84" s="4" t="s">
        <v>440</v>
      </c>
      <c r="AH84" s="1">
        <f>AJ85/8.76</f>
        <v>2.8162100456621086</v>
      </c>
      <c r="AI84" s="1">
        <f>AK85/8.76</f>
        <v>25.902739726027335</v>
      </c>
      <c r="AJ84" s="394">
        <v>2829.7100000000009</v>
      </c>
      <c r="AK84" s="394">
        <v>7812.9940000000006</v>
      </c>
      <c r="BB84" s="47"/>
      <c r="BC84" s="47"/>
      <c r="BD84" s="47"/>
      <c r="BE84" s="395"/>
      <c r="BG84" s="395"/>
      <c r="BI84" s="396"/>
      <c r="BJ84" s="74"/>
      <c r="BK84" s="74"/>
      <c r="BL84" s="74"/>
      <c r="BM84" s="363"/>
      <c r="BN84" s="397"/>
    </row>
    <row r="85" spans="1:66">
      <c r="A85" s="2" t="s">
        <v>543</v>
      </c>
      <c r="B85" s="4" t="s">
        <v>440</v>
      </c>
      <c r="C85" s="87">
        <v>0</v>
      </c>
      <c r="D85" s="394">
        <v>7.75</v>
      </c>
      <c r="E85" s="394">
        <v>16.014000000000124</v>
      </c>
      <c r="F85" s="394">
        <v>24.670000000000073</v>
      </c>
      <c r="G85" s="394">
        <v>33.191000000000713</v>
      </c>
      <c r="H85" s="394">
        <v>41.854000000001179</v>
      </c>
      <c r="I85" s="394">
        <v>50.679000000000087</v>
      </c>
      <c r="J85" s="394">
        <v>59.670000000000073</v>
      </c>
      <c r="K85" s="394">
        <v>68.792999999999665</v>
      </c>
      <c r="L85" s="394">
        <v>78.067999999999302</v>
      </c>
      <c r="M85" s="394">
        <v>87.490999999999985</v>
      </c>
      <c r="N85" s="394">
        <v>97.084999999999127</v>
      </c>
      <c r="O85" s="394">
        <v>106.84900000000016</v>
      </c>
      <c r="P85" s="394">
        <v>116.82499999999891</v>
      </c>
      <c r="Q85" s="394">
        <v>127.01699999999983</v>
      </c>
      <c r="R85" s="394">
        <v>137.41400000000067</v>
      </c>
      <c r="S85" s="394">
        <v>147.96800000000076</v>
      </c>
      <c r="T85" s="394">
        <v>158.6869999999999</v>
      </c>
      <c r="U85" s="394">
        <v>169.61799999999857</v>
      </c>
      <c r="V85" s="394">
        <v>180.75099999999838</v>
      </c>
      <c r="W85" s="394">
        <v>192.01200000000063</v>
      </c>
      <c r="X85" s="394">
        <v>203.44100000000071</v>
      </c>
      <c r="Y85" s="394">
        <v>215.09200000000055</v>
      </c>
      <c r="Z85" s="394">
        <v>226.90799999999945</v>
      </c>
      <c r="AG85" s="4" t="s">
        <v>441</v>
      </c>
      <c r="AH85" s="39">
        <f>AJ86/8.76</f>
        <v>0.48310502283104689</v>
      </c>
      <c r="AI85" s="1">
        <f>AK86/8.76</f>
        <v>2.2728652968036536</v>
      </c>
      <c r="AJ85" s="394">
        <v>24.670000000000073</v>
      </c>
      <c r="AK85" s="394">
        <v>226.90799999999945</v>
      </c>
      <c r="BA85"/>
      <c r="BB85" s="1"/>
      <c r="BC85" s="1"/>
      <c r="BD85" s="1"/>
      <c r="BE85" s="73"/>
      <c r="BG85" s="73"/>
      <c r="BI85" s="16"/>
      <c r="BJ85" s="66"/>
      <c r="BK85" s="66"/>
      <c r="BL85" s="66"/>
      <c r="BM85" s="387"/>
      <c r="BN85" s="386"/>
    </row>
    <row r="86" spans="1:66">
      <c r="A86" s="2" t="s">
        <v>543</v>
      </c>
      <c r="B86" s="4" t="s">
        <v>441</v>
      </c>
      <c r="C86" s="87">
        <v>0</v>
      </c>
      <c r="D86" s="394">
        <v>0.65289999999993142</v>
      </c>
      <c r="E86" s="394">
        <v>1.3571000000000595</v>
      </c>
      <c r="F86" s="394">
        <v>4.2319999999999709</v>
      </c>
      <c r="G86" s="394">
        <v>6.740099999999984</v>
      </c>
      <c r="H86" s="394">
        <v>8.9400000000000546</v>
      </c>
      <c r="I86" s="394">
        <v>10.86099999999999</v>
      </c>
      <c r="J86" s="394">
        <v>12.530499999999961</v>
      </c>
      <c r="K86" s="394">
        <v>13.972800000000007</v>
      </c>
      <c r="L86" s="394">
        <v>15.210800000000063</v>
      </c>
      <c r="M86" s="394">
        <v>16.26439999999991</v>
      </c>
      <c r="N86" s="394">
        <v>17.152900000000045</v>
      </c>
      <c r="O86" s="394">
        <v>17.893299999999954</v>
      </c>
      <c r="P86" s="394">
        <v>18.502000000000066</v>
      </c>
      <c r="Q86" s="394">
        <v>18.992999999999938</v>
      </c>
      <c r="R86" s="394">
        <v>19.378799999999956</v>
      </c>
      <c r="S86" s="394">
        <v>19.671500000000037</v>
      </c>
      <c r="T86" s="394">
        <v>19.881599999999935</v>
      </c>
      <c r="U86" s="394">
        <v>20.020000000000095</v>
      </c>
      <c r="V86" s="394">
        <v>20.095000000000027</v>
      </c>
      <c r="W86" s="394">
        <v>20.113900000000058</v>
      </c>
      <c r="X86" s="394">
        <v>20.084899999999948</v>
      </c>
      <c r="Y86" s="394">
        <v>20.0154</v>
      </c>
      <c r="Z86" s="394">
        <v>19.910300000000007</v>
      </c>
      <c r="AJ86" s="394">
        <v>4.2319999999999709</v>
      </c>
      <c r="AK86" s="394">
        <v>19.910300000000007</v>
      </c>
      <c r="BA86"/>
      <c r="BB86" s="1"/>
      <c r="BC86" s="1"/>
      <c r="BD86" s="1"/>
      <c r="BE86" s="73"/>
      <c r="BG86" s="73"/>
      <c r="BI86" s="16"/>
      <c r="BJ86" s="66"/>
      <c r="BK86" s="66"/>
      <c r="BL86" s="66"/>
      <c r="BM86" s="387"/>
      <c r="BN86" s="386"/>
    </row>
    <row r="87" spans="1:66">
      <c r="A87" t="s">
        <v>4</v>
      </c>
      <c r="B87" s="4"/>
      <c r="C87" s="87"/>
      <c r="D87" s="394"/>
      <c r="E87" s="394"/>
      <c r="F87" s="394"/>
      <c r="G87" s="394"/>
      <c r="H87" s="394"/>
      <c r="I87" s="394"/>
      <c r="J87" s="394"/>
      <c r="K87" s="394"/>
      <c r="L87" s="394"/>
      <c r="M87" s="394"/>
      <c r="N87" s="394"/>
      <c r="O87" s="394"/>
      <c r="P87" s="394"/>
      <c r="Q87" s="394"/>
      <c r="R87" s="394"/>
      <c r="S87" s="394"/>
      <c r="T87" s="394"/>
      <c r="U87" s="394"/>
      <c r="V87" s="394"/>
      <c r="W87" s="394"/>
      <c r="X87" s="394"/>
      <c r="Y87" s="394"/>
      <c r="Z87" s="394"/>
      <c r="BA87"/>
      <c r="BD87" s="1"/>
      <c r="BE87" s="73"/>
      <c r="BG87" s="73"/>
      <c r="BI87" s="16"/>
      <c r="BJ87" s="66"/>
      <c r="BK87" s="66"/>
      <c r="BL87" s="66"/>
      <c r="BM87" s="387"/>
      <c r="BN87" s="386"/>
    </row>
    <row r="88" spans="1:66">
      <c r="A88" s="2" t="s">
        <v>442</v>
      </c>
      <c r="B88" s="148"/>
      <c r="C88" s="550">
        <v>2012</v>
      </c>
      <c r="D88" s="550">
        <v>2013</v>
      </c>
      <c r="E88" s="550">
        <v>2014</v>
      </c>
      <c r="F88" s="550">
        <v>2015</v>
      </c>
      <c r="G88" s="550">
        <v>2016</v>
      </c>
      <c r="H88" s="550">
        <v>2017</v>
      </c>
      <c r="I88" s="550">
        <v>2018</v>
      </c>
      <c r="J88" s="550">
        <v>2019</v>
      </c>
      <c r="K88" s="550">
        <v>2020</v>
      </c>
      <c r="L88" s="550">
        <v>2021</v>
      </c>
      <c r="M88" s="550">
        <v>2022</v>
      </c>
      <c r="N88" s="550">
        <v>2023</v>
      </c>
      <c r="O88" s="550">
        <v>2024</v>
      </c>
      <c r="P88" s="550">
        <v>2025</v>
      </c>
      <c r="Q88" s="550">
        <v>2026</v>
      </c>
      <c r="R88" s="550">
        <v>2027</v>
      </c>
      <c r="S88" s="550">
        <v>2028</v>
      </c>
      <c r="T88" s="550">
        <v>2029</v>
      </c>
      <c r="U88" s="550">
        <v>2030</v>
      </c>
      <c r="V88" s="550">
        <v>2031</v>
      </c>
      <c r="W88" s="550">
        <v>2032</v>
      </c>
      <c r="X88" s="550">
        <v>2033</v>
      </c>
      <c r="Y88" s="550">
        <v>2034</v>
      </c>
      <c r="Z88" s="550">
        <v>2035</v>
      </c>
      <c r="AF88" s="4">
        <v>2015</v>
      </c>
      <c r="AG88">
        <v>2035</v>
      </c>
      <c r="BA88"/>
      <c r="BD88" s="1"/>
      <c r="BE88" s="73"/>
      <c r="BG88" s="73"/>
      <c r="BI88" s="16"/>
      <c r="BJ88" s="66"/>
      <c r="BK88" s="66"/>
      <c r="BL88" s="66"/>
      <c r="BM88" s="387"/>
      <c r="BN88" s="386"/>
    </row>
    <row r="89" spans="1:66">
      <c r="A89" s="2" t="s">
        <v>543</v>
      </c>
      <c r="B89" s="4" t="s">
        <v>35</v>
      </c>
      <c r="C89" s="87">
        <v>0</v>
      </c>
      <c r="D89" s="394">
        <v>64.399999999994179</v>
      </c>
      <c r="E89" s="394">
        <v>142.06000000000495</v>
      </c>
      <c r="F89" s="394">
        <v>214.77999999999884</v>
      </c>
      <c r="G89" s="394">
        <v>338.41000000000349</v>
      </c>
      <c r="H89" s="394">
        <v>621.22000000000116</v>
      </c>
      <c r="I89" s="394">
        <v>904.61999999999534</v>
      </c>
      <c r="J89" s="394">
        <v>1175.5199999999968</v>
      </c>
      <c r="K89" s="394">
        <v>1432.6399999999994</v>
      </c>
      <c r="L89" s="394">
        <v>1669.7900000000009</v>
      </c>
      <c r="M89" s="394">
        <v>1891.4100000000035</v>
      </c>
      <c r="N89" s="394">
        <v>2098.7900000000009</v>
      </c>
      <c r="O89" s="394">
        <v>2296.4100000000035</v>
      </c>
      <c r="P89" s="394">
        <v>2485.4000000000015</v>
      </c>
      <c r="Q89" s="394">
        <v>2667.5400000000009</v>
      </c>
      <c r="R89" s="394">
        <v>2847.0299999999988</v>
      </c>
      <c r="S89" s="394">
        <v>3022.7600000000093</v>
      </c>
      <c r="T89" s="394">
        <v>3190.1300000000047</v>
      </c>
      <c r="U89" s="394">
        <v>3353.9000000000087</v>
      </c>
      <c r="V89" s="394">
        <v>3511.8300000000017</v>
      </c>
      <c r="W89" s="394">
        <v>3663.5500000000029</v>
      </c>
      <c r="X89" s="394">
        <v>3810.3500000000058</v>
      </c>
      <c r="Y89" s="394">
        <v>3952.8199999999924</v>
      </c>
      <c r="Z89" s="394">
        <v>4093.3799999999901</v>
      </c>
      <c r="AF89" s="432">
        <f>F89/8.76</f>
        <v>24.518264840182518</v>
      </c>
      <c r="AG89" s="1">
        <f>Z89/8.76</f>
        <v>467.28082191780709</v>
      </c>
      <c r="BA89"/>
      <c r="BB89" s="1"/>
      <c r="BC89" s="1"/>
      <c r="BD89" s="1"/>
      <c r="BE89" s="73"/>
      <c r="BG89" s="73"/>
      <c r="BI89" s="16"/>
      <c r="BJ89" s="75"/>
      <c r="BK89" s="75"/>
      <c r="BL89" s="75"/>
      <c r="BM89" s="385"/>
      <c r="BN89" s="386"/>
    </row>
    <row r="90" spans="1:66">
      <c r="A90" s="2" t="s">
        <v>543</v>
      </c>
      <c r="B90" s="4" t="s">
        <v>57</v>
      </c>
      <c r="C90" s="87">
        <v>0</v>
      </c>
      <c r="D90" s="394">
        <v>4.0999999999994543</v>
      </c>
      <c r="E90" s="394">
        <v>8.5169999999998254</v>
      </c>
      <c r="F90" s="394">
        <v>13.095000000000255</v>
      </c>
      <c r="G90" s="394">
        <v>17.59099999999944</v>
      </c>
      <c r="H90" s="394">
        <v>22.094999999999345</v>
      </c>
      <c r="I90" s="394">
        <v>26.610999999999876</v>
      </c>
      <c r="J90" s="394">
        <v>31.167999999999665</v>
      </c>
      <c r="K90" s="394">
        <v>35.805999999999585</v>
      </c>
      <c r="L90" s="394">
        <v>40.447000000000116</v>
      </c>
      <c r="M90" s="394">
        <v>45.179000000000087</v>
      </c>
      <c r="N90" s="394">
        <v>49.944999999999709</v>
      </c>
      <c r="O90" s="394">
        <v>54.783999999999651</v>
      </c>
      <c r="P90" s="394">
        <v>59.720000000000255</v>
      </c>
      <c r="Q90" s="394">
        <v>64.755999999999403</v>
      </c>
      <c r="R90" s="394">
        <v>69.958999999999833</v>
      </c>
      <c r="S90" s="394">
        <v>75.326000000000022</v>
      </c>
      <c r="T90" s="394">
        <v>80.721000000000458</v>
      </c>
      <c r="U90" s="394">
        <v>86.268000000000029</v>
      </c>
      <c r="V90" s="394">
        <v>91.844999999999345</v>
      </c>
      <c r="W90" s="394">
        <v>97.47899999999936</v>
      </c>
      <c r="X90" s="394">
        <v>103.11699999999928</v>
      </c>
      <c r="Y90" s="394">
        <v>108.78899999999976</v>
      </c>
      <c r="Z90" s="394">
        <v>114.54899999999998</v>
      </c>
      <c r="AF90" s="432">
        <f t="shared" ref="AF90:AF96" si="13">F90/8.76</f>
        <v>1.4948630136986591</v>
      </c>
      <c r="AG90" s="1">
        <f t="shared" ref="AG90:AG96" si="14">Z90/8.76</f>
        <v>13.076369863013696</v>
      </c>
      <c r="BA90"/>
      <c r="BB90" s="1"/>
      <c r="BC90" s="1"/>
      <c r="BD90" s="1"/>
      <c r="BE90" s="73"/>
      <c r="BG90" s="73"/>
      <c r="BI90" s="16"/>
      <c r="BJ90" s="66"/>
      <c r="BK90" s="66"/>
      <c r="BL90" s="66"/>
      <c r="BM90" s="387"/>
      <c r="BN90" s="386"/>
    </row>
    <row r="91" spans="1:66">
      <c r="A91" s="2" t="s">
        <v>543</v>
      </c>
      <c r="B91" s="4" t="s">
        <v>58</v>
      </c>
      <c r="C91" s="87">
        <v>0</v>
      </c>
      <c r="D91" s="394">
        <v>1.2729999999999109</v>
      </c>
      <c r="E91" s="394">
        <v>2.6759999999999309</v>
      </c>
      <c r="F91" s="394">
        <v>18.125999999999976</v>
      </c>
      <c r="G91" s="394">
        <v>32.378999999999905</v>
      </c>
      <c r="H91" s="394">
        <v>45.440999999999804</v>
      </c>
      <c r="I91" s="394">
        <v>57.388999999999896</v>
      </c>
      <c r="J91" s="394">
        <v>68.406999999999925</v>
      </c>
      <c r="K91" s="394">
        <v>78.307999999999993</v>
      </c>
      <c r="L91" s="394">
        <v>87.404999999999973</v>
      </c>
      <c r="M91" s="394">
        <v>95.801000000000158</v>
      </c>
      <c r="N91" s="394">
        <v>103.63599999999997</v>
      </c>
      <c r="O91" s="394">
        <v>111.00099999999998</v>
      </c>
      <c r="P91" s="394">
        <v>117.91399999999999</v>
      </c>
      <c r="Q91" s="394">
        <v>124.49900000000002</v>
      </c>
      <c r="R91" s="394">
        <v>130.95499999999993</v>
      </c>
      <c r="S91" s="394">
        <v>137.2360000000001</v>
      </c>
      <c r="T91" s="394">
        <v>143.15100000000007</v>
      </c>
      <c r="U91" s="394">
        <v>148.77299999999991</v>
      </c>
      <c r="V91" s="394">
        <v>154.12899999999991</v>
      </c>
      <c r="W91" s="394">
        <v>159.20700000000011</v>
      </c>
      <c r="X91" s="394">
        <v>164.01700000000005</v>
      </c>
      <c r="Y91" s="394">
        <v>168.61000000000013</v>
      </c>
      <c r="Z91" s="394">
        <v>173.10899999999992</v>
      </c>
      <c r="AF91" s="432">
        <f t="shared" si="13"/>
        <v>2.0691780821917782</v>
      </c>
      <c r="AG91" s="1">
        <f t="shared" si="14"/>
        <v>19.761301369863006</v>
      </c>
      <c r="BA91"/>
      <c r="BB91" s="1"/>
      <c r="BC91" s="1"/>
      <c r="BD91" s="1"/>
      <c r="BE91" s="73"/>
      <c r="BG91" s="73"/>
      <c r="BI91" s="16"/>
      <c r="BJ91" s="66"/>
      <c r="BK91" s="66"/>
      <c r="BL91" s="66"/>
      <c r="BM91" s="387"/>
      <c r="BN91" s="386"/>
    </row>
    <row r="92" spans="1:66">
      <c r="A92" s="2" t="s">
        <v>543</v>
      </c>
      <c r="B92" s="4" t="s">
        <v>443</v>
      </c>
      <c r="C92" s="87">
        <v>0</v>
      </c>
      <c r="D92" s="394">
        <v>0.95939999999995962</v>
      </c>
      <c r="E92" s="394">
        <v>1.9918999999999869</v>
      </c>
      <c r="F92" s="394">
        <v>3.0550000000000637</v>
      </c>
      <c r="G92" s="394">
        <v>4.0900000000001455</v>
      </c>
      <c r="H92" s="394">
        <v>18.466999999999985</v>
      </c>
      <c r="I92" s="394">
        <v>34.168800000000033</v>
      </c>
      <c r="J92" s="394">
        <v>47.707399999999893</v>
      </c>
      <c r="K92" s="394">
        <v>59.452600000000075</v>
      </c>
      <c r="L92" s="394">
        <v>69.578399999999874</v>
      </c>
      <c r="M92" s="394">
        <v>78.312400000000025</v>
      </c>
      <c r="N92" s="394">
        <v>85.858499999999935</v>
      </c>
      <c r="O92" s="394">
        <v>92.423600000000079</v>
      </c>
      <c r="P92" s="394">
        <v>98.131799999999885</v>
      </c>
      <c r="Q92" s="394">
        <v>103.10220000000004</v>
      </c>
      <c r="R92" s="394">
        <v>107.55829999999992</v>
      </c>
      <c r="S92" s="394">
        <v>111.49680000000001</v>
      </c>
      <c r="T92" s="394">
        <v>114.90289999999993</v>
      </c>
      <c r="U92" s="394">
        <v>117.91179999999997</v>
      </c>
      <c r="V92" s="394">
        <v>120.54509999999993</v>
      </c>
      <c r="W92" s="394">
        <v>122.80539999999996</v>
      </c>
      <c r="X92" s="394">
        <v>124.79790000000003</v>
      </c>
      <c r="Y92" s="394">
        <v>126.53640000000007</v>
      </c>
      <c r="Z92" s="394">
        <v>128.10190000000011</v>
      </c>
      <c r="AF92" s="432">
        <f t="shared" si="13"/>
        <v>0.34874429223745018</v>
      </c>
      <c r="AG92" s="1">
        <f t="shared" si="14"/>
        <v>14.623504566210059</v>
      </c>
      <c r="BA92"/>
      <c r="BB92" s="1"/>
      <c r="BC92" s="1"/>
      <c r="BD92" s="1"/>
      <c r="BE92" s="73"/>
      <c r="BG92" s="73"/>
      <c r="BI92" s="16"/>
      <c r="BJ92" s="66"/>
      <c r="BK92" s="66"/>
      <c r="BL92" s="66"/>
      <c r="BM92" s="387"/>
      <c r="BN92" s="386"/>
    </row>
    <row r="93" spans="1:66">
      <c r="A93" s="2" t="s">
        <v>543</v>
      </c>
      <c r="B93" s="4" t="s">
        <v>59</v>
      </c>
      <c r="C93" s="87">
        <v>0</v>
      </c>
      <c r="D93" s="394">
        <v>7.8389999999999418</v>
      </c>
      <c r="E93" s="394">
        <v>15.806000000000495</v>
      </c>
      <c r="F93" s="394">
        <v>23.61200000000008</v>
      </c>
      <c r="G93" s="394">
        <v>30.894000000000233</v>
      </c>
      <c r="H93" s="394">
        <v>182.06800000000021</v>
      </c>
      <c r="I93" s="394">
        <v>330.70899999999983</v>
      </c>
      <c r="J93" s="394">
        <v>466.09900000000016</v>
      </c>
      <c r="K93" s="394">
        <v>588.28899999999976</v>
      </c>
      <c r="L93" s="394">
        <v>699.35399999999936</v>
      </c>
      <c r="M93" s="394">
        <v>800.30400000000009</v>
      </c>
      <c r="N93" s="394">
        <v>892.51099999999951</v>
      </c>
      <c r="O93" s="394">
        <v>978.1899999999996</v>
      </c>
      <c r="P93" s="394">
        <v>1057.5260000000007</v>
      </c>
      <c r="Q93" s="394">
        <v>1131.4030000000002</v>
      </c>
      <c r="R93" s="394">
        <v>1202.3739999999998</v>
      </c>
      <c r="S93" s="394">
        <v>1269.6680000000006</v>
      </c>
      <c r="T93" s="394">
        <v>1331.4620000000004</v>
      </c>
      <c r="U93" s="394">
        <v>1389.5039999999999</v>
      </c>
      <c r="V93" s="394">
        <v>1443.2079999999996</v>
      </c>
      <c r="W93" s="394">
        <v>1492.4480000000003</v>
      </c>
      <c r="X93" s="394">
        <v>1538.4780000000001</v>
      </c>
      <c r="Y93" s="394">
        <v>1581.3400000000001</v>
      </c>
      <c r="Z93" s="394">
        <v>1622.1009999999997</v>
      </c>
      <c r="AF93" s="432">
        <f t="shared" si="13"/>
        <v>2.6954337899543472</v>
      </c>
      <c r="AG93" s="1">
        <f t="shared" si="14"/>
        <v>185.17134703196345</v>
      </c>
      <c r="BA93"/>
      <c r="BB93" s="1"/>
      <c r="BC93" s="1"/>
      <c r="BD93" s="1"/>
      <c r="BE93" s="73"/>
      <c r="BG93" s="73"/>
      <c r="BI93" s="16"/>
      <c r="BJ93" s="66"/>
      <c r="BK93" s="66"/>
      <c r="BL93" s="66"/>
      <c r="BM93" s="387"/>
      <c r="BN93" s="386"/>
    </row>
    <row r="94" spans="1:66">
      <c r="A94" s="2" t="s">
        <v>543</v>
      </c>
      <c r="B94" s="4" t="s">
        <v>60</v>
      </c>
      <c r="C94" s="87">
        <v>0</v>
      </c>
      <c r="D94" s="394">
        <v>21.610000000000582</v>
      </c>
      <c r="E94" s="394">
        <v>53.280000000000655</v>
      </c>
      <c r="F94" s="394">
        <v>92.790000000000873</v>
      </c>
      <c r="G94" s="394">
        <v>138.64999999999964</v>
      </c>
      <c r="H94" s="394">
        <v>189.81000000000131</v>
      </c>
      <c r="I94" s="394">
        <v>245.34000000000015</v>
      </c>
      <c r="J94" s="394">
        <v>305.47999999999956</v>
      </c>
      <c r="K94" s="394">
        <v>368.92000000000007</v>
      </c>
      <c r="L94" s="394">
        <v>426.56000000000131</v>
      </c>
      <c r="M94" s="394">
        <v>480.43000000000029</v>
      </c>
      <c r="N94" s="394">
        <v>530.40999999999985</v>
      </c>
      <c r="O94" s="394">
        <v>577.71999999999935</v>
      </c>
      <c r="P94" s="394">
        <v>622.92000000000007</v>
      </c>
      <c r="Q94" s="394">
        <v>666.31999999999971</v>
      </c>
      <c r="R94" s="394">
        <v>708.35000000000036</v>
      </c>
      <c r="S94" s="394">
        <v>748.59000000000015</v>
      </c>
      <c r="T94" s="394">
        <v>785.86000000000058</v>
      </c>
      <c r="U94" s="394">
        <v>821.63000000000102</v>
      </c>
      <c r="V94" s="394">
        <v>855.38000000000102</v>
      </c>
      <c r="W94" s="394">
        <v>886.40999999999985</v>
      </c>
      <c r="X94" s="394">
        <v>915.04999999999927</v>
      </c>
      <c r="Y94" s="394">
        <v>941.44000000000233</v>
      </c>
      <c r="Z94" s="394">
        <v>966.18000000000029</v>
      </c>
      <c r="AF94" s="432">
        <f t="shared" si="13"/>
        <v>10.592465753424758</v>
      </c>
      <c r="AG94" s="1">
        <f t="shared" si="14"/>
        <v>110.29452054794524</v>
      </c>
      <c r="BA94"/>
      <c r="BB94" s="1"/>
      <c r="BC94" s="1"/>
      <c r="BD94" s="1"/>
      <c r="BE94" s="73"/>
      <c r="BG94" s="73"/>
      <c r="BI94" s="16"/>
      <c r="BJ94" s="66"/>
      <c r="BK94" s="66"/>
      <c r="BL94" s="66"/>
      <c r="BM94" s="387"/>
      <c r="BN94" s="386"/>
    </row>
    <row r="95" spans="1:66">
      <c r="A95" s="2" t="s">
        <v>543</v>
      </c>
      <c r="B95" s="4" t="s">
        <v>439</v>
      </c>
      <c r="C95" s="87">
        <v>0</v>
      </c>
      <c r="D95" s="394">
        <v>14.889999999999418</v>
      </c>
      <c r="E95" s="394">
        <v>30.950000000000728</v>
      </c>
      <c r="F95" s="394">
        <v>47.760000000000218</v>
      </c>
      <c r="G95" s="394">
        <v>64.529999999998836</v>
      </c>
      <c r="H95" s="394">
        <v>81.710000000000946</v>
      </c>
      <c r="I95" s="394">
        <v>99.389999999999418</v>
      </c>
      <c r="J95" s="394">
        <v>117.66999999999825</v>
      </c>
      <c r="K95" s="394">
        <v>136.46999999999753</v>
      </c>
      <c r="L95" s="394">
        <v>155.78000000000247</v>
      </c>
      <c r="M95" s="394">
        <v>175.93999999999869</v>
      </c>
      <c r="N95" s="394">
        <v>196.84999999999854</v>
      </c>
      <c r="O95" s="394">
        <v>218.72999999999956</v>
      </c>
      <c r="P95" s="394">
        <v>241.65999999999985</v>
      </c>
      <c r="Q95" s="394">
        <v>265.75</v>
      </c>
      <c r="R95" s="394">
        <v>291.36000000000058</v>
      </c>
      <c r="S95" s="394">
        <v>318.55000000000291</v>
      </c>
      <c r="T95" s="394">
        <v>346.77999999999884</v>
      </c>
      <c r="U95" s="394">
        <v>376.56000000000131</v>
      </c>
      <c r="V95" s="394">
        <v>407.47000000000116</v>
      </c>
      <c r="W95" s="394">
        <v>439.66999999999825</v>
      </c>
      <c r="X95" s="394">
        <v>473.10999999999694</v>
      </c>
      <c r="Y95" s="394">
        <v>507.86999999999898</v>
      </c>
      <c r="Z95" s="394">
        <v>544.22000000000116</v>
      </c>
      <c r="AF95" s="432">
        <f t="shared" si="13"/>
        <v>5.4520547945205733</v>
      </c>
      <c r="AG95" s="1">
        <f t="shared" si="14"/>
        <v>62.125570776255842</v>
      </c>
      <c r="BA95"/>
      <c r="BB95" s="1"/>
      <c r="BC95" s="1"/>
      <c r="BD95" s="1"/>
      <c r="BE95" s="73"/>
      <c r="BG95" s="73"/>
      <c r="BH95" s="100"/>
      <c r="BI95" s="16"/>
      <c r="BJ95" s="66"/>
      <c r="BK95" s="66"/>
      <c r="BL95" s="66"/>
      <c r="BM95" s="387"/>
      <c r="BN95" s="386"/>
    </row>
    <row r="96" spans="1:66">
      <c r="A96" s="2" t="s">
        <v>543</v>
      </c>
      <c r="B96" s="4" t="s">
        <v>440</v>
      </c>
      <c r="C96" s="87">
        <v>0</v>
      </c>
      <c r="D96" s="394">
        <v>13.729999999999563</v>
      </c>
      <c r="E96" s="394">
        <v>28.829999999999927</v>
      </c>
      <c r="F96" s="394">
        <v>16.340000000000146</v>
      </c>
      <c r="G96" s="394">
        <v>50.270000000000437</v>
      </c>
      <c r="H96" s="394">
        <v>81.6299999999992</v>
      </c>
      <c r="I96" s="394">
        <v>111.0099999999984</v>
      </c>
      <c r="J96" s="394">
        <v>138.97999999999956</v>
      </c>
      <c r="K96" s="394">
        <v>165.39999999999964</v>
      </c>
      <c r="L96" s="394">
        <v>190.67999999999847</v>
      </c>
      <c r="M96" s="394">
        <v>215.43999999999869</v>
      </c>
      <c r="N96" s="394">
        <v>239.57999999999811</v>
      </c>
      <c r="O96" s="394">
        <v>263.54999999999927</v>
      </c>
      <c r="P96" s="394">
        <v>287.52000000000044</v>
      </c>
      <c r="Q96" s="394">
        <v>311.72000000000116</v>
      </c>
      <c r="R96" s="394">
        <v>336.47999999999956</v>
      </c>
      <c r="S96" s="394">
        <v>361.88999999999942</v>
      </c>
      <c r="T96" s="394">
        <v>387.25</v>
      </c>
      <c r="U96" s="394">
        <v>413.2599999999984</v>
      </c>
      <c r="V96" s="394">
        <v>439.25</v>
      </c>
      <c r="W96" s="394">
        <v>465.52000000000044</v>
      </c>
      <c r="X96" s="394">
        <v>491.77999999999884</v>
      </c>
      <c r="Y96" s="394">
        <v>518.2400000000016</v>
      </c>
      <c r="Z96" s="394">
        <v>545.11999999999898</v>
      </c>
      <c r="AF96" s="432">
        <f t="shared" si="13"/>
        <v>1.8652968036529847</v>
      </c>
      <c r="AG96" s="1">
        <f t="shared" si="14"/>
        <v>62.228310502282987</v>
      </c>
      <c r="BA96"/>
      <c r="BB96" s="1"/>
      <c r="BC96" s="1"/>
      <c r="BD96" s="1"/>
      <c r="BE96" s="73"/>
      <c r="BG96" s="73"/>
      <c r="BI96" s="16"/>
      <c r="BJ96" s="66"/>
      <c r="BK96" s="66"/>
      <c r="BL96" s="66"/>
      <c r="BM96" s="387"/>
      <c r="BN96" s="386"/>
    </row>
    <row r="97" spans="1:66">
      <c r="A97" t="s">
        <v>4</v>
      </c>
      <c r="B97" s="4"/>
      <c r="C97" s="87"/>
      <c r="D97" s="394"/>
      <c r="E97" s="394"/>
      <c r="F97" s="394"/>
      <c r="G97" s="394"/>
      <c r="H97" s="394"/>
      <c r="I97" s="394"/>
      <c r="J97" s="394"/>
      <c r="K97" s="394"/>
      <c r="L97" s="394"/>
      <c r="M97" s="394"/>
      <c r="N97" s="394"/>
      <c r="O97" s="394"/>
      <c r="P97" s="394"/>
      <c r="Q97" s="394"/>
      <c r="R97" s="394"/>
      <c r="S97" s="394"/>
      <c r="T97" s="394"/>
      <c r="U97" s="394"/>
      <c r="V97" s="394"/>
      <c r="W97" s="394"/>
      <c r="X97" s="394"/>
      <c r="Y97" s="394"/>
      <c r="Z97" s="394"/>
      <c r="AF97" s="4"/>
      <c r="BA97"/>
      <c r="BD97" s="1"/>
      <c r="BE97" s="73"/>
      <c r="BG97" s="73"/>
      <c r="BI97" s="16"/>
      <c r="BJ97" s="66"/>
      <c r="BK97" s="66"/>
      <c r="BL97" s="66"/>
      <c r="BM97" s="387"/>
      <c r="BN97" s="386"/>
    </row>
    <row r="98" spans="1:66">
      <c r="A98" s="2" t="s">
        <v>544</v>
      </c>
      <c r="B98" s="148"/>
      <c r="C98" s="550">
        <v>2012</v>
      </c>
      <c r="D98" s="550">
        <v>2013</v>
      </c>
      <c r="E98" s="550">
        <v>2014</v>
      </c>
      <c r="F98" s="550">
        <v>2015</v>
      </c>
      <c r="G98" s="550">
        <v>2016</v>
      </c>
      <c r="H98" s="550">
        <v>2017</v>
      </c>
      <c r="I98" s="550">
        <v>2018</v>
      </c>
      <c r="J98" s="550">
        <v>2019</v>
      </c>
      <c r="K98" s="550">
        <v>2020</v>
      </c>
      <c r="L98" s="550">
        <v>2021</v>
      </c>
      <c r="M98" s="550">
        <v>2022</v>
      </c>
      <c r="N98" s="550">
        <v>2023</v>
      </c>
      <c r="O98" s="550">
        <v>2024</v>
      </c>
      <c r="P98" s="550">
        <v>2025</v>
      </c>
      <c r="Q98" s="550">
        <v>2026</v>
      </c>
      <c r="R98" s="550">
        <v>2027</v>
      </c>
      <c r="S98" s="550">
        <v>2028</v>
      </c>
      <c r="T98" s="550">
        <v>2029</v>
      </c>
      <c r="U98" s="550">
        <v>2030</v>
      </c>
      <c r="V98" s="550">
        <v>2031</v>
      </c>
      <c r="W98" s="550">
        <v>2032</v>
      </c>
      <c r="X98" s="550">
        <v>2033</v>
      </c>
      <c r="Y98" s="550">
        <v>2034</v>
      </c>
      <c r="Z98" s="550">
        <v>2035</v>
      </c>
      <c r="AE98" s="150" t="s">
        <v>795</v>
      </c>
      <c r="AF98" s="432">
        <v>2015</v>
      </c>
      <c r="AG98" s="1">
        <v>2035</v>
      </c>
      <c r="BA98"/>
      <c r="BD98" s="1"/>
      <c r="BE98" s="73"/>
      <c r="BG98" s="73"/>
      <c r="BI98" s="16"/>
      <c r="BJ98" s="66"/>
      <c r="BK98" s="66"/>
      <c r="BL98" s="66"/>
      <c r="BM98" s="387"/>
      <c r="BN98" s="386"/>
    </row>
    <row r="99" spans="1:66">
      <c r="A99" s="2" t="s">
        <v>543</v>
      </c>
      <c r="B99" s="4" t="s">
        <v>35</v>
      </c>
      <c r="C99" s="87">
        <v>0</v>
      </c>
      <c r="D99" s="394">
        <v>48.560000000004948</v>
      </c>
      <c r="E99" s="394">
        <v>94.190000000002328</v>
      </c>
      <c r="F99" s="394">
        <v>146.02999999999884</v>
      </c>
      <c r="G99" s="394">
        <v>197.72999999999593</v>
      </c>
      <c r="H99" s="394">
        <v>250.81000000000495</v>
      </c>
      <c r="I99" s="394">
        <v>309.2899999999936</v>
      </c>
      <c r="J99" s="394">
        <v>366.35000000000582</v>
      </c>
      <c r="K99" s="394">
        <v>423.61000000000058</v>
      </c>
      <c r="L99" s="394">
        <v>482.51000000000204</v>
      </c>
      <c r="M99" s="394">
        <v>542.47999999999593</v>
      </c>
      <c r="N99" s="394">
        <v>603.79999999999563</v>
      </c>
      <c r="O99" s="394">
        <v>666.47999999999593</v>
      </c>
      <c r="P99" s="394">
        <v>730.69000000000233</v>
      </c>
      <c r="Q99" s="394">
        <v>795.44999999999709</v>
      </c>
      <c r="R99" s="394">
        <v>861.45000000000437</v>
      </c>
      <c r="S99" s="394">
        <v>928.68999999999505</v>
      </c>
      <c r="T99" s="394">
        <v>997.19000000000233</v>
      </c>
      <c r="U99" s="394">
        <v>1067.5400000000009</v>
      </c>
      <c r="V99" s="394">
        <v>1132.8399999999965</v>
      </c>
      <c r="W99" s="394">
        <v>1205.1299999999974</v>
      </c>
      <c r="X99" s="394">
        <v>1278.7200000000012</v>
      </c>
      <c r="Y99" s="394">
        <v>1353.5399999999936</v>
      </c>
      <c r="Z99" s="394">
        <v>1430.5699999999997</v>
      </c>
      <c r="AE99" s="4" t="s">
        <v>35</v>
      </c>
      <c r="AF99" s="432">
        <f t="shared" ref="AF99:AF103" si="15">F99/8.76</f>
        <v>16.670091324200779</v>
      </c>
      <c r="AG99" s="1">
        <f t="shared" ref="AG99:AG103" si="16">Z99/8.76</f>
        <v>163.30707762557074</v>
      </c>
      <c r="BA99"/>
      <c r="BB99" s="1"/>
      <c r="BC99" s="1"/>
      <c r="BD99" s="1"/>
      <c r="BE99" s="73"/>
      <c r="BG99" s="73"/>
      <c r="BI99" s="16"/>
      <c r="BJ99" s="75"/>
      <c r="BK99" s="75"/>
      <c r="BL99" s="75"/>
      <c r="BM99" s="385"/>
      <c r="BN99" s="386"/>
    </row>
    <row r="100" spans="1:66">
      <c r="A100" s="2" t="s">
        <v>543</v>
      </c>
      <c r="B100" s="4" t="s">
        <v>545</v>
      </c>
      <c r="C100" s="87">
        <v>0</v>
      </c>
      <c r="D100" s="394">
        <v>5.7210000000004584</v>
      </c>
      <c r="E100" s="394">
        <v>10.380999999999403</v>
      </c>
      <c r="F100" s="394">
        <v>16.009000000000015</v>
      </c>
      <c r="G100" s="394">
        <v>21.623000000000502</v>
      </c>
      <c r="H100" s="394">
        <v>27.327000000000226</v>
      </c>
      <c r="I100" s="394">
        <v>33.981999999999971</v>
      </c>
      <c r="J100" s="394">
        <v>40.172999999999774</v>
      </c>
      <c r="K100" s="394">
        <v>46.275000000000546</v>
      </c>
      <c r="L100" s="394">
        <v>52.570999999999913</v>
      </c>
      <c r="M100" s="394">
        <v>59.015000000000327</v>
      </c>
      <c r="N100" s="394">
        <v>65.594000000000051</v>
      </c>
      <c r="O100" s="394">
        <v>72.308999999999287</v>
      </c>
      <c r="P100" s="394">
        <v>79.092999999999847</v>
      </c>
      <c r="Q100" s="394">
        <v>86.07300000000032</v>
      </c>
      <c r="R100" s="394">
        <v>93.186000000000604</v>
      </c>
      <c r="S100" s="394">
        <v>100.43299999999999</v>
      </c>
      <c r="T100" s="394">
        <v>107.81099999999969</v>
      </c>
      <c r="U100" s="394">
        <v>115.31999999999971</v>
      </c>
      <c r="V100" s="394">
        <v>121.78699999999935</v>
      </c>
      <c r="W100" s="394">
        <v>129.54299999999967</v>
      </c>
      <c r="X100" s="394">
        <v>137.4369999999999</v>
      </c>
      <c r="Y100" s="394">
        <v>145.47000000000025</v>
      </c>
      <c r="Z100" s="394">
        <v>153.63700000000063</v>
      </c>
      <c r="AE100" s="4" t="s">
        <v>545</v>
      </c>
      <c r="AF100" s="432">
        <f t="shared" si="15"/>
        <v>1.8275114155251158</v>
      </c>
      <c r="AG100" s="1">
        <f t="shared" si="16"/>
        <v>17.538470319634776</v>
      </c>
      <c r="BA100"/>
      <c r="BB100" s="1"/>
      <c r="BC100" s="1"/>
      <c r="BD100" s="1"/>
      <c r="BE100" s="73"/>
      <c r="BG100" s="73"/>
      <c r="BI100" s="16"/>
      <c r="BJ100" s="66"/>
      <c r="BK100" s="66"/>
      <c r="BL100" s="66"/>
      <c r="BM100" s="387"/>
      <c r="BN100" s="386"/>
    </row>
    <row r="101" spans="1:66">
      <c r="A101" s="2" t="s">
        <v>543</v>
      </c>
      <c r="B101" s="4" t="s">
        <v>150</v>
      </c>
      <c r="C101" s="87">
        <v>0</v>
      </c>
      <c r="D101" s="394">
        <v>21.590000000000146</v>
      </c>
      <c r="E101" s="394">
        <v>41.320000000003347</v>
      </c>
      <c r="F101" s="394">
        <v>63.840000000000146</v>
      </c>
      <c r="G101" s="394">
        <v>86.099999999998545</v>
      </c>
      <c r="H101" s="394">
        <v>108.83000000000175</v>
      </c>
      <c r="I101" s="394">
        <v>133.04999999999927</v>
      </c>
      <c r="J101" s="394">
        <v>157.09999999999854</v>
      </c>
      <c r="K101" s="394">
        <v>181.29999999999927</v>
      </c>
      <c r="L101" s="394">
        <v>206.18000000000029</v>
      </c>
      <c r="M101" s="394">
        <v>231.61999999999898</v>
      </c>
      <c r="N101" s="394">
        <v>257.61000000000058</v>
      </c>
      <c r="O101" s="394">
        <v>284.14999999999782</v>
      </c>
      <c r="P101" s="394">
        <v>311.19000000000233</v>
      </c>
      <c r="Q101" s="394">
        <v>338.85000000000218</v>
      </c>
      <c r="R101" s="394">
        <v>367.06999999999971</v>
      </c>
      <c r="S101" s="394">
        <v>395.84999999999854</v>
      </c>
      <c r="T101" s="394">
        <v>425.18999999999869</v>
      </c>
      <c r="U101" s="394">
        <v>455.09999999999854</v>
      </c>
      <c r="V101" s="394">
        <v>484.18999999999869</v>
      </c>
      <c r="W101" s="394">
        <v>515.19999999999709</v>
      </c>
      <c r="X101" s="394">
        <v>546.79000000000087</v>
      </c>
      <c r="Y101" s="394">
        <v>578.95999999999913</v>
      </c>
      <c r="Z101" s="394">
        <v>611.68999999999869</v>
      </c>
      <c r="AE101" s="4" t="s">
        <v>150</v>
      </c>
      <c r="AF101" s="432">
        <f t="shared" si="15"/>
        <v>7.287671232876729</v>
      </c>
      <c r="AG101" s="1">
        <f t="shared" si="16"/>
        <v>69.827625570776107</v>
      </c>
      <c r="BA101"/>
      <c r="BB101" s="1"/>
      <c r="BC101" s="1"/>
      <c r="BD101" s="1"/>
      <c r="BE101" s="73"/>
      <c r="BG101" s="73"/>
      <c r="BI101" s="16"/>
      <c r="BJ101" s="66"/>
      <c r="BK101" s="66"/>
      <c r="BL101" s="66"/>
      <c r="BM101" s="387"/>
      <c r="BN101" s="386"/>
    </row>
    <row r="102" spans="1:66">
      <c r="A102" s="2" t="s">
        <v>543</v>
      </c>
      <c r="B102" s="4" t="s">
        <v>546</v>
      </c>
      <c r="C102" s="87">
        <v>0</v>
      </c>
      <c r="D102" s="394">
        <v>6.9470000000001164</v>
      </c>
      <c r="E102" s="394">
        <v>12.590000000000146</v>
      </c>
      <c r="F102" s="394">
        <v>19.642000000000735</v>
      </c>
      <c r="G102" s="394">
        <v>26.731000000000677</v>
      </c>
      <c r="H102" s="394">
        <v>34.070000000000618</v>
      </c>
      <c r="I102" s="394">
        <v>41.933999999999287</v>
      </c>
      <c r="J102" s="394">
        <v>49.855000000000473</v>
      </c>
      <c r="K102" s="394">
        <v>57.833000000000538</v>
      </c>
      <c r="L102" s="394">
        <v>66.125</v>
      </c>
      <c r="M102" s="394">
        <v>74.682999999999993</v>
      </c>
      <c r="N102" s="394">
        <v>83.480000000000473</v>
      </c>
      <c r="O102" s="394">
        <v>92.514000000000124</v>
      </c>
      <c r="P102" s="394">
        <v>101.75900000000001</v>
      </c>
      <c r="Q102" s="394">
        <v>111.25</v>
      </c>
      <c r="R102" s="394">
        <v>120.96199999999953</v>
      </c>
      <c r="S102" s="394">
        <v>130.89300000000003</v>
      </c>
      <c r="T102" s="394">
        <v>141.03700000000026</v>
      </c>
      <c r="U102" s="394">
        <v>151.38699999999881</v>
      </c>
      <c r="V102" s="394">
        <v>161.56599999999889</v>
      </c>
      <c r="W102" s="394">
        <v>172.33100000000013</v>
      </c>
      <c r="X102" s="394">
        <v>183.30400000000009</v>
      </c>
      <c r="Y102" s="394">
        <v>194.48599999999897</v>
      </c>
      <c r="Z102" s="394">
        <v>205.86599999999999</v>
      </c>
      <c r="AE102" s="4" t="s">
        <v>546</v>
      </c>
      <c r="AF102" s="432">
        <f t="shared" si="15"/>
        <v>2.2422374429224585</v>
      </c>
      <c r="AG102" s="1">
        <f t="shared" si="16"/>
        <v>23.500684931506846</v>
      </c>
      <c r="BA102"/>
      <c r="BB102" s="1"/>
      <c r="BC102" s="1"/>
      <c r="BD102" s="1"/>
      <c r="BE102" s="73"/>
      <c r="BG102" s="73"/>
      <c r="BI102" s="16"/>
      <c r="BJ102" s="66"/>
      <c r="BK102" s="66"/>
      <c r="BL102" s="66"/>
      <c r="BM102" s="387"/>
      <c r="BN102" s="386"/>
    </row>
    <row r="103" spans="1:66">
      <c r="A103" s="2" t="s">
        <v>543</v>
      </c>
      <c r="B103" s="4" t="s">
        <v>547</v>
      </c>
      <c r="C103" s="87">
        <v>0</v>
      </c>
      <c r="D103" s="394">
        <v>14.299999999999272</v>
      </c>
      <c r="E103" s="394">
        <v>29.890000000001237</v>
      </c>
      <c r="F103" s="394">
        <v>46.540000000000873</v>
      </c>
      <c r="G103" s="394">
        <v>63.280000000000655</v>
      </c>
      <c r="H103" s="394">
        <v>80.579999999999927</v>
      </c>
      <c r="I103" s="394">
        <v>100.31999999999971</v>
      </c>
      <c r="J103" s="394">
        <v>119.22999999999956</v>
      </c>
      <c r="K103" s="394">
        <v>138.19999999999709</v>
      </c>
      <c r="L103" s="394">
        <v>157.63000000000102</v>
      </c>
      <c r="M103" s="394">
        <v>177.15999999999985</v>
      </c>
      <c r="N103" s="394">
        <v>197.13000000000102</v>
      </c>
      <c r="O103" s="394">
        <v>217.5099999999984</v>
      </c>
      <c r="P103" s="394">
        <v>238.64999999999782</v>
      </c>
      <c r="Q103" s="394">
        <v>259.28000000000247</v>
      </c>
      <c r="R103" s="394">
        <v>280.22000000000116</v>
      </c>
      <c r="S103" s="394">
        <v>301.5099999999984</v>
      </c>
      <c r="T103" s="394">
        <v>323.13999999999942</v>
      </c>
      <c r="U103" s="394">
        <v>345.72000000000116</v>
      </c>
      <c r="V103" s="394">
        <v>365.29999999999927</v>
      </c>
      <c r="W103" s="394">
        <v>388.05999999999767</v>
      </c>
      <c r="X103" s="394">
        <v>411.18000000000029</v>
      </c>
      <c r="Y103" s="394">
        <v>434.63000000000102</v>
      </c>
      <c r="Z103" s="394">
        <v>459.38000000000102</v>
      </c>
      <c r="AE103" s="4" t="s">
        <v>547</v>
      </c>
      <c r="AF103" s="432">
        <f t="shared" si="15"/>
        <v>5.3127853881279536</v>
      </c>
      <c r="AG103" s="1">
        <f t="shared" si="16"/>
        <v>52.44063926940651</v>
      </c>
      <c r="BA103"/>
      <c r="BB103" s="1"/>
      <c r="BC103" s="1"/>
      <c r="BD103" s="1"/>
      <c r="BE103" s="73"/>
      <c r="BG103" s="73"/>
      <c r="BI103" s="16"/>
      <c r="BJ103" s="66"/>
      <c r="BK103" s="66"/>
      <c r="BL103" s="66"/>
      <c r="BM103" s="387"/>
      <c r="BN103" s="386"/>
    </row>
    <row r="104" spans="1:66">
      <c r="A104" t="s">
        <v>4</v>
      </c>
      <c r="B104" s="4"/>
      <c r="C104" s="87"/>
      <c r="D104" s="394"/>
      <c r="E104" s="394"/>
      <c r="F104" s="394"/>
      <c r="G104" s="394"/>
      <c r="H104" s="394"/>
      <c r="I104" s="394"/>
      <c r="J104" s="394"/>
      <c r="K104" s="394"/>
      <c r="L104" s="394"/>
      <c r="M104" s="394"/>
      <c r="N104" s="394"/>
      <c r="O104" s="394"/>
      <c r="P104" s="394"/>
      <c r="Q104" s="394"/>
      <c r="R104" s="394"/>
      <c r="S104" s="394"/>
      <c r="T104" s="394"/>
      <c r="U104" s="394"/>
      <c r="V104" s="394"/>
      <c r="W104" s="394"/>
      <c r="X104" s="394"/>
      <c r="Y104" s="394"/>
      <c r="Z104" s="394"/>
      <c r="AE104" s="4"/>
      <c r="AF104" s="432"/>
      <c r="AG104" s="1"/>
      <c r="BA104"/>
      <c r="BI104" s="16"/>
      <c r="BJ104" s="66"/>
      <c r="BK104" s="66"/>
      <c r="BL104" s="66"/>
      <c r="BM104" s="387"/>
      <c r="BN104" s="386"/>
    </row>
    <row r="105" spans="1:66">
      <c r="A105" s="2" t="s">
        <v>451</v>
      </c>
      <c r="B105" s="148"/>
      <c r="C105" s="550">
        <v>2012</v>
      </c>
      <c r="D105" s="550">
        <v>2013</v>
      </c>
      <c r="E105" s="550">
        <v>2014</v>
      </c>
      <c r="F105" s="550">
        <v>2015</v>
      </c>
      <c r="G105" s="550">
        <v>2016</v>
      </c>
      <c r="H105" s="550">
        <v>2017</v>
      </c>
      <c r="I105" s="550">
        <v>2018</v>
      </c>
      <c r="J105" s="550">
        <v>2019</v>
      </c>
      <c r="K105" s="550">
        <v>2020</v>
      </c>
      <c r="L105" s="550">
        <v>2021</v>
      </c>
      <c r="M105" s="550">
        <v>2022</v>
      </c>
      <c r="N105" s="550">
        <v>2023</v>
      </c>
      <c r="O105" s="550">
        <v>2024</v>
      </c>
      <c r="P105" s="550">
        <v>2025</v>
      </c>
      <c r="Q105" s="550">
        <v>2026</v>
      </c>
      <c r="R105" s="550">
        <v>2027</v>
      </c>
      <c r="S105" s="550">
        <v>2028</v>
      </c>
      <c r="T105" s="550">
        <v>2029</v>
      </c>
      <c r="U105" s="550">
        <v>2030</v>
      </c>
      <c r="V105" s="550">
        <v>2031</v>
      </c>
      <c r="W105" s="550">
        <v>2032</v>
      </c>
      <c r="X105" s="550">
        <v>2033</v>
      </c>
      <c r="Y105" s="550">
        <v>2034</v>
      </c>
      <c r="Z105" s="550">
        <v>2035</v>
      </c>
      <c r="AE105" s="4" t="s">
        <v>36</v>
      </c>
      <c r="AF105" s="433">
        <f>F106/8.76</f>
        <v>8.0867579908677129E-2</v>
      </c>
      <c r="AG105" s="382">
        <f>Z106</f>
        <v>93.724999999999909</v>
      </c>
      <c r="BA105"/>
      <c r="BD105" s="213"/>
      <c r="BI105" s="16"/>
      <c r="BJ105" s="66"/>
      <c r="BK105" s="66"/>
      <c r="BL105" s="66"/>
      <c r="BM105" s="387"/>
      <c r="BN105" s="386"/>
    </row>
    <row r="106" spans="1:66">
      <c r="A106" s="2" t="s">
        <v>452</v>
      </c>
      <c r="B106" s="4" t="s">
        <v>36</v>
      </c>
      <c r="C106" s="87">
        <v>0</v>
      </c>
      <c r="D106" s="394">
        <v>7.720000000000482E-2</v>
      </c>
      <c r="E106" s="394">
        <v>0.35379999999997835</v>
      </c>
      <c r="F106" s="394">
        <v>0.70840000000001169</v>
      </c>
      <c r="G106" s="394">
        <v>1.3122999999999934</v>
      </c>
      <c r="H106" s="394">
        <v>2.2481999999999971</v>
      </c>
      <c r="I106" s="394">
        <v>3.5765999999999849</v>
      </c>
      <c r="J106" s="394">
        <v>5.3597999999999502</v>
      </c>
      <c r="K106" s="394">
        <v>7.6149000000000342</v>
      </c>
      <c r="L106" s="394">
        <v>10.405999999999949</v>
      </c>
      <c r="M106" s="394">
        <v>13.749000000000024</v>
      </c>
      <c r="N106" s="394">
        <v>17.660000000000082</v>
      </c>
      <c r="O106" s="394">
        <v>22.15300000000002</v>
      </c>
      <c r="P106" s="394">
        <v>27.264000000000124</v>
      </c>
      <c r="Q106" s="394">
        <v>33.006000000000313</v>
      </c>
      <c r="R106" s="394">
        <v>39.201999999999771</v>
      </c>
      <c r="S106" s="394">
        <v>45.796000000000276</v>
      </c>
      <c r="T106" s="394">
        <v>52.715999999999894</v>
      </c>
      <c r="U106" s="394">
        <v>59.872000000000298</v>
      </c>
      <c r="V106" s="394">
        <v>67.019999999999982</v>
      </c>
      <c r="W106" s="394">
        <v>73.940999999999804</v>
      </c>
      <c r="X106" s="394">
        <v>80.644999999999982</v>
      </c>
      <c r="Y106" s="394">
        <v>87.572999999999865</v>
      </c>
      <c r="Z106" s="394">
        <v>93.724999999999909</v>
      </c>
      <c r="AE106" s="4" t="s">
        <v>454</v>
      </c>
      <c r="AF106" s="432">
        <f>F109/8.76</f>
        <v>1.0545662100456425</v>
      </c>
      <c r="AG106" s="1">
        <f>Z109/8.76</f>
        <v>8.4090182648401832</v>
      </c>
      <c r="BA106"/>
      <c r="BI106" s="16"/>
      <c r="BJ106" s="75"/>
      <c r="BK106" s="75"/>
      <c r="BL106" s="75"/>
      <c r="BM106" s="385"/>
      <c r="BN106" s="386"/>
    </row>
    <row r="107" spans="1:66">
      <c r="A107" t="s">
        <v>4</v>
      </c>
      <c r="B107" s="4"/>
      <c r="C107" s="87"/>
      <c r="D107" s="394"/>
      <c r="E107" s="394"/>
      <c r="F107" s="394"/>
      <c r="G107" s="394"/>
      <c r="H107" s="394"/>
      <c r="I107" s="394"/>
      <c r="J107" s="394"/>
      <c r="K107" s="394"/>
      <c r="L107" s="394"/>
      <c r="M107" s="394"/>
      <c r="N107" s="394"/>
      <c r="O107" s="394"/>
      <c r="P107" s="394"/>
      <c r="Q107" s="394"/>
      <c r="R107" s="394"/>
      <c r="S107" s="394"/>
      <c r="T107" s="394"/>
      <c r="U107" s="394"/>
      <c r="V107" s="394"/>
      <c r="W107" s="394"/>
      <c r="X107" s="394"/>
      <c r="Y107" s="394"/>
      <c r="Z107" s="394"/>
      <c r="AE107" s="150"/>
      <c r="AF107" s="432"/>
      <c r="AG107" s="1"/>
      <c r="BA107"/>
      <c r="BI107" s="16"/>
      <c r="BJ107" s="66"/>
      <c r="BK107" s="66"/>
      <c r="BL107" s="66"/>
      <c r="BM107" s="387"/>
      <c r="BN107" s="386"/>
    </row>
    <row r="108" spans="1:66">
      <c r="A108" s="2" t="s">
        <v>453</v>
      </c>
      <c r="B108" s="148"/>
      <c r="C108" s="550">
        <v>2012</v>
      </c>
      <c r="D108" s="550">
        <v>2013</v>
      </c>
      <c r="E108" s="550">
        <v>2014</v>
      </c>
      <c r="F108" s="550">
        <v>2015</v>
      </c>
      <c r="G108" s="550">
        <v>2016</v>
      </c>
      <c r="H108" s="550">
        <v>2017</v>
      </c>
      <c r="I108" s="550">
        <v>2018</v>
      </c>
      <c r="J108" s="550">
        <v>2019</v>
      </c>
      <c r="K108" s="550">
        <v>2020</v>
      </c>
      <c r="L108" s="550">
        <v>2021</v>
      </c>
      <c r="M108" s="550">
        <v>2022</v>
      </c>
      <c r="N108" s="550">
        <v>2023</v>
      </c>
      <c r="O108" s="550">
        <v>2024</v>
      </c>
      <c r="P108" s="550">
        <v>2025</v>
      </c>
      <c r="Q108" s="550">
        <v>2026</v>
      </c>
      <c r="R108" s="550">
        <v>2027</v>
      </c>
      <c r="S108" s="550">
        <v>2028</v>
      </c>
      <c r="T108" s="550">
        <v>2029</v>
      </c>
      <c r="U108" s="550">
        <v>2030</v>
      </c>
      <c r="V108" s="550">
        <v>2031</v>
      </c>
      <c r="W108" s="550">
        <v>2032</v>
      </c>
      <c r="X108" s="550">
        <v>2033</v>
      </c>
      <c r="Y108" s="550">
        <v>2034</v>
      </c>
      <c r="Z108" s="550">
        <v>2035</v>
      </c>
      <c r="AE108" s="150" t="s">
        <v>794</v>
      </c>
      <c r="AF108" s="434">
        <f>F112</f>
        <v>0.87609999999999999</v>
      </c>
      <c r="AG108" s="435">
        <f>Z112</f>
        <v>0.89380000000000004</v>
      </c>
      <c r="BA108"/>
      <c r="BI108" s="16"/>
      <c r="BJ108" s="66"/>
      <c r="BK108" s="66"/>
      <c r="BL108" s="66"/>
      <c r="BM108" s="387"/>
      <c r="BN108" s="386"/>
    </row>
    <row r="109" spans="1:66" ht="13.5" thickBot="1">
      <c r="A109" s="2" t="s">
        <v>452</v>
      </c>
      <c r="B109" s="4" t="s">
        <v>454</v>
      </c>
      <c r="C109" s="87">
        <v>0</v>
      </c>
      <c r="D109" s="394">
        <v>3.0599999999999454</v>
      </c>
      <c r="E109" s="394">
        <v>6.1399999999998727</v>
      </c>
      <c r="F109" s="394">
        <v>9.237999999999829</v>
      </c>
      <c r="G109" s="394">
        <v>12.351000000000113</v>
      </c>
      <c r="H109" s="394">
        <v>15.481999999999971</v>
      </c>
      <c r="I109" s="394">
        <v>18.625</v>
      </c>
      <c r="J109" s="394">
        <v>21.783999999999651</v>
      </c>
      <c r="K109" s="394">
        <v>24.954000000000178</v>
      </c>
      <c r="L109" s="394">
        <v>28.13799999999992</v>
      </c>
      <c r="M109" s="394">
        <v>31.335000000000036</v>
      </c>
      <c r="N109" s="394">
        <v>34.539999999999964</v>
      </c>
      <c r="O109" s="394">
        <v>37.755999999999858</v>
      </c>
      <c r="P109" s="394">
        <v>40.980000000000018</v>
      </c>
      <c r="Q109" s="394">
        <v>44.212999999999738</v>
      </c>
      <c r="R109" s="394">
        <v>47.453999999999724</v>
      </c>
      <c r="S109" s="394">
        <v>50.702999999999975</v>
      </c>
      <c r="T109" s="394">
        <v>53.955999999999676</v>
      </c>
      <c r="U109" s="394">
        <v>57.211999999999989</v>
      </c>
      <c r="V109" s="394">
        <v>60.490000000000236</v>
      </c>
      <c r="W109" s="394">
        <v>63.771999999999935</v>
      </c>
      <c r="X109" s="394">
        <v>67.0600000000004</v>
      </c>
      <c r="Y109" s="394">
        <v>70.356999999999971</v>
      </c>
      <c r="Z109" s="394">
        <v>73.663000000000011</v>
      </c>
      <c r="BA109"/>
      <c r="BI109" s="18"/>
      <c r="BJ109" s="388"/>
      <c r="BK109" s="388"/>
      <c r="BL109" s="388"/>
      <c r="BM109" s="389"/>
      <c r="BN109" s="390"/>
    </row>
    <row r="110" spans="1:66" ht="13.5" thickBot="1">
      <c r="A110" t="s">
        <v>4</v>
      </c>
      <c r="B110" s="4"/>
      <c r="C110" s="87"/>
      <c r="D110" s="394"/>
      <c r="E110" s="394"/>
      <c r="F110" s="394"/>
      <c r="G110" s="394"/>
      <c r="H110" s="394"/>
      <c r="I110" s="394"/>
      <c r="J110" s="394"/>
      <c r="K110" s="394"/>
      <c r="L110" s="394"/>
      <c r="M110" s="394"/>
      <c r="N110" s="394"/>
      <c r="O110" s="394"/>
      <c r="P110" s="394"/>
      <c r="Q110" s="394"/>
      <c r="R110" s="394"/>
      <c r="S110" s="394"/>
      <c r="T110" s="394"/>
      <c r="U110" s="394"/>
      <c r="V110" s="394"/>
      <c r="W110" s="394"/>
      <c r="X110" s="394"/>
      <c r="Y110" s="394"/>
      <c r="Z110" s="394"/>
      <c r="AE110" s="4"/>
      <c r="AF110" s="432"/>
      <c r="AG110" s="1"/>
      <c r="BA110"/>
      <c r="BI110" s="120"/>
      <c r="BJ110" s="391"/>
      <c r="BK110" s="391"/>
      <c r="BL110" s="391"/>
      <c r="BM110" s="391"/>
      <c r="BN110" s="392"/>
    </row>
    <row r="111" spans="1:66">
      <c r="A111" s="2"/>
      <c r="B111" s="4"/>
      <c r="C111" s="87">
        <v>2012</v>
      </c>
      <c r="D111" s="87">
        <v>2013</v>
      </c>
      <c r="E111" s="87">
        <v>2014</v>
      </c>
      <c r="F111" s="87">
        <v>2015</v>
      </c>
      <c r="G111" s="87">
        <v>2016</v>
      </c>
      <c r="H111" s="87">
        <v>2017</v>
      </c>
      <c r="I111" s="87">
        <v>2018</v>
      </c>
      <c r="J111" s="87">
        <v>2019</v>
      </c>
      <c r="K111" s="87">
        <v>2020</v>
      </c>
      <c r="L111" s="87">
        <v>2021</v>
      </c>
      <c r="M111" s="87">
        <v>2022</v>
      </c>
      <c r="N111" s="87">
        <v>2023</v>
      </c>
      <c r="O111" s="87">
        <v>2024</v>
      </c>
      <c r="P111" s="87">
        <v>2025</v>
      </c>
      <c r="Q111" s="87">
        <v>2026</v>
      </c>
      <c r="R111" s="87">
        <v>2027</v>
      </c>
      <c r="S111" s="87">
        <v>2028</v>
      </c>
      <c r="T111" s="87">
        <v>2029</v>
      </c>
      <c r="U111" s="87">
        <v>2030</v>
      </c>
      <c r="V111" s="87">
        <v>2031</v>
      </c>
      <c r="W111" s="87">
        <v>2032</v>
      </c>
      <c r="X111" s="87">
        <v>2033</v>
      </c>
      <c r="Y111" s="87">
        <v>2034</v>
      </c>
      <c r="Z111" s="87">
        <v>2035</v>
      </c>
      <c r="AE111" s="4"/>
      <c r="AF111" s="4"/>
      <c r="BA111"/>
    </row>
    <row r="112" spans="1:66">
      <c r="A112" s="2" t="s">
        <v>549</v>
      </c>
      <c r="B112" s="148" t="s">
        <v>548</v>
      </c>
      <c r="C112" s="87">
        <v>0.87350000000000005</v>
      </c>
      <c r="D112" s="87">
        <v>0.87439999999999996</v>
      </c>
      <c r="E112" s="87">
        <v>0.87529999999999997</v>
      </c>
      <c r="F112" s="87">
        <v>0.87609999999999999</v>
      </c>
      <c r="G112" s="87">
        <v>0.877</v>
      </c>
      <c r="H112" s="87">
        <v>0.87790000000000001</v>
      </c>
      <c r="I112" s="87">
        <v>0.87880000000000003</v>
      </c>
      <c r="J112" s="87">
        <v>0.87970000000000004</v>
      </c>
      <c r="K112" s="87">
        <v>0.88049999999999995</v>
      </c>
      <c r="L112" s="87">
        <v>0.88139999999999996</v>
      </c>
      <c r="M112" s="87">
        <v>0.88229999999999997</v>
      </c>
      <c r="N112" s="87">
        <v>0.88319999999999999</v>
      </c>
      <c r="O112" s="87">
        <v>0.8841</v>
      </c>
      <c r="P112" s="87">
        <v>0.88490000000000002</v>
      </c>
      <c r="Q112" s="87">
        <v>0.88580000000000003</v>
      </c>
      <c r="R112" s="87">
        <v>0.88670000000000004</v>
      </c>
      <c r="S112" s="87">
        <v>0.88759999999999994</v>
      </c>
      <c r="T112" s="87">
        <v>0.88849999999999996</v>
      </c>
      <c r="U112" s="87">
        <v>0.88939999999999997</v>
      </c>
      <c r="V112" s="87">
        <v>0.89029999999999998</v>
      </c>
      <c r="W112" s="87">
        <v>0.89119999999999999</v>
      </c>
      <c r="X112" s="87">
        <v>0.8921</v>
      </c>
      <c r="Y112" s="87">
        <v>0.89290000000000003</v>
      </c>
      <c r="Z112" s="87">
        <v>0.89380000000000004</v>
      </c>
      <c r="BA112"/>
    </row>
    <row r="113" spans="1:66">
      <c r="D113" s="382"/>
      <c r="E113" s="382"/>
      <c r="F113" s="382"/>
      <c r="G113" s="382"/>
      <c r="H113" s="382"/>
      <c r="I113" s="382"/>
      <c r="J113" s="382"/>
      <c r="K113" s="382"/>
      <c r="L113" s="382"/>
      <c r="M113" s="382"/>
      <c r="N113" s="382"/>
      <c r="O113" s="382"/>
      <c r="P113" s="382"/>
      <c r="Q113" s="382"/>
      <c r="R113" s="382"/>
      <c r="S113" s="382"/>
      <c r="T113" s="382"/>
      <c r="U113" s="382"/>
      <c r="V113" s="382"/>
      <c r="W113" s="382"/>
      <c r="X113" s="382"/>
      <c r="Y113" s="382"/>
      <c r="Z113" s="382"/>
      <c r="BA113"/>
      <c r="BI113" s="57"/>
      <c r="BJ113" s="398"/>
      <c r="BK113" s="398"/>
      <c r="BL113" s="398"/>
      <c r="BM113" s="398"/>
      <c r="BN113" s="77"/>
    </row>
    <row r="114" spans="1:66" ht="18">
      <c r="A114" s="220"/>
      <c r="B114" s="399" t="s">
        <v>554</v>
      </c>
      <c r="C114" s="220"/>
      <c r="D114" s="400"/>
      <c r="E114" s="400"/>
      <c r="F114" s="400"/>
      <c r="G114" s="400"/>
      <c r="H114" s="400"/>
      <c r="I114" s="400"/>
      <c r="J114" s="400"/>
      <c r="K114" s="400"/>
      <c r="L114" s="400"/>
      <c r="M114" s="400"/>
      <c r="N114" s="400"/>
      <c r="O114" s="400"/>
      <c r="P114" s="400"/>
      <c r="Q114" s="400"/>
      <c r="R114" s="400"/>
      <c r="S114" s="400"/>
      <c r="T114" s="400"/>
      <c r="U114" s="400"/>
      <c r="V114" s="400"/>
      <c r="W114" s="400"/>
      <c r="X114" s="400"/>
      <c r="Y114" s="400"/>
      <c r="Z114" s="400"/>
      <c r="BA114"/>
      <c r="BI114" s="57"/>
      <c r="BJ114" s="398"/>
      <c r="BK114" s="398"/>
      <c r="BL114" s="398"/>
      <c r="BM114" s="398"/>
      <c r="BN114" s="77"/>
    </row>
    <row r="115" spans="1:66">
      <c r="A115" s="220"/>
      <c r="B115" s="401" t="s">
        <v>555</v>
      </c>
      <c r="C115" s="220"/>
      <c r="D115" s="400"/>
      <c r="E115" s="400"/>
      <c r="F115" s="400"/>
      <c r="G115" s="400"/>
      <c r="H115" s="400"/>
      <c r="I115" s="400"/>
      <c r="J115" s="400"/>
      <c r="K115" s="400"/>
      <c r="L115" s="400"/>
      <c r="M115" s="400"/>
      <c r="N115" s="400"/>
      <c r="O115" s="400"/>
      <c r="P115" s="400"/>
      <c r="Q115" s="400"/>
      <c r="R115" s="400"/>
      <c r="S115" s="400"/>
      <c r="T115" s="400"/>
      <c r="U115" s="400"/>
      <c r="V115" s="400"/>
      <c r="W115" s="400"/>
      <c r="X115" s="400"/>
      <c r="Y115" s="400"/>
      <c r="Z115" s="400"/>
      <c r="BA115"/>
      <c r="BI115" s="57"/>
      <c r="BJ115" s="398"/>
      <c r="BK115" s="398"/>
      <c r="BL115" s="398"/>
      <c r="BM115" s="398"/>
      <c r="BN115" s="77"/>
    </row>
    <row r="116" spans="1:66">
      <c r="A116" s="220"/>
      <c r="B116" s="220"/>
      <c r="C116" s="220"/>
      <c r="D116" s="400"/>
      <c r="E116" s="400"/>
      <c r="F116" s="400"/>
      <c r="G116" s="400"/>
      <c r="H116" s="400"/>
      <c r="I116" s="400"/>
      <c r="J116" s="400"/>
      <c r="K116" s="400"/>
      <c r="L116" s="400"/>
      <c r="M116" s="400"/>
      <c r="N116" s="400"/>
      <c r="O116" s="400"/>
      <c r="P116" s="400"/>
      <c r="Q116" s="400"/>
      <c r="R116" s="400"/>
      <c r="S116" s="400"/>
      <c r="T116" s="400"/>
      <c r="U116" s="400"/>
      <c r="V116" s="400"/>
      <c r="W116" s="400"/>
      <c r="X116" s="400"/>
      <c r="Y116" s="400"/>
      <c r="Z116" s="400"/>
      <c r="BA116"/>
      <c r="BI116" s="57"/>
      <c r="BJ116" s="398"/>
      <c r="BK116" s="398"/>
      <c r="BL116" s="398"/>
      <c r="BM116" s="398"/>
      <c r="BN116" s="77"/>
    </row>
    <row r="117" spans="1:66">
      <c r="A117" s="218"/>
      <c r="B117" s="402" t="s">
        <v>558</v>
      </c>
      <c r="C117" s="220">
        <v>2012</v>
      </c>
      <c r="D117" s="220">
        <v>2013</v>
      </c>
      <c r="E117" s="220">
        <v>2014</v>
      </c>
      <c r="F117" s="220">
        <v>2015</v>
      </c>
      <c r="G117" s="220">
        <v>2016</v>
      </c>
      <c r="H117" s="220">
        <v>2017</v>
      </c>
      <c r="I117" s="220">
        <v>2018</v>
      </c>
      <c r="J117" s="220">
        <v>2019</v>
      </c>
      <c r="K117" s="220">
        <v>2020</v>
      </c>
      <c r="L117" s="220">
        <v>2021</v>
      </c>
      <c r="M117" s="220">
        <v>2022</v>
      </c>
      <c r="N117" s="220">
        <v>2023</v>
      </c>
      <c r="O117" s="220">
        <v>2024</v>
      </c>
      <c r="P117" s="220">
        <v>2025</v>
      </c>
      <c r="Q117" s="220">
        <v>2026</v>
      </c>
      <c r="R117" s="220">
        <v>2027</v>
      </c>
      <c r="S117" s="220">
        <v>2028</v>
      </c>
      <c r="T117" s="220">
        <v>2029</v>
      </c>
      <c r="U117" s="220">
        <v>2030</v>
      </c>
      <c r="V117" s="220">
        <v>2031</v>
      </c>
      <c r="W117" s="220">
        <v>2032</v>
      </c>
      <c r="X117" s="220">
        <v>2033</v>
      </c>
      <c r="Y117" s="220">
        <v>2034</v>
      </c>
      <c r="Z117" s="220">
        <v>2035</v>
      </c>
      <c r="BA117"/>
      <c r="BI117" s="76"/>
      <c r="BM117" s="73"/>
    </row>
    <row r="118" spans="1:66">
      <c r="A118" s="218" t="s">
        <v>486</v>
      </c>
      <c r="B118" s="220" t="s">
        <v>63</v>
      </c>
      <c r="C118" s="400">
        <v>0</v>
      </c>
      <c r="D118" s="404">
        <v>7.1400000000011232E-2</v>
      </c>
      <c r="E118" s="400">
        <v>4.0644000000000062</v>
      </c>
      <c r="F118" s="400">
        <v>9.7410999999999888</v>
      </c>
      <c r="G118" s="400">
        <v>18.893599999999992</v>
      </c>
      <c r="H118" s="400">
        <v>26.452200000000005</v>
      </c>
      <c r="I118" s="400">
        <v>32.875900000000001</v>
      </c>
      <c r="J118" s="400">
        <v>39.051500000000004</v>
      </c>
      <c r="K118" s="400">
        <v>45.199700000000007</v>
      </c>
      <c r="L118" s="400">
        <v>51.224099999999993</v>
      </c>
      <c r="M118" s="400">
        <v>57.243099999999998</v>
      </c>
      <c r="N118" s="400">
        <v>62.46459999999999</v>
      </c>
      <c r="O118" s="400">
        <v>67.603100000000012</v>
      </c>
      <c r="P118" s="400">
        <v>72.750899999999973</v>
      </c>
      <c r="Q118" s="400">
        <v>77.943600000000004</v>
      </c>
      <c r="R118" s="400">
        <v>83.221900000000005</v>
      </c>
      <c r="S118" s="400">
        <v>87.810899999999975</v>
      </c>
      <c r="T118" s="400">
        <v>92.383700000000005</v>
      </c>
      <c r="U118" s="400">
        <v>97.049399999999991</v>
      </c>
      <c r="V118" s="400">
        <v>101.70859999999999</v>
      </c>
      <c r="W118" s="400">
        <v>106.16479999999999</v>
      </c>
      <c r="X118" s="400">
        <v>109.25840000000002</v>
      </c>
      <c r="Y118" s="400">
        <v>112.19449999999998</v>
      </c>
      <c r="Z118" s="403">
        <v>115.02569999999997</v>
      </c>
      <c r="BA118"/>
    </row>
    <row r="119" spans="1:66">
      <c r="A119" s="218" t="s">
        <v>486</v>
      </c>
      <c r="B119" s="220" t="s">
        <v>6</v>
      </c>
      <c r="C119" s="400">
        <v>0</v>
      </c>
      <c r="D119" s="404">
        <v>3.9899999999995828E-2</v>
      </c>
      <c r="E119" s="400">
        <v>2.2764999999999986</v>
      </c>
      <c r="F119" s="400">
        <v>5.4528000000000034</v>
      </c>
      <c r="G119" s="400">
        <v>10.564499999999995</v>
      </c>
      <c r="H119" s="400">
        <v>14.782600000000002</v>
      </c>
      <c r="I119" s="400">
        <v>18.365000000000009</v>
      </c>
      <c r="J119" s="400">
        <v>21.806399999999996</v>
      </c>
      <c r="K119" s="400">
        <v>25.227999999999994</v>
      </c>
      <c r="L119" s="400">
        <v>28.57759999999999</v>
      </c>
      <c r="M119" s="400">
        <v>31.921699999999987</v>
      </c>
      <c r="N119" s="400">
        <v>34.822200000000009</v>
      </c>
      <c r="O119" s="400">
        <v>37.672699999999992</v>
      </c>
      <c r="P119" s="400">
        <v>40.526599999999988</v>
      </c>
      <c r="Q119" s="400">
        <v>43.402799999999999</v>
      </c>
      <c r="R119" s="400">
        <v>46.322400000000002</v>
      </c>
      <c r="S119" s="400">
        <v>48.861499999999992</v>
      </c>
      <c r="T119" s="400">
        <v>51.388600000000011</v>
      </c>
      <c r="U119" s="400">
        <v>53.965199999999982</v>
      </c>
      <c r="V119" s="400">
        <v>56.536199999999994</v>
      </c>
      <c r="W119" s="400">
        <v>58.990299999999991</v>
      </c>
      <c r="X119" s="400">
        <v>60.697800000000001</v>
      </c>
      <c r="Y119" s="400">
        <v>62.316800000000001</v>
      </c>
      <c r="Z119" s="403">
        <v>63.876100000000008</v>
      </c>
      <c r="BA119"/>
    </row>
    <row r="120" spans="1:66">
      <c r="A120" s="218" t="s">
        <v>486</v>
      </c>
      <c r="B120" s="220" t="s">
        <v>7</v>
      </c>
      <c r="C120" s="400">
        <v>0</v>
      </c>
      <c r="D120" s="404">
        <v>5.5700000000001637E-2</v>
      </c>
      <c r="E120" s="400">
        <v>3.1743000000000023</v>
      </c>
      <c r="F120" s="400">
        <v>7.6081999999999965</v>
      </c>
      <c r="G120" s="400">
        <v>14.759299999999996</v>
      </c>
      <c r="H120" s="400">
        <v>20.665999999999997</v>
      </c>
      <c r="I120" s="400">
        <v>25.686099999999996</v>
      </c>
      <c r="J120" s="400">
        <v>30.513100000000009</v>
      </c>
      <c r="K120" s="400">
        <v>35.319399999999987</v>
      </c>
      <c r="L120" s="400">
        <v>40.029899999999998</v>
      </c>
      <c r="M120" s="400">
        <v>44.736899999999991</v>
      </c>
      <c r="N120" s="400">
        <v>48.821400000000011</v>
      </c>
      <c r="O120" s="400">
        <v>52.841800000000006</v>
      </c>
      <c r="P120" s="400">
        <v>56.870699999999999</v>
      </c>
      <c r="Q120" s="400">
        <v>60.936199999999985</v>
      </c>
      <c r="R120" s="400">
        <v>65.0702</v>
      </c>
      <c r="S120" s="400">
        <v>68.66549999999998</v>
      </c>
      <c r="T120" s="400">
        <v>72.248999999999995</v>
      </c>
      <c r="U120" s="400">
        <v>75.907100000000014</v>
      </c>
      <c r="V120" s="400">
        <v>79.561299999999989</v>
      </c>
      <c r="W120" s="400">
        <v>83.057999999999964</v>
      </c>
      <c r="X120" s="400">
        <v>85.487000000000023</v>
      </c>
      <c r="Y120" s="400">
        <v>87.793299999999988</v>
      </c>
      <c r="Z120" s="403">
        <v>90.018399999999986</v>
      </c>
      <c r="BA120"/>
    </row>
    <row r="121" spans="1:66">
      <c r="A121" s="218" t="s">
        <v>486</v>
      </c>
      <c r="B121" s="220" t="s">
        <v>8</v>
      </c>
      <c r="C121" s="400">
        <v>0</v>
      </c>
      <c r="D121" s="404">
        <v>7.6499999999995794E-2</v>
      </c>
      <c r="E121" s="400">
        <v>4.3579999999999899</v>
      </c>
      <c r="F121" s="400">
        <v>10.445399999999992</v>
      </c>
      <c r="G121" s="400">
        <v>20.26230000000001</v>
      </c>
      <c r="H121" s="400">
        <v>28.370399999999989</v>
      </c>
      <c r="I121" s="400">
        <v>35.261500000000012</v>
      </c>
      <c r="J121" s="400">
        <v>41.887100000000004</v>
      </c>
      <c r="K121" s="400">
        <v>48.484199999999987</v>
      </c>
      <c r="L121" s="400">
        <v>54.949399999999997</v>
      </c>
      <c r="M121" s="400">
        <v>61.409300000000002</v>
      </c>
      <c r="N121" s="400">
        <v>67.014400000000023</v>
      </c>
      <c r="O121" s="400">
        <v>72.531199999999984</v>
      </c>
      <c r="P121" s="400">
        <v>78.058900000000023</v>
      </c>
      <c r="Q121" s="400">
        <v>83.635999999999967</v>
      </c>
      <c r="R121" s="400">
        <v>89.306600000000003</v>
      </c>
      <c r="S121" s="400">
        <v>94.237400000000008</v>
      </c>
      <c r="T121" s="400">
        <v>99.151700000000005</v>
      </c>
      <c r="U121" s="400">
        <v>104.16719999999998</v>
      </c>
      <c r="V121" s="400">
        <v>109.17670000000001</v>
      </c>
      <c r="W121" s="400">
        <v>113.96960000000001</v>
      </c>
      <c r="X121" s="400">
        <v>117.29799999999997</v>
      </c>
      <c r="Y121" s="400">
        <v>120.45760000000001</v>
      </c>
      <c r="Z121" s="403">
        <v>123.50540000000001</v>
      </c>
      <c r="BA121"/>
    </row>
    <row r="122" spans="1:66">
      <c r="A122" s="218" t="s">
        <v>486</v>
      </c>
      <c r="B122" s="220" t="s">
        <v>9</v>
      </c>
      <c r="C122" s="400">
        <v>0</v>
      </c>
      <c r="D122" s="404">
        <v>8.3100000000001728E-2</v>
      </c>
      <c r="E122" s="400">
        <v>4.7313000000000045</v>
      </c>
      <c r="F122" s="400">
        <v>11.339700000000008</v>
      </c>
      <c r="G122" s="400">
        <v>21.995299999999986</v>
      </c>
      <c r="H122" s="400">
        <v>30.795799999999986</v>
      </c>
      <c r="I122" s="400">
        <v>38.275199999999984</v>
      </c>
      <c r="J122" s="400">
        <v>45.46599999999998</v>
      </c>
      <c r="K122" s="400">
        <v>52.625399999999985</v>
      </c>
      <c r="L122" s="400">
        <v>59.641100000000023</v>
      </c>
      <c r="M122" s="400">
        <v>66.650599999999997</v>
      </c>
      <c r="N122" s="400">
        <v>72.732100000000031</v>
      </c>
      <c r="O122" s="400">
        <v>78.716999999999985</v>
      </c>
      <c r="P122" s="400">
        <v>84.713300000000032</v>
      </c>
      <c r="Q122" s="400">
        <v>90.762500000000017</v>
      </c>
      <c r="R122" s="400">
        <v>96.912000000000035</v>
      </c>
      <c r="S122" s="400">
        <v>102.25870000000003</v>
      </c>
      <c r="T122" s="400">
        <v>107.58689999999999</v>
      </c>
      <c r="U122" s="400">
        <v>113.02400000000003</v>
      </c>
      <c r="V122" s="400">
        <v>118.45390000000003</v>
      </c>
      <c r="W122" s="400">
        <v>123.6481</v>
      </c>
      <c r="X122" s="400">
        <v>127.2543</v>
      </c>
      <c r="Y122" s="400">
        <v>130.6771</v>
      </c>
      <c r="Z122" s="403">
        <v>133.97829999999999</v>
      </c>
      <c r="BA122"/>
    </row>
    <row r="123" spans="1:66">
      <c r="A123" s="218" t="s">
        <v>486</v>
      </c>
      <c r="B123" s="220" t="s">
        <v>10</v>
      </c>
      <c r="C123" s="400">
        <v>0</v>
      </c>
      <c r="D123" s="404">
        <v>8.8100000000011391E-2</v>
      </c>
      <c r="E123" s="400">
        <v>5.0183000000000106</v>
      </c>
      <c r="F123" s="400">
        <v>12.028400000000005</v>
      </c>
      <c r="G123" s="400">
        <v>23.33359999999999</v>
      </c>
      <c r="H123" s="400">
        <v>32.670999999999992</v>
      </c>
      <c r="I123" s="400">
        <v>40.607499999999987</v>
      </c>
      <c r="J123" s="400">
        <v>48.238</v>
      </c>
      <c r="K123" s="400">
        <v>55.836400000000026</v>
      </c>
      <c r="L123" s="400">
        <v>63.282700000000006</v>
      </c>
      <c r="M123" s="400">
        <v>70.722900000000038</v>
      </c>
      <c r="N123" s="400">
        <v>77.177200000000028</v>
      </c>
      <c r="O123" s="400">
        <v>83.529900000000026</v>
      </c>
      <c r="P123" s="400">
        <v>89.894400000000019</v>
      </c>
      <c r="Q123" s="400">
        <v>96.314899999999966</v>
      </c>
      <c r="R123" s="400">
        <v>102.84209999999999</v>
      </c>
      <c r="S123" s="400">
        <v>108.5162</v>
      </c>
      <c r="T123" s="400">
        <v>114.17099999999999</v>
      </c>
      <c r="U123" s="400">
        <v>119.9409</v>
      </c>
      <c r="V123" s="400">
        <v>125.70279999999997</v>
      </c>
      <c r="W123" s="400">
        <v>131.21529999999996</v>
      </c>
      <c r="X123" s="400">
        <v>135.03969999999998</v>
      </c>
      <c r="Y123" s="400">
        <v>138.66920000000005</v>
      </c>
      <c r="Z123" s="403">
        <v>142.17000000000002</v>
      </c>
      <c r="BA123"/>
    </row>
    <row r="124" spans="1:66">
      <c r="A124" s="218" t="s">
        <v>486</v>
      </c>
      <c r="B124" s="220" t="s">
        <v>11</v>
      </c>
      <c r="C124" s="400">
        <v>0</v>
      </c>
      <c r="D124" s="404">
        <v>9.0199999999995839E-2</v>
      </c>
      <c r="E124" s="400">
        <v>5.1364999999999981</v>
      </c>
      <c r="F124" s="400">
        <v>12.313199999999995</v>
      </c>
      <c r="G124" s="400">
        <v>23.891900000000021</v>
      </c>
      <c r="H124" s="400">
        <v>33.456999999999994</v>
      </c>
      <c r="I124" s="400">
        <v>41.588200000000001</v>
      </c>
      <c r="J124" s="400">
        <v>49.407100000000014</v>
      </c>
      <c r="K124" s="400">
        <v>57.195600000000013</v>
      </c>
      <c r="L124" s="400">
        <v>64.829700000000003</v>
      </c>
      <c r="M124" s="400">
        <v>72.458700000000022</v>
      </c>
      <c r="N124" s="400">
        <v>79.077200000000005</v>
      </c>
      <c r="O124" s="400">
        <v>85.593600000000009</v>
      </c>
      <c r="P124" s="400">
        <v>92.123000000000019</v>
      </c>
      <c r="Q124" s="400">
        <v>98.711300000000023</v>
      </c>
      <c r="R124" s="400">
        <v>105.41119999999998</v>
      </c>
      <c r="S124" s="400">
        <v>111.23509999999999</v>
      </c>
      <c r="T124" s="400">
        <v>117.04069999999996</v>
      </c>
      <c r="U124" s="400">
        <v>122.96570000000003</v>
      </c>
      <c r="V124" s="400">
        <v>128.88350000000003</v>
      </c>
      <c r="W124" s="400">
        <v>134.54750000000001</v>
      </c>
      <c r="X124" s="400">
        <v>138.47550000000001</v>
      </c>
      <c r="Y124" s="400">
        <v>142.20410000000004</v>
      </c>
      <c r="Z124" s="403">
        <v>145.80150000000003</v>
      </c>
      <c r="BA124"/>
    </row>
    <row r="125" spans="1:66">
      <c r="A125" s="218" t="s">
        <v>486</v>
      </c>
      <c r="B125" s="220" t="s">
        <v>12</v>
      </c>
      <c r="C125" s="400">
        <v>0</v>
      </c>
      <c r="D125" s="404">
        <v>9.7900000000009868E-2</v>
      </c>
      <c r="E125" s="400">
        <v>5.5736999999999881</v>
      </c>
      <c r="F125" s="400">
        <v>13.359899999999982</v>
      </c>
      <c r="G125" s="400">
        <v>25.916799999999995</v>
      </c>
      <c r="H125" s="400">
        <v>36.288299999999992</v>
      </c>
      <c r="I125" s="400">
        <v>45.103700000000003</v>
      </c>
      <c r="J125" s="400">
        <v>53.579199999999986</v>
      </c>
      <c r="K125" s="400">
        <v>62.019499999999965</v>
      </c>
      <c r="L125" s="400">
        <v>70.290599999999984</v>
      </c>
      <c r="M125" s="400">
        <v>78.555099999999982</v>
      </c>
      <c r="N125" s="400">
        <v>85.723899999999986</v>
      </c>
      <c r="O125" s="400">
        <v>92.780199999999979</v>
      </c>
      <c r="P125" s="400">
        <v>99.849099999999993</v>
      </c>
      <c r="Q125" s="400">
        <v>106.97999999999996</v>
      </c>
      <c r="R125" s="400">
        <v>114.2294</v>
      </c>
      <c r="S125" s="400">
        <v>120.53049999999996</v>
      </c>
      <c r="T125" s="400">
        <v>126.81</v>
      </c>
      <c r="U125" s="400">
        <v>133.21710000000002</v>
      </c>
      <c r="V125" s="400">
        <v>139.61509999999998</v>
      </c>
      <c r="W125" s="400">
        <v>145.73590000000002</v>
      </c>
      <c r="X125" s="400">
        <v>149.98099999999999</v>
      </c>
      <c r="Y125" s="400">
        <v>154.0095</v>
      </c>
      <c r="Z125" s="403">
        <v>157.89490000000001</v>
      </c>
      <c r="BA125"/>
    </row>
    <row r="126" spans="1:66">
      <c r="A126" s="218" t="s">
        <v>486</v>
      </c>
      <c r="B126" s="220" t="s">
        <v>13</v>
      </c>
      <c r="C126" s="400">
        <v>0</v>
      </c>
      <c r="D126" s="404">
        <v>9.0800000000001546E-2</v>
      </c>
      <c r="E126" s="400">
        <v>5.1707999999999998</v>
      </c>
      <c r="F126" s="400">
        <v>12.393100000000004</v>
      </c>
      <c r="G126" s="400">
        <v>24.037800000000004</v>
      </c>
      <c r="H126" s="400">
        <v>33.654599999999988</v>
      </c>
      <c r="I126" s="400">
        <v>41.8279</v>
      </c>
      <c r="J126" s="400">
        <v>49.685200000000009</v>
      </c>
      <c r="K126" s="400">
        <v>57.508399999999995</v>
      </c>
      <c r="L126" s="400">
        <v>65.1738</v>
      </c>
      <c r="M126" s="400">
        <v>72.832299999999975</v>
      </c>
      <c r="N126" s="400">
        <v>79.475300000000004</v>
      </c>
      <c r="O126" s="400">
        <v>86.012900000000002</v>
      </c>
      <c r="P126" s="400">
        <v>92.561499999999967</v>
      </c>
      <c r="Q126" s="400">
        <v>99.166799999999967</v>
      </c>
      <c r="R126" s="400">
        <v>105.88050000000001</v>
      </c>
      <c r="S126" s="400">
        <v>111.71629999999999</v>
      </c>
      <c r="T126" s="400">
        <v>117.53120000000001</v>
      </c>
      <c r="U126" s="400">
        <v>123.46349999999995</v>
      </c>
      <c r="V126" s="400">
        <v>129.38690000000003</v>
      </c>
      <c r="W126" s="400">
        <v>135.05199999999996</v>
      </c>
      <c r="X126" s="400">
        <v>138.98239999999998</v>
      </c>
      <c r="Y126" s="400">
        <v>142.71170000000001</v>
      </c>
      <c r="Z126" s="403">
        <v>146.30799999999999</v>
      </c>
      <c r="BA126"/>
    </row>
    <row r="127" spans="1:66">
      <c r="A127" s="218" t="s">
        <v>486</v>
      </c>
      <c r="B127" s="220" t="s">
        <v>14</v>
      </c>
      <c r="C127" s="400">
        <v>0</v>
      </c>
      <c r="D127" s="404">
        <v>8.6100000000001842E-2</v>
      </c>
      <c r="E127" s="400">
        <v>4.904200000000003</v>
      </c>
      <c r="F127" s="400">
        <v>11.754099999999994</v>
      </c>
      <c r="G127" s="400">
        <v>22.799000000000007</v>
      </c>
      <c r="H127" s="400">
        <v>31.920899999999989</v>
      </c>
      <c r="I127" s="400">
        <v>39.673599999999993</v>
      </c>
      <c r="J127" s="400">
        <v>47.126999999999981</v>
      </c>
      <c r="K127" s="400">
        <v>54.548000000000002</v>
      </c>
      <c r="L127" s="400">
        <v>61.81989999999999</v>
      </c>
      <c r="M127" s="400">
        <v>69.085399999999964</v>
      </c>
      <c r="N127" s="400">
        <v>75.38809999999998</v>
      </c>
      <c r="O127" s="400">
        <v>81.590900000000033</v>
      </c>
      <c r="P127" s="400">
        <v>87.804999999999978</v>
      </c>
      <c r="Q127" s="400">
        <v>94.073299999999989</v>
      </c>
      <c r="R127" s="400">
        <v>100.4451</v>
      </c>
      <c r="S127" s="400">
        <v>105.98439999999999</v>
      </c>
      <c r="T127" s="400">
        <v>111.5044</v>
      </c>
      <c r="U127" s="400">
        <v>117.13639999999998</v>
      </c>
      <c r="V127" s="400">
        <v>122.76049999999998</v>
      </c>
      <c r="W127" s="400">
        <v>128.14010000000002</v>
      </c>
      <c r="X127" s="400">
        <v>131.87350000000004</v>
      </c>
      <c r="Y127" s="400">
        <v>135.41660000000002</v>
      </c>
      <c r="Z127" s="403">
        <v>138.83360000000005</v>
      </c>
      <c r="BA127"/>
    </row>
    <row r="128" spans="1:66">
      <c r="A128" s="218" t="s">
        <v>486</v>
      </c>
      <c r="B128" s="220" t="s">
        <v>15</v>
      </c>
      <c r="C128" s="400">
        <v>0</v>
      </c>
      <c r="D128" s="404">
        <v>6.8399999999996908E-2</v>
      </c>
      <c r="E128" s="400">
        <v>3.8940000000000055</v>
      </c>
      <c r="F128" s="400">
        <v>9.3307000000000073</v>
      </c>
      <c r="G128" s="400">
        <v>18.090299999999999</v>
      </c>
      <c r="H128" s="400">
        <v>25.322499999999991</v>
      </c>
      <c r="I128" s="400">
        <v>31.467399999999998</v>
      </c>
      <c r="J128" s="400">
        <v>37.373400000000004</v>
      </c>
      <c r="K128" s="400">
        <v>43.250400000000013</v>
      </c>
      <c r="L128" s="400">
        <v>49.007200000000012</v>
      </c>
      <c r="M128" s="400">
        <v>54.75739999999999</v>
      </c>
      <c r="N128" s="400">
        <v>59.745599999999996</v>
      </c>
      <c r="O128" s="400">
        <v>64.652000000000015</v>
      </c>
      <c r="P128" s="400">
        <v>69.566299999999984</v>
      </c>
      <c r="Q128" s="400">
        <v>74.522100000000023</v>
      </c>
      <c r="R128" s="400">
        <v>79.557299999999998</v>
      </c>
      <c r="S128" s="400">
        <v>83.93549999999999</v>
      </c>
      <c r="T128" s="400">
        <v>88.296400000000006</v>
      </c>
      <c r="U128" s="400">
        <v>92.74490000000003</v>
      </c>
      <c r="V128" s="400">
        <v>97.186099999999982</v>
      </c>
      <c r="W128" s="400">
        <v>101.43110000000001</v>
      </c>
      <c r="X128" s="400">
        <v>104.38070000000002</v>
      </c>
      <c r="Y128" s="400">
        <v>107.17919999999998</v>
      </c>
      <c r="Z128" s="403">
        <v>109.87680000000003</v>
      </c>
      <c r="BA128"/>
    </row>
    <row r="129" spans="1:53">
      <c r="A129" s="218" t="s">
        <v>486</v>
      </c>
      <c r="B129" s="220" t="s">
        <v>16</v>
      </c>
      <c r="C129" s="400">
        <v>0</v>
      </c>
      <c r="D129" s="404">
        <v>4.1399999999995885E-2</v>
      </c>
      <c r="E129" s="400">
        <v>2.3566999999999965</v>
      </c>
      <c r="F129" s="400">
        <v>5.6473000000000013</v>
      </c>
      <c r="G129" s="400">
        <v>10.949699999999993</v>
      </c>
      <c r="H129" s="400">
        <v>15.327799999999996</v>
      </c>
      <c r="I129" s="400">
        <v>19.047600000000003</v>
      </c>
      <c r="J129" s="400">
        <v>22.623099999999994</v>
      </c>
      <c r="K129" s="400">
        <v>26.181200000000004</v>
      </c>
      <c r="L129" s="400">
        <v>29.666699999999992</v>
      </c>
      <c r="M129" s="400">
        <v>33.148499999999999</v>
      </c>
      <c r="N129" s="400">
        <v>36.16940000000001</v>
      </c>
      <c r="O129" s="400">
        <v>39.140900000000002</v>
      </c>
      <c r="P129" s="400">
        <v>42.117899999999992</v>
      </c>
      <c r="Q129" s="400">
        <v>45.120299999999986</v>
      </c>
      <c r="R129" s="400">
        <v>48.171300000000016</v>
      </c>
      <c r="S129" s="400">
        <v>50.82480000000001</v>
      </c>
      <c r="T129" s="400">
        <v>53.46820000000001</v>
      </c>
      <c r="U129" s="400">
        <v>56.165399999999991</v>
      </c>
      <c r="V129" s="400">
        <v>58.858399999999989</v>
      </c>
      <c r="W129" s="400">
        <v>61.433099999999996</v>
      </c>
      <c r="X129" s="400">
        <v>63.222800000000007</v>
      </c>
      <c r="Y129" s="400">
        <v>64.921500000000009</v>
      </c>
      <c r="Z129" s="403">
        <v>66.558999999999997</v>
      </c>
      <c r="BA129"/>
    </row>
    <row r="130" spans="1:53">
      <c r="A130" s="218" t="s">
        <v>486</v>
      </c>
      <c r="B130" s="220" t="s">
        <v>17</v>
      </c>
      <c r="C130" s="400">
        <v>0</v>
      </c>
      <c r="D130" s="404">
        <v>3.7199999999998568E-2</v>
      </c>
      <c r="E130" s="400">
        <v>2.1210000000000022</v>
      </c>
      <c r="F130" s="400">
        <v>5.0823000000000036</v>
      </c>
      <c r="G130" s="400">
        <v>9.8537000000000035</v>
      </c>
      <c r="H130" s="400">
        <v>13.793299999999988</v>
      </c>
      <c r="I130" s="400">
        <v>17.140299999999996</v>
      </c>
      <c r="J130" s="400">
        <v>20.357500000000002</v>
      </c>
      <c r="K130" s="400">
        <v>23.558800000000005</v>
      </c>
      <c r="L130" s="400">
        <v>26.694699999999997</v>
      </c>
      <c r="M130" s="400">
        <v>29.827000000000012</v>
      </c>
      <c r="N130" s="400">
        <v>32.544699999999992</v>
      </c>
      <c r="O130" s="400">
        <v>35.217800000000011</v>
      </c>
      <c r="P130" s="400">
        <v>37.895500000000013</v>
      </c>
      <c r="Q130" s="400">
        <v>40.596199999999996</v>
      </c>
      <c r="R130" s="400">
        <v>43.340300000000013</v>
      </c>
      <c r="S130" s="400">
        <v>45.726900000000001</v>
      </c>
      <c r="T130" s="400">
        <v>48.104199999999992</v>
      </c>
      <c r="U130" s="400">
        <v>50.529600000000002</v>
      </c>
      <c r="V130" s="400">
        <v>52.951399999999992</v>
      </c>
      <c r="W130" s="400">
        <v>55.266500000000008</v>
      </c>
      <c r="X130" s="400">
        <v>56.875799999999998</v>
      </c>
      <c r="Y130" s="400">
        <v>58.403199999999998</v>
      </c>
      <c r="Z130" s="403">
        <v>59.875500000000002</v>
      </c>
      <c r="BA130"/>
    </row>
    <row r="131" spans="1:53">
      <c r="A131" s="220" t="s">
        <v>4</v>
      </c>
      <c r="B131" s="220"/>
      <c r="C131" s="220"/>
      <c r="D131" s="400"/>
      <c r="E131" s="400"/>
      <c r="F131" s="400"/>
      <c r="G131" s="400"/>
      <c r="H131" s="400"/>
      <c r="I131" s="400"/>
      <c r="J131" s="400"/>
      <c r="K131" s="400"/>
      <c r="L131" s="400"/>
      <c r="M131" s="400"/>
      <c r="N131" s="400"/>
      <c r="O131" s="400"/>
      <c r="P131" s="400"/>
      <c r="Q131" s="400"/>
      <c r="R131" s="400"/>
      <c r="S131" s="400"/>
      <c r="T131" s="400"/>
      <c r="U131" s="400"/>
      <c r="V131" s="400"/>
      <c r="W131" s="400"/>
      <c r="X131" s="400"/>
      <c r="Y131" s="400"/>
      <c r="Z131" s="400"/>
      <c r="BA131"/>
    </row>
    <row r="132" spans="1:53">
      <c r="A132" s="402" t="s">
        <v>487</v>
      </c>
      <c r="B132" s="402"/>
      <c r="C132" s="220"/>
      <c r="D132" s="220"/>
      <c r="E132" s="220"/>
      <c r="F132" s="220"/>
      <c r="G132" s="220"/>
      <c r="H132" s="220"/>
      <c r="I132" s="220"/>
      <c r="J132" s="220"/>
      <c r="K132" s="220"/>
      <c r="L132" s="220"/>
      <c r="M132" s="220"/>
      <c r="N132" s="220"/>
      <c r="O132" s="220"/>
      <c r="P132" s="220"/>
      <c r="Q132" s="220"/>
      <c r="R132" s="220"/>
      <c r="S132" s="220"/>
      <c r="T132" s="220"/>
      <c r="U132" s="220"/>
      <c r="V132" s="220"/>
      <c r="W132" s="220"/>
      <c r="X132" s="220"/>
      <c r="Y132" s="220"/>
      <c r="Z132" s="220"/>
      <c r="BA132"/>
    </row>
    <row r="133" spans="1:53">
      <c r="A133" s="218" t="s">
        <v>486</v>
      </c>
      <c r="B133" s="220" t="s">
        <v>63</v>
      </c>
      <c r="C133" s="220">
        <v>0</v>
      </c>
      <c r="D133" s="404">
        <v>5.6300000000000239E-2</v>
      </c>
      <c r="E133" s="400">
        <v>3.2031999999999954</v>
      </c>
      <c r="F133" s="400">
        <v>7.6748000000000047</v>
      </c>
      <c r="G133" s="400">
        <v>14.876500000000007</v>
      </c>
      <c r="H133" s="400">
        <v>20.8215</v>
      </c>
      <c r="I133" s="400">
        <v>25.872500000000002</v>
      </c>
      <c r="J133" s="400">
        <v>30.72590000000001</v>
      </c>
      <c r="K133" s="400">
        <v>35.555399999999992</v>
      </c>
      <c r="L133" s="400">
        <v>40.284500000000008</v>
      </c>
      <c r="M133" s="400">
        <v>45.007299999999987</v>
      </c>
      <c r="N133" s="400">
        <v>49.102800000000002</v>
      </c>
      <c r="O133" s="400">
        <v>53.130200000000002</v>
      </c>
      <c r="P133" s="400">
        <v>57.162199999999984</v>
      </c>
      <c r="Q133" s="400">
        <v>61.226600000000019</v>
      </c>
      <c r="R133" s="400">
        <v>65.354099999999988</v>
      </c>
      <c r="S133" s="400">
        <v>68.941800000000001</v>
      </c>
      <c r="T133" s="400">
        <v>72.513900000000007</v>
      </c>
      <c r="U133" s="400">
        <v>76.155499999999989</v>
      </c>
      <c r="V133" s="400">
        <v>79.789699999999982</v>
      </c>
      <c r="W133" s="400">
        <v>83.261300000000034</v>
      </c>
      <c r="X133" s="400">
        <v>85.671300000000002</v>
      </c>
      <c r="Y133" s="400">
        <v>87.956500000000005</v>
      </c>
      <c r="Z133" s="400">
        <v>90.158299999999997</v>
      </c>
      <c r="BA133"/>
    </row>
    <row r="134" spans="1:53">
      <c r="A134" s="218" t="s">
        <v>486</v>
      </c>
      <c r="B134" s="220" t="s">
        <v>6</v>
      </c>
      <c r="C134" s="220">
        <v>0</v>
      </c>
      <c r="D134" s="404">
        <v>0</v>
      </c>
      <c r="E134" s="400">
        <v>0</v>
      </c>
      <c r="F134" s="400">
        <v>0</v>
      </c>
      <c r="G134" s="400">
        <v>0</v>
      </c>
      <c r="H134" s="400">
        <v>0</v>
      </c>
      <c r="I134" s="400">
        <v>0</v>
      </c>
      <c r="J134" s="400">
        <v>0</v>
      </c>
      <c r="K134" s="400">
        <v>0</v>
      </c>
      <c r="L134" s="400">
        <v>0</v>
      </c>
      <c r="M134" s="400">
        <v>0</v>
      </c>
      <c r="N134" s="400">
        <v>0</v>
      </c>
      <c r="O134" s="400">
        <v>0</v>
      </c>
      <c r="P134" s="400">
        <v>0</v>
      </c>
      <c r="Q134" s="400">
        <v>0</v>
      </c>
      <c r="R134" s="400">
        <v>0</v>
      </c>
      <c r="S134" s="400">
        <v>0</v>
      </c>
      <c r="T134" s="400">
        <v>0</v>
      </c>
      <c r="U134" s="400">
        <v>0</v>
      </c>
      <c r="V134" s="400">
        <v>0</v>
      </c>
      <c r="W134" s="400">
        <v>0</v>
      </c>
      <c r="X134" s="400">
        <v>0</v>
      </c>
      <c r="Y134" s="400">
        <v>0</v>
      </c>
      <c r="Z134" s="400">
        <v>0</v>
      </c>
      <c r="BA134"/>
    </row>
    <row r="135" spans="1:53">
      <c r="A135" s="218" t="s">
        <v>486</v>
      </c>
      <c r="B135" s="220" t="s">
        <v>7</v>
      </c>
      <c r="C135" s="220">
        <v>0</v>
      </c>
      <c r="D135" s="404">
        <v>8.3999999999999631E-3</v>
      </c>
      <c r="E135" s="400">
        <v>0.47940000000000005</v>
      </c>
      <c r="F135" s="400">
        <v>1.1448</v>
      </c>
      <c r="G135" s="400">
        <v>2.2047000000000008</v>
      </c>
      <c r="H135" s="400">
        <v>3.0752000000000006</v>
      </c>
      <c r="I135" s="400">
        <v>3.8121000000000009</v>
      </c>
      <c r="J135" s="400">
        <v>4.5166000000000004</v>
      </c>
      <c r="K135" s="400">
        <v>5.2126000000000019</v>
      </c>
      <c r="L135" s="400">
        <v>5.889800000000001</v>
      </c>
      <c r="M135" s="400">
        <v>6.5627999999999993</v>
      </c>
      <c r="N135" s="400">
        <v>7.1448</v>
      </c>
      <c r="O135" s="400">
        <v>7.712299999999999</v>
      </c>
      <c r="P135" s="400">
        <v>8.2772000000000006</v>
      </c>
      <c r="Q135" s="400">
        <v>8.8426000000000009</v>
      </c>
      <c r="R135" s="400">
        <v>9.4109999999999978</v>
      </c>
      <c r="S135" s="400">
        <v>9.9048999999999978</v>
      </c>
      <c r="T135" s="400">
        <v>10.392300000000002</v>
      </c>
      <c r="U135" s="400">
        <v>10.885499999999997</v>
      </c>
      <c r="V135" s="400">
        <v>11.374499999999998</v>
      </c>
      <c r="W135" s="400">
        <v>11.834900000000001</v>
      </c>
      <c r="X135" s="400">
        <v>12.156699999999997</v>
      </c>
      <c r="Y135" s="400">
        <v>12.459</v>
      </c>
      <c r="Z135" s="400">
        <v>12.747399999999999</v>
      </c>
      <c r="BA135"/>
    </row>
    <row r="136" spans="1:53">
      <c r="A136" s="218" t="s">
        <v>486</v>
      </c>
      <c r="B136" s="220" t="s">
        <v>8</v>
      </c>
      <c r="C136" s="220">
        <v>0</v>
      </c>
      <c r="D136" s="404">
        <v>2.6099999999999568E-2</v>
      </c>
      <c r="E136" s="400">
        <v>1.491299999999999</v>
      </c>
      <c r="F136" s="400">
        <v>3.5611000000000033</v>
      </c>
      <c r="G136" s="400">
        <v>6.8582999999999998</v>
      </c>
      <c r="H136" s="400">
        <v>9.5668000000000006</v>
      </c>
      <c r="I136" s="400">
        <v>11.859299999999998</v>
      </c>
      <c r="J136" s="400">
        <v>14.051299999999998</v>
      </c>
      <c r="K136" s="400">
        <v>16.216799999999999</v>
      </c>
      <c r="L136" s="400">
        <v>18.323800000000006</v>
      </c>
      <c r="M136" s="400">
        <v>20.417899999999996</v>
      </c>
      <c r="N136" s="400">
        <v>22.228000000000002</v>
      </c>
      <c r="O136" s="400">
        <v>23.993000000000002</v>
      </c>
      <c r="P136" s="400">
        <v>25.749399999999994</v>
      </c>
      <c r="Q136" s="400">
        <v>27.507300000000001</v>
      </c>
      <c r="R136" s="400">
        <v>29.274000000000001</v>
      </c>
      <c r="S136" s="400">
        <v>30.807999999999993</v>
      </c>
      <c r="T136" s="400">
        <v>32.321799999999996</v>
      </c>
      <c r="U136" s="400">
        <v>33.852899999999991</v>
      </c>
      <c r="V136" s="400">
        <v>35.3703</v>
      </c>
      <c r="W136" s="400">
        <v>36.7988</v>
      </c>
      <c r="X136" s="400">
        <v>37.795299999999997</v>
      </c>
      <c r="Y136" s="400">
        <v>38.731300000000005</v>
      </c>
      <c r="Z136" s="400">
        <v>39.623499999999993</v>
      </c>
      <c r="BA136"/>
    </row>
    <row r="137" spans="1:53">
      <c r="A137" s="218" t="s">
        <v>486</v>
      </c>
      <c r="B137" s="220" t="s">
        <v>9</v>
      </c>
      <c r="C137" s="220">
        <v>0</v>
      </c>
      <c r="D137" s="404">
        <v>6.9099999999991724E-2</v>
      </c>
      <c r="E137" s="400">
        <v>3.9354000000000013</v>
      </c>
      <c r="F137" s="400">
        <v>9.4157000000000011</v>
      </c>
      <c r="G137" s="400">
        <v>18.200300000000013</v>
      </c>
      <c r="H137" s="400">
        <v>25.436399999999992</v>
      </c>
      <c r="I137" s="400">
        <v>31.573900000000009</v>
      </c>
      <c r="J137" s="400">
        <v>37.45920000000001</v>
      </c>
      <c r="K137" s="400">
        <v>43.296999999999997</v>
      </c>
      <c r="L137" s="400">
        <v>48.998099999999994</v>
      </c>
      <c r="M137" s="400">
        <v>54.679699999999997</v>
      </c>
      <c r="N137" s="400">
        <v>59.599199999999996</v>
      </c>
      <c r="O137" s="400">
        <v>64.419799999999981</v>
      </c>
      <c r="P137" s="400">
        <v>69.233300000000014</v>
      </c>
      <c r="Q137" s="400">
        <v>74.070400000000006</v>
      </c>
      <c r="R137" s="400">
        <v>78.960999999999984</v>
      </c>
      <c r="S137" s="400">
        <v>83.20920000000001</v>
      </c>
      <c r="T137" s="400">
        <v>87.423100000000034</v>
      </c>
      <c r="U137" s="400">
        <v>91.704700000000003</v>
      </c>
      <c r="V137" s="400">
        <v>95.964700000000022</v>
      </c>
      <c r="W137" s="400">
        <v>100.0095</v>
      </c>
      <c r="X137" s="400">
        <v>102.82159999999999</v>
      </c>
      <c r="Y137" s="400">
        <v>105.4768</v>
      </c>
      <c r="Z137" s="400">
        <v>108.02419999999998</v>
      </c>
      <c r="BA137"/>
    </row>
    <row r="138" spans="1:53">
      <c r="A138" s="218" t="s">
        <v>486</v>
      </c>
      <c r="B138" s="220" t="s">
        <v>10</v>
      </c>
      <c r="C138" s="220">
        <v>0</v>
      </c>
      <c r="D138" s="404">
        <v>0.11849999999999739</v>
      </c>
      <c r="E138" s="400">
        <v>6.75030000000001</v>
      </c>
      <c r="F138" s="400">
        <v>16.173200000000008</v>
      </c>
      <c r="G138" s="400">
        <v>31.349799999999988</v>
      </c>
      <c r="H138" s="400">
        <v>43.877600000000001</v>
      </c>
      <c r="I138" s="400">
        <v>54.521000000000015</v>
      </c>
      <c r="J138" s="400">
        <v>64.748200000000026</v>
      </c>
      <c r="K138" s="400">
        <v>74.924099999999981</v>
      </c>
      <c r="L138" s="400">
        <v>84.888899999999978</v>
      </c>
      <c r="M138" s="400">
        <v>94.840000000000032</v>
      </c>
      <c r="N138" s="400">
        <v>103.46939999999995</v>
      </c>
      <c r="O138" s="400">
        <v>111.95499999999998</v>
      </c>
      <c r="P138" s="400">
        <v>120.45050000000003</v>
      </c>
      <c r="Q138" s="400">
        <v>129.01409999999998</v>
      </c>
      <c r="R138" s="400">
        <v>137.71020000000004</v>
      </c>
      <c r="S138" s="400">
        <v>145.26890000000003</v>
      </c>
      <c r="T138" s="400">
        <v>152.7946</v>
      </c>
      <c r="U138" s="400">
        <v>160.46699999999998</v>
      </c>
      <c r="V138" s="400">
        <v>168.12329999999997</v>
      </c>
      <c r="W138" s="400">
        <v>175.43680000000001</v>
      </c>
      <c r="X138" s="400">
        <v>180.5136</v>
      </c>
      <c r="Y138" s="400">
        <v>185.327</v>
      </c>
      <c r="Z138" s="400">
        <v>189.96460000000008</v>
      </c>
      <c r="BA138"/>
    </row>
    <row r="139" spans="1:53">
      <c r="A139" s="218" t="s">
        <v>486</v>
      </c>
      <c r="B139" s="220" t="s">
        <v>11</v>
      </c>
      <c r="C139" s="220">
        <v>0</v>
      </c>
      <c r="D139" s="404">
        <v>0.13360000000000127</v>
      </c>
      <c r="E139" s="400">
        <v>7.602499999999992</v>
      </c>
      <c r="F139" s="400">
        <v>18.219499999999982</v>
      </c>
      <c r="G139" s="400">
        <v>35.332499999999982</v>
      </c>
      <c r="H139" s="400">
        <v>49.46410000000003</v>
      </c>
      <c r="I139" s="400">
        <v>61.472800000000007</v>
      </c>
      <c r="J139" s="400">
        <v>73.016399999999976</v>
      </c>
      <c r="K139" s="400">
        <v>84.507100000000037</v>
      </c>
      <c r="L139" s="400">
        <v>95.764900000000011</v>
      </c>
      <c r="M139" s="400">
        <v>107.01130000000001</v>
      </c>
      <c r="N139" s="400">
        <v>116.76729999999998</v>
      </c>
      <c r="O139" s="400">
        <v>126.36630000000002</v>
      </c>
      <c r="P139" s="400">
        <v>135.98159999999996</v>
      </c>
      <c r="Q139" s="400">
        <v>145.67959999999999</v>
      </c>
      <c r="R139" s="400">
        <v>155.53549999999996</v>
      </c>
      <c r="S139" s="400">
        <v>164.10440000000006</v>
      </c>
      <c r="T139" s="400">
        <v>172.64139999999998</v>
      </c>
      <c r="U139" s="400">
        <v>181.35090000000002</v>
      </c>
      <c r="V139" s="400">
        <v>190.04719999999998</v>
      </c>
      <c r="W139" s="400">
        <v>198.36239999999992</v>
      </c>
      <c r="X139" s="400">
        <v>204.13600000000002</v>
      </c>
      <c r="Y139" s="400">
        <v>209.61470000000003</v>
      </c>
      <c r="Z139" s="400">
        <v>214.8972</v>
      </c>
      <c r="BA139"/>
    </row>
    <row r="140" spans="1:53">
      <c r="A140" s="218" t="s">
        <v>486</v>
      </c>
      <c r="B140" s="220" t="s">
        <v>12</v>
      </c>
      <c r="C140" s="220">
        <v>0</v>
      </c>
      <c r="D140" s="404">
        <v>0.15649999999999409</v>
      </c>
      <c r="E140" s="400">
        <v>8.9086999999999819</v>
      </c>
      <c r="F140" s="400">
        <v>21.364399999999989</v>
      </c>
      <c r="G140" s="400">
        <v>41.485000000000014</v>
      </c>
      <c r="H140" s="400">
        <v>58.115499999999997</v>
      </c>
      <c r="I140" s="400">
        <v>72.258800000000008</v>
      </c>
      <c r="J140" s="400">
        <v>85.866299999999967</v>
      </c>
      <c r="K140" s="400">
        <v>99.431299999999965</v>
      </c>
      <c r="L140" s="400">
        <v>112.73649999999998</v>
      </c>
      <c r="M140" s="400">
        <v>126.03989999999999</v>
      </c>
      <c r="N140" s="400">
        <v>137.5849</v>
      </c>
      <c r="O140" s="400">
        <v>148.96160000000003</v>
      </c>
      <c r="P140" s="400">
        <v>160.36829999999998</v>
      </c>
      <c r="Q140" s="400">
        <v>171.88589999999999</v>
      </c>
      <c r="R140" s="400">
        <v>183.61109999999996</v>
      </c>
      <c r="S140" s="400">
        <v>193.80349999999993</v>
      </c>
      <c r="T140" s="400">
        <v>203.97329999999999</v>
      </c>
      <c r="U140" s="400">
        <v>214.35980000000001</v>
      </c>
      <c r="V140" s="400">
        <v>224.74099999999999</v>
      </c>
      <c r="W140" s="400">
        <v>234.69050000000004</v>
      </c>
      <c r="X140" s="400">
        <v>241.58619999999996</v>
      </c>
      <c r="Y140" s="400">
        <v>248.13750000000005</v>
      </c>
      <c r="Z140" s="400">
        <v>254.46430000000009</v>
      </c>
      <c r="BA140"/>
    </row>
    <row r="141" spans="1:53">
      <c r="A141" s="218" t="s">
        <v>486</v>
      </c>
      <c r="B141" s="220" t="s">
        <v>13</v>
      </c>
      <c r="C141" s="220">
        <v>0</v>
      </c>
      <c r="D141" s="404">
        <v>0.15170000000000528</v>
      </c>
      <c r="E141" s="400">
        <v>8.6393999999999949</v>
      </c>
      <c r="F141" s="400">
        <v>20.717600000000004</v>
      </c>
      <c r="G141" s="400">
        <v>40.226100000000031</v>
      </c>
      <c r="H141" s="400">
        <v>56.350200000000029</v>
      </c>
      <c r="I141" s="400">
        <v>70.062200000000018</v>
      </c>
      <c r="J141" s="400">
        <v>83.254200000000026</v>
      </c>
      <c r="K141" s="400">
        <v>96.404200000000003</v>
      </c>
      <c r="L141" s="400">
        <v>109.30159999999995</v>
      </c>
      <c r="M141" s="400">
        <v>122.1968</v>
      </c>
      <c r="N141" s="400">
        <v>133.38800000000003</v>
      </c>
      <c r="O141" s="400">
        <v>144.41540000000003</v>
      </c>
      <c r="P141" s="400">
        <v>155.4717</v>
      </c>
      <c r="Q141" s="400">
        <v>166.63560000000001</v>
      </c>
      <c r="R141" s="400">
        <v>178.00009999999997</v>
      </c>
      <c r="S141" s="400">
        <v>187.88029999999998</v>
      </c>
      <c r="T141" s="400">
        <v>197.73799999999994</v>
      </c>
      <c r="U141" s="400">
        <v>207.80589999999995</v>
      </c>
      <c r="V141" s="400">
        <v>217.86870000000005</v>
      </c>
      <c r="W141" s="400">
        <v>227.51260000000002</v>
      </c>
      <c r="X141" s="400">
        <v>234.19899999999996</v>
      </c>
      <c r="Y141" s="400">
        <v>240.55200000000002</v>
      </c>
      <c r="Z141" s="400">
        <v>246.68700000000001</v>
      </c>
      <c r="BA141"/>
    </row>
    <row r="142" spans="1:53">
      <c r="A142" s="218" t="s">
        <v>486</v>
      </c>
      <c r="B142" s="220" t="s">
        <v>14</v>
      </c>
      <c r="C142" s="220">
        <v>0</v>
      </c>
      <c r="D142" s="404">
        <v>0</v>
      </c>
      <c r="E142" s="400">
        <v>0</v>
      </c>
      <c r="F142" s="400">
        <v>0</v>
      </c>
      <c r="G142" s="400">
        <v>0</v>
      </c>
      <c r="H142" s="400">
        <v>0</v>
      </c>
      <c r="I142" s="400">
        <v>0</v>
      </c>
      <c r="J142" s="400">
        <v>0</v>
      </c>
      <c r="K142" s="400">
        <v>0</v>
      </c>
      <c r="L142" s="400">
        <v>0</v>
      </c>
      <c r="M142" s="400">
        <v>0</v>
      </c>
      <c r="N142" s="400">
        <v>0</v>
      </c>
      <c r="O142" s="400">
        <v>0</v>
      </c>
      <c r="P142" s="400">
        <v>0</v>
      </c>
      <c r="Q142" s="400">
        <v>0</v>
      </c>
      <c r="R142" s="400">
        <v>0</v>
      </c>
      <c r="S142" s="400">
        <v>0</v>
      </c>
      <c r="T142" s="400">
        <v>0</v>
      </c>
      <c r="U142" s="400">
        <v>0</v>
      </c>
      <c r="V142" s="400">
        <v>0</v>
      </c>
      <c r="W142" s="400">
        <v>0</v>
      </c>
      <c r="X142" s="400">
        <v>0</v>
      </c>
      <c r="Y142" s="400">
        <v>0</v>
      </c>
      <c r="Z142" s="400">
        <v>0</v>
      </c>
      <c r="BA142"/>
    </row>
    <row r="143" spans="1:53">
      <c r="A143" s="218" t="s">
        <v>486</v>
      </c>
      <c r="B143" s="220" t="s">
        <v>15</v>
      </c>
      <c r="C143" s="220">
        <v>0</v>
      </c>
      <c r="D143" s="404">
        <v>7.2000000000000952E-3</v>
      </c>
      <c r="E143" s="400">
        <v>0.41190000000000104</v>
      </c>
      <c r="F143" s="400">
        <v>0.98290000000000077</v>
      </c>
      <c r="G143" s="400">
        <v>1.8908000000000005</v>
      </c>
      <c r="H143" s="400">
        <v>2.636000000000001</v>
      </c>
      <c r="I143" s="400">
        <v>3.2659999999999982</v>
      </c>
      <c r="J143" s="400">
        <v>3.8682000000000016</v>
      </c>
      <c r="K143" s="400">
        <v>4.4620000000000015</v>
      </c>
      <c r="L143" s="400">
        <v>5.039299999999999</v>
      </c>
      <c r="M143" s="400">
        <v>5.6125999999999969</v>
      </c>
      <c r="N143" s="400">
        <v>6.1082000000000001</v>
      </c>
      <c r="O143" s="400">
        <v>6.5908999999999978</v>
      </c>
      <c r="P143" s="400">
        <v>7.070999999999998</v>
      </c>
      <c r="Q143" s="400">
        <v>7.5513000000000012</v>
      </c>
      <c r="R143" s="400">
        <v>8.0333000000000006</v>
      </c>
      <c r="S143" s="400">
        <v>8.4525000000000006</v>
      </c>
      <c r="T143" s="400">
        <v>8.8656000000000006</v>
      </c>
      <c r="U143" s="400">
        <v>9.2834000000000003</v>
      </c>
      <c r="V143" s="400">
        <v>9.697300000000002</v>
      </c>
      <c r="W143" s="400">
        <v>10.086200000000002</v>
      </c>
      <c r="X143" s="400">
        <v>10.358899999999998</v>
      </c>
      <c r="Y143" s="400">
        <v>10.615199999999998</v>
      </c>
      <c r="Z143" s="400">
        <v>10.859300000000001</v>
      </c>
      <c r="BA143"/>
    </row>
    <row r="144" spans="1:53">
      <c r="A144" s="218" t="s">
        <v>486</v>
      </c>
      <c r="B144" s="220" t="s">
        <v>16</v>
      </c>
      <c r="C144" s="220">
        <v>0</v>
      </c>
      <c r="D144" s="404">
        <v>0</v>
      </c>
      <c r="E144" s="400">
        <v>0</v>
      </c>
      <c r="F144" s="400">
        <v>0</v>
      </c>
      <c r="G144" s="400">
        <v>0</v>
      </c>
      <c r="H144" s="400">
        <v>0</v>
      </c>
      <c r="I144" s="400">
        <v>0</v>
      </c>
      <c r="J144" s="400">
        <v>0</v>
      </c>
      <c r="K144" s="400">
        <v>0</v>
      </c>
      <c r="L144" s="400">
        <v>0</v>
      </c>
      <c r="M144" s="400">
        <v>0</v>
      </c>
      <c r="N144" s="400">
        <v>0</v>
      </c>
      <c r="O144" s="400">
        <v>0</v>
      </c>
      <c r="P144" s="400">
        <v>0</v>
      </c>
      <c r="Q144" s="400">
        <v>0</v>
      </c>
      <c r="R144" s="400">
        <v>0</v>
      </c>
      <c r="S144" s="400">
        <v>0</v>
      </c>
      <c r="T144" s="400">
        <v>0</v>
      </c>
      <c r="U144" s="400">
        <v>0</v>
      </c>
      <c r="V144" s="400">
        <v>0</v>
      </c>
      <c r="W144" s="400">
        <v>0</v>
      </c>
      <c r="X144" s="400">
        <v>0</v>
      </c>
      <c r="Y144" s="400">
        <v>0</v>
      </c>
      <c r="Z144" s="400">
        <v>0</v>
      </c>
      <c r="BA144"/>
    </row>
    <row r="145" spans="1:53">
      <c r="A145" s="218" t="s">
        <v>486</v>
      </c>
      <c r="B145" s="220" t="s">
        <v>17</v>
      </c>
      <c r="C145" s="220">
        <v>0</v>
      </c>
      <c r="D145" s="404">
        <v>0</v>
      </c>
      <c r="E145" s="400">
        <v>0</v>
      </c>
      <c r="F145" s="400">
        <v>0</v>
      </c>
      <c r="G145" s="400">
        <v>0</v>
      </c>
      <c r="H145" s="400">
        <v>0</v>
      </c>
      <c r="I145" s="400">
        <v>0</v>
      </c>
      <c r="J145" s="400">
        <v>0</v>
      </c>
      <c r="K145" s="400">
        <v>0</v>
      </c>
      <c r="L145" s="400">
        <v>0</v>
      </c>
      <c r="M145" s="400">
        <v>0</v>
      </c>
      <c r="N145" s="400">
        <v>0</v>
      </c>
      <c r="O145" s="400">
        <v>0</v>
      </c>
      <c r="P145" s="400">
        <v>0</v>
      </c>
      <c r="Q145" s="400">
        <v>0</v>
      </c>
      <c r="R145" s="400">
        <v>0</v>
      </c>
      <c r="S145" s="400">
        <v>0</v>
      </c>
      <c r="T145" s="400">
        <v>0</v>
      </c>
      <c r="U145" s="400">
        <v>0</v>
      </c>
      <c r="V145" s="400">
        <v>0</v>
      </c>
      <c r="W145" s="400">
        <v>0</v>
      </c>
      <c r="X145" s="400">
        <v>0</v>
      </c>
      <c r="Y145" s="400">
        <v>0</v>
      </c>
      <c r="Z145" s="400">
        <v>0</v>
      </c>
      <c r="BA145"/>
    </row>
    <row r="146" spans="1:53">
      <c r="D146" s="382"/>
      <c r="E146" s="382"/>
      <c r="F146" s="382"/>
      <c r="G146" s="382"/>
      <c r="H146" s="382"/>
      <c r="I146" s="382"/>
      <c r="J146" s="382"/>
      <c r="K146" s="382"/>
      <c r="L146" s="382"/>
      <c r="M146" s="382"/>
      <c r="N146" s="382"/>
      <c r="O146" s="382"/>
      <c r="P146" s="382"/>
      <c r="Q146" s="382"/>
      <c r="R146" s="382"/>
      <c r="S146" s="382"/>
      <c r="T146" s="382"/>
      <c r="U146" s="382"/>
      <c r="V146" s="382"/>
      <c r="W146" s="382"/>
      <c r="X146" s="382"/>
      <c r="Y146" s="382"/>
      <c r="Z146" s="382"/>
      <c r="BA146"/>
    </row>
    <row r="147" spans="1:53">
      <c r="D147" s="382"/>
      <c r="E147" s="382"/>
      <c r="F147" s="382"/>
      <c r="G147" s="382"/>
      <c r="H147" s="382"/>
      <c r="I147" s="382"/>
      <c r="J147" s="382"/>
      <c r="K147" s="382"/>
      <c r="L147" s="382"/>
      <c r="M147" s="382"/>
      <c r="N147" s="382"/>
      <c r="O147" s="382"/>
      <c r="P147" s="382"/>
      <c r="Q147" s="382"/>
      <c r="R147" s="382"/>
      <c r="S147" s="382"/>
      <c r="T147" s="382"/>
      <c r="U147" s="382"/>
      <c r="V147" s="382"/>
      <c r="W147" s="382"/>
      <c r="X147" s="382"/>
      <c r="Y147" s="382"/>
      <c r="Z147" s="382"/>
      <c r="BA147"/>
    </row>
    <row r="148" spans="1:53">
      <c r="D148" s="382"/>
      <c r="E148" s="382"/>
      <c r="F148" s="382"/>
      <c r="G148" s="382"/>
      <c r="H148" s="382"/>
      <c r="I148" s="382"/>
      <c r="J148" s="382"/>
      <c r="K148" s="382"/>
      <c r="L148" s="382"/>
      <c r="M148" s="382"/>
      <c r="N148" s="382"/>
      <c r="O148" s="382"/>
      <c r="P148" s="382"/>
      <c r="Q148" s="382"/>
      <c r="R148" s="382"/>
      <c r="S148" s="382"/>
      <c r="T148" s="382"/>
      <c r="U148" s="382"/>
      <c r="V148" s="382"/>
      <c r="W148" s="382"/>
      <c r="X148" s="382"/>
      <c r="Y148" s="382"/>
      <c r="Z148" s="382"/>
      <c r="BA148"/>
    </row>
    <row r="149" spans="1:53">
      <c r="A149" s="2"/>
      <c r="BA149"/>
    </row>
    <row r="150" spans="1:53">
      <c r="A150" s="2"/>
      <c r="D150" s="382"/>
      <c r="E150" s="382"/>
      <c r="F150" s="382"/>
      <c r="G150" s="382"/>
      <c r="H150" s="382"/>
      <c r="I150" s="382"/>
      <c r="J150" s="382"/>
      <c r="K150" s="382"/>
      <c r="L150" s="382"/>
      <c r="M150" s="382"/>
      <c r="N150" s="382"/>
      <c r="O150" s="382"/>
      <c r="P150" s="382"/>
      <c r="Q150" s="382"/>
      <c r="R150" s="382"/>
      <c r="S150" s="382"/>
      <c r="T150" s="382"/>
      <c r="U150" s="382"/>
      <c r="V150" s="382"/>
      <c r="W150" s="382"/>
      <c r="X150" s="382"/>
      <c r="Y150" s="382"/>
      <c r="Z150" s="382"/>
      <c r="BA150"/>
    </row>
    <row r="151" spans="1:53">
      <c r="A151" s="2"/>
      <c r="D151" s="382"/>
      <c r="E151" s="382"/>
      <c r="F151" s="382"/>
      <c r="G151" s="382"/>
      <c r="H151" s="382"/>
      <c r="I151" s="382"/>
      <c r="J151" s="382"/>
      <c r="K151" s="382"/>
      <c r="L151" s="382"/>
      <c r="M151" s="382"/>
      <c r="N151" s="382"/>
      <c r="O151" s="382"/>
      <c r="P151" s="382"/>
      <c r="Q151" s="382"/>
      <c r="R151" s="382"/>
      <c r="S151" s="382"/>
      <c r="T151" s="382"/>
      <c r="U151" s="382"/>
      <c r="V151" s="382"/>
      <c r="W151" s="382"/>
      <c r="X151" s="382"/>
      <c r="Y151" s="382"/>
      <c r="Z151" s="382"/>
      <c r="BA151"/>
    </row>
    <row r="152" spans="1:53">
      <c r="A152" s="2"/>
      <c r="D152" s="382"/>
      <c r="E152" s="382"/>
      <c r="F152" s="382"/>
      <c r="G152" s="382"/>
      <c r="H152" s="382"/>
      <c r="I152" s="382"/>
      <c r="J152" s="382"/>
      <c r="K152" s="382"/>
      <c r="L152" s="382"/>
      <c r="M152" s="382"/>
      <c r="N152" s="382"/>
      <c r="O152" s="382"/>
      <c r="P152" s="382"/>
      <c r="Q152" s="382"/>
      <c r="R152" s="382"/>
      <c r="S152" s="382"/>
      <c r="T152" s="382"/>
      <c r="U152" s="382"/>
      <c r="V152" s="382"/>
      <c r="W152" s="382"/>
      <c r="X152" s="382"/>
      <c r="Y152" s="382"/>
      <c r="Z152" s="382"/>
      <c r="BA152"/>
    </row>
    <row r="153" spans="1:53">
      <c r="A153" s="2"/>
      <c r="D153" s="382"/>
      <c r="E153" s="382"/>
      <c r="F153" s="382"/>
      <c r="G153" s="382"/>
      <c r="H153" s="382"/>
      <c r="I153" s="382"/>
      <c r="J153" s="382"/>
      <c r="K153" s="382"/>
      <c r="L153" s="382"/>
      <c r="M153" s="382"/>
      <c r="N153" s="382"/>
      <c r="O153" s="382"/>
      <c r="P153" s="382"/>
      <c r="Q153" s="382"/>
      <c r="R153" s="382"/>
      <c r="S153" s="382"/>
      <c r="T153" s="382"/>
      <c r="U153" s="382"/>
      <c r="V153" s="382"/>
      <c r="W153" s="382"/>
      <c r="X153" s="382"/>
      <c r="Y153" s="382"/>
      <c r="Z153" s="382"/>
      <c r="BA153"/>
    </row>
    <row r="154" spans="1:53">
      <c r="A154" s="2"/>
      <c r="D154" s="382"/>
      <c r="E154" s="382"/>
      <c r="F154" s="382"/>
      <c r="G154" s="382"/>
      <c r="H154" s="382"/>
      <c r="I154" s="382"/>
      <c r="J154" s="382"/>
      <c r="K154" s="382"/>
      <c r="L154" s="382"/>
      <c r="M154" s="382"/>
      <c r="N154" s="382"/>
      <c r="O154" s="382"/>
      <c r="P154" s="382"/>
      <c r="Q154" s="382"/>
      <c r="R154" s="382"/>
      <c r="S154" s="382"/>
      <c r="T154" s="382"/>
      <c r="U154" s="382"/>
      <c r="V154" s="382"/>
      <c r="W154" s="382"/>
      <c r="X154" s="382"/>
      <c r="Y154" s="382"/>
      <c r="Z154" s="382"/>
      <c r="BA154"/>
    </row>
    <row r="155" spans="1:53">
      <c r="A155" s="2"/>
      <c r="D155" s="382"/>
      <c r="E155" s="382"/>
      <c r="F155" s="382"/>
      <c r="G155" s="382"/>
      <c r="H155" s="382"/>
      <c r="I155" s="382"/>
      <c r="J155" s="382"/>
      <c r="K155" s="382"/>
      <c r="L155" s="382"/>
      <c r="M155" s="382"/>
      <c r="N155" s="382"/>
      <c r="O155" s="382"/>
      <c r="P155" s="382"/>
      <c r="Q155" s="382"/>
      <c r="R155" s="382"/>
      <c r="S155" s="382"/>
      <c r="T155" s="382"/>
      <c r="U155" s="382"/>
      <c r="V155" s="382"/>
      <c r="W155" s="382"/>
      <c r="X155" s="382"/>
      <c r="Y155" s="382"/>
      <c r="Z155" s="382"/>
      <c r="BA155"/>
    </row>
    <row r="156" spans="1:53">
      <c r="A156" s="2"/>
      <c r="D156" s="382"/>
      <c r="E156" s="382"/>
      <c r="F156" s="382"/>
      <c r="G156" s="382"/>
      <c r="H156" s="382"/>
      <c r="I156" s="382"/>
      <c r="J156" s="382"/>
      <c r="K156" s="382"/>
      <c r="L156" s="382"/>
      <c r="M156" s="382"/>
      <c r="N156" s="382"/>
      <c r="O156" s="382"/>
      <c r="P156" s="382"/>
      <c r="Q156" s="382"/>
      <c r="R156" s="382"/>
      <c r="S156" s="382"/>
      <c r="T156" s="382"/>
      <c r="U156" s="382"/>
      <c r="V156" s="382"/>
      <c r="W156" s="382"/>
      <c r="X156" s="382"/>
      <c r="Y156" s="382"/>
      <c r="Z156" s="382"/>
      <c r="BA156"/>
    </row>
    <row r="157" spans="1:53">
      <c r="A157" s="2"/>
      <c r="D157" s="382"/>
      <c r="E157" s="382"/>
      <c r="F157" s="382"/>
      <c r="G157" s="382"/>
      <c r="H157" s="382"/>
      <c r="I157" s="382"/>
      <c r="J157" s="382"/>
      <c r="K157" s="382"/>
      <c r="L157" s="382"/>
      <c r="M157" s="382"/>
      <c r="N157" s="382"/>
      <c r="O157" s="382"/>
      <c r="P157" s="382"/>
      <c r="Q157" s="382"/>
      <c r="R157" s="382"/>
      <c r="S157" s="382"/>
      <c r="T157" s="382"/>
      <c r="U157" s="382"/>
      <c r="V157" s="382"/>
      <c r="W157" s="382"/>
      <c r="X157" s="382"/>
      <c r="Y157" s="382"/>
      <c r="Z157" s="382"/>
      <c r="BA157"/>
    </row>
    <row r="158" spans="1:53">
      <c r="A158" s="2"/>
      <c r="D158" s="382"/>
      <c r="E158" s="382"/>
      <c r="F158" s="382"/>
      <c r="G158" s="382"/>
      <c r="H158" s="382"/>
      <c r="I158" s="382"/>
      <c r="J158" s="382"/>
      <c r="K158" s="382"/>
      <c r="L158" s="382"/>
      <c r="M158" s="382"/>
      <c r="N158" s="382"/>
      <c r="O158" s="382"/>
      <c r="P158" s="382"/>
      <c r="Q158" s="382"/>
      <c r="R158" s="382"/>
      <c r="S158" s="382"/>
      <c r="T158" s="382"/>
      <c r="U158" s="382"/>
      <c r="V158" s="382"/>
      <c r="W158" s="382"/>
      <c r="X158" s="382"/>
      <c r="Y158" s="382"/>
      <c r="Z158" s="382"/>
      <c r="BA158"/>
    </row>
    <row r="159" spans="1:53">
      <c r="A159" t="s">
        <v>4</v>
      </c>
      <c r="D159" s="382"/>
      <c r="E159" s="382"/>
      <c r="F159" s="382"/>
      <c r="G159" s="382"/>
      <c r="H159" s="382"/>
      <c r="I159" s="382"/>
      <c r="J159" s="382"/>
      <c r="K159" s="382"/>
      <c r="L159" s="382"/>
      <c r="M159" s="382"/>
      <c r="N159" s="382"/>
      <c r="O159" s="382"/>
      <c r="P159" s="382"/>
      <c r="Q159" s="382"/>
      <c r="R159" s="382"/>
      <c r="S159" s="382"/>
      <c r="T159" s="382"/>
      <c r="U159" s="382"/>
      <c r="V159" s="382"/>
      <c r="W159" s="382"/>
      <c r="X159" s="382"/>
      <c r="Y159" s="382"/>
      <c r="Z159" s="382"/>
      <c r="BA159"/>
    </row>
    <row r="160" spans="1:53">
      <c r="A160" s="2"/>
      <c r="D160" s="382"/>
      <c r="E160" s="382"/>
      <c r="F160" s="382"/>
      <c r="G160" s="382"/>
      <c r="H160" s="382"/>
      <c r="I160" s="382"/>
      <c r="J160" s="382"/>
      <c r="K160" s="382"/>
      <c r="L160" s="382"/>
      <c r="M160" s="382"/>
      <c r="N160" s="382"/>
      <c r="O160" s="382"/>
      <c r="P160" s="382"/>
      <c r="Q160" s="382"/>
      <c r="R160" s="382"/>
      <c r="S160" s="382"/>
      <c r="T160" s="382"/>
      <c r="U160" s="382"/>
      <c r="V160" s="382"/>
      <c r="W160" s="382"/>
      <c r="X160" s="382"/>
      <c r="Y160" s="382"/>
      <c r="Z160" s="382"/>
      <c r="BA160"/>
    </row>
    <row r="161" spans="1:53">
      <c r="A161" s="2"/>
      <c r="D161" s="382"/>
      <c r="E161" s="382"/>
      <c r="F161" s="382"/>
      <c r="G161" s="382"/>
      <c r="H161" s="382"/>
      <c r="I161" s="382"/>
      <c r="J161" s="382"/>
      <c r="K161" s="382"/>
      <c r="L161" s="382"/>
      <c r="M161" s="382"/>
      <c r="N161" s="382"/>
      <c r="O161" s="382"/>
      <c r="P161" s="382"/>
      <c r="Q161" s="382"/>
      <c r="R161" s="382"/>
      <c r="S161" s="382"/>
      <c r="T161" s="382"/>
      <c r="U161" s="382"/>
      <c r="V161" s="382"/>
      <c r="W161" s="382"/>
      <c r="X161" s="382"/>
      <c r="Y161" s="382"/>
      <c r="Z161" s="382"/>
      <c r="BA161"/>
    </row>
    <row r="162" spans="1:53">
      <c r="A162" s="2"/>
      <c r="D162" s="382"/>
      <c r="E162" s="382"/>
      <c r="F162" s="382"/>
      <c r="G162" s="382"/>
      <c r="H162" s="382"/>
      <c r="I162" s="382"/>
      <c r="J162" s="382"/>
      <c r="K162" s="382"/>
      <c r="L162" s="382"/>
      <c r="M162" s="382"/>
      <c r="N162" s="382"/>
      <c r="O162" s="382"/>
      <c r="P162" s="382"/>
      <c r="Q162" s="382"/>
      <c r="R162" s="382"/>
      <c r="S162" s="382"/>
      <c r="T162" s="382"/>
      <c r="U162" s="382"/>
      <c r="V162" s="382"/>
      <c r="W162" s="382"/>
      <c r="X162" s="382"/>
      <c r="Y162" s="382"/>
      <c r="Z162" s="382"/>
      <c r="BA162"/>
    </row>
    <row r="163" spans="1:53">
      <c r="A163" s="2"/>
      <c r="D163" s="382"/>
      <c r="E163" s="382"/>
      <c r="F163" s="382"/>
      <c r="G163" s="382"/>
      <c r="H163" s="382"/>
      <c r="I163" s="382"/>
      <c r="J163" s="382"/>
      <c r="K163" s="382"/>
      <c r="L163" s="382"/>
      <c r="M163" s="382"/>
      <c r="N163" s="382"/>
      <c r="O163" s="382"/>
      <c r="P163" s="382"/>
      <c r="Q163" s="382"/>
      <c r="R163" s="382"/>
      <c r="S163" s="382"/>
      <c r="T163" s="382"/>
      <c r="U163" s="382"/>
      <c r="V163" s="382"/>
      <c r="W163" s="382"/>
      <c r="X163" s="382"/>
      <c r="Y163" s="382"/>
      <c r="Z163" s="382"/>
      <c r="BA163"/>
    </row>
    <row r="164" spans="1:53">
      <c r="A164" s="2"/>
      <c r="D164" s="382"/>
      <c r="E164" s="382"/>
      <c r="F164" s="382"/>
      <c r="G164" s="382"/>
      <c r="H164" s="382"/>
      <c r="I164" s="382"/>
      <c r="J164" s="382"/>
      <c r="K164" s="382"/>
      <c r="L164" s="382"/>
      <c r="M164" s="382"/>
      <c r="N164" s="382"/>
      <c r="O164" s="382"/>
      <c r="P164" s="382"/>
      <c r="Q164" s="382"/>
      <c r="R164" s="382"/>
      <c r="S164" s="382"/>
      <c r="T164" s="382"/>
      <c r="U164" s="382"/>
      <c r="V164" s="382"/>
      <c r="W164" s="382"/>
      <c r="X164" s="382"/>
      <c r="Y164" s="382"/>
      <c r="Z164" s="382"/>
      <c r="BA164"/>
    </row>
    <row r="165" spans="1:53">
      <c r="A165" s="2"/>
      <c r="D165" s="382"/>
      <c r="E165" s="382"/>
      <c r="F165" s="382"/>
      <c r="G165" s="382"/>
      <c r="H165" s="382"/>
      <c r="I165" s="382"/>
      <c r="J165" s="382"/>
      <c r="K165" s="382"/>
      <c r="L165" s="382"/>
      <c r="M165" s="382"/>
      <c r="N165" s="382"/>
      <c r="O165" s="382"/>
      <c r="P165" s="382"/>
      <c r="Q165" s="382"/>
      <c r="R165" s="382"/>
      <c r="S165" s="382"/>
      <c r="T165" s="382"/>
      <c r="U165" s="382"/>
      <c r="V165" s="382"/>
      <c r="W165" s="382"/>
      <c r="X165" s="382"/>
      <c r="Y165" s="382"/>
      <c r="Z165" s="382"/>
      <c r="BA165"/>
    </row>
    <row r="166" spans="1:53">
      <c r="A166" s="2"/>
      <c r="D166" s="382"/>
      <c r="E166" s="382"/>
      <c r="F166" s="382"/>
      <c r="G166" s="382"/>
      <c r="H166" s="382"/>
      <c r="I166" s="382"/>
      <c r="J166" s="382"/>
      <c r="K166" s="382"/>
      <c r="L166" s="382"/>
      <c r="M166" s="382"/>
      <c r="N166" s="382"/>
      <c r="O166" s="382"/>
      <c r="P166" s="382"/>
      <c r="Q166" s="382"/>
      <c r="R166" s="382"/>
      <c r="S166" s="382"/>
      <c r="T166" s="382"/>
      <c r="U166" s="382"/>
      <c r="V166" s="382"/>
      <c r="W166" s="382"/>
      <c r="X166" s="382"/>
      <c r="Y166" s="382"/>
      <c r="Z166" s="382"/>
      <c r="BA166"/>
    </row>
    <row r="167" spans="1:53">
      <c r="A167" s="2"/>
      <c r="D167" s="382"/>
      <c r="E167" s="382"/>
      <c r="F167" s="382"/>
      <c r="G167" s="382"/>
      <c r="H167" s="382"/>
      <c r="I167" s="382"/>
      <c r="J167" s="382"/>
      <c r="K167" s="382"/>
      <c r="L167" s="382"/>
      <c r="M167" s="382"/>
      <c r="N167" s="382"/>
      <c r="O167" s="382"/>
      <c r="P167" s="382"/>
      <c r="Q167" s="382"/>
      <c r="R167" s="382"/>
      <c r="S167" s="382"/>
      <c r="T167" s="382"/>
      <c r="U167" s="382"/>
      <c r="V167" s="382"/>
      <c r="W167" s="382"/>
      <c r="X167" s="382"/>
      <c r="Y167" s="382"/>
      <c r="Z167" s="382"/>
      <c r="BA167"/>
    </row>
    <row r="168" spans="1:53">
      <c r="A168" s="2"/>
      <c r="D168" s="382"/>
      <c r="E168" s="382"/>
      <c r="F168" s="382"/>
      <c r="G168" s="382"/>
      <c r="H168" s="382"/>
      <c r="I168" s="382"/>
      <c r="J168" s="382"/>
      <c r="K168" s="382"/>
      <c r="L168" s="382"/>
      <c r="M168" s="382"/>
      <c r="N168" s="382"/>
      <c r="O168" s="382"/>
      <c r="P168" s="382"/>
      <c r="Q168" s="382"/>
      <c r="R168" s="382"/>
      <c r="S168" s="382"/>
      <c r="T168" s="382"/>
      <c r="U168" s="382"/>
      <c r="V168" s="382"/>
      <c r="W168" s="382"/>
      <c r="X168" s="382"/>
      <c r="Y168" s="382"/>
      <c r="Z168" s="382"/>
      <c r="BA168"/>
    </row>
    <row r="169" spans="1:53">
      <c r="A169" s="2"/>
      <c r="D169" s="382"/>
      <c r="E169" s="382"/>
      <c r="F169" s="382"/>
      <c r="G169" s="382"/>
      <c r="H169" s="382"/>
      <c r="I169" s="382"/>
      <c r="J169" s="382"/>
      <c r="K169" s="382"/>
      <c r="L169" s="382"/>
      <c r="M169" s="382"/>
      <c r="N169" s="382"/>
      <c r="O169" s="382"/>
      <c r="P169" s="382"/>
      <c r="Q169" s="382"/>
      <c r="R169" s="382"/>
      <c r="S169" s="382"/>
      <c r="T169" s="382"/>
      <c r="U169" s="382"/>
      <c r="V169" s="382"/>
      <c r="W169" s="382"/>
      <c r="X169" s="382"/>
      <c r="Y169" s="382"/>
      <c r="Z169" s="382"/>
      <c r="BA169"/>
    </row>
    <row r="170" spans="1:53">
      <c r="A170" s="2"/>
      <c r="D170" s="382"/>
      <c r="E170" s="382"/>
      <c r="F170" s="382"/>
      <c r="G170" s="382"/>
      <c r="H170" s="382"/>
      <c r="I170" s="382"/>
      <c r="J170" s="382"/>
      <c r="K170" s="382"/>
      <c r="L170" s="382"/>
      <c r="M170" s="382"/>
      <c r="N170" s="382"/>
      <c r="O170" s="382"/>
      <c r="P170" s="382"/>
      <c r="Q170" s="382"/>
      <c r="R170" s="382"/>
      <c r="S170" s="382"/>
      <c r="T170" s="382"/>
      <c r="U170" s="382"/>
      <c r="V170" s="382"/>
      <c r="W170" s="382"/>
      <c r="X170" s="382"/>
      <c r="Y170" s="382"/>
      <c r="Z170" s="382"/>
      <c r="BA170"/>
    </row>
    <row r="171" spans="1:53">
      <c r="A171" s="2"/>
      <c r="D171" s="382"/>
      <c r="E171" s="382"/>
      <c r="F171" s="382"/>
      <c r="G171" s="382"/>
      <c r="H171" s="382"/>
      <c r="I171" s="382"/>
      <c r="J171" s="382"/>
      <c r="K171" s="382"/>
      <c r="L171" s="382"/>
      <c r="M171" s="382"/>
      <c r="N171" s="382"/>
      <c r="O171" s="382"/>
      <c r="P171" s="382"/>
      <c r="Q171" s="382"/>
      <c r="R171" s="382"/>
      <c r="S171" s="382"/>
      <c r="T171" s="382"/>
      <c r="U171" s="382"/>
      <c r="V171" s="382"/>
      <c r="W171" s="382"/>
      <c r="X171" s="382"/>
      <c r="Y171" s="382"/>
      <c r="Z171" s="382"/>
      <c r="BA171"/>
    </row>
    <row r="172" spans="1:53">
      <c r="A172" s="2"/>
      <c r="D172" s="382"/>
      <c r="E172" s="382"/>
      <c r="F172" s="382"/>
      <c r="G172" s="382"/>
      <c r="H172" s="382"/>
      <c r="I172" s="382"/>
      <c r="J172" s="382"/>
      <c r="K172" s="382"/>
      <c r="L172" s="382"/>
      <c r="M172" s="382"/>
      <c r="N172" s="382"/>
      <c r="O172" s="382"/>
      <c r="P172" s="382"/>
      <c r="Q172" s="382"/>
      <c r="R172" s="382"/>
      <c r="S172" s="382"/>
      <c r="T172" s="382"/>
      <c r="U172" s="382"/>
      <c r="V172" s="382"/>
      <c r="W172" s="382"/>
      <c r="X172" s="382"/>
      <c r="Y172" s="382"/>
      <c r="Z172" s="382"/>
      <c r="BA172"/>
    </row>
    <row r="173" spans="1:53">
      <c r="A173" s="2"/>
      <c r="D173" s="382"/>
      <c r="E173" s="382"/>
      <c r="F173" s="382"/>
      <c r="G173" s="382"/>
      <c r="H173" s="382"/>
      <c r="I173" s="382"/>
      <c r="J173" s="382"/>
      <c r="K173" s="382"/>
      <c r="L173" s="382"/>
      <c r="M173" s="382"/>
      <c r="N173" s="382"/>
      <c r="O173" s="382"/>
      <c r="P173" s="382"/>
      <c r="Q173" s="382"/>
      <c r="R173" s="382"/>
      <c r="S173" s="382"/>
      <c r="T173" s="382"/>
      <c r="U173" s="382"/>
      <c r="V173" s="382"/>
      <c r="W173" s="382"/>
      <c r="X173" s="382"/>
      <c r="Y173" s="382"/>
      <c r="Z173" s="382"/>
      <c r="BA173"/>
    </row>
    <row r="174" spans="1:53">
      <c r="A174" s="2"/>
      <c r="D174" s="382"/>
      <c r="E174" s="382"/>
      <c r="F174" s="382"/>
      <c r="G174" s="382"/>
      <c r="H174" s="382"/>
      <c r="I174" s="382"/>
      <c r="J174" s="382"/>
      <c r="K174" s="382"/>
      <c r="L174" s="382"/>
      <c r="M174" s="382"/>
      <c r="N174" s="382"/>
      <c r="O174" s="382"/>
      <c r="P174" s="382"/>
      <c r="Q174" s="382"/>
      <c r="R174" s="382"/>
      <c r="S174" s="382"/>
      <c r="T174" s="382"/>
      <c r="U174" s="382"/>
      <c r="V174" s="382"/>
      <c r="W174" s="382"/>
      <c r="X174" s="382"/>
      <c r="Y174" s="382"/>
      <c r="Z174" s="382"/>
      <c r="BA174"/>
    </row>
    <row r="175" spans="1:53">
      <c r="A175" s="2"/>
      <c r="D175" s="382"/>
      <c r="E175" s="382"/>
      <c r="F175" s="382"/>
      <c r="G175" s="382"/>
      <c r="H175" s="382"/>
      <c r="I175" s="382"/>
      <c r="J175" s="382"/>
      <c r="K175" s="382"/>
      <c r="L175" s="382"/>
      <c r="M175" s="382"/>
      <c r="N175" s="382"/>
      <c r="O175" s="382"/>
      <c r="P175" s="382"/>
      <c r="Q175" s="382"/>
      <c r="R175" s="382"/>
      <c r="S175" s="382"/>
      <c r="T175" s="382"/>
      <c r="U175" s="382"/>
      <c r="V175" s="382"/>
      <c r="W175" s="382"/>
      <c r="X175" s="382"/>
      <c r="Y175" s="382"/>
      <c r="Z175" s="382"/>
      <c r="BA175"/>
    </row>
    <row r="176" spans="1:53">
      <c r="A176" s="2"/>
      <c r="D176" s="382"/>
      <c r="E176" s="382"/>
      <c r="F176" s="382"/>
      <c r="G176" s="382"/>
      <c r="H176" s="382"/>
      <c r="I176" s="382"/>
      <c r="J176" s="382"/>
      <c r="K176" s="382"/>
      <c r="L176" s="382"/>
      <c r="M176" s="382"/>
      <c r="N176" s="382"/>
      <c r="O176" s="382"/>
      <c r="P176" s="382"/>
      <c r="Q176" s="382"/>
      <c r="R176" s="382"/>
      <c r="S176" s="382"/>
      <c r="T176" s="382"/>
      <c r="U176" s="382"/>
      <c r="V176" s="382"/>
      <c r="W176" s="382"/>
      <c r="X176" s="382"/>
      <c r="Y176" s="382"/>
      <c r="Z176" s="382"/>
      <c r="BA176"/>
    </row>
    <row r="177" spans="1:53">
      <c r="A177" s="2"/>
      <c r="D177" s="382"/>
      <c r="E177" s="382"/>
      <c r="F177" s="382"/>
      <c r="G177" s="382"/>
      <c r="H177" s="382"/>
      <c r="I177" s="382"/>
      <c r="J177" s="382"/>
      <c r="K177" s="382"/>
      <c r="L177" s="382"/>
      <c r="M177" s="382"/>
      <c r="N177" s="382"/>
      <c r="O177" s="382"/>
      <c r="P177" s="382"/>
      <c r="Q177" s="382"/>
      <c r="R177" s="382"/>
      <c r="S177" s="382"/>
      <c r="T177" s="382"/>
      <c r="U177" s="382"/>
      <c r="V177" s="382"/>
      <c r="W177" s="382"/>
      <c r="X177" s="382"/>
      <c r="Y177" s="382"/>
      <c r="Z177" s="382"/>
      <c r="BA177"/>
    </row>
    <row r="178" spans="1:53">
      <c r="A178" s="2"/>
      <c r="D178" s="382"/>
      <c r="E178" s="382"/>
      <c r="F178" s="382"/>
      <c r="G178" s="382"/>
      <c r="H178" s="382"/>
      <c r="I178" s="382"/>
      <c r="J178" s="382"/>
      <c r="K178" s="382"/>
      <c r="L178" s="382"/>
      <c r="M178" s="382"/>
      <c r="N178" s="382"/>
      <c r="O178" s="382"/>
      <c r="P178" s="382"/>
      <c r="Q178" s="382"/>
      <c r="R178" s="382"/>
      <c r="S178" s="382"/>
      <c r="T178" s="382"/>
      <c r="U178" s="382"/>
      <c r="V178" s="382"/>
      <c r="W178" s="382"/>
      <c r="X178" s="382"/>
      <c r="Y178" s="382"/>
      <c r="Z178" s="382"/>
      <c r="BA178"/>
    </row>
    <row r="179" spans="1:53">
      <c r="A179" s="2"/>
      <c r="D179" s="382"/>
      <c r="E179" s="382"/>
      <c r="F179" s="382"/>
      <c r="G179" s="382"/>
      <c r="H179" s="382"/>
      <c r="I179" s="382"/>
      <c r="J179" s="382"/>
      <c r="K179" s="382"/>
      <c r="L179" s="382"/>
      <c r="M179" s="382"/>
      <c r="N179" s="382"/>
      <c r="O179" s="382"/>
      <c r="P179" s="382"/>
      <c r="Q179" s="382"/>
      <c r="R179" s="382"/>
      <c r="S179" s="382"/>
      <c r="T179" s="382"/>
      <c r="U179" s="382"/>
      <c r="V179" s="382"/>
      <c r="W179" s="382"/>
      <c r="X179" s="382"/>
      <c r="Y179" s="382"/>
      <c r="Z179" s="382"/>
      <c r="BA179"/>
    </row>
    <row r="180" spans="1:53">
      <c r="A180" s="2"/>
      <c r="D180" s="382"/>
      <c r="E180" s="382"/>
      <c r="F180" s="382"/>
      <c r="G180" s="382"/>
      <c r="H180" s="382"/>
      <c r="I180" s="382"/>
      <c r="J180" s="382"/>
      <c r="K180" s="382"/>
      <c r="L180" s="382"/>
      <c r="M180" s="382"/>
      <c r="N180" s="382"/>
      <c r="O180" s="382"/>
      <c r="P180" s="382"/>
      <c r="Q180" s="382"/>
      <c r="R180" s="382"/>
      <c r="S180" s="382"/>
      <c r="T180" s="382"/>
      <c r="U180" s="382"/>
      <c r="V180" s="382"/>
      <c r="W180" s="382"/>
      <c r="X180" s="382"/>
      <c r="Y180" s="382"/>
      <c r="Z180" s="382"/>
      <c r="BA180"/>
    </row>
    <row r="181" spans="1:53">
      <c r="A181" s="2"/>
      <c r="D181" s="382"/>
      <c r="E181" s="382"/>
      <c r="F181" s="382"/>
      <c r="G181" s="382"/>
      <c r="H181" s="382"/>
      <c r="I181" s="382"/>
      <c r="J181" s="382"/>
      <c r="K181" s="382"/>
      <c r="L181" s="382"/>
      <c r="M181" s="382"/>
      <c r="N181" s="382"/>
      <c r="O181" s="382"/>
      <c r="P181" s="382"/>
      <c r="Q181" s="382"/>
      <c r="R181" s="382"/>
      <c r="S181" s="382"/>
      <c r="T181" s="382"/>
      <c r="U181" s="382"/>
      <c r="V181" s="382"/>
      <c r="W181" s="382"/>
      <c r="X181" s="382"/>
      <c r="Y181" s="382"/>
      <c r="Z181" s="382"/>
      <c r="BA181"/>
    </row>
    <row r="182" spans="1:53">
      <c r="A182" s="2"/>
      <c r="D182" s="382"/>
      <c r="E182" s="382"/>
      <c r="F182" s="382"/>
      <c r="G182" s="382"/>
      <c r="H182" s="382"/>
      <c r="I182" s="382"/>
      <c r="J182" s="382"/>
      <c r="K182" s="382"/>
      <c r="L182" s="382"/>
      <c r="M182" s="382"/>
      <c r="N182" s="382"/>
      <c r="O182" s="382"/>
      <c r="P182" s="382"/>
      <c r="Q182" s="382"/>
      <c r="R182" s="382"/>
      <c r="S182" s="382"/>
      <c r="T182" s="382"/>
      <c r="U182" s="382"/>
      <c r="V182" s="382"/>
      <c r="W182" s="382"/>
      <c r="X182" s="382"/>
      <c r="Y182" s="382"/>
      <c r="Z182" s="382"/>
      <c r="BA182"/>
    </row>
    <row r="183" spans="1:53">
      <c r="A183" s="2"/>
      <c r="D183" s="382"/>
      <c r="E183" s="382"/>
      <c r="F183" s="382"/>
      <c r="G183" s="382"/>
      <c r="H183" s="382"/>
      <c r="I183" s="382"/>
      <c r="J183" s="382"/>
      <c r="K183" s="382"/>
      <c r="L183" s="382"/>
      <c r="M183" s="382"/>
      <c r="N183" s="382"/>
      <c r="O183" s="382"/>
      <c r="P183" s="382"/>
      <c r="Q183" s="382"/>
      <c r="R183" s="382"/>
      <c r="S183" s="382"/>
      <c r="T183" s="382"/>
      <c r="U183" s="382"/>
      <c r="V183" s="382"/>
      <c r="W183" s="382"/>
      <c r="X183" s="382"/>
      <c r="Y183" s="382"/>
      <c r="Z183" s="382"/>
      <c r="BA183"/>
    </row>
    <row r="184" spans="1:53">
      <c r="A184" s="2"/>
      <c r="D184" s="382"/>
      <c r="E184" s="382"/>
      <c r="F184" s="382"/>
      <c r="G184" s="382"/>
      <c r="H184" s="382"/>
      <c r="I184" s="382"/>
      <c r="J184" s="382"/>
      <c r="K184" s="382"/>
      <c r="L184" s="382"/>
      <c r="M184" s="382"/>
      <c r="N184" s="382"/>
      <c r="O184" s="382"/>
      <c r="P184" s="382"/>
      <c r="Q184" s="382"/>
      <c r="R184" s="382"/>
      <c r="S184" s="382"/>
      <c r="T184" s="382"/>
      <c r="U184" s="382"/>
      <c r="V184" s="382"/>
      <c r="W184" s="382"/>
      <c r="X184" s="382"/>
      <c r="Y184" s="382"/>
      <c r="Z184" s="382"/>
      <c r="BA184"/>
    </row>
    <row r="185" spans="1:53">
      <c r="A185" s="2"/>
      <c r="D185" s="382"/>
      <c r="E185" s="382"/>
      <c r="F185" s="382"/>
      <c r="G185" s="382"/>
      <c r="H185" s="382"/>
      <c r="I185" s="382"/>
      <c r="J185" s="382"/>
      <c r="K185" s="382"/>
      <c r="L185" s="382"/>
      <c r="M185" s="382"/>
      <c r="N185" s="382"/>
      <c r="O185" s="382"/>
      <c r="P185" s="382"/>
      <c r="Q185" s="382"/>
      <c r="R185" s="382"/>
      <c r="S185" s="382"/>
      <c r="T185" s="382"/>
      <c r="U185" s="382"/>
      <c r="V185" s="382"/>
      <c r="W185" s="382"/>
      <c r="X185" s="382"/>
      <c r="Y185" s="382"/>
      <c r="Z185" s="382"/>
      <c r="BA185"/>
    </row>
    <row r="186" spans="1:53">
      <c r="A186" s="2"/>
      <c r="D186" s="382"/>
      <c r="E186" s="382"/>
      <c r="F186" s="382"/>
      <c r="G186" s="382"/>
      <c r="H186" s="382"/>
      <c r="I186" s="382"/>
      <c r="J186" s="382"/>
      <c r="K186" s="382"/>
      <c r="L186" s="382"/>
      <c r="M186" s="382"/>
      <c r="N186" s="382"/>
      <c r="O186" s="382"/>
      <c r="P186" s="382"/>
      <c r="Q186" s="382"/>
      <c r="R186" s="382"/>
      <c r="S186" s="382"/>
      <c r="T186" s="382"/>
      <c r="U186" s="382"/>
      <c r="V186" s="382"/>
      <c r="W186" s="382"/>
      <c r="X186" s="382"/>
      <c r="Y186" s="382"/>
      <c r="Z186" s="382"/>
      <c r="BA186"/>
    </row>
    <row r="187" spans="1:53">
      <c r="A187" s="2"/>
      <c r="D187" s="382"/>
      <c r="E187" s="382"/>
      <c r="F187" s="382"/>
      <c r="G187" s="382"/>
      <c r="H187" s="382"/>
      <c r="I187" s="382"/>
      <c r="J187" s="382"/>
      <c r="K187" s="382"/>
      <c r="L187" s="382"/>
      <c r="M187" s="382"/>
      <c r="N187" s="382"/>
      <c r="O187" s="382"/>
      <c r="P187" s="382"/>
      <c r="Q187" s="382"/>
      <c r="R187" s="382"/>
      <c r="S187" s="382"/>
      <c r="T187" s="382"/>
      <c r="U187" s="382"/>
      <c r="V187" s="382"/>
      <c r="W187" s="382"/>
      <c r="X187" s="382"/>
      <c r="Y187" s="382"/>
      <c r="Z187" s="382"/>
      <c r="BA187"/>
    </row>
    <row r="188" spans="1:53">
      <c r="A188" s="2"/>
      <c r="D188" s="382"/>
      <c r="E188" s="382"/>
      <c r="F188" s="382"/>
      <c r="G188" s="382"/>
      <c r="H188" s="382"/>
      <c r="I188" s="382"/>
      <c r="J188" s="382"/>
      <c r="K188" s="382"/>
      <c r="L188" s="382"/>
      <c r="M188" s="382"/>
      <c r="N188" s="382"/>
      <c r="O188" s="382"/>
      <c r="P188" s="382"/>
      <c r="Q188" s="382"/>
      <c r="R188" s="382"/>
      <c r="S188" s="382"/>
      <c r="T188" s="382"/>
      <c r="U188" s="382"/>
      <c r="V188" s="382"/>
      <c r="W188" s="382"/>
      <c r="X188" s="382"/>
      <c r="Y188" s="382"/>
      <c r="Z188" s="382"/>
      <c r="BA188"/>
    </row>
    <row r="189" spans="1:53">
      <c r="A189" s="2"/>
      <c r="D189" s="382"/>
      <c r="E189" s="382"/>
      <c r="F189" s="382"/>
      <c r="G189" s="382"/>
      <c r="H189" s="382"/>
      <c r="I189" s="382"/>
      <c r="J189" s="382"/>
      <c r="K189" s="382"/>
      <c r="L189" s="382"/>
      <c r="M189" s="382"/>
      <c r="N189" s="382"/>
      <c r="O189" s="382"/>
      <c r="P189" s="382"/>
      <c r="Q189" s="382"/>
      <c r="R189" s="382"/>
      <c r="S189" s="382"/>
      <c r="T189" s="382"/>
      <c r="U189" s="382"/>
      <c r="V189" s="382"/>
      <c r="W189" s="382"/>
      <c r="X189" s="382"/>
      <c r="Y189" s="382"/>
      <c r="Z189" s="382"/>
      <c r="BA189"/>
    </row>
    <row r="190" spans="1:53">
      <c r="A190" s="2"/>
      <c r="D190" s="382"/>
      <c r="E190" s="382"/>
      <c r="F190" s="382"/>
      <c r="G190" s="382"/>
      <c r="H190" s="382"/>
      <c r="I190" s="382"/>
      <c r="J190" s="382"/>
      <c r="K190" s="382"/>
      <c r="L190" s="382"/>
      <c r="M190" s="382"/>
      <c r="N190" s="382"/>
      <c r="O190" s="382"/>
      <c r="P190" s="382"/>
      <c r="Q190" s="382"/>
      <c r="R190" s="382"/>
      <c r="S190" s="382"/>
      <c r="T190" s="382"/>
      <c r="U190" s="382"/>
      <c r="V190" s="382"/>
      <c r="W190" s="382"/>
      <c r="X190" s="382"/>
      <c r="Y190" s="382"/>
      <c r="Z190" s="382"/>
      <c r="BA190"/>
    </row>
    <row r="191" spans="1:53">
      <c r="A191" s="2"/>
      <c r="D191" s="382"/>
      <c r="E191" s="382"/>
      <c r="F191" s="382"/>
      <c r="G191" s="382"/>
      <c r="H191" s="382"/>
      <c r="I191" s="382"/>
      <c r="J191" s="382"/>
      <c r="K191" s="382"/>
      <c r="L191" s="382"/>
      <c r="M191" s="382"/>
      <c r="N191" s="382"/>
      <c r="O191" s="382"/>
      <c r="P191" s="382"/>
      <c r="Q191" s="382"/>
      <c r="R191" s="382"/>
      <c r="S191" s="382"/>
      <c r="T191" s="382"/>
      <c r="U191" s="382"/>
      <c r="V191" s="382"/>
      <c r="W191" s="382"/>
      <c r="X191" s="382"/>
      <c r="Y191" s="382"/>
      <c r="Z191" s="382"/>
      <c r="BA191"/>
    </row>
    <row r="192" spans="1:53">
      <c r="A192" s="2"/>
      <c r="D192" s="382"/>
      <c r="E192" s="382"/>
      <c r="F192" s="382"/>
      <c r="G192" s="382"/>
      <c r="H192" s="382"/>
      <c r="I192" s="382"/>
      <c r="J192" s="382"/>
      <c r="K192" s="382"/>
      <c r="L192" s="382"/>
      <c r="M192" s="382"/>
      <c r="N192" s="382"/>
      <c r="O192" s="382"/>
      <c r="P192" s="382"/>
      <c r="Q192" s="382"/>
      <c r="R192" s="382"/>
      <c r="S192" s="382"/>
      <c r="T192" s="382"/>
      <c r="U192" s="382"/>
      <c r="V192" s="382"/>
      <c r="W192" s="382"/>
      <c r="X192" s="382"/>
      <c r="Y192" s="382"/>
      <c r="Z192" s="382"/>
      <c r="BA192"/>
    </row>
    <row r="193" spans="1:53">
      <c r="A193" s="2"/>
      <c r="D193" s="382"/>
      <c r="E193" s="382"/>
      <c r="F193" s="382"/>
      <c r="G193" s="382"/>
      <c r="H193" s="382"/>
      <c r="I193" s="382"/>
      <c r="J193" s="382"/>
      <c r="K193" s="382"/>
      <c r="L193" s="382"/>
      <c r="M193" s="382"/>
      <c r="N193" s="382"/>
      <c r="O193" s="382"/>
      <c r="P193" s="382"/>
      <c r="Q193" s="382"/>
      <c r="R193" s="382"/>
      <c r="S193" s="382"/>
      <c r="T193" s="382"/>
      <c r="U193" s="382"/>
      <c r="V193" s="382"/>
      <c r="W193" s="382"/>
      <c r="X193" s="382"/>
      <c r="Y193" s="382"/>
      <c r="Z193" s="382"/>
      <c r="BA193"/>
    </row>
    <row r="194" spans="1:53">
      <c r="A194" s="2"/>
      <c r="D194" s="382"/>
      <c r="E194" s="382"/>
      <c r="F194" s="382"/>
      <c r="G194" s="382"/>
      <c r="H194" s="382"/>
      <c r="I194" s="382"/>
      <c r="J194" s="382"/>
      <c r="K194" s="382"/>
      <c r="L194" s="382"/>
      <c r="M194" s="382"/>
      <c r="N194" s="382"/>
      <c r="O194" s="382"/>
      <c r="P194" s="382"/>
      <c r="Q194" s="382"/>
      <c r="R194" s="382"/>
      <c r="S194" s="382"/>
      <c r="T194" s="382"/>
      <c r="U194" s="382"/>
      <c r="V194" s="382"/>
      <c r="W194" s="382"/>
      <c r="X194" s="382"/>
      <c r="Y194" s="382"/>
      <c r="Z194" s="382"/>
      <c r="BA194"/>
    </row>
    <row r="195" spans="1:53">
      <c r="A195" s="2"/>
      <c r="D195" s="382"/>
      <c r="E195" s="382"/>
      <c r="F195" s="382"/>
      <c r="G195" s="382"/>
      <c r="H195" s="382"/>
      <c r="I195" s="382"/>
      <c r="J195" s="382"/>
      <c r="K195" s="382"/>
      <c r="L195" s="382"/>
      <c r="M195" s="382"/>
      <c r="N195" s="382"/>
      <c r="O195" s="382"/>
      <c r="P195" s="382"/>
      <c r="Q195" s="382"/>
      <c r="R195" s="382"/>
      <c r="S195" s="382"/>
      <c r="T195" s="382"/>
      <c r="U195" s="382"/>
      <c r="V195" s="382"/>
      <c r="W195" s="382"/>
      <c r="X195" s="382"/>
      <c r="Y195" s="382"/>
      <c r="Z195" s="382"/>
      <c r="BA195"/>
    </row>
    <row r="196" spans="1:53">
      <c r="A196" s="2"/>
      <c r="D196" s="382"/>
      <c r="E196" s="382"/>
      <c r="F196" s="382"/>
      <c r="G196" s="382"/>
      <c r="H196" s="382"/>
      <c r="I196" s="382"/>
      <c r="J196" s="382"/>
      <c r="K196" s="382"/>
      <c r="L196" s="382"/>
      <c r="M196" s="382"/>
      <c r="N196" s="382"/>
      <c r="O196" s="382"/>
      <c r="P196" s="382"/>
      <c r="Q196" s="382"/>
      <c r="R196" s="382"/>
      <c r="S196" s="382"/>
      <c r="T196" s="382"/>
      <c r="U196" s="382"/>
      <c r="V196" s="382"/>
      <c r="W196" s="382"/>
      <c r="X196" s="382"/>
      <c r="Y196" s="382"/>
      <c r="Z196" s="382"/>
      <c r="BA196"/>
    </row>
    <row r="197" spans="1:53">
      <c r="A197" s="2"/>
      <c r="D197" s="382"/>
      <c r="E197" s="382"/>
      <c r="F197" s="382"/>
      <c r="G197" s="382"/>
      <c r="H197" s="382"/>
      <c r="I197" s="382"/>
      <c r="J197" s="382"/>
      <c r="K197" s="382"/>
      <c r="L197" s="382"/>
      <c r="M197" s="382"/>
      <c r="N197" s="382"/>
      <c r="O197" s="382"/>
      <c r="P197" s="382"/>
      <c r="Q197" s="382"/>
      <c r="R197" s="382"/>
      <c r="S197" s="382"/>
      <c r="T197" s="382"/>
      <c r="U197" s="382"/>
      <c r="V197" s="382"/>
      <c r="W197" s="382"/>
      <c r="X197" s="382"/>
      <c r="Y197" s="382"/>
      <c r="Z197" s="382"/>
      <c r="BA197"/>
    </row>
    <row r="198" spans="1:53">
      <c r="D198" s="382"/>
      <c r="E198" s="382"/>
      <c r="F198" s="382"/>
      <c r="G198" s="382"/>
      <c r="H198" s="382"/>
      <c r="I198" s="382"/>
      <c r="J198" s="382"/>
      <c r="K198" s="382"/>
      <c r="L198" s="382"/>
      <c r="M198" s="382"/>
      <c r="N198" s="382"/>
      <c r="O198" s="382"/>
      <c r="P198" s="382"/>
      <c r="Q198" s="382"/>
      <c r="R198" s="382"/>
      <c r="S198" s="382"/>
      <c r="T198" s="382"/>
      <c r="U198" s="382"/>
      <c r="V198" s="382"/>
      <c r="W198" s="382"/>
      <c r="X198" s="382"/>
      <c r="Y198" s="382"/>
      <c r="Z198" s="382"/>
      <c r="BA198"/>
    </row>
    <row r="199" spans="1:53">
      <c r="A199" s="2"/>
      <c r="D199" s="382"/>
      <c r="E199" s="382"/>
      <c r="F199" s="382"/>
      <c r="G199" s="382"/>
      <c r="H199" s="382"/>
      <c r="I199" s="382"/>
      <c r="J199" s="382"/>
      <c r="K199" s="382"/>
      <c r="L199" s="382"/>
      <c r="M199" s="382"/>
      <c r="N199" s="382"/>
      <c r="O199" s="382"/>
      <c r="P199" s="382"/>
      <c r="Q199" s="382"/>
      <c r="R199" s="382"/>
      <c r="S199" s="382"/>
      <c r="T199" s="382"/>
      <c r="U199" s="382"/>
      <c r="V199" s="382"/>
      <c r="W199" s="382"/>
      <c r="X199" s="382"/>
      <c r="Y199" s="382"/>
      <c r="Z199" s="382"/>
      <c r="BA199"/>
    </row>
    <row r="200" spans="1:53">
      <c r="A200" s="2"/>
      <c r="D200" s="382"/>
      <c r="E200" s="382"/>
      <c r="F200" s="382"/>
      <c r="G200" s="382"/>
      <c r="H200" s="382"/>
      <c r="I200" s="382"/>
      <c r="J200" s="382"/>
      <c r="K200" s="382"/>
      <c r="L200" s="382"/>
      <c r="M200" s="382"/>
      <c r="N200" s="382"/>
      <c r="O200" s="382"/>
      <c r="P200" s="382"/>
      <c r="Q200" s="382"/>
      <c r="R200" s="382"/>
      <c r="S200" s="382"/>
      <c r="T200" s="382"/>
      <c r="U200" s="382"/>
      <c r="V200" s="382"/>
      <c r="W200" s="382"/>
      <c r="X200" s="382"/>
      <c r="Y200" s="382"/>
      <c r="Z200" s="382"/>
      <c r="BA200"/>
    </row>
    <row r="201" spans="1:53">
      <c r="A201" s="2"/>
      <c r="D201" s="382"/>
      <c r="E201" s="382"/>
      <c r="F201" s="382"/>
      <c r="G201" s="382"/>
      <c r="H201" s="382"/>
      <c r="I201" s="382"/>
      <c r="J201" s="382"/>
      <c r="K201" s="382"/>
      <c r="L201" s="382"/>
      <c r="M201" s="382"/>
      <c r="N201" s="382"/>
      <c r="O201" s="382"/>
      <c r="P201" s="382"/>
      <c r="Q201" s="382"/>
      <c r="R201" s="382"/>
      <c r="S201" s="382"/>
      <c r="T201" s="382"/>
      <c r="U201" s="382"/>
      <c r="V201" s="382"/>
      <c r="W201" s="382"/>
      <c r="X201" s="382"/>
      <c r="Y201" s="382"/>
      <c r="Z201" s="382"/>
      <c r="BA201"/>
    </row>
    <row r="202" spans="1:53">
      <c r="A202" s="2"/>
      <c r="D202" s="382"/>
      <c r="E202" s="382"/>
      <c r="F202" s="382"/>
      <c r="G202" s="382"/>
      <c r="H202" s="382"/>
      <c r="I202" s="382"/>
      <c r="J202" s="382"/>
      <c r="K202" s="382"/>
      <c r="L202" s="382"/>
      <c r="M202" s="382"/>
      <c r="N202" s="382"/>
      <c r="O202" s="382"/>
      <c r="P202" s="382"/>
      <c r="Q202" s="382"/>
      <c r="R202" s="382"/>
      <c r="S202" s="382"/>
      <c r="T202" s="382"/>
      <c r="U202" s="382"/>
      <c r="V202" s="382"/>
      <c r="W202" s="382"/>
      <c r="X202" s="382"/>
      <c r="Y202" s="382"/>
      <c r="Z202" s="382"/>
      <c r="BA202"/>
    </row>
    <row r="203" spans="1:53">
      <c r="A203" s="2"/>
      <c r="D203" s="382"/>
      <c r="E203" s="382"/>
      <c r="F203" s="382"/>
      <c r="G203" s="382"/>
      <c r="H203" s="382"/>
      <c r="I203" s="382"/>
      <c r="J203" s="382"/>
      <c r="K203" s="382"/>
      <c r="L203" s="382"/>
      <c r="M203" s="382"/>
      <c r="N203" s="382"/>
      <c r="O203" s="382"/>
      <c r="P203" s="382"/>
      <c r="Q203" s="382"/>
      <c r="R203" s="382"/>
      <c r="S203" s="382"/>
      <c r="T203" s="382"/>
      <c r="U203" s="382"/>
      <c r="V203" s="382"/>
      <c r="W203" s="382"/>
      <c r="X203" s="382"/>
      <c r="Y203" s="382"/>
      <c r="Z203" s="382"/>
      <c r="BA203"/>
    </row>
    <row r="204" spans="1:53">
      <c r="A204" s="2"/>
      <c r="D204" s="382"/>
      <c r="E204" s="382"/>
      <c r="F204" s="382"/>
      <c r="G204" s="382"/>
      <c r="H204" s="382"/>
      <c r="I204" s="382"/>
      <c r="J204" s="382"/>
      <c r="K204" s="382"/>
      <c r="L204" s="382"/>
      <c r="M204" s="382"/>
      <c r="N204" s="382"/>
      <c r="O204" s="382"/>
      <c r="P204" s="382"/>
      <c r="Q204" s="382"/>
      <c r="R204" s="382"/>
      <c r="S204" s="382"/>
      <c r="T204" s="382"/>
      <c r="U204" s="382"/>
      <c r="V204" s="382"/>
      <c r="W204" s="382"/>
      <c r="X204" s="382"/>
      <c r="Y204" s="382"/>
      <c r="Z204" s="382"/>
      <c r="BA204"/>
    </row>
    <row r="205" spans="1:53">
      <c r="A205" s="2"/>
      <c r="D205" s="382"/>
      <c r="E205" s="382"/>
      <c r="F205" s="382"/>
      <c r="G205" s="382"/>
      <c r="H205" s="382"/>
      <c r="I205" s="382"/>
      <c r="J205" s="382"/>
      <c r="K205" s="382"/>
      <c r="L205" s="382"/>
      <c r="M205" s="382"/>
      <c r="N205" s="382"/>
      <c r="O205" s="382"/>
      <c r="P205" s="382"/>
      <c r="Q205" s="382"/>
      <c r="R205" s="382"/>
      <c r="S205" s="382"/>
      <c r="T205" s="382"/>
      <c r="U205" s="382"/>
      <c r="V205" s="382"/>
      <c r="W205" s="382"/>
      <c r="X205" s="382"/>
      <c r="Y205" s="382"/>
      <c r="Z205" s="382"/>
      <c r="BA205"/>
    </row>
    <row r="206" spans="1:53">
      <c r="A206" s="2"/>
      <c r="D206" s="382"/>
      <c r="E206" s="382"/>
      <c r="F206" s="382"/>
      <c r="G206" s="382"/>
      <c r="H206" s="382"/>
      <c r="I206" s="382"/>
      <c r="J206" s="382"/>
      <c r="K206" s="382"/>
      <c r="L206" s="382"/>
      <c r="M206" s="382"/>
      <c r="N206" s="382"/>
      <c r="O206" s="382"/>
      <c r="P206" s="382"/>
      <c r="Q206" s="382"/>
      <c r="R206" s="382"/>
      <c r="S206" s="382"/>
      <c r="T206" s="382"/>
      <c r="U206" s="382"/>
      <c r="V206" s="382"/>
      <c r="W206" s="382"/>
      <c r="X206" s="382"/>
      <c r="Y206" s="382"/>
      <c r="Z206" s="382"/>
      <c r="BA206"/>
    </row>
    <row r="207" spans="1:53">
      <c r="A207" s="2"/>
      <c r="D207" s="382"/>
      <c r="E207" s="382"/>
      <c r="F207" s="382"/>
      <c r="G207" s="382"/>
      <c r="H207" s="382"/>
      <c r="I207" s="382"/>
      <c r="J207" s="382"/>
      <c r="K207" s="382"/>
      <c r="L207" s="382"/>
      <c r="M207" s="382"/>
      <c r="N207" s="382"/>
      <c r="O207" s="382"/>
      <c r="P207" s="382"/>
      <c r="Q207" s="382"/>
      <c r="R207" s="382"/>
      <c r="S207" s="382"/>
      <c r="T207" s="382"/>
      <c r="U207" s="382"/>
      <c r="V207" s="382"/>
      <c r="W207" s="382"/>
      <c r="X207" s="382"/>
      <c r="Y207" s="382"/>
      <c r="Z207" s="382"/>
      <c r="BA207"/>
    </row>
    <row r="208" spans="1:53">
      <c r="A208" s="2"/>
      <c r="D208" s="382"/>
      <c r="E208" s="382"/>
      <c r="F208" s="382"/>
      <c r="G208" s="382"/>
      <c r="H208" s="382"/>
      <c r="I208" s="382"/>
      <c r="J208" s="382"/>
      <c r="K208" s="382"/>
      <c r="L208" s="382"/>
      <c r="M208" s="382"/>
      <c r="N208" s="382"/>
      <c r="O208" s="382"/>
      <c r="P208" s="382"/>
      <c r="Q208" s="382"/>
      <c r="R208" s="382"/>
      <c r="S208" s="382"/>
      <c r="T208" s="382"/>
      <c r="U208" s="382"/>
      <c r="V208" s="382"/>
      <c r="W208" s="382"/>
      <c r="X208" s="382"/>
      <c r="Y208" s="382"/>
      <c r="Z208" s="382"/>
      <c r="BA208"/>
    </row>
    <row r="209" spans="1:53">
      <c r="A209" s="2"/>
      <c r="D209" s="382"/>
      <c r="E209" s="382"/>
      <c r="F209" s="382"/>
      <c r="G209" s="382"/>
      <c r="H209" s="382"/>
      <c r="I209" s="382"/>
      <c r="J209" s="382"/>
      <c r="K209" s="382"/>
      <c r="L209" s="382"/>
      <c r="M209" s="382"/>
      <c r="N209" s="382"/>
      <c r="O209" s="382"/>
      <c r="P209" s="382"/>
      <c r="Q209" s="382"/>
      <c r="R209" s="382"/>
      <c r="S209" s="382"/>
      <c r="T209" s="382"/>
      <c r="U209" s="382"/>
      <c r="V209" s="382"/>
      <c r="W209" s="382"/>
      <c r="X209" s="382"/>
      <c r="Y209" s="382"/>
      <c r="Z209" s="382"/>
      <c r="BA209"/>
    </row>
    <row r="210" spans="1:53">
      <c r="A210" s="2"/>
      <c r="D210" s="382"/>
      <c r="E210" s="382"/>
      <c r="F210" s="382"/>
      <c r="G210" s="382"/>
      <c r="H210" s="382"/>
      <c r="I210" s="382"/>
      <c r="J210" s="382"/>
      <c r="K210" s="382"/>
      <c r="L210" s="382"/>
      <c r="M210" s="382"/>
      <c r="N210" s="382"/>
      <c r="O210" s="382"/>
      <c r="P210" s="382"/>
      <c r="Q210" s="382"/>
      <c r="R210" s="382"/>
      <c r="S210" s="382"/>
      <c r="T210" s="382"/>
      <c r="U210" s="382"/>
      <c r="V210" s="382"/>
      <c r="W210" s="382"/>
      <c r="X210" s="382"/>
      <c r="Y210" s="382"/>
      <c r="Z210" s="382"/>
      <c r="BA210"/>
    </row>
    <row r="211" spans="1:53">
      <c r="A211" s="2"/>
      <c r="D211" s="382"/>
      <c r="E211" s="382"/>
      <c r="F211" s="382"/>
      <c r="G211" s="382"/>
      <c r="H211" s="382"/>
      <c r="I211" s="382"/>
      <c r="J211" s="382"/>
      <c r="K211" s="382"/>
      <c r="L211" s="382"/>
      <c r="M211" s="382"/>
      <c r="N211" s="382"/>
      <c r="O211" s="382"/>
      <c r="P211" s="382"/>
      <c r="Q211" s="382"/>
      <c r="R211" s="382"/>
      <c r="S211" s="382"/>
      <c r="T211" s="382"/>
      <c r="U211" s="382"/>
      <c r="V211" s="382"/>
      <c r="W211" s="382"/>
      <c r="X211" s="382"/>
      <c r="Y211" s="382"/>
      <c r="Z211" s="382"/>
      <c r="BA211"/>
    </row>
    <row r="212" spans="1:53">
      <c r="A212" s="2"/>
      <c r="D212" s="382"/>
      <c r="E212" s="382"/>
      <c r="F212" s="382"/>
      <c r="G212" s="382"/>
      <c r="H212" s="382"/>
      <c r="I212" s="382"/>
      <c r="J212" s="382"/>
      <c r="K212" s="382"/>
      <c r="L212" s="382"/>
      <c r="M212" s="382"/>
      <c r="N212" s="382"/>
      <c r="O212" s="382"/>
      <c r="P212" s="382"/>
      <c r="Q212" s="382"/>
      <c r="R212" s="382"/>
      <c r="S212" s="382"/>
      <c r="T212" s="382"/>
      <c r="U212" s="382"/>
      <c r="V212" s="382"/>
      <c r="W212" s="382"/>
      <c r="X212" s="382"/>
      <c r="Y212" s="382"/>
      <c r="Z212" s="382"/>
      <c r="BA212"/>
    </row>
    <row r="213" spans="1:53">
      <c r="D213" s="382"/>
      <c r="E213" s="382"/>
      <c r="F213" s="382"/>
      <c r="G213" s="382"/>
      <c r="H213" s="382"/>
      <c r="I213" s="382"/>
      <c r="J213" s="382"/>
      <c r="K213" s="382"/>
      <c r="L213" s="382"/>
      <c r="M213" s="382"/>
      <c r="N213" s="382"/>
      <c r="O213" s="382"/>
      <c r="P213" s="382"/>
      <c r="Q213" s="382"/>
      <c r="R213" s="382"/>
      <c r="S213" s="382"/>
      <c r="T213" s="382"/>
      <c r="U213" s="382"/>
      <c r="V213" s="382"/>
      <c r="W213" s="382"/>
      <c r="X213" s="382"/>
      <c r="Y213" s="382"/>
      <c r="Z213" s="382"/>
      <c r="BA213"/>
    </row>
    <row r="214" spans="1:53">
      <c r="A214" s="2"/>
      <c r="D214" s="382"/>
      <c r="E214" s="382"/>
      <c r="F214" s="382"/>
      <c r="G214" s="382"/>
      <c r="H214" s="382"/>
      <c r="I214" s="382"/>
      <c r="J214" s="382"/>
      <c r="K214" s="382"/>
      <c r="L214" s="382"/>
      <c r="M214" s="382"/>
      <c r="N214" s="382"/>
      <c r="O214" s="382"/>
      <c r="P214" s="382"/>
      <c r="Q214" s="382"/>
      <c r="R214" s="382"/>
      <c r="S214" s="382"/>
      <c r="T214" s="382"/>
      <c r="U214" s="382"/>
      <c r="V214" s="382"/>
      <c r="W214" s="382"/>
      <c r="X214" s="382"/>
      <c r="Y214" s="382"/>
      <c r="Z214" s="382"/>
      <c r="BA214"/>
    </row>
    <row r="215" spans="1:53">
      <c r="A215" s="2"/>
      <c r="D215" s="382"/>
      <c r="E215" s="382"/>
      <c r="F215" s="382"/>
      <c r="G215" s="382"/>
      <c r="H215" s="382"/>
      <c r="I215" s="382"/>
      <c r="J215" s="382"/>
      <c r="K215" s="382"/>
      <c r="L215" s="382"/>
      <c r="M215" s="382"/>
      <c r="N215" s="382"/>
      <c r="O215" s="382"/>
      <c r="P215" s="382"/>
      <c r="Q215" s="382"/>
      <c r="R215" s="382"/>
      <c r="S215" s="382"/>
      <c r="T215" s="382"/>
      <c r="U215" s="382"/>
      <c r="V215" s="382"/>
      <c r="W215" s="382"/>
      <c r="X215" s="382"/>
      <c r="Y215" s="382"/>
      <c r="Z215" s="382"/>
      <c r="BA215"/>
    </row>
    <row r="216" spans="1:53">
      <c r="D216" s="382"/>
      <c r="E216" s="382"/>
      <c r="F216" s="382"/>
      <c r="G216" s="382"/>
      <c r="H216" s="382"/>
      <c r="I216" s="382"/>
      <c r="J216" s="382"/>
      <c r="K216" s="382"/>
      <c r="L216" s="382"/>
      <c r="M216" s="382"/>
      <c r="N216" s="382"/>
      <c r="O216" s="382"/>
      <c r="P216" s="382"/>
      <c r="Q216" s="382"/>
      <c r="R216" s="382"/>
      <c r="S216" s="382"/>
      <c r="T216" s="382"/>
      <c r="U216" s="382"/>
      <c r="V216" s="382"/>
      <c r="W216" s="382"/>
      <c r="X216" s="382"/>
      <c r="Y216" s="382"/>
      <c r="Z216" s="382"/>
      <c r="BA216"/>
    </row>
    <row r="217" spans="1:53">
      <c r="A217" s="2"/>
      <c r="BA217"/>
    </row>
    <row r="218" spans="1:53">
      <c r="A218" s="2"/>
      <c r="BA218"/>
    </row>
    <row r="219" spans="1:53">
      <c r="A219" s="2"/>
      <c r="BA219"/>
    </row>
    <row r="220" spans="1:53">
      <c r="A220" s="2"/>
      <c r="BA220"/>
    </row>
    <row r="221" spans="1:53">
      <c r="A221" s="2"/>
      <c r="BA221"/>
    </row>
    <row r="222" spans="1:53">
      <c r="A222" s="2"/>
      <c r="BA222"/>
    </row>
    <row r="223" spans="1:53">
      <c r="A223" s="2"/>
      <c r="BA223"/>
    </row>
    <row r="224" spans="1:53">
      <c r="A224" s="2"/>
      <c r="BA224"/>
    </row>
    <row r="228" spans="30:6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89"/>
      <c r="BB228" s="1"/>
      <c r="BC228" s="1"/>
      <c r="BD228" s="1"/>
      <c r="BE228" s="1"/>
      <c r="BF228" s="1"/>
      <c r="BG228" s="1"/>
      <c r="BH228" s="1"/>
      <c r="BI228" s="73"/>
    </row>
  </sheetData>
  <pageMargins left="0.17" right="0.19" top="0.75" bottom="0.75" header="0.3" footer="0.3"/>
  <pageSetup orientation="portrait" r:id="rId1"/>
  <drawing r:id="rId2"/>
  <legacyDrawing r:id="rId3"/>
</worksheet>
</file>

<file path=xl/worksheets/sheet15.xml><?xml version="1.0" encoding="utf-8"?>
<worksheet xmlns="http://schemas.openxmlformats.org/spreadsheetml/2006/main" xmlns:r="http://schemas.openxmlformats.org/officeDocument/2006/relationships">
  <sheetPr>
    <tabColor rgb="FFFFFF00"/>
  </sheetPr>
  <dimension ref="A2:BE765"/>
  <sheetViews>
    <sheetView topLeftCell="B1" workbookViewId="0">
      <selection activeCell="B3" sqref="B3"/>
    </sheetView>
  </sheetViews>
  <sheetFormatPr defaultRowHeight="12.75"/>
  <cols>
    <col min="1" max="1" width="23.42578125" hidden="1" customWidth="1"/>
    <col min="2" max="2" width="59.85546875" style="4" customWidth="1"/>
    <col min="3" max="3" width="45.7109375" style="4" customWidth="1"/>
    <col min="4" max="4" width="18.140625" customWidth="1"/>
    <col min="5" max="5" width="12.5703125" customWidth="1"/>
    <col min="6" max="6" width="13.85546875" customWidth="1"/>
    <col min="7" max="9" width="13.28515625" customWidth="1"/>
    <col min="10" max="53" width="9.28515625" bestFit="1" customWidth="1"/>
  </cols>
  <sheetData>
    <row r="2" spans="3:6">
      <c r="C2" s="153" t="s">
        <v>1142</v>
      </c>
    </row>
    <row r="3" spans="3:6">
      <c r="C3" s="153" t="s">
        <v>490</v>
      </c>
    </row>
    <row r="4" spans="3:6">
      <c r="C4" s="153" t="s">
        <v>1110</v>
      </c>
    </row>
    <row r="6" spans="3:6">
      <c r="C6" s="153" t="s">
        <v>1091</v>
      </c>
    </row>
    <row r="9" spans="3:6">
      <c r="D9" s="88" t="s">
        <v>493</v>
      </c>
    </row>
    <row r="10" spans="3:6">
      <c r="D10" t="s">
        <v>491</v>
      </c>
    </row>
    <row r="11" spans="3:6" ht="63.75" customHeight="1">
      <c r="D11" s="244"/>
      <c r="E11" s="248" t="s">
        <v>492</v>
      </c>
      <c r="F11" s="246" t="s">
        <v>506</v>
      </c>
    </row>
    <row r="12" spans="3:6">
      <c r="D12" s="242">
        <v>2008</v>
      </c>
      <c r="E12" s="247">
        <v>2.2419783671630885E-3</v>
      </c>
      <c r="F12" s="612"/>
    </row>
    <row r="13" spans="3:6">
      <c r="D13" s="242">
        <v>2009</v>
      </c>
      <c r="E13" s="247">
        <v>2.0806849594535138E-3</v>
      </c>
      <c r="F13" s="612"/>
    </row>
    <row r="14" spans="3:6">
      <c r="D14" s="242">
        <v>2010</v>
      </c>
      <c r="E14" s="247">
        <v>1.8360566244273256E-3</v>
      </c>
      <c r="F14" s="612"/>
    </row>
    <row r="15" spans="3:6">
      <c r="D15" s="242">
        <v>2011</v>
      </c>
      <c r="E15" s="247">
        <v>1.5779871720920061E-3</v>
      </c>
      <c r="F15" s="612"/>
    </row>
    <row r="16" spans="3:6">
      <c r="D16" s="242">
        <v>2012</v>
      </c>
      <c r="E16" s="247">
        <v>1.3709939655313849E-3</v>
      </c>
      <c r="F16" s="66">
        <v>1</v>
      </c>
    </row>
    <row r="17" spans="4:6">
      <c r="D17" s="242">
        <v>2013</v>
      </c>
      <c r="E17" s="247">
        <v>1.0242906427457437E-3</v>
      </c>
      <c r="F17" s="613">
        <v>0.74711535462429102</v>
      </c>
    </row>
    <row r="18" spans="4:6">
      <c r="D18" s="242">
        <v>2014</v>
      </c>
      <c r="E18" s="247">
        <v>9.2186157847116935E-4</v>
      </c>
      <c r="F18" s="613">
        <v>0.67240381916186198</v>
      </c>
    </row>
    <row r="19" spans="4:6">
      <c r="D19" s="242">
        <v>2015</v>
      </c>
      <c r="E19" s="247">
        <v>8.7576849954761093E-4</v>
      </c>
      <c r="F19" s="613">
        <v>0.63878362820376888</v>
      </c>
    </row>
    <row r="20" spans="4:6">
      <c r="D20" s="242">
        <v>2016</v>
      </c>
      <c r="E20" s="247">
        <v>8.3144368672621383E-4</v>
      </c>
      <c r="F20" s="613">
        <v>0.60645320667327207</v>
      </c>
    </row>
    <row r="21" spans="4:6">
      <c r="D21" s="242">
        <v>2017</v>
      </c>
      <c r="E21" s="247">
        <v>7.9647642887324221E-4</v>
      </c>
      <c r="F21" s="613">
        <v>0.58094816527112514</v>
      </c>
    </row>
    <row r="22" spans="4:6">
      <c r="D22" s="242">
        <v>2018</v>
      </c>
      <c r="E22" s="247">
        <v>7.8093542538303269E-4</v>
      </c>
      <c r="F22" s="613">
        <v>0.56961259131461539</v>
      </c>
    </row>
    <row r="23" spans="4:6">
      <c r="D23" s="242">
        <v>2019</v>
      </c>
      <c r="E23" s="247">
        <v>7.6539442189282306E-4</v>
      </c>
      <c r="F23" s="613">
        <v>0.55827701735810564</v>
      </c>
    </row>
    <row r="24" spans="4:6">
      <c r="D24" s="242">
        <v>2020</v>
      </c>
      <c r="E24" s="247">
        <v>7.4985341840261331E-4</v>
      </c>
      <c r="F24" s="613">
        <v>0.54694144340159578</v>
      </c>
    </row>
    <row r="25" spans="4:6">
      <c r="D25" s="242">
        <v>2021</v>
      </c>
      <c r="E25" s="247">
        <v>7.343124149124039E-4</v>
      </c>
      <c r="F25" s="613">
        <v>0.53560586944508615</v>
      </c>
    </row>
    <row r="26" spans="4:6">
      <c r="D26" s="242">
        <v>2022</v>
      </c>
      <c r="E26" s="247">
        <v>7.1877141142219427E-4</v>
      </c>
      <c r="F26" s="613">
        <v>0.5242702954885764</v>
      </c>
    </row>
    <row r="27" spans="4:6">
      <c r="D27" s="242">
        <v>2023</v>
      </c>
      <c r="E27" s="247">
        <v>7.0905828424081333E-4</v>
      </c>
      <c r="F27" s="613">
        <v>0.51718556176575781</v>
      </c>
    </row>
    <row r="28" spans="4:6">
      <c r="D28" s="242">
        <v>2024</v>
      </c>
      <c r="E28" s="247">
        <v>6.993451570594325E-4</v>
      </c>
      <c r="F28" s="613">
        <v>0.51010082804293932</v>
      </c>
    </row>
    <row r="29" spans="4:6">
      <c r="D29" s="242">
        <v>2025</v>
      </c>
      <c r="E29" s="247">
        <v>6.8963202987805134E-4</v>
      </c>
      <c r="F29" s="613">
        <v>0.50301609432012062</v>
      </c>
    </row>
    <row r="30" spans="4:6">
      <c r="D30" s="242">
        <v>2026</v>
      </c>
      <c r="E30" s="247">
        <v>6.7991890269667029E-4</v>
      </c>
      <c r="F30" s="613">
        <v>0.49593136059730203</v>
      </c>
    </row>
    <row r="31" spans="4:6">
      <c r="D31" s="242">
        <v>2027</v>
      </c>
      <c r="E31" s="247">
        <v>6.7020577551528935E-4</v>
      </c>
      <c r="F31" s="613">
        <v>0.48884662687448344</v>
      </c>
    </row>
    <row r="32" spans="4:6">
      <c r="D32" s="242">
        <v>2028</v>
      </c>
      <c r="E32" s="247">
        <v>6.6437789920646077E-4</v>
      </c>
      <c r="F32" s="613">
        <v>0.48459578664079228</v>
      </c>
    </row>
    <row r="33" spans="4:6">
      <c r="D33" s="242">
        <v>2029</v>
      </c>
      <c r="E33" s="247">
        <v>6.5855002289763218E-4</v>
      </c>
      <c r="F33" s="613">
        <v>0.48034494640710118</v>
      </c>
    </row>
    <row r="34" spans="4:6">
      <c r="D34" s="242">
        <v>2030</v>
      </c>
      <c r="E34" s="247">
        <v>6.5272214658880371E-4</v>
      </c>
      <c r="F34" s="613">
        <v>0.47609410617341008</v>
      </c>
    </row>
    <row r="35" spans="4:6">
      <c r="D35" s="242">
        <v>2031</v>
      </c>
      <c r="E35" s="247">
        <v>6.4689427027997512E-4</v>
      </c>
      <c r="F35" s="613">
        <v>0.47184326593971893</v>
      </c>
    </row>
    <row r="36" spans="4:6">
      <c r="D36" s="242">
        <v>2032</v>
      </c>
      <c r="E36" s="247">
        <v>6.4106639397114654E-4</v>
      </c>
      <c r="F36" s="613">
        <v>0.46759242570602783</v>
      </c>
    </row>
    <row r="37" spans="4:6">
      <c r="D37" s="242">
        <v>2033</v>
      </c>
      <c r="E37" s="247">
        <v>6.4106639397114654E-4</v>
      </c>
      <c r="F37" s="613">
        <v>0.46759242570602783</v>
      </c>
    </row>
    <row r="38" spans="4:6">
      <c r="D38" s="242">
        <v>2034</v>
      </c>
      <c r="E38" s="247">
        <v>6.4106639397114654E-4</v>
      </c>
      <c r="F38" s="613">
        <v>0.46759242570602783</v>
      </c>
    </row>
    <row r="39" spans="4:6">
      <c r="D39" s="242">
        <v>2035</v>
      </c>
      <c r="E39" s="247">
        <v>6.4106639397114654E-4</v>
      </c>
      <c r="F39" s="613">
        <v>0.46759242570602783</v>
      </c>
    </row>
    <row r="41" spans="4:6">
      <c r="E41" t="s">
        <v>494</v>
      </c>
    </row>
    <row r="42" spans="4:6">
      <c r="D42" t="s">
        <v>5</v>
      </c>
      <c r="E42" s="29">
        <v>0.17239393846735457</v>
      </c>
    </row>
    <row r="43" spans="4:6">
      <c r="D43" t="s">
        <v>21</v>
      </c>
      <c r="E43" s="29">
        <v>0.2005820620589456</v>
      </c>
    </row>
    <row r="44" spans="4:6">
      <c r="D44" t="s">
        <v>19</v>
      </c>
      <c r="E44" s="29">
        <v>0.15492072881456442</v>
      </c>
    </row>
    <row r="45" spans="4:6">
      <c r="D45" t="s">
        <v>130</v>
      </c>
      <c r="E45" s="29">
        <v>0.18804417297567988</v>
      </c>
    </row>
    <row r="47" spans="4:6">
      <c r="D47" s="88" t="s">
        <v>503</v>
      </c>
    </row>
    <row r="48" spans="4:6">
      <c r="D48" s="88" t="s">
        <v>504</v>
      </c>
    </row>
    <row r="49" spans="4:9">
      <c r="D49" s="88" t="s">
        <v>505</v>
      </c>
    </row>
    <row r="50" spans="4:9">
      <c r="D50" s="88"/>
    </row>
    <row r="51" spans="4:9" ht="15.75">
      <c r="D51" s="245" t="s">
        <v>495</v>
      </c>
      <c r="E51" s="245" t="s">
        <v>42</v>
      </c>
      <c r="F51" s="245" t="s">
        <v>496</v>
      </c>
      <c r="G51" s="245" t="s">
        <v>497</v>
      </c>
      <c r="H51" s="245" t="s">
        <v>498</v>
      </c>
      <c r="I51" s="245" t="s">
        <v>499</v>
      </c>
    </row>
    <row r="52" spans="4:9">
      <c r="D52" s="242" t="s">
        <v>500</v>
      </c>
      <c r="E52" s="242">
        <v>1</v>
      </c>
      <c r="F52" s="243">
        <v>0.62623200000000001</v>
      </c>
      <c r="G52" s="243">
        <v>0.42462899999999998</v>
      </c>
      <c r="H52" s="243">
        <v>0.61432399999999998</v>
      </c>
      <c r="I52" s="243">
        <v>0.51896500000000001</v>
      </c>
    </row>
    <row r="53" spans="4:9">
      <c r="D53" s="242" t="s">
        <v>501</v>
      </c>
      <c r="E53" s="242">
        <v>1</v>
      </c>
      <c r="F53" s="243">
        <v>0</v>
      </c>
      <c r="G53" s="243">
        <v>0</v>
      </c>
      <c r="H53" s="243">
        <v>0</v>
      </c>
      <c r="I53" s="243">
        <v>0</v>
      </c>
    </row>
    <row r="54" spans="4:9">
      <c r="D54" s="242" t="s">
        <v>502</v>
      </c>
      <c r="E54" s="242">
        <v>1</v>
      </c>
      <c r="F54" s="243">
        <v>0</v>
      </c>
      <c r="G54" s="243">
        <v>0</v>
      </c>
      <c r="H54" s="243">
        <v>0</v>
      </c>
      <c r="I54" s="243">
        <v>0</v>
      </c>
    </row>
    <row r="55" spans="4:9">
      <c r="D55" s="66" t="s">
        <v>500</v>
      </c>
      <c r="E55" s="66">
        <v>2</v>
      </c>
      <c r="F55" s="241">
        <v>0.85104100000000005</v>
      </c>
      <c r="G55" s="241">
        <v>0.71587999999999996</v>
      </c>
      <c r="H55" s="241">
        <v>0.82259800000000005</v>
      </c>
      <c r="I55" s="241">
        <v>0.73102699999999998</v>
      </c>
    </row>
    <row r="56" spans="4:9">
      <c r="D56" s="66" t="s">
        <v>501</v>
      </c>
      <c r="E56" s="66">
        <v>2</v>
      </c>
      <c r="F56" s="241">
        <v>4.1720000000000004E-3</v>
      </c>
      <c r="G56" s="241">
        <v>3.5972999999999998E-2</v>
      </c>
      <c r="H56" s="241">
        <v>4.4310000000000002E-2</v>
      </c>
      <c r="I56" s="241">
        <v>9.6575999999999995E-2</v>
      </c>
    </row>
    <row r="57" spans="4:9">
      <c r="D57" s="66" t="s">
        <v>502</v>
      </c>
      <c r="E57" s="66">
        <v>2</v>
      </c>
      <c r="F57" s="241">
        <v>0</v>
      </c>
      <c r="G57" s="241">
        <v>0</v>
      </c>
      <c r="H57" s="241">
        <v>0</v>
      </c>
      <c r="I57" s="241">
        <v>0</v>
      </c>
    </row>
    <row r="58" spans="4:9">
      <c r="D58" s="242" t="s">
        <v>500</v>
      </c>
      <c r="E58" s="242">
        <v>3</v>
      </c>
      <c r="F58" s="243">
        <v>1.0599339999999999</v>
      </c>
      <c r="G58" s="243">
        <v>1.011458</v>
      </c>
      <c r="H58" s="243">
        <v>1.018743</v>
      </c>
      <c r="I58" s="243">
        <v>1.007182</v>
      </c>
    </row>
    <row r="59" spans="4:9">
      <c r="D59" s="242" t="s">
        <v>501</v>
      </c>
      <c r="E59" s="242">
        <v>3</v>
      </c>
      <c r="F59" s="243">
        <v>2.9680999999999999E-2</v>
      </c>
      <c r="G59" s="243">
        <v>0.13933799999999999</v>
      </c>
      <c r="H59" s="243">
        <v>1.1575999999999999E-2</v>
      </c>
      <c r="I59" s="243">
        <v>0.30404199999999998</v>
      </c>
    </row>
    <row r="60" spans="4:9">
      <c r="D60" s="242" t="s">
        <v>502</v>
      </c>
      <c r="E60" s="242">
        <v>3</v>
      </c>
      <c r="F60" s="243">
        <v>0</v>
      </c>
      <c r="G60" s="243">
        <v>0</v>
      </c>
      <c r="H60" s="243">
        <v>0</v>
      </c>
      <c r="I60" s="243">
        <v>0</v>
      </c>
    </row>
    <row r="61" spans="4:9">
      <c r="D61" s="66" t="s">
        <v>500</v>
      </c>
      <c r="E61" s="66">
        <v>4</v>
      </c>
      <c r="F61" s="241">
        <v>1.128309</v>
      </c>
      <c r="G61" s="241">
        <v>1.1719120000000001</v>
      </c>
      <c r="H61" s="241">
        <v>1.1276029999999999</v>
      </c>
      <c r="I61" s="241">
        <v>1.1458930000000001</v>
      </c>
    </row>
    <row r="62" spans="4:9">
      <c r="D62" s="66" t="s">
        <v>501</v>
      </c>
      <c r="E62" s="66">
        <v>4</v>
      </c>
      <c r="F62" s="241">
        <v>0.553975</v>
      </c>
      <c r="G62" s="241">
        <v>0.669879</v>
      </c>
      <c r="H62" s="241">
        <v>0.23110700000000001</v>
      </c>
      <c r="I62" s="241">
        <v>0.87836599999999998</v>
      </c>
    </row>
    <row r="63" spans="4:9">
      <c r="D63" s="66" t="s">
        <v>502</v>
      </c>
      <c r="E63" s="66">
        <v>4</v>
      </c>
      <c r="F63" s="241">
        <v>0</v>
      </c>
      <c r="G63" s="241">
        <v>0</v>
      </c>
      <c r="H63" s="241">
        <v>0</v>
      </c>
      <c r="I63" s="241">
        <v>0</v>
      </c>
    </row>
    <row r="64" spans="4:9">
      <c r="D64" s="242" t="s">
        <v>500</v>
      </c>
      <c r="E64" s="242">
        <v>5</v>
      </c>
      <c r="F64" s="243">
        <v>1.1720619999999999</v>
      </c>
      <c r="G64" s="243">
        <v>1.3418730000000001</v>
      </c>
      <c r="H64" s="243">
        <v>1.17411</v>
      </c>
      <c r="I64" s="243">
        <v>1.2643089999999999</v>
      </c>
    </row>
    <row r="65" spans="4:9">
      <c r="D65" s="242" t="s">
        <v>501</v>
      </c>
      <c r="E65" s="242">
        <v>5</v>
      </c>
      <c r="F65" s="243">
        <v>1.2807219999999999</v>
      </c>
      <c r="G65" s="243">
        <v>1.5017799999999999</v>
      </c>
      <c r="H65" s="243">
        <v>1.209414</v>
      </c>
      <c r="I65" s="243">
        <v>1.515622</v>
      </c>
    </row>
    <row r="66" spans="4:9">
      <c r="D66" s="242" t="s">
        <v>502</v>
      </c>
      <c r="E66" s="242">
        <v>5</v>
      </c>
      <c r="F66" s="243">
        <v>0</v>
      </c>
      <c r="G66" s="243">
        <v>0</v>
      </c>
      <c r="H66" s="243">
        <v>0</v>
      </c>
      <c r="I66" s="243">
        <v>0</v>
      </c>
    </row>
    <row r="67" spans="4:9">
      <c r="D67" s="66" t="s">
        <v>500</v>
      </c>
      <c r="E67" s="66">
        <v>6</v>
      </c>
      <c r="F67" s="241">
        <v>1.220755</v>
      </c>
      <c r="G67" s="241">
        <v>1.3888339999999999</v>
      </c>
      <c r="H67" s="241">
        <v>1.1971320000000001</v>
      </c>
      <c r="I67" s="241">
        <v>1.286672</v>
      </c>
    </row>
    <row r="68" spans="4:9">
      <c r="D68" s="66" t="s">
        <v>501</v>
      </c>
      <c r="E68" s="66">
        <v>6</v>
      </c>
      <c r="F68" s="241">
        <v>1.786292</v>
      </c>
      <c r="G68" s="241">
        <v>1.74054</v>
      </c>
      <c r="H68" s="241">
        <v>2.0608279999999999</v>
      </c>
      <c r="I68" s="241">
        <v>1.815618</v>
      </c>
    </row>
    <row r="69" spans="4:9">
      <c r="D69" s="66" t="s">
        <v>502</v>
      </c>
      <c r="E69" s="66">
        <v>6</v>
      </c>
      <c r="F69" s="241">
        <v>0</v>
      </c>
      <c r="G69" s="241">
        <v>0</v>
      </c>
      <c r="H69" s="241">
        <v>0</v>
      </c>
      <c r="I69" s="241">
        <v>0</v>
      </c>
    </row>
    <row r="70" spans="4:9">
      <c r="D70" s="242" t="s">
        <v>500</v>
      </c>
      <c r="E70" s="242">
        <v>7</v>
      </c>
      <c r="F70" s="243">
        <v>1.336665</v>
      </c>
      <c r="G70" s="243">
        <v>1.450358</v>
      </c>
      <c r="H70" s="243">
        <v>1.2592760000000001</v>
      </c>
      <c r="I70" s="243">
        <v>1.391869</v>
      </c>
    </row>
    <row r="71" spans="4:9">
      <c r="D71" s="242" t="s">
        <v>501</v>
      </c>
      <c r="E71" s="242">
        <v>7</v>
      </c>
      <c r="F71" s="243">
        <v>2.2678729999999998</v>
      </c>
      <c r="G71" s="243">
        <v>2.1766139999999998</v>
      </c>
      <c r="H71" s="243">
        <v>1.960769</v>
      </c>
      <c r="I71" s="243">
        <v>1.999781</v>
      </c>
    </row>
    <row r="72" spans="4:9">
      <c r="D72" s="242" t="s">
        <v>502</v>
      </c>
      <c r="E72" s="242">
        <v>7</v>
      </c>
      <c r="F72" s="243">
        <v>0</v>
      </c>
      <c r="G72" s="243">
        <v>0</v>
      </c>
      <c r="H72" s="243">
        <v>0</v>
      </c>
      <c r="I72" s="243">
        <v>0</v>
      </c>
    </row>
    <row r="73" spans="4:9">
      <c r="D73" s="66" t="s">
        <v>500</v>
      </c>
      <c r="E73" s="66">
        <v>8</v>
      </c>
      <c r="F73" s="241">
        <v>1.294286</v>
      </c>
      <c r="G73" s="241">
        <v>1.3592329999999999</v>
      </c>
      <c r="H73" s="241">
        <v>1.273658</v>
      </c>
      <c r="I73" s="241">
        <v>1.349702</v>
      </c>
    </row>
    <row r="74" spans="4:9">
      <c r="D74" s="66" t="s">
        <v>501</v>
      </c>
      <c r="E74" s="66">
        <v>8</v>
      </c>
      <c r="F74" s="241">
        <v>1.906649</v>
      </c>
      <c r="G74" s="241">
        <v>2.0703320000000001</v>
      </c>
      <c r="H74" s="241">
        <v>2.143993</v>
      </c>
      <c r="I74" s="241">
        <v>1.9685520000000001</v>
      </c>
    </row>
    <row r="75" spans="4:9">
      <c r="D75" s="66" t="s">
        <v>502</v>
      </c>
      <c r="E75" s="66">
        <v>8</v>
      </c>
      <c r="F75" s="241">
        <v>0</v>
      </c>
      <c r="G75" s="241">
        <v>0</v>
      </c>
      <c r="H75" s="241">
        <v>0</v>
      </c>
      <c r="I75" s="241">
        <v>0</v>
      </c>
    </row>
    <row r="76" spans="4:9">
      <c r="D76" s="242" t="s">
        <v>500</v>
      </c>
      <c r="E76" s="242">
        <v>9</v>
      </c>
      <c r="F76" s="243">
        <v>1.17801</v>
      </c>
      <c r="G76" s="243">
        <v>1.2817780000000001</v>
      </c>
      <c r="H76" s="243">
        <v>1.1995009999999999</v>
      </c>
      <c r="I76" s="243">
        <v>1.2737849999999999</v>
      </c>
    </row>
    <row r="77" spans="4:9">
      <c r="D77" s="242" t="s">
        <v>501</v>
      </c>
      <c r="E77" s="242">
        <v>9</v>
      </c>
      <c r="F77" s="243">
        <v>0</v>
      </c>
      <c r="G77" s="243">
        <v>0</v>
      </c>
      <c r="H77" s="243">
        <v>0</v>
      </c>
      <c r="I77" s="243">
        <v>0</v>
      </c>
    </row>
    <row r="78" spans="4:9">
      <c r="D78" s="242" t="s">
        <v>502</v>
      </c>
      <c r="E78" s="242">
        <v>9</v>
      </c>
      <c r="F78" s="243">
        <v>0</v>
      </c>
      <c r="G78" s="243">
        <v>0</v>
      </c>
      <c r="H78" s="243">
        <v>0</v>
      </c>
      <c r="I78" s="243">
        <v>0</v>
      </c>
    </row>
    <row r="79" spans="4:9">
      <c r="D79" s="66" t="s">
        <v>500</v>
      </c>
      <c r="E79" s="66">
        <v>10</v>
      </c>
      <c r="F79" s="241">
        <v>0.97201599999999999</v>
      </c>
      <c r="G79" s="241">
        <v>0.90427000000000002</v>
      </c>
      <c r="H79" s="241">
        <v>1.0825709999999999</v>
      </c>
      <c r="I79" s="241">
        <v>0.98371600000000003</v>
      </c>
    </row>
    <row r="80" spans="4:9">
      <c r="D80" s="66" t="s">
        <v>501</v>
      </c>
      <c r="E80" s="66">
        <v>10</v>
      </c>
      <c r="F80" s="241">
        <v>2.7474999999999999E-2</v>
      </c>
      <c r="G80" s="241">
        <v>1.0869999999999999E-2</v>
      </c>
      <c r="H80" s="241">
        <v>0.10233299999999999</v>
      </c>
      <c r="I80" s="241">
        <v>9.3996999999999997E-2</v>
      </c>
    </row>
    <row r="81" spans="1:52">
      <c r="D81" s="66" t="s">
        <v>502</v>
      </c>
      <c r="E81" s="66">
        <v>10</v>
      </c>
      <c r="F81" s="241">
        <v>0</v>
      </c>
      <c r="G81" s="241">
        <v>0</v>
      </c>
      <c r="H81" s="241">
        <v>0</v>
      </c>
      <c r="I81" s="241">
        <v>0</v>
      </c>
    </row>
    <row r="82" spans="1:52">
      <c r="D82" s="242" t="s">
        <v>500</v>
      </c>
      <c r="E82" s="242">
        <v>11</v>
      </c>
      <c r="F82" s="243">
        <v>0.63564200000000004</v>
      </c>
      <c r="G82" s="243">
        <v>0.50306899999999999</v>
      </c>
      <c r="H82" s="243">
        <v>0.66335299999999997</v>
      </c>
      <c r="I82" s="243">
        <v>0.55799600000000005</v>
      </c>
    </row>
    <row r="83" spans="1:52">
      <c r="D83" s="242" t="s">
        <v>501</v>
      </c>
      <c r="E83" s="242">
        <v>11</v>
      </c>
      <c r="F83" s="243">
        <v>0</v>
      </c>
      <c r="G83" s="243">
        <v>0</v>
      </c>
      <c r="H83" s="243">
        <v>0</v>
      </c>
      <c r="I83" s="243">
        <v>0</v>
      </c>
    </row>
    <row r="84" spans="1:52">
      <c r="D84" s="242" t="s">
        <v>502</v>
      </c>
      <c r="E84" s="242">
        <v>11</v>
      </c>
      <c r="F84" s="243">
        <v>0</v>
      </c>
      <c r="G84" s="243">
        <v>0</v>
      </c>
      <c r="H84" s="243">
        <v>0</v>
      </c>
      <c r="I84" s="243">
        <v>0</v>
      </c>
    </row>
    <row r="85" spans="1:52">
      <c r="D85" s="66" t="s">
        <v>500</v>
      </c>
      <c r="E85" s="66">
        <v>12</v>
      </c>
      <c r="F85" s="241">
        <v>0.51588299999999998</v>
      </c>
      <c r="G85" s="241">
        <v>0.43036000000000002</v>
      </c>
      <c r="H85" s="241">
        <v>0.55601299999999998</v>
      </c>
      <c r="I85" s="241">
        <v>0.47138200000000002</v>
      </c>
    </row>
    <row r="86" spans="1:52">
      <c r="D86" s="66" t="s">
        <v>501</v>
      </c>
      <c r="E86" s="66">
        <v>12</v>
      </c>
      <c r="F86" s="241">
        <v>0</v>
      </c>
      <c r="G86" s="241">
        <v>0</v>
      </c>
      <c r="H86" s="241">
        <v>0</v>
      </c>
      <c r="I86" s="241">
        <v>0</v>
      </c>
    </row>
    <row r="87" spans="1:52">
      <c r="D87" s="66" t="s">
        <v>502</v>
      </c>
      <c r="E87" s="66">
        <v>12</v>
      </c>
      <c r="F87" s="241">
        <v>0</v>
      </c>
      <c r="G87" s="241">
        <v>0</v>
      </c>
      <c r="H87" s="241">
        <v>0</v>
      </c>
      <c r="I87" s="241">
        <v>0</v>
      </c>
    </row>
    <row r="91" spans="1:52">
      <c r="A91" s="153" t="s">
        <v>1091</v>
      </c>
      <c r="C91" s="774"/>
      <c r="D91" s="774"/>
      <c r="E91" s="774"/>
      <c r="F91" s="774"/>
      <c r="G91" s="774"/>
      <c r="H91" s="774"/>
      <c r="I91" s="774"/>
      <c r="J91" s="774"/>
      <c r="K91" s="774"/>
      <c r="L91" s="774"/>
      <c r="M91" s="774"/>
      <c r="N91" s="774"/>
      <c r="O91" s="774"/>
      <c r="P91" s="774"/>
      <c r="Q91" s="774"/>
      <c r="R91" s="774"/>
      <c r="S91" s="774"/>
      <c r="T91" s="774"/>
      <c r="U91" s="774"/>
      <c r="V91" s="774"/>
      <c r="W91" s="774"/>
      <c r="X91" s="774"/>
      <c r="Y91" s="774"/>
      <c r="Z91" s="774"/>
      <c r="AA91" s="774"/>
      <c r="AB91" s="774"/>
      <c r="AC91" s="774"/>
      <c r="AD91" s="774"/>
      <c r="AE91" s="774"/>
      <c r="AF91" s="774"/>
      <c r="AG91" s="774"/>
      <c r="AH91" s="774"/>
      <c r="AI91" s="774"/>
      <c r="AJ91" s="774"/>
      <c r="AK91" s="774"/>
      <c r="AL91" s="774"/>
      <c r="AM91" s="774"/>
      <c r="AN91" s="774"/>
      <c r="AO91" s="774"/>
      <c r="AP91" s="774"/>
      <c r="AQ91" s="774"/>
      <c r="AR91" s="774"/>
      <c r="AS91" s="774"/>
      <c r="AT91" s="774"/>
      <c r="AU91" s="774"/>
      <c r="AV91" s="774"/>
      <c r="AW91" s="774"/>
      <c r="AX91" s="774"/>
      <c r="AY91" s="774"/>
      <c r="AZ91" s="774"/>
    </row>
    <row r="92" spans="1:52">
      <c r="A92" s="774" t="s">
        <v>1125</v>
      </c>
      <c r="B92" s="774"/>
      <c r="C92" s="774"/>
      <c r="D92" s="774"/>
      <c r="E92" s="774"/>
      <c r="F92" s="774"/>
      <c r="G92" s="774"/>
      <c r="H92" s="774"/>
      <c r="I92" s="774"/>
      <c r="J92" s="774"/>
      <c r="K92" s="774"/>
      <c r="L92" s="774"/>
      <c r="M92" s="774"/>
      <c r="N92" s="774"/>
      <c r="O92" s="774"/>
      <c r="P92" s="774"/>
      <c r="Q92" s="774"/>
      <c r="R92" s="774"/>
      <c r="S92" s="774"/>
      <c r="T92" s="774"/>
      <c r="U92" s="774"/>
      <c r="V92" s="774"/>
      <c r="W92" s="774"/>
      <c r="X92" s="774"/>
      <c r="Y92" s="774"/>
      <c r="Z92" s="774"/>
      <c r="AA92" s="774"/>
      <c r="AB92" s="774"/>
      <c r="AC92" s="774"/>
      <c r="AD92" s="774"/>
      <c r="AE92" s="774"/>
      <c r="AF92" s="774"/>
      <c r="AG92" s="774"/>
      <c r="AH92" s="774"/>
      <c r="AI92" s="774"/>
      <c r="AJ92" s="774"/>
      <c r="AK92" s="774"/>
      <c r="AL92" s="774"/>
      <c r="AM92" s="774"/>
      <c r="AN92" s="774"/>
      <c r="AO92" s="774"/>
      <c r="AP92" s="774"/>
      <c r="AQ92" s="774"/>
      <c r="AR92" s="774"/>
      <c r="AS92" s="774"/>
      <c r="AT92" s="774"/>
      <c r="AU92" s="774"/>
      <c r="AV92" s="774"/>
      <c r="AW92" s="774"/>
      <c r="AX92" s="774"/>
      <c r="AY92" s="774"/>
      <c r="AZ92" s="774"/>
    </row>
    <row r="93" spans="1:52">
      <c r="A93" s="774"/>
      <c r="B93" s="153" t="s">
        <v>1136</v>
      </c>
      <c r="C93" s="774"/>
      <c r="D93" s="774"/>
      <c r="E93" s="774"/>
      <c r="F93" s="774"/>
      <c r="G93" s="774"/>
      <c r="H93" s="774"/>
      <c r="I93" s="774"/>
      <c r="J93" s="774"/>
      <c r="K93" s="774"/>
      <c r="L93" s="774"/>
      <c r="M93" s="774"/>
      <c r="N93" s="774"/>
      <c r="O93" s="774"/>
      <c r="P93" s="774"/>
      <c r="Q93" s="774"/>
      <c r="R93" s="774"/>
      <c r="S93" s="774"/>
      <c r="T93" s="774"/>
      <c r="U93" s="774"/>
      <c r="V93" s="774"/>
      <c r="W93" s="774"/>
      <c r="X93" s="774"/>
      <c r="Y93" s="774"/>
      <c r="Z93" s="774"/>
      <c r="AA93" s="774"/>
      <c r="AB93" s="774"/>
      <c r="AC93" s="774"/>
      <c r="AD93" s="774"/>
      <c r="AE93" s="774"/>
      <c r="AF93" s="774"/>
      <c r="AG93" s="774"/>
      <c r="AH93" s="774"/>
      <c r="AI93" s="774"/>
      <c r="AJ93" s="774"/>
      <c r="AK93" s="774"/>
      <c r="AL93" s="774"/>
      <c r="AM93" s="774"/>
      <c r="AN93" s="774"/>
      <c r="AO93" s="774"/>
      <c r="AP93" s="774"/>
      <c r="AQ93" s="774"/>
      <c r="AR93" s="774"/>
      <c r="AS93" s="774"/>
      <c r="AT93" s="774"/>
      <c r="AU93" s="774"/>
      <c r="AV93" s="774"/>
      <c r="AW93" s="774"/>
      <c r="AX93" s="774"/>
      <c r="AY93" s="774"/>
      <c r="AZ93" s="774"/>
    </row>
    <row r="94" spans="1:52">
      <c r="A94" s="774" t="s">
        <v>1126</v>
      </c>
      <c r="B94" s="774"/>
      <c r="C94" s="774"/>
      <c r="D94" s="774"/>
      <c r="E94" s="774"/>
      <c r="F94" s="774"/>
      <c r="G94" s="774"/>
      <c r="H94" s="774"/>
      <c r="I94" s="774"/>
      <c r="J94" s="774"/>
      <c r="K94" s="774"/>
      <c r="L94" s="774"/>
      <c r="M94" s="774"/>
      <c r="N94" s="774"/>
      <c r="O94" s="774"/>
      <c r="P94" s="774"/>
      <c r="Q94" s="774"/>
      <c r="R94" s="774"/>
      <c r="S94" s="774"/>
      <c r="T94" s="774"/>
      <c r="U94" s="774"/>
      <c r="V94" s="774"/>
      <c r="W94" s="774"/>
      <c r="X94" s="774"/>
      <c r="Y94" s="774"/>
      <c r="Z94" s="774"/>
      <c r="AA94" s="774"/>
      <c r="AB94" s="774"/>
      <c r="AC94" s="774"/>
      <c r="AD94" s="774"/>
      <c r="AE94" s="774"/>
      <c r="AF94" s="774"/>
      <c r="AG94" s="774"/>
      <c r="AH94" s="774"/>
      <c r="AI94" s="774"/>
      <c r="AJ94" s="774"/>
      <c r="AK94" s="774"/>
      <c r="AL94" s="774"/>
      <c r="AM94" s="774"/>
      <c r="AN94" s="774"/>
      <c r="AO94" s="774"/>
      <c r="AP94" s="774"/>
      <c r="AQ94" s="774"/>
      <c r="AR94" s="774"/>
      <c r="AS94" s="774"/>
      <c r="AT94" s="774"/>
      <c r="AU94" s="774"/>
      <c r="AV94" s="774"/>
      <c r="AW94" s="774"/>
      <c r="AX94" s="774"/>
      <c r="AY94" s="774"/>
      <c r="AZ94" s="774"/>
    </row>
    <row r="96" spans="1:52" ht="15.75">
      <c r="A96" s="774" t="s">
        <v>4</v>
      </c>
      <c r="B96" s="765" t="s">
        <v>1143</v>
      </c>
      <c r="C96" s="774"/>
      <c r="D96" s="774"/>
      <c r="E96" s="774"/>
      <c r="F96" s="774"/>
      <c r="G96" s="774"/>
      <c r="H96" s="774"/>
      <c r="I96" s="774"/>
      <c r="J96" s="774"/>
      <c r="K96" s="774"/>
      <c r="L96" s="774"/>
      <c r="M96" s="774"/>
      <c r="N96" s="774"/>
      <c r="O96" s="774"/>
      <c r="P96" s="774"/>
      <c r="Q96" s="774"/>
      <c r="R96" s="774"/>
      <c r="S96" s="774"/>
      <c r="T96" s="774"/>
      <c r="U96" s="774"/>
      <c r="V96" s="774"/>
      <c r="W96" s="774"/>
      <c r="X96" s="774"/>
      <c r="Y96" s="774"/>
      <c r="Z96" s="774"/>
      <c r="AA96" s="774"/>
      <c r="AB96" s="774"/>
      <c r="AC96" s="774"/>
      <c r="AD96" s="774"/>
      <c r="AE96" s="774"/>
      <c r="AF96" s="774"/>
      <c r="AG96" s="774"/>
      <c r="AH96" s="774"/>
      <c r="AI96" s="774"/>
      <c r="AJ96" s="774"/>
      <c r="AK96" s="774"/>
      <c r="AL96" s="774"/>
      <c r="AM96" s="774"/>
      <c r="AN96" s="774"/>
      <c r="AO96" s="774"/>
      <c r="AP96" s="774"/>
      <c r="AQ96" s="774"/>
      <c r="AR96" s="774"/>
      <c r="AS96" s="774"/>
      <c r="AT96" s="774"/>
      <c r="AU96" s="774"/>
      <c r="AV96" s="774"/>
      <c r="AW96" s="774"/>
      <c r="AX96" s="774"/>
      <c r="AY96" s="774"/>
      <c r="AZ96" s="774"/>
    </row>
    <row r="97" spans="1:57">
      <c r="A97" s="775" t="s">
        <v>1127</v>
      </c>
      <c r="B97" s="775" t="s">
        <v>1127</v>
      </c>
      <c r="C97" s="774" t="s">
        <v>1137</v>
      </c>
      <c r="D97" s="774">
        <v>2010</v>
      </c>
      <c r="E97" s="774">
        <v>2011</v>
      </c>
      <c r="F97" s="774">
        <v>2012</v>
      </c>
      <c r="G97" s="774">
        <v>2013</v>
      </c>
      <c r="H97" s="774">
        <v>2014</v>
      </c>
      <c r="I97" s="774">
        <v>2015</v>
      </c>
      <c r="J97" s="774">
        <v>2016</v>
      </c>
      <c r="K97" s="774">
        <v>2017</v>
      </c>
      <c r="L97" s="774">
        <v>2018</v>
      </c>
      <c r="M97" s="774">
        <v>2019</v>
      </c>
      <c r="N97" s="774">
        <v>2020</v>
      </c>
      <c r="O97" s="774">
        <v>2021</v>
      </c>
      <c r="P97" s="774">
        <v>2022</v>
      </c>
      <c r="Q97" s="774">
        <v>2023</v>
      </c>
      <c r="R97" s="774">
        <v>2024</v>
      </c>
      <c r="S97" s="774">
        <v>2025</v>
      </c>
      <c r="T97" s="774">
        <v>2026</v>
      </c>
      <c r="U97" s="774">
        <v>2027</v>
      </c>
      <c r="V97" s="774">
        <v>2028</v>
      </c>
      <c r="W97" s="774">
        <v>2029</v>
      </c>
      <c r="X97" s="774">
        <v>2030</v>
      </c>
      <c r="Y97" s="774">
        <v>2031</v>
      </c>
      <c r="Z97" s="774">
        <v>2032</v>
      </c>
      <c r="AA97" s="774">
        <v>2033</v>
      </c>
      <c r="AB97" s="774">
        <v>2034</v>
      </c>
      <c r="AC97" s="774">
        <v>2035</v>
      </c>
    </row>
    <row r="98" spans="1:57">
      <c r="A98" s="775" t="s">
        <v>1128</v>
      </c>
      <c r="B98" s="774" t="s">
        <v>0</v>
      </c>
      <c r="C98" s="774"/>
      <c r="D98" s="764">
        <v>36.953609999999998</v>
      </c>
      <c r="E98" s="764">
        <v>63.021450000000002</v>
      </c>
      <c r="F98" s="764">
        <v>91.644069999999999</v>
      </c>
      <c r="G98" s="764">
        <v>115.366</v>
      </c>
      <c r="H98" s="764">
        <v>151.92099999999999</v>
      </c>
      <c r="I98" s="764">
        <v>173.10380000000001</v>
      </c>
      <c r="J98" s="764">
        <v>231.20410000000001</v>
      </c>
      <c r="K98" s="764">
        <v>256.79899999999998</v>
      </c>
      <c r="L98" s="764">
        <v>271.39510000000001</v>
      </c>
      <c r="M98" s="764">
        <v>288.1053</v>
      </c>
      <c r="N98" s="764">
        <v>307.1943</v>
      </c>
      <c r="O98" s="764">
        <v>328.40390000000002</v>
      </c>
      <c r="P98" s="764">
        <v>352.73919999999998</v>
      </c>
      <c r="Q98" s="764">
        <v>372.48689999999999</v>
      </c>
      <c r="R98" s="764">
        <v>394.00029999999998</v>
      </c>
      <c r="S98" s="764">
        <v>417.52659999999997</v>
      </c>
      <c r="T98" s="764">
        <v>443.15980000000002</v>
      </c>
      <c r="U98" s="764">
        <v>471.33109999999999</v>
      </c>
      <c r="V98" s="764">
        <v>494.66359999999997</v>
      </c>
      <c r="W98" s="764">
        <v>519.26949999999999</v>
      </c>
      <c r="X98" s="764">
        <v>545.9348</v>
      </c>
      <c r="Y98" s="764">
        <v>573.53880000000004</v>
      </c>
      <c r="Z98" s="764">
        <v>603.09739999999999</v>
      </c>
      <c r="AA98" s="764">
        <v>622.68309999999997</v>
      </c>
      <c r="AB98" s="764">
        <v>643.32560000000001</v>
      </c>
      <c r="AC98" s="764">
        <v>665.11519999999996</v>
      </c>
    </row>
    <row r="99" spans="1:57" ht="15.75">
      <c r="A99" s="774" t="s">
        <v>4</v>
      </c>
      <c r="B99" s="765" t="s">
        <v>1138</v>
      </c>
      <c r="C99" s="774"/>
      <c r="D99" s="774"/>
      <c r="E99" s="774"/>
      <c r="F99" s="774"/>
      <c r="G99" s="774"/>
      <c r="H99" s="774"/>
      <c r="I99" s="774"/>
      <c r="J99" s="774"/>
      <c r="K99" s="774"/>
      <c r="L99" s="774"/>
      <c r="M99" s="774"/>
      <c r="N99" s="774"/>
      <c r="O99" s="774"/>
      <c r="P99" s="774"/>
      <c r="Q99" s="774"/>
      <c r="R99" s="774"/>
      <c r="S99" s="774"/>
      <c r="T99" s="774"/>
      <c r="U99" s="774"/>
      <c r="V99" s="774"/>
      <c r="W99" s="774"/>
      <c r="X99" s="774"/>
      <c r="Y99" s="774"/>
      <c r="Z99" s="774"/>
      <c r="AA99" s="774"/>
      <c r="AB99" s="774"/>
      <c r="AC99" s="774"/>
    </row>
    <row r="100" spans="1:57">
      <c r="A100" s="775" t="s">
        <v>1129</v>
      </c>
      <c r="B100" s="775" t="s">
        <v>1129</v>
      </c>
      <c r="C100" s="774" t="s">
        <v>0</v>
      </c>
      <c r="D100" s="774">
        <v>2010</v>
      </c>
      <c r="E100" s="774">
        <v>2011</v>
      </c>
      <c r="F100" s="774">
        <v>2012</v>
      </c>
      <c r="G100" s="774">
        <v>2013</v>
      </c>
      <c r="H100" s="774">
        <v>2014</v>
      </c>
      <c r="I100" s="774">
        <v>2015</v>
      </c>
      <c r="J100" s="774">
        <v>2016</v>
      </c>
      <c r="K100" s="774">
        <v>2017</v>
      </c>
      <c r="L100" s="774">
        <v>2018</v>
      </c>
      <c r="M100" s="774">
        <v>2019</v>
      </c>
      <c r="N100" s="774">
        <v>2020</v>
      </c>
      <c r="O100" s="774">
        <v>2021</v>
      </c>
      <c r="P100" s="774">
        <v>2022</v>
      </c>
      <c r="Q100" s="774">
        <v>2023</v>
      </c>
      <c r="R100" s="774">
        <v>2024</v>
      </c>
      <c r="S100" s="774">
        <v>2025</v>
      </c>
      <c r="T100" s="774">
        <v>2026</v>
      </c>
      <c r="U100" s="774">
        <v>2027</v>
      </c>
      <c r="V100" s="774">
        <v>2028</v>
      </c>
      <c r="W100" s="774">
        <v>2029</v>
      </c>
      <c r="X100" s="774">
        <v>2030</v>
      </c>
      <c r="Y100" s="774">
        <v>2031</v>
      </c>
      <c r="Z100" s="774">
        <v>2032</v>
      </c>
      <c r="AA100" s="774">
        <v>2033</v>
      </c>
      <c r="AB100" s="774">
        <v>2034</v>
      </c>
      <c r="AC100" s="774">
        <v>2035</v>
      </c>
    </row>
    <row r="101" spans="1:57">
      <c r="A101" s="775" t="s">
        <v>488</v>
      </c>
      <c r="B101" s="774" t="s">
        <v>0</v>
      </c>
      <c r="C101" s="774"/>
      <c r="D101" s="764">
        <v>33.485709999999997</v>
      </c>
      <c r="E101" s="764">
        <v>57.01905</v>
      </c>
      <c r="F101" s="764">
        <v>82.838070000000002</v>
      </c>
      <c r="G101" s="764">
        <v>103.88809999999999</v>
      </c>
      <c r="H101" s="764">
        <v>136.90539999999999</v>
      </c>
      <c r="I101" s="764">
        <v>156.56610000000001</v>
      </c>
      <c r="J101" s="764">
        <v>209.40280000000001</v>
      </c>
      <c r="K101" s="764">
        <v>232.5694</v>
      </c>
      <c r="L101" s="764">
        <v>245.78039999999999</v>
      </c>
      <c r="M101" s="764">
        <v>260.90809999999999</v>
      </c>
      <c r="N101" s="764">
        <v>278.1909</v>
      </c>
      <c r="O101" s="764">
        <v>297.39580000000001</v>
      </c>
      <c r="P101" s="764">
        <v>319.42630000000003</v>
      </c>
      <c r="Q101" s="764">
        <v>337.30860000000001</v>
      </c>
      <c r="R101" s="764">
        <v>356.78730000000002</v>
      </c>
      <c r="S101" s="764">
        <v>378.0933</v>
      </c>
      <c r="T101" s="764">
        <v>401.30939999999998</v>
      </c>
      <c r="U101" s="764">
        <v>426.82319999999999</v>
      </c>
      <c r="V101" s="764">
        <v>447.96199999999999</v>
      </c>
      <c r="W101" s="764">
        <v>470.25220000000002</v>
      </c>
      <c r="X101" s="764">
        <v>494.411</v>
      </c>
      <c r="Y101" s="764">
        <v>519.42089999999996</v>
      </c>
      <c r="Z101" s="764">
        <v>546.1979</v>
      </c>
      <c r="AA101" s="764">
        <v>563.95600000000002</v>
      </c>
      <c r="AB101" s="764">
        <v>582.67269999999996</v>
      </c>
      <c r="AC101" s="764">
        <v>602.42690000000005</v>
      </c>
    </row>
    <row r="102" spans="1:57">
      <c r="A102" s="774" t="s">
        <v>4</v>
      </c>
      <c r="B102" s="774"/>
      <c r="C102" s="774"/>
      <c r="D102" s="774"/>
      <c r="E102" s="774"/>
      <c r="F102" s="774"/>
      <c r="G102" s="774"/>
      <c r="H102" s="774"/>
      <c r="I102" s="774"/>
      <c r="J102" s="774"/>
      <c r="K102" s="774"/>
      <c r="L102" s="774"/>
      <c r="M102" s="774"/>
      <c r="N102" s="774"/>
      <c r="O102" s="774"/>
      <c r="P102" s="774"/>
      <c r="Q102" s="774"/>
      <c r="R102" s="774"/>
      <c r="S102" s="774"/>
      <c r="T102" s="774"/>
      <c r="U102" s="774"/>
      <c r="V102" s="774"/>
      <c r="W102" s="774"/>
      <c r="X102" s="774"/>
      <c r="Y102" s="774"/>
      <c r="Z102" s="774"/>
      <c r="AA102" s="774"/>
      <c r="AB102" s="774"/>
      <c r="AC102" s="774"/>
    </row>
    <row r="103" spans="1:57" ht="18">
      <c r="A103" s="774" t="s">
        <v>4</v>
      </c>
      <c r="B103" s="767" t="s">
        <v>1139</v>
      </c>
      <c r="C103" s="774"/>
      <c r="D103" s="774"/>
      <c r="E103" s="774"/>
      <c r="F103" s="774"/>
      <c r="G103" s="774"/>
      <c r="H103" s="774"/>
      <c r="I103" s="774"/>
      <c r="J103" s="774"/>
      <c r="K103" s="774"/>
      <c r="L103" s="774"/>
      <c r="M103" s="774"/>
      <c r="N103" s="774"/>
      <c r="O103" s="774"/>
      <c r="P103" s="774"/>
      <c r="Q103" s="774"/>
      <c r="R103" s="774"/>
      <c r="S103" s="774"/>
      <c r="T103" s="774"/>
      <c r="U103" s="774"/>
      <c r="V103" s="774"/>
      <c r="W103" s="774"/>
      <c r="X103" s="774"/>
      <c r="Y103" s="774"/>
      <c r="Z103" s="774"/>
      <c r="AA103" s="774"/>
      <c r="AB103" s="774"/>
      <c r="AC103" s="774"/>
      <c r="BB103" s="1"/>
      <c r="BC103" s="1"/>
      <c r="BD103" s="1"/>
      <c r="BE103" s="1"/>
    </row>
    <row r="104" spans="1:57">
      <c r="A104" s="775" t="s">
        <v>487</v>
      </c>
      <c r="B104" s="769" t="s">
        <v>487</v>
      </c>
      <c r="C104" s="774"/>
      <c r="D104" s="774">
        <v>2010</v>
      </c>
      <c r="E104" s="774">
        <v>2011</v>
      </c>
      <c r="F104" s="774">
        <v>2012</v>
      </c>
      <c r="G104" s="774">
        <v>2013</v>
      </c>
      <c r="H104" s="774">
        <v>2014</v>
      </c>
      <c r="I104" s="774">
        <v>2015</v>
      </c>
      <c r="J104" s="774">
        <v>2016</v>
      </c>
      <c r="K104" s="774">
        <v>2017</v>
      </c>
      <c r="L104" s="774">
        <v>2018</v>
      </c>
      <c r="M104" s="774">
        <v>2019</v>
      </c>
      <c r="N104" s="774">
        <v>2020</v>
      </c>
      <c r="O104" s="774">
        <v>2021</v>
      </c>
      <c r="P104" s="774">
        <v>2022</v>
      </c>
      <c r="Q104" s="774">
        <v>2023</v>
      </c>
      <c r="R104" s="774">
        <v>2024</v>
      </c>
      <c r="S104" s="774">
        <v>2025</v>
      </c>
      <c r="T104" s="774">
        <v>2026</v>
      </c>
      <c r="U104" s="774">
        <v>2027</v>
      </c>
      <c r="V104" s="774">
        <v>2028</v>
      </c>
      <c r="W104" s="774">
        <v>2029</v>
      </c>
      <c r="X104" s="774">
        <v>2030</v>
      </c>
      <c r="Y104" s="774">
        <v>2031</v>
      </c>
      <c r="Z104" s="774">
        <v>2032</v>
      </c>
      <c r="AA104" s="774">
        <v>2033</v>
      </c>
      <c r="AB104" s="774">
        <v>2034</v>
      </c>
      <c r="AC104" s="774">
        <v>2035</v>
      </c>
      <c r="BB104" s="1"/>
      <c r="BC104" s="1"/>
      <c r="BD104" s="1"/>
      <c r="BE104" s="1"/>
    </row>
    <row r="105" spans="1:57">
      <c r="A105" s="775" t="s">
        <v>486</v>
      </c>
      <c r="B105" s="774" t="s">
        <v>63</v>
      </c>
      <c r="C105" s="774" t="s">
        <v>0</v>
      </c>
      <c r="D105" s="770">
        <v>11.51618</v>
      </c>
      <c r="E105" s="770">
        <v>18.518730000000001</v>
      </c>
      <c r="F105" s="770">
        <v>27.62753</v>
      </c>
      <c r="G105" s="770">
        <v>34.655369999999998</v>
      </c>
      <c r="H105" s="770">
        <v>45.609679999999997</v>
      </c>
      <c r="I105" s="770">
        <v>51.899259999999998</v>
      </c>
      <c r="J105" s="770">
        <v>69.265129999999999</v>
      </c>
      <c r="K105" s="770">
        <v>76.847489999999993</v>
      </c>
      <c r="L105" s="770">
        <v>81.127690000000001</v>
      </c>
      <c r="M105" s="770">
        <v>86.030259999999998</v>
      </c>
      <c r="N105" s="770">
        <v>91.631029999999996</v>
      </c>
      <c r="O105" s="770">
        <v>97.851320000000001</v>
      </c>
      <c r="P105" s="770">
        <v>104.9873</v>
      </c>
      <c r="Q105" s="770">
        <v>110.7454</v>
      </c>
      <c r="R105" s="770">
        <v>117.01439999999999</v>
      </c>
      <c r="S105" s="770">
        <v>123.86709999999999</v>
      </c>
      <c r="T105" s="770">
        <v>131.32919999999999</v>
      </c>
      <c r="U105" s="770">
        <v>139.52459999999999</v>
      </c>
      <c r="V105" s="770">
        <v>146.274</v>
      </c>
      <c r="W105" s="770">
        <v>153.38380000000001</v>
      </c>
      <c r="X105" s="770">
        <v>161.0847</v>
      </c>
      <c r="Y105" s="770">
        <v>169.0454</v>
      </c>
      <c r="Z105" s="770">
        <v>177.5624</v>
      </c>
      <c r="AA105" s="770">
        <v>183.13380000000001</v>
      </c>
      <c r="AB105" s="770">
        <v>189.00370000000001</v>
      </c>
      <c r="AC105" s="770">
        <v>195.1969</v>
      </c>
    </row>
    <row r="106" spans="1:57">
      <c r="A106" s="775" t="s">
        <v>486</v>
      </c>
      <c r="B106" s="774" t="s">
        <v>6</v>
      </c>
      <c r="C106" s="774" t="s">
        <v>0</v>
      </c>
      <c r="D106" s="770">
        <v>2.3640000000000001E-2</v>
      </c>
      <c r="E106" s="770">
        <v>4.4183E-2</v>
      </c>
      <c r="F106" s="770">
        <v>6.0569999999999999E-2</v>
      </c>
      <c r="G106" s="770">
        <v>7.6351000000000002E-2</v>
      </c>
      <c r="H106" s="770">
        <v>0.100393</v>
      </c>
      <c r="I106" s="770">
        <v>0.113815</v>
      </c>
      <c r="J106" s="770">
        <v>0.15195900000000001</v>
      </c>
      <c r="K106" s="770">
        <v>0.16863500000000001</v>
      </c>
      <c r="L106" s="770">
        <v>0.17807200000000001</v>
      </c>
      <c r="M106" s="770">
        <v>0.18887699999999999</v>
      </c>
      <c r="N106" s="770">
        <v>0.20122399999999999</v>
      </c>
      <c r="O106" s="770">
        <v>0.21493499999999999</v>
      </c>
      <c r="P106" s="770">
        <v>0.23066200000000001</v>
      </c>
      <c r="Q106" s="770">
        <v>0.24337</v>
      </c>
      <c r="R106" s="770">
        <v>0.25720500000000002</v>
      </c>
      <c r="S106" s="770">
        <v>0.27232899999999999</v>
      </c>
      <c r="T106" s="770">
        <v>0.28880499999999998</v>
      </c>
      <c r="U106" s="770">
        <v>0.30690600000000001</v>
      </c>
      <c r="V106" s="770">
        <v>0.32183299999999998</v>
      </c>
      <c r="W106" s="770">
        <v>0.337561</v>
      </c>
      <c r="X106" s="770">
        <v>0.354597</v>
      </c>
      <c r="Y106" s="770">
        <v>0.37221700000000002</v>
      </c>
      <c r="Z106" s="770">
        <v>0.391071</v>
      </c>
      <c r="AA106" s="770">
        <v>0.40343600000000002</v>
      </c>
      <c r="AB106" s="770">
        <v>0.416468</v>
      </c>
      <c r="AC106" s="770">
        <v>0.43021399999999999</v>
      </c>
    </row>
    <row r="107" spans="1:57">
      <c r="A107" s="775" t="s">
        <v>486</v>
      </c>
      <c r="B107" s="774" t="s">
        <v>7</v>
      </c>
      <c r="C107" s="774" t="s">
        <v>0</v>
      </c>
      <c r="D107" s="770">
        <v>0.45100800000000002</v>
      </c>
      <c r="E107" s="770">
        <v>0.84759399999999996</v>
      </c>
      <c r="F107" s="770">
        <v>1.1060319999999999</v>
      </c>
      <c r="G107" s="770">
        <v>1.3689480000000001</v>
      </c>
      <c r="H107" s="770">
        <v>1.805758</v>
      </c>
      <c r="I107" s="770">
        <v>2.057194</v>
      </c>
      <c r="J107" s="770">
        <v>2.7513679999999998</v>
      </c>
      <c r="K107" s="770">
        <v>3.051021</v>
      </c>
      <c r="L107" s="770">
        <v>3.2198449999999998</v>
      </c>
      <c r="M107" s="770">
        <v>3.4133390000000001</v>
      </c>
      <c r="N107" s="770">
        <v>3.6343100000000002</v>
      </c>
      <c r="O107" s="770">
        <v>3.8796840000000001</v>
      </c>
      <c r="P107" s="770">
        <v>4.1609689999999997</v>
      </c>
      <c r="Q107" s="770">
        <v>4.3877959999999998</v>
      </c>
      <c r="R107" s="770">
        <v>4.6345419999999997</v>
      </c>
      <c r="S107" s="770">
        <v>4.9043130000000001</v>
      </c>
      <c r="T107" s="770">
        <v>5.1980500000000003</v>
      </c>
      <c r="U107" s="770">
        <v>5.520308</v>
      </c>
      <c r="V107" s="770">
        <v>5.7857099999999999</v>
      </c>
      <c r="W107" s="770">
        <v>6.0650000000000004</v>
      </c>
      <c r="X107" s="770">
        <v>6.367337</v>
      </c>
      <c r="Y107" s="770">
        <v>6.6797500000000003</v>
      </c>
      <c r="Z107" s="770">
        <v>7.0135779999999999</v>
      </c>
      <c r="AA107" s="770">
        <v>7.2320520000000004</v>
      </c>
      <c r="AB107" s="770">
        <v>7.4622149999999996</v>
      </c>
      <c r="AC107" s="770">
        <v>7.7048709999999998</v>
      </c>
    </row>
    <row r="108" spans="1:57">
      <c r="A108" s="775" t="s">
        <v>486</v>
      </c>
      <c r="B108" s="774" t="s">
        <v>8</v>
      </c>
      <c r="C108" s="774" t="s">
        <v>0</v>
      </c>
      <c r="D108" s="770">
        <v>1.6645760000000001</v>
      </c>
      <c r="E108" s="770">
        <v>2.8012630000000001</v>
      </c>
      <c r="F108" s="770">
        <v>4.1901590000000004</v>
      </c>
      <c r="G108" s="770">
        <v>5.2941510000000003</v>
      </c>
      <c r="H108" s="770">
        <v>6.9582569999999997</v>
      </c>
      <c r="I108" s="770">
        <v>7.8764539999999998</v>
      </c>
      <c r="J108" s="770">
        <v>10.500489999999999</v>
      </c>
      <c r="K108" s="770">
        <v>11.65282</v>
      </c>
      <c r="L108" s="770">
        <v>12.304399999999999</v>
      </c>
      <c r="M108" s="770">
        <v>13.05036</v>
      </c>
      <c r="N108" s="770">
        <v>13.90264</v>
      </c>
      <c r="O108" s="770">
        <v>14.84906</v>
      </c>
      <c r="P108" s="770">
        <v>15.93501</v>
      </c>
      <c r="Q108" s="770">
        <v>16.811810000000001</v>
      </c>
      <c r="R108" s="770">
        <v>17.766590000000001</v>
      </c>
      <c r="S108" s="770">
        <v>18.810089999999999</v>
      </c>
      <c r="T108" s="770">
        <v>19.946570000000001</v>
      </c>
      <c r="U108" s="770">
        <v>21.195180000000001</v>
      </c>
      <c r="V108" s="770">
        <v>22.223970000000001</v>
      </c>
      <c r="W108" s="770">
        <v>23.308039999999998</v>
      </c>
      <c r="X108" s="770">
        <v>24.482209999999998</v>
      </c>
      <c r="Y108" s="770">
        <v>25.69641</v>
      </c>
      <c r="Z108" s="770">
        <v>26.99586</v>
      </c>
      <c r="AA108" s="770">
        <v>27.846520000000002</v>
      </c>
      <c r="AB108" s="770">
        <v>28.742899999999999</v>
      </c>
      <c r="AC108" s="770">
        <v>29.68871</v>
      </c>
    </row>
    <row r="109" spans="1:57">
      <c r="A109" s="775" t="s">
        <v>486</v>
      </c>
      <c r="B109" s="774" t="s">
        <v>9</v>
      </c>
      <c r="C109" s="774" t="s">
        <v>0</v>
      </c>
      <c r="D109" s="770">
        <v>4.4017140000000001</v>
      </c>
      <c r="E109" s="770">
        <v>7.4710029999999996</v>
      </c>
      <c r="F109" s="770">
        <v>10.36997</v>
      </c>
      <c r="G109" s="770">
        <v>12.86115</v>
      </c>
      <c r="H109" s="770">
        <v>16.960619999999999</v>
      </c>
      <c r="I109" s="770">
        <v>19.38486</v>
      </c>
      <c r="J109" s="770">
        <v>25.935099999999998</v>
      </c>
      <c r="K109" s="770">
        <v>28.764009999999999</v>
      </c>
      <c r="L109" s="770">
        <v>30.358910000000002</v>
      </c>
      <c r="M109" s="770">
        <v>32.186790000000002</v>
      </c>
      <c r="N109" s="770">
        <v>34.274749999999997</v>
      </c>
      <c r="O109" s="770">
        <v>36.593710000000002</v>
      </c>
      <c r="P109" s="770">
        <v>39.252429999999997</v>
      </c>
      <c r="Q109" s="770">
        <v>41.397419999999997</v>
      </c>
      <c r="R109" s="770">
        <v>43.731369999999998</v>
      </c>
      <c r="S109" s="770">
        <v>46.283450000000002</v>
      </c>
      <c r="T109" s="770">
        <v>49.062530000000002</v>
      </c>
      <c r="U109" s="770">
        <v>52.11271</v>
      </c>
      <c r="V109" s="770">
        <v>54.625419999999998</v>
      </c>
      <c r="W109" s="770">
        <v>57.270510000000002</v>
      </c>
      <c r="X109" s="770">
        <v>60.13496</v>
      </c>
      <c r="Y109" s="770">
        <v>63.095379999999999</v>
      </c>
      <c r="Z109" s="770">
        <v>66.260009999999994</v>
      </c>
      <c r="AA109" s="770">
        <v>68.3322</v>
      </c>
      <c r="AB109" s="770">
        <v>70.515339999999995</v>
      </c>
      <c r="AC109" s="770">
        <v>72.817430000000002</v>
      </c>
    </row>
    <row r="110" spans="1:57">
      <c r="A110" s="775" t="s">
        <v>486</v>
      </c>
      <c r="B110" s="774" t="s">
        <v>10</v>
      </c>
      <c r="C110" s="774" t="s">
        <v>0</v>
      </c>
      <c r="D110" s="770">
        <v>7.1049490000000004</v>
      </c>
      <c r="E110" s="770">
        <v>11.446770000000001</v>
      </c>
      <c r="F110" s="770">
        <v>16.510729999999999</v>
      </c>
      <c r="G110" s="770">
        <v>20.83522</v>
      </c>
      <c r="H110" s="770">
        <v>27.392949999999999</v>
      </c>
      <c r="I110" s="770">
        <v>31.1357</v>
      </c>
      <c r="J110" s="770">
        <v>41.53199</v>
      </c>
      <c r="K110" s="770">
        <v>46.08999</v>
      </c>
      <c r="L110" s="770">
        <v>48.66666</v>
      </c>
      <c r="M110" s="770">
        <v>51.616999999999997</v>
      </c>
      <c r="N110" s="770">
        <v>54.988250000000001</v>
      </c>
      <c r="O110" s="770">
        <v>58.732520000000001</v>
      </c>
      <c r="P110" s="770">
        <v>63.02899</v>
      </c>
      <c r="Q110" s="770">
        <v>66.498050000000006</v>
      </c>
      <c r="R110" s="770">
        <v>70.276070000000004</v>
      </c>
      <c r="S110" s="770">
        <v>74.405720000000002</v>
      </c>
      <c r="T110" s="770">
        <v>78.903279999999995</v>
      </c>
      <c r="U110" s="770">
        <v>83.845259999999996</v>
      </c>
      <c r="V110" s="770">
        <v>87.916960000000003</v>
      </c>
      <c r="W110" s="770">
        <v>92.207890000000006</v>
      </c>
      <c r="X110" s="770">
        <v>96.856669999999994</v>
      </c>
      <c r="Y110" s="770">
        <v>101.66370000000001</v>
      </c>
      <c r="Z110" s="770">
        <v>106.8091</v>
      </c>
      <c r="AA110" s="770">
        <v>110.1773</v>
      </c>
      <c r="AB110" s="770">
        <v>113.72629999999999</v>
      </c>
      <c r="AC110" s="770">
        <v>117.4714</v>
      </c>
    </row>
    <row r="111" spans="1:57">
      <c r="A111" s="775" t="s">
        <v>486</v>
      </c>
      <c r="B111" s="774" t="s">
        <v>11</v>
      </c>
      <c r="C111" s="774" t="s">
        <v>0</v>
      </c>
      <c r="D111" s="770">
        <v>11.45064</v>
      </c>
      <c r="E111" s="770">
        <v>18.518730000000001</v>
      </c>
      <c r="F111" s="770">
        <v>26.92333</v>
      </c>
      <c r="G111" s="770">
        <v>33.77375</v>
      </c>
      <c r="H111" s="770">
        <v>44.450049999999997</v>
      </c>
      <c r="I111" s="770">
        <v>50.625030000000002</v>
      </c>
      <c r="J111" s="770">
        <v>67.597219999999993</v>
      </c>
      <c r="K111" s="770">
        <v>75.000209999999996</v>
      </c>
      <c r="L111" s="770">
        <v>79.181179999999998</v>
      </c>
      <c r="M111" s="770">
        <v>83.97</v>
      </c>
      <c r="N111" s="770">
        <v>89.441410000000005</v>
      </c>
      <c r="O111" s="770">
        <v>95.518219999999999</v>
      </c>
      <c r="P111" s="770">
        <v>102.4893</v>
      </c>
      <c r="Q111" s="770">
        <v>108.11620000000001</v>
      </c>
      <c r="R111" s="770">
        <v>114.24250000000001</v>
      </c>
      <c r="S111" s="770">
        <v>120.93980000000001</v>
      </c>
      <c r="T111" s="770">
        <v>128.23339999999999</v>
      </c>
      <c r="U111" s="770">
        <v>136.24449999999999</v>
      </c>
      <c r="V111" s="770">
        <v>142.84440000000001</v>
      </c>
      <c r="W111" s="770">
        <v>149.7971</v>
      </c>
      <c r="X111" s="770">
        <v>157.32859999999999</v>
      </c>
      <c r="Y111" s="770">
        <v>165.11510000000001</v>
      </c>
      <c r="Z111" s="770">
        <v>173.446</v>
      </c>
      <c r="AA111" s="770">
        <v>178.8997</v>
      </c>
      <c r="AB111" s="770">
        <v>184.64580000000001</v>
      </c>
      <c r="AC111" s="770">
        <v>190.7081</v>
      </c>
    </row>
    <row r="112" spans="1:57">
      <c r="A112" s="775" t="s">
        <v>486</v>
      </c>
      <c r="B112" s="774" t="s">
        <v>12</v>
      </c>
      <c r="C112" s="774" t="s">
        <v>0</v>
      </c>
      <c r="D112" s="770">
        <v>11.51618</v>
      </c>
      <c r="E112" s="770">
        <v>18.422190000000001</v>
      </c>
      <c r="F112" s="770">
        <v>27.62753</v>
      </c>
      <c r="G112" s="770">
        <v>34.655369999999998</v>
      </c>
      <c r="H112" s="770">
        <v>45.609679999999997</v>
      </c>
      <c r="I112" s="770">
        <v>51.899259999999998</v>
      </c>
      <c r="J112" s="770">
        <v>69.265129999999999</v>
      </c>
      <c r="K112" s="770">
        <v>76.847489999999993</v>
      </c>
      <c r="L112" s="770">
        <v>81.127690000000001</v>
      </c>
      <c r="M112" s="770">
        <v>86.030259999999998</v>
      </c>
      <c r="N112" s="770">
        <v>91.631029999999996</v>
      </c>
      <c r="O112" s="770">
        <v>97.851320000000001</v>
      </c>
      <c r="P112" s="770">
        <v>104.9873</v>
      </c>
      <c r="Q112" s="770">
        <v>110.7454</v>
      </c>
      <c r="R112" s="770">
        <v>117.01439999999999</v>
      </c>
      <c r="S112" s="770">
        <v>123.86709999999999</v>
      </c>
      <c r="T112" s="770">
        <v>131.32919999999999</v>
      </c>
      <c r="U112" s="770">
        <v>139.52459999999999</v>
      </c>
      <c r="V112" s="770">
        <v>146.274</v>
      </c>
      <c r="W112" s="770">
        <v>153.38380000000001</v>
      </c>
      <c r="X112" s="770">
        <v>161.0847</v>
      </c>
      <c r="Y112" s="770">
        <v>169.0454</v>
      </c>
      <c r="Z112" s="770">
        <v>177.5624</v>
      </c>
      <c r="AA112" s="770">
        <v>183.13380000000001</v>
      </c>
      <c r="AB112" s="770">
        <v>189.00370000000001</v>
      </c>
      <c r="AC112" s="770">
        <v>195.1969</v>
      </c>
    </row>
    <row r="113" spans="1:29">
      <c r="A113" s="775" t="s">
        <v>486</v>
      </c>
      <c r="B113" s="774" t="s">
        <v>13</v>
      </c>
      <c r="C113" s="774" t="s">
        <v>0</v>
      </c>
      <c r="D113" s="770">
        <v>10.14925</v>
      </c>
      <c r="E113" s="770">
        <v>16.512540000000001</v>
      </c>
      <c r="F113" s="770">
        <v>24.471499999999999</v>
      </c>
      <c r="G113" s="770">
        <v>30.544360000000001</v>
      </c>
      <c r="H113" s="770">
        <v>40.235669999999999</v>
      </c>
      <c r="I113" s="770">
        <v>45.916809999999998</v>
      </c>
      <c r="J113" s="770">
        <v>61.359560000000002</v>
      </c>
      <c r="K113" s="770">
        <v>68.067369999999997</v>
      </c>
      <c r="L113" s="770">
        <v>71.852270000000004</v>
      </c>
      <c r="M113" s="770">
        <v>76.188680000000005</v>
      </c>
      <c r="N113" s="770">
        <v>81.142709999999994</v>
      </c>
      <c r="O113" s="770">
        <v>86.644990000000007</v>
      </c>
      <c r="P113" s="770">
        <v>92.955650000000006</v>
      </c>
      <c r="Q113" s="770">
        <v>98.047939999999997</v>
      </c>
      <c r="R113" s="770">
        <v>103.5909</v>
      </c>
      <c r="S113" s="770">
        <v>109.651</v>
      </c>
      <c r="T113" s="770">
        <v>116.2503</v>
      </c>
      <c r="U113" s="770">
        <v>123.4965</v>
      </c>
      <c r="V113" s="770">
        <v>129.46549999999999</v>
      </c>
      <c r="W113" s="770">
        <v>135.7516</v>
      </c>
      <c r="X113" s="770">
        <v>142.56030000000001</v>
      </c>
      <c r="Y113" s="770">
        <v>149.59829999999999</v>
      </c>
      <c r="Z113" s="770">
        <v>157.12569999999999</v>
      </c>
      <c r="AA113" s="770">
        <v>162.05289999999999</v>
      </c>
      <c r="AB113" s="770">
        <v>167.2439</v>
      </c>
      <c r="AC113" s="770">
        <v>172.71969999999999</v>
      </c>
    </row>
    <row r="114" spans="1:29">
      <c r="A114" s="775" t="s">
        <v>486</v>
      </c>
      <c r="B114" s="774" t="s">
        <v>14</v>
      </c>
      <c r="C114" s="774" t="s">
        <v>0</v>
      </c>
      <c r="D114" s="770">
        <v>0</v>
      </c>
      <c r="E114" s="770">
        <v>0</v>
      </c>
      <c r="F114" s="770">
        <v>0</v>
      </c>
      <c r="G114" s="770">
        <v>0</v>
      </c>
      <c r="H114" s="770">
        <v>0</v>
      </c>
      <c r="I114" s="770">
        <v>0</v>
      </c>
      <c r="J114" s="770">
        <v>0</v>
      </c>
      <c r="K114" s="770">
        <v>0</v>
      </c>
      <c r="L114" s="770">
        <v>0</v>
      </c>
      <c r="M114" s="770">
        <v>0</v>
      </c>
      <c r="N114" s="770">
        <v>0</v>
      </c>
      <c r="O114" s="770">
        <v>0</v>
      </c>
      <c r="P114" s="770">
        <v>0</v>
      </c>
      <c r="Q114" s="770">
        <v>0</v>
      </c>
      <c r="R114" s="770">
        <v>0</v>
      </c>
      <c r="S114" s="770">
        <v>0</v>
      </c>
      <c r="T114" s="770">
        <v>0</v>
      </c>
      <c r="U114" s="770">
        <v>0</v>
      </c>
      <c r="V114" s="770">
        <v>0</v>
      </c>
      <c r="W114" s="770">
        <v>0</v>
      </c>
      <c r="X114" s="770">
        <v>0</v>
      </c>
      <c r="Y114" s="770">
        <v>0</v>
      </c>
      <c r="Z114" s="770">
        <v>0</v>
      </c>
      <c r="AA114" s="770">
        <v>0</v>
      </c>
      <c r="AB114" s="770">
        <v>0</v>
      </c>
      <c r="AC114" s="770">
        <v>0</v>
      </c>
    </row>
    <row r="115" spans="1:29">
      <c r="A115" s="775" t="s">
        <v>486</v>
      </c>
      <c r="B115" s="774" t="s">
        <v>15</v>
      </c>
      <c r="C115" s="774" t="s">
        <v>0</v>
      </c>
      <c r="D115" s="770">
        <v>0.59293799999999997</v>
      </c>
      <c r="E115" s="770">
        <v>1.039539</v>
      </c>
      <c r="F115" s="770">
        <v>1.4615579999999999</v>
      </c>
      <c r="G115" s="770">
        <v>1.823979</v>
      </c>
      <c r="H115" s="770">
        <v>2.402774</v>
      </c>
      <c r="I115" s="770">
        <v>2.7426780000000002</v>
      </c>
      <c r="J115" s="770">
        <v>3.6693449999999999</v>
      </c>
      <c r="K115" s="770">
        <v>4.0707880000000003</v>
      </c>
      <c r="L115" s="770">
        <v>4.2976010000000002</v>
      </c>
      <c r="M115" s="770">
        <v>4.5574399999999997</v>
      </c>
      <c r="N115" s="770">
        <v>4.8543440000000002</v>
      </c>
      <c r="O115" s="770">
        <v>5.1841020000000002</v>
      </c>
      <c r="P115" s="770">
        <v>5.5622249999999998</v>
      </c>
      <c r="Q115" s="770">
        <v>5.8676209999999998</v>
      </c>
      <c r="R115" s="770">
        <v>6.2000039999999998</v>
      </c>
      <c r="S115" s="770">
        <v>6.5634629999999996</v>
      </c>
      <c r="T115" s="770">
        <v>6.959371</v>
      </c>
      <c r="U115" s="770">
        <v>7.3941480000000004</v>
      </c>
      <c r="V115" s="770">
        <v>7.7526250000000001</v>
      </c>
      <c r="W115" s="770">
        <v>8.1301600000000001</v>
      </c>
      <c r="X115" s="770">
        <v>8.5391159999999999</v>
      </c>
      <c r="Y115" s="770">
        <v>8.9619700000000009</v>
      </c>
      <c r="Z115" s="770">
        <v>9.4142030000000005</v>
      </c>
      <c r="AA115" s="770">
        <v>9.7108129999999999</v>
      </c>
      <c r="AB115" s="770">
        <v>10.02337</v>
      </c>
      <c r="AC115" s="770">
        <v>10.352980000000001</v>
      </c>
    </row>
    <row r="116" spans="1:29">
      <c r="A116" s="775" t="s">
        <v>486</v>
      </c>
      <c r="B116" s="774" t="s">
        <v>16</v>
      </c>
      <c r="C116" s="774" t="s">
        <v>0</v>
      </c>
      <c r="D116" s="770">
        <v>0</v>
      </c>
      <c r="E116" s="770">
        <v>0</v>
      </c>
      <c r="F116" s="770">
        <v>0</v>
      </c>
      <c r="G116" s="770">
        <v>0</v>
      </c>
      <c r="H116" s="770">
        <v>0</v>
      </c>
      <c r="I116" s="770">
        <v>0</v>
      </c>
      <c r="J116" s="770">
        <v>0</v>
      </c>
      <c r="K116" s="770">
        <v>0</v>
      </c>
      <c r="L116" s="770">
        <v>0</v>
      </c>
      <c r="M116" s="770">
        <v>0</v>
      </c>
      <c r="N116" s="770">
        <v>0</v>
      </c>
      <c r="O116" s="770">
        <v>0</v>
      </c>
      <c r="P116" s="770">
        <v>0</v>
      </c>
      <c r="Q116" s="770">
        <v>0</v>
      </c>
      <c r="R116" s="770">
        <v>0</v>
      </c>
      <c r="S116" s="770">
        <v>0</v>
      </c>
      <c r="T116" s="770">
        <v>0</v>
      </c>
      <c r="U116" s="770">
        <v>0</v>
      </c>
      <c r="V116" s="770">
        <v>0</v>
      </c>
      <c r="W116" s="770">
        <v>0</v>
      </c>
      <c r="X116" s="770">
        <v>0</v>
      </c>
      <c r="Y116" s="770">
        <v>0</v>
      </c>
      <c r="Z116" s="770">
        <v>0</v>
      </c>
      <c r="AA116" s="770">
        <v>0</v>
      </c>
      <c r="AB116" s="770">
        <v>0</v>
      </c>
      <c r="AC116" s="770">
        <v>0</v>
      </c>
    </row>
    <row r="117" spans="1:29">
      <c r="A117" s="775" t="s">
        <v>486</v>
      </c>
      <c r="B117" s="774" t="s">
        <v>17</v>
      </c>
      <c r="C117" s="774" t="s">
        <v>0</v>
      </c>
      <c r="D117" s="770">
        <v>0</v>
      </c>
      <c r="E117" s="770">
        <v>0</v>
      </c>
      <c r="F117" s="770">
        <v>0</v>
      </c>
      <c r="G117" s="770">
        <v>0</v>
      </c>
      <c r="H117" s="770">
        <v>0</v>
      </c>
      <c r="I117" s="770">
        <v>0</v>
      </c>
      <c r="J117" s="770">
        <v>0</v>
      </c>
      <c r="K117" s="770">
        <v>0</v>
      </c>
      <c r="L117" s="770">
        <v>0</v>
      </c>
      <c r="M117" s="770">
        <v>0</v>
      </c>
      <c r="N117" s="770">
        <v>0</v>
      </c>
      <c r="O117" s="770">
        <v>0</v>
      </c>
      <c r="P117" s="770">
        <v>0</v>
      </c>
      <c r="Q117" s="770">
        <v>0</v>
      </c>
      <c r="R117" s="770">
        <v>0</v>
      </c>
      <c r="S117" s="770">
        <v>0</v>
      </c>
      <c r="T117" s="770">
        <v>0</v>
      </c>
      <c r="U117" s="770">
        <v>0</v>
      </c>
      <c r="V117" s="770">
        <v>0</v>
      </c>
      <c r="W117" s="770">
        <v>0</v>
      </c>
      <c r="X117" s="770">
        <v>0</v>
      </c>
      <c r="Y117" s="770">
        <v>0</v>
      </c>
      <c r="Z117" s="770">
        <v>0</v>
      </c>
      <c r="AA117" s="770">
        <v>0</v>
      </c>
      <c r="AB117" s="770">
        <v>0</v>
      </c>
      <c r="AC117" s="770">
        <v>0</v>
      </c>
    </row>
    <row r="118" spans="1:29">
      <c r="A118" s="774" t="s">
        <v>4</v>
      </c>
      <c r="B118" s="774"/>
      <c r="C118" s="774"/>
      <c r="D118" s="774"/>
      <c r="E118" s="774"/>
      <c r="F118" s="774"/>
      <c r="G118" s="774"/>
      <c r="H118" s="774"/>
      <c r="I118" s="774"/>
      <c r="J118" s="774"/>
      <c r="K118" s="774"/>
      <c r="L118" s="774"/>
      <c r="M118" s="774"/>
      <c r="N118" s="774"/>
      <c r="O118" s="774"/>
      <c r="P118" s="774"/>
      <c r="Q118" s="774"/>
      <c r="R118" s="774"/>
      <c r="S118" s="774"/>
      <c r="T118" s="774"/>
      <c r="U118" s="774"/>
      <c r="V118" s="774"/>
      <c r="W118" s="774"/>
      <c r="X118" s="774"/>
      <c r="Y118" s="774"/>
      <c r="Z118" s="774"/>
      <c r="AA118" s="774"/>
      <c r="AB118" s="774"/>
      <c r="AC118" s="774"/>
    </row>
    <row r="119" spans="1:29">
      <c r="A119" s="774" t="s">
        <v>4</v>
      </c>
      <c r="C119" s="774"/>
      <c r="D119" s="774"/>
      <c r="E119" s="774"/>
      <c r="F119" s="774"/>
      <c r="G119" s="774"/>
      <c r="H119" s="774"/>
      <c r="I119" s="774"/>
      <c r="J119" s="774"/>
      <c r="K119" s="774"/>
      <c r="L119" s="774"/>
      <c r="M119" s="774"/>
      <c r="N119" s="774"/>
      <c r="O119" s="774"/>
      <c r="P119" s="774"/>
      <c r="Q119" s="774"/>
      <c r="R119" s="774"/>
      <c r="S119" s="774"/>
      <c r="T119" s="774"/>
      <c r="U119" s="774"/>
      <c r="V119" s="774"/>
      <c r="W119" s="774"/>
      <c r="X119" s="774"/>
      <c r="Y119" s="774"/>
      <c r="Z119" s="774"/>
      <c r="AA119" s="774"/>
      <c r="AB119" s="774"/>
      <c r="AC119" s="774"/>
    </row>
    <row r="120" spans="1:29">
      <c r="A120" s="775" t="s">
        <v>1131</v>
      </c>
      <c r="B120" s="775" t="s">
        <v>1141</v>
      </c>
      <c r="C120" s="774"/>
      <c r="D120" s="774">
        <v>2010</v>
      </c>
      <c r="E120" s="774">
        <v>2011</v>
      </c>
      <c r="F120" s="774">
        <v>2012</v>
      </c>
      <c r="G120" s="774">
        <v>2013</v>
      </c>
      <c r="H120" s="774">
        <v>2014</v>
      </c>
      <c r="I120" s="774">
        <v>2015</v>
      </c>
      <c r="J120" s="774">
        <v>2016</v>
      </c>
      <c r="K120" s="774">
        <v>2017</v>
      </c>
      <c r="L120" s="774">
        <v>2018</v>
      </c>
      <c r="M120" s="774">
        <v>2019</v>
      </c>
      <c r="N120" s="774">
        <v>2020</v>
      </c>
      <c r="O120" s="774">
        <v>2021</v>
      </c>
      <c r="P120" s="774">
        <v>2022</v>
      </c>
      <c r="Q120" s="774">
        <v>2023</v>
      </c>
      <c r="R120" s="774">
        <v>2024</v>
      </c>
      <c r="S120" s="774">
        <v>2025</v>
      </c>
      <c r="T120" s="774">
        <v>2026</v>
      </c>
      <c r="U120" s="774">
        <v>2027</v>
      </c>
      <c r="V120" s="774">
        <v>2028</v>
      </c>
      <c r="W120" s="774">
        <v>2029</v>
      </c>
      <c r="X120" s="774">
        <v>2030</v>
      </c>
      <c r="Y120" s="774">
        <v>2031</v>
      </c>
      <c r="Z120" s="774">
        <v>2032</v>
      </c>
      <c r="AA120" s="774">
        <v>2033</v>
      </c>
      <c r="AB120" s="774">
        <v>2034</v>
      </c>
      <c r="AC120" s="774">
        <v>2035</v>
      </c>
    </row>
    <row r="121" spans="1:29">
      <c r="A121" s="775" t="s">
        <v>486</v>
      </c>
      <c r="B121" s="774" t="s">
        <v>63</v>
      </c>
      <c r="C121" s="774" t="s">
        <v>0</v>
      </c>
      <c r="D121" s="764">
        <v>4.3473319999999998</v>
      </c>
      <c r="E121" s="764">
        <v>7.5082149999999999</v>
      </c>
      <c r="F121" s="764">
        <v>10.75779</v>
      </c>
      <c r="G121" s="764">
        <v>13.42032</v>
      </c>
      <c r="H121" s="764">
        <v>17.683029999999999</v>
      </c>
      <c r="I121" s="764">
        <v>20.308730000000001</v>
      </c>
      <c r="J121" s="764">
        <v>27.158200000000001</v>
      </c>
      <c r="K121" s="764">
        <v>30.129190000000001</v>
      </c>
      <c r="L121" s="764">
        <v>31.805409999999998</v>
      </c>
      <c r="M121" s="764">
        <v>33.726199999999999</v>
      </c>
      <c r="N121" s="764">
        <v>35.921059999999997</v>
      </c>
      <c r="O121" s="764">
        <v>38.359540000000003</v>
      </c>
      <c r="P121" s="764">
        <v>41.156669999999998</v>
      </c>
      <c r="Q121" s="764">
        <v>43.414070000000002</v>
      </c>
      <c r="R121" s="764">
        <v>45.871920000000003</v>
      </c>
      <c r="S121" s="764">
        <v>48.559649999999998</v>
      </c>
      <c r="T121" s="764">
        <v>51.486519999999999</v>
      </c>
      <c r="U121" s="764">
        <v>54.701329999999999</v>
      </c>
      <c r="V121" s="764">
        <v>57.349460000000001</v>
      </c>
      <c r="W121" s="764">
        <v>60.139040000000001</v>
      </c>
      <c r="X121" s="764">
        <v>63.161920000000002</v>
      </c>
      <c r="Y121" s="764">
        <v>66.286619999999999</v>
      </c>
      <c r="Z121" s="764">
        <v>69.629840000000002</v>
      </c>
      <c r="AA121" s="764">
        <v>71.818200000000004</v>
      </c>
      <c r="AB121" s="764">
        <v>74.123570000000001</v>
      </c>
      <c r="AC121" s="764">
        <v>76.556020000000004</v>
      </c>
    </row>
    <row r="122" spans="1:29">
      <c r="A122" s="775" t="s">
        <v>486</v>
      </c>
      <c r="B122" s="774" t="s">
        <v>6</v>
      </c>
      <c r="C122" s="774" t="s">
        <v>0</v>
      </c>
      <c r="D122" s="764">
        <v>2.1244890000000001</v>
      </c>
      <c r="E122" s="764">
        <v>3.6621570000000001</v>
      </c>
      <c r="F122" s="764">
        <v>5.2354200000000004</v>
      </c>
      <c r="G122" s="764">
        <v>6.4775410000000004</v>
      </c>
      <c r="H122" s="764">
        <v>8.5482840000000007</v>
      </c>
      <c r="I122" s="764">
        <v>9.8792460000000002</v>
      </c>
      <c r="J122" s="764">
        <v>13.2431</v>
      </c>
      <c r="K122" s="764">
        <v>14.68909</v>
      </c>
      <c r="L122" s="764">
        <v>15.5045</v>
      </c>
      <c r="M122" s="764">
        <v>16.439309999999999</v>
      </c>
      <c r="N122" s="764">
        <v>17.50761</v>
      </c>
      <c r="O122" s="764">
        <v>18.694659999999999</v>
      </c>
      <c r="P122" s="764">
        <v>20.055730000000001</v>
      </c>
      <c r="Q122" s="764">
        <v>21.154440000000001</v>
      </c>
      <c r="R122" s="764">
        <v>22.350339999999999</v>
      </c>
      <c r="S122" s="764">
        <v>23.658570000000001</v>
      </c>
      <c r="T122" s="764">
        <v>25.083359999999999</v>
      </c>
      <c r="U122" s="764">
        <v>26.647919999999999</v>
      </c>
      <c r="V122" s="764">
        <v>27.9373</v>
      </c>
      <c r="W122" s="764">
        <v>29.295120000000001</v>
      </c>
      <c r="X122" s="764">
        <v>30.766660000000002</v>
      </c>
      <c r="Y122" s="764">
        <v>32.287700000000001</v>
      </c>
      <c r="Z122" s="764">
        <v>33.91442</v>
      </c>
      <c r="AA122" s="764">
        <v>34.980609999999999</v>
      </c>
      <c r="AB122" s="764">
        <v>36.103819999999999</v>
      </c>
      <c r="AC122" s="764">
        <v>37.288539999999998</v>
      </c>
    </row>
    <row r="123" spans="1:29">
      <c r="A123" s="775" t="s">
        <v>486</v>
      </c>
      <c r="B123" s="774" t="s">
        <v>7</v>
      </c>
      <c r="C123" s="774" t="s">
        <v>0</v>
      </c>
      <c r="D123" s="764">
        <v>2.9269799999999999</v>
      </c>
      <c r="E123" s="764">
        <v>5.0515369999999997</v>
      </c>
      <c r="F123" s="764">
        <v>7.2405489999999997</v>
      </c>
      <c r="G123" s="764">
        <v>9.0229189999999999</v>
      </c>
      <c r="H123" s="764">
        <v>11.89195</v>
      </c>
      <c r="I123" s="764">
        <v>13.69774</v>
      </c>
      <c r="J123" s="764">
        <v>18.334630000000001</v>
      </c>
      <c r="K123" s="764">
        <v>20.341049999999999</v>
      </c>
      <c r="L123" s="764">
        <v>21.47354</v>
      </c>
      <c r="M123" s="764">
        <v>22.771360000000001</v>
      </c>
      <c r="N123" s="764">
        <v>24.2546</v>
      </c>
      <c r="O123" s="764">
        <v>25.902660000000001</v>
      </c>
      <c r="P123" s="764">
        <v>27.792960000000001</v>
      </c>
      <c r="Q123" s="764">
        <v>29.31916</v>
      </c>
      <c r="R123" s="764">
        <v>30.980899999999998</v>
      </c>
      <c r="S123" s="764">
        <v>32.798380000000002</v>
      </c>
      <c r="T123" s="764">
        <v>34.777810000000002</v>
      </c>
      <c r="U123" s="764">
        <v>36.952269999999999</v>
      </c>
      <c r="V123" s="764">
        <v>38.744149999999998</v>
      </c>
      <c r="W123" s="764">
        <v>40.631880000000002</v>
      </c>
      <c r="X123" s="764">
        <v>42.677889999999998</v>
      </c>
      <c r="Y123" s="764">
        <v>44.79307</v>
      </c>
      <c r="Z123" s="764">
        <v>47.056310000000003</v>
      </c>
      <c r="AA123" s="764">
        <v>48.539079999999998</v>
      </c>
      <c r="AB123" s="764">
        <v>50.101210000000002</v>
      </c>
      <c r="AC123" s="764">
        <v>51.749389999999998</v>
      </c>
    </row>
    <row r="124" spans="1:29">
      <c r="A124" s="775" t="s">
        <v>486</v>
      </c>
      <c r="B124" s="774" t="s">
        <v>8</v>
      </c>
      <c r="C124" s="774" t="s">
        <v>0</v>
      </c>
      <c r="D124" s="764">
        <v>4.4186360000000002</v>
      </c>
      <c r="E124" s="764">
        <v>7.6270069999999999</v>
      </c>
      <c r="F124" s="764">
        <v>10.91836</v>
      </c>
      <c r="G124" s="764">
        <v>13.614050000000001</v>
      </c>
      <c r="H124" s="764">
        <v>17.939910000000001</v>
      </c>
      <c r="I124" s="764">
        <v>20.61073</v>
      </c>
      <c r="J124" s="764">
        <v>27.5731</v>
      </c>
      <c r="K124" s="764">
        <v>30.589700000000001</v>
      </c>
      <c r="L124" s="764">
        <v>32.29213</v>
      </c>
      <c r="M124" s="764">
        <v>34.242959999999997</v>
      </c>
      <c r="N124" s="764">
        <v>36.472259999999999</v>
      </c>
      <c r="O124" s="764">
        <v>38.948999999999998</v>
      </c>
      <c r="P124" s="764">
        <v>41.789810000000003</v>
      </c>
      <c r="Q124" s="764">
        <v>44.082990000000002</v>
      </c>
      <c r="R124" s="764">
        <v>46.579659999999997</v>
      </c>
      <c r="S124" s="764">
        <v>49.310009999999998</v>
      </c>
      <c r="T124" s="764">
        <v>52.283499999999997</v>
      </c>
      <c r="U124" s="764">
        <v>55.549579999999999</v>
      </c>
      <c r="V124" s="764">
        <v>58.240600000000001</v>
      </c>
      <c r="W124" s="764">
        <v>61.075330000000001</v>
      </c>
      <c r="X124" s="764">
        <v>64.147189999999995</v>
      </c>
      <c r="Y124" s="764">
        <v>67.322749999999999</v>
      </c>
      <c r="Z124" s="764">
        <v>70.720249999999993</v>
      </c>
      <c r="AA124" s="764">
        <v>72.945340000000002</v>
      </c>
      <c r="AB124" s="764">
        <v>75.289529999999999</v>
      </c>
      <c r="AC124" s="764">
        <v>77.762730000000005</v>
      </c>
    </row>
    <row r="125" spans="1:29">
      <c r="A125" s="775" t="s">
        <v>486</v>
      </c>
      <c r="B125" s="774" t="s">
        <v>9</v>
      </c>
      <c r="C125" s="774" t="s">
        <v>0</v>
      </c>
      <c r="D125" s="764">
        <v>5.1275300000000001</v>
      </c>
      <c r="E125" s="764">
        <v>8.8557509999999997</v>
      </c>
      <c r="F125" s="764">
        <v>12.69422</v>
      </c>
      <c r="G125" s="764">
        <v>15.85417</v>
      </c>
      <c r="H125" s="764">
        <v>20.885919999999999</v>
      </c>
      <c r="I125" s="764">
        <v>23.986190000000001</v>
      </c>
      <c r="J125" s="764">
        <v>32.074399999999997</v>
      </c>
      <c r="K125" s="764">
        <v>35.585070000000002</v>
      </c>
      <c r="L125" s="764">
        <v>37.566380000000002</v>
      </c>
      <c r="M125" s="764">
        <v>39.836649999999999</v>
      </c>
      <c r="N125" s="764">
        <v>42.430999999999997</v>
      </c>
      <c r="O125" s="764">
        <v>45.313330000000001</v>
      </c>
      <c r="P125" s="764">
        <v>48.61974</v>
      </c>
      <c r="Q125" s="764">
        <v>51.28857</v>
      </c>
      <c r="R125" s="764">
        <v>54.19455</v>
      </c>
      <c r="S125" s="764">
        <v>57.372340000000001</v>
      </c>
      <c r="T125" s="764">
        <v>60.832999999999998</v>
      </c>
      <c r="U125" s="764">
        <v>64.634540000000001</v>
      </c>
      <c r="V125" s="764">
        <v>67.766300000000001</v>
      </c>
      <c r="W125" s="764">
        <v>71.065640000000002</v>
      </c>
      <c r="X125" s="764">
        <v>74.641120000000001</v>
      </c>
      <c r="Y125" s="764">
        <v>78.337289999999996</v>
      </c>
      <c r="Z125" s="764">
        <v>82.292339999999996</v>
      </c>
      <c r="AA125" s="764">
        <v>84.881659999999997</v>
      </c>
      <c r="AB125" s="764">
        <v>87.609520000000003</v>
      </c>
      <c r="AC125" s="764">
        <v>90.487840000000006</v>
      </c>
    </row>
    <row r="126" spans="1:29">
      <c r="A126" s="775" t="s">
        <v>486</v>
      </c>
      <c r="B126" s="774" t="s">
        <v>10</v>
      </c>
      <c r="C126" s="774" t="s">
        <v>0</v>
      </c>
      <c r="D126" s="764">
        <v>5.9682380000000004</v>
      </c>
      <c r="E126" s="764">
        <v>10.312760000000001</v>
      </c>
      <c r="F126" s="764">
        <v>14.776479999999999</v>
      </c>
      <c r="G126" s="764">
        <v>18.46752</v>
      </c>
      <c r="H126" s="764">
        <v>24.32442</v>
      </c>
      <c r="I126" s="764">
        <v>27.872769999999999</v>
      </c>
      <c r="J126" s="764">
        <v>37.246319999999997</v>
      </c>
      <c r="K126" s="764">
        <v>41.321849999999998</v>
      </c>
      <c r="L126" s="764">
        <v>43.621229999999997</v>
      </c>
      <c r="M126" s="764">
        <v>46.25582</v>
      </c>
      <c r="N126" s="764">
        <v>49.266109999999998</v>
      </c>
      <c r="O126" s="764">
        <v>52.610280000000003</v>
      </c>
      <c r="P126" s="764">
        <v>56.446660000000001</v>
      </c>
      <c r="Q126" s="764">
        <v>59.542299999999997</v>
      </c>
      <c r="R126" s="764">
        <v>62.912939999999999</v>
      </c>
      <c r="S126" s="764">
        <v>66.598389999999995</v>
      </c>
      <c r="T126" s="764">
        <v>70.611519999999999</v>
      </c>
      <c r="U126" s="764">
        <v>75.019450000000006</v>
      </c>
      <c r="V126" s="764">
        <v>78.649699999999996</v>
      </c>
      <c r="W126" s="764">
        <v>82.473979999999997</v>
      </c>
      <c r="X126" s="764">
        <v>86.617679999999993</v>
      </c>
      <c r="Y126" s="764">
        <v>90.900859999999994</v>
      </c>
      <c r="Z126" s="764">
        <v>95.483760000000004</v>
      </c>
      <c r="AA126" s="764">
        <v>98.48218</v>
      </c>
      <c r="AB126" s="764">
        <v>101.6409</v>
      </c>
      <c r="AC126" s="764">
        <v>104.9739</v>
      </c>
    </row>
    <row r="127" spans="1:29">
      <c r="A127" s="775" t="s">
        <v>486</v>
      </c>
      <c r="B127" s="774" t="s">
        <v>11</v>
      </c>
      <c r="C127" s="774" t="s">
        <v>0</v>
      </c>
      <c r="D127" s="764">
        <v>6.2689620000000001</v>
      </c>
      <c r="E127" s="764">
        <v>10.83812</v>
      </c>
      <c r="F127" s="764">
        <v>15.547090000000001</v>
      </c>
      <c r="G127" s="764">
        <v>19.468900000000001</v>
      </c>
      <c r="H127" s="764">
        <v>25.63447</v>
      </c>
      <c r="I127" s="764">
        <v>29.35247</v>
      </c>
      <c r="J127" s="764">
        <v>39.204459999999997</v>
      </c>
      <c r="K127" s="764">
        <v>43.496720000000003</v>
      </c>
      <c r="L127" s="764">
        <v>45.918709999999997</v>
      </c>
      <c r="M127" s="764">
        <v>48.693519999999999</v>
      </c>
      <c r="N127" s="764">
        <v>51.864069999999998</v>
      </c>
      <c r="O127" s="764">
        <v>55.38626</v>
      </c>
      <c r="P127" s="764">
        <v>59.427340000000001</v>
      </c>
      <c r="Q127" s="764">
        <v>62.688079999999999</v>
      </c>
      <c r="R127" s="764">
        <v>66.238860000000003</v>
      </c>
      <c r="S127" s="764">
        <v>70.121049999999997</v>
      </c>
      <c r="T127" s="764">
        <v>74.348299999999995</v>
      </c>
      <c r="U127" s="764">
        <v>78.991929999999996</v>
      </c>
      <c r="V127" s="764">
        <v>82.815910000000002</v>
      </c>
      <c r="W127" s="764">
        <v>86.844700000000003</v>
      </c>
      <c r="X127" s="764">
        <v>91.210170000000005</v>
      </c>
      <c r="Y127" s="764">
        <v>95.722660000000005</v>
      </c>
      <c r="Z127" s="764">
        <v>100.55159999999999</v>
      </c>
      <c r="AA127" s="764">
        <v>103.7101</v>
      </c>
      <c r="AB127" s="764">
        <v>107.03749999999999</v>
      </c>
      <c r="AC127" s="764">
        <v>110.5488</v>
      </c>
    </row>
    <row r="128" spans="1:29">
      <c r="A128" s="775" t="s">
        <v>486</v>
      </c>
      <c r="B128" s="774" t="s">
        <v>12</v>
      </c>
      <c r="C128" s="774" t="s">
        <v>0</v>
      </c>
      <c r="D128" s="764">
        <v>6.8400160000000003</v>
      </c>
      <c r="E128" s="764">
        <v>11.82414</v>
      </c>
      <c r="F128" s="764">
        <v>16.95937</v>
      </c>
      <c r="G128" s="764">
        <v>21.205020000000001</v>
      </c>
      <c r="H128" s="764">
        <v>27.928260000000002</v>
      </c>
      <c r="I128" s="764">
        <v>32.010590000000001</v>
      </c>
      <c r="J128" s="764">
        <v>42.766570000000002</v>
      </c>
      <c r="K128" s="764">
        <v>47.44652</v>
      </c>
      <c r="L128" s="764">
        <v>50.08652</v>
      </c>
      <c r="M128" s="764">
        <v>53.111400000000003</v>
      </c>
      <c r="N128" s="764">
        <v>56.567619999999998</v>
      </c>
      <c r="O128" s="764">
        <v>60.407260000000001</v>
      </c>
      <c r="P128" s="764">
        <v>64.81232</v>
      </c>
      <c r="Q128" s="764">
        <v>68.36645</v>
      </c>
      <c r="R128" s="764">
        <v>72.236519999999999</v>
      </c>
      <c r="S128" s="764">
        <v>76.467960000000005</v>
      </c>
      <c r="T128" s="764">
        <v>81.075429999999997</v>
      </c>
      <c r="U128" s="764">
        <v>86.136340000000004</v>
      </c>
      <c r="V128" s="764">
        <v>90.303759999999997</v>
      </c>
      <c r="W128" s="764">
        <v>94.69408</v>
      </c>
      <c r="X128" s="764">
        <v>99.451260000000005</v>
      </c>
      <c r="Y128" s="764">
        <v>104.36839999999999</v>
      </c>
      <c r="Z128" s="764">
        <v>109.63</v>
      </c>
      <c r="AA128" s="764">
        <v>113.07129999999999</v>
      </c>
      <c r="AB128" s="764">
        <v>116.6965</v>
      </c>
      <c r="AC128" s="764">
        <v>120.52200000000001</v>
      </c>
    </row>
    <row r="129" spans="1:29">
      <c r="A129" s="775" t="s">
        <v>486</v>
      </c>
      <c r="B129" s="774" t="s">
        <v>13</v>
      </c>
      <c r="C129" s="774" t="s">
        <v>0</v>
      </c>
      <c r="D129" s="764">
        <v>5.8737599999999999</v>
      </c>
      <c r="E129" s="764">
        <v>10.149520000000001</v>
      </c>
      <c r="F129" s="764">
        <v>14.54917</v>
      </c>
      <c r="G129" s="764">
        <v>18.1538</v>
      </c>
      <c r="H129" s="764">
        <v>23.91882</v>
      </c>
      <c r="I129" s="764">
        <v>27.453900000000001</v>
      </c>
      <c r="J129" s="764">
        <v>36.698830000000001</v>
      </c>
      <c r="K129" s="764">
        <v>40.71264</v>
      </c>
      <c r="L129" s="764">
        <v>42.976439999999997</v>
      </c>
      <c r="M129" s="764">
        <v>45.57058</v>
      </c>
      <c r="N129" s="764">
        <v>48.534660000000002</v>
      </c>
      <c r="O129" s="764">
        <v>51.827680000000001</v>
      </c>
      <c r="P129" s="764">
        <v>55.605229999999999</v>
      </c>
      <c r="Q129" s="764">
        <v>58.653129999999997</v>
      </c>
      <c r="R129" s="764">
        <v>61.971690000000002</v>
      </c>
      <c r="S129" s="764">
        <v>65.600440000000006</v>
      </c>
      <c r="T129" s="764">
        <v>69.55171</v>
      </c>
      <c r="U129" s="764">
        <v>73.891490000000005</v>
      </c>
      <c r="V129" s="764">
        <v>77.465389999999999</v>
      </c>
      <c r="W129" s="764">
        <v>81.230090000000004</v>
      </c>
      <c r="X129" s="764">
        <v>85.309449999999998</v>
      </c>
      <c r="Y129" s="764">
        <v>89.525840000000002</v>
      </c>
      <c r="Z129" s="764">
        <v>94.037109999999998</v>
      </c>
      <c r="AA129" s="764">
        <v>96.988399999999999</v>
      </c>
      <c r="AB129" s="764">
        <v>100.09739999999999</v>
      </c>
      <c r="AC129" s="764">
        <v>103.3779</v>
      </c>
    </row>
    <row r="130" spans="1:29">
      <c r="A130" s="775" t="s">
        <v>486</v>
      </c>
      <c r="B130" s="774" t="s">
        <v>14</v>
      </c>
      <c r="C130" s="774" t="s">
        <v>0</v>
      </c>
      <c r="D130" s="764">
        <v>4.9939739999999997</v>
      </c>
      <c r="E130" s="764">
        <v>8.6270509999999998</v>
      </c>
      <c r="F130" s="764">
        <v>12.364269999999999</v>
      </c>
      <c r="G130" s="764">
        <v>15.438890000000001</v>
      </c>
      <c r="H130" s="764">
        <v>20.339179999999999</v>
      </c>
      <c r="I130" s="764">
        <v>23.342390000000002</v>
      </c>
      <c r="J130" s="764">
        <v>31.20609</v>
      </c>
      <c r="K130" s="764">
        <v>34.620620000000002</v>
      </c>
      <c r="L130" s="764">
        <v>36.547150000000002</v>
      </c>
      <c r="M130" s="764">
        <v>38.754689999999997</v>
      </c>
      <c r="N130" s="764">
        <v>41.277180000000001</v>
      </c>
      <c r="O130" s="764">
        <v>44.079590000000003</v>
      </c>
      <c r="P130" s="764">
        <v>47.294339999999998</v>
      </c>
      <c r="Q130" s="764">
        <v>49.8887</v>
      </c>
      <c r="R130" s="764">
        <v>52.713520000000003</v>
      </c>
      <c r="S130" s="764">
        <v>55.802410000000002</v>
      </c>
      <c r="T130" s="764">
        <v>59.166069999999998</v>
      </c>
      <c r="U130" s="764">
        <v>62.860759999999999</v>
      </c>
      <c r="V130" s="764">
        <v>65.903989999999993</v>
      </c>
      <c r="W130" s="764">
        <v>69.109889999999993</v>
      </c>
      <c r="X130" s="764">
        <v>72.583849999999998</v>
      </c>
      <c r="Y130" s="764">
        <v>76.174840000000003</v>
      </c>
      <c r="Z130" s="764">
        <v>80.017139999999998</v>
      </c>
      <c r="AA130" s="764">
        <v>82.531760000000006</v>
      </c>
      <c r="AB130" s="764">
        <v>85.180850000000007</v>
      </c>
      <c r="AC130" s="764">
        <v>87.976050000000001</v>
      </c>
    </row>
    <row r="131" spans="1:29">
      <c r="A131" s="775" t="s">
        <v>486</v>
      </c>
      <c r="B131" s="774" t="s">
        <v>15</v>
      </c>
      <c r="C131" s="774" t="s">
        <v>0</v>
      </c>
      <c r="D131" s="764">
        <v>3.6559729999999999</v>
      </c>
      <c r="E131" s="764">
        <v>6.3061480000000003</v>
      </c>
      <c r="F131" s="764">
        <v>9.0186010000000003</v>
      </c>
      <c r="G131" s="764">
        <v>11.188599999999999</v>
      </c>
      <c r="H131" s="764">
        <v>14.757580000000001</v>
      </c>
      <c r="I131" s="764">
        <v>17.010300000000001</v>
      </c>
      <c r="J131" s="764">
        <v>22.781839999999999</v>
      </c>
      <c r="K131" s="764">
        <v>25.270600000000002</v>
      </c>
      <c r="L131" s="764">
        <v>26.674189999999999</v>
      </c>
      <c r="M131" s="764">
        <v>28.283049999999999</v>
      </c>
      <c r="N131" s="764">
        <v>30.121549999999999</v>
      </c>
      <c r="O131" s="764">
        <v>32.164250000000003</v>
      </c>
      <c r="P131" s="764">
        <v>34.506720000000001</v>
      </c>
      <c r="Q131" s="764">
        <v>36.397410000000001</v>
      </c>
      <c r="R131" s="764">
        <v>38.455480000000001</v>
      </c>
      <c r="S131" s="764">
        <v>40.706569999999999</v>
      </c>
      <c r="T131" s="764">
        <v>43.158079999999998</v>
      </c>
      <c r="U131" s="764">
        <v>45.850209999999997</v>
      </c>
      <c r="V131" s="764">
        <v>48.06841</v>
      </c>
      <c r="W131" s="764">
        <v>50.404519999999998</v>
      </c>
      <c r="X131" s="764">
        <v>52.936079999999997</v>
      </c>
      <c r="Y131" s="764">
        <v>55.552770000000002</v>
      </c>
      <c r="Z131" s="764">
        <v>58.351590000000002</v>
      </c>
      <c r="AA131" s="764">
        <v>60.185040000000001</v>
      </c>
      <c r="AB131" s="764">
        <v>62.116540000000001</v>
      </c>
      <c r="AC131" s="764">
        <v>64.15401</v>
      </c>
    </row>
    <row r="132" spans="1:29">
      <c r="A132" s="775" t="s">
        <v>486</v>
      </c>
      <c r="B132" s="774" t="s">
        <v>16</v>
      </c>
      <c r="C132" s="774" t="s">
        <v>0</v>
      </c>
      <c r="D132" s="764">
        <v>2.1228980000000002</v>
      </c>
      <c r="E132" s="764">
        <v>3.6613570000000002</v>
      </c>
      <c r="F132" s="764">
        <v>5.2394540000000003</v>
      </c>
      <c r="G132" s="764">
        <v>6.5138449999999999</v>
      </c>
      <c r="H132" s="764">
        <v>8.5885940000000005</v>
      </c>
      <c r="I132" s="764">
        <v>9.8988259999999997</v>
      </c>
      <c r="J132" s="764">
        <v>13.257199999999999</v>
      </c>
      <c r="K132" s="764">
        <v>14.706939999999999</v>
      </c>
      <c r="L132" s="764">
        <v>15.5251</v>
      </c>
      <c r="M132" s="764">
        <v>16.462789999999998</v>
      </c>
      <c r="N132" s="764">
        <v>17.53444</v>
      </c>
      <c r="O132" s="764">
        <v>18.725149999999999</v>
      </c>
      <c r="P132" s="764">
        <v>20.090669999999999</v>
      </c>
      <c r="Q132" s="764">
        <v>21.193210000000001</v>
      </c>
      <c r="R132" s="764">
        <v>22.39349</v>
      </c>
      <c r="S132" s="764">
        <v>23.70635</v>
      </c>
      <c r="T132" s="764">
        <v>25.136230000000001</v>
      </c>
      <c r="U132" s="764">
        <v>26.706790000000002</v>
      </c>
      <c r="V132" s="764">
        <v>28.001169999999998</v>
      </c>
      <c r="W132" s="764">
        <v>29.364599999999999</v>
      </c>
      <c r="X132" s="764">
        <v>30.84226</v>
      </c>
      <c r="Y132" s="764">
        <v>32.36983</v>
      </c>
      <c r="Z132" s="764">
        <v>34.004019999999997</v>
      </c>
      <c r="AA132" s="764">
        <v>35.075049999999997</v>
      </c>
      <c r="AB132" s="764">
        <v>36.203420000000001</v>
      </c>
      <c r="AC132" s="764">
        <v>37.39376</v>
      </c>
    </row>
    <row r="133" spans="1:29">
      <c r="A133" s="775" t="s">
        <v>486</v>
      </c>
      <c r="B133" s="774" t="s">
        <v>17</v>
      </c>
      <c r="C133" s="774" t="s">
        <v>0</v>
      </c>
      <c r="D133" s="764">
        <v>1.745331</v>
      </c>
      <c r="E133" s="764">
        <v>3.0081630000000001</v>
      </c>
      <c r="F133" s="764">
        <v>4.3008949999999997</v>
      </c>
      <c r="G133" s="764">
        <v>5.3289410000000004</v>
      </c>
      <c r="H133" s="764">
        <v>7.0307209999999998</v>
      </c>
      <c r="I133" s="764">
        <v>8.1221709999999998</v>
      </c>
      <c r="J133" s="764">
        <v>10.887359999999999</v>
      </c>
      <c r="K133" s="764">
        <v>12.07691</v>
      </c>
      <c r="L133" s="764">
        <v>12.74803</v>
      </c>
      <c r="M133" s="764">
        <v>13.517340000000001</v>
      </c>
      <c r="N133" s="764">
        <v>14.396559999999999</v>
      </c>
      <c r="O133" s="764">
        <v>15.373519999999999</v>
      </c>
      <c r="P133" s="764">
        <v>16.493739999999999</v>
      </c>
      <c r="Q133" s="764">
        <v>17.398230000000002</v>
      </c>
      <c r="R133" s="764">
        <v>18.38278</v>
      </c>
      <c r="S133" s="764">
        <v>19.459820000000001</v>
      </c>
      <c r="T133" s="764">
        <v>20.63288</v>
      </c>
      <c r="U133" s="764">
        <v>21.921189999999999</v>
      </c>
      <c r="V133" s="764">
        <v>22.9831</v>
      </c>
      <c r="W133" s="764">
        <v>24.101469999999999</v>
      </c>
      <c r="X133" s="764">
        <v>25.313590000000001</v>
      </c>
      <c r="Y133" s="764">
        <v>26.566590000000001</v>
      </c>
      <c r="Z133" s="764">
        <v>27.9068</v>
      </c>
      <c r="AA133" s="764">
        <v>28.785489999999999</v>
      </c>
      <c r="AB133" s="764">
        <v>29.711220000000001</v>
      </c>
      <c r="AC133" s="764">
        <v>30.687670000000001</v>
      </c>
    </row>
    <row r="134" spans="1:29">
      <c r="A134" s="774" t="s">
        <v>4</v>
      </c>
      <c r="B134" s="774"/>
      <c r="C134" s="774"/>
      <c r="D134" s="774"/>
      <c r="E134" s="774"/>
      <c r="F134" s="774"/>
      <c r="G134" s="774"/>
      <c r="H134" s="774"/>
      <c r="I134" s="774"/>
      <c r="J134" s="774"/>
      <c r="K134" s="774"/>
      <c r="L134" s="774"/>
      <c r="M134" s="774"/>
      <c r="N134" s="774"/>
      <c r="O134" s="774"/>
      <c r="P134" s="774"/>
      <c r="Q134" s="774"/>
      <c r="R134" s="774"/>
      <c r="S134" s="774"/>
      <c r="T134" s="774"/>
      <c r="U134" s="774"/>
      <c r="V134" s="774"/>
      <c r="W134" s="774"/>
      <c r="X134" s="774"/>
      <c r="Y134" s="774"/>
      <c r="Z134" s="774"/>
      <c r="AA134" s="774"/>
      <c r="AB134" s="774"/>
      <c r="AC134" s="774"/>
    </row>
    <row r="135" spans="1:29" ht="15.75">
      <c r="A135" s="774" t="s">
        <v>4</v>
      </c>
      <c r="B135" s="765" t="s">
        <v>1143</v>
      </c>
      <c r="C135" s="774"/>
      <c r="D135" s="774"/>
      <c r="E135" s="774"/>
      <c r="F135" s="774"/>
      <c r="G135" s="774"/>
      <c r="H135" s="774"/>
      <c r="I135" s="774"/>
      <c r="J135" s="774"/>
      <c r="K135" s="774"/>
      <c r="L135" s="774"/>
      <c r="M135" s="774"/>
      <c r="N135" s="774"/>
      <c r="O135" s="774"/>
      <c r="P135" s="774"/>
      <c r="Q135" s="774"/>
      <c r="R135" s="774"/>
      <c r="S135" s="774"/>
      <c r="T135" s="774"/>
      <c r="U135" s="774"/>
      <c r="V135" s="774"/>
      <c r="W135" s="774"/>
      <c r="X135" s="774"/>
      <c r="Y135" s="774"/>
      <c r="Z135" s="774"/>
      <c r="AA135" s="774"/>
      <c r="AB135" s="774"/>
      <c r="AC135" s="774"/>
    </row>
    <row r="136" spans="1:29">
      <c r="A136" s="775" t="s">
        <v>1127</v>
      </c>
      <c r="B136" s="775" t="s">
        <v>1127</v>
      </c>
      <c r="C136" s="774"/>
      <c r="D136" s="774">
        <v>2010</v>
      </c>
      <c r="E136" s="774">
        <v>2011</v>
      </c>
      <c r="F136" s="774">
        <v>2012</v>
      </c>
      <c r="G136" s="774">
        <v>2013</v>
      </c>
      <c r="H136" s="774">
        <v>2014</v>
      </c>
      <c r="I136" s="774">
        <v>2015</v>
      </c>
      <c r="J136" s="774">
        <v>2016</v>
      </c>
      <c r="K136" s="774">
        <v>2017</v>
      </c>
      <c r="L136" s="774">
        <v>2018</v>
      </c>
      <c r="M136" s="774">
        <v>2019</v>
      </c>
      <c r="N136" s="774">
        <v>2020</v>
      </c>
      <c r="O136" s="774">
        <v>2021</v>
      </c>
      <c r="P136" s="774">
        <v>2022</v>
      </c>
      <c r="Q136" s="774">
        <v>2023</v>
      </c>
      <c r="R136" s="774">
        <v>2024</v>
      </c>
      <c r="S136" s="774">
        <v>2025</v>
      </c>
      <c r="T136" s="774">
        <v>2026</v>
      </c>
      <c r="U136" s="774">
        <v>2027</v>
      </c>
      <c r="V136" s="774">
        <v>2028</v>
      </c>
      <c r="W136" s="774">
        <v>2029</v>
      </c>
      <c r="X136" s="774">
        <v>2030</v>
      </c>
      <c r="Y136" s="774">
        <v>2031</v>
      </c>
      <c r="Z136" s="774">
        <v>2032</v>
      </c>
      <c r="AA136" s="774">
        <v>2033</v>
      </c>
      <c r="AB136" s="774">
        <v>2034</v>
      </c>
      <c r="AC136" s="774">
        <v>2035</v>
      </c>
    </row>
    <row r="137" spans="1:29">
      <c r="A137" s="775" t="s">
        <v>1128</v>
      </c>
      <c r="B137" s="774" t="s">
        <v>1</v>
      </c>
      <c r="C137" s="774" t="s">
        <v>1</v>
      </c>
      <c r="D137" s="766">
        <v>1.6453739999999999</v>
      </c>
      <c r="E137" s="766">
        <v>2.8167239999999998</v>
      </c>
      <c r="F137" s="766">
        <v>4.118474</v>
      </c>
      <c r="G137" s="766">
        <v>22.617360000000001</v>
      </c>
      <c r="H137" s="766">
        <v>25.294550000000001</v>
      </c>
      <c r="I137" s="766">
        <v>25.667829999999999</v>
      </c>
      <c r="J137" s="766">
        <v>30.475650000000002</v>
      </c>
      <c r="K137" s="766">
        <v>35.081060000000001</v>
      </c>
      <c r="L137" s="766">
        <v>38.988689999999998</v>
      </c>
      <c r="M137" s="766">
        <v>42.18871</v>
      </c>
      <c r="N137" s="766">
        <v>47.091859999999997</v>
      </c>
      <c r="O137" s="766">
        <v>52.716079999999998</v>
      </c>
      <c r="P137" s="766">
        <v>56.891350000000003</v>
      </c>
      <c r="Q137" s="766">
        <v>61.657780000000002</v>
      </c>
      <c r="R137" s="766">
        <v>66.83708</v>
      </c>
      <c r="S137" s="766">
        <v>72.431259999999995</v>
      </c>
      <c r="T137" s="766">
        <v>78.546940000000006</v>
      </c>
      <c r="U137" s="766">
        <v>85.249250000000004</v>
      </c>
      <c r="V137" s="766">
        <v>92.715429999999998</v>
      </c>
      <c r="W137" s="766">
        <v>97.570419999999999</v>
      </c>
      <c r="X137" s="766">
        <v>106.14660000000001</v>
      </c>
      <c r="Y137" s="766">
        <v>111.7908</v>
      </c>
      <c r="Z137" s="766">
        <v>121.5861</v>
      </c>
      <c r="AA137" s="766">
        <v>127.62390000000001</v>
      </c>
      <c r="AB137" s="766">
        <v>134.0264</v>
      </c>
      <c r="AC137" s="766">
        <v>140.72499999999999</v>
      </c>
    </row>
    <row r="138" spans="1:29">
      <c r="A138" s="775"/>
      <c r="B138" s="774"/>
      <c r="C138" s="774"/>
      <c r="D138" s="774"/>
      <c r="E138" s="774"/>
      <c r="F138" s="774"/>
      <c r="G138" s="774"/>
      <c r="H138" s="774"/>
      <c r="I138" s="774"/>
      <c r="J138" s="774"/>
      <c r="K138" s="774"/>
      <c r="L138" s="774"/>
      <c r="M138" s="774"/>
      <c r="N138" s="774"/>
      <c r="O138" s="774"/>
      <c r="P138" s="774"/>
      <c r="Q138" s="774"/>
      <c r="R138" s="774"/>
      <c r="S138" s="774"/>
      <c r="T138" s="774"/>
      <c r="U138" s="774"/>
      <c r="V138" s="774"/>
      <c r="W138" s="774"/>
      <c r="X138" s="774"/>
      <c r="Y138" s="774"/>
      <c r="Z138" s="774"/>
      <c r="AA138" s="774"/>
      <c r="AB138" s="774"/>
      <c r="AC138" s="774"/>
    </row>
    <row r="139" spans="1:29" ht="15.75">
      <c r="A139" s="774" t="s">
        <v>4</v>
      </c>
      <c r="B139" s="765" t="s">
        <v>1138</v>
      </c>
      <c r="C139" s="774"/>
      <c r="D139" s="774"/>
      <c r="E139" s="774"/>
      <c r="F139" s="774"/>
      <c r="G139" s="774"/>
      <c r="H139" s="774"/>
      <c r="I139" s="774"/>
      <c r="J139" s="774"/>
      <c r="K139" s="774"/>
      <c r="L139" s="774"/>
      <c r="M139" s="774"/>
      <c r="N139" s="774"/>
      <c r="O139" s="774"/>
      <c r="P139" s="774"/>
      <c r="Q139" s="774"/>
      <c r="R139" s="774"/>
      <c r="S139" s="774"/>
      <c r="T139" s="774"/>
      <c r="U139" s="774"/>
      <c r="V139" s="774"/>
      <c r="W139" s="774"/>
      <c r="X139" s="774"/>
      <c r="Y139" s="774"/>
      <c r="Z139" s="774"/>
      <c r="AA139" s="774"/>
      <c r="AB139" s="774"/>
      <c r="AC139" s="774"/>
    </row>
    <row r="140" spans="1:29">
      <c r="A140" s="775" t="s">
        <v>1129</v>
      </c>
      <c r="B140" s="775" t="s">
        <v>1129</v>
      </c>
      <c r="C140" s="774"/>
      <c r="D140" s="774">
        <v>2010</v>
      </c>
      <c r="E140" s="774">
        <v>2011</v>
      </c>
      <c r="F140" s="774">
        <v>2012</v>
      </c>
      <c r="G140" s="774">
        <v>2013</v>
      </c>
      <c r="H140" s="774">
        <v>2014</v>
      </c>
      <c r="I140" s="774">
        <v>2015</v>
      </c>
      <c r="J140" s="774">
        <v>2016</v>
      </c>
      <c r="K140" s="774">
        <v>2017</v>
      </c>
      <c r="L140" s="774">
        <v>2018</v>
      </c>
      <c r="M140" s="774">
        <v>2019</v>
      </c>
      <c r="N140" s="774">
        <v>2020</v>
      </c>
      <c r="O140" s="774">
        <v>2021</v>
      </c>
      <c r="P140" s="774">
        <v>2022</v>
      </c>
      <c r="Q140" s="774">
        <v>2023</v>
      </c>
      <c r="R140" s="774">
        <v>2024</v>
      </c>
      <c r="S140" s="774">
        <v>2025</v>
      </c>
      <c r="T140" s="774">
        <v>2026</v>
      </c>
      <c r="U140" s="774">
        <v>2027</v>
      </c>
      <c r="V140" s="774">
        <v>2028</v>
      </c>
      <c r="W140" s="774">
        <v>2029</v>
      </c>
      <c r="X140" s="774">
        <v>2030</v>
      </c>
      <c r="Y140" s="774">
        <v>2031</v>
      </c>
      <c r="Z140" s="774">
        <v>2032</v>
      </c>
      <c r="AA140" s="774">
        <v>2033</v>
      </c>
      <c r="AB140" s="774">
        <v>2034</v>
      </c>
      <c r="AC140" s="774">
        <v>2035</v>
      </c>
    </row>
    <row r="141" spans="1:29">
      <c r="A141" s="775" t="s">
        <v>488</v>
      </c>
      <c r="B141" s="774" t="s">
        <v>1</v>
      </c>
      <c r="C141" s="774" t="s">
        <v>1</v>
      </c>
      <c r="D141" s="768">
        <v>1.486076</v>
      </c>
      <c r="E141" s="768">
        <v>2.5397400000000001</v>
      </c>
      <c r="F141" s="768">
        <v>3.708151</v>
      </c>
      <c r="G141" s="768">
        <v>20.45279</v>
      </c>
      <c r="H141" s="768">
        <v>22.919979999999999</v>
      </c>
      <c r="I141" s="768">
        <v>23.27056</v>
      </c>
      <c r="J141" s="768">
        <v>27.665839999999999</v>
      </c>
      <c r="K141" s="768">
        <v>31.84873</v>
      </c>
      <c r="L141" s="768">
        <v>35.396610000000003</v>
      </c>
      <c r="M141" s="768">
        <v>38.302970000000002</v>
      </c>
      <c r="N141" s="768">
        <v>42.756630000000001</v>
      </c>
      <c r="O141" s="768">
        <v>47.863770000000002</v>
      </c>
      <c r="P141" s="768">
        <v>51.654040000000002</v>
      </c>
      <c r="Q141" s="768">
        <v>55.984290000000001</v>
      </c>
      <c r="R141" s="768">
        <v>60.689010000000003</v>
      </c>
      <c r="S141" s="768">
        <v>65.769810000000007</v>
      </c>
      <c r="T141" s="768">
        <v>71.326679999999996</v>
      </c>
      <c r="U141" s="768">
        <v>77.41628</v>
      </c>
      <c r="V141" s="768">
        <v>84.197929999999999</v>
      </c>
      <c r="W141" s="768">
        <v>88.607669999999999</v>
      </c>
      <c r="X141" s="768">
        <v>96.398979999999995</v>
      </c>
      <c r="Y141" s="768">
        <v>101.53019999999999</v>
      </c>
      <c r="Z141" s="768">
        <v>110.42749999999999</v>
      </c>
      <c r="AA141" s="768">
        <v>115.9208</v>
      </c>
      <c r="AB141" s="768">
        <v>121.73560000000001</v>
      </c>
      <c r="AC141" s="768">
        <v>127.82</v>
      </c>
    </row>
    <row r="142" spans="1:29">
      <c r="A142" s="775"/>
      <c r="B142" s="774"/>
      <c r="C142" s="774"/>
      <c r="D142" s="774"/>
      <c r="E142" s="774"/>
      <c r="F142" s="774"/>
      <c r="G142" s="774"/>
      <c r="H142" s="774"/>
      <c r="I142" s="774"/>
      <c r="J142" s="774"/>
      <c r="K142" s="774"/>
      <c r="L142" s="774"/>
      <c r="M142" s="774"/>
      <c r="N142" s="774"/>
      <c r="O142" s="774"/>
      <c r="P142" s="774"/>
      <c r="Q142" s="774"/>
      <c r="R142" s="774"/>
      <c r="S142" s="774"/>
      <c r="T142" s="774"/>
      <c r="U142" s="774"/>
      <c r="V142" s="774"/>
      <c r="W142" s="774"/>
      <c r="X142" s="774"/>
      <c r="Y142" s="774"/>
      <c r="Z142" s="774"/>
      <c r="AA142" s="774"/>
      <c r="AB142" s="774"/>
      <c r="AC142" s="774"/>
    </row>
    <row r="143" spans="1:29" ht="18">
      <c r="A143" s="774" t="s">
        <v>4</v>
      </c>
      <c r="B143" s="767" t="s">
        <v>1139</v>
      </c>
      <c r="C143" s="774"/>
      <c r="D143" s="774"/>
      <c r="E143" s="774"/>
      <c r="F143" s="774"/>
      <c r="G143" s="774"/>
      <c r="H143" s="774"/>
      <c r="I143" s="774"/>
      <c r="J143" s="774"/>
      <c r="K143" s="774"/>
      <c r="L143" s="774"/>
      <c r="M143" s="774"/>
      <c r="N143" s="774"/>
      <c r="O143" s="774"/>
      <c r="P143" s="774"/>
      <c r="Q143" s="774"/>
      <c r="R143" s="774"/>
      <c r="S143" s="774"/>
      <c r="T143" s="774"/>
      <c r="U143" s="774"/>
      <c r="V143" s="774"/>
      <c r="W143" s="774"/>
      <c r="X143" s="774"/>
      <c r="Y143" s="774"/>
      <c r="Z143" s="774"/>
      <c r="AA143" s="774"/>
      <c r="AB143" s="774"/>
      <c r="AC143" s="774"/>
    </row>
    <row r="144" spans="1:29">
      <c r="A144" s="775" t="s">
        <v>1132</v>
      </c>
      <c r="B144" s="775" t="s">
        <v>1132</v>
      </c>
      <c r="C144" s="774"/>
      <c r="D144" s="774">
        <v>2010</v>
      </c>
      <c r="E144" s="774">
        <v>2011</v>
      </c>
      <c r="F144" s="774">
        <v>2012</v>
      </c>
      <c r="G144" s="774">
        <v>2013</v>
      </c>
      <c r="H144" s="774">
        <v>2014</v>
      </c>
      <c r="I144" s="774">
        <v>2015</v>
      </c>
      <c r="J144" s="774">
        <v>2016</v>
      </c>
      <c r="K144" s="774">
        <v>2017</v>
      </c>
      <c r="L144" s="774">
        <v>2018</v>
      </c>
      <c r="M144" s="774">
        <v>2019</v>
      </c>
      <c r="N144" s="774">
        <v>2020</v>
      </c>
      <c r="O144" s="774">
        <v>2021</v>
      </c>
      <c r="P144" s="774">
        <v>2022</v>
      </c>
      <c r="Q144" s="774">
        <v>2023</v>
      </c>
      <c r="R144" s="774">
        <v>2024</v>
      </c>
      <c r="S144" s="774">
        <v>2025</v>
      </c>
      <c r="T144" s="774">
        <v>2026</v>
      </c>
      <c r="U144" s="774">
        <v>2027</v>
      </c>
      <c r="V144" s="774">
        <v>2028</v>
      </c>
      <c r="W144" s="774">
        <v>2029</v>
      </c>
      <c r="X144" s="774">
        <v>2030</v>
      </c>
      <c r="Y144" s="774">
        <v>2031</v>
      </c>
      <c r="Z144" s="774">
        <v>2032</v>
      </c>
      <c r="AA144" s="774">
        <v>2033</v>
      </c>
      <c r="AB144" s="774">
        <v>2034</v>
      </c>
      <c r="AC144" s="774">
        <v>2035</v>
      </c>
    </row>
    <row r="145" spans="1:29">
      <c r="A145" s="775" t="s">
        <v>486</v>
      </c>
      <c r="B145" s="774" t="s">
        <v>63</v>
      </c>
      <c r="C145" s="774" t="s">
        <v>1</v>
      </c>
      <c r="D145" s="774">
        <v>0.51326300000000002</v>
      </c>
      <c r="E145" s="774">
        <v>0.82654799999999995</v>
      </c>
      <c r="F145" s="774">
        <v>1.240945</v>
      </c>
      <c r="G145" s="774">
        <v>6.814184</v>
      </c>
      <c r="H145" s="774">
        <v>7.6172000000000004</v>
      </c>
      <c r="I145" s="774">
        <v>7.7231519999999998</v>
      </c>
      <c r="J145" s="774">
        <v>9.1644919999999992</v>
      </c>
      <c r="K145" s="774">
        <v>10.53898</v>
      </c>
      <c r="L145" s="774">
        <v>11.70149</v>
      </c>
      <c r="M145" s="774">
        <v>12.65001</v>
      </c>
      <c r="N145" s="774">
        <v>14.106159999999999</v>
      </c>
      <c r="O145" s="774">
        <v>15.77552</v>
      </c>
      <c r="P145" s="774">
        <v>17.008489999999998</v>
      </c>
      <c r="Q145" s="774">
        <v>18.41497</v>
      </c>
      <c r="R145" s="774">
        <v>19.94201</v>
      </c>
      <c r="S145" s="774">
        <v>21.58952</v>
      </c>
      <c r="T145" s="774">
        <v>23.388349999999999</v>
      </c>
      <c r="U145" s="774">
        <v>25.35793</v>
      </c>
      <c r="V145" s="774">
        <v>27.5505</v>
      </c>
      <c r="W145" s="774">
        <v>28.964269999999999</v>
      </c>
      <c r="X145" s="774">
        <v>31.477640000000001</v>
      </c>
      <c r="Y145" s="774">
        <v>33.118049999999997</v>
      </c>
      <c r="Z145" s="774">
        <v>35.982059999999997</v>
      </c>
      <c r="AA145" s="774">
        <v>37.729590000000002</v>
      </c>
      <c r="AB145" s="774">
        <v>39.582689999999999</v>
      </c>
      <c r="AC145" s="774">
        <v>41.519120000000001</v>
      </c>
    </row>
    <row r="146" spans="1:29">
      <c r="A146" s="775" t="s">
        <v>486</v>
      </c>
      <c r="B146" s="774" t="s">
        <v>6</v>
      </c>
      <c r="C146" s="774" t="s">
        <v>1</v>
      </c>
      <c r="D146" s="774">
        <v>1.0499999999999999E-3</v>
      </c>
      <c r="E146" s="774">
        <v>1.9680000000000001E-3</v>
      </c>
      <c r="F146" s="774">
        <v>2.7100000000000002E-3</v>
      </c>
      <c r="G146" s="774">
        <v>1.4944000000000001E-2</v>
      </c>
      <c r="H146" s="774">
        <v>1.6722000000000001E-2</v>
      </c>
      <c r="I146" s="774">
        <v>1.6947E-2</v>
      </c>
      <c r="J146" s="774">
        <v>2.0112999999999999E-2</v>
      </c>
      <c r="K146" s="774">
        <v>2.3132E-2</v>
      </c>
      <c r="L146" s="774">
        <v>2.5684999999999999E-2</v>
      </c>
      <c r="M146" s="774">
        <v>2.7768000000000001E-2</v>
      </c>
      <c r="N146" s="774">
        <v>3.0967999999999999E-2</v>
      </c>
      <c r="O146" s="774">
        <v>3.4632999999999997E-2</v>
      </c>
      <c r="P146" s="774">
        <v>3.7342E-2</v>
      </c>
      <c r="Q146" s="774">
        <v>4.0432999999999997E-2</v>
      </c>
      <c r="R146" s="774">
        <v>4.3787E-2</v>
      </c>
      <c r="S146" s="774">
        <v>4.7405999999999997E-2</v>
      </c>
      <c r="T146" s="774">
        <v>5.1360999999999997E-2</v>
      </c>
      <c r="U146" s="774">
        <v>5.5690000000000003E-2</v>
      </c>
      <c r="V146" s="774">
        <v>6.0505999999999997E-2</v>
      </c>
      <c r="W146" s="774">
        <v>6.361E-2</v>
      </c>
      <c r="X146" s="774">
        <v>6.9135000000000002E-2</v>
      </c>
      <c r="Y146" s="774">
        <v>7.2739999999999999E-2</v>
      </c>
      <c r="Z146" s="774">
        <v>7.9032000000000005E-2</v>
      </c>
      <c r="AA146" s="774">
        <v>8.2888000000000003E-2</v>
      </c>
      <c r="AB146" s="774">
        <v>8.6956000000000006E-2</v>
      </c>
      <c r="AC146" s="774">
        <v>9.1204999999999994E-2</v>
      </c>
    </row>
    <row r="147" spans="1:29">
      <c r="A147" s="775" t="s">
        <v>486</v>
      </c>
      <c r="B147" s="774" t="s">
        <v>7</v>
      </c>
      <c r="C147" s="774" t="s">
        <v>1</v>
      </c>
      <c r="D147" s="774">
        <v>2.0015000000000002E-2</v>
      </c>
      <c r="E147" s="774">
        <v>3.7692999999999997E-2</v>
      </c>
      <c r="F147" s="774">
        <v>4.9399999999999999E-2</v>
      </c>
      <c r="G147" s="774">
        <v>0.273339</v>
      </c>
      <c r="H147" s="774">
        <v>0.30675200000000002</v>
      </c>
      <c r="I147" s="774">
        <v>0.31134800000000001</v>
      </c>
      <c r="J147" s="774">
        <v>0.37049900000000002</v>
      </c>
      <c r="K147" s="774">
        <v>0.42611199999999999</v>
      </c>
      <c r="L147" s="774">
        <v>0.47316799999999998</v>
      </c>
      <c r="M147" s="774">
        <v>0.51166299999999998</v>
      </c>
      <c r="N147" s="774">
        <v>0.570604</v>
      </c>
      <c r="O147" s="774">
        <v>0.63820900000000003</v>
      </c>
      <c r="P147" s="774">
        <v>0.68816900000000003</v>
      </c>
      <c r="Q147" s="774">
        <v>0.74509400000000003</v>
      </c>
      <c r="R147" s="774">
        <v>0.806921</v>
      </c>
      <c r="S147" s="774">
        <v>0.87359600000000004</v>
      </c>
      <c r="T147" s="774">
        <v>0.94632000000000005</v>
      </c>
      <c r="U147" s="774">
        <v>1.025928</v>
      </c>
      <c r="V147" s="774">
        <v>1.114527</v>
      </c>
      <c r="W147" s="774">
        <v>1.1717390000000001</v>
      </c>
      <c r="X147" s="774">
        <v>1.2732810000000001</v>
      </c>
      <c r="Y147" s="774">
        <v>1.339655</v>
      </c>
      <c r="Z147" s="774">
        <v>1.455209</v>
      </c>
      <c r="AA147" s="774">
        <v>1.525755</v>
      </c>
      <c r="AB147" s="774">
        <v>1.6006640000000001</v>
      </c>
      <c r="AC147" s="774">
        <v>1.678903</v>
      </c>
    </row>
    <row r="148" spans="1:29">
      <c r="A148" s="775" t="s">
        <v>486</v>
      </c>
      <c r="B148" s="774" t="s">
        <v>8</v>
      </c>
      <c r="C148" s="774" t="s">
        <v>1</v>
      </c>
      <c r="D148" s="774">
        <v>7.4302999999999994E-2</v>
      </c>
      <c r="E148" s="774">
        <v>0.125384</v>
      </c>
      <c r="F148" s="774">
        <v>0.188499</v>
      </c>
      <c r="G148" s="774">
        <v>1.033104</v>
      </c>
      <c r="H148" s="774">
        <v>1.153208</v>
      </c>
      <c r="I148" s="774">
        <v>1.168285</v>
      </c>
      <c r="J148" s="774">
        <v>1.3845780000000001</v>
      </c>
      <c r="K148" s="774">
        <v>1.592239</v>
      </c>
      <c r="L148" s="774">
        <v>1.7678769999999999</v>
      </c>
      <c r="M148" s="774">
        <v>1.9111260000000001</v>
      </c>
      <c r="N148" s="774">
        <v>2.1311819999999999</v>
      </c>
      <c r="O148" s="774">
        <v>2.3833190000000002</v>
      </c>
      <c r="P148" s="774">
        <v>2.5696859999999999</v>
      </c>
      <c r="Q148" s="774">
        <v>2.7822079999999998</v>
      </c>
      <c r="R148" s="774">
        <v>3.01288</v>
      </c>
      <c r="S148" s="774">
        <v>3.2617660000000002</v>
      </c>
      <c r="T148" s="774">
        <v>3.5336400000000001</v>
      </c>
      <c r="U148" s="774">
        <v>3.8312819999999999</v>
      </c>
      <c r="V148" s="774">
        <v>4.1625569999999996</v>
      </c>
      <c r="W148" s="774">
        <v>4.3760779999999997</v>
      </c>
      <c r="X148" s="774">
        <v>4.7559290000000001</v>
      </c>
      <c r="Y148" s="774">
        <v>5.0036649999999998</v>
      </c>
      <c r="Z148" s="774">
        <v>5.4365119999999996</v>
      </c>
      <c r="AA148" s="774">
        <v>5.700901</v>
      </c>
      <c r="AB148" s="774">
        <v>5.9808070000000004</v>
      </c>
      <c r="AC148" s="774">
        <v>6.2732489999999999</v>
      </c>
    </row>
    <row r="149" spans="1:29">
      <c r="A149" s="775" t="s">
        <v>486</v>
      </c>
      <c r="B149" s="774" t="s">
        <v>9</v>
      </c>
      <c r="C149" s="774" t="s">
        <v>1</v>
      </c>
      <c r="D149" s="774">
        <v>0.19514699999999999</v>
      </c>
      <c r="E149" s="774">
        <v>0.331986</v>
      </c>
      <c r="F149" s="774">
        <v>0.46269199999999999</v>
      </c>
      <c r="G149" s="774">
        <v>2.5615100000000002</v>
      </c>
      <c r="H149" s="774">
        <v>2.8749609999999999</v>
      </c>
      <c r="I149" s="774">
        <v>2.9182239999999999</v>
      </c>
      <c r="J149" s="774">
        <v>3.472591</v>
      </c>
      <c r="K149" s="774">
        <v>3.9938639999999999</v>
      </c>
      <c r="L149" s="774">
        <v>4.4347149999999997</v>
      </c>
      <c r="M149" s="774">
        <v>4.7950439999999999</v>
      </c>
      <c r="N149" s="774">
        <v>5.3474349999999999</v>
      </c>
      <c r="O149" s="774">
        <v>5.9807550000000003</v>
      </c>
      <c r="P149" s="774">
        <v>6.4485010000000003</v>
      </c>
      <c r="Q149" s="774">
        <v>6.982113</v>
      </c>
      <c r="R149" s="774">
        <v>7.5615319999999997</v>
      </c>
      <c r="S149" s="774">
        <v>8.1864249999999998</v>
      </c>
      <c r="T149" s="774">
        <v>8.8685559999999999</v>
      </c>
      <c r="U149" s="774">
        <v>9.6153169999999992</v>
      </c>
      <c r="V149" s="774">
        <v>10.44631</v>
      </c>
      <c r="W149" s="774">
        <v>10.98258</v>
      </c>
      <c r="X149" s="774">
        <v>11.935180000000001</v>
      </c>
      <c r="Y149" s="774">
        <v>12.55786</v>
      </c>
      <c r="Z149" s="774">
        <v>13.64242</v>
      </c>
      <c r="AA149" s="774">
        <v>14.30527</v>
      </c>
      <c r="AB149" s="774">
        <v>15.00769</v>
      </c>
      <c r="AC149" s="774">
        <v>15.74159</v>
      </c>
    </row>
    <row r="150" spans="1:29">
      <c r="A150" s="775" t="s">
        <v>486</v>
      </c>
      <c r="B150" s="774" t="s">
        <v>10</v>
      </c>
      <c r="C150" s="774" t="s">
        <v>1</v>
      </c>
      <c r="D150" s="774">
        <v>0.31695099999999998</v>
      </c>
      <c r="E150" s="774">
        <v>0.51201300000000005</v>
      </c>
      <c r="F150" s="774">
        <v>0.74207500000000004</v>
      </c>
      <c r="G150" s="774">
        <v>4.0697789999999996</v>
      </c>
      <c r="H150" s="774">
        <v>4.5449669999999998</v>
      </c>
      <c r="I150" s="774">
        <v>4.6059429999999999</v>
      </c>
      <c r="J150" s="774">
        <v>5.4607010000000002</v>
      </c>
      <c r="K150" s="774">
        <v>6.2796890000000003</v>
      </c>
      <c r="L150" s="774">
        <v>6.9721529999999996</v>
      </c>
      <c r="M150" s="774">
        <v>7.5366350000000004</v>
      </c>
      <c r="N150" s="774">
        <v>8.4043089999999996</v>
      </c>
      <c r="O150" s="774">
        <v>9.3984439999999996</v>
      </c>
      <c r="P150" s="774">
        <v>10.132720000000001</v>
      </c>
      <c r="Q150" s="774">
        <v>10.97085</v>
      </c>
      <c r="R150" s="774">
        <v>11.880509999999999</v>
      </c>
      <c r="S150" s="774">
        <v>12.86204</v>
      </c>
      <c r="T150" s="774">
        <v>13.93458</v>
      </c>
      <c r="U150" s="774">
        <v>15.10891</v>
      </c>
      <c r="V150" s="774">
        <v>16.415990000000001</v>
      </c>
      <c r="W150" s="774">
        <v>17.258199999999999</v>
      </c>
      <c r="X150" s="774">
        <v>18.756959999999999</v>
      </c>
      <c r="Y150" s="774">
        <v>19.734660000000002</v>
      </c>
      <c r="Z150" s="774">
        <v>21.44312</v>
      </c>
      <c r="AA150" s="774">
        <v>22.486809999999998</v>
      </c>
      <c r="AB150" s="774">
        <v>23.591159999999999</v>
      </c>
      <c r="AC150" s="774">
        <v>24.74532</v>
      </c>
    </row>
    <row r="151" spans="1:29">
      <c r="A151" s="775" t="s">
        <v>486</v>
      </c>
      <c r="B151" s="774" t="s">
        <v>11</v>
      </c>
      <c r="C151" s="774" t="s">
        <v>1</v>
      </c>
      <c r="D151" s="774">
        <v>0.50962300000000005</v>
      </c>
      <c r="E151" s="774">
        <v>0.82654799999999995</v>
      </c>
      <c r="F151" s="774">
        <v>1.2071590000000001</v>
      </c>
      <c r="G151" s="774">
        <v>6.6410650000000002</v>
      </c>
      <c r="H151" s="774">
        <v>7.429011</v>
      </c>
      <c r="I151" s="774">
        <v>7.5329189999999997</v>
      </c>
      <c r="J151" s="774">
        <v>8.9421389999999992</v>
      </c>
      <c r="K151" s="774">
        <v>10.28365</v>
      </c>
      <c r="L151" s="774">
        <v>11.418010000000001</v>
      </c>
      <c r="M151" s="774">
        <v>12.343540000000001</v>
      </c>
      <c r="N151" s="774">
        <v>13.764889999999999</v>
      </c>
      <c r="O151" s="774">
        <v>15.393800000000001</v>
      </c>
      <c r="P151" s="774">
        <v>16.59686</v>
      </c>
      <c r="Q151" s="774">
        <v>17.969840000000001</v>
      </c>
      <c r="R151" s="774">
        <v>19.460249999999998</v>
      </c>
      <c r="S151" s="774">
        <v>21.068159999999999</v>
      </c>
      <c r="T151" s="774">
        <v>22.8245</v>
      </c>
      <c r="U151" s="774">
        <v>24.74746</v>
      </c>
      <c r="V151" s="774">
        <v>26.887650000000001</v>
      </c>
      <c r="W151" s="774">
        <v>28.267410000000002</v>
      </c>
      <c r="X151" s="774">
        <v>30.721209999999999</v>
      </c>
      <c r="Y151" s="774">
        <v>32.323039999999999</v>
      </c>
      <c r="Z151" s="774">
        <v>35.119050000000001</v>
      </c>
      <c r="AA151" s="774">
        <v>36.827249999999999</v>
      </c>
      <c r="AB151" s="774">
        <v>38.635800000000003</v>
      </c>
      <c r="AC151" s="774">
        <v>40.525759999999998</v>
      </c>
    </row>
    <row r="152" spans="1:29">
      <c r="A152" s="775" t="s">
        <v>486</v>
      </c>
      <c r="B152" s="774" t="s">
        <v>12</v>
      </c>
      <c r="C152" s="774" t="s">
        <v>1</v>
      </c>
      <c r="D152" s="774">
        <v>0.51326300000000002</v>
      </c>
      <c r="E152" s="774">
        <v>0.82360299999999997</v>
      </c>
      <c r="F152" s="774">
        <v>1.240945</v>
      </c>
      <c r="G152" s="774">
        <v>6.814184</v>
      </c>
      <c r="H152" s="774">
        <v>7.6172000000000004</v>
      </c>
      <c r="I152" s="774">
        <v>7.7231519999999998</v>
      </c>
      <c r="J152" s="774">
        <v>9.1644919999999992</v>
      </c>
      <c r="K152" s="774">
        <v>10.53898</v>
      </c>
      <c r="L152" s="774">
        <v>11.70149</v>
      </c>
      <c r="M152" s="774">
        <v>12.65001</v>
      </c>
      <c r="N152" s="774">
        <v>14.106159999999999</v>
      </c>
      <c r="O152" s="774">
        <v>15.77552</v>
      </c>
      <c r="P152" s="774">
        <v>17.008489999999998</v>
      </c>
      <c r="Q152" s="774">
        <v>18.41497</v>
      </c>
      <c r="R152" s="774">
        <v>19.94201</v>
      </c>
      <c r="S152" s="774">
        <v>21.58952</v>
      </c>
      <c r="T152" s="774">
        <v>23.388349999999999</v>
      </c>
      <c r="U152" s="774">
        <v>25.35793</v>
      </c>
      <c r="V152" s="774">
        <v>27.5505</v>
      </c>
      <c r="W152" s="774">
        <v>28.964269999999999</v>
      </c>
      <c r="X152" s="774">
        <v>31.477640000000001</v>
      </c>
      <c r="Y152" s="774">
        <v>33.118049999999997</v>
      </c>
      <c r="Z152" s="774">
        <v>35.982059999999997</v>
      </c>
      <c r="AA152" s="774">
        <v>37.729590000000002</v>
      </c>
      <c r="AB152" s="774">
        <v>39.582689999999999</v>
      </c>
      <c r="AC152" s="774">
        <v>41.519120000000001</v>
      </c>
    </row>
    <row r="153" spans="1:29">
      <c r="A153" s="775" t="s">
        <v>486</v>
      </c>
      <c r="B153" s="774" t="s">
        <v>13</v>
      </c>
      <c r="C153" s="774" t="s">
        <v>1</v>
      </c>
      <c r="D153" s="774">
        <v>0.45095200000000002</v>
      </c>
      <c r="E153" s="774">
        <v>0.73589499999999997</v>
      </c>
      <c r="F153" s="774">
        <v>1.0953489999999999</v>
      </c>
      <c r="G153" s="774">
        <v>6.0394129999999997</v>
      </c>
      <c r="H153" s="774">
        <v>6.7646230000000003</v>
      </c>
      <c r="I153" s="774">
        <v>6.8625480000000003</v>
      </c>
      <c r="J153" s="774">
        <v>8.1544170000000005</v>
      </c>
      <c r="K153" s="774">
        <v>9.3779620000000001</v>
      </c>
      <c r="L153" s="774">
        <v>10.41264</v>
      </c>
      <c r="M153" s="774">
        <v>11.257400000000001</v>
      </c>
      <c r="N153" s="774">
        <v>12.55377</v>
      </c>
      <c r="O153" s="774">
        <v>14.03984</v>
      </c>
      <c r="P153" s="774">
        <v>15.13725</v>
      </c>
      <c r="Q153" s="774">
        <v>16.38954</v>
      </c>
      <c r="R153" s="774">
        <v>17.74915</v>
      </c>
      <c r="S153" s="774">
        <v>19.215769999999999</v>
      </c>
      <c r="T153" s="774">
        <v>20.817250000000001</v>
      </c>
      <c r="U153" s="774">
        <v>22.570640000000001</v>
      </c>
      <c r="V153" s="774">
        <v>24.522110000000001</v>
      </c>
      <c r="W153" s="774">
        <v>25.780729999999998</v>
      </c>
      <c r="X153" s="774">
        <v>28.017880000000002</v>
      </c>
      <c r="Y153" s="774">
        <v>29.479089999999999</v>
      </c>
      <c r="Z153" s="774">
        <v>32.027549999999998</v>
      </c>
      <c r="AA153" s="774">
        <v>33.584240000000001</v>
      </c>
      <c r="AB153" s="774">
        <v>35.233559999999997</v>
      </c>
      <c r="AC153" s="774">
        <v>36.957079999999998</v>
      </c>
    </row>
    <row r="154" spans="1:29">
      <c r="A154" s="775" t="s">
        <v>486</v>
      </c>
      <c r="B154" s="774" t="s">
        <v>14</v>
      </c>
      <c r="C154" s="774" t="s">
        <v>1</v>
      </c>
      <c r="D154" s="774">
        <v>0</v>
      </c>
      <c r="E154" s="774">
        <v>0</v>
      </c>
      <c r="F154" s="774">
        <v>0</v>
      </c>
      <c r="G154" s="774">
        <v>0</v>
      </c>
      <c r="H154" s="774">
        <v>0</v>
      </c>
      <c r="I154" s="774">
        <v>0</v>
      </c>
      <c r="J154" s="774">
        <v>0</v>
      </c>
      <c r="K154" s="774">
        <v>0</v>
      </c>
      <c r="L154" s="774">
        <v>0</v>
      </c>
      <c r="M154" s="774">
        <v>0</v>
      </c>
      <c r="N154" s="774">
        <v>0</v>
      </c>
      <c r="O154" s="774">
        <v>0</v>
      </c>
      <c r="P154" s="774">
        <v>0</v>
      </c>
      <c r="Q154" s="774">
        <v>0</v>
      </c>
      <c r="R154" s="774">
        <v>0</v>
      </c>
      <c r="S154" s="774">
        <v>0</v>
      </c>
      <c r="T154" s="774">
        <v>0</v>
      </c>
      <c r="U154" s="774">
        <v>0</v>
      </c>
      <c r="V154" s="774">
        <v>0</v>
      </c>
      <c r="W154" s="774">
        <v>0</v>
      </c>
      <c r="X154" s="774">
        <v>0</v>
      </c>
      <c r="Y154" s="774">
        <v>0</v>
      </c>
      <c r="Z154" s="774">
        <v>0</v>
      </c>
      <c r="AA154" s="774">
        <v>0</v>
      </c>
      <c r="AB154" s="774">
        <v>0</v>
      </c>
      <c r="AC154" s="774">
        <v>0</v>
      </c>
    </row>
    <row r="155" spans="1:29">
      <c r="A155" s="775" t="s">
        <v>486</v>
      </c>
      <c r="B155" s="774" t="s">
        <v>15</v>
      </c>
      <c r="C155" s="774" t="s">
        <v>1</v>
      </c>
      <c r="D155" s="774">
        <v>2.6241E-2</v>
      </c>
      <c r="E155" s="774">
        <v>4.6122999999999997E-2</v>
      </c>
      <c r="F155" s="774">
        <v>6.5106999999999998E-2</v>
      </c>
      <c r="G155" s="774">
        <v>0.36088999999999999</v>
      </c>
      <c r="H155" s="774">
        <v>0.405028</v>
      </c>
      <c r="I155" s="774">
        <v>0.41093099999999999</v>
      </c>
      <c r="J155" s="774">
        <v>0.488788</v>
      </c>
      <c r="K155" s="774">
        <v>0.56218900000000005</v>
      </c>
      <c r="L155" s="774">
        <v>0.62423399999999996</v>
      </c>
      <c r="M155" s="774">
        <v>0.67491299999999999</v>
      </c>
      <c r="N155" s="774">
        <v>0.75271399999999999</v>
      </c>
      <c r="O155" s="774">
        <v>0.84182400000000002</v>
      </c>
      <c r="P155" s="774">
        <v>0.90765399999999996</v>
      </c>
      <c r="Q155" s="774">
        <v>0.98281799999999997</v>
      </c>
      <c r="R155" s="774">
        <v>1.064392</v>
      </c>
      <c r="S155" s="774">
        <v>1.1523669999999999</v>
      </c>
      <c r="T155" s="774">
        <v>1.2485189999999999</v>
      </c>
      <c r="U155" s="774">
        <v>1.3537669999999999</v>
      </c>
      <c r="V155" s="774">
        <v>1.4708330000000001</v>
      </c>
      <c r="W155" s="774">
        <v>1.5463180000000001</v>
      </c>
      <c r="X155" s="774">
        <v>1.680588</v>
      </c>
      <c r="Y155" s="774">
        <v>1.7683279999999999</v>
      </c>
      <c r="Z155" s="774">
        <v>1.921219</v>
      </c>
      <c r="AA155" s="774">
        <v>2.0149249999999999</v>
      </c>
      <c r="AB155" s="774">
        <v>2.1138270000000001</v>
      </c>
      <c r="AC155" s="774">
        <v>2.2171690000000002</v>
      </c>
    </row>
    <row r="156" spans="1:29">
      <c r="A156" s="775" t="s">
        <v>486</v>
      </c>
      <c r="B156" s="774" t="s">
        <v>16</v>
      </c>
      <c r="C156" s="774" t="s">
        <v>1</v>
      </c>
      <c r="D156" s="774">
        <v>0</v>
      </c>
      <c r="E156" s="774">
        <v>0</v>
      </c>
      <c r="F156" s="774">
        <v>0</v>
      </c>
      <c r="G156" s="774">
        <v>0</v>
      </c>
      <c r="H156" s="774">
        <v>0</v>
      </c>
      <c r="I156" s="774">
        <v>0</v>
      </c>
      <c r="J156" s="774">
        <v>0</v>
      </c>
      <c r="K156" s="774">
        <v>0</v>
      </c>
      <c r="L156" s="774">
        <v>0</v>
      </c>
      <c r="M156" s="774">
        <v>0</v>
      </c>
      <c r="N156" s="774">
        <v>0</v>
      </c>
      <c r="O156" s="774">
        <v>0</v>
      </c>
      <c r="P156" s="774">
        <v>0</v>
      </c>
      <c r="Q156" s="774">
        <v>0</v>
      </c>
      <c r="R156" s="774">
        <v>0</v>
      </c>
      <c r="S156" s="774">
        <v>0</v>
      </c>
      <c r="T156" s="774">
        <v>0</v>
      </c>
      <c r="U156" s="774">
        <v>0</v>
      </c>
      <c r="V156" s="774">
        <v>0</v>
      </c>
      <c r="W156" s="774">
        <v>0</v>
      </c>
      <c r="X156" s="774">
        <v>0</v>
      </c>
      <c r="Y156" s="774">
        <v>0</v>
      </c>
      <c r="Z156" s="774">
        <v>0</v>
      </c>
      <c r="AA156" s="774">
        <v>0</v>
      </c>
      <c r="AB156" s="774">
        <v>0</v>
      </c>
      <c r="AC156" s="774">
        <v>0</v>
      </c>
    </row>
    <row r="157" spans="1:29">
      <c r="A157" s="775" t="s">
        <v>486</v>
      </c>
      <c r="B157" s="774" t="s">
        <v>17</v>
      </c>
      <c r="C157" s="774" t="s">
        <v>1</v>
      </c>
      <c r="D157" s="774">
        <v>0</v>
      </c>
      <c r="E157" s="774">
        <v>0</v>
      </c>
      <c r="F157" s="774">
        <v>0</v>
      </c>
      <c r="G157" s="774">
        <v>0</v>
      </c>
      <c r="H157" s="774">
        <v>0</v>
      </c>
      <c r="I157" s="774">
        <v>0</v>
      </c>
      <c r="J157" s="774">
        <v>0</v>
      </c>
      <c r="K157" s="774">
        <v>0</v>
      </c>
      <c r="L157" s="774">
        <v>0</v>
      </c>
      <c r="M157" s="774">
        <v>0</v>
      </c>
      <c r="N157" s="774">
        <v>0</v>
      </c>
      <c r="O157" s="774">
        <v>0</v>
      </c>
      <c r="P157" s="774">
        <v>0</v>
      </c>
      <c r="Q157" s="774">
        <v>0</v>
      </c>
      <c r="R157" s="774">
        <v>0</v>
      </c>
      <c r="S157" s="774">
        <v>0</v>
      </c>
      <c r="T157" s="774">
        <v>0</v>
      </c>
      <c r="U157" s="774">
        <v>0</v>
      </c>
      <c r="V157" s="774">
        <v>0</v>
      </c>
      <c r="W157" s="774">
        <v>0</v>
      </c>
      <c r="X157" s="774">
        <v>0</v>
      </c>
      <c r="Y157" s="774">
        <v>0</v>
      </c>
      <c r="Z157" s="774">
        <v>0</v>
      </c>
      <c r="AA157" s="774">
        <v>0</v>
      </c>
      <c r="AB157" s="774">
        <v>0</v>
      </c>
      <c r="AC157" s="774">
        <v>0</v>
      </c>
    </row>
    <row r="158" spans="1:29">
      <c r="A158" s="774" t="s">
        <v>4</v>
      </c>
      <c r="B158" s="774"/>
      <c r="C158" s="774"/>
      <c r="D158" s="774"/>
      <c r="E158" s="774"/>
      <c r="F158" s="774"/>
      <c r="G158" s="774"/>
      <c r="H158" s="774"/>
      <c r="I158" s="774"/>
      <c r="J158" s="774"/>
      <c r="K158" s="774"/>
      <c r="L158" s="774"/>
      <c r="M158" s="774"/>
      <c r="N158" s="774"/>
      <c r="O158" s="774"/>
      <c r="P158" s="774"/>
      <c r="Q158" s="774"/>
      <c r="R158" s="774"/>
      <c r="S158" s="774"/>
      <c r="T158" s="774"/>
      <c r="U158" s="774"/>
      <c r="V158" s="774"/>
      <c r="W158" s="774"/>
      <c r="X158" s="774"/>
      <c r="Y158" s="774"/>
      <c r="Z158" s="774"/>
      <c r="AA158" s="774"/>
      <c r="AB158" s="774"/>
      <c r="AC158" s="774"/>
    </row>
    <row r="159" spans="1:29" ht="18">
      <c r="A159" s="774" t="s">
        <v>4</v>
      </c>
      <c r="B159" s="767" t="s">
        <v>1140</v>
      </c>
      <c r="C159" s="774"/>
      <c r="D159" s="774"/>
      <c r="E159" s="774"/>
      <c r="F159" s="774"/>
      <c r="G159" s="774"/>
      <c r="H159" s="774"/>
      <c r="I159" s="774"/>
      <c r="J159" s="774"/>
      <c r="K159" s="774"/>
      <c r="L159" s="774"/>
      <c r="M159" s="774"/>
      <c r="N159" s="774"/>
      <c r="O159" s="774"/>
      <c r="P159" s="774"/>
      <c r="Q159" s="774"/>
      <c r="R159" s="774"/>
      <c r="S159" s="774"/>
      <c r="T159" s="774"/>
      <c r="U159" s="774"/>
      <c r="V159" s="774"/>
      <c r="W159" s="774"/>
      <c r="X159" s="774"/>
      <c r="Y159" s="774"/>
      <c r="Z159" s="774"/>
      <c r="AA159" s="774"/>
      <c r="AB159" s="774"/>
      <c r="AC159" s="774"/>
    </row>
    <row r="160" spans="1:29">
      <c r="A160" s="775" t="s">
        <v>1133</v>
      </c>
      <c r="B160" s="775" t="s">
        <v>1133</v>
      </c>
      <c r="C160" s="774"/>
      <c r="D160" s="774">
        <v>2010</v>
      </c>
      <c r="E160" s="774">
        <v>2011</v>
      </c>
      <c r="F160" s="774">
        <v>2012</v>
      </c>
      <c r="G160" s="774">
        <v>2013</v>
      </c>
      <c r="H160" s="774">
        <v>2014</v>
      </c>
      <c r="I160" s="774">
        <v>2015</v>
      </c>
      <c r="J160" s="774">
        <v>2016</v>
      </c>
      <c r="K160" s="774">
        <v>2017</v>
      </c>
      <c r="L160" s="774">
        <v>2018</v>
      </c>
      <c r="M160" s="774">
        <v>2019</v>
      </c>
      <c r="N160" s="774">
        <v>2020</v>
      </c>
      <c r="O160" s="774">
        <v>2021</v>
      </c>
      <c r="P160" s="774">
        <v>2022</v>
      </c>
      <c r="Q160" s="774">
        <v>2023</v>
      </c>
      <c r="R160" s="774">
        <v>2024</v>
      </c>
      <c r="S160" s="774">
        <v>2025</v>
      </c>
      <c r="T160" s="774">
        <v>2026</v>
      </c>
      <c r="U160" s="774">
        <v>2027</v>
      </c>
      <c r="V160" s="774">
        <v>2028</v>
      </c>
      <c r="W160" s="774">
        <v>2029</v>
      </c>
      <c r="X160" s="774">
        <v>2030</v>
      </c>
      <c r="Y160" s="774">
        <v>2031</v>
      </c>
      <c r="Z160" s="774">
        <v>2032</v>
      </c>
      <c r="AA160" s="774">
        <v>2033</v>
      </c>
      <c r="AB160" s="774">
        <v>2034</v>
      </c>
      <c r="AC160" s="774">
        <v>2035</v>
      </c>
    </row>
    <row r="161" spans="1:29">
      <c r="A161" s="775" t="s">
        <v>486</v>
      </c>
      <c r="B161" s="774" t="s">
        <v>63</v>
      </c>
      <c r="C161" s="774" t="s">
        <v>1</v>
      </c>
      <c r="D161" s="774">
        <v>0.19309699999999999</v>
      </c>
      <c r="E161" s="774">
        <v>0.334287</v>
      </c>
      <c r="F161" s="774">
        <v>0.48099399999999998</v>
      </c>
      <c r="G161" s="774">
        <v>2.6534200000000001</v>
      </c>
      <c r="H161" s="774">
        <v>2.9732159999999999</v>
      </c>
      <c r="I161" s="774">
        <v>3.0175190000000001</v>
      </c>
      <c r="J161" s="774">
        <v>3.5867439999999999</v>
      </c>
      <c r="K161" s="774">
        <v>4.1248870000000002</v>
      </c>
      <c r="L161" s="774">
        <v>4.5796970000000004</v>
      </c>
      <c r="M161" s="774">
        <v>4.9506319999999997</v>
      </c>
      <c r="N161" s="774">
        <v>5.5205840000000004</v>
      </c>
      <c r="O161" s="774">
        <v>6.1738429999999997</v>
      </c>
      <c r="P161" s="774">
        <v>6.6556800000000003</v>
      </c>
      <c r="Q161" s="774">
        <v>7.2064279999999998</v>
      </c>
      <c r="R161" s="774">
        <v>7.8042959999999999</v>
      </c>
      <c r="S161" s="774">
        <v>8.4492809999999992</v>
      </c>
      <c r="T161" s="774">
        <v>9.1540470000000003</v>
      </c>
      <c r="U161" s="774">
        <v>9.9258179999999996</v>
      </c>
      <c r="V161" s="774">
        <v>10.78481</v>
      </c>
      <c r="W161" s="774">
        <v>11.338480000000001</v>
      </c>
      <c r="X161" s="774">
        <v>12.3233</v>
      </c>
      <c r="Y161" s="774">
        <v>12.96668</v>
      </c>
      <c r="Z161" s="774">
        <v>14.08929</v>
      </c>
      <c r="AA161" s="774">
        <v>14.77524</v>
      </c>
      <c r="AB161" s="774">
        <v>15.501139999999999</v>
      </c>
      <c r="AC161" s="774">
        <v>16.260100000000001</v>
      </c>
    </row>
    <row r="162" spans="1:29">
      <c r="A162" s="775" t="s">
        <v>486</v>
      </c>
      <c r="B162" s="774" t="s">
        <v>6</v>
      </c>
      <c r="C162" s="774" t="s">
        <v>1</v>
      </c>
      <c r="D162" s="774">
        <v>9.3812000000000006E-2</v>
      </c>
      <c r="E162" s="774">
        <v>0.162075</v>
      </c>
      <c r="F162" s="774">
        <v>0.232514</v>
      </c>
      <c r="G162" s="774">
        <v>1.2925150000000001</v>
      </c>
      <c r="H162" s="774">
        <v>1.453554</v>
      </c>
      <c r="I162" s="774">
        <v>1.476701</v>
      </c>
      <c r="J162" s="774">
        <v>1.7595289999999999</v>
      </c>
      <c r="K162" s="774">
        <v>2.0237409999999998</v>
      </c>
      <c r="L162" s="774">
        <v>2.2469380000000001</v>
      </c>
      <c r="M162" s="774">
        <v>2.4291299999999998</v>
      </c>
      <c r="N162" s="774">
        <v>2.7089970000000001</v>
      </c>
      <c r="O162" s="774">
        <v>3.029677</v>
      </c>
      <c r="P162" s="774">
        <v>3.2660999999999998</v>
      </c>
      <c r="Q162" s="774">
        <v>3.53661</v>
      </c>
      <c r="R162" s="774">
        <v>3.8302309999999999</v>
      </c>
      <c r="S162" s="774">
        <v>4.1468999999999996</v>
      </c>
      <c r="T162" s="774">
        <v>4.4930750000000002</v>
      </c>
      <c r="U162" s="774">
        <v>4.872128</v>
      </c>
      <c r="V162" s="774">
        <v>5.2938369999999999</v>
      </c>
      <c r="W162" s="774">
        <v>5.5657059999999996</v>
      </c>
      <c r="X162" s="774">
        <v>6.0492840000000001</v>
      </c>
      <c r="Y162" s="774">
        <v>6.3656129999999997</v>
      </c>
      <c r="Z162" s="774">
        <v>6.9166259999999999</v>
      </c>
      <c r="AA162" s="774">
        <v>7.254105</v>
      </c>
      <c r="AB162" s="774">
        <v>7.6104370000000001</v>
      </c>
      <c r="AC162" s="774">
        <v>7.9830430000000003</v>
      </c>
    </row>
    <row r="163" spans="1:29">
      <c r="A163" s="775" t="s">
        <v>486</v>
      </c>
      <c r="B163" s="774" t="s">
        <v>7</v>
      </c>
      <c r="C163" s="774" t="s">
        <v>1</v>
      </c>
      <c r="D163" s="774">
        <v>0.129666</v>
      </c>
      <c r="E163" s="774">
        <v>0.224326</v>
      </c>
      <c r="F163" s="774">
        <v>0.322793</v>
      </c>
      <c r="G163" s="774">
        <v>1.786054</v>
      </c>
      <c r="H163" s="774">
        <v>2.0038610000000001</v>
      </c>
      <c r="I163" s="774">
        <v>2.0342989999999999</v>
      </c>
      <c r="J163" s="774">
        <v>2.4198780000000002</v>
      </c>
      <c r="K163" s="774">
        <v>2.7830840000000001</v>
      </c>
      <c r="L163" s="774">
        <v>3.0899220000000001</v>
      </c>
      <c r="M163" s="774">
        <v>3.3401459999999998</v>
      </c>
      <c r="N163" s="774">
        <v>3.724837</v>
      </c>
      <c r="O163" s="774">
        <v>4.1655730000000002</v>
      </c>
      <c r="P163" s="774">
        <v>4.4905549999999996</v>
      </c>
      <c r="Q163" s="774">
        <v>4.8623529999999997</v>
      </c>
      <c r="R163" s="774">
        <v>5.2658719999999999</v>
      </c>
      <c r="S163" s="774">
        <v>5.7011570000000003</v>
      </c>
      <c r="T163" s="774">
        <v>6.1770880000000004</v>
      </c>
      <c r="U163" s="774">
        <v>6.6982540000000004</v>
      </c>
      <c r="V163" s="774">
        <v>7.2781599999999997</v>
      </c>
      <c r="W163" s="774">
        <v>7.6518379999999997</v>
      </c>
      <c r="X163" s="774">
        <v>8.3168439999999997</v>
      </c>
      <c r="Y163" s="774">
        <v>8.7514620000000001</v>
      </c>
      <c r="Z163" s="774">
        <v>9.5095399999999994</v>
      </c>
      <c r="AA163" s="774">
        <v>9.9735209999999999</v>
      </c>
      <c r="AB163" s="774">
        <v>10.463480000000001</v>
      </c>
      <c r="AC163" s="774">
        <v>10.97583</v>
      </c>
    </row>
    <row r="164" spans="1:29">
      <c r="A164" s="775" t="s">
        <v>486</v>
      </c>
      <c r="B164" s="774" t="s">
        <v>8</v>
      </c>
      <c r="C164" s="774" t="s">
        <v>1</v>
      </c>
      <c r="D164" s="774">
        <v>0.195988</v>
      </c>
      <c r="E164" s="774">
        <v>0.33911400000000003</v>
      </c>
      <c r="F164" s="774">
        <v>0.48744399999999999</v>
      </c>
      <c r="G164" s="774">
        <v>2.693508</v>
      </c>
      <c r="H164" s="774">
        <v>3.0201549999999999</v>
      </c>
      <c r="I164" s="774">
        <v>3.0653869999999999</v>
      </c>
      <c r="J164" s="774">
        <v>3.6450079999999998</v>
      </c>
      <c r="K164" s="774">
        <v>4.1920229999999998</v>
      </c>
      <c r="L164" s="774">
        <v>4.6542779999999997</v>
      </c>
      <c r="M164" s="774">
        <v>5.0313460000000001</v>
      </c>
      <c r="N164" s="774">
        <v>5.61076</v>
      </c>
      <c r="O164" s="774">
        <v>6.2747159999999997</v>
      </c>
      <c r="P164" s="774">
        <v>6.7644820000000001</v>
      </c>
      <c r="Q164" s="774">
        <v>7.3243939999999998</v>
      </c>
      <c r="R164" s="774">
        <v>7.9321489999999999</v>
      </c>
      <c r="S164" s="774">
        <v>8.5877540000000003</v>
      </c>
      <c r="T164" s="774">
        <v>9.3042949999999998</v>
      </c>
      <c r="U164" s="774">
        <v>10.08891</v>
      </c>
      <c r="V164" s="774">
        <v>10.96205</v>
      </c>
      <c r="W164" s="774">
        <v>11.52482</v>
      </c>
      <c r="X164" s="774">
        <v>12.525980000000001</v>
      </c>
      <c r="Y164" s="774">
        <v>13.180160000000001</v>
      </c>
      <c r="Z164" s="774">
        <v>14.321260000000001</v>
      </c>
      <c r="AA164" s="774">
        <v>15.019159999999999</v>
      </c>
      <c r="AB164" s="774">
        <v>15.75694</v>
      </c>
      <c r="AC164" s="774">
        <v>16.528310000000001</v>
      </c>
    </row>
    <row r="165" spans="1:29">
      <c r="A165" s="775" t="s">
        <v>486</v>
      </c>
      <c r="B165" s="774" t="s">
        <v>9</v>
      </c>
      <c r="C165" s="774" t="s">
        <v>1</v>
      </c>
      <c r="D165" s="774">
        <v>0.22772899999999999</v>
      </c>
      <c r="E165" s="774">
        <v>0.39426299999999997</v>
      </c>
      <c r="F165" s="774">
        <v>0.56754400000000005</v>
      </c>
      <c r="G165" s="774">
        <v>3.130671</v>
      </c>
      <c r="H165" s="774">
        <v>3.5075810000000001</v>
      </c>
      <c r="I165" s="774">
        <v>3.5595669999999999</v>
      </c>
      <c r="J165" s="774">
        <v>4.2305010000000003</v>
      </c>
      <c r="K165" s="774">
        <v>4.8652439999999997</v>
      </c>
      <c r="L165" s="774">
        <v>5.4016479999999998</v>
      </c>
      <c r="M165" s="774">
        <v>5.8390459999999997</v>
      </c>
      <c r="N165" s="774">
        <v>6.5113139999999996</v>
      </c>
      <c r="O165" s="774">
        <v>7.2817340000000002</v>
      </c>
      <c r="P165" s="774">
        <v>7.8499780000000001</v>
      </c>
      <c r="Q165" s="774">
        <v>8.4996100000000006</v>
      </c>
      <c r="R165" s="774">
        <v>9.2047659999999993</v>
      </c>
      <c r="S165" s="774">
        <v>9.9655059999999995</v>
      </c>
      <c r="T165" s="774">
        <v>10.79692</v>
      </c>
      <c r="U165" s="774">
        <v>11.707380000000001</v>
      </c>
      <c r="V165" s="774">
        <v>12.720689999999999</v>
      </c>
      <c r="W165" s="774">
        <v>13.37372</v>
      </c>
      <c r="X165" s="774">
        <v>14.53553</v>
      </c>
      <c r="Y165" s="774">
        <v>15.29449</v>
      </c>
      <c r="Z165" s="774">
        <v>16.618960000000001</v>
      </c>
      <c r="AA165" s="774">
        <v>17.428529999999999</v>
      </c>
      <c r="AB165" s="774">
        <v>18.284770000000002</v>
      </c>
      <c r="AC165" s="774">
        <v>19.180040000000002</v>
      </c>
    </row>
    <row r="166" spans="1:29">
      <c r="A166" s="775" t="s">
        <v>486</v>
      </c>
      <c r="B166" s="774" t="s">
        <v>10</v>
      </c>
      <c r="C166" s="774" t="s">
        <v>1</v>
      </c>
      <c r="D166" s="774">
        <v>0.26556999999999997</v>
      </c>
      <c r="E166" s="774">
        <v>0.45998299999999998</v>
      </c>
      <c r="F166" s="774">
        <v>0.66202000000000005</v>
      </c>
      <c r="G166" s="774">
        <v>3.644047</v>
      </c>
      <c r="H166" s="774">
        <v>4.0790730000000002</v>
      </c>
      <c r="I166" s="774">
        <v>4.1386690000000002</v>
      </c>
      <c r="J166" s="774">
        <v>4.9161159999999997</v>
      </c>
      <c r="K166" s="774">
        <v>5.6535320000000002</v>
      </c>
      <c r="L166" s="774">
        <v>6.2768959999999998</v>
      </c>
      <c r="M166" s="774">
        <v>6.7852639999999997</v>
      </c>
      <c r="N166" s="774">
        <v>7.5662599999999998</v>
      </c>
      <c r="O166" s="774">
        <v>8.4615580000000001</v>
      </c>
      <c r="P166" s="774">
        <v>9.1220750000000006</v>
      </c>
      <c r="Q166" s="774">
        <v>9.8766680000000004</v>
      </c>
      <c r="R166" s="774">
        <v>10.69589</v>
      </c>
      <c r="S166" s="774">
        <v>11.57973</v>
      </c>
      <c r="T166" s="774">
        <v>12.54523</v>
      </c>
      <c r="U166" s="774">
        <v>13.60252</v>
      </c>
      <c r="V166" s="774">
        <v>14.77948</v>
      </c>
      <c r="W166" s="774">
        <v>15.53816</v>
      </c>
      <c r="X166" s="774">
        <v>16.88738</v>
      </c>
      <c r="Y166" s="774">
        <v>17.768509999999999</v>
      </c>
      <c r="Z166" s="774">
        <v>19.306560000000001</v>
      </c>
      <c r="AA166" s="774">
        <v>20.245539999999998</v>
      </c>
      <c r="AB166" s="774">
        <v>21.240220000000001</v>
      </c>
      <c r="AC166" s="774">
        <v>22.280100000000001</v>
      </c>
    </row>
    <row r="167" spans="1:29">
      <c r="A167" s="775" t="s">
        <v>486</v>
      </c>
      <c r="B167" s="774" t="s">
        <v>11</v>
      </c>
      <c r="C167" s="774" t="s">
        <v>1</v>
      </c>
      <c r="D167" s="774">
        <v>0.27931</v>
      </c>
      <c r="E167" s="774">
        <v>0.48404599999999998</v>
      </c>
      <c r="F167" s="774">
        <v>0.69754499999999997</v>
      </c>
      <c r="G167" s="774">
        <v>3.8329610000000001</v>
      </c>
      <c r="H167" s="774">
        <v>4.2870239999999997</v>
      </c>
      <c r="I167" s="774">
        <v>4.3487989999999996</v>
      </c>
      <c r="J167" s="774">
        <v>5.1628800000000004</v>
      </c>
      <c r="K167" s="774">
        <v>5.9371530000000003</v>
      </c>
      <c r="L167" s="774">
        <v>6.5916949999999996</v>
      </c>
      <c r="M167" s="774">
        <v>7.1253060000000001</v>
      </c>
      <c r="N167" s="774">
        <v>7.9452749999999996</v>
      </c>
      <c r="O167" s="774">
        <v>8.8852879999999992</v>
      </c>
      <c r="P167" s="774">
        <v>9.578773</v>
      </c>
      <c r="Q167" s="774">
        <v>10.371</v>
      </c>
      <c r="R167" s="774">
        <v>11.23108</v>
      </c>
      <c r="S167" s="774">
        <v>12.159090000000001</v>
      </c>
      <c r="T167" s="774">
        <v>13.17281</v>
      </c>
      <c r="U167" s="774">
        <v>14.28298</v>
      </c>
      <c r="V167" s="774">
        <v>15.51892</v>
      </c>
      <c r="W167" s="774">
        <v>16.3155</v>
      </c>
      <c r="X167" s="774">
        <v>17.732279999999999</v>
      </c>
      <c r="Y167" s="774">
        <v>18.65727</v>
      </c>
      <c r="Z167" s="774">
        <v>20.272629999999999</v>
      </c>
      <c r="AA167" s="774">
        <v>21.258330000000001</v>
      </c>
      <c r="AB167" s="774">
        <v>22.302859999999999</v>
      </c>
      <c r="AC167" s="774">
        <v>23.39489</v>
      </c>
    </row>
    <row r="168" spans="1:29">
      <c r="A168" s="775" t="s">
        <v>486</v>
      </c>
      <c r="B168" s="774" t="s">
        <v>12</v>
      </c>
      <c r="C168" s="774" t="s">
        <v>1</v>
      </c>
      <c r="D168" s="774">
        <v>0.30461899999999997</v>
      </c>
      <c r="E168" s="774">
        <v>0.52782499999999999</v>
      </c>
      <c r="F168" s="774">
        <v>0.76048499999999997</v>
      </c>
      <c r="G168" s="774">
        <v>4.1816310000000003</v>
      </c>
      <c r="H168" s="774">
        <v>4.6788600000000002</v>
      </c>
      <c r="I168" s="774">
        <v>4.7470850000000002</v>
      </c>
      <c r="J168" s="774">
        <v>5.6374779999999998</v>
      </c>
      <c r="K168" s="774">
        <v>6.4829639999999999</v>
      </c>
      <c r="L168" s="774">
        <v>7.1976969999999998</v>
      </c>
      <c r="M168" s="774">
        <v>7.7804539999999998</v>
      </c>
      <c r="N168" s="774">
        <v>8.6758159999999993</v>
      </c>
      <c r="O168" s="774">
        <v>9.7023349999999997</v>
      </c>
      <c r="P168" s="774">
        <v>10.45955</v>
      </c>
      <c r="Q168" s="774">
        <v>11.32465</v>
      </c>
      <c r="R168" s="774">
        <v>12.26388</v>
      </c>
      <c r="S168" s="774">
        <v>13.27725</v>
      </c>
      <c r="T168" s="774">
        <v>14.38416</v>
      </c>
      <c r="U168" s="774">
        <v>15.59638</v>
      </c>
      <c r="V168" s="774">
        <v>16.94595</v>
      </c>
      <c r="W168" s="774">
        <v>17.815850000000001</v>
      </c>
      <c r="X168" s="774">
        <v>19.362839999999998</v>
      </c>
      <c r="Y168" s="774">
        <v>20.373010000000001</v>
      </c>
      <c r="Z168" s="774">
        <v>22.136769999999999</v>
      </c>
      <c r="AA168" s="774">
        <v>23.212969999999999</v>
      </c>
      <c r="AB168" s="774">
        <v>24.353570000000001</v>
      </c>
      <c r="AC168" s="774">
        <v>25.54608</v>
      </c>
    </row>
    <row r="169" spans="1:29">
      <c r="A169" s="775" t="s">
        <v>486</v>
      </c>
      <c r="B169" s="774" t="s">
        <v>13</v>
      </c>
      <c r="C169" s="774" t="s">
        <v>1</v>
      </c>
      <c r="D169" s="774">
        <v>0.26125300000000001</v>
      </c>
      <c r="E169" s="774">
        <v>0.45247700000000002</v>
      </c>
      <c r="F169" s="774">
        <v>0.65145299999999995</v>
      </c>
      <c r="G169" s="774">
        <v>3.5881699999999999</v>
      </c>
      <c r="H169" s="774">
        <v>4.0181690000000003</v>
      </c>
      <c r="I169" s="774">
        <v>4.0777539999999997</v>
      </c>
      <c r="J169" s="774">
        <v>4.8453689999999998</v>
      </c>
      <c r="K169" s="774">
        <v>5.5721879999999997</v>
      </c>
      <c r="L169" s="774">
        <v>6.1865540000000001</v>
      </c>
      <c r="M169" s="774">
        <v>6.6875920000000004</v>
      </c>
      <c r="N169" s="774">
        <v>7.4573070000000001</v>
      </c>
      <c r="O169" s="774">
        <v>8.3397450000000006</v>
      </c>
      <c r="P169" s="774">
        <v>8.9906100000000002</v>
      </c>
      <c r="Q169" s="774">
        <v>9.7343469999999996</v>
      </c>
      <c r="R169" s="774">
        <v>10.54181</v>
      </c>
      <c r="S169" s="774">
        <v>11.41296</v>
      </c>
      <c r="T169" s="774">
        <v>12.364570000000001</v>
      </c>
      <c r="U169" s="774">
        <v>13.40671</v>
      </c>
      <c r="V169" s="774">
        <v>14.56682</v>
      </c>
      <c r="W169" s="774">
        <v>15.31465</v>
      </c>
      <c r="X169" s="774">
        <v>16.644500000000001</v>
      </c>
      <c r="Y169" s="774">
        <v>17.51315</v>
      </c>
      <c r="Z169" s="774">
        <v>19.02918</v>
      </c>
      <c r="AA169" s="774">
        <v>19.954640000000001</v>
      </c>
      <c r="AB169" s="774">
        <v>20.935120000000001</v>
      </c>
      <c r="AC169" s="774">
        <v>21.960229999999999</v>
      </c>
    </row>
    <row r="170" spans="1:29">
      <c r="A170" s="775" t="s">
        <v>486</v>
      </c>
      <c r="B170" s="774" t="s">
        <v>14</v>
      </c>
      <c r="C170" s="774" t="s">
        <v>1</v>
      </c>
      <c r="D170" s="774">
        <v>0.22197800000000001</v>
      </c>
      <c r="E170" s="774">
        <v>0.384378</v>
      </c>
      <c r="F170" s="774">
        <v>0.55326900000000001</v>
      </c>
      <c r="G170" s="774">
        <v>3.0493260000000002</v>
      </c>
      <c r="H170" s="774">
        <v>3.4153570000000002</v>
      </c>
      <c r="I170" s="774">
        <v>3.4658419999999999</v>
      </c>
      <c r="J170" s="774">
        <v>4.1184500000000002</v>
      </c>
      <c r="K170" s="774">
        <v>4.7363039999999996</v>
      </c>
      <c r="L170" s="774">
        <v>5.2585129999999998</v>
      </c>
      <c r="M170" s="774">
        <v>5.6843729999999999</v>
      </c>
      <c r="N170" s="774">
        <v>6.3387370000000001</v>
      </c>
      <c r="O170" s="774">
        <v>7.0887770000000003</v>
      </c>
      <c r="P170" s="774">
        <v>7.6420250000000003</v>
      </c>
      <c r="Q170" s="774">
        <v>8.2743210000000005</v>
      </c>
      <c r="R170" s="774">
        <v>8.9607229999999998</v>
      </c>
      <c r="S170" s="774">
        <v>9.7012470000000004</v>
      </c>
      <c r="T170" s="774">
        <v>10.51036</v>
      </c>
      <c r="U170" s="774">
        <v>11.396409999999999</v>
      </c>
      <c r="V170" s="774">
        <v>12.38264</v>
      </c>
      <c r="W170" s="774">
        <v>13.018319999999999</v>
      </c>
      <c r="X170" s="774">
        <v>14.14899</v>
      </c>
      <c r="Y170" s="774">
        <v>14.88754</v>
      </c>
      <c r="Z170" s="774">
        <v>16.176469999999998</v>
      </c>
      <c r="AA170" s="774">
        <v>16.963819999999998</v>
      </c>
      <c r="AB170" s="774">
        <v>17.797270000000001</v>
      </c>
      <c r="AC170" s="774">
        <v>18.66865</v>
      </c>
    </row>
    <row r="171" spans="1:29">
      <c r="A171" s="775" t="s">
        <v>486</v>
      </c>
      <c r="B171" s="774" t="s">
        <v>15</v>
      </c>
      <c r="C171" s="774" t="s">
        <v>1</v>
      </c>
      <c r="D171" s="774">
        <v>0.16178999999999999</v>
      </c>
      <c r="E171" s="774">
        <v>0.27970899999999999</v>
      </c>
      <c r="F171" s="774">
        <v>0.401534</v>
      </c>
      <c r="G171" s="774">
        <v>2.2259129999999998</v>
      </c>
      <c r="H171" s="774">
        <v>2.5000100000000001</v>
      </c>
      <c r="I171" s="774">
        <v>2.538888</v>
      </c>
      <c r="J171" s="774">
        <v>3.022567</v>
      </c>
      <c r="K171" s="774">
        <v>3.4763030000000001</v>
      </c>
      <c r="L171" s="774">
        <v>3.8596889999999999</v>
      </c>
      <c r="M171" s="774">
        <v>4.1725779999999997</v>
      </c>
      <c r="N171" s="774">
        <v>4.653187</v>
      </c>
      <c r="O171" s="774">
        <v>5.2039660000000003</v>
      </c>
      <c r="P171" s="774">
        <v>5.6101270000000003</v>
      </c>
      <c r="Q171" s="774">
        <v>6.0746099999999998</v>
      </c>
      <c r="R171" s="774">
        <v>6.578811</v>
      </c>
      <c r="S171" s="774">
        <v>7.1226409999999998</v>
      </c>
      <c r="T171" s="774">
        <v>7.7169920000000003</v>
      </c>
      <c r="U171" s="774">
        <v>8.3678059999999999</v>
      </c>
      <c r="V171" s="774">
        <v>9.0919760000000007</v>
      </c>
      <c r="W171" s="774">
        <v>9.5588420000000003</v>
      </c>
      <c r="X171" s="774">
        <v>10.38918</v>
      </c>
      <c r="Y171" s="774">
        <v>10.932090000000001</v>
      </c>
      <c r="Z171" s="774">
        <v>11.87829</v>
      </c>
      <c r="AA171" s="774">
        <v>12.457269999999999</v>
      </c>
      <c r="AB171" s="774">
        <v>13.06921</v>
      </c>
      <c r="AC171" s="774">
        <v>13.70905</v>
      </c>
    </row>
    <row r="172" spans="1:29">
      <c r="A172" s="775" t="s">
        <v>486</v>
      </c>
      <c r="B172" s="774" t="s">
        <v>16</v>
      </c>
      <c r="C172" s="774" t="s">
        <v>1</v>
      </c>
      <c r="D172" s="774">
        <v>9.3900999999999998E-2</v>
      </c>
      <c r="E172" s="774">
        <v>0.16233900000000001</v>
      </c>
      <c r="F172" s="774">
        <v>0.233181</v>
      </c>
      <c r="G172" s="774">
        <v>1.2929299999999999</v>
      </c>
      <c r="H172" s="774">
        <v>1.4520169999999999</v>
      </c>
      <c r="I172" s="774">
        <v>1.474394</v>
      </c>
      <c r="J172" s="774">
        <v>1.75498</v>
      </c>
      <c r="K172" s="774">
        <v>2.0184549999999999</v>
      </c>
      <c r="L172" s="774">
        <v>2.2410369999999999</v>
      </c>
      <c r="M172" s="774">
        <v>2.4226350000000001</v>
      </c>
      <c r="N172" s="774">
        <v>2.7017259999999998</v>
      </c>
      <c r="O172" s="774">
        <v>3.0214629999999998</v>
      </c>
      <c r="P172" s="774">
        <v>3.257247</v>
      </c>
      <c r="Q172" s="774">
        <v>3.5269879999999998</v>
      </c>
      <c r="R172" s="774">
        <v>3.819744</v>
      </c>
      <c r="S172" s="774">
        <v>4.1355130000000004</v>
      </c>
      <c r="T172" s="774">
        <v>4.4807629999999996</v>
      </c>
      <c r="U172" s="774">
        <v>4.8588040000000001</v>
      </c>
      <c r="V172" s="774">
        <v>5.2793999999999999</v>
      </c>
      <c r="W172" s="774">
        <v>5.5504730000000002</v>
      </c>
      <c r="X172" s="774">
        <v>6.0328099999999996</v>
      </c>
      <c r="Y172" s="774">
        <v>6.3481480000000001</v>
      </c>
      <c r="Z172" s="774">
        <v>6.8978529999999996</v>
      </c>
      <c r="AA172" s="774">
        <v>7.2344939999999998</v>
      </c>
      <c r="AB172" s="774">
        <v>7.5898510000000003</v>
      </c>
      <c r="AC172" s="774">
        <v>7.9614269999999996</v>
      </c>
    </row>
    <row r="173" spans="1:29">
      <c r="A173" s="775" t="s">
        <v>486</v>
      </c>
      <c r="B173" s="774" t="s">
        <v>17</v>
      </c>
      <c r="C173" s="774" t="s">
        <v>1</v>
      </c>
      <c r="D173" s="774">
        <v>7.7043E-2</v>
      </c>
      <c r="E173" s="774">
        <v>0.13309699999999999</v>
      </c>
      <c r="F173" s="774">
        <v>0.19095799999999999</v>
      </c>
      <c r="G173" s="774">
        <v>1.0617110000000001</v>
      </c>
      <c r="H173" s="774">
        <v>1.1939329999999999</v>
      </c>
      <c r="I173" s="774">
        <v>1.212809</v>
      </c>
      <c r="J173" s="774">
        <v>1.4449259999999999</v>
      </c>
      <c r="K173" s="774">
        <v>1.6619139999999999</v>
      </c>
      <c r="L173" s="774">
        <v>1.845199</v>
      </c>
      <c r="M173" s="774">
        <v>1.9947889999999999</v>
      </c>
      <c r="N173" s="774">
        <v>2.2246459999999999</v>
      </c>
      <c r="O173" s="774">
        <v>2.4879669999999998</v>
      </c>
      <c r="P173" s="774">
        <v>2.6821139999999999</v>
      </c>
      <c r="Q173" s="774">
        <v>2.90429</v>
      </c>
      <c r="R173" s="774">
        <v>3.1454200000000001</v>
      </c>
      <c r="S173" s="774">
        <v>3.405478</v>
      </c>
      <c r="T173" s="774">
        <v>3.6898409999999999</v>
      </c>
      <c r="U173" s="774">
        <v>4.0012020000000001</v>
      </c>
      <c r="V173" s="774">
        <v>4.3475679999999999</v>
      </c>
      <c r="W173" s="774">
        <v>4.5708270000000004</v>
      </c>
      <c r="X173" s="774">
        <v>4.9680530000000003</v>
      </c>
      <c r="Y173" s="774">
        <v>5.227875</v>
      </c>
      <c r="Z173" s="774">
        <v>5.6805079999999997</v>
      </c>
      <c r="AA173" s="774">
        <v>5.9578930000000003</v>
      </c>
      <c r="AB173" s="774">
        <v>6.2505309999999996</v>
      </c>
      <c r="AC173" s="774">
        <v>6.5565369999999996</v>
      </c>
    </row>
    <row r="174" spans="1:29">
      <c r="A174" s="774" t="s">
        <v>4</v>
      </c>
      <c r="B174" s="774"/>
      <c r="C174" s="774"/>
      <c r="D174" s="774"/>
      <c r="E174" s="774"/>
      <c r="F174" s="774"/>
      <c r="G174" s="774"/>
      <c r="H174" s="774"/>
      <c r="I174" s="774"/>
      <c r="J174" s="774"/>
      <c r="K174" s="774"/>
      <c r="L174" s="774"/>
      <c r="M174" s="774"/>
      <c r="N174" s="774"/>
      <c r="O174" s="774"/>
      <c r="P174" s="774"/>
      <c r="Q174" s="774"/>
      <c r="R174" s="774"/>
      <c r="S174" s="774"/>
      <c r="T174" s="774"/>
      <c r="U174" s="774"/>
      <c r="V174" s="774"/>
      <c r="W174" s="774"/>
      <c r="X174" s="774"/>
      <c r="Y174" s="774"/>
      <c r="Z174" s="774"/>
      <c r="AA174" s="774"/>
      <c r="AB174" s="774"/>
      <c r="AC174" s="774"/>
    </row>
    <row r="175" spans="1:29" ht="15.75">
      <c r="A175" s="774" t="s">
        <v>4</v>
      </c>
      <c r="B175" s="765" t="s">
        <v>1143</v>
      </c>
      <c r="C175" s="774"/>
      <c r="D175" s="774"/>
      <c r="E175" s="774"/>
      <c r="F175" s="774"/>
      <c r="G175" s="774"/>
      <c r="H175" s="774"/>
      <c r="I175" s="774"/>
      <c r="J175" s="774"/>
      <c r="K175" s="774"/>
      <c r="L175" s="774"/>
      <c r="M175" s="774"/>
      <c r="N175" s="774"/>
      <c r="O175" s="774"/>
      <c r="P175" s="774"/>
      <c r="Q175" s="774"/>
      <c r="R175" s="774"/>
      <c r="S175" s="774"/>
      <c r="T175" s="774"/>
      <c r="U175" s="774"/>
      <c r="V175" s="774"/>
      <c r="W175" s="774"/>
      <c r="X175" s="774"/>
      <c r="Y175" s="774"/>
      <c r="Z175" s="774"/>
      <c r="AA175" s="774"/>
      <c r="AB175" s="774"/>
      <c r="AC175" s="774"/>
    </row>
    <row r="176" spans="1:29">
      <c r="A176" s="775" t="s">
        <v>1127</v>
      </c>
      <c r="B176" s="775" t="s">
        <v>1127</v>
      </c>
      <c r="C176" s="774"/>
      <c r="D176" s="774">
        <v>2010</v>
      </c>
      <c r="E176" s="774">
        <v>2011</v>
      </c>
      <c r="F176" s="774">
        <v>2012</v>
      </c>
      <c r="G176" s="774">
        <v>2013</v>
      </c>
      <c r="H176" s="774">
        <v>2014</v>
      </c>
      <c r="I176" s="774">
        <v>2015</v>
      </c>
      <c r="J176" s="774">
        <v>2016</v>
      </c>
      <c r="K176" s="774">
        <v>2017</v>
      </c>
      <c r="L176" s="774">
        <v>2018</v>
      </c>
      <c r="M176" s="774">
        <v>2019</v>
      </c>
      <c r="N176" s="774">
        <v>2020</v>
      </c>
      <c r="O176" s="774">
        <v>2021</v>
      </c>
      <c r="P176" s="774">
        <v>2022</v>
      </c>
      <c r="Q176" s="774">
        <v>2023</v>
      </c>
      <c r="R176" s="774">
        <v>2024</v>
      </c>
      <c r="S176" s="774">
        <v>2025</v>
      </c>
      <c r="T176" s="774">
        <v>2026</v>
      </c>
      <c r="U176" s="774">
        <v>2027</v>
      </c>
      <c r="V176" s="774">
        <v>2028</v>
      </c>
      <c r="W176" s="774">
        <v>2029</v>
      </c>
      <c r="X176" s="774">
        <v>2030</v>
      </c>
      <c r="Y176" s="774">
        <v>2031</v>
      </c>
      <c r="Z176" s="774">
        <v>2032</v>
      </c>
      <c r="AA176" s="774">
        <v>2033</v>
      </c>
      <c r="AB176" s="774">
        <v>2034</v>
      </c>
      <c r="AC176" s="774">
        <v>2035</v>
      </c>
    </row>
    <row r="177" spans="1:29">
      <c r="A177" s="775" t="s">
        <v>1128</v>
      </c>
      <c r="B177" s="774"/>
      <c r="C177" s="774" t="s">
        <v>2</v>
      </c>
      <c r="D177" s="774">
        <v>2.6706400000000001</v>
      </c>
      <c r="E177" s="774">
        <v>3.8310819999999999</v>
      </c>
      <c r="F177" s="774">
        <v>5.0444139999999997</v>
      </c>
      <c r="G177" s="774">
        <v>5.0444139999999997</v>
      </c>
      <c r="H177" s="774">
        <v>5.0444139999999997</v>
      </c>
      <c r="I177" s="774">
        <v>5.0444139999999997</v>
      </c>
      <c r="J177" s="774">
        <v>5.0444139999999997</v>
      </c>
      <c r="K177" s="774">
        <v>5.0444139999999997</v>
      </c>
      <c r="L177" s="774">
        <v>5.0444139999999997</v>
      </c>
      <c r="M177" s="774">
        <v>5.0444139999999997</v>
      </c>
      <c r="N177" s="774">
        <v>5.0444139999999997</v>
      </c>
      <c r="O177" s="774">
        <v>5.0444139999999997</v>
      </c>
      <c r="P177" s="774">
        <v>5.0444139999999997</v>
      </c>
      <c r="Q177" s="774">
        <v>5.0444139999999997</v>
      </c>
      <c r="R177" s="774">
        <v>5.0444139999999997</v>
      </c>
      <c r="S177" s="774">
        <v>5.0444139999999997</v>
      </c>
      <c r="T177" s="774">
        <v>5.0444139999999997</v>
      </c>
      <c r="U177" s="774">
        <v>5.0444139999999997</v>
      </c>
      <c r="V177" s="774">
        <v>5.0444139999999997</v>
      </c>
      <c r="W177" s="774">
        <v>5.0444139999999997</v>
      </c>
      <c r="X177" s="774">
        <v>5.0444139999999997</v>
      </c>
      <c r="Y177" s="774">
        <v>5.0444139999999997</v>
      </c>
      <c r="Z177" s="774">
        <v>5.0444139999999997</v>
      </c>
      <c r="AA177" s="774">
        <v>5.0444139999999997</v>
      </c>
      <c r="AB177" s="774">
        <v>5.0444139999999997</v>
      </c>
      <c r="AC177" s="774">
        <v>5.0444139999999997</v>
      </c>
    </row>
    <row r="178" spans="1:29" ht="15.75">
      <c r="A178" s="774" t="s">
        <v>4</v>
      </c>
      <c r="B178" s="765" t="s">
        <v>1138</v>
      </c>
      <c r="C178" s="774"/>
      <c r="D178" s="774"/>
      <c r="E178" s="774"/>
      <c r="F178" s="774"/>
      <c r="G178" s="774"/>
      <c r="H178" s="774"/>
      <c r="I178" s="774"/>
      <c r="J178" s="774"/>
      <c r="K178" s="774"/>
      <c r="L178" s="774"/>
      <c r="M178" s="774"/>
      <c r="N178" s="774"/>
      <c r="O178" s="774"/>
      <c r="P178" s="774"/>
      <c r="Q178" s="774"/>
      <c r="R178" s="774"/>
      <c r="S178" s="774"/>
      <c r="T178" s="774"/>
      <c r="U178" s="774"/>
      <c r="V178" s="774"/>
      <c r="W178" s="774"/>
      <c r="X178" s="774"/>
      <c r="Y178" s="774"/>
      <c r="Z178" s="774"/>
      <c r="AA178" s="774"/>
      <c r="AB178" s="774"/>
      <c r="AC178" s="774"/>
    </row>
    <row r="179" spans="1:29">
      <c r="A179" s="775" t="s">
        <v>1129</v>
      </c>
      <c r="B179" s="775" t="s">
        <v>1129</v>
      </c>
      <c r="C179" s="774" t="s">
        <v>2</v>
      </c>
      <c r="D179" s="774">
        <v>2010</v>
      </c>
      <c r="E179" s="774">
        <v>2011</v>
      </c>
      <c r="F179" s="774">
        <v>2012</v>
      </c>
      <c r="G179" s="774">
        <v>2013</v>
      </c>
      <c r="H179" s="774">
        <v>2014</v>
      </c>
      <c r="I179" s="774">
        <v>2015</v>
      </c>
      <c r="J179" s="774">
        <v>2016</v>
      </c>
      <c r="K179" s="774">
        <v>2017</v>
      </c>
      <c r="L179" s="774">
        <v>2018</v>
      </c>
      <c r="M179" s="774">
        <v>2019</v>
      </c>
      <c r="N179" s="774">
        <v>2020</v>
      </c>
      <c r="O179" s="774">
        <v>2021</v>
      </c>
      <c r="P179" s="774">
        <v>2022</v>
      </c>
      <c r="Q179" s="774">
        <v>2023</v>
      </c>
      <c r="R179" s="774">
        <v>2024</v>
      </c>
      <c r="S179" s="774">
        <v>2025</v>
      </c>
      <c r="T179" s="774">
        <v>2026</v>
      </c>
      <c r="U179" s="774">
        <v>2027</v>
      </c>
      <c r="V179" s="774">
        <v>2028</v>
      </c>
      <c r="W179" s="774">
        <v>2029</v>
      </c>
      <c r="X179" s="774">
        <v>2030</v>
      </c>
      <c r="Y179" s="774">
        <v>2031</v>
      </c>
      <c r="Z179" s="774">
        <v>2032</v>
      </c>
      <c r="AA179" s="774">
        <v>2033</v>
      </c>
      <c r="AB179" s="774">
        <v>2034</v>
      </c>
      <c r="AC179" s="774">
        <v>2035</v>
      </c>
    </row>
    <row r="180" spans="1:29">
      <c r="A180" s="775" t="s">
        <v>488</v>
      </c>
      <c r="B180" s="774"/>
      <c r="C180" s="774"/>
      <c r="D180" s="774">
        <v>5.3438140000000001</v>
      </c>
      <c r="E180" s="774">
        <v>6.9351609999999999</v>
      </c>
      <c r="F180" s="774">
        <v>10.063610000000001</v>
      </c>
      <c r="G180" s="774">
        <v>10.28215</v>
      </c>
      <c r="H180" s="774">
        <v>10.672330000000001</v>
      </c>
      <c r="I180" s="774">
        <v>10.773429999999999</v>
      </c>
      <c r="J180" s="774">
        <v>10.853529999999999</v>
      </c>
      <c r="K180" s="774">
        <v>10.932539999999999</v>
      </c>
      <c r="L180" s="774">
        <v>11.014139999999999</v>
      </c>
      <c r="M180" s="774">
        <v>11.09872</v>
      </c>
      <c r="N180" s="774">
        <v>11.186439999999999</v>
      </c>
      <c r="O180" s="774">
        <v>11.272180000000001</v>
      </c>
      <c r="P180" s="774">
        <v>11.356339999999999</v>
      </c>
      <c r="Q180" s="774">
        <v>11.44055</v>
      </c>
      <c r="R180" s="774">
        <v>11.527670000000001</v>
      </c>
      <c r="S180" s="774">
        <v>11.617749999999999</v>
      </c>
      <c r="T180" s="774">
        <v>11.71081</v>
      </c>
      <c r="U180" s="774">
        <v>11.802149999999999</v>
      </c>
      <c r="V180" s="774">
        <v>11.88471</v>
      </c>
      <c r="W180" s="774">
        <v>11.955080000000001</v>
      </c>
      <c r="X180" s="774">
        <v>12.025449999999999</v>
      </c>
      <c r="Y180" s="774">
        <v>12.09685</v>
      </c>
      <c r="Z180" s="774">
        <v>12.16892</v>
      </c>
      <c r="AA180" s="774">
        <v>12.241149999999999</v>
      </c>
      <c r="AB180" s="774">
        <v>12.314159999999999</v>
      </c>
      <c r="AC180" s="774">
        <v>12.383010000000001</v>
      </c>
    </row>
    <row r="181" spans="1:29">
      <c r="A181" s="774" t="s">
        <v>4</v>
      </c>
      <c r="B181" s="774"/>
      <c r="C181" s="774"/>
      <c r="D181" s="774"/>
      <c r="E181" s="774"/>
      <c r="F181" s="774"/>
      <c r="G181" s="774"/>
      <c r="H181" s="774"/>
      <c r="I181" s="774"/>
      <c r="J181" s="774"/>
      <c r="K181" s="774"/>
      <c r="L181" s="774"/>
      <c r="M181" s="774"/>
      <c r="N181" s="774"/>
      <c r="O181" s="774"/>
      <c r="P181" s="774"/>
      <c r="Q181" s="774"/>
      <c r="R181" s="774"/>
      <c r="S181" s="774"/>
      <c r="T181" s="774"/>
      <c r="U181" s="774"/>
      <c r="V181" s="774"/>
      <c r="W181" s="774"/>
      <c r="X181" s="774"/>
      <c r="Y181" s="774"/>
      <c r="Z181" s="774"/>
      <c r="AA181" s="774"/>
      <c r="AB181" s="774"/>
      <c r="AC181" s="774"/>
    </row>
    <row r="182" spans="1:29" ht="18">
      <c r="A182" s="774" t="s">
        <v>4</v>
      </c>
      <c r="B182" s="767" t="s">
        <v>1139</v>
      </c>
      <c r="C182" s="774"/>
      <c r="D182" s="774"/>
      <c r="E182" s="774"/>
      <c r="F182" s="774"/>
      <c r="G182" s="774"/>
      <c r="H182" s="774"/>
      <c r="I182" s="774"/>
      <c r="J182" s="774"/>
      <c r="K182" s="774"/>
      <c r="L182" s="774"/>
      <c r="M182" s="774"/>
      <c r="N182" s="774"/>
      <c r="O182" s="774"/>
      <c r="P182" s="774"/>
      <c r="Q182" s="774"/>
      <c r="R182" s="774"/>
      <c r="S182" s="774"/>
      <c r="T182" s="774"/>
      <c r="U182" s="774"/>
      <c r="V182" s="774"/>
      <c r="W182" s="774"/>
      <c r="X182" s="774"/>
      <c r="Y182" s="774"/>
      <c r="Z182" s="774"/>
      <c r="AA182" s="774"/>
      <c r="AB182" s="774"/>
      <c r="AC182" s="774"/>
    </row>
    <row r="183" spans="1:29">
      <c r="A183" s="775" t="s">
        <v>1134</v>
      </c>
      <c r="B183" s="775" t="s">
        <v>1134</v>
      </c>
      <c r="C183" s="774"/>
      <c r="D183" s="774">
        <v>2010</v>
      </c>
      <c r="E183" s="774">
        <v>2011</v>
      </c>
      <c r="F183" s="774">
        <v>2012</v>
      </c>
      <c r="G183" s="774">
        <v>2013</v>
      </c>
      <c r="H183" s="774">
        <v>2014</v>
      </c>
      <c r="I183" s="774">
        <v>2015</v>
      </c>
      <c r="J183" s="774">
        <v>2016</v>
      </c>
      <c r="K183" s="774">
        <v>2017</v>
      </c>
      <c r="L183" s="774">
        <v>2018</v>
      </c>
      <c r="M183" s="774">
        <v>2019</v>
      </c>
      <c r="N183" s="774">
        <v>2020</v>
      </c>
      <c r="O183" s="774">
        <v>2021</v>
      </c>
      <c r="P183" s="774">
        <v>2022</v>
      </c>
      <c r="Q183" s="774">
        <v>2023</v>
      </c>
      <c r="R183" s="774">
        <v>2024</v>
      </c>
      <c r="S183" s="774">
        <v>2025</v>
      </c>
      <c r="T183" s="774">
        <v>2026</v>
      </c>
      <c r="U183" s="774">
        <v>2027</v>
      </c>
      <c r="V183" s="774">
        <v>2028</v>
      </c>
      <c r="W183" s="774">
        <v>2029</v>
      </c>
      <c r="X183" s="774">
        <v>2030</v>
      </c>
      <c r="Y183" s="774">
        <v>2031</v>
      </c>
      <c r="Z183" s="774">
        <v>2032</v>
      </c>
      <c r="AA183" s="774">
        <v>2033</v>
      </c>
      <c r="AB183" s="774">
        <v>2034</v>
      </c>
      <c r="AC183" s="774">
        <v>2035</v>
      </c>
    </row>
    <row r="184" spans="1:29">
      <c r="A184" s="775" t="s">
        <v>486</v>
      </c>
      <c r="B184" s="774" t="s">
        <v>63</v>
      </c>
      <c r="C184" s="774" t="s">
        <v>2</v>
      </c>
      <c r="D184" s="774">
        <v>1.830039</v>
      </c>
      <c r="E184" s="774">
        <v>2.2492269999999999</v>
      </c>
      <c r="F184" s="774">
        <v>3.3336760000000001</v>
      </c>
      <c r="G184" s="774">
        <v>3.4020350000000001</v>
      </c>
      <c r="H184" s="774">
        <v>3.5266950000000001</v>
      </c>
      <c r="I184" s="774">
        <v>3.556508</v>
      </c>
      <c r="J184" s="774">
        <v>3.5792039999999998</v>
      </c>
      <c r="K184" s="774">
        <v>3.601512</v>
      </c>
      <c r="L184" s="774">
        <v>3.6246019999999999</v>
      </c>
      <c r="M184" s="774">
        <v>3.648644</v>
      </c>
      <c r="N184" s="774">
        <v>3.6736749999999998</v>
      </c>
      <c r="O184" s="774">
        <v>3.6980080000000002</v>
      </c>
      <c r="P184" s="774">
        <v>3.7217739999999999</v>
      </c>
      <c r="Q184" s="774">
        <v>3.7455980000000002</v>
      </c>
      <c r="R184" s="774">
        <v>3.7703229999999999</v>
      </c>
      <c r="S184" s="774">
        <v>3.795957</v>
      </c>
      <c r="T184" s="774">
        <v>3.8225099999999999</v>
      </c>
      <c r="U184" s="774">
        <v>3.8484370000000001</v>
      </c>
      <c r="V184" s="774">
        <v>3.8714080000000002</v>
      </c>
      <c r="W184" s="774">
        <v>3.8903219999999998</v>
      </c>
      <c r="X184" s="774">
        <v>3.9091589999999998</v>
      </c>
      <c r="Y184" s="774">
        <v>3.9282789999999999</v>
      </c>
      <c r="Z184" s="774">
        <v>3.9476079999999998</v>
      </c>
      <c r="AA184" s="774">
        <v>3.9670230000000002</v>
      </c>
      <c r="AB184" s="774">
        <v>3.9866480000000002</v>
      </c>
      <c r="AC184" s="774">
        <v>4.0048709999999996</v>
      </c>
    </row>
    <row r="185" spans="1:29">
      <c r="A185" s="775" t="s">
        <v>486</v>
      </c>
      <c r="B185" s="774" t="s">
        <v>6</v>
      </c>
      <c r="C185" s="774" t="s">
        <v>2</v>
      </c>
      <c r="D185" s="774">
        <v>3.7959999999999999E-3</v>
      </c>
      <c r="E185" s="774">
        <v>5.4140000000000004E-3</v>
      </c>
      <c r="F185" s="774">
        <v>7.4320000000000002E-3</v>
      </c>
      <c r="G185" s="774">
        <v>7.5849999999999997E-3</v>
      </c>
      <c r="H185" s="774">
        <v>7.8639999999999995E-3</v>
      </c>
      <c r="I185" s="774">
        <v>7.9310000000000005E-3</v>
      </c>
      <c r="J185" s="774">
        <v>7.9810000000000002E-3</v>
      </c>
      <c r="K185" s="774">
        <v>8.0309999999999999E-3</v>
      </c>
      <c r="L185" s="774">
        <v>8.0820000000000006E-3</v>
      </c>
      <c r="M185" s="774">
        <v>8.1349999999999999E-3</v>
      </c>
      <c r="N185" s="774">
        <v>8.1899999999999994E-3</v>
      </c>
      <c r="O185" s="774">
        <v>8.2439999999999996E-3</v>
      </c>
      <c r="P185" s="774">
        <v>8.2959999999999996E-3</v>
      </c>
      <c r="Q185" s="774">
        <v>8.3499999999999998E-3</v>
      </c>
      <c r="R185" s="774">
        <v>8.4049999999999993E-3</v>
      </c>
      <c r="S185" s="774">
        <v>8.4620000000000008E-3</v>
      </c>
      <c r="T185" s="774">
        <v>8.5220000000000001E-3</v>
      </c>
      <c r="U185" s="774">
        <v>8.5800000000000008E-3</v>
      </c>
      <c r="V185" s="774">
        <v>8.6309999999999998E-3</v>
      </c>
      <c r="W185" s="774">
        <v>8.6739999999999994E-3</v>
      </c>
      <c r="X185" s="774">
        <v>8.7170000000000008E-3</v>
      </c>
      <c r="Y185" s="774">
        <v>8.7600000000000004E-3</v>
      </c>
      <c r="Z185" s="774">
        <v>8.8039999999999993E-3</v>
      </c>
      <c r="AA185" s="774">
        <v>8.8470000000000007E-3</v>
      </c>
      <c r="AB185" s="774">
        <v>8.8909999999999996E-3</v>
      </c>
      <c r="AC185" s="774">
        <v>8.9320000000000007E-3</v>
      </c>
    </row>
    <row r="186" spans="1:29">
      <c r="A186" s="775" t="s">
        <v>486</v>
      </c>
      <c r="B186" s="774" t="s">
        <v>7</v>
      </c>
      <c r="C186" s="774" t="s">
        <v>2</v>
      </c>
      <c r="D186" s="774">
        <v>7.1609000000000006E-2</v>
      </c>
      <c r="E186" s="774">
        <v>0.10252600000000001</v>
      </c>
      <c r="F186" s="774">
        <v>0.13371</v>
      </c>
      <c r="G186" s="774">
        <v>0.13650799999999999</v>
      </c>
      <c r="H186" s="774">
        <v>0.141601</v>
      </c>
      <c r="I186" s="774">
        <v>0.14279700000000001</v>
      </c>
      <c r="J186" s="774">
        <v>0.143707</v>
      </c>
      <c r="K186" s="774">
        <v>0.14461099999999999</v>
      </c>
      <c r="L186" s="774">
        <v>0.14554700000000001</v>
      </c>
      <c r="M186" s="774">
        <v>0.14652299999999999</v>
      </c>
      <c r="N186" s="774">
        <v>0.147538</v>
      </c>
      <c r="O186" s="774">
        <v>0.14852499999999999</v>
      </c>
      <c r="P186" s="774">
        <v>0.14949499999999999</v>
      </c>
      <c r="Q186" s="774">
        <v>0.15048400000000001</v>
      </c>
      <c r="R186" s="774">
        <v>0.15151000000000001</v>
      </c>
      <c r="S186" s="774">
        <v>0.15257399999999999</v>
      </c>
      <c r="T186" s="774">
        <v>0.15367500000000001</v>
      </c>
      <c r="U186" s="774">
        <v>0.15475</v>
      </c>
      <c r="V186" s="774">
        <v>0.15570100000000001</v>
      </c>
      <c r="W186" s="774">
        <v>0.15648300000000001</v>
      </c>
      <c r="X186" s="774">
        <v>0.15726399999999999</v>
      </c>
      <c r="Y186" s="774">
        <v>0.158056</v>
      </c>
      <c r="Z186" s="774">
        <v>0.158858</v>
      </c>
      <c r="AA186" s="774">
        <v>0.159665</v>
      </c>
      <c r="AB186" s="774">
        <v>0.16048000000000001</v>
      </c>
      <c r="AC186" s="774">
        <v>0.16123599999999999</v>
      </c>
    </row>
    <row r="187" spans="1:29">
      <c r="A187" s="775" t="s">
        <v>486</v>
      </c>
      <c r="B187" s="774" t="s">
        <v>8</v>
      </c>
      <c r="C187" s="774" t="s">
        <v>2</v>
      </c>
      <c r="D187" s="774">
        <v>0.26513700000000001</v>
      </c>
      <c r="E187" s="774">
        <v>0.33989399999999997</v>
      </c>
      <c r="F187" s="774">
        <v>0.50812999999999997</v>
      </c>
      <c r="G187" s="774">
        <v>0.51847299999999996</v>
      </c>
      <c r="H187" s="774">
        <v>0.53733500000000001</v>
      </c>
      <c r="I187" s="774">
        <v>0.54186299999999998</v>
      </c>
      <c r="J187" s="774">
        <v>0.54530699999999999</v>
      </c>
      <c r="K187" s="774">
        <v>0.54867100000000002</v>
      </c>
      <c r="L187" s="774">
        <v>0.55215099999999995</v>
      </c>
      <c r="M187" s="774">
        <v>0.55577100000000002</v>
      </c>
      <c r="N187" s="774">
        <v>0.55953799999999998</v>
      </c>
      <c r="O187" s="774">
        <v>0.56319300000000005</v>
      </c>
      <c r="P187" s="774">
        <v>0.56675500000000001</v>
      </c>
      <c r="Q187" s="774">
        <v>0.57035599999999997</v>
      </c>
      <c r="R187" s="774">
        <v>0.57409399999999999</v>
      </c>
      <c r="S187" s="774">
        <v>0.57796899999999996</v>
      </c>
      <c r="T187" s="774">
        <v>0.58198300000000003</v>
      </c>
      <c r="U187" s="774">
        <v>0.58590500000000001</v>
      </c>
      <c r="V187" s="774">
        <v>0.58938500000000005</v>
      </c>
      <c r="W187" s="774">
        <v>0.59225700000000003</v>
      </c>
      <c r="X187" s="774">
        <v>0.595113</v>
      </c>
      <c r="Y187" s="774">
        <v>0.59801199999999999</v>
      </c>
      <c r="Z187" s="774">
        <v>0.600939</v>
      </c>
      <c r="AA187" s="774">
        <v>0.60386899999999999</v>
      </c>
      <c r="AB187" s="774">
        <v>0.60683100000000001</v>
      </c>
      <c r="AC187" s="774">
        <v>0.60958299999999999</v>
      </c>
    </row>
    <row r="188" spans="1:29">
      <c r="A188" s="775" t="s">
        <v>486</v>
      </c>
      <c r="B188" s="774" t="s">
        <v>9</v>
      </c>
      <c r="C188" s="774" t="s">
        <v>2</v>
      </c>
      <c r="D188" s="774">
        <v>0.70128900000000005</v>
      </c>
      <c r="E188" s="774">
        <v>0.90717599999999998</v>
      </c>
      <c r="F188" s="774">
        <v>1.2582139999999999</v>
      </c>
      <c r="G188" s="774">
        <v>1.2845899999999999</v>
      </c>
      <c r="H188" s="774">
        <v>1.3325549999999999</v>
      </c>
      <c r="I188" s="774">
        <v>1.3438270000000001</v>
      </c>
      <c r="J188" s="774">
        <v>1.352446</v>
      </c>
      <c r="K188" s="774">
        <v>1.3609800000000001</v>
      </c>
      <c r="L188" s="774">
        <v>1.369826</v>
      </c>
      <c r="M188" s="774">
        <v>1.3790309999999999</v>
      </c>
      <c r="N188" s="774">
        <v>1.388609</v>
      </c>
      <c r="O188" s="774">
        <v>1.3979269999999999</v>
      </c>
      <c r="P188" s="774">
        <v>1.4070590000000001</v>
      </c>
      <c r="Q188" s="774">
        <v>1.4162980000000001</v>
      </c>
      <c r="R188" s="774">
        <v>1.425883</v>
      </c>
      <c r="S188" s="774">
        <v>1.435819</v>
      </c>
      <c r="T188" s="774">
        <v>1.4461090000000001</v>
      </c>
      <c r="U188" s="774">
        <v>1.4561550000000001</v>
      </c>
      <c r="V188" s="774">
        <v>1.4650570000000001</v>
      </c>
      <c r="W188" s="774">
        <v>1.472386</v>
      </c>
      <c r="X188" s="774">
        <v>1.4797149999999999</v>
      </c>
      <c r="Y188" s="774">
        <v>1.4871570000000001</v>
      </c>
      <c r="Z188" s="774">
        <v>1.4946759999999999</v>
      </c>
      <c r="AA188" s="774">
        <v>1.5022169999999999</v>
      </c>
      <c r="AB188" s="774">
        <v>1.509838</v>
      </c>
      <c r="AC188" s="774">
        <v>1.5169159999999999</v>
      </c>
    </row>
    <row r="189" spans="1:29">
      <c r="A189" s="775" t="s">
        <v>486</v>
      </c>
      <c r="B189" s="774" t="s">
        <v>10</v>
      </c>
      <c r="C189" s="774" t="s">
        <v>2</v>
      </c>
      <c r="D189" s="774">
        <v>1.132816</v>
      </c>
      <c r="E189" s="774">
        <v>1.3901520000000001</v>
      </c>
      <c r="F189" s="774">
        <v>2.0017269999999998</v>
      </c>
      <c r="G189" s="774">
        <v>2.0425930000000001</v>
      </c>
      <c r="H189" s="774">
        <v>2.1170979999999999</v>
      </c>
      <c r="I189" s="774">
        <v>2.1349819999999999</v>
      </c>
      <c r="J189" s="774">
        <v>2.148625</v>
      </c>
      <c r="K189" s="774">
        <v>2.1619600000000001</v>
      </c>
      <c r="L189" s="774">
        <v>2.1757590000000002</v>
      </c>
      <c r="M189" s="774">
        <v>2.1901130000000002</v>
      </c>
      <c r="N189" s="774">
        <v>2.20505</v>
      </c>
      <c r="O189" s="774">
        <v>2.2195559999999999</v>
      </c>
      <c r="P189" s="774">
        <v>2.233692</v>
      </c>
      <c r="Q189" s="774">
        <v>2.2478359999999999</v>
      </c>
      <c r="R189" s="774">
        <v>2.2625169999999999</v>
      </c>
      <c r="S189" s="774">
        <v>2.2777400000000001</v>
      </c>
      <c r="T189" s="774">
        <v>2.2935080000000001</v>
      </c>
      <c r="U189" s="774">
        <v>2.3089140000000001</v>
      </c>
      <c r="V189" s="774">
        <v>2.3225880000000001</v>
      </c>
      <c r="W189" s="774">
        <v>2.3338809999999999</v>
      </c>
      <c r="X189" s="774">
        <v>2.3451179999999998</v>
      </c>
      <c r="Y189" s="774">
        <v>2.356525</v>
      </c>
      <c r="Z189" s="774">
        <v>2.368039</v>
      </c>
      <c r="AA189" s="774">
        <v>2.3795639999999998</v>
      </c>
      <c r="AB189" s="774">
        <v>2.391213</v>
      </c>
      <c r="AC189" s="774">
        <v>2.4020389999999998</v>
      </c>
    </row>
    <row r="190" spans="1:29">
      <c r="A190" s="775" t="s">
        <v>486</v>
      </c>
      <c r="B190" s="774" t="s">
        <v>11</v>
      </c>
      <c r="C190" s="774" t="s">
        <v>2</v>
      </c>
      <c r="D190" s="774">
        <v>1.825874</v>
      </c>
      <c r="E190" s="774">
        <v>2.2492269999999999</v>
      </c>
      <c r="F190" s="774">
        <v>3.2639520000000002</v>
      </c>
      <c r="G190" s="774">
        <v>3.3311850000000001</v>
      </c>
      <c r="H190" s="774">
        <v>3.4536630000000001</v>
      </c>
      <c r="I190" s="774">
        <v>3.482856</v>
      </c>
      <c r="J190" s="774">
        <v>3.5051410000000001</v>
      </c>
      <c r="K190" s="774">
        <v>3.5270229999999998</v>
      </c>
      <c r="L190" s="774">
        <v>3.5496789999999998</v>
      </c>
      <c r="M190" s="774">
        <v>3.5732520000000001</v>
      </c>
      <c r="N190" s="774">
        <v>3.5977809999999999</v>
      </c>
      <c r="O190" s="774">
        <v>3.6216179999999998</v>
      </c>
      <c r="P190" s="774">
        <v>3.644895</v>
      </c>
      <c r="Q190" s="774">
        <v>3.6682600000000001</v>
      </c>
      <c r="R190" s="774">
        <v>3.6925080000000001</v>
      </c>
      <c r="S190" s="774">
        <v>3.7176490000000002</v>
      </c>
      <c r="T190" s="774">
        <v>3.74369</v>
      </c>
      <c r="U190" s="774">
        <v>3.7691249999999998</v>
      </c>
      <c r="V190" s="774">
        <v>3.7916859999999999</v>
      </c>
      <c r="W190" s="774">
        <v>3.810295</v>
      </c>
      <c r="X190" s="774">
        <v>3.828846</v>
      </c>
      <c r="Y190" s="774">
        <v>3.8476780000000002</v>
      </c>
      <c r="Z190" s="774">
        <v>3.866695</v>
      </c>
      <c r="AA190" s="774">
        <v>3.8857439999999999</v>
      </c>
      <c r="AB190" s="774">
        <v>3.9050009999999999</v>
      </c>
      <c r="AC190" s="774">
        <v>3.9228900000000002</v>
      </c>
    </row>
    <row r="191" spans="1:29">
      <c r="A191" s="775" t="s">
        <v>486</v>
      </c>
      <c r="B191" s="774" t="s">
        <v>12</v>
      </c>
      <c r="C191" s="774" t="s">
        <v>2</v>
      </c>
      <c r="D191" s="774">
        <v>1.830039</v>
      </c>
      <c r="E191" s="774">
        <v>2.227786</v>
      </c>
      <c r="F191" s="774">
        <v>3.3336760000000001</v>
      </c>
      <c r="G191" s="774">
        <v>3.4020350000000001</v>
      </c>
      <c r="H191" s="774">
        <v>3.5266950000000001</v>
      </c>
      <c r="I191" s="774">
        <v>3.556508</v>
      </c>
      <c r="J191" s="774">
        <v>3.5792039999999998</v>
      </c>
      <c r="K191" s="774">
        <v>3.601512</v>
      </c>
      <c r="L191" s="774">
        <v>3.6246019999999999</v>
      </c>
      <c r="M191" s="774">
        <v>3.648644</v>
      </c>
      <c r="N191" s="774">
        <v>3.6736749999999998</v>
      </c>
      <c r="O191" s="774">
        <v>3.6980080000000002</v>
      </c>
      <c r="P191" s="774">
        <v>3.7217739999999999</v>
      </c>
      <c r="Q191" s="774">
        <v>3.7455980000000002</v>
      </c>
      <c r="R191" s="774">
        <v>3.7703229999999999</v>
      </c>
      <c r="S191" s="774">
        <v>3.795957</v>
      </c>
      <c r="T191" s="774">
        <v>3.8225099999999999</v>
      </c>
      <c r="U191" s="774">
        <v>3.8484370000000001</v>
      </c>
      <c r="V191" s="774">
        <v>3.8714080000000002</v>
      </c>
      <c r="W191" s="774">
        <v>3.8903219999999998</v>
      </c>
      <c r="X191" s="774">
        <v>3.9091589999999998</v>
      </c>
      <c r="Y191" s="774">
        <v>3.9282789999999999</v>
      </c>
      <c r="Z191" s="774">
        <v>3.9476079999999998</v>
      </c>
      <c r="AA191" s="774">
        <v>3.9670230000000002</v>
      </c>
      <c r="AB191" s="774">
        <v>3.9866480000000002</v>
      </c>
      <c r="AC191" s="774">
        <v>4.0048709999999996</v>
      </c>
    </row>
    <row r="192" spans="1:29">
      <c r="A192" s="775" t="s">
        <v>486</v>
      </c>
      <c r="B192" s="774" t="s">
        <v>13</v>
      </c>
      <c r="C192" s="774" t="s">
        <v>2</v>
      </c>
      <c r="D192" s="774">
        <v>1.6170929999999999</v>
      </c>
      <c r="E192" s="774">
        <v>2.0033599999999998</v>
      </c>
      <c r="F192" s="774">
        <v>2.9636719999999999</v>
      </c>
      <c r="G192" s="774">
        <v>3.0251290000000002</v>
      </c>
      <c r="H192" s="774">
        <v>3.1370309999999999</v>
      </c>
      <c r="I192" s="774">
        <v>3.1635680000000002</v>
      </c>
      <c r="J192" s="774">
        <v>3.1838359999999999</v>
      </c>
      <c r="K192" s="774">
        <v>3.2038150000000001</v>
      </c>
      <c r="L192" s="774">
        <v>3.2245110000000001</v>
      </c>
      <c r="M192" s="774">
        <v>3.2460490000000002</v>
      </c>
      <c r="N192" s="774">
        <v>3.268465</v>
      </c>
      <c r="O192" s="774">
        <v>3.2902619999999998</v>
      </c>
      <c r="P192" s="774">
        <v>3.3115839999999999</v>
      </c>
      <c r="Q192" s="774">
        <v>3.3330069999999998</v>
      </c>
      <c r="R192" s="774">
        <v>3.3552379999999999</v>
      </c>
      <c r="S192" s="774">
        <v>3.378285</v>
      </c>
      <c r="T192" s="774">
        <v>3.4021560000000002</v>
      </c>
      <c r="U192" s="774">
        <v>3.425465</v>
      </c>
      <c r="V192" s="774">
        <v>3.4461249999999999</v>
      </c>
      <c r="W192" s="774">
        <v>3.4631470000000002</v>
      </c>
      <c r="X192" s="774">
        <v>3.4801359999999999</v>
      </c>
      <c r="Y192" s="774">
        <v>3.4973839999999998</v>
      </c>
      <c r="Z192" s="774">
        <v>3.5148100000000002</v>
      </c>
      <c r="AA192" s="774">
        <v>3.532286</v>
      </c>
      <c r="AB192" s="774">
        <v>3.5499520000000002</v>
      </c>
      <c r="AC192" s="774">
        <v>3.5663589999999998</v>
      </c>
    </row>
    <row r="193" spans="1:29">
      <c r="A193" s="775" t="s">
        <v>486</v>
      </c>
      <c r="B193" s="774" t="s">
        <v>14</v>
      </c>
      <c r="C193" s="774" t="s">
        <v>2</v>
      </c>
      <c r="D193" s="774">
        <v>0</v>
      </c>
      <c r="E193" s="774">
        <v>0</v>
      </c>
      <c r="F193" s="774">
        <v>0</v>
      </c>
      <c r="G193" s="774">
        <v>0</v>
      </c>
      <c r="H193" s="774">
        <v>0</v>
      </c>
      <c r="I193" s="774">
        <v>0</v>
      </c>
      <c r="J193" s="774">
        <v>0</v>
      </c>
      <c r="K193" s="774">
        <v>0</v>
      </c>
      <c r="L193" s="774">
        <v>0</v>
      </c>
      <c r="M193" s="774">
        <v>0</v>
      </c>
      <c r="N193" s="774">
        <v>0</v>
      </c>
      <c r="O193" s="774">
        <v>0</v>
      </c>
      <c r="P193" s="774">
        <v>0</v>
      </c>
      <c r="Q193" s="774">
        <v>0</v>
      </c>
      <c r="R193" s="774">
        <v>0</v>
      </c>
      <c r="S193" s="774">
        <v>0</v>
      </c>
      <c r="T193" s="774">
        <v>0</v>
      </c>
      <c r="U193" s="774">
        <v>0</v>
      </c>
      <c r="V193" s="774">
        <v>0</v>
      </c>
      <c r="W193" s="774">
        <v>0</v>
      </c>
      <c r="X193" s="774">
        <v>0</v>
      </c>
      <c r="Y193" s="774">
        <v>0</v>
      </c>
      <c r="Z193" s="774">
        <v>0</v>
      </c>
      <c r="AA193" s="774">
        <v>0</v>
      </c>
      <c r="AB193" s="774">
        <v>0</v>
      </c>
      <c r="AC193" s="774">
        <v>0</v>
      </c>
    </row>
    <row r="194" spans="1:29">
      <c r="A194" s="775" t="s">
        <v>486</v>
      </c>
      <c r="B194" s="774" t="s">
        <v>15</v>
      </c>
      <c r="C194" s="774" t="s">
        <v>2</v>
      </c>
      <c r="D194" s="774">
        <v>9.5237000000000002E-2</v>
      </c>
      <c r="E194" s="774">
        <v>0.12743099999999999</v>
      </c>
      <c r="F194" s="774">
        <v>0.17930499999999999</v>
      </c>
      <c r="G194" s="774">
        <v>0.18306700000000001</v>
      </c>
      <c r="H194" s="774">
        <v>0.18989800000000001</v>
      </c>
      <c r="I194" s="774">
        <v>0.19150200000000001</v>
      </c>
      <c r="J194" s="774">
        <v>0.19273399999999999</v>
      </c>
      <c r="K194" s="774">
        <v>0.19394500000000001</v>
      </c>
      <c r="L194" s="774">
        <v>0.19520100000000001</v>
      </c>
      <c r="M194" s="774">
        <v>0.19650500000000001</v>
      </c>
      <c r="N194" s="774">
        <v>0.19786100000000001</v>
      </c>
      <c r="O194" s="774">
        <v>0.19917699999999999</v>
      </c>
      <c r="P194" s="774">
        <v>0.200465</v>
      </c>
      <c r="Q194" s="774">
        <v>0.20177200000000001</v>
      </c>
      <c r="R194" s="774">
        <v>0.203128</v>
      </c>
      <c r="S194" s="774">
        <v>0.20453399999999999</v>
      </c>
      <c r="T194" s="774">
        <v>0.20599000000000001</v>
      </c>
      <c r="U194" s="774">
        <v>0.20741299999999999</v>
      </c>
      <c r="V194" s="774">
        <v>0.208678</v>
      </c>
      <c r="W194" s="774">
        <v>0.20972399999999999</v>
      </c>
      <c r="X194" s="774">
        <v>0.21077099999999999</v>
      </c>
      <c r="Y194" s="774">
        <v>0.21183399999999999</v>
      </c>
      <c r="Z194" s="774">
        <v>0.21290500000000001</v>
      </c>
      <c r="AA194" s="774">
        <v>0.213972</v>
      </c>
      <c r="AB194" s="774">
        <v>0.21504999999999999</v>
      </c>
      <c r="AC194" s="774">
        <v>0.216053</v>
      </c>
    </row>
    <row r="195" spans="1:29">
      <c r="A195" s="775" t="s">
        <v>486</v>
      </c>
      <c r="B195" s="774" t="s">
        <v>16</v>
      </c>
      <c r="C195" s="774" t="s">
        <v>2</v>
      </c>
      <c r="D195" s="774">
        <v>0</v>
      </c>
      <c r="E195" s="774">
        <v>0</v>
      </c>
      <c r="F195" s="774">
        <v>0</v>
      </c>
      <c r="G195" s="774">
        <v>0</v>
      </c>
      <c r="H195" s="774">
        <v>0</v>
      </c>
      <c r="I195" s="774">
        <v>0</v>
      </c>
      <c r="J195" s="774">
        <v>0</v>
      </c>
      <c r="K195" s="774">
        <v>0</v>
      </c>
      <c r="L195" s="774">
        <v>0</v>
      </c>
      <c r="M195" s="774">
        <v>0</v>
      </c>
      <c r="N195" s="774">
        <v>0</v>
      </c>
      <c r="O195" s="774">
        <v>0</v>
      </c>
      <c r="P195" s="774">
        <v>0</v>
      </c>
      <c r="Q195" s="774">
        <v>0</v>
      </c>
      <c r="R195" s="774">
        <v>0</v>
      </c>
      <c r="S195" s="774">
        <v>0</v>
      </c>
      <c r="T195" s="774">
        <v>0</v>
      </c>
      <c r="U195" s="774">
        <v>0</v>
      </c>
      <c r="V195" s="774">
        <v>0</v>
      </c>
      <c r="W195" s="774">
        <v>0</v>
      </c>
      <c r="X195" s="774">
        <v>0</v>
      </c>
      <c r="Y195" s="774">
        <v>0</v>
      </c>
      <c r="Z195" s="774">
        <v>0</v>
      </c>
      <c r="AA195" s="774">
        <v>0</v>
      </c>
      <c r="AB195" s="774">
        <v>0</v>
      </c>
      <c r="AC195" s="774">
        <v>0</v>
      </c>
    </row>
    <row r="196" spans="1:29">
      <c r="A196" s="775" t="s">
        <v>486</v>
      </c>
      <c r="B196" s="774" t="s">
        <v>17</v>
      </c>
      <c r="C196" s="774" t="s">
        <v>2</v>
      </c>
      <c r="D196" s="774">
        <v>0</v>
      </c>
      <c r="E196" s="774">
        <v>0</v>
      </c>
      <c r="F196" s="774">
        <v>0</v>
      </c>
      <c r="G196" s="774">
        <v>0</v>
      </c>
      <c r="H196" s="774">
        <v>0</v>
      </c>
      <c r="I196" s="774">
        <v>0</v>
      </c>
      <c r="J196" s="774">
        <v>0</v>
      </c>
      <c r="K196" s="774">
        <v>0</v>
      </c>
      <c r="L196" s="774">
        <v>0</v>
      </c>
      <c r="M196" s="774">
        <v>0</v>
      </c>
      <c r="N196" s="774">
        <v>0</v>
      </c>
      <c r="O196" s="774">
        <v>0</v>
      </c>
      <c r="P196" s="774">
        <v>0</v>
      </c>
      <c r="Q196" s="774">
        <v>0</v>
      </c>
      <c r="R196" s="774">
        <v>0</v>
      </c>
      <c r="S196" s="774">
        <v>0</v>
      </c>
      <c r="T196" s="774">
        <v>0</v>
      </c>
      <c r="U196" s="774">
        <v>0</v>
      </c>
      <c r="V196" s="774">
        <v>0</v>
      </c>
      <c r="W196" s="774">
        <v>0</v>
      </c>
      <c r="X196" s="774">
        <v>0</v>
      </c>
      <c r="Y196" s="774">
        <v>0</v>
      </c>
      <c r="Z196" s="774">
        <v>0</v>
      </c>
      <c r="AA196" s="774">
        <v>0</v>
      </c>
      <c r="AB196" s="774">
        <v>0</v>
      </c>
      <c r="AC196" s="774">
        <v>0</v>
      </c>
    </row>
    <row r="197" spans="1:29">
      <c r="A197" s="774" t="s">
        <v>4</v>
      </c>
      <c r="B197" s="774"/>
      <c r="C197" s="774"/>
      <c r="D197" s="774"/>
      <c r="E197" s="774"/>
      <c r="F197" s="774"/>
      <c r="G197" s="774"/>
      <c r="H197" s="774"/>
      <c r="I197" s="774"/>
      <c r="J197" s="774"/>
      <c r="K197" s="774"/>
      <c r="L197" s="774"/>
      <c r="M197" s="774"/>
      <c r="N197" s="774"/>
      <c r="O197" s="774"/>
      <c r="P197" s="774"/>
      <c r="Q197" s="774"/>
      <c r="R197" s="774"/>
      <c r="S197" s="774"/>
      <c r="T197" s="774"/>
      <c r="U197" s="774"/>
      <c r="V197" s="774"/>
      <c r="W197" s="774"/>
      <c r="X197" s="774"/>
      <c r="Y197" s="774"/>
      <c r="Z197" s="774"/>
      <c r="AA197" s="774"/>
      <c r="AB197" s="774"/>
      <c r="AC197" s="774"/>
    </row>
    <row r="198" spans="1:29" ht="18">
      <c r="A198" s="774" t="s">
        <v>4</v>
      </c>
      <c r="B198" s="767" t="s">
        <v>1140</v>
      </c>
      <c r="C198" s="774"/>
      <c r="D198" s="774"/>
      <c r="E198" s="774"/>
      <c r="F198" s="774"/>
      <c r="G198" s="774"/>
      <c r="H198" s="774"/>
      <c r="I198" s="774"/>
      <c r="J198" s="774"/>
      <c r="K198" s="774"/>
      <c r="L198" s="774"/>
      <c r="M198" s="774"/>
      <c r="N198" s="774"/>
      <c r="O198" s="774"/>
      <c r="P198" s="774"/>
      <c r="Q198" s="774"/>
      <c r="R198" s="774"/>
      <c r="S198" s="774"/>
      <c r="T198" s="774"/>
      <c r="U198" s="774"/>
      <c r="V198" s="774"/>
      <c r="W198" s="774"/>
      <c r="X198" s="774"/>
      <c r="Y198" s="774"/>
      <c r="Z198" s="774"/>
      <c r="AA198" s="774"/>
      <c r="AB198" s="774"/>
      <c r="AC198" s="774"/>
    </row>
    <row r="199" spans="1:29">
      <c r="A199" s="775" t="s">
        <v>1135</v>
      </c>
      <c r="B199" s="775" t="s">
        <v>1135</v>
      </c>
      <c r="C199" s="774"/>
      <c r="D199" s="774">
        <v>2010</v>
      </c>
      <c r="E199" s="774">
        <v>2011</v>
      </c>
      <c r="F199" s="774">
        <v>2012</v>
      </c>
      <c r="G199" s="774">
        <v>2013</v>
      </c>
      <c r="H199" s="774">
        <v>2014</v>
      </c>
      <c r="I199" s="774">
        <v>2015</v>
      </c>
      <c r="J199" s="774">
        <v>2016</v>
      </c>
      <c r="K199" s="774">
        <v>2017</v>
      </c>
      <c r="L199" s="774">
        <v>2018</v>
      </c>
      <c r="M199" s="774">
        <v>2019</v>
      </c>
      <c r="N199" s="774">
        <v>2020</v>
      </c>
      <c r="O199" s="774">
        <v>2021</v>
      </c>
      <c r="P199" s="774">
        <v>2022</v>
      </c>
      <c r="Q199" s="774">
        <v>2023</v>
      </c>
      <c r="R199" s="774">
        <v>2024</v>
      </c>
      <c r="S199" s="774">
        <v>2025</v>
      </c>
      <c r="T199" s="774">
        <v>2026</v>
      </c>
      <c r="U199" s="774">
        <v>2027</v>
      </c>
      <c r="V199" s="774">
        <v>2028</v>
      </c>
      <c r="W199" s="774">
        <v>2029</v>
      </c>
      <c r="X199" s="774">
        <v>2030</v>
      </c>
      <c r="Y199" s="774">
        <v>2031</v>
      </c>
      <c r="Z199" s="774">
        <v>2032</v>
      </c>
      <c r="AA199" s="774">
        <v>2033</v>
      </c>
      <c r="AB199" s="774">
        <v>2034</v>
      </c>
      <c r="AC199" s="774">
        <v>2035</v>
      </c>
    </row>
    <row r="200" spans="1:29">
      <c r="A200" s="775" t="s">
        <v>486</v>
      </c>
      <c r="B200" s="774" t="s">
        <v>63</v>
      </c>
      <c r="C200" s="774" t="s">
        <v>2</v>
      </c>
      <c r="D200" s="774">
        <v>0.69309100000000001</v>
      </c>
      <c r="E200" s="774">
        <v>0.91170399999999996</v>
      </c>
      <c r="F200" s="774">
        <v>1.3030029999999999</v>
      </c>
      <c r="G200" s="774">
        <v>1.330103</v>
      </c>
      <c r="H200" s="774">
        <v>1.379435</v>
      </c>
      <c r="I200" s="774">
        <v>1.391149</v>
      </c>
      <c r="J200" s="774">
        <v>1.400139</v>
      </c>
      <c r="K200" s="774">
        <v>1.4089989999999999</v>
      </c>
      <c r="L200" s="774">
        <v>1.4181809999999999</v>
      </c>
      <c r="M200" s="774">
        <v>1.427735</v>
      </c>
      <c r="N200" s="774">
        <v>1.4376770000000001</v>
      </c>
      <c r="O200" s="774">
        <v>1.4473579999999999</v>
      </c>
      <c r="P200" s="774">
        <v>1.456823</v>
      </c>
      <c r="Q200" s="774">
        <v>1.4661679999999999</v>
      </c>
      <c r="R200" s="774">
        <v>1.4758659999999999</v>
      </c>
      <c r="S200" s="774">
        <v>1.485922</v>
      </c>
      <c r="T200" s="774">
        <v>1.4963379999999999</v>
      </c>
      <c r="U200" s="774">
        <v>1.50651</v>
      </c>
      <c r="V200" s="774">
        <v>1.5155320000000001</v>
      </c>
      <c r="W200" s="774">
        <v>1.522977</v>
      </c>
      <c r="X200" s="774">
        <v>1.5304120000000001</v>
      </c>
      <c r="Y200" s="774">
        <v>1.537963</v>
      </c>
      <c r="Z200" s="774">
        <v>1.545588</v>
      </c>
      <c r="AA200" s="774">
        <v>1.553226</v>
      </c>
      <c r="AB200" s="774">
        <v>1.560948</v>
      </c>
      <c r="AC200" s="774">
        <v>1.568125</v>
      </c>
    </row>
    <row r="201" spans="1:29">
      <c r="A201" s="775" t="s">
        <v>486</v>
      </c>
      <c r="B201" s="774" t="s">
        <v>6</v>
      </c>
      <c r="C201" s="774" t="s">
        <v>2</v>
      </c>
      <c r="D201" s="774">
        <v>0.34070499999999998</v>
      </c>
      <c r="E201" s="774">
        <v>0.44790099999999999</v>
      </c>
      <c r="F201" s="774">
        <v>0.639208</v>
      </c>
      <c r="G201" s="774">
        <v>0.65277200000000002</v>
      </c>
      <c r="H201" s="774">
        <v>0.67739499999999997</v>
      </c>
      <c r="I201" s="774">
        <v>0.68315700000000001</v>
      </c>
      <c r="J201" s="774">
        <v>0.68761000000000005</v>
      </c>
      <c r="K201" s="774">
        <v>0.69201800000000002</v>
      </c>
      <c r="L201" s="774">
        <v>0.69659099999999996</v>
      </c>
      <c r="M201" s="774">
        <v>0.701345</v>
      </c>
      <c r="N201" s="774">
        <v>0.70628800000000003</v>
      </c>
      <c r="O201" s="774">
        <v>0.71110300000000004</v>
      </c>
      <c r="P201" s="774">
        <v>0.71582100000000004</v>
      </c>
      <c r="Q201" s="774">
        <v>0.72048800000000002</v>
      </c>
      <c r="R201" s="774">
        <v>0.72533000000000003</v>
      </c>
      <c r="S201" s="774">
        <v>0.73035000000000005</v>
      </c>
      <c r="T201" s="774">
        <v>0.73554900000000001</v>
      </c>
      <c r="U201" s="774">
        <v>0.74062700000000004</v>
      </c>
      <c r="V201" s="774">
        <v>0.74513700000000005</v>
      </c>
      <c r="W201" s="774">
        <v>0.74886600000000003</v>
      </c>
      <c r="X201" s="774">
        <v>0.75260499999999997</v>
      </c>
      <c r="Y201" s="774">
        <v>0.75640300000000005</v>
      </c>
      <c r="Z201" s="774">
        <v>0.76023200000000002</v>
      </c>
      <c r="AA201" s="774">
        <v>0.76405400000000001</v>
      </c>
      <c r="AB201" s="774">
        <v>0.76791799999999999</v>
      </c>
      <c r="AC201" s="774">
        <v>0.771513</v>
      </c>
    </row>
    <row r="202" spans="1:29">
      <c r="A202" s="775" t="s">
        <v>486</v>
      </c>
      <c r="B202" s="774" t="s">
        <v>7</v>
      </c>
      <c r="C202" s="774" t="s">
        <v>2</v>
      </c>
      <c r="D202" s="774">
        <v>0.46880300000000003</v>
      </c>
      <c r="E202" s="774">
        <v>0.61674300000000004</v>
      </c>
      <c r="F202" s="774">
        <v>0.88215500000000002</v>
      </c>
      <c r="G202" s="774">
        <v>0.90064299999999997</v>
      </c>
      <c r="H202" s="774">
        <v>0.93424799999999997</v>
      </c>
      <c r="I202" s="774">
        <v>0.94218800000000003</v>
      </c>
      <c r="J202" s="774">
        <v>0.94830999999999999</v>
      </c>
      <c r="K202" s="774">
        <v>0.95433900000000005</v>
      </c>
      <c r="L202" s="774">
        <v>0.960592</v>
      </c>
      <c r="M202" s="774">
        <v>0.96709100000000003</v>
      </c>
      <c r="N202" s="774">
        <v>0.97384999999999999</v>
      </c>
      <c r="O202" s="774">
        <v>0.98043100000000005</v>
      </c>
      <c r="P202" s="774">
        <v>0.98686499999999999</v>
      </c>
      <c r="Q202" s="774">
        <v>0.99320699999999995</v>
      </c>
      <c r="R202" s="774">
        <v>0.99978999999999996</v>
      </c>
      <c r="S202" s="774">
        <v>1.0066139999999999</v>
      </c>
      <c r="T202" s="774">
        <v>1.0136829999999999</v>
      </c>
      <c r="U202" s="774">
        <v>1.020589</v>
      </c>
      <c r="V202" s="774">
        <v>1.0267230000000001</v>
      </c>
      <c r="W202" s="774">
        <v>1.0317970000000001</v>
      </c>
      <c r="X202" s="774">
        <v>1.036872</v>
      </c>
      <c r="Y202" s="774">
        <v>1.042027</v>
      </c>
      <c r="Z202" s="774">
        <v>1.0472250000000001</v>
      </c>
      <c r="AA202" s="774">
        <v>1.052414</v>
      </c>
      <c r="AB202" s="774">
        <v>1.057661</v>
      </c>
      <c r="AC202" s="774">
        <v>1.062541</v>
      </c>
    </row>
    <row r="203" spans="1:29">
      <c r="A203" s="775" t="s">
        <v>486</v>
      </c>
      <c r="B203" s="774" t="s">
        <v>8</v>
      </c>
      <c r="C203" s="774" t="s">
        <v>2</v>
      </c>
      <c r="D203" s="774">
        <v>0.70622600000000002</v>
      </c>
      <c r="E203" s="774">
        <v>0.92894399999999999</v>
      </c>
      <c r="F203" s="774">
        <v>1.3271219999999999</v>
      </c>
      <c r="G203" s="774">
        <v>1.354833</v>
      </c>
      <c r="H203" s="774">
        <v>1.405233</v>
      </c>
      <c r="I203" s="774">
        <v>1.417162</v>
      </c>
      <c r="J203" s="774">
        <v>1.4263330000000001</v>
      </c>
      <c r="K203" s="774">
        <v>1.4353670000000001</v>
      </c>
      <c r="L203" s="774">
        <v>1.444733</v>
      </c>
      <c r="M203" s="774">
        <v>1.454472</v>
      </c>
      <c r="N203" s="774">
        <v>1.464604</v>
      </c>
      <c r="O203" s="774">
        <v>1.4744660000000001</v>
      </c>
      <c r="P203" s="774">
        <v>1.4841089999999999</v>
      </c>
      <c r="Q203" s="774">
        <v>1.493657</v>
      </c>
      <c r="R203" s="774">
        <v>1.503566</v>
      </c>
      <c r="S203" s="774">
        <v>1.5138389999999999</v>
      </c>
      <c r="T203" s="774">
        <v>1.5244800000000001</v>
      </c>
      <c r="U203" s="774">
        <v>1.5348740000000001</v>
      </c>
      <c r="V203" s="774">
        <v>1.5441</v>
      </c>
      <c r="W203" s="774">
        <v>1.551722</v>
      </c>
      <c r="X203" s="774">
        <v>1.559339</v>
      </c>
      <c r="Y203" s="774">
        <v>1.5670759999999999</v>
      </c>
      <c r="Z203" s="774">
        <v>1.5748819999999999</v>
      </c>
      <c r="AA203" s="774">
        <v>1.582687</v>
      </c>
      <c r="AB203" s="774">
        <v>1.590579</v>
      </c>
      <c r="AC203" s="774">
        <v>1.5979159999999999</v>
      </c>
    </row>
    <row r="204" spans="1:29">
      <c r="A204" s="775" t="s">
        <v>486</v>
      </c>
      <c r="B204" s="774" t="s">
        <v>9</v>
      </c>
      <c r="C204" s="774" t="s">
        <v>2</v>
      </c>
      <c r="D204" s="774">
        <v>0.81834200000000001</v>
      </c>
      <c r="E204" s="774">
        <v>1.076635</v>
      </c>
      <c r="F204" s="774">
        <v>1.539561</v>
      </c>
      <c r="G204" s="774">
        <v>1.5715680000000001</v>
      </c>
      <c r="H204" s="774">
        <v>1.6298239999999999</v>
      </c>
      <c r="I204" s="774">
        <v>1.6436630000000001</v>
      </c>
      <c r="J204" s="774">
        <v>1.6542920000000001</v>
      </c>
      <c r="K204" s="774">
        <v>1.6647540000000001</v>
      </c>
      <c r="L204" s="774">
        <v>1.675597</v>
      </c>
      <c r="M204" s="774">
        <v>1.686876</v>
      </c>
      <c r="N204" s="774">
        <v>1.698612</v>
      </c>
      <c r="O204" s="774">
        <v>1.710037</v>
      </c>
      <c r="P204" s="774">
        <v>1.7212019999999999</v>
      </c>
      <c r="Q204" s="774">
        <v>1.7322200000000001</v>
      </c>
      <c r="R204" s="774">
        <v>1.7436560000000001</v>
      </c>
      <c r="S204" s="774">
        <v>1.755512</v>
      </c>
      <c r="T204" s="774">
        <v>1.7677929999999999</v>
      </c>
      <c r="U204" s="774">
        <v>1.7797890000000001</v>
      </c>
      <c r="V204" s="774">
        <v>1.7904329999999999</v>
      </c>
      <c r="W204" s="774">
        <v>1.7992239999999999</v>
      </c>
      <c r="X204" s="774">
        <v>1.8080020000000001</v>
      </c>
      <c r="Y204" s="774">
        <v>1.8169169999999999</v>
      </c>
      <c r="Z204" s="774">
        <v>1.825915</v>
      </c>
      <c r="AA204" s="774">
        <v>1.834921</v>
      </c>
      <c r="AB204" s="774">
        <v>1.8440259999999999</v>
      </c>
      <c r="AC204" s="774">
        <v>1.8524910000000001</v>
      </c>
    </row>
    <row r="205" spans="1:29">
      <c r="A205" s="775" t="s">
        <v>486</v>
      </c>
      <c r="B205" s="774" t="s">
        <v>10</v>
      </c>
      <c r="C205" s="774" t="s">
        <v>2</v>
      </c>
      <c r="D205" s="774">
        <v>0.94930400000000004</v>
      </c>
      <c r="E205" s="774">
        <v>1.2487969999999999</v>
      </c>
      <c r="F205" s="774">
        <v>1.784473</v>
      </c>
      <c r="G205" s="774">
        <v>1.8213680000000001</v>
      </c>
      <c r="H205" s="774">
        <v>1.88859</v>
      </c>
      <c r="I205" s="774">
        <v>1.9046149999999999</v>
      </c>
      <c r="J205" s="774">
        <v>1.9168799999999999</v>
      </c>
      <c r="K205" s="774">
        <v>1.9289609999999999</v>
      </c>
      <c r="L205" s="774">
        <v>1.941473</v>
      </c>
      <c r="M205" s="774">
        <v>1.954499</v>
      </c>
      <c r="N205" s="774">
        <v>1.968059</v>
      </c>
      <c r="O205" s="774">
        <v>1.98126</v>
      </c>
      <c r="P205" s="774">
        <v>1.9941610000000001</v>
      </c>
      <c r="Q205" s="774">
        <v>2.0069149999999998</v>
      </c>
      <c r="R205" s="774">
        <v>2.0201500000000001</v>
      </c>
      <c r="S205" s="774">
        <v>2.033874</v>
      </c>
      <c r="T205" s="774">
        <v>2.048089</v>
      </c>
      <c r="U205" s="774">
        <v>2.0619689999999999</v>
      </c>
      <c r="V205" s="774">
        <v>2.0742729999999998</v>
      </c>
      <c r="W205" s="774">
        <v>2.0844149999999999</v>
      </c>
      <c r="X205" s="774">
        <v>2.0945320000000001</v>
      </c>
      <c r="Y205" s="774">
        <v>2.1048040000000001</v>
      </c>
      <c r="Z205" s="774">
        <v>2.1151849999999999</v>
      </c>
      <c r="AA205" s="774">
        <v>2.1255989999999998</v>
      </c>
      <c r="AB205" s="774">
        <v>2.1361289999999999</v>
      </c>
      <c r="AC205" s="774">
        <v>2.145912</v>
      </c>
    </row>
    <row r="206" spans="1:29">
      <c r="A206" s="775" t="s">
        <v>486</v>
      </c>
      <c r="B206" s="774" t="s">
        <v>11</v>
      </c>
      <c r="C206" s="774" t="s">
        <v>2</v>
      </c>
      <c r="D206" s="774">
        <v>0.99599099999999996</v>
      </c>
      <c r="E206" s="774">
        <v>1.3105</v>
      </c>
      <c r="F206" s="774">
        <v>1.874263</v>
      </c>
      <c r="G206" s="774">
        <v>1.912838</v>
      </c>
      <c r="H206" s="774">
        <v>1.983166</v>
      </c>
      <c r="I206" s="774">
        <v>1.999994</v>
      </c>
      <c r="J206" s="774">
        <v>2.012861</v>
      </c>
      <c r="K206" s="774">
        <v>2.0255179999999999</v>
      </c>
      <c r="L206" s="774">
        <v>2.0386250000000001</v>
      </c>
      <c r="M206" s="774">
        <v>2.052273</v>
      </c>
      <c r="N206" s="774">
        <v>2.0664829999999998</v>
      </c>
      <c r="O206" s="774">
        <v>2.0803159999999998</v>
      </c>
      <c r="P206" s="774">
        <v>2.0938270000000001</v>
      </c>
      <c r="Q206" s="774">
        <v>2.1071499999999999</v>
      </c>
      <c r="R206" s="774">
        <v>2.1209769999999999</v>
      </c>
      <c r="S206" s="774">
        <v>2.1353140000000002</v>
      </c>
      <c r="T206" s="774">
        <v>2.1501670000000002</v>
      </c>
      <c r="U206" s="774">
        <v>2.1646679999999998</v>
      </c>
      <c r="V206" s="774">
        <v>2.1775199999999999</v>
      </c>
      <c r="W206" s="774">
        <v>2.1881119999999998</v>
      </c>
      <c r="X206" s="774">
        <v>2.1986680000000001</v>
      </c>
      <c r="Y206" s="774">
        <v>2.2093850000000002</v>
      </c>
      <c r="Z206" s="774">
        <v>2.2202190000000002</v>
      </c>
      <c r="AA206" s="774">
        <v>2.231096</v>
      </c>
      <c r="AB206" s="774">
        <v>2.242092</v>
      </c>
      <c r="AC206" s="774">
        <v>2.2523089999999999</v>
      </c>
    </row>
    <row r="207" spans="1:29">
      <c r="A207" s="775" t="s">
        <v>486</v>
      </c>
      <c r="B207" s="774" t="s">
        <v>12</v>
      </c>
      <c r="C207" s="774" t="s">
        <v>2</v>
      </c>
      <c r="D207" s="774">
        <v>1.086462</v>
      </c>
      <c r="E207" s="774">
        <v>1.4293549999999999</v>
      </c>
      <c r="F207" s="774">
        <v>2.0438000000000001</v>
      </c>
      <c r="G207" s="774">
        <v>2.0859540000000001</v>
      </c>
      <c r="H207" s="774">
        <v>2.162798</v>
      </c>
      <c r="I207" s="774">
        <v>2.1811590000000001</v>
      </c>
      <c r="J207" s="774">
        <v>2.1952029999999998</v>
      </c>
      <c r="K207" s="774">
        <v>2.2090360000000002</v>
      </c>
      <c r="L207" s="774">
        <v>2.2233619999999998</v>
      </c>
      <c r="M207" s="774">
        <v>2.23828</v>
      </c>
      <c r="N207" s="774">
        <v>2.2538130000000001</v>
      </c>
      <c r="O207" s="774">
        <v>2.268939</v>
      </c>
      <c r="P207" s="774">
        <v>2.2837200000000002</v>
      </c>
      <c r="Q207" s="774">
        <v>2.2982830000000001</v>
      </c>
      <c r="R207" s="774">
        <v>2.3133970000000001</v>
      </c>
      <c r="S207" s="774">
        <v>2.3290679999999999</v>
      </c>
      <c r="T207" s="774">
        <v>2.3453020000000002</v>
      </c>
      <c r="U207" s="774">
        <v>2.361151</v>
      </c>
      <c r="V207" s="774">
        <v>2.3751959999999999</v>
      </c>
      <c r="W207" s="774">
        <v>2.3867660000000002</v>
      </c>
      <c r="X207" s="774">
        <v>2.398304</v>
      </c>
      <c r="Y207" s="774">
        <v>2.4100169999999999</v>
      </c>
      <c r="Z207" s="774">
        <v>2.421859</v>
      </c>
      <c r="AA207" s="774">
        <v>2.433751</v>
      </c>
      <c r="AB207" s="774">
        <v>2.4457749999999998</v>
      </c>
      <c r="AC207" s="774">
        <v>2.4569459999999999</v>
      </c>
    </row>
    <row r="208" spans="1:29">
      <c r="A208" s="775" t="s">
        <v>486</v>
      </c>
      <c r="B208" s="774" t="s">
        <v>13</v>
      </c>
      <c r="C208" s="774" t="s">
        <v>2</v>
      </c>
      <c r="D208" s="774">
        <v>0.93398800000000004</v>
      </c>
      <c r="E208" s="774">
        <v>1.228553</v>
      </c>
      <c r="F208" s="774">
        <v>1.755925</v>
      </c>
      <c r="G208" s="774">
        <v>1.792311</v>
      </c>
      <c r="H208" s="774">
        <v>1.8585989999999999</v>
      </c>
      <c r="I208" s="774">
        <v>1.8743840000000001</v>
      </c>
      <c r="J208" s="774">
        <v>1.886476</v>
      </c>
      <c r="K208" s="774">
        <v>1.8983989999999999</v>
      </c>
      <c r="L208" s="774">
        <v>1.910752</v>
      </c>
      <c r="M208" s="774">
        <v>1.923613</v>
      </c>
      <c r="N208" s="774">
        <v>1.9370019999999999</v>
      </c>
      <c r="O208" s="774">
        <v>1.9500420000000001</v>
      </c>
      <c r="P208" s="774">
        <v>1.962793</v>
      </c>
      <c r="Q208" s="774">
        <v>1.97536</v>
      </c>
      <c r="R208" s="774">
        <v>1.9884029999999999</v>
      </c>
      <c r="S208" s="774">
        <v>2.0019260000000001</v>
      </c>
      <c r="T208" s="774">
        <v>2.0159349999999998</v>
      </c>
      <c r="U208" s="774">
        <v>2.0296110000000001</v>
      </c>
      <c r="V208" s="774">
        <v>2.0417329999999998</v>
      </c>
      <c r="W208" s="774">
        <v>2.0517219999999998</v>
      </c>
      <c r="X208" s="774">
        <v>2.0616919999999999</v>
      </c>
      <c r="Y208" s="774">
        <v>2.0718139999999998</v>
      </c>
      <c r="Z208" s="774">
        <v>2.0820449999999999</v>
      </c>
      <c r="AA208" s="774">
        <v>2.0923129999999999</v>
      </c>
      <c r="AB208" s="774">
        <v>2.1026950000000002</v>
      </c>
      <c r="AC208" s="774">
        <v>2.1123409999999998</v>
      </c>
    </row>
    <row r="209" spans="1:29">
      <c r="A209" s="775" t="s">
        <v>486</v>
      </c>
      <c r="B209" s="774" t="s">
        <v>14</v>
      </c>
      <c r="C209" s="774" t="s">
        <v>2</v>
      </c>
      <c r="D209" s="774">
        <v>0.79558099999999998</v>
      </c>
      <c r="E209" s="774">
        <v>1.046592</v>
      </c>
      <c r="F209" s="774">
        <v>1.4960420000000001</v>
      </c>
      <c r="G209" s="774">
        <v>1.5270809999999999</v>
      </c>
      <c r="H209" s="774">
        <v>1.5836030000000001</v>
      </c>
      <c r="I209" s="774">
        <v>1.597048</v>
      </c>
      <c r="J209" s="774">
        <v>1.6073580000000001</v>
      </c>
      <c r="K209" s="774">
        <v>1.6175139999999999</v>
      </c>
      <c r="L209" s="774">
        <v>1.628037</v>
      </c>
      <c r="M209" s="774">
        <v>1.6389879999999999</v>
      </c>
      <c r="N209" s="774">
        <v>1.6503859999999999</v>
      </c>
      <c r="O209" s="774">
        <v>1.661483</v>
      </c>
      <c r="P209" s="774">
        <v>1.672329</v>
      </c>
      <c r="Q209" s="774">
        <v>1.683036</v>
      </c>
      <c r="R209" s="774">
        <v>1.694148</v>
      </c>
      <c r="S209" s="774">
        <v>1.7056690000000001</v>
      </c>
      <c r="T209" s="774">
        <v>1.717603</v>
      </c>
      <c r="U209" s="774">
        <v>1.729257</v>
      </c>
      <c r="V209" s="774">
        <v>1.739592</v>
      </c>
      <c r="W209" s="774">
        <v>1.748119</v>
      </c>
      <c r="X209" s="774">
        <v>1.7566299999999999</v>
      </c>
      <c r="Y209" s="774">
        <v>1.765272</v>
      </c>
      <c r="Z209" s="774">
        <v>1.7740020000000001</v>
      </c>
      <c r="AA209" s="774">
        <v>1.7827500000000001</v>
      </c>
      <c r="AB209" s="774">
        <v>1.791595</v>
      </c>
      <c r="AC209" s="774">
        <v>1.7998160000000001</v>
      </c>
    </row>
    <row r="210" spans="1:29">
      <c r="A210" s="775" t="s">
        <v>486</v>
      </c>
      <c r="B210" s="774" t="s">
        <v>15</v>
      </c>
      <c r="C210" s="774" t="s">
        <v>2</v>
      </c>
      <c r="D210" s="774">
        <v>0.58487800000000001</v>
      </c>
      <c r="E210" s="774">
        <v>0.769007</v>
      </c>
      <c r="F210" s="774">
        <v>1.0976049999999999</v>
      </c>
      <c r="G210" s="774">
        <v>1.1207290000000001</v>
      </c>
      <c r="H210" s="774">
        <v>1.16275</v>
      </c>
      <c r="I210" s="774">
        <v>1.1726319999999999</v>
      </c>
      <c r="J210" s="774">
        <v>1.180247</v>
      </c>
      <c r="K210" s="774">
        <v>1.187775</v>
      </c>
      <c r="L210" s="774">
        <v>1.1955830000000001</v>
      </c>
      <c r="M210" s="774">
        <v>1.2037009999999999</v>
      </c>
      <c r="N210" s="774">
        <v>1.2121459999999999</v>
      </c>
      <c r="O210" s="774">
        <v>1.220372</v>
      </c>
      <c r="P210" s="774">
        <v>1.228426</v>
      </c>
      <c r="Q210" s="774">
        <v>1.2363960000000001</v>
      </c>
      <c r="R210" s="774">
        <v>1.2446680000000001</v>
      </c>
      <c r="S210" s="774">
        <v>1.2532430000000001</v>
      </c>
      <c r="T210" s="774">
        <v>1.262124</v>
      </c>
      <c r="U210" s="774">
        <v>1.270799</v>
      </c>
      <c r="V210" s="774">
        <v>1.278497</v>
      </c>
      <c r="W210" s="774">
        <v>1.2848569999999999</v>
      </c>
      <c r="X210" s="774">
        <v>1.2912239999999999</v>
      </c>
      <c r="Y210" s="774">
        <v>1.2976909999999999</v>
      </c>
      <c r="Z210" s="774">
        <v>1.304216</v>
      </c>
      <c r="AA210" s="774">
        <v>1.310738</v>
      </c>
      <c r="AB210" s="774">
        <v>1.3173330000000001</v>
      </c>
      <c r="AC210" s="774">
        <v>1.3234649999999999</v>
      </c>
    </row>
    <row r="211" spans="1:29">
      <c r="A211" s="775" t="s">
        <v>486</v>
      </c>
      <c r="B211" s="774" t="s">
        <v>16</v>
      </c>
      <c r="C211" s="774" t="s">
        <v>2</v>
      </c>
      <c r="D211" s="774">
        <v>0.34047300000000003</v>
      </c>
      <c r="E211" s="774">
        <v>0.44779000000000002</v>
      </c>
      <c r="F211" s="774">
        <v>0.63971800000000001</v>
      </c>
      <c r="G211" s="774">
        <v>0.653196</v>
      </c>
      <c r="H211" s="774">
        <v>0.67767500000000003</v>
      </c>
      <c r="I211" s="774">
        <v>0.68343299999999996</v>
      </c>
      <c r="J211" s="774">
        <v>0.68787699999999996</v>
      </c>
      <c r="K211" s="774">
        <v>0.69226100000000002</v>
      </c>
      <c r="L211" s="774">
        <v>0.69680699999999995</v>
      </c>
      <c r="M211" s="774">
        <v>0.70153200000000004</v>
      </c>
      <c r="N211" s="774">
        <v>0.70644499999999999</v>
      </c>
      <c r="O211" s="774">
        <v>0.71122799999999997</v>
      </c>
      <c r="P211" s="774">
        <v>0.71590799999999999</v>
      </c>
      <c r="Q211" s="774">
        <v>0.72053800000000001</v>
      </c>
      <c r="R211" s="774">
        <v>0.72534299999999996</v>
      </c>
      <c r="S211" s="774">
        <v>0.730325</v>
      </c>
      <c r="T211" s="774">
        <v>0.73548400000000003</v>
      </c>
      <c r="U211" s="774">
        <v>0.74052600000000002</v>
      </c>
      <c r="V211" s="774">
        <v>0.745004</v>
      </c>
      <c r="W211" s="774">
        <v>0.74870899999999996</v>
      </c>
      <c r="X211" s="774">
        <v>0.75241899999999995</v>
      </c>
      <c r="Y211" s="774">
        <v>0.75618700000000005</v>
      </c>
      <c r="Z211" s="774">
        <v>0.75998600000000005</v>
      </c>
      <c r="AA211" s="774">
        <v>0.76377499999999998</v>
      </c>
      <c r="AB211" s="774">
        <v>0.76760600000000001</v>
      </c>
      <c r="AC211" s="774">
        <v>0.77117100000000005</v>
      </c>
    </row>
    <row r="212" spans="1:29">
      <c r="A212" s="775" t="s">
        <v>486</v>
      </c>
      <c r="B212" s="774" t="s">
        <v>17</v>
      </c>
      <c r="C212" s="774" t="s">
        <v>2</v>
      </c>
      <c r="D212" s="774">
        <v>0.28038200000000002</v>
      </c>
      <c r="E212" s="774">
        <v>0.36866100000000002</v>
      </c>
      <c r="F212" s="774">
        <v>0.52632199999999996</v>
      </c>
      <c r="G212" s="774">
        <v>0.53749100000000005</v>
      </c>
      <c r="H212" s="774">
        <v>0.55775799999999998</v>
      </c>
      <c r="I212" s="774">
        <v>0.5625</v>
      </c>
      <c r="J212" s="774">
        <v>0.56616900000000003</v>
      </c>
      <c r="K212" s="774">
        <v>0.56979400000000002</v>
      </c>
      <c r="L212" s="774">
        <v>0.57355599999999995</v>
      </c>
      <c r="M212" s="774">
        <v>0.57746500000000001</v>
      </c>
      <c r="N212" s="774">
        <v>0.58152800000000004</v>
      </c>
      <c r="O212" s="774">
        <v>0.58548500000000003</v>
      </c>
      <c r="P212" s="774">
        <v>0.58935999999999999</v>
      </c>
      <c r="Q212" s="774">
        <v>0.59319500000000003</v>
      </c>
      <c r="R212" s="774">
        <v>0.59717600000000004</v>
      </c>
      <c r="S212" s="774">
        <v>0.60130300000000003</v>
      </c>
      <c r="T212" s="774">
        <v>0.605576</v>
      </c>
      <c r="U212" s="774">
        <v>0.60975199999999996</v>
      </c>
      <c r="V212" s="774">
        <v>0.61346299999999998</v>
      </c>
      <c r="W212" s="774">
        <v>0.61653400000000003</v>
      </c>
      <c r="X212" s="774">
        <v>0.61961299999999997</v>
      </c>
      <c r="Y212" s="774">
        <v>0.62274200000000002</v>
      </c>
      <c r="Z212" s="774">
        <v>0.62589300000000003</v>
      </c>
      <c r="AA212" s="774">
        <v>0.62903500000000001</v>
      </c>
      <c r="AB212" s="774">
        <v>0.63221099999999997</v>
      </c>
      <c r="AC212" s="774">
        <v>0.63516700000000004</v>
      </c>
    </row>
    <row r="213" spans="1:29">
      <c r="A213" s="774" t="s">
        <v>4</v>
      </c>
      <c r="B213" s="774"/>
      <c r="C213" s="774"/>
      <c r="D213" s="774"/>
      <c r="E213" s="774"/>
      <c r="F213" s="774"/>
      <c r="G213" s="774"/>
      <c r="H213" s="774"/>
      <c r="I213" s="774"/>
      <c r="J213" s="774"/>
      <c r="K213" s="774"/>
      <c r="L213" s="774"/>
      <c r="M213" s="774"/>
      <c r="N213" s="774"/>
      <c r="O213" s="774"/>
      <c r="P213" s="774"/>
      <c r="Q213" s="774"/>
      <c r="R213" s="774"/>
      <c r="S213" s="774"/>
      <c r="T213" s="774"/>
      <c r="U213" s="774"/>
      <c r="V213" s="774"/>
      <c r="W213" s="774"/>
      <c r="X213" s="774"/>
      <c r="Y213" s="774"/>
      <c r="Z213" s="774"/>
      <c r="AA213" s="774"/>
      <c r="AB213" s="774"/>
      <c r="AC213" s="774"/>
    </row>
    <row r="214" spans="1:29">
      <c r="A214" s="775"/>
      <c r="B214" s="774"/>
      <c r="C214" s="774"/>
      <c r="D214" s="774"/>
      <c r="E214" s="774"/>
      <c r="F214" s="774"/>
      <c r="G214" s="774"/>
      <c r="H214" s="774"/>
      <c r="I214" s="774"/>
      <c r="J214" s="774"/>
      <c r="K214" s="774"/>
      <c r="L214" s="774"/>
      <c r="M214" s="774"/>
      <c r="N214" s="774"/>
      <c r="O214" s="774"/>
      <c r="P214" s="774"/>
      <c r="Q214" s="774"/>
      <c r="R214" s="774"/>
      <c r="S214" s="774"/>
      <c r="T214" s="774"/>
      <c r="U214" s="774"/>
      <c r="V214" s="774"/>
      <c r="W214" s="774"/>
      <c r="X214" s="774"/>
      <c r="Y214" s="774"/>
      <c r="Z214" s="774"/>
      <c r="AA214" s="774"/>
      <c r="AB214" s="774"/>
      <c r="AC214" s="774"/>
    </row>
    <row r="215" spans="1:29">
      <c r="A215" s="775"/>
      <c r="B215" s="774"/>
      <c r="C215" s="774"/>
      <c r="D215" s="774"/>
      <c r="E215" s="774"/>
      <c r="F215" s="774"/>
      <c r="G215" s="774"/>
      <c r="H215" s="774"/>
      <c r="I215" s="774"/>
      <c r="J215" s="774"/>
      <c r="K215" s="774"/>
      <c r="L215" s="774"/>
      <c r="M215" s="774"/>
      <c r="N215" s="774"/>
      <c r="O215" s="774"/>
      <c r="P215" s="774"/>
      <c r="Q215" s="774"/>
      <c r="R215" s="774"/>
      <c r="S215" s="774"/>
      <c r="T215" s="774"/>
      <c r="U215" s="774"/>
      <c r="V215" s="774"/>
      <c r="W215" s="774"/>
      <c r="X215" s="774"/>
      <c r="Y215" s="774"/>
      <c r="Z215" s="774"/>
      <c r="AA215" s="774"/>
      <c r="AB215" s="774"/>
      <c r="AC215" s="774"/>
    </row>
    <row r="216" spans="1:29">
      <c r="A216" s="775"/>
      <c r="B216" s="774"/>
      <c r="C216" s="774"/>
      <c r="D216" s="774"/>
      <c r="E216" s="774"/>
      <c r="F216" s="774"/>
      <c r="G216" s="774"/>
      <c r="H216" s="774"/>
      <c r="I216" s="774"/>
      <c r="J216" s="774"/>
      <c r="K216" s="774"/>
      <c r="L216" s="774"/>
      <c r="M216" s="774"/>
      <c r="N216" s="774"/>
      <c r="O216" s="774"/>
      <c r="P216" s="774"/>
      <c r="Q216" s="774"/>
      <c r="R216" s="774"/>
      <c r="S216" s="774"/>
      <c r="T216" s="774"/>
      <c r="U216" s="774"/>
      <c r="V216" s="774"/>
      <c r="W216" s="774"/>
      <c r="X216" s="774"/>
      <c r="Y216" s="774"/>
      <c r="Z216" s="774"/>
      <c r="AA216" s="774"/>
      <c r="AB216" s="774"/>
      <c r="AC216" s="774"/>
    </row>
    <row r="217" spans="1:29">
      <c r="A217" s="775"/>
      <c r="B217" s="774"/>
      <c r="C217" s="774"/>
      <c r="D217" s="774"/>
      <c r="E217" s="774"/>
      <c r="F217" s="774"/>
      <c r="G217" s="774"/>
      <c r="H217" s="774"/>
      <c r="I217" s="774"/>
      <c r="J217" s="774"/>
      <c r="K217" s="774"/>
      <c r="L217" s="774"/>
      <c r="M217" s="774"/>
      <c r="N217" s="774"/>
      <c r="O217" s="774"/>
      <c r="P217" s="774"/>
      <c r="Q217" s="774"/>
      <c r="R217" s="774"/>
      <c r="S217" s="774"/>
      <c r="T217" s="774"/>
      <c r="U217" s="774"/>
      <c r="V217" s="774"/>
      <c r="W217" s="774"/>
      <c r="X217" s="774"/>
      <c r="Y217" s="774"/>
      <c r="Z217" s="774"/>
      <c r="AA217" s="774"/>
      <c r="AB217" s="774"/>
      <c r="AC217" s="774"/>
    </row>
    <row r="218" spans="1:29">
      <c r="A218" s="775"/>
      <c r="B218" s="774"/>
      <c r="C218" s="774"/>
      <c r="D218" s="774"/>
      <c r="E218" s="774"/>
      <c r="F218" s="774"/>
      <c r="G218" s="774"/>
      <c r="H218" s="774"/>
      <c r="I218" s="774"/>
      <c r="J218" s="774"/>
      <c r="K218" s="774"/>
      <c r="L218" s="774"/>
      <c r="M218" s="774"/>
      <c r="N218" s="774"/>
      <c r="O218" s="774"/>
      <c r="P218" s="774"/>
      <c r="Q218" s="774"/>
      <c r="R218" s="774"/>
      <c r="S218" s="774"/>
      <c r="T218" s="774"/>
      <c r="U218" s="774"/>
      <c r="V218" s="774"/>
      <c r="W218" s="774"/>
      <c r="X218" s="774"/>
      <c r="Y218" s="774"/>
      <c r="Z218" s="774"/>
      <c r="AA218" s="774"/>
      <c r="AB218" s="774"/>
      <c r="AC218" s="774"/>
    </row>
    <row r="219" spans="1:29">
      <c r="A219" s="775"/>
      <c r="B219" s="774"/>
      <c r="C219" s="774"/>
      <c r="D219" s="774"/>
      <c r="E219" s="774"/>
      <c r="F219" s="774"/>
      <c r="G219" s="774"/>
      <c r="H219" s="774"/>
      <c r="I219" s="774"/>
      <c r="J219" s="774"/>
      <c r="K219" s="774"/>
      <c r="L219" s="774"/>
      <c r="M219" s="774"/>
      <c r="N219" s="774"/>
      <c r="O219" s="774"/>
      <c r="P219" s="774"/>
      <c r="Q219" s="774"/>
      <c r="R219" s="774"/>
      <c r="S219" s="774"/>
      <c r="T219" s="774"/>
      <c r="U219" s="774"/>
      <c r="V219" s="774"/>
      <c r="W219" s="774"/>
      <c r="X219" s="774"/>
      <c r="Y219" s="774"/>
      <c r="Z219" s="774"/>
      <c r="AA219" s="774"/>
      <c r="AB219" s="774"/>
      <c r="AC219" s="774"/>
    </row>
    <row r="220" spans="1:29">
      <c r="A220" s="775"/>
      <c r="B220" s="774"/>
      <c r="C220" s="774"/>
      <c r="D220" s="774"/>
      <c r="E220" s="774"/>
      <c r="F220" s="774"/>
      <c r="G220" s="774"/>
      <c r="H220" s="774"/>
      <c r="I220" s="774"/>
      <c r="J220" s="774"/>
      <c r="K220" s="774"/>
      <c r="L220" s="774"/>
      <c r="M220" s="774"/>
      <c r="N220" s="774"/>
      <c r="O220" s="774"/>
      <c r="P220" s="774"/>
      <c r="Q220" s="774"/>
      <c r="R220" s="774"/>
      <c r="S220" s="774"/>
      <c r="T220" s="774"/>
      <c r="U220" s="774"/>
      <c r="V220" s="774"/>
      <c r="W220" s="774"/>
      <c r="X220" s="774"/>
      <c r="Y220" s="774"/>
      <c r="Z220" s="774"/>
      <c r="AA220" s="774"/>
      <c r="AB220" s="774"/>
      <c r="AC220" s="774"/>
    </row>
    <row r="221" spans="1:29">
      <c r="A221" s="775"/>
      <c r="B221" s="774"/>
      <c r="C221" s="774"/>
      <c r="D221" s="774"/>
      <c r="E221" s="774"/>
      <c r="F221" s="774"/>
      <c r="G221" s="774"/>
      <c r="H221" s="774"/>
      <c r="I221" s="774"/>
      <c r="J221" s="774"/>
      <c r="K221" s="774"/>
      <c r="L221" s="774"/>
      <c r="M221" s="774"/>
      <c r="N221" s="774"/>
      <c r="O221" s="774"/>
      <c r="P221" s="774"/>
      <c r="Q221" s="774"/>
      <c r="R221" s="774"/>
      <c r="S221" s="774"/>
      <c r="T221" s="774"/>
      <c r="U221" s="774"/>
      <c r="V221" s="774"/>
      <c r="W221" s="774"/>
      <c r="X221" s="774"/>
      <c r="Y221" s="774"/>
      <c r="Z221" s="774"/>
      <c r="AA221" s="774"/>
      <c r="AB221" s="774"/>
      <c r="AC221" s="774"/>
    </row>
    <row r="222" spans="1:29">
      <c r="A222" s="775"/>
      <c r="B222" s="774"/>
      <c r="C222" s="774"/>
      <c r="D222" s="774"/>
      <c r="E222" s="774"/>
      <c r="F222" s="774"/>
      <c r="G222" s="774"/>
      <c r="H222" s="774"/>
      <c r="I222" s="774"/>
      <c r="J222" s="774"/>
      <c r="K222" s="774"/>
      <c r="L222" s="774"/>
      <c r="M222" s="774"/>
      <c r="N222" s="774"/>
      <c r="O222" s="774"/>
      <c r="P222" s="774"/>
      <c r="Q222" s="774"/>
      <c r="R222" s="774"/>
      <c r="S222" s="774"/>
      <c r="T222" s="774"/>
      <c r="U222" s="774"/>
      <c r="V222" s="774"/>
      <c r="W222" s="774"/>
      <c r="X222" s="774"/>
      <c r="Y222" s="774"/>
      <c r="Z222" s="774"/>
      <c r="AA222" s="774"/>
      <c r="AB222" s="774"/>
      <c r="AC222" s="774"/>
    </row>
    <row r="223" spans="1:29">
      <c r="A223" s="775"/>
      <c r="B223" s="774"/>
      <c r="C223" s="774"/>
      <c r="D223" s="774"/>
      <c r="E223" s="774"/>
      <c r="F223" s="774"/>
      <c r="G223" s="774"/>
      <c r="H223" s="774"/>
      <c r="I223" s="774"/>
      <c r="J223" s="774"/>
      <c r="K223" s="774"/>
      <c r="L223" s="774"/>
      <c r="M223" s="774"/>
      <c r="N223" s="774"/>
      <c r="O223" s="774"/>
      <c r="P223" s="774"/>
      <c r="Q223" s="774"/>
      <c r="R223" s="774"/>
      <c r="S223" s="774"/>
      <c r="T223" s="774"/>
      <c r="U223" s="774"/>
      <c r="V223" s="774"/>
      <c r="W223" s="774"/>
      <c r="X223" s="774"/>
      <c r="Y223" s="774"/>
      <c r="Z223" s="774"/>
      <c r="AA223" s="774"/>
      <c r="AB223" s="774"/>
      <c r="AC223" s="774"/>
    </row>
    <row r="224" spans="1:29">
      <c r="A224" s="775"/>
      <c r="B224" s="774"/>
      <c r="C224" s="774"/>
      <c r="D224" s="774"/>
      <c r="E224" s="774"/>
      <c r="F224" s="774"/>
      <c r="G224" s="774"/>
      <c r="H224" s="774"/>
      <c r="I224" s="774"/>
      <c r="J224" s="774"/>
      <c r="K224" s="774"/>
      <c r="L224" s="774"/>
      <c r="M224" s="774"/>
      <c r="N224" s="774"/>
      <c r="O224" s="774"/>
      <c r="P224" s="774"/>
      <c r="Q224" s="774"/>
      <c r="R224" s="774"/>
      <c r="S224" s="774"/>
      <c r="T224" s="774"/>
      <c r="U224" s="774"/>
      <c r="V224" s="774"/>
      <c r="W224" s="774"/>
      <c r="X224" s="774"/>
      <c r="Y224" s="774"/>
      <c r="Z224" s="774"/>
      <c r="AA224" s="774"/>
      <c r="AB224" s="774"/>
      <c r="AC224" s="774"/>
    </row>
    <row r="225" spans="1:52">
      <c r="A225" s="775"/>
      <c r="B225" s="774"/>
      <c r="C225" s="774"/>
      <c r="D225" s="774"/>
      <c r="E225" s="774"/>
      <c r="F225" s="774"/>
      <c r="G225" s="774"/>
      <c r="H225" s="774"/>
      <c r="I225" s="774"/>
      <c r="J225" s="774"/>
      <c r="K225" s="774"/>
      <c r="L225" s="774"/>
      <c r="M225" s="774"/>
      <c r="N225" s="774"/>
      <c r="O225" s="774"/>
      <c r="P225" s="774"/>
      <c r="Q225" s="774"/>
      <c r="R225" s="774"/>
      <c r="S225" s="774"/>
      <c r="T225" s="774"/>
      <c r="U225" s="774"/>
      <c r="V225" s="774"/>
      <c r="W225" s="774"/>
      <c r="X225" s="774"/>
      <c r="Y225" s="774"/>
      <c r="Z225" s="774"/>
      <c r="AA225" s="774"/>
      <c r="AB225" s="774"/>
      <c r="AC225" s="774"/>
    </row>
    <row r="226" spans="1:52">
      <c r="A226" s="775"/>
      <c r="B226" s="774"/>
      <c r="C226" s="774"/>
      <c r="D226" s="774"/>
      <c r="E226" s="774"/>
      <c r="F226" s="774"/>
      <c r="G226" s="774"/>
      <c r="H226" s="774"/>
      <c r="I226" s="774"/>
      <c r="J226" s="774"/>
      <c r="K226" s="774"/>
      <c r="L226" s="774"/>
      <c r="M226" s="774"/>
      <c r="N226" s="774"/>
      <c r="O226" s="774"/>
      <c r="P226" s="774"/>
      <c r="Q226" s="774"/>
      <c r="R226" s="774"/>
      <c r="S226" s="774"/>
      <c r="T226" s="774"/>
      <c r="U226" s="774"/>
      <c r="V226" s="774"/>
      <c r="W226" s="774"/>
      <c r="X226" s="774"/>
      <c r="Y226" s="774"/>
      <c r="Z226" s="774"/>
      <c r="AA226" s="774"/>
      <c r="AB226" s="774"/>
      <c r="AC226" s="774"/>
    </row>
    <row r="227" spans="1:52">
      <c r="A227" s="775"/>
      <c r="B227" s="774"/>
      <c r="C227" s="774"/>
      <c r="D227" s="774"/>
      <c r="E227" s="774"/>
      <c r="F227" s="774"/>
      <c r="G227" s="774"/>
      <c r="H227" s="774"/>
      <c r="I227" s="774"/>
      <c r="J227" s="774"/>
      <c r="K227" s="774"/>
      <c r="L227" s="774"/>
      <c r="M227" s="774"/>
      <c r="N227" s="774"/>
      <c r="O227" s="774"/>
      <c r="P227" s="774"/>
      <c r="Q227" s="774"/>
      <c r="R227" s="774"/>
      <c r="S227" s="774"/>
      <c r="T227" s="774"/>
      <c r="U227" s="774"/>
      <c r="V227" s="774"/>
      <c r="W227" s="774"/>
      <c r="X227" s="774"/>
      <c r="Y227" s="774"/>
      <c r="Z227" s="774"/>
      <c r="AA227" s="774"/>
      <c r="AB227" s="774"/>
      <c r="AC227" s="774"/>
    </row>
    <row r="228" spans="1:52">
      <c r="A228" s="775"/>
      <c r="B228" s="774"/>
      <c r="C228" s="774"/>
      <c r="D228" s="774"/>
      <c r="E228" s="774"/>
      <c r="F228" s="774"/>
      <c r="G228" s="774"/>
      <c r="H228" s="774"/>
      <c r="I228" s="774"/>
      <c r="J228" s="774"/>
      <c r="K228" s="774"/>
      <c r="L228" s="774"/>
      <c r="M228" s="774"/>
      <c r="N228" s="774"/>
      <c r="O228" s="774"/>
      <c r="P228" s="774"/>
      <c r="Q228" s="774"/>
      <c r="R228" s="774"/>
      <c r="S228" s="774"/>
      <c r="T228" s="774"/>
      <c r="U228" s="774"/>
      <c r="V228" s="774"/>
      <c r="W228" s="774"/>
      <c r="X228" s="774"/>
      <c r="Y228" s="774"/>
      <c r="Z228" s="774"/>
      <c r="AA228" s="774"/>
      <c r="AB228" s="774"/>
      <c r="AC228" s="774"/>
    </row>
    <row r="229" spans="1:52">
      <c r="A229" s="775"/>
      <c r="B229" s="774"/>
      <c r="C229" s="774"/>
      <c r="D229" s="774"/>
      <c r="E229" s="774"/>
      <c r="F229" s="774"/>
      <c r="G229" s="774"/>
      <c r="H229" s="774"/>
      <c r="I229" s="774"/>
      <c r="J229" s="774"/>
      <c r="K229" s="774"/>
      <c r="L229" s="774"/>
      <c r="M229" s="774"/>
      <c r="N229" s="774"/>
      <c r="O229" s="774"/>
      <c r="P229" s="774"/>
      <c r="Q229" s="774"/>
      <c r="R229" s="774"/>
      <c r="S229" s="774"/>
      <c r="T229" s="774"/>
      <c r="U229" s="774"/>
      <c r="V229" s="774"/>
      <c r="W229" s="774"/>
      <c r="X229" s="774"/>
      <c r="Y229" s="774"/>
      <c r="Z229" s="774"/>
      <c r="AA229" s="774"/>
      <c r="AB229" s="774"/>
      <c r="AC229" s="774"/>
    </row>
    <row r="230" spans="1:52">
      <c r="A230" s="775"/>
      <c r="B230" s="774"/>
      <c r="C230" s="774"/>
      <c r="D230" s="774"/>
      <c r="E230" s="774"/>
      <c r="F230" s="774"/>
      <c r="G230" s="774"/>
      <c r="H230" s="774"/>
      <c r="I230" s="774"/>
      <c r="J230" s="774"/>
      <c r="K230" s="774"/>
      <c r="L230" s="774"/>
      <c r="M230" s="774"/>
      <c r="N230" s="774"/>
      <c r="O230" s="774"/>
      <c r="P230" s="774"/>
      <c r="Q230" s="774"/>
      <c r="R230" s="774"/>
      <c r="S230" s="774"/>
      <c r="T230" s="774"/>
      <c r="U230" s="774"/>
      <c r="V230" s="774"/>
      <c r="W230" s="774"/>
      <c r="X230" s="774"/>
      <c r="Y230" s="774"/>
      <c r="Z230" s="774"/>
      <c r="AA230" s="774"/>
      <c r="AB230" s="774"/>
      <c r="AC230" s="774"/>
    </row>
    <row r="231" spans="1:52">
      <c r="A231" s="775"/>
      <c r="B231" s="774"/>
      <c r="C231" s="774"/>
      <c r="D231" s="774"/>
      <c r="E231" s="774"/>
      <c r="F231" s="774"/>
      <c r="G231" s="774"/>
      <c r="H231" s="774"/>
      <c r="I231" s="774"/>
      <c r="J231" s="774"/>
      <c r="K231" s="774"/>
      <c r="L231" s="774"/>
      <c r="M231" s="774"/>
      <c r="N231" s="774"/>
      <c r="O231" s="774"/>
      <c r="P231" s="774"/>
      <c r="Q231" s="774"/>
      <c r="R231" s="774"/>
      <c r="S231" s="774"/>
      <c r="T231" s="774"/>
      <c r="U231" s="774"/>
      <c r="V231" s="774"/>
      <c r="W231" s="774"/>
      <c r="X231" s="774"/>
      <c r="Y231" s="774"/>
      <c r="Z231" s="774"/>
      <c r="AA231" s="774"/>
      <c r="AB231" s="774"/>
      <c r="AC231" s="774"/>
    </row>
    <row r="232" spans="1:52">
      <c r="A232" s="775"/>
      <c r="B232" s="774"/>
      <c r="C232" s="774"/>
      <c r="D232" s="774"/>
      <c r="E232" s="774"/>
      <c r="F232" s="774"/>
      <c r="G232" s="774"/>
      <c r="H232" s="774"/>
      <c r="I232" s="774"/>
      <c r="J232" s="774"/>
      <c r="K232" s="774"/>
      <c r="L232" s="774"/>
      <c r="M232" s="774"/>
      <c r="N232" s="774"/>
      <c r="O232" s="774"/>
      <c r="P232" s="774"/>
      <c r="Q232" s="774"/>
      <c r="R232" s="774"/>
      <c r="S232" s="774"/>
      <c r="T232" s="774"/>
      <c r="U232" s="774"/>
      <c r="V232" s="774"/>
      <c r="W232" s="774"/>
      <c r="X232" s="774"/>
      <c r="Y232" s="774"/>
      <c r="Z232" s="774"/>
      <c r="AA232" s="774"/>
      <c r="AB232" s="774"/>
      <c r="AC232" s="774"/>
    </row>
    <row r="233" spans="1:52">
      <c r="A233" s="775"/>
      <c r="B233" s="774"/>
      <c r="C233" s="774"/>
      <c r="D233" s="774"/>
      <c r="E233" s="774"/>
      <c r="F233" s="774"/>
      <c r="G233" s="774"/>
      <c r="H233" s="774"/>
      <c r="I233" s="774"/>
      <c r="J233" s="774"/>
      <c r="K233" s="774"/>
      <c r="L233" s="774"/>
      <c r="M233" s="774"/>
      <c r="N233" s="774"/>
      <c r="O233" s="774"/>
      <c r="P233" s="774"/>
      <c r="Q233" s="774"/>
      <c r="R233" s="774"/>
      <c r="S233" s="774"/>
      <c r="T233" s="774"/>
      <c r="U233" s="774"/>
      <c r="V233" s="774"/>
      <c r="W233" s="774"/>
      <c r="X233" s="774"/>
      <c r="Y233" s="774"/>
      <c r="Z233" s="774"/>
      <c r="AA233" s="774"/>
      <c r="AB233" s="774"/>
      <c r="AC233" s="774"/>
    </row>
    <row r="234" spans="1:52">
      <c r="A234" s="775"/>
      <c r="B234" s="774"/>
      <c r="C234" s="774"/>
      <c r="D234" s="774"/>
      <c r="E234" s="774"/>
      <c r="F234" s="774"/>
      <c r="G234" s="774"/>
      <c r="H234" s="774"/>
      <c r="I234" s="774"/>
      <c r="J234" s="774"/>
      <c r="K234" s="774"/>
      <c r="L234" s="774"/>
      <c r="M234" s="774"/>
      <c r="N234" s="774"/>
      <c r="O234" s="774"/>
      <c r="P234" s="774"/>
      <c r="Q234" s="774"/>
      <c r="R234" s="774"/>
      <c r="S234" s="774"/>
      <c r="T234" s="774"/>
      <c r="U234" s="774"/>
      <c r="V234" s="774"/>
      <c r="W234" s="774"/>
      <c r="X234" s="774"/>
      <c r="Y234" s="774"/>
      <c r="Z234" s="774"/>
      <c r="AA234" s="774"/>
      <c r="AB234" s="774"/>
      <c r="AC234" s="774"/>
    </row>
    <row r="235" spans="1:52">
      <c r="A235" s="775"/>
      <c r="B235" s="774"/>
      <c r="C235" s="774"/>
      <c r="D235" s="774"/>
      <c r="E235" s="774"/>
      <c r="F235" s="774"/>
      <c r="G235" s="774"/>
      <c r="H235" s="774"/>
      <c r="I235" s="774"/>
      <c r="J235" s="774"/>
      <c r="K235" s="774"/>
      <c r="L235" s="774"/>
      <c r="M235" s="774"/>
      <c r="N235" s="774"/>
      <c r="O235" s="774"/>
      <c r="P235" s="774"/>
      <c r="Q235" s="774"/>
      <c r="R235" s="774"/>
      <c r="S235" s="774"/>
      <c r="T235" s="774"/>
      <c r="U235" s="774"/>
      <c r="V235" s="774"/>
      <c r="W235" s="774"/>
      <c r="X235" s="774"/>
      <c r="Y235" s="774"/>
      <c r="Z235" s="774"/>
      <c r="AA235" s="774"/>
      <c r="AB235" s="774"/>
      <c r="AC235" s="774"/>
    </row>
    <row r="236" spans="1:52">
      <c r="A236" s="774"/>
      <c r="B236" s="774"/>
      <c r="C236" s="774"/>
      <c r="D236" s="774"/>
      <c r="E236" s="774"/>
      <c r="F236" s="774"/>
      <c r="G236" s="774"/>
      <c r="H236" s="774"/>
      <c r="I236" s="774"/>
      <c r="J236" s="774"/>
      <c r="K236" s="774"/>
      <c r="L236" s="774"/>
      <c r="M236" s="774"/>
      <c r="N236" s="774"/>
      <c r="O236" s="774"/>
      <c r="P236" s="774"/>
      <c r="Q236" s="774"/>
      <c r="R236" s="774"/>
      <c r="S236" s="774"/>
      <c r="T236" s="774"/>
      <c r="U236" s="774"/>
      <c r="V236" s="774"/>
      <c r="W236" s="774"/>
      <c r="X236" s="774"/>
      <c r="Y236" s="774"/>
      <c r="Z236" s="774"/>
      <c r="AA236" s="774"/>
      <c r="AB236" s="774"/>
      <c r="AC236" s="774"/>
    </row>
    <row r="237" spans="1:52">
      <c r="A237" s="775"/>
      <c r="B237" s="774"/>
      <c r="C237" s="774"/>
      <c r="D237" s="774"/>
      <c r="E237" s="774"/>
      <c r="F237" s="774"/>
      <c r="G237" s="774"/>
      <c r="H237" s="774"/>
      <c r="I237" s="774"/>
      <c r="J237" s="774"/>
      <c r="K237" s="774"/>
      <c r="L237" s="774"/>
      <c r="M237" s="774"/>
      <c r="N237" s="774"/>
      <c r="O237" s="774"/>
      <c r="P237" s="774"/>
      <c r="Q237" s="774"/>
      <c r="R237" s="774"/>
      <c r="S237" s="774"/>
      <c r="T237" s="774"/>
      <c r="U237" s="774"/>
      <c r="V237" s="774"/>
      <c r="W237" s="774"/>
      <c r="X237" s="774"/>
      <c r="Y237" s="774"/>
      <c r="Z237" s="774"/>
      <c r="AA237" s="774"/>
      <c r="AB237" s="774"/>
      <c r="AC237" s="774"/>
    </row>
    <row r="238" spans="1:52">
      <c r="A238" s="775"/>
      <c r="B238" s="774"/>
      <c r="C238" s="774"/>
      <c r="D238" s="774"/>
      <c r="E238" s="774"/>
      <c r="F238" s="774"/>
      <c r="G238" s="774"/>
      <c r="H238" s="774"/>
      <c r="I238" s="774"/>
      <c r="J238" s="774"/>
      <c r="K238" s="774"/>
      <c r="L238" s="774"/>
      <c r="M238" s="774"/>
      <c r="N238" s="774"/>
      <c r="O238" s="774"/>
      <c r="P238" s="774"/>
      <c r="Q238" s="774"/>
      <c r="R238" s="774"/>
      <c r="S238" s="774"/>
      <c r="T238" s="774"/>
      <c r="U238" s="774"/>
      <c r="V238" s="774"/>
      <c r="W238" s="774"/>
      <c r="X238" s="774"/>
      <c r="Y238" s="774"/>
      <c r="Z238" s="774"/>
      <c r="AA238" s="774"/>
      <c r="AB238" s="774"/>
      <c r="AC238" s="774"/>
    </row>
    <row r="239" spans="1:52">
      <c r="A239" s="775"/>
      <c r="B239" s="774"/>
      <c r="C239" s="774"/>
      <c r="D239" s="774"/>
      <c r="E239" s="774"/>
      <c r="F239" s="774"/>
      <c r="G239" s="774"/>
      <c r="H239" s="774"/>
      <c r="I239" s="774"/>
      <c r="J239" s="774"/>
      <c r="K239" s="774"/>
      <c r="L239" s="774"/>
      <c r="M239" s="774"/>
      <c r="N239" s="774"/>
      <c r="O239" s="774"/>
      <c r="P239" s="774"/>
      <c r="Q239" s="774"/>
      <c r="R239" s="774"/>
      <c r="S239" s="774"/>
      <c r="T239" s="774"/>
      <c r="U239" s="774"/>
      <c r="V239" s="774"/>
      <c r="W239" s="774"/>
      <c r="X239" s="774"/>
      <c r="Y239" s="774"/>
      <c r="Z239" s="774"/>
      <c r="AA239" s="774"/>
      <c r="AB239" s="774"/>
      <c r="AC239" s="774"/>
    </row>
    <row r="240" spans="1:52">
      <c r="A240" s="775"/>
      <c r="B240" s="774"/>
      <c r="C240" s="774"/>
      <c r="D240" s="774"/>
      <c r="E240" s="774"/>
      <c r="F240" s="774"/>
      <c r="G240" s="774"/>
      <c r="H240" s="774"/>
      <c r="I240" s="774"/>
      <c r="J240" s="774"/>
      <c r="K240" s="774"/>
      <c r="L240" s="774"/>
      <c r="M240" s="774"/>
      <c r="N240" s="774"/>
      <c r="O240" s="774"/>
      <c r="P240" s="774"/>
      <c r="Q240" s="774"/>
      <c r="R240" s="774"/>
      <c r="S240" s="774"/>
      <c r="T240" s="774"/>
      <c r="U240" s="774"/>
      <c r="V240" s="774"/>
      <c r="W240" s="774"/>
      <c r="X240" s="774"/>
      <c r="Y240" s="774"/>
      <c r="Z240" s="774"/>
      <c r="AA240" s="774"/>
      <c r="AB240" s="774"/>
      <c r="AC240" s="774"/>
      <c r="AD240" s="774"/>
      <c r="AE240" s="774"/>
      <c r="AF240" s="774"/>
      <c r="AG240" s="774"/>
      <c r="AH240" s="774"/>
      <c r="AI240" s="774"/>
      <c r="AJ240" s="774"/>
      <c r="AK240" s="774"/>
      <c r="AL240" s="774"/>
      <c r="AM240" s="774"/>
      <c r="AN240" s="774"/>
      <c r="AO240" s="774"/>
      <c r="AP240" s="774"/>
      <c r="AQ240" s="774"/>
      <c r="AR240" s="774"/>
      <c r="AS240" s="774"/>
      <c r="AT240" s="774"/>
      <c r="AU240" s="774"/>
      <c r="AV240" s="774"/>
      <c r="AW240" s="774"/>
      <c r="AX240" s="774"/>
      <c r="AY240" s="774"/>
      <c r="AZ240" s="774"/>
    </row>
    <row r="241" spans="1:52">
      <c r="A241" s="775"/>
      <c r="B241" s="774"/>
      <c r="C241" s="774"/>
      <c r="D241" s="774"/>
      <c r="E241" s="774"/>
      <c r="F241" s="774"/>
      <c r="G241" s="774"/>
      <c r="H241" s="774"/>
      <c r="I241" s="774"/>
      <c r="J241" s="774"/>
      <c r="K241" s="774"/>
      <c r="L241" s="774"/>
      <c r="M241" s="774"/>
      <c r="N241" s="774"/>
      <c r="O241" s="774"/>
      <c r="P241" s="774"/>
      <c r="Q241" s="774"/>
      <c r="R241" s="774"/>
      <c r="S241" s="774"/>
      <c r="T241" s="774"/>
      <c r="U241" s="774"/>
      <c r="V241" s="774"/>
      <c r="W241" s="774"/>
      <c r="X241" s="774"/>
      <c r="Y241" s="774"/>
      <c r="Z241" s="774"/>
      <c r="AA241" s="774"/>
      <c r="AB241" s="774"/>
      <c r="AC241" s="774"/>
      <c r="AD241" s="774"/>
      <c r="AE241" s="774"/>
      <c r="AF241" s="774"/>
      <c r="AG241" s="774"/>
      <c r="AH241" s="774"/>
      <c r="AI241" s="774"/>
      <c r="AJ241" s="774"/>
      <c r="AK241" s="774"/>
      <c r="AL241" s="774"/>
      <c r="AM241" s="774"/>
      <c r="AN241" s="774"/>
      <c r="AO241" s="774"/>
      <c r="AP241" s="774"/>
      <c r="AQ241" s="774"/>
      <c r="AR241" s="774"/>
      <c r="AS241" s="774"/>
      <c r="AT241" s="774"/>
      <c r="AU241" s="774"/>
      <c r="AV241" s="774"/>
      <c r="AW241" s="774"/>
      <c r="AX241" s="774"/>
      <c r="AY241" s="774"/>
      <c r="AZ241" s="774"/>
    </row>
    <row r="242" spans="1:52">
      <c r="A242" s="775"/>
      <c r="B242" s="774"/>
      <c r="C242" s="774"/>
      <c r="D242" s="774"/>
      <c r="E242" s="774"/>
      <c r="F242" s="774"/>
      <c r="G242" s="774"/>
      <c r="H242" s="774"/>
      <c r="I242" s="774"/>
      <c r="J242" s="774"/>
      <c r="K242" s="774"/>
      <c r="L242" s="774"/>
      <c r="M242" s="774"/>
      <c r="N242" s="774"/>
      <c r="O242" s="774"/>
      <c r="P242" s="774"/>
      <c r="Q242" s="774"/>
      <c r="R242" s="774"/>
      <c r="S242" s="774"/>
      <c r="T242" s="774"/>
      <c r="U242" s="774"/>
      <c r="V242" s="774"/>
      <c r="W242" s="774"/>
      <c r="X242" s="774"/>
      <c r="Y242" s="774"/>
      <c r="Z242" s="774"/>
      <c r="AA242" s="774"/>
      <c r="AB242" s="774"/>
      <c r="AC242" s="774"/>
      <c r="AD242" s="774"/>
      <c r="AE242" s="774"/>
      <c r="AF242" s="774"/>
      <c r="AG242" s="774"/>
      <c r="AH242" s="774"/>
      <c r="AI242" s="774"/>
      <c r="AJ242" s="774"/>
      <c r="AK242" s="774"/>
      <c r="AL242" s="774"/>
      <c r="AM242" s="774"/>
      <c r="AN242" s="774"/>
      <c r="AO242" s="774"/>
      <c r="AP242" s="774"/>
      <c r="AQ242" s="774"/>
      <c r="AR242" s="774"/>
      <c r="AS242" s="774"/>
      <c r="AT242" s="774"/>
      <c r="AU242" s="774"/>
      <c r="AV242" s="774"/>
      <c r="AW242" s="774"/>
      <c r="AX242" s="774"/>
      <c r="AY242" s="774"/>
      <c r="AZ242" s="774"/>
    </row>
    <row r="243" spans="1:52">
      <c r="A243" s="775"/>
      <c r="B243" s="774"/>
      <c r="C243" s="774"/>
      <c r="D243" s="774"/>
      <c r="E243" s="774"/>
      <c r="F243" s="774"/>
      <c r="G243" s="774"/>
      <c r="H243" s="774"/>
      <c r="I243" s="774"/>
      <c r="J243" s="774"/>
      <c r="K243" s="774"/>
      <c r="L243" s="774"/>
      <c r="M243" s="774"/>
      <c r="N243" s="774"/>
      <c r="O243" s="774"/>
      <c r="P243" s="774"/>
      <c r="Q243" s="774"/>
      <c r="R243" s="774"/>
      <c r="S243" s="774"/>
      <c r="T243" s="774"/>
      <c r="U243" s="774"/>
      <c r="V243" s="774"/>
      <c r="W243" s="774"/>
      <c r="X243" s="774"/>
      <c r="Y243" s="774"/>
      <c r="Z243" s="774"/>
      <c r="AA243" s="774"/>
      <c r="AB243" s="774"/>
      <c r="AC243" s="774"/>
      <c r="AD243" s="774"/>
      <c r="AE243" s="774"/>
      <c r="AF243" s="774"/>
      <c r="AG243" s="774"/>
      <c r="AH243" s="774"/>
      <c r="AI243" s="774"/>
      <c r="AJ243" s="774"/>
      <c r="AK243" s="774"/>
      <c r="AL243" s="774"/>
      <c r="AM243" s="774"/>
      <c r="AN243" s="774"/>
      <c r="AO243" s="774"/>
      <c r="AP243" s="774"/>
      <c r="AQ243" s="774"/>
      <c r="AR243" s="774"/>
      <c r="AS243" s="774"/>
      <c r="AT243" s="774"/>
      <c r="AU243" s="774"/>
      <c r="AV243" s="774"/>
      <c r="AW243" s="774"/>
      <c r="AX243" s="774"/>
      <c r="AY243" s="774"/>
      <c r="AZ243" s="774"/>
    </row>
    <row r="244" spans="1:52">
      <c r="A244" s="775"/>
      <c r="B244" s="774"/>
      <c r="C244" s="774"/>
      <c r="D244" s="774"/>
      <c r="E244" s="774"/>
      <c r="F244" s="774"/>
      <c r="G244" s="774"/>
      <c r="H244" s="774"/>
      <c r="I244" s="774"/>
      <c r="J244" s="774"/>
      <c r="K244" s="774"/>
      <c r="L244" s="774"/>
      <c r="M244" s="774"/>
      <c r="N244" s="774"/>
      <c r="O244" s="774"/>
      <c r="P244" s="774"/>
      <c r="Q244" s="774"/>
      <c r="R244" s="774"/>
      <c r="S244" s="774"/>
      <c r="T244" s="774"/>
      <c r="U244" s="774"/>
      <c r="V244" s="774"/>
      <c r="W244" s="774"/>
      <c r="X244" s="774"/>
      <c r="Y244" s="774"/>
      <c r="Z244" s="774"/>
      <c r="AA244" s="774"/>
      <c r="AB244" s="774"/>
      <c r="AC244" s="774"/>
      <c r="AD244" s="774"/>
      <c r="AE244" s="774"/>
      <c r="AF244" s="774"/>
      <c r="AG244" s="774"/>
      <c r="AH244" s="774"/>
      <c r="AI244" s="774"/>
      <c r="AJ244" s="774"/>
      <c r="AK244" s="774"/>
      <c r="AL244" s="774"/>
      <c r="AM244" s="774"/>
      <c r="AN244" s="774"/>
      <c r="AO244" s="774"/>
      <c r="AP244" s="774"/>
      <c r="AQ244" s="774"/>
      <c r="AR244" s="774"/>
      <c r="AS244" s="774"/>
      <c r="AT244" s="774"/>
      <c r="AU244" s="774"/>
      <c r="AV244" s="774"/>
      <c r="AW244" s="774"/>
      <c r="AX244" s="774"/>
      <c r="AY244" s="774"/>
      <c r="AZ244" s="774"/>
    </row>
    <row r="245" spans="1:52">
      <c r="A245" s="775"/>
      <c r="B245" s="774"/>
      <c r="C245" s="774"/>
      <c r="D245" s="774"/>
      <c r="E245" s="774"/>
      <c r="F245" s="774"/>
      <c r="G245" s="774"/>
      <c r="H245" s="774"/>
      <c r="I245" s="774"/>
      <c r="J245" s="774"/>
      <c r="K245" s="774"/>
      <c r="L245" s="774"/>
      <c r="M245" s="774"/>
      <c r="N245" s="774"/>
      <c r="O245" s="774"/>
      <c r="P245" s="774"/>
      <c r="Q245" s="774"/>
      <c r="R245" s="774"/>
      <c r="S245" s="774"/>
      <c r="T245" s="774"/>
      <c r="U245" s="774"/>
      <c r="V245" s="774"/>
      <c r="W245" s="774"/>
      <c r="X245" s="774"/>
      <c r="Y245" s="774"/>
      <c r="Z245" s="774"/>
      <c r="AA245" s="774"/>
      <c r="AB245" s="774"/>
      <c r="AC245" s="774"/>
      <c r="AD245" s="774"/>
      <c r="AE245" s="774"/>
      <c r="AF245" s="774"/>
      <c r="AG245" s="774"/>
      <c r="AH245" s="774"/>
      <c r="AI245" s="774"/>
      <c r="AJ245" s="774"/>
      <c r="AK245" s="774"/>
      <c r="AL245" s="774"/>
      <c r="AM245" s="774"/>
      <c r="AN245" s="774"/>
      <c r="AO245" s="774"/>
      <c r="AP245" s="774"/>
      <c r="AQ245" s="774"/>
      <c r="AR245" s="774"/>
      <c r="AS245" s="774"/>
      <c r="AT245" s="774"/>
      <c r="AU245" s="774"/>
      <c r="AV245" s="774"/>
      <c r="AW245" s="774"/>
      <c r="AX245" s="774"/>
      <c r="AY245" s="774"/>
      <c r="AZ245" s="774"/>
    </row>
    <row r="246" spans="1:52">
      <c r="A246" s="775"/>
      <c r="B246" s="774"/>
      <c r="C246" s="774"/>
      <c r="D246" s="774"/>
      <c r="E246" s="774"/>
      <c r="F246" s="774"/>
      <c r="G246" s="774"/>
      <c r="H246" s="774"/>
      <c r="I246" s="774"/>
      <c r="J246" s="774"/>
      <c r="K246" s="774"/>
      <c r="L246" s="774"/>
      <c r="M246" s="774"/>
      <c r="N246" s="774"/>
      <c r="O246" s="774"/>
      <c r="P246" s="774"/>
      <c r="Q246" s="774"/>
      <c r="R246" s="774"/>
      <c r="S246" s="774"/>
      <c r="T246" s="774"/>
      <c r="U246" s="774"/>
      <c r="V246" s="774"/>
      <c r="W246" s="774"/>
      <c r="X246" s="774"/>
      <c r="Y246" s="774"/>
      <c r="Z246" s="774"/>
      <c r="AA246" s="774"/>
      <c r="AB246" s="774"/>
      <c r="AC246" s="774"/>
      <c r="AD246" s="774"/>
      <c r="AE246" s="774"/>
      <c r="AF246" s="774"/>
      <c r="AG246" s="774"/>
      <c r="AH246" s="774"/>
      <c r="AI246" s="774"/>
      <c r="AJ246" s="774"/>
      <c r="AK246" s="774"/>
      <c r="AL246" s="774"/>
      <c r="AM246" s="774"/>
      <c r="AN246" s="774"/>
      <c r="AO246" s="774"/>
      <c r="AP246" s="774"/>
      <c r="AQ246" s="774"/>
      <c r="AR246" s="774"/>
      <c r="AS246" s="774"/>
      <c r="AT246" s="774"/>
      <c r="AU246" s="774"/>
      <c r="AV246" s="774"/>
      <c r="AW246" s="774"/>
      <c r="AX246" s="774"/>
      <c r="AY246" s="774"/>
      <c r="AZ246" s="774"/>
    </row>
    <row r="247" spans="1:52">
      <c r="A247" s="775"/>
      <c r="B247" s="774"/>
      <c r="C247" s="774"/>
      <c r="D247" s="774"/>
      <c r="E247" s="774"/>
      <c r="F247" s="774"/>
      <c r="G247" s="774"/>
      <c r="H247" s="774"/>
      <c r="I247" s="774"/>
      <c r="J247" s="774"/>
      <c r="K247" s="774"/>
      <c r="L247" s="774"/>
      <c r="M247" s="774"/>
      <c r="N247" s="774"/>
      <c r="O247" s="774"/>
      <c r="P247" s="774"/>
      <c r="Q247" s="774"/>
      <c r="R247" s="774"/>
      <c r="S247" s="774"/>
      <c r="T247" s="774"/>
      <c r="U247" s="774"/>
      <c r="V247" s="774"/>
      <c r="W247" s="774"/>
      <c r="X247" s="774"/>
      <c r="Y247" s="774"/>
      <c r="Z247" s="774"/>
      <c r="AA247" s="774"/>
      <c r="AB247" s="774"/>
      <c r="AC247" s="774"/>
      <c r="AD247" s="774"/>
      <c r="AE247" s="774"/>
      <c r="AF247" s="774"/>
      <c r="AG247" s="774"/>
      <c r="AH247" s="774"/>
      <c r="AI247" s="774"/>
      <c r="AJ247" s="774"/>
      <c r="AK247" s="774"/>
      <c r="AL247" s="774"/>
      <c r="AM247" s="774"/>
      <c r="AN247" s="774"/>
      <c r="AO247" s="774"/>
      <c r="AP247" s="774"/>
      <c r="AQ247" s="774"/>
      <c r="AR247" s="774"/>
      <c r="AS247" s="774"/>
      <c r="AT247" s="774"/>
      <c r="AU247" s="774"/>
      <c r="AV247" s="774"/>
      <c r="AW247" s="774"/>
      <c r="AX247" s="774"/>
      <c r="AY247" s="774"/>
      <c r="AZ247" s="774"/>
    </row>
    <row r="248" spans="1:52">
      <c r="A248" s="775"/>
      <c r="B248" s="774"/>
      <c r="C248" s="774"/>
      <c r="D248" s="774"/>
      <c r="E248" s="774"/>
      <c r="F248" s="774"/>
      <c r="G248" s="774"/>
      <c r="H248" s="774"/>
      <c r="I248" s="774"/>
      <c r="J248" s="774"/>
      <c r="K248" s="774"/>
      <c r="L248" s="774"/>
      <c r="M248" s="774"/>
      <c r="N248" s="774"/>
      <c r="O248" s="774"/>
      <c r="P248" s="774"/>
      <c r="Q248" s="774"/>
      <c r="R248" s="774"/>
      <c r="S248" s="774"/>
      <c r="T248" s="774"/>
      <c r="U248" s="774"/>
      <c r="V248" s="774"/>
      <c r="W248" s="774"/>
      <c r="X248" s="774"/>
      <c r="Y248" s="774"/>
      <c r="Z248" s="774"/>
      <c r="AA248" s="774"/>
      <c r="AB248" s="774"/>
      <c r="AC248" s="774"/>
      <c r="AD248" s="774"/>
      <c r="AE248" s="774"/>
      <c r="AF248" s="774"/>
      <c r="AG248" s="774"/>
      <c r="AH248" s="774"/>
      <c r="AI248" s="774"/>
      <c r="AJ248" s="774"/>
      <c r="AK248" s="774"/>
      <c r="AL248" s="774"/>
      <c r="AM248" s="774"/>
      <c r="AN248" s="774"/>
      <c r="AO248" s="774"/>
      <c r="AP248" s="774"/>
      <c r="AQ248" s="774"/>
      <c r="AR248" s="774"/>
      <c r="AS248" s="774"/>
      <c r="AT248" s="774"/>
      <c r="AU248" s="774"/>
      <c r="AV248" s="774"/>
      <c r="AW248" s="774"/>
      <c r="AX248" s="774"/>
      <c r="AY248" s="774"/>
      <c r="AZ248" s="774"/>
    </row>
    <row r="249" spans="1:52">
      <c r="A249" s="775"/>
      <c r="B249" s="774"/>
      <c r="C249" s="774"/>
      <c r="D249" s="774"/>
      <c r="E249" s="774"/>
      <c r="F249" s="774"/>
      <c r="G249" s="774"/>
      <c r="H249" s="774"/>
      <c r="I249" s="774"/>
      <c r="J249" s="774"/>
      <c r="K249" s="774"/>
      <c r="L249" s="774"/>
      <c r="M249" s="774"/>
      <c r="N249" s="774"/>
      <c r="O249" s="774"/>
      <c r="P249" s="774"/>
      <c r="Q249" s="774"/>
      <c r="R249" s="774"/>
      <c r="S249" s="774"/>
      <c r="T249" s="774"/>
      <c r="U249" s="774"/>
      <c r="V249" s="774"/>
      <c r="W249" s="774"/>
      <c r="X249" s="774"/>
      <c r="Y249" s="774"/>
      <c r="Z249" s="774"/>
      <c r="AA249" s="774"/>
      <c r="AB249" s="774"/>
      <c r="AC249" s="774"/>
      <c r="AD249" s="774"/>
      <c r="AE249" s="774"/>
      <c r="AF249" s="774"/>
      <c r="AG249" s="774"/>
      <c r="AH249" s="774"/>
      <c r="AI249" s="774"/>
      <c r="AJ249" s="774"/>
      <c r="AK249" s="774"/>
      <c r="AL249" s="774"/>
      <c r="AM249" s="774"/>
      <c r="AN249" s="774"/>
      <c r="AO249" s="774"/>
      <c r="AP249" s="774"/>
      <c r="AQ249" s="774"/>
      <c r="AR249" s="774"/>
      <c r="AS249" s="774"/>
      <c r="AT249" s="774"/>
      <c r="AU249" s="774"/>
      <c r="AV249" s="774"/>
      <c r="AW249" s="774"/>
      <c r="AX249" s="774"/>
      <c r="AY249" s="774"/>
      <c r="AZ249" s="774"/>
    </row>
    <row r="250" spans="1:52">
      <c r="A250" s="775"/>
      <c r="B250" s="774"/>
      <c r="C250" s="774"/>
      <c r="D250" s="774"/>
      <c r="E250" s="774"/>
      <c r="F250" s="774"/>
      <c r="G250" s="774"/>
      <c r="H250" s="774"/>
      <c r="I250" s="774"/>
      <c r="J250" s="774"/>
      <c r="K250" s="774"/>
      <c r="L250" s="774"/>
      <c r="M250" s="774"/>
      <c r="N250" s="774"/>
      <c r="O250" s="774"/>
      <c r="P250" s="774"/>
      <c r="Q250" s="774"/>
      <c r="R250" s="774"/>
      <c r="S250" s="774"/>
      <c r="T250" s="774"/>
      <c r="U250" s="774"/>
      <c r="V250" s="774"/>
      <c r="W250" s="774"/>
      <c r="X250" s="774"/>
      <c r="Y250" s="774"/>
      <c r="Z250" s="774"/>
      <c r="AA250" s="774"/>
      <c r="AB250" s="774"/>
      <c r="AC250" s="774"/>
      <c r="AD250" s="774"/>
      <c r="AE250" s="774"/>
      <c r="AF250" s="774"/>
      <c r="AG250" s="774"/>
      <c r="AH250" s="774"/>
      <c r="AI250" s="774"/>
      <c r="AJ250" s="774"/>
      <c r="AK250" s="774"/>
      <c r="AL250" s="774"/>
      <c r="AM250" s="774"/>
      <c r="AN250" s="774"/>
      <c r="AO250" s="774"/>
      <c r="AP250" s="774"/>
      <c r="AQ250" s="774"/>
      <c r="AR250" s="774"/>
      <c r="AS250" s="774"/>
      <c r="AT250" s="774"/>
      <c r="AU250" s="774"/>
      <c r="AV250" s="774"/>
      <c r="AW250" s="774"/>
      <c r="AX250" s="774"/>
      <c r="AY250" s="774"/>
      <c r="AZ250" s="774"/>
    </row>
    <row r="251" spans="1:52">
      <c r="A251" s="775"/>
      <c r="B251" s="774"/>
      <c r="C251" s="774"/>
      <c r="D251" s="774"/>
      <c r="E251" s="774"/>
      <c r="F251" s="774"/>
      <c r="G251" s="774"/>
      <c r="H251" s="774"/>
      <c r="I251" s="774"/>
      <c r="J251" s="774"/>
      <c r="K251" s="774"/>
      <c r="L251" s="774"/>
      <c r="M251" s="774"/>
      <c r="N251" s="774"/>
      <c r="O251" s="774"/>
      <c r="P251" s="774"/>
      <c r="Q251" s="774"/>
      <c r="R251" s="774"/>
      <c r="S251" s="774"/>
      <c r="T251" s="774"/>
      <c r="U251" s="774"/>
      <c r="V251" s="774"/>
      <c r="W251" s="774"/>
      <c r="X251" s="774"/>
      <c r="Y251" s="774"/>
      <c r="Z251" s="774"/>
      <c r="AA251" s="774"/>
      <c r="AB251" s="774"/>
      <c r="AC251" s="774"/>
      <c r="AD251" s="774"/>
      <c r="AE251" s="774"/>
      <c r="AF251" s="774"/>
      <c r="AG251" s="774"/>
      <c r="AH251" s="774"/>
      <c r="AI251" s="774"/>
      <c r="AJ251" s="774"/>
      <c r="AK251" s="774"/>
      <c r="AL251" s="774"/>
      <c r="AM251" s="774"/>
      <c r="AN251" s="774"/>
      <c r="AO251" s="774"/>
      <c r="AP251" s="774"/>
      <c r="AQ251" s="774"/>
      <c r="AR251" s="774"/>
      <c r="AS251" s="774"/>
      <c r="AT251" s="774"/>
      <c r="AU251" s="774"/>
      <c r="AV251" s="774"/>
      <c r="AW251" s="774"/>
      <c r="AX251" s="774"/>
      <c r="AY251" s="774"/>
      <c r="AZ251" s="774"/>
    </row>
    <row r="252" spans="1:52">
      <c r="A252" s="775"/>
      <c r="B252" s="774"/>
      <c r="C252" s="774"/>
      <c r="D252" s="774"/>
      <c r="E252" s="774"/>
      <c r="F252" s="774"/>
      <c r="G252" s="774"/>
      <c r="H252" s="774"/>
      <c r="I252" s="774"/>
      <c r="J252" s="774"/>
      <c r="K252" s="774"/>
      <c r="L252" s="774"/>
      <c r="M252" s="774"/>
      <c r="N252" s="774"/>
      <c r="O252" s="774"/>
      <c r="P252" s="774"/>
      <c r="Q252" s="774"/>
      <c r="R252" s="774"/>
      <c r="S252" s="774"/>
      <c r="T252" s="774"/>
      <c r="U252" s="774"/>
      <c r="V252" s="774"/>
      <c r="W252" s="774"/>
      <c r="X252" s="774"/>
      <c r="Y252" s="774"/>
      <c r="Z252" s="774"/>
      <c r="AA252" s="774"/>
      <c r="AB252" s="774"/>
      <c r="AC252" s="774"/>
      <c r="AD252" s="774"/>
      <c r="AE252" s="774"/>
      <c r="AF252" s="774"/>
      <c r="AG252" s="774"/>
      <c r="AH252" s="774"/>
      <c r="AI252" s="774"/>
      <c r="AJ252" s="774"/>
      <c r="AK252" s="774"/>
      <c r="AL252" s="774"/>
      <c r="AM252" s="774"/>
      <c r="AN252" s="774"/>
      <c r="AO252" s="774"/>
      <c r="AP252" s="774"/>
      <c r="AQ252" s="774"/>
      <c r="AR252" s="774"/>
      <c r="AS252" s="774"/>
      <c r="AT252" s="774"/>
      <c r="AU252" s="774"/>
      <c r="AV252" s="774"/>
      <c r="AW252" s="774"/>
      <c r="AX252" s="774"/>
      <c r="AY252" s="774"/>
      <c r="AZ252" s="774"/>
    </row>
    <row r="253" spans="1:52">
      <c r="A253" s="775"/>
      <c r="B253" s="774"/>
      <c r="C253" s="774"/>
      <c r="D253" s="774"/>
      <c r="E253" s="774"/>
      <c r="F253" s="774"/>
      <c r="G253" s="774"/>
      <c r="H253" s="774"/>
      <c r="I253" s="774"/>
      <c r="J253" s="774"/>
      <c r="K253" s="774"/>
      <c r="L253" s="774"/>
      <c r="M253" s="774"/>
      <c r="N253" s="774"/>
      <c r="O253" s="774"/>
      <c r="P253" s="774"/>
      <c r="Q253" s="774"/>
      <c r="R253" s="774"/>
      <c r="S253" s="774"/>
      <c r="T253" s="774"/>
      <c r="U253" s="774"/>
      <c r="V253" s="774"/>
      <c r="W253" s="774"/>
      <c r="X253" s="774"/>
      <c r="Y253" s="774"/>
      <c r="Z253" s="774"/>
      <c r="AA253" s="774"/>
      <c r="AB253" s="774"/>
      <c r="AC253" s="774"/>
      <c r="AD253" s="774"/>
      <c r="AE253" s="774"/>
      <c r="AF253" s="774"/>
      <c r="AG253" s="774"/>
      <c r="AH253" s="774"/>
      <c r="AI253" s="774"/>
      <c r="AJ253" s="774"/>
      <c r="AK253" s="774"/>
      <c r="AL253" s="774"/>
      <c r="AM253" s="774"/>
      <c r="AN253" s="774"/>
      <c r="AO253" s="774"/>
      <c r="AP253" s="774"/>
      <c r="AQ253" s="774"/>
      <c r="AR253" s="774"/>
      <c r="AS253" s="774"/>
      <c r="AT253" s="774"/>
      <c r="AU253" s="774"/>
      <c r="AV253" s="774"/>
      <c r="AW253" s="774"/>
      <c r="AX253" s="774"/>
      <c r="AY253" s="774"/>
      <c r="AZ253" s="774"/>
    </row>
    <row r="254" spans="1:52">
      <c r="A254" s="775"/>
      <c r="B254" s="774"/>
      <c r="C254" s="774"/>
      <c r="D254" s="774"/>
      <c r="E254" s="774"/>
      <c r="F254" s="774"/>
      <c r="G254" s="774"/>
      <c r="H254" s="774"/>
      <c r="I254" s="774"/>
      <c r="J254" s="774"/>
      <c r="K254" s="774"/>
      <c r="L254" s="774"/>
      <c r="M254" s="774"/>
      <c r="N254" s="774"/>
      <c r="O254" s="774"/>
      <c r="P254" s="774"/>
      <c r="Q254" s="774"/>
      <c r="R254" s="774"/>
      <c r="S254" s="774"/>
      <c r="T254" s="774"/>
      <c r="U254" s="774"/>
      <c r="V254" s="774"/>
      <c r="W254" s="774"/>
      <c r="X254" s="774"/>
      <c r="Y254" s="774"/>
      <c r="Z254" s="774"/>
      <c r="AA254" s="774"/>
      <c r="AB254" s="774"/>
      <c r="AC254" s="774"/>
      <c r="AD254" s="774"/>
      <c r="AE254" s="774"/>
      <c r="AF254" s="774"/>
      <c r="AG254" s="774"/>
      <c r="AH254" s="774"/>
      <c r="AI254" s="774"/>
      <c r="AJ254" s="774"/>
      <c r="AK254" s="774"/>
      <c r="AL254" s="774"/>
      <c r="AM254" s="774"/>
      <c r="AN254" s="774"/>
      <c r="AO254" s="774"/>
      <c r="AP254" s="774"/>
      <c r="AQ254" s="774"/>
      <c r="AR254" s="774"/>
      <c r="AS254" s="774"/>
      <c r="AT254" s="774"/>
      <c r="AU254" s="774"/>
      <c r="AV254" s="774"/>
      <c r="AW254" s="774"/>
      <c r="AX254" s="774"/>
      <c r="AY254" s="774"/>
      <c r="AZ254" s="774"/>
    </row>
    <row r="255" spans="1:52">
      <c r="A255" s="775"/>
      <c r="B255" s="774"/>
      <c r="C255" s="774"/>
      <c r="D255" s="774"/>
      <c r="E255" s="774"/>
      <c r="F255" s="774"/>
      <c r="G255" s="774"/>
      <c r="H255" s="774"/>
      <c r="I255" s="774"/>
      <c r="J255" s="774"/>
      <c r="K255" s="774"/>
      <c r="L255" s="774"/>
      <c r="M255" s="774"/>
      <c r="N255" s="774"/>
      <c r="O255" s="774"/>
      <c r="P255" s="774"/>
      <c r="Q255" s="774"/>
      <c r="R255" s="774"/>
      <c r="S255" s="774"/>
      <c r="T255" s="774"/>
      <c r="U255" s="774"/>
      <c r="V255" s="774"/>
      <c r="W255" s="774"/>
      <c r="X255" s="774"/>
      <c r="Y255" s="774"/>
      <c r="Z255" s="774"/>
      <c r="AA255" s="774"/>
      <c r="AB255" s="774"/>
      <c r="AC255" s="774"/>
      <c r="AD255" s="774"/>
      <c r="AE255" s="774"/>
      <c r="AF255" s="774"/>
      <c r="AG255" s="774"/>
      <c r="AH255" s="774"/>
      <c r="AI255" s="774"/>
      <c r="AJ255" s="774"/>
      <c r="AK255" s="774"/>
      <c r="AL255" s="774"/>
      <c r="AM255" s="774"/>
      <c r="AN255" s="774"/>
      <c r="AO255" s="774"/>
      <c r="AP255" s="774"/>
      <c r="AQ255" s="774"/>
      <c r="AR255" s="774"/>
      <c r="AS255" s="774"/>
      <c r="AT255" s="774"/>
      <c r="AU255" s="774"/>
      <c r="AV255" s="774"/>
      <c r="AW255" s="774"/>
      <c r="AX255" s="774"/>
      <c r="AY255" s="774"/>
      <c r="AZ255" s="774"/>
    </row>
    <row r="256" spans="1:52">
      <c r="A256" s="775"/>
      <c r="B256" s="774"/>
      <c r="C256" s="774"/>
      <c r="D256" s="774"/>
      <c r="E256" s="774"/>
      <c r="F256" s="774"/>
      <c r="G256" s="774"/>
      <c r="H256" s="774"/>
      <c r="I256" s="774"/>
      <c r="J256" s="774"/>
      <c r="K256" s="774"/>
      <c r="L256" s="774"/>
      <c r="M256" s="774"/>
      <c r="N256" s="774"/>
      <c r="O256" s="774"/>
      <c r="P256" s="774"/>
      <c r="Q256" s="774"/>
      <c r="R256" s="774"/>
      <c r="S256" s="774"/>
      <c r="T256" s="774"/>
      <c r="U256" s="774"/>
      <c r="V256" s="774"/>
      <c r="W256" s="774"/>
      <c r="X256" s="774"/>
      <c r="Y256" s="774"/>
      <c r="Z256" s="774"/>
      <c r="AA256" s="774"/>
      <c r="AB256" s="774"/>
      <c r="AC256" s="774"/>
      <c r="AD256" s="774"/>
      <c r="AE256" s="774"/>
      <c r="AF256" s="774"/>
      <c r="AG256" s="774"/>
      <c r="AH256" s="774"/>
      <c r="AI256" s="774"/>
      <c r="AJ256" s="774"/>
      <c r="AK256" s="774"/>
      <c r="AL256" s="774"/>
      <c r="AM256" s="774"/>
      <c r="AN256" s="774"/>
      <c r="AO256" s="774"/>
      <c r="AP256" s="774"/>
      <c r="AQ256" s="774"/>
      <c r="AR256" s="774"/>
      <c r="AS256" s="774"/>
      <c r="AT256" s="774"/>
      <c r="AU256" s="774"/>
      <c r="AV256" s="774"/>
      <c r="AW256" s="774"/>
      <c r="AX256" s="774"/>
      <c r="AY256" s="774"/>
      <c r="AZ256" s="774"/>
    </row>
    <row r="257" spans="1:52">
      <c r="A257" s="775"/>
      <c r="B257" s="774"/>
      <c r="C257" s="774"/>
      <c r="D257" s="774"/>
      <c r="E257" s="774"/>
      <c r="F257" s="774"/>
      <c r="G257" s="774"/>
      <c r="H257" s="774"/>
      <c r="I257" s="774"/>
      <c r="J257" s="774"/>
      <c r="K257" s="774"/>
      <c r="L257" s="774"/>
      <c r="M257" s="774"/>
      <c r="N257" s="774"/>
      <c r="O257" s="774"/>
      <c r="P257" s="774"/>
      <c r="Q257" s="774"/>
      <c r="R257" s="774"/>
      <c r="S257" s="774"/>
      <c r="T257" s="774"/>
      <c r="U257" s="774"/>
      <c r="V257" s="774"/>
      <c r="W257" s="774"/>
      <c r="X257" s="774"/>
      <c r="Y257" s="774"/>
      <c r="Z257" s="774"/>
      <c r="AA257" s="774"/>
      <c r="AB257" s="774"/>
      <c r="AC257" s="774"/>
      <c r="AD257" s="774"/>
      <c r="AE257" s="774"/>
      <c r="AF257" s="774"/>
      <c r="AG257" s="774"/>
      <c r="AH257" s="774"/>
      <c r="AI257" s="774"/>
      <c r="AJ257" s="774"/>
      <c r="AK257" s="774"/>
      <c r="AL257" s="774"/>
      <c r="AM257" s="774"/>
      <c r="AN257" s="774"/>
      <c r="AO257" s="774"/>
      <c r="AP257" s="774"/>
      <c r="AQ257" s="774"/>
      <c r="AR257" s="774"/>
      <c r="AS257" s="774"/>
      <c r="AT257" s="774"/>
      <c r="AU257" s="774"/>
      <c r="AV257" s="774"/>
      <c r="AW257" s="774"/>
      <c r="AX257" s="774"/>
      <c r="AY257" s="774"/>
      <c r="AZ257" s="774"/>
    </row>
    <row r="258" spans="1:52">
      <c r="A258" s="775"/>
      <c r="B258" s="774"/>
      <c r="C258" s="774"/>
      <c r="D258" s="774"/>
      <c r="E258" s="774"/>
      <c r="F258" s="774"/>
      <c r="G258" s="774"/>
      <c r="H258" s="774"/>
      <c r="I258" s="774"/>
      <c r="J258" s="774"/>
      <c r="K258" s="774"/>
      <c r="L258" s="774"/>
      <c r="M258" s="774"/>
      <c r="N258" s="774"/>
      <c r="O258" s="774"/>
      <c r="P258" s="774"/>
      <c r="Q258" s="774"/>
      <c r="R258" s="774"/>
      <c r="S258" s="774"/>
      <c r="T258" s="774"/>
      <c r="U258" s="774"/>
      <c r="V258" s="774"/>
      <c r="W258" s="774"/>
      <c r="X258" s="774"/>
      <c r="Y258" s="774"/>
      <c r="Z258" s="774"/>
      <c r="AA258" s="774"/>
      <c r="AB258" s="774"/>
      <c r="AC258" s="774"/>
      <c r="AD258" s="774"/>
      <c r="AE258" s="774"/>
      <c r="AF258" s="774"/>
      <c r="AG258" s="774"/>
      <c r="AH258" s="774"/>
      <c r="AI258" s="774"/>
      <c r="AJ258" s="774"/>
      <c r="AK258" s="774"/>
      <c r="AL258" s="774"/>
      <c r="AM258" s="774"/>
      <c r="AN258" s="774"/>
      <c r="AO258" s="774"/>
      <c r="AP258" s="774"/>
      <c r="AQ258" s="774"/>
      <c r="AR258" s="774"/>
      <c r="AS258" s="774"/>
      <c r="AT258" s="774"/>
      <c r="AU258" s="774"/>
      <c r="AV258" s="774"/>
      <c r="AW258" s="774"/>
      <c r="AX258" s="774"/>
      <c r="AY258" s="774"/>
      <c r="AZ258" s="774"/>
    </row>
    <row r="259" spans="1:52">
      <c r="A259" s="774"/>
      <c r="B259" s="774"/>
      <c r="C259" s="774"/>
      <c r="D259" s="774"/>
      <c r="E259" s="774"/>
      <c r="F259" s="774"/>
      <c r="G259" s="774"/>
      <c r="H259" s="774"/>
      <c r="I259" s="774"/>
      <c r="J259" s="774"/>
      <c r="K259" s="774"/>
      <c r="L259" s="774"/>
      <c r="M259" s="774"/>
      <c r="N259" s="774"/>
      <c r="O259" s="774"/>
      <c r="P259" s="774"/>
      <c r="Q259" s="774"/>
      <c r="R259" s="774"/>
      <c r="S259" s="774"/>
      <c r="T259" s="774"/>
      <c r="U259" s="774"/>
      <c r="V259" s="774"/>
      <c r="W259" s="774"/>
      <c r="X259" s="774"/>
      <c r="Y259" s="774"/>
      <c r="Z259" s="774"/>
      <c r="AA259" s="774"/>
      <c r="AB259" s="774"/>
      <c r="AC259" s="774"/>
      <c r="AD259" s="774"/>
      <c r="AE259" s="774"/>
      <c r="AF259" s="774"/>
      <c r="AG259" s="774"/>
      <c r="AH259" s="774"/>
      <c r="AI259" s="774"/>
      <c r="AJ259" s="774"/>
      <c r="AK259" s="774"/>
      <c r="AL259" s="774"/>
      <c r="AM259" s="774"/>
      <c r="AN259" s="774"/>
      <c r="AO259" s="774"/>
      <c r="AP259" s="774"/>
      <c r="AQ259" s="774"/>
      <c r="AR259" s="774"/>
      <c r="AS259" s="774"/>
      <c r="AT259" s="774"/>
      <c r="AU259" s="774"/>
      <c r="AV259" s="774"/>
      <c r="AW259" s="774"/>
      <c r="AX259" s="774"/>
      <c r="AY259" s="774"/>
      <c r="AZ259" s="774"/>
    </row>
    <row r="260" spans="1:52">
      <c r="A260" s="775"/>
      <c r="B260" s="774"/>
      <c r="C260" s="774"/>
      <c r="D260" s="774"/>
      <c r="E260" s="774"/>
      <c r="F260" s="774"/>
      <c r="G260" s="774"/>
      <c r="H260" s="774"/>
      <c r="I260" s="774"/>
      <c r="J260" s="774"/>
      <c r="K260" s="774"/>
      <c r="L260" s="774"/>
      <c r="M260" s="774"/>
      <c r="N260" s="774"/>
      <c r="O260" s="774"/>
      <c r="P260" s="774"/>
      <c r="Q260" s="774"/>
      <c r="R260" s="774"/>
      <c r="S260" s="774"/>
      <c r="T260" s="774"/>
      <c r="U260" s="774"/>
      <c r="V260" s="774"/>
      <c r="W260" s="774"/>
      <c r="X260" s="774"/>
      <c r="Y260" s="774"/>
      <c r="Z260" s="774"/>
      <c r="AA260" s="774"/>
      <c r="AB260" s="774"/>
      <c r="AC260" s="774"/>
      <c r="AD260" s="774"/>
      <c r="AE260" s="774"/>
      <c r="AF260" s="774"/>
      <c r="AG260" s="774"/>
      <c r="AH260" s="774"/>
      <c r="AI260" s="774"/>
      <c r="AJ260" s="774"/>
      <c r="AK260" s="774"/>
      <c r="AL260" s="774"/>
      <c r="AM260" s="774"/>
      <c r="AN260" s="774"/>
      <c r="AO260" s="774"/>
      <c r="AP260" s="774"/>
      <c r="AQ260" s="774"/>
      <c r="AR260" s="774"/>
      <c r="AS260" s="774"/>
      <c r="AT260" s="774"/>
      <c r="AU260" s="774"/>
      <c r="AV260" s="774"/>
      <c r="AW260" s="774"/>
      <c r="AX260" s="774"/>
      <c r="AY260" s="774"/>
      <c r="AZ260" s="774"/>
    </row>
    <row r="261" spans="1:52">
      <c r="A261" s="775"/>
      <c r="B261" s="774"/>
      <c r="C261" s="774"/>
      <c r="D261" s="774"/>
      <c r="E261" s="774"/>
      <c r="F261" s="774"/>
      <c r="G261" s="774"/>
      <c r="H261" s="774"/>
      <c r="I261" s="774"/>
      <c r="J261" s="774"/>
      <c r="K261" s="774"/>
      <c r="L261" s="774"/>
      <c r="M261" s="774"/>
      <c r="N261" s="774"/>
      <c r="O261" s="774"/>
      <c r="P261" s="774"/>
      <c r="Q261" s="774"/>
      <c r="R261" s="774"/>
      <c r="S261" s="774"/>
      <c r="T261" s="774"/>
      <c r="U261" s="774"/>
      <c r="V261" s="774"/>
      <c r="W261" s="774"/>
      <c r="X261" s="774"/>
      <c r="Y261" s="774"/>
      <c r="Z261" s="774"/>
      <c r="AA261" s="774"/>
      <c r="AB261" s="774"/>
      <c r="AC261" s="774"/>
      <c r="AD261" s="774"/>
      <c r="AE261" s="774"/>
      <c r="AF261" s="774"/>
      <c r="AG261" s="774"/>
      <c r="AH261" s="774"/>
      <c r="AI261" s="774"/>
      <c r="AJ261" s="774"/>
      <c r="AK261" s="774"/>
      <c r="AL261" s="774"/>
      <c r="AM261" s="774"/>
      <c r="AN261" s="774"/>
      <c r="AO261" s="774"/>
      <c r="AP261" s="774"/>
      <c r="AQ261" s="774"/>
      <c r="AR261" s="774"/>
      <c r="AS261" s="774"/>
      <c r="AT261" s="774"/>
      <c r="AU261" s="774"/>
      <c r="AV261" s="774"/>
      <c r="AW261" s="774"/>
      <c r="AX261" s="774"/>
      <c r="AY261" s="774"/>
      <c r="AZ261" s="774"/>
    </row>
    <row r="262" spans="1:52">
      <c r="A262" s="775"/>
      <c r="B262" s="774"/>
      <c r="C262" s="774"/>
      <c r="D262" s="774"/>
      <c r="E262" s="774"/>
      <c r="F262" s="774"/>
      <c r="G262" s="774"/>
      <c r="H262" s="774"/>
      <c r="I262" s="774"/>
      <c r="J262" s="774"/>
      <c r="K262" s="774"/>
      <c r="L262" s="774"/>
      <c r="M262" s="774"/>
      <c r="N262" s="774"/>
      <c r="O262" s="774"/>
      <c r="P262" s="774"/>
      <c r="Q262" s="774"/>
      <c r="R262" s="774"/>
      <c r="S262" s="774"/>
      <c r="T262" s="774"/>
      <c r="U262" s="774"/>
      <c r="V262" s="774"/>
      <c r="W262" s="774"/>
      <c r="X262" s="774"/>
      <c r="Y262" s="774"/>
      <c r="Z262" s="774"/>
      <c r="AA262" s="774"/>
      <c r="AB262" s="774"/>
      <c r="AC262" s="774"/>
      <c r="AD262" s="774"/>
      <c r="AE262" s="774"/>
      <c r="AF262" s="774"/>
      <c r="AG262" s="774"/>
      <c r="AH262" s="774"/>
      <c r="AI262" s="774"/>
      <c r="AJ262" s="774"/>
      <c r="AK262" s="774"/>
      <c r="AL262" s="774"/>
      <c r="AM262" s="774"/>
      <c r="AN262" s="774"/>
      <c r="AO262" s="774"/>
      <c r="AP262" s="774"/>
      <c r="AQ262" s="774"/>
      <c r="AR262" s="774"/>
      <c r="AS262" s="774"/>
      <c r="AT262" s="774"/>
      <c r="AU262" s="774"/>
      <c r="AV262" s="774"/>
      <c r="AW262" s="774"/>
      <c r="AX262" s="774"/>
      <c r="AY262" s="774"/>
      <c r="AZ262" s="774"/>
    </row>
    <row r="263" spans="1:52">
      <c r="A263" s="775"/>
      <c r="B263" s="774"/>
      <c r="C263" s="774"/>
      <c r="D263" s="774"/>
      <c r="E263" s="774"/>
      <c r="F263" s="774"/>
      <c r="G263" s="774"/>
      <c r="H263" s="774"/>
      <c r="I263" s="774"/>
      <c r="J263" s="774"/>
      <c r="K263" s="774"/>
      <c r="L263" s="774"/>
      <c r="M263" s="774"/>
      <c r="N263" s="774"/>
      <c r="O263" s="774"/>
      <c r="P263" s="774"/>
      <c r="Q263" s="774"/>
      <c r="R263" s="774"/>
      <c r="S263" s="774"/>
      <c r="T263" s="774"/>
      <c r="U263" s="774"/>
      <c r="V263" s="774"/>
      <c r="W263" s="774"/>
      <c r="X263" s="774"/>
      <c r="Y263" s="774"/>
      <c r="Z263" s="774"/>
      <c r="AA263" s="774"/>
      <c r="AB263" s="774"/>
      <c r="AC263" s="774"/>
      <c r="AD263" s="774"/>
      <c r="AE263" s="774"/>
      <c r="AF263" s="774"/>
      <c r="AG263" s="774"/>
      <c r="AH263" s="774"/>
      <c r="AI263" s="774"/>
      <c r="AJ263" s="774"/>
      <c r="AK263" s="774"/>
      <c r="AL263" s="774"/>
      <c r="AM263" s="774"/>
      <c r="AN263" s="774"/>
      <c r="AO263" s="774"/>
      <c r="AP263" s="774"/>
      <c r="AQ263" s="774"/>
      <c r="AR263" s="774"/>
      <c r="AS263" s="774"/>
      <c r="AT263" s="774"/>
      <c r="AU263" s="774"/>
      <c r="AV263" s="774"/>
      <c r="AW263" s="774"/>
      <c r="AX263" s="774"/>
      <c r="AY263" s="774"/>
      <c r="AZ263" s="774"/>
    </row>
    <row r="264" spans="1:52">
      <c r="A264" s="775"/>
      <c r="B264" s="774"/>
      <c r="C264" s="774"/>
      <c r="D264" s="774"/>
      <c r="E264" s="774"/>
      <c r="F264" s="774"/>
      <c r="G264" s="774"/>
      <c r="H264" s="774"/>
      <c r="I264" s="774"/>
      <c r="J264" s="774"/>
      <c r="K264" s="774"/>
      <c r="L264" s="774"/>
      <c r="M264" s="774"/>
      <c r="N264" s="774"/>
      <c r="O264" s="774"/>
      <c r="P264" s="774"/>
      <c r="Q264" s="774"/>
      <c r="R264" s="774"/>
      <c r="S264" s="774"/>
      <c r="T264" s="774"/>
      <c r="U264" s="774"/>
      <c r="V264" s="774"/>
      <c r="W264" s="774"/>
      <c r="X264" s="774"/>
      <c r="Y264" s="774"/>
      <c r="Z264" s="774"/>
      <c r="AA264" s="774"/>
      <c r="AB264" s="774"/>
      <c r="AC264" s="774"/>
      <c r="AD264" s="774"/>
      <c r="AE264" s="774"/>
      <c r="AF264" s="774"/>
      <c r="AG264" s="774"/>
      <c r="AH264" s="774"/>
      <c r="AI264" s="774"/>
      <c r="AJ264" s="774"/>
      <c r="AK264" s="774"/>
      <c r="AL264" s="774"/>
      <c r="AM264" s="774"/>
      <c r="AN264" s="774"/>
      <c r="AO264" s="774"/>
      <c r="AP264" s="774"/>
      <c r="AQ264" s="774"/>
      <c r="AR264" s="774"/>
      <c r="AS264" s="774"/>
      <c r="AT264" s="774"/>
      <c r="AU264" s="774"/>
      <c r="AV264" s="774"/>
      <c r="AW264" s="774"/>
      <c r="AX264" s="774"/>
      <c r="AY264" s="774"/>
      <c r="AZ264" s="774"/>
    </row>
    <row r="265" spans="1:52">
      <c r="A265" s="775"/>
      <c r="B265" s="774"/>
      <c r="C265" s="774"/>
      <c r="D265" s="774"/>
      <c r="E265" s="774"/>
      <c r="F265" s="774"/>
      <c r="G265" s="774"/>
      <c r="H265" s="774"/>
      <c r="I265" s="774"/>
      <c r="J265" s="774"/>
      <c r="K265" s="774"/>
      <c r="L265" s="774"/>
      <c r="M265" s="774"/>
      <c r="N265" s="774"/>
      <c r="O265" s="774"/>
      <c r="P265" s="774"/>
      <c r="Q265" s="774"/>
      <c r="R265" s="774"/>
      <c r="S265" s="774"/>
      <c r="T265" s="774"/>
      <c r="U265" s="774"/>
      <c r="V265" s="774"/>
      <c r="W265" s="774"/>
      <c r="X265" s="774"/>
      <c r="Y265" s="774"/>
      <c r="Z265" s="774"/>
      <c r="AA265" s="774"/>
      <c r="AB265" s="774"/>
      <c r="AC265" s="774"/>
      <c r="AD265" s="774"/>
      <c r="AE265" s="774"/>
      <c r="AF265" s="774"/>
      <c r="AG265" s="774"/>
      <c r="AH265" s="774"/>
      <c r="AI265" s="774"/>
      <c r="AJ265" s="774"/>
      <c r="AK265" s="774"/>
      <c r="AL265" s="774"/>
      <c r="AM265" s="774"/>
      <c r="AN265" s="774"/>
      <c r="AO265" s="774"/>
      <c r="AP265" s="774"/>
      <c r="AQ265" s="774"/>
      <c r="AR265" s="774"/>
      <c r="AS265" s="774"/>
      <c r="AT265" s="774"/>
      <c r="AU265" s="774"/>
      <c r="AV265" s="774"/>
      <c r="AW265" s="774"/>
      <c r="AX265" s="774"/>
      <c r="AY265" s="774"/>
      <c r="AZ265" s="774"/>
    </row>
    <row r="266" spans="1:52">
      <c r="A266" s="775"/>
      <c r="B266" s="774"/>
      <c r="C266" s="774"/>
      <c r="D266" s="774"/>
      <c r="E266" s="774"/>
      <c r="F266" s="774"/>
      <c r="G266" s="774"/>
      <c r="H266" s="774"/>
      <c r="I266" s="774"/>
      <c r="J266" s="774"/>
      <c r="K266" s="774"/>
      <c r="L266" s="774"/>
      <c r="M266" s="774"/>
      <c r="N266" s="774"/>
      <c r="O266" s="774"/>
      <c r="P266" s="774"/>
      <c r="Q266" s="774"/>
      <c r="R266" s="774"/>
      <c r="S266" s="774"/>
      <c r="T266" s="774"/>
      <c r="U266" s="774"/>
      <c r="V266" s="774"/>
      <c r="W266" s="774"/>
      <c r="X266" s="774"/>
      <c r="Y266" s="774"/>
      <c r="Z266" s="774"/>
      <c r="AA266" s="774"/>
      <c r="AB266" s="774"/>
      <c r="AC266" s="774"/>
      <c r="AD266" s="774"/>
      <c r="AE266" s="774"/>
      <c r="AF266" s="774"/>
      <c r="AG266" s="774"/>
      <c r="AH266" s="774"/>
      <c r="AI266" s="774"/>
      <c r="AJ266" s="774"/>
      <c r="AK266" s="774"/>
      <c r="AL266" s="774"/>
      <c r="AM266" s="774"/>
      <c r="AN266" s="774"/>
      <c r="AO266" s="774"/>
      <c r="AP266" s="774"/>
      <c r="AQ266" s="774"/>
      <c r="AR266" s="774"/>
      <c r="AS266" s="774"/>
      <c r="AT266" s="774"/>
      <c r="AU266" s="774"/>
      <c r="AV266" s="774"/>
      <c r="AW266" s="774"/>
      <c r="AX266" s="774"/>
      <c r="AY266" s="774"/>
      <c r="AZ266" s="774"/>
    </row>
    <row r="267" spans="1:52">
      <c r="A267" s="775"/>
      <c r="B267" s="774"/>
      <c r="C267" s="774"/>
      <c r="D267" s="774"/>
      <c r="E267" s="774"/>
      <c r="F267" s="774"/>
      <c r="G267" s="774"/>
      <c r="H267" s="774"/>
      <c r="I267" s="774"/>
      <c r="J267" s="774"/>
      <c r="K267" s="774"/>
      <c r="L267" s="774"/>
      <c r="M267" s="774"/>
      <c r="N267" s="774"/>
      <c r="O267" s="774"/>
      <c r="P267" s="774"/>
      <c r="Q267" s="774"/>
      <c r="R267" s="774"/>
      <c r="S267" s="774"/>
      <c r="T267" s="774"/>
      <c r="U267" s="774"/>
      <c r="V267" s="774"/>
      <c r="W267" s="774"/>
      <c r="X267" s="774"/>
      <c r="Y267" s="774"/>
      <c r="Z267" s="774"/>
      <c r="AA267" s="774"/>
      <c r="AB267" s="774"/>
      <c r="AC267" s="774"/>
      <c r="AD267" s="774"/>
      <c r="AE267" s="774"/>
      <c r="AF267" s="774"/>
      <c r="AG267" s="774"/>
      <c r="AH267" s="774"/>
      <c r="AI267" s="774"/>
      <c r="AJ267" s="774"/>
      <c r="AK267" s="774"/>
      <c r="AL267" s="774"/>
      <c r="AM267" s="774"/>
      <c r="AN267" s="774"/>
      <c r="AO267" s="774"/>
      <c r="AP267" s="774"/>
      <c r="AQ267" s="774"/>
      <c r="AR267" s="774"/>
      <c r="AS267" s="774"/>
      <c r="AT267" s="774"/>
      <c r="AU267" s="774"/>
      <c r="AV267" s="774"/>
      <c r="AW267" s="774"/>
      <c r="AX267" s="774"/>
      <c r="AY267" s="774"/>
      <c r="AZ267" s="774"/>
    </row>
    <row r="268" spans="1:52">
      <c r="A268" s="775"/>
      <c r="B268" s="774"/>
      <c r="C268" s="774"/>
      <c r="D268" s="774"/>
      <c r="E268" s="774"/>
      <c r="F268" s="774"/>
      <c r="G268" s="774"/>
      <c r="H268" s="774"/>
      <c r="I268" s="774"/>
      <c r="J268" s="774"/>
      <c r="K268" s="774"/>
      <c r="L268" s="774"/>
      <c r="M268" s="774"/>
      <c r="N268" s="774"/>
      <c r="O268" s="774"/>
      <c r="P268" s="774"/>
      <c r="Q268" s="774"/>
      <c r="R268" s="774"/>
      <c r="S268" s="774"/>
      <c r="T268" s="774"/>
      <c r="U268" s="774"/>
      <c r="V268" s="774"/>
      <c r="W268" s="774"/>
      <c r="X268" s="774"/>
      <c r="Y268" s="774"/>
      <c r="Z268" s="774"/>
      <c r="AA268" s="774"/>
      <c r="AB268" s="774"/>
      <c r="AC268" s="774"/>
      <c r="AD268" s="774"/>
      <c r="AE268" s="774"/>
      <c r="AF268" s="774"/>
      <c r="AG268" s="774"/>
      <c r="AH268" s="774"/>
      <c r="AI268" s="774"/>
      <c r="AJ268" s="774"/>
      <c r="AK268" s="774"/>
      <c r="AL268" s="774"/>
      <c r="AM268" s="774"/>
      <c r="AN268" s="774"/>
      <c r="AO268" s="774"/>
      <c r="AP268" s="774"/>
      <c r="AQ268" s="774"/>
      <c r="AR268" s="774"/>
      <c r="AS268" s="774"/>
      <c r="AT268" s="774"/>
      <c r="AU268" s="774"/>
      <c r="AV268" s="774"/>
      <c r="AW268" s="774"/>
      <c r="AX268" s="774"/>
      <c r="AY268" s="774"/>
      <c r="AZ268" s="774"/>
    </row>
    <row r="269" spans="1:52">
      <c r="A269" s="775"/>
      <c r="B269" s="774"/>
      <c r="C269" s="774"/>
      <c r="D269" s="774"/>
      <c r="E269" s="774"/>
      <c r="F269" s="774"/>
      <c r="G269" s="774"/>
      <c r="H269" s="774"/>
      <c r="I269" s="774"/>
      <c r="J269" s="774"/>
      <c r="K269" s="774"/>
      <c r="L269" s="774"/>
      <c r="M269" s="774"/>
      <c r="N269" s="774"/>
      <c r="O269" s="774"/>
      <c r="P269" s="774"/>
      <c r="Q269" s="774"/>
      <c r="R269" s="774"/>
      <c r="S269" s="774"/>
      <c r="T269" s="774"/>
      <c r="U269" s="774"/>
      <c r="V269" s="774"/>
      <c r="W269" s="774"/>
      <c r="X269" s="774"/>
      <c r="Y269" s="774"/>
      <c r="Z269" s="774"/>
      <c r="AA269" s="774"/>
      <c r="AB269" s="774"/>
      <c r="AC269" s="774"/>
      <c r="AD269" s="774"/>
      <c r="AE269" s="774"/>
      <c r="AF269" s="774"/>
      <c r="AG269" s="774"/>
      <c r="AH269" s="774"/>
      <c r="AI269" s="774"/>
      <c r="AJ269" s="774"/>
      <c r="AK269" s="774"/>
      <c r="AL269" s="774"/>
      <c r="AM269" s="774"/>
      <c r="AN269" s="774"/>
      <c r="AO269" s="774"/>
      <c r="AP269" s="774"/>
      <c r="AQ269" s="774"/>
      <c r="AR269" s="774"/>
      <c r="AS269" s="774"/>
      <c r="AT269" s="774"/>
      <c r="AU269" s="774"/>
      <c r="AV269" s="774"/>
      <c r="AW269" s="774"/>
      <c r="AX269" s="774"/>
      <c r="AY269" s="774"/>
      <c r="AZ269" s="774"/>
    </row>
    <row r="270" spans="1:52">
      <c r="A270" s="775"/>
      <c r="B270" s="774"/>
      <c r="C270" s="774"/>
      <c r="D270" s="774"/>
      <c r="E270" s="774"/>
      <c r="F270" s="774"/>
      <c r="G270" s="774"/>
      <c r="H270" s="774"/>
      <c r="I270" s="774"/>
      <c r="J270" s="774"/>
      <c r="K270" s="774"/>
      <c r="L270" s="774"/>
      <c r="M270" s="774"/>
      <c r="N270" s="774"/>
      <c r="O270" s="774"/>
      <c r="P270" s="774"/>
      <c r="Q270" s="774"/>
      <c r="R270" s="774"/>
      <c r="S270" s="774"/>
      <c r="T270" s="774"/>
      <c r="U270" s="774"/>
      <c r="V270" s="774"/>
      <c r="W270" s="774"/>
      <c r="X270" s="774"/>
      <c r="Y270" s="774"/>
      <c r="Z270" s="774"/>
      <c r="AA270" s="774"/>
      <c r="AB270" s="774"/>
      <c r="AC270" s="774"/>
      <c r="AD270" s="774"/>
      <c r="AE270" s="774"/>
      <c r="AF270" s="774"/>
      <c r="AG270" s="774"/>
      <c r="AH270" s="774"/>
      <c r="AI270" s="774"/>
      <c r="AJ270" s="774"/>
      <c r="AK270" s="774"/>
      <c r="AL270" s="774"/>
      <c r="AM270" s="774"/>
      <c r="AN270" s="774"/>
      <c r="AO270" s="774"/>
      <c r="AP270" s="774"/>
      <c r="AQ270" s="774"/>
      <c r="AR270" s="774"/>
      <c r="AS270" s="774"/>
      <c r="AT270" s="774"/>
      <c r="AU270" s="774"/>
      <c r="AV270" s="774"/>
      <c r="AW270" s="774"/>
      <c r="AX270" s="774"/>
      <c r="AY270" s="774"/>
      <c r="AZ270" s="774"/>
    </row>
    <row r="271" spans="1:52">
      <c r="A271" s="775"/>
      <c r="B271" s="774"/>
      <c r="C271" s="774"/>
      <c r="D271" s="774"/>
      <c r="E271" s="774"/>
      <c r="F271" s="774"/>
      <c r="G271" s="774"/>
      <c r="H271" s="774"/>
      <c r="I271" s="774"/>
      <c r="J271" s="774"/>
      <c r="K271" s="774"/>
      <c r="L271" s="774"/>
      <c r="M271" s="774"/>
      <c r="N271" s="774"/>
      <c r="O271" s="774"/>
      <c r="P271" s="774"/>
      <c r="Q271" s="774"/>
      <c r="R271" s="774"/>
      <c r="S271" s="774"/>
      <c r="T271" s="774"/>
      <c r="U271" s="774"/>
      <c r="V271" s="774"/>
      <c r="W271" s="774"/>
      <c r="X271" s="774"/>
      <c r="Y271" s="774"/>
      <c r="Z271" s="774"/>
      <c r="AA271" s="774"/>
      <c r="AB271" s="774"/>
      <c r="AC271" s="774"/>
      <c r="AD271" s="774"/>
      <c r="AE271" s="774"/>
      <c r="AF271" s="774"/>
      <c r="AG271" s="774"/>
      <c r="AH271" s="774"/>
      <c r="AI271" s="774"/>
      <c r="AJ271" s="774"/>
      <c r="AK271" s="774"/>
      <c r="AL271" s="774"/>
      <c r="AM271" s="774"/>
      <c r="AN271" s="774"/>
      <c r="AO271" s="774"/>
      <c r="AP271" s="774"/>
      <c r="AQ271" s="774"/>
      <c r="AR271" s="774"/>
      <c r="AS271" s="774"/>
      <c r="AT271" s="774"/>
      <c r="AU271" s="774"/>
      <c r="AV271" s="774"/>
      <c r="AW271" s="774"/>
      <c r="AX271" s="774"/>
      <c r="AY271" s="774"/>
      <c r="AZ271" s="774"/>
    </row>
    <row r="272" spans="1:52">
      <c r="A272" s="775"/>
      <c r="B272" s="774"/>
      <c r="C272" s="774"/>
      <c r="D272" s="774"/>
      <c r="E272" s="774"/>
      <c r="F272" s="774"/>
      <c r="G272" s="774"/>
      <c r="H272" s="774"/>
      <c r="I272" s="774"/>
      <c r="J272" s="774"/>
      <c r="K272" s="774"/>
      <c r="L272" s="774"/>
      <c r="M272" s="774"/>
      <c r="N272" s="774"/>
      <c r="O272" s="774"/>
      <c r="P272" s="774"/>
      <c r="Q272" s="774"/>
      <c r="R272" s="774"/>
      <c r="S272" s="774"/>
      <c r="T272" s="774"/>
      <c r="U272" s="774"/>
      <c r="V272" s="774"/>
      <c r="W272" s="774"/>
      <c r="X272" s="774"/>
      <c r="Y272" s="774"/>
      <c r="Z272" s="774"/>
      <c r="AA272" s="774"/>
      <c r="AB272" s="774"/>
      <c r="AC272" s="774"/>
      <c r="AD272" s="774"/>
      <c r="AE272" s="774"/>
      <c r="AF272" s="774"/>
      <c r="AG272" s="774"/>
      <c r="AH272" s="774"/>
      <c r="AI272" s="774"/>
      <c r="AJ272" s="774"/>
      <c r="AK272" s="774"/>
      <c r="AL272" s="774"/>
      <c r="AM272" s="774"/>
      <c r="AN272" s="774"/>
      <c r="AO272" s="774"/>
      <c r="AP272" s="774"/>
      <c r="AQ272" s="774"/>
      <c r="AR272" s="774"/>
      <c r="AS272" s="774"/>
      <c r="AT272" s="774"/>
      <c r="AU272" s="774"/>
      <c r="AV272" s="774"/>
      <c r="AW272" s="774"/>
      <c r="AX272" s="774"/>
      <c r="AY272" s="774"/>
      <c r="AZ272" s="774"/>
    </row>
    <row r="273" spans="1:52">
      <c r="A273" s="775"/>
      <c r="B273" s="774"/>
      <c r="C273" s="774"/>
      <c r="D273" s="774"/>
      <c r="E273" s="774"/>
      <c r="F273" s="774"/>
      <c r="G273" s="774"/>
      <c r="H273" s="774"/>
      <c r="I273" s="774"/>
      <c r="J273" s="774"/>
      <c r="K273" s="774"/>
      <c r="L273" s="774"/>
      <c r="M273" s="774"/>
      <c r="N273" s="774"/>
      <c r="O273" s="774"/>
      <c r="P273" s="774"/>
      <c r="Q273" s="774"/>
      <c r="R273" s="774"/>
      <c r="S273" s="774"/>
      <c r="T273" s="774"/>
      <c r="U273" s="774"/>
      <c r="V273" s="774"/>
      <c r="W273" s="774"/>
      <c r="X273" s="774"/>
      <c r="Y273" s="774"/>
      <c r="Z273" s="774"/>
      <c r="AA273" s="774"/>
      <c r="AB273" s="774"/>
      <c r="AC273" s="774"/>
      <c r="AD273" s="774"/>
      <c r="AE273" s="774"/>
      <c r="AF273" s="774"/>
      <c r="AG273" s="774"/>
      <c r="AH273" s="774"/>
      <c r="AI273" s="774"/>
      <c r="AJ273" s="774"/>
      <c r="AK273" s="774"/>
      <c r="AL273" s="774"/>
      <c r="AM273" s="774"/>
      <c r="AN273" s="774"/>
      <c r="AO273" s="774"/>
      <c r="AP273" s="774"/>
      <c r="AQ273" s="774"/>
      <c r="AR273" s="774"/>
      <c r="AS273" s="774"/>
      <c r="AT273" s="774"/>
      <c r="AU273" s="774"/>
      <c r="AV273" s="774"/>
      <c r="AW273" s="774"/>
      <c r="AX273" s="774"/>
      <c r="AY273" s="774"/>
      <c r="AZ273" s="774"/>
    </row>
    <row r="274" spans="1:52">
      <c r="A274" s="775"/>
      <c r="B274" s="774"/>
      <c r="C274" s="774"/>
      <c r="D274" s="774"/>
      <c r="E274" s="774"/>
      <c r="F274" s="774"/>
      <c r="G274" s="774"/>
      <c r="H274" s="774"/>
      <c r="I274" s="774"/>
      <c r="J274" s="774"/>
      <c r="K274" s="774"/>
      <c r="L274" s="774"/>
      <c r="M274" s="774"/>
      <c r="N274" s="774"/>
      <c r="O274" s="774"/>
      <c r="P274" s="774"/>
      <c r="Q274" s="774"/>
      <c r="R274" s="774"/>
      <c r="S274" s="774"/>
      <c r="T274" s="774"/>
      <c r="U274" s="774"/>
      <c r="V274" s="774"/>
      <c r="W274" s="774"/>
      <c r="X274" s="774"/>
      <c r="Y274" s="774"/>
      <c r="Z274" s="774"/>
      <c r="AA274" s="774"/>
      <c r="AB274" s="774"/>
      <c r="AC274" s="774"/>
      <c r="AD274" s="774"/>
      <c r="AE274" s="774"/>
      <c r="AF274" s="774"/>
      <c r="AG274" s="774"/>
      <c r="AH274" s="774"/>
      <c r="AI274" s="774"/>
      <c r="AJ274" s="774"/>
      <c r="AK274" s="774"/>
      <c r="AL274" s="774"/>
      <c r="AM274" s="774"/>
      <c r="AN274" s="774"/>
      <c r="AO274" s="774"/>
      <c r="AP274" s="774"/>
      <c r="AQ274" s="774"/>
      <c r="AR274" s="774"/>
      <c r="AS274" s="774"/>
      <c r="AT274" s="774"/>
      <c r="AU274" s="774"/>
      <c r="AV274" s="774"/>
      <c r="AW274" s="774"/>
      <c r="AX274" s="774"/>
      <c r="AY274" s="774"/>
      <c r="AZ274" s="774"/>
    </row>
    <row r="275" spans="1:52">
      <c r="A275" s="775"/>
      <c r="B275" s="774"/>
      <c r="C275" s="774"/>
      <c r="D275" s="774"/>
      <c r="E275" s="774"/>
      <c r="F275" s="774"/>
      <c r="G275" s="774"/>
      <c r="H275" s="774"/>
      <c r="I275" s="774"/>
      <c r="J275" s="774"/>
      <c r="K275" s="774"/>
      <c r="L275" s="774"/>
      <c r="M275" s="774"/>
      <c r="N275" s="774"/>
      <c r="O275" s="774"/>
      <c r="P275" s="774"/>
      <c r="Q275" s="774"/>
      <c r="R275" s="774"/>
      <c r="S275" s="774"/>
      <c r="T275" s="774"/>
      <c r="U275" s="774"/>
      <c r="V275" s="774"/>
      <c r="W275" s="774"/>
      <c r="X275" s="774"/>
      <c r="Y275" s="774"/>
      <c r="Z275" s="774"/>
      <c r="AA275" s="774"/>
      <c r="AB275" s="774"/>
      <c r="AC275" s="774"/>
      <c r="AD275" s="774"/>
      <c r="AE275" s="774"/>
      <c r="AF275" s="774"/>
      <c r="AG275" s="774"/>
      <c r="AH275" s="774"/>
      <c r="AI275" s="774"/>
      <c r="AJ275" s="774"/>
      <c r="AK275" s="774"/>
      <c r="AL275" s="774"/>
      <c r="AM275" s="774"/>
      <c r="AN275" s="774"/>
      <c r="AO275" s="774"/>
      <c r="AP275" s="774"/>
      <c r="AQ275" s="774"/>
      <c r="AR275" s="774"/>
      <c r="AS275" s="774"/>
      <c r="AT275" s="774"/>
      <c r="AU275" s="774"/>
      <c r="AV275" s="774"/>
      <c r="AW275" s="774"/>
      <c r="AX275" s="774"/>
      <c r="AY275" s="774"/>
      <c r="AZ275" s="774"/>
    </row>
    <row r="276" spans="1:52">
      <c r="A276" s="775"/>
      <c r="B276" s="774"/>
      <c r="C276" s="774"/>
      <c r="D276" s="774"/>
      <c r="E276" s="774"/>
      <c r="F276" s="774"/>
      <c r="G276" s="774"/>
      <c r="H276" s="774"/>
      <c r="I276" s="774"/>
      <c r="J276" s="774"/>
      <c r="K276" s="774"/>
      <c r="L276" s="774"/>
      <c r="M276" s="774"/>
      <c r="N276" s="774"/>
      <c r="O276" s="774"/>
      <c r="P276" s="774"/>
      <c r="Q276" s="774"/>
      <c r="R276" s="774"/>
      <c r="S276" s="774"/>
      <c r="T276" s="774"/>
      <c r="U276" s="774"/>
      <c r="V276" s="774"/>
      <c r="W276" s="774"/>
      <c r="X276" s="774"/>
      <c r="Y276" s="774"/>
      <c r="Z276" s="774"/>
      <c r="AA276" s="774"/>
      <c r="AB276" s="774"/>
      <c r="AC276" s="774"/>
      <c r="AD276" s="774"/>
      <c r="AE276" s="774"/>
      <c r="AF276" s="774"/>
      <c r="AG276" s="774"/>
      <c r="AH276" s="774"/>
      <c r="AI276" s="774"/>
      <c r="AJ276" s="774"/>
      <c r="AK276" s="774"/>
      <c r="AL276" s="774"/>
      <c r="AM276" s="774"/>
      <c r="AN276" s="774"/>
      <c r="AO276" s="774"/>
      <c r="AP276" s="774"/>
      <c r="AQ276" s="774"/>
      <c r="AR276" s="774"/>
      <c r="AS276" s="774"/>
      <c r="AT276" s="774"/>
      <c r="AU276" s="774"/>
      <c r="AV276" s="774"/>
      <c r="AW276" s="774"/>
      <c r="AX276" s="774"/>
      <c r="AY276" s="774"/>
      <c r="AZ276" s="774"/>
    </row>
    <row r="277" spans="1:52">
      <c r="A277" s="775"/>
      <c r="B277" s="774"/>
      <c r="C277" s="774"/>
      <c r="D277" s="774"/>
      <c r="E277" s="774"/>
      <c r="F277" s="774"/>
      <c r="G277" s="774"/>
      <c r="H277" s="774"/>
      <c r="I277" s="774"/>
      <c r="J277" s="774"/>
      <c r="K277" s="774"/>
      <c r="L277" s="774"/>
      <c r="M277" s="774"/>
      <c r="N277" s="774"/>
      <c r="O277" s="774"/>
      <c r="P277" s="774"/>
      <c r="Q277" s="774"/>
      <c r="R277" s="774"/>
      <c r="S277" s="774"/>
      <c r="T277" s="774"/>
      <c r="U277" s="774"/>
      <c r="V277" s="774"/>
      <c r="W277" s="774"/>
      <c r="X277" s="774"/>
      <c r="Y277" s="774"/>
      <c r="Z277" s="774"/>
      <c r="AA277" s="774"/>
      <c r="AB277" s="774"/>
      <c r="AC277" s="774"/>
      <c r="AD277" s="774"/>
      <c r="AE277" s="774"/>
      <c r="AF277" s="774"/>
      <c r="AG277" s="774"/>
      <c r="AH277" s="774"/>
      <c r="AI277" s="774"/>
      <c r="AJ277" s="774"/>
      <c r="AK277" s="774"/>
      <c r="AL277" s="774"/>
      <c r="AM277" s="774"/>
      <c r="AN277" s="774"/>
      <c r="AO277" s="774"/>
      <c r="AP277" s="774"/>
      <c r="AQ277" s="774"/>
      <c r="AR277" s="774"/>
      <c r="AS277" s="774"/>
      <c r="AT277" s="774"/>
      <c r="AU277" s="774"/>
      <c r="AV277" s="774"/>
      <c r="AW277" s="774"/>
      <c r="AX277" s="774"/>
      <c r="AY277" s="774"/>
      <c r="AZ277" s="774"/>
    </row>
    <row r="278" spans="1:52">
      <c r="A278" s="775"/>
      <c r="B278" s="774"/>
      <c r="C278" s="774"/>
      <c r="D278" s="774"/>
      <c r="E278" s="774"/>
      <c r="F278" s="774"/>
      <c r="G278" s="774"/>
      <c r="H278" s="774"/>
      <c r="I278" s="774"/>
      <c r="J278" s="774"/>
      <c r="K278" s="774"/>
      <c r="L278" s="774"/>
      <c r="M278" s="774"/>
      <c r="N278" s="774"/>
      <c r="O278" s="774"/>
      <c r="P278" s="774"/>
      <c r="Q278" s="774"/>
      <c r="R278" s="774"/>
      <c r="S278" s="774"/>
      <c r="T278" s="774"/>
      <c r="U278" s="774"/>
      <c r="V278" s="774"/>
      <c r="W278" s="774"/>
      <c r="X278" s="774"/>
      <c r="Y278" s="774"/>
      <c r="Z278" s="774"/>
      <c r="AA278" s="774"/>
      <c r="AB278" s="774"/>
      <c r="AC278" s="774"/>
      <c r="AD278" s="774"/>
      <c r="AE278" s="774"/>
      <c r="AF278" s="774"/>
      <c r="AG278" s="774"/>
      <c r="AH278" s="774"/>
      <c r="AI278" s="774"/>
      <c r="AJ278" s="774"/>
      <c r="AK278" s="774"/>
      <c r="AL278" s="774"/>
      <c r="AM278" s="774"/>
      <c r="AN278" s="774"/>
      <c r="AO278" s="774"/>
      <c r="AP278" s="774"/>
      <c r="AQ278" s="774"/>
      <c r="AR278" s="774"/>
      <c r="AS278" s="774"/>
      <c r="AT278" s="774"/>
      <c r="AU278" s="774"/>
      <c r="AV278" s="774"/>
      <c r="AW278" s="774"/>
      <c r="AX278" s="774"/>
      <c r="AY278" s="774"/>
      <c r="AZ278" s="774"/>
    </row>
    <row r="279" spans="1:52">
      <c r="A279" s="775"/>
      <c r="B279" s="774"/>
      <c r="C279" s="774"/>
      <c r="D279" s="774"/>
      <c r="E279" s="774"/>
      <c r="F279" s="774"/>
      <c r="G279" s="774"/>
      <c r="H279" s="774"/>
      <c r="I279" s="774"/>
      <c r="J279" s="774"/>
      <c r="K279" s="774"/>
      <c r="L279" s="774"/>
      <c r="M279" s="774"/>
      <c r="N279" s="774"/>
      <c r="O279" s="774"/>
      <c r="P279" s="774"/>
      <c r="Q279" s="774"/>
      <c r="R279" s="774"/>
      <c r="S279" s="774"/>
      <c r="T279" s="774"/>
      <c r="U279" s="774"/>
      <c r="V279" s="774"/>
      <c r="W279" s="774"/>
      <c r="X279" s="774"/>
      <c r="Y279" s="774"/>
      <c r="Z279" s="774"/>
      <c r="AA279" s="774"/>
      <c r="AB279" s="774"/>
      <c r="AC279" s="774"/>
      <c r="AD279" s="774"/>
      <c r="AE279" s="774"/>
      <c r="AF279" s="774"/>
      <c r="AG279" s="774"/>
      <c r="AH279" s="774"/>
      <c r="AI279" s="774"/>
      <c r="AJ279" s="774"/>
      <c r="AK279" s="774"/>
      <c r="AL279" s="774"/>
      <c r="AM279" s="774"/>
      <c r="AN279" s="774"/>
      <c r="AO279" s="774"/>
      <c r="AP279" s="774"/>
      <c r="AQ279" s="774"/>
      <c r="AR279" s="774"/>
      <c r="AS279" s="774"/>
      <c r="AT279" s="774"/>
      <c r="AU279" s="774"/>
      <c r="AV279" s="774"/>
      <c r="AW279" s="774"/>
      <c r="AX279" s="774"/>
      <c r="AY279" s="774"/>
      <c r="AZ279" s="774"/>
    </row>
    <row r="280" spans="1:52">
      <c r="A280" s="775"/>
      <c r="B280" s="774"/>
      <c r="C280" s="774"/>
      <c r="D280" s="774"/>
      <c r="E280" s="774"/>
      <c r="F280" s="774"/>
      <c r="G280" s="774"/>
      <c r="H280" s="774"/>
      <c r="I280" s="774"/>
      <c r="J280" s="774"/>
      <c r="K280" s="774"/>
      <c r="L280" s="774"/>
      <c r="M280" s="774"/>
      <c r="N280" s="774"/>
      <c r="O280" s="774"/>
      <c r="P280" s="774"/>
      <c r="Q280" s="774"/>
      <c r="R280" s="774"/>
      <c r="S280" s="774"/>
      <c r="T280" s="774"/>
      <c r="U280" s="774"/>
      <c r="V280" s="774"/>
      <c r="W280" s="774"/>
      <c r="X280" s="774"/>
      <c r="Y280" s="774"/>
      <c r="Z280" s="774"/>
      <c r="AA280" s="774"/>
      <c r="AB280" s="774"/>
      <c r="AC280" s="774"/>
      <c r="AD280" s="774"/>
      <c r="AE280" s="774"/>
      <c r="AF280" s="774"/>
      <c r="AG280" s="774"/>
      <c r="AH280" s="774"/>
      <c r="AI280" s="774"/>
      <c r="AJ280" s="774"/>
      <c r="AK280" s="774"/>
      <c r="AL280" s="774"/>
      <c r="AM280" s="774"/>
      <c r="AN280" s="774"/>
      <c r="AO280" s="774"/>
      <c r="AP280" s="774"/>
      <c r="AQ280" s="774"/>
      <c r="AR280" s="774"/>
      <c r="AS280" s="774"/>
      <c r="AT280" s="774"/>
      <c r="AU280" s="774"/>
      <c r="AV280" s="774"/>
      <c r="AW280" s="774"/>
      <c r="AX280" s="774"/>
      <c r="AY280" s="774"/>
      <c r="AZ280" s="774"/>
    </row>
    <row r="281" spans="1:52">
      <c r="A281" s="775"/>
      <c r="B281" s="774"/>
      <c r="C281" s="774"/>
      <c r="D281" s="774"/>
      <c r="E281" s="774"/>
      <c r="F281" s="774"/>
      <c r="G281" s="774"/>
      <c r="H281" s="774"/>
      <c r="I281" s="774"/>
      <c r="J281" s="774"/>
      <c r="K281" s="774"/>
      <c r="L281" s="774"/>
      <c r="M281" s="774"/>
      <c r="N281" s="774"/>
      <c r="O281" s="774"/>
      <c r="P281" s="774"/>
      <c r="Q281" s="774"/>
      <c r="R281" s="774"/>
      <c r="S281" s="774"/>
      <c r="T281" s="774"/>
      <c r="U281" s="774"/>
      <c r="V281" s="774"/>
      <c r="W281" s="774"/>
      <c r="X281" s="774"/>
      <c r="Y281" s="774"/>
      <c r="Z281" s="774"/>
      <c r="AA281" s="774"/>
      <c r="AB281" s="774"/>
      <c r="AC281" s="774"/>
      <c r="AD281" s="774"/>
      <c r="AE281" s="774"/>
      <c r="AF281" s="774"/>
      <c r="AG281" s="774"/>
      <c r="AH281" s="774"/>
      <c r="AI281" s="774"/>
      <c r="AJ281" s="774"/>
      <c r="AK281" s="774"/>
      <c r="AL281" s="774"/>
      <c r="AM281" s="774"/>
      <c r="AN281" s="774"/>
      <c r="AO281" s="774"/>
      <c r="AP281" s="774"/>
      <c r="AQ281" s="774"/>
      <c r="AR281" s="774"/>
      <c r="AS281" s="774"/>
      <c r="AT281" s="774"/>
      <c r="AU281" s="774"/>
      <c r="AV281" s="774"/>
      <c r="AW281" s="774"/>
      <c r="AX281" s="774"/>
      <c r="AY281" s="774"/>
      <c r="AZ281" s="774"/>
    </row>
    <row r="282" spans="1:52">
      <c r="A282" s="774"/>
      <c r="B282" s="774"/>
      <c r="C282" s="774"/>
      <c r="D282" s="774"/>
      <c r="E282" s="774"/>
      <c r="F282" s="774"/>
      <c r="G282" s="774"/>
      <c r="H282" s="774"/>
      <c r="I282" s="774"/>
      <c r="J282" s="774"/>
      <c r="K282" s="774"/>
      <c r="L282" s="774"/>
      <c r="M282" s="774"/>
      <c r="N282" s="774"/>
      <c r="O282" s="774"/>
      <c r="P282" s="774"/>
      <c r="Q282" s="774"/>
      <c r="R282" s="774"/>
      <c r="S282" s="774"/>
      <c r="T282" s="774"/>
      <c r="U282" s="774"/>
      <c r="V282" s="774"/>
      <c r="W282" s="774"/>
      <c r="X282" s="774"/>
      <c r="Y282" s="774"/>
      <c r="Z282" s="774"/>
      <c r="AA282" s="774"/>
      <c r="AB282" s="774"/>
      <c r="AC282" s="774"/>
      <c r="AD282" s="774"/>
      <c r="AE282" s="774"/>
      <c r="AF282" s="774"/>
      <c r="AG282" s="774"/>
      <c r="AH282" s="774"/>
      <c r="AI282" s="774"/>
      <c r="AJ282" s="774"/>
      <c r="AK282" s="774"/>
      <c r="AL282" s="774"/>
      <c r="AM282" s="774"/>
      <c r="AN282" s="774"/>
      <c r="AO282" s="774"/>
      <c r="AP282" s="774"/>
      <c r="AQ282" s="774"/>
      <c r="AR282" s="774"/>
      <c r="AS282" s="774"/>
      <c r="AT282" s="774"/>
      <c r="AU282" s="774"/>
      <c r="AV282" s="774"/>
      <c r="AW282" s="774"/>
      <c r="AX282" s="774"/>
      <c r="AY282" s="774"/>
      <c r="AZ282" s="774"/>
    </row>
    <row r="283" spans="1:52">
      <c r="A283" s="775"/>
      <c r="B283" s="774"/>
      <c r="C283" s="774"/>
      <c r="D283" s="774"/>
      <c r="E283" s="774"/>
      <c r="F283" s="774"/>
      <c r="G283" s="774"/>
      <c r="H283" s="774"/>
      <c r="I283" s="774"/>
      <c r="J283" s="774"/>
      <c r="K283" s="774"/>
      <c r="L283" s="774"/>
      <c r="M283" s="774"/>
      <c r="N283" s="774"/>
      <c r="O283" s="774"/>
      <c r="P283" s="774"/>
      <c r="Q283" s="774"/>
      <c r="R283" s="774"/>
      <c r="S283" s="774"/>
      <c r="T283" s="774"/>
      <c r="U283" s="774"/>
      <c r="V283" s="774"/>
      <c r="W283" s="774"/>
      <c r="X283" s="774"/>
      <c r="Y283" s="774"/>
      <c r="Z283" s="774"/>
      <c r="AA283" s="774"/>
      <c r="AB283" s="774"/>
      <c r="AC283" s="774"/>
      <c r="AD283" s="774"/>
      <c r="AE283" s="774"/>
      <c r="AF283" s="774"/>
      <c r="AG283" s="774"/>
      <c r="AH283" s="774"/>
      <c r="AI283" s="774"/>
      <c r="AJ283" s="774"/>
      <c r="AK283" s="774"/>
      <c r="AL283" s="774"/>
      <c r="AM283" s="774"/>
      <c r="AN283" s="774"/>
      <c r="AO283" s="774"/>
      <c r="AP283" s="774"/>
      <c r="AQ283" s="774"/>
      <c r="AR283" s="774"/>
      <c r="AS283" s="774"/>
      <c r="AT283" s="774"/>
      <c r="AU283" s="774"/>
      <c r="AV283" s="774"/>
      <c r="AW283" s="774"/>
      <c r="AX283" s="774"/>
      <c r="AY283" s="774"/>
      <c r="AZ283" s="774"/>
    </row>
    <row r="284" spans="1:52">
      <c r="A284" s="775"/>
      <c r="B284" s="774"/>
      <c r="C284" s="774"/>
      <c r="D284" s="774"/>
      <c r="E284" s="774"/>
      <c r="F284" s="774"/>
      <c r="G284" s="774"/>
      <c r="H284" s="774"/>
      <c r="I284" s="774"/>
      <c r="J284" s="774"/>
      <c r="K284" s="774"/>
      <c r="L284" s="774"/>
      <c r="M284" s="774"/>
      <c r="N284" s="774"/>
      <c r="O284" s="774"/>
      <c r="P284" s="774"/>
      <c r="Q284" s="774"/>
      <c r="R284" s="774"/>
      <c r="S284" s="774"/>
      <c r="T284" s="774"/>
      <c r="U284" s="774"/>
      <c r="V284" s="774"/>
      <c r="W284" s="774"/>
      <c r="X284" s="774"/>
      <c r="Y284" s="774"/>
      <c r="Z284" s="774"/>
      <c r="AA284" s="774"/>
      <c r="AB284" s="774"/>
      <c r="AC284" s="774"/>
      <c r="AD284" s="774"/>
      <c r="AE284" s="774"/>
      <c r="AF284" s="774"/>
      <c r="AG284" s="774"/>
      <c r="AH284" s="774"/>
      <c r="AI284" s="774"/>
      <c r="AJ284" s="774"/>
      <c r="AK284" s="774"/>
      <c r="AL284" s="774"/>
      <c r="AM284" s="774"/>
      <c r="AN284" s="774"/>
      <c r="AO284" s="774"/>
      <c r="AP284" s="774"/>
      <c r="AQ284" s="774"/>
      <c r="AR284" s="774"/>
      <c r="AS284" s="774"/>
      <c r="AT284" s="774"/>
      <c r="AU284" s="774"/>
      <c r="AV284" s="774"/>
      <c r="AW284" s="774"/>
      <c r="AX284" s="774"/>
      <c r="AY284" s="774"/>
      <c r="AZ284" s="774"/>
    </row>
    <row r="285" spans="1:52">
      <c r="A285" s="775"/>
      <c r="B285" s="774"/>
      <c r="C285" s="774"/>
      <c r="D285" s="774"/>
      <c r="E285" s="774"/>
      <c r="F285" s="774"/>
      <c r="G285" s="774"/>
      <c r="H285" s="774"/>
      <c r="I285" s="774"/>
      <c r="J285" s="774"/>
      <c r="K285" s="774"/>
      <c r="L285" s="774"/>
      <c r="M285" s="774"/>
      <c r="N285" s="774"/>
      <c r="O285" s="774"/>
      <c r="P285" s="774"/>
      <c r="Q285" s="774"/>
      <c r="R285" s="774"/>
      <c r="S285" s="774"/>
      <c r="T285" s="774"/>
      <c r="U285" s="774"/>
      <c r="V285" s="774"/>
      <c r="W285" s="774"/>
      <c r="X285" s="774"/>
      <c r="Y285" s="774"/>
      <c r="Z285" s="774"/>
      <c r="AA285" s="774"/>
      <c r="AB285" s="774"/>
      <c r="AC285" s="774"/>
      <c r="AD285" s="774"/>
      <c r="AE285" s="774"/>
      <c r="AF285" s="774"/>
      <c r="AG285" s="774"/>
      <c r="AH285" s="774"/>
      <c r="AI285" s="774"/>
      <c r="AJ285" s="774"/>
      <c r="AK285" s="774"/>
      <c r="AL285" s="774"/>
      <c r="AM285" s="774"/>
      <c r="AN285" s="774"/>
      <c r="AO285" s="774"/>
      <c r="AP285" s="774"/>
      <c r="AQ285" s="774"/>
      <c r="AR285" s="774"/>
      <c r="AS285" s="774"/>
      <c r="AT285" s="774"/>
      <c r="AU285" s="774"/>
      <c r="AV285" s="774"/>
      <c r="AW285" s="774"/>
      <c r="AX285" s="774"/>
      <c r="AY285" s="774"/>
      <c r="AZ285" s="774"/>
    </row>
    <row r="286" spans="1:52">
      <c r="A286" s="775"/>
      <c r="B286" s="774"/>
      <c r="C286" s="774"/>
      <c r="D286" s="774"/>
      <c r="E286" s="774"/>
      <c r="F286" s="774"/>
      <c r="G286" s="774"/>
      <c r="H286" s="774"/>
      <c r="I286" s="774"/>
      <c r="J286" s="774"/>
      <c r="K286" s="774"/>
      <c r="L286" s="774"/>
      <c r="M286" s="774"/>
      <c r="N286" s="774"/>
      <c r="O286" s="774"/>
      <c r="P286" s="774"/>
      <c r="Q286" s="774"/>
      <c r="R286" s="774"/>
      <c r="S286" s="774"/>
      <c r="T286" s="774"/>
      <c r="U286" s="774"/>
      <c r="V286" s="774"/>
      <c r="W286" s="774"/>
      <c r="X286" s="774"/>
      <c r="Y286" s="774"/>
      <c r="Z286" s="774"/>
      <c r="AA286" s="774"/>
      <c r="AB286" s="774"/>
      <c r="AC286" s="774"/>
      <c r="AD286" s="774"/>
      <c r="AE286" s="774"/>
      <c r="AF286" s="774"/>
      <c r="AG286" s="774"/>
      <c r="AH286" s="774"/>
      <c r="AI286" s="774"/>
      <c r="AJ286" s="774"/>
      <c r="AK286" s="774"/>
      <c r="AL286" s="774"/>
      <c r="AM286" s="774"/>
      <c r="AN286" s="774"/>
      <c r="AO286" s="774"/>
      <c r="AP286" s="774"/>
      <c r="AQ286" s="774"/>
      <c r="AR286" s="774"/>
      <c r="AS286" s="774"/>
      <c r="AT286" s="774"/>
      <c r="AU286" s="774"/>
      <c r="AV286" s="774"/>
      <c r="AW286" s="774"/>
      <c r="AX286" s="774"/>
      <c r="AY286" s="774"/>
      <c r="AZ286" s="774"/>
    </row>
    <row r="287" spans="1:52">
      <c r="A287" s="775"/>
      <c r="B287" s="774"/>
      <c r="C287" s="774"/>
      <c r="D287" s="774"/>
      <c r="E287" s="774"/>
      <c r="F287" s="774"/>
      <c r="G287" s="774"/>
      <c r="H287" s="774"/>
      <c r="I287" s="774"/>
      <c r="J287" s="774"/>
      <c r="K287" s="774"/>
      <c r="L287" s="774"/>
      <c r="M287" s="774"/>
      <c r="N287" s="774"/>
      <c r="O287" s="774"/>
      <c r="P287" s="774"/>
      <c r="Q287" s="774"/>
      <c r="R287" s="774"/>
      <c r="S287" s="774"/>
      <c r="T287" s="774"/>
      <c r="U287" s="774"/>
      <c r="V287" s="774"/>
      <c r="W287" s="774"/>
      <c r="X287" s="774"/>
      <c r="Y287" s="774"/>
      <c r="Z287" s="774"/>
      <c r="AA287" s="774"/>
      <c r="AB287" s="774"/>
      <c r="AC287" s="774"/>
      <c r="AD287" s="774"/>
      <c r="AE287" s="774"/>
      <c r="AF287" s="774"/>
      <c r="AG287" s="774"/>
      <c r="AH287" s="774"/>
      <c r="AI287" s="774"/>
      <c r="AJ287" s="774"/>
      <c r="AK287" s="774"/>
      <c r="AL287" s="774"/>
      <c r="AM287" s="774"/>
      <c r="AN287" s="774"/>
      <c r="AO287" s="774"/>
      <c r="AP287" s="774"/>
      <c r="AQ287" s="774"/>
      <c r="AR287" s="774"/>
      <c r="AS287" s="774"/>
      <c r="AT287" s="774"/>
      <c r="AU287" s="774"/>
      <c r="AV287" s="774"/>
      <c r="AW287" s="774"/>
      <c r="AX287" s="774"/>
      <c r="AY287" s="774"/>
      <c r="AZ287" s="774"/>
    </row>
    <row r="288" spans="1:52">
      <c r="A288" s="775"/>
      <c r="B288" s="774"/>
      <c r="C288" s="774"/>
      <c r="D288" s="774"/>
      <c r="E288" s="774"/>
      <c r="F288" s="774"/>
      <c r="G288" s="774"/>
      <c r="H288" s="774"/>
      <c r="I288" s="774"/>
      <c r="J288" s="774"/>
      <c r="K288" s="774"/>
      <c r="L288" s="774"/>
      <c r="M288" s="774"/>
      <c r="N288" s="774"/>
      <c r="O288" s="774"/>
      <c r="P288" s="774"/>
      <c r="Q288" s="774"/>
      <c r="R288" s="774"/>
      <c r="S288" s="774"/>
      <c r="T288" s="774"/>
      <c r="U288" s="774"/>
      <c r="V288" s="774"/>
      <c r="W288" s="774"/>
      <c r="X288" s="774"/>
      <c r="Y288" s="774"/>
      <c r="Z288" s="774"/>
      <c r="AA288" s="774"/>
      <c r="AB288" s="774"/>
      <c r="AC288" s="774"/>
      <c r="AD288" s="774"/>
      <c r="AE288" s="774"/>
      <c r="AF288" s="774"/>
      <c r="AG288" s="774"/>
      <c r="AH288" s="774"/>
      <c r="AI288" s="774"/>
      <c r="AJ288" s="774"/>
      <c r="AK288" s="774"/>
      <c r="AL288" s="774"/>
      <c r="AM288" s="774"/>
      <c r="AN288" s="774"/>
      <c r="AO288" s="774"/>
      <c r="AP288" s="774"/>
      <c r="AQ288" s="774"/>
      <c r="AR288" s="774"/>
      <c r="AS288" s="774"/>
      <c r="AT288" s="774"/>
      <c r="AU288" s="774"/>
      <c r="AV288" s="774"/>
      <c r="AW288" s="774"/>
      <c r="AX288" s="774"/>
      <c r="AY288" s="774"/>
      <c r="AZ288" s="774"/>
    </row>
    <row r="289" spans="1:52">
      <c r="A289" s="775"/>
      <c r="B289" s="774"/>
      <c r="C289" s="774"/>
      <c r="D289" s="774"/>
      <c r="E289" s="774"/>
      <c r="F289" s="774"/>
      <c r="G289" s="774"/>
      <c r="H289" s="774"/>
      <c r="I289" s="774"/>
      <c r="J289" s="774"/>
      <c r="K289" s="774"/>
      <c r="L289" s="774"/>
      <c r="M289" s="774"/>
      <c r="N289" s="774"/>
      <c r="O289" s="774"/>
      <c r="P289" s="774"/>
      <c r="Q289" s="774"/>
      <c r="R289" s="774"/>
      <c r="S289" s="774"/>
      <c r="T289" s="774"/>
      <c r="U289" s="774"/>
      <c r="V289" s="774"/>
      <c r="W289" s="774"/>
      <c r="X289" s="774"/>
      <c r="Y289" s="774"/>
      <c r="Z289" s="774"/>
      <c r="AA289" s="774"/>
      <c r="AB289" s="774"/>
      <c r="AC289" s="774"/>
      <c r="AD289" s="774"/>
      <c r="AE289" s="774"/>
      <c r="AF289" s="774"/>
      <c r="AG289" s="774"/>
      <c r="AH289" s="774"/>
      <c r="AI289" s="774"/>
      <c r="AJ289" s="774"/>
      <c r="AK289" s="774"/>
      <c r="AL289" s="774"/>
      <c r="AM289" s="774"/>
      <c r="AN289" s="774"/>
      <c r="AO289" s="774"/>
      <c r="AP289" s="774"/>
      <c r="AQ289" s="774"/>
      <c r="AR289" s="774"/>
      <c r="AS289" s="774"/>
      <c r="AT289" s="774"/>
      <c r="AU289" s="774"/>
      <c r="AV289" s="774"/>
      <c r="AW289" s="774"/>
      <c r="AX289" s="774"/>
      <c r="AY289" s="774"/>
      <c r="AZ289" s="774"/>
    </row>
    <row r="290" spans="1:52">
      <c r="A290" s="775"/>
      <c r="B290" s="774"/>
      <c r="C290" s="774"/>
      <c r="D290" s="774"/>
      <c r="E290" s="774"/>
      <c r="F290" s="774"/>
      <c r="G290" s="774"/>
      <c r="H290" s="774"/>
      <c r="I290" s="774"/>
      <c r="J290" s="774"/>
      <c r="K290" s="774"/>
      <c r="L290" s="774"/>
      <c r="M290" s="774"/>
      <c r="N290" s="774"/>
      <c r="O290" s="774"/>
      <c r="P290" s="774"/>
      <c r="Q290" s="774"/>
      <c r="R290" s="774"/>
      <c r="S290" s="774"/>
      <c r="T290" s="774"/>
      <c r="U290" s="774"/>
      <c r="V290" s="774"/>
      <c r="W290" s="774"/>
      <c r="X290" s="774"/>
      <c r="Y290" s="774"/>
      <c r="Z290" s="774"/>
      <c r="AA290" s="774"/>
      <c r="AB290" s="774"/>
      <c r="AC290" s="774"/>
      <c r="AD290" s="774"/>
      <c r="AE290" s="774"/>
      <c r="AF290" s="774"/>
      <c r="AG290" s="774"/>
      <c r="AH290" s="774"/>
      <c r="AI290" s="774"/>
      <c r="AJ290" s="774"/>
      <c r="AK290" s="774"/>
      <c r="AL290" s="774"/>
      <c r="AM290" s="774"/>
      <c r="AN290" s="774"/>
      <c r="AO290" s="774"/>
      <c r="AP290" s="774"/>
      <c r="AQ290" s="774"/>
      <c r="AR290" s="774"/>
      <c r="AS290" s="774"/>
      <c r="AT290" s="774"/>
      <c r="AU290" s="774"/>
      <c r="AV290" s="774"/>
      <c r="AW290" s="774"/>
      <c r="AX290" s="774"/>
      <c r="AY290" s="774"/>
      <c r="AZ290" s="774"/>
    </row>
    <row r="291" spans="1:52">
      <c r="A291" s="775"/>
      <c r="B291" s="774"/>
      <c r="C291" s="774"/>
      <c r="D291" s="774"/>
      <c r="E291" s="774"/>
      <c r="F291" s="774"/>
      <c r="G291" s="774"/>
      <c r="H291" s="774"/>
      <c r="I291" s="774"/>
      <c r="J291" s="774"/>
      <c r="K291" s="774"/>
      <c r="L291" s="774"/>
      <c r="M291" s="774"/>
      <c r="N291" s="774"/>
      <c r="O291" s="774"/>
      <c r="P291" s="774"/>
      <c r="Q291" s="774"/>
      <c r="R291" s="774"/>
      <c r="S291" s="774"/>
      <c r="T291" s="774"/>
      <c r="U291" s="774"/>
      <c r="V291" s="774"/>
      <c r="W291" s="774"/>
      <c r="X291" s="774"/>
      <c r="Y291" s="774"/>
      <c r="Z291" s="774"/>
      <c r="AA291" s="774"/>
      <c r="AB291" s="774"/>
      <c r="AC291" s="774"/>
      <c r="AD291" s="774"/>
      <c r="AE291" s="774"/>
      <c r="AF291" s="774"/>
      <c r="AG291" s="774"/>
      <c r="AH291" s="774"/>
      <c r="AI291" s="774"/>
      <c r="AJ291" s="774"/>
      <c r="AK291" s="774"/>
      <c r="AL291" s="774"/>
      <c r="AM291" s="774"/>
      <c r="AN291" s="774"/>
      <c r="AO291" s="774"/>
      <c r="AP291" s="774"/>
      <c r="AQ291" s="774"/>
      <c r="AR291" s="774"/>
      <c r="AS291" s="774"/>
      <c r="AT291" s="774"/>
      <c r="AU291" s="774"/>
      <c r="AV291" s="774"/>
      <c r="AW291" s="774"/>
      <c r="AX291" s="774"/>
      <c r="AY291" s="774"/>
      <c r="AZ291" s="774"/>
    </row>
    <row r="292" spans="1:52">
      <c r="A292" s="775"/>
      <c r="B292" s="774"/>
      <c r="C292" s="774"/>
      <c r="D292" s="774"/>
      <c r="E292" s="774"/>
      <c r="F292" s="774"/>
      <c r="G292" s="774"/>
      <c r="H292" s="774"/>
      <c r="I292" s="774"/>
      <c r="J292" s="774"/>
      <c r="K292" s="774"/>
      <c r="L292" s="774"/>
      <c r="M292" s="774"/>
      <c r="N292" s="774"/>
      <c r="O292" s="774"/>
      <c r="P292" s="774"/>
      <c r="Q292" s="774"/>
      <c r="R292" s="774"/>
      <c r="S292" s="774"/>
      <c r="T292" s="774"/>
      <c r="U292" s="774"/>
      <c r="V292" s="774"/>
      <c r="W292" s="774"/>
      <c r="X292" s="774"/>
      <c r="Y292" s="774"/>
      <c r="Z292" s="774"/>
      <c r="AA292" s="774"/>
      <c r="AB292" s="774"/>
      <c r="AC292" s="774"/>
      <c r="AD292" s="774"/>
      <c r="AE292" s="774"/>
      <c r="AF292" s="774"/>
      <c r="AG292" s="774"/>
      <c r="AH292" s="774"/>
      <c r="AI292" s="774"/>
      <c r="AJ292" s="774"/>
      <c r="AK292" s="774"/>
      <c r="AL292" s="774"/>
      <c r="AM292" s="774"/>
      <c r="AN292" s="774"/>
      <c r="AO292" s="774"/>
      <c r="AP292" s="774"/>
      <c r="AQ292" s="774"/>
      <c r="AR292" s="774"/>
      <c r="AS292" s="774"/>
      <c r="AT292" s="774"/>
      <c r="AU292" s="774"/>
      <c r="AV292" s="774"/>
      <c r="AW292" s="774"/>
      <c r="AX292" s="774"/>
      <c r="AY292" s="774"/>
      <c r="AZ292" s="774"/>
    </row>
    <row r="293" spans="1:52">
      <c r="A293" s="775"/>
      <c r="B293" s="774"/>
      <c r="C293" s="774"/>
      <c r="D293" s="774"/>
      <c r="E293" s="774"/>
      <c r="F293" s="774"/>
      <c r="G293" s="774"/>
      <c r="H293" s="774"/>
      <c r="I293" s="774"/>
      <c r="J293" s="774"/>
      <c r="K293" s="774"/>
      <c r="L293" s="774"/>
      <c r="M293" s="774"/>
      <c r="N293" s="774"/>
      <c r="O293" s="774"/>
      <c r="P293" s="774"/>
      <c r="Q293" s="774"/>
      <c r="R293" s="774"/>
      <c r="S293" s="774"/>
      <c r="T293" s="774"/>
      <c r="U293" s="774"/>
      <c r="V293" s="774"/>
      <c r="W293" s="774"/>
      <c r="X293" s="774"/>
      <c r="Y293" s="774"/>
      <c r="Z293" s="774"/>
      <c r="AA293" s="774"/>
      <c r="AB293" s="774"/>
      <c r="AC293" s="774"/>
      <c r="AD293" s="774"/>
      <c r="AE293" s="774"/>
      <c r="AF293" s="774"/>
      <c r="AG293" s="774"/>
      <c r="AH293" s="774"/>
      <c r="AI293" s="774"/>
      <c r="AJ293" s="774"/>
      <c r="AK293" s="774"/>
      <c r="AL293" s="774"/>
      <c r="AM293" s="774"/>
      <c r="AN293" s="774"/>
      <c r="AO293" s="774"/>
      <c r="AP293" s="774"/>
      <c r="AQ293" s="774"/>
      <c r="AR293" s="774"/>
      <c r="AS293" s="774"/>
      <c r="AT293" s="774"/>
      <c r="AU293" s="774"/>
      <c r="AV293" s="774"/>
      <c r="AW293" s="774"/>
      <c r="AX293" s="774"/>
      <c r="AY293" s="774"/>
      <c r="AZ293" s="774"/>
    </row>
    <row r="294" spans="1:52">
      <c r="A294" s="775"/>
      <c r="B294" s="774"/>
      <c r="C294" s="774"/>
      <c r="D294" s="774"/>
      <c r="E294" s="774"/>
      <c r="F294" s="774"/>
      <c r="G294" s="774"/>
      <c r="H294" s="774"/>
      <c r="I294" s="774"/>
      <c r="J294" s="774"/>
      <c r="K294" s="774"/>
      <c r="L294" s="774"/>
      <c r="M294" s="774"/>
      <c r="N294" s="774"/>
      <c r="O294" s="774"/>
      <c r="P294" s="774"/>
      <c r="Q294" s="774"/>
      <c r="R294" s="774"/>
      <c r="S294" s="774"/>
      <c r="T294" s="774"/>
      <c r="U294" s="774"/>
      <c r="V294" s="774"/>
      <c r="W294" s="774"/>
      <c r="X294" s="774"/>
      <c r="Y294" s="774"/>
      <c r="Z294" s="774"/>
      <c r="AA294" s="774"/>
      <c r="AB294" s="774"/>
      <c r="AC294" s="774"/>
      <c r="AD294" s="774"/>
      <c r="AE294" s="774"/>
      <c r="AF294" s="774"/>
      <c r="AG294" s="774"/>
      <c r="AH294" s="774"/>
      <c r="AI294" s="774"/>
      <c r="AJ294" s="774"/>
      <c r="AK294" s="774"/>
      <c r="AL294" s="774"/>
      <c r="AM294" s="774"/>
      <c r="AN294" s="774"/>
      <c r="AO294" s="774"/>
      <c r="AP294" s="774"/>
      <c r="AQ294" s="774"/>
      <c r="AR294" s="774"/>
      <c r="AS294" s="774"/>
      <c r="AT294" s="774"/>
      <c r="AU294" s="774"/>
      <c r="AV294" s="774"/>
      <c r="AW294" s="774"/>
      <c r="AX294" s="774"/>
      <c r="AY294" s="774"/>
      <c r="AZ294" s="774"/>
    </row>
    <row r="295" spans="1:52">
      <c r="A295" s="775"/>
      <c r="B295" s="774"/>
      <c r="C295" s="774"/>
      <c r="D295" s="774"/>
      <c r="E295" s="774"/>
      <c r="F295" s="774"/>
      <c r="G295" s="774"/>
      <c r="H295" s="774"/>
      <c r="I295" s="774"/>
      <c r="J295" s="774"/>
      <c r="K295" s="774"/>
      <c r="L295" s="774"/>
      <c r="M295" s="774"/>
      <c r="N295" s="774"/>
      <c r="O295" s="774"/>
      <c r="P295" s="774"/>
      <c r="Q295" s="774"/>
      <c r="R295" s="774"/>
      <c r="S295" s="774"/>
      <c r="T295" s="774"/>
      <c r="U295" s="774"/>
      <c r="V295" s="774"/>
      <c r="W295" s="774"/>
      <c r="X295" s="774"/>
      <c r="Y295" s="774"/>
      <c r="Z295" s="774"/>
      <c r="AA295" s="774"/>
      <c r="AB295" s="774"/>
      <c r="AC295" s="774"/>
      <c r="AD295" s="774"/>
      <c r="AE295" s="774"/>
      <c r="AF295" s="774"/>
      <c r="AG295" s="774"/>
      <c r="AH295" s="774"/>
      <c r="AI295" s="774"/>
      <c r="AJ295" s="774"/>
      <c r="AK295" s="774"/>
      <c r="AL295" s="774"/>
      <c r="AM295" s="774"/>
      <c r="AN295" s="774"/>
      <c r="AO295" s="774"/>
      <c r="AP295" s="774"/>
      <c r="AQ295" s="774"/>
      <c r="AR295" s="774"/>
      <c r="AS295" s="774"/>
      <c r="AT295" s="774"/>
      <c r="AU295" s="774"/>
      <c r="AV295" s="774"/>
      <c r="AW295" s="774"/>
      <c r="AX295" s="774"/>
      <c r="AY295" s="774"/>
      <c r="AZ295" s="774"/>
    </row>
    <row r="296" spans="1:52">
      <c r="A296" s="775"/>
      <c r="B296" s="774"/>
      <c r="C296" s="774"/>
      <c r="D296" s="774"/>
      <c r="E296" s="774"/>
      <c r="F296" s="774"/>
      <c r="G296" s="774"/>
      <c r="H296" s="774"/>
      <c r="I296" s="774"/>
      <c r="J296" s="774"/>
      <c r="K296" s="774"/>
      <c r="L296" s="774"/>
      <c r="M296" s="774"/>
      <c r="N296" s="774"/>
      <c r="O296" s="774"/>
      <c r="P296" s="774"/>
      <c r="Q296" s="774"/>
      <c r="R296" s="774"/>
      <c r="S296" s="774"/>
      <c r="T296" s="774"/>
      <c r="U296" s="774"/>
      <c r="V296" s="774"/>
      <c r="W296" s="774"/>
      <c r="X296" s="774"/>
      <c r="Y296" s="774"/>
      <c r="Z296" s="774"/>
      <c r="AA296" s="774"/>
      <c r="AB296" s="774"/>
      <c r="AC296" s="774"/>
      <c r="AD296" s="774"/>
      <c r="AE296" s="774"/>
      <c r="AF296" s="774"/>
      <c r="AG296" s="774"/>
      <c r="AH296" s="774"/>
      <c r="AI296" s="774"/>
      <c r="AJ296" s="774"/>
      <c r="AK296" s="774"/>
      <c r="AL296" s="774"/>
      <c r="AM296" s="774"/>
      <c r="AN296" s="774"/>
      <c r="AO296" s="774"/>
      <c r="AP296" s="774"/>
      <c r="AQ296" s="774"/>
      <c r="AR296" s="774"/>
      <c r="AS296" s="774"/>
      <c r="AT296" s="774"/>
      <c r="AU296" s="774"/>
      <c r="AV296" s="774"/>
      <c r="AW296" s="774"/>
      <c r="AX296" s="774"/>
      <c r="AY296" s="774"/>
      <c r="AZ296" s="774"/>
    </row>
    <row r="297" spans="1:52">
      <c r="A297" s="775"/>
      <c r="B297" s="774"/>
      <c r="C297" s="774"/>
      <c r="D297" s="774"/>
      <c r="E297" s="774"/>
      <c r="F297" s="774"/>
      <c r="G297" s="774"/>
      <c r="H297" s="774"/>
      <c r="I297" s="774"/>
      <c r="J297" s="774"/>
      <c r="K297" s="774"/>
      <c r="L297" s="774"/>
      <c r="M297" s="774"/>
      <c r="N297" s="774"/>
      <c r="O297" s="774"/>
      <c r="P297" s="774"/>
      <c r="Q297" s="774"/>
      <c r="R297" s="774"/>
      <c r="S297" s="774"/>
      <c r="T297" s="774"/>
      <c r="U297" s="774"/>
      <c r="V297" s="774"/>
      <c r="W297" s="774"/>
      <c r="X297" s="774"/>
      <c r="Y297" s="774"/>
      <c r="Z297" s="774"/>
      <c r="AA297" s="774"/>
      <c r="AB297" s="774"/>
      <c r="AC297" s="774"/>
      <c r="AD297" s="774"/>
      <c r="AE297" s="774"/>
      <c r="AF297" s="774"/>
      <c r="AG297" s="774"/>
      <c r="AH297" s="774"/>
      <c r="AI297" s="774"/>
      <c r="AJ297" s="774"/>
      <c r="AK297" s="774"/>
      <c r="AL297" s="774"/>
      <c r="AM297" s="774"/>
      <c r="AN297" s="774"/>
      <c r="AO297" s="774"/>
      <c r="AP297" s="774"/>
      <c r="AQ297" s="774"/>
      <c r="AR297" s="774"/>
      <c r="AS297" s="774"/>
      <c r="AT297" s="774"/>
      <c r="AU297" s="774"/>
      <c r="AV297" s="774"/>
      <c r="AW297" s="774"/>
      <c r="AX297" s="774"/>
      <c r="AY297" s="774"/>
      <c r="AZ297" s="774"/>
    </row>
    <row r="298" spans="1:52">
      <c r="A298" s="775"/>
      <c r="B298" s="774"/>
      <c r="C298" s="774"/>
      <c r="D298" s="774"/>
      <c r="E298" s="774"/>
      <c r="F298" s="774"/>
      <c r="G298" s="774"/>
      <c r="H298" s="774"/>
      <c r="I298" s="774"/>
      <c r="J298" s="774"/>
      <c r="K298" s="774"/>
      <c r="L298" s="774"/>
      <c r="M298" s="774"/>
      <c r="N298" s="774"/>
      <c r="O298" s="774"/>
      <c r="P298" s="774"/>
      <c r="Q298" s="774"/>
      <c r="R298" s="774"/>
      <c r="S298" s="774"/>
      <c r="T298" s="774"/>
      <c r="U298" s="774"/>
      <c r="V298" s="774"/>
      <c r="W298" s="774"/>
      <c r="X298" s="774"/>
      <c r="Y298" s="774"/>
      <c r="Z298" s="774"/>
      <c r="AA298" s="774"/>
      <c r="AB298" s="774"/>
      <c r="AC298" s="774"/>
      <c r="AD298" s="774"/>
      <c r="AE298" s="774"/>
      <c r="AF298" s="774"/>
      <c r="AG298" s="774"/>
      <c r="AH298" s="774"/>
      <c r="AI298" s="774"/>
      <c r="AJ298" s="774"/>
      <c r="AK298" s="774"/>
      <c r="AL298" s="774"/>
      <c r="AM298" s="774"/>
      <c r="AN298" s="774"/>
      <c r="AO298" s="774"/>
      <c r="AP298" s="774"/>
      <c r="AQ298" s="774"/>
      <c r="AR298" s="774"/>
      <c r="AS298" s="774"/>
      <c r="AT298" s="774"/>
      <c r="AU298" s="774"/>
      <c r="AV298" s="774"/>
      <c r="AW298" s="774"/>
      <c r="AX298" s="774"/>
      <c r="AY298" s="774"/>
      <c r="AZ298" s="774"/>
    </row>
    <row r="299" spans="1:52">
      <c r="A299" s="775"/>
      <c r="B299" s="774"/>
      <c r="C299" s="774"/>
      <c r="D299" s="774"/>
      <c r="E299" s="774"/>
      <c r="F299" s="774"/>
      <c r="G299" s="774"/>
      <c r="H299" s="774"/>
      <c r="I299" s="774"/>
      <c r="J299" s="774"/>
      <c r="K299" s="774"/>
      <c r="L299" s="774"/>
      <c r="M299" s="774"/>
      <c r="N299" s="774"/>
      <c r="O299" s="774"/>
      <c r="P299" s="774"/>
      <c r="Q299" s="774"/>
      <c r="R299" s="774"/>
      <c r="S299" s="774"/>
      <c r="T299" s="774"/>
      <c r="U299" s="774"/>
      <c r="V299" s="774"/>
      <c r="W299" s="774"/>
      <c r="X299" s="774"/>
      <c r="Y299" s="774"/>
      <c r="Z299" s="774"/>
      <c r="AA299" s="774"/>
      <c r="AB299" s="774"/>
      <c r="AC299" s="774"/>
      <c r="AD299" s="774"/>
      <c r="AE299" s="774"/>
      <c r="AF299" s="774"/>
      <c r="AG299" s="774"/>
      <c r="AH299" s="774"/>
      <c r="AI299" s="774"/>
      <c r="AJ299" s="774"/>
      <c r="AK299" s="774"/>
      <c r="AL299" s="774"/>
      <c r="AM299" s="774"/>
      <c r="AN299" s="774"/>
      <c r="AO299" s="774"/>
      <c r="AP299" s="774"/>
      <c r="AQ299" s="774"/>
      <c r="AR299" s="774"/>
      <c r="AS299" s="774"/>
      <c r="AT299" s="774"/>
      <c r="AU299" s="774"/>
      <c r="AV299" s="774"/>
      <c r="AW299" s="774"/>
      <c r="AX299" s="774"/>
      <c r="AY299" s="774"/>
      <c r="AZ299" s="774"/>
    </row>
    <row r="300" spans="1:52">
      <c r="A300" s="775"/>
      <c r="B300" s="774"/>
      <c r="C300" s="774"/>
      <c r="D300" s="774"/>
      <c r="E300" s="774"/>
      <c r="F300" s="774"/>
      <c r="G300" s="774"/>
      <c r="H300" s="774"/>
      <c r="I300" s="774"/>
      <c r="J300" s="774"/>
      <c r="K300" s="774"/>
      <c r="L300" s="774"/>
      <c r="M300" s="774"/>
      <c r="N300" s="774"/>
      <c r="O300" s="774"/>
      <c r="P300" s="774"/>
      <c r="Q300" s="774"/>
      <c r="R300" s="774"/>
      <c r="S300" s="774"/>
      <c r="T300" s="774"/>
      <c r="U300" s="774"/>
      <c r="V300" s="774"/>
      <c r="W300" s="774"/>
      <c r="X300" s="774"/>
      <c r="Y300" s="774"/>
      <c r="Z300" s="774"/>
      <c r="AA300" s="774"/>
      <c r="AB300" s="774"/>
      <c r="AC300" s="774"/>
      <c r="AD300" s="774"/>
      <c r="AE300" s="774"/>
      <c r="AF300" s="774"/>
      <c r="AG300" s="774"/>
      <c r="AH300" s="774"/>
      <c r="AI300" s="774"/>
      <c r="AJ300" s="774"/>
      <c r="AK300" s="774"/>
      <c r="AL300" s="774"/>
      <c r="AM300" s="774"/>
      <c r="AN300" s="774"/>
      <c r="AO300" s="774"/>
      <c r="AP300" s="774"/>
      <c r="AQ300" s="774"/>
      <c r="AR300" s="774"/>
      <c r="AS300" s="774"/>
      <c r="AT300" s="774"/>
      <c r="AU300" s="774"/>
      <c r="AV300" s="774"/>
      <c r="AW300" s="774"/>
      <c r="AX300" s="774"/>
      <c r="AY300" s="774"/>
      <c r="AZ300" s="774"/>
    </row>
    <row r="301" spans="1:52">
      <c r="A301" s="775"/>
      <c r="B301" s="774"/>
      <c r="C301" s="774"/>
      <c r="D301" s="774"/>
      <c r="E301" s="774"/>
      <c r="F301" s="774"/>
      <c r="G301" s="774"/>
      <c r="H301" s="774"/>
      <c r="I301" s="774"/>
      <c r="J301" s="774"/>
      <c r="K301" s="774"/>
      <c r="L301" s="774"/>
      <c r="M301" s="774"/>
      <c r="N301" s="774"/>
      <c r="O301" s="774"/>
      <c r="P301" s="774"/>
      <c r="Q301" s="774"/>
      <c r="R301" s="774"/>
      <c r="S301" s="774"/>
      <c r="T301" s="774"/>
      <c r="U301" s="774"/>
      <c r="V301" s="774"/>
      <c r="W301" s="774"/>
      <c r="X301" s="774"/>
      <c r="Y301" s="774"/>
      <c r="Z301" s="774"/>
      <c r="AA301" s="774"/>
      <c r="AB301" s="774"/>
      <c r="AC301" s="774"/>
      <c r="AD301" s="774"/>
      <c r="AE301" s="774"/>
      <c r="AF301" s="774"/>
      <c r="AG301" s="774"/>
      <c r="AH301" s="774"/>
      <c r="AI301" s="774"/>
      <c r="AJ301" s="774"/>
      <c r="AK301" s="774"/>
      <c r="AL301" s="774"/>
      <c r="AM301" s="774"/>
      <c r="AN301" s="774"/>
      <c r="AO301" s="774"/>
      <c r="AP301" s="774"/>
      <c r="AQ301" s="774"/>
      <c r="AR301" s="774"/>
      <c r="AS301" s="774"/>
      <c r="AT301" s="774"/>
      <c r="AU301" s="774"/>
      <c r="AV301" s="774"/>
      <c r="AW301" s="774"/>
      <c r="AX301" s="774"/>
      <c r="AY301" s="774"/>
      <c r="AZ301" s="774"/>
    </row>
    <row r="302" spans="1:52">
      <c r="A302" s="775"/>
      <c r="B302" s="774"/>
      <c r="C302" s="774"/>
      <c r="D302" s="774"/>
      <c r="E302" s="774"/>
      <c r="F302" s="774"/>
      <c r="G302" s="774"/>
      <c r="H302" s="774"/>
      <c r="I302" s="774"/>
      <c r="J302" s="774"/>
      <c r="K302" s="774"/>
      <c r="L302" s="774"/>
      <c r="M302" s="774"/>
      <c r="N302" s="774"/>
      <c r="O302" s="774"/>
      <c r="P302" s="774"/>
      <c r="Q302" s="774"/>
      <c r="R302" s="774"/>
      <c r="S302" s="774"/>
      <c r="T302" s="774"/>
      <c r="U302" s="774"/>
      <c r="V302" s="774"/>
      <c r="W302" s="774"/>
      <c r="X302" s="774"/>
      <c r="Y302" s="774"/>
      <c r="Z302" s="774"/>
      <c r="AA302" s="774"/>
      <c r="AB302" s="774"/>
      <c r="AC302" s="774"/>
      <c r="AD302" s="774"/>
      <c r="AE302" s="774"/>
      <c r="AF302" s="774"/>
      <c r="AG302" s="774"/>
      <c r="AH302" s="774"/>
      <c r="AI302" s="774"/>
      <c r="AJ302" s="774"/>
      <c r="AK302" s="774"/>
      <c r="AL302" s="774"/>
      <c r="AM302" s="774"/>
      <c r="AN302" s="774"/>
      <c r="AO302" s="774"/>
      <c r="AP302" s="774"/>
      <c r="AQ302" s="774"/>
      <c r="AR302" s="774"/>
      <c r="AS302" s="774"/>
      <c r="AT302" s="774"/>
      <c r="AU302" s="774"/>
      <c r="AV302" s="774"/>
      <c r="AW302" s="774"/>
      <c r="AX302" s="774"/>
      <c r="AY302" s="774"/>
      <c r="AZ302" s="774"/>
    </row>
    <row r="303" spans="1:52">
      <c r="A303" s="775"/>
      <c r="B303" s="774"/>
      <c r="C303" s="774"/>
      <c r="D303" s="774"/>
      <c r="E303" s="774"/>
      <c r="F303" s="774"/>
      <c r="G303" s="774"/>
      <c r="H303" s="774"/>
      <c r="I303" s="774"/>
      <c r="J303" s="774"/>
      <c r="K303" s="774"/>
      <c r="L303" s="774"/>
      <c r="M303" s="774"/>
      <c r="N303" s="774"/>
      <c r="O303" s="774"/>
      <c r="P303" s="774"/>
      <c r="Q303" s="774"/>
      <c r="R303" s="774"/>
      <c r="S303" s="774"/>
      <c r="T303" s="774"/>
      <c r="U303" s="774"/>
      <c r="V303" s="774"/>
      <c r="W303" s="774"/>
      <c r="X303" s="774"/>
      <c r="Y303" s="774"/>
      <c r="Z303" s="774"/>
      <c r="AA303" s="774"/>
      <c r="AB303" s="774"/>
      <c r="AC303" s="774"/>
      <c r="AD303" s="774"/>
      <c r="AE303" s="774"/>
      <c r="AF303" s="774"/>
      <c r="AG303" s="774"/>
      <c r="AH303" s="774"/>
      <c r="AI303" s="774"/>
      <c r="AJ303" s="774"/>
      <c r="AK303" s="774"/>
      <c r="AL303" s="774"/>
      <c r="AM303" s="774"/>
      <c r="AN303" s="774"/>
      <c r="AO303" s="774"/>
      <c r="AP303" s="774"/>
      <c r="AQ303" s="774"/>
      <c r="AR303" s="774"/>
      <c r="AS303" s="774"/>
      <c r="AT303" s="774"/>
      <c r="AU303" s="774"/>
      <c r="AV303" s="774"/>
      <c r="AW303" s="774"/>
      <c r="AX303" s="774"/>
      <c r="AY303" s="774"/>
      <c r="AZ303" s="774"/>
    </row>
    <row r="304" spans="1:52">
      <c r="A304" s="775"/>
      <c r="B304" s="774"/>
      <c r="C304" s="774"/>
      <c r="D304" s="774"/>
      <c r="E304" s="774"/>
      <c r="F304" s="774"/>
      <c r="G304" s="774"/>
      <c r="H304" s="774"/>
      <c r="I304" s="774"/>
      <c r="J304" s="774"/>
      <c r="K304" s="774"/>
      <c r="L304" s="774"/>
      <c r="M304" s="774"/>
      <c r="N304" s="774"/>
      <c r="O304" s="774"/>
      <c r="P304" s="774"/>
      <c r="Q304" s="774"/>
      <c r="R304" s="774"/>
      <c r="S304" s="774"/>
      <c r="T304" s="774"/>
      <c r="U304" s="774"/>
      <c r="V304" s="774"/>
      <c r="W304" s="774"/>
      <c r="X304" s="774"/>
      <c r="Y304" s="774"/>
      <c r="Z304" s="774"/>
      <c r="AA304" s="774"/>
      <c r="AB304" s="774"/>
      <c r="AC304" s="774"/>
      <c r="AD304" s="774"/>
      <c r="AE304" s="774"/>
      <c r="AF304" s="774"/>
      <c r="AG304" s="774"/>
      <c r="AH304" s="774"/>
      <c r="AI304" s="774"/>
      <c r="AJ304" s="774"/>
      <c r="AK304" s="774"/>
      <c r="AL304" s="774"/>
      <c r="AM304" s="774"/>
      <c r="AN304" s="774"/>
      <c r="AO304" s="774"/>
      <c r="AP304" s="774"/>
      <c r="AQ304" s="774"/>
      <c r="AR304" s="774"/>
      <c r="AS304" s="774"/>
      <c r="AT304" s="774"/>
      <c r="AU304" s="774"/>
      <c r="AV304" s="774"/>
      <c r="AW304" s="774"/>
      <c r="AX304" s="774"/>
      <c r="AY304" s="774"/>
      <c r="AZ304" s="774"/>
    </row>
    <row r="305" spans="1:52">
      <c r="A305" s="774"/>
      <c r="B305" s="774"/>
      <c r="C305" s="774"/>
      <c r="D305" s="774"/>
      <c r="E305" s="774"/>
      <c r="F305" s="774"/>
      <c r="G305" s="774"/>
      <c r="H305" s="774"/>
      <c r="I305" s="774"/>
      <c r="J305" s="774"/>
      <c r="K305" s="774"/>
      <c r="L305" s="774"/>
      <c r="M305" s="774"/>
      <c r="N305" s="774"/>
      <c r="O305" s="774"/>
      <c r="P305" s="774"/>
      <c r="Q305" s="774"/>
      <c r="R305" s="774"/>
      <c r="S305" s="774"/>
      <c r="T305" s="774"/>
      <c r="U305" s="774"/>
      <c r="V305" s="774"/>
      <c r="W305" s="774"/>
      <c r="X305" s="774"/>
      <c r="Y305" s="774"/>
      <c r="Z305" s="774"/>
      <c r="AA305" s="774"/>
      <c r="AB305" s="774"/>
      <c r="AC305" s="774"/>
      <c r="AD305" s="774"/>
      <c r="AE305" s="774"/>
      <c r="AF305" s="774"/>
      <c r="AG305" s="774"/>
      <c r="AH305" s="774"/>
      <c r="AI305" s="774"/>
      <c r="AJ305" s="774"/>
      <c r="AK305" s="774"/>
      <c r="AL305" s="774"/>
      <c r="AM305" s="774"/>
      <c r="AN305" s="774"/>
      <c r="AO305" s="774"/>
      <c r="AP305" s="774"/>
      <c r="AQ305" s="774"/>
      <c r="AR305" s="774"/>
      <c r="AS305" s="774"/>
      <c r="AT305" s="774"/>
      <c r="AU305" s="774"/>
      <c r="AV305" s="774"/>
      <c r="AW305" s="774"/>
      <c r="AX305" s="774"/>
      <c r="AY305" s="774"/>
      <c r="AZ305" s="774"/>
    </row>
    <row r="306" spans="1:52">
      <c r="A306" s="775"/>
      <c r="B306" s="774"/>
      <c r="C306" s="774"/>
      <c r="D306" s="774"/>
      <c r="E306" s="774"/>
      <c r="F306" s="774"/>
      <c r="G306" s="774"/>
      <c r="H306" s="774"/>
      <c r="I306" s="774"/>
      <c r="J306" s="774"/>
      <c r="K306" s="774"/>
      <c r="L306" s="774"/>
      <c r="M306" s="774"/>
      <c r="N306" s="774"/>
      <c r="O306" s="774"/>
      <c r="P306" s="774"/>
      <c r="Q306" s="774"/>
      <c r="R306" s="774"/>
      <c r="S306" s="774"/>
      <c r="T306" s="774"/>
      <c r="U306" s="774"/>
      <c r="V306" s="774"/>
      <c r="W306" s="774"/>
      <c r="X306" s="774"/>
      <c r="Y306" s="774"/>
      <c r="Z306" s="774"/>
      <c r="AA306" s="774"/>
      <c r="AB306" s="774"/>
      <c r="AC306" s="774"/>
      <c r="AD306" s="774"/>
      <c r="AE306" s="774"/>
      <c r="AF306" s="774"/>
      <c r="AG306" s="774"/>
      <c r="AH306" s="774"/>
      <c r="AI306" s="774"/>
      <c r="AJ306" s="774"/>
      <c r="AK306" s="774"/>
      <c r="AL306" s="774"/>
      <c r="AM306" s="774"/>
      <c r="AN306" s="774"/>
      <c r="AO306" s="774"/>
      <c r="AP306" s="774"/>
      <c r="AQ306" s="774"/>
      <c r="AR306" s="774"/>
      <c r="AS306" s="774"/>
      <c r="AT306" s="774"/>
      <c r="AU306" s="774"/>
      <c r="AV306" s="774"/>
      <c r="AW306" s="774"/>
      <c r="AX306" s="774"/>
      <c r="AY306" s="774"/>
      <c r="AZ306" s="774"/>
    </row>
    <row r="307" spans="1:52">
      <c r="A307" s="775"/>
      <c r="B307" s="774"/>
      <c r="C307" s="774"/>
      <c r="D307" s="774"/>
      <c r="E307" s="774"/>
      <c r="F307" s="774"/>
      <c r="G307" s="774"/>
      <c r="H307" s="774"/>
      <c r="I307" s="774"/>
      <c r="J307" s="774"/>
      <c r="K307" s="774"/>
      <c r="L307" s="774"/>
      <c r="M307" s="774"/>
      <c r="N307" s="774"/>
      <c r="O307" s="774"/>
      <c r="P307" s="774"/>
      <c r="Q307" s="774"/>
      <c r="R307" s="774"/>
      <c r="S307" s="774"/>
      <c r="T307" s="774"/>
      <c r="U307" s="774"/>
      <c r="V307" s="774"/>
      <c r="W307" s="774"/>
      <c r="X307" s="774"/>
      <c r="Y307" s="774"/>
      <c r="Z307" s="774"/>
      <c r="AA307" s="774"/>
      <c r="AB307" s="774"/>
      <c r="AC307" s="774"/>
      <c r="AD307" s="774"/>
      <c r="AE307" s="774"/>
      <c r="AF307" s="774"/>
      <c r="AG307" s="774"/>
      <c r="AH307" s="774"/>
      <c r="AI307" s="774"/>
      <c r="AJ307" s="774"/>
      <c r="AK307" s="774"/>
      <c r="AL307" s="774"/>
      <c r="AM307" s="774"/>
      <c r="AN307" s="774"/>
      <c r="AO307" s="774"/>
      <c r="AP307" s="774"/>
      <c r="AQ307" s="774"/>
      <c r="AR307" s="774"/>
      <c r="AS307" s="774"/>
      <c r="AT307" s="774"/>
      <c r="AU307" s="774"/>
      <c r="AV307" s="774"/>
      <c r="AW307" s="774"/>
      <c r="AX307" s="774"/>
      <c r="AY307" s="774"/>
      <c r="AZ307" s="774"/>
    </row>
    <row r="308" spans="1:52">
      <c r="A308" s="775"/>
      <c r="B308" s="774"/>
      <c r="C308" s="774"/>
      <c r="D308" s="774"/>
      <c r="E308" s="774"/>
      <c r="F308" s="774"/>
      <c r="G308" s="774"/>
      <c r="H308" s="774"/>
      <c r="I308" s="774"/>
      <c r="J308" s="774"/>
      <c r="K308" s="774"/>
      <c r="L308" s="774"/>
      <c r="M308" s="774"/>
      <c r="N308" s="774"/>
      <c r="O308" s="774"/>
      <c r="P308" s="774"/>
      <c r="Q308" s="774"/>
      <c r="R308" s="774"/>
      <c r="S308" s="774"/>
      <c r="T308" s="774"/>
      <c r="U308" s="774"/>
      <c r="V308" s="774"/>
      <c r="W308" s="774"/>
      <c r="X308" s="774"/>
      <c r="Y308" s="774"/>
      <c r="Z308" s="774"/>
      <c r="AA308" s="774"/>
      <c r="AB308" s="774"/>
      <c r="AC308" s="774"/>
      <c r="AD308" s="774"/>
      <c r="AE308" s="774"/>
      <c r="AF308" s="774"/>
      <c r="AG308" s="774"/>
      <c r="AH308" s="774"/>
      <c r="AI308" s="774"/>
      <c r="AJ308" s="774"/>
      <c r="AK308" s="774"/>
      <c r="AL308" s="774"/>
      <c r="AM308" s="774"/>
      <c r="AN308" s="774"/>
      <c r="AO308" s="774"/>
      <c r="AP308" s="774"/>
      <c r="AQ308" s="774"/>
      <c r="AR308" s="774"/>
      <c r="AS308" s="774"/>
      <c r="AT308" s="774"/>
      <c r="AU308" s="774"/>
      <c r="AV308" s="774"/>
      <c r="AW308" s="774"/>
      <c r="AX308" s="774"/>
      <c r="AY308" s="774"/>
      <c r="AZ308" s="774"/>
    </row>
    <row r="309" spans="1:52">
      <c r="A309" s="775"/>
      <c r="B309" s="774"/>
      <c r="C309" s="774"/>
      <c r="D309" s="774"/>
      <c r="E309" s="774"/>
      <c r="F309" s="774"/>
      <c r="G309" s="774"/>
      <c r="H309" s="774"/>
      <c r="I309" s="774"/>
      <c r="J309" s="774"/>
      <c r="K309" s="774"/>
      <c r="L309" s="774"/>
      <c r="M309" s="774"/>
      <c r="N309" s="774"/>
      <c r="O309" s="774"/>
      <c r="P309" s="774"/>
      <c r="Q309" s="774"/>
      <c r="R309" s="774"/>
      <c r="S309" s="774"/>
      <c r="T309" s="774"/>
      <c r="U309" s="774"/>
      <c r="V309" s="774"/>
      <c r="W309" s="774"/>
      <c r="X309" s="774"/>
      <c r="Y309" s="774"/>
      <c r="Z309" s="774"/>
      <c r="AA309" s="774"/>
      <c r="AB309" s="774"/>
      <c r="AC309" s="774"/>
      <c r="AD309" s="774"/>
      <c r="AE309" s="774"/>
      <c r="AF309" s="774"/>
      <c r="AG309" s="774"/>
      <c r="AH309" s="774"/>
      <c r="AI309" s="774"/>
      <c r="AJ309" s="774"/>
      <c r="AK309" s="774"/>
      <c r="AL309" s="774"/>
      <c r="AM309" s="774"/>
      <c r="AN309" s="774"/>
      <c r="AO309" s="774"/>
      <c r="AP309" s="774"/>
      <c r="AQ309" s="774"/>
      <c r="AR309" s="774"/>
      <c r="AS309" s="774"/>
      <c r="AT309" s="774"/>
      <c r="AU309" s="774"/>
      <c r="AV309" s="774"/>
      <c r="AW309" s="774"/>
      <c r="AX309" s="774"/>
      <c r="AY309" s="774"/>
      <c r="AZ309" s="774"/>
    </row>
    <row r="310" spans="1:52">
      <c r="A310" s="775"/>
      <c r="B310" s="774"/>
      <c r="C310" s="774"/>
      <c r="D310" s="774"/>
      <c r="E310" s="774"/>
      <c r="F310" s="774"/>
      <c r="G310" s="774"/>
      <c r="H310" s="774"/>
      <c r="I310" s="774"/>
      <c r="J310" s="774"/>
      <c r="K310" s="774"/>
      <c r="L310" s="774"/>
      <c r="M310" s="774"/>
      <c r="N310" s="774"/>
      <c r="O310" s="774"/>
      <c r="P310" s="774"/>
      <c r="Q310" s="774"/>
      <c r="R310" s="774"/>
      <c r="S310" s="774"/>
      <c r="T310" s="774"/>
      <c r="U310" s="774"/>
      <c r="V310" s="774"/>
      <c r="W310" s="774"/>
      <c r="X310" s="774"/>
      <c r="Y310" s="774"/>
      <c r="Z310" s="774"/>
      <c r="AA310" s="774"/>
      <c r="AB310" s="774"/>
      <c r="AC310" s="774"/>
      <c r="AD310" s="774"/>
      <c r="AE310" s="774"/>
      <c r="AF310" s="774"/>
      <c r="AG310" s="774"/>
      <c r="AH310" s="774"/>
      <c r="AI310" s="774"/>
      <c r="AJ310" s="774"/>
      <c r="AK310" s="774"/>
      <c r="AL310" s="774"/>
      <c r="AM310" s="774"/>
      <c r="AN310" s="774"/>
      <c r="AO310" s="774"/>
      <c r="AP310" s="774"/>
      <c r="AQ310" s="774"/>
      <c r="AR310" s="774"/>
      <c r="AS310" s="774"/>
      <c r="AT310" s="774"/>
      <c r="AU310" s="774"/>
      <c r="AV310" s="774"/>
      <c r="AW310" s="774"/>
      <c r="AX310" s="774"/>
      <c r="AY310" s="774"/>
      <c r="AZ310" s="774"/>
    </row>
    <row r="311" spans="1:52">
      <c r="A311" s="775"/>
      <c r="B311" s="774"/>
      <c r="C311" s="774"/>
      <c r="D311" s="774"/>
      <c r="E311" s="774"/>
      <c r="F311" s="774"/>
      <c r="G311" s="774"/>
      <c r="H311" s="774"/>
      <c r="I311" s="774"/>
      <c r="J311" s="774"/>
      <c r="K311" s="774"/>
      <c r="L311" s="774"/>
      <c r="M311" s="774"/>
      <c r="N311" s="774"/>
      <c r="O311" s="774"/>
      <c r="P311" s="774"/>
      <c r="Q311" s="774"/>
      <c r="R311" s="774"/>
      <c r="S311" s="774"/>
      <c r="T311" s="774"/>
      <c r="U311" s="774"/>
      <c r="V311" s="774"/>
      <c r="W311" s="774"/>
      <c r="X311" s="774"/>
      <c r="Y311" s="774"/>
      <c r="Z311" s="774"/>
      <c r="AA311" s="774"/>
      <c r="AB311" s="774"/>
      <c r="AC311" s="774"/>
      <c r="AD311" s="774"/>
      <c r="AE311" s="774"/>
      <c r="AF311" s="774"/>
      <c r="AG311" s="774"/>
      <c r="AH311" s="774"/>
      <c r="AI311" s="774"/>
      <c r="AJ311" s="774"/>
      <c r="AK311" s="774"/>
      <c r="AL311" s="774"/>
      <c r="AM311" s="774"/>
      <c r="AN311" s="774"/>
      <c r="AO311" s="774"/>
      <c r="AP311" s="774"/>
      <c r="AQ311" s="774"/>
      <c r="AR311" s="774"/>
      <c r="AS311" s="774"/>
      <c r="AT311" s="774"/>
      <c r="AU311" s="774"/>
      <c r="AV311" s="774"/>
      <c r="AW311" s="774"/>
      <c r="AX311" s="774"/>
      <c r="AY311" s="774"/>
      <c r="AZ311" s="774"/>
    </row>
    <row r="312" spans="1:52">
      <c r="A312" s="775"/>
      <c r="B312" s="774"/>
      <c r="C312" s="774"/>
      <c r="D312" s="774"/>
      <c r="E312" s="774"/>
      <c r="F312" s="774"/>
      <c r="G312" s="774"/>
      <c r="H312" s="774"/>
      <c r="I312" s="774"/>
      <c r="J312" s="774"/>
      <c r="K312" s="774"/>
      <c r="L312" s="774"/>
      <c r="M312" s="774"/>
      <c r="N312" s="774"/>
      <c r="O312" s="774"/>
      <c r="P312" s="774"/>
      <c r="Q312" s="774"/>
      <c r="R312" s="774"/>
      <c r="S312" s="774"/>
      <c r="T312" s="774"/>
      <c r="U312" s="774"/>
      <c r="V312" s="774"/>
      <c r="W312" s="774"/>
      <c r="X312" s="774"/>
      <c r="Y312" s="774"/>
      <c r="Z312" s="774"/>
      <c r="AA312" s="774"/>
      <c r="AB312" s="774"/>
      <c r="AC312" s="774"/>
      <c r="AD312" s="774"/>
      <c r="AE312" s="774"/>
      <c r="AF312" s="774"/>
      <c r="AG312" s="774"/>
      <c r="AH312" s="774"/>
      <c r="AI312" s="774"/>
      <c r="AJ312" s="774"/>
      <c r="AK312" s="774"/>
      <c r="AL312" s="774"/>
      <c r="AM312" s="774"/>
      <c r="AN312" s="774"/>
      <c r="AO312" s="774"/>
      <c r="AP312" s="774"/>
      <c r="AQ312" s="774"/>
      <c r="AR312" s="774"/>
      <c r="AS312" s="774"/>
      <c r="AT312" s="774"/>
      <c r="AU312" s="774"/>
      <c r="AV312" s="774"/>
      <c r="AW312" s="774"/>
      <c r="AX312" s="774"/>
      <c r="AY312" s="774"/>
      <c r="AZ312" s="774"/>
    </row>
    <row r="313" spans="1:52">
      <c r="A313" s="775"/>
      <c r="B313" s="774"/>
      <c r="C313" s="774"/>
      <c r="D313" s="774"/>
      <c r="E313" s="774"/>
      <c r="F313" s="774"/>
      <c r="G313" s="774"/>
      <c r="H313" s="774"/>
      <c r="I313" s="774"/>
      <c r="J313" s="774"/>
      <c r="K313" s="774"/>
      <c r="L313" s="774"/>
      <c r="M313" s="774"/>
      <c r="N313" s="774"/>
      <c r="O313" s="774"/>
      <c r="P313" s="774"/>
      <c r="Q313" s="774"/>
      <c r="R313" s="774"/>
      <c r="S313" s="774"/>
      <c r="T313" s="774"/>
      <c r="U313" s="774"/>
      <c r="V313" s="774"/>
      <c r="W313" s="774"/>
      <c r="X313" s="774"/>
      <c r="Y313" s="774"/>
      <c r="Z313" s="774"/>
      <c r="AA313" s="774"/>
      <c r="AB313" s="774"/>
      <c r="AC313" s="774"/>
      <c r="AD313" s="774"/>
      <c r="AE313" s="774"/>
      <c r="AF313" s="774"/>
      <c r="AG313" s="774"/>
      <c r="AH313" s="774"/>
      <c r="AI313" s="774"/>
      <c r="AJ313" s="774"/>
      <c r="AK313" s="774"/>
      <c r="AL313" s="774"/>
      <c r="AM313" s="774"/>
      <c r="AN313" s="774"/>
      <c r="AO313" s="774"/>
      <c r="AP313" s="774"/>
      <c r="AQ313" s="774"/>
      <c r="AR313" s="774"/>
      <c r="AS313" s="774"/>
      <c r="AT313" s="774"/>
      <c r="AU313" s="774"/>
      <c r="AV313" s="774"/>
      <c r="AW313" s="774"/>
      <c r="AX313" s="774"/>
      <c r="AY313" s="774"/>
      <c r="AZ313" s="774"/>
    </row>
    <row r="314" spans="1:52">
      <c r="A314" s="775"/>
      <c r="B314" s="774"/>
      <c r="C314" s="774"/>
      <c r="D314" s="774"/>
      <c r="E314" s="774"/>
      <c r="F314" s="774"/>
      <c r="G314" s="774"/>
      <c r="H314" s="774"/>
      <c r="I314" s="774"/>
      <c r="J314" s="774"/>
      <c r="K314" s="774"/>
      <c r="L314" s="774"/>
      <c r="M314" s="774"/>
      <c r="N314" s="774"/>
      <c r="O314" s="774"/>
      <c r="P314" s="774"/>
      <c r="Q314" s="774"/>
      <c r="R314" s="774"/>
      <c r="S314" s="774"/>
      <c r="T314" s="774"/>
      <c r="U314" s="774"/>
      <c r="V314" s="774"/>
      <c r="W314" s="774"/>
      <c r="X314" s="774"/>
      <c r="Y314" s="774"/>
      <c r="Z314" s="774"/>
      <c r="AA314" s="774"/>
      <c r="AB314" s="774"/>
      <c r="AC314" s="774"/>
      <c r="AD314" s="774"/>
      <c r="AE314" s="774"/>
      <c r="AF314" s="774"/>
      <c r="AG314" s="774"/>
      <c r="AH314" s="774"/>
      <c r="AI314" s="774"/>
      <c r="AJ314" s="774"/>
      <c r="AK314" s="774"/>
      <c r="AL314" s="774"/>
      <c r="AM314" s="774"/>
      <c r="AN314" s="774"/>
      <c r="AO314" s="774"/>
      <c r="AP314" s="774"/>
      <c r="AQ314" s="774"/>
      <c r="AR314" s="774"/>
      <c r="AS314" s="774"/>
      <c r="AT314" s="774"/>
      <c r="AU314" s="774"/>
      <c r="AV314" s="774"/>
      <c r="AW314" s="774"/>
      <c r="AX314" s="774"/>
      <c r="AY314" s="774"/>
      <c r="AZ314" s="774"/>
    </row>
    <row r="315" spans="1:52">
      <c r="A315" s="775"/>
      <c r="B315" s="774"/>
      <c r="C315" s="774"/>
      <c r="D315" s="774"/>
      <c r="E315" s="774"/>
      <c r="F315" s="774"/>
      <c r="G315" s="774"/>
      <c r="H315" s="774"/>
      <c r="I315" s="774"/>
      <c r="J315" s="774"/>
      <c r="K315" s="774"/>
      <c r="L315" s="774"/>
      <c r="M315" s="774"/>
      <c r="N315" s="774"/>
      <c r="O315" s="774"/>
      <c r="P315" s="774"/>
      <c r="Q315" s="774"/>
      <c r="R315" s="774"/>
      <c r="S315" s="774"/>
      <c r="T315" s="774"/>
      <c r="U315" s="774"/>
      <c r="V315" s="774"/>
      <c r="W315" s="774"/>
      <c r="X315" s="774"/>
      <c r="Y315" s="774"/>
      <c r="Z315" s="774"/>
      <c r="AA315" s="774"/>
      <c r="AB315" s="774"/>
      <c r="AC315" s="774"/>
      <c r="AD315" s="774"/>
      <c r="AE315" s="774"/>
      <c r="AF315" s="774"/>
      <c r="AG315" s="774"/>
      <c r="AH315" s="774"/>
      <c r="AI315" s="774"/>
      <c r="AJ315" s="774"/>
      <c r="AK315" s="774"/>
      <c r="AL315" s="774"/>
      <c r="AM315" s="774"/>
      <c r="AN315" s="774"/>
      <c r="AO315" s="774"/>
      <c r="AP315" s="774"/>
      <c r="AQ315" s="774"/>
      <c r="AR315" s="774"/>
      <c r="AS315" s="774"/>
      <c r="AT315" s="774"/>
      <c r="AU315" s="774"/>
      <c r="AV315" s="774"/>
      <c r="AW315" s="774"/>
      <c r="AX315" s="774"/>
      <c r="AY315" s="774"/>
      <c r="AZ315" s="774"/>
    </row>
    <row r="316" spans="1:52">
      <c r="A316" s="775"/>
      <c r="B316" s="774"/>
      <c r="C316" s="774"/>
      <c r="D316" s="774"/>
      <c r="E316" s="774"/>
      <c r="F316" s="774"/>
      <c r="G316" s="774"/>
      <c r="H316" s="774"/>
      <c r="I316" s="774"/>
      <c r="J316" s="774"/>
      <c r="K316" s="774"/>
      <c r="L316" s="774"/>
      <c r="M316" s="774"/>
      <c r="N316" s="774"/>
      <c r="O316" s="774"/>
      <c r="P316" s="774"/>
      <c r="Q316" s="774"/>
      <c r="R316" s="774"/>
      <c r="S316" s="774"/>
      <c r="T316" s="774"/>
      <c r="U316" s="774"/>
      <c r="V316" s="774"/>
      <c r="W316" s="774"/>
      <c r="X316" s="774"/>
      <c r="Y316" s="774"/>
      <c r="Z316" s="774"/>
      <c r="AA316" s="774"/>
      <c r="AB316" s="774"/>
      <c r="AC316" s="774"/>
      <c r="AD316" s="774"/>
      <c r="AE316" s="774"/>
      <c r="AF316" s="774"/>
      <c r="AG316" s="774"/>
      <c r="AH316" s="774"/>
      <c r="AI316" s="774"/>
      <c r="AJ316" s="774"/>
      <c r="AK316" s="774"/>
      <c r="AL316" s="774"/>
      <c r="AM316" s="774"/>
      <c r="AN316" s="774"/>
      <c r="AO316" s="774"/>
      <c r="AP316" s="774"/>
      <c r="AQ316" s="774"/>
      <c r="AR316" s="774"/>
      <c r="AS316" s="774"/>
      <c r="AT316" s="774"/>
      <c r="AU316" s="774"/>
      <c r="AV316" s="774"/>
      <c r="AW316" s="774"/>
      <c r="AX316" s="774"/>
      <c r="AY316" s="774"/>
      <c r="AZ316" s="774"/>
    </row>
    <row r="317" spans="1:52">
      <c r="A317" s="775"/>
      <c r="B317" s="774"/>
      <c r="C317" s="774"/>
      <c r="D317" s="774"/>
      <c r="E317" s="774"/>
      <c r="F317" s="774"/>
      <c r="G317" s="774"/>
      <c r="H317" s="774"/>
      <c r="I317" s="774"/>
      <c r="J317" s="774"/>
      <c r="K317" s="774"/>
      <c r="L317" s="774"/>
      <c r="M317" s="774"/>
      <c r="N317" s="774"/>
      <c r="O317" s="774"/>
      <c r="P317" s="774"/>
      <c r="Q317" s="774"/>
      <c r="R317" s="774"/>
      <c r="S317" s="774"/>
      <c r="T317" s="774"/>
      <c r="U317" s="774"/>
      <c r="V317" s="774"/>
      <c r="W317" s="774"/>
      <c r="X317" s="774"/>
      <c r="Y317" s="774"/>
      <c r="Z317" s="774"/>
      <c r="AA317" s="774"/>
      <c r="AB317" s="774"/>
      <c r="AC317" s="774"/>
      <c r="AD317" s="774"/>
      <c r="AE317" s="774"/>
      <c r="AF317" s="774"/>
      <c r="AG317" s="774"/>
      <c r="AH317" s="774"/>
      <c r="AI317" s="774"/>
      <c r="AJ317" s="774"/>
      <c r="AK317" s="774"/>
      <c r="AL317" s="774"/>
      <c r="AM317" s="774"/>
      <c r="AN317" s="774"/>
      <c r="AO317" s="774"/>
      <c r="AP317" s="774"/>
      <c r="AQ317" s="774"/>
      <c r="AR317" s="774"/>
      <c r="AS317" s="774"/>
      <c r="AT317" s="774"/>
      <c r="AU317" s="774"/>
      <c r="AV317" s="774"/>
      <c r="AW317" s="774"/>
      <c r="AX317" s="774"/>
      <c r="AY317" s="774"/>
      <c r="AZ317" s="774"/>
    </row>
    <row r="318" spans="1:52">
      <c r="A318" s="775"/>
      <c r="B318" s="774"/>
      <c r="C318" s="774"/>
      <c r="D318" s="774"/>
      <c r="E318" s="774"/>
      <c r="F318" s="774"/>
      <c r="G318" s="774"/>
      <c r="H318" s="774"/>
      <c r="I318" s="774"/>
      <c r="J318" s="774"/>
      <c r="K318" s="774"/>
      <c r="L318" s="774"/>
      <c r="M318" s="774"/>
      <c r="N318" s="774"/>
      <c r="O318" s="774"/>
      <c r="P318" s="774"/>
      <c r="Q318" s="774"/>
      <c r="R318" s="774"/>
      <c r="S318" s="774"/>
      <c r="T318" s="774"/>
      <c r="U318" s="774"/>
      <c r="V318" s="774"/>
      <c r="W318" s="774"/>
      <c r="X318" s="774"/>
      <c r="Y318" s="774"/>
      <c r="Z318" s="774"/>
      <c r="AA318" s="774"/>
      <c r="AB318" s="774"/>
      <c r="AC318" s="774"/>
      <c r="AD318" s="774"/>
      <c r="AE318" s="774"/>
      <c r="AF318" s="774"/>
      <c r="AG318" s="774"/>
      <c r="AH318" s="774"/>
      <c r="AI318" s="774"/>
      <c r="AJ318" s="774"/>
      <c r="AK318" s="774"/>
      <c r="AL318" s="774"/>
      <c r="AM318" s="774"/>
      <c r="AN318" s="774"/>
      <c r="AO318" s="774"/>
      <c r="AP318" s="774"/>
      <c r="AQ318" s="774"/>
      <c r="AR318" s="774"/>
      <c r="AS318" s="774"/>
      <c r="AT318" s="774"/>
      <c r="AU318" s="774"/>
      <c r="AV318" s="774"/>
      <c r="AW318" s="774"/>
      <c r="AX318" s="774"/>
      <c r="AY318" s="774"/>
      <c r="AZ318" s="774"/>
    </row>
    <row r="319" spans="1:52">
      <c r="A319" s="775"/>
      <c r="B319" s="774"/>
      <c r="C319" s="774"/>
      <c r="D319" s="774"/>
      <c r="E319" s="774"/>
      <c r="F319" s="774"/>
      <c r="G319" s="774"/>
      <c r="H319" s="774"/>
      <c r="I319" s="774"/>
      <c r="J319" s="774"/>
      <c r="K319" s="774"/>
      <c r="L319" s="774"/>
      <c r="M319" s="774"/>
      <c r="N319" s="774"/>
      <c r="O319" s="774"/>
      <c r="P319" s="774"/>
      <c r="Q319" s="774"/>
      <c r="R319" s="774"/>
      <c r="S319" s="774"/>
      <c r="T319" s="774"/>
      <c r="U319" s="774"/>
      <c r="V319" s="774"/>
      <c r="W319" s="774"/>
      <c r="X319" s="774"/>
      <c r="Y319" s="774"/>
      <c r="Z319" s="774"/>
      <c r="AA319" s="774"/>
      <c r="AB319" s="774"/>
      <c r="AC319" s="774"/>
      <c r="AD319" s="774"/>
      <c r="AE319" s="774"/>
      <c r="AF319" s="774"/>
      <c r="AG319" s="774"/>
      <c r="AH319" s="774"/>
      <c r="AI319" s="774"/>
      <c r="AJ319" s="774"/>
      <c r="AK319" s="774"/>
      <c r="AL319" s="774"/>
      <c r="AM319" s="774"/>
      <c r="AN319" s="774"/>
      <c r="AO319" s="774"/>
      <c r="AP319" s="774"/>
      <c r="AQ319" s="774"/>
      <c r="AR319" s="774"/>
      <c r="AS319" s="774"/>
      <c r="AT319" s="774"/>
      <c r="AU319" s="774"/>
      <c r="AV319" s="774"/>
      <c r="AW319" s="774"/>
      <c r="AX319" s="774"/>
      <c r="AY319" s="774"/>
      <c r="AZ319" s="774"/>
    </row>
    <row r="320" spans="1:52">
      <c r="A320" s="775"/>
      <c r="B320" s="774"/>
      <c r="C320" s="774"/>
      <c r="D320" s="774"/>
      <c r="E320" s="774"/>
      <c r="F320" s="774"/>
      <c r="G320" s="774"/>
      <c r="H320" s="774"/>
      <c r="I320" s="774"/>
      <c r="J320" s="774"/>
      <c r="K320" s="774"/>
      <c r="L320" s="774"/>
      <c r="M320" s="774"/>
      <c r="N320" s="774"/>
      <c r="O320" s="774"/>
      <c r="P320" s="774"/>
      <c r="Q320" s="774"/>
      <c r="R320" s="774"/>
      <c r="S320" s="774"/>
      <c r="T320" s="774"/>
      <c r="U320" s="774"/>
      <c r="V320" s="774"/>
      <c r="W320" s="774"/>
      <c r="X320" s="774"/>
      <c r="Y320" s="774"/>
      <c r="Z320" s="774"/>
      <c r="AA320" s="774"/>
      <c r="AB320" s="774"/>
      <c r="AC320" s="774"/>
      <c r="AD320" s="774"/>
      <c r="AE320" s="774"/>
      <c r="AF320" s="774"/>
      <c r="AG320" s="774"/>
      <c r="AH320" s="774"/>
      <c r="AI320" s="774"/>
      <c r="AJ320" s="774"/>
      <c r="AK320" s="774"/>
      <c r="AL320" s="774"/>
      <c r="AM320" s="774"/>
      <c r="AN320" s="774"/>
      <c r="AO320" s="774"/>
      <c r="AP320" s="774"/>
      <c r="AQ320" s="774"/>
      <c r="AR320" s="774"/>
      <c r="AS320" s="774"/>
      <c r="AT320" s="774"/>
      <c r="AU320" s="774"/>
      <c r="AV320" s="774"/>
      <c r="AW320" s="774"/>
      <c r="AX320" s="774"/>
      <c r="AY320" s="774"/>
      <c r="AZ320" s="774"/>
    </row>
    <row r="321" spans="1:52">
      <c r="A321" s="775"/>
      <c r="B321" s="774"/>
      <c r="C321" s="774"/>
      <c r="D321" s="774"/>
      <c r="E321" s="774"/>
      <c r="F321" s="774"/>
      <c r="G321" s="774"/>
      <c r="H321" s="774"/>
      <c r="I321" s="774"/>
      <c r="J321" s="774"/>
      <c r="K321" s="774"/>
      <c r="L321" s="774"/>
      <c r="M321" s="774"/>
      <c r="N321" s="774"/>
      <c r="O321" s="774"/>
      <c r="P321" s="774"/>
      <c r="Q321" s="774"/>
      <c r="R321" s="774"/>
      <c r="S321" s="774"/>
      <c r="T321" s="774"/>
      <c r="U321" s="774"/>
      <c r="V321" s="774"/>
      <c r="W321" s="774"/>
      <c r="X321" s="774"/>
      <c r="Y321" s="774"/>
      <c r="Z321" s="774"/>
      <c r="AA321" s="774"/>
      <c r="AB321" s="774"/>
      <c r="AC321" s="774"/>
      <c r="AD321" s="774"/>
      <c r="AE321" s="774"/>
      <c r="AF321" s="774"/>
      <c r="AG321" s="774"/>
      <c r="AH321" s="774"/>
      <c r="AI321" s="774"/>
      <c r="AJ321" s="774"/>
      <c r="AK321" s="774"/>
      <c r="AL321" s="774"/>
      <c r="AM321" s="774"/>
      <c r="AN321" s="774"/>
      <c r="AO321" s="774"/>
      <c r="AP321" s="774"/>
      <c r="AQ321" s="774"/>
      <c r="AR321" s="774"/>
      <c r="AS321" s="774"/>
      <c r="AT321" s="774"/>
      <c r="AU321" s="774"/>
      <c r="AV321" s="774"/>
      <c r="AW321" s="774"/>
      <c r="AX321" s="774"/>
      <c r="AY321" s="774"/>
      <c r="AZ321" s="774"/>
    </row>
    <row r="322" spans="1:52">
      <c r="A322" s="775"/>
      <c r="B322" s="774"/>
      <c r="C322" s="774"/>
      <c r="D322" s="774"/>
      <c r="E322" s="774"/>
      <c r="F322" s="774"/>
      <c r="G322" s="774"/>
      <c r="H322" s="774"/>
      <c r="I322" s="774"/>
      <c r="J322" s="774"/>
      <c r="K322" s="774"/>
      <c r="L322" s="774"/>
      <c r="M322" s="774"/>
      <c r="N322" s="774"/>
      <c r="O322" s="774"/>
      <c r="P322" s="774"/>
      <c r="Q322" s="774"/>
      <c r="R322" s="774"/>
      <c r="S322" s="774"/>
      <c r="T322" s="774"/>
      <c r="U322" s="774"/>
      <c r="V322" s="774"/>
      <c r="W322" s="774"/>
      <c r="X322" s="774"/>
      <c r="Y322" s="774"/>
      <c r="Z322" s="774"/>
      <c r="AA322" s="774"/>
      <c r="AB322" s="774"/>
      <c r="AC322" s="774"/>
      <c r="AD322" s="774"/>
      <c r="AE322" s="774"/>
      <c r="AF322" s="774"/>
      <c r="AG322" s="774"/>
      <c r="AH322" s="774"/>
      <c r="AI322" s="774"/>
      <c r="AJ322" s="774"/>
      <c r="AK322" s="774"/>
      <c r="AL322" s="774"/>
      <c r="AM322" s="774"/>
      <c r="AN322" s="774"/>
      <c r="AO322" s="774"/>
      <c r="AP322" s="774"/>
      <c r="AQ322" s="774"/>
      <c r="AR322" s="774"/>
      <c r="AS322" s="774"/>
      <c r="AT322" s="774"/>
      <c r="AU322" s="774"/>
      <c r="AV322" s="774"/>
      <c r="AW322" s="774"/>
      <c r="AX322" s="774"/>
      <c r="AY322" s="774"/>
      <c r="AZ322" s="774"/>
    </row>
    <row r="323" spans="1:52">
      <c r="A323" s="775"/>
      <c r="B323" s="774"/>
      <c r="C323" s="774"/>
      <c r="D323" s="774"/>
      <c r="E323" s="774"/>
      <c r="F323" s="774"/>
      <c r="G323" s="774"/>
      <c r="H323" s="774"/>
      <c r="I323" s="774"/>
      <c r="J323" s="774"/>
      <c r="K323" s="774"/>
      <c r="L323" s="774"/>
      <c r="M323" s="774"/>
      <c r="N323" s="774"/>
      <c r="O323" s="774"/>
      <c r="P323" s="774"/>
      <c r="Q323" s="774"/>
      <c r="R323" s="774"/>
      <c r="S323" s="774"/>
      <c r="T323" s="774"/>
      <c r="U323" s="774"/>
      <c r="V323" s="774"/>
      <c r="W323" s="774"/>
      <c r="X323" s="774"/>
      <c r="Y323" s="774"/>
      <c r="Z323" s="774"/>
      <c r="AA323" s="774"/>
      <c r="AB323" s="774"/>
      <c r="AC323" s="774"/>
      <c r="AD323" s="774"/>
      <c r="AE323" s="774"/>
      <c r="AF323" s="774"/>
      <c r="AG323" s="774"/>
      <c r="AH323" s="774"/>
      <c r="AI323" s="774"/>
      <c r="AJ323" s="774"/>
      <c r="AK323" s="774"/>
      <c r="AL323" s="774"/>
      <c r="AM323" s="774"/>
      <c r="AN323" s="774"/>
      <c r="AO323" s="774"/>
      <c r="AP323" s="774"/>
      <c r="AQ323" s="774"/>
      <c r="AR323" s="774"/>
      <c r="AS323" s="774"/>
      <c r="AT323" s="774"/>
      <c r="AU323" s="774"/>
      <c r="AV323" s="774"/>
      <c r="AW323" s="774"/>
      <c r="AX323" s="774"/>
      <c r="AY323" s="774"/>
      <c r="AZ323" s="774"/>
    </row>
    <row r="324" spans="1:52">
      <c r="A324" s="775"/>
      <c r="B324" s="774"/>
      <c r="C324" s="774"/>
      <c r="D324" s="774"/>
      <c r="E324" s="774"/>
      <c r="F324" s="774"/>
      <c r="G324" s="774"/>
      <c r="H324" s="774"/>
      <c r="I324" s="774"/>
      <c r="J324" s="774"/>
      <c r="K324" s="774"/>
      <c r="L324" s="774"/>
      <c r="M324" s="774"/>
      <c r="N324" s="774"/>
      <c r="O324" s="774"/>
      <c r="P324" s="774"/>
      <c r="Q324" s="774"/>
      <c r="R324" s="774"/>
      <c r="S324" s="774"/>
      <c r="T324" s="774"/>
      <c r="U324" s="774"/>
      <c r="V324" s="774"/>
      <c r="W324" s="774"/>
      <c r="X324" s="774"/>
      <c r="Y324" s="774"/>
      <c r="Z324" s="774"/>
      <c r="AA324" s="774"/>
      <c r="AB324" s="774"/>
      <c r="AC324" s="774"/>
      <c r="AD324" s="774"/>
      <c r="AE324" s="774"/>
      <c r="AF324" s="774"/>
      <c r="AG324" s="774"/>
      <c r="AH324" s="774"/>
      <c r="AI324" s="774"/>
      <c r="AJ324" s="774"/>
      <c r="AK324" s="774"/>
      <c r="AL324" s="774"/>
      <c r="AM324" s="774"/>
      <c r="AN324" s="774"/>
      <c r="AO324" s="774"/>
      <c r="AP324" s="774"/>
      <c r="AQ324" s="774"/>
      <c r="AR324" s="774"/>
      <c r="AS324" s="774"/>
      <c r="AT324" s="774"/>
      <c r="AU324" s="774"/>
      <c r="AV324" s="774"/>
      <c r="AW324" s="774"/>
      <c r="AX324" s="774"/>
      <c r="AY324" s="774"/>
      <c r="AZ324" s="774"/>
    </row>
    <row r="325" spans="1:52">
      <c r="A325" s="775"/>
      <c r="B325" s="774"/>
      <c r="C325" s="774"/>
      <c r="D325" s="774"/>
      <c r="E325" s="774"/>
      <c r="F325" s="774"/>
      <c r="G325" s="774"/>
      <c r="H325" s="774"/>
      <c r="I325" s="774"/>
      <c r="J325" s="774"/>
      <c r="K325" s="774"/>
      <c r="L325" s="774"/>
      <c r="M325" s="774"/>
      <c r="N325" s="774"/>
      <c r="O325" s="774"/>
      <c r="P325" s="774"/>
      <c r="Q325" s="774"/>
      <c r="R325" s="774"/>
      <c r="S325" s="774"/>
      <c r="T325" s="774"/>
      <c r="U325" s="774"/>
      <c r="V325" s="774"/>
      <c r="W325" s="774"/>
      <c r="X325" s="774"/>
      <c r="Y325" s="774"/>
      <c r="Z325" s="774"/>
      <c r="AA325" s="774"/>
      <c r="AB325" s="774"/>
      <c r="AC325" s="774"/>
      <c r="AD325" s="774"/>
      <c r="AE325" s="774"/>
      <c r="AF325" s="774"/>
      <c r="AG325" s="774"/>
      <c r="AH325" s="774"/>
      <c r="AI325" s="774"/>
      <c r="AJ325" s="774"/>
      <c r="AK325" s="774"/>
      <c r="AL325" s="774"/>
      <c r="AM325" s="774"/>
      <c r="AN325" s="774"/>
      <c r="AO325" s="774"/>
      <c r="AP325" s="774"/>
      <c r="AQ325" s="774"/>
      <c r="AR325" s="774"/>
      <c r="AS325" s="774"/>
      <c r="AT325" s="774"/>
      <c r="AU325" s="774"/>
      <c r="AV325" s="774"/>
      <c r="AW325" s="774"/>
      <c r="AX325" s="774"/>
      <c r="AY325" s="774"/>
      <c r="AZ325" s="774"/>
    </row>
    <row r="326" spans="1:52">
      <c r="A326" s="775"/>
      <c r="B326" s="774"/>
      <c r="C326" s="774"/>
      <c r="D326" s="774"/>
      <c r="E326" s="774"/>
      <c r="F326" s="774"/>
      <c r="G326" s="774"/>
      <c r="H326" s="774"/>
      <c r="I326" s="774"/>
      <c r="J326" s="774"/>
      <c r="K326" s="774"/>
      <c r="L326" s="774"/>
      <c r="M326" s="774"/>
      <c r="N326" s="774"/>
      <c r="O326" s="774"/>
      <c r="P326" s="774"/>
      <c r="Q326" s="774"/>
      <c r="R326" s="774"/>
      <c r="S326" s="774"/>
      <c r="T326" s="774"/>
      <c r="U326" s="774"/>
      <c r="V326" s="774"/>
      <c r="W326" s="774"/>
      <c r="X326" s="774"/>
      <c r="Y326" s="774"/>
      <c r="Z326" s="774"/>
      <c r="AA326" s="774"/>
      <c r="AB326" s="774"/>
      <c r="AC326" s="774"/>
      <c r="AD326" s="774"/>
      <c r="AE326" s="774"/>
      <c r="AF326" s="774"/>
      <c r="AG326" s="774"/>
      <c r="AH326" s="774"/>
      <c r="AI326" s="774"/>
      <c r="AJ326" s="774"/>
      <c r="AK326" s="774"/>
      <c r="AL326" s="774"/>
      <c r="AM326" s="774"/>
      <c r="AN326" s="774"/>
      <c r="AO326" s="774"/>
      <c r="AP326" s="774"/>
      <c r="AQ326" s="774"/>
      <c r="AR326" s="774"/>
      <c r="AS326" s="774"/>
      <c r="AT326" s="774"/>
      <c r="AU326" s="774"/>
      <c r="AV326" s="774"/>
      <c r="AW326" s="774"/>
      <c r="AX326" s="774"/>
      <c r="AY326" s="774"/>
      <c r="AZ326" s="774"/>
    </row>
    <row r="327" spans="1:52">
      <c r="A327" s="775"/>
      <c r="B327" s="774"/>
      <c r="C327" s="774"/>
      <c r="D327" s="774"/>
      <c r="E327" s="774"/>
      <c r="F327" s="774"/>
      <c r="G327" s="774"/>
      <c r="H327" s="774"/>
      <c r="I327" s="774"/>
      <c r="J327" s="774"/>
      <c r="K327" s="774"/>
      <c r="L327" s="774"/>
      <c r="M327" s="774"/>
      <c r="N327" s="774"/>
      <c r="O327" s="774"/>
      <c r="P327" s="774"/>
      <c r="Q327" s="774"/>
      <c r="R327" s="774"/>
      <c r="S327" s="774"/>
      <c r="T327" s="774"/>
      <c r="U327" s="774"/>
      <c r="V327" s="774"/>
      <c r="W327" s="774"/>
      <c r="X327" s="774"/>
      <c r="Y327" s="774"/>
      <c r="Z327" s="774"/>
      <c r="AA327" s="774"/>
      <c r="AB327" s="774"/>
      <c r="AC327" s="774"/>
      <c r="AD327" s="774"/>
      <c r="AE327" s="774"/>
      <c r="AF327" s="774"/>
      <c r="AG327" s="774"/>
      <c r="AH327" s="774"/>
      <c r="AI327" s="774"/>
      <c r="AJ327" s="774"/>
      <c r="AK327" s="774"/>
      <c r="AL327" s="774"/>
      <c r="AM327" s="774"/>
      <c r="AN327" s="774"/>
      <c r="AO327" s="774"/>
      <c r="AP327" s="774"/>
      <c r="AQ327" s="774"/>
      <c r="AR327" s="774"/>
      <c r="AS327" s="774"/>
      <c r="AT327" s="774"/>
      <c r="AU327" s="774"/>
      <c r="AV327" s="774"/>
      <c r="AW327" s="774"/>
      <c r="AX327" s="774"/>
      <c r="AY327" s="774"/>
      <c r="AZ327" s="774"/>
    </row>
    <row r="328" spans="1:52">
      <c r="A328" s="774"/>
      <c r="B328" s="774"/>
      <c r="C328" s="774"/>
      <c r="D328" s="774"/>
      <c r="E328" s="774"/>
      <c r="F328" s="774"/>
      <c r="G328" s="774"/>
      <c r="H328" s="774"/>
      <c r="I328" s="774"/>
      <c r="J328" s="774"/>
      <c r="K328" s="774"/>
      <c r="L328" s="774"/>
      <c r="M328" s="774"/>
      <c r="N328" s="774"/>
      <c r="O328" s="774"/>
      <c r="P328" s="774"/>
      <c r="Q328" s="774"/>
      <c r="R328" s="774"/>
      <c r="S328" s="774"/>
      <c r="T328" s="774"/>
      <c r="U328" s="774"/>
      <c r="V328" s="774"/>
      <c r="W328" s="774"/>
      <c r="X328" s="774"/>
      <c r="Y328" s="774"/>
      <c r="Z328" s="774"/>
      <c r="AA328" s="774"/>
      <c r="AB328" s="774"/>
      <c r="AC328" s="774"/>
      <c r="AD328" s="774"/>
      <c r="AE328" s="774"/>
      <c r="AF328" s="774"/>
      <c r="AG328" s="774"/>
      <c r="AH328" s="774"/>
      <c r="AI328" s="774"/>
      <c r="AJ328" s="774"/>
      <c r="AK328" s="774"/>
      <c r="AL328" s="774"/>
      <c r="AM328" s="774"/>
      <c r="AN328" s="774"/>
      <c r="AO328" s="774"/>
      <c r="AP328" s="774"/>
      <c r="AQ328" s="774"/>
      <c r="AR328" s="774"/>
      <c r="AS328" s="774"/>
      <c r="AT328" s="774"/>
      <c r="AU328" s="774"/>
      <c r="AV328" s="774"/>
      <c r="AW328" s="774"/>
      <c r="AX328" s="774"/>
      <c r="AY328" s="774"/>
      <c r="AZ328" s="774"/>
    </row>
    <row r="329" spans="1:52">
      <c r="A329" s="775"/>
      <c r="B329" s="774"/>
      <c r="C329" s="774"/>
      <c r="D329" s="774"/>
      <c r="E329" s="774"/>
      <c r="F329" s="774"/>
      <c r="G329" s="774"/>
      <c r="H329" s="774"/>
      <c r="I329" s="774"/>
      <c r="J329" s="774"/>
      <c r="K329" s="774"/>
      <c r="L329" s="774"/>
      <c r="M329" s="774"/>
      <c r="N329" s="774"/>
      <c r="O329" s="774"/>
      <c r="P329" s="774"/>
      <c r="Q329" s="774"/>
      <c r="R329" s="774"/>
      <c r="S329" s="774"/>
      <c r="T329" s="774"/>
      <c r="U329" s="774"/>
      <c r="V329" s="774"/>
      <c r="W329" s="774"/>
      <c r="X329" s="774"/>
      <c r="Y329" s="774"/>
      <c r="Z329" s="774"/>
      <c r="AA329" s="774"/>
      <c r="AB329" s="774"/>
      <c r="AC329" s="774"/>
      <c r="AD329" s="774"/>
      <c r="AE329" s="774"/>
      <c r="AF329" s="774"/>
      <c r="AG329" s="774"/>
      <c r="AH329" s="774"/>
      <c r="AI329" s="774"/>
      <c r="AJ329" s="774"/>
      <c r="AK329" s="774"/>
      <c r="AL329" s="774"/>
      <c r="AM329" s="774"/>
      <c r="AN329" s="774"/>
      <c r="AO329" s="774"/>
      <c r="AP329" s="774"/>
      <c r="AQ329" s="774"/>
      <c r="AR329" s="774"/>
      <c r="AS329" s="774"/>
      <c r="AT329" s="774"/>
      <c r="AU329" s="774"/>
      <c r="AV329" s="774"/>
      <c r="AW329" s="774"/>
      <c r="AX329" s="774"/>
      <c r="AY329" s="774"/>
      <c r="AZ329" s="774"/>
    </row>
    <row r="330" spans="1:52">
      <c r="A330" s="775"/>
      <c r="B330" s="774"/>
      <c r="C330" s="774"/>
      <c r="D330" s="774"/>
      <c r="E330" s="774"/>
      <c r="F330" s="774"/>
      <c r="G330" s="774"/>
      <c r="H330" s="774"/>
      <c r="I330" s="774"/>
      <c r="J330" s="774"/>
      <c r="K330" s="774"/>
      <c r="L330" s="774"/>
      <c r="M330" s="774"/>
      <c r="N330" s="774"/>
      <c r="O330" s="774"/>
      <c r="P330" s="774"/>
      <c r="Q330" s="774"/>
      <c r="R330" s="774"/>
      <c r="S330" s="774"/>
      <c r="T330" s="774"/>
      <c r="U330" s="774"/>
      <c r="V330" s="774"/>
      <c r="W330" s="774"/>
      <c r="X330" s="774"/>
      <c r="Y330" s="774"/>
      <c r="Z330" s="774"/>
      <c r="AA330" s="774"/>
      <c r="AB330" s="774"/>
      <c r="AC330" s="774"/>
      <c r="AD330" s="774"/>
      <c r="AE330" s="774"/>
      <c r="AF330" s="774"/>
      <c r="AG330" s="774"/>
      <c r="AH330" s="774"/>
      <c r="AI330" s="774"/>
      <c r="AJ330" s="774"/>
      <c r="AK330" s="774"/>
      <c r="AL330" s="774"/>
      <c r="AM330" s="774"/>
      <c r="AN330" s="774"/>
      <c r="AO330" s="774"/>
      <c r="AP330" s="774"/>
      <c r="AQ330" s="774"/>
      <c r="AR330" s="774"/>
      <c r="AS330" s="774"/>
      <c r="AT330" s="774"/>
      <c r="AU330" s="774"/>
      <c r="AV330" s="774"/>
      <c r="AW330" s="774"/>
      <c r="AX330" s="774"/>
      <c r="AY330" s="774"/>
      <c r="AZ330" s="774"/>
    </row>
    <row r="331" spans="1:52">
      <c r="A331" s="775"/>
      <c r="B331" s="774"/>
      <c r="C331" s="774"/>
      <c r="D331" s="774"/>
      <c r="E331" s="774"/>
      <c r="F331" s="774"/>
      <c r="G331" s="774"/>
      <c r="H331" s="774"/>
      <c r="I331" s="774"/>
      <c r="J331" s="774"/>
      <c r="K331" s="774"/>
      <c r="L331" s="774"/>
      <c r="M331" s="774"/>
      <c r="N331" s="774"/>
      <c r="O331" s="774"/>
      <c r="P331" s="774"/>
      <c r="Q331" s="774"/>
      <c r="R331" s="774"/>
      <c r="S331" s="774"/>
      <c r="T331" s="774"/>
      <c r="U331" s="774"/>
      <c r="V331" s="774"/>
      <c r="W331" s="774"/>
      <c r="X331" s="774"/>
      <c r="Y331" s="774"/>
      <c r="Z331" s="774"/>
      <c r="AA331" s="774"/>
      <c r="AB331" s="774"/>
      <c r="AC331" s="774"/>
      <c r="AD331" s="774"/>
      <c r="AE331" s="774"/>
      <c r="AF331" s="774"/>
      <c r="AG331" s="774"/>
      <c r="AH331" s="774"/>
      <c r="AI331" s="774"/>
      <c r="AJ331" s="774"/>
      <c r="AK331" s="774"/>
      <c r="AL331" s="774"/>
      <c r="AM331" s="774"/>
      <c r="AN331" s="774"/>
      <c r="AO331" s="774"/>
      <c r="AP331" s="774"/>
      <c r="AQ331" s="774"/>
      <c r="AR331" s="774"/>
      <c r="AS331" s="774"/>
      <c r="AT331" s="774"/>
      <c r="AU331" s="774"/>
      <c r="AV331" s="774"/>
      <c r="AW331" s="774"/>
      <c r="AX331" s="774"/>
      <c r="AY331" s="774"/>
      <c r="AZ331" s="774"/>
    </row>
    <row r="332" spans="1:52">
      <c r="A332" s="775"/>
      <c r="B332" s="774"/>
      <c r="C332" s="774"/>
      <c r="D332" s="774"/>
      <c r="E332" s="774"/>
      <c r="F332" s="774"/>
      <c r="G332" s="774"/>
      <c r="H332" s="774"/>
      <c r="I332" s="774"/>
      <c r="J332" s="774"/>
      <c r="K332" s="774"/>
      <c r="L332" s="774"/>
      <c r="M332" s="774"/>
      <c r="N332" s="774"/>
      <c r="O332" s="774"/>
      <c r="P332" s="774"/>
      <c r="Q332" s="774"/>
      <c r="R332" s="774"/>
      <c r="S332" s="774"/>
      <c r="T332" s="774"/>
      <c r="U332" s="774"/>
      <c r="V332" s="774"/>
      <c r="W332" s="774"/>
      <c r="X332" s="774"/>
      <c r="Y332" s="774"/>
      <c r="Z332" s="774"/>
      <c r="AA332" s="774"/>
      <c r="AB332" s="774"/>
      <c r="AC332" s="774"/>
      <c r="AD332" s="774"/>
      <c r="AE332" s="774"/>
      <c r="AF332" s="774"/>
      <c r="AG332" s="774"/>
      <c r="AH332" s="774"/>
      <c r="AI332" s="774"/>
      <c r="AJ332" s="774"/>
      <c r="AK332" s="774"/>
      <c r="AL332" s="774"/>
      <c r="AM332" s="774"/>
      <c r="AN332" s="774"/>
      <c r="AO332" s="774"/>
      <c r="AP332" s="774"/>
      <c r="AQ332" s="774"/>
      <c r="AR332" s="774"/>
      <c r="AS332" s="774"/>
      <c r="AT332" s="774"/>
      <c r="AU332" s="774"/>
      <c r="AV332" s="774"/>
      <c r="AW332" s="774"/>
      <c r="AX332" s="774"/>
      <c r="AY332" s="774"/>
      <c r="AZ332" s="774"/>
    </row>
    <row r="333" spans="1:52">
      <c r="A333" s="775"/>
      <c r="B333" s="774"/>
      <c r="C333" s="774"/>
      <c r="D333" s="774"/>
      <c r="E333" s="774"/>
      <c r="F333" s="774"/>
      <c r="G333" s="774"/>
      <c r="H333" s="774"/>
      <c r="I333" s="774"/>
      <c r="J333" s="774"/>
      <c r="K333" s="774"/>
      <c r="L333" s="774"/>
      <c r="M333" s="774"/>
      <c r="N333" s="774"/>
      <c r="O333" s="774"/>
      <c r="P333" s="774"/>
      <c r="Q333" s="774"/>
      <c r="R333" s="774"/>
      <c r="S333" s="774"/>
      <c r="T333" s="774"/>
      <c r="U333" s="774"/>
      <c r="V333" s="774"/>
      <c r="W333" s="774"/>
      <c r="X333" s="774"/>
      <c r="Y333" s="774"/>
      <c r="Z333" s="774"/>
      <c r="AA333" s="774"/>
      <c r="AB333" s="774"/>
      <c r="AC333" s="774"/>
      <c r="AD333" s="774"/>
      <c r="AE333" s="774"/>
      <c r="AF333" s="774"/>
      <c r="AG333" s="774"/>
      <c r="AH333" s="774"/>
      <c r="AI333" s="774"/>
      <c r="AJ333" s="774"/>
      <c r="AK333" s="774"/>
      <c r="AL333" s="774"/>
      <c r="AM333" s="774"/>
      <c r="AN333" s="774"/>
      <c r="AO333" s="774"/>
      <c r="AP333" s="774"/>
      <c r="AQ333" s="774"/>
      <c r="AR333" s="774"/>
      <c r="AS333" s="774"/>
      <c r="AT333" s="774"/>
      <c r="AU333" s="774"/>
      <c r="AV333" s="774"/>
      <c r="AW333" s="774"/>
      <c r="AX333" s="774"/>
      <c r="AY333" s="774"/>
      <c r="AZ333" s="774"/>
    </row>
    <row r="334" spans="1:52">
      <c r="A334" s="775"/>
      <c r="B334" s="774"/>
      <c r="C334" s="774"/>
      <c r="D334" s="774"/>
      <c r="E334" s="774"/>
      <c r="F334" s="774"/>
      <c r="G334" s="774"/>
      <c r="H334" s="774"/>
      <c r="I334" s="774"/>
      <c r="J334" s="774"/>
      <c r="K334" s="774"/>
      <c r="L334" s="774"/>
      <c r="M334" s="774"/>
      <c r="N334" s="774"/>
      <c r="O334" s="774"/>
      <c r="P334" s="774"/>
      <c r="Q334" s="774"/>
      <c r="R334" s="774"/>
      <c r="S334" s="774"/>
      <c r="T334" s="774"/>
      <c r="U334" s="774"/>
      <c r="V334" s="774"/>
      <c r="W334" s="774"/>
      <c r="X334" s="774"/>
      <c r="Y334" s="774"/>
      <c r="Z334" s="774"/>
      <c r="AA334" s="774"/>
      <c r="AB334" s="774"/>
      <c r="AC334" s="774"/>
      <c r="AD334" s="774"/>
      <c r="AE334" s="774"/>
      <c r="AF334" s="774"/>
      <c r="AG334" s="774"/>
      <c r="AH334" s="774"/>
      <c r="AI334" s="774"/>
      <c r="AJ334" s="774"/>
      <c r="AK334" s="774"/>
      <c r="AL334" s="774"/>
      <c r="AM334" s="774"/>
      <c r="AN334" s="774"/>
      <c r="AO334" s="774"/>
      <c r="AP334" s="774"/>
      <c r="AQ334" s="774"/>
      <c r="AR334" s="774"/>
      <c r="AS334" s="774"/>
      <c r="AT334" s="774"/>
      <c r="AU334" s="774"/>
      <c r="AV334" s="774"/>
      <c r="AW334" s="774"/>
      <c r="AX334" s="774"/>
      <c r="AY334" s="774"/>
      <c r="AZ334" s="774"/>
    </row>
    <row r="335" spans="1:52">
      <c r="A335" s="775"/>
      <c r="B335" s="774"/>
      <c r="C335" s="774"/>
      <c r="D335" s="774"/>
      <c r="E335" s="774"/>
      <c r="F335" s="774"/>
      <c r="G335" s="774"/>
      <c r="H335" s="774"/>
      <c r="I335" s="774"/>
      <c r="J335" s="774"/>
      <c r="K335" s="774"/>
      <c r="L335" s="774"/>
      <c r="M335" s="774"/>
      <c r="N335" s="774"/>
      <c r="O335" s="774"/>
      <c r="P335" s="774"/>
      <c r="Q335" s="774"/>
      <c r="R335" s="774"/>
      <c r="S335" s="774"/>
      <c r="T335" s="774"/>
      <c r="U335" s="774"/>
      <c r="V335" s="774"/>
      <c r="W335" s="774"/>
      <c r="X335" s="774"/>
      <c r="Y335" s="774"/>
      <c r="Z335" s="774"/>
      <c r="AA335" s="774"/>
      <c r="AB335" s="774"/>
      <c r="AC335" s="774"/>
      <c r="AD335" s="774"/>
      <c r="AE335" s="774"/>
      <c r="AF335" s="774"/>
      <c r="AG335" s="774"/>
      <c r="AH335" s="774"/>
      <c r="AI335" s="774"/>
      <c r="AJ335" s="774"/>
      <c r="AK335" s="774"/>
      <c r="AL335" s="774"/>
      <c r="AM335" s="774"/>
      <c r="AN335" s="774"/>
      <c r="AO335" s="774"/>
      <c r="AP335" s="774"/>
      <c r="AQ335" s="774"/>
      <c r="AR335" s="774"/>
      <c r="AS335" s="774"/>
      <c r="AT335" s="774"/>
      <c r="AU335" s="774"/>
      <c r="AV335" s="774"/>
      <c r="AW335" s="774"/>
      <c r="AX335" s="774"/>
      <c r="AY335" s="774"/>
      <c r="AZ335" s="774"/>
    </row>
    <row r="336" spans="1:52">
      <c r="A336" s="775"/>
      <c r="B336" s="774"/>
      <c r="C336" s="774"/>
      <c r="D336" s="774"/>
      <c r="E336" s="774"/>
      <c r="F336" s="774"/>
      <c r="G336" s="774"/>
      <c r="H336" s="774"/>
      <c r="I336" s="774"/>
      <c r="J336" s="774"/>
      <c r="K336" s="774"/>
      <c r="L336" s="774"/>
      <c r="M336" s="774"/>
      <c r="N336" s="774"/>
      <c r="O336" s="774"/>
      <c r="P336" s="774"/>
      <c r="Q336" s="774"/>
      <c r="R336" s="774"/>
      <c r="S336" s="774"/>
      <c r="T336" s="774"/>
      <c r="U336" s="774"/>
      <c r="V336" s="774"/>
      <c r="W336" s="774"/>
      <c r="X336" s="774"/>
      <c r="Y336" s="774"/>
      <c r="Z336" s="774"/>
      <c r="AA336" s="774"/>
      <c r="AB336" s="774"/>
      <c r="AC336" s="774"/>
      <c r="AD336" s="774"/>
      <c r="AE336" s="774"/>
      <c r="AF336" s="774"/>
      <c r="AG336" s="774"/>
      <c r="AH336" s="774"/>
      <c r="AI336" s="774"/>
      <c r="AJ336" s="774"/>
      <c r="AK336" s="774"/>
      <c r="AL336" s="774"/>
      <c r="AM336" s="774"/>
      <c r="AN336" s="774"/>
      <c r="AO336" s="774"/>
      <c r="AP336" s="774"/>
      <c r="AQ336" s="774"/>
      <c r="AR336" s="774"/>
      <c r="AS336" s="774"/>
      <c r="AT336" s="774"/>
      <c r="AU336" s="774"/>
      <c r="AV336" s="774"/>
      <c r="AW336" s="774"/>
      <c r="AX336" s="774"/>
      <c r="AY336" s="774"/>
      <c r="AZ336" s="774"/>
    </row>
    <row r="337" spans="1:52">
      <c r="A337" s="775"/>
      <c r="B337" s="774"/>
      <c r="C337" s="774"/>
      <c r="D337" s="774"/>
      <c r="E337" s="774"/>
      <c r="F337" s="774"/>
      <c r="G337" s="774"/>
      <c r="H337" s="774"/>
      <c r="I337" s="774"/>
      <c r="J337" s="774"/>
      <c r="K337" s="774"/>
      <c r="L337" s="774"/>
      <c r="M337" s="774"/>
      <c r="N337" s="774"/>
      <c r="O337" s="774"/>
      <c r="P337" s="774"/>
      <c r="Q337" s="774"/>
      <c r="R337" s="774"/>
      <c r="S337" s="774"/>
      <c r="T337" s="774"/>
      <c r="U337" s="774"/>
      <c r="V337" s="774"/>
      <c r="W337" s="774"/>
      <c r="X337" s="774"/>
      <c r="Y337" s="774"/>
      <c r="Z337" s="774"/>
      <c r="AA337" s="774"/>
      <c r="AB337" s="774"/>
      <c r="AC337" s="774"/>
      <c r="AD337" s="774"/>
      <c r="AE337" s="774"/>
      <c r="AF337" s="774"/>
      <c r="AG337" s="774"/>
      <c r="AH337" s="774"/>
      <c r="AI337" s="774"/>
      <c r="AJ337" s="774"/>
      <c r="AK337" s="774"/>
      <c r="AL337" s="774"/>
      <c r="AM337" s="774"/>
      <c r="AN337" s="774"/>
      <c r="AO337" s="774"/>
      <c r="AP337" s="774"/>
      <c r="AQ337" s="774"/>
      <c r="AR337" s="774"/>
      <c r="AS337" s="774"/>
      <c r="AT337" s="774"/>
      <c r="AU337" s="774"/>
      <c r="AV337" s="774"/>
      <c r="AW337" s="774"/>
      <c r="AX337" s="774"/>
      <c r="AY337" s="774"/>
      <c r="AZ337" s="774"/>
    </row>
    <row r="338" spans="1:52">
      <c r="A338" s="775"/>
      <c r="B338" s="774"/>
      <c r="C338" s="774"/>
      <c r="D338" s="774"/>
      <c r="E338" s="774"/>
      <c r="F338" s="774"/>
      <c r="G338" s="774"/>
      <c r="H338" s="774"/>
      <c r="I338" s="774"/>
      <c r="J338" s="774"/>
      <c r="K338" s="774"/>
      <c r="L338" s="774"/>
      <c r="M338" s="774"/>
      <c r="N338" s="774"/>
      <c r="O338" s="774"/>
      <c r="P338" s="774"/>
      <c r="Q338" s="774"/>
      <c r="R338" s="774"/>
      <c r="S338" s="774"/>
      <c r="T338" s="774"/>
      <c r="U338" s="774"/>
      <c r="V338" s="774"/>
      <c r="W338" s="774"/>
      <c r="X338" s="774"/>
      <c r="Y338" s="774"/>
      <c r="Z338" s="774"/>
      <c r="AA338" s="774"/>
      <c r="AB338" s="774"/>
      <c r="AC338" s="774"/>
      <c r="AD338" s="774"/>
      <c r="AE338" s="774"/>
      <c r="AF338" s="774"/>
      <c r="AG338" s="774"/>
      <c r="AH338" s="774"/>
      <c r="AI338" s="774"/>
      <c r="AJ338" s="774"/>
      <c r="AK338" s="774"/>
      <c r="AL338" s="774"/>
      <c r="AM338" s="774"/>
      <c r="AN338" s="774"/>
      <c r="AO338" s="774"/>
      <c r="AP338" s="774"/>
      <c r="AQ338" s="774"/>
      <c r="AR338" s="774"/>
      <c r="AS338" s="774"/>
      <c r="AT338" s="774"/>
      <c r="AU338" s="774"/>
      <c r="AV338" s="774"/>
      <c r="AW338" s="774"/>
      <c r="AX338" s="774"/>
      <c r="AY338" s="774"/>
      <c r="AZ338" s="774"/>
    </row>
    <row r="339" spans="1:52">
      <c r="A339" s="775"/>
      <c r="B339" s="774"/>
      <c r="C339" s="774"/>
      <c r="D339" s="774"/>
      <c r="E339" s="774"/>
      <c r="F339" s="774"/>
      <c r="G339" s="774"/>
      <c r="H339" s="774"/>
      <c r="I339" s="774"/>
      <c r="J339" s="774"/>
      <c r="K339" s="774"/>
      <c r="L339" s="774"/>
      <c r="M339" s="774"/>
      <c r="N339" s="774"/>
      <c r="O339" s="774"/>
      <c r="P339" s="774"/>
      <c r="Q339" s="774"/>
      <c r="R339" s="774"/>
      <c r="S339" s="774"/>
      <c r="T339" s="774"/>
      <c r="U339" s="774"/>
      <c r="V339" s="774"/>
      <c r="W339" s="774"/>
      <c r="X339" s="774"/>
      <c r="Y339" s="774"/>
      <c r="Z339" s="774"/>
      <c r="AA339" s="774"/>
      <c r="AB339" s="774"/>
      <c r="AC339" s="774"/>
      <c r="AD339" s="774"/>
      <c r="AE339" s="774"/>
      <c r="AF339" s="774"/>
      <c r="AG339" s="774"/>
      <c r="AH339" s="774"/>
      <c r="AI339" s="774"/>
      <c r="AJ339" s="774"/>
      <c r="AK339" s="774"/>
      <c r="AL339" s="774"/>
      <c r="AM339" s="774"/>
      <c r="AN339" s="774"/>
      <c r="AO339" s="774"/>
      <c r="AP339" s="774"/>
      <c r="AQ339" s="774"/>
      <c r="AR339" s="774"/>
      <c r="AS339" s="774"/>
      <c r="AT339" s="774"/>
      <c r="AU339" s="774"/>
      <c r="AV339" s="774"/>
      <c r="AW339" s="774"/>
      <c r="AX339" s="774"/>
      <c r="AY339" s="774"/>
      <c r="AZ339" s="774"/>
    </row>
    <row r="340" spans="1:52">
      <c r="A340" s="775"/>
      <c r="B340" s="774"/>
      <c r="C340" s="774"/>
      <c r="D340" s="774"/>
      <c r="E340" s="774"/>
      <c r="F340" s="774"/>
      <c r="G340" s="774"/>
      <c r="H340" s="774"/>
      <c r="I340" s="774"/>
      <c r="J340" s="774"/>
      <c r="K340" s="774"/>
      <c r="L340" s="774"/>
      <c r="M340" s="774"/>
      <c r="N340" s="774"/>
      <c r="O340" s="774"/>
      <c r="P340" s="774"/>
      <c r="Q340" s="774"/>
      <c r="R340" s="774"/>
      <c r="S340" s="774"/>
      <c r="T340" s="774"/>
      <c r="U340" s="774"/>
      <c r="V340" s="774"/>
      <c r="W340" s="774"/>
      <c r="X340" s="774"/>
      <c r="Y340" s="774"/>
      <c r="Z340" s="774"/>
      <c r="AA340" s="774"/>
      <c r="AB340" s="774"/>
      <c r="AC340" s="774"/>
      <c r="AD340" s="774"/>
      <c r="AE340" s="774"/>
      <c r="AF340" s="774"/>
      <c r="AG340" s="774"/>
      <c r="AH340" s="774"/>
      <c r="AI340" s="774"/>
      <c r="AJ340" s="774"/>
      <c r="AK340" s="774"/>
      <c r="AL340" s="774"/>
      <c r="AM340" s="774"/>
      <c r="AN340" s="774"/>
      <c r="AO340" s="774"/>
      <c r="AP340" s="774"/>
      <c r="AQ340" s="774"/>
      <c r="AR340" s="774"/>
      <c r="AS340" s="774"/>
      <c r="AT340" s="774"/>
      <c r="AU340" s="774"/>
      <c r="AV340" s="774"/>
      <c r="AW340" s="774"/>
      <c r="AX340" s="774"/>
      <c r="AY340" s="774"/>
      <c r="AZ340" s="774"/>
    </row>
    <row r="341" spans="1:52">
      <c r="A341" s="775"/>
      <c r="B341" s="774"/>
      <c r="C341" s="774"/>
      <c r="D341" s="774"/>
      <c r="E341" s="774"/>
      <c r="F341" s="774"/>
      <c r="G341" s="774"/>
      <c r="H341" s="774"/>
      <c r="I341" s="774"/>
      <c r="J341" s="774"/>
      <c r="K341" s="774"/>
      <c r="L341" s="774"/>
      <c r="M341" s="774"/>
      <c r="N341" s="774"/>
      <c r="O341" s="774"/>
      <c r="P341" s="774"/>
      <c r="Q341" s="774"/>
      <c r="R341" s="774"/>
      <c r="S341" s="774"/>
      <c r="T341" s="774"/>
      <c r="U341" s="774"/>
      <c r="V341" s="774"/>
      <c r="W341" s="774"/>
      <c r="X341" s="774"/>
      <c r="Y341" s="774"/>
      <c r="Z341" s="774"/>
      <c r="AA341" s="774"/>
      <c r="AB341" s="774"/>
      <c r="AC341" s="774"/>
      <c r="AD341" s="774"/>
      <c r="AE341" s="774"/>
      <c r="AF341" s="774"/>
      <c r="AG341" s="774"/>
      <c r="AH341" s="774"/>
      <c r="AI341" s="774"/>
      <c r="AJ341" s="774"/>
      <c r="AK341" s="774"/>
      <c r="AL341" s="774"/>
      <c r="AM341" s="774"/>
      <c r="AN341" s="774"/>
      <c r="AO341" s="774"/>
      <c r="AP341" s="774"/>
      <c r="AQ341" s="774"/>
      <c r="AR341" s="774"/>
      <c r="AS341" s="774"/>
      <c r="AT341" s="774"/>
      <c r="AU341" s="774"/>
      <c r="AV341" s="774"/>
      <c r="AW341" s="774"/>
      <c r="AX341" s="774"/>
      <c r="AY341" s="774"/>
      <c r="AZ341" s="774"/>
    </row>
    <row r="342" spans="1:52">
      <c r="A342" s="775"/>
      <c r="B342" s="774"/>
      <c r="C342" s="774"/>
      <c r="D342" s="774"/>
      <c r="E342" s="774"/>
      <c r="F342" s="774"/>
      <c r="G342" s="774"/>
      <c r="H342" s="774"/>
      <c r="I342" s="774"/>
      <c r="J342" s="774"/>
      <c r="K342" s="774"/>
      <c r="L342" s="774"/>
      <c r="M342" s="774"/>
      <c r="N342" s="774"/>
      <c r="O342" s="774"/>
      <c r="P342" s="774"/>
      <c r="Q342" s="774"/>
      <c r="R342" s="774"/>
      <c r="S342" s="774"/>
      <c r="T342" s="774"/>
      <c r="U342" s="774"/>
      <c r="V342" s="774"/>
      <c r="W342" s="774"/>
      <c r="X342" s="774"/>
      <c r="Y342" s="774"/>
      <c r="Z342" s="774"/>
      <c r="AA342" s="774"/>
      <c r="AB342" s="774"/>
      <c r="AC342" s="774"/>
      <c r="AD342" s="774"/>
      <c r="AE342" s="774"/>
      <c r="AF342" s="774"/>
      <c r="AG342" s="774"/>
      <c r="AH342" s="774"/>
      <c r="AI342" s="774"/>
      <c r="AJ342" s="774"/>
      <c r="AK342" s="774"/>
      <c r="AL342" s="774"/>
      <c r="AM342" s="774"/>
      <c r="AN342" s="774"/>
      <c r="AO342" s="774"/>
      <c r="AP342" s="774"/>
      <c r="AQ342" s="774"/>
      <c r="AR342" s="774"/>
      <c r="AS342" s="774"/>
      <c r="AT342" s="774"/>
      <c r="AU342" s="774"/>
      <c r="AV342" s="774"/>
      <c r="AW342" s="774"/>
      <c r="AX342" s="774"/>
      <c r="AY342" s="774"/>
      <c r="AZ342" s="774"/>
    </row>
    <row r="343" spans="1:52">
      <c r="A343" s="775"/>
      <c r="B343" s="774"/>
      <c r="C343" s="774"/>
      <c r="D343" s="774"/>
      <c r="E343" s="774"/>
      <c r="F343" s="774"/>
      <c r="G343" s="774"/>
      <c r="H343" s="774"/>
      <c r="I343" s="774"/>
      <c r="J343" s="774"/>
      <c r="K343" s="774"/>
      <c r="L343" s="774"/>
      <c r="M343" s="774"/>
      <c r="N343" s="774"/>
      <c r="O343" s="774"/>
      <c r="P343" s="774"/>
      <c r="Q343" s="774"/>
      <c r="R343" s="774"/>
      <c r="S343" s="774"/>
      <c r="T343" s="774"/>
      <c r="U343" s="774"/>
      <c r="V343" s="774"/>
      <c r="W343" s="774"/>
      <c r="X343" s="774"/>
      <c r="Y343" s="774"/>
      <c r="Z343" s="774"/>
      <c r="AA343" s="774"/>
      <c r="AB343" s="774"/>
      <c r="AC343" s="774"/>
      <c r="AD343" s="774"/>
      <c r="AE343" s="774"/>
      <c r="AF343" s="774"/>
      <c r="AG343" s="774"/>
      <c r="AH343" s="774"/>
      <c r="AI343" s="774"/>
      <c r="AJ343" s="774"/>
      <c r="AK343" s="774"/>
      <c r="AL343" s="774"/>
      <c r="AM343" s="774"/>
      <c r="AN343" s="774"/>
      <c r="AO343" s="774"/>
      <c r="AP343" s="774"/>
      <c r="AQ343" s="774"/>
      <c r="AR343" s="774"/>
      <c r="AS343" s="774"/>
      <c r="AT343" s="774"/>
      <c r="AU343" s="774"/>
      <c r="AV343" s="774"/>
      <c r="AW343" s="774"/>
      <c r="AX343" s="774"/>
      <c r="AY343" s="774"/>
      <c r="AZ343" s="774"/>
    </row>
    <row r="344" spans="1:52">
      <c r="A344" s="775"/>
      <c r="B344" s="774"/>
      <c r="C344" s="774"/>
      <c r="D344" s="774"/>
      <c r="E344" s="774"/>
      <c r="F344" s="774"/>
      <c r="G344" s="774"/>
      <c r="H344" s="774"/>
      <c r="I344" s="774"/>
      <c r="J344" s="774"/>
      <c r="K344" s="774"/>
      <c r="L344" s="774"/>
      <c r="M344" s="774"/>
      <c r="N344" s="774"/>
      <c r="O344" s="774"/>
      <c r="P344" s="774"/>
      <c r="Q344" s="774"/>
      <c r="R344" s="774"/>
      <c r="S344" s="774"/>
      <c r="T344" s="774"/>
      <c r="U344" s="774"/>
      <c r="V344" s="774"/>
      <c r="W344" s="774"/>
      <c r="X344" s="774"/>
      <c r="Y344" s="774"/>
      <c r="Z344" s="774"/>
      <c r="AA344" s="774"/>
      <c r="AB344" s="774"/>
      <c r="AC344" s="774"/>
      <c r="AD344" s="774"/>
      <c r="AE344" s="774"/>
      <c r="AF344" s="774"/>
      <c r="AG344" s="774"/>
      <c r="AH344" s="774"/>
      <c r="AI344" s="774"/>
      <c r="AJ344" s="774"/>
      <c r="AK344" s="774"/>
      <c r="AL344" s="774"/>
      <c r="AM344" s="774"/>
      <c r="AN344" s="774"/>
      <c r="AO344" s="774"/>
      <c r="AP344" s="774"/>
      <c r="AQ344" s="774"/>
      <c r="AR344" s="774"/>
      <c r="AS344" s="774"/>
      <c r="AT344" s="774"/>
      <c r="AU344" s="774"/>
      <c r="AV344" s="774"/>
      <c r="AW344" s="774"/>
      <c r="AX344" s="774"/>
      <c r="AY344" s="774"/>
      <c r="AZ344" s="774"/>
    </row>
    <row r="345" spans="1:52">
      <c r="A345" s="775"/>
      <c r="B345" s="774"/>
      <c r="C345" s="774"/>
      <c r="D345" s="774"/>
      <c r="E345" s="774"/>
      <c r="F345" s="774"/>
      <c r="G345" s="774"/>
      <c r="H345" s="774"/>
      <c r="I345" s="774"/>
      <c r="J345" s="774"/>
      <c r="K345" s="774"/>
      <c r="L345" s="774"/>
      <c r="M345" s="774"/>
      <c r="N345" s="774"/>
      <c r="O345" s="774"/>
      <c r="P345" s="774"/>
      <c r="Q345" s="774"/>
      <c r="R345" s="774"/>
      <c r="S345" s="774"/>
      <c r="T345" s="774"/>
      <c r="U345" s="774"/>
      <c r="V345" s="774"/>
      <c r="W345" s="774"/>
      <c r="X345" s="774"/>
      <c r="Y345" s="774"/>
      <c r="Z345" s="774"/>
      <c r="AA345" s="774"/>
      <c r="AB345" s="774"/>
      <c r="AC345" s="774"/>
      <c r="AD345" s="774"/>
      <c r="AE345" s="774"/>
      <c r="AF345" s="774"/>
      <c r="AG345" s="774"/>
      <c r="AH345" s="774"/>
      <c r="AI345" s="774"/>
      <c r="AJ345" s="774"/>
      <c r="AK345" s="774"/>
      <c r="AL345" s="774"/>
      <c r="AM345" s="774"/>
      <c r="AN345" s="774"/>
      <c r="AO345" s="774"/>
      <c r="AP345" s="774"/>
      <c r="AQ345" s="774"/>
      <c r="AR345" s="774"/>
      <c r="AS345" s="774"/>
      <c r="AT345" s="774"/>
      <c r="AU345" s="774"/>
      <c r="AV345" s="774"/>
      <c r="AW345" s="774"/>
      <c r="AX345" s="774"/>
      <c r="AY345" s="774"/>
      <c r="AZ345" s="774"/>
    </row>
    <row r="346" spans="1:52">
      <c r="A346" s="775"/>
      <c r="B346" s="774"/>
      <c r="C346" s="774"/>
      <c r="D346" s="774"/>
      <c r="E346" s="774"/>
      <c r="F346" s="774"/>
      <c r="G346" s="774"/>
      <c r="H346" s="774"/>
      <c r="I346" s="774"/>
      <c r="J346" s="774"/>
      <c r="K346" s="774"/>
      <c r="L346" s="774"/>
      <c r="M346" s="774"/>
      <c r="N346" s="774"/>
      <c r="O346" s="774"/>
      <c r="P346" s="774"/>
      <c r="Q346" s="774"/>
      <c r="R346" s="774"/>
      <c r="S346" s="774"/>
      <c r="T346" s="774"/>
      <c r="U346" s="774"/>
      <c r="V346" s="774"/>
      <c r="W346" s="774"/>
      <c r="X346" s="774"/>
      <c r="Y346" s="774"/>
      <c r="Z346" s="774"/>
      <c r="AA346" s="774"/>
      <c r="AB346" s="774"/>
      <c r="AC346" s="774"/>
      <c r="AD346" s="774"/>
      <c r="AE346" s="774"/>
      <c r="AF346" s="774"/>
      <c r="AG346" s="774"/>
      <c r="AH346" s="774"/>
      <c r="AI346" s="774"/>
      <c r="AJ346" s="774"/>
      <c r="AK346" s="774"/>
      <c r="AL346" s="774"/>
      <c r="AM346" s="774"/>
      <c r="AN346" s="774"/>
      <c r="AO346" s="774"/>
      <c r="AP346" s="774"/>
      <c r="AQ346" s="774"/>
      <c r="AR346" s="774"/>
      <c r="AS346" s="774"/>
      <c r="AT346" s="774"/>
      <c r="AU346" s="774"/>
      <c r="AV346" s="774"/>
      <c r="AW346" s="774"/>
      <c r="AX346" s="774"/>
      <c r="AY346" s="774"/>
      <c r="AZ346" s="774"/>
    </row>
    <row r="347" spans="1:52">
      <c r="A347" s="775"/>
      <c r="B347" s="774"/>
      <c r="C347" s="774"/>
      <c r="D347" s="774"/>
      <c r="E347" s="774"/>
      <c r="F347" s="774"/>
      <c r="G347" s="774"/>
      <c r="H347" s="774"/>
      <c r="I347" s="774"/>
      <c r="J347" s="774"/>
      <c r="K347" s="774"/>
      <c r="L347" s="774"/>
      <c r="M347" s="774"/>
      <c r="N347" s="774"/>
      <c r="O347" s="774"/>
      <c r="P347" s="774"/>
      <c r="Q347" s="774"/>
      <c r="R347" s="774"/>
      <c r="S347" s="774"/>
      <c r="T347" s="774"/>
      <c r="U347" s="774"/>
      <c r="V347" s="774"/>
      <c r="W347" s="774"/>
      <c r="X347" s="774"/>
      <c r="Y347" s="774"/>
      <c r="Z347" s="774"/>
      <c r="AA347" s="774"/>
      <c r="AB347" s="774"/>
      <c r="AC347" s="774"/>
      <c r="AD347" s="774"/>
      <c r="AE347" s="774"/>
      <c r="AF347" s="774"/>
      <c r="AG347" s="774"/>
      <c r="AH347" s="774"/>
      <c r="AI347" s="774"/>
      <c r="AJ347" s="774"/>
      <c r="AK347" s="774"/>
      <c r="AL347" s="774"/>
      <c r="AM347" s="774"/>
      <c r="AN347" s="774"/>
      <c r="AO347" s="774"/>
      <c r="AP347" s="774"/>
      <c r="AQ347" s="774"/>
      <c r="AR347" s="774"/>
      <c r="AS347" s="774"/>
      <c r="AT347" s="774"/>
      <c r="AU347" s="774"/>
      <c r="AV347" s="774"/>
      <c r="AW347" s="774"/>
      <c r="AX347" s="774"/>
      <c r="AY347" s="774"/>
      <c r="AZ347" s="774"/>
    </row>
    <row r="348" spans="1:52">
      <c r="A348" s="775"/>
      <c r="B348" s="774"/>
      <c r="C348" s="774"/>
      <c r="D348" s="774"/>
      <c r="E348" s="774"/>
      <c r="F348" s="774"/>
      <c r="G348" s="774"/>
      <c r="H348" s="774"/>
      <c r="I348" s="774"/>
      <c r="J348" s="774"/>
      <c r="K348" s="774"/>
      <c r="L348" s="774"/>
      <c r="M348" s="774"/>
      <c r="N348" s="774"/>
      <c r="O348" s="774"/>
      <c r="P348" s="774"/>
      <c r="Q348" s="774"/>
      <c r="R348" s="774"/>
      <c r="S348" s="774"/>
      <c r="T348" s="774"/>
      <c r="U348" s="774"/>
      <c r="V348" s="774"/>
      <c r="W348" s="774"/>
      <c r="X348" s="774"/>
      <c r="Y348" s="774"/>
      <c r="Z348" s="774"/>
      <c r="AA348" s="774"/>
      <c r="AB348" s="774"/>
      <c r="AC348" s="774"/>
      <c r="AD348" s="774"/>
      <c r="AE348" s="774"/>
      <c r="AF348" s="774"/>
      <c r="AG348" s="774"/>
      <c r="AH348" s="774"/>
      <c r="AI348" s="774"/>
      <c r="AJ348" s="774"/>
      <c r="AK348" s="774"/>
      <c r="AL348" s="774"/>
      <c r="AM348" s="774"/>
      <c r="AN348" s="774"/>
      <c r="AO348" s="774"/>
      <c r="AP348" s="774"/>
      <c r="AQ348" s="774"/>
      <c r="AR348" s="774"/>
      <c r="AS348" s="774"/>
      <c r="AT348" s="774"/>
      <c r="AU348" s="774"/>
      <c r="AV348" s="774"/>
      <c r="AW348" s="774"/>
      <c r="AX348" s="774"/>
      <c r="AY348" s="774"/>
      <c r="AZ348" s="774"/>
    </row>
    <row r="349" spans="1:52">
      <c r="A349" s="775"/>
      <c r="B349" s="774"/>
      <c r="C349" s="774"/>
      <c r="D349" s="774"/>
      <c r="E349" s="774"/>
      <c r="F349" s="774"/>
      <c r="G349" s="774"/>
      <c r="H349" s="774"/>
      <c r="I349" s="774"/>
      <c r="J349" s="774"/>
      <c r="K349" s="774"/>
      <c r="L349" s="774"/>
      <c r="M349" s="774"/>
      <c r="N349" s="774"/>
      <c r="O349" s="774"/>
      <c r="P349" s="774"/>
      <c r="Q349" s="774"/>
      <c r="R349" s="774"/>
      <c r="S349" s="774"/>
      <c r="T349" s="774"/>
      <c r="U349" s="774"/>
      <c r="V349" s="774"/>
      <c r="W349" s="774"/>
      <c r="X349" s="774"/>
      <c r="Y349" s="774"/>
      <c r="Z349" s="774"/>
      <c r="AA349" s="774"/>
      <c r="AB349" s="774"/>
      <c r="AC349" s="774"/>
      <c r="AD349" s="774"/>
      <c r="AE349" s="774"/>
      <c r="AF349" s="774"/>
      <c r="AG349" s="774"/>
      <c r="AH349" s="774"/>
      <c r="AI349" s="774"/>
      <c r="AJ349" s="774"/>
      <c r="AK349" s="774"/>
      <c r="AL349" s="774"/>
      <c r="AM349" s="774"/>
      <c r="AN349" s="774"/>
      <c r="AO349" s="774"/>
      <c r="AP349" s="774"/>
      <c r="AQ349" s="774"/>
      <c r="AR349" s="774"/>
      <c r="AS349" s="774"/>
      <c r="AT349" s="774"/>
      <c r="AU349" s="774"/>
      <c r="AV349" s="774"/>
      <c r="AW349" s="774"/>
      <c r="AX349" s="774"/>
      <c r="AY349" s="774"/>
      <c r="AZ349" s="774"/>
    </row>
    <row r="350" spans="1:52">
      <c r="A350" s="775"/>
      <c r="B350" s="774"/>
      <c r="C350" s="774"/>
      <c r="D350" s="774"/>
      <c r="E350" s="774"/>
      <c r="F350" s="774"/>
      <c r="G350" s="774"/>
      <c r="H350" s="774"/>
      <c r="I350" s="774"/>
      <c r="J350" s="774"/>
      <c r="K350" s="774"/>
      <c r="L350" s="774"/>
      <c r="M350" s="774"/>
      <c r="N350" s="774"/>
      <c r="O350" s="774"/>
      <c r="P350" s="774"/>
      <c r="Q350" s="774"/>
      <c r="R350" s="774"/>
      <c r="S350" s="774"/>
      <c r="T350" s="774"/>
      <c r="U350" s="774"/>
      <c r="V350" s="774"/>
      <c r="W350" s="774"/>
      <c r="X350" s="774"/>
      <c r="Y350" s="774"/>
      <c r="Z350" s="774"/>
      <c r="AA350" s="774"/>
      <c r="AB350" s="774"/>
      <c r="AC350" s="774"/>
      <c r="AD350" s="774"/>
      <c r="AE350" s="774"/>
      <c r="AF350" s="774"/>
      <c r="AG350" s="774"/>
      <c r="AH350" s="774"/>
      <c r="AI350" s="774"/>
      <c r="AJ350" s="774"/>
      <c r="AK350" s="774"/>
      <c r="AL350" s="774"/>
      <c r="AM350" s="774"/>
      <c r="AN350" s="774"/>
      <c r="AO350" s="774"/>
      <c r="AP350" s="774"/>
      <c r="AQ350" s="774"/>
      <c r="AR350" s="774"/>
      <c r="AS350" s="774"/>
      <c r="AT350" s="774"/>
      <c r="AU350" s="774"/>
      <c r="AV350" s="774"/>
      <c r="AW350" s="774"/>
      <c r="AX350" s="774"/>
      <c r="AY350" s="774"/>
      <c r="AZ350" s="774"/>
    </row>
    <row r="351" spans="1:52">
      <c r="A351" s="774"/>
      <c r="B351" s="774"/>
      <c r="C351" s="774"/>
      <c r="D351" s="774"/>
      <c r="E351" s="774"/>
      <c r="F351" s="774"/>
      <c r="G351" s="774"/>
      <c r="H351" s="774"/>
      <c r="I351" s="774"/>
      <c r="J351" s="774"/>
      <c r="K351" s="774"/>
      <c r="L351" s="774"/>
      <c r="M351" s="774"/>
      <c r="N351" s="774"/>
      <c r="O351" s="774"/>
      <c r="P351" s="774"/>
      <c r="Q351" s="774"/>
      <c r="R351" s="774"/>
      <c r="S351" s="774"/>
      <c r="T351" s="774"/>
      <c r="U351" s="774"/>
      <c r="V351" s="774"/>
      <c r="W351" s="774"/>
      <c r="X351" s="774"/>
      <c r="Y351" s="774"/>
      <c r="Z351" s="774"/>
      <c r="AA351" s="774"/>
      <c r="AB351" s="774"/>
      <c r="AC351" s="774"/>
      <c r="AD351" s="774"/>
      <c r="AE351" s="774"/>
      <c r="AF351" s="774"/>
      <c r="AG351" s="774"/>
      <c r="AH351" s="774"/>
      <c r="AI351" s="774"/>
      <c r="AJ351" s="774"/>
      <c r="AK351" s="774"/>
      <c r="AL351" s="774"/>
      <c r="AM351" s="774"/>
      <c r="AN351" s="774"/>
      <c r="AO351" s="774"/>
      <c r="AP351" s="774"/>
      <c r="AQ351" s="774"/>
      <c r="AR351" s="774"/>
      <c r="AS351" s="774"/>
      <c r="AT351" s="774"/>
      <c r="AU351" s="774"/>
      <c r="AV351" s="774"/>
      <c r="AW351" s="774"/>
      <c r="AX351" s="774"/>
      <c r="AY351" s="774"/>
      <c r="AZ351" s="774"/>
    </row>
    <row r="352" spans="1:52">
      <c r="A352" s="775"/>
      <c r="B352" s="774"/>
      <c r="C352" s="774"/>
      <c r="D352" s="774"/>
      <c r="E352" s="774"/>
      <c r="F352" s="774"/>
      <c r="G352" s="774"/>
      <c r="H352" s="774"/>
      <c r="I352" s="774"/>
      <c r="J352" s="774"/>
      <c r="K352" s="774"/>
      <c r="L352" s="774"/>
      <c r="M352" s="774"/>
      <c r="N352" s="774"/>
      <c r="O352" s="774"/>
      <c r="P352" s="774"/>
      <c r="Q352" s="774"/>
      <c r="R352" s="774"/>
      <c r="S352" s="774"/>
      <c r="T352" s="774"/>
      <c r="U352" s="774"/>
      <c r="V352" s="774"/>
      <c r="W352" s="774"/>
      <c r="X352" s="774"/>
      <c r="Y352" s="774"/>
      <c r="Z352" s="774"/>
      <c r="AA352" s="774"/>
      <c r="AB352" s="774"/>
      <c r="AC352" s="774"/>
      <c r="AD352" s="774"/>
      <c r="AE352" s="774"/>
      <c r="AF352" s="774"/>
      <c r="AG352" s="774"/>
      <c r="AH352" s="774"/>
      <c r="AI352" s="774"/>
      <c r="AJ352" s="774"/>
      <c r="AK352" s="774"/>
      <c r="AL352" s="774"/>
      <c r="AM352" s="774"/>
      <c r="AN352" s="774"/>
      <c r="AO352" s="774"/>
      <c r="AP352" s="774"/>
      <c r="AQ352" s="774"/>
      <c r="AR352" s="774"/>
      <c r="AS352" s="774"/>
      <c r="AT352" s="774"/>
      <c r="AU352" s="774"/>
      <c r="AV352" s="774"/>
      <c r="AW352" s="774"/>
      <c r="AX352" s="774"/>
      <c r="AY352" s="774"/>
      <c r="AZ352" s="774"/>
    </row>
    <row r="353" spans="1:52">
      <c r="A353" s="775"/>
      <c r="B353" s="774"/>
      <c r="C353" s="774"/>
      <c r="D353" s="774"/>
      <c r="E353" s="774"/>
      <c r="F353" s="774"/>
      <c r="G353" s="774"/>
      <c r="H353" s="774"/>
      <c r="I353" s="774"/>
      <c r="J353" s="774"/>
      <c r="K353" s="774"/>
      <c r="L353" s="774"/>
      <c r="M353" s="774"/>
      <c r="N353" s="774"/>
      <c r="O353" s="774"/>
      <c r="P353" s="774"/>
      <c r="Q353" s="774"/>
      <c r="R353" s="774"/>
      <c r="S353" s="774"/>
      <c r="T353" s="774"/>
      <c r="U353" s="774"/>
      <c r="V353" s="774"/>
      <c r="W353" s="774"/>
      <c r="X353" s="774"/>
      <c r="Y353" s="774"/>
      <c r="Z353" s="774"/>
      <c r="AA353" s="774"/>
      <c r="AB353" s="774"/>
      <c r="AC353" s="774"/>
      <c r="AD353" s="774"/>
      <c r="AE353" s="774"/>
      <c r="AF353" s="774"/>
      <c r="AG353" s="774"/>
      <c r="AH353" s="774"/>
      <c r="AI353" s="774"/>
      <c r="AJ353" s="774"/>
      <c r="AK353" s="774"/>
      <c r="AL353" s="774"/>
      <c r="AM353" s="774"/>
      <c r="AN353" s="774"/>
      <c r="AO353" s="774"/>
      <c r="AP353" s="774"/>
      <c r="AQ353" s="774"/>
      <c r="AR353" s="774"/>
      <c r="AS353" s="774"/>
      <c r="AT353" s="774"/>
      <c r="AU353" s="774"/>
      <c r="AV353" s="774"/>
      <c r="AW353" s="774"/>
      <c r="AX353" s="774"/>
      <c r="AY353" s="774"/>
      <c r="AZ353" s="774"/>
    </row>
    <row r="354" spans="1:52">
      <c r="A354" s="775"/>
      <c r="B354" s="774"/>
      <c r="C354" s="774"/>
      <c r="D354" s="774"/>
      <c r="E354" s="774"/>
      <c r="F354" s="774"/>
      <c r="G354" s="774"/>
      <c r="H354" s="774"/>
      <c r="I354" s="774"/>
      <c r="J354" s="774"/>
      <c r="K354" s="774"/>
      <c r="L354" s="774"/>
      <c r="M354" s="774"/>
      <c r="N354" s="774"/>
      <c r="O354" s="774"/>
      <c r="P354" s="774"/>
      <c r="Q354" s="774"/>
      <c r="R354" s="774"/>
      <c r="S354" s="774"/>
      <c r="T354" s="774"/>
      <c r="U354" s="774"/>
      <c r="V354" s="774"/>
      <c r="W354" s="774"/>
      <c r="X354" s="774"/>
      <c r="Y354" s="774"/>
      <c r="Z354" s="774"/>
      <c r="AA354" s="774"/>
      <c r="AB354" s="774"/>
      <c r="AC354" s="774"/>
      <c r="AD354" s="774"/>
      <c r="AE354" s="774"/>
      <c r="AF354" s="774"/>
      <c r="AG354" s="774"/>
      <c r="AH354" s="774"/>
      <c r="AI354" s="774"/>
      <c r="AJ354" s="774"/>
      <c r="AK354" s="774"/>
      <c r="AL354" s="774"/>
      <c r="AM354" s="774"/>
      <c r="AN354" s="774"/>
      <c r="AO354" s="774"/>
      <c r="AP354" s="774"/>
      <c r="AQ354" s="774"/>
      <c r="AR354" s="774"/>
      <c r="AS354" s="774"/>
      <c r="AT354" s="774"/>
      <c r="AU354" s="774"/>
      <c r="AV354" s="774"/>
      <c r="AW354" s="774"/>
      <c r="AX354" s="774"/>
      <c r="AY354" s="774"/>
      <c r="AZ354" s="774"/>
    </row>
    <row r="355" spans="1:52">
      <c r="A355" s="775"/>
      <c r="B355" s="774"/>
      <c r="C355" s="774"/>
      <c r="D355" s="774"/>
      <c r="E355" s="774"/>
      <c r="F355" s="774"/>
      <c r="G355" s="774"/>
      <c r="H355" s="774"/>
      <c r="I355" s="774"/>
      <c r="J355" s="774"/>
      <c r="K355" s="774"/>
      <c r="L355" s="774"/>
      <c r="M355" s="774"/>
      <c r="N355" s="774"/>
      <c r="O355" s="774"/>
      <c r="P355" s="774"/>
      <c r="Q355" s="774"/>
      <c r="R355" s="774"/>
      <c r="S355" s="774"/>
      <c r="T355" s="774"/>
      <c r="U355" s="774"/>
      <c r="V355" s="774"/>
      <c r="W355" s="774"/>
      <c r="X355" s="774"/>
      <c r="Y355" s="774"/>
      <c r="Z355" s="774"/>
      <c r="AA355" s="774"/>
      <c r="AB355" s="774"/>
      <c r="AC355" s="774"/>
      <c r="AD355" s="774"/>
      <c r="AE355" s="774"/>
      <c r="AF355" s="774"/>
      <c r="AG355" s="774"/>
      <c r="AH355" s="774"/>
      <c r="AI355" s="774"/>
      <c r="AJ355" s="774"/>
      <c r="AK355" s="774"/>
      <c r="AL355" s="774"/>
      <c r="AM355" s="774"/>
      <c r="AN355" s="774"/>
      <c r="AO355" s="774"/>
      <c r="AP355" s="774"/>
      <c r="AQ355" s="774"/>
      <c r="AR355" s="774"/>
      <c r="AS355" s="774"/>
      <c r="AT355" s="774"/>
      <c r="AU355" s="774"/>
      <c r="AV355" s="774"/>
      <c r="AW355" s="774"/>
      <c r="AX355" s="774"/>
      <c r="AY355" s="774"/>
      <c r="AZ355" s="774"/>
    </row>
    <row r="356" spans="1:52">
      <c r="A356" s="775"/>
      <c r="B356" s="774"/>
      <c r="C356" s="774"/>
      <c r="D356" s="774"/>
      <c r="E356" s="774"/>
      <c r="F356" s="774"/>
      <c r="G356" s="774"/>
      <c r="H356" s="774"/>
      <c r="I356" s="774"/>
      <c r="J356" s="774"/>
      <c r="K356" s="774"/>
      <c r="L356" s="774"/>
      <c r="M356" s="774"/>
      <c r="N356" s="774"/>
      <c r="O356" s="774"/>
      <c r="P356" s="774"/>
      <c r="Q356" s="774"/>
      <c r="R356" s="774"/>
      <c r="S356" s="774"/>
      <c r="T356" s="774"/>
      <c r="U356" s="774"/>
      <c r="V356" s="774"/>
      <c r="W356" s="774"/>
      <c r="X356" s="774"/>
      <c r="Y356" s="774"/>
      <c r="Z356" s="774"/>
      <c r="AA356" s="774"/>
      <c r="AB356" s="774"/>
      <c r="AC356" s="774"/>
      <c r="AD356" s="774"/>
      <c r="AE356" s="774"/>
      <c r="AF356" s="774"/>
      <c r="AG356" s="774"/>
      <c r="AH356" s="774"/>
      <c r="AI356" s="774"/>
      <c r="AJ356" s="774"/>
      <c r="AK356" s="774"/>
      <c r="AL356" s="774"/>
      <c r="AM356" s="774"/>
      <c r="AN356" s="774"/>
      <c r="AO356" s="774"/>
      <c r="AP356" s="774"/>
      <c r="AQ356" s="774"/>
      <c r="AR356" s="774"/>
      <c r="AS356" s="774"/>
      <c r="AT356" s="774"/>
      <c r="AU356" s="774"/>
      <c r="AV356" s="774"/>
      <c r="AW356" s="774"/>
      <c r="AX356" s="774"/>
      <c r="AY356" s="774"/>
      <c r="AZ356" s="774"/>
    </row>
    <row r="357" spans="1:52">
      <c r="A357" s="775"/>
      <c r="B357" s="774"/>
      <c r="C357" s="774"/>
      <c r="D357" s="774"/>
      <c r="E357" s="774"/>
      <c r="F357" s="774"/>
      <c r="G357" s="774"/>
      <c r="H357" s="774"/>
      <c r="I357" s="774"/>
      <c r="J357" s="774"/>
      <c r="K357" s="774"/>
      <c r="L357" s="774"/>
      <c r="M357" s="774"/>
      <c r="N357" s="774"/>
      <c r="O357" s="774"/>
      <c r="P357" s="774"/>
      <c r="Q357" s="774"/>
      <c r="R357" s="774"/>
      <c r="S357" s="774"/>
      <c r="T357" s="774"/>
      <c r="U357" s="774"/>
      <c r="V357" s="774"/>
      <c r="W357" s="774"/>
      <c r="X357" s="774"/>
      <c r="Y357" s="774"/>
      <c r="Z357" s="774"/>
      <c r="AA357" s="774"/>
      <c r="AB357" s="774"/>
      <c r="AC357" s="774"/>
      <c r="AD357" s="774"/>
      <c r="AE357" s="774"/>
      <c r="AF357" s="774"/>
      <c r="AG357" s="774"/>
      <c r="AH357" s="774"/>
      <c r="AI357" s="774"/>
      <c r="AJ357" s="774"/>
      <c r="AK357" s="774"/>
      <c r="AL357" s="774"/>
      <c r="AM357" s="774"/>
      <c r="AN357" s="774"/>
      <c r="AO357" s="774"/>
      <c r="AP357" s="774"/>
      <c r="AQ357" s="774"/>
      <c r="AR357" s="774"/>
      <c r="AS357" s="774"/>
      <c r="AT357" s="774"/>
      <c r="AU357" s="774"/>
      <c r="AV357" s="774"/>
      <c r="AW357" s="774"/>
      <c r="AX357" s="774"/>
      <c r="AY357" s="774"/>
      <c r="AZ357" s="774"/>
    </row>
    <row r="358" spans="1:52">
      <c r="A358" s="775"/>
      <c r="B358" s="774"/>
      <c r="C358" s="774"/>
      <c r="D358" s="774"/>
      <c r="E358" s="774"/>
      <c r="F358" s="774"/>
      <c r="G358" s="774"/>
      <c r="H358" s="774"/>
      <c r="I358" s="774"/>
      <c r="J358" s="774"/>
      <c r="K358" s="774"/>
      <c r="L358" s="774"/>
      <c r="M358" s="774"/>
      <c r="N358" s="774"/>
      <c r="O358" s="774"/>
      <c r="P358" s="774"/>
      <c r="Q358" s="774"/>
      <c r="R358" s="774"/>
      <c r="S358" s="774"/>
      <c r="T358" s="774"/>
      <c r="U358" s="774"/>
      <c r="V358" s="774"/>
      <c r="W358" s="774"/>
      <c r="X358" s="774"/>
      <c r="Y358" s="774"/>
      <c r="Z358" s="774"/>
      <c r="AA358" s="774"/>
      <c r="AB358" s="774"/>
      <c r="AC358" s="774"/>
      <c r="AD358" s="774"/>
      <c r="AE358" s="774"/>
      <c r="AF358" s="774"/>
      <c r="AG358" s="774"/>
      <c r="AH358" s="774"/>
      <c r="AI358" s="774"/>
      <c r="AJ358" s="774"/>
      <c r="AK358" s="774"/>
      <c r="AL358" s="774"/>
      <c r="AM358" s="774"/>
      <c r="AN358" s="774"/>
      <c r="AO358" s="774"/>
      <c r="AP358" s="774"/>
      <c r="AQ358" s="774"/>
      <c r="AR358" s="774"/>
      <c r="AS358" s="774"/>
      <c r="AT358" s="774"/>
      <c r="AU358" s="774"/>
      <c r="AV358" s="774"/>
      <c r="AW358" s="774"/>
      <c r="AX358" s="774"/>
      <c r="AY358" s="774"/>
      <c r="AZ358" s="774"/>
    </row>
    <row r="359" spans="1:52">
      <c r="A359" s="775"/>
      <c r="B359" s="774"/>
      <c r="C359" s="774"/>
      <c r="D359" s="774"/>
      <c r="E359" s="774"/>
      <c r="F359" s="774"/>
      <c r="G359" s="774"/>
      <c r="H359" s="774"/>
      <c r="I359" s="774"/>
      <c r="J359" s="774"/>
      <c r="K359" s="774"/>
      <c r="L359" s="774"/>
      <c r="M359" s="774"/>
      <c r="N359" s="774"/>
      <c r="O359" s="774"/>
      <c r="P359" s="774"/>
      <c r="Q359" s="774"/>
      <c r="R359" s="774"/>
      <c r="S359" s="774"/>
      <c r="T359" s="774"/>
      <c r="U359" s="774"/>
      <c r="V359" s="774"/>
      <c r="W359" s="774"/>
      <c r="X359" s="774"/>
      <c r="Y359" s="774"/>
      <c r="Z359" s="774"/>
      <c r="AA359" s="774"/>
      <c r="AB359" s="774"/>
      <c r="AC359" s="774"/>
      <c r="AD359" s="774"/>
      <c r="AE359" s="774"/>
      <c r="AF359" s="774"/>
      <c r="AG359" s="774"/>
      <c r="AH359" s="774"/>
      <c r="AI359" s="774"/>
      <c r="AJ359" s="774"/>
      <c r="AK359" s="774"/>
      <c r="AL359" s="774"/>
      <c r="AM359" s="774"/>
      <c r="AN359" s="774"/>
      <c r="AO359" s="774"/>
      <c r="AP359" s="774"/>
      <c r="AQ359" s="774"/>
      <c r="AR359" s="774"/>
      <c r="AS359" s="774"/>
      <c r="AT359" s="774"/>
      <c r="AU359" s="774"/>
      <c r="AV359" s="774"/>
      <c r="AW359" s="774"/>
      <c r="AX359" s="774"/>
      <c r="AY359" s="774"/>
      <c r="AZ359" s="774"/>
    </row>
    <row r="360" spans="1:52">
      <c r="A360" s="775"/>
      <c r="B360" s="774"/>
      <c r="C360" s="774"/>
      <c r="D360" s="774"/>
      <c r="E360" s="774"/>
      <c r="F360" s="774"/>
      <c r="G360" s="774"/>
      <c r="H360" s="774"/>
      <c r="I360" s="774"/>
      <c r="J360" s="774"/>
      <c r="K360" s="774"/>
      <c r="L360" s="774"/>
      <c r="M360" s="774"/>
      <c r="N360" s="774"/>
      <c r="O360" s="774"/>
      <c r="P360" s="774"/>
      <c r="Q360" s="774"/>
      <c r="R360" s="774"/>
      <c r="S360" s="774"/>
      <c r="T360" s="774"/>
      <c r="U360" s="774"/>
      <c r="V360" s="774"/>
      <c r="W360" s="774"/>
      <c r="X360" s="774"/>
      <c r="Y360" s="774"/>
      <c r="Z360" s="774"/>
      <c r="AA360" s="774"/>
      <c r="AB360" s="774"/>
      <c r="AC360" s="774"/>
      <c r="AD360" s="774"/>
      <c r="AE360" s="774"/>
      <c r="AF360" s="774"/>
      <c r="AG360" s="774"/>
      <c r="AH360" s="774"/>
      <c r="AI360" s="774"/>
      <c r="AJ360" s="774"/>
      <c r="AK360" s="774"/>
      <c r="AL360" s="774"/>
      <c r="AM360" s="774"/>
      <c r="AN360" s="774"/>
      <c r="AO360" s="774"/>
      <c r="AP360" s="774"/>
      <c r="AQ360" s="774"/>
      <c r="AR360" s="774"/>
      <c r="AS360" s="774"/>
      <c r="AT360" s="774"/>
      <c r="AU360" s="774"/>
      <c r="AV360" s="774"/>
      <c r="AW360" s="774"/>
      <c r="AX360" s="774"/>
      <c r="AY360" s="774"/>
      <c r="AZ360" s="774"/>
    </row>
    <row r="361" spans="1:52">
      <c r="A361" s="775"/>
      <c r="B361" s="774"/>
      <c r="C361" s="774"/>
      <c r="D361" s="774"/>
      <c r="E361" s="774"/>
      <c r="F361" s="774"/>
      <c r="G361" s="774"/>
      <c r="H361" s="774"/>
      <c r="I361" s="774"/>
      <c r="J361" s="774"/>
      <c r="K361" s="774"/>
      <c r="L361" s="774"/>
      <c r="M361" s="774"/>
      <c r="N361" s="774"/>
      <c r="O361" s="774"/>
      <c r="P361" s="774"/>
      <c r="Q361" s="774"/>
      <c r="R361" s="774"/>
      <c r="S361" s="774"/>
      <c r="T361" s="774"/>
      <c r="U361" s="774"/>
      <c r="V361" s="774"/>
      <c r="W361" s="774"/>
      <c r="X361" s="774"/>
      <c r="Y361" s="774"/>
      <c r="Z361" s="774"/>
      <c r="AA361" s="774"/>
      <c r="AB361" s="774"/>
      <c r="AC361" s="774"/>
      <c r="AD361" s="774"/>
      <c r="AE361" s="774"/>
      <c r="AF361" s="774"/>
      <c r="AG361" s="774"/>
      <c r="AH361" s="774"/>
      <c r="AI361" s="774"/>
      <c r="AJ361" s="774"/>
      <c r="AK361" s="774"/>
      <c r="AL361" s="774"/>
      <c r="AM361" s="774"/>
      <c r="AN361" s="774"/>
      <c r="AO361" s="774"/>
      <c r="AP361" s="774"/>
      <c r="AQ361" s="774"/>
      <c r="AR361" s="774"/>
      <c r="AS361" s="774"/>
      <c r="AT361" s="774"/>
      <c r="AU361" s="774"/>
      <c r="AV361" s="774"/>
      <c r="AW361" s="774"/>
      <c r="AX361" s="774"/>
      <c r="AY361" s="774"/>
      <c r="AZ361" s="774"/>
    </row>
    <row r="362" spans="1:52">
      <c r="A362" s="775"/>
      <c r="B362" s="774"/>
      <c r="C362" s="774"/>
      <c r="D362" s="774"/>
      <c r="E362" s="774"/>
      <c r="F362" s="774"/>
      <c r="G362" s="774"/>
      <c r="H362" s="774"/>
      <c r="I362" s="774"/>
      <c r="J362" s="774"/>
      <c r="K362" s="774"/>
      <c r="L362" s="774"/>
      <c r="M362" s="774"/>
      <c r="N362" s="774"/>
      <c r="O362" s="774"/>
      <c r="P362" s="774"/>
      <c r="Q362" s="774"/>
      <c r="R362" s="774"/>
      <c r="S362" s="774"/>
      <c r="T362" s="774"/>
      <c r="U362" s="774"/>
      <c r="V362" s="774"/>
      <c r="W362" s="774"/>
      <c r="X362" s="774"/>
      <c r="Y362" s="774"/>
      <c r="Z362" s="774"/>
      <c r="AA362" s="774"/>
      <c r="AB362" s="774"/>
      <c r="AC362" s="774"/>
      <c r="AD362" s="774"/>
      <c r="AE362" s="774"/>
      <c r="AF362" s="774"/>
      <c r="AG362" s="774"/>
      <c r="AH362" s="774"/>
      <c r="AI362" s="774"/>
      <c r="AJ362" s="774"/>
      <c r="AK362" s="774"/>
      <c r="AL362" s="774"/>
      <c r="AM362" s="774"/>
      <c r="AN362" s="774"/>
      <c r="AO362" s="774"/>
      <c r="AP362" s="774"/>
      <c r="AQ362" s="774"/>
      <c r="AR362" s="774"/>
      <c r="AS362" s="774"/>
      <c r="AT362" s="774"/>
      <c r="AU362" s="774"/>
      <c r="AV362" s="774"/>
      <c r="AW362" s="774"/>
      <c r="AX362" s="774"/>
      <c r="AY362" s="774"/>
      <c r="AZ362" s="774"/>
    </row>
    <row r="363" spans="1:52">
      <c r="A363" s="775"/>
      <c r="B363" s="774"/>
      <c r="C363" s="774"/>
      <c r="D363" s="774"/>
      <c r="E363" s="774"/>
      <c r="F363" s="774"/>
      <c r="G363" s="774"/>
      <c r="H363" s="774"/>
      <c r="I363" s="774"/>
      <c r="J363" s="774"/>
      <c r="K363" s="774"/>
      <c r="L363" s="774"/>
      <c r="M363" s="774"/>
      <c r="N363" s="774"/>
      <c r="O363" s="774"/>
      <c r="P363" s="774"/>
      <c r="Q363" s="774"/>
      <c r="R363" s="774"/>
      <c r="S363" s="774"/>
      <c r="T363" s="774"/>
      <c r="U363" s="774"/>
      <c r="V363" s="774"/>
      <c r="W363" s="774"/>
      <c r="X363" s="774"/>
      <c r="Y363" s="774"/>
      <c r="Z363" s="774"/>
      <c r="AA363" s="774"/>
      <c r="AB363" s="774"/>
      <c r="AC363" s="774"/>
      <c r="AD363" s="774"/>
      <c r="AE363" s="774"/>
      <c r="AF363" s="774"/>
      <c r="AG363" s="774"/>
      <c r="AH363" s="774"/>
      <c r="AI363" s="774"/>
      <c r="AJ363" s="774"/>
      <c r="AK363" s="774"/>
      <c r="AL363" s="774"/>
      <c r="AM363" s="774"/>
      <c r="AN363" s="774"/>
      <c r="AO363" s="774"/>
      <c r="AP363" s="774"/>
      <c r="AQ363" s="774"/>
      <c r="AR363" s="774"/>
      <c r="AS363" s="774"/>
      <c r="AT363" s="774"/>
      <c r="AU363" s="774"/>
      <c r="AV363" s="774"/>
      <c r="AW363" s="774"/>
      <c r="AX363" s="774"/>
      <c r="AY363" s="774"/>
      <c r="AZ363" s="774"/>
    </row>
    <row r="364" spans="1:52">
      <c r="A364" s="775"/>
      <c r="B364" s="774"/>
      <c r="C364" s="774"/>
      <c r="D364" s="774"/>
      <c r="E364" s="774"/>
      <c r="F364" s="774"/>
      <c r="G364" s="774"/>
      <c r="H364" s="774"/>
      <c r="I364" s="774"/>
      <c r="J364" s="774"/>
      <c r="K364" s="774"/>
      <c r="L364" s="774"/>
      <c r="M364" s="774"/>
      <c r="N364" s="774"/>
      <c r="O364" s="774"/>
      <c r="P364" s="774"/>
      <c r="Q364" s="774"/>
      <c r="R364" s="774"/>
      <c r="S364" s="774"/>
      <c r="T364" s="774"/>
      <c r="U364" s="774"/>
      <c r="V364" s="774"/>
      <c r="W364" s="774"/>
      <c r="X364" s="774"/>
      <c r="Y364" s="774"/>
      <c r="Z364" s="774"/>
      <c r="AA364" s="774"/>
      <c r="AB364" s="774"/>
      <c r="AC364" s="774"/>
      <c r="AD364" s="774"/>
      <c r="AE364" s="774"/>
      <c r="AF364" s="774"/>
      <c r="AG364" s="774"/>
      <c r="AH364" s="774"/>
      <c r="AI364" s="774"/>
      <c r="AJ364" s="774"/>
      <c r="AK364" s="774"/>
      <c r="AL364" s="774"/>
      <c r="AM364" s="774"/>
      <c r="AN364" s="774"/>
      <c r="AO364" s="774"/>
      <c r="AP364" s="774"/>
      <c r="AQ364" s="774"/>
      <c r="AR364" s="774"/>
      <c r="AS364" s="774"/>
      <c r="AT364" s="774"/>
      <c r="AU364" s="774"/>
      <c r="AV364" s="774"/>
      <c r="AW364" s="774"/>
      <c r="AX364" s="774"/>
      <c r="AY364" s="774"/>
      <c r="AZ364" s="774"/>
    </row>
    <row r="365" spans="1:52">
      <c r="A365" s="775"/>
      <c r="B365" s="774"/>
      <c r="C365" s="774"/>
      <c r="D365" s="774"/>
      <c r="E365" s="774"/>
      <c r="F365" s="774"/>
      <c r="G365" s="774"/>
      <c r="H365" s="774"/>
      <c r="I365" s="774"/>
      <c r="J365" s="774"/>
      <c r="K365" s="774"/>
      <c r="L365" s="774"/>
      <c r="M365" s="774"/>
      <c r="N365" s="774"/>
      <c r="O365" s="774"/>
      <c r="P365" s="774"/>
      <c r="Q365" s="774"/>
      <c r="R365" s="774"/>
      <c r="S365" s="774"/>
      <c r="T365" s="774"/>
      <c r="U365" s="774"/>
      <c r="V365" s="774"/>
      <c r="W365" s="774"/>
      <c r="X365" s="774"/>
      <c r="Y365" s="774"/>
      <c r="Z365" s="774"/>
      <c r="AA365" s="774"/>
      <c r="AB365" s="774"/>
      <c r="AC365" s="774"/>
      <c r="AD365" s="774"/>
      <c r="AE365" s="774"/>
      <c r="AF365" s="774"/>
      <c r="AG365" s="774"/>
      <c r="AH365" s="774"/>
      <c r="AI365" s="774"/>
      <c r="AJ365" s="774"/>
      <c r="AK365" s="774"/>
      <c r="AL365" s="774"/>
      <c r="AM365" s="774"/>
      <c r="AN365" s="774"/>
      <c r="AO365" s="774"/>
      <c r="AP365" s="774"/>
      <c r="AQ365" s="774"/>
      <c r="AR365" s="774"/>
      <c r="AS365" s="774"/>
      <c r="AT365" s="774"/>
      <c r="AU365" s="774"/>
      <c r="AV365" s="774"/>
      <c r="AW365" s="774"/>
      <c r="AX365" s="774"/>
      <c r="AY365" s="774"/>
      <c r="AZ365" s="774"/>
    </row>
    <row r="366" spans="1:52">
      <c r="A366" s="775"/>
      <c r="B366" s="774"/>
      <c r="C366" s="774"/>
      <c r="D366" s="774"/>
      <c r="E366" s="774"/>
      <c r="F366" s="774"/>
      <c r="G366" s="774"/>
      <c r="H366" s="774"/>
      <c r="I366" s="774"/>
      <c r="J366" s="774"/>
      <c r="K366" s="774"/>
      <c r="L366" s="774"/>
      <c r="M366" s="774"/>
      <c r="N366" s="774"/>
      <c r="O366" s="774"/>
      <c r="P366" s="774"/>
      <c r="Q366" s="774"/>
      <c r="R366" s="774"/>
      <c r="S366" s="774"/>
      <c r="T366" s="774"/>
      <c r="U366" s="774"/>
      <c r="V366" s="774"/>
      <c r="W366" s="774"/>
      <c r="X366" s="774"/>
      <c r="Y366" s="774"/>
      <c r="Z366" s="774"/>
      <c r="AA366" s="774"/>
      <c r="AB366" s="774"/>
      <c r="AC366" s="774"/>
      <c r="AD366" s="774"/>
      <c r="AE366" s="774"/>
      <c r="AF366" s="774"/>
      <c r="AG366" s="774"/>
      <c r="AH366" s="774"/>
      <c r="AI366" s="774"/>
      <c r="AJ366" s="774"/>
      <c r="AK366" s="774"/>
      <c r="AL366" s="774"/>
      <c r="AM366" s="774"/>
      <c r="AN366" s="774"/>
      <c r="AO366" s="774"/>
      <c r="AP366" s="774"/>
      <c r="AQ366" s="774"/>
      <c r="AR366" s="774"/>
      <c r="AS366" s="774"/>
      <c r="AT366" s="774"/>
      <c r="AU366" s="774"/>
      <c r="AV366" s="774"/>
      <c r="AW366" s="774"/>
      <c r="AX366" s="774"/>
      <c r="AY366" s="774"/>
      <c r="AZ366" s="774"/>
    </row>
    <row r="367" spans="1:52">
      <c r="A367" s="775"/>
      <c r="B367" s="774"/>
      <c r="C367" s="774"/>
      <c r="D367" s="774"/>
      <c r="E367" s="774"/>
      <c r="F367" s="774"/>
      <c r="G367" s="774"/>
      <c r="H367" s="774"/>
      <c r="I367" s="774"/>
      <c r="J367" s="774"/>
      <c r="K367" s="774"/>
      <c r="L367" s="774"/>
      <c r="M367" s="774"/>
      <c r="N367" s="774"/>
      <c r="O367" s="774"/>
      <c r="P367" s="774"/>
      <c r="Q367" s="774"/>
      <c r="R367" s="774"/>
      <c r="S367" s="774"/>
      <c r="T367" s="774"/>
      <c r="U367" s="774"/>
      <c r="V367" s="774"/>
      <c r="W367" s="774"/>
      <c r="X367" s="774"/>
      <c r="Y367" s="774"/>
      <c r="Z367" s="774"/>
      <c r="AA367" s="774"/>
      <c r="AB367" s="774"/>
      <c r="AC367" s="774"/>
      <c r="AD367" s="774"/>
      <c r="AE367" s="774"/>
      <c r="AF367" s="774"/>
      <c r="AG367" s="774"/>
      <c r="AH367" s="774"/>
      <c r="AI367" s="774"/>
      <c r="AJ367" s="774"/>
      <c r="AK367" s="774"/>
      <c r="AL367" s="774"/>
      <c r="AM367" s="774"/>
      <c r="AN367" s="774"/>
      <c r="AO367" s="774"/>
      <c r="AP367" s="774"/>
      <c r="AQ367" s="774"/>
      <c r="AR367" s="774"/>
      <c r="AS367" s="774"/>
      <c r="AT367" s="774"/>
      <c r="AU367" s="774"/>
      <c r="AV367" s="774"/>
      <c r="AW367" s="774"/>
      <c r="AX367" s="774"/>
      <c r="AY367" s="774"/>
      <c r="AZ367" s="774"/>
    </row>
    <row r="368" spans="1:52">
      <c r="A368" s="775"/>
      <c r="B368" s="774"/>
      <c r="C368" s="774"/>
      <c r="D368" s="774"/>
      <c r="E368" s="774"/>
      <c r="F368" s="774"/>
      <c r="G368" s="774"/>
      <c r="H368" s="774"/>
      <c r="I368" s="774"/>
      <c r="J368" s="774"/>
      <c r="K368" s="774"/>
      <c r="L368" s="774"/>
      <c r="M368" s="774"/>
      <c r="N368" s="774"/>
      <c r="O368" s="774"/>
      <c r="P368" s="774"/>
      <c r="Q368" s="774"/>
      <c r="R368" s="774"/>
      <c r="S368" s="774"/>
      <c r="T368" s="774"/>
      <c r="U368" s="774"/>
      <c r="V368" s="774"/>
      <c r="W368" s="774"/>
      <c r="X368" s="774"/>
      <c r="Y368" s="774"/>
      <c r="Z368" s="774"/>
      <c r="AA368" s="774"/>
      <c r="AB368" s="774"/>
      <c r="AC368" s="774"/>
      <c r="AD368" s="774"/>
      <c r="AE368" s="774"/>
      <c r="AF368" s="774"/>
      <c r="AG368" s="774"/>
      <c r="AH368" s="774"/>
      <c r="AI368" s="774"/>
      <c r="AJ368" s="774"/>
      <c r="AK368" s="774"/>
      <c r="AL368" s="774"/>
      <c r="AM368" s="774"/>
      <c r="AN368" s="774"/>
      <c r="AO368" s="774"/>
      <c r="AP368" s="774"/>
      <c r="AQ368" s="774"/>
      <c r="AR368" s="774"/>
      <c r="AS368" s="774"/>
      <c r="AT368" s="774"/>
      <c r="AU368" s="774"/>
      <c r="AV368" s="774"/>
      <c r="AW368" s="774"/>
      <c r="AX368" s="774"/>
      <c r="AY368" s="774"/>
      <c r="AZ368" s="774"/>
    </row>
    <row r="369" spans="1:52">
      <c r="A369" s="775"/>
      <c r="B369" s="774"/>
      <c r="C369" s="774"/>
      <c r="D369" s="774"/>
      <c r="E369" s="774"/>
      <c r="F369" s="774"/>
      <c r="G369" s="774"/>
      <c r="H369" s="774"/>
      <c r="I369" s="774"/>
      <c r="J369" s="774"/>
      <c r="K369" s="774"/>
      <c r="L369" s="774"/>
      <c r="M369" s="774"/>
      <c r="N369" s="774"/>
      <c r="O369" s="774"/>
      <c r="P369" s="774"/>
      <c r="Q369" s="774"/>
      <c r="R369" s="774"/>
      <c r="S369" s="774"/>
      <c r="T369" s="774"/>
      <c r="U369" s="774"/>
      <c r="V369" s="774"/>
      <c r="W369" s="774"/>
      <c r="X369" s="774"/>
      <c r="Y369" s="774"/>
      <c r="Z369" s="774"/>
      <c r="AA369" s="774"/>
      <c r="AB369" s="774"/>
      <c r="AC369" s="774"/>
      <c r="AD369" s="774"/>
      <c r="AE369" s="774"/>
      <c r="AF369" s="774"/>
      <c r="AG369" s="774"/>
      <c r="AH369" s="774"/>
      <c r="AI369" s="774"/>
      <c r="AJ369" s="774"/>
      <c r="AK369" s="774"/>
      <c r="AL369" s="774"/>
      <c r="AM369" s="774"/>
      <c r="AN369" s="774"/>
      <c r="AO369" s="774"/>
      <c r="AP369" s="774"/>
      <c r="AQ369" s="774"/>
      <c r="AR369" s="774"/>
      <c r="AS369" s="774"/>
      <c r="AT369" s="774"/>
      <c r="AU369" s="774"/>
      <c r="AV369" s="774"/>
      <c r="AW369" s="774"/>
      <c r="AX369" s="774"/>
      <c r="AY369" s="774"/>
      <c r="AZ369" s="774"/>
    </row>
    <row r="370" spans="1:52">
      <c r="A370" s="775"/>
      <c r="B370" s="774"/>
      <c r="C370" s="774"/>
      <c r="D370" s="774"/>
      <c r="E370" s="774"/>
      <c r="F370" s="774"/>
      <c r="G370" s="774"/>
      <c r="H370" s="774"/>
      <c r="I370" s="774"/>
      <c r="J370" s="774"/>
      <c r="K370" s="774"/>
      <c r="L370" s="774"/>
      <c r="M370" s="774"/>
      <c r="N370" s="774"/>
      <c r="O370" s="774"/>
      <c r="P370" s="774"/>
      <c r="Q370" s="774"/>
      <c r="R370" s="774"/>
      <c r="S370" s="774"/>
      <c r="T370" s="774"/>
      <c r="U370" s="774"/>
      <c r="V370" s="774"/>
      <c r="W370" s="774"/>
      <c r="X370" s="774"/>
      <c r="Y370" s="774"/>
      <c r="Z370" s="774"/>
      <c r="AA370" s="774"/>
      <c r="AB370" s="774"/>
      <c r="AC370" s="774"/>
      <c r="AD370" s="774"/>
      <c r="AE370" s="774"/>
      <c r="AF370" s="774"/>
      <c r="AG370" s="774"/>
      <c r="AH370" s="774"/>
      <c r="AI370" s="774"/>
      <c r="AJ370" s="774"/>
      <c r="AK370" s="774"/>
      <c r="AL370" s="774"/>
      <c r="AM370" s="774"/>
      <c r="AN370" s="774"/>
      <c r="AO370" s="774"/>
      <c r="AP370" s="774"/>
      <c r="AQ370" s="774"/>
      <c r="AR370" s="774"/>
      <c r="AS370" s="774"/>
      <c r="AT370" s="774"/>
      <c r="AU370" s="774"/>
      <c r="AV370" s="774"/>
      <c r="AW370" s="774"/>
      <c r="AX370" s="774"/>
      <c r="AY370" s="774"/>
      <c r="AZ370" s="774"/>
    </row>
    <row r="371" spans="1:52">
      <c r="A371" s="775"/>
      <c r="B371" s="774"/>
      <c r="C371" s="774"/>
      <c r="D371" s="774"/>
      <c r="E371" s="774"/>
      <c r="F371" s="774"/>
      <c r="G371" s="774"/>
      <c r="H371" s="774"/>
      <c r="I371" s="774"/>
      <c r="J371" s="774"/>
      <c r="K371" s="774"/>
      <c r="L371" s="774"/>
      <c r="M371" s="774"/>
      <c r="N371" s="774"/>
      <c r="O371" s="774"/>
      <c r="P371" s="774"/>
      <c r="Q371" s="774"/>
      <c r="R371" s="774"/>
      <c r="S371" s="774"/>
      <c r="T371" s="774"/>
      <c r="U371" s="774"/>
      <c r="V371" s="774"/>
      <c r="W371" s="774"/>
      <c r="X371" s="774"/>
      <c r="Y371" s="774"/>
      <c r="Z371" s="774"/>
      <c r="AA371" s="774"/>
      <c r="AB371" s="774"/>
      <c r="AC371" s="774"/>
      <c r="AD371" s="774"/>
      <c r="AE371" s="774"/>
      <c r="AF371" s="774"/>
      <c r="AG371" s="774"/>
      <c r="AH371" s="774"/>
      <c r="AI371" s="774"/>
      <c r="AJ371" s="774"/>
      <c r="AK371" s="774"/>
      <c r="AL371" s="774"/>
      <c r="AM371" s="774"/>
      <c r="AN371" s="774"/>
      <c r="AO371" s="774"/>
      <c r="AP371" s="774"/>
      <c r="AQ371" s="774"/>
      <c r="AR371" s="774"/>
      <c r="AS371" s="774"/>
      <c r="AT371" s="774"/>
      <c r="AU371" s="774"/>
      <c r="AV371" s="774"/>
      <c r="AW371" s="774"/>
      <c r="AX371" s="774"/>
      <c r="AY371" s="774"/>
      <c r="AZ371" s="774"/>
    </row>
    <row r="372" spans="1:52">
      <c r="A372" s="775"/>
      <c r="B372" s="774"/>
      <c r="C372" s="774"/>
      <c r="D372" s="774"/>
      <c r="E372" s="774"/>
      <c r="F372" s="774"/>
      <c r="G372" s="774"/>
      <c r="H372" s="774"/>
      <c r="I372" s="774"/>
      <c r="J372" s="774"/>
      <c r="K372" s="774"/>
      <c r="L372" s="774"/>
      <c r="M372" s="774"/>
      <c r="N372" s="774"/>
      <c r="O372" s="774"/>
      <c r="P372" s="774"/>
      <c r="Q372" s="774"/>
      <c r="R372" s="774"/>
      <c r="S372" s="774"/>
      <c r="T372" s="774"/>
      <c r="U372" s="774"/>
      <c r="V372" s="774"/>
      <c r="W372" s="774"/>
      <c r="X372" s="774"/>
      <c r="Y372" s="774"/>
      <c r="Z372" s="774"/>
      <c r="AA372" s="774"/>
      <c r="AB372" s="774"/>
      <c r="AC372" s="774"/>
      <c r="AD372" s="774"/>
      <c r="AE372" s="774"/>
      <c r="AF372" s="774"/>
      <c r="AG372" s="774"/>
      <c r="AH372" s="774"/>
      <c r="AI372" s="774"/>
      <c r="AJ372" s="774"/>
      <c r="AK372" s="774"/>
      <c r="AL372" s="774"/>
      <c r="AM372" s="774"/>
      <c r="AN372" s="774"/>
      <c r="AO372" s="774"/>
      <c r="AP372" s="774"/>
      <c r="AQ372" s="774"/>
      <c r="AR372" s="774"/>
      <c r="AS372" s="774"/>
      <c r="AT372" s="774"/>
      <c r="AU372" s="774"/>
      <c r="AV372" s="774"/>
      <c r="AW372" s="774"/>
      <c r="AX372" s="774"/>
      <c r="AY372" s="774"/>
      <c r="AZ372" s="774"/>
    </row>
    <row r="373" spans="1:52">
      <c r="A373" s="775"/>
      <c r="B373" s="774"/>
      <c r="C373" s="774"/>
      <c r="D373" s="774"/>
      <c r="E373" s="774"/>
      <c r="F373" s="774"/>
      <c r="G373" s="774"/>
      <c r="H373" s="774"/>
      <c r="I373" s="774"/>
      <c r="J373" s="774"/>
      <c r="K373" s="774"/>
      <c r="L373" s="774"/>
      <c r="M373" s="774"/>
      <c r="N373" s="774"/>
      <c r="O373" s="774"/>
      <c r="P373" s="774"/>
      <c r="Q373" s="774"/>
      <c r="R373" s="774"/>
      <c r="S373" s="774"/>
      <c r="T373" s="774"/>
      <c r="U373" s="774"/>
      <c r="V373" s="774"/>
      <c r="W373" s="774"/>
      <c r="X373" s="774"/>
      <c r="Y373" s="774"/>
      <c r="Z373" s="774"/>
      <c r="AA373" s="774"/>
      <c r="AB373" s="774"/>
      <c r="AC373" s="774"/>
      <c r="AD373" s="774"/>
      <c r="AE373" s="774"/>
      <c r="AF373" s="774"/>
      <c r="AG373" s="774"/>
      <c r="AH373" s="774"/>
      <c r="AI373" s="774"/>
      <c r="AJ373" s="774"/>
      <c r="AK373" s="774"/>
      <c r="AL373" s="774"/>
      <c r="AM373" s="774"/>
      <c r="AN373" s="774"/>
      <c r="AO373" s="774"/>
      <c r="AP373" s="774"/>
      <c r="AQ373" s="774"/>
      <c r="AR373" s="774"/>
      <c r="AS373" s="774"/>
      <c r="AT373" s="774"/>
      <c r="AU373" s="774"/>
      <c r="AV373" s="774"/>
      <c r="AW373" s="774"/>
      <c r="AX373" s="774"/>
      <c r="AY373" s="774"/>
      <c r="AZ373" s="774"/>
    </row>
    <row r="374" spans="1:52">
      <c r="A374" s="774"/>
      <c r="B374" s="774"/>
      <c r="C374" s="774"/>
      <c r="D374" s="774"/>
      <c r="E374" s="774"/>
      <c r="F374" s="774"/>
      <c r="G374" s="774"/>
      <c r="H374" s="774"/>
      <c r="I374" s="774"/>
      <c r="J374" s="774"/>
      <c r="K374" s="774"/>
      <c r="L374" s="774"/>
      <c r="M374" s="774"/>
      <c r="N374" s="774"/>
      <c r="O374" s="774"/>
      <c r="P374" s="774"/>
      <c r="Q374" s="774"/>
      <c r="R374" s="774"/>
      <c r="S374" s="774"/>
      <c r="T374" s="774"/>
      <c r="U374" s="774"/>
      <c r="V374" s="774"/>
      <c r="W374" s="774"/>
      <c r="X374" s="774"/>
      <c r="Y374" s="774"/>
      <c r="Z374" s="774"/>
      <c r="AA374" s="774"/>
      <c r="AB374" s="774"/>
      <c r="AC374" s="774"/>
      <c r="AD374" s="774"/>
      <c r="AE374" s="774"/>
      <c r="AF374" s="774"/>
      <c r="AG374" s="774"/>
      <c r="AH374" s="774"/>
      <c r="AI374" s="774"/>
      <c r="AJ374" s="774"/>
      <c r="AK374" s="774"/>
      <c r="AL374" s="774"/>
      <c r="AM374" s="774"/>
      <c r="AN374" s="774"/>
      <c r="AO374" s="774"/>
      <c r="AP374" s="774"/>
      <c r="AQ374" s="774"/>
      <c r="AR374" s="774"/>
      <c r="AS374" s="774"/>
      <c r="AT374" s="774"/>
      <c r="AU374" s="774"/>
      <c r="AV374" s="774"/>
      <c r="AW374" s="774"/>
      <c r="AX374" s="774"/>
      <c r="AY374" s="774"/>
      <c r="AZ374" s="774"/>
    </row>
    <row r="375" spans="1:52">
      <c r="A375" s="775"/>
      <c r="B375" s="774"/>
      <c r="C375" s="774"/>
      <c r="D375" s="774"/>
      <c r="E375" s="774"/>
      <c r="F375" s="774"/>
      <c r="G375" s="774"/>
      <c r="H375" s="774"/>
      <c r="I375" s="774"/>
      <c r="J375" s="774"/>
      <c r="K375" s="774"/>
      <c r="L375" s="774"/>
      <c r="M375" s="774"/>
      <c r="N375" s="774"/>
      <c r="O375" s="774"/>
      <c r="P375" s="774"/>
      <c r="Q375" s="774"/>
      <c r="R375" s="774"/>
      <c r="S375" s="774"/>
      <c r="T375" s="774"/>
      <c r="U375" s="774"/>
      <c r="V375" s="774"/>
      <c r="W375" s="774"/>
      <c r="X375" s="774"/>
      <c r="Y375" s="774"/>
      <c r="Z375" s="774"/>
      <c r="AA375" s="774"/>
      <c r="AB375" s="774"/>
      <c r="AC375" s="774"/>
      <c r="AD375" s="774"/>
      <c r="AE375" s="774"/>
      <c r="AF375" s="774"/>
      <c r="AG375" s="774"/>
      <c r="AH375" s="774"/>
      <c r="AI375" s="774"/>
      <c r="AJ375" s="774"/>
      <c r="AK375" s="774"/>
      <c r="AL375" s="774"/>
      <c r="AM375" s="774"/>
      <c r="AN375" s="774"/>
      <c r="AO375" s="774"/>
      <c r="AP375" s="774"/>
      <c r="AQ375" s="774"/>
      <c r="AR375" s="774"/>
      <c r="AS375" s="774"/>
      <c r="AT375" s="774"/>
      <c r="AU375" s="774"/>
      <c r="AV375" s="774"/>
      <c r="AW375" s="774"/>
      <c r="AX375" s="774"/>
      <c r="AY375" s="774"/>
      <c r="AZ375" s="774"/>
    </row>
    <row r="376" spans="1:52">
      <c r="A376" s="775"/>
      <c r="B376" s="774"/>
      <c r="C376" s="774"/>
      <c r="D376" s="774"/>
      <c r="E376" s="774"/>
      <c r="F376" s="774"/>
      <c r="G376" s="774"/>
      <c r="H376" s="774"/>
      <c r="I376" s="774"/>
      <c r="J376" s="774"/>
      <c r="K376" s="774"/>
      <c r="L376" s="774"/>
      <c r="M376" s="774"/>
      <c r="N376" s="774"/>
      <c r="O376" s="774"/>
      <c r="P376" s="774"/>
      <c r="Q376" s="774"/>
      <c r="R376" s="774"/>
      <c r="S376" s="774"/>
      <c r="T376" s="774"/>
      <c r="U376" s="774"/>
      <c r="V376" s="774"/>
      <c r="W376" s="774"/>
      <c r="X376" s="774"/>
      <c r="Y376" s="774"/>
      <c r="Z376" s="774"/>
      <c r="AA376" s="774"/>
      <c r="AB376" s="774"/>
      <c r="AC376" s="774"/>
      <c r="AD376" s="774"/>
      <c r="AE376" s="774"/>
      <c r="AF376" s="774"/>
      <c r="AG376" s="774"/>
      <c r="AH376" s="774"/>
      <c r="AI376" s="774"/>
      <c r="AJ376" s="774"/>
      <c r="AK376" s="774"/>
      <c r="AL376" s="774"/>
      <c r="AM376" s="774"/>
      <c r="AN376" s="774"/>
      <c r="AO376" s="774"/>
      <c r="AP376" s="774"/>
      <c r="AQ376" s="774"/>
      <c r="AR376" s="774"/>
      <c r="AS376" s="774"/>
      <c r="AT376" s="774"/>
      <c r="AU376" s="774"/>
      <c r="AV376" s="774"/>
      <c r="AW376" s="774"/>
      <c r="AX376" s="774"/>
      <c r="AY376" s="774"/>
      <c r="AZ376" s="774"/>
    </row>
    <row r="377" spans="1:52">
      <c r="A377" s="775"/>
      <c r="B377" s="774"/>
      <c r="C377" s="774"/>
      <c r="D377" s="774"/>
      <c r="E377" s="774"/>
      <c r="F377" s="774"/>
      <c r="G377" s="774"/>
      <c r="H377" s="774"/>
      <c r="I377" s="774"/>
      <c r="J377" s="774"/>
      <c r="K377" s="774"/>
      <c r="L377" s="774"/>
      <c r="M377" s="774"/>
      <c r="N377" s="774"/>
      <c r="O377" s="774"/>
      <c r="P377" s="774"/>
      <c r="Q377" s="774"/>
      <c r="R377" s="774"/>
      <c r="S377" s="774"/>
      <c r="T377" s="774"/>
      <c r="U377" s="774"/>
      <c r="V377" s="774"/>
      <c r="W377" s="774"/>
      <c r="X377" s="774"/>
      <c r="Y377" s="774"/>
      <c r="Z377" s="774"/>
      <c r="AA377" s="774"/>
      <c r="AB377" s="774"/>
      <c r="AC377" s="774"/>
      <c r="AD377" s="774"/>
      <c r="AE377" s="774"/>
      <c r="AF377" s="774"/>
      <c r="AG377" s="774"/>
      <c r="AH377" s="774"/>
      <c r="AI377" s="774"/>
      <c r="AJ377" s="774"/>
      <c r="AK377" s="774"/>
      <c r="AL377" s="774"/>
      <c r="AM377" s="774"/>
      <c r="AN377" s="774"/>
      <c r="AO377" s="774"/>
      <c r="AP377" s="774"/>
      <c r="AQ377" s="774"/>
      <c r="AR377" s="774"/>
      <c r="AS377" s="774"/>
      <c r="AT377" s="774"/>
      <c r="AU377" s="774"/>
      <c r="AV377" s="774"/>
      <c r="AW377" s="774"/>
      <c r="AX377" s="774"/>
      <c r="AY377" s="774"/>
      <c r="AZ377" s="774"/>
    </row>
    <row r="378" spans="1:52">
      <c r="A378" s="775"/>
      <c r="B378" s="774"/>
      <c r="C378" s="774"/>
      <c r="D378" s="774"/>
      <c r="E378" s="774"/>
      <c r="F378" s="774"/>
      <c r="G378" s="774"/>
      <c r="H378" s="774"/>
      <c r="I378" s="774"/>
      <c r="J378" s="774"/>
      <c r="K378" s="774"/>
      <c r="L378" s="774"/>
      <c r="M378" s="774"/>
      <c r="N378" s="774"/>
      <c r="O378" s="774"/>
      <c r="P378" s="774"/>
      <c r="Q378" s="774"/>
      <c r="R378" s="774"/>
      <c r="S378" s="774"/>
      <c r="T378" s="774"/>
      <c r="U378" s="774"/>
      <c r="V378" s="774"/>
      <c r="W378" s="774"/>
      <c r="X378" s="774"/>
      <c r="Y378" s="774"/>
      <c r="Z378" s="774"/>
      <c r="AA378" s="774"/>
      <c r="AB378" s="774"/>
      <c r="AC378" s="774"/>
      <c r="AD378" s="774"/>
      <c r="AE378" s="774"/>
      <c r="AF378" s="774"/>
      <c r="AG378" s="774"/>
      <c r="AH378" s="774"/>
      <c r="AI378" s="774"/>
      <c r="AJ378" s="774"/>
      <c r="AK378" s="774"/>
      <c r="AL378" s="774"/>
      <c r="AM378" s="774"/>
      <c r="AN378" s="774"/>
      <c r="AO378" s="774"/>
      <c r="AP378" s="774"/>
      <c r="AQ378" s="774"/>
      <c r="AR378" s="774"/>
      <c r="AS378" s="774"/>
      <c r="AT378" s="774"/>
      <c r="AU378" s="774"/>
      <c r="AV378" s="774"/>
      <c r="AW378" s="774"/>
      <c r="AX378" s="774"/>
      <c r="AY378" s="774"/>
      <c r="AZ378" s="774"/>
    </row>
    <row r="379" spans="1:52">
      <c r="A379" s="775"/>
      <c r="B379" s="774"/>
      <c r="C379" s="774"/>
      <c r="D379" s="774"/>
      <c r="E379" s="774"/>
      <c r="F379" s="774"/>
      <c r="G379" s="774"/>
      <c r="H379" s="774"/>
      <c r="I379" s="774"/>
      <c r="J379" s="774"/>
      <c r="K379" s="774"/>
      <c r="L379" s="774"/>
      <c r="M379" s="774"/>
      <c r="N379" s="774"/>
      <c r="O379" s="774"/>
      <c r="P379" s="774"/>
      <c r="Q379" s="774"/>
      <c r="R379" s="774"/>
      <c r="S379" s="774"/>
      <c r="T379" s="774"/>
      <c r="U379" s="774"/>
      <c r="V379" s="774"/>
      <c r="W379" s="774"/>
      <c r="X379" s="774"/>
      <c r="Y379" s="774"/>
      <c r="Z379" s="774"/>
      <c r="AA379" s="774"/>
      <c r="AB379" s="774"/>
      <c r="AC379" s="774"/>
      <c r="AD379" s="774"/>
      <c r="AE379" s="774"/>
      <c r="AF379" s="774"/>
      <c r="AG379" s="774"/>
      <c r="AH379" s="774"/>
      <c r="AI379" s="774"/>
      <c r="AJ379" s="774"/>
      <c r="AK379" s="774"/>
      <c r="AL379" s="774"/>
      <c r="AM379" s="774"/>
      <c r="AN379" s="774"/>
      <c r="AO379" s="774"/>
      <c r="AP379" s="774"/>
      <c r="AQ379" s="774"/>
      <c r="AR379" s="774"/>
      <c r="AS379" s="774"/>
      <c r="AT379" s="774"/>
      <c r="AU379" s="774"/>
      <c r="AV379" s="774"/>
      <c r="AW379" s="774"/>
      <c r="AX379" s="774"/>
      <c r="AY379" s="774"/>
      <c r="AZ379" s="774"/>
    </row>
    <row r="380" spans="1:52">
      <c r="A380" s="775"/>
      <c r="B380" s="774"/>
      <c r="C380" s="774"/>
      <c r="D380" s="774"/>
      <c r="E380" s="774"/>
      <c r="F380" s="774"/>
      <c r="G380" s="774"/>
      <c r="H380" s="774"/>
      <c r="I380" s="774"/>
      <c r="J380" s="774"/>
      <c r="K380" s="774"/>
      <c r="L380" s="774"/>
      <c r="M380" s="774"/>
      <c r="N380" s="774"/>
      <c r="O380" s="774"/>
      <c r="P380" s="774"/>
      <c r="Q380" s="774"/>
      <c r="R380" s="774"/>
      <c r="S380" s="774"/>
      <c r="T380" s="774"/>
      <c r="U380" s="774"/>
      <c r="V380" s="774"/>
      <c r="W380" s="774"/>
      <c r="X380" s="774"/>
      <c r="Y380" s="774"/>
      <c r="Z380" s="774"/>
      <c r="AA380" s="774"/>
      <c r="AB380" s="774"/>
      <c r="AC380" s="774"/>
      <c r="AD380" s="774"/>
      <c r="AE380" s="774"/>
      <c r="AF380" s="774"/>
      <c r="AG380" s="774"/>
      <c r="AH380" s="774"/>
      <c r="AI380" s="774"/>
      <c r="AJ380" s="774"/>
      <c r="AK380" s="774"/>
      <c r="AL380" s="774"/>
      <c r="AM380" s="774"/>
      <c r="AN380" s="774"/>
      <c r="AO380" s="774"/>
      <c r="AP380" s="774"/>
      <c r="AQ380" s="774"/>
      <c r="AR380" s="774"/>
      <c r="AS380" s="774"/>
      <c r="AT380" s="774"/>
      <c r="AU380" s="774"/>
      <c r="AV380" s="774"/>
      <c r="AW380" s="774"/>
      <c r="AX380" s="774"/>
      <c r="AY380" s="774"/>
      <c r="AZ380" s="774"/>
    </row>
    <row r="381" spans="1:52">
      <c r="A381" s="775"/>
      <c r="B381" s="774"/>
      <c r="C381" s="774"/>
      <c r="D381" s="774"/>
      <c r="E381" s="774"/>
      <c r="F381" s="774"/>
      <c r="G381" s="774"/>
      <c r="H381" s="774"/>
      <c r="I381" s="774"/>
      <c r="J381" s="774"/>
      <c r="K381" s="774"/>
      <c r="L381" s="774"/>
      <c r="M381" s="774"/>
      <c r="N381" s="774"/>
      <c r="O381" s="774"/>
      <c r="P381" s="774"/>
      <c r="Q381" s="774"/>
      <c r="R381" s="774"/>
      <c r="S381" s="774"/>
      <c r="T381" s="774"/>
      <c r="U381" s="774"/>
      <c r="V381" s="774"/>
      <c r="W381" s="774"/>
      <c r="X381" s="774"/>
      <c r="Y381" s="774"/>
      <c r="Z381" s="774"/>
      <c r="AA381" s="774"/>
      <c r="AB381" s="774"/>
      <c r="AC381" s="774"/>
      <c r="AD381" s="774"/>
      <c r="AE381" s="774"/>
      <c r="AF381" s="774"/>
      <c r="AG381" s="774"/>
      <c r="AH381" s="774"/>
      <c r="AI381" s="774"/>
      <c r="AJ381" s="774"/>
      <c r="AK381" s="774"/>
      <c r="AL381" s="774"/>
      <c r="AM381" s="774"/>
      <c r="AN381" s="774"/>
      <c r="AO381" s="774"/>
      <c r="AP381" s="774"/>
      <c r="AQ381" s="774"/>
      <c r="AR381" s="774"/>
      <c r="AS381" s="774"/>
      <c r="AT381" s="774"/>
      <c r="AU381" s="774"/>
      <c r="AV381" s="774"/>
      <c r="AW381" s="774"/>
      <c r="AX381" s="774"/>
      <c r="AY381" s="774"/>
      <c r="AZ381" s="774"/>
    </row>
    <row r="382" spans="1:52">
      <c r="A382" s="775"/>
      <c r="B382" s="774"/>
      <c r="C382" s="774"/>
      <c r="D382" s="774"/>
      <c r="E382" s="774"/>
      <c r="F382" s="774"/>
      <c r="G382" s="774"/>
      <c r="H382" s="774"/>
      <c r="I382" s="774"/>
      <c r="J382" s="774"/>
      <c r="K382" s="774"/>
      <c r="L382" s="774"/>
      <c r="M382" s="774"/>
      <c r="N382" s="774"/>
      <c r="O382" s="774"/>
      <c r="P382" s="774"/>
      <c r="Q382" s="774"/>
      <c r="R382" s="774"/>
      <c r="S382" s="774"/>
      <c r="T382" s="774"/>
      <c r="U382" s="774"/>
      <c r="V382" s="774"/>
      <c r="W382" s="774"/>
      <c r="X382" s="774"/>
      <c r="Y382" s="774"/>
      <c r="Z382" s="774"/>
      <c r="AA382" s="774"/>
      <c r="AB382" s="774"/>
      <c r="AC382" s="774"/>
      <c r="AD382" s="774"/>
      <c r="AE382" s="774"/>
      <c r="AF382" s="774"/>
      <c r="AG382" s="774"/>
      <c r="AH382" s="774"/>
      <c r="AI382" s="774"/>
      <c r="AJ382" s="774"/>
      <c r="AK382" s="774"/>
      <c r="AL382" s="774"/>
      <c r="AM382" s="774"/>
      <c r="AN382" s="774"/>
      <c r="AO382" s="774"/>
      <c r="AP382" s="774"/>
      <c r="AQ382" s="774"/>
      <c r="AR382" s="774"/>
      <c r="AS382" s="774"/>
      <c r="AT382" s="774"/>
      <c r="AU382" s="774"/>
      <c r="AV382" s="774"/>
      <c r="AW382" s="774"/>
      <c r="AX382" s="774"/>
      <c r="AY382" s="774"/>
      <c r="AZ382" s="774"/>
    </row>
    <row r="383" spans="1:52">
      <c r="A383" s="775"/>
      <c r="B383" s="774"/>
      <c r="C383" s="774"/>
      <c r="D383" s="774"/>
      <c r="E383" s="774"/>
      <c r="F383" s="774"/>
      <c r="G383" s="774"/>
      <c r="H383" s="774"/>
      <c r="I383" s="774"/>
      <c r="J383" s="774"/>
      <c r="K383" s="774"/>
      <c r="L383" s="774"/>
      <c r="M383" s="774"/>
      <c r="N383" s="774"/>
      <c r="O383" s="774"/>
      <c r="P383" s="774"/>
      <c r="Q383" s="774"/>
      <c r="R383" s="774"/>
      <c r="S383" s="774"/>
      <c r="T383" s="774"/>
      <c r="U383" s="774"/>
      <c r="V383" s="774"/>
      <c r="W383" s="774"/>
      <c r="X383" s="774"/>
      <c r="Y383" s="774"/>
      <c r="Z383" s="774"/>
      <c r="AA383" s="774"/>
      <c r="AB383" s="774"/>
      <c r="AC383" s="774"/>
      <c r="AD383" s="774"/>
      <c r="AE383" s="774"/>
      <c r="AF383" s="774"/>
      <c r="AG383" s="774"/>
      <c r="AH383" s="774"/>
      <c r="AI383" s="774"/>
      <c r="AJ383" s="774"/>
      <c r="AK383" s="774"/>
      <c r="AL383" s="774"/>
      <c r="AM383" s="774"/>
      <c r="AN383" s="774"/>
      <c r="AO383" s="774"/>
      <c r="AP383" s="774"/>
      <c r="AQ383" s="774"/>
      <c r="AR383" s="774"/>
      <c r="AS383" s="774"/>
      <c r="AT383" s="774"/>
      <c r="AU383" s="774"/>
      <c r="AV383" s="774"/>
      <c r="AW383" s="774"/>
      <c r="AX383" s="774"/>
      <c r="AY383" s="774"/>
      <c r="AZ383" s="774"/>
    </row>
    <row r="384" spans="1:52">
      <c r="A384" s="775"/>
      <c r="B384" s="774"/>
      <c r="C384" s="774"/>
      <c r="D384" s="774"/>
      <c r="E384" s="774"/>
      <c r="F384" s="774"/>
      <c r="G384" s="774"/>
      <c r="H384" s="774"/>
      <c r="I384" s="774"/>
      <c r="J384" s="774"/>
      <c r="K384" s="774"/>
      <c r="L384" s="774"/>
      <c r="M384" s="774"/>
      <c r="N384" s="774"/>
      <c r="O384" s="774"/>
      <c r="P384" s="774"/>
      <c r="Q384" s="774"/>
      <c r="R384" s="774"/>
      <c r="S384" s="774"/>
      <c r="T384" s="774"/>
      <c r="U384" s="774"/>
      <c r="V384" s="774"/>
      <c r="W384" s="774"/>
      <c r="X384" s="774"/>
      <c r="Y384" s="774"/>
      <c r="Z384" s="774"/>
      <c r="AA384" s="774"/>
      <c r="AB384" s="774"/>
      <c r="AC384" s="774"/>
      <c r="AD384" s="774"/>
      <c r="AE384" s="774"/>
      <c r="AF384" s="774"/>
      <c r="AG384" s="774"/>
      <c r="AH384" s="774"/>
      <c r="AI384" s="774"/>
      <c r="AJ384" s="774"/>
      <c r="AK384" s="774"/>
      <c r="AL384" s="774"/>
      <c r="AM384" s="774"/>
      <c r="AN384" s="774"/>
      <c r="AO384" s="774"/>
      <c r="AP384" s="774"/>
      <c r="AQ384" s="774"/>
      <c r="AR384" s="774"/>
      <c r="AS384" s="774"/>
      <c r="AT384" s="774"/>
      <c r="AU384" s="774"/>
      <c r="AV384" s="774"/>
      <c r="AW384" s="774"/>
      <c r="AX384" s="774"/>
      <c r="AY384" s="774"/>
      <c r="AZ384" s="774"/>
    </row>
    <row r="385" spans="1:52">
      <c r="A385" s="775"/>
      <c r="B385" s="774"/>
      <c r="C385" s="774"/>
      <c r="D385" s="774"/>
      <c r="E385" s="774"/>
      <c r="F385" s="774"/>
      <c r="G385" s="774"/>
      <c r="H385" s="774"/>
      <c r="I385" s="774"/>
      <c r="J385" s="774"/>
      <c r="K385" s="774"/>
      <c r="L385" s="774"/>
      <c r="M385" s="774"/>
      <c r="N385" s="774"/>
      <c r="O385" s="774"/>
      <c r="P385" s="774"/>
      <c r="Q385" s="774"/>
      <c r="R385" s="774"/>
      <c r="S385" s="774"/>
      <c r="T385" s="774"/>
      <c r="U385" s="774"/>
      <c r="V385" s="774"/>
      <c r="W385" s="774"/>
      <c r="X385" s="774"/>
      <c r="Y385" s="774"/>
      <c r="Z385" s="774"/>
      <c r="AA385" s="774"/>
      <c r="AB385" s="774"/>
      <c r="AC385" s="774"/>
      <c r="AD385" s="774"/>
      <c r="AE385" s="774"/>
      <c r="AF385" s="774"/>
      <c r="AG385" s="774"/>
      <c r="AH385" s="774"/>
      <c r="AI385" s="774"/>
      <c r="AJ385" s="774"/>
      <c r="AK385" s="774"/>
      <c r="AL385" s="774"/>
      <c r="AM385" s="774"/>
      <c r="AN385" s="774"/>
      <c r="AO385" s="774"/>
      <c r="AP385" s="774"/>
      <c r="AQ385" s="774"/>
      <c r="AR385" s="774"/>
      <c r="AS385" s="774"/>
      <c r="AT385" s="774"/>
      <c r="AU385" s="774"/>
      <c r="AV385" s="774"/>
      <c r="AW385" s="774"/>
      <c r="AX385" s="774"/>
      <c r="AY385" s="774"/>
      <c r="AZ385" s="774"/>
    </row>
    <row r="386" spans="1:52">
      <c r="A386" s="775"/>
      <c r="B386" s="774"/>
      <c r="C386" s="774"/>
      <c r="D386" s="774"/>
      <c r="E386" s="774"/>
      <c r="F386" s="774"/>
      <c r="G386" s="774"/>
      <c r="H386" s="774"/>
      <c r="I386" s="774"/>
      <c r="J386" s="774"/>
      <c r="K386" s="774"/>
      <c r="L386" s="774"/>
      <c r="M386" s="774"/>
      <c r="N386" s="774"/>
      <c r="O386" s="774"/>
      <c r="P386" s="774"/>
      <c r="Q386" s="774"/>
      <c r="R386" s="774"/>
      <c r="S386" s="774"/>
      <c r="T386" s="774"/>
      <c r="U386" s="774"/>
      <c r="V386" s="774"/>
      <c r="W386" s="774"/>
      <c r="X386" s="774"/>
      <c r="Y386" s="774"/>
      <c r="Z386" s="774"/>
      <c r="AA386" s="774"/>
      <c r="AB386" s="774"/>
      <c r="AC386" s="774"/>
      <c r="AD386" s="774"/>
      <c r="AE386" s="774"/>
      <c r="AF386" s="774"/>
      <c r="AG386" s="774"/>
      <c r="AH386" s="774"/>
      <c r="AI386" s="774"/>
      <c r="AJ386" s="774"/>
      <c r="AK386" s="774"/>
      <c r="AL386" s="774"/>
      <c r="AM386" s="774"/>
      <c r="AN386" s="774"/>
      <c r="AO386" s="774"/>
      <c r="AP386" s="774"/>
      <c r="AQ386" s="774"/>
      <c r="AR386" s="774"/>
      <c r="AS386" s="774"/>
      <c r="AT386" s="774"/>
      <c r="AU386" s="774"/>
      <c r="AV386" s="774"/>
      <c r="AW386" s="774"/>
      <c r="AX386" s="774"/>
      <c r="AY386" s="774"/>
      <c r="AZ386" s="774"/>
    </row>
    <row r="387" spans="1:52">
      <c r="A387" s="775"/>
      <c r="B387" s="774"/>
      <c r="C387" s="774"/>
      <c r="D387" s="774"/>
      <c r="E387" s="774"/>
      <c r="F387" s="774"/>
      <c r="G387" s="774"/>
      <c r="H387" s="774"/>
      <c r="I387" s="774"/>
      <c r="J387" s="774"/>
      <c r="K387" s="774"/>
      <c r="L387" s="774"/>
      <c r="M387" s="774"/>
      <c r="N387" s="774"/>
      <c r="O387" s="774"/>
      <c r="P387" s="774"/>
      <c r="Q387" s="774"/>
      <c r="R387" s="774"/>
      <c r="S387" s="774"/>
      <c r="T387" s="774"/>
      <c r="U387" s="774"/>
      <c r="V387" s="774"/>
      <c r="W387" s="774"/>
      <c r="X387" s="774"/>
      <c r="Y387" s="774"/>
      <c r="Z387" s="774"/>
      <c r="AA387" s="774"/>
      <c r="AB387" s="774"/>
      <c r="AC387" s="774"/>
      <c r="AD387" s="774"/>
      <c r="AE387" s="774"/>
      <c r="AF387" s="774"/>
      <c r="AG387" s="774"/>
      <c r="AH387" s="774"/>
      <c r="AI387" s="774"/>
      <c r="AJ387" s="774"/>
      <c r="AK387" s="774"/>
      <c r="AL387" s="774"/>
      <c r="AM387" s="774"/>
      <c r="AN387" s="774"/>
      <c r="AO387" s="774"/>
      <c r="AP387" s="774"/>
      <c r="AQ387" s="774"/>
      <c r="AR387" s="774"/>
      <c r="AS387" s="774"/>
      <c r="AT387" s="774"/>
      <c r="AU387" s="774"/>
      <c r="AV387" s="774"/>
      <c r="AW387" s="774"/>
      <c r="AX387" s="774"/>
      <c r="AY387" s="774"/>
      <c r="AZ387" s="774"/>
    </row>
    <row r="388" spans="1:52">
      <c r="A388" s="775"/>
      <c r="B388" s="774"/>
      <c r="C388" s="774"/>
      <c r="D388" s="774"/>
      <c r="E388" s="774"/>
      <c r="F388" s="774"/>
      <c r="G388" s="774"/>
      <c r="H388" s="774"/>
      <c r="I388" s="774"/>
      <c r="J388" s="774"/>
      <c r="K388" s="774"/>
      <c r="L388" s="774"/>
      <c r="M388" s="774"/>
      <c r="N388" s="774"/>
      <c r="O388" s="774"/>
      <c r="P388" s="774"/>
      <c r="Q388" s="774"/>
      <c r="R388" s="774"/>
      <c r="S388" s="774"/>
      <c r="T388" s="774"/>
      <c r="U388" s="774"/>
      <c r="V388" s="774"/>
      <c r="W388" s="774"/>
      <c r="X388" s="774"/>
      <c r="Y388" s="774"/>
      <c r="Z388" s="774"/>
      <c r="AA388" s="774"/>
      <c r="AB388" s="774"/>
      <c r="AC388" s="774"/>
      <c r="AD388" s="774"/>
      <c r="AE388" s="774"/>
      <c r="AF388" s="774"/>
      <c r="AG388" s="774"/>
      <c r="AH388" s="774"/>
      <c r="AI388" s="774"/>
      <c r="AJ388" s="774"/>
      <c r="AK388" s="774"/>
      <c r="AL388" s="774"/>
      <c r="AM388" s="774"/>
      <c r="AN388" s="774"/>
      <c r="AO388" s="774"/>
      <c r="AP388" s="774"/>
      <c r="AQ388" s="774"/>
      <c r="AR388" s="774"/>
      <c r="AS388" s="774"/>
      <c r="AT388" s="774"/>
      <c r="AU388" s="774"/>
      <c r="AV388" s="774"/>
      <c r="AW388" s="774"/>
      <c r="AX388" s="774"/>
      <c r="AY388" s="774"/>
      <c r="AZ388" s="774"/>
    </row>
    <row r="389" spans="1:52">
      <c r="A389" s="775"/>
      <c r="B389" s="774"/>
      <c r="C389" s="774"/>
      <c r="D389" s="774"/>
      <c r="E389" s="774"/>
      <c r="F389" s="774"/>
      <c r="G389" s="774"/>
      <c r="H389" s="774"/>
      <c r="I389" s="774"/>
      <c r="J389" s="774"/>
      <c r="K389" s="774"/>
      <c r="L389" s="774"/>
      <c r="M389" s="774"/>
      <c r="N389" s="774"/>
      <c r="O389" s="774"/>
      <c r="P389" s="774"/>
      <c r="Q389" s="774"/>
      <c r="R389" s="774"/>
      <c r="S389" s="774"/>
      <c r="T389" s="774"/>
      <c r="U389" s="774"/>
      <c r="V389" s="774"/>
      <c r="W389" s="774"/>
      <c r="X389" s="774"/>
      <c r="Y389" s="774"/>
      <c r="Z389" s="774"/>
      <c r="AA389" s="774"/>
      <c r="AB389" s="774"/>
      <c r="AC389" s="774"/>
      <c r="AD389" s="774"/>
      <c r="AE389" s="774"/>
      <c r="AF389" s="774"/>
      <c r="AG389" s="774"/>
      <c r="AH389" s="774"/>
      <c r="AI389" s="774"/>
      <c r="AJ389" s="774"/>
      <c r="AK389" s="774"/>
      <c r="AL389" s="774"/>
      <c r="AM389" s="774"/>
      <c r="AN389" s="774"/>
      <c r="AO389" s="774"/>
      <c r="AP389" s="774"/>
      <c r="AQ389" s="774"/>
      <c r="AR389" s="774"/>
      <c r="AS389" s="774"/>
      <c r="AT389" s="774"/>
      <c r="AU389" s="774"/>
      <c r="AV389" s="774"/>
      <c r="AW389" s="774"/>
      <c r="AX389" s="774"/>
      <c r="AY389" s="774"/>
      <c r="AZ389" s="774"/>
    </row>
    <row r="390" spans="1:52">
      <c r="A390" s="775"/>
      <c r="B390" s="774"/>
      <c r="C390" s="774"/>
      <c r="D390" s="774"/>
      <c r="E390" s="774"/>
      <c r="F390" s="774"/>
      <c r="G390" s="774"/>
      <c r="H390" s="774"/>
      <c r="I390" s="774"/>
      <c r="J390" s="774"/>
      <c r="K390" s="774"/>
      <c r="L390" s="774"/>
      <c r="M390" s="774"/>
      <c r="N390" s="774"/>
      <c r="O390" s="774"/>
      <c r="P390" s="774"/>
      <c r="Q390" s="774"/>
      <c r="R390" s="774"/>
      <c r="S390" s="774"/>
      <c r="T390" s="774"/>
      <c r="U390" s="774"/>
      <c r="V390" s="774"/>
      <c r="W390" s="774"/>
      <c r="X390" s="774"/>
      <c r="Y390" s="774"/>
      <c r="Z390" s="774"/>
      <c r="AA390" s="774"/>
      <c r="AB390" s="774"/>
      <c r="AC390" s="774"/>
      <c r="AD390" s="774"/>
      <c r="AE390" s="774"/>
      <c r="AF390" s="774"/>
      <c r="AG390" s="774"/>
      <c r="AH390" s="774"/>
      <c r="AI390" s="774"/>
      <c r="AJ390" s="774"/>
      <c r="AK390" s="774"/>
      <c r="AL390" s="774"/>
      <c r="AM390" s="774"/>
      <c r="AN390" s="774"/>
      <c r="AO390" s="774"/>
      <c r="AP390" s="774"/>
      <c r="AQ390" s="774"/>
      <c r="AR390" s="774"/>
      <c r="AS390" s="774"/>
      <c r="AT390" s="774"/>
      <c r="AU390" s="774"/>
      <c r="AV390" s="774"/>
      <c r="AW390" s="774"/>
      <c r="AX390" s="774"/>
      <c r="AY390" s="774"/>
      <c r="AZ390" s="774"/>
    </row>
    <row r="391" spans="1:52">
      <c r="A391" s="775"/>
      <c r="B391" s="774"/>
      <c r="C391" s="774"/>
      <c r="D391" s="774"/>
      <c r="E391" s="774"/>
      <c r="F391" s="774"/>
      <c r="G391" s="774"/>
      <c r="H391" s="774"/>
      <c r="I391" s="774"/>
      <c r="J391" s="774"/>
      <c r="K391" s="774"/>
      <c r="L391" s="774"/>
      <c r="M391" s="774"/>
      <c r="N391" s="774"/>
      <c r="O391" s="774"/>
      <c r="P391" s="774"/>
      <c r="Q391" s="774"/>
      <c r="R391" s="774"/>
      <c r="S391" s="774"/>
      <c r="T391" s="774"/>
      <c r="U391" s="774"/>
      <c r="V391" s="774"/>
      <c r="W391" s="774"/>
      <c r="X391" s="774"/>
      <c r="Y391" s="774"/>
      <c r="Z391" s="774"/>
      <c r="AA391" s="774"/>
      <c r="AB391" s="774"/>
      <c r="AC391" s="774"/>
      <c r="AD391" s="774"/>
      <c r="AE391" s="774"/>
      <c r="AF391" s="774"/>
      <c r="AG391" s="774"/>
      <c r="AH391" s="774"/>
      <c r="AI391" s="774"/>
      <c r="AJ391" s="774"/>
      <c r="AK391" s="774"/>
      <c r="AL391" s="774"/>
      <c r="AM391" s="774"/>
      <c r="AN391" s="774"/>
      <c r="AO391" s="774"/>
      <c r="AP391" s="774"/>
      <c r="AQ391" s="774"/>
      <c r="AR391" s="774"/>
      <c r="AS391" s="774"/>
      <c r="AT391" s="774"/>
      <c r="AU391" s="774"/>
      <c r="AV391" s="774"/>
      <c r="AW391" s="774"/>
      <c r="AX391" s="774"/>
      <c r="AY391" s="774"/>
      <c r="AZ391" s="774"/>
    </row>
    <row r="392" spans="1:52">
      <c r="A392" s="775"/>
      <c r="B392" s="774"/>
      <c r="C392" s="774"/>
      <c r="D392" s="774"/>
      <c r="E392" s="774"/>
      <c r="F392" s="774"/>
      <c r="G392" s="774"/>
      <c r="H392" s="774"/>
      <c r="I392" s="774"/>
      <c r="J392" s="774"/>
      <c r="K392" s="774"/>
      <c r="L392" s="774"/>
      <c r="M392" s="774"/>
      <c r="N392" s="774"/>
      <c r="O392" s="774"/>
      <c r="P392" s="774"/>
      <c r="Q392" s="774"/>
      <c r="R392" s="774"/>
      <c r="S392" s="774"/>
      <c r="T392" s="774"/>
      <c r="U392" s="774"/>
      <c r="V392" s="774"/>
      <c r="W392" s="774"/>
      <c r="X392" s="774"/>
      <c r="Y392" s="774"/>
      <c r="Z392" s="774"/>
      <c r="AA392" s="774"/>
      <c r="AB392" s="774"/>
      <c r="AC392" s="774"/>
      <c r="AD392" s="774"/>
      <c r="AE392" s="774"/>
      <c r="AF392" s="774"/>
      <c r="AG392" s="774"/>
      <c r="AH392" s="774"/>
      <c r="AI392" s="774"/>
      <c r="AJ392" s="774"/>
      <c r="AK392" s="774"/>
      <c r="AL392" s="774"/>
      <c r="AM392" s="774"/>
      <c r="AN392" s="774"/>
      <c r="AO392" s="774"/>
      <c r="AP392" s="774"/>
      <c r="AQ392" s="774"/>
      <c r="AR392" s="774"/>
      <c r="AS392" s="774"/>
      <c r="AT392" s="774"/>
      <c r="AU392" s="774"/>
      <c r="AV392" s="774"/>
      <c r="AW392" s="774"/>
      <c r="AX392" s="774"/>
      <c r="AY392" s="774"/>
      <c r="AZ392" s="774"/>
    </row>
    <row r="393" spans="1:52">
      <c r="A393" s="775"/>
      <c r="B393" s="774"/>
      <c r="C393" s="774"/>
      <c r="D393" s="774"/>
      <c r="E393" s="774"/>
      <c r="F393" s="774"/>
      <c r="G393" s="774"/>
      <c r="H393" s="774"/>
      <c r="I393" s="774"/>
      <c r="J393" s="774"/>
      <c r="K393" s="774"/>
      <c r="L393" s="774"/>
      <c r="M393" s="774"/>
      <c r="N393" s="774"/>
      <c r="O393" s="774"/>
      <c r="P393" s="774"/>
      <c r="Q393" s="774"/>
      <c r="R393" s="774"/>
      <c r="S393" s="774"/>
      <c r="T393" s="774"/>
      <c r="U393" s="774"/>
      <c r="V393" s="774"/>
      <c r="W393" s="774"/>
      <c r="X393" s="774"/>
      <c r="Y393" s="774"/>
      <c r="Z393" s="774"/>
      <c r="AA393" s="774"/>
      <c r="AB393" s="774"/>
      <c r="AC393" s="774"/>
      <c r="AD393" s="774"/>
      <c r="AE393" s="774"/>
      <c r="AF393" s="774"/>
      <c r="AG393" s="774"/>
      <c r="AH393" s="774"/>
      <c r="AI393" s="774"/>
      <c r="AJ393" s="774"/>
      <c r="AK393" s="774"/>
      <c r="AL393" s="774"/>
      <c r="AM393" s="774"/>
      <c r="AN393" s="774"/>
      <c r="AO393" s="774"/>
      <c r="AP393" s="774"/>
      <c r="AQ393" s="774"/>
      <c r="AR393" s="774"/>
      <c r="AS393" s="774"/>
      <c r="AT393" s="774"/>
      <c r="AU393" s="774"/>
      <c r="AV393" s="774"/>
      <c r="AW393" s="774"/>
      <c r="AX393" s="774"/>
      <c r="AY393" s="774"/>
      <c r="AZ393" s="774"/>
    </row>
    <row r="394" spans="1:52">
      <c r="A394" s="775"/>
      <c r="B394" s="774"/>
      <c r="C394" s="774"/>
      <c r="D394" s="774"/>
      <c r="E394" s="774"/>
      <c r="F394" s="774"/>
      <c r="G394" s="774"/>
      <c r="H394" s="774"/>
      <c r="I394" s="774"/>
      <c r="J394" s="774"/>
      <c r="K394" s="774"/>
      <c r="L394" s="774"/>
      <c r="M394" s="774"/>
      <c r="N394" s="774"/>
      <c r="O394" s="774"/>
      <c r="P394" s="774"/>
      <c r="Q394" s="774"/>
      <c r="R394" s="774"/>
      <c r="S394" s="774"/>
      <c r="T394" s="774"/>
      <c r="U394" s="774"/>
      <c r="V394" s="774"/>
      <c r="W394" s="774"/>
      <c r="X394" s="774"/>
      <c r="Y394" s="774"/>
      <c r="Z394" s="774"/>
      <c r="AA394" s="774"/>
      <c r="AB394" s="774"/>
      <c r="AC394" s="774"/>
      <c r="AD394" s="774"/>
      <c r="AE394" s="774"/>
      <c r="AF394" s="774"/>
      <c r="AG394" s="774"/>
      <c r="AH394" s="774"/>
      <c r="AI394" s="774"/>
      <c r="AJ394" s="774"/>
      <c r="AK394" s="774"/>
      <c r="AL394" s="774"/>
      <c r="AM394" s="774"/>
      <c r="AN394" s="774"/>
      <c r="AO394" s="774"/>
      <c r="AP394" s="774"/>
      <c r="AQ394" s="774"/>
      <c r="AR394" s="774"/>
      <c r="AS394" s="774"/>
      <c r="AT394" s="774"/>
      <c r="AU394" s="774"/>
      <c r="AV394" s="774"/>
      <c r="AW394" s="774"/>
      <c r="AX394" s="774"/>
      <c r="AY394" s="774"/>
      <c r="AZ394" s="774"/>
    </row>
    <row r="395" spans="1:52">
      <c r="A395" s="775"/>
      <c r="B395" s="774"/>
      <c r="C395" s="774"/>
      <c r="D395" s="774"/>
      <c r="E395" s="774"/>
      <c r="F395" s="774"/>
      <c r="G395" s="774"/>
      <c r="H395" s="774"/>
      <c r="I395" s="774"/>
      <c r="J395" s="774"/>
      <c r="K395" s="774"/>
      <c r="L395" s="774"/>
      <c r="M395" s="774"/>
      <c r="N395" s="774"/>
      <c r="O395" s="774"/>
      <c r="P395" s="774"/>
      <c r="Q395" s="774"/>
      <c r="R395" s="774"/>
      <c r="S395" s="774"/>
      <c r="T395" s="774"/>
      <c r="U395" s="774"/>
      <c r="V395" s="774"/>
      <c r="W395" s="774"/>
      <c r="X395" s="774"/>
      <c r="Y395" s="774"/>
      <c r="Z395" s="774"/>
      <c r="AA395" s="774"/>
      <c r="AB395" s="774"/>
      <c r="AC395" s="774"/>
      <c r="AD395" s="774"/>
      <c r="AE395" s="774"/>
      <c r="AF395" s="774"/>
      <c r="AG395" s="774"/>
      <c r="AH395" s="774"/>
      <c r="AI395" s="774"/>
      <c r="AJ395" s="774"/>
      <c r="AK395" s="774"/>
      <c r="AL395" s="774"/>
      <c r="AM395" s="774"/>
      <c r="AN395" s="774"/>
      <c r="AO395" s="774"/>
      <c r="AP395" s="774"/>
      <c r="AQ395" s="774"/>
      <c r="AR395" s="774"/>
      <c r="AS395" s="774"/>
      <c r="AT395" s="774"/>
      <c r="AU395" s="774"/>
      <c r="AV395" s="774"/>
      <c r="AW395" s="774"/>
      <c r="AX395" s="774"/>
      <c r="AY395" s="774"/>
      <c r="AZ395" s="774"/>
    </row>
    <row r="396" spans="1:52">
      <c r="A396" s="775"/>
      <c r="B396" s="774"/>
      <c r="C396" s="774"/>
      <c r="D396" s="774"/>
      <c r="E396" s="774"/>
      <c r="F396" s="774"/>
      <c r="G396" s="774"/>
      <c r="H396" s="774"/>
      <c r="I396" s="774"/>
      <c r="J396" s="774"/>
      <c r="K396" s="774"/>
      <c r="L396" s="774"/>
      <c r="M396" s="774"/>
      <c r="N396" s="774"/>
      <c r="O396" s="774"/>
      <c r="P396" s="774"/>
      <c r="Q396" s="774"/>
      <c r="R396" s="774"/>
      <c r="S396" s="774"/>
      <c r="T396" s="774"/>
      <c r="U396" s="774"/>
      <c r="V396" s="774"/>
      <c r="W396" s="774"/>
      <c r="X396" s="774"/>
      <c r="Y396" s="774"/>
      <c r="Z396" s="774"/>
      <c r="AA396" s="774"/>
      <c r="AB396" s="774"/>
      <c r="AC396" s="774"/>
      <c r="AD396" s="774"/>
      <c r="AE396" s="774"/>
      <c r="AF396" s="774"/>
      <c r="AG396" s="774"/>
      <c r="AH396" s="774"/>
      <c r="AI396" s="774"/>
      <c r="AJ396" s="774"/>
      <c r="AK396" s="774"/>
      <c r="AL396" s="774"/>
      <c r="AM396" s="774"/>
      <c r="AN396" s="774"/>
      <c r="AO396" s="774"/>
      <c r="AP396" s="774"/>
      <c r="AQ396" s="774"/>
      <c r="AR396" s="774"/>
      <c r="AS396" s="774"/>
      <c r="AT396" s="774"/>
      <c r="AU396" s="774"/>
      <c r="AV396" s="774"/>
      <c r="AW396" s="774"/>
      <c r="AX396" s="774"/>
      <c r="AY396" s="774"/>
      <c r="AZ396" s="774"/>
    </row>
    <row r="397" spans="1:52">
      <c r="A397" s="774"/>
      <c r="B397" s="774"/>
      <c r="C397" s="774"/>
      <c r="D397" s="774"/>
      <c r="E397" s="774"/>
      <c r="F397" s="774"/>
      <c r="G397" s="774"/>
      <c r="H397" s="774"/>
      <c r="I397" s="774"/>
      <c r="J397" s="774"/>
      <c r="K397" s="774"/>
      <c r="L397" s="774"/>
      <c r="M397" s="774"/>
      <c r="N397" s="774"/>
      <c r="O397" s="774"/>
      <c r="P397" s="774"/>
      <c r="Q397" s="774"/>
      <c r="R397" s="774"/>
      <c r="S397" s="774"/>
      <c r="T397" s="774"/>
      <c r="U397" s="774"/>
      <c r="V397" s="774"/>
      <c r="W397" s="774"/>
      <c r="X397" s="774"/>
      <c r="Y397" s="774"/>
      <c r="Z397" s="774"/>
      <c r="AA397" s="774"/>
      <c r="AB397" s="774"/>
      <c r="AC397" s="774"/>
      <c r="AD397" s="774"/>
      <c r="AE397" s="774"/>
      <c r="AF397" s="774"/>
      <c r="AG397" s="774"/>
      <c r="AH397" s="774"/>
      <c r="AI397" s="774"/>
      <c r="AJ397" s="774"/>
      <c r="AK397" s="774"/>
      <c r="AL397" s="774"/>
      <c r="AM397" s="774"/>
      <c r="AN397" s="774"/>
      <c r="AO397" s="774"/>
      <c r="AP397" s="774"/>
      <c r="AQ397" s="774"/>
      <c r="AR397" s="774"/>
      <c r="AS397" s="774"/>
      <c r="AT397" s="774"/>
      <c r="AU397" s="774"/>
      <c r="AV397" s="774"/>
      <c r="AW397" s="774"/>
      <c r="AX397" s="774"/>
      <c r="AY397" s="774"/>
      <c r="AZ397" s="774"/>
    </row>
    <row r="398" spans="1:52">
      <c r="A398" s="775"/>
      <c r="B398" s="774"/>
      <c r="C398" s="774"/>
      <c r="D398" s="774"/>
      <c r="E398" s="774"/>
      <c r="F398" s="774"/>
      <c r="G398" s="774"/>
      <c r="H398" s="774"/>
      <c r="I398" s="774"/>
      <c r="J398" s="774"/>
      <c r="K398" s="774"/>
      <c r="L398" s="774"/>
      <c r="M398" s="774"/>
      <c r="N398" s="774"/>
      <c r="O398" s="774"/>
      <c r="P398" s="774"/>
      <c r="Q398" s="774"/>
      <c r="R398" s="774"/>
      <c r="S398" s="774"/>
      <c r="T398" s="774"/>
      <c r="U398" s="774"/>
      <c r="V398" s="774"/>
      <c r="W398" s="774"/>
      <c r="X398" s="774"/>
      <c r="Y398" s="774"/>
      <c r="Z398" s="774"/>
      <c r="AA398" s="774"/>
      <c r="AB398" s="774"/>
      <c r="AC398" s="774"/>
      <c r="AD398" s="774"/>
      <c r="AE398" s="774"/>
      <c r="AF398" s="774"/>
      <c r="AG398" s="774"/>
      <c r="AH398" s="774"/>
      <c r="AI398" s="774"/>
      <c r="AJ398" s="774"/>
      <c r="AK398" s="774"/>
      <c r="AL398" s="774"/>
      <c r="AM398" s="774"/>
      <c r="AN398" s="774"/>
      <c r="AO398" s="774"/>
      <c r="AP398" s="774"/>
      <c r="AQ398" s="774"/>
      <c r="AR398" s="774"/>
      <c r="AS398" s="774"/>
      <c r="AT398" s="774"/>
      <c r="AU398" s="774"/>
      <c r="AV398" s="774"/>
      <c r="AW398" s="774"/>
      <c r="AX398" s="774"/>
      <c r="AY398" s="774"/>
      <c r="AZ398" s="774"/>
    </row>
    <row r="399" spans="1:52">
      <c r="A399" s="775"/>
      <c r="B399" s="774"/>
      <c r="C399" s="774"/>
      <c r="D399" s="774"/>
      <c r="E399" s="774"/>
      <c r="F399" s="774"/>
      <c r="G399" s="774"/>
      <c r="H399" s="774"/>
      <c r="I399" s="774"/>
      <c r="J399" s="774"/>
      <c r="K399" s="774"/>
      <c r="L399" s="774"/>
      <c r="M399" s="774"/>
      <c r="N399" s="774"/>
      <c r="O399" s="774"/>
      <c r="P399" s="774"/>
      <c r="Q399" s="774"/>
      <c r="R399" s="774"/>
      <c r="S399" s="774"/>
      <c r="T399" s="774"/>
      <c r="U399" s="774"/>
      <c r="V399" s="774"/>
      <c r="W399" s="774"/>
      <c r="X399" s="774"/>
      <c r="Y399" s="774"/>
      <c r="Z399" s="774"/>
      <c r="AA399" s="774"/>
      <c r="AB399" s="774"/>
      <c r="AC399" s="774"/>
      <c r="AD399" s="774"/>
      <c r="AE399" s="774"/>
      <c r="AF399" s="774"/>
      <c r="AG399" s="774"/>
      <c r="AH399" s="774"/>
      <c r="AI399" s="774"/>
      <c r="AJ399" s="774"/>
      <c r="AK399" s="774"/>
      <c r="AL399" s="774"/>
      <c r="AM399" s="774"/>
      <c r="AN399" s="774"/>
      <c r="AO399" s="774"/>
      <c r="AP399" s="774"/>
      <c r="AQ399" s="774"/>
      <c r="AR399" s="774"/>
      <c r="AS399" s="774"/>
      <c r="AT399" s="774"/>
      <c r="AU399" s="774"/>
      <c r="AV399" s="774"/>
      <c r="AW399" s="774"/>
      <c r="AX399" s="774"/>
      <c r="AY399" s="774"/>
      <c r="AZ399" s="774"/>
    </row>
    <row r="400" spans="1:52">
      <c r="A400" s="775"/>
      <c r="B400" s="774"/>
      <c r="C400" s="774"/>
      <c r="D400" s="774"/>
      <c r="E400" s="774"/>
      <c r="F400" s="774"/>
      <c r="G400" s="774"/>
      <c r="H400" s="774"/>
      <c r="I400" s="774"/>
      <c r="J400" s="774"/>
      <c r="K400" s="774"/>
      <c r="L400" s="774"/>
      <c r="M400" s="774"/>
      <c r="N400" s="774"/>
      <c r="O400" s="774"/>
      <c r="P400" s="774"/>
      <c r="Q400" s="774"/>
      <c r="R400" s="774"/>
      <c r="S400" s="774"/>
      <c r="T400" s="774"/>
      <c r="U400" s="774"/>
      <c r="V400" s="774"/>
      <c r="W400" s="774"/>
      <c r="X400" s="774"/>
      <c r="Y400" s="774"/>
      <c r="Z400" s="774"/>
      <c r="AA400" s="774"/>
      <c r="AB400" s="774"/>
      <c r="AC400" s="774"/>
      <c r="AD400" s="774"/>
      <c r="AE400" s="774"/>
      <c r="AF400" s="774"/>
      <c r="AG400" s="774"/>
      <c r="AH400" s="774"/>
      <c r="AI400" s="774"/>
      <c r="AJ400" s="774"/>
      <c r="AK400" s="774"/>
      <c r="AL400" s="774"/>
      <c r="AM400" s="774"/>
      <c r="AN400" s="774"/>
      <c r="AO400" s="774"/>
      <c r="AP400" s="774"/>
      <c r="AQ400" s="774"/>
      <c r="AR400" s="774"/>
      <c r="AS400" s="774"/>
      <c r="AT400" s="774"/>
      <c r="AU400" s="774"/>
      <c r="AV400" s="774"/>
      <c r="AW400" s="774"/>
      <c r="AX400" s="774"/>
      <c r="AY400" s="774"/>
      <c r="AZ400" s="774"/>
    </row>
    <row r="401" spans="1:52">
      <c r="A401" s="775"/>
      <c r="B401" s="774"/>
      <c r="C401" s="774"/>
      <c r="D401" s="774"/>
      <c r="E401" s="774"/>
      <c r="F401" s="774"/>
      <c r="G401" s="774"/>
      <c r="H401" s="774"/>
      <c r="I401" s="774"/>
      <c r="J401" s="774"/>
      <c r="K401" s="774"/>
      <c r="L401" s="774"/>
      <c r="M401" s="774"/>
      <c r="N401" s="774"/>
      <c r="O401" s="774"/>
      <c r="P401" s="774"/>
      <c r="Q401" s="774"/>
      <c r="R401" s="774"/>
      <c r="S401" s="774"/>
      <c r="T401" s="774"/>
      <c r="U401" s="774"/>
      <c r="V401" s="774"/>
      <c r="W401" s="774"/>
      <c r="X401" s="774"/>
      <c r="Y401" s="774"/>
      <c r="Z401" s="774"/>
      <c r="AA401" s="774"/>
      <c r="AB401" s="774"/>
      <c r="AC401" s="774"/>
      <c r="AD401" s="774"/>
      <c r="AE401" s="774"/>
      <c r="AF401" s="774"/>
      <c r="AG401" s="774"/>
      <c r="AH401" s="774"/>
      <c r="AI401" s="774"/>
      <c r="AJ401" s="774"/>
      <c r="AK401" s="774"/>
      <c r="AL401" s="774"/>
      <c r="AM401" s="774"/>
      <c r="AN401" s="774"/>
      <c r="AO401" s="774"/>
      <c r="AP401" s="774"/>
      <c r="AQ401" s="774"/>
      <c r="AR401" s="774"/>
      <c r="AS401" s="774"/>
      <c r="AT401" s="774"/>
      <c r="AU401" s="774"/>
      <c r="AV401" s="774"/>
      <c r="AW401" s="774"/>
      <c r="AX401" s="774"/>
      <c r="AY401" s="774"/>
      <c r="AZ401" s="774"/>
    </row>
    <row r="402" spans="1:52">
      <c r="A402" s="775"/>
      <c r="B402" s="774"/>
      <c r="C402" s="774"/>
      <c r="D402" s="774"/>
      <c r="E402" s="774"/>
      <c r="F402" s="774"/>
      <c r="G402" s="774"/>
      <c r="H402" s="774"/>
      <c r="I402" s="774"/>
      <c r="J402" s="774"/>
      <c r="K402" s="774"/>
      <c r="L402" s="774"/>
      <c r="M402" s="774"/>
      <c r="N402" s="774"/>
      <c r="O402" s="774"/>
      <c r="P402" s="774"/>
      <c r="Q402" s="774"/>
      <c r="R402" s="774"/>
      <c r="S402" s="774"/>
      <c r="T402" s="774"/>
      <c r="U402" s="774"/>
      <c r="V402" s="774"/>
      <c r="W402" s="774"/>
      <c r="X402" s="774"/>
      <c r="Y402" s="774"/>
      <c r="Z402" s="774"/>
      <c r="AA402" s="774"/>
      <c r="AB402" s="774"/>
      <c r="AC402" s="774"/>
      <c r="AD402" s="774"/>
      <c r="AE402" s="774"/>
      <c r="AF402" s="774"/>
      <c r="AG402" s="774"/>
      <c r="AH402" s="774"/>
      <c r="AI402" s="774"/>
      <c r="AJ402" s="774"/>
      <c r="AK402" s="774"/>
      <c r="AL402" s="774"/>
      <c r="AM402" s="774"/>
      <c r="AN402" s="774"/>
      <c r="AO402" s="774"/>
      <c r="AP402" s="774"/>
      <c r="AQ402" s="774"/>
      <c r="AR402" s="774"/>
      <c r="AS402" s="774"/>
      <c r="AT402" s="774"/>
      <c r="AU402" s="774"/>
      <c r="AV402" s="774"/>
      <c r="AW402" s="774"/>
      <c r="AX402" s="774"/>
      <c r="AY402" s="774"/>
      <c r="AZ402" s="774"/>
    </row>
    <row r="403" spans="1:52">
      <c r="A403" s="775"/>
      <c r="B403" s="774"/>
      <c r="C403" s="774"/>
      <c r="D403" s="774"/>
      <c r="E403" s="774"/>
      <c r="F403" s="774"/>
      <c r="G403" s="774"/>
      <c r="H403" s="774"/>
      <c r="I403" s="774"/>
      <c r="J403" s="774"/>
      <c r="K403" s="774"/>
      <c r="L403" s="774"/>
      <c r="M403" s="774"/>
      <c r="N403" s="774"/>
      <c r="O403" s="774"/>
      <c r="P403" s="774"/>
      <c r="Q403" s="774"/>
      <c r="R403" s="774"/>
      <c r="S403" s="774"/>
      <c r="T403" s="774"/>
      <c r="U403" s="774"/>
      <c r="V403" s="774"/>
      <c r="W403" s="774"/>
      <c r="X403" s="774"/>
      <c r="Y403" s="774"/>
      <c r="Z403" s="774"/>
      <c r="AA403" s="774"/>
      <c r="AB403" s="774"/>
      <c r="AC403" s="774"/>
      <c r="AD403" s="774"/>
      <c r="AE403" s="774"/>
      <c r="AF403" s="774"/>
      <c r="AG403" s="774"/>
      <c r="AH403" s="774"/>
      <c r="AI403" s="774"/>
      <c r="AJ403" s="774"/>
      <c r="AK403" s="774"/>
      <c r="AL403" s="774"/>
      <c r="AM403" s="774"/>
      <c r="AN403" s="774"/>
      <c r="AO403" s="774"/>
      <c r="AP403" s="774"/>
      <c r="AQ403" s="774"/>
      <c r="AR403" s="774"/>
      <c r="AS403" s="774"/>
      <c r="AT403" s="774"/>
      <c r="AU403" s="774"/>
      <c r="AV403" s="774"/>
      <c r="AW403" s="774"/>
      <c r="AX403" s="774"/>
      <c r="AY403" s="774"/>
      <c r="AZ403" s="774"/>
    </row>
    <row r="404" spans="1:52">
      <c r="A404" s="775"/>
      <c r="B404" s="774"/>
      <c r="C404" s="774"/>
      <c r="D404" s="774"/>
      <c r="E404" s="774"/>
      <c r="F404" s="774"/>
      <c r="G404" s="774"/>
      <c r="H404" s="774"/>
      <c r="I404" s="774"/>
      <c r="J404" s="774"/>
      <c r="K404" s="774"/>
      <c r="L404" s="774"/>
      <c r="M404" s="774"/>
      <c r="N404" s="774"/>
      <c r="O404" s="774"/>
      <c r="P404" s="774"/>
      <c r="Q404" s="774"/>
      <c r="R404" s="774"/>
      <c r="S404" s="774"/>
      <c r="T404" s="774"/>
      <c r="U404" s="774"/>
      <c r="V404" s="774"/>
      <c r="W404" s="774"/>
      <c r="X404" s="774"/>
      <c r="Y404" s="774"/>
      <c r="Z404" s="774"/>
      <c r="AA404" s="774"/>
      <c r="AB404" s="774"/>
      <c r="AC404" s="774"/>
      <c r="AD404" s="774"/>
      <c r="AE404" s="774"/>
      <c r="AF404" s="774"/>
      <c r="AG404" s="774"/>
      <c r="AH404" s="774"/>
      <c r="AI404" s="774"/>
      <c r="AJ404" s="774"/>
      <c r="AK404" s="774"/>
      <c r="AL404" s="774"/>
      <c r="AM404" s="774"/>
      <c r="AN404" s="774"/>
      <c r="AO404" s="774"/>
      <c r="AP404" s="774"/>
      <c r="AQ404" s="774"/>
      <c r="AR404" s="774"/>
      <c r="AS404" s="774"/>
      <c r="AT404" s="774"/>
      <c r="AU404" s="774"/>
      <c r="AV404" s="774"/>
      <c r="AW404" s="774"/>
      <c r="AX404" s="774"/>
      <c r="AY404" s="774"/>
      <c r="AZ404" s="774"/>
    </row>
    <row r="405" spans="1:52">
      <c r="A405" s="775"/>
      <c r="B405" s="774"/>
      <c r="C405" s="774"/>
      <c r="D405" s="774"/>
      <c r="E405" s="774"/>
      <c r="F405" s="774"/>
      <c r="G405" s="774"/>
      <c r="H405" s="774"/>
      <c r="I405" s="774"/>
      <c r="J405" s="774"/>
      <c r="K405" s="774"/>
      <c r="L405" s="774"/>
      <c r="M405" s="774"/>
      <c r="N405" s="774"/>
      <c r="O405" s="774"/>
      <c r="P405" s="774"/>
      <c r="Q405" s="774"/>
      <c r="R405" s="774"/>
      <c r="S405" s="774"/>
      <c r="T405" s="774"/>
      <c r="U405" s="774"/>
      <c r="V405" s="774"/>
      <c r="W405" s="774"/>
      <c r="X405" s="774"/>
      <c r="Y405" s="774"/>
      <c r="Z405" s="774"/>
      <c r="AA405" s="774"/>
      <c r="AB405" s="774"/>
      <c r="AC405" s="774"/>
      <c r="AD405" s="774"/>
      <c r="AE405" s="774"/>
      <c r="AF405" s="774"/>
      <c r="AG405" s="774"/>
      <c r="AH405" s="774"/>
      <c r="AI405" s="774"/>
      <c r="AJ405" s="774"/>
      <c r="AK405" s="774"/>
      <c r="AL405" s="774"/>
      <c r="AM405" s="774"/>
      <c r="AN405" s="774"/>
      <c r="AO405" s="774"/>
      <c r="AP405" s="774"/>
      <c r="AQ405" s="774"/>
      <c r="AR405" s="774"/>
      <c r="AS405" s="774"/>
      <c r="AT405" s="774"/>
      <c r="AU405" s="774"/>
      <c r="AV405" s="774"/>
      <c r="AW405" s="774"/>
      <c r="AX405" s="774"/>
      <c r="AY405" s="774"/>
      <c r="AZ405" s="774"/>
    </row>
    <row r="406" spans="1:52">
      <c r="A406" s="775"/>
      <c r="B406" s="774"/>
      <c r="C406" s="774"/>
      <c r="D406" s="774"/>
      <c r="E406" s="774"/>
      <c r="F406" s="774"/>
      <c r="G406" s="774"/>
      <c r="H406" s="774"/>
      <c r="I406" s="774"/>
      <c r="J406" s="774"/>
      <c r="K406" s="774"/>
      <c r="L406" s="774"/>
      <c r="M406" s="774"/>
      <c r="N406" s="774"/>
      <c r="O406" s="774"/>
      <c r="P406" s="774"/>
      <c r="Q406" s="774"/>
      <c r="R406" s="774"/>
      <c r="S406" s="774"/>
      <c r="T406" s="774"/>
      <c r="U406" s="774"/>
      <c r="V406" s="774"/>
      <c r="W406" s="774"/>
      <c r="X406" s="774"/>
      <c r="Y406" s="774"/>
      <c r="Z406" s="774"/>
      <c r="AA406" s="774"/>
      <c r="AB406" s="774"/>
      <c r="AC406" s="774"/>
      <c r="AD406" s="774"/>
      <c r="AE406" s="774"/>
      <c r="AF406" s="774"/>
      <c r="AG406" s="774"/>
      <c r="AH406" s="774"/>
      <c r="AI406" s="774"/>
      <c r="AJ406" s="774"/>
      <c r="AK406" s="774"/>
      <c r="AL406" s="774"/>
      <c r="AM406" s="774"/>
      <c r="AN406" s="774"/>
      <c r="AO406" s="774"/>
      <c r="AP406" s="774"/>
      <c r="AQ406" s="774"/>
      <c r="AR406" s="774"/>
      <c r="AS406" s="774"/>
      <c r="AT406" s="774"/>
      <c r="AU406" s="774"/>
      <c r="AV406" s="774"/>
      <c r="AW406" s="774"/>
      <c r="AX406" s="774"/>
      <c r="AY406" s="774"/>
      <c r="AZ406" s="774"/>
    </row>
    <row r="407" spans="1:52">
      <c r="A407" s="775"/>
      <c r="B407" s="774"/>
      <c r="C407" s="774"/>
      <c r="D407" s="774"/>
      <c r="E407" s="774"/>
      <c r="F407" s="774"/>
      <c r="G407" s="774"/>
      <c r="H407" s="774"/>
      <c r="I407" s="774"/>
      <c r="J407" s="774"/>
      <c r="K407" s="774"/>
      <c r="L407" s="774"/>
      <c r="M407" s="774"/>
      <c r="N407" s="774"/>
      <c r="O407" s="774"/>
      <c r="P407" s="774"/>
      <c r="Q407" s="774"/>
      <c r="R407" s="774"/>
      <c r="S407" s="774"/>
      <c r="T407" s="774"/>
      <c r="U407" s="774"/>
      <c r="V407" s="774"/>
      <c r="W407" s="774"/>
      <c r="X407" s="774"/>
      <c r="Y407" s="774"/>
      <c r="Z407" s="774"/>
      <c r="AA407" s="774"/>
      <c r="AB407" s="774"/>
      <c r="AC407" s="774"/>
      <c r="AD407" s="774"/>
      <c r="AE407" s="774"/>
      <c r="AF407" s="774"/>
      <c r="AG407" s="774"/>
      <c r="AH407" s="774"/>
      <c r="AI407" s="774"/>
      <c r="AJ407" s="774"/>
      <c r="AK407" s="774"/>
      <c r="AL407" s="774"/>
      <c r="AM407" s="774"/>
      <c r="AN407" s="774"/>
      <c r="AO407" s="774"/>
      <c r="AP407" s="774"/>
      <c r="AQ407" s="774"/>
      <c r="AR407" s="774"/>
      <c r="AS407" s="774"/>
      <c r="AT407" s="774"/>
      <c r="AU407" s="774"/>
      <c r="AV407" s="774"/>
      <c r="AW407" s="774"/>
      <c r="AX407" s="774"/>
      <c r="AY407" s="774"/>
      <c r="AZ407" s="774"/>
    </row>
    <row r="408" spans="1:52">
      <c r="A408" s="775"/>
      <c r="B408" s="774"/>
      <c r="C408" s="774"/>
      <c r="D408" s="774"/>
      <c r="E408" s="774"/>
      <c r="F408" s="774"/>
      <c r="G408" s="774"/>
      <c r="H408" s="774"/>
      <c r="I408" s="774"/>
      <c r="J408" s="774"/>
      <c r="K408" s="774"/>
      <c r="L408" s="774"/>
      <c r="M408" s="774"/>
      <c r="N408" s="774"/>
      <c r="O408" s="774"/>
      <c r="P408" s="774"/>
      <c r="Q408" s="774"/>
      <c r="R408" s="774"/>
      <c r="S408" s="774"/>
      <c r="T408" s="774"/>
      <c r="U408" s="774"/>
      <c r="V408" s="774"/>
      <c r="W408" s="774"/>
      <c r="X408" s="774"/>
      <c r="Y408" s="774"/>
      <c r="Z408" s="774"/>
      <c r="AA408" s="774"/>
      <c r="AB408" s="774"/>
      <c r="AC408" s="774"/>
      <c r="AD408" s="774"/>
      <c r="AE408" s="774"/>
      <c r="AF408" s="774"/>
      <c r="AG408" s="774"/>
      <c r="AH408" s="774"/>
      <c r="AI408" s="774"/>
      <c r="AJ408" s="774"/>
      <c r="AK408" s="774"/>
      <c r="AL408" s="774"/>
      <c r="AM408" s="774"/>
      <c r="AN408" s="774"/>
      <c r="AO408" s="774"/>
      <c r="AP408" s="774"/>
      <c r="AQ408" s="774"/>
      <c r="AR408" s="774"/>
      <c r="AS408" s="774"/>
      <c r="AT408" s="774"/>
      <c r="AU408" s="774"/>
      <c r="AV408" s="774"/>
      <c r="AW408" s="774"/>
      <c r="AX408" s="774"/>
      <c r="AY408" s="774"/>
      <c r="AZ408" s="774"/>
    </row>
    <row r="409" spans="1:52">
      <c r="A409" s="775"/>
      <c r="B409" s="774"/>
      <c r="C409" s="774"/>
      <c r="D409" s="774"/>
      <c r="E409" s="774"/>
      <c r="F409" s="774"/>
      <c r="G409" s="774"/>
      <c r="H409" s="774"/>
      <c r="I409" s="774"/>
      <c r="J409" s="774"/>
      <c r="K409" s="774"/>
      <c r="L409" s="774"/>
      <c r="M409" s="774"/>
      <c r="N409" s="774"/>
      <c r="O409" s="774"/>
      <c r="P409" s="774"/>
      <c r="Q409" s="774"/>
      <c r="R409" s="774"/>
      <c r="S409" s="774"/>
      <c r="T409" s="774"/>
      <c r="U409" s="774"/>
      <c r="V409" s="774"/>
      <c r="W409" s="774"/>
      <c r="X409" s="774"/>
      <c r="Y409" s="774"/>
      <c r="Z409" s="774"/>
      <c r="AA409" s="774"/>
      <c r="AB409" s="774"/>
      <c r="AC409" s="774"/>
      <c r="AD409" s="774"/>
      <c r="AE409" s="774"/>
      <c r="AF409" s="774"/>
      <c r="AG409" s="774"/>
      <c r="AH409" s="774"/>
      <c r="AI409" s="774"/>
      <c r="AJ409" s="774"/>
      <c r="AK409" s="774"/>
      <c r="AL409" s="774"/>
      <c r="AM409" s="774"/>
      <c r="AN409" s="774"/>
      <c r="AO409" s="774"/>
      <c r="AP409" s="774"/>
      <c r="AQ409" s="774"/>
      <c r="AR409" s="774"/>
      <c r="AS409" s="774"/>
      <c r="AT409" s="774"/>
      <c r="AU409" s="774"/>
      <c r="AV409" s="774"/>
      <c r="AW409" s="774"/>
      <c r="AX409" s="774"/>
      <c r="AY409" s="774"/>
      <c r="AZ409" s="774"/>
    </row>
    <row r="410" spans="1:52">
      <c r="A410" s="775"/>
      <c r="B410" s="774"/>
      <c r="C410" s="774"/>
      <c r="D410" s="774"/>
      <c r="E410" s="774"/>
      <c r="F410" s="774"/>
      <c r="G410" s="774"/>
      <c r="H410" s="774"/>
      <c r="I410" s="774"/>
      <c r="J410" s="774"/>
      <c r="K410" s="774"/>
      <c r="L410" s="774"/>
      <c r="M410" s="774"/>
      <c r="N410" s="774"/>
      <c r="O410" s="774"/>
      <c r="P410" s="774"/>
      <c r="Q410" s="774"/>
      <c r="R410" s="774"/>
      <c r="S410" s="774"/>
      <c r="T410" s="774"/>
      <c r="U410" s="774"/>
      <c r="V410" s="774"/>
      <c r="W410" s="774"/>
      <c r="X410" s="774"/>
      <c r="Y410" s="774"/>
      <c r="Z410" s="774"/>
      <c r="AA410" s="774"/>
      <c r="AB410" s="774"/>
      <c r="AC410" s="774"/>
      <c r="AD410" s="774"/>
      <c r="AE410" s="774"/>
      <c r="AF410" s="774"/>
      <c r="AG410" s="774"/>
      <c r="AH410" s="774"/>
      <c r="AI410" s="774"/>
      <c r="AJ410" s="774"/>
      <c r="AK410" s="774"/>
      <c r="AL410" s="774"/>
      <c r="AM410" s="774"/>
      <c r="AN410" s="774"/>
      <c r="AO410" s="774"/>
      <c r="AP410" s="774"/>
      <c r="AQ410" s="774"/>
      <c r="AR410" s="774"/>
      <c r="AS410" s="774"/>
      <c r="AT410" s="774"/>
      <c r="AU410" s="774"/>
      <c r="AV410" s="774"/>
      <c r="AW410" s="774"/>
      <c r="AX410" s="774"/>
      <c r="AY410" s="774"/>
      <c r="AZ410" s="774"/>
    </row>
    <row r="411" spans="1:52">
      <c r="A411" s="775"/>
      <c r="B411" s="774"/>
      <c r="C411" s="774"/>
      <c r="D411" s="774"/>
      <c r="E411" s="774"/>
      <c r="F411" s="774"/>
      <c r="G411" s="774"/>
      <c r="H411" s="774"/>
      <c r="I411" s="774"/>
      <c r="J411" s="774"/>
      <c r="K411" s="774"/>
      <c r="L411" s="774"/>
      <c r="M411" s="774"/>
      <c r="N411" s="774"/>
      <c r="O411" s="774"/>
      <c r="P411" s="774"/>
      <c r="Q411" s="774"/>
      <c r="R411" s="774"/>
      <c r="S411" s="774"/>
      <c r="T411" s="774"/>
      <c r="U411" s="774"/>
      <c r="V411" s="774"/>
      <c r="W411" s="774"/>
      <c r="X411" s="774"/>
      <c r="Y411" s="774"/>
      <c r="Z411" s="774"/>
      <c r="AA411" s="774"/>
      <c r="AB411" s="774"/>
      <c r="AC411" s="774"/>
      <c r="AD411" s="774"/>
      <c r="AE411" s="774"/>
      <c r="AF411" s="774"/>
      <c r="AG411" s="774"/>
      <c r="AH411" s="774"/>
      <c r="AI411" s="774"/>
      <c r="AJ411" s="774"/>
      <c r="AK411" s="774"/>
      <c r="AL411" s="774"/>
      <c r="AM411" s="774"/>
      <c r="AN411" s="774"/>
      <c r="AO411" s="774"/>
      <c r="AP411" s="774"/>
      <c r="AQ411" s="774"/>
      <c r="AR411" s="774"/>
      <c r="AS411" s="774"/>
      <c r="AT411" s="774"/>
      <c r="AU411" s="774"/>
      <c r="AV411" s="774"/>
      <c r="AW411" s="774"/>
      <c r="AX411" s="774"/>
      <c r="AY411" s="774"/>
      <c r="AZ411" s="774"/>
    </row>
    <row r="412" spans="1:52">
      <c r="A412" s="775"/>
      <c r="B412" s="774"/>
      <c r="C412" s="774"/>
      <c r="D412" s="774"/>
      <c r="E412" s="774"/>
      <c r="F412" s="774"/>
      <c r="G412" s="774"/>
      <c r="H412" s="774"/>
      <c r="I412" s="774"/>
      <c r="J412" s="774"/>
      <c r="K412" s="774"/>
      <c r="L412" s="774"/>
      <c r="M412" s="774"/>
      <c r="N412" s="774"/>
      <c r="O412" s="774"/>
      <c r="P412" s="774"/>
      <c r="Q412" s="774"/>
      <c r="R412" s="774"/>
      <c r="S412" s="774"/>
      <c r="T412" s="774"/>
      <c r="U412" s="774"/>
      <c r="V412" s="774"/>
      <c r="W412" s="774"/>
      <c r="X412" s="774"/>
      <c r="Y412" s="774"/>
      <c r="Z412" s="774"/>
      <c r="AA412" s="774"/>
      <c r="AB412" s="774"/>
      <c r="AC412" s="774"/>
      <c r="AD412" s="774"/>
      <c r="AE412" s="774"/>
      <c r="AF412" s="774"/>
      <c r="AG412" s="774"/>
      <c r="AH412" s="774"/>
      <c r="AI412" s="774"/>
      <c r="AJ412" s="774"/>
      <c r="AK412" s="774"/>
      <c r="AL412" s="774"/>
      <c r="AM412" s="774"/>
      <c r="AN412" s="774"/>
      <c r="AO412" s="774"/>
      <c r="AP412" s="774"/>
      <c r="AQ412" s="774"/>
      <c r="AR412" s="774"/>
      <c r="AS412" s="774"/>
      <c r="AT412" s="774"/>
      <c r="AU412" s="774"/>
      <c r="AV412" s="774"/>
      <c r="AW412" s="774"/>
      <c r="AX412" s="774"/>
      <c r="AY412" s="774"/>
      <c r="AZ412" s="774"/>
    </row>
    <row r="413" spans="1:52">
      <c r="A413" s="775"/>
      <c r="B413" s="774"/>
      <c r="C413" s="774"/>
      <c r="D413" s="774"/>
      <c r="E413" s="774"/>
      <c r="F413" s="774"/>
      <c r="G413" s="774"/>
      <c r="H413" s="774"/>
      <c r="I413" s="774"/>
      <c r="J413" s="774"/>
      <c r="K413" s="774"/>
      <c r="L413" s="774"/>
      <c r="M413" s="774"/>
      <c r="N413" s="774"/>
      <c r="O413" s="774"/>
      <c r="P413" s="774"/>
      <c r="Q413" s="774"/>
      <c r="R413" s="774"/>
      <c r="S413" s="774"/>
      <c r="T413" s="774"/>
      <c r="U413" s="774"/>
      <c r="V413" s="774"/>
      <c r="W413" s="774"/>
      <c r="X413" s="774"/>
      <c r="Y413" s="774"/>
      <c r="Z413" s="774"/>
      <c r="AA413" s="774"/>
      <c r="AB413" s="774"/>
      <c r="AC413" s="774"/>
      <c r="AD413" s="774"/>
      <c r="AE413" s="774"/>
      <c r="AF413" s="774"/>
      <c r="AG413" s="774"/>
      <c r="AH413" s="774"/>
      <c r="AI413" s="774"/>
      <c r="AJ413" s="774"/>
      <c r="AK413" s="774"/>
      <c r="AL413" s="774"/>
      <c r="AM413" s="774"/>
      <c r="AN413" s="774"/>
      <c r="AO413" s="774"/>
      <c r="AP413" s="774"/>
      <c r="AQ413" s="774"/>
      <c r="AR413" s="774"/>
      <c r="AS413" s="774"/>
      <c r="AT413" s="774"/>
      <c r="AU413" s="774"/>
      <c r="AV413" s="774"/>
      <c r="AW413" s="774"/>
      <c r="AX413" s="774"/>
      <c r="AY413" s="774"/>
      <c r="AZ413" s="774"/>
    </row>
    <row r="414" spans="1:52">
      <c r="A414" s="775"/>
      <c r="B414" s="774"/>
      <c r="C414" s="774"/>
      <c r="D414" s="774"/>
      <c r="E414" s="774"/>
      <c r="F414" s="774"/>
      <c r="G414" s="774"/>
      <c r="H414" s="774"/>
      <c r="I414" s="774"/>
      <c r="J414" s="774"/>
      <c r="K414" s="774"/>
      <c r="L414" s="774"/>
      <c r="M414" s="774"/>
      <c r="N414" s="774"/>
      <c r="O414" s="774"/>
      <c r="P414" s="774"/>
      <c r="Q414" s="774"/>
      <c r="R414" s="774"/>
      <c r="S414" s="774"/>
      <c r="T414" s="774"/>
      <c r="U414" s="774"/>
      <c r="V414" s="774"/>
      <c r="W414" s="774"/>
      <c r="X414" s="774"/>
      <c r="Y414" s="774"/>
      <c r="Z414" s="774"/>
      <c r="AA414" s="774"/>
      <c r="AB414" s="774"/>
      <c r="AC414" s="774"/>
      <c r="AD414" s="774"/>
      <c r="AE414" s="774"/>
      <c r="AF414" s="774"/>
      <c r="AG414" s="774"/>
      <c r="AH414" s="774"/>
      <c r="AI414" s="774"/>
      <c r="AJ414" s="774"/>
      <c r="AK414" s="774"/>
      <c r="AL414" s="774"/>
      <c r="AM414" s="774"/>
      <c r="AN414" s="774"/>
      <c r="AO414" s="774"/>
      <c r="AP414" s="774"/>
      <c r="AQ414" s="774"/>
      <c r="AR414" s="774"/>
      <c r="AS414" s="774"/>
      <c r="AT414" s="774"/>
      <c r="AU414" s="774"/>
      <c r="AV414" s="774"/>
      <c r="AW414" s="774"/>
      <c r="AX414" s="774"/>
      <c r="AY414" s="774"/>
      <c r="AZ414" s="774"/>
    </row>
    <row r="415" spans="1:52">
      <c r="A415" s="775"/>
      <c r="B415" s="774"/>
      <c r="C415" s="774"/>
      <c r="D415" s="774"/>
      <c r="E415" s="774"/>
      <c r="F415" s="774"/>
      <c r="G415" s="774"/>
      <c r="H415" s="774"/>
      <c r="I415" s="774"/>
      <c r="J415" s="774"/>
      <c r="K415" s="774"/>
      <c r="L415" s="774"/>
      <c r="M415" s="774"/>
      <c r="N415" s="774"/>
      <c r="O415" s="774"/>
      <c r="P415" s="774"/>
      <c r="Q415" s="774"/>
      <c r="R415" s="774"/>
      <c r="S415" s="774"/>
      <c r="T415" s="774"/>
      <c r="U415" s="774"/>
      <c r="V415" s="774"/>
      <c r="W415" s="774"/>
      <c r="X415" s="774"/>
      <c r="Y415" s="774"/>
      <c r="Z415" s="774"/>
      <c r="AA415" s="774"/>
      <c r="AB415" s="774"/>
      <c r="AC415" s="774"/>
      <c r="AD415" s="774"/>
      <c r="AE415" s="774"/>
      <c r="AF415" s="774"/>
      <c r="AG415" s="774"/>
      <c r="AH415" s="774"/>
      <c r="AI415" s="774"/>
      <c r="AJ415" s="774"/>
      <c r="AK415" s="774"/>
      <c r="AL415" s="774"/>
      <c r="AM415" s="774"/>
      <c r="AN415" s="774"/>
      <c r="AO415" s="774"/>
      <c r="AP415" s="774"/>
      <c r="AQ415" s="774"/>
      <c r="AR415" s="774"/>
      <c r="AS415" s="774"/>
      <c r="AT415" s="774"/>
      <c r="AU415" s="774"/>
      <c r="AV415" s="774"/>
      <c r="AW415" s="774"/>
      <c r="AX415" s="774"/>
      <c r="AY415" s="774"/>
      <c r="AZ415" s="774"/>
    </row>
    <row r="416" spans="1:52">
      <c r="A416" s="775"/>
      <c r="B416" s="774"/>
      <c r="C416" s="774"/>
      <c r="D416" s="774"/>
      <c r="E416" s="774"/>
      <c r="F416" s="774"/>
      <c r="G416" s="774"/>
      <c r="H416" s="774"/>
      <c r="I416" s="774"/>
      <c r="J416" s="774"/>
      <c r="K416" s="774"/>
      <c r="L416" s="774"/>
      <c r="M416" s="774"/>
      <c r="N416" s="774"/>
      <c r="O416" s="774"/>
      <c r="P416" s="774"/>
      <c r="Q416" s="774"/>
      <c r="R416" s="774"/>
      <c r="S416" s="774"/>
      <c r="T416" s="774"/>
      <c r="U416" s="774"/>
      <c r="V416" s="774"/>
      <c r="W416" s="774"/>
      <c r="X416" s="774"/>
      <c r="Y416" s="774"/>
      <c r="Z416" s="774"/>
      <c r="AA416" s="774"/>
      <c r="AB416" s="774"/>
      <c r="AC416" s="774"/>
      <c r="AD416" s="774"/>
      <c r="AE416" s="774"/>
      <c r="AF416" s="774"/>
      <c r="AG416" s="774"/>
      <c r="AH416" s="774"/>
      <c r="AI416" s="774"/>
      <c r="AJ416" s="774"/>
      <c r="AK416" s="774"/>
      <c r="AL416" s="774"/>
      <c r="AM416" s="774"/>
      <c r="AN416" s="774"/>
      <c r="AO416" s="774"/>
      <c r="AP416" s="774"/>
      <c r="AQ416" s="774"/>
      <c r="AR416" s="774"/>
      <c r="AS416" s="774"/>
      <c r="AT416" s="774"/>
      <c r="AU416" s="774"/>
      <c r="AV416" s="774"/>
      <c r="AW416" s="774"/>
      <c r="AX416" s="774"/>
      <c r="AY416" s="774"/>
      <c r="AZ416" s="774"/>
    </row>
    <row r="417" spans="1:52">
      <c r="A417" s="775"/>
      <c r="B417" s="774"/>
      <c r="C417" s="774"/>
      <c r="D417" s="774"/>
      <c r="E417" s="774"/>
      <c r="F417" s="774"/>
      <c r="G417" s="774"/>
      <c r="H417" s="774"/>
      <c r="I417" s="774"/>
      <c r="J417" s="774"/>
      <c r="K417" s="774"/>
      <c r="L417" s="774"/>
      <c r="M417" s="774"/>
      <c r="N417" s="774"/>
      <c r="O417" s="774"/>
      <c r="P417" s="774"/>
      <c r="Q417" s="774"/>
      <c r="R417" s="774"/>
      <c r="S417" s="774"/>
      <c r="T417" s="774"/>
      <c r="U417" s="774"/>
      <c r="V417" s="774"/>
      <c r="W417" s="774"/>
      <c r="X417" s="774"/>
      <c r="Y417" s="774"/>
      <c r="Z417" s="774"/>
      <c r="AA417" s="774"/>
      <c r="AB417" s="774"/>
      <c r="AC417" s="774"/>
      <c r="AD417" s="774"/>
      <c r="AE417" s="774"/>
      <c r="AF417" s="774"/>
      <c r="AG417" s="774"/>
      <c r="AH417" s="774"/>
      <c r="AI417" s="774"/>
      <c r="AJ417" s="774"/>
      <c r="AK417" s="774"/>
      <c r="AL417" s="774"/>
      <c r="AM417" s="774"/>
      <c r="AN417" s="774"/>
      <c r="AO417" s="774"/>
      <c r="AP417" s="774"/>
      <c r="AQ417" s="774"/>
      <c r="AR417" s="774"/>
      <c r="AS417" s="774"/>
      <c r="AT417" s="774"/>
      <c r="AU417" s="774"/>
      <c r="AV417" s="774"/>
      <c r="AW417" s="774"/>
      <c r="AX417" s="774"/>
      <c r="AY417" s="774"/>
      <c r="AZ417" s="774"/>
    </row>
    <row r="418" spans="1:52">
      <c r="A418" s="775"/>
      <c r="B418" s="774"/>
      <c r="C418" s="774"/>
      <c r="D418" s="774"/>
      <c r="E418" s="774"/>
      <c r="F418" s="774"/>
      <c r="G418" s="774"/>
      <c r="H418" s="774"/>
      <c r="I418" s="774"/>
      <c r="J418" s="774"/>
      <c r="K418" s="774"/>
      <c r="L418" s="774"/>
      <c r="M418" s="774"/>
      <c r="N418" s="774"/>
      <c r="O418" s="774"/>
      <c r="P418" s="774"/>
      <c r="Q418" s="774"/>
      <c r="R418" s="774"/>
      <c r="S418" s="774"/>
      <c r="T418" s="774"/>
      <c r="U418" s="774"/>
      <c r="V418" s="774"/>
      <c r="W418" s="774"/>
      <c r="X418" s="774"/>
      <c r="Y418" s="774"/>
      <c r="Z418" s="774"/>
      <c r="AA418" s="774"/>
      <c r="AB418" s="774"/>
      <c r="AC418" s="774"/>
      <c r="AD418" s="774"/>
      <c r="AE418" s="774"/>
      <c r="AF418" s="774"/>
      <c r="AG418" s="774"/>
      <c r="AH418" s="774"/>
      <c r="AI418" s="774"/>
      <c r="AJ418" s="774"/>
      <c r="AK418" s="774"/>
      <c r="AL418" s="774"/>
      <c r="AM418" s="774"/>
      <c r="AN418" s="774"/>
      <c r="AO418" s="774"/>
      <c r="AP418" s="774"/>
      <c r="AQ418" s="774"/>
      <c r="AR418" s="774"/>
      <c r="AS418" s="774"/>
      <c r="AT418" s="774"/>
      <c r="AU418" s="774"/>
      <c r="AV418" s="774"/>
      <c r="AW418" s="774"/>
      <c r="AX418" s="774"/>
      <c r="AY418" s="774"/>
      <c r="AZ418" s="774"/>
    </row>
    <row r="419" spans="1:52">
      <c r="A419" s="775"/>
      <c r="B419" s="774"/>
      <c r="C419" s="774"/>
      <c r="D419" s="774"/>
      <c r="E419" s="774"/>
      <c r="F419" s="774"/>
      <c r="G419" s="774"/>
      <c r="H419" s="774"/>
      <c r="I419" s="774"/>
      <c r="J419" s="774"/>
      <c r="K419" s="774"/>
      <c r="L419" s="774"/>
      <c r="M419" s="774"/>
      <c r="N419" s="774"/>
      <c r="O419" s="774"/>
      <c r="P419" s="774"/>
      <c r="Q419" s="774"/>
      <c r="R419" s="774"/>
      <c r="S419" s="774"/>
      <c r="T419" s="774"/>
      <c r="U419" s="774"/>
      <c r="V419" s="774"/>
      <c r="W419" s="774"/>
      <c r="X419" s="774"/>
      <c r="Y419" s="774"/>
      <c r="Z419" s="774"/>
      <c r="AA419" s="774"/>
      <c r="AB419" s="774"/>
      <c r="AC419" s="774"/>
      <c r="AD419" s="774"/>
      <c r="AE419" s="774"/>
      <c r="AF419" s="774"/>
      <c r="AG419" s="774"/>
      <c r="AH419" s="774"/>
      <c r="AI419" s="774"/>
      <c r="AJ419" s="774"/>
      <c r="AK419" s="774"/>
      <c r="AL419" s="774"/>
      <c r="AM419" s="774"/>
      <c r="AN419" s="774"/>
      <c r="AO419" s="774"/>
      <c r="AP419" s="774"/>
      <c r="AQ419" s="774"/>
      <c r="AR419" s="774"/>
      <c r="AS419" s="774"/>
      <c r="AT419" s="774"/>
      <c r="AU419" s="774"/>
      <c r="AV419" s="774"/>
      <c r="AW419" s="774"/>
      <c r="AX419" s="774"/>
      <c r="AY419" s="774"/>
      <c r="AZ419" s="774"/>
    </row>
    <row r="420" spans="1:52">
      <c r="A420" s="774"/>
      <c r="B420" s="774"/>
      <c r="C420" s="774"/>
      <c r="D420" s="774"/>
      <c r="E420" s="774"/>
      <c r="F420" s="774"/>
      <c r="G420" s="774"/>
      <c r="H420" s="774"/>
      <c r="I420" s="774"/>
      <c r="J420" s="774"/>
      <c r="K420" s="774"/>
      <c r="L420" s="774"/>
      <c r="M420" s="774"/>
      <c r="N420" s="774"/>
      <c r="O420" s="774"/>
      <c r="P420" s="774"/>
      <c r="Q420" s="774"/>
      <c r="R420" s="774"/>
      <c r="S420" s="774"/>
      <c r="T420" s="774"/>
      <c r="U420" s="774"/>
      <c r="V420" s="774"/>
      <c r="W420" s="774"/>
      <c r="X420" s="774"/>
      <c r="Y420" s="774"/>
      <c r="Z420" s="774"/>
      <c r="AA420" s="774"/>
      <c r="AB420" s="774"/>
      <c r="AC420" s="774"/>
      <c r="AD420" s="774"/>
      <c r="AE420" s="774"/>
      <c r="AF420" s="774"/>
      <c r="AG420" s="774"/>
      <c r="AH420" s="774"/>
      <c r="AI420" s="774"/>
      <c r="AJ420" s="774"/>
      <c r="AK420" s="774"/>
      <c r="AL420" s="774"/>
      <c r="AM420" s="774"/>
      <c r="AN420" s="774"/>
      <c r="AO420" s="774"/>
      <c r="AP420" s="774"/>
      <c r="AQ420" s="774"/>
      <c r="AR420" s="774"/>
      <c r="AS420" s="774"/>
      <c r="AT420" s="774"/>
      <c r="AU420" s="774"/>
      <c r="AV420" s="774"/>
      <c r="AW420" s="774"/>
      <c r="AX420" s="774"/>
      <c r="AY420" s="774"/>
      <c r="AZ420" s="774"/>
    </row>
    <row r="421" spans="1:52">
      <c r="A421" s="775"/>
      <c r="B421" s="774"/>
      <c r="C421" s="774"/>
      <c r="D421" s="774"/>
      <c r="E421" s="774"/>
      <c r="F421" s="774"/>
      <c r="G421" s="774"/>
      <c r="H421" s="774"/>
      <c r="I421" s="774"/>
      <c r="J421" s="774"/>
      <c r="K421" s="774"/>
      <c r="L421" s="774"/>
      <c r="M421" s="774"/>
      <c r="N421" s="774"/>
      <c r="O421" s="774"/>
      <c r="P421" s="774"/>
      <c r="Q421" s="774"/>
      <c r="R421" s="774"/>
      <c r="S421" s="774"/>
      <c r="T421" s="774"/>
      <c r="U421" s="774"/>
      <c r="V421" s="774"/>
      <c r="W421" s="774"/>
      <c r="X421" s="774"/>
      <c r="Y421" s="774"/>
      <c r="Z421" s="774"/>
      <c r="AA421" s="774"/>
      <c r="AB421" s="774"/>
      <c r="AC421" s="774"/>
      <c r="AD421" s="774"/>
      <c r="AE421" s="774"/>
      <c r="AF421" s="774"/>
      <c r="AG421" s="774"/>
      <c r="AH421" s="774"/>
      <c r="AI421" s="774"/>
      <c r="AJ421" s="774"/>
      <c r="AK421" s="774"/>
      <c r="AL421" s="774"/>
      <c r="AM421" s="774"/>
      <c r="AN421" s="774"/>
      <c r="AO421" s="774"/>
      <c r="AP421" s="774"/>
      <c r="AQ421" s="774"/>
      <c r="AR421" s="774"/>
      <c r="AS421" s="774"/>
      <c r="AT421" s="774"/>
      <c r="AU421" s="774"/>
      <c r="AV421" s="774"/>
      <c r="AW421" s="774"/>
      <c r="AX421" s="774"/>
      <c r="AY421" s="774"/>
      <c r="AZ421" s="774"/>
    </row>
    <row r="422" spans="1:52">
      <c r="A422" s="775"/>
      <c r="B422" s="774"/>
      <c r="C422" s="774"/>
      <c r="D422" s="774"/>
      <c r="E422" s="774"/>
      <c r="F422" s="774"/>
      <c r="G422" s="774"/>
      <c r="H422" s="774"/>
      <c r="I422" s="774"/>
      <c r="J422" s="774"/>
      <c r="K422" s="774"/>
      <c r="L422" s="774"/>
      <c r="M422" s="774"/>
      <c r="N422" s="774"/>
      <c r="O422" s="774"/>
      <c r="P422" s="774"/>
      <c r="Q422" s="774"/>
      <c r="R422" s="774"/>
      <c r="S422" s="774"/>
      <c r="T422" s="774"/>
      <c r="U422" s="774"/>
      <c r="V422" s="774"/>
      <c r="W422" s="774"/>
      <c r="X422" s="774"/>
      <c r="Y422" s="774"/>
      <c r="Z422" s="774"/>
      <c r="AA422" s="774"/>
      <c r="AB422" s="774"/>
      <c r="AC422" s="774"/>
      <c r="AD422" s="774"/>
      <c r="AE422" s="774"/>
      <c r="AF422" s="774"/>
      <c r="AG422" s="774"/>
      <c r="AH422" s="774"/>
      <c r="AI422" s="774"/>
      <c r="AJ422" s="774"/>
      <c r="AK422" s="774"/>
      <c r="AL422" s="774"/>
      <c r="AM422" s="774"/>
      <c r="AN422" s="774"/>
      <c r="AO422" s="774"/>
      <c r="AP422" s="774"/>
      <c r="AQ422" s="774"/>
      <c r="AR422" s="774"/>
      <c r="AS422" s="774"/>
      <c r="AT422" s="774"/>
      <c r="AU422" s="774"/>
      <c r="AV422" s="774"/>
      <c r="AW422" s="774"/>
      <c r="AX422" s="774"/>
      <c r="AY422" s="774"/>
      <c r="AZ422" s="774"/>
    </row>
    <row r="423" spans="1:52">
      <c r="A423" s="775"/>
      <c r="B423" s="774"/>
      <c r="C423" s="774"/>
      <c r="D423" s="774"/>
      <c r="E423" s="774"/>
      <c r="F423" s="774"/>
      <c r="G423" s="774"/>
      <c r="H423" s="774"/>
      <c r="I423" s="774"/>
      <c r="J423" s="774"/>
      <c r="K423" s="774"/>
      <c r="L423" s="774"/>
      <c r="M423" s="774"/>
      <c r="N423" s="774"/>
      <c r="O423" s="774"/>
      <c r="P423" s="774"/>
      <c r="Q423" s="774"/>
      <c r="R423" s="774"/>
      <c r="S423" s="774"/>
      <c r="T423" s="774"/>
      <c r="U423" s="774"/>
      <c r="V423" s="774"/>
      <c r="W423" s="774"/>
      <c r="X423" s="774"/>
      <c r="Y423" s="774"/>
      <c r="Z423" s="774"/>
      <c r="AA423" s="774"/>
      <c r="AB423" s="774"/>
      <c r="AC423" s="774"/>
      <c r="AD423" s="774"/>
      <c r="AE423" s="774"/>
      <c r="AF423" s="774"/>
      <c r="AG423" s="774"/>
      <c r="AH423" s="774"/>
      <c r="AI423" s="774"/>
      <c r="AJ423" s="774"/>
      <c r="AK423" s="774"/>
      <c r="AL423" s="774"/>
      <c r="AM423" s="774"/>
      <c r="AN423" s="774"/>
      <c r="AO423" s="774"/>
      <c r="AP423" s="774"/>
      <c r="AQ423" s="774"/>
      <c r="AR423" s="774"/>
      <c r="AS423" s="774"/>
      <c r="AT423" s="774"/>
      <c r="AU423" s="774"/>
      <c r="AV423" s="774"/>
      <c r="AW423" s="774"/>
      <c r="AX423" s="774"/>
      <c r="AY423" s="774"/>
      <c r="AZ423" s="774"/>
    </row>
    <row r="424" spans="1:52">
      <c r="A424" s="775"/>
      <c r="B424" s="774"/>
      <c r="C424" s="774"/>
      <c r="D424" s="774"/>
      <c r="E424" s="774"/>
      <c r="F424" s="774"/>
      <c r="G424" s="774"/>
      <c r="H424" s="774"/>
      <c r="I424" s="774"/>
      <c r="J424" s="774"/>
      <c r="K424" s="774"/>
      <c r="L424" s="774"/>
      <c r="M424" s="774"/>
      <c r="N424" s="774"/>
      <c r="O424" s="774"/>
      <c r="P424" s="774"/>
      <c r="Q424" s="774"/>
      <c r="R424" s="774"/>
      <c r="S424" s="774"/>
      <c r="T424" s="774"/>
      <c r="U424" s="774"/>
      <c r="V424" s="774"/>
      <c r="W424" s="774"/>
      <c r="X424" s="774"/>
      <c r="Y424" s="774"/>
      <c r="Z424" s="774"/>
      <c r="AA424" s="774"/>
      <c r="AB424" s="774"/>
      <c r="AC424" s="774"/>
      <c r="AD424" s="774"/>
      <c r="AE424" s="774"/>
      <c r="AF424" s="774"/>
      <c r="AG424" s="774"/>
      <c r="AH424" s="774"/>
      <c r="AI424" s="774"/>
      <c r="AJ424" s="774"/>
      <c r="AK424" s="774"/>
      <c r="AL424" s="774"/>
      <c r="AM424" s="774"/>
      <c r="AN424" s="774"/>
      <c r="AO424" s="774"/>
      <c r="AP424" s="774"/>
      <c r="AQ424" s="774"/>
      <c r="AR424" s="774"/>
      <c r="AS424" s="774"/>
      <c r="AT424" s="774"/>
      <c r="AU424" s="774"/>
      <c r="AV424" s="774"/>
      <c r="AW424" s="774"/>
      <c r="AX424" s="774"/>
      <c r="AY424" s="774"/>
      <c r="AZ424" s="774"/>
    </row>
    <row r="425" spans="1:52">
      <c r="A425" s="775"/>
      <c r="B425" s="774"/>
      <c r="C425" s="774"/>
      <c r="D425" s="774"/>
      <c r="E425" s="774"/>
      <c r="F425" s="774"/>
      <c r="G425" s="774"/>
      <c r="H425" s="774"/>
      <c r="I425" s="774"/>
      <c r="J425" s="774"/>
      <c r="K425" s="774"/>
      <c r="L425" s="774"/>
      <c r="M425" s="774"/>
      <c r="N425" s="774"/>
      <c r="O425" s="774"/>
      <c r="P425" s="774"/>
      <c r="Q425" s="774"/>
      <c r="R425" s="774"/>
      <c r="S425" s="774"/>
      <c r="T425" s="774"/>
      <c r="U425" s="774"/>
      <c r="V425" s="774"/>
      <c r="W425" s="774"/>
      <c r="X425" s="774"/>
      <c r="Y425" s="774"/>
      <c r="Z425" s="774"/>
      <c r="AA425" s="774"/>
      <c r="AB425" s="774"/>
      <c r="AC425" s="774"/>
      <c r="AD425" s="774"/>
      <c r="AE425" s="774"/>
      <c r="AF425" s="774"/>
      <c r="AG425" s="774"/>
      <c r="AH425" s="774"/>
      <c r="AI425" s="774"/>
      <c r="AJ425" s="774"/>
      <c r="AK425" s="774"/>
      <c r="AL425" s="774"/>
      <c r="AM425" s="774"/>
      <c r="AN425" s="774"/>
      <c r="AO425" s="774"/>
      <c r="AP425" s="774"/>
      <c r="AQ425" s="774"/>
      <c r="AR425" s="774"/>
      <c r="AS425" s="774"/>
      <c r="AT425" s="774"/>
      <c r="AU425" s="774"/>
      <c r="AV425" s="774"/>
      <c r="AW425" s="774"/>
      <c r="AX425" s="774"/>
      <c r="AY425" s="774"/>
      <c r="AZ425" s="774"/>
    </row>
    <row r="426" spans="1:52">
      <c r="A426" s="775"/>
      <c r="B426" s="774"/>
      <c r="C426" s="774"/>
      <c r="D426" s="774"/>
      <c r="E426" s="774"/>
      <c r="F426" s="774"/>
      <c r="G426" s="774"/>
      <c r="H426" s="774"/>
      <c r="I426" s="774"/>
      <c r="J426" s="774"/>
      <c r="K426" s="774"/>
      <c r="L426" s="774"/>
      <c r="M426" s="774"/>
      <c r="N426" s="774"/>
      <c r="O426" s="774"/>
      <c r="P426" s="774"/>
      <c r="Q426" s="774"/>
      <c r="R426" s="774"/>
      <c r="S426" s="774"/>
      <c r="T426" s="774"/>
      <c r="U426" s="774"/>
      <c r="V426" s="774"/>
      <c r="W426" s="774"/>
      <c r="X426" s="774"/>
      <c r="Y426" s="774"/>
      <c r="Z426" s="774"/>
      <c r="AA426" s="774"/>
      <c r="AB426" s="774"/>
      <c r="AC426" s="774"/>
      <c r="AD426" s="774"/>
      <c r="AE426" s="774"/>
      <c r="AF426" s="774"/>
      <c r="AG426" s="774"/>
      <c r="AH426" s="774"/>
      <c r="AI426" s="774"/>
      <c r="AJ426" s="774"/>
      <c r="AK426" s="774"/>
      <c r="AL426" s="774"/>
      <c r="AM426" s="774"/>
      <c r="AN426" s="774"/>
      <c r="AO426" s="774"/>
      <c r="AP426" s="774"/>
      <c r="AQ426" s="774"/>
      <c r="AR426" s="774"/>
      <c r="AS426" s="774"/>
      <c r="AT426" s="774"/>
      <c r="AU426" s="774"/>
      <c r="AV426" s="774"/>
      <c r="AW426" s="774"/>
      <c r="AX426" s="774"/>
      <c r="AY426" s="774"/>
      <c r="AZ426" s="774"/>
    </row>
    <row r="427" spans="1:52">
      <c r="A427" s="775"/>
      <c r="B427" s="774"/>
      <c r="C427" s="774"/>
      <c r="D427" s="774"/>
      <c r="E427" s="774"/>
      <c r="F427" s="774"/>
      <c r="G427" s="774"/>
      <c r="H427" s="774"/>
      <c r="I427" s="774"/>
      <c r="J427" s="774"/>
      <c r="K427" s="774"/>
      <c r="L427" s="774"/>
      <c r="M427" s="774"/>
      <c r="N427" s="774"/>
      <c r="O427" s="774"/>
      <c r="P427" s="774"/>
      <c r="Q427" s="774"/>
      <c r="R427" s="774"/>
      <c r="S427" s="774"/>
      <c r="T427" s="774"/>
      <c r="U427" s="774"/>
      <c r="V427" s="774"/>
      <c r="W427" s="774"/>
      <c r="X427" s="774"/>
      <c r="Y427" s="774"/>
      <c r="Z427" s="774"/>
      <c r="AA427" s="774"/>
      <c r="AB427" s="774"/>
      <c r="AC427" s="774"/>
      <c r="AD427" s="774"/>
      <c r="AE427" s="774"/>
      <c r="AF427" s="774"/>
      <c r="AG427" s="774"/>
      <c r="AH427" s="774"/>
      <c r="AI427" s="774"/>
      <c r="AJ427" s="774"/>
      <c r="AK427" s="774"/>
      <c r="AL427" s="774"/>
      <c r="AM427" s="774"/>
      <c r="AN427" s="774"/>
      <c r="AO427" s="774"/>
      <c r="AP427" s="774"/>
      <c r="AQ427" s="774"/>
      <c r="AR427" s="774"/>
      <c r="AS427" s="774"/>
      <c r="AT427" s="774"/>
      <c r="AU427" s="774"/>
      <c r="AV427" s="774"/>
      <c r="AW427" s="774"/>
      <c r="AX427" s="774"/>
      <c r="AY427" s="774"/>
      <c r="AZ427" s="774"/>
    </row>
    <row r="428" spans="1:52">
      <c r="A428" s="775"/>
      <c r="B428" s="774"/>
      <c r="C428" s="774"/>
      <c r="D428" s="774"/>
      <c r="E428" s="774"/>
      <c r="F428" s="774"/>
      <c r="G428" s="774"/>
      <c r="H428" s="774"/>
      <c r="I428" s="774"/>
      <c r="J428" s="774"/>
      <c r="K428" s="774"/>
      <c r="L428" s="774"/>
      <c r="M428" s="774"/>
      <c r="N428" s="774"/>
      <c r="O428" s="774"/>
      <c r="P428" s="774"/>
      <c r="Q428" s="774"/>
      <c r="R428" s="774"/>
      <c r="S428" s="774"/>
      <c r="T428" s="774"/>
      <c r="U428" s="774"/>
      <c r="V428" s="774"/>
      <c r="W428" s="774"/>
      <c r="X428" s="774"/>
      <c r="Y428" s="774"/>
      <c r="Z428" s="774"/>
      <c r="AA428" s="774"/>
      <c r="AB428" s="774"/>
      <c r="AC428" s="774"/>
      <c r="AD428" s="774"/>
      <c r="AE428" s="774"/>
      <c r="AF428" s="774"/>
      <c r="AG428" s="774"/>
      <c r="AH428" s="774"/>
      <c r="AI428" s="774"/>
      <c r="AJ428" s="774"/>
      <c r="AK428" s="774"/>
      <c r="AL428" s="774"/>
      <c r="AM428" s="774"/>
      <c r="AN428" s="774"/>
      <c r="AO428" s="774"/>
      <c r="AP428" s="774"/>
      <c r="AQ428" s="774"/>
      <c r="AR428" s="774"/>
      <c r="AS428" s="774"/>
      <c r="AT428" s="774"/>
      <c r="AU428" s="774"/>
      <c r="AV428" s="774"/>
      <c r="AW428" s="774"/>
      <c r="AX428" s="774"/>
      <c r="AY428" s="774"/>
      <c r="AZ428" s="774"/>
    </row>
    <row r="429" spans="1:52">
      <c r="A429" s="775"/>
      <c r="B429" s="774"/>
      <c r="C429" s="774"/>
      <c r="D429" s="774"/>
      <c r="E429" s="774"/>
      <c r="F429" s="774"/>
      <c r="G429" s="774"/>
      <c r="H429" s="774"/>
      <c r="I429" s="774"/>
      <c r="J429" s="774"/>
      <c r="K429" s="774"/>
      <c r="L429" s="774"/>
      <c r="M429" s="774"/>
      <c r="N429" s="774"/>
      <c r="O429" s="774"/>
      <c r="P429" s="774"/>
      <c r="Q429" s="774"/>
      <c r="R429" s="774"/>
      <c r="S429" s="774"/>
      <c r="T429" s="774"/>
      <c r="U429" s="774"/>
      <c r="V429" s="774"/>
      <c r="W429" s="774"/>
      <c r="X429" s="774"/>
      <c r="Y429" s="774"/>
      <c r="Z429" s="774"/>
      <c r="AA429" s="774"/>
      <c r="AB429" s="774"/>
      <c r="AC429" s="774"/>
      <c r="AD429" s="774"/>
      <c r="AE429" s="774"/>
      <c r="AF429" s="774"/>
      <c r="AG429" s="774"/>
      <c r="AH429" s="774"/>
      <c r="AI429" s="774"/>
      <c r="AJ429" s="774"/>
      <c r="AK429" s="774"/>
      <c r="AL429" s="774"/>
      <c r="AM429" s="774"/>
      <c r="AN429" s="774"/>
      <c r="AO429" s="774"/>
      <c r="AP429" s="774"/>
      <c r="AQ429" s="774"/>
      <c r="AR429" s="774"/>
      <c r="AS429" s="774"/>
      <c r="AT429" s="774"/>
      <c r="AU429" s="774"/>
      <c r="AV429" s="774"/>
      <c r="AW429" s="774"/>
      <c r="AX429" s="774"/>
      <c r="AY429" s="774"/>
      <c r="AZ429" s="774"/>
    </row>
    <row r="430" spans="1:52">
      <c r="A430" s="775"/>
      <c r="B430" s="774"/>
      <c r="C430" s="774"/>
      <c r="D430" s="774"/>
      <c r="E430" s="774"/>
      <c r="F430" s="774"/>
      <c r="G430" s="774"/>
      <c r="H430" s="774"/>
      <c r="I430" s="774"/>
      <c r="J430" s="774"/>
      <c r="K430" s="774"/>
      <c r="L430" s="774"/>
      <c r="M430" s="774"/>
      <c r="N430" s="774"/>
      <c r="O430" s="774"/>
      <c r="P430" s="774"/>
      <c r="Q430" s="774"/>
      <c r="R430" s="774"/>
      <c r="S430" s="774"/>
      <c r="T430" s="774"/>
      <c r="U430" s="774"/>
      <c r="V430" s="774"/>
      <c r="W430" s="774"/>
      <c r="X430" s="774"/>
      <c r="Y430" s="774"/>
      <c r="Z430" s="774"/>
      <c r="AA430" s="774"/>
      <c r="AB430" s="774"/>
      <c r="AC430" s="774"/>
      <c r="AD430" s="774"/>
      <c r="AE430" s="774"/>
      <c r="AF430" s="774"/>
      <c r="AG430" s="774"/>
      <c r="AH430" s="774"/>
      <c r="AI430" s="774"/>
      <c r="AJ430" s="774"/>
      <c r="AK430" s="774"/>
      <c r="AL430" s="774"/>
      <c r="AM430" s="774"/>
      <c r="AN430" s="774"/>
      <c r="AO430" s="774"/>
      <c r="AP430" s="774"/>
      <c r="AQ430" s="774"/>
      <c r="AR430" s="774"/>
      <c r="AS430" s="774"/>
      <c r="AT430" s="774"/>
      <c r="AU430" s="774"/>
      <c r="AV430" s="774"/>
      <c r="AW430" s="774"/>
      <c r="AX430" s="774"/>
      <c r="AY430" s="774"/>
      <c r="AZ430" s="774"/>
    </row>
    <row r="431" spans="1:52">
      <c r="A431" s="775"/>
      <c r="B431" s="774"/>
      <c r="C431" s="774"/>
      <c r="D431" s="774"/>
      <c r="E431" s="774"/>
      <c r="F431" s="774"/>
      <c r="G431" s="774"/>
      <c r="H431" s="774"/>
      <c r="I431" s="774"/>
      <c r="J431" s="774"/>
      <c r="K431" s="774"/>
      <c r="L431" s="774"/>
      <c r="M431" s="774"/>
      <c r="N431" s="774"/>
      <c r="O431" s="774"/>
      <c r="P431" s="774"/>
      <c r="Q431" s="774"/>
      <c r="R431" s="774"/>
      <c r="S431" s="774"/>
      <c r="T431" s="774"/>
      <c r="U431" s="774"/>
      <c r="V431" s="774"/>
      <c r="W431" s="774"/>
      <c r="X431" s="774"/>
      <c r="Y431" s="774"/>
      <c r="Z431" s="774"/>
      <c r="AA431" s="774"/>
      <c r="AB431" s="774"/>
      <c r="AC431" s="774"/>
      <c r="AD431" s="774"/>
      <c r="AE431" s="774"/>
      <c r="AF431" s="774"/>
      <c r="AG431" s="774"/>
      <c r="AH431" s="774"/>
      <c r="AI431" s="774"/>
      <c r="AJ431" s="774"/>
      <c r="AK431" s="774"/>
      <c r="AL431" s="774"/>
      <c r="AM431" s="774"/>
      <c r="AN431" s="774"/>
      <c r="AO431" s="774"/>
      <c r="AP431" s="774"/>
      <c r="AQ431" s="774"/>
      <c r="AR431" s="774"/>
      <c r="AS431" s="774"/>
      <c r="AT431" s="774"/>
      <c r="AU431" s="774"/>
      <c r="AV431" s="774"/>
      <c r="AW431" s="774"/>
      <c r="AX431" s="774"/>
      <c r="AY431" s="774"/>
      <c r="AZ431" s="774"/>
    </row>
    <row r="432" spans="1:52">
      <c r="A432" s="775"/>
      <c r="B432" s="774"/>
      <c r="C432" s="774"/>
      <c r="D432" s="774"/>
      <c r="E432" s="774"/>
      <c r="F432" s="774"/>
      <c r="G432" s="774"/>
      <c r="H432" s="774"/>
      <c r="I432" s="774"/>
      <c r="J432" s="774"/>
      <c r="K432" s="774"/>
      <c r="L432" s="774"/>
      <c r="M432" s="774"/>
      <c r="N432" s="774"/>
      <c r="O432" s="774"/>
      <c r="P432" s="774"/>
      <c r="Q432" s="774"/>
      <c r="R432" s="774"/>
      <c r="S432" s="774"/>
      <c r="T432" s="774"/>
      <c r="U432" s="774"/>
      <c r="V432" s="774"/>
      <c r="W432" s="774"/>
      <c r="X432" s="774"/>
      <c r="Y432" s="774"/>
      <c r="Z432" s="774"/>
      <c r="AA432" s="774"/>
      <c r="AB432" s="774"/>
      <c r="AC432" s="774"/>
      <c r="AD432" s="774"/>
      <c r="AE432" s="774"/>
      <c r="AF432" s="774"/>
      <c r="AG432" s="774"/>
      <c r="AH432" s="774"/>
      <c r="AI432" s="774"/>
      <c r="AJ432" s="774"/>
      <c r="AK432" s="774"/>
      <c r="AL432" s="774"/>
      <c r="AM432" s="774"/>
      <c r="AN432" s="774"/>
      <c r="AO432" s="774"/>
      <c r="AP432" s="774"/>
      <c r="AQ432" s="774"/>
      <c r="AR432" s="774"/>
      <c r="AS432" s="774"/>
      <c r="AT432" s="774"/>
      <c r="AU432" s="774"/>
      <c r="AV432" s="774"/>
      <c r="AW432" s="774"/>
      <c r="AX432" s="774"/>
      <c r="AY432" s="774"/>
      <c r="AZ432" s="774"/>
    </row>
    <row r="433" spans="1:52">
      <c r="A433" s="775"/>
      <c r="B433" s="774"/>
      <c r="C433" s="774"/>
      <c r="D433" s="774"/>
      <c r="E433" s="774"/>
      <c r="F433" s="774"/>
      <c r="G433" s="774"/>
      <c r="H433" s="774"/>
      <c r="I433" s="774"/>
      <c r="J433" s="774"/>
      <c r="K433" s="774"/>
      <c r="L433" s="774"/>
      <c r="M433" s="774"/>
      <c r="N433" s="774"/>
      <c r="O433" s="774"/>
      <c r="P433" s="774"/>
      <c r="Q433" s="774"/>
      <c r="R433" s="774"/>
      <c r="S433" s="774"/>
      <c r="T433" s="774"/>
      <c r="U433" s="774"/>
      <c r="V433" s="774"/>
      <c r="W433" s="774"/>
      <c r="X433" s="774"/>
      <c r="Y433" s="774"/>
      <c r="Z433" s="774"/>
      <c r="AA433" s="774"/>
      <c r="AB433" s="774"/>
      <c r="AC433" s="774"/>
      <c r="AD433" s="774"/>
      <c r="AE433" s="774"/>
      <c r="AF433" s="774"/>
      <c r="AG433" s="774"/>
      <c r="AH433" s="774"/>
      <c r="AI433" s="774"/>
      <c r="AJ433" s="774"/>
      <c r="AK433" s="774"/>
      <c r="AL433" s="774"/>
      <c r="AM433" s="774"/>
      <c r="AN433" s="774"/>
      <c r="AO433" s="774"/>
      <c r="AP433" s="774"/>
      <c r="AQ433" s="774"/>
      <c r="AR433" s="774"/>
      <c r="AS433" s="774"/>
      <c r="AT433" s="774"/>
      <c r="AU433" s="774"/>
      <c r="AV433" s="774"/>
      <c r="AW433" s="774"/>
      <c r="AX433" s="774"/>
      <c r="AY433" s="774"/>
      <c r="AZ433" s="774"/>
    </row>
    <row r="434" spans="1:52">
      <c r="A434" s="775"/>
      <c r="B434" s="774"/>
      <c r="C434" s="774"/>
      <c r="D434" s="774"/>
      <c r="E434" s="774"/>
      <c r="F434" s="774"/>
      <c r="G434" s="774"/>
      <c r="H434" s="774"/>
      <c r="I434" s="774"/>
      <c r="J434" s="774"/>
      <c r="K434" s="774"/>
      <c r="L434" s="774"/>
      <c r="M434" s="774"/>
      <c r="N434" s="774"/>
      <c r="O434" s="774"/>
      <c r="P434" s="774"/>
      <c r="Q434" s="774"/>
      <c r="R434" s="774"/>
      <c r="S434" s="774"/>
      <c r="T434" s="774"/>
      <c r="U434" s="774"/>
      <c r="V434" s="774"/>
      <c r="W434" s="774"/>
      <c r="X434" s="774"/>
      <c r="Y434" s="774"/>
      <c r="Z434" s="774"/>
      <c r="AA434" s="774"/>
      <c r="AB434" s="774"/>
      <c r="AC434" s="774"/>
      <c r="AD434" s="774"/>
      <c r="AE434" s="774"/>
      <c r="AF434" s="774"/>
      <c r="AG434" s="774"/>
      <c r="AH434" s="774"/>
      <c r="AI434" s="774"/>
      <c r="AJ434" s="774"/>
      <c r="AK434" s="774"/>
      <c r="AL434" s="774"/>
      <c r="AM434" s="774"/>
      <c r="AN434" s="774"/>
      <c r="AO434" s="774"/>
      <c r="AP434" s="774"/>
      <c r="AQ434" s="774"/>
      <c r="AR434" s="774"/>
      <c r="AS434" s="774"/>
      <c r="AT434" s="774"/>
      <c r="AU434" s="774"/>
      <c r="AV434" s="774"/>
      <c r="AW434" s="774"/>
      <c r="AX434" s="774"/>
      <c r="AY434" s="774"/>
      <c r="AZ434" s="774"/>
    </row>
    <row r="435" spans="1:52">
      <c r="A435" s="775"/>
      <c r="B435" s="774"/>
      <c r="C435" s="774"/>
      <c r="D435" s="774"/>
      <c r="E435" s="774"/>
      <c r="F435" s="774"/>
      <c r="G435" s="774"/>
      <c r="H435" s="774"/>
      <c r="I435" s="774"/>
      <c r="J435" s="774"/>
      <c r="K435" s="774"/>
      <c r="L435" s="774"/>
      <c r="M435" s="774"/>
      <c r="N435" s="774"/>
      <c r="O435" s="774"/>
      <c r="P435" s="774"/>
      <c r="Q435" s="774"/>
      <c r="R435" s="774"/>
      <c r="S435" s="774"/>
      <c r="T435" s="774"/>
      <c r="U435" s="774"/>
      <c r="V435" s="774"/>
      <c r="W435" s="774"/>
      <c r="X435" s="774"/>
      <c r="Y435" s="774"/>
      <c r="Z435" s="774"/>
      <c r="AA435" s="774"/>
      <c r="AB435" s="774"/>
      <c r="AC435" s="774"/>
      <c r="AD435" s="774"/>
      <c r="AE435" s="774"/>
      <c r="AF435" s="774"/>
      <c r="AG435" s="774"/>
      <c r="AH435" s="774"/>
      <c r="AI435" s="774"/>
      <c r="AJ435" s="774"/>
      <c r="AK435" s="774"/>
      <c r="AL435" s="774"/>
      <c r="AM435" s="774"/>
      <c r="AN435" s="774"/>
      <c r="AO435" s="774"/>
      <c r="AP435" s="774"/>
      <c r="AQ435" s="774"/>
      <c r="AR435" s="774"/>
      <c r="AS435" s="774"/>
      <c r="AT435" s="774"/>
      <c r="AU435" s="774"/>
      <c r="AV435" s="774"/>
      <c r="AW435" s="774"/>
      <c r="AX435" s="774"/>
      <c r="AY435" s="774"/>
      <c r="AZ435" s="774"/>
    </row>
    <row r="436" spans="1:52">
      <c r="A436" s="775"/>
      <c r="B436" s="774"/>
      <c r="C436" s="774"/>
      <c r="D436" s="774"/>
      <c r="E436" s="774"/>
      <c r="F436" s="774"/>
      <c r="G436" s="774"/>
      <c r="H436" s="774"/>
      <c r="I436" s="774"/>
      <c r="J436" s="774"/>
      <c r="K436" s="774"/>
      <c r="L436" s="774"/>
      <c r="M436" s="774"/>
      <c r="N436" s="774"/>
      <c r="O436" s="774"/>
      <c r="P436" s="774"/>
      <c r="Q436" s="774"/>
      <c r="R436" s="774"/>
      <c r="S436" s="774"/>
      <c r="T436" s="774"/>
      <c r="U436" s="774"/>
      <c r="V436" s="774"/>
      <c r="W436" s="774"/>
      <c r="X436" s="774"/>
      <c r="Y436" s="774"/>
      <c r="Z436" s="774"/>
      <c r="AA436" s="774"/>
      <c r="AB436" s="774"/>
      <c r="AC436" s="774"/>
      <c r="AD436" s="774"/>
      <c r="AE436" s="774"/>
      <c r="AF436" s="774"/>
      <c r="AG436" s="774"/>
      <c r="AH436" s="774"/>
      <c r="AI436" s="774"/>
      <c r="AJ436" s="774"/>
      <c r="AK436" s="774"/>
      <c r="AL436" s="774"/>
      <c r="AM436" s="774"/>
      <c r="AN436" s="774"/>
      <c r="AO436" s="774"/>
      <c r="AP436" s="774"/>
      <c r="AQ436" s="774"/>
      <c r="AR436" s="774"/>
      <c r="AS436" s="774"/>
      <c r="AT436" s="774"/>
      <c r="AU436" s="774"/>
      <c r="AV436" s="774"/>
      <c r="AW436" s="774"/>
      <c r="AX436" s="774"/>
      <c r="AY436" s="774"/>
      <c r="AZ436" s="774"/>
    </row>
    <row r="437" spans="1:52">
      <c r="A437" s="775"/>
      <c r="B437" s="774"/>
      <c r="C437" s="774"/>
      <c r="D437" s="774"/>
      <c r="E437" s="774"/>
      <c r="F437" s="774"/>
      <c r="G437" s="774"/>
      <c r="H437" s="774"/>
      <c r="I437" s="774"/>
      <c r="J437" s="774"/>
      <c r="K437" s="774"/>
      <c r="L437" s="774"/>
      <c r="M437" s="774"/>
      <c r="N437" s="774"/>
      <c r="O437" s="774"/>
      <c r="P437" s="774"/>
      <c r="Q437" s="774"/>
      <c r="R437" s="774"/>
      <c r="S437" s="774"/>
      <c r="T437" s="774"/>
      <c r="U437" s="774"/>
      <c r="V437" s="774"/>
      <c r="W437" s="774"/>
      <c r="X437" s="774"/>
      <c r="Y437" s="774"/>
      <c r="Z437" s="774"/>
      <c r="AA437" s="774"/>
      <c r="AB437" s="774"/>
      <c r="AC437" s="774"/>
      <c r="AD437" s="774"/>
      <c r="AE437" s="774"/>
      <c r="AF437" s="774"/>
      <c r="AG437" s="774"/>
      <c r="AH437" s="774"/>
      <c r="AI437" s="774"/>
      <c r="AJ437" s="774"/>
      <c r="AK437" s="774"/>
      <c r="AL437" s="774"/>
      <c r="AM437" s="774"/>
      <c r="AN437" s="774"/>
      <c r="AO437" s="774"/>
      <c r="AP437" s="774"/>
      <c r="AQ437" s="774"/>
      <c r="AR437" s="774"/>
      <c r="AS437" s="774"/>
      <c r="AT437" s="774"/>
      <c r="AU437" s="774"/>
      <c r="AV437" s="774"/>
      <c r="AW437" s="774"/>
      <c r="AX437" s="774"/>
      <c r="AY437" s="774"/>
      <c r="AZ437" s="774"/>
    </row>
    <row r="438" spans="1:52">
      <c r="A438" s="775"/>
      <c r="B438" s="774"/>
      <c r="C438" s="774"/>
      <c r="D438" s="774"/>
      <c r="E438" s="774"/>
      <c r="F438" s="774"/>
      <c r="G438" s="774"/>
      <c r="H438" s="774"/>
      <c r="I438" s="774"/>
      <c r="J438" s="774"/>
      <c r="K438" s="774"/>
      <c r="L438" s="774"/>
      <c r="M438" s="774"/>
      <c r="N438" s="774"/>
      <c r="O438" s="774"/>
      <c r="P438" s="774"/>
      <c r="Q438" s="774"/>
      <c r="R438" s="774"/>
      <c r="S438" s="774"/>
      <c r="T438" s="774"/>
      <c r="U438" s="774"/>
      <c r="V438" s="774"/>
      <c r="W438" s="774"/>
      <c r="X438" s="774"/>
      <c r="Y438" s="774"/>
      <c r="Z438" s="774"/>
      <c r="AA438" s="774"/>
      <c r="AB438" s="774"/>
      <c r="AC438" s="774"/>
      <c r="AD438" s="774"/>
      <c r="AE438" s="774"/>
      <c r="AF438" s="774"/>
      <c r="AG438" s="774"/>
      <c r="AH438" s="774"/>
      <c r="AI438" s="774"/>
      <c r="AJ438" s="774"/>
      <c r="AK438" s="774"/>
      <c r="AL438" s="774"/>
      <c r="AM438" s="774"/>
      <c r="AN438" s="774"/>
      <c r="AO438" s="774"/>
      <c r="AP438" s="774"/>
      <c r="AQ438" s="774"/>
      <c r="AR438" s="774"/>
      <c r="AS438" s="774"/>
      <c r="AT438" s="774"/>
      <c r="AU438" s="774"/>
      <c r="AV438" s="774"/>
      <c r="AW438" s="774"/>
      <c r="AX438" s="774"/>
      <c r="AY438" s="774"/>
      <c r="AZ438" s="774"/>
    </row>
    <row r="439" spans="1:52">
      <c r="A439" s="775"/>
      <c r="B439" s="774"/>
      <c r="C439" s="774"/>
      <c r="D439" s="774"/>
      <c r="E439" s="774"/>
      <c r="F439" s="774"/>
      <c r="G439" s="774"/>
      <c r="H439" s="774"/>
      <c r="I439" s="774"/>
      <c r="J439" s="774"/>
      <c r="K439" s="774"/>
      <c r="L439" s="774"/>
      <c r="M439" s="774"/>
      <c r="N439" s="774"/>
      <c r="O439" s="774"/>
      <c r="P439" s="774"/>
      <c r="Q439" s="774"/>
      <c r="R439" s="774"/>
      <c r="S439" s="774"/>
      <c r="T439" s="774"/>
      <c r="U439" s="774"/>
      <c r="V439" s="774"/>
      <c r="W439" s="774"/>
      <c r="X439" s="774"/>
      <c r="Y439" s="774"/>
      <c r="Z439" s="774"/>
      <c r="AA439" s="774"/>
      <c r="AB439" s="774"/>
      <c r="AC439" s="774"/>
      <c r="AD439" s="774"/>
      <c r="AE439" s="774"/>
      <c r="AF439" s="774"/>
      <c r="AG439" s="774"/>
      <c r="AH439" s="774"/>
      <c r="AI439" s="774"/>
      <c r="AJ439" s="774"/>
      <c r="AK439" s="774"/>
      <c r="AL439" s="774"/>
      <c r="AM439" s="774"/>
      <c r="AN439" s="774"/>
      <c r="AO439" s="774"/>
      <c r="AP439" s="774"/>
      <c r="AQ439" s="774"/>
      <c r="AR439" s="774"/>
      <c r="AS439" s="774"/>
      <c r="AT439" s="774"/>
      <c r="AU439" s="774"/>
      <c r="AV439" s="774"/>
      <c r="AW439" s="774"/>
      <c r="AX439" s="774"/>
      <c r="AY439" s="774"/>
      <c r="AZ439" s="774"/>
    </row>
    <row r="440" spans="1:52">
      <c r="A440" s="775"/>
      <c r="B440" s="774"/>
      <c r="C440" s="774"/>
      <c r="D440" s="774"/>
      <c r="E440" s="774"/>
      <c r="F440" s="774"/>
      <c r="G440" s="774"/>
      <c r="H440" s="774"/>
      <c r="I440" s="774"/>
      <c r="J440" s="774"/>
      <c r="K440" s="774"/>
      <c r="L440" s="774"/>
      <c r="M440" s="774"/>
      <c r="N440" s="774"/>
      <c r="O440" s="774"/>
      <c r="P440" s="774"/>
      <c r="Q440" s="774"/>
      <c r="R440" s="774"/>
      <c r="S440" s="774"/>
      <c r="T440" s="774"/>
      <c r="U440" s="774"/>
      <c r="V440" s="774"/>
      <c r="W440" s="774"/>
      <c r="X440" s="774"/>
      <c r="Y440" s="774"/>
      <c r="Z440" s="774"/>
      <c r="AA440" s="774"/>
      <c r="AB440" s="774"/>
      <c r="AC440" s="774"/>
      <c r="AD440" s="774"/>
      <c r="AE440" s="774"/>
      <c r="AF440" s="774"/>
      <c r="AG440" s="774"/>
      <c r="AH440" s="774"/>
      <c r="AI440" s="774"/>
      <c r="AJ440" s="774"/>
      <c r="AK440" s="774"/>
      <c r="AL440" s="774"/>
      <c r="AM440" s="774"/>
      <c r="AN440" s="774"/>
      <c r="AO440" s="774"/>
      <c r="AP440" s="774"/>
      <c r="AQ440" s="774"/>
      <c r="AR440" s="774"/>
      <c r="AS440" s="774"/>
      <c r="AT440" s="774"/>
      <c r="AU440" s="774"/>
      <c r="AV440" s="774"/>
      <c r="AW440" s="774"/>
      <c r="AX440" s="774"/>
      <c r="AY440" s="774"/>
      <c r="AZ440" s="774"/>
    </row>
    <row r="441" spans="1:52">
      <c r="A441" s="775"/>
      <c r="B441" s="774"/>
      <c r="C441" s="774"/>
      <c r="D441" s="774"/>
      <c r="E441" s="774"/>
      <c r="F441" s="774"/>
      <c r="G441" s="774"/>
      <c r="H441" s="774"/>
      <c r="I441" s="774"/>
      <c r="J441" s="774"/>
      <c r="K441" s="774"/>
      <c r="L441" s="774"/>
      <c r="M441" s="774"/>
      <c r="N441" s="774"/>
      <c r="O441" s="774"/>
      <c r="P441" s="774"/>
      <c r="Q441" s="774"/>
      <c r="R441" s="774"/>
      <c r="S441" s="774"/>
      <c r="T441" s="774"/>
      <c r="U441" s="774"/>
      <c r="V441" s="774"/>
      <c r="W441" s="774"/>
      <c r="X441" s="774"/>
      <c r="Y441" s="774"/>
      <c r="Z441" s="774"/>
      <c r="AA441" s="774"/>
      <c r="AB441" s="774"/>
      <c r="AC441" s="774"/>
      <c r="AD441" s="774"/>
      <c r="AE441" s="774"/>
      <c r="AF441" s="774"/>
      <c r="AG441" s="774"/>
      <c r="AH441" s="774"/>
      <c r="AI441" s="774"/>
      <c r="AJ441" s="774"/>
      <c r="AK441" s="774"/>
      <c r="AL441" s="774"/>
      <c r="AM441" s="774"/>
      <c r="AN441" s="774"/>
      <c r="AO441" s="774"/>
      <c r="AP441" s="774"/>
      <c r="AQ441" s="774"/>
      <c r="AR441" s="774"/>
      <c r="AS441" s="774"/>
      <c r="AT441" s="774"/>
      <c r="AU441" s="774"/>
      <c r="AV441" s="774"/>
      <c r="AW441" s="774"/>
      <c r="AX441" s="774"/>
      <c r="AY441" s="774"/>
      <c r="AZ441" s="774"/>
    </row>
    <row r="442" spans="1:52">
      <c r="A442" s="775"/>
      <c r="B442" s="774"/>
      <c r="C442" s="774"/>
      <c r="D442" s="774"/>
      <c r="E442" s="774"/>
      <c r="F442" s="774"/>
      <c r="G442" s="774"/>
      <c r="H442" s="774"/>
      <c r="I442" s="774"/>
      <c r="J442" s="774"/>
      <c r="K442" s="774"/>
      <c r="L442" s="774"/>
      <c r="M442" s="774"/>
      <c r="N442" s="774"/>
      <c r="O442" s="774"/>
      <c r="P442" s="774"/>
      <c r="Q442" s="774"/>
      <c r="R442" s="774"/>
      <c r="S442" s="774"/>
      <c r="T442" s="774"/>
      <c r="U442" s="774"/>
      <c r="V442" s="774"/>
      <c r="W442" s="774"/>
      <c r="X442" s="774"/>
      <c r="Y442" s="774"/>
      <c r="Z442" s="774"/>
      <c r="AA442" s="774"/>
      <c r="AB442" s="774"/>
      <c r="AC442" s="774"/>
      <c r="AD442" s="774"/>
      <c r="AE442" s="774"/>
      <c r="AF442" s="774"/>
      <c r="AG442" s="774"/>
      <c r="AH442" s="774"/>
      <c r="AI442" s="774"/>
      <c r="AJ442" s="774"/>
      <c r="AK442" s="774"/>
      <c r="AL442" s="774"/>
      <c r="AM442" s="774"/>
      <c r="AN442" s="774"/>
      <c r="AO442" s="774"/>
      <c r="AP442" s="774"/>
      <c r="AQ442" s="774"/>
      <c r="AR442" s="774"/>
      <c r="AS442" s="774"/>
      <c r="AT442" s="774"/>
      <c r="AU442" s="774"/>
      <c r="AV442" s="774"/>
      <c r="AW442" s="774"/>
      <c r="AX442" s="774"/>
      <c r="AY442" s="774"/>
      <c r="AZ442" s="774"/>
    </row>
    <row r="443" spans="1:52">
      <c r="A443" s="774"/>
      <c r="B443" s="774"/>
      <c r="C443" s="774"/>
      <c r="D443" s="774"/>
      <c r="E443" s="774"/>
      <c r="F443" s="774"/>
      <c r="G443" s="774"/>
      <c r="H443" s="774"/>
      <c r="I443" s="774"/>
      <c r="J443" s="774"/>
      <c r="K443" s="774"/>
      <c r="L443" s="774"/>
      <c r="M443" s="774"/>
      <c r="N443" s="774"/>
      <c r="O443" s="774"/>
      <c r="P443" s="774"/>
      <c r="Q443" s="774"/>
      <c r="R443" s="774"/>
      <c r="S443" s="774"/>
      <c r="T443" s="774"/>
      <c r="U443" s="774"/>
      <c r="V443" s="774"/>
      <c r="W443" s="774"/>
      <c r="X443" s="774"/>
      <c r="Y443" s="774"/>
      <c r="Z443" s="774"/>
      <c r="AA443" s="774"/>
      <c r="AB443" s="774"/>
      <c r="AC443" s="774"/>
      <c r="AD443" s="774"/>
      <c r="AE443" s="774"/>
      <c r="AF443" s="774"/>
      <c r="AG443" s="774"/>
      <c r="AH443" s="774"/>
      <c r="AI443" s="774"/>
      <c r="AJ443" s="774"/>
      <c r="AK443" s="774"/>
      <c r="AL443" s="774"/>
      <c r="AM443" s="774"/>
      <c r="AN443" s="774"/>
      <c r="AO443" s="774"/>
      <c r="AP443" s="774"/>
      <c r="AQ443" s="774"/>
      <c r="AR443" s="774"/>
      <c r="AS443" s="774"/>
      <c r="AT443" s="774"/>
      <c r="AU443" s="774"/>
      <c r="AV443" s="774"/>
      <c r="AW443" s="774"/>
      <c r="AX443" s="774"/>
      <c r="AY443" s="774"/>
      <c r="AZ443" s="774"/>
    </row>
    <row r="444" spans="1:52">
      <c r="A444" s="775"/>
      <c r="B444" s="774"/>
      <c r="C444" s="774"/>
      <c r="D444" s="774"/>
      <c r="E444" s="774"/>
      <c r="F444" s="774"/>
      <c r="G444" s="774"/>
      <c r="H444" s="774"/>
      <c r="I444" s="774"/>
      <c r="J444" s="774"/>
      <c r="K444" s="774"/>
      <c r="L444" s="774"/>
      <c r="M444" s="774"/>
      <c r="N444" s="774"/>
      <c r="O444" s="774"/>
      <c r="P444" s="774"/>
      <c r="Q444" s="774"/>
      <c r="R444" s="774"/>
      <c r="S444" s="774"/>
      <c r="T444" s="774"/>
      <c r="U444" s="774"/>
      <c r="V444" s="774"/>
      <c r="W444" s="774"/>
      <c r="X444" s="774"/>
      <c r="Y444" s="774"/>
      <c r="Z444" s="774"/>
      <c r="AA444" s="774"/>
      <c r="AB444" s="774"/>
      <c r="AC444" s="774"/>
      <c r="AD444" s="774"/>
      <c r="AE444" s="774"/>
      <c r="AF444" s="774"/>
      <c r="AG444" s="774"/>
      <c r="AH444" s="774"/>
      <c r="AI444" s="774"/>
      <c r="AJ444" s="774"/>
      <c r="AK444" s="774"/>
      <c r="AL444" s="774"/>
      <c r="AM444" s="774"/>
      <c r="AN444" s="774"/>
      <c r="AO444" s="774"/>
      <c r="AP444" s="774"/>
      <c r="AQ444" s="774"/>
      <c r="AR444" s="774"/>
      <c r="AS444" s="774"/>
      <c r="AT444" s="774"/>
      <c r="AU444" s="774"/>
      <c r="AV444" s="774"/>
      <c r="AW444" s="774"/>
      <c r="AX444" s="774"/>
      <c r="AY444" s="774"/>
      <c r="AZ444" s="774"/>
    </row>
    <row r="445" spans="1:52">
      <c r="A445" s="775"/>
      <c r="B445" s="774"/>
      <c r="C445" s="774"/>
      <c r="D445" s="774"/>
      <c r="E445" s="774"/>
      <c r="F445" s="774"/>
      <c r="G445" s="774"/>
      <c r="H445" s="774"/>
      <c r="I445" s="774"/>
      <c r="J445" s="774"/>
      <c r="K445" s="774"/>
      <c r="L445" s="774"/>
      <c r="M445" s="774"/>
      <c r="N445" s="774"/>
      <c r="O445" s="774"/>
      <c r="P445" s="774"/>
      <c r="Q445" s="774"/>
      <c r="R445" s="774"/>
      <c r="S445" s="774"/>
      <c r="T445" s="774"/>
      <c r="U445" s="774"/>
      <c r="V445" s="774"/>
      <c r="W445" s="774"/>
      <c r="X445" s="774"/>
      <c r="Y445" s="774"/>
      <c r="Z445" s="774"/>
      <c r="AA445" s="774"/>
      <c r="AB445" s="774"/>
      <c r="AC445" s="774"/>
      <c r="AD445" s="774"/>
      <c r="AE445" s="774"/>
      <c r="AF445" s="774"/>
      <c r="AG445" s="774"/>
      <c r="AH445" s="774"/>
      <c r="AI445" s="774"/>
      <c r="AJ445" s="774"/>
      <c r="AK445" s="774"/>
      <c r="AL445" s="774"/>
      <c r="AM445" s="774"/>
      <c r="AN445" s="774"/>
      <c r="AO445" s="774"/>
      <c r="AP445" s="774"/>
      <c r="AQ445" s="774"/>
      <c r="AR445" s="774"/>
      <c r="AS445" s="774"/>
      <c r="AT445" s="774"/>
      <c r="AU445" s="774"/>
      <c r="AV445" s="774"/>
      <c r="AW445" s="774"/>
      <c r="AX445" s="774"/>
      <c r="AY445" s="774"/>
      <c r="AZ445" s="774"/>
    </row>
    <row r="446" spans="1:52">
      <c r="A446" s="775"/>
      <c r="B446" s="774"/>
      <c r="C446" s="774"/>
      <c r="D446" s="774"/>
      <c r="E446" s="774"/>
      <c r="F446" s="774"/>
      <c r="G446" s="774"/>
      <c r="H446" s="774"/>
      <c r="I446" s="774"/>
      <c r="J446" s="774"/>
      <c r="K446" s="774"/>
      <c r="L446" s="774"/>
      <c r="M446" s="774"/>
      <c r="N446" s="774"/>
      <c r="O446" s="774"/>
      <c r="P446" s="774"/>
      <c r="Q446" s="774"/>
      <c r="R446" s="774"/>
      <c r="S446" s="774"/>
      <c r="T446" s="774"/>
      <c r="U446" s="774"/>
      <c r="V446" s="774"/>
      <c r="W446" s="774"/>
      <c r="X446" s="774"/>
      <c r="Y446" s="774"/>
      <c r="Z446" s="774"/>
      <c r="AA446" s="774"/>
      <c r="AB446" s="774"/>
      <c r="AC446" s="774"/>
      <c r="AD446" s="774"/>
      <c r="AE446" s="774"/>
      <c r="AF446" s="774"/>
      <c r="AG446" s="774"/>
      <c r="AH446" s="774"/>
      <c r="AI446" s="774"/>
      <c r="AJ446" s="774"/>
      <c r="AK446" s="774"/>
      <c r="AL446" s="774"/>
      <c r="AM446" s="774"/>
      <c r="AN446" s="774"/>
      <c r="AO446" s="774"/>
      <c r="AP446" s="774"/>
      <c r="AQ446" s="774"/>
      <c r="AR446" s="774"/>
      <c r="AS446" s="774"/>
      <c r="AT446" s="774"/>
      <c r="AU446" s="774"/>
      <c r="AV446" s="774"/>
      <c r="AW446" s="774"/>
      <c r="AX446" s="774"/>
      <c r="AY446" s="774"/>
      <c r="AZ446" s="774"/>
    </row>
    <row r="447" spans="1:52">
      <c r="A447" s="775"/>
      <c r="B447" s="774"/>
      <c r="C447" s="774"/>
      <c r="D447" s="774"/>
      <c r="E447" s="774"/>
      <c r="F447" s="774"/>
      <c r="G447" s="774"/>
      <c r="H447" s="774"/>
      <c r="I447" s="774"/>
      <c r="J447" s="774"/>
      <c r="K447" s="774"/>
      <c r="L447" s="774"/>
      <c r="M447" s="774"/>
      <c r="N447" s="774"/>
      <c r="O447" s="774"/>
      <c r="P447" s="774"/>
      <c r="Q447" s="774"/>
      <c r="R447" s="774"/>
      <c r="S447" s="774"/>
      <c r="T447" s="774"/>
      <c r="U447" s="774"/>
      <c r="V447" s="774"/>
      <c r="W447" s="774"/>
      <c r="X447" s="774"/>
      <c r="Y447" s="774"/>
      <c r="Z447" s="774"/>
      <c r="AA447" s="774"/>
      <c r="AB447" s="774"/>
      <c r="AC447" s="774"/>
      <c r="AD447" s="774"/>
      <c r="AE447" s="774"/>
      <c r="AF447" s="774"/>
      <c r="AG447" s="774"/>
      <c r="AH447" s="774"/>
      <c r="AI447" s="774"/>
      <c r="AJ447" s="774"/>
      <c r="AK447" s="774"/>
      <c r="AL447" s="774"/>
      <c r="AM447" s="774"/>
      <c r="AN447" s="774"/>
      <c r="AO447" s="774"/>
      <c r="AP447" s="774"/>
      <c r="AQ447" s="774"/>
      <c r="AR447" s="774"/>
      <c r="AS447" s="774"/>
      <c r="AT447" s="774"/>
      <c r="AU447" s="774"/>
      <c r="AV447" s="774"/>
      <c r="AW447" s="774"/>
      <c r="AX447" s="774"/>
      <c r="AY447" s="774"/>
      <c r="AZ447" s="774"/>
    </row>
    <row r="448" spans="1:52">
      <c r="A448" s="775"/>
      <c r="B448" s="774"/>
      <c r="C448" s="774"/>
      <c r="D448" s="774"/>
      <c r="E448" s="774"/>
      <c r="F448" s="774"/>
      <c r="G448" s="774"/>
      <c r="H448" s="774"/>
      <c r="I448" s="774"/>
      <c r="J448" s="774"/>
      <c r="K448" s="774"/>
      <c r="L448" s="774"/>
      <c r="M448" s="774"/>
      <c r="N448" s="774"/>
      <c r="O448" s="774"/>
      <c r="P448" s="774"/>
      <c r="Q448" s="774"/>
      <c r="R448" s="774"/>
      <c r="S448" s="774"/>
      <c r="T448" s="774"/>
      <c r="U448" s="774"/>
      <c r="V448" s="774"/>
      <c r="W448" s="774"/>
      <c r="X448" s="774"/>
      <c r="Y448" s="774"/>
      <c r="Z448" s="774"/>
      <c r="AA448" s="774"/>
      <c r="AB448" s="774"/>
      <c r="AC448" s="774"/>
      <c r="AD448" s="774"/>
      <c r="AE448" s="774"/>
      <c r="AF448" s="774"/>
      <c r="AG448" s="774"/>
      <c r="AH448" s="774"/>
      <c r="AI448" s="774"/>
      <c r="AJ448" s="774"/>
      <c r="AK448" s="774"/>
      <c r="AL448" s="774"/>
      <c r="AM448" s="774"/>
      <c r="AN448" s="774"/>
      <c r="AO448" s="774"/>
      <c r="AP448" s="774"/>
      <c r="AQ448" s="774"/>
      <c r="AR448" s="774"/>
      <c r="AS448" s="774"/>
      <c r="AT448" s="774"/>
      <c r="AU448" s="774"/>
      <c r="AV448" s="774"/>
      <c r="AW448" s="774"/>
      <c r="AX448" s="774"/>
      <c r="AY448" s="774"/>
      <c r="AZ448" s="774"/>
    </row>
    <row r="449" spans="1:52">
      <c r="A449" s="775"/>
      <c r="B449" s="774"/>
      <c r="C449" s="774"/>
      <c r="D449" s="774"/>
      <c r="E449" s="774"/>
      <c r="F449" s="774"/>
      <c r="G449" s="774"/>
      <c r="H449" s="774"/>
      <c r="I449" s="774"/>
      <c r="J449" s="774"/>
      <c r="K449" s="774"/>
      <c r="L449" s="774"/>
      <c r="M449" s="774"/>
      <c r="N449" s="774"/>
      <c r="O449" s="774"/>
      <c r="P449" s="774"/>
      <c r="Q449" s="774"/>
      <c r="R449" s="774"/>
      <c r="S449" s="774"/>
      <c r="T449" s="774"/>
      <c r="U449" s="774"/>
      <c r="V449" s="774"/>
      <c r="W449" s="774"/>
      <c r="X449" s="774"/>
      <c r="Y449" s="774"/>
      <c r="Z449" s="774"/>
      <c r="AA449" s="774"/>
      <c r="AB449" s="774"/>
      <c r="AC449" s="774"/>
      <c r="AD449" s="774"/>
      <c r="AE449" s="774"/>
      <c r="AF449" s="774"/>
      <c r="AG449" s="774"/>
      <c r="AH449" s="774"/>
      <c r="AI449" s="774"/>
      <c r="AJ449" s="774"/>
      <c r="AK449" s="774"/>
      <c r="AL449" s="774"/>
      <c r="AM449" s="774"/>
      <c r="AN449" s="774"/>
      <c r="AO449" s="774"/>
      <c r="AP449" s="774"/>
      <c r="AQ449" s="774"/>
      <c r="AR449" s="774"/>
      <c r="AS449" s="774"/>
      <c r="AT449" s="774"/>
      <c r="AU449" s="774"/>
      <c r="AV449" s="774"/>
      <c r="AW449" s="774"/>
      <c r="AX449" s="774"/>
      <c r="AY449" s="774"/>
      <c r="AZ449" s="774"/>
    </row>
    <row r="450" spans="1:52">
      <c r="A450" s="775"/>
      <c r="B450" s="774"/>
      <c r="C450" s="774"/>
      <c r="D450" s="774"/>
      <c r="E450" s="774"/>
      <c r="F450" s="774"/>
      <c r="G450" s="774"/>
      <c r="H450" s="774"/>
      <c r="I450" s="774"/>
      <c r="J450" s="774"/>
      <c r="K450" s="774"/>
      <c r="L450" s="774"/>
      <c r="M450" s="774"/>
      <c r="N450" s="774"/>
      <c r="O450" s="774"/>
      <c r="P450" s="774"/>
      <c r="Q450" s="774"/>
      <c r="R450" s="774"/>
      <c r="S450" s="774"/>
      <c r="T450" s="774"/>
      <c r="U450" s="774"/>
      <c r="V450" s="774"/>
      <c r="W450" s="774"/>
      <c r="X450" s="774"/>
      <c r="Y450" s="774"/>
      <c r="Z450" s="774"/>
      <c r="AA450" s="774"/>
      <c r="AB450" s="774"/>
      <c r="AC450" s="774"/>
      <c r="AD450" s="774"/>
      <c r="AE450" s="774"/>
      <c r="AF450" s="774"/>
      <c r="AG450" s="774"/>
      <c r="AH450" s="774"/>
      <c r="AI450" s="774"/>
      <c r="AJ450" s="774"/>
      <c r="AK450" s="774"/>
      <c r="AL450" s="774"/>
      <c r="AM450" s="774"/>
      <c r="AN450" s="774"/>
      <c r="AO450" s="774"/>
      <c r="AP450" s="774"/>
      <c r="AQ450" s="774"/>
      <c r="AR450" s="774"/>
      <c r="AS450" s="774"/>
      <c r="AT450" s="774"/>
      <c r="AU450" s="774"/>
      <c r="AV450" s="774"/>
      <c r="AW450" s="774"/>
      <c r="AX450" s="774"/>
      <c r="AY450" s="774"/>
      <c r="AZ450" s="774"/>
    </row>
    <row r="451" spans="1:52">
      <c r="A451" s="775"/>
      <c r="B451" s="774"/>
      <c r="C451" s="774"/>
      <c r="D451" s="774"/>
      <c r="E451" s="774"/>
      <c r="F451" s="774"/>
      <c r="G451" s="774"/>
      <c r="H451" s="774"/>
      <c r="I451" s="774"/>
      <c r="J451" s="774"/>
      <c r="K451" s="774"/>
      <c r="L451" s="774"/>
      <c r="M451" s="774"/>
      <c r="N451" s="774"/>
      <c r="O451" s="774"/>
      <c r="P451" s="774"/>
      <c r="Q451" s="774"/>
      <c r="R451" s="774"/>
      <c r="S451" s="774"/>
      <c r="T451" s="774"/>
      <c r="U451" s="774"/>
      <c r="V451" s="774"/>
      <c r="W451" s="774"/>
      <c r="X451" s="774"/>
      <c r="Y451" s="774"/>
      <c r="Z451" s="774"/>
      <c r="AA451" s="774"/>
      <c r="AB451" s="774"/>
      <c r="AC451" s="774"/>
      <c r="AD451" s="774"/>
      <c r="AE451" s="774"/>
      <c r="AF451" s="774"/>
      <c r="AG451" s="774"/>
      <c r="AH451" s="774"/>
      <c r="AI451" s="774"/>
      <c r="AJ451" s="774"/>
      <c r="AK451" s="774"/>
      <c r="AL451" s="774"/>
      <c r="AM451" s="774"/>
      <c r="AN451" s="774"/>
      <c r="AO451" s="774"/>
      <c r="AP451" s="774"/>
      <c r="AQ451" s="774"/>
      <c r="AR451" s="774"/>
      <c r="AS451" s="774"/>
      <c r="AT451" s="774"/>
      <c r="AU451" s="774"/>
      <c r="AV451" s="774"/>
      <c r="AW451" s="774"/>
      <c r="AX451" s="774"/>
      <c r="AY451" s="774"/>
      <c r="AZ451" s="774"/>
    </row>
    <row r="452" spans="1:52">
      <c r="A452" s="775"/>
      <c r="B452" s="774"/>
      <c r="C452" s="774"/>
      <c r="D452" s="774"/>
      <c r="E452" s="774"/>
      <c r="F452" s="774"/>
      <c r="G452" s="774"/>
      <c r="H452" s="774"/>
      <c r="I452" s="774"/>
      <c r="J452" s="774"/>
      <c r="K452" s="774"/>
      <c r="L452" s="774"/>
      <c r="M452" s="774"/>
      <c r="N452" s="774"/>
      <c r="O452" s="774"/>
      <c r="P452" s="774"/>
      <c r="Q452" s="774"/>
      <c r="R452" s="774"/>
      <c r="S452" s="774"/>
      <c r="T452" s="774"/>
      <c r="U452" s="774"/>
      <c r="V452" s="774"/>
      <c r="W452" s="774"/>
      <c r="X452" s="774"/>
      <c r="Y452" s="774"/>
      <c r="Z452" s="774"/>
      <c r="AA452" s="774"/>
      <c r="AB452" s="774"/>
      <c r="AC452" s="774"/>
      <c r="AD452" s="774"/>
      <c r="AE452" s="774"/>
      <c r="AF452" s="774"/>
      <c r="AG452" s="774"/>
      <c r="AH452" s="774"/>
      <c r="AI452" s="774"/>
      <c r="AJ452" s="774"/>
      <c r="AK452" s="774"/>
      <c r="AL452" s="774"/>
      <c r="AM452" s="774"/>
      <c r="AN452" s="774"/>
      <c r="AO452" s="774"/>
      <c r="AP452" s="774"/>
      <c r="AQ452" s="774"/>
      <c r="AR452" s="774"/>
      <c r="AS452" s="774"/>
      <c r="AT452" s="774"/>
      <c r="AU452" s="774"/>
      <c r="AV452" s="774"/>
      <c r="AW452" s="774"/>
      <c r="AX452" s="774"/>
      <c r="AY452" s="774"/>
      <c r="AZ452" s="774"/>
    </row>
    <row r="453" spans="1:52">
      <c r="A453" s="775"/>
      <c r="B453" s="774"/>
      <c r="C453" s="774"/>
      <c r="D453" s="774"/>
      <c r="E453" s="774"/>
      <c r="F453" s="774"/>
      <c r="G453" s="774"/>
      <c r="H453" s="774"/>
      <c r="I453" s="774"/>
      <c r="J453" s="774"/>
      <c r="K453" s="774"/>
      <c r="L453" s="774"/>
      <c r="M453" s="774"/>
      <c r="N453" s="774"/>
      <c r="O453" s="774"/>
      <c r="P453" s="774"/>
      <c r="Q453" s="774"/>
      <c r="R453" s="774"/>
      <c r="S453" s="774"/>
      <c r="T453" s="774"/>
      <c r="U453" s="774"/>
      <c r="V453" s="774"/>
      <c r="W453" s="774"/>
      <c r="X453" s="774"/>
      <c r="Y453" s="774"/>
      <c r="Z453" s="774"/>
      <c r="AA453" s="774"/>
      <c r="AB453" s="774"/>
      <c r="AC453" s="774"/>
      <c r="AD453" s="774"/>
      <c r="AE453" s="774"/>
      <c r="AF453" s="774"/>
      <c r="AG453" s="774"/>
      <c r="AH453" s="774"/>
      <c r="AI453" s="774"/>
      <c r="AJ453" s="774"/>
      <c r="AK453" s="774"/>
      <c r="AL453" s="774"/>
      <c r="AM453" s="774"/>
      <c r="AN453" s="774"/>
      <c r="AO453" s="774"/>
      <c r="AP453" s="774"/>
      <c r="AQ453" s="774"/>
      <c r="AR453" s="774"/>
      <c r="AS453" s="774"/>
      <c r="AT453" s="774"/>
      <c r="AU453" s="774"/>
      <c r="AV453" s="774"/>
      <c r="AW453" s="774"/>
      <c r="AX453" s="774"/>
      <c r="AY453" s="774"/>
      <c r="AZ453" s="774"/>
    </row>
    <row r="454" spans="1:52">
      <c r="A454" s="775"/>
      <c r="B454" s="774"/>
      <c r="C454" s="774"/>
      <c r="D454" s="774"/>
      <c r="E454" s="774"/>
      <c r="F454" s="774"/>
      <c r="G454" s="774"/>
      <c r="H454" s="774"/>
      <c r="I454" s="774"/>
      <c r="J454" s="774"/>
      <c r="K454" s="774"/>
      <c r="L454" s="774"/>
      <c r="M454" s="774"/>
      <c r="N454" s="774"/>
      <c r="O454" s="774"/>
      <c r="P454" s="774"/>
      <c r="Q454" s="774"/>
      <c r="R454" s="774"/>
      <c r="S454" s="774"/>
      <c r="T454" s="774"/>
      <c r="U454" s="774"/>
      <c r="V454" s="774"/>
      <c r="W454" s="774"/>
      <c r="X454" s="774"/>
      <c r="Y454" s="774"/>
      <c r="Z454" s="774"/>
      <c r="AA454" s="774"/>
      <c r="AB454" s="774"/>
      <c r="AC454" s="774"/>
      <c r="AD454" s="774"/>
      <c r="AE454" s="774"/>
      <c r="AF454" s="774"/>
      <c r="AG454" s="774"/>
      <c r="AH454" s="774"/>
      <c r="AI454" s="774"/>
      <c r="AJ454" s="774"/>
      <c r="AK454" s="774"/>
      <c r="AL454" s="774"/>
      <c r="AM454" s="774"/>
      <c r="AN454" s="774"/>
      <c r="AO454" s="774"/>
      <c r="AP454" s="774"/>
      <c r="AQ454" s="774"/>
      <c r="AR454" s="774"/>
      <c r="AS454" s="774"/>
      <c r="AT454" s="774"/>
      <c r="AU454" s="774"/>
      <c r="AV454" s="774"/>
      <c r="AW454" s="774"/>
      <c r="AX454" s="774"/>
      <c r="AY454" s="774"/>
      <c r="AZ454" s="774"/>
    </row>
    <row r="455" spans="1:52">
      <c r="A455" s="775"/>
      <c r="B455" s="774"/>
      <c r="C455" s="774"/>
      <c r="D455" s="774"/>
      <c r="E455" s="774"/>
      <c r="F455" s="774"/>
      <c r="G455" s="774"/>
      <c r="H455" s="774"/>
      <c r="I455" s="774"/>
      <c r="J455" s="774"/>
      <c r="K455" s="774"/>
      <c r="L455" s="774"/>
      <c r="M455" s="774"/>
      <c r="N455" s="774"/>
      <c r="O455" s="774"/>
      <c r="P455" s="774"/>
      <c r="Q455" s="774"/>
      <c r="R455" s="774"/>
      <c r="S455" s="774"/>
      <c r="T455" s="774"/>
      <c r="U455" s="774"/>
      <c r="V455" s="774"/>
      <c r="W455" s="774"/>
      <c r="X455" s="774"/>
      <c r="Y455" s="774"/>
      <c r="Z455" s="774"/>
      <c r="AA455" s="774"/>
      <c r="AB455" s="774"/>
      <c r="AC455" s="774"/>
      <c r="AD455" s="774"/>
      <c r="AE455" s="774"/>
      <c r="AF455" s="774"/>
      <c r="AG455" s="774"/>
      <c r="AH455" s="774"/>
      <c r="AI455" s="774"/>
      <c r="AJ455" s="774"/>
      <c r="AK455" s="774"/>
      <c r="AL455" s="774"/>
      <c r="AM455" s="774"/>
      <c r="AN455" s="774"/>
      <c r="AO455" s="774"/>
      <c r="AP455" s="774"/>
      <c r="AQ455" s="774"/>
      <c r="AR455" s="774"/>
      <c r="AS455" s="774"/>
      <c r="AT455" s="774"/>
      <c r="AU455" s="774"/>
      <c r="AV455" s="774"/>
      <c r="AW455" s="774"/>
      <c r="AX455" s="774"/>
      <c r="AY455" s="774"/>
      <c r="AZ455" s="774"/>
    </row>
    <row r="456" spans="1:52">
      <c r="A456" s="775"/>
      <c r="B456" s="774"/>
      <c r="C456" s="774"/>
      <c r="D456" s="774"/>
      <c r="E456" s="774"/>
      <c r="F456" s="774"/>
      <c r="G456" s="774"/>
      <c r="H456" s="774"/>
      <c r="I456" s="774"/>
      <c r="J456" s="774"/>
      <c r="K456" s="774"/>
      <c r="L456" s="774"/>
      <c r="M456" s="774"/>
      <c r="N456" s="774"/>
      <c r="O456" s="774"/>
      <c r="P456" s="774"/>
      <c r="Q456" s="774"/>
      <c r="R456" s="774"/>
      <c r="S456" s="774"/>
      <c r="T456" s="774"/>
      <c r="U456" s="774"/>
      <c r="V456" s="774"/>
      <c r="W456" s="774"/>
      <c r="X456" s="774"/>
      <c r="Y456" s="774"/>
      <c r="Z456" s="774"/>
      <c r="AA456" s="774"/>
      <c r="AB456" s="774"/>
      <c r="AC456" s="774"/>
      <c r="AD456" s="774"/>
      <c r="AE456" s="774"/>
      <c r="AF456" s="774"/>
      <c r="AG456" s="774"/>
      <c r="AH456" s="774"/>
      <c r="AI456" s="774"/>
      <c r="AJ456" s="774"/>
      <c r="AK456" s="774"/>
      <c r="AL456" s="774"/>
      <c r="AM456" s="774"/>
      <c r="AN456" s="774"/>
      <c r="AO456" s="774"/>
      <c r="AP456" s="774"/>
      <c r="AQ456" s="774"/>
      <c r="AR456" s="774"/>
      <c r="AS456" s="774"/>
      <c r="AT456" s="774"/>
      <c r="AU456" s="774"/>
      <c r="AV456" s="774"/>
      <c r="AW456" s="774"/>
      <c r="AX456" s="774"/>
      <c r="AY456" s="774"/>
      <c r="AZ456" s="774"/>
    </row>
    <row r="457" spans="1:52">
      <c r="A457" s="775"/>
      <c r="B457" s="774"/>
      <c r="C457" s="774"/>
      <c r="D457" s="774"/>
      <c r="E457" s="774"/>
      <c r="F457" s="774"/>
      <c r="G457" s="774"/>
      <c r="H457" s="774"/>
      <c r="I457" s="774"/>
      <c r="J457" s="774"/>
      <c r="K457" s="774"/>
      <c r="L457" s="774"/>
      <c r="M457" s="774"/>
      <c r="N457" s="774"/>
      <c r="O457" s="774"/>
      <c r="P457" s="774"/>
      <c r="Q457" s="774"/>
      <c r="R457" s="774"/>
      <c r="S457" s="774"/>
      <c r="T457" s="774"/>
      <c r="U457" s="774"/>
      <c r="V457" s="774"/>
      <c r="W457" s="774"/>
      <c r="X457" s="774"/>
      <c r="Y457" s="774"/>
      <c r="Z457" s="774"/>
      <c r="AA457" s="774"/>
      <c r="AB457" s="774"/>
      <c r="AC457" s="774"/>
      <c r="AD457" s="774"/>
      <c r="AE457" s="774"/>
      <c r="AF457" s="774"/>
      <c r="AG457" s="774"/>
      <c r="AH457" s="774"/>
      <c r="AI457" s="774"/>
      <c r="AJ457" s="774"/>
      <c r="AK457" s="774"/>
      <c r="AL457" s="774"/>
      <c r="AM457" s="774"/>
      <c r="AN457" s="774"/>
      <c r="AO457" s="774"/>
      <c r="AP457" s="774"/>
      <c r="AQ457" s="774"/>
      <c r="AR457" s="774"/>
      <c r="AS457" s="774"/>
      <c r="AT457" s="774"/>
      <c r="AU457" s="774"/>
      <c r="AV457" s="774"/>
      <c r="AW457" s="774"/>
      <c r="AX457" s="774"/>
      <c r="AY457" s="774"/>
      <c r="AZ457" s="774"/>
    </row>
    <row r="458" spans="1:52">
      <c r="A458" s="775"/>
      <c r="B458" s="774"/>
      <c r="C458" s="774"/>
      <c r="D458" s="774"/>
      <c r="E458" s="774"/>
      <c r="F458" s="774"/>
      <c r="G458" s="774"/>
      <c r="H458" s="774"/>
      <c r="I458" s="774"/>
      <c r="J458" s="774"/>
      <c r="K458" s="774"/>
      <c r="L458" s="774"/>
      <c r="M458" s="774"/>
      <c r="N458" s="774"/>
      <c r="O458" s="774"/>
      <c r="P458" s="774"/>
      <c r="Q458" s="774"/>
      <c r="R458" s="774"/>
      <c r="S458" s="774"/>
      <c r="T458" s="774"/>
      <c r="U458" s="774"/>
      <c r="V458" s="774"/>
      <c r="W458" s="774"/>
      <c r="X458" s="774"/>
      <c r="Y458" s="774"/>
      <c r="Z458" s="774"/>
      <c r="AA458" s="774"/>
      <c r="AB458" s="774"/>
      <c r="AC458" s="774"/>
      <c r="AD458" s="774"/>
      <c r="AE458" s="774"/>
      <c r="AF458" s="774"/>
      <c r="AG458" s="774"/>
      <c r="AH458" s="774"/>
      <c r="AI458" s="774"/>
      <c r="AJ458" s="774"/>
      <c r="AK458" s="774"/>
      <c r="AL458" s="774"/>
      <c r="AM458" s="774"/>
      <c r="AN458" s="774"/>
      <c r="AO458" s="774"/>
      <c r="AP458" s="774"/>
      <c r="AQ458" s="774"/>
      <c r="AR458" s="774"/>
      <c r="AS458" s="774"/>
      <c r="AT458" s="774"/>
      <c r="AU458" s="774"/>
      <c r="AV458" s="774"/>
      <c r="AW458" s="774"/>
      <c r="AX458" s="774"/>
      <c r="AY458" s="774"/>
      <c r="AZ458" s="774"/>
    </row>
    <row r="459" spans="1:52">
      <c r="A459" s="775"/>
      <c r="B459" s="774"/>
      <c r="C459" s="774"/>
      <c r="D459" s="774"/>
      <c r="E459" s="774"/>
      <c r="F459" s="774"/>
      <c r="G459" s="774"/>
      <c r="H459" s="774"/>
      <c r="I459" s="774"/>
      <c r="J459" s="774"/>
      <c r="K459" s="774"/>
      <c r="L459" s="774"/>
      <c r="M459" s="774"/>
      <c r="N459" s="774"/>
      <c r="O459" s="774"/>
      <c r="P459" s="774"/>
      <c r="Q459" s="774"/>
      <c r="R459" s="774"/>
      <c r="S459" s="774"/>
      <c r="T459" s="774"/>
      <c r="U459" s="774"/>
      <c r="V459" s="774"/>
      <c r="W459" s="774"/>
      <c r="X459" s="774"/>
      <c r="Y459" s="774"/>
      <c r="Z459" s="774"/>
      <c r="AA459" s="774"/>
      <c r="AB459" s="774"/>
      <c r="AC459" s="774"/>
      <c r="AD459" s="774"/>
      <c r="AE459" s="774"/>
      <c r="AF459" s="774"/>
      <c r="AG459" s="774"/>
      <c r="AH459" s="774"/>
      <c r="AI459" s="774"/>
      <c r="AJ459" s="774"/>
      <c r="AK459" s="774"/>
      <c r="AL459" s="774"/>
      <c r="AM459" s="774"/>
      <c r="AN459" s="774"/>
      <c r="AO459" s="774"/>
      <c r="AP459" s="774"/>
      <c r="AQ459" s="774"/>
      <c r="AR459" s="774"/>
      <c r="AS459" s="774"/>
      <c r="AT459" s="774"/>
      <c r="AU459" s="774"/>
      <c r="AV459" s="774"/>
      <c r="AW459" s="774"/>
      <c r="AX459" s="774"/>
      <c r="AY459" s="774"/>
      <c r="AZ459" s="774"/>
    </row>
    <row r="460" spans="1:52">
      <c r="A460" s="775"/>
      <c r="B460" s="774"/>
      <c r="C460" s="774"/>
      <c r="D460" s="774"/>
      <c r="E460" s="774"/>
      <c r="F460" s="774"/>
      <c r="G460" s="774"/>
      <c r="H460" s="774"/>
      <c r="I460" s="774"/>
      <c r="J460" s="774"/>
      <c r="K460" s="774"/>
      <c r="L460" s="774"/>
      <c r="M460" s="774"/>
      <c r="N460" s="774"/>
      <c r="O460" s="774"/>
      <c r="P460" s="774"/>
      <c r="Q460" s="774"/>
      <c r="R460" s="774"/>
      <c r="S460" s="774"/>
      <c r="T460" s="774"/>
      <c r="U460" s="774"/>
      <c r="V460" s="774"/>
      <c r="W460" s="774"/>
      <c r="X460" s="774"/>
      <c r="Y460" s="774"/>
      <c r="Z460" s="774"/>
      <c r="AA460" s="774"/>
      <c r="AB460" s="774"/>
      <c r="AC460" s="774"/>
      <c r="AD460" s="774"/>
      <c r="AE460" s="774"/>
      <c r="AF460" s="774"/>
      <c r="AG460" s="774"/>
      <c r="AH460" s="774"/>
      <c r="AI460" s="774"/>
      <c r="AJ460" s="774"/>
      <c r="AK460" s="774"/>
      <c r="AL460" s="774"/>
      <c r="AM460" s="774"/>
      <c r="AN460" s="774"/>
      <c r="AO460" s="774"/>
      <c r="AP460" s="774"/>
      <c r="AQ460" s="774"/>
      <c r="AR460" s="774"/>
      <c r="AS460" s="774"/>
      <c r="AT460" s="774"/>
      <c r="AU460" s="774"/>
      <c r="AV460" s="774"/>
      <c r="AW460" s="774"/>
      <c r="AX460" s="774"/>
      <c r="AY460" s="774"/>
      <c r="AZ460" s="774"/>
    </row>
    <row r="461" spans="1:52">
      <c r="A461" s="775"/>
      <c r="B461" s="774"/>
      <c r="C461" s="774"/>
      <c r="D461" s="774"/>
      <c r="E461" s="774"/>
      <c r="F461" s="774"/>
      <c r="G461" s="774"/>
      <c r="H461" s="774"/>
      <c r="I461" s="774"/>
      <c r="J461" s="774"/>
      <c r="K461" s="774"/>
      <c r="L461" s="774"/>
      <c r="M461" s="774"/>
      <c r="N461" s="774"/>
      <c r="O461" s="774"/>
      <c r="P461" s="774"/>
      <c r="Q461" s="774"/>
      <c r="R461" s="774"/>
      <c r="S461" s="774"/>
      <c r="T461" s="774"/>
      <c r="U461" s="774"/>
      <c r="V461" s="774"/>
      <c r="W461" s="774"/>
      <c r="X461" s="774"/>
      <c r="Y461" s="774"/>
      <c r="Z461" s="774"/>
      <c r="AA461" s="774"/>
      <c r="AB461" s="774"/>
      <c r="AC461" s="774"/>
      <c r="AD461" s="774"/>
      <c r="AE461" s="774"/>
      <c r="AF461" s="774"/>
      <c r="AG461" s="774"/>
      <c r="AH461" s="774"/>
      <c r="AI461" s="774"/>
      <c r="AJ461" s="774"/>
      <c r="AK461" s="774"/>
      <c r="AL461" s="774"/>
      <c r="AM461" s="774"/>
      <c r="AN461" s="774"/>
      <c r="AO461" s="774"/>
      <c r="AP461" s="774"/>
      <c r="AQ461" s="774"/>
      <c r="AR461" s="774"/>
      <c r="AS461" s="774"/>
      <c r="AT461" s="774"/>
      <c r="AU461" s="774"/>
      <c r="AV461" s="774"/>
      <c r="AW461" s="774"/>
      <c r="AX461" s="774"/>
      <c r="AY461" s="774"/>
      <c r="AZ461" s="774"/>
    </row>
    <row r="462" spans="1:52">
      <c r="A462" s="775"/>
      <c r="B462" s="774"/>
      <c r="C462" s="774"/>
      <c r="D462" s="774"/>
      <c r="E462" s="774"/>
      <c r="F462" s="774"/>
      <c r="G462" s="774"/>
      <c r="H462" s="774"/>
      <c r="I462" s="774"/>
      <c r="J462" s="774"/>
      <c r="K462" s="774"/>
      <c r="L462" s="774"/>
      <c r="M462" s="774"/>
      <c r="N462" s="774"/>
      <c r="O462" s="774"/>
      <c r="P462" s="774"/>
      <c r="Q462" s="774"/>
      <c r="R462" s="774"/>
      <c r="S462" s="774"/>
      <c r="T462" s="774"/>
      <c r="U462" s="774"/>
      <c r="V462" s="774"/>
      <c r="W462" s="774"/>
      <c r="X462" s="774"/>
      <c r="Y462" s="774"/>
      <c r="Z462" s="774"/>
      <c r="AA462" s="774"/>
      <c r="AB462" s="774"/>
      <c r="AC462" s="774"/>
      <c r="AD462" s="774"/>
      <c r="AE462" s="774"/>
      <c r="AF462" s="774"/>
      <c r="AG462" s="774"/>
      <c r="AH462" s="774"/>
      <c r="AI462" s="774"/>
      <c r="AJ462" s="774"/>
      <c r="AK462" s="774"/>
      <c r="AL462" s="774"/>
      <c r="AM462" s="774"/>
      <c r="AN462" s="774"/>
      <c r="AO462" s="774"/>
      <c r="AP462" s="774"/>
      <c r="AQ462" s="774"/>
      <c r="AR462" s="774"/>
      <c r="AS462" s="774"/>
      <c r="AT462" s="774"/>
      <c r="AU462" s="774"/>
      <c r="AV462" s="774"/>
      <c r="AW462" s="774"/>
      <c r="AX462" s="774"/>
      <c r="AY462" s="774"/>
      <c r="AZ462" s="774"/>
    </row>
    <row r="463" spans="1:52">
      <c r="A463" s="775"/>
      <c r="B463" s="774"/>
      <c r="C463" s="774"/>
      <c r="D463" s="774"/>
      <c r="E463" s="774"/>
      <c r="F463" s="774"/>
      <c r="G463" s="774"/>
      <c r="H463" s="774"/>
      <c r="I463" s="774"/>
      <c r="J463" s="774"/>
      <c r="K463" s="774"/>
      <c r="L463" s="774"/>
      <c r="M463" s="774"/>
      <c r="N463" s="774"/>
      <c r="O463" s="774"/>
      <c r="P463" s="774"/>
      <c r="Q463" s="774"/>
      <c r="R463" s="774"/>
      <c r="S463" s="774"/>
      <c r="T463" s="774"/>
      <c r="U463" s="774"/>
      <c r="V463" s="774"/>
      <c r="W463" s="774"/>
      <c r="X463" s="774"/>
      <c r="Y463" s="774"/>
      <c r="Z463" s="774"/>
      <c r="AA463" s="774"/>
      <c r="AB463" s="774"/>
      <c r="AC463" s="774"/>
      <c r="AD463" s="774"/>
      <c r="AE463" s="774"/>
      <c r="AF463" s="774"/>
      <c r="AG463" s="774"/>
      <c r="AH463" s="774"/>
      <c r="AI463" s="774"/>
      <c r="AJ463" s="774"/>
      <c r="AK463" s="774"/>
      <c r="AL463" s="774"/>
      <c r="AM463" s="774"/>
      <c r="AN463" s="774"/>
      <c r="AO463" s="774"/>
      <c r="AP463" s="774"/>
      <c r="AQ463" s="774"/>
      <c r="AR463" s="774"/>
      <c r="AS463" s="774"/>
      <c r="AT463" s="774"/>
      <c r="AU463" s="774"/>
      <c r="AV463" s="774"/>
      <c r="AW463" s="774"/>
      <c r="AX463" s="774"/>
      <c r="AY463" s="774"/>
      <c r="AZ463" s="774"/>
    </row>
    <row r="464" spans="1:52">
      <c r="A464" s="775"/>
      <c r="B464" s="774"/>
      <c r="C464" s="774"/>
      <c r="D464" s="774"/>
      <c r="E464" s="774"/>
      <c r="F464" s="774"/>
      <c r="G464" s="774"/>
      <c r="H464" s="774"/>
      <c r="I464" s="774"/>
      <c r="J464" s="774"/>
      <c r="K464" s="774"/>
      <c r="L464" s="774"/>
      <c r="M464" s="774"/>
      <c r="N464" s="774"/>
      <c r="O464" s="774"/>
      <c r="P464" s="774"/>
      <c r="Q464" s="774"/>
      <c r="R464" s="774"/>
      <c r="S464" s="774"/>
      <c r="T464" s="774"/>
      <c r="U464" s="774"/>
      <c r="V464" s="774"/>
      <c r="W464" s="774"/>
      <c r="X464" s="774"/>
      <c r="Y464" s="774"/>
      <c r="Z464" s="774"/>
      <c r="AA464" s="774"/>
      <c r="AB464" s="774"/>
      <c r="AC464" s="774"/>
      <c r="AD464" s="774"/>
      <c r="AE464" s="774"/>
      <c r="AF464" s="774"/>
      <c r="AG464" s="774"/>
      <c r="AH464" s="774"/>
      <c r="AI464" s="774"/>
      <c r="AJ464" s="774"/>
      <c r="AK464" s="774"/>
      <c r="AL464" s="774"/>
      <c r="AM464" s="774"/>
      <c r="AN464" s="774"/>
      <c r="AO464" s="774"/>
      <c r="AP464" s="774"/>
      <c r="AQ464" s="774"/>
      <c r="AR464" s="774"/>
      <c r="AS464" s="774"/>
      <c r="AT464" s="774"/>
      <c r="AU464" s="774"/>
      <c r="AV464" s="774"/>
      <c r="AW464" s="774"/>
      <c r="AX464" s="774"/>
      <c r="AY464" s="774"/>
      <c r="AZ464" s="774"/>
    </row>
    <row r="465" spans="1:52">
      <c r="A465" s="775"/>
      <c r="B465" s="774"/>
      <c r="C465" s="774"/>
      <c r="D465" s="774"/>
      <c r="E465" s="774"/>
      <c r="F465" s="774"/>
      <c r="G465" s="774"/>
      <c r="H465" s="774"/>
      <c r="I465" s="774"/>
      <c r="J465" s="774"/>
      <c r="K465" s="774"/>
      <c r="L465" s="774"/>
      <c r="M465" s="774"/>
      <c r="N465" s="774"/>
      <c r="O465" s="774"/>
      <c r="P465" s="774"/>
      <c r="Q465" s="774"/>
      <c r="R465" s="774"/>
      <c r="S465" s="774"/>
      <c r="T465" s="774"/>
      <c r="U465" s="774"/>
      <c r="V465" s="774"/>
      <c r="W465" s="774"/>
      <c r="X465" s="774"/>
      <c r="Y465" s="774"/>
      <c r="Z465" s="774"/>
      <c r="AA465" s="774"/>
      <c r="AB465" s="774"/>
      <c r="AC465" s="774"/>
      <c r="AD465" s="774"/>
      <c r="AE465" s="774"/>
      <c r="AF465" s="774"/>
      <c r="AG465" s="774"/>
      <c r="AH465" s="774"/>
      <c r="AI465" s="774"/>
      <c r="AJ465" s="774"/>
      <c r="AK465" s="774"/>
      <c r="AL465" s="774"/>
      <c r="AM465" s="774"/>
      <c r="AN465" s="774"/>
      <c r="AO465" s="774"/>
      <c r="AP465" s="774"/>
      <c r="AQ465" s="774"/>
      <c r="AR465" s="774"/>
      <c r="AS465" s="774"/>
      <c r="AT465" s="774"/>
      <c r="AU465" s="774"/>
      <c r="AV465" s="774"/>
      <c r="AW465" s="774"/>
      <c r="AX465" s="774"/>
      <c r="AY465" s="774"/>
      <c r="AZ465" s="774"/>
    </row>
    <row r="466" spans="1:52">
      <c r="A466" s="774"/>
      <c r="B466" s="774"/>
      <c r="C466" s="774"/>
      <c r="D466" s="774"/>
      <c r="E466" s="774"/>
      <c r="F466" s="774"/>
      <c r="G466" s="774"/>
      <c r="H466" s="774"/>
      <c r="I466" s="774"/>
      <c r="J466" s="774"/>
      <c r="K466" s="774"/>
      <c r="L466" s="774"/>
      <c r="M466" s="774"/>
      <c r="N466" s="774"/>
      <c r="O466" s="774"/>
      <c r="P466" s="774"/>
      <c r="Q466" s="774"/>
      <c r="R466" s="774"/>
      <c r="S466" s="774"/>
      <c r="T466" s="774"/>
      <c r="U466" s="774"/>
      <c r="V466" s="774"/>
      <c r="W466" s="774"/>
      <c r="X466" s="774"/>
      <c r="Y466" s="774"/>
      <c r="Z466" s="774"/>
      <c r="AA466" s="774"/>
      <c r="AB466" s="774"/>
      <c r="AC466" s="774"/>
      <c r="AD466" s="774"/>
      <c r="AE466" s="774"/>
      <c r="AF466" s="774"/>
      <c r="AG466" s="774"/>
      <c r="AH466" s="774"/>
      <c r="AI466" s="774"/>
      <c r="AJ466" s="774"/>
      <c r="AK466" s="774"/>
      <c r="AL466" s="774"/>
      <c r="AM466" s="774"/>
      <c r="AN466" s="774"/>
      <c r="AO466" s="774"/>
      <c r="AP466" s="774"/>
      <c r="AQ466" s="774"/>
      <c r="AR466" s="774"/>
      <c r="AS466" s="774"/>
      <c r="AT466" s="774"/>
      <c r="AU466" s="774"/>
      <c r="AV466" s="774"/>
      <c r="AW466" s="774"/>
      <c r="AX466" s="774"/>
      <c r="AY466" s="774"/>
      <c r="AZ466" s="774"/>
    </row>
    <row r="467" spans="1:52">
      <c r="A467" s="775"/>
      <c r="B467" s="774"/>
      <c r="C467" s="774"/>
      <c r="D467" s="774"/>
      <c r="E467" s="774"/>
      <c r="F467" s="774"/>
      <c r="G467" s="774"/>
      <c r="H467" s="774"/>
      <c r="I467" s="774"/>
      <c r="J467" s="774"/>
      <c r="K467" s="774"/>
      <c r="L467" s="774"/>
      <c r="M467" s="774"/>
      <c r="N467" s="774"/>
      <c r="O467" s="774"/>
      <c r="P467" s="774"/>
      <c r="Q467" s="774"/>
      <c r="R467" s="774"/>
      <c r="S467" s="774"/>
      <c r="T467" s="774"/>
      <c r="U467" s="774"/>
      <c r="V467" s="774"/>
      <c r="W467" s="774"/>
      <c r="X467" s="774"/>
      <c r="Y467" s="774"/>
      <c r="Z467" s="774"/>
      <c r="AA467" s="774"/>
      <c r="AB467" s="774"/>
      <c r="AC467" s="774"/>
      <c r="AD467" s="774"/>
      <c r="AE467" s="774"/>
      <c r="AF467" s="774"/>
      <c r="AG467" s="774"/>
      <c r="AH467" s="774"/>
      <c r="AI467" s="774"/>
      <c r="AJ467" s="774"/>
      <c r="AK467" s="774"/>
      <c r="AL467" s="774"/>
      <c r="AM467" s="774"/>
      <c r="AN467" s="774"/>
      <c r="AO467" s="774"/>
      <c r="AP467" s="774"/>
      <c r="AQ467" s="774"/>
      <c r="AR467" s="774"/>
      <c r="AS467" s="774"/>
      <c r="AT467" s="774"/>
      <c r="AU467" s="774"/>
      <c r="AV467" s="774"/>
      <c r="AW467" s="774"/>
      <c r="AX467" s="774"/>
      <c r="AY467" s="774"/>
      <c r="AZ467" s="774"/>
    </row>
    <row r="468" spans="1:52">
      <c r="A468" s="775"/>
      <c r="B468" s="774"/>
      <c r="C468" s="774"/>
      <c r="D468" s="774"/>
      <c r="E468" s="774"/>
      <c r="F468" s="774"/>
      <c r="G468" s="774"/>
      <c r="H468" s="774"/>
      <c r="I468" s="774"/>
      <c r="J468" s="774"/>
      <c r="K468" s="774"/>
      <c r="L468" s="774"/>
      <c r="M468" s="774"/>
      <c r="N468" s="774"/>
      <c r="O468" s="774"/>
      <c r="P468" s="774"/>
      <c r="Q468" s="774"/>
      <c r="R468" s="774"/>
      <c r="S468" s="774"/>
      <c r="T468" s="774"/>
      <c r="U468" s="774"/>
      <c r="V468" s="774"/>
      <c r="W468" s="774"/>
      <c r="X468" s="774"/>
      <c r="Y468" s="774"/>
      <c r="Z468" s="774"/>
      <c r="AA468" s="774"/>
      <c r="AB468" s="774"/>
      <c r="AC468" s="774"/>
      <c r="AD468" s="774"/>
      <c r="AE468" s="774"/>
      <c r="AF468" s="774"/>
      <c r="AG468" s="774"/>
      <c r="AH468" s="774"/>
      <c r="AI468" s="774"/>
      <c r="AJ468" s="774"/>
      <c r="AK468" s="774"/>
      <c r="AL468" s="774"/>
      <c r="AM468" s="774"/>
      <c r="AN468" s="774"/>
      <c r="AO468" s="774"/>
      <c r="AP468" s="774"/>
      <c r="AQ468" s="774"/>
      <c r="AR468" s="774"/>
      <c r="AS468" s="774"/>
      <c r="AT468" s="774"/>
      <c r="AU468" s="774"/>
      <c r="AV468" s="774"/>
      <c r="AW468" s="774"/>
      <c r="AX468" s="774"/>
      <c r="AY468" s="774"/>
      <c r="AZ468" s="774"/>
    </row>
    <row r="469" spans="1:52">
      <c r="A469" s="775"/>
      <c r="B469" s="774"/>
      <c r="C469" s="774"/>
      <c r="D469" s="774"/>
      <c r="E469" s="774"/>
      <c r="F469" s="774"/>
      <c r="G469" s="774"/>
      <c r="H469" s="774"/>
      <c r="I469" s="774"/>
      <c r="J469" s="774"/>
      <c r="K469" s="774"/>
      <c r="L469" s="774"/>
      <c r="M469" s="774"/>
      <c r="N469" s="774"/>
      <c r="O469" s="774"/>
      <c r="P469" s="774"/>
      <c r="Q469" s="774"/>
      <c r="R469" s="774"/>
      <c r="S469" s="774"/>
      <c r="T469" s="774"/>
      <c r="U469" s="774"/>
      <c r="V469" s="774"/>
      <c r="W469" s="774"/>
      <c r="X469" s="774"/>
      <c r="Y469" s="774"/>
      <c r="Z469" s="774"/>
      <c r="AA469" s="774"/>
      <c r="AB469" s="774"/>
      <c r="AC469" s="774"/>
      <c r="AD469" s="774"/>
      <c r="AE469" s="774"/>
      <c r="AF469" s="774"/>
      <c r="AG469" s="774"/>
      <c r="AH469" s="774"/>
      <c r="AI469" s="774"/>
      <c r="AJ469" s="774"/>
      <c r="AK469" s="774"/>
      <c r="AL469" s="774"/>
      <c r="AM469" s="774"/>
      <c r="AN469" s="774"/>
      <c r="AO469" s="774"/>
      <c r="AP469" s="774"/>
      <c r="AQ469" s="774"/>
      <c r="AR469" s="774"/>
      <c r="AS469" s="774"/>
      <c r="AT469" s="774"/>
      <c r="AU469" s="774"/>
      <c r="AV469" s="774"/>
      <c r="AW469" s="774"/>
      <c r="AX469" s="774"/>
      <c r="AY469" s="774"/>
      <c r="AZ469" s="774"/>
    </row>
    <row r="470" spans="1:52">
      <c r="A470" s="775"/>
      <c r="B470" s="774"/>
      <c r="C470" s="774"/>
      <c r="D470" s="774"/>
      <c r="E470" s="774"/>
      <c r="F470" s="774"/>
      <c r="G470" s="774"/>
      <c r="H470" s="774"/>
      <c r="I470" s="774"/>
      <c r="J470" s="774"/>
      <c r="K470" s="774"/>
      <c r="L470" s="774"/>
      <c r="M470" s="774"/>
      <c r="N470" s="774"/>
      <c r="O470" s="774"/>
      <c r="P470" s="774"/>
      <c r="Q470" s="774"/>
      <c r="R470" s="774"/>
      <c r="S470" s="774"/>
      <c r="T470" s="774"/>
      <c r="U470" s="774"/>
      <c r="V470" s="774"/>
      <c r="W470" s="774"/>
      <c r="X470" s="774"/>
      <c r="Y470" s="774"/>
      <c r="Z470" s="774"/>
      <c r="AA470" s="774"/>
      <c r="AB470" s="774"/>
      <c r="AC470" s="774"/>
      <c r="AD470" s="774"/>
      <c r="AE470" s="774"/>
      <c r="AF470" s="774"/>
      <c r="AG470" s="774"/>
      <c r="AH470" s="774"/>
      <c r="AI470" s="774"/>
      <c r="AJ470" s="774"/>
      <c r="AK470" s="774"/>
      <c r="AL470" s="774"/>
      <c r="AM470" s="774"/>
      <c r="AN470" s="774"/>
      <c r="AO470" s="774"/>
      <c r="AP470" s="774"/>
      <c r="AQ470" s="774"/>
      <c r="AR470" s="774"/>
      <c r="AS470" s="774"/>
      <c r="AT470" s="774"/>
      <c r="AU470" s="774"/>
      <c r="AV470" s="774"/>
      <c r="AW470" s="774"/>
      <c r="AX470" s="774"/>
      <c r="AY470" s="774"/>
      <c r="AZ470" s="774"/>
    </row>
    <row r="471" spans="1:52">
      <c r="A471" s="775"/>
      <c r="B471" s="774"/>
      <c r="C471" s="774"/>
      <c r="D471" s="774"/>
      <c r="E471" s="774"/>
      <c r="F471" s="774"/>
      <c r="G471" s="774"/>
      <c r="H471" s="774"/>
      <c r="I471" s="774"/>
      <c r="J471" s="774"/>
      <c r="K471" s="774"/>
      <c r="L471" s="774"/>
      <c r="M471" s="774"/>
      <c r="N471" s="774"/>
      <c r="O471" s="774"/>
      <c r="P471" s="774"/>
      <c r="Q471" s="774"/>
      <c r="R471" s="774"/>
      <c r="S471" s="774"/>
      <c r="T471" s="774"/>
      <c r="U471" s="774"/>
      <c r="V471" s="774"/>
      <c r="W471" s="774"/>
      <c r="X471" s="774"/>
      <c r="Y471" s="774"/>
      <c r="Z471" s="774"/>
      <c r="AA471" s="774"/>
      <c r="AB471" s="774"/>
      <c r="AC471" s="774"/>
      <c r="AD471" s="774"/>
      <c r="AE471" s="774"/>
      <c r="AF471" s="774"/>
      <c r="AG471" s="774"/>
      <c r="AH471" s="774"/>
      <c r="AI471" s="774"/>
      <c r="AJ471" s="774"/>
      <c r="AK471" s="774"/>
      <c r="AL471" s="774"/>
      <c r="AM471" s="774"/>
      <c r="AN471" s="774"/>
      <c r="AO471" s="774"/>
      <c r="AP471" s="774"/>
      <c r="AQ471" s="774"/>
      <c r="AR471" s="774"/>
      <c r="AS471" s="774"/>
      <c r="AT471" s="774"/>
      <c r="AU471" s="774"/>
      <c r="AV471" s="774"/>
      <c r="AW471" s="774"/>
      <c r="AX471" s="774"/>
      <c r="AY471" s="774"/>
      <c r="AZ471" s="774"/>
    </row>
    <row r="472" spans="1:52">
      <c r="A472" s="775"/>
      <c r="B472" s="774"/>
      <c r="C472" s="774"/>
      <c r="D472" s="774"/>
      <c r="E472" s="774"/>
      <c r="F472" s="774"/>
      <c r="G472" s="774"/>
      <c r="H472" s="774"/>
      <c r="I472" s="774"/>
      <c r="J472" s="774"/>
      <c r="K472" s="774"/>
      <c r="L472" s="774"/>
      <c r="M472" s="774"/>
      <c r="N472" s="774"/>
      <c r="O472" s="774"/>
      <c r="P472" s="774"/>
      <c r="Q472" s="774"/>
      <c r="R472" s="774"/>
      <c r="S472" s="774"/>
      <c r="T472" s="774"/>
      <c r="U472" s="774"/>
      <c r="V472" s="774"/>
      <c r="W472" s="774"/>
      <c r="X472" s="774"/>
      <c r="Y472" s="774"/>
      <c r="Z472" s="774"/>
      <c r="AA472" s="774"/>
      <c r="AB472" s="774"/>
      <c r="AC472" s="774"/>
      <c r="AD472" s="774"/>
      <c r="AE472" s="774"/>
      <c r="AF472" s="774"/>
      <c r="AG472" s="774"/>
      <c r="AH472" s="774"/>
      <c r="AI472" s="774"/>
      <c r="AJ472" s="774"/>
      <c r="AK472" s="774"/>
      <c r="AL472" s="774"/>
      <c r="AM472" s="774"/>
      <c r="AN472" s="774"/>
      <c r="AO472" s="774"/>
      <c r="AP472" s="774"/>
      <c r="AQ472" s="774"/>
      <c r="AR472" s="774"/>
      <c r="AS472" s="774"/>
      <c r="AT472" s="774"/>
      <c r="AU472" s="774"/>
      <c r="AV472" s="774"/>
      <c r="AW472" s="774"/>
      <c r="AX472" s="774"/>
      <c r="AY472" s="774"/>
      <c r="AZ472" s="774"/>
    </row>
    <row r="473" spans="1:52">
      <c r="A473" s="775"/>
      <c r="B473" s="774"/>
      <c r="C473" s="774"/>
      <c r="D473" s="774"/>
      <c r="E473" s="774"/>
      <c r="F473" s="774"/>
      <c r="G473" s="774"/>
      <c r="H473" s="774"/>
      <c r="I473" s="774"/>
      <c r="J473" s="774"/>
      <c r="K473" s="774"/>
      <c r="L473" s="774"/>
      <c r="M473" s="774"/>
      <c r="N473" s="774"/>
      <c r="O473" s="774"/>
      <c r="P473" s="774"/>
      <c r="Q473" s="774"/>
      <c r="R473" s="774"/>
      <c r="S473" s="774"/>
      <c r="T473" s="774"/>
      <c r="U473" s="774"/>
      <c r="V473" s="774"/>
      <c r="W473" s="774"/>
      <c r="X473" s="774"/>
      <c r="Y473" s="774"/>
      <c r="Z473" s="774"/>
      <c r="AA473" s="774"/>
      <c r="AB473" s="774"/>
      <c r="AC473" s="774"/>
      <c r="AD473" s="774"/>
      <c r="AE473" s="774"/>
      <c r="AF473" s="774"/>
      <c r="AG473" s="774"/>
      <c r="AH473" s="774"/>
      <c r="AI473" s="774"/>
      <c r="AJ473" s="774"/>
      <c r="AK473" s="774"/>
      <c r="AL473" s="774"/>
      <c r="AM473" s="774"/>
      <c r="AN473" s="774"/>
      <c r="AO473" s="774"/>
      <c r="AP473" s="774"/>
      <c r="AQ473" s="774"/>
      <c r="AR473" s="774"/>
      <c r="AS473" s="774"/>
      <c r="AT473" s="774"/>
      <c r="AU473" s="774"/>
      <c r="AV473" s="774"/>
      <c r="AW473" s="774"/>
      <c r="AX473" s="774"/>
      <c r="AY473" s="774"/>
      <c r="AZ473" s="774"/>
    </row>
    <row r="474" spans="1:52">
      <c r="A474" s="775"/>
      <c r="B474" s="774"/>
      <c r="C474" s="774"/>
      <c r="D474" s="774"/>
      <c r="E474" s="774"/>
      <c r="F474" s="774"/>
      <c r="G474" s="774"/>
      <c r="H474" s="774"/>
      <c r="I474" s="774"/>
      <c r="J474" s="774"/>
      <c r="K474" s="774"/>
      <c r="L474" s="774"/>
      <c r="M474" s="774"/>
      <c r="N474" s="774"/>
      <c r="O474" s="774"/>
      <c r="P474" s="774"/>
      <c r="Q474" s="774"/>
      <c r="R474" s="774"/>
      <c r="S474" s="774"/>
      <c r="T474" s="774"/>
      <c r="U474" s="774"/>
      <c r="V474" s="774"/>
      <c r="W474" s="774"/>
      <c r="X474" s="774"/>
      <c r="Y474" s="774"/>
      <c r="Z474" s="774"/>
      <c r="AA474" s="774"/>
      <c r="AB474" s="774"/>
      <c r="AC474" s="774"/>
      <c r="AD474" s="774"/>
      <c r="AE474" s="774"/>
      <c r="AF474" s="774"/>
      <c r="AG474" s="774"/>
      <c r="AH474" s="774"/>
      <c r="AI474" s="774"/>
      <c r="AJ474" s="774"/>
      <c r="AK474" s="774"/>
      <c r="AL474" s="774"/>
      <c r="AM474" s="774"/>
      <c r="AN474" s="774"/>
      <c r="AO474" s="774"/>
      <c r="AP474" s="774"/>
      <c r="AQ474" s="774"/>
      <c r="AR474" s="774"/>
      <c r="AS474" s="774"/>
      <c r="AT474" s="774"/>
      <c r="AU474" s="774"/>
      <c r="AV474" s="774"/>
      <c r="AW474" s="774"/>
      <c r="AX474" s="774"/>
      <c r="AY474" s="774"/>
      <c r="AZ474" s="774"/>
    </row>
    <row r="475" spans="1:52">
      <c r="A475" s="775"/>
      <c r="B475" s="774"/>
      <c r="C475" s="774"/>
      <c r="D475" s="774"/>
      <c r="E475" s="774"/>
      <c r="F475" s="774"/>
      <c r="G475" s="774"/>
      <c r="H475" s="774"/>
      <c r="I475" s="774"/>
      <c r="J475" s="774"/>
      <c r="K475" s="774"/>
      <c r="L475" s="774"/>
      <c r="M475" s="774"/>
      <c r="N475" s="774"/>
      <c r="O475" s="774"/>
      <c r="P475" s="774"/>
      <c r="Q475" s="774"/>
      <c r="R475" s="774"/>
      <c r="S475" s="774"/>
      <c r="T475" s="774"/>
      <c r="U475" s="774"/>
      <c r="V475" s="774"/>
      <c r="W475" s="774"/>
      <c r="X475" s="774"/>
      <c r="Y475" s="774"/>
      <c r="Z475" s="774"/>
      <c r="AA475" s="774"/>
      <c r="AB475" s="774"/>
      <c r="AC475" s="774"/>
      <c r="AD475" s="774"/>
      <c r="AE475" s="774"/>
      <c r="AF475" s="774"/>
      <c r="AG475" s="774"/>
      <c r="AH475" s="774"/>
      <c r="AI475" s="774"/>
      <c r="AJ475" s="774"/>
      <c r="AK475" s="774"/>
      <c r="AL475" s="774"/>
      <c r="AM475" s="774"/>
      <c r="AN475" s="774"/>
      <c r="AO475" s="774"/>
      <c r="AP475" s="774"/>
      <c r="AQ475" s="774"/>
      <c r="AR475" s="774"/>
      <c r="AS475" s="774"/>
      <c r="AT475" s="774"/>
      <c r="AU475" s="774"/>
      <c r="AV475" s="774"/>
      <c r="AW475" s="774"/>
      <c r="AX475" s="774"/>
      <c r="AY475" s="774"/>
      <c r="AZ475" s="774"/>
    </row>
    <row r="476" spans="1:52">
      <c r="A476" s="775"/>
      <c r="B476" s="774"/>
      <c r="C476" s="774"/>
      <c r="D476" s="774"/>
      <c r="E476" s="774"/>
      <c r="F476" s="774"/>
      <c r="G476" s="774"/>
      <c r="H476" s="774"/>
      <c r="I476" s="774"/>
      <c r="J476" s="774"/>
      <c r="K476" s="774"/>
      <c r="L476" s="774"/>
      <c r="M476" s="774"/>
      <c r="N476" s="774"/>
      <c r="O476" s="774"/>
      <c r="P476" s="774"/>
      <c r="Q476" s="774"/>
      <c r="R476" s="774"/>
      <c r="S476" s="774"/>
      <c r="T476" s="774"/>
      <c r="U476" s="774"/>
      <c r="V476" s="774"/>
      <c r="W476" s="774"/>
      <c r="X476" s="774"/>
      <c r="Y476" s="774"/>
      <c r="Z476" s="774"/>
      <c r="AA476" s="774"/>
      <c r="AB476" s="774"/>
      <c r="AC476" s="774"/>
      <c r="AD476" s="774"/>
      <c r="AE476" s="774"/>
      <c r="AF476" s="774"/>
      <c r="AG476" s="774"/>
      <c r="AH476" s="774"/>
      <c r="AI476" s="774"/>
      <c r="AJ476" s="774"/>
      <c r="AK476" s="774"/>
      <c r="AL476" s="774"/>
      <c r="AM476" s="774"/>
      <c r="AN476" s="774"/>
      <c r="AO476" s="774"/>
      <c r="AP476" s="774"/>
      <c r="AQ476" s="774"/>
      <c r="AR476" s="774"/>
      <c r="AS476" s="774"/>
      <c r="AT476" s="774"/>
      <c r="AU476" s="774"/>
      <c r="AV476" s="774"/>
      <c r="AW476" s="774"/>
      <c r="AX476" s="774"/>
      <c r="AY476" s="774"/>
      <c r="AZ476" s="774"/>
    </row>
    <row r="477" spans="1:52">
      <c r="A477" s="775"/>
      <c r="B477" s="774"/>
      <c r="C477" s="774"/>
      <c r="D477" s="774"/>
      <c r="E477" s="774"/>
      <c r="F477" s="774"/>
      <c r="G477" s="774"/>
      <c r="H477" s="774"/>
      <c r="I477" s="774"/>
      <c r="J477" s="774"/>
      <c r="K477" s="774"/>
      <c r="L477" s="774"/>
      <c r="M477" s="774"/>
      <c r="N477" s="774"/>
      <c r="O477" s="774"/>
      <c r="P477" s="774"/>
      <c r="Q477" s="774"/>
      <c r="R477" s="774"/>
      <c r="S477" s="774"/>
      <c r="T477" s="774"/>
      <c r="U477" s="774"/>
      <c r="V477" s="774"/>
      <c r="W477" s="774"/>
      <c r="X477" s="774"/>
      <c r="Y477" s="774"/>
      <c r="Z477" s="774"/>
      <c r="AA477" s="774"/>
      <c r="AB477" s="774"/>
      <c r="AC477" s="774"/>
      <c r="AD477" s="774"/>
      <c r="AE477" s="774"/>
      <c r="AF477" s="774"/>
      <c r="AG477" s="774"/>
      <c r="AH477" s="774"/>
      <c r="AI477" s="774"/>
      <c r="AJ477" s="774"/>
      <c r="AK477" s="774"/>
      <c r="AL477" s="774"/>
      <c r="AM477" s="774"/>
      <c r="AN477" s="774"/>
      <c r="AO477" s="774"/>
      <c r="AP477" s="774"/>
      <c r="AQ477" s="774"/>
      <c r="AR477" s="774"/>
      <c r="AS477" s="774"/>
      <c r="AT477" s="774"/>
      <c r="AU477" s="774"/>
      <c r="AV477" s="774"/>
      <c r="AW477" s="774"/>
      <c r="AX477" s="774"/>
      <c r="AY477" s="774"/>
      <c r="AZ477" s="774"/>
    </row>
    <row r="478" spans="1:52">
      <c r="A478" s="775"/>
      <c r="B478" s="774"/>
      <c r="C478" s="774"/>
      <c r="D478" s="774"/>
      <c r="E478" s="774"/>
      <c r="F478" s="774"/>
      <c r="G478" s="774"/>
      <c r="H478" s="774"/>
      <c r="I478" s="774"/>
      <c r="J478" s="774"/>
      <c r="K478" s="774"/>
      <c r="L478" s="774"/>
      <c r="M478" s="774"/>
      <c r="N478" s="774"/>
      <c r="O478" s="774"/>
      <c r="P478" s="774"/>
      <c r="Q478" s="774"/>
      <c r="R478" s="774"/>
      <c r="S478" s="774"/>
      <c r="T478" s="774"/>
      <c r="U478" s="774"/>
      <c r="V478" s="774"/>
      <c r="W478" s="774"/>
      <c r="X478" s="774"/>
      <c r="Y478" s="774"/>
      <c r="Z478" s="774"/>
      <c r="AA478" s="774"/>
      <c r="AB478" s="774"/>
      <c r="AC478" s="774"/>
      <c r="AD478" s="774"/>
      <c r="AE478" s="774"/>
      <c r="AF478" s="774"/>
      <c r="AG478" s="774"/>
      <c r="AH478" s="774"/>
      <c r="AI478" s="774"/>
      <c r="AJ478" s="774"/>
      <c r="AK478" s="774"/>
      <c r="AL478" s="774"/>
      <c r="AM478" s="774"/>
      <c r="AN478" s="774"/>
      <c r="AO478" s="774"/>
      <c r="AP478" s="774"/>
      <c r="AQ478" s="774"/>
      <c r="AR478" s="774"/>
      <c r="AS478" s="774"/>
      <c r="AT478" s="774"/>
      <c r="AU478" s="774"/>
      <c r="AV478" s="774"/>
      <c r="AW478" s="774"/>
      <c r="AX478" s="774"/>
      <c r="AY478" s="774"/>
      <c r="AZ478" s="774"/>
    </row>
    <row r="479" spans="1:52">
      <c r="A479" s="775"/>
      <c r="B479" s="774"/>
      <c r="C479" s="774"/>
      <c r="D479" s="774"/>
      <c r="E479" s="774"/>
      <c r="F479" s="774"/>
      <c r="G479" s="774"/>
      <c r="H479" s="774"/>
      <c r="I479" s="774"/>
      <c r="J479" s="774"/>
      <c r="K479" s="774"/>
      <c r="L479" s="774"/>
      <c r="M479" s="774"/>
      <c r="N479" s="774"/>
      <c r="O479" s="774"/>
      <c r="P479" s="774"/>
      <c r="Q479" s="774"/>
      <c r="R479" s="774"/>
      <c r="S479" s="774"/>
      <c r="T479" s="774"/>
      <c r="U479" s="774"/>
      <c r="V479" s="774"/>
      <c r="W479" s="774"/>
      <c r="X479" s="774"/>
      <c r="Y479" s="774"/>
      <c r="Z479" s="774"/>
      <c r="AA479" s="774"/>
      <c r="AB479" s="774"/>
      <c r="AC479" s="774"/>
      <c r="AD479" s="774"/>
      <c r="AE479" s="774"/>
      <c r="AF479" s="774"/>
      <c r="AG479" s="774"/>
      <c r="AH479" s="774"/>
      <c r="AI479" s="774"/>
      <c r="AJ479" s="774"/>
      <c r="AK479" s="774"/>
      <c r="AL479" s="774"/>
      <c r="AM479" s="774"/>
      <c r="AN479" s="774"/>
      <c r="AO479" s="774"/>
      <c r="AP479" s="774"/>
      <c r="AQ479" s="774"/>
      <c r="AR479" s="774"/>
      <c r="AS479" s="774"/>
      <c r="AT479" s="774"/>
      <c r="AU479" s="774"/>
      <c r="AV479" s="774"/>
      <c r="AW479" s="774"/>
      <c r="AX479" s="774"/>
      <c r="AY479" s="774"/>
      <c r="AZ479" s="774"/>
    </row>
    <row r="480" spans="1:52">
      <c r="A480" s="775"/>
      <c r="B480" s="774"/>
      <c r="C480" s="774"/>
      <c r="D480" s="774"/>
      <c r="E480" s="774"/>
      <c r="F480" s="774"/>
      <c r="G480" s="774"/>
      <c r="H480" s="774"/>
      <c r="I480" s="774"/>
      <c r="J480" s="774"/>
      <c r="K480" s="774"/>
      <c r="L480" s="774"/>
      <c r="M480" s="774"/>
      <c r="N480" s="774"/>
      <c r="O480" s="774"/>
      <c r="P480" s="774"/>
      <c r="Q480" s="774"/>
      <c r="R480" s="774"/>
      <c r="S480" s="774"/>
      <c r="T480" s="774"/>
      <c r="U480" s="774"/>
      <c r="V480" s="774"/>
      <c r="W480" s="774"/>
      <c r="X480" s="774"/>
      <c r="Y480" s="774"/>
      <c r="Z480" s="774"/>
      <c r="AA480" s="774"/>
      <c r="AB480" s="774"/>
      <c r="AC480" s="774"/>
      <c r="AD480" s="774"/>
      <c r="AE480" s="774"/>
      <c r="AF480" s="774"/>
      <c r="AG480" s="774"/>
      <c r="AH480" s="774"/>
      <c r="AI480" s="774"/>
      <c r="AJ480" s="774"/>
      <c r="AK480" s="774"/>
      <c r="AL480" s="774"/>
      <c r="AM480" s="774"/>
      <c r="AN480" s="774"/>
      <c r="AO480" s="774"/>
      <c r="AP480" s="774"/>
      <c r="AQ480" s="774"/>
      <c r="AR480" s="774"/>
      <c r="AS480" s="774"/>
      <c r="AT480" s="774"/>
      <c r="AU480" s="774"/>
      <c r="AV480" s="774"/>
      <c r="AW480" s="774"/>
      <c r="AX480" s="774"/>
      <c r="AY480" s="774"/>
      <c r="AZ480" s="774"/>
    </row>
    <row r="481" spans="1:52">
      <c r="A481" s="775"/>
      <c r="B481" s="774"/>
      <c r="C481" s="774"/>
      <c r="D481" s="774"/>
      <c r="E481" s="774"/>
      <c r="F481" s="774"/>
      <c r="G481" s="774"/>
      <c r="H481" s="774"/>
      <c r="I481" s="774"/>
      <c r="J481" s="774"/>
      <c r="K481" s="774"/>
      <c r="L481" s="774"/>
      <c r="M481" s="774"/>
      <c r="N481" s="774"/>
      <c r="O481" s="774"/>
      <c r="P481" s="774"/>
      <c r="Q481" s="774"/>
      <c r="R481" s="774"/>
      <c r="S481" s="774"/>
      <c r="T481" s="774"/>
      <c r="U481" s="774"/>
      <c r="V481" s="774"/>
      <c r="W481" s="774"/>
      <c r="X481" s="774"/>
      <c r="Y481" s="774"/>
      <c r="Z481" s="774"/>
      <c r="AA481" s="774"/>
      <c r="AB481" s="774"/>
      <c r="AC481" s="774"/>
      <c r="AD481" s="774"/>
      <c r="AE481" s="774"/>
      <c r="AF481" s="774"/>
      <c r="AG481" s="774"/>
      <c r="AH481" s="774"/>
      <c r="AI481" s="774"/>
      <c r="AJ481" s="774"/>
      <c r="AK481" s="774"/>
      <c r="AL481" s="774"/>
      <c r="AM481" s="774"/>
      <c r="AN481" s="774"/>
      <c r="AO481" s="774"/>
      <c r="AP481" s="774"/>
      <c r="AQ481" s="774"/>
      <c r="AR481" s="774"/>
      <c r="AS481" s="774"/>
      <c r="AT481" s="774"/>
      <c r="AU481" s="774"/>
      <c r="AV481" s="774"/>
      <c r="AW481" s="774"/>
      <c r="AX481" s="774"/>
      <c r="AY481" s="774"/>
      <c r="AZ481" s="774"/>
    </row>
    <row r="482" spans="1:52">
      <c r="A482" s="775"/>
      <c r="B482" s="774"/>
      <c r="C482" s="774"/>
      <c r="D482" s="774"/>
      <c r="E482" s="774"/>
      <c r="F482" s="774"/>
      <c r="G482" s="774"/>
      <c r="H482" s="774"/>
      <c r="I482" s="774"/>
      <c r="J482" s="774"/>
      <c r="K482" s="774"/>
      <c r="L482" s="774"/>
      <c r="M482" s="774"/>
      <c r="N482" s="774"/>
      <c r="O482" s="774"/>
      <c r="P482" s="774"/>
      <c r="Q482" s="774"/>
      <c r="R482" s="774"/>
      <c r="S482" s="774"/>
      <c r="T482" s="774"/>
      <c r="U482" s="774"/>
      <c r="V482" s="774"/>
      <c r="W482" s="774"/>
      <c r="X482" s="774"/>
      <c r="Y482" s="774"/>
      <c r="Z482" s="774"/>
      <c r="AA482" s="774"/>
      <c r="AB482" s="774"/>
      <c r="AC482" s="774"/>
      <c r="AD482" s="774"/>
      <c r="AE482" s="774"/>
      <c r="AF482" s="774"/>
      <c r="AG482" s="774"/>
      <c r="AH482" s="774"/>
      <c r="AI482" s="774"/>
      <c r="AJ482" s="774"/>
      <c r="AK482" s="774"/>
      <c r="AL482" s="774"/>
      <c r="AM482" s="774"/>
      <c r="AN482" s="774"/>
      <c r="AO482" s="774"/>
      <c r="AP482" s="774"/>
      <c r="AQ482" s="774"/>
      <c r="AR482" s="774"/>
      <c r="AS482" s="774"/>
      <c r="AT482" s="774"/>
      <c r="AU482" s="774"/>
      <c r="AV482" s="774"/>
      <c r="AW482" s="774"/>
      <c r="AX482" s="774"/>
      <c r="AY482" s="774"/>
      <c r="AZ482" s="774"/>
    </row>
    <row r="483" spans="1:52">
      <c r="A483" s="775"/>
      <c r="B483" s="774"/>
      <c r="C483" s="774"/>
      <c r="D483" s="774"/>
      <c r="E483" s="774"/>
      <c r="F483" s="774"/>
      <c r="G483" s="774"/>
      <c r="H483" s="774"/>
      <c r="I483" s="774"/>
      <c r="J483" s="774"/>
      <c r="K483" s="774"/>
      <c r="L483" s="774"/>
      <c r="M483" s="774"/>
      <c r="N483" s="774"/>
      <c r="O483" s="774"/>
      <c r="P483" s="774"/>
      <c r="Q483" s="774"/>
      <c r="R483" s="774"/>
      <c r="S483" s="774"/>
      <c r="T483" s="774"/>
      <c r="U483" s="774"/>
      <c r="V483" s="774"/>
      <c r="W483" s="774"/>
      <c r="X483" s="774"/>
      <c r="Y483" s="774"/>
      <c r="Z483" s="774"/>
      <c r="AA483" s="774"/>
      <c r="AB483" s="774"/>
      <c r="AC483" s="774"/>
      <c r="AD483" s="774"/>
      <c r="AE483" s="774"/>
      <c r="AF483" s="774"/>
      <c r="AG483" s="774"/>
      <c r="AH483" s="774"/>
      <c r="AI483" s="774"/>
      <c r="AJ483" s="774"/>
      <c r="AK483" s="774"/>
      <c r="AL483" s="774"/>
      <c r="AM483" s="774"/>
      <c r="AN483" s="774"/>
      <c r="AO483" s="774"/>
      <c r="AP483" s="774"/>
      <c r="AQ483" s="774"/>
      <c r="AR483" s="774"/>
      <c r="AS483" s="774"/>
      <c r="AT483" s="774"/>
      <c r="AU483" s="774"/>
      <c r="AV483" s="774"/>
      <c r="AW483" s="774"/>
      <c r="AX483" s="774"/>
      <c r="AY483" s="774"/>
      <c r="AZ483" s="774"/>
    </row>
    <row r="484" spans="1:52">
      <c r="A484" s="775"/>
      <c r="B484" s="774"/>
      <c r="C484" s="774"/>
      <c r="D484" s="774"/>
      <c r="E484" s="774"/>
      <c r="F484" s="774"/>
      <c r="G484" s="774"/>
      <c r="H484" s="774"/>
      <c r="I484" s="774"/>
      <c r="J484" s="774"/>
      <c r="K484" s="774"/>
      <c r="L484" s="774"/>
      <c r="M484" s="774"/>
      <c r="N484" s="774"/>
      <c r="O484" s="774"/>
      <c r="P484" s="774"/>
      <c r="Q484" s="774"/>
      <c r="R484" s="774"/>
      <c r="S484" s="774"/>
      <c r="T484" s="774"/>
      <c r="U484" s="774"/>
      <c r="V484" s="774"/>
      <c r="W484" s="774"/>
      <c r="X484" s="774"/>
      <c r="Y484" s="774"/>
      <c r="Z484" s="774"/>
      <c r="AA484" s="774"/>
      <c r="AB484" s="774"/>
      <c r="AC484" s="774"/>
      <c r="AD484" s="774"/>
      <c r="AE484" s="774"/>
      <c r="AF484" s="774"/>
      <c r="AG484" s="774"/>
      <c r="AH484" s="774"/>
      <c r="AI484" s="774"/>
      <c r="AJ484" s="774"/>
      <c r="AK484" s="774"/>
      <c r="AL484" s="774"/>
      <c r="AM484" s="774"/>
      <c r="AN484" s="774"/>
      <c r="AO484" s="774"/>
      <c r="AP484" s="774"/>
      <c r="AQ484" s="774"/>
      <c r="AR484" s="774"/>
      <c r="AS484" s="774"/>
      <c r="AT484" s="774"/>
      <c r="AU484" s="774"/>
      <c r="AV484" s="774"/>
      <c r="AW484" s="774"/>
      <c r="AX484" s="774"/>
      <c r="AY484" s="774"/>
      <c r="AZ484" s="774"/>
    </row>
    <row r="485" spans="1:52">
      <c r="A485" s="775"/>
      <c r="B485" s="774"/>
      <c r="C485" s="774"/>
      <c r="D485" s="774"/>
      <c r="E485" s="774"/>
      <c r="F485" s="774"/>
      <c r="G485" s="774"/>
      <c r="H485" s="774"/>
      <c r="I485" s="774"/>
      <c r="J485" s="774"/>
      <c r="K485" s="774"/>
      <c r="L485" s="774"/>
      <c r="M485" s="774"/>
      <c r="N485" s="774"/>
      <c r="O485" s="774"/>
      <c r="P485" s="774"/>
      <c r="Q485" s="774"/>
      <c r="R485" s="774"/>
      <c r="S485" s="774"/>
      <c r="T485" s="774"/>
      <c r="U485" s="774"/>
      <c r="V485" s="774"/>
      <c r="W485" s="774"/>
      <c r="X485" s="774"/>
      <c r="Y485" s="774"/>
      <c r="Z485" s="774"/>
      <c r="AA485" s="774"/>
      <c r="AB485" s="774"/>
      <c r="AC485" s="774"/>
      <c r="AD485" s="774"/>
      <c r="AE485" s="774"/>
      <c r="AF485" s="774"/>
      <c r="AG485" s="774"/>
      <c r="AH485" s="774"/>
      <c r="AI485" s="774"/>
      <c r="AJ485" s="774"/>
      <c r="AK485" s="774"/>
      <c r="AL485" s="774"/>
      <c r="AM485" s="774"/>
      <c r="AN485" s="774"/>
      <c r="AO485" s="774"/>
      <c r="AP485" s="774"/>
      <c r="AQ485" s="774"/>
      <c r="AR485" s="774"/>
      <c r="AS485" s="774"/>
      <c r="AT485" s="774"/>
      <c r="AU485" s="774"/>
      <c r="AV485" s="774"/>
      <c r="AW485" s="774"/>
      <c r="AX485" s="774"/>
      <c r="AY485" s="774"/>
      <c r="AZ485" s="774"/>
    </row>
    <row r="486" spans="1:52">
      <c r="A486" s="775"/>
      <c r="B486" s="774"/>
      <c r="C486" s="774"/>
      <c r="D486" s="774"/>
      <c r="E486" s="774"/>
      <c r="F486" s="774"/>
      <c r="G486" s="774"/>
      <c r="H486" s="774"/>
      <c r="I486" s="774"/>
      <c r="J486" s="774"/>
      <c r="K486" s="774"/>
      <c r="L486" s="774"/>
      <c r="M486" s="774"/>
      <c r="N486" s="774"/>
      <c r="O486" s="774"/>
      <c r="P486" s="774"/>
      <c r="Q486" s="774"/>
      <c r="R486" s="774"/>
      <c r="S486" s="774"/>
      <c r="T486" s="774"/>
      <c r="U486" s="774"/>
      <c r="V486" s="774"/>
      <c r="W486" s="774"/>
      <c r="X486" s="774"/>
      <c r="Y486" s="774"/>
      <c r="Z486" s="774"/>
      <c r="AA486" s="774"/>
      <c r="AB486" s="774"/>
      <c r="AC486" s="774"/>
      <c r="AD486" s="774"/>
      <c r="AE486" s="774"/>
      <c r="AF486" s="774"/>
      <c r="AG486" s="774"/>
      <c r="AH486" s="774"/>
      <c r="AI486" s="774"/>
      <c r="AJ486" s="774"/>
      <c r="AK486" s="774"/>
      <c r="AL486" s="774"/>
      <c r="AM486" s="774"/>
      <c r="AN486" s="774"/>
      <c r="AO486" s="774"/>
      <c r="AP486" s="774"/>
      <c r="AQ486" s="774"/>
      <c r="AR486" s="774"/>
      <c r="AS486" s="774"/>
      <c r="AT486" s="774"/>
      <c r="AU486" s="774"/>
      <c r="AV486" s="774"/>
      <c r="AW486" s="774"/>
      <c r="AX486" s="774"/>
      <c r="AY486" s="774"/>
      <c r="AZ486" s="774"/>
    </row>
    <row r="487" spans="1:52">
      <c r="A487" s="775"/>
      <c r="B487" s="774"/>
      <c r="C487" s="774"/>
      <c r="D487" s="774"/>
      <c r="E487" s="774"/>
      <c r="F487" s="774"/>
      <c r="G487" s="774"/>
      <c r="H487" s="774"/>
      <c r="I487" s="774"/>
      <c r="J487" s="774"/>
      <c r="K487" s="774"/>
      <c r="L487" s="774"/>
      <c r="M487" s="774"/>
      <c r="N487" s="774"/>
      <c r="O487" s="774"/>
      <c r="P487" s="774"/>
      <c r="Q487" s="774"/>
      <c r="R487" s="774"/>
      <c r="S487" s="774"/>
      <c r="T487" s="774"/>
      <c r="U487" s="774"/>
      <c r="V487" s="774"/>
      <c r="W487" s="774"/>
      <c r="X487" s="774"/>
      <c r="Y487" s="774"/>
      <c r="Z487" s="774"/>
      <c r="AA487" s="774"/>
      <c r="AB487" s="774"/>
      <c r="AC487" s="774"/>
      <c r="AD487" s="774"/>
      <c r="AE487" s="774"/>
      <c r="AF487" s="774"/>
      <c r="AG487" s="774"/>
      <c r="AH487" s="774"/>
      <c r="AI487" s="774"/>
      <c r="AJ487" s="774"/>
      <c r="AK487" s="774"/>
      <c r="AL487" s="774"/>
      <c r="AM487" s="774"/>
      <c r="AN487" s="774"/>
      <c r="AO487" s="774"/>
      <c r="AP487" s="774"/>
      <c r="AQ487" s="774"/>
      <c r="AR487" s="774"/>
      <c r="AS487" s="774"/>
      <c r="AT487" s="774"/>
      <c r="AU487" s="774"/>
      <c r="AV487" s="774"/>
      <c r="AW487" s="774"/>
      <c r="AX487" s="774"/>
      <c r="AY487" s="774"/>
      <c r="AZ487" s="774"/>
    </row>
    <row r="488" spans="1:52">
      <c r="A488" s="775"/>
      <c r="B488" s="774"/>
      <c r="C488" s="774"/>
      <c r="D488" s="774"/>
      <c r="E488" s="774"/>
      <c r="F488" s="774"/>
      <c r="G488" s="774"/>
      <c r="H488" s="774"/>
      <c r="I488" s="774"/>
      <c r="J488" s="774"/>
      <c r="K488" s="774"/>
      <c r="L488" s="774"/>
      <c r="M488" s="774"/>
      <c r="N488" s="774"/>
      <c r="O488" s="774"/>
      <c r="P488" s="774"/>
      <c r="Q488" s="774"/>
      <c r="R488" s="774"/>
      <c r="S488" s="774"/>
      <c r="T488" s="774"/>
      <c r="U488" s="774"/>
      <c r="V488" s="774"/>
      <c r="W488" s="774"/>
      <c r="X488" s="774"/>
      <c r="Y488" s="774"/>
      <c r="Z488" s="774"/>
      <c r="AA488" s="774"/>
      <c r="AB488" s="774"/>
      <c r="AC488" s="774"/>
      <c r="AD488" s="774"/>
      <c r="AE488" s="774"/>
      <c r="AF488" s="774"/>
      <c r="AG488" s="774"/>
      <c r="AH488" s="774"/>
      <c r="AI488" s="774"/>
      <c r="AJ488" s="774"/>
      <c r="AK488" s="774"/>
      <c r="AL488" s="774"/>
      <c r="AM488" s="774"/>
      <c r="AN488" s="774"/>
      <c r="AO488" s="774"/>
      <c r="AP488" s="774"/>
      <c r="AQ488" s="774"/>
      <c r="AR488" s="774"/>
      <c r="AS488" s="774"/>
      <c r="AT488" s="774"/>
      <c r="AU488" s="774"/>
      <c r="AV488" s="774"/>
      <c r="AW488" s="774"/>
      <c r="AX488" s="774"/>
      <c r="AY488" s="774"/>
      <c r="AZ488" s="774"/>
    </row>
    <row r="489" spans="1:52">
      <c r="A489" s="774"/>
      <c r="B489" s="774"/>
      <c r="C489" s="774"/>
      <c r="D489" s="774"/>
      <c r="E489" s="774"/>
      <c r="F489" s="774"/>
      <c r="G489" s="774"/>
      <c r="H489" s="774"/>
      <c r="I489" s="774"/>
      <c r="J489" s="774"/>
      <c r="K489" s="774"/>
      <c r="L489" s="774"/>
      <c r="M489" s="774"/>
      <c r="N489" s="774"/>
      <c r="O489" s="774"/>
      <c r="P489" s="774"/>
      <c r="Q489" s="774"/>
      <c r="R489" s="774"/>
      <c r="S489" s="774"/>
      <c r="T489" s="774"/>
      <c r="U489" s="774"/>
      <c r="V489" s="774"/>
      <c r="W489" s="774"/>
      <c r="X489" s="774"/>
      <c r="Y489" s="774"/>
      <c r="Z489" s="774"/>
      <c r="AA489" s="774"/>
      <c r="AB489" s="774"/>
      <c r="AC489" s="774"/>
      <c r="AD489" s="774"/>
      <c r="AE489" s="774"/>
      <c r="AF489" s="774"/>
      <c r="AG489" s="774"/>
      <c r="AH489" s="774"/>
      <c r="AI489" s="774"/>
      <c r="AJ489" s="774"/>
      <c r="AK489" s="774"/>
      <c r="AL489" s="774"/>
      <c r="AM489" s="774"/>
      <c r="AN489" s="774"/>
      <c r="AO489" s="774"/>
      <c r="AP489" s="774"/>
      <c r="AQ489" s="774"/>
      <c r="AR489" s="774"/>
      <c r="AS489" s="774"/>
      <c r="AT489" s="774"/>
      <c r="AU489" s="774"/>
      <c r="AV489" s="774"/>
      <c r="AW489" s="774"/>
      <c r="AX489" s="774"/>
      <c r="AY489" s="774"/>
      <c r="AZ489" s="774"/>
    </row>
    <row r="490" spans="1:52">
      <c r="A490" s="775"/>
      <c r="B490" s="774"/>
      <c r="C490" s="774"/>
      <c r="D490" s="774"/>
      <c r="E490" s="774"/>
      <c r="F490" s="774"/>
      <c r="G490" s="774"/>
      <c r="H490" s="774"/>
      <c r="I490" s="774"/>
      <c r="J490" s="774"/>
      <c r="K490" s="774"/>
      <c r="L490" s="774"/>
      <c r="M490" s="774"/>
      <c r="N490" s="774"/>
      <c r="O490" s="774"/>
      <c r="P490" s="774"/>
      <c r="Q490" s="774"/>
      <c r="R490" s="774"/>
      <c r="S490" s="774"/>
      <c r="T490" s="774"/>
      <c r="U490" s="774"/>
      <c r="V490" s="774"/>
      <c r="W490" s="774"/>
      <c r="X490" s="774"/>
      <c r="Y490" s="774"/>
      <c r="Z490" s="774"/>
      <c r="AA490" s="774"/>
      <c r="AB490" s="774"/>
      <c r="AC490" s="774"/>
      <c r="AD490" s="774"/>
      <c r="AE490" s="774"/>
      <c r="AF490" s="774"/>
      <c r="AG490" s="774"/>
      <c r="AH490" s="774"/>
      <c r="AI490" s="774"/>
      <c r="AJ490" s="774"/>
      <c r="AK490" s="774"/>
      <c r="AL490" s="774"/>
      <c r="AM490" s="774"/>
      <c r="AN490" s="774"/>
      <c r="AO490" s="774"/>
      <c r="AP490" s="774"/>
      <c r="AQ490" s="774"/>
      <c r="AR490" s="774"/>
      <c r="AS490" s="774"/>
      <c r="AT490" s="774"/>
      <c r="AU490" s="774"/>
      <c r="AV490" s="774"/>
      <c r="AW490" s="774"/>
      <c r="AX490" s="774"/>
      <c r="AY490" s="774"/>
      <c r="AZ490" s="774"/>
    </row>
    <row r="491" spans="1:52">
      <c r="A491" s="775"/>
      <c r="B491" s="774"/>
      <c r="C491" s="774"/>
      <c r="D491" s="774"/>
      <c r="E491" s="774"/>
      <c r="F491" s="774"/>
      <c r="G491" s="774"/>
      <c r="H491" s="774"/>
      <c r="I491" s="774"/>
      <c r="J491" s="774"/>
      <c r="K491" s="774"/>
      <c r="L491" s="774"/>
      <c r="M491" s="774"/>
      <c r="N491" s="774"/>
      <c r="O491" s="774"/>
      <c r="P491" s="774"/>
      <c r="Q491" s="774"/>
      <c r="R491" s="774"/>
      <c r="S491" s="774"/>
      <c r="T491" s="774"/>
      <c r="U491" s="774"/>
      <c r="V491" s="774"/>
      <c r="W491" s="774"/>
      <c r="X491" s="774"/>
      <c r="Y491" s="774"/>
      <c r="Z491" s="774"/>
      <c r="AA491" s="774"/>
      <c r="AB491" s="774"/>
      <c r="AC491" s="774"/>
      <c r="AD491" s="774"/>
      <c r="AE491" s="774"/>
      <c r="AF491" s="774"/>
      <c r="AG491" s="774"/>
      <c r="AH491" s="774"/>
      <c r="AI491" s="774"/>
      <c r="AJ491" s="774"/>
      <c r="AK491" s="774"/>
      <c r="AL491" s="774"/>
      <c r="AM491" s="774"/>
      <c r="AN491" s="774"/>
      <c r="AO491" s="774"/>
      <c r="AP491" s="774"/>
      <c r="AQ491" s="774"/>
      <c r="AR491" s="774"/>
      <c r="AS491" s="774"/>
      <c r="AT491" s="774"/>
      <c r="AU491" s="774"/>
      <c r="AV491" s="774"/>
      <c r="AW491" s="774"/>
      <c r="AX491" s="774"/>
      <c r="AY491" s="774"/>
      <c r="AZ491" s="774"/>
    </row>
    <row r="492" spans="1:52">
      <c r="A492" s="775"/>
      <c r="B492" s="774"/>
      <c r="C492" s="774"/>
      <c r="D492" s="774"/>
      <c r="E492" s="774"/>
      <c r="F492" s="774"/>
      <c r="G492" s="774"/>
      <c r="H492" s="774"/>
      <c r="I492" s="774"/>
      <c r="J492" s="774"/>
      <c r="K492" s="774"/>
      <c r="L492" s="774"/>
      <c r="M492" s="774"/>
      <c r="N492" s="774"/>
      <c r="O492" s="774"/>
      <c r="P492" s="774"/>
      <c r="Q492" s="774"/>
      <c r="R492" s="774"/>
      <c r="S492" s="774"/>
      <c r="T492" s="774"/>
      <c r="U492" s="774"/>
      <c r="V492" s="774"/>
      <c r="W492" s="774"/>
      <c r="X492" s="774"/>
      <c r="Y492" s="774"/>
      <c r="Z492" s="774"/>
      <c r="AA492" s="774"/>
      <c r="AB492" s="774"/>
      <c r="AC492" s="774"/>
      <c r="AD492" s="774"/>
      <c r="AE492" s="774"/>
      <c r="AF492" s="774"/>
      <c r="AG492" s="774"/>
      <c r="AH492" s="774"/>
      <c r="AI492" s="774"/>
      <c r="AJ492" s="774"/>
      <c r="AK492" s="774"/>
      <c r="AL492" s="774"/>
      <c r="AM492" s="774"/>
      <c r="AN492" s="774"/>
      <c r="AO492" s="774"/>
      <c r="AP492" s="774"/>
      <c r="AQ492" s="774"/>
      <c r="AR492" s="774"/>
      <c r="AS492" s="774"/>
      <c r="AT492" s="774"/>
      <c r="AU492" s="774"/>
      <c r="AV492" s="774"/>
      <c r="AW492" s="774"/>
      <c r="AX492" s="774"/>
      <c r="AY492" s="774"/>
      <c r="AZ492" s="774"/>
    </row>
    <row r="493" spans="1:52">
      <c r="A493" s="775"/>
      <c r="B493" s="774"/>
      <c r="C493" s="774"/>
      <c r="D493" s="774"/>
      <c r="E493" s="774"/>
      <c r="F493" s="774"/>
      <c r="G493" s="774"/>
      <c r="H493" s="774"/>
      <c r="I493" s="774"/>
      <c r="J493" s="774"/>
      <c r="K493" s="774"/>
      <c r="L493" s="774"/>
      <c r="M493" s="774"/>
      <c r="N493" s="774"/>
      <c r="O493" s="774"/>
      <c r="P493" s="774"/>
      <c r="Q493" s="774"/>
      <c r="R493" s="774"/>
      <c r="S493" s="774"/>
      <c r="T493" s="774"/>
      <c r="U493" s="774"/>
      <c r="V493" s="774"/>
      <c r="W493" s="774"/>
      <c r="X493" s="774"/>
      <c r="Y493" s="774"/>
      <c r="Z493" s="774"/>
      <c r="AA493" s="774"/>
      <c r="AB493" s="774"/>
      <c r="AC493" s="774"/>
      <c r="AD493" s="774"/>
      <c r="AE493" s="774"/>
      <c r="AF493" s="774"/>
      <c r="AG493" s="774"/>
      <c r="AH493" s="774"/>
      <c r="AI493" s="774"/>
      <c r="AJ493" s="774"/>
      <c r="AK493" s="774"/>
      <c r="AL493" s="774"/>
      <c r="AM493" s="774"/>
      <c r="AN493" s="774"/>
      <c r="AO493" s="774"/>
      <c r="AP493" s="774"/>
      <c r="AQ493" s="774"/>
      <c r="AR493" s="774"/>
      <c r="AS493" s="774"/>
      <c r="AT493" s="774"/>
      <c r="AU493" s="774"/>
      <c r="AV493" s="774"/>
      <c r="AW493" s="774"/>
      <c r="AX493" s="774"/>
      <c r="AY493" s="774"/>
      <c r="AZ493" s="774"/>
    </row>
    <row r="494" spans="1:52">
      <c r="A494" s="775"/>
      <c r="B494" s="774"/>
      <c r="C494" s="774"/>
      <c r="D494" s="774"/>
      <c r="E494" s="774"/>
      <c r="F494" s="774"/>
      <c r="G494" s="774"/>
      <c r="H494" s="774"/>
      <c r="I494" s="774"/>
      <c r="J494" s="774"/>
      <c r="K494" s="774"/>
      <c r="L494" s="774"/>
      <c r="M494" s="774"/>
      <c r="N494" s="774"/>
      <c r="O494" s="774"/>
      <c r="P494" s="774"/>
      <c r="Q494" s="774"/>
      <c r="R494" s="774"/>
      <c r="S494" s="774"/>
      <c r="T494" s="774"/>
      <c r="U494" s="774"/>
      <c r="V494" s="774"/>
      <c r="W494" s="774"/>
      <c r="X494" s="774"/>
      <c r="Y494" s="774"/>
      <c r="Z494" s="774"/>
      <c r="AA494" s="774"/>
      <c r="AB494" s="774"/>
      <c r="AC494" s="774"/>
      <c r="AD494" s="774"/>
      <c r="AE494" s="774"/>
      <c r="AF494" s="774"/>
      <c r="AG494" s="774"/>
      <c r="AH494" s="774"/>
      <c r="AI494" s="774"/>
      <c r="AJ494" s="774"/>
      <c r="AK494" s="774"/>
      <c r="AL494" s="774"/>
      <c r="AM494" s="774"/>
      <c r="AN494" s="774"/>
      <c r="AO494" s="774"/>
      <c r="AP494" s="774"/>
      <c r="AQ494" s="774"/>
      <c r="AR494" s="774"/>
      <c r="AS494" s="774"/>
      <c r="AT494" s="774"/>
      <c r="AU494" s="774"/>
      <c r="AV494" s="774"/>
      <c r="AW494" s="774"/>
      <c r="AX494" s="774"/>
      <c r="AY494" s="774"/>
      <c r="AZ494" s="774"/>
    </row>
    <row r="495" spans="1:52">
      <c r="A495" s="775"/>
      <c r="B495" s="774"/>
      <c r="C495" s="774"/>
      <c r="D495" s="774"/>
      <c r="E495" s="774"/>
      <c r="F495" s="774"/>
      <c r="G495" s="774"/>
      <c r="H495" s="774"/>
      <c r="I495" s="774"/>
      <c r="J495" s="774"/>
      <c r="K495" s="774"/>
      <c r="L495" s="774"/>
      <c r="M495" s="774"/>
      <c r="N495" s="774"/>
      <c r="O495" s="774"/>
      <c r="P495" s="774"/>
      <c r="Q495" s="774"/>
      <c r="R495" s="774"/>
      <c r="S495" s="774"/>
      <c r="T495" s="774"/>
      <c r="U495" s="774"/>
      <c r="V495" s="774"/>
      <c r="W495" s="774"/>
      <c r="X495" s="774"/>
      <c r="Y495" s="774"/>
      <c r="Z495" s="774"/>
      <c r="AA495" s="774"/>
      <c r="AB495" s="774"/>
      <c r="AC495" s="774"/>
      <c r="AD495" s="774"/>
      <c r="AE495" s="774"/>
      <c r="AF495" s="774"/>
      <c r="AG495" s="774"/>
      <c r="AH495" s="774"/>
      <c r="AI495" s="774"/>
      <c r="AJ495" s="774"/>
      <c r="AK495" s="774"/>
      <c r="AL495" s="774"/>
      <c r="AM495" s="774"/>
      <c r="AN495" s="774"/>
      <c r="AO495" s="774"/>
      <c r="AP495" s="774"/>
      <c r="AQ495" s="774"/>
      <c r="AR495" s="774"/>
      <c r="AS495" s="774"/>
      <c r="AT495" s="774"/>
      <c r="AU495" s="774"/>
      <c r="AV495" s="774"/>
      <c r="AW495" s="774"/>
      <c r="AX495" s="774"/>
      <c r="AY495" s="774"/>
      <c r="AZ495" s="774"/>
    </row>
    <row r="496" spans="1:52">
      <c r="A496" s="775"/>
      <c r="B496" s="774"/>
      <c r="C496" s="774"/>
      <c r="D496" s="774"/>
      <c r="E496" s="774"/>
      <c r="F496" s="774"/>
      <c r="G496" s="774"/>
      <c r="H496" s="774"/>
      <c r="I496" s="774"/>
      <c r="J496" s="774"/>
      <c r="K496" s="774"/>
      <c r="L496" s="774"/>
      <c r="M496" s="774"/>
      <c r="N496" s="774"/>
      <c r="O496" s="774"/>
      <c r="P496" s="774"/>
      <c r="Q496" s="774"/>
      <c r="R496" s="774"/>
      <c r="S496" s="774"/>
      <c r="T496" s="774"/>
      <c r="U496" s="774"/>
      <c r="V496" s="774"/>
      <c r="W496" s="774"/>
      <c r="X496" s="774"/>
      <c r="Y496" s="774"/>
      <c r="Z496" s="774"/>
      <c r="AA496" s="774"/>
      <c r="AB496" s="774"/>
      <c r="AC496" s="774"/>
      <c r="AD496" s="774"/>
      <c r="AE496" s="774"/>
      <c r="AF496" s="774"/>
      <c r="AG496" s="774"/>
      <c r="AH496" s="774"/>
      <c r="AI496" s="774"/>
      <c r="AJ496" s="774"/>
      <c r="AK496" s="774"/>
      <c r="AL496" s="774"/>
      <c r="AM496" s="774"/>
      <c r="AN496" s="774"/>
      <c r="AO496" s="774"/>
      <c r="AP496" s="774"/>
      <c r="AQ496" s="774"/>
      <c r="AR496" s="774"/>
      <c r="AS496" s="774"/>
      <c r="AT496" s="774"/>
      <c r="AU496" s="774"/>
      <c r="AV496" s="774"/>
      <c r="AW496" s="774"/>
      <c r="AX496" s="774"/>
      <c r="AY496" s="774"/>
      <c r="AZ496" s="774"/>
    </row>
    <row r="497" spans="1:52">
      <c r="A497" s="775"/>
      <c r="B497" s="774"/>
      <c r="C497" s="774"/>
      <c r="D497" s="774"/>
      <c r="E497" s="774"/>
      <c r="F497" s="774"/>
      <c r="G497" s="774"/>
      <c r="H497" s="774"/>
      <c r="I497" s="774"/>
      <c r="J497" s="774"/>
      <c r="K497" s="774"/>
      <c r="L497" s="774"/>
      <c r="M497" s="774"/>
      <c r="N497" s="774"/>
      <c r="O497" s="774"/>
      <c r="P497" s="774"/>
      <c r="Q497" s="774"/>
      <c r="R497" s="774"/>
      <c r="S497" s="774"/>
      <c r="T497" s="774"/>
      <c r="U497" s="774"/>
      <c r="V497" s="774"/>
      <c r="W497" s="774"/>
      <c r="X497" s="774"/>
      <c r="Y497" s="774"/>
      <c r="Z497" s="774"/>
      <c r="AA497" s="774"/>
      <c r="AB497" s="774"/>
      <c r="AC497" s="774"/>
      <c r="AD497" s="774"/>
      <c r="AE497" s="774"/>
      <c r="AF497" s="774"/>
      <c r="AG497" s="774"/>
      <c r="AH497" s="774"/>
      <c r="AI497" s="774"/>
      <c r="AJ497" s="774"/>
      <c r="AK497" s="774"/>
      <c r="AL497" s="774"/>
      <c r="AM497" s="774"/>
      <c r="AN497" s="774"/>
      <c r="AO497" s="774"/>
      <c r="AP497" s="774"/>
      <c r="AQ497" s="774"/>
      <c r="AR497" s="774"/>
      <c r="AS497" s="774"/>
      <c r="AT497" s="774"/>
      <c r="AU497" s="774"/>
      <c r="AV497" s="774"/>
      <c r="AW497" s="774"/>
      <c r="AX497" s="774"/>
      <c r="AY497" s="774"/>
      <c r="AZ497" s="774"/>
    </row>
    <row r="498" spans="1:52">
      <c r="A498" s="775"/>
      <c r="B498" s="774"/>
      <c r="C498" s="774"/>
      <c r="D498" s="774"/>
      <c r="E498" s="774"/>
      <c r="F498" s="774"/>
      <c r="G498" s="774"/>
      <c r="H498" s="774"/>
      <c r="I498" s="774"/>
      <c r="J498" s="774"/>
      <c r="K498" s="774"/>
      <c r="L498" s="774"/>
      <c r="M498" s="774"/>
      <c r="N498" s="774"/>
      <c r="O498" s="774"/>
      <c r="P498" s="774"/>
      <c r="Q498" s="774"/>
      <c r="R498" s="774"/>
      <c r="S498" s="774"/>
      <c r="T498" s="774"/>
      <c r="U498" s="774"/>
      <c r="V498" s="774"/>
      <c r="W498" s="774"/>
      <c r="X498" s="774"/>
      <c r="Y498" s="774"/>
      <c r="Z498" s="774"/>
      <c r="AA498" s="774"/>
      <c r="AB498" s="774"/>
      <c r="AC498" s="774"/>
      <c r="AD498" s="774"/>
      <c r="AE498" s="774"/>
      <c r="AF498" s="774"/>
      <c r="AG498" s="774"/>
      <c r="AH498" s="774"/>
      <c r="AI498" s="774"/>
      <c r="AJ498" s="774"/>
      <c r="AK498" s="774"/>
      <c r="AL498" s="774"/>
      <c r="AM498" s="774"/>
      <c r="AN498" s="774"/>
      <c r="AO498" s="774"/>
      <c r="AP498" s="774"/>
      <c r="AQ498" s="774"/>
      <c r="AR498" s="774"/>
      <c r="AS498" s="774"/>
      <c r="AT498" s="774"/>
      <c r="AU498" s="774"/>
      <c r="AV498" s="774"/>
      <c r="AW498" s="774"/>
      <c r="AX498" s="774"/>
      <c r="AY498" s="774"/>
      <c r="AZ498" s="774"/>
    </row>
    <row r="499" spans="1:52">
      <c r="A499" s="775"/>
      <c r="B499" s="774"/>
      <c r="C499" s="774"/>
      <c r="D499" s="774"/>
      <c r="E499" s="774"/>
      <c r="F499" s="774"/>
      <c r="G499" s="774"/>
      <c r="H499" s="774"/>
      <c r="I499" s="774"/>
      <c r="J499" s="774"/>
      <c r="K499" s="774"/>
      <c r="L499" s="774"/>
      <c r="M499" s="774"/>
      <c r="N499" s="774"/>
      <c r="O499" s="774"/>
      <c r="P499" s="774"/>
      <c r="Q499" s="774"/>
      <c r="R499" s="774"/>
      <c r="S499" s="774"/>
      <c r="T499" s="774"/>
      <c r="U499" s="774"/>
      <c r="V499" s="774"/>
      <c r="W499" s="774"/>
      <c r="X499" s="774"/>
      <c r="Y499" s="774"/>
      <c r="Z499" s="774"/>
      <c r="AA499" s="774"/>
      <c r="AB499" s="774"/>
      <c r="AC499" s="774"/>
      <c r="AD499" s="774"/>
      <c r="AE499" s="774"/>
      <c r="AF499" s="774"/>
      <c r="AG499" s="774"/>
      <c r="AH499" s="774"/>
      <c r="AI499" s="774"/>
      <c r="AJ499" s="774"/>
      <c r="AK499" s="774"/>
      <c r="AL499" s="774"/>
      <c r="AM499" s="774"/>
      <c r="AN499" s="774"/>
      <c r="AO499" s="774"/>
      <c r="AP499" s="774"/>
      <c r="AQ499" s="774"/>
      <c r="AR499" s="774"/>
      <c r="AS499" s="774"/>
      <c r="AT499" s="774"/>
      <c r="AU499" s="774"/>
      <c r="AV499" s="774"/>
      <c r="AW499" s="774"/>
      <c r="AX499" s="774"/>
      <c r="AY499" s="774"/>
      <c r="AZ499" s="774"/>
    </row>
    <row r="500" spans="1:52">
      <c r="A500" s="775"/>
      <c r="B500" s="774"/>
      <c r="C500" s="774"/>
      <c r="D500" s="774"/>
      <c r="E500" s="774"/>
      <c r="F500" s="774"/>
      <c r="G500" s="774"/>
      <c r="H500" s="774"/>
      <c r="I500" s="774"/>
      <c r="J500" s="774"/>
      <c r="K500" s="774"/>
      <c r="L500" s="774"/>
      <c r="M500" s="774"/>
      <c r="N500" s="774"/>
      <c r="O500" s="774"/>
      <c r="P500" s="774"/>
      <c r="Q500" s="774"/>
      <c r="R500" s="774"/>
      <c r="S500" s="774"/>
      <c r="T500" s="774"/>
      <c r="U500" s="774"/>
      <c r="V500" s="774"/>
      <c r="W500" s="774"/>
      <c r="X500" s="774"/>
      <c r="Y500" s="774"/>
      <c r="Z500" s="774"/>
      <c r="AA500" s="774"/>
      <c r="AB500" s="774"/>
      <c r="AC500" s="774"/>
      <c r="AD500" s="774"/>
      <c r="AE500" s="774"/>
      <c r="AF500" s="774"/>
      <c r="AG500" s="774"/>
      <c r="AH500" s="774"/>
      <c r="AI500" s="774"/>
      <c r="AJ500" s="774"/>
      <c r="AK500" s="774"/>
      <c r="AL500" s="774"/>
      <c r="AM500" s="774"/>
      <c r="AN500" s="774"/>
      <c r="AO500" s="774"/>
      <c r="AP500" s="774"/>
      <c r="AQ500" s="774"/>
      <c r="AR500" s="774"/>
      <c r="AS500" s="774"/>
      <c r="AT500" s="774"/>
      <c r="AU500" s="774"/>
      <c r="AV500" s="774"/>
      <c r="AW500" s="774"/>
      <c r="AX500" s="774"/>
      <c r="AY500" s="774"/>
      <c r="AZ500" s="774"/>
    </row>
    <row r="501" spans="1:52">
      <c r="A501" s="775"/>
      <c r="B501" s="774"/>
      <c r="C501" s="774"/>
      <c r="D501" s="774"/>
      <c r="E501" s="774"/>
      <c r="F501" s="774"/>
      <c r="G501" s="774"/>
      <c r="H501" s="774"/>
      <c r="I501" s="774"/>
      <c r="J501" s="774"/>
      <c r="K501" s="774"/>
      <c r="L501" s="774"/>
      <c r="M501" s="774"/>
      <c r="N501" s="774"/>
      <c r="O501" s="774"/>
      <c r="P501" s="774"/>
      <c r="Q501" s="774"/>
      <c r="R501" s="774"/>
      <c r="S501" s="774"/>
      <c r="T501" s="774"/>
      <c r="U501" s="774"/>
      <c r="V501" s="774"/>
      <c r="W501" s="774"/>
      <c r="X501" s="774"/>
      <c r="Y501" s="774"/>
      <c r="Z501" s="774"/>
      <c r="AA501" s="774"/>
      <c r="AB501" s="774"/>
      <c r="AC501" s="774"/>
      <c r="AD501" s="774"/>
      <c r="AE501" s="774"/>
      <c r="AF501" s="774"/>
      <c r="AG501" s="774"/>
      <c r="AH501" s="774"/>
      <c r="AI501" s="774"/>
      <c r="AJ501" s="774"/>
      <c r="AK501" s="774"/>
      <c r="AL501" s="774"/>
      <c r="AM501" s="774"/>
      <c r="AN501" s="774"/>
      <c r="AO501" s="774"/>
      <c r="AP501" s="774"/>
      <c r="AQ501" s="774"/>
      <c r="AR501" s="774"/>
      <c r="AS501" s="774"/>
      <c r="AT501" s="774"/>
      <c r="AU501" s="774"/>
      <c r="AV501" s="774"/>
      <c r="AW501" s="774"/>
      <c r="AX501" s="774"/>
      <c r="AY501" s="774"/>
      <c r="AZ501" s="774"/>
    </row>
    <row r="502" spans="1:52">
      <c r="A502" s="775"/>
      <c r="B502" s="774"/>
      <c r="C502" s="774"/>
      <c r="D502" s="774"/>
      <c r="E502" s="774"/>
      <c r="F502" s="774"/>
      <c r="G502" s="774"/>
      <c r="H502" s="774"/>
      <c r="I502" s="774"/>
      <c r="J502" s="774"/>
      <c r="K502" s="774"/>
      <c r="L502" s="774"/>
      <c r="M502" s="774"/>
      <c r="N502" s="774"/>
      <c r="O502" s="774"/>
      <c r="P502" s="774"/>
      <c r="Q502" s="774"/>
      <c r="R502" s="774"/>
      <c r="S502" s="774"/>
      <c r="T502" s="774"/>
      <c r="U502" s="774"/>
      <c r="V502" s="774"/>
      <c r="W502" s="774"/>
      <c r="X502" s="774"/>
      <c r="Y502" s="774"/>
      <c r="Z502" s="774"/>
      <c r="AA502" s="774"/>
      <c r="AB502" s="774"/>
      <c r="AC502" s="774"/>
      <c r="AD502" s="774"/>
      <c r="AE502" s="774"/>
      <c r="AF502" s="774"/>
      <c r="AG502" s="774"/>
      <c r="AH502" s="774"/>
      <c r="AI502" s="774"/>
      <c r="AJ502" s="774"/>
      <c r="AK502" s="774"/>
      <c r="AL502" s="774"/>
      <c r="AM502" s="774"/>
      <c r="AN502" s="774"/>
      <c r="AO502" s="774"/>
      <c r="AP502" s="774"/>
      <c r="AQ502" s="774"/>
      <c r="AR502" s="774"/>
      <c r="AS502" s="774"/>
      <c r="AT502" s="774"/>
      <c r="AU502" s="774"/>
      <c r="AV502" s="774"/>
      <c r="AW502" s="774"/>
      <c r="AX502" s="774"/>
      <c r="AY502" s="774"/>
      <c r="AZ502" s="774"/>
    </row>
    <row r="503" spans="1:52">
      <c r="A503" s="775"/>
      <c r="B503" s="774"/>
      <c r="C503" s="774"/>
      <c r="D503" s="774"/>
      <c r="E503" s="774"/>
      <c r="F503" s="774"/>
      <c r="G503" s="774"/>
      <c r="H503" s="774"/>
      <c r="I503" s="774"/>
      <c r="J503" s="774"/>
      <c r="K503" s="774"/>
      <c r="L503" s="774"/>
      <c r="M503" s="774"/>
      <c r="N503" s="774"/>
      <c r="O503" s="774"/>
      <c r="P503" s="774"/>
      <c r="Q503" s="774"/>
      <c r="R503" s="774"/>
      <c r="S503" s="774"/>
      <c r="T503" s="774"/>
      <c r="U503" s="774"/>
      <c r="V503" s="774"/>
      <c r="W503" s="774"/>
      <c r="X503" s="774"/>
      <c r="Y503" s="774"/>
      <c r="Z503" s="774"/>
      <c r="AA503" s="774"/>
      <c r="AB503" s="774"/>
      <c r="AC503" s="774"/>
      <c r="AD503" s="774"/>
      <c r="AE503" s="774"/>
      <c r="AF503" s="774"/>
      <c r="AG503" s="774"/>
      <c r="AH503" s="774"/>
      <c r="AI503" s="774"/>
      <c r="AJ503" s="774"/>
      <c r="AK503" s="774"/>
      <c r="AL503" s="774"/>
      <c r="AM503" s="774"/>
      <c r="AN503" s="774"/>
      <c r="AO503" s="774"/>
      <c r="AP503" s="774"/>
      <c r="AQ503" s="774"/>
      <c r="AR503" s="774"/>
      <c r="AS503" s="774"/>
      <c r="AT503" s="774"/>
      <c r="AU503" s="774"/>
      <c r="AV503" s="774"/>
      <c r="AW503" s="774"/>
      <c r="AX503" s="774"/>
      <c r="AY503" s="774"/>
      <c r="AZ503" s="774"/>
    </row>
    <row r="504" spans="1:52">
      <c r="A504" s="775"/>
      <c r="B504" s="774"/>
      <c r="C504" s="774"/>
      <c r="D504" s="774"/>
      <c r="E504" s="774"/>
      <c r="F504" s="774"/>
      <c r="G504" s="774"/>
      <c r="H504" s="774"/>
      <c r="I504" s="774"/>
      <c r="J504" s="774"/>
      <c r="K504" s="774"/>
      <c r="L504" s="774"/>
      <c r="M504" s="774"/>
      <c r="N504" s="774"/>
      <c r="O504" s="774"/>
      <c r="P504" s="774"/>
      <c r="Q504" s="774"/>
      <c r="R504" s="774"/>
      <c r="S504" s="774"/>
      <c r="T504" s="774"/>
      <c r="U504" s="774"/>
      <c r="V504" s="774"/>
      <c r="W504" s="774"/>
      <c r="X504" s="774"/>
      <c r="Y504" s="774"/>
      <c r="Z504" s="774"/>
      <c r="AA504" s="774"/>
      <c r="AB504" s="774"/>
      <c r="AC504" s="774"/>
      <c r="AD504" s="774"/>
      <c r="AE504" s="774"/>
      <c r="AF504" s="774"/>
      <c r="AG504" s="774"/>
      <c r="AH504" s="774"/>
      <c r="AI504" s="774"/>
      <c r="AJ504" s="774"/>
      <c r="AK504" s="774"/>
      <c r="AL504" s="774"/>
      <c r="AM504" s="774"/>
      <c r="AN504" s="774"/>
      <c r="AO504" s="774"/>
      <c r="AP504" s="774"/>
      <c r="AQ504" s="774"/>
      <c r="AR504" s="774"/>
      <c r="AS504" s="774"/>
      <c r="AT504" s="774"/>
      <c r="AU504" s="774"/>
      <c r="AV504" s="774"/>
      <c r="AW504" s="774"/>
      <c r="AX504" s="774"/>
      <c r="AY504" s="774"/>
      <c r="AZ504" s="774"/>
    </row>
    <row r="505" spans="1:52">
      <c r="A505" s="775"/>
      <c r="B505" s="774"/>
      <c r="C505" s="774"/>
      <c r="D505" s="774"/>
      <c r="E505" s="774"/>
      <c r="F505" s="774"/>
      <c r="G505" s="774"/>
      <c r="H505" s="774"/>
      <c r="I505" s="774"/>
      <c r="J505" s="774"/>
      <c r="K505" s="774"/>
      <c r="L505" s="774"/>
      <c r="M505" s="774"/>
      <c r="N505" s="774"/>
      <c r="O505" s="774"/>
      <c r="P505" s="774"/>
      <c r="Q505" s="774"/>
      <c r="R505" s="774"/>
      <c r="S505" s="774"/>
      <c r="T505" s="774"/>
      <c r="U505" s="774"/>
      <c r="V505" s="774"/>
      <c r="W505" s="774"/>
      <c r="X505" s="774"/>
      <c r="Y505" s="774"/>
      <c r="Z505" s="774"/>
      <c r="AA505" s="774"/>
      <c r="AB505" s="774"/>
      <c r="AC505" s="774"/>
      <c r="AD505" s="774"/>
      <c r="AE505" s="774"/>
      <c r="AF505" s="774"/>
      <c r="AG505" s="774"/>
      <c r="AH505" s="774"/>
      <c r="AI505" s="774"/>
      <c r="AJ505" s="774"/>
      <c r="AK505" s="774"/>
      <c r="AL505" s="774"/>
      <c r="AM505" s="774"/>
      <c r="AN505" s="774"/>
      <c r="AO505" s="774"/>
      <c r="AP505" s="774"/>
      <c r="AQ505" s="774"/>
      <c r="AR505" s="774"/>
      <c r="AS505" s="774"/>
      <c r="AT505" s="774"/>
      <c r="AU505" s="774"/>
      <c r="AV505" s="774"/>
      <c r="AW505" s="774"/>
      <c r="AX505" s="774"/>
      <c r="AY505" s="774"/>
      <c r="AZ505" s="774"/>
    </row>
    <row r="506" spans="1:52">
      <c r="A506" s="775"/>
      <c r="B506" s="774"/>
      <c r="C506" s="774"/>
      <c r="D506" s="774"/>
      <c r="E506" s="774"/>
      <c r="F506" s="774"/>
      <c r="G506" s="774"/>
      <c r="H506" s="774"/>
      <c r="I506" s="774"/>
      <c r="J506" s="774"/>
      <c r="K506" s="774"/>
      <c r="L506" s="774"/>
      <c r="M506" s="774"/>
      <c r="N506" s="774"/>
      <c r="O506" s="774"/>
      <c r="P506" s="774"/>
      <c r="Q506" s="774"/>
      <c r="R506" s="774"/>
      <c r="S506" s="774"/>
      <c r="T506" s="774"/>
      <c r="U506" s="774"/>
      <c r="V506" s="774"/>
      <c r="W506" s="774"/>
      <c r="X506" s="774"/>
      <c r="Y506" s="774"/>
      <c r="Z506" s="774"/>
      <c r="AA506" s="774"/>
      <c r="AB506" s="774"/>
      <c r="AC506" s="774"/>
      <c r="AD506" s="774"/>
      <c r="AE506" s="774"/>
      <c r="AF506" s="774"/>
      <c r="AG506" s="774"/>
      <c r="AH506" s="774"/>
      <c r="AI506" s="774"/>
      <c r="AJ506" s="774"/>
      <c r="AK506" s="774"/>
      <c r="AL506" s="774"/>
      <c r="AM506" s="774"/>
      <c r="AN506" s="774"/>
      <c r="AO506" s="774"/>
      <c r="AP506" s="774"/>
      <c r="AQ506" s="774"/>
      <c r="AR506" s="774"/>
      <c r="AS506" s="774"/>
      <c r="AT506" s="774"/>
      <c r="AU506" s="774"/>
      <c r="AV506" s="774"/>
      <c r="AW506" s="774"/>
      <c r="AX506" s="774"/>
      <c r="AY506" s="774"/>
      <c r="AZ506" s="774"/>
    </row>
    <row r="507" spans="1:52">
      <c r="A507" s="775"/>
      <c r="B507" s="774"/>
      <c r="C507" s="774"/>
      <c r="D507" s="774"/>
      <c r="E507" s="774"/>
      <c r="F507" s="774"/>
      <c r="G507" s="774"/>
      <c r="H507" s="774"/>
      <c r="I507" s="774"/>
      <c r="J507" s="774"/>
      <c r="K507" s="774"/>
      <c r="L507" s="774"/>
      <c r="M507" s="774"/>
      <c r="N507" s="774"/>
      <c r="O507" s="774"/>
      <c r="P507" s="774"/>
      <c r="Q507" s="774"/>
      <c r="R507" s="774"/>
      <c r="S507" s="774"/>
      <c r="T507" s="774"/>
      <c r="U507" s="774"/>
      <c r="V507" s="774"/>
      <c r="W507" s="774"/>
      <c r="X507" s="774"/>
      <c r="Y507" s="774"/>
      <c r="Z507" s="774"/>
      <c r="AA507" s="774"/>
      <c r="AB507" s="774"/>
      <c r="AC507" s="774"/>
      <c r="AD507" s="774"/>
      <c r="AE507" s="774"/>
      <c r="AF507" s="774"/>
      <c r="AG507" s="774"/>
      <c r="AH507" s="774"/>
      <c r="AI507" s="774"/>
      <c r="AJ507" s="774"/>
      <c r="AK507" s="774"/>
      <c r="AL507" s="774"/>
      <c r="AM507" s="774"/>
      <c r="AN507" s="774"/>
      <c r="AO507" s="774"/>
      <c r="AP507" s="774"/>
      <c r="AQ507" s="774"/>
      <c r="AR507" s="774"/>
      <c r="AS507" s="774"/>
      <c r="AT507" s="774"/>
      <c r="AU507" s="774"/>
      <c r="AV507" s="774"/>
      <c r="AW507" s="774"/>
      <c r="AX507" s="774"/>
      <c r="AY507" s="774"/>
      <c r="AZ507" s="774"/>
    </row>
    <row r="508" spans="1:52">
      <c r="A508" s="775"/>
      <c r="B508" s="774"/>
      <c r="C508" s="774"/>
      <c r="D508" s="774"/>
      <c r="E508" s="774"/>
      <c r="F508" s="774"/>
      <c r="G508" s="774"/>
      <c r="H508" s="774"/>
      <c r="I508" s="774"/>
      <c r="J508" s="774"/>
      <c r="K508" s="774"/>
      <c r="L508" s="774"/>
      <c r="M508" s="774"/>
      <c r="N508" s="774"/>
      <c r="O508" s="774"/>
      <c r="P508" s="774"/>
      <c r="Q508" s="774"/>
      <c r="R508" s="774"/>
      <c r="S508" s="774"/>
      <c r="T508" s="774"/>
      <c r="U508" s="774"/>
      <c r="V508" s="774"/>
      <c r="W508" s="774"/>
      <c r="X508" s="774"/>
      <c r="Y508" s="774"/>
      <c r="Z508" s="774"/>
      <c r="AA508" s="774"/>
      <c r="AB508" s="774"/>
      <c r="AC508" s="774"/>
      <c r="AD508" s="774"/>
      <c r="AE508" s="774"/>
      <c r="AF508" s="774"/>
      <c r="AG508" s="774"/>
      <c r="AH508" s="774"/>
      <c r="AI508" s="774"/>
      <c r="AJ508" s="774"/>
      <c r="AK508" s="774"/>
      <c r="AL508" s="774"/>
      <c r="AM508" s="774"/>
      <c r="AN508" s="774"/>
      <c r="AO508" s="774"/>
      <c r="AP508" s="774"/>
      <c r="AQ508" s="774"/>
      <c r="AR508" s="774"/>
      <c r="AS508" s="774"/>
      <c r="AT508" s="774"/>
      <c r="AU508" s="774"/>
      <c r="AV508" s="774"/>
      <c r="AW508" s="774"/>
      <c r="AX508" s="774"/>
      <c r="AY508" s="774"/>
      <c r="AZ508" s="774"/>
    </row>
    <row r="509" spans="1:52">
      <c r="A509" s="775"/>
      <c r="B509" s="774"/>
      <c r="C509" s="774"/>
      <c r="D509" s="774"/>
      <c r="E509" s="774"/>
      <c r="F509" s="774"/>
      <c r="G509" s="774"/>
      <c r="H509" s="774"/>
      <c r="I509" s="774"/>
      <c r="J509" s="774"/>
      <c r="K509" s="774"/>
      <c r="L509" s="774"/>
      <c r="M509" s="774"/>
      <c r="N509" s="774"/>
      <c r="O509" s="774"/>
      <c r="P509" s="774"/>
      <c r="Q509" s="774"/>
      <c r="R509" s="774"/>
      <c r="S509" s="774"/>
      <c r="T509" s="774"/>
      <c r="U509" s="774"/>
      <c r="V509" s="774"/>
      <c r="W509" s="774"/>
      <c r="X509" s="774"/>
      <c r="Y509" s="774"/>
      <c r="Z509" s="774"/>
      <c r="AA509" s="774"/>
      <c r="AB509" s="774"/>
      <c r="AC509" s="774"/>
      <c r="AD509" s="774"/>
      <c r="AE509" s="774"/>
      <c r="AF509" s="774"/>
      <c r="AG509" s="774"/>
      <c r="AH509" s="774"/>
      <c r="AI509" s="774"/>
      <c r="AJ509" s="774"/>
      <c r="AK509" s="774"/>
      <c r="AL509" s="774"/>
      <c r="AM509" s="774"/>
      <c r="AN509" s="774"/>
      <c r="AO509" s="774"/>
      <c r="AP509" s="774"/>
      <c r="AQ509" s="774"/>
      <c r="AR509" s="774"/>
      <c r="AS509" s="774"/>
      <c r="AT509" s="774"/>
      <c r="AU509" s="774"/>
      <c r="AV509" s="774"/>
      <c r="AW509" s="774"/>
      <c r="AX509" s="774"/>
      <c r="AY509" s="774"/>
      <c r="AZ509" s="774"/>
    </row>
    <row r="510" spans="1:52">
      <c r="A510" s="775"/>
      <c r="B510" s="774"/>
      <c r="C510" s="774"/>
      <c r="D510" s="774"/>
      <c r="E510" s="774"/>
      <c r="F510" s="774"/>
      <c r="G510" s="774"/>
      <c r="H510" s="774"/>
      <c r="I510" s="774"/>
      <c r="J510" s="774"/>
      <c r="K510" s="774"/>
      <c r="L510" s="774"/>
      <c r="M510" s="774"/>
      <c r="N510" s="774"/>
      <c r="O510" s="774"/>
      <c r="P510" s="774"/>
      <c r="Q510" s="774"/>
      <c r="R510" s="774"/>
      <c r="S510" s="774"/>
      <c r="T510" s="774"/>
      <c r="U510" s="774"/>
      <c r="V510" s="774"/>
      <c r="W510" s="774"/>
      <c r="X510" s="774"/>
      <c r="Y510" s="774"/>
      <c r="Z510" s="774"/>
      <c r="AA510" s="774"/>
      <c r="AB510" s="774"/>
      <c r="AC510" s="774"/>
      <c r="AD510" s="774"/>
      <c r="AE510" s="774"/>
      <c r="AF510" s="774"/>
      <c r="AG510" s="774"/>
      <c r="AH510" s="774"/>
      <c r="AI510" s="774"/>
      <c r="AJ510" s="774"/>
      <c r="AK510" s="774"/>
      <c r="AL510" s="774"/>
      <c r="AM510" s="774"/>
      <c r="AN510" s="774"/>
      <c r="AO510" s="774"/>
      <c r="AP510" s="774"/>
      <c r="AQ510" s="774"/>
      <c r="AR510" s="774"/>
      <c r="AS510" s="774"/>
      <c r="AT510" s="774"/>
      <c r="AU510" s="774"/>
      <c r="AV510" s="774"/>
      <c r="AW510" s="774"/>
      <c r="AX510" s="774"/>
      <c r="AY510" s="774"/>
      <c r="AZ510" s="774"/>
    </row>
    <row r="511" spans="1:52">
      <c r="A511" s="775"/>
      <c r="B511" s="774"/>
      <c r="C511" s="774"/>
      <c r="D511" s="774"/>
      <c r="E511" s="774"/>
      <c r="F511" s="774"/>
      <c r="G511" s="774"/>
      <c r="H511" s="774"/>
      <c r="I511" s="774"/>
      <c r="J511" s="774"/>
      <c r="K511" s="774"/>
      <c r="L511" s="774"/>
      <c r="M511" s="774"/>
      <c r="N511" s="774"/>
      <c r="O511" s="774"/>
      <c r="P511" s="774"/>
      <c r="Q511" s="774"/>
      <c r="R511" s="774"/>
      <c r="S511" s="774"/>
      <c r="T511" s="774"/>
      <c r="U511" s="774"/>
      <c r="V511" s="774"/>
      <c r="W511" s="774"/>
      <c r="X511" s="774"/>
      <c r="Y511" s="774"/>
      <c r="Z511" s="774"/>
      <c r="AA511" s="774"/>
      <c r="AB511" s="774"/>
      <c r="AC511" s="774"/>
      <c r="AD511" s="774"/>
      <c r="AE511" s="774"/>
      <c r="AF511" s="774"/>
      <c r="AG511" s="774"/>
      <c r="AH511" s="774"/>
      <c r="AI511" s="774"/>
      <c r="AJ511" s="774"/>
      <c r="AK511" s="774"/>
      <c r="AL511" s="774"/>
      <c r="AM511" s="774"/>
      <c r="AN511" s="774"/>
      <c r="AO511" s="774"/>
      <c r="AP511" s="774"/>
      <c r="AQ511" s="774"/>
      <c r="AR511" s="774"/>
      <c r="AS511" s="774"/>
      <c r="AT511" s="774"/>
      <c r="AU511" s="774"/>
      <c r="AV511" s="774"/>
      <c r="AW511" s="774"/>
      <c r="AX511" s="774"/>
      <c r="AY511" s="774"/>
      <c r="AZ511" s="774"/>
    </row>
    <row r="512" spans="1:52">
      <c r="A512" s="774"/>
      <c r="B512" s="774"/>
      <c r="C512" s="774"/>
      <c r="D512" s="774"/>
      <c r="E512" s="774"/>
      <c r="F512" s="774"/>
      <c r="G512" s="774"/>
      <c r="H512" s="774"/>
      <c r="I512" s="774"/>
      <c r="J512" s="774"/>
      <c r="K512" s="774"/>
      <c r="L512" s="774"/>
      <c r="M512" s="774"/>
      <c r="N512" s="774"/>
      <c r="O512" s="774"/>
      <c r="P512" s="774"/>
      <c r="Q512" s="774"/>
      <c r="R512" s="774"/>
      <c r="S512" s="774"/>
      <c r="T512" s="774"/>
      <c r="U512" s="774"/>
      <c r="V512" s="774"/>
      <c r="W512" s="774"/>
      <c r="X512" s="774"/>
      <c r="Y512" s="774"/>
      <c r="Z512" s="774"/>
      <c r="AA512" s="774"/>
      <c r="AB512" s="774"/>
      <c r="AC512" s="774"/>
      <c r="AD512" s="774"/>
      <c r="AE512" s="774"/>
      <c r="AF512" s="774"/>
      <c r="AG512" s="774"/>
      <c r="AH512" s="774"/>
      <c r="AI512" s="774"/>
      <c r="AJ512" s="774"/>
      <c r="AK512" s="774"/>
      <c r="AL512" s="774"/>
      <c r="AM512" s="774"/>
      <c r="AN512" s="774"/>
      <c r="AO512" s="774"/>
      <c r="AP512" s="774"/>
      <c r="AQ512" s="774"/>
      <c r="AR512" s="774"/>
      <c r="AS512" s="774"/>
      <c r="AT512" s="774"/>
      <c r="AU512" s="774"/>
      <c r="AV512" s="774"/>
      <c r="AW512" s="774"/>
      <c r="AX512" s="774"/>
      <c r="AY512" s="774"/>
      <c r="AZ512" s="774"/>
    </row>
    <row r="513" spans="1:52">
      <c r="A513" s="775"/>
      <c r="B513" s="774"/>
      <c r="C513" s="774"/>
      <c r="D513" s="774"/>
      <c r="E513" s="774"/>
      <c r="F513" s="774"/>
      <c r="G513" s="774"/>
      <c r="H513" s="774"/>
      <c r="I513" s="774"/>
      <c r="J513" s="774"/>
      <c r="K513" s="774"/>
      <c r="L513" s="774"/>
      <c r="M513" s="774"/>
      <c r="N513" s="774"/>
      <c r="O513" s="774"/>
      <c r="P513" s="774"/>
      <c r="Q513" s="774"/>
      <c r="R513" s="774"/>
      <c r="S513" s="774"/>
      <c r="T513" s="774"/>
      <c r="U513" s="774"/>
      <c r="V513" s="774"/>
      <c r="W513" s="774"/>
      <c r="X513" s="774"/>
      <c r="Y513" s="774"/>
      <c r="Z513" s="774"/>
      <c r="AA513" s="774"/>
      <c r="AB513" s="774"/>
      <c r="AC513" s="774"/>
      <c r="AD513" s="774"/>
      <c r="AE513" s="774"/>
      <c r="AF513" s="774"/>
      <c r="AG513" s="774"/>
      <c r="AH513" s="774"/>
      <c r="AI513" s="774"/>
      <c r="AJ513" s="774"/>
      <c r="AK513" s="774"/>
      <c r="AL513" s="774"/>
      <c r="AM513" s="774"/>
      <c r="AN513" s="774"/>
      <c r="AO513" s="774"/>
      <c r="AP513" s="774"/>
      <c r="AQ513" s="774"/>
      <c r="AR513" s="774"/>
      <c r="AS513" s="774"/>
      <c r="AT513" s="774"/>
      <c r="AU513" s="774"/>
      <c r="AV513" s="774"/>
      <c r="AW513" s="774"/>
      <c r="AX513" s="774"/>
      <c r="AY513" s="774"/>
      <c r="AZ513" s="774"/>
    </row>
    <row r="514" spans="1:52">
      <c r="A514" s="775"/>
      <c r="B514" s="774"/>
      <c r="C514" s="774"/>
      <c r="D514" s="774"/>
      <c r="E514" s="774"/>
      <c r="F514" s="774"/>
      <c r="G514" s="774"/>
      <c r="H514" s="774"/>
      <c r="I514" s="774"/>
      <c r="J514" s="774"/>
      <c r="K514" s="774"/>
      <c r="L514" s="774"/>
      <c r="M514" s="774"/>
      <c r="N514" s="774"/>
      <c r="O514" s="774"/>
      <c r="P514" s="774"/>
      <c r="Q514" s="774"/>
      <c r="R514" s="774"/>
      <c r="S514" s="774"/>
      <c r="T514" s="774"/>
      <c r="U514" s="774"/>
      <c r="V514" s="774"/>
      <c r="W514" s="774"/>
      <c r="X514" s="774"/>
      <c r="Y514" s="774"/>
      <c r="Z514" s="774"/>
      <c r="AA514" s="774"/>
      <c r="AB514" s="774"/>
      <c r="AC514" s="774"/>
      <c r="AD514" s="774"/>
      <c r="AE514" s="774"/>
      <c r="AF514" s="774"/>
      <c r="AG514" s="774"/>
      <c r="AH514" s="774"/>
      <c r="AI514" s="774"/>
      <c r="AJ514" s="774"/>
      <c r="AK514" s="774"/>
      <c r="AL514" s="774"/>
      <c r="AM514" s="774"/>
      <c r="AN514" s="774"/>
      <c r="AO514" s="774"/>
      <c r="AP514" s="774"/>
      <c r="AQ514" s="774"/>
      <c r="AR514" s="774"/>
      <c r="AS514" s="774"/>
      <c r="AT514" s="774"/>
      <c r="AU514" s="774"/>
      <c r="AV514" s="774"/>
      <c r="AW514" s="774"/>
      <c r="AX514" s="774"/>
      <c r="AY514" s="774"/>
      <c r="AZ514" s="774"/>
    </row>
    <row r="515" spans="1:52">
      <c r="A515" s="775"/>
      <c r="B515" s="774"/>
      <c r="C515" s="774"/>
      <c r="D515" s="774"/>
      <c r="E515" s="774"/>
      <c r="F515" s="774"/>
      <c r="G515" s="774"/>
      <c r="H515" s="774"/>
      <c r="I515" s="774"/>
      <c r="J515" s="774"/>
      <c r="K515" s="774"/>
      <c r="L515" s="774"/>
      <c r="M515" s="774"/>
      <c r="N515" s="774"/>
      <c r="O515" s="774"/>
      <c r="P515" s="774"/>
      <c r="Q515" s="774"/>
      <c r="R515" s="774"/>
      <c r="S515" s="774"/>
      <c r="T515" s="774"/>
      <c r="U515" s="774"/>
      <c r="V515" s="774"/>
      <c r="W515" s="774"/>
      <c r="X515" s="774"/>
      <c r="Y515" s="774"/>
      <c r="Z515" s="774"/>
      <c r="AA515" s="774"/>
      <c r="AB515" s="774"/>
      <c r="AC515" s="774"/>
      <c r="AD515" s="774"/>
      <c r="AE515" s="774"/>
      <c r="AF515" s="774"/>
      <c r="AG515" s="774"/>
      <c r="AH515" s="774"/>
      <c r="AI515" s="774"/>
      <c r="AJ515" s="774"/>
      <c r="AK515" s="774"/>
      <c r="AL515" s="774"/>
      <c r="AM515" s="774"/>
      <c r="AN515" s="774"/>
      <c r="AO515" s="774"/>
      <c r="AP515" s="774"/>
      <c r="AQ515" s="774"/>
      <c r="AR515" s="774"/>
      <c r="AS515" s="774"/>
      <c r="AT515" s="774"/>
      <c r="AU515" s="774"/>
      <c r="AV515" s="774"/>
      <c r="AW515" s="774"/>
      <c r="AX515" s="774"/>
      <c r="AY515" s="774"/>
      <c r="AZ515" s="774"/>
    </row>
    <row r="516" spans="1:52">
      <c r="A516" s="775"/>
      <c r="B516" s="774"/>
      <c r="C516" s="774"/>
      <c r="D516" s="774"/>
      <c r="E516" s="774"/>
      <c r="F516" s="774"/>
      <c r="G516" s="774"/>
      <c r="H516" s="774"/>
      <c r="I516" s="774"/>
      <c r="J516" s="774"/>
      <c r="K516" s="774"/>
      <c r="L516" s="774"/>
      <c r="M516" s="774"/>
      <c r="N516" s="774"/>
      <c r="O516" s="774"/>
      <c r="P516" s="774"/>
      <c r="Q516" s="774"/>
      <c r="R516" s="774"/>
      <c r="S516" s="774"/>
      <c r="T516" s="774"/>
      <c r="U516" s="774"/>
      <c r="V516" s="774"/>
      <c r="W516" s="774"/>
      <c r="X516" s="774"/>
      <c r="Y516" s="774"/>
      <c r="Z516" s="774"/>
      <c r="AA516" s="774"/>
      <c r="AB516" s="774"/>
      <c r="AC516" s="774"/>
      <c r="AD516" s="774"/>
      <c r="AE516" s="774"/>
      <c r="AF516" s="774"/>
      <c r="AG516" s="774"/>
      <c r="AH516" s="774"/>
      <c r="AI516" s="774"/>
      <c r="AJ516" s="774"/>
      <c r="AK516" s="774"/>
      <c r="AL516" s="774"/>
      <c r="AM516" s="774"/>
      <c r="AN516" s="774"/>
      <c r="AO516" s="774"/>
      <c r="AP516" s="774"/>
      <c r="AQ516" s="774"/>
      <c r="AR516" s="774"/>
      <c r="AS516" s="774"/>
      <c r="AT516" s="774"/>
      <c r="AU516" s="774"/>
      <c r="AV516" s="774"/>
      <c r="AW516" s="774"/>
      <c r="AX516" s="774"/>
      <c r="AY516" s="774"/>
      <c r="AZ516" s="774"/>
    </row>
    <row r="517" spans="1:52">
      <c r="A517" s="775"/>
      <c r="B517" s="774"/>
      <c r="C517" s="774"/>
      <c r="D517" s="774"/>
      <c r="E517" s="774"/>
      <c r="F517" s="774"/>
      <c r="G517" s="774"/>
      <c r="H517" s="774"/>
      <c r="I517" s="774"/>
      <c r="J517" s="774"/>
      <c r="K517" s="774"/>
      <c r="L517" s="774"/>
      <c r="M517" s="774"/>
      <c r="N517" s="774"/>
      <c r="O517" s="774"/>
      <c r="P517" s="774"/>
      <c r="Q517" s="774"/>
      <c r="R517" s="774"/>
      <c r="S517" s="774"/>
      <c r="T517" s="774"/>
      <c r="U517" s="774"/>
      <c r="V517" s="774"/>
      <c r="W517" s="774"/>
      <c r="X517" s="774"/>
      <c r="Y517" s="774"/>
      <c r="Z517" s="774"/>
      <c r="AA517" s="774"/>
      <c r="AB517" s="774"/>
      <c r="AC517" s="774"/>
      <c r="AD517" s="774"/>
      <c r="AE517" s="774"/>
      <c r="AF517" s="774"/>
      <c r="AG517" s="774"/>
      <c r="AH517" s="774"/>
      <c r="AI517" s="774"/>
      <c r="AJ517" s="774"/>
      <c r="AK517" s="774"/>
      <c r="AL517" s="774"/>
      <c r="AM517" s="774"/>
      <c r="AN517" s="774"/>
      <c r="AO517" s="774"/>
      <c r="AP517" s="774"/>
      <c r="AQ517" s="774"/>
      <c r="AR517" s="774"/>
      <c r="AS517" s="774"/>
      <c r="AT517" s="774"/>
      <c r="AU517" s="774"/>
      <c r="AV517" s="774"/>
      <c r="AW517" s="774"/>
      <c r="AX517" s="774"/>
      <c r="AY517" s="774"/>
      <c r="AZ517" s="774"/>
    </row>
    <row r="518" spans="1:52">
      <c r="A518" s="775"/>
      <c r="B518" s="774"/>
      <c r="C518" s="774"/>
      <c r="D518" s="774"/>
      <c r="E518" s="774"/>
      <c r="F518" s="774"/>
      <c r="G518" s="774"/>
      <c r="H518" s="774"/>
      <c r="I518" s="774"/>
      <c r="J518" s="774"/>
      <c r="K518" s="774"/>
      <c r="L518" s="774"/>
      <c r="M518" s="774"/>
      <c r="N518" s="774"/>
      <c r="O518" s="774"/>
      <c r="P518" s="774"/>
      <c r="Q518" s="774"/>
      <c r="R518" s="774"/>
      <c r="S518" s="774"/>
      <c r="T518" s="774"/>
      <c r="U518" s="774"/>
      <c r="V518" s="774"/>
      <c r="W518" s="774"/>
      <c r="X518" s="774"/>
      <c r="Y518" s="774"/>
      <c r="Z518" s="774"/>
      <c r="AA518" s="774"/>
      <c r="AB518" s="774"/>
      <c r="AC518" s="774"/>
      <c r="AD518" s="774"/>
      <c r="AE518" s="774"/>
      <c r="AF518" s="774"/>
      <c r="AG518" s="774"/>
      <c r="AH518" s="774"/>
      <c r="AI518" s="774"/>
      <c r="AJ518" s="774"/>
      <c r="AK518" s="774"/>
      <c r="AL518" s="774"/>
      <c r="AM518" s="774"/>
      <c r="AN518" s="774"/>
      <c r="AO518" s="774"/>
      <c r="AP518" s="774"/>
      <c r="AQ518" s="774"/>
      <c r="AR518" s="774"/>
      <c r="AS518" s="774"/>
      <c r="AT518" s="774"/>
      <c r="AU518" s="774"/>
      <c r="AV518" s="774"/>
      <c r="AW518" s="774"/>
      <c r="AX518" s="774"/>
      <c r="AY518" s="774"/>
      <c r="AZ518" s="774"/>
    </row>
    <row r="519" spans="1:52">
      <c r="A519" s="775"/>
      <c r="B519" s="774"/>
      <c r="C519" s="774"/>
      <c r="D519" s="774"/>
      <c r="E519" s="774"/>
      <c r="F519" s="774"/>
      <c r="G519" s="774"/>
      <c r="H519" s="774"/>
      <c r="I519" s="774"/>
      <c r="J519" s="774"/>
      <c r="K519" s="774"/>
      <c r="L519" s="774"/>
      <c r="M519" s="774"/>
      <c r="N519" s="774"/>
      <c r="O519" s="774"/>
      <c r="P519" s="774"/>
      <c r="Q519" s="774"/>
      <c r="R519" s="774"/>
      <c r="S519" s="774"/>
      <c r="T519" s="774"/>
      <c r="U519" s="774"/>
      <c r="V519" s="774"/>
      <c r="W519" s="774"/>
      <c r="X519" s="774"/>
      <c r="Y519" s="774"/>
      <c r="Z519" s="774"/>
      <c r="AA519" s="774"/>
      <c r="AB519" s="774"/>
      <c r="AC519" s="774"/>
      <c r="AD519" s="774"/>
      <c r="AE519" s="774"/>
      <c r="AF519" s="774"/>
      <c r="AG519" s="774"/>
      <c r="AH519" s="774"/>
      <c r="AI519" s="774"/>
      <c r="AJ519" s="774"/>
      <c r="AK519" s="774"/>
      <c r="AL519" s="774"/>
      <c r="AM519" s="774"/>
      <c r="AN519" s="774"/>
      <c r="AO519" s="774"/>
      <c r="AP519" s="774"/>
      <c r="AQ519" s="774"/>
      <c r="AR519" s="774"/>
      <c r="AS519" s="774"/>
      <c r="AT519" s="774"/>
      <c r="AU519" s="774"/>
      <c r="AV519" s="774"/>
      <c r="AW519" s="774"/>
      <c r="AX519" s="774"/>
      <c r="AY519" s="774"/>
      <c r="AZ519" s="774"/>
    </row>
    <row r="520" spans="1:52">
      <c r="A520" s="775"/>
      <c r="B520" s="774"/>
      <c r="C520" s="774"/>
      <c r="D520" s="774"/>
      <c r="E520" s="774"/>
      <c r="F520" s="774"/>
      <c r="G520" s="774"/>
      <c r="H520" s="774"/>
      <c r="I520" s="774"/>
      <c r="J520" s="774"/>
      <c r="K520" s="774"/>
      <c r="L520" s="774"/>
      <c r="M520" s="774"/>
      <c r="N520" s="774"/>
      <c r="O520" s="774"/>
      <c r="P520" s="774"/>
      <c r="Q520" s="774"/>
      <c r="R520" s="774"/>
      <c r="S520" s="774"/>
      <c r="T520" s="774"/>
      <c r="U520" s="774"/>
      <c r="V520" s="774"/>
      <c r="W520" s="774"/>
      <c r="X520" s="774"/>
      <c r="Y520" s="774"/>
      <c r="Z520" s="774"/>
      <c r="AA520" s="774"/>
      <c r="AB520" s="774"/>
      <c r="AC520" s="774"/>
      <c r="AD520" s="774"/>
      <c r="AE520" s="774"/>
      <c r="AF520" s="774"/>
      <c r="AG520" s="774"/>
      <c r="AH520" s="774"/>
      <c r="AI520" s="774"/>
      <c r="AJ520" s="774"/>
      <c r="AK520" s="774"/>
      <c r="AL520" s="774"/>
      <c r="AM520" s="774"/>
      <c r="AN520" s="774"/>
      <c r="AO520" s="774"/>
      <c r="AP520" s="774"/>
      <c r="AQ520" s="774"/>
      <c r="AR520" s="774"/>
      <c r="AS520" s="774"/>
      <c r="AT520" s="774"/>
      <c r="AU520" s="774"/>
      <c r="AV520" s="774"/>
      <c r="AW520" s="774"/>
      <c r="AX520" s="774"/>
      <c r="AY520" s="774"/>
      <c r="AZ520" s="774"/>
    </row>
    <row r="521" spans="1:52">
      <c r="A521" s="775"/>
      <c r="B521" s="774"/>
      <c r="C521" s="774"/>
      <c r="D521" s="774"/>
      <c r="E521" s="774"/>
      <c r="F521" s="774"/>
      <c r="G521" s="774"/>
      <c r="H521" s="774"/>
      <c r="I521" s="774"/>
      <c r="J521" s="774"/>
      <c r="K521" s="774"/>
      <c r="L521" s="774"/>
      <c r="M521" s="774"/>
      <c r="N521" s="774"/>
      <c r="O521" s="774"/>
      <c r="P521" s="774"/>
      <c r="Q521" s="774"/>
      <c r="R521" s="774"/>
      <c r="S521" s="774"/>
      <c r="T521" s="774"/>
      <c r="U521" s="774"/>
      <c r="V521" s="774"/>
      <c r="W521" s="774"/>
      <c r="X521" s="774"/>
      <c r="Y521" s="774"/>
      <c r="Z521" s="774"/>
      <c r="AA521" s="774"/>
      <c r="AB521" s="774"/>
      <c r="AC521" s="774"/>
      <c r="AD521" s="774"/>
      <c r="AE521" s="774"/>
      <c r="AF521" s="774"/>
      <c r="AG521" s="774"/>
      <c r="AH521" s="774"/>
      <c r="AI521" s="774"/>
      <c r="AJ521" s="774"/>
      <c r="AK521" s="774"/>
      <c r="AL521" s="774"/>
      <c r="AM521" s="774"/>
      <c r="AN521" s="774"/>
      <c r="AO521" s="774"/>
      <c r="AP521" s="774"/>
      <c r="AQ521" s="774"/>
      <c r="AR521" s="774"/>
      <c r="AS521" s="774"/>
      <c r="AT521" s="774"/>
      <c r="AU521" s="774"/>
      <c r="AV521" s="774"/>
      <c r="AW521" s="774"/>
      <c r="AX521" s="774"/>
      <c r="AY521" s="774"/>
      <c r="AZ521" s="774"/>
    </row>
    <row r="522" spans="1:52">
      <c r="A522" s="775"/>
      <c r="B522" s="774"/>
      <c r="C522" s="774"/>
      <c r="D522" s="774"/>
      <c r="E522" s="774"/>
      <c r="F522" s="774"/>
      <c r="G522" s="774"/>
      <c r="H522" s="774"/>
      <c r="I522" s="774"/>
      <c r="J522" s="774"/>
      <c r="K522" s="774"/>
      <c r="L522" s="774"/>
      <c r="M522" s="774"/>
      <c r="N522" s="774"/>
      <c r="O522" s="774"/>
      <c r="P522" s="774"/>
      <c r="Q522" s="774"/>
      <c r="R522" s="774"/>
      <c r="S522" s="774"/>
      <c r="T522" s="774"/>
      <c r="U522" s="774"/>
      <c r="V522" s="774"/>
      <c r="W522" s="774"/>
      <c r="X522" s="774"/>
      <c r="Y522" s="774"/>
      <c r="Z522" s="774"/>
      <c r="AA522" s="774"/>
      <c r="AB522" s="774"/>
      <c r="AC522" s="774"/>
      <c r="AD522" s="774"/>
      <c r="AE522" s="774"/>
      <c r="AF522" s="774"/>
      <c r="AG522" s="774"/>
      <c r="AH522" s="774"/>
      <c r="AI522" s="774"/>
      <c r="AJ522" s="774"/>
      <c r="AK522" s="774"/>
      <c r="AL522" s="774"/>
      <c r="AM522" s="774"/>
      <c r="AN522" s="774"/>
      <c r="AO522" s="774"/>
      <c r="AP522" s="774"/>
      <c r="AQ522" s="774"/>
      <c r="AR522" s="774"/>
      <c r="AS522" s="774"/>
      <c r="AT522" s="774"/>
      <c r="AU522" s="774"/>
      <c r="AV522" s="774"/>
      <c r="AW522" s="774"/>
      <c r="AX522" s="774"/>
      <c r="AY522" s="774"/>
      <c r="AZ522" s="774"/>
    </row>
    <row r="523" spans="1:52">
      <c r="A523" s="775"/>
      <c r="B523" s="774"/>
      <c r="C523" s="774"/>
      <c r="D523" s="774"/>
      <c r="E523" s="774"/>
      <c r="F523" s="774"/>
      <c r="G523" s="774"/>
      <c r="H523" s="774"/>
      <c r="I523" s="774"/>
      <c r="J523" s="774"/>
      <c r="K523" s="774"/>
      <c r="L523" s="774"/>
      <c r="M523" s="774"/>
      <c r="N523" s="774"/>
      <c r="O523" s="774"/>
      <c r="P523" s="774"/>
      <c r="Q523" s="774"/>
      <c r="R523" s="774"/>
      <c r="S523" s="774"/>
      <c r="T523" s="774"/>
      <c r="U523" s="774"/>
      <c r="V523" s="774"/>
      <c r="W523" s="774"/>
      <c r="X523" s="774"/>
      <c r="Y523" s="774"/>
      <c r="Z523" s="774"/>
      <c r="AA523" s="774"/>
      <c r="AB523" s="774"/>
      <c r="AC523" s="774"/>
      <c r="AD523" s="774"/>
      <c r="AE523" s="774"/>
      <c r="AF523" s="774"/>
      <c r="AG523" s="774"/>
      <c r="AH523" s="774"/>
      <c r="AI523" s="774"/>
      <c r="AJ523" s="774"/>
      <c r="AK523" s="774"/>
      <c r="AL523" s="774"/>
      <c r="AM523" s="774"/>
      <c r="AN523" s="774"/>
      <c r="AO523" s="774"/>
      <c r="AP523" s="774"/>
      <c r="AQ523" s="774"/>
      <c r="AR523" s="774"/>
      <c r="AS523" s="774"/>
      <c r="AT523" s="774"/>
      <c r="AU523" s="774"/>
      <c r="AV523" s="774"/>
      <c r="AW523" s="774"/>
      <c r="AX523" s="774"/>
      <c r="AY523" s="774"/>
      <c r="AZ523" s="774"/>
    </row>
    <row r="524" spans="1:52">
      <c r="A524" s="775"/>
      <c r="B524" s="774"/>
      <c r="C524" s="774"/>
      <c r="D524" s="774"/>
      <c r="E524" s="774"/>
      <c r="F524" s="774"/>
      <c r="G524" s="774"/>
      <c r="H524" s="774"/>
      <c r="I524" s="774"/>
      <c r="J524" s="774"/>
      <c r="K524" s="774"/>
      <c r="L524" s="774"/>
      <c r="M524" s="774"/>
      <c r="N524" s="774"/>
      <c r="O524" s="774"/>
      <c r="P524" s="774"/>
      <c r="Q524" s="774"/>
      <c r="R524" s="774"/>
      <c r="S524" s="774"/>
      <c r="T524" s="774"/>
      <c r="U524" s="774"/>
      <c r="V524" s="774"/>
      <c r="W524" s="774"/>
      <c r="X524" s="774"/>
      <c r="Y524" s="774"/>
      <c r="Z524" s="774"/>
      <c r="AA524" s="774"/>
      <c r="AB524" s="774"/>
      <c r="AC524" s="774"/>
      <c r="AD524" s="774"/>
      <c r="AE524" s="774"/>
      <c r="AF524" s="774"/>
      <c r="AG524" s="774"/>
      <c r="AH524" s="774"/>
      <c r="AI524" s="774"/>
      <c r="AJ524" s="774"/>
      <c r="AK524" s="774"/>
      <c r="AL524" s="774"/>
      <c r="AM524" s="774"/>
      <c r="AN524" s="774"/>
      <c r="AO524" s="774"/>
      <c r="AP524" s="774"/>
      <c r="AQ524" s="774"/>
      <c r="AR524" s="774"/>
      <c r="AS524" s="774"/>
      <c r="AT524" s="774"/>
      <c r="AU524" s="774"/>
      <c r="AV524" s="774"/>
      <c r="AW524" s="774"/>
      <c r="AX524" s="774"/>
      <c r="AY524" s="774"/>
      <c r="AZ524" s="774"/>
    </row>
    <row r="525" spans="1:52">
      <c r="A525" s="775"/>
      <c r="B525" s="774"/>
      <c r="C525" s="774"/>
      <c r="D525" s="774"/>
      <c r="E525" s="774"/>
      <c r="F525" s="774"/>
      <c r="G525" s="774"/>
      <c r="H525" s="774"/>
      <c r="I525" s="774"/>
      <c r="J525" s="774"/>
      <c r="K525" s="774"/>
      <c r="L525" s="774"/>
      <c r="M525" s="774"/>
      <c r="N525" s="774"/>
      <c r="O525" s="774"/>
      <c r="P525" s="774"/>
      <c r="Q525" s="774"/>
      <c r="R525" s="774"/>
      <c r="S525" s="774"/>
      <c r="T525" s="774"/>
      <c r="U525" s="774"/>
      <c r="V525" s="774"/>
      <c r="W525" s="774"/>
      <c r="X525" s="774"/>
      <c r="Y525" s="774"/>
      <c r="Z525" s="774"/>
      <c r="AA525" s="774"/>
      <c r="AB525" s="774"/>
      <c r="AC525" s="774"/>
      <c r="AD525" s="774"/>
      <c r="AE525" s="774"/>
      <c r="AF525" s="774"/>
      <c r="AG525" s="774"/>
      <c r="AH525" s="774"/>
      <c r="AI525" s="774"/>
      <c r="AJ525" s="774"/>
      <c r="AK525" s="774"/>
      <c r="AL525" s="774"/>
      <c r="AM525" s="774"/>
      <c r="AN525" s="774"/>
      <c r="AO525" s="774"/>
      <c r="AP525" s="774"/>
      <c r="AQ525" s="774"/>
      <c r="AR525" s="774"/>
      <c r="AS525" s="774"/>
      <c r="AT525" s="774"/>
      <c r="AU525" s="774"/>
      <c r="AV525" s="774"/>
      <c r="AW525" s="774"/>
      <c r="AX525" s="774"/>
      <c r="AY525" s="774"/>
      <c r="AZ525" s="774"/>
    </row>
    <row r="526" spans="1:52">
      <c r="A526" s="775"/>
      <c r="B526" s="774"/>
      <c r="C526" s="774"/>
      <c r="D526" s="774"/>
      <c r="E526" s="774"/>
      <c r="F526" s="774"/>
      <c r="G526" s="774"/>
      <c r="H526" s="774"/>
      <c r="I526" s="774"/>
      <c r="J526" s="774"/>
      <c r="K526" s="774"/>
      <c r="L526" s="774"/>
      <c r="M526" s="774"/>
      <c r="N526" s="774"/>
      <c r="O526" s="774"/>
      <c r="P526" s="774"/>
      <c r="Q526" s="774"/>
      <c r="R526" s="774"/>
      <c r="S526" s="774"/>
      <c r="T526" s="774"/>
      <c r="U526" s="774"/>
      <c r="V526" s="774"/>
      <c r="W526" s="774"/>
      <c r="X526" s="774"/>
      <c r="Y526" s="774"/>
      <c r="Z526" s="774"/>
      <c r="AA526" s="774"/>
      <c r="AB526" s="774"/>
      <c r="AC526" s="774"/>
      <c r="AD526" s="774"/>
      <c r="AE526" s="774"/>
      <c r="AF526" s="774"/>
      <c r="AG526" s="774"/>
      <c r="AH526" s="774"/>
      <c r="AI526" s="774"/>
      <c r="AJ526" s="774"/>
      <c r="AK526" s="774"/>
      <c r="AL526" s="774"/>
      <c r="AM526" s="774"/>
      <c r="AN526" s="774"/>
      <c r="AO526" s="774"/>
      <c r="AP526" s="774"/>
      <c r="AQ526" s="774"/>
      <c r="AR526" s="774"/>
      <c r="AS526" s="774"/>
      <c r="AT526" s="774"/>
      <c r="AU526" s="774"/>
      <c r="AV526" s="774"/>
      <c r="AW526" s="774"/>
      <c r="AX526" s="774"/>
      <c r="AY526" s="774"/>
      <c r="AZ526" s="774"/>
    </row>
    <row r="527" spans="1:52">
      <c r="A527" s="775"/>
      <c r="B527" s="774"/>
      <c r="C527" s="774"/>
      <c r="D527" s="774"/>
      <c r="E527" s="774"/>
      <c r="F527" s="774"/>
      <c r="G527" s="774"/>
      <c r="H527" s="774"/>
      <c r="I527" s="774"/>
      <c r="J527" s="774"/>
      <c r="K527" s="774"/>
      <c r="L527" s="774"/>
      <c r="M527" s="774"/>
      <c r="N527" s="774"/>
      <c r="O527" s="774"/>
      <c r="P527" s="774"/>
      <c r="Q527" s="774"/>
      <c r="R527" s="774"/>
      <c r="S527" s="774"/>
      <c r="T527" s="774"/>
      <c r="U527" s="774"/>
      <c r="V527" s="774"/>
      <c r="W527" s="774"/>
      <c r="X527" s="774"/>
      <c r="Y527" s="774"/>
      <c r="Z527" s="774"/>
      <c r="AA527" s="774"/>
      <c r="AB527" s="774"/>
      <c r="AC527" s="774"/>
      <c r="AD527" s="774"/>
      <c r="AE527" s="774"/>
      <c r="AF527" s="774"/>
      <c r="AG527" s="774"/>
      <c r="AH527" s="774"/>
      <c r="AI527" s="774"/>
      <c r="AJ527" s="774"/>
      <c r="AK527" s="774"/>
      <c r="AL527" s="774"/>
      <c r="AM527" s="774"/>
      <c r="AN527" s="774"/>
      <c r="AO527" s="774"/>
      <c r="AP527" s="774"/>
      <c r="AQ527" s="774"/>
      <c r="AR527" s="774"/>
      <c r="AS527" s="774"/>
      <c r="AT527" s="774"/>
      <c r="AU527" s="774"/>
      <c r="AV527" s="774"/>
      <c r="AW527" s="774"/>
      <c r="AX527" s="774"/>
      <c r="AY527" s="774"/>
      <c r="AZ527" s="774"/>
    </row>
    <row r="528" spans="1:52">
      <c r="A528" s="775"/>
      <c r="B528" s="774"/>
      <c r="C528" s="774"/>
      <c r="D528" s="774"/>
      <c r="E528" s="774"/>
      <c r="F528" s="774"/>
      <c r="G528" s="774"/>
      <c r="H528" s="774"/>
      <c r="I528" s="774"/>
      <c r="J528" s="774"/>
      <c r="K528" s="774"/>
      <c r="L528" s="774"/>
      <c r="M528" s="774"/>
      <c r="N528" s="774"/>
      <c r="O528" s="774"/>
      <c r="P528" s="774"/>
      <c r="Q528" s="774"/>
      <c r="R528" s="774"/>
      <c r="S528" s="774"/>
      <c r="T528" s="774"/>
      <c r="U528" s="774"/>
      <c r="V528" s="774"/>
      <c r="W528" s="774"/>
      <c r="X528" s="774"/>
      <c r="Y528" s="774"/>
      <c r="Z528" s="774"/>
      <c r="AA528" s="774"/>
      <c r="AB528" s="774"/>
      <c r="AC528" s="774"/>
      <c r="AD528" s="774"/>
      <c r="AE528" s="774"/>
      <c r="AF528" s="774"/>
      <c r="AG528" s="774"/>
      <c r="AH528" s="774"/>
      <c r="AI528" s="774"/>
      <c r="AJ528" s="774"/>
      <c r="AK528" s="774"/>
      <c r="AL528" s="774"/>
      <c r="AM528" s="774"/>
      <c r="AN528" s="774"/>
      <c r="AO528" s="774"/>
      <c r="AP528" s="774"/>
      <c r="AQ528" s="774"/>
      <c r="AR528" s="774"/>
      <c r="AS528" s="774"/>
      <c r="AT528" s="774"/>
      <c r="AU528" s="774"/>
      <c r="AV528" s="774"/>
      <c r="AW528" s="774"/>
      <c r="AX528" s="774"/>
      <c r="AY528" s="774"/>
      <c r="AZ528" s="774"/>
    </row>
    <row r="529" spans="1:52">
      <c r="A529" s="775"/>
      <c r="B529" s="774"/>
      <c r="C529" s="774"/>
      <c r="D529" s="774"/>
      <c r="E529" s="774"/>
      <c r="F529" s="774"/>
      <c r="G529" s="774"/>
      <c r="H529" s="774"/>
      <c r="I529" s="774"/>
      <c r="J529" s="774"/>
      <c r="K529" s="774"/>
      <c r="L529" s="774"/>
      <c r="M529" s="774"/>
      <c r="N529" s="774"/>
      <c r="O529" s="774"/>
      <c r="P529" s="774"/>
      <c r="Q529" s="774"/>
      <c r="R529" s="774"/>
      <c r="S529" s="774"/>
      <c r="T529" s="774"/>
      <c r="U529" s="774"/>
      <c r="V529" s="774"/>
      <c r="W529" s="774"/>
      <c r="X529" s="774"/>
      <c r="Y529" s="774"/>
      <c r="Z529" s="774"/>
      <c r="AA529" s="774"/>
      <c r="AB529" s="774"/>
      <c r="AC529" s="774"/>
      <c r="AD529" s="774"/>
      <c r="AE529" s="774"/>
      <c r="AF529" s="774"/>
      <c r="AG529" s="774"/>
      <c r="AH529" s="774"/>
      <c r="AI529" s="774"/>
      <c r="AJ529" s="774"/>
      <c r="AK529" s="774"/>
      <c r="AL529" s="774"/>
      <c r="AM529" s="774"/>
      <c r="AN529" s="774"/>
      <c r="AO529" s="774"/>
      <c r="AP529" s="774"/>
      <c r="AQ529" s="774"/>
      <c r="AR529" s="774"/>
      <c r="AS529" s="774"/>
      <c r="AT529" s="774"/>
      <c r="AU529" s="774"/>
      <c r="AV529" s="774"/>
      <c r="AW529" s="774"/>
      <c r="AX529" s="774"/>
      <c r="AY529" s="774"/>
      <c r="AZ529" s="774"/>
    </row>
    <row r="530" spans="1:52">
      <c r="A530" s="775"/>
      <c r="B530" s="774"/>
      <c r="C530" s="774"/>
      <c r="D530" s="774"/>
      <c r="E530" s="774"/>
      <c r="F530" s="774"/>
      <c r="G530" s="774"/>
      <c r="H530" s="774"/>
      <c r="I530" s="774"/>
      <c r="J530" s="774"/>
      <c r="K530" s="774"/>
      <c r="L530" s="774"/>
      <c r="M530" s="774"/>
      <c r="N530" s="774"/>
      <c r="O530" s="774"/>
      <c r="P530" s="774"/>
      <c r="Q530" s="774"/>
      <c r="R530" s="774"/>
      <c r="S530" s="774"/>
      <c r="T530" s="774"/>
      <c r="U530" s="774"/>
      <c r="V530" s="774"/>
      <c r="W530" s="774"/>
      <c r="X530" s="774"/>
      <c r="Y530" s="774"/>
      <c r="Z530" s="774"/>
      <c r="AA530" s="774"/>
      <c r="AB530" s="774"/>
      <c r="AC530" s="774"/>
      <c r="AD530" s="774"/>
      <c r="AE530" s="774"/>
      <c r="AF530" s="774"/>
      <c r="AG530" s="774"/>
      <c r="AH530" s="774"/>
      <c r="AI530" s="774"/>
      <c r="AJ530" s="774"/>
      <c r="AK530" s="774"/>
      <c r="AL530" s="774"/>
      <c r="AM530" s="774"/>
      <c r="AN530" s="774"/>
      <c r="AO530" s="774"/>
      <c r="AP530" s="774"/>
      <c r="AQ530" s="774"/>
      <c r="AR530" s="774"/>
      <c r="AS530" s="774"/>
      <c r="AT530" s="774"/>
      <c r="AU530" s="774"/>
      <c r="AV530" s="774"/>
      <c r="AW530" s="774"/>
      <c r="AX530" s="774"/>
      <c r="AY530" s="774"/>
      <c r="AZ530" s="774"/>
    </row>
    <row r="531" spans="1:52">
      <c r="A531" s="775"/>
      <c r="B531" s="774"/>
      <c r="C531" s="774"/>
      <c r="D531" s="774"/>
      <c r="E531" s="774"/>
      <c r="F531" s="774"/>
      <c r="G531" s="774"/>
      <c r="H531" s="774"/>
      <c r="I531" s="774"/>
      <c r="J531" s="774"/>
      <c r="K531" s="774"/>
      <c r="L531" s="774"/>
      <c r="M531" s="774"/>
      <c r="N531" s="774"/>
      <c r="O531" s="774"/>
      <c r="P531" s="774"/>
      <c r="Q531" s="774"/>
      <c r="R531" s="774"/>
      <c r="S531" s="774"/>
      <c r="T531" s="774"/>
      <c r="U531" s="774"/>
      <c r="V531" s="774"/>
      <c r="W531" s="774"/>
      <c r="X531" s="774"/>
      <c r="Y531" s="774"/>
      <c r="Z531" s="774"/>
      <c r="AA531" s="774"/>
      <c r="AB531" s="774"/>
      <c r="AC531" s="774"/>
      <c r="AD531" s="774"/>
      <c r="AE531" s="774"/>
      <c r="AF531" s="774"/>
      <c r="AG531" s="774"/>
      <c r="AH531" s="774"/>
      <c r="AI531" s="774"/>
      <c r="AJ531" s="774"/>
      <c r="AK531" s="774"/>
      <c r="AL531" s="774"/>
      <c r="AM531" s="774"/>
      <c r="AN531" s="774"/>
      <c r="AO531" s="774"/>
      <c r="AP531" s="774"/>
      <c r="AQ531" s="774"/>
      <c r="AR531" s="774"/>
      <c r="AS531" s="774"/>
      <c r="AT531" s="774"/>
      <c r="AU531" s="774"/>
      <c r="AV531" s="774"/>
      <c r="AW531" s="774"/>
      <c r="AX531" s="774"/>
      <c r="AY531" s="774"/>
      <c r="AZ531" s="774"/>
    </row>
    <row r="532" spans="1:52">
      <c r="A532" s="775"/>
      <c r="B532" s="774"/>
      <c r="C532" s="774"/>
      <c r="D532" s="774"/>
      <c r="E532" s="774"/>
      <c r="F532" s="774"/>
      <c r="G532" s="774"/>
      <c r="H532" s="774"/>
      <c r="I532" s="774"/>
      <c r="J532" s="774"/>
      <c r="K532" s="774"/>
      <c r="L532" s="774"/>
      <c r="M532" s="774"/>
      <c r="N532" s="774"/>
      <c r="O532" s="774"/>
      <c r="P532" s="774"/>
      <c r="Q532" s="774"/>
      <c r="R532" s="774"/>
      <c r="S532" s="774"/>
      <c r="T532" s="774"/>
      <c r="U532" s="774"/>
      <c r="V532" s="774"/>
      <c r="W532" s="774"/>
      <c r="X532" s="774"/>
      <c r="Y532" s="774"/>
      <c r="Z532" s="774"/>
      <c r="AA532" s="774"/>
      <c r="AB532" s="774"/>
      <c r="AC532" s="774"/>
      <c r="AD532" s="774"/>
      <c r="AE532" s="774"/>
      <c r="AF532" s="774"/>
      <c r="AG532" s="774"/>
      <c r="AH532" s="774"/>
      <c r="AI532" s="774"/>
      <c r="AJ532" s="774"/>
      <c r="AK532" s="774"/>
      <c r="AL532" s="774"/>
      <c r="AM532" s="774"/>
      <c r="AN532" s="774"/>
      <c r="AO532" s="774"/>
      <c r="AP532" s="774"/>
      <c r="AQ532" s="774"/>
      <c r="AR532" s="774"/>
      <c r="AS532" s="774"/>
      <c r="AT532" s="774"/>
      <c r="AU532" s="774"/>
      <c r="AV532" s="774"/>
      <c r="AW532" s="774"/>
      <c r="AX532" s="774"/>
      <c r="AY532" s="774"/>
      <c r="AZ532" s="774"/>
    </row>
    <row r="533" spans="1:52">
      <c r="A533" s="775"/>
      <c r="B533" s="774"/>
      <c r="C533" s="774"/>
      <c r="D533" s="774"/>
      <c r="E533" s="774"/>
      <c r="F533" s="774"/>
      <c r="G533" s="774"/>
      <c r="H533" s="774"/>
      <c r="I533" s="774"/>
      <c r="J533" s="774"/>
      <c r="K533" s="774"/>
      <c r="L533" s="774"/>
      <c r="M533" s="774"/>
      <c r="N533" s="774"/>
      <c r="O533" s="774"/>
      <c r="P533" s="774"/>
      <c r="Q533" s="774"/>
      <c r="R533" s="774"/>
      <c r="S533" s="774"/>
      <c r="T533" s="774"/>
      <c r="U533" s="774"/>
      <c r="V533" s="774"/>
      <c r="W533" s="774"/>
      <c r="X533" s="774"/>
      <c r="Y533" s="774"/>
      <c r="Z533" s="774"/>
      <c r="AA533" s="774"/>
      <c r="AB533" s="774"/>
      <c r="AC533" s="774"/>
      <c r="AD533" s="774"/>
      <c r="AE533" s="774"/>
      <c r="AF533" s="774"/>
      <c r="AG533" s="774"/>
      <c r="AH533" s="774"/>
      <c r="AI533" s="774"/>
      <c r="AJ533" s="774"/>
      <c r="AK533" s="774"/>
      <c r="AL533" s="774"/>
      <c r="AM533" s="774"/>
      <c r="AN533" s="774"/>
      <c r="AO533" s="774"/>
      <c r="AP533" s="774"/>
      <c r="AQ533" s="774"/>
      <c r="AR533" s="774"/>
      <c r="AS533" s="774"/>
      <c r="AT533" s="774"/>
      <c r="AU533" s="774"/>
      <c r="AV533" s="774"/>
      <c r="AW533" s="774"/>
      <c r="AX533" s="774"/>
      <c r="AY533" s="774"/>
      <c r="AZ533" s="774"/>
    </row>
    <row r="534" spans="1:52">
      <c r="A534" s="775"/>
      <c r="B534" s="774"/>
      <c r="C534" s="774"/>
      <c r="D534" s="774"/>
      <c r="E534" s="774"/>
      <c r="F534" s="774"/>
      <c r="G534" s="774"/>
      <c r="H534" s="774"/>
      <c r="I534" s="774"/>
      <c r="J534" s="774"/>
      <c r="K534" s="774"/>
      <c r="L534" s="774"/>
      <c r="M534" s="774"/>
      <c r="N534" s="774"/>
      <c r="O534" s="774"/>
      <c r="P534" s="774"/>
      <c r="Q534" s="774"/>
      <c r="R534" s="774"/>
      <c r="S534" s="774"/>
      <c r="T534" s="774"/>
      <c r="U534" s="774"/>
      <c r="V534" s="774"/>
      <c r="W534" s="774"/>
      <c r="X534" s="774"/>
      <c r="Y534" s="774"/>
      <c r="Z534" s="774"/>
      <c r="AA534" s="774"/>
      <c r="AB534" s="774"/>
      <c r="AC534" s="774"/>
      <c r="AD534" s="774"/>
      <c r="AE534" s="774"/>
      <c r="AF534" s="774"/>
      <c r="AG534" s="774"/>
      <c r="AH534" s="774"/>
      <c r="AI534" s="774"/>
      <c r="AJ534" s="774"/>
      <c r="AK534" s="774"/>
      <c r="AL534" s="774"/>
      <c r="AM534" s="774"/>
      <c r="AN534" s="774"/>
      <c r="AO534" s="774"/>
      <c r="AP534" s="774"/>
      <c r="AQ534" s="774"/>
      <c r="AR534" s="774"/>
      <c r="AS534" s="774"/>
      <c r="AT534" s="774"/>
      <c r="AU534" s="774"/>
      <c r="AV534" s="774"/>
      <c r="AW534" s="774"/>
      <c r="AX534" s="774"/>
      <c r="AY534" s="774"/>
      <c r="AZ534" s="774"/>
    </row>
    <row r="535" spans="1:52">
      <c r="A535" s="774"/>
      <c r="B535" s="774"/>
      <c r="C535" s="774"/>
      <c r="D535" s="774"/>
      <c r="E535" s="774"/>
      <c r="F535" s="774"/>
      <c r="G535" s="774"/>
      <c r="H535" s="774"/>
      <c r="I535" s="774"/>
      <c r="J535" s="774"/>
      <c r="K535" s="774"/>
      <c r="L535" s="774"/>
      <c r="M535" s="774"/>
      <c r="N535" s="774"/>
      <c r="O535" s="774"/>
      <c r="P535" s="774"/>
      <c r="Q535" s="774"/>
      <c r="R535" s="774"/>
      <c r="S535" s="774"/>
      <c r="T535" s="774"/>
      <c r="U535" s="774"/>
      <c r="V535" s="774"/>
      <c r="W535" s="774"/>
      <c r="X535" s="774"/>
      <c r="Y535" s="774"/>
      <c r="Z535" s="774"/>
      <c r="AA535" s="774"/>
      <c r="AB535" s="774"/>
      <c r="AC535" s="774"/>
      <c r="AD535" s="774"/>
      <c r="AE535" s="774"/>
      <c r="AF535" s="774"/>
      <c r="AG535" s="774"/>
      <c r="AH535" s="774"/>
      <c r="AI535" s="774"/>
      <c r="AJ535" s="774"/>
      <c r="AK535" s="774"/>
      <c r="AL535" s="774"/>
      <c r="AM535" s="774"/>
      <c r="AN535" s="774"/>
      <c r="AO535" s="774"/>
      <c r="AP535" s="774"/>
      <c r="AQ535" s="774"/>
      <c r="AR535" s="774"/>
      <c r="AS535" s="774"/>
      <c r="AT535" s="774"/>
      <c r="AU535" s="774"/>
      <c r="AV535" s="774"/>
      <c r="AW535" s="774"/>
      <c r="AX535" s="774"/>
      <c r="AY535" s="774"/>
      <c r="AZ535" s="774"/>
    </row>
    <row r="536" spans="1:52">
      <c r="A536" s="775"/>
      <c r="B536" s="774"/>
      <c r="C536" s="774"/>
      <c r="D536" s="774"/>
      <c r="E536" s="774"/>
      <c r="F536" s="774"/>
      <c r="G536" s="774"/>
      <c r="H536" s="774"/>
      <c r="I536" s="774"/>
      <c r="J536" s="774"/>
      <c r="K536" s="774"/>
      <c r="L536" s="774"/>
      <c r="M536" s="774"/>
      <c r="N536" s="774"/>
      <c r="O536" s="774"/>
      <c r="P536" s="774"/>
      <c r="Q536" s="774"/>
      <c r="R536" s="774"/>
      <c r="S536" s="774"/>
      <c r="T536" s="774"/>
      <c r="U536" s="774"/>
      <c r="V536" s="774"/>
      <c r="W536" s="774"/>
      <c r="X536" s="774"/>
      <c r="Y536" s="774"/>
      <c r="Z536" s="774"/>
      <c r="AA536" s="774"/>
      <c r="AB536" s="774"/>
      <c r="AC536" s="774"/>
      <c r="AD536" s="774"/>
      <c r="AE536" s="774"/>
      <c r="AF536" s="774"/>
      <c r="AG536" s="774"/>
      <c r="AH536" s="774"/>
      <c r="AI536" s="774"/>
      <c r="AJ536" s="774"/>
      <c r="AK536" s="774"/>
      <c r="AL536" s="774"/>
      <c r="AM536" s="774"/>
      <c r="AN536" s="774"/>
      <c r="AO536" s="774"/>
      <c r="AP536" s="774"/>
      <c r="AQ536" s="774"/>
      <c r="AR536" s="774"/>
      <c r="AS536" s="774"/>
      <c r="AT536" s="774"/>
      <c r="AU536" s="774"/>
      <c r="AV536" s="774"/>
      <c r="AW536" s="774"/>
      <c r="AX536" s="774"/>
      <c r="AY536" s="774"/>
      <c r="AZ536" s="774"/>
    </row>
    <row r="537" spans="1:52">
      <c r="A537" s="775"/>
      <c r="B537" s="774"/>
      <c r="C537" s="774"/>
      <c r="D537" s="774"/>
      <c r="E537" s="774"/>
      <c r="F537" s="774"/>
      <c r="G537" s="774"/>
      <c r="H537" s="774"/>
      <c r="I537" s="774"/>
      <c r="J537" s="774"/>
      <c r="K537" s="774"/>
      <c r="L537" s="774"/>
      <c r="M537" s="774"/>
      <c r="N537" s="774"/>
      <c r="O537" s="774"/>
      <c r="P537" s="774"/>
      <c r="Q537" s="774"/>
      <c r="R537" s="774"/>
      <c r="S537" s="774"/>
      <c r="T537" s="774"/>
      <c r="U537" s="774"/>
      <c r="V537" s="774"/>
      <c r="W537" s="774"/>
      <c r="X537" s="774"/>
      <c r="Y537" s="774"/>
      <c r="Z537" s="774"/>
      <c r="AA537" s="774"/>
      <c r="AB537" s="774"/>
      <c r="AC537" s="774"/>
      <c r="AD537" s="774"/>
      <c r="AE537" s="774"/>
      <c r="AF537" s="774"/>
      <c r="AG537" s="774"/>
      <c r="AH537" s="774"/>
      <c r="AI537" s="774"/>
      <c r="AJ537" s="774"/>
      <c r="AK537" s="774"/>
      <c r="AL537" s="774"/>
      <c r="AM537" s="774"/>
      <c r="AN537" s="774"/>
      <c r="AO537" s="774"/>
      <c r="AP537" s="774"/>
      <c r="AQ537" s="774"/>
      <c r="AR537" s="774"/>
      <c r="AS537" s="774"/>
      <c r="AT537" s="774"/>
      <c r="AU537" s="774"/>
      <c r="AV537" s="774"/>
      <c r="AW537" s="774"/>
      <c r="AX537" s="774"/>
      <c r="AY537" s="774"/>
      <c r="AZ537" s="774"/>
    </row>
    <row r="538" spans="1:52">
      <c r="A538" s="775"/>
      <c r="B538" s="774"/>
      <c r="C538" s="774"/>
      <c r="D538" s="774"/>
      <c r="E538" s="774"/>
      <c r="F538" s="774"/>
      <c r="G538" s="774"/>
      <c r="H538" s="774"/>
      <c r="I538" s="774"/>
      <c r="J538" s="774"/>
      <c r="K538" s="774"/>
      <c r="L538" s="774"/>
      <c r="M538" s="774"/>
      <c r="N538" s="774"/>
      <c r="O538" s="774"/>
      <c r="P538" s="774"/>
      <c r="Q538" s="774"/>
      <c r="R538" s="774"/>
      <c r="S538" s="774"/>
      <c r="T538" s="774"/>
      <c r="U538" s="774"/>
      <c r="V538" s="774"/>
      <c r="W538" s="774"/>
      <c r="X538" s="774"/>
      <c r="Y538" s="774"/>
      <c r="Z538" s="774"/>
      <c r="AA538" s="774"/>
      <c r="AB538" s="774"/>
      <c r="AC538" s="774"/>
      <c r="AD538" s="774"/>
      <c r="AE538" s="774"/>
      <c r="AF538" s="774"/>
      <c r="AG538" s="774"/>
      <c r="AH538" s="774"/>
      <c r="AI538" s="774"/>
      <c r="AJ538" s="774"/>
      <c r="AK538" s="774"/>
      <c r="AL538" s="774"/>
      <c r="AM538" s="774"/>
      <c r="AN538" s="774"/>
      <c r="AO538" s="774"/>
      <c r="AP538" s="774"/>
      <c r="AQ538" s="774"/>
      <c r="AR538" s="774"/>
      <c r="AS538" s="774"/>
      <c r="AT538" s="774"/>
      <c r="AU538" s="774"/>
      <c r="AV538" s="774"/>
      <c r="AW538" s="774"/>
      <c r="AX538" s="774"/>
      <c r="AY538" s="774"/>
      <c r="AZ538" s="774"/>
    </row>
    <row r="539" spans="1:52">
      <c r="A539" s="775"/>
      <c r="B539" s="774"/>
      <c r="C539" s="774"/>
      <c r="D539" s="774"/>
      <c r="E539" s="774"/>
      <c r="F539" s="774"/>
      <c r="G539" s="774"/>
      <c r="H539" s="774"/>
      <c r="I539" s="774"/>
      <c r="J539" s="774"/>
      <c r="K539" s="774"/>
      <c r="L539" s="774"/>
      <c r="M539" s="774"/>
      <c r="N539" s="774"/>
      <c r="O539" s="774"/>
      <c r="P539" s="774"/>
      <c r="Q539" s="774"/>
      <c r="R539" s="774"/>
      <c r="S539" s="774"/>
      <c r="T539" s="774"/>
      <c r="U539" s="774"/>
      <c r="V539" s="774"/>
      <c r="W539" s="774"/>
      <c r="X539" s="774"/>
      <c r="Y539" s="774"/>
      <c r="Z539" s="774"/>
      <c r="AA539" s="774"/>
      <c r="AB539" s="774"/>
      <c r="AC539" s="774"/>
      <c r="AD539" s="774"/>
      <c r="AE539" s="774"/>
      <c r="AF539" s="774"/>
      <c r="AG539" s="774"/>
      <c r="AH539" s="774"/>
      <c r="AI539" s="774"/>
      <c r="AJ539" s="774"/>
      <c r="AK539" s="774"/>
      <c r="AL539" s="774"/>
      <c r="AM539" s="774"/>
      <c r="AN539" s="774"/>
      <c r="AO539" s="774"/>
      <c r="AP539" s="774"/>
      <c r="AQ539" s="774"/>
      <c r="AR539" s="774"/>
      <c r="AS539" s="774"/>
      <c r="AT539" s="774"/>
      <c r="AU539" s="774"/>
      <c r="AV539" s="774"/>
      <c r="AW539" s="774"/>
      <c r="AX539" s="774"/>
      <c r="AY539" s="774"/>
      <c r="AZ539" s="774"/>
    </row>
    <row r="540" spans="1:52">
      <c r="A540" s="775"/>
      <c r="B540" s="774"/>
      <c r="C540" s="774"/>
      <c r="D540" s="774"/>
      <c r="E540" s="774"/>
      <c r="F540" s="774"/>
      <c r="G540" s="774"/>
      <c r="H540" s="774"/>
      <c r="I540" s="774"/>
      <c r="J540" s="774"/>
      <c r="K540" s="774"/>
      <c r="L540" s="774"/>
      <c r="M540" s="774"/>
      <c r="N540" s="774"/>
      <c r="O540" s="774"/>
      <c r="P540" s="774"/>
      <c r="Q540" s="774"/>
      <c r="R540" s="774"/>
      <c r="S540" s="774"/>
      <c r="T540" s="774"/>
      <c r="U540" s="774"/>
      <c r="V540" s="774"/>
      <c r="W540" s="774"/>
      <c r="X540" s="774"/>
      <c r="Y540" s="774"/>
      <c r="Z540" s="774"/>
      <c r="AA540" s="774"/>
      <c r="AB540" s="774"/>
      <c r="AC540" s="774"/>
      <c r="AD540" s="774"/>
      <c r="AE540" s="774"/>
      <c r="AF540" s="774"/>
      <c r="AG540" s="774"/>
      <c r="AH540" s="774"/>
      <c r="AI540" s="774"/>
      <c r="AJ540" s="774"/>
      <c r="AK540" s="774"/>
      <c r="AL540" s="774"/>
      <c r="AM540" s="774"/>
      <c r="AN540" s="774"/>
      <c r="AO540" s="774"/>
      <c r="AP540" s="774"/>
      <c r="AQ540" s="774"/>
      <c r="AR540" s="774"/>
      <c r="AS540" s="774"/>
      <c r="AT540" s="774"/>
      <c r="AU540" s="774"/>
      <c r="AV540" s="774"/>
      <c r="AW540" s="774"/>
      <c r="AX540" s="774"/>
      <c r="AY540" s="774"/>
      <c r="AZ540" s="774"/>
    </row>
    <row r="541" spans="1:52">
      <c r="A541" s="775"/>
      <c r="B541" s="774"/>
      <c r="C541" s="774"/>
      <c r="D541" s="774"/>
      <c r="E541" s="774"/>
      <c r="F541" s="774"/>
      <c r="G541" s="774"/>
      <c r="H541" s="774"/>
      <c r="I541" s="774"/>
      <c r="J541" s="774"/>
      <c r="K541" s="774"/>
      <c r="L541" s="774"/>
      <c r="M541" s="774"/>
      <c r="N541" s="774"/>
      <c r="O541" s="774"/>
      <c r="P541" s="774"/>
      <c r="Q541" s="774"/>
      <c r="R541" s="774"/>
      <c r="S541" s="774"/>
      <c r="T541" s="774"/>
      <c r="U541" s="774"/>
      <c r="V541" s="774"/>
      <c r="W541" s="774"/>
      <c r="X541" s="774"/>
      <c r="Y541" s="774"/>
      <c r="Z541" s="774"/>
      <c r="AA541" s="774"/>
      <c r="AB541" s="774"/>
      <c r="AC541" s="774"/>
      <c r="AD541" s="774"/>
      <c r="AE541" s="774"/>
      <c r="AF541" s="774"/>
      <c r="AG541" s="774"/>
      <c r="AH541" s="774"/>
      <c r="AI541" s="774"/>
      <c r="AJ541" s="774"/>
      <c r="AK541" s="774"/>
      <c r="AL541" s="774"/>
      <c r="AM541" s="774"/>
      <c r="AN541" s="774"/>
      <c r="AO541" s="774"/>
      <c r="AP541" s="774"/>
      <c r="AQ541" s="774"/>
      <c r="AR541" s="774"/>
      <c r="AS541" s="774"/>
      <c r="AT541" s="774"/>
      <c r="AU541" s="774"/>
      <c r="AV541" s="774"/>
      <c r="AW541" s="774"/>
      <c r="AX541" s="774"/>
      <c r="AY541" s="774"/>
      <c r="AZ541" s="774"/>
    </row>
    <row r="542" spans="1:52">
      <c r="A542" s="775"/>
      <c r="B542" s="774"/>
      <c r="C542" s="774"/>
      <c r="D542" s="774"/>
      <c r="E542" s="774"/>
      <c r="F542" s="774"/>
      <c r="G542" s="774"/>
      <c r="H542" s="774"/>
      <c r="I542" s="774"/>
      <c r="J542" s="774"/>
      <c r="K542" s="774"/>
      <c r="L542" s="774"/>
      <c r="M542" s="774"/>
      <c r="N542" s="774"/>
      <c r="O542" s="774"/>
      <c r="P542" s="774"/>
      <c r="Q542" s="774"/>
      <c r="R542" s="774"/>
      <c r="S542" s="774"/>
      <c r="T542" s="774"/>
      <c r="U542" s="774"/>
      <c r="V542" s="774"/>
      <c r="W542" s="774"/>
      <c r="X542" s="774"/>
      <c r="Y542" s="774"/>
      <c r="Z542" s="774"/>
      <c r="AA542" s="774"/>
      <c r="AB542" s="774"/>
      <c r="AC542" s="774"/>
      <c r="AD542" s="774"/>
      <c r="AE542" s="774"/>
      <c r="AF542" s="774"/>
      <c r="AG542" s="774"/>
      <c r="AH542" s="774"/>
      <c r="AI542" s="774"/>
      <c r="AJ542" s="774"/>
      <c r="AK542" s="774"/>
      <c r="AL542" s="774"/>
      <c r="AM542" s="774"/>
      <c r="AN542" s="774"/>
      <c r="AO542" s="774"/>
      <c r="AP542" s="774"/>
      <c r="AQ542" s="774"/>
      <c r="AR542" s="774"/>
      <c r="AS542" s="774"/>
      <c r="AT542" s="774"/>
      <c r="AU542" s="774"/>
      <c r="AV542" s="774"/>
      <c r="AW542" s="774"/>
      <c r="AX542" s="774"/>
      <c r="AY542" s="774"/>
      <c r="AZ542" s="774"/>
    </row>
    <row r="543" spans="1:52">
      <c r="A543" s="775"/>
      <c r="B543" s="774"/>
      <c r="C543" s="774"/>
      <c r="D543" s="774"/>
      <c r="E543" s="774"/>
      <c r="F543" s="774"/>
      <c r="G543" s="774"/>
      <c r="H543" s="774"/>
      <c r="I543" s="774"/>
      <c r="J543" s="774"/>
      <c r="K543" s="774"/>
      <c r="L543" s="774"/>
      <c r="M543" s="774"/>
      <c r="N543" s="774"/>
      <c r="O543" s="774"/>
      <c r="P543" s="774"/>
      <c r="Q543" s="774"/>
      <c r="R543" s="774"/>
      <c r="S543" s="774"/>
      <c r="T543" s="774"/>
      <c r="U543" s="774"/>
      <c r="V543" s="774"/>
      <c r="W543" s="774"/>
      <c r="X543" s="774"/>
      <c r="Y543" s="774"/>
      <c r="Z543" s="774"/>
      <c r="AA543" s="774"/>
      <c r="AB543" s="774"/>
      <c r="AC543" s="774"/>
      <c r="AD543" s="774"/>
      <c r="AE543" s="774"/>
      <c r="AF543" s="774"/>
      <c r="AG543" s="774"/>
      <c r="AH543" s="774"/>
      <c r="AI543" s="774"/>
      <c r="AJ543" s="774"/>
      <c r="AK543" s="774"/>
      <c r="AL543" s="774"/>
      <c r="AM543" s="774"/>
      <c r="AN543" s="774"/>
      <c r="AO543" s="774"/>
      <c r="AP543" s="774"/>
      <c r="AQ543" s="774"/>
      <c r="AR543" s="774"/>
      <c r="AS543" s="774"/>
      <c r="AT543" s="774"/>
      <c r="AU543" s="774"/>
      <c r="AV543" s="774"/>
      <c r="AW543" s="774"/>
      <c r="AX543" s="774"/>
      <c r="AY543" s="774"/>
      <c r="AZ543" s="774"/>
    </row>
    <row r="544" spans="1:52">
      <c r="A544" s="775"/>
      <c r="B544" s="774"/>
      <c r="C544" s="774"/>
      <c r="D544" s="774"/>
      <c r="E544" s="774"/>
      <c r="F544" s="774"/>
      <c r="G544" s="774"/>
      <c r="H544" s="774"/>
      <c r="I544" s="774"/>
      <c r="J544" s="774"/>
      <c r="K544" s="774"/>
      <c r="L544" s="774"/>
      <c r="M544" s="774"/>
      <c r="N544" s="774"/>
      <c r="O544" s="774"/>
      <c r="P544" s="774"/>
      <c r="Q544" s="774"/>
      <c r="R544" s="774"/>
      <c r="S544" s="774"/>
      <c r="T544" s="774"/>
      <c r="U544" s="774"/>
      <c r="V544" s="774"/>
      <c r="W544" s="774"/>
      <c r="X544" s="774"/>
      <c r="Y544" s="774"/>
      <c r="Z544" s="774"/>
      <c r="AA544" s="774"/>
      <c r="AB544" s="774"/>
      <c r="AC544" s="774"/>
      <c r="AD544" s="774"/>
      <c r="AE544" s="774"/>
      <c r="AF544" s="774"/>
      <c r="AG544" s="774"/>
      <c r="AH544" s="774"/>
      <c r="AI544" s="774"/>
      <c r="AJ544" s="774"/>
      <c r="AK544" s="774"/>
      <c r="AL544" s="774"/>
      <c r="AM544" s="774"/>
      <c r="AN544" s="774"/>
      <c r="AO544" s="774"/>
      <c r="AP544" s="774"/>
      <c r="AQ544" s="774"/>
      <c r="AR544" s="774"/>
      <c r="AS544" s="774"/>
      <c r="AT544" s="774"/>
      <c r="AU544" s="774"/>
      <c r="AV544" s="774"/>
      <c r="AW544" s="774"/>
      <c r="AX544" s="774"/>
      <c r="AY544" s="774"/>
      <c r="AZ544" s="774"/>
    </row>
    <row r="545" spans="1:52">
      <c r="A545" s="775"/>
      <c r="B545" s="774"/>
      <c r="C545" s="774"/>
      <c r="D545" s="774"/>
      <c r="E545" s="774"/>
      <c r="F545" s="774"/>
      <c r="G545" s="774"/>
      <c r="H545" s="774"/>
      <c r="I545" s="774"/>
      <c r="J545" s="774"/>
      <c r="K545" s="774"/>
      <c r="L545" s="774"/>
      <c r="M545" s="774"/>
      <c r="N545" s="774"/>
      <c r="O545" s="774"/>
      <c r="P545" s="774"/>
      <c r="Q545" s="774"/>
      <c r="R545" s="774"/>
      <c r="S545" s="774"/>
      <c r="T545" s="774"/>
      <c r="U545" s="774"/>
      <c r="V545" s="774"/>
      <c r="W545" s="774"/>
      <c r="X545" s="774"/>
      <c r="Y545" s="774"/>
      <c r="Z545" s="774"/>
      <c r="AA545" s="774"/>
      <c r="AB545" s="774"/>
      <c r="AC545" s="774"/>
      <c r="AD545" s="774"/>
      <c r="AE545" s="774"/>
      <c r="AF545" s="774"/>
      <c r="AG545" s="774"/>
      <c r="AH545" s="774"/>
      <c r="AI545" s="774"/>
      <c r="AJ545" s="774"/>
      <c r="AK545" s="774"/>
      <c r="AL545" s="774"/>
      <c r="AM545" s="774"/>
      <c r="AN545" s="774"/>
      <c r="AO545" s="774"/>
      <c r="AP545" s="774"/>
      <c r="AQ545" s="774"/>
      <c r="AR545" s="774"/>
      <c r="AS545" s="774"/>
      <c r="AT545" s="774"/>
      <c r="AU545" s="774"/>
      <c r="AV545" s="774"/>
      <c r="AW545" s="774"/>
      <c r="AX545" s="774"/>
      <c r="AY545" s="774"/>
      <c r="AZ545" s="774"/>
    </row>
    <row r="546" spans="1:52">
      <c r="A546" s="775"/>
      <c r="B546" s="774"/>
      <c r="C546" s="774"/>
      <c r="D546" s="774"/>
      <c r="E546" s="774"/>
      <c r="F546" s="774"/>
      <c r="G546" s="774"/>
      <c r="H546" s="774"/>
      <c r="I546" s="774"/>
      <c r="J546" s="774"/>
      <c r="K546" s="774"/>
      <c r="L546" s="774"/>
      <c r="M546" s="774"/>
      <c r="N546" s="774"/>
      <c r="O546" s="774"/>
      <c r="P546" s="774"/>
      <c r="Q546" s="774"/>
      <c r="R546" s="774"/>
      <c r="S546" s="774"/>
      <c r="T546" s="774"/>
      <c r="U546" s="774"/>
      <c r="V546" s="774"/>
      <c r="W546" s="774"/>
      <c r="X546" s="774"/>
      <c r="Y546" s="774"/>
      <c r="Z546" s="774"/>
      <c r="AA546" s="774"/>
      <c r="AB546" s="774"/>
      <c r="AC546" s="774"/>
      <c r="AD546" s="774"/>
      <c r="AE546" s="774"/>
      <c r="AF546" s="774"/>
      <c r="AG546" s="774"/>
      <c r="AH546" s="774"/>
      <c r="AI546" s="774"/>
      <c r="AJ546" s="774"/>
      <c r="AK546" s="774"/>
      <c r="AL546" s="774"/>
      <c r="AM546" s="774"/>
      <c r="AN546" s="774"/>
      <c r="AO546" s="774"/>
      <c r="AP546" s="774"/>
      <c r="AQ546" s="774"/>
      <c r="AR546" s="774"/>
      <c r="AS546" s="774"/>
      <c r="AT546" s="774"/>
      <c r="AU546" s="774"/>
      <c r="AV546" s="774"/>
      <c r="AW546" s="774"/>
      <c r="AX546" s="774"/>
      <c r="AY546" s="774"/>
      <c r="AZ546" s="774"/>
    </row>
    <row r="547" spans="1:52">
      <c r="A547" s="775"/>
      <c r="B547" s="774"/>
      <c r="C547" s="774"/>
      <c r="D547" s="774"/>
      <c r="E547" s="774"/>
      <c r="F547" s="774"/>
      <c r="G547" s="774"/>
      <c r="H547" s="774"/>
      <c r="I547" s="774"/>
      <c r="J547" s="774"/>
      <c r="K547" s="774"/>
      <c r="L547" s="774"/>
      <c r="M547" s="774"/>
      <c r="N547" s="774"/>
      <c r="O547" s="774"/>
      <c r="P547" s="774"/>
      <c r="Q547" s="774"/>
      <c r="R547" s="774"/>
      <c r="S547" s="774"/>
      <c r="T547" s="774"/>
      <c r="U547" s="774"/>
      <c r="V547" s="774"/>
      <c r="W547" s="774"/>
      <c r="X547" s="774"/>
      <c r="Y547" s="774"/>
      <c r="Z547" s="774"/>
      <c r="AA547" s="774"/>
      <c r="AB547" s="774"/>
      <c r="AC547" s="774"/>
      <c r="AD547" s="774"/>
      <c r="AE547" s="774"/>
      <c r="AF547" s="774"/>
      <c r="AG547" s="774"/>
      <c r="AH547" s="774"/>
      <c r="AI547" s="774"/>
      <c r="AJ547" s="774"/>
      <c r="AK547" s="774"/>
      <c r="AL547" s="774"/>
      <c r="AM547" s="774"/>
      <c r="AN547" s="774"/>
      <c r="AO547" s="774"/>
      <c r="AP547" s="774"/>
      <c r="AQ547" s="774"/>
      <c r="AR547" s="774"/>
      <c r="AS547" s="774"/>
      <c r="AT547" s="774"/>
      <c r="AU547" s="774"/>
      <c r="AV547" s="774"/>
      <c r="AW547" s="774"/>
      <c r="AX547" s="774"/>
      <c r="AY547" s="774"/>
      <c r="AZ547" s="774"/>
    </row>
    <row r="548" spans="1:52">
      <c r="A548" s="775"/>
      <c r="B548" s="774"/>
      <c r="C548" s="774"/>
      <c r="D548" s="774"/>
      <c r="E548" s="774"/>
      <c r="F548" s="774"/>
      <c r="G548" s="774"/>
      <c r="H548" s="774"/>
      <c r="I548" s="774"/>
      <c r="J548" s="774"/>
      <c r="K548" s="774"/>
      <c r="L548" s="774"/>
      <c r="M548" s="774"/>
      <c r="N548" s="774"/>
      <c r="O548" s="774"/>
      <c r="P548" s="774"/>
      <c r="Q548" s="774"/>
      <c r="R548" s="774"/>
      <c r="S548" s="774"/>
      <c r="T548" s="774"/>
      <c r="U548" s="774"/>
      <c r="V548" s="774"/>
      <c r="W548" s="774"/>
      <c r="X548" s="774"/>
      <c r="Y548" s="774"/>
      <c r="Z548" s="774"/>
      <c r="AA548" s="774"/>
      <c r="AB548" s="774"/>
      <c r="AC548" s="774"/>
      <c r="AD548" s="774"/>
      <c r="AE548" s="774"/>
      <c r="AF548" s="774"/>
      <c r="AG548" s="774"/>
      <c r="AH548" s="774"/>
      <c r="AI548" s="774"/>
      <c r="AJ548" s="774"/>
      <c r="AK548" s="774"/>
      <c r="AL548" s="774"/>
      <c r="AM548" s="774"/>
      <c r="AN548" s="774"/>
      <c r="AO548" s="774"/>
      <c r="AP548" s="774"/>
      <c r="AQ548" s="774"/>
      <c r="AR548" s="774"/>
      <c r="AS548" s="774"/>
      <c r="AT548" s="774"/>
      <c r="AU548" s="774"/>
      <c r="AV548" s="774"/>
      <c r="AW548" s="774"/>
      <c r="AX548" s="774"/>
      <c r="AY548" s="774"/>
      <c r="AZ548" s="774"/>
    </row>
    <row r="549" spans="1:52">
      <c r="A549" s="775"/>
      <c r="B549" s="774"/>
      <c r="C549" s="774"/>
      <c r="D549" s="774"/>
      <c r="E549" s="774"/>
      <c r="F549" s="774"/>
      <c r="G549" s="774"/>
      <c r="H549" s="774"/>
      <c r="I549" s="774"/>
      <c r="J549" s="774"/>
      <c r="K549" s="774"/>
      <c r="L549" s="774"/>
      <c r="M549" s="774"/>
      <c r="N549" s="774"/>
      <c r="O549" s="774"/>
      <c r="P549" s="774"/>
      <c r="Q549" s="774"/>
      <c r="R549" s="774"/>
      <c r="S549" s="774"/>
      <c r="T549" s="774"/>
      <c r="U549" s="774"/>
      <c r="V549" s="774"/>
      <c r="W549" s="774"/>
      <c r="X549" s="774"/>
      <c r="Y549" s="774"/>
      <c r="Z549" s="774"/>
      <c r="AA549" s="774"/>
      <c r="AB549" s="774"/>
      <c r="AC549" s="774"/>
      <c r="AD549" s="774"/>
      <c r="AE549" s="774"/>
      <c r="AF549" s="774"/>
      <c r="AG549" s="774"/>
      <c r="AH549" s="774"/>
      <c r="AI549" s="774"/>
      <c r="AJ549" s="774"/>
      <c r="AK549" s="774"/>
      <c r="AL549" s="774"/>
      <c r="AM549" s="774"/>
      <c r="AN549" s="774"/>
      <c r="AO549" s="774"/>
      <c r="AP549" s="774"/>
      <c r="AQ549" s="774"/>
      <c r="AR549" s="774"/>
      <c r="AS549" s="774"/>
      <c r="AT549" s="774"/>
      <c r="AU549" s="774"/>
      <c r="AV549" s="774"/>
      <c r="AW549" s="774"/>
      <c r="AX549" s="774"/>
      <c r="AY549" s="774"/>
      <c r="AZ549" s="774"/>
    </row>
    <row r="550" spans="1:52">
      <c r="A550" s="775"/>
      <c r="B550" s="774"/>
      <c r="C550" s="774"/>
      <c r="D550" s="774"/>
      <c r="E550" s="774"/>
      <c r="F550" s="774"/>
      <c r="G550" s="774"/>
      <c r="H550" s="774"/>
      <c r="I550" s="774"/>
      <c r="J550" s="774"/>
      <c r="K550" s="774"/>
      <c r="L550" s="774"/>
      <c r="M550" s="774"/>
      <c r="N550" s="774"/>
      <c r="O550" s="774"/>
      <c r="P550" s="774"/>
      <c r="Q550" s="774"/>
      <c r="R550" s="774"/>
      <c r="S550" s="774"/>
      <c r="T550" s="774"/>
      <c r="U550" s="774"/>
      <c r="V550" s="774"/>
      <c r="W550" s="774"/>
      <c r="X550" s="774"/>
      <c r="Y550" s="774"/>
      <c r="Z550" s="774"/>
      <c r="AA550" s="774"/>
      <c r="AB550" s="774"/>
      <c r="AC550" s="774"/>
      <c r="AD550" s="774"/>
      <c r="AE550" s="774"/>
      <c r="AF550" s="774"/>
      <c r="AG550" s="774"/>
      <c r="AH550" s="774"/>
      <c r="AI550" s="774"/>
      <c r="AJ550" s="774"/>
      <c r="AK550" s="774"/>
      <c r="AL550" s="774"/>
      <c r="AM550" s="774"/>
      <c r="AN550" s="774"/>
      <c r="AO550" s="774"/>
      <c r="AP550" s="774"/>
      <c r="AQ550" s="774"/>
      <c r="AR550" s="774"/>
      <c r="AS550" s="774"/>
      <c r="AT550" s="774"/>
      <c r="AU550" s="774"/>
      <c r="AV550" s="774"/>
      <c r="AW550" s="774"/>
      <c r="AX550" s="774"/>
      <c r="AY550" s="774"/>
      <c r="AZ550" s="774"/>
    </row>
    <row r="551" spans="1:52">
      <c r="A551" s="775"/>
      <c r="B551" s="774"/>
      <c r="C551" s="774"/>
      <c r="D551" s="774"/>
      <c r="E551" s="774"/>
      <c r="F551" s="774"/>
      <c r="G551" s="774"/>
      <c r="H551" s="774"/>
      <c r="I551" s="774"/>
      <c r="J551" s="774"/>
      <c r="K551" s="774"/>
      <c r="L551" s="774"/>
      <c r="M551" s="774"/>
      <c r="N551" s="774"/>
      <c r="O551" s="774"/>
      <c r="P551" s="774"/>
      <c r="Q551" s="774"/>
      <c r="R551" s="774"/>
      <c r="S551" s="774"/>
      <c r="T551" s="774"/>
      <c r="U551" s="774"/>
      <c r="V551" s="774"/>
      <c r="W551" s="774"/>
      <c r="X551" s="774"/>
      <c r="Y551" s="774"/>
      <c r="Z551" s="774"/>
      <c r="AA551" s="774"/>
      <c r="AB551" s="774"/>
      <c r="AC551" s="774"/>
      <c r="AD551" s="774"/>
      <c r="AE551" s="774"/>
      <c r="AF551" s="774"/>
      <c r="AG551" s="774"/>
      <c r="AH551" s="774"/>
      <c r="AI551" s="774"/>
      <c r="AJ551" s="774"/>
      <c r="AK551" s="774"/>
      <c r="AL551" s="774"/>
      <c r="AM551" s="774"/>
      <c r="AN551" s="774"/>
      <c r="AO551" s="774"/>
      <c r="AP551" s="774"/>
      <c r="AQ551" s="774"/>
      <c r="AR551" s="774"/>
      <c r="AS551" s="774"/>
      <c r="AT551" s="774"/>
      <c r="AU551" s="774"/>
      <c r="AV551" s="774"/>
      <c r="AW551" s="774"/>
      <c r="AX551" s="774"/>
      <c r="AY551" s="774"/>
      <c r="AZ551" s="774"/>
    </row>
    <row r="552" spans="1:52">
      <c r="A552" s="775"/>
      <c r="B552" s="774"/>
      <c r="C552" s="774"/>
      <c r="D552" s="774"/>
      <c r="E552" s="774"/>
      <c r="F552" s="774"/>
      <c r="G552" s="774"/>
      <c r="H552" s="774"/>
      <c r="I552" s="774"/>
      <c r="J552" s="774"/>
      <c r="K552" s="774"/>
      <c r="L552" s="774"/>
      <c r="M552" s="774"/>
      <c r="N552" s="774"/>
      <c r="O552" s="774"/>
      <c r="P552" s="774"/>
      <c r="Q552" s="774"/>
      <c r="R552" s="774"/>
      <c r="S552" s="774"/>
      <c r="T552" s="774"/>
      <c r="U552" s="774"/>
      <c r="V552" s="774"/>
      <c r="W552" s="774"/>
      <c r="X552" s="774"/>
      <c r="Y552" s="774"/>
      <c r="Z552" s="774"/>
      <c r="AA552" s="774"/>
      <c r="AB552" s="774"/>
      <c r="AC552" s="774"/>
      <c r="AD552" s="774"/>
      <c r="AE552" s="774"/>
      <c r="AF552" s="774"/>
      <c r="AG552" s="774"/>
      <c r="AH552" s="774"/>
      <c r="AI552" s="774"/>
      <c r="AJ552" s="774"/>
      <c r="AK552" s="774"/>
      <c r="AL552" s="774"/>
      <c r="AM552" s="774"/>
      <c r="AN552" s="774"/>
      <c r="AO552" s="774"/>
      <c r="AP552" s="774"/>
      <c r="AQ552" s="774"/>
      <c r="AR552" s="774"/>
      <c r="AS552" s="774"/>
      <c r="AT552" s="774"/>
      <c r="AU552" s="774"/>
      <c r="AV552" s="774"/>
      <c r="AW552" s="774"/>
      <c r="AX552" s="774"/>
      <c r="AY552" s="774"/>
      <c r="AZ552" s="774"/>
    </row>
    <row r="553" spans="1:52">
      <c r="A553" s="775"/>
      <c r="B553" s="774"/>
      <c r="C553" s="774"/>
      <c r="D553" s="774"/>
      <c r="E553" s="774"/>
      <c r="F553" s="774"/>
      <c r="G553" s="774"/>
      <c r="H553" s="774"/>
      <c r="I553" s="774"/>
      <c r="J553" s="774"/>
      <c r="K553" s="774"/>
      <c r="L553" s="774"/>
      <c r="M553" s="774"/>
      <c r="N553" s="774"/>
      <c r="O553" s="774"/>
      <c r="P553" s="774"/>
      <c r="Q553" s="774"/>
      <c r="R553" s="774"/>
      <c r="S553" s="774"/>
      <c r="T553" s="774"/>
      <c r="U553" s="774"/>
      <c r="V553" s="774"/>
      <c r="W553" s="774"/>
      <c r="X553" s="774"/>
      <c r="Y553" s="774"/>
      <c r="Z553" s="774"/>
      <c r="AA553" s="774"/>
      <c r="AB553" s="774"/>
      <c r="AC553" s="774"/>
      <c r="AD553" s="774"/>
      <c r="AE553" s="774"/>
      <c r="AF553" s="774"/>
      <c r="AG553" s="774"/>
      <c r="AH553" s="774"/>
      <c r="AI553" s="774"/>
      <c r="AJ553" s="774"/>
      <c r="AK553" s="774"/>
      <c r="AL553" s="774"/>
      <c r="AM553" s="774"/>
      <c r="AN553" s="774"/>
      <c r="AO553" s="774"/>
      <c r="AP553" s="774"/>
      <c r="AQ553" s="774"/>
      <c r="AR553" s="774"/>
      <c r="AS553" s="774"/>
      <c r="AT553" s="774"/>
      <c r="AU553" s="774"/>
      <c r="AV553" s="774"/>
      <c r="AW553" s="774"/>
      <c r="AX553" s="774"/>
      <c r="AY553" s="774"/>
      <c r="AZ553" s="774"/>
    </row>
    <row r="554" spans="1:52">
      <c r="A554" s="775"/>
      <c r="B554" s="774"/>
      <c r="C554" s="774"/>
      <c r="D554" s="774"/>
      <c r="E554" s="774"/>
      <c r="F554" s="774"/>
      <c r="G554" s="774"/>
      <c r="H554" s="774"/>
      <c r="I554" s="774"/>
      <c r="J554" s="774"/>
      <c r="K554" s="774"/>
      <c r="L554" s="774"/>
      <c r="M554" s="774"/>
      <c r="N554" s="774"/>
      <c r="O554" s="774"/>
      <c r="P554" s="774"/>
      <c r="Q554" s="774"/>
      <c r="R554" s="774"/>
      <c r="S554" s="774"/>
      <c r="T554" s="774"/>
      <c r="U554" s="774"/>
      <c r="V554" s="774"/>
      <c r="W554" s="774"/>
      <c r="X554" s="774"/>
      <c r="Y554" s="774"/>
      <c r="Z554" s="774"/>
      <c r="AA554" s="774"/>
      <c r="AB554" s="774"/>
      <c r="AC554" s="774"/>
      <c r="AD554" s="774"/>
      <c r="AE554" s="774"/>
      <c r="AF554" s="774"/>
      <c r="AG554" s="774"/>
      <c r="AH554" s="774"/>
      <c r="AI554" s="774"/>
      <c r="AJ554" s="774"/>
      <c r="AK554" s="774"/>
      <c r="AL554" s="774"/>
      <c r="AM554" s="774"/>
      <c r="AN554" s="774"/>
      <c r="AO554" s="774"/>
      <c r="AP554" s="774"/>
      <c r="AQ554" s="774"/>
      <c r="AR554" s="774"/>
      <c r="AS554" s="774"/>
      <c r="AT554" s="774"/>
      <c r="AU554" s="774"/>
      <c r="AV554" s="774"/>
      <c r="AW554" s="774"/>
      <c r="AX554" s="774"/>
      <c r="AY554" s="774"/>
      <c r="AZ554" s="774"/>
    </row>
    <row r="555" spans="1:52">
      <c r="A555" s="775"/>
      <c r="B555" s="774"/>
      <c r="C555" s="774"/>
      <c r="D555" s="774"/>
      <c r="E555" s="774"/>
      <c r="F555" s="774"/>
      <c r="G555" s="774"/>
      <c r="H555" s="774"/>
      <c r="I555" s="774"/>
      <c r="J555" s="774"/>
      <c r="K555" s="774"/>
      <c r="L555" s="774"/>
      <c r="M555" s="774"/>
      <c r="N555" s="774"/>
      <c r="O555" s="774"/>
      <c r="P555" s="774"/>
      <c r="Q555" s="774"/>
      <c r="R555" s="774"/>
      <c r="S555" s="774"/>
      <c r="T555" s="774"/>
      <c r="U555" s="774"/>
      <c r="V555" s="774"/>
      <c r="W555" s="774"/>
      <c r="X555" s="774"/>
      <c r="Y555" s="774"/>
      <c r="Z555" s="774"/>
      <c r="AA555" s="774"/>
      <c r="AB555" s="774"/>
      <c r="AC555" s="774"/>
      <c r="AD555" s="774"/>
      <c r="AE555" s="774"/>
      <c r="AF555" s="774"/>
      <c r="AG555" s="774"/>
      <c r="AH555" s="774"/>
      <c r="AI555" s="774"/>
      <c r="AJ555" s="774"/>
      <c r="AK555" s="774"/>
      <c r="AL555" s="774"/>
      <c r="AM555" s="774"/>
      <c r="AN555" s="774"/>
      <c r="AO555" s="774"/>
      <c r="AP555" s="774"/>
      <c r="AQ555" s="774"/>
      <c r="AR555" s="774"/>
      <c r="AS555" s="774"/>
      <c r="AT555" s="774"/>
      <c r="AU555" s="774"/>
      <c r="AV555" s="774"/>
      <c r="AW555" s="774"/>
      <c r="AX555" s="774"/>
      <c r="AY555" s="774"/>
      <c r="AZ555" s="774"/>
    </row>
    <row r="556" spans="1:52">
      <c r="A556" s="775"/>
      <c r="B556" s="774"/>
      <c r="C556" s="774"/>
      <c r="D556" s="774"/>
      <c r="E556" s="774"/>
      <c r="F556" s="774"/>
      <c r="G556" s="774"/>
      <c r="H556" s="774"/>
      <c r="I556" s="774"/>
      <c r="J556" s="774"/>
      <c r="K556" s="774"/>
      <c r="L556" s="774"/>
      <c r="M556" s="774"/>
      <c r="N556" s="774"/>
      <c r="O556" s="774"/>
      <c r="P556" s="774"/>
      <c r="Q556" s="774"/>
      <c r="R556" s="774"/>
      <c r="S556" s="774"/>
      <c r="T556" s="774"/>
      <c r="U556" s="774"/>
      <c r="V556" s="774"/>
      <c r="W556" s="774"/>
      <c r="X556" s="774"/>
      <c r="Y556" s="774"/>
      <c r="Z556" s="774"/>
      <c r="AA556" s="774"/>
      <c r="AB556" s="774"/>
      <c r="AC556" s="774"/>
      <c r="AD556" s="774"/>
      <c r="AE556" s="774"/>
      <c r="AF556" s="774"/>
      <c r="AG556" s="774"/>
      <c r="AH556" s="774"/>
      <c r="AI556" s="774"/>
      <c r="AJ556" s="774"/>
      <c r="AK556" s="774"/>
      <c r="AL556" s="774"/>
      <c r="AM556" s="774"/>
      <c r="AN556" s="774"/>
      <c r="AO556" s="774"/>
      <c r="AP556" s="774"/>
      <c r="AQ556" s="774"/>
      <c r="AR556" s="774"/>
      <c r="AS556" s="774"/>
      <c r="AT556" s="774"/>
      <c r="AU556" s="774"/>
      <c r="AV556" s="774"/>
      <c r="AW556" s="774"/>
      <c r="AX556" s="774"/>
      <c r="AY556" s="774"/>
      <c r="AZ556" s="774"/>
    </row>
    <row r="557" spans="1:52">
      <c r="A557" s="775"/>
      <c r="B557" s="774"/>
      <c r="C557" s="774"/>
      <c r="D557" s="774"/>
      <c r="E557" s="774"/>
      <c r="F557" s="774"/>
      <c r="G557" s="774"/>
      <c r="H557" s="774"/>
      <c r="I557" s="774"/>
      <c r="J557" s="774"/>
      <c r="K557" s="774"/>
      <c r="L557" s="774"/>
      <c r="M557" s="774"/>
      <c r="N557" s="774"/>
      <c r="O557" s="774"/>
      <c r="P557" s="774"/>
      <c r="Q557" s="774"/>
      <c r="R557" s="774"/>
      <c r="S557" s="774"/>
      <c r="T557" s="774"/>
      <c r="U557" s="774"/>
      <c r="V557" s="774"/>
      <c r="W557" s="774"/>
      <c r="X557" s="774"/>
      <c r="Y557" s="774"/>
      <c r="Z557" s="774"/>
      <c r="AA557" s="774"/>
      <c r="AB557" s="774"/>
      <c r="AC557" s="774"/>
      <c r="AD557" s="774"/>
      <c r="AE557" s="774"/>
      <c r="AF557" s="774"/>
      <c r="AG557" s="774"/>
      <c r="AH557" s="774"/>
      <c r="AI557" s="774"/>
      <c r="AJ557" s="774"/>
      <c r="AK557" s="774"/>
      <c r="AL557" s="774"/>
      <c r="AM557" s="774"/>
      <c r="AN557" s="774"/>
      <c r="AO557" s="774"/>
      <c r="AP557" s="774"/>
      <c r="AQ557" s="774"/>
      <c r="AR557" s="774"/>
      <c r="AS557" s="774"/>
      <c r="AT557" s="774"/>
      <c r="AU557" s="774"/>
      <c r="AV557" s="774"/>
      <c r="AW557" s="774"/>
      <c r="AX557" s="774"/>
      <c r="AY557" s="774"/>
      <c r="AZ557" s="774"/>
    </row>
    <row r="558" spans="1:52">
      <c r="A558" s="774"/>
      <c r="B558" s="774"/>
      <c r="C558" s="774"/>
      <c r="D558" s="774"/>
      <c r="E558" s="774"/>
      <c r="F558" s="774"/>
      <c r="G558" s="774"/>
      <c r="H558" s="774"/>
      <c r="I558" s="774"/>
      <c r="J558" s="774"/>
      <c r="K558" s="774"/>
      <c r="L558" s="774"/>
      <c r="M558" s="774"/>
      <c r="N558" s="774"/>
      <c r="O558" s="774"/>
      <c r="P558" s="774"/>
      <c r="Q558" s="774"/>
      <c r="R558" s="774"/>
      <c r="S558" s="774"/>
      <c r="T558" s="774"/>
      <c r="U558" s="774"/>
      <c r="V558" s="774"/>
      <c r="W558" s="774"/>
      <c r="X558" s="774"/>
      <c r="Y558" s="774"/>
      <c r="Z558" s="774"/>
      <c r="AA558" s="774"/>
      <c r="AB558" s="774"/>
      <c r="AC558" s="774"/>
      <c r="AD558" s="774"/>
      <c r="AE558" s="774"/>
      <c r="AF558" s="774"/>
      <c r="AG558" s="774"/>
      <c r="AH558" s="774"/>
      <c r="AI558" s="774"/>
      <c r="AJ558" s="774"/>
      <c r="AK558" s="774"/>
      <c r="AL558" s="774"/>
      <c r="AM558" s="774"/>
      <c r="AN558" s="774"/>
      <c r="AO558" s="774"/>
      <c r="AP558" s="774"/>
      <c r="AQ558" s="774"/>
      <c r="AR558" s="774"/>
      <c r="AS558" s="774"/>
      <c r="AT558" s="774"/>
      <c r="AU558" s="774"/>
      <c r="AV558" s="774"/>
      <c r="AW558" s="774"/>
      <c r="AX558" s="774"/>
      <c r="AY558" s="774"/>
      <c r="AZ558" s="774"/>
    </row>
    <row r="559" spans="1:52">
      <c r="A559" s="775"/>
      <c r="B559" s="774"/>
      <c r="C559" s="774"/>
      <c r="D559" s="774"/>
      <c r="E559" s="774"/>
      <c r="F559" s="774"/>
      <c r="G559" s="774"/>
      <c r="H559" s="774"/>
      <c r="I559" s="774"/>
      <c r="J559" s="774"/>
      <c r="K559" s="774"/>
      <c r="L559" s="774"/>
      <c r="M559" s="774"/>
      <c r="N559" s="774"/>
      <c r="O559" s="774"/>
      <c r="P559" s="774"/>
      <c r="Q559" s="774"/>
      <c r="R559" s="774"/>
      <c r="S559" s="774"/>
      <c r="T559" s="774"/>
      <c r="U559" s="774"/>
      <c r="V559" s="774"/>
      <c r="W559" s="774"/>
      <c r="X559" s="774"/>
      <c r="Y559" s="774"/>
      <c r="Z559" s="774"/>
      <c r="AA559" s="774"/>
      <c r="AB559" s="774"/>
      <c r="AC559" s="774"/>
      <c r="AD559" s="774"/>
      <c r="AE559" s="774"/>
      <c r="AF559" s="774"/>
      <c r="AG559" s="774"/>
      <c r="AH559" s="774"/>
      <c r="AI559" s="774"/>
      <c r="AJ559" s="774"/>
      <c r="AK559" s="774"/>
      <c r="AL559" s="774"/>
      <c r="AM559" s="774"/>
      <c r="AN559" s="774"/>
      <c r="AO559" s="774"/>
      <c r="AP559" s="774"/>
      <c r="AQ559" s="774"/>
      <c r="AR559" s="774"/>
      <c r="AS559" s="774"/>
      <c r="AT559" s="774"/>
      <c r="AU559" s="774"/>
      <c r="AV559" s="774"/>
      <c r="AW559" s="774"/>
      <c r="AX559" s="774"/>
      <c r="AY559" s="774"/>
      <c r="AZ559" s="774"/>
    </row>
    <row r="560" spans="1:52">
      <c r="A560" s="775"/>
      <c r="B560" s="774"/>
      <c r="C560" s="774"/>
      <c r="D560" s="774"/>
      <c r="E560" s="774"/>
      <c r="F560" s="774"/>
      <c r="G560" s="774"/>
      <c r="H560" s="774"/>
      <c r="I560" s="774"/>
      <c r="J560" s="774"/>
      <c r="K560" s="774"/>
      <c r="L560" s="774"/>
      <c r="M560" s="774"/>
      <c r="N560" s="774"/>
      <c r="O560" s="774"/>
      <c r="P560" s="774"/>
      <c r="Q560" s="774"/>
      <c r="R560" s="774"/>
      <c r="S560" s="774"/>
      <c r="T560" s="774"/>
      <c r="U560" s="774"/>
      <c r="V560" s="774"/>
      <c r="W560" s="774"/>
      <c r="X560" s="774"/>
      <c r="Y560" s="774"/>
      <c r="Z560" s="774"/>
      <c r="AA560" s="774"/>
      <c r="AB560" s="774"/>
      <c r="AC560" s="774"/>
      <c r="AD560" s="774"/>
      <c r="AE560" s="774"/>
      <c r="AF560" s="774"/>
      <c r="AG560" s="774"/>
      <c r="AH560" s="774"/>
      <c r="AI560" s="774"/>
      <c r="AJ560" s="774"/>
      <c r="AK560" s="774"/>
      <c r="AL560" s="774"/>
      <c r="AM560" s="774"/>
      <c r="AN560" s="774"/>
      <c r="AO560" s="774"/>
      <c r="AP560" s="774"/>
      <c r="AQ560" s="774"/>
      <c r="AR560" s="774"/>
      <c r="AS560" s="774"/>
      <c r="AT560" s="774"/>
      <c r="AU560" s="774"/>
      <c r="AV560" s="774"/>
      <c r="AW560" s="774"/>
      <c r="AX560" s="774"/>
      <c r="AY560" s="774"/>
      <c r="AZ560" s="774"/>
    </row>
    <row r="561" spans="1:52">
      <c r="A561" s="775"/>
      <c r="B561" s="774"/>
      <c r="C561" s="774"/>
      <c r="D561" s="774"/>
      <c r="E561" s="774"/>
      <c r="F561" s="774"/>
      <c r="G561" s="774"/>
      <c r="H561" s="774"/>
      <c r="I561" s="774"/>
      <c r="J561" s="774"/>
      <c r="K561" s="774"/>
      <c r="L561" s="774"/>
      <c r="M561" s="774"/>
      <c r="N561" s="774"/>
      <c r="O561" s="774"/>
      <c r="P561" s="774"/>
      <c r="Q561" s="774"/>
      <c r="R561" s="774"/>
      <c r="S561" s="774"/>
      <c r="T561" s="774"/>
      <c r="U561" s="774"/>
      <c r="V561" s="774"/>
      <c r="W561" s="774"/>
      <c r="X561" s="774"/>
      <c r="Y561" s="774"/>
      <c r="Z561" s="774"/>
      <c r="AA561" s="774"/>
      <c r="AB561" s="774"/>
      <c r="AC561" s="774"/>
      <c r="AD561" s="774"/>
      <c r="AE561" s="774"/>
      <c r="AF561" s="774"/>
      <c r="AG561" s="774"/>
      <c r="AH561" s="774"/>
      <c r="AI561" s="774"/>
      <c r="AJ561" s="774"/>
      <c r="AK561" s="774"/>
      <c r="AL561" s="774"/>
      <c r="AM561" s="774"/>
      <c r="AN561" s="774"/>
      <c r="AO561" s="774"/>
      <c r="AP561" s="774"/>
      <c r="AQ561" s="774"/>
      <c r="AR561" s="774"/>
      <c r="AS561" s="774"/>
      <c r="AT561" s="774"/>
      <c r="AU561" s="774"/>
      <c r="AV561" s="774"/>
      <c r="AW561" s="774"/>
      <c r="AX561" s="774"/>
      <c r="AY561" s="774"/>
      <c r="AZ561" s="774"/>
    </row>
    <row r="562" spans="1:52">
      <c r="A562" s="775"/>
      <c r="B562" s="774"/>
      <c r="C562" s="774"/>
      <c r="D562" s="774"/>
      <c r="E562" s="774"/>
      <c r="F562" s="774"/>
      <c r="G562" s="774"/>
      <c r="H562" s="774"/>
      <c r="I562" s="774"/>
      <c r="J562" s="774"/>
      <c r="K562" s="774"/>
      <c r="L562" s="774"/>
      <c r="M562" s="774"/>
      <c r="N562" s="774"/>
      <c r="O562" s="774"/>
      <c r="P562" s="774"/>
      <c r="Q562" s="774"/>
      <c r="R562" s="774"/>
      <c r="S562" s="774"/>
      <c r="T562" s="774"/>
      <c r="U562" s="774"/>
      <c r="V562" s="774"/>
      <c r="W562" s="774"/>
      <c r="X562" s="774"/>
      <c r="Y562" s="774"/>
      <c r="Z562" s="774"/>
      <c r="AA562" s="774"/>
      <c r="AB562" s="774"/>
      <c r="AC562" s="774"/>
      <c r="AD562" s="774"/>
      <c r="AE562" s="774"/>
      <c r="AF562" s="774"/>
      <c r="AG562" s="774"/>
      <c r="AH562" s="774"/>
      <c r="AI562" s="774"/>
      <c r="AJ562" s="774"/>
      <c r="AK562" s="774"/>
      <c r="AL562" s="774"/>
      <c r="AM562" s="774"/>
      <c r="AN562" s="774"/>
      <c r="AO562" s="774"/>
      <c r="AP562" s="774"/>
      <c r="AQ562" s="774"/>
      <c r="AR562" s="774"/>
      <c r="AS562" s="774"/>
      <c r="AT562" s="774"/>
      <c r="AU562" s="774"/>
      <c r="AV562" s="774"/>
      <c r="AW562" s="774"/>
      <c r="AX562" s="774"/>
      <c r="AY562" s="774"/>
      <c r="AZ562" s="774"/>
    </row>
    <row r="563" spans="1:52">
      <c r="A563" s="775"/>
      <c r="B563" s="774"/>
      <c r="C563" s="774"/>
      <c r="D563" s="774"/>
      <c r="E563" s="774"/>
      <c r="F563" s="774"/>
      <c r="G563" s="774"/>
      <c r="H563" s="774"/>
      <c r="I563" s="774"/>
      <c r="J563" s="774"/>
      <c r="K563" s="774"/>
      <c r="L563" s="774"/>
      <c r="M563" s="774"/>
      <c r="N563" s="774"/>
      <c r="O563" s="774"/>
      <c r="P563" s="774"/>
      <c r="Q563" s="774"/>
      <c r="R563" s="774"/>
      <c r="S563" s="774"/>
      <c r="T563" s="774"/>
      <c r="U563" s="774"/>
      <c r="V563" s="774"/>
      <c r="W563" s="774"/>
      <c r="X563" s="774"/>
      <c r="Y563" s="774"/>
      <c r="Z563" s="774"/>
      <c r="AA563" s="774"/>
      <c r="AB563" s="774"/>
      <c r="AC563" s="774"/>
      <c r="AD563" s="774"/>
      <c r="AE563" s="774"/>
      <c r="AF563" s="774"/>
      <c r="AG563" s="774"/>
      <c r="AH563" s="774"/>
      <c r="AI563" s="774"/>
      <c r="AJ563" s="774"/>
      <c r="AK563" s="774"/>
      <c r="AL563" s="774"/>
      <c r="AM563" s="774"/>
      <c r="AN563" s="774"/>
      <c r="AO563" s="774"/>
      <c r="AP563" s="774"/>
      <c r="AQ563" s="774"/>
      <c r="AR563" s="774"/>
      <c r="AS563" s="774"/>
      <c r="AT563" s="774"/>
      <c r="AU563" s="774"/>
      <c r="AV563" s="774"/>
      <c r="AW563" s="774"/>
      <c r="AX563" s="774"/>
      <c r="AY563" s="774"/>
      <c r="AZ563" s="774"/>
    </row>
    <row r="564" spans="1:52">
      <c r="A564" s="775"/>
      <c r="B564" s="774"/>
      <c r="C564" s="774"/>
      <c r="D564" s="774"/>
      <c r="E564" s="774"/>
      <c r="F564" s="774"/>
      <c r="G564" s="774"/>
      <c r="H564" s="774"/>
      <c r="I564" s="774"/>
      <c r="J564" s="774"/>
      <c r="K564" s="774"/>
      <c r="L564" s="774"/>
      <c r="M564" s="774"/>
      <c r="N564" s="774"/>
      <c r="O564" s="774"/>
      <c r="P564" s="774"/>
      <c r="Q564" s="774"/>
      <c r="R564" s="774"/>
      <c r="S564" s="774"/>
      <c r="T564" s="774"/>
      <c r="U564" s="774"/>
      <c r="V564" s="774"/>
      <c r="W564" s="774"/>
      <c r="X564" s="774"/>
      <c r="Y564" s="774"/>
      <c r="Z564" s="774"/>
      <c r="AA564" s="774"/>
      <c r="AB564" s="774"/>
      <c r="AC564" s="774"/>
      <c r="AD564" s="774"/>
      <c r="AE564" s="774"/>
      <c r="AF564" s="774"/>
      <c r="AG564" s="774"/>
      <c r="AH564" s="774"/>
      <c r="AI564" s="774"/>
      <c r="AJ564" s="774"/>
      <c r="AK564" s="774"/>
      <c r="AL564" s="774"/>
      <c r="AM564" s="774"/>
      <c r="AN564" s="774"/>
      <c r="AO564" s="774"/>
      <c r="AP564" s="774"/>
      <c r="AQ564" s="774"/>
      <c r="AR564" s="774"/>
      <c r="AS564" s="774"/>
      <c r="AT564" s="774"/>
      <c r="AU564" s="774"/>
      <c r="AV564" s="774"/>
      <c r="AW564" s="774"/>
      <c r="AX564" s="774"/>
      <c r="AY564" s="774"/>
      <c r="AZ564" s="774"/>
    </row>
    <row r="565" spans="1:52">
      <c r="A565" s="775"/>
      <c r="B565" s="774"/>
      <c r="C565" s="774"/>
      <c r="D565" s="774"/>
      <c r="E565" s="774"/>
      <c r="F565" s="774"/>
      <c r="G565" s="774"/>
      <c r="H565" s="774"/>
      <c r="I565" s="774"/>
      <c r="J565" s="774"/>
      <c r="K565" s="774"/>
      <c r="L565" s="774"/>
      <c r="M565" s="774"/>
      <c r="N565" s="774"/>
      <c r="O565" s="774"/>
      <c r="P565" s="774"/>
      <c r="Q565" s="774"/>
      <c r="R565" s="774"/>
      <c r="S565" s="774"/>
      <c r="T565" s="774"/>
      <c r="U565" s="774"/>
      <c r="V565" s="774"/>
      <c r="W565" s="774"/>
      <c r="X565" s="774"/>
      <c r="Y565" s="774"/>
      <c r="Z565" s="774"/>
      <c r="AA565" s="774"/>
      <c r="AB565" s="774"/>
      <c r="AC565" s="774"/>
      <c r="AD565" s="774"/>
      <c r="AE565" s="774"/>
      <c r="AF565" s="774"/>
      <c r="AG565" s="774"/>
      <c r="AH565" s="774"/>
      <c r="AI565" s="774"/>
      <c r="AJ565" s="774"/>
      <c r="AK565" s="774"/>
      <c r="AL565" s="774"/>
      <c r="AM565" s="774"/>
      <c r="AN565" s="774"/>
      <c r="AO565" s="774"/>
      <c r="AP565" s="774"/>
      <c r="AQ565" s="774"/>
      <c r="AR565" s="774"/>
      <c r="AS565" s="774"/>
      <c r="AT565" s="774"/>
      <c r="AU565" s="774"/>
      <c r="AV565" s="774"/>
      <c r="AW565" s="774"/>
      <c r="AX565" s="774"/>
      <c r="AY565" s="774"/>
      <c r="AZ565" s="774"/>
    </row>
    <row r="566" spans="1:52">
      <c r="A566" s="775"/>
      <c r="B566" s="774"/>
      <c r="C566" s="774"/>
      <c r="D566" s="774"/>
      <c r="E566" s="774"/>
      <c r="F566" s="774"/>
      <c r="G566" s="774"/>
      <c r="H566" s="774"/>
      <c r="I566" s="774"/>
      <c r="J566" s="774"/>
      <c r="K566" s="774"/>
      <c r="L566" s="774"/>
      <c r="M566" s="774"/>
      <c r="N566" s="774"/>
      <c r="O566" s="774"/>
      <c r="P566" s="774"/>
      <c r="Q566" s="774"/>
      <c r="R566" s="774"/>
      <c r="S566" s="774"/>
      <c r="T566" s="774"/>
      <c r="U566" s="774"/>
      <c r="V566" s="774"/>
      <c r="W566" s="774"/>
      <c r="X566" s="774"/>
      <c r="Y566" s="774"/>
      <c r="Z566" s="774"/>
      <c r="AA566" s="774"/>
      <c r="AB566" s="774"/>
      <c r="AC566" s="774"/>
      <c r="AD566" s="774"/>
      <c r="AE566" s="774"/>
      <c r="AF566" s="774"/>
      <c r="AG566" s="774"/>
      <c r="AH566" s="774"/>
      <c r="AI566" s="774"/>
      <c r="AJ566" s="774"/>
      <c r="AK566" s="774"/>
      <c r="AL566" s="774"/>
      <c r="AM566" s="774"/>
      <c r="AN566" s="774"/>
      <c r="AO566" s="774"/>
      <c r="AP566" s="774"/>
      <c r="AQ566" s="774"/>
      <c r="AR566" s="774"/>
      <c r="AS566" s="774"/>
      <c r="AT566" s="774"/>
      <c r="AU566" s="774"/>
      <c r="AV566" s="774"/>
      <c r="AW566" s="774"/>
      <c r="AX566" s="774"/>
      <c r="AY566" s="774"/>
      <c r="AZ566" s="774"/>
    </row>
    <row r="567" spans="1:52">
      <c r="A567" s="775"/>
      <c r="B567" s="774"/>
      <c r="C567" s="774"/>
      <c r="D567" s="774"/>
      <c r="E567" s="774"/>
      <c r="F567" s="774"/>
      <c r="G567" s="774"/>
      <c r="H567" s="774"/>
      <c r="I567" s="774"/>
      <c r="J567" s="774"/>
      <c r="K567" s="774"/>
      <c r="L567" s="774"/>
      <c r="M567" s="774"/>
      <c r="N567" s="774"/>
      <c r="O567" s="774"/>
      <c r="P567" s="774"/>
      <c r="Q567" s="774"/>
      <c r="R567" s="774"/>
      <c r="S567" s="774"/>
      <c r="T567" s="774"/>
      <c r="U567" s="774"/>
      <c r="V567" s="774"/>
      <c r="W567" s="774"/>
      <c r="X567" s="774"/>
      <c r="Y567" s="774"/>
      <c r="Z567" s="774"/>
      <c r="AA567" s="774"/>
      <c r="AB567" s="774"/>
      <c r="AC567" s="774"/>
      <c r="AD567" s="774"/>
      <c r="AE567" s="774"/>
      <c r="AF567" s="774"/>
      <c r="AG567" s="774"/>
      <c r="AH567" s="774"/>
      <c r="AI567" s="774"/>
      <c r="AJ567" s="774"/>
      <c r="AK567" s="774"/>
      <c r="AL567" s="774"/>
      <c r="AM567" s="774"/>
      <c r="AN567" s="774"/>
      <c r="AO567" s="774"/>
      <c r="AP567" s="774"/>
      <c r="AQ567" s="774"/>
      <c r="AR567" s="774"/>
      <c r="AS567" s="774"/>
      <c r="AT567" s="774"/>
      <c r="AU567" s="774"/>
      <c r="AV567" s="774"/>
      <c r="AW567" s="774"/>
      <c r="AX567" s="774"/>
      <c r="AY567" s="774"/>
      <c r="AZ567" s="774"/>
    </row>
    <row r="568" spans="1:52">
      <c r="A568" s="775"/>
      <c r="B568" s="774"/>
      <c r="C568" s="774"/>
      <c r="D568" s="774"/>
      <c r="E568" s="774"/>
      <c r="F568" s="774"/>
      <c r="G568" s="774"/>
      <c r="H568" s="774"/>
      <c r="I568" s="774"/>
      <c r="J568" s="774"/>
      <c r="K568" s="774"/>
      <c r="L568" s="774"/>
      <c r="M568" s="774"/>
      <c r="N568" s="774"/>
      <c r="O568" s="774"/>
      <c r="P568" s="774"/>
      <c r="Q568" s="774"/>
      <c r="R568" s="774"/>
      <c r="S568" s="774"/>
      <c r="T568" s="774"/>
      <c r="U568" s="774"/>
      <c r="V568" s="774"/>
      <c r="W568" s="774"/>
      <c r="X568" s="774"/>
      <c r="Y568" s="774"/>
      <c r="Z568" s="774"/>
      <c r="AA568" s="774"/>
      <c r="AB568" s="774"/>
      <c r="AC568" s="774"/>
      <c r="AD568" s="774"/>
      <c r="AE568" s="774"/>
      <c r="AF568" s="774"/>
      <c r="AG568" s="774"/>
      <c r="AH568" s="774"/>
      <c r="AI568" s="774"/>
      <c r="AJ568" s="774"/>
      <c r="AK568" s="774"/>
      <c r="AL568" s="774"/>
      <c r="AM568" s="774"/>
      <c r="AN568" s="774"/>
      <c r="AO568" s="774"/>
      <c r="AP568" s="774"/>
      <c r="AQ568" s="774"/>
      <c r="AR568" s="774"/>
      <c r="AS568" s="774"/>
      <c r="AT568" s="774"/>
      <c r="AU568" s="774"/>
      <c r="AV568" s="774"/>
      <c r="AW568" s="774"/>
      <c r="AX568" s="774"/>
      <c r="AY568" s="774"/>
      <c r="AZ568" s="774"/>
    </row>
    <row r="569" spans="1:52">
      <c r="A569" s="775"/>
      <c r="B569" s="774"/>
      <c r="C569" s="774"/>
      <c r="D569" s="774"/>
      <c r="E569" s="774"/>
      <c r="F569" s="774"/>
      <c r="G569" s="774"/>
      <c r="H569" s="774"/>
      <c r="I569" s="774"/>
      <c r="J569" s="774"/>
      <c r="K569" s="774"/>
      <c r="L569" s="774"/>
      <c r="M569" s="774"/>
      <c r="N569" s="774"/>
      <c r="O569" s="774"/>
      <c r="P569" s="774"/>
      <c r="Q569" s="774"/>
      <c r="R569" s="774"/>
      <c r="S569" s="774"/>
      <c r="T569" s="774"/>
      <c r="U569" s="774"/>
      <c r="V569" s="774"/>
      <c r="W569" s="774"/>
      <c r="X569" s="774"/>
      <c r="Y569" s="774"/>
      <c r="Z569" s="774"/>
      <c r="AA569" s="774"/>
      <c r="AB569" s="774"/>
      <c r="AC569" s="774"/>
      <c r="AD569" s="774"/>
      <c r="AE569" s="774"/>
      <c r="AF569" s="774"/>
      <c r="AG569" s="774"/>
      <c r="AH569" s="774"/>
      <c r="AI569" s="774"/>
      <c r="AJ569" s="774"/>
      <c r="AK569" s="774"/>
      <c r="AL569" s="774"/>
      <c r="AM569" s="774"/>
      <c r="AN569" s="774"/>
      <c r="AO569" s="774"/>
      <c r="AP569" s="774"/>
      <c r="AQ569" s="774"/>
      <c r="AR569" s="774"/>
      <c r="AS569" s="774"/>
      <c r="AT569" s="774"/>
      <c r="AU569" s="774"/>
      <c r="AV569" s="774"/>
      <c r="AW569" s="774"/>
      <c r="AX569" s="774"/>
      <c r="AY569" s="774"/>
      <c r="AZ569" s="774"/>
    </row>
    <row r="570" spans="1:52">
      <c r="A570" s="775"/>
      <c r="B570" s="774"/>
      <c r="C570" s="774"/>
      <c r="D570" s="774"/>
      <c r="E570" s="774"/>
      <c r="F570" s="774"/>
      <c r="G570" s="774"/>
      <c r="H570" s="774"/>
      <c r="I570" s="774"/>
      <c r="J570" s="774"/>
      <c r="K570" s="774"/>
      <c r="L570" s="774"/>
      <c r="M570" s="774"/>
      <c r="N570" s="774"/>
      <c r="O570" s="774"/>
      <c r="P570" s="774"/>
      <c r="Q570" s="774"/>
      <c r="R570" s="774"/>
      <c r="S570" s="774"/>
      <c r="T570" s="774"/>
      <c r="U570" s="774"/>
      <c r="V570" s="774"/>
      <c r="W570" s="774"/>
      <c r="X570" s="774"/>
      <c r="Y570" s="774"/>
      <c r="Z570" s="774"/>
      <c r="AA570" s="774"/>
      <c r="AB570" s="774"/>
      <c r="AC570" s="774"/>
      <c r="AD570" s="774"/>
      <c r="AE570" s="774"/>
      <c r="AF570" s="774"/>
      <c r="AG570" s="774"/>
      <c r="AH570" s="774"/>
      <c r="AI570" s="774"/>
      <c r="AJ570" s="774"/>
      <c r="AK570" s="774"/>
      <c r="AL570" s="774"/>
      <c r="AM570" s="774"/>
      <c r="AN570" s="774"/>
      <c r="AO570" s="774"/>
      <c r="AP570" s="774"/>
      <c r="AQ570" s="774"/>
      <c r="AR570" s="774"/>
      <c r="AS570" s="774"/>
      <c r="AT570" s="774"/>
      <c r="AU570" s="774"/>
      <c r="AV570" s="774"/>
      <c r="AW570" s="774"/>
      <c r="AX570" s="774"/>
      <c r="AY570" s="774"/>
      <c r="AZ570" s="774"/>
    </row>
    <row r="571" spans="1:52">
      <c r="A571" s="775"/>
      <c r="B571" s="774"/>
      <c r="C571" s="774"/>
      <c r="D571" s="774"/>
      <c r="E571" s="774"/>
      <c r="F571" s="774"/>
      <c r="G571" s="774"/>
      <c r="H571" s="774"/>
      <c r="I571" s="774"/>
      <c r="J571" s="774"/>
      <c r="K571" s="774"/>
      <c r="L571" s="774"/>
      <c r="M571" s="774"/>
      <c r="N571" s="774"/>
      <c r="O571" s="774"/>
      <c r="P571" s="774"/>
      <c r="Q571" s="774"/>
      <c r="R571" s="774"/>
      <c r="S571" s="774"/>
      <c r="T571" s="774"/>
      <c r="U571" s="774"/>
      <c r="V571" s="774"/>
      <c r="W571" s="774"/>
      <c r="X571" s="774"/>
      <c r="Y571" s="774"/>
      <c r="Z571" s="774"/>
      <c r="AA571" s="774"/>
      <c r="AB571" s="774"/>
      <c r="AC571" s="774"/>
      <c r="AD571" s="774"/>
      <c r="AE571" s="774"/>
      <c r="AF571" s="774"/>
      <c r="AG571" s="774"/>
      <c r="AH571" s="774"/>
      <c r="AI571" s="774"/>
      <c r="AJ571" s="774"/>
      <c r="AK571" s="774"/>
      <c r="AL571" s="774"/>
      <c r="AM571" s="774"/>
      <c r="AN571" s="774"/>
      <c r="AO571" s="774"/>
      <c r="AP571" s="774"/>
      <c r="AQ571" s="774"/>
      <c r="AR571" s="774"/>
      <c r="AS571" s="774"/>
      <c r="AT571" s="774"/>
      <c r="AU571" s="774"/>
      <c r="AV571" s="774"/>
      <c r="AW571" s="774"/>
      <c r="AX571" s="774"/>
      <c r="AY571" s="774"/>
      <c r="AZ571" s="774"/>
    </row>
    <row r="572" spans="1:52">
      <c r="A572" s="775"/>
      <c r="B572" s="774"/>
      <c r="C572" s="774"/>
      <c r="D572" s="774"/>
      <c r="E572" s="774"/>
      <c r="F572" s="774"/>
      <c r="G572" s="774"/>
      <c r="H572" s="774"/>
      <c r="I572" s="774"/>
      <c r="J572" s="774"/>
      <c r="K572" s="774"/>
      <c r="L572" s="774"/>
      <c r="M572" s="774"/>
      <c r="N572" s="774"/>
      <c r="O572" s="774"/>
      <c r="P572" s="774"/>
      <c r="Q572" s="774"/>
      <c r="R572" s="774"/>
      <c r="S572" s="774"/>
      <c r="T572" s="774"/>
      <c r="U572" s="774"/>
      <c r="V572" s="774"/>
      <c r="W572" s="774"/>
      <c r="X572" s="774"/>
      <c r="Y572" s="774"/>
      <c r="Z572" s="774"/>
      <c r="AA572" s="774"/>
      <c r="AB572" s="774"/>
      <c r="AC572" s="774"/>
      <c r="AD572" s="774"/>
      <c r="AE572" s="774"/>
      <c r="AF572" s="774"/>
      <c r="AG572" s="774"/>
      <c r="AH572" s="774"/>
      <c r="AI572" s="774"/>
      <c r="AJ572" s="774"/>
      <c r="AK572" s="774"/>
      <c r="AL572" s="774"/>
      <c r="AM572" s="774"/>
      <c r="AN572" s="774"/>
      <c r="AO572" s="774"/>
      <c r="AP572" s="774"/>
      <c r="AQ572" s="774"/>
      <c r="AR572" s="774"/>
      <c r="AS572" s="774"/>
      <c r="AT572" s="774"/>
      <c r="AU572" s="774"/>
      <c r="AV572" s="774"/>
      <c r="AW572" s="774"/>
      <c r="AX572" s="774"/>
      <c r="AY572" s="774"/>
      <c r="AZ572" s="774"/>
    </row>
    <row r="573" spans="1:52">
      <c r="A573" s="775"/>
      <c r="B573" s="774"/>
      <c r="C573" s="774"/>
      <c r="D573" s="774"/>
      <c r="E573" s="774"/>
      <c r="F573" s="774"/>
      <c r="G573" s="774"/>
      <c r="H573" s="774"/>
      <c r="I573" s="774"/>
      <c r="J573" s="774"/>
      <c r="K573" s="774"/>
      <c r="L573" s="774"/>
      <c r="M573" s="774"/>
      <c r="N573" s="774"/>
      <c r="O573" s="774"/>
      <c r="P573" s="774"/>
      <c r="Q573" s="774"/>
      <c r="R573" s="774"/>
      <c r="S573" s="774"/>
      <c r="T573" s="774"/>
      <c r="U573" s="774"/>
      <c r="V573" s="774"/>
      <c r="W573" s="774"/>
      <c r="X573" s="774"/>
      <c r="Y573" s="774"/>
      <c r="Z573" s="774"/>
      <c r="AA573" s="774"/>
      <c r="AB573" s="774"/>
      <c r="AC573" s="774"/>
      <c r="AD573" s="774"/>
      <c r="AE573" s="774"/>
      <c r="AF573" s="774"/>
      <c r="AG573" s="774"/>
      <c r="AH573" s="774"/>
      <c r="AI573" s="774"/>
      <c r="AJ573" s="774"/>
      <c r="AK573" s="774"/>
      <c r="AL573" s="774"/>
      <c r="AM573" s="774"/>
      <c r="AN573" s="774"/>
      <c r="AO573" s="774"/>
      <c r="AP573" s="774"/>
      <c r="AQ573" s="774"/>
      <c r="AR573" s="774"/>
      <c r="AS573" s="774"/>
      <c r="AT573" s="774"/>
      <c r="AU573" s="774"/>
      <c r="AV573" s="774"/>
      <c r="AW573" s="774"/>
      <c r="AX573" s="774"/>
      <c r="AY573" s="774"/>
      <c r="AZ573" s="774"/>
    </row>
    <row r="574" spans="1:52">
      <c r="A574" s="775"/>
      <c r="B574" s="774"/>
      <c r="C574" s="774"/>
      <c r="D574" s="774"/>
      <c r="E574" s="774"/>
      <c r="F574" s="774"/>
      <c r="G574" s="774"/>
      <c r="H574" s="774"/>
      <c r="I574" s="774"/>
      <c r="J574" s="774"/>
      <c r="K574" s="774"/>
      <c r="L574" s="774"/>
      <c r="M574" s="774"/>
      <c r="N574" s="774"/>
      <c r="O574" s="774"/>
      <c r="P574" s="774"/>
      <c r="Q574" s="774"/>
      <c r="R574" s="774"/>
      <c r="S574" s="774"/>
      <c r="T574" s="774"/>
      <c r="U574" s="774"/>
      <c r="V574" s="774"/>
      <c r="W574" s="774"/>
      <c r="X574" s="774"/>
      <c r="Y574" s="774"/>
      <c r="Z574" s="774"/>
      <c r="AA574" s="774"/>
      <c r="AB574" s="774"/>
      <c r="AC574" s="774"/>
      <c r="AD574" s="774"/>
      <c r="AE574" s="774"/>
      <c r="AF574" s="774"/>
      <c r="AG574" s="774"/>
      <c r="AH574" s="774"/>
      <c r="AI574" s="774"/>
      <c r="AJ574" s="774"/>
      <c r="AK574" s="774"/>
      <c r="AL574" s="774"/>
      <c r="AM574" s="774"/>
      <c r="AN574" s="774"/>
      <c r="AO574" s="774"/>
      <c r="AP574" s="774"/>
      <c r="AQ574" s="774"/>
      <c r="AR574" s="774"/>
      <c r="AS574" s="774"/>
      <c r="AT574" s="774"/>
      <c r="AU574" s="774"/>
      <c r="AV574" s="774"/>
      <c r="AW574" s="774"/>
      <c r="AX574" s="774"/>
      <c r="AY574" s="774"/>
      <c r="AZ574" s="774"/>
    </row>
    <row r="575" spans="1:52">
      <c r="A575" s="775"/>
      <c r="B575" s="774"/>
      <c r="C575" s="774"/>
      <c r="D575" s="774"/>
      <c r="E575" s="774"/>
      <c r="F575" s="774"/>
      <c r="G575" s="774"/>
      <c r="H575" s="774"/>
      <c r="I575" s="774"/>
      <c r="J575" s="774"/>
      <c r="K575" s="774"/>
      <c r="L575" s="774"/>
      <c r="M575" s="774"/>
      <c r="N575" s="774"/>
      <c r="O575" s="774"/>
      <c r="P575" s="774"/>
      <c r="Q575" s="774"/>
      <c r="R575" s="774"/>
      <c r="S575" s="774"/>
      <c r="T575" s="774"/>
      <c r="U575" s="774"/>
      <c r="V575" s="774"/>
      <c r="W575" s="774"/>
      <c r="X575" s="774"/>
      <c r="Y575" s="774"/>
      <c r="Z575" s="774"/>
      <c r="AA575" s="774"/>
      <c r="AB575" s="774"/>
      <c r="AC575" s="774"/>
      <c r="AD575" s="774"/>
      <c r="AE575" s="774"/>
      <c r="AF575" s="774"/>
      <c r="AG575" s="774"/>
      <c r="AH575" s="774"/>
      <c r="AI575" s="774"/>
      <c r="AJ575" s="774"/>
      <c r="AK575" s="774"/>
      <c r="AL575" s="774"/>
      <c r="AM575" s="774"/>
      <c r="AN575" s="774"/>
      <c r="AO575" s="774"/>
      <c r="AP575" s="774"/>
      <c r="AQ575" s="774"/>
      <c r="AR575" s="774"/>
      <c r="AS575" s="774"/>
      <c r="AT575" s="774"/>
      <c r="AU575" s="774"/>
      <c r="AV575" s="774"/>
      <c r="AW575" s="774"/>
      <c r="AX575" s="774"/>
      <c r="AY575" s="774"/>
      <c r="AZ575" s="774"/>
    </row>
    <row r="576" spans="1:52">
      <c r="A576" s="775"/>
      <c r="B576" s="774"/>
      <c r="C576" s="774"/>
      <c r="D576" s="774"/>
      <c r="E576" s="774"/>
      <c r="F576" s="774"/>
      <c r="G576" s="774"/>
      <c r="H576" s="774"/>
      <c r="I576" s="774"/>
      <c r="J576" s="774"/>
      <c r="K576" s="774"/>
      <c r="L576" s="774"/>
      <c r="M576" s="774"/>
      <c r="N576" s="774"/>
      <c r="O576" s="774"/>
      <c r="P576" s="774"/>
      <c r="Q576" s="774"/>
      <c r="R576" s="774"/>
      <c r="S576" s="774"/>
      <c r="T576" s="774"/>
      <c r="U576" s="774"/>
      <c r="V576" s="774"/>
      <c r="W576" s="774"/>
      <c r="X576" s="774"/>
      <c r="Y576" s="774"/>
      <c r="Z576" s="774"/>
      <c r="AA576" s="774"/>
      <c r="AB576" s="774"/>
      <c r="AC576" s="774"/>
      <c r="AD576" s="774"/>
      <c r="AE576" s="774"/>
      <c r="AF576" s="774"/>
      <c r="AG576" s="774"/>
      <c r="AH576" s="774"/>
      <c r="AI576" s="774"/>
      <c r="AJ576" s="774"/>
      <c r="AK576" s="774"/>
      <c r="AL576" s="774"/>
      <c r="AM576" s="774"/>
      <c r="AN576" s="774"/>
      <c r="AO576" s="774"/>
      <c r="AP576" s="774"/>
      <c r="AQ576" s="774"/>
      <c r="AR576" s="774"/>
      <c r="AS576" s="774"/>
      <c r="AT576" s="774"/>
      <c r="AU576" s="774"/>
      <c r="AV576" s="774"/>
      <c r="AW576" s="774"/>
      <c r="AX576" s="774"/>
      <c r="AY576" s="774"/>
      <c r="AZ576" s="774"/>
    </row>
    <row r="577" spans="1:52">
      <c r="A577" s="775"/>
      <c r="B577" s="774"/>
      <c r="C577" s="774"/>
      <c r="D577" s="774"/>
      <c r="E577" s="774"/>
      <c r="F577" s="774"/>
      <c r="G577" s="774"/>
      <c r="H577" s="774"/>
      <c r="I577" s="774"/>
      <c r="J577" s="774"/>
      <c r="K577" s="774"/>
      <c r="L577" s="774"/>
      <c r="M577" s="774"/>
      <c r="N577" s="774"/>
      <c r="O577" s="774"/>
      <c r="P577" s="774"/>
      <c r="Q577" s="774"/>
      <c r="R577" s="774"/>
      <c r="S577" s="774"/>
      <c r="T577" s="774"/>
      <c r="U577" s="774"/>
      <c r="V577" s="774"/>
      <c r="W577" s="774"/>
      <c r="X577" s="774"/>
      <c r="Y577" s="774"/>
      <c r="Z577" s="774"/>
      <c r="AA577" s="774"/>
      <c r="AB577" s="774"/>
      <c r="AC577" s="774"/>
      <c r="AD577" s="774"/>
      <c r="AE577" s="774"/>
      <c r="AF577" s="774"/>
      <c r="AG577" s="774"/>
      <c r="AH577" s="774"/>
      <c r="AI577" s="774"/>
      <c r="AJ577" s="774"/>
      <c r="AK577" s="774"/>
      <c r="AL577" s="774"/>
      <c r="AM577" s="774"/>
      <c r="AN577" s="774"/>
      <c r="AO577" s="774"/>
      <c r="AP577" s="774"/>
      <c r="AQ577" s="774"/>
      <c r="AR577" s="774"/>
      <c r="AS577" s="774"/>
      <c r="AT577" s="774"/>
      <c r="AU577" s="774"/>
      <c r="AV577" s="774"/>
      <c r="AW577" s="774"/>
      <c r="AX577" s="774"/>
      <c r="AY577" s="774"/>
      <c r="AZ577" s="774"/>
    </row>
    <row r="578" spans="1:52">
      <c r="A578" s="775"/>
      <c r="B578" s="774"/>
      <c r="C578" s="774"/>
      <c r="D578" s="774"/>
      <c r="E578" s="774"/>
      <c r="F578" s="774"/>
      <c r="G578" s="774"/>
      <c r="H578" s="774"/>
      <c r="I578" s="774"/>
      <c r="J578" s="774"/>
      <c r="K578" s="774"/>
      <c r="L578" s="774"/>
      <c r="M578" s="774"/>
      <c r="N578" s="774"/>
      <c r="O578" s="774"/>
      <c r="P578" s="774"/>
      <c r="Q578" s="774"/>
      <c r="R578" s="774"/>
      <c r="S578" s="774"/>
      <c r="T578" s="774"/>
      <c r="U578" s="774"/>
      <c r="V578" s="774"/>
      <c r="W578" s="774"/>
      <c r="X578" s="774"/>
      <c r="Y578" s="774"/>
      <c r="Z578" s="774"/>
      <c r="AA578" s="774"/>
      <c r="AB578" s="774"/>
      <c r="AC578" s="774"/>
      <c r="AD578" s="774"/>
      <c r="AE578" s="774"/>
      <c r="AF578" s="774"/>
      <c r="AG578" s="774"/>
      <c r="AH578" s="774"/>
      <c r="AI578" s="774"/>
      <c r="AJ578" s="774"/>
      <c r="AK578" s="774"/>
      <c r="AL578" s="774"/>
      <c r="AM578" s="774"/>
      <c r="AN578" s="774"/>
      <c r="AO578" s="774"/>
      <c r="AP578" s="774"/>
      <c r="AQ578" s="774"/>
      <c r="AR578" s="774"/>
      <c r="AS578" s="774"/>
      <c r="AT578" s="774"/>
      <c r="AU578" s="774"/>
      <c r="AV578" s="774"/>
      <c r="AW578" s="774"/>
      <c r="AX578" s="774"/>
      <c r="AY578" s="774"/>
      <c r="AZ578" s="774"/>
    </row>
    <row r="579" spans="1:52">
      <c r="A579" s="775"/>
      <c r="B579" s="774"/>
      <c r="C579" s="774"/>
      <c r="D579" s="774"/>
      <c r="E579" s="774"/>
      <c r="F579" s="774"/>
      <c r="G579" s="774"/>
      <c r="H579" s="774"/>
      <c r="I579" s="774"/>
      <c r="J579" s="774"/>
      <c r="K579" s="774"/>
      <c r="L579" s="774"/>
      <c r="M579" s="774"/>
      <c r="N579" s="774"/>
      <c r="O579" s="774"/>
      <c r="P579" s="774"/>
      <c r="Q579" s="774"/>
      <c r="R579" s="774"/>
      <c r="S579" s="774"/>
      <c r="T579" s="774"/>
      <c r="U579" s="774"/>
      <c r="V579" s="774"/>
      <c r="W579" s="774"/>
      <c r="X579" s="774"/>
      <c r="Y579" s="774"/>
      <c r="Z579" s="774"/>
      <c r="AA579" s="774"/>
      <c r="AB579" s="774"/>
      <c r="AC579" s="774"/>
      <c r="AD579" s="774"/>
      <c r="AE579" s="774"/>
      <c r="AF579" s="774"/>
      <c r="AG579" s="774"/>
      <c r="AH579" s="774"/>
      <c r="AI579" s="774"/>
      <c r="AJ579" s="774"/>
      <c r="AK579" s="774"/>
      <c r="AL579" s="774"/>
      <c r="AM579" s="774"/>
      <c r="AN579" s="774"/>
      <c r="AO579" s="774"/>
      <c r="AP579" s="774"/>
      <c r="AQ579" s="774"/>
      <c r="AR579" s="774"/>
      <c r="AS579" s="774"/>
      <c r="AT579" s="774"/>
      <c r="AU579" s="774"/>
      <c r="AV579" s="774"/>
      <c r="AW579" s="774"/>
      <c r="AX579" s="774"/>
      <c r="AY579" s="774"/>
      <c r="AZ579" s="774"/>
    </row>
    <row r="580" spans="1:52">
      <c r="A580" s="775"/>
      <c r="B580" s="774"/>
      <c r="C580" s="774"/>
      <c r="D580" s="774"/>
      <c r="E580" s="774"/>
      <c r="F580" s="774"/>
      <c r="G580" s="774"/>
      <c r="H580" s="774"/>
      <c r="I580" s="774"/>
      <c r="J580" s="774"/>
      <c r="K580" s="774"/>
      <c r="L580" s="774"/>
      <c r="M580" s="774"/>
      <c r="N580" s="774"/>
      <c r="O580" s="774"/>
      <c r="P580" s="774"/>
      <c r="Q580" s="774"/>
      <c r="R580" s="774"/>
      <c r="S580" s="774"/>
      <c r="T580" s="774"/>
      <c r="U580" s="774"/>
      <c r="V580" s="774"/>
      <c r="W580" s="774"/>
      <c r="X580" s="774"/>
      <c r="Y580" s="774"/>
      <c r="Z580" s="774"/>
      <c r="AA580" s="774"/>
      <c r="AB580" s="774"/>
      <c r="AC580" s="774"/>
      <c r="AD580" s="774"/>
      <c r="AE580" s="774"/>
      <c r="AF580" s="774"/>
      <c r="AG580" s="774"/>
      <c r="AH580" s="774"/>
      <c r="AI580" s="774"/>
      <c r="AJ580" s="774"/>
      <c r="AK580" s="774"/>
      <c r="AL580" s="774"/>
      <c r="AM580" s="774"/>
      <c r="AN580" s="774"/>
      <c r="AO580" s="774"/>
      <c r="AP580" s="774"/>
      <c r="AQ580" s="774"/>
      <c r="AR580" s="774"/>
      <c r="AS580" s="774"/>
      <c r="AT580" s="774"/>
      <c r="AU580" s="774"/>
      <c r="AV580" s="774"/>
      <c r="AW580" s="774"/>
      <c r="AX580" s="774"/>
      <c r="AY580" s="774"/>
      <c r="AZ580" s="774"/>
    </row>
    <row r="581" spans="1:52">
      <c r="A581" s="774"/>
      <c r="B581" s="774"/>
      <c r="C581" s="774"/>
      <c r="D581" s="774"/>
      <c r="E581" s="774"/>
      <c r="F581" s="774"/>
      <c r="G581" s="774"/>
      <c r="H581" s="774"/>
      <c r="I581" s="774"/>
      <c r="J581" s="774"/>
      <c r="K581" s="774"/>
      <c r="L581" s="774"/>
      <c r="M581" s="774"/>
      <c r="N581" s="774"/>
      <c r="O581" s="774"/>
      <c r="P581" s="774"/>
      <c r="Q581" s="774"/>
      <c r="R581" s="774"/>
      <c r="S581" s="774"/>
      <c r="T581" s="774"/>
      <c r="U581" s="774"/>
      <c r="V581" s="774"/>
      <c r="W581" s="774"/>
      <c r="X581" s="774"/>
      <c r="Y581" s="774"/>
      <c r="Z581" s="774"/>
      <c r="AA581" s="774"/>
      <c r="AB581" s="774"/>
      <c r="AC581" s="774"/>
      <c r="AD581" s="774"/>
      <c r="AE581" s="774"/>
      <c r="AF581" s="774"/>
      <c r="AG581" s="774"/>
      <c r="AH581" s="774"/>
      <c r="AI581" s="774"/>
      <c r="AJ581" s="774"/>
      <c r="AK581" s="774"/>
      <c r="AL581" s="774"/>
      <c r="AM581" s="774"/>
      <c r="AN581" s="774"/>
      <c r="AO581" s="774"/>
      <c r="AP581" s="774"/>
      <c r="AQ581" s="774"/>
      <c r="AR581" s="774"/>
      <c r="AS581" s="774"/>
      <c r="AT581" s="774"/>
      <c r="AU581" s="774"/>
      <c r="AV581" s="774"/>
      <c r="AW581" s="774"/>
      <c r="AX581" s="774"/>
      <c r="AY581" s="774"/>
      <c r="AZ581" s="774"/>
    </row>
    <row r="582" spans="1:52">
      <c r="A582" s="775"/>
      <c r="B582" s="774"/>
      <c r="C582" s="774"/>
      <c r="D582" s="774"/>
      <c r="E582" s="774"/>
      <c r="F582" s="774"/>
      <c r="G582" s="774"/>
      <c r="H582" s="774"/>
      <c r="I582" s="774"/>
      <c r="J582" s="774"/>
      <c r="K582" s="774"/>
      <c r="L582" s="774"/>
      <c r="M582" s="774"/>
      <c r="N582" s="774"/>
      <c r="O582" s="774"/>
      <c r="P582" s="774"/>
      <c r="Q582" s="774"/>
      <c r="R582" s="774"/>
      <c r="S582" s="774"/>
      <c r="T582" s="774"/>
      <c r="U582" s="774"/>
      <c r="V582" s="774"/>
      <c r="W582" s="774"/>
      <c r="X582" s="774"/>
      <c r="Y582" s="774"/>
      <c r="Z582" s="774"/>
      <c r="AA582" s="774"/>
      <c r="AB582" s="774"/>
      <c r="AC582" s="774"/>
      <c r="AD582" s="774"/>
      <c r="AE582" s="774"/>
      <c r="AF582" s="774"/>
      <c r="AG582" s="774"/>
      <c r="AH582" s="774"/>
      <c r="AI582" s="774"/>
      <c r="AJ582" s="774"/>
      <c r="AK582" s="774"/>
      <c r="AL582" s="774"/>
      <c r="AM582" s="774"/>
      <c r="AN582" s="774"/>
      <c r="AO582" s="774"/>
      <c r="AP582" s="774"/>
      <c r="AQ582" s="774"/>
      <c r="AR582" s="774"/>
      <c r="AS582" s="774"/>
      <c r="AT582" s="774"/>
      <c r="AU582" s="774"/>
      <c r="AV582" s="774"/>
      <c r="AW582" s="774"/>
      <c r="AX582" s="774"/>
      <c r="AY582" s="774"/>
      <c r="AZ582" s="774"/>
    </row>
    <row r="583" spans="1:52">
      <c r="A583" s="775"/>
      <c r="B583" s="774"/>
      <c r="C583" s="774"/>
      <c r="D583" s="774"/>
      <c r="E583" s="774"/>
      <c r="F583" s="774"/>
      <c r="G583" s="774"/>
      <c r="H583" s="774"/>
      <c r="I583" s="774"/>
      <c r="J583" s="774"/>
      <c r="K583" s="774"/>
      <c r="L583" s="774"/>
      <c r="M583" s="774"/>
      <c r="N583" s="774"/>
      <c r="O583" s="774"/>
      <c r="P583" s="774"/>
      <c r="Q583" s="774"/>
      <c r="R583" s="774"/>
      <c r="S583" s="774"/>
      <c r="T583" s="774"/>
      <c r="U583" s="774"/>
      <c r="V583" s="774"/>
      <c r="W583" s="774"/>
      <c r="X583" s="774"/>
      <c r="Y583" s="774"/>
      <c r="Z583" s="774"/>
      <c r="AA583" s="774"/>
      <c r="AB583" s="774"/>
      <c r="AC583" s="774"/>
      <c r="AD583" s="774"/>
      <c r="AE583" s="774"/>
      <c r="AF583" s="774"/>
      <c r="AG583" s="774"/>
      <c r="AH583" s="774"/>
      <c r="AI583" s="774"/>
      <c r="AJ583" s="774"/>
      <c r="AK583" s="774"/>
      <c r="AL583" s="774"/>
      <c r="AM583" s="774"/>
      <c r="AN583" s="774"/>
      <c r="AO583" s="774"/>
      <c r="AP583" s="774"/>
      <c r="AQ583" s="774"/>
      <c r="AR583" s="774"/>
      <c r="AS583" s="774"/>
      <c r="AT583" s="774"/>
      <c r="AU583" s="774"/>
      <c r="AV583" s="774"/>
      <c r="AW583" s="774"/>
      <c r="AX583" s="774"/>
      <c r="AY583" s="774"/>
      <c r="AZ583" s="774"/>
    </row>
    <row r="584" spans="1:52">
      <c r="A584" s="775"/>
      <c r="B584" s="774"/>
      <c r="C584" s="774"/>
      <c r="D584" s="774"/>
      <c r="E584" s="774"/>
      <c r="F584" s="774"/>
      <c r="G584" s="774"/>
      <c r="H584" s="774"/>
      <c r="I584" s="774"/>
      <c r="J584" s="774"/>
      <c r="K584" s="774"/>
      <c r="L584" s="774"/>
      <c r="M584" s="774"/>
      <c r="N584" s="774"/>
      <c r="O584" s="774"/>
      <c r="P584" s="774"/>
      <c r="Q584" s="774"/>
      <c r="R584" s="774"/>
      <c r="S584" s="774"/>
      <c r="T584" s="774"/>
      <c r="U584" s="774"/>
      <c r="V584" s="774"/>
      <c r="W584" s="774"/>
      <c r="X584" s="774"/>
      <c r="Y584" s="774"/>
      <c r="Z584" s="774"/>
      <c r="AA584" s="774"/>
      <c r="AB584" s="774"/>
      <c r="AC584" s="774"/>
      <c r="AD584" s="774"/>
      <c r="AE584" s="774"/>
      <c r="AF584" s="774"/>
      <c r="AG584" s="774"/>
      <c r="AH584" s="774"/>
      <c r="AI584" s="774"/>
      <c r="AJ584" s="774"/>
      <c r="AK584" s="774"/>
      <c r="AL584" s="774"/>
      <c r="AM584" s="774"/>
      <c r="AN584" s="774"/>
      <c r="AO584" s="774"/>
      <c r="AP584" s="774"/>
      <c r="AQ584" s="774"/>
      <c r="AR584" s="774"/>
      <c r="AS584" s="774"/>
      <c r="AT584" s="774"/>
      <c r="AU584" s="774"/>
      <c r="AV584" s="774"/>
      <c r="AW584" s="774"/>
      <c r="AX584" s="774"/>
      <c r="AY584" s="774"/>
      <c r="AZ584" s="774"/>
    </row>
    <row r="585" spans="1:52">
      <c r="A585" s="775"/>
      <c r="B585" s="774"/>
      <c r="C585" s="774"/>
      <c r="D585" s="774"/>
      <c r="E585" s="774"/>
      <c r="F585" s="774"/>
      <c r="G585" s="774"/>
      <c r="H585" s="774"/>
      <c r="I585" s="774"/>
      <c r="J585" s="774"/>
      <c r="K585" s="774"/>
      <c r="L585" s="774"/>
      <c r="M585" s="774"/>
      <c r="N585" s="774"/>
      <c r="O585" s="774"/>
      <c r="P585" s="774"/>
      <c r="Q585" s="774"/>
      <c r="R585" s="774"/>
      <c r="S585" s="774"/>
      <c r="T585" s="774"/>
      <c r="U585" s="774"/>
      <c r="V585" s="774"/>
      <c r="W585" s="774"/>
      <c r="X585" s="774"/>
      <c r="Y585" s="774"/>
      <c r="Z585" s="774"/>
      <c r="AA585" s="774"/>
      <c r="AB585" s="774"/>
      <c r="AC585" s="774"/>
      <c r="AD585" s="774"/>
      <c r="AE585" s="774"/>
      <c r="AF585" s="774"/>
      <c r="AG585" s="774"/>
      <c r="AH585" s="774"/>
      <c r="AI585" s="774"/>
      <c r="AJ585" s="774"/>
      <c r="AK585" s="774"/>
      <c r="AL585" s="774"/>
      <c r="AM585" s="774"/>
      <c r="AN585" s="774"/>
      <c r="AO585" s="774"/>
      <c r="AP585" s="774"/>
      <c r="AQ585" s="774"/>
      <c r="AR585" s="774"/>
      <c r="AS585" s="774"/>
      <c r="AT585" s="774"/>
      <c r="AU585" s="774"/>
      <c r="AV585" s="774"/>
      <c r="AW585" s="774"/>
      <c r="AX585" s="774"/>
      <c r="AY585" s="774"/>
      <c r="AZ585" s="774"/>
    </row>
    <row r="586" spans="1:52">
      <c r="A586" s="775"/>
      <c r="B586" s="774"/>
      <c r="C586" s="774"/>
      <c r="D586" s="774"/>
      <c r="E586" s="774"/>
      <c r="F586" s="774"/>
      <c r="G586" s="774"/>
      <c r="H586" s="774"/>
      <c r="I586" s="774"/>
      <c r="J586" s="774"/>
      <c r="K586" s="774"/>
      <c r="L586" s="774"/>
      <c r="M586" s="774"/>
      <c r="N586" s="774"/>
      <c r="O586" s="774"/>
      <c r="P586" s="774"/>
      <c r="Q586" s="774"/>
      <c r="R586" s="774"/>
      <c r="S586" s="774"/>
      <c r="T586" s="774"/>
      <c r="U586" s="774"/>
      <c r="V586" s="774"/>
      <c r="W586" s="774"/>
      <c r="X586" s="774"/>
      <c r="Y586" s="774"/>
      <c r="Z586" s="774"/>
      <c r="AA586" s="774"/>
      <c r="AB586" s="774"/>
      <c r="AC586" s="774"/>
      <c r="AD586" s="774"/>
      <c r="AE586" s="774"/>
      <c r="AF586" s="774"/>
      <c r="AG586" s="774"/>
      <c r="AH586" s="774"/>
      <c r="AI586" s="774"/>
      <c r="AJ586" s="774"/>
      <c r="AK586" s="774"/>
      <c r="AL586" s="774"/>
      <c r="AM586" s="774"/>
      <c r="AN586" s="774"/>
      <c r="AO586" s="774"/>
      <c r="AP586" s="774"/>
      <c r="AQ586" s="774"/>
      <c r="AR586" s="774"/>
      <c r="AS586" s="774"/>
      <c r="AT586" s="774"/>
      <c r="AU586" s="774"/>
      <c r="AV586" s="774"/>
      <c r="AW586" s="774"/>
      <c r="AX586" s="774"/>
      <c r="AY586" s="774"/>
      <c r="AZ586" s="774"/>
    </row>
    <row r="587" spans="1:52">
      <c r="A587" s="775"/>
      <c r="B587" s="774"/>
      <c r="C587" s="774"/>
      <c r="D587" s="774"/>
      <c r="E587" s="774"/>
      <c r="F587" s="774"/>
      <c r="G587" s="774"/>
      <c r="H587" s="774"/>
      <c r="I587" s="774"/>
      <c r="J587" s="774"/>
      <c r="K587" s="774"/>
      <c r="L587" s="774"/>
      <c r="M587" s="774"/>
      <c r="N587" s="774"/>
      <c r="O587" s="774"/>
      <c r="P587" s="774"/>
      <c r="Q587" s="774"/>
      <c r="R587" s="774"/>
      <c r="S587" s="774"/>
      <c r="T587" s="774"/>
      <c r="U587" s="774"/>
      <c r="V587" s="774"/>
      <c r="W587" s="774"/>
      <c r="X587" s="774"/>
      <c r="Y587" s="774"/>
      <c r="Z587" s="774"/>
      <c r="AA587" s="774"/>
      <c r="AB587" s="774"/>
      <c r="AC587" s="774"/>
      <c r="AD587" s="774"/>
      <c r="AE587" s="774"/>
      <c r="AF587" s="774"/>
      <c r="AG587" s="774"/>
      <c r="AH587" s="774"/>
      <c r="AI587" s="774"/>
      <c r="AJ587" s="774"/>
      <c r="AK587" s="774"/>
      <c r="AL587" s="774"/>
      <c r="AM587" s="774"/>
      <c r="AN587" s="774"/>
      <c r="AO587" s="774"/>
      <c r="AP587" s="774"/>
      <c r="AQ587" s="774"/>
      <c r="AR587" s="774"/>
      <c r="AS587" s="774"/>
      <c r="AT587" s="774"/>
      <c r="AU587" s="774"/>
      <c r="AV587" s="774"/>
      <c r="AW587" s="774"/>
      <c r="AX587" s="774"/>
      <c r="AY587" s="774"/>
      <c r="AZ587" s="774"/>
    </row>
    <row r="588" spans="1:52">
      <c r="A588" s="775"/>
      <c r="B588" s="774"/>
      <c r="C588" s="774"/>
      <c r="D588" s="774"/>
      <c r="E588" s="774"/>
      <c r="F588" s="774"/>
      <c r="G588" s="774"/>
      <c r="H588" s="774"/>
      <c r="I588" s="774"/>
      <c r="J588" s="774"/>
      <c r="K588" s="774"/>
      <c r="L588" s="774"/>
      <c r="M588" s="774"/>
      <c r="N588" s="774"/>
      <c r="O588" s="774"/>
      <c r="P588" s="774"/>
      <c r="Q588" s="774"/>
      <c r="R588" s="774"/>
      <c r="S588" s="774"/>
      <c r="T588" s="774"/>
      <c r="U588" s="774"/>
      <c r="V588" s="774"/>
      <c r="W588" s="774"/>
      <c r="X588" s="774"/>
      <c r="Y588" s="774"/>
      <c r="Z588" s="774"/>
      <c r="AA588" s="774"/>
      <c r="AB588" s="774"/>
      <c r="AC588" s="774"/>
      <c r="AD588" s="774"/>
      <c r="AE588" s="774"/>
      <c r="AF588" s="774"/>
      <c r="AG588" s="774"/>
      <c r="AH588" s="774"/>
      <c r="AI588" s="774"/>
      <c r="AJ588" s="774"/>
      <c r="AK588" s="774"/>
      <c r="AL588" s="774"/>
      <c r="AM588" s="774"/>
      <c r="AN588" s="774"/>
      <c r="AO588" s="774"/>
      <c r="AP588" s="774"/>
      <c r="AQ588" s="774"/>
      <c r="AR588" s="774"/>
      <c r="AS588" s="774"/>
      <c r="AT588" s="774"/>
      <c r="AU588" s="774"/>
      <c r="AV588" s="774"/>
      <c r="AW588" s="774"/>
      <c r="AX588" s="774"/>
      <c r="AY588" s="774"/>
      <c r="AZ588" s="774"/>
    </row>
    <row r="589" spans="1:52">
      <c r="A589" s="775"/>
      <c r="B589" s="774"/>
      <c r="C589" s="774"/>
      <c r="D589" s="774"/>
      <c r="E589" s="774"/>
      <c r="F589" s="774"/>
      <c r="G589" s="774"/>
      <c r="H589" s="774"/>
      <c r="I589" s="774"/>
      <c r="J589" s="774"/>
      <c r="K589" s="774"/>
      <c r="L589" s="774"/>
      <c r="M589" s="774"/>
      <c r="N589" s="774"/>
      <c r="O589" s="774"/>
      <c r="P589" s="774"/>
      <c r="Q589" s="774"/>
      <c r="R589" s="774"/>
      <c r="S589" s="774"/>
      <c r="T589" s="774"/>
      <c r="U589" s="774"/>
      <c r="V589" s="774"/>
      <c r="W589" s="774"/>
      <c r="X589" s="774"/>
      <c r="Y589" s="774"/>
      <c r="Z589" s="774"/>
      <c r="AA589" s="774"/>
      <c r="AB589" s="774"/>
      <c r="AC589" s="774"/>
      <c r="AD589" s="774"/>
      <c r="AE589" s="774"/>
      <c r="AF589" s="774"/>
      <c r="AG589" s="774"/>
      <c r="AH589" s="774"/>
      <c r="AI589" s="774"/>
      <c r="AJ589" s="774"/>
      <c r="AK589" s="774"/>
      <c r="AL589" s="774"/>
      <c r="AM589" s="774"/>
      <c r="AN589" s="774"/>
      <c r="AO589" s="774"/>
      <c r="AP589" s="774"/>
      <c r="AQ589" s="774"/>
      <c r="AR589" s="774"/>
      <c r="AS589" s="774"/>
      <c r="AT589" s="774"/>
      <c r="AU589" s="774"/>
      <c r="AV589" s="774"/>
      <c r="AW589" s="774"/>
      <c r="AX589" s="774"/>
      <c r="AY589" s="774"/>
      <c r="AZ589" s="774"/>
    </row>
    <row r="590" spans="1:52">
      <c r="A590" s="775"/>
      <c r="B590" s="774"/>
      <c r="C590" s="774"/>
      <c r="D590" s="774"/>
      <c r="E590" s="774"/>
      <c r="F590" s="774"/>
      <c r="G590" s="774"/>
      <c r="H590" s="774"/>
      <c r="I590" s="774"/>
      <c r="J590" s="774"/>
      <c r="K590" s="774"/>
      <c r="L590" s="774"/>
      <c r="M590" s="774"/>
      <c r="N590" s="774"/>
      <c r="O590" s="774"/>
      <c r="P590" s="774"/>
      <c r="Q590" s="774"/>
      <c r="R590" s="774"/>
      <c r="S590" s="774"/>
      <c r="T590" s="774"/>
      <c r="U590" s="774"/>
      <c r="V590" s="774"/>
      <c r="W590" s="774"/>
      <c r="X590" s="774"/>
      <c r="Y590" s="774"/>
      <c r="Z590" s="774"/>
      <c r="AA590" s="774"/>
      <c r="AB590" s="774"/>
      <c r="AC590" s="774"/>
      <c r="AD590" s="774"/>
      <c r="AE590" s="774"/>
      <c r="AF590" s="774"/>
      <c r="AG590" s="774"/>
      <c r="AH590" s="774"/>
      <c r="AI590" s="774"/>
      <c r="AJ590" s="774"/>
      <c r="AK590" s="774"/>
      <c r="AL590" s="774"/>
      <c r="AM590" s="774"/>
      <c r="AN590" s="774"/>
      <c r="AO590" s="774"/>
      <c r="AP590" s="774"/>
      <c r="AQ590" s="774"/>
      <c r="AR590" s="774"/>
      <c r="AS590" s="774"/>
      <c r="AT590" s="774"/>
      <c r="AU590" s="774"/>
      <c r="AV590" s="774"/>
      <c r="AW590" s="774"/>
      <c r="AX590" s="774"/>
      <c r="AY590" s="774"/>
      <c r="AZ590" s="774"/>
    </row>
    <row r="591" spans="1:52">
      <c r="A591" s="775"/>
      <c r="B591" s="774"/>
      <c r="C591" s="774"/>
      <c r="D591" s="774"/>
      <c r="E591" s="774"/>
      <c r="F591" s="774"/>
      <c r="G591" s="774"/>
      <c r="H591" s="774"/>
      <c r="I591" s="774"/>
      <c r="J591" s="774"/>
      <c r="K591" s="774"/>
      <c r="L591" s="774"/>
      <c r="M591" s="774"/>
      <c r="N591" s="774"/>
      <c r="O591" s="774"/>
      <c r="P591" s="774"/>
      <c r="Q591" s="774"/>
      <c r="R591" s="774"/>
      <c r="S591" s="774"/>
      <c r="T591" s="774"/>
      <c r="U591" s="774"/>
      <c r="V591" s="774"/>
      <c r="W591" s="774"/>
      <c r="X591" s="774"/>
      <c r="Y591" s="774"/>
      <c r="Z591" s="774"/>
      <c r="AA591" s="774"/>
      <c r="AB591" s="774"/>
      <c r="AC591" s="774"/>
      <c r="AD591" s="774"/>
      <c r="AE591" s="774"/>
      <c r="AF591" s="774"/>
      <c r="AG591" s="774"/>
      <c r="AH591" s="774"/>
      <c r="AI591" s="774"/>
      <c r="AJ591" s="774"/>
      <c r="AK591" s="774"/>
      <c r="AL591" s="774"/>
      <c r="AM591" s="774"/>
      <c r="AN591" s="774"/>
      <c r="AO591" s="774"/>
      <c r="AP591" s="774"/>
      <c r="AQ591" s="774"/>
      <c r="AR591" s="774"/>
      <c r="AS591" s="774"/>
      <c r="AT591" s="774"/>
      <c r="AU591" s="774"/>
      <c r="AV591" s="774"/>
      <c r="AW591" s="774"/>
      <c r="AX591" s="774"/>
      <c r="AY591" s="774"/>
      <c r="AZ591" s="774"/>
    </row>
    <row r="592" spans="1:52">
      <c r="A592" s="775"/>
      <c r="B592" s="774"/>
      <c r="C592" s="774"/>
      <c r="D592" s="774"/>
      <c r="E592" s="774"/>
      <c r="F592" s="774"/>
      <c r="G592" s="774"/>
      <c r="H592" s="774"/>
      <c r="I592" s="774"/>
      <c r="J592" s="774"/>
      <c r="K592" s="774"/>
      <c r="L592" s="774"/>
      <c r="M592" s="774"/>
      <c r="N592" s="774"/>
      <c r="O592" s="774"/>
      <c r="P592" s="774"/>
      <c r="Q592" s="774"/>
      <c r="R592" s="774"/>
      <c r="S592" s="774"/>
      <c r="T592" s="774"/>
      <c r="U592" s="774"/>
      <c r="V592" s="774"/>
      <c r="W592" s="774"/>
      <c r="X592" s="774"/>
      <c r="Y592" s="774"/>
      <c r="Z592" s="774"/>
      <c r="AA592" s="774"/>
      <c r="AB592" s="774"/>
      <c r="AC592" s="774"/>
      <c r="AD592" s="774"/>
      <c r="AE592" s="774"/>
      <c r="AF592" s="774"/>
      <c r="AG592" s="774"/>
      <c r="AH592" s="774"/>
      <c r="AI592" s="774"/>
      <c r="AJ592" s="774"/>
      <c r="AK592" s="774"/>
      <c r="AL592" s="774"/>
      <c r="AM592" s="774"/>
      <c r="AN592" s="774"/>
      <c r="AO592" s="774"/>
      <c r="AP592" s="774"/>
      <c r="AQ592" s="774"/>
      <c r="AR592" s="774"/>
      <c r="AS592" s="774"/>
      <c r="AT592" s="774"/>
      <c r="AU592" s="774"/>
      <c r="AV592" s="774"/>
      <c r="AW592" s="774"/>
      <c r="AX592" s="774"/>
      <c r="AY592" s="774"/>
      <c r="AZ592" s="774"/>
    </row>
    <row r="593" spans="1:52">
      <c r="A593" s="775"/>
      <c r="B593" s="774"/>
      <c r="C593" s="774"/>
      <c r="D593" s="774"/>
      <c r="E593" s="774"/>
      <c r="F593" s="774"/>
      <c r="G593" s="774"/>
      <c r="H593" s="774"/>
      <c r="I593" s="774"/>
      <c r="J593" s="774"/>
      <c r="K593" s="774"/>
      <c r="L593" s="774"/>
      <c r="M593" s="774"/>
      <c r="N593" s="774"/>
      <c r="O593" s="774"/>
      <c r="P593" s="774"/>
      <c r="Q593" s="774"/>
      <c r="R593" s="774"/>
      <c r="S593" s="774"/>
      <c r="T593" s="774"/>
      <c r="U593" s="774"/>
      <c r="V593" s="774"/>
      <c r="W593" s="774"/>
      <c r="X593" s="774"/>
      <c r="Y593" s="774"/>
      <c r="Z593" s="774"/>
      <c r="AA593" s="774"/>
      <c r="AB593" s="774"/>
      <c r="AC593" s="774"/>
      <c r="AD593" s="774"/>
      <c r="AE593" s="774"/>
      <c r="AF593" s="774"/>
      <c r="AG593" s="774"/>
      <c r="AH593" s="774"/>
      <c r="AI593" s="774"/>
      <c r="AJ593" s="774"/>
      <c r="AK593" s="774"/>
      <c r="AL593" s="774"/>
      <c r="AM593" s="774"/>
      <c r="AN593" s="774"/>
      <c r="AO593" s="774"/>
      <c r="AP593" s="774"/>
      <c r="AQ593" s="774"/>
      <c r="AR593" s="774"/>
      <c r="AS593" s="774"/>
      <c r="AT593" s="774"/>
      <c r="AU593" s="774"/>
      <c r="AV593" s="774"/>
      <c r="AW593" s="774"/>
      <c r="AX593" s="774"/>
      <c r="AY593" s="774"/>
      <c r="AZ593" s="774"/>
    </row>
    <row r="594" spans="1:52">
      <c r="A594" s="775"/>
      <c r="B594" s="774"/>
      <c r="C594" s="774"/>
      <c r="D594" s="774"/>
      <c r="E594" s="774"/>
      <c r="F594" s="774"/>
      <c r="G594" s="774"/>
      <c r="H594" s="774"/>
      <c r="I594" s="774"/>
      <c r="J594" s="774"/>
      <c r="K594" s="774"/>
      <c r="L594" s="774"/>
      <c r="M594" s="774"/>
      <c r="N594" s="774"/>
      <c r="O594" s="774"/>
      <c r="P594" s="774"/>
      <c r="Q594" s="774"/>
      <c r="R594" s="774"/>
      <c r="S594" s="774"/>
      <c r="T594" s="774"/>
      <c r="U594" s="774"/>
      <c r="V594" s="774"/>
      <c r="W594" s="774"/>
      <c r="X594" s="774"/>
      <c r="Y594" s="774"/>
      <c r="Z594" s="774"/>
      <c r="AA594" s="774"/>
      <c r="AB594" s="774"/>
      <c r="AC594" s="774"/>
      <c r="AD594" s="774"/>
      <c r="AE594" s="774"/>
      <c r="AF594" s="774"/>
      <c r="AG594" s="774"/>
      <c r="AH594" s="774"/>
      <c r="AI594" s="774"/>
      <c r="AJ594" s="774"/>
      <c r="AK594" s="774"/>
      <c r="AL594" s="774"/>
      <c r="AM594" s="774"/>
      <c r="AN594" s="774"/>
      <c r="AO594" s="774"/>
      <c r="AP594" s="774"/>
      <c r="AQ594" s="774"/>
      <c r="AR594" s="774"/>
      <c r="AS594" s="774"/>
      <c r="AT594" s="774"/>
      <c r="AU594" s="774"/>
      <c r="AV594" s="774"/>
      <c r="AW594" s="774"/>
      <c r="AX594" s="774"/>
      <c r="AY594" s="774"/>
      <c r="AZ594" s="774"/>
    </row>
    <row r="595" spans="1:52">
      <c r="A595" s="775"/>
      <c r="B595" s="774"/>
      <c r="C595" s="774"/>
      <c r="D595" s="774"/>
      <c r="E595" s="774"/>
      <c r="F595" s="774"/>
      <c r="G595" s="774"/>
      <c r="H595" s="774"/>
      <c r="I595" s="774"/>
      <c r="J595" s="774"/>
      <c r="K595" s="774"/>
      <c r="L595" s="774"/>
      <c r="M595" s="774"/>
      <c r="N595" s="774"/>
      <c r="O595" s="774"/>
      <c r="P595" s="774"/>
      <c r="Q595" s="774"/>
      <c r="R595" s="774"/>
      <c r="S595" s="774"/>
      <c r="T595" s="774"/>
      <c r="U595" s="774"/>
      <c r="V595" s="774"/>
      <c r="W595" s="774"/>
      <c r="X595" s="774"/>
      <c r="Y595" s="774"/>
      <c r="Z595" s="774"/>
      <c r="AA595" s="774"/>
      <c r="AB595" s="774"/>
      <c r="AC595" s="774"/>
      <c r="AD595" s="774"/>
      <c r="AE595" s="774"/>
      <c r="AF595" s="774"/>
      <c r="AG595" s="774"/>
      <c r="AH595" s="774"/>
      <c r="AI595" s="774"/>
      <c r="AJ595" s="774"/>
      <c r="AK595" s="774"/>
      <c r="AL595" s="774"/>
      <c r="AM595" s="774"/>
      <c r="AN595" s="774"/>
      <c r="AO595" s="774"/>
      <c r="AP595" s="774"/>
      <c r="AQ595" s="774"/>
      <c r="AR595" s="774"/>
      <c r="AS595" s="774"/>
      <c r="AT595" s="774"/>
      <c r="AU595" s="774"/>
      <c r="AV595" s="774"/>
      <c r="AW595" s="774"/>
      <c r="AX595" s="774"/>
      <c r="AY595" s="774"/>
      <c r="AZ595" s="774"/>
    </row>
    <row r="596" spans="1:52">
      <c r="A596" s="775"/>
      <c r="B596" s="774"/>
      <c r="C596" s="774"/>
      <c r="D596" s="774"/>
      <c r="E596" s="774"/>
      <c r="F596" s="774"/>
      <c r="G596" s="774"/>
      <c r="H596" s="774"/>
      <c r="I596" s="774"/>
      <c r="J596" s="774"/>
      <c r="K596" s="774"/>
      <c r="L596" s="774"/>
      <c r="M596" s="774"/>
      <c r="N596" s="774"/>
      <c r="O596" s="774"/>
      <c r="P596" s="774"/>
      <c r="Q596" s="774"/>
      <c r="R596" s="774"/>
      <c r="S596" s="774"/>
      <c r="T596" s="774"/>
      <c r="U596" s="774"/>
      <c r="V596" s="774"/>
      <c r="W596" s="774"/>
      <c r="X596" s="774"/>
      <c r="Y596" s="774"/>
      <c r="Z596" s="774"/>
      <c r="AA596" s="774"/>
      <c r="AB596" s="774"/>
      <c r="AC596" s="774"/>
      <c r="AD596" s="774"/>
      <c r="AE596" s="774"/>
      <c r="AF596" s="774"/>
      <c r="AG596" s="774"/>
      <c r="AH596" s="774"/>
      <c r="AI596" s="774"/>
      <c r="AJ596" s="774"/>
      <c r="AK596" s="774"/>
      <c r="AL596" s="774"/>
      <c r="AM596" s="774"/>
      <c r="AN596" s="774"/>
      <c r="AO596" s="774"/>
      <c r="AP596" s="774"/>
      <c r="AQ596" s="774"/>
      <c r="AR596" s="774"/>
      <c r="AS596" s="774"/>
      <c r="AT596" s="774"/>
      <c r="AU596" s="774"/>
      <c r="AV596" s="774"/>
      <c r="AW596" s="774"/>
      <c r="AX596" s="774"/>
      <c r="AY596" s="774"/>
      <c r="AZ596" s="774"/>
    </row>
    <row r="597" spans="1:52">
      <c r="A597" s="775"/>
      <c r="B597" s="774"/>
      <c r="C597" s="774"/>
      <c r="D597" s="774"/>
      <c r="E597" s="774"/>
      <c r="F597" s="774"/>
      <c r="G597" s="774"/>
      <c r="H597" s="774"/>
      <c r="I597" s="774"/>
      <c r="J597" s="774"/>
      <c r="K597" s="774"/>
      <c r="L597" s="774"/>
      <c r="M597" s="774"/>
      <c r="N597" s="774"/>
      <c r="O597" s="774"/>
      <c r="P597" s="774"/>
      <c r="Q597" s="774"/>
      <c r="R597" s="774"/>
      <c r="S597" s="774"/>
      <c r="T597" s="774"/>
      <c r="U597" s="774"/>
      <c r="V597" s="774"/>
      <c r="W597" s="774"/>
      <c r="X597" s="774"/>
      <c r="Y597" s="774"/>
      <c r="Z597" s="774"/>
      <c r="AA597" s="774"/>
      <c r="AB597" s="774"/>
      <c r="AC597" s="774"/>
      <c r="AD597" s="774"/>
      <c r="AE597" s="774"/>
      <c r="AF597" s="774"/>
      <c r="AG597" s="774"/>
      <c r="AH597" s="774"/>
      <c r="AI597" s="774"/>
      <c r="AJ597" s="774"/>
      <c r="AK597" s="774"/>
      <c r="AL597" s="774"/>
      <c r="AM597" s="774"/>
      <c r="AN597" s="774"/>
      <c r="AO597" s="774"/>
      <c r="AP597" s="774"/>
      <c r="AQ597" s="774"/>
      <c r="AR597" s="774"/>
      <c r="AS597" s="774"/>
      <c r="AT597" s="774"/>
      <c r="AU597" s="774"/>
      <c r="AV597" s="774"/>
      <c r="AW597" s="774"/>
      <c r="AX597" s="774"/>
      <c r="AY597" s="774"/>
      <c r="AZ597" s="774"/>
    </row>
    <row r="598" spans="1:52">
      <c r="A598" s="775"/>
      <c r="B598" s="774"/>
      <c r="C598" s="774"/>
      <c r="D598" s="774"/>
      <c r="E598" s="774"/>
      <c r="F598" s="774"/>
      <c r="G598" s="774"/>
      <c r="H598" s="774"/>
      <c r="I598" s="774"/>
      <c r="J598" s="774"/>
      <c r="K598" s="774"/>
      <c r="L598" s="774"/>
      <c r="M598" s="774"/>
      <c r="N598" s="774"/>
      <c r="O598" s="774"/>
      <c r="P598" s="774"/>
      <c r="Q598" s="774"/>
      <c r="R598" s="774"/>
      <c r="S598" s="774"/>
      <c r="T598" s="774"/>
      <c r="U598" s="774"/>
      <c r="V598" s="774"/>
      <c r="W598" s="774"/>
      <c r="X598" s="774"/>
      <c r="Y598" s="774"/>
      <c r="Z598" s="774"/>
      <c r="AA598" s="774"/>
      <c r="AB598" s="774"/>
      <c r="AC598" s="774"/>
      <c r="AD598" s="774"/>
      <c r="AE598" s="774"/>
      <c r="AF598" s="774"/>
      <c r="AG598" s="774"/>
      <c r="AH598" s="774"/>
      <c r="AI598" s="774"/>
      <c r="AJ598" s="774"/>
      <c r="AK598" s="774"/>
      <c r="AL598" s="774"/>
      <c r="AM598" s="774"/>
      <c r="AN598" s="774"/>
      <c r="AO598" s="774"/>
      <c r="AP598" s="774"/>
      <c r="AQ598" s="774"/>
      <c r="AR598" s="774"/>
      <c r="AS598" s="774"/>
      <c r="AT598" s="774"/>
      <c r="AU598" s="774"/>
      <c r="AV598" s="774"/>
      <c r="AW598" s="774"/>
      <c r="AX598" s="774"/>
      <c r="AY598" s="774"/>
      <c r="AZ598" s="774"/>
    </row>
    <row r="599" spans="1:52">
      <c r="A599" s="775"/>
      <c r="B599" s="774"/>
      <c r="C599" s="774"/>
      <c r="D599" s="774"/>
      <c r="E599" s="774"/>
      <c r="F599" s="774"/>
      <c r="G599" s="774"/>
      <c r="H599" s="774"/>
      <c r="I599" s="774"/>
      <c r="J599" s="774"/>
      <c r="K599" s="774"/>
      <c r="L599" s="774"/>
      <c r="M599" s="774"/>
      <c r="N599" s="774"/>
      <c r="O599" s="774"/>
      <c r="P599" s="774"/>
      <c r="Q599" s="774"/>
      <c r="R599" s="774"/>
      <c r="S599" s="774"/>
      <c r="T599" s="774"/>
      <c r="U599" s="774"/>
      <c r="V599" s="774"/>
      <c r="W599" s="774"/>
      <c r="X599" s="774"/>
      <c r="Y599" s="774"/>
      <c r="Z599" s="774"/>
      <c r="AA599" s="774"/>
      <c r="AB599" s="774"/>
      <c r="AC599" s="774"/>
      <c r="AD599" s="774"/>
      <c r="AE599" s="774"/>
      <c r="AF599" s="774"/>
      <c r="AG599" s="774"/>
      <c r="AH599" s="774"/>
      <c r="AI599" s="774"/>
      <c r="AJ599" s="774"/>
      <c r="AK599" s="774"/>
      <c r="AL599" s="774"/>
      <c r="AM599" s="774"/>
      <c r="AN599" s="774"/>
      <c r="AO599" s="774"/>
      <c r="AP599" s="774"/>
      <c r="AQ599" s="774"/>
      <c r="AR599" s="774"/>
      <c r="AS599" s="774"/>
      <c r="AT599" s="774"/>
      <c r="AU599" s="774"/>
      <c r="AV599" s="774"/>
      <c r="AW599" s="774"/>
      <c r="AX599" s="774"/>
      <c r="AY599" s="774"/>
      <c r="AZ599" s="774"/>
    </row>
    <row r="600" spans="1:52">
      <c r="A600" s="775"/>
      <c r="B600" s="774"/>
      <c r="C600" s="774"/>
      <c r="D600" s="774"/>
      <c r="E600" s="774"/>
      <c r="F600" s="774"/>
      <c r="G600" s="774"/>
      <c r="H600" s="774"/>
      <c r="I600" s="774"/>
      <c r="J600" s="774"/>
      <c r="K600" s="774"/>
      <c r="L600" s="774"/>
      <c r="M600" s="774"/>
      <c r="N600" s="774"/>
      <c r="O600" s="774"/>
      <c r="P600" s="774"/>
      <c r="Q600" s="774"/>
      <c r="R600" s="774"/>
      <c r="S600" s="774"/>
      <c r="T600" s="774"/>
      <c r="U600" s="774"/>
      <c r="V600" s="774"/>
      <c r="W600" s="774"/>
      <c r="X600" s="774"/>
      <c r="Y600" s="774"/>
      <c r="Z600" s="774"/>
      <c r="AA600" s="774"/>
      <c r="AB600" s="774"/>
      <c r="AC600" s="774"/>
      <c r="AD600" s="774"/>
      <c r="AE600" s="774"/>
      <c r="AF600" s="774"/>
      <c r="AG600" s="774"/>
      <c r="AH600" s="774"/>
      <c r="AI600" s="774"/>
      <c r="AJ600" s="774"/>
      <c r="AK600" s="774"/>
      <c r="AL600" s="774"/>
      <c r="AM600" s="774"/>
      <c r="AN600" s="774"/>
      <c r="AO600" s="774"/>
      <c r="AP600" s="774"/>
      <c r="AQ600" s="774"/>
      <c r="AR600" s="774"/>
      <c r="AS600" s="774"/>
      <c r="AT600" s="774"/>
      <c r="AU600" s="774"/>
      <c r="AV600" s="774"/>
      <c r="AW600" s="774"/>
      <c r="AX600" s="774"/>
      <c r="AY600" s="774"/>
      <c r="AZ600" s="774"/>
    </row>
    <row r="601" spans="1:52">
      <c r="A601" s="775"/>
      <c r="B601" s="774"/>
      <c r="C601" s="774"/>
      <c r="D601" s="774"/>
      <c r="E601" s="774"/>
      <c r="F601" s="774"/>
      <c r="G601" s="774"/>
      <c r="H601" s="774"/>
      <c r="I601" s="774"/>
      <c r="J601" s="774"/>
      <c r="K601" s="774"/>
      <c r="L601" s="774"/>
      <c r="M601" s="774"/>
      <c r="N601" s="774"/>
      <c r="O601" s="774"/>
      <c r="P601" s="774"/>
      <c r="Q601" s="774"/>
      <c r="R601" s="774"/>
      <c r="S601" s="774"/>
      <c r="T601" s="774"/>
      <c r="U601" s="774"/>
      <c r="V601" s="774"/>
      <c r="W601" s="774"/>
      <c r="X601" s="774"/>
      <c r="Y601" s="774"/>
      <c r="Z601" s="774"/>
      <c r="AA601" s="774"/>
      <c r="AB601" s="774"/>
      <c r="AC601" s="774"/>
      <c r="AD601" s="774"/>
      <c r="AE601" s="774"/>
      <c r="AF601" s="774"/>
      <c r="AG601" s="774"/>
      <c r="AH601" s="774"/>
      <c r="AI601" s="774"/>
      <c r="AJ601" s="774"/>
      <c r="AK601" s="774"/>
      <c r="AL601" s="774"/>
      <c r="AM601" s="774"/>
      <c r="AN601" s="774"/>
      <c r="AO601" s="774"/>
      <c r="AP601" s="774"/>
      <c r="AQ601" s="774"/>
      <c r="AR601" s="774"/>
      <c r="AS601" s="774"/>
      <c r="AT601" s="774"/>
      <c r="AU601" s="774"/>
      <c r="AV601" s="774"/>
      <c r="AW601" s="774"/>
      <c r="AX601" s="774"/>
      <c r="AY601" s="774"/>
      <c r="AZ601" s="774"/>
    </row>
    <row r="602" spans="1:52">
      <c r="A602" s="775"/>
      <c r="B602" s="774"/>
      <c r="C602" s="774"/>
      <c r="D602" s="774"/>
      <c r="E602" s="774"/>
      <c r="F602" s="774"/>
      <c r="G602" s="774"/>
      <c r="H602" s="774"/>
      <c r="I602" s="774"/>
      <c r="J602" s="774"/>
      <c r="K602" s="774"/>
      <c r="L602" s="774"/>
      <c r="M602" s="774"/>
      <c r="N602" s="774"/>
      <c r="O602" s="774"/>
      <c r="P602" s="774"/>
      <c r="Q602" s="774"/>
      <c r="R602" s="774"/>
      <c r="S602" s="774"/>
      <c r="T602" s="774"/>
      <c r="U602" s="774"/>
      <c r="V602" s="774"/>
      <c r="W602" s="774"/>
      <c r="X602" s="774"/>
      <c r="Y602" s="774"/>
      <c r="Z602" s="774"/>
      <c r="AA602" s="774"/>
      <c r="AB602" s="774"/>
      <c r="AC602" s="774"/>
      <c r="AD602" s="774"/>
      <c r="AE602" s="774"/>
      <c r="AF602" s="774"/>
      <c r="AG602" s="774"/>
      <c r="AH602" s="774"/>
      <c r="AI602" s="774"/>
      <c r="AJ602" s="774"/>
      <c r="AK602" s="774"/>
      <c r="AL602" s="774"/>
      <c r="AM602" s="774"/>
      <c r="AN602" s="774"/>
      <c r="AO602" s="774"/>
      <c r="AP602" s="774"/>
      <c r="AQ602" s="774"/>
      <c r="AR602" s="774"/>
      <c r="AS602" s="774"/>
      <c r="AT602" s="774"/>
      <c r="AU602" s="774"/>
      <c r="AV602" s="774"/>
      <c r="AW602" s="774"/>
      <c r="AX602" s="774"/>
      <c r="AY602" s="774"/>
      <c r="AZ602" s="774"/>
    </row>
    <row r="603" spans="1:52">
      <c r="A603" s="775"/>
      <c r="B603" s="774"/>
      <c r="C603" s="774"/>
      <c r="D603" s="774"/>
      <c r="E603" s="774"/>
      <c r="F603" s="774"/>
      <c r="G603" s="774"/>
      <c r="H603" s="774"/>
      <c r="I603" s="774"/>
      <c r="J603" s="774"/>
      <c r="K603" s="774"/>
      <c r="L603" s="774"/>
      <c r="M603" s="774"/>
      <c r="N603" s="774"/>
      <c r="O603" s="774"/>
      <c r="P603" s="774"/>
      <c r="Q603" s="774"/>
      <c r="R603" s="774"/>
      <c r="S603" s="774"/>
      <c r="T603" s="774"/>
      <c r="U603" s="774"/>
      <c r="V603" s="774"/>
      <c r="W603" s="774"/>
      <c r="X603" s="774"/>
      <c r="Y603" s="774"/>
      <c r="Z603" s="774"/>
      <c r="AA603" s="774"/>
      <c r="AB603" s="774"/>
      <c r="AC603" s="774"/>
      <c r="AD603" s="774"/>
      <c r="AE603" s="774"/>
      <c r="AF603" s="774"/>
      <c r="AG603" s="774"/>
      <c r="AH603" s="774"/>
      <c r="AI603" s="774"/>
      <c r="AJ603" s="774"/>
      <c r="AK603" s="774"/>
      <c r="AL603" s="774"/>
      <c r="AM603" s="774"/>
      <c r="AN603" s="774"/>
      <c r="AO603" s="774"/>
      <c r="AP603" s="774"/>
      <c r="AQ603" s="774"/>
      <c r="AR603" s="774"/>
      <c r="AS603" s="774"/>
      <c r="AT603" s="774"/>
      <c r="AU603" s="774"/>
      <c r="AV603" s="774"/>
      <c r="AW603" s="774"/>
      <c r="AX603" s="774"/>
      <c r="AY603" s="774"/>
      <c r="AZ603" s="774"/>
    </row>
    <row r="604" spans="1:52">
      <c r="A604" s="774"/>
      <c r="B604" s="774"/>
      <c r="C604" s="774"/>
      <c r="D604" s="774"/>
      <c r="E604" s="774"/>
      <c r="F604" s="774"/>
      <c r="G604" s="774"/>
      <c r="H604" s="774"/>
      <c r="I604" s="774"/>
      <c r="J604" s="774"/>
      <c r="K604" s="774"/>
      <c r="L604" s="774"/>
      <c r="M604" s="774"/>
      <c r="N604" s="774"/>
      <c r="O604" s="774"/>
      <c r="P604" s="774"/>
      <c r="Q604" s="774"/>
      <c r="R604" s="774"/>
      <c r="S604" s="774"/>
      <c r="T604" s="774"/>
      <c r="U604" s="774"/>
      <c r="V604" s="774"/>
      <c r="W604" s="774"/>
      <c r="X604" s="774"/>
      <c r="Y604" s="774"/>
      <c r="Z604" s="774"/>
      <c r="AA604" s="774"/>
      <c r="AB604" s="774"/>
      <c r="AC604" s="774"/>
      <c r="AD604" s="774"/>
      <c r="AE604" s="774"/>
      <c r="AF604" s="774"/>
      <c r="AG604" s="774"/>
      <c r="AH604" s="774"/>
      <c r="AI604" s="774"/>
      <c r="AJ604" s="774"/>
      <c r="AK604" s="774"/>
      <c r="AL604" s="774"/>
      <c r="AM604" s="774"/>
      <c r="AN604" s="774"/>
      <c r="AO604" s="774"/>
      <c r="AP604" s="774"/>
      <c r="AQ604" s="774"/>
      <c r="AR604" s="774"/>
      <c r="AS604" s="774"/>
      <c r="AT604" s="774"/>
      <c r="AU604" s="774"/>
      <c r="AV604" s="774"/>
      <c r="AW604" s="774"/>
      <c r="AX604" s="774"/>
      <c r="AY604" s="774"/>
      <c r="AZ604" s="774"/>
    </row>
    <row r="605" spans="1:52">
      <c r="A605" s="775"/>
      <c r="B605" s="774"/>
      <c r="C605" s="774"/>
      <c r="D605" s="774"/>
      <c r="E605" s="774"/>
      <c r="F605" s="774"/>
      <c r="G605" s="774"/>
      <c r="H605" s="774"/>
      <c r="I605" s="774"/>
      <c r="J605" s="774"/>
      <c r="K605" s="774"/>
      <c r="L605" s="774"/>
      <c r="M605" s="774"/>
      <c r="N605" s="774"/>
      <c r="O605" s="774"/>
      <c r="P605" s="774"/>
      <c r="Q605" s="774"/>
      <c r="R605" s="774"/>
      <c r="S605" s="774"/>
      <c r="T605" s="774"/>
      <c r="U605" s="774"/>
      <c r="V605" s="774"/>
      <c r="W605" s="774"/>
      <c r="X605" s="774"/>
      <c r="Y605" s="774"/>
      <c r="Z605" s="774"/>
      <c r="AA605" s="774"/>
      <c r="AB605" s="774"/>
      <c r="AC605" s="774"/>
      <c r="AD605" s="774"/>
      <c r="AE605" s="774"/>
      <c r="AF605" s="774"/>
      <c r="AG605" s="774"/>
      <c r="AH605" s="774"/>
      <c r="AI605" s="774"/>
      <c r="AJ605" s="774"/>
      <c r="AK605" s="774"/>
      <c r="AL605" s="774"/>
      <c r="AM605" s="774"/>
      <c r="AN605" s="774"/>
      <c r="AO605" s="774"/>
      <c r="AP605" s="774"/>
      <c r="AQ605" s="774"/>
      <c r="AR605" s="774"/>
      <c r="AS605" s="774"/>
      <c r="AT605" s="774"/>
      <c r="AU605" s="774"/>
      <c r="AV605" s="774"/>
      <c r="AW605" s="774"/>
      <c r="AX605" s="774"/>
      <c r="AY605" s="774"/>
      <c r="AZ605" s="774"/>
    </row>
    <row r="606" spans="1:52">
      <c r="A606" s="775"/>
      <c r="B606" s="774"/>
      <c r="C606" s="774"/>
      <c r="D606" s="774"/>
      <c r="E606" s="774"/>
      <c r="F606" s="774"/>
      <c r="G606" s="774"/>
      <c r="H606" s="774"/>
      <c r="I606" s="774"/>
      <c r="J606" s="774"/>
      <c r="K606" s="774"/>
      <c r="L606" s="774"/>
      <c r="M606" s="774"/>
      <c r="N606" s="774"/>
      <c r="O606" s="774"/>
      <c r="P606" s="774"/>
      <c r="Q606" s="774"/>
      <c r="R606" s="774"/>
      <c r="S606" s="774"/>
      <c r="T606" s="774"/>
      <c r="U606" s="774"/>
      <c r="V606" s="774"/>
      <c r="W606" s="774"/>
      <c r="X606" s="774"/>
      <c r="Y606" s="774"/>
      <c r="Z606" s="774"/>
      <c r="AA606" s="774"/>
      <c r="AB606" s="774"/>
      <c r="AC606" s="774"/>
      <c r="AD606" s="774"/>
      <c r="AE606" s="774"/>
      <c r="AF606" s="774"/>
      <c r="AG606" s="774"/>
      <c r="AH606" s="774"/>
      <c r="AI606" s="774"/>
      <c r="AJ606" s="774"/>
      <c r="AK606" s="774"/>
      <c r="AL606" s="774"/>
      <c r="AM606" s="774"/>
      <c r="AN606" s="774"/>
      <c r="AO606" s="774"/>
      <c r="AP606" s="774"/>
      <c r="AQ606" s="774"/>
      <c r="AR606" s="774"/>
      <c r="AS606" s="774"/>
      <c r="AT606" s="774"/>
      <c r="AU606" s="774"/>
      <c r="AV606" s="774"/>
      <c r="AW606" s="774"/>
      <c r="AX606" s="774"/>
      <c r="AY606" s="774"/>
      <c r="AZ606" s="774"/>
    </row>
    <row r="607" spans="1:52">
      <c r="A607" s="775"/>
      <c r="B607" s="774"/>
      <c r="C607" s="774"/>
      <c r="D607" s="774"/>
      <c r="E607" s="774"/>
      <c r="F607" s="774"/>
      <c r="G607" s="774"/>
      <c r="H607" s="774"/>
      <c r="I607" s="774"/>
      <c r="J607" s="774"/>
      <c r="K607" s="774"/>
      <c r="L607" s="774"/>
      <c r="M607" s="774"/>
      <c r="N607" s="774"/>
      <c r="O607" s="774"/>
      <c r="P607" s="774"/>
      <c r="Q607" s="774"/>
      <c r="R607" s="774"/>
      <c r="S607" s="774"/>
      <c r="T607" s="774"/>
      <c r="U607" s="774"/>
      <c r="V607" s="774"/>
      <c r="W607" s="774"/>
      <c r="X607" s="774"/>
      <c r="Y607" s="774"/>
      <c r="Z607" s="774"/>
      <c r="AA607" s="774"/>
      <c r="AB607" s="774"/>
      <c r="AC607" s="774"/>
      <c r="AD607" s="774"/>
      <c r="AE607" s="774"/>
      <c r="AF607" s="774"/>
      <c r="AG607" s="774"/>
      <c r="AH607" s="774"/>
      <c r="AI607" s="774"/>
      <c r="AJ607" s="774"/>
      <c r="AK607" s="774"/>
      <c r="AL607" s="774"/>
      <c r="AM607" s="774"/>
      <c r="AN607" s="774"/>
      <c r="AO607" s="774"/>
      <c r="AP607" s="774"/>
      <c r="AQ607" s="774"/>
      <c r="AR607" s="774"/>
      <c r="AS607" s="774"/>
      <c r="AT607" s="774"/>
      <c r="AU607" s="774"/>
      <c r="AV607" s="774"/>
      <c r="AW607" s="774"/>
      <c r="AX607" s="774"/>
      <c r="AY607" s="774"/>
      <c r="AZ607" s="774"/>
    </row>
    <row r="608" spans="1:52">
      <c r="A608" s="775"/>
      <c r="B608" s="774"/>
      <c r="C608" s="774"/>
      <c r="D608" s="774"/>
      <c r="E608" s="774"/>
      <c r="F608" s="774"/>
      <c r="G608" s="774"/>
      <c r="H608" s="774"/>
      <c r="I608" s="774"/>
      <c r="J608" s="774"/>
      <c r="K608" s="774"/>
      <c r="L608" s="774"/>
      <c r="M608" s="774"/>
      <c r="N608" s="774"/>
      <c r="O608" s="774"/>
      <c r="P608" s="774"/>
      <c r="Q608" s="774"/>
      <c r="R608" s="774"/>
      <c r="S608" s="774"/>
      <c r="T608" s="774"/>
      <c r="U608" s="774"/>
      <c r="V608" s="774"/>
      <c r="W608" s="774"/>
      <c r="X608" s="774"/>
      <c r="Y608" s="774"/>
      <c r="Z608" s="774"/>
      <c r="AA608" s="774"/>
      <c r="AB608" s="774"/>
      <c r="AC608" s="774"/>
      <c r="AD608" s="774"/>
      <c r="AE608" s="774"/>
      <c r="AF608" s="774"/>
      <c r="AG608" s="774"/>
      <c r="AH608" s="774"/>
      <c r="AI608" s="774"/>
      <c r="AJ608" s="774"/>
      <c r="AK608" s="774"/>
      <c r="AL608" s="774"/>
      <c r="AM608" s="774"/>
      <c r="AN608" s="774"/>
      <c r="AO608" s="774"/>
      <c r="AP608" s="774"/>
      <c r="AQ608" s="774"/>
      <c r="AR608" s="774"/>
      <c r="AS608" s="774"/>
      <c r="AT608" s="774"/>
      <c r="AU608" s="774"/>
      <c r="AV608" s="774"/>
      <c r="AW608" s="774"/>
      <c r="AX608" s="774"/>
      <c r="AY608" s="774"/>
      <c r="AZ608" s="774"/>
    </row>
    <row r="609" spans="1:52">
      <c r="A609" s="775"/>
      <c r="B609" s="774"/>
      <c r="C609" s="774"/>
      <c r="D609" s="774"/>
      <c r="E609" s="774"/>
      <c r="F609" s="774"/>
      <c r="G609" s="774"/>
      <c r="H609" s="774"/>
      <c r="I609" s="774"/>
      <c r="J609" s="774"/>
      <c r="K609" s="774"/>
      <c r="L609" s="774"/>
      <c r="M609" s="774"/>
      <c r="N609" s="774"/>
      <c r="O609" s="774"/>
      <c r="P609" s="774"/>
      <c r="Q609" s="774"/>
      <c r="R609" s="774"/>
      <c r="S609" s="774"/>
      <c r="T609" s="774"/>
      <c r="U609" s="774"/>
      <c r="V609" s="774"/>
      <c r="W609" s="774"/>
      <c r="X609" s="774"/>
      <c r="Y609" s="774"/>
      <c r="Z609" s="774"/>
      <c r="AA609" s="774"/>
      <c r="AB609" s="774"/>
      <c r="AC609" s="774"/>
      <c r="AD609" s="774"/>
      <c r="AE609" s="774"/>
      <c r="AF609" s="774"/>
      <c r="AG609" s="774"/>
      <c r="AH609" s="774"/>
      <c r="AI609" s="774"/>
      <c r="AJ609" s="774"/>
      <c r="AK609" s="774"/>
      <c r="AL609" s="774"/>
      <c r="AM609" s="774"/>
      <c r="AN609" s="774"/>
      <c r="AO609" s="774"/>
      <c r="AP609" s="774"/>
      <c r="AQ609" s="774"/>
      <c r="AR609" s="774"/>
      <c r="AS609" s="774"/>
      <c r="AT609" s="774"/>
      <c r="AU609" s="774"/>
      <c r="AV609" s="774"/>
      <c r="AW609" s="774"/>
      <c r="AX609" s="774"/>
      <c r="AY609" s="774"/>
      <c r="AZ609" s="774"/>
    </row>
    <row r="610" spans="1:52">
      <c r="A610" s="775"/>
      <c r="B610" s="774"/>
      <c r="C610" s="774"/>
      <c r="D610" s="774"/>
      <c r="E610" s="774"/>
      <c r="F610" s="774"/>
      <c r="G610" s="774"/>
      <c r="H610" s="774"/>
      <c r="I610" s="774"/>
      <c r="J610" s="774"/>
      <c r="K610" s="774"/>
      <c r="L610" s="774"/>
      <c r="M610" s="774"/>
      <c r="N610" s="774"/>
      <c r="O610" s="774"/>
      <c r="P610" s="774"/>
      <c r="Q610" s="774"/>
      <c r="R610" s="774"/>
      <c r="S610" s="774"/>
      <c r="T610" s="774"/>
      <c r="U610" s="774"/>
      <c r="V610" s="774"/>
      <c r="W610" s="774"/>
      <c r="X610" s="774"/>
      <c r="Y610" s="774"/>
      <c r="Z610" s="774"/>
      <c r="AA610" s="774"/>
      <c r="AB610" s="774"/>
      <c r="AC610" s="774"/>
      <c r="AD610" s="774"/>
      <c r="AE610" s="774"/>
      <c r="AF610" s="774"/>
      <c r="AG610" s="774"/>
      <c r="AH610" s="774"/>
      <c r="AI610" s="774"/>
      <c r="AJ610" s="774"/>
      <c r="AK610" s="774"/>
      <c r="AL610" s="774"/>
      <c r="AM610" s="774"/>
      <c r="AN610" s="774"/>
      <c r="AO610" s="774"/>
      <c r="AP610" s="774"/>
      <c r="AQ610" s="774"/>
      <c r="AR610" s="774"/>
      <c r="AS610" s="774"/>
      <c r="AT610" s="774"/>
      <c r="AU610" s="774"/>
      <c r="AV610" s="774"/>
      <c r="AW610" s="774"/>
      <c r="AX610" s="774"/>
      <c r="AY610" s="774"/>
      <c r="AZ610" s="774"/>
    </row>
    <row r="611" spans="1:52">
      <c r="A611" s="775"/>
      <c r="B611" s="774"/>
      <c r="C611" s="774"/>
      <c r="D611" s="774"/>
      <c r="E611" s="774"/>
      <c r="F611" s="774"/>
      <c r="G611" s="774"/>
      <c r="H611" s="774"/>
      <c r="I611" s="774"/>
      <c r="J611" s="774"/>
      <c r="K611" s="774"/>
      <c r="L611" s="774"/>
      <c r="M611" s="774"/>
      <c r="N611" s="774"/>
      <c r="O611" s="774"/>
      <c r="P611" s="774"/>
      <c r="Q611" s="774"/>
      <c r="R611" s="774"/>
      <c r="S611" s="774"/>
      <c r="T611" s="774"/>
      <c r="U611" s="774"/>
      <c r="V611" s="774"/>
      <c r="W611" s="774"/>
      <c r="X611" s="774"/>
      <c r="Y611" s="774"/>
      <c r="Z611" s="774"/>
      <c r="AA611" s="774"/>
      <c r="AB611" s="774"/>
      <c r="AC611" s="774"/>
      <c r="AD611" s="774"/>
      <c r="AE611" s="774"/>
      <c r="AF611" s="774"/>
      <c r="AG611" s="774"/>
      <c r="AH611" s="774"/>
      <c r="AI611" s="774"/>
      <c r="AJ611" s="774"/>
      <c r="AK611" s="774"/>
      <c r="AL611" s="774"/>
      <c r="AM611" s="774"/>
      <c r="AN611" s="774"/>
      <c r="AO611" s="774"/>
      <c r="AP611" s="774"/>
      <c r="AQ611" s="774"/>
      <c r="AR611" s="774"/>
      <c r="AS611" s="774"/>
      <c r="AT611" s="774"/>
      <c r="AU611" s="774"/>
      <c r="AV611" s="774"/>
      <c r="AW611" s="774"/>
      <c r="AX611" s="774"/>
      <c r="AY611" s="774"/>
      <c r="AZ611" s="774"/>
    </row>
    <row r="612" spans="1:52">
      <c r="A612" s="775"/>
      <c r="B612" s="774"/>
      <c r="C612" s="774"/>
      <c r="D612" s="774"/>
      <c r="E612" s="774"/>
      <c r="F612" s="774"/>
      <c r="G612" s="774"/>
      <c r="H612" s="774"/>
      <c r="I612" s="774"/>
      <c r="J612" s="774"/>
      <c r="K612" s="774"/>
      <c r="L612" s="774"/>
      <c r="M612" s="774"/>
      <c r="N612" s="774"/>
      <c r="O612" s="774"/>
      <c r="P612" s="774"/>
      <c r="Q612" s="774"/>
      <c r="R612" s="774"/>
      <c r="S612" s="774"/>
      <c r="T612" s="774"/>
      <c r="U612" s="774"/>
      <c r="V612" s="774"/>
      <c r="W612" s="774"/>
      <c r="X612" s="774"/>
      <c r="Y612" s="774"/>
      <c r="Z612" s="774"/>
      <c r="AA612" s="774"/>
      <c r="AB612" s="774"/>
      <c r="AC612" s="774"/>
      <c r="AD612" s="774"/>
      <c r="AE612" s="774"/>
      <c r="AF612" s="774"/>
      <c r="AG612" s="774"/>
      <c r="AH612" s="774"/>
      <c r="AI612" s="774"/>
      <c r="AJ612" s="774"/>
      <c r="AK612" s="774"/>
      <c r="AL612" s="774"/>
      <c r="AM612" s="774"/>
      <c r="AN612" s="774"/>
      <c r="AO612" s="774"/>
      <c r="AP612" s="774"/>
      <c r="AQ612" s="774"/>
      <c r="AR612" s="774"/>
      <c r="AS612" s="774"/>
      <c r="AT612" s="774"/>
      <c r="AU612" s="774"/>
      <c r="AV612" s="774"/>
      <c r="AW612" s="774"/>
      <c r="AX612" s="774"/>
      <c r="AY612" s="774"/>
      <c r="AZ612" s="774"/>
    </row>
    <row r="613" spans="1:52">
      <c r="A613" s="775"/>
      <c r="B613" s="774"/>
      <c r="C613" s="774"/>
      <c r="D613" s="774"/>
      <c r="E613" s="774"/>
      <c r="F613" s="774"/>
      <c r="G613" s="774"/>
      <c r="H613" s="774"/>
      <c r="I613" s="774"/>
      <c r="J613" s="774"/>
      <c r="K613" s="774"/>
      <c r="L613" s="774"/>
      <c r="M613" s="774"/>
      <c r="N613" s="774"/>
      <c r="O613" s="774"/>
      <c r="P613" s="774"/>
      <c r="Q613" s="774"/>
      <c r="R613" s="774"/>
      <c r="S613" s="774"/>
      <c r="T613" s="774"/>
      <c r="U613" s="774"/>
      <c r="V613" s="774"/>
      <c r="W613" s="774"/>
      <c r="X613" s="774"/>
      <c r="Y613" s="774"/>
      <c r="Z613" s="774"/>
      <c r="AA613" s="774"/>
      <c r="AB613" s="774"/>
      <c r="AC613" s="774"/>
      <c r="AD613" s="774"/>
      <c r="AE613" s="774"/>
      <c r="AF613" s="774"/>
      <c r="AG613" s="774"/>
      <c r="AH613" s="774"/>
      <c r="AI613" s="774"/>
      <c r="AJ613" s="774"/>
      <c r="AK613" s="774"/>
      <c r="AL613" s="774"/>
      <c r="AM613" s="774"/>
      <c r="AN613" s="774"/>
      <c r="AO613" s="774"/>
      <c r="AP613" s="774"/>
      <c r="AQ613" s="774"/>
      <c r="AR613" s="774"/>
      <c r="AS613" s="774"/>
      <c r="AT613" s="774"/>
      <c r="AU613" s="774"/>
      <c r="AV613" s="774"/>
      <c r="AW613" s="774"/>
      <c r="AX613" s="774"/>
      <c r="AY613" s="774"/>
      <c r="AZ613" s="774"/>
    </row>
    <row r="614" spans="1:52">
      <c r="A614" s="775"/>
      <c r="B614" s="774"/>
      <c r="C614" s="774"/>
      <c r="D614" s="774"/>
      <c r="E614" s="774"/>
      <c r="F614" s="774"/>
      <c r="G614" s="774"/>
      <c r="H614" s="774"/>
      <c r="I614" s="774"/>
      <c r="J614" s="774"/>
      <c r="K614" s="774"/>
      <c r="L614" s="774"/>
      <c r="M614" s="774"/>
      <c r="N614" s="774"/>
      <c r="O614" s="774"/>
      <c r="P614" s="774"/>
      <c r="Q614" s="774"/>
      <c r="R614" s="774"/>
      <c r="S614" s="774"/>
      <c r="T614" s="774"/>
      <c r="U614" s="774"/>
      <c r="V614" s="774"/>
      <c r="W614" s="774"/>
      <c r="X614" s="774"/>
      <c r="Y614" s="774"/>
      <c r="Z614" s="774"/>
      <c r="AA614" s="774"/>
      <c r="AB614" s="774"/>
      <c r="AC614" s="774"/>
      <c r="AD614" s="774"/>
      <c r="AE614" s="774"/>
      <c r="AF614" s="774"/>
      <c r="AG614" s="774"/>
      <c r="AH614" s="774"/>
      <c r="AI614" s="774"/>
      <c r="AJ614" s="774"/>
      <c r="AK614" s="774"/>
      <c r="AL614" s="774"/>
      <c r="AM614" s="774"/>
      <c r="AN614" s="774"/>
      <c r="AO614" s="774"/>
      <c r="AP614" s="774"/>
      <c r="AQ614" s="774"/>
      <c r="AR614" s="774"/>
      <c r="AS614" s="774"/>
      <c r="AT614" s="774"/>
      <c r="AU614" s="774"/>
      <c r="AV614" s="774"/>
      <c r="AW614" s="774"/>
      <c r="AX614" s="774"/>
      <c r="AY614" s="774"/>
      <c r="AZ614" s="774"/>
    </row>
    <row r="615" spans="1:52">
      <c r="A615" s="775"/>
      <c r="B615" s="774"/>
      <c r="C615" s="774"/>
      <c r="D615" s="774"/>
      <c r="E615" s="774"/>
      <c r="F615" s="774"/>
      <c r="G615" s="774"/>
      <c r="H615" s="774"/>
      <c r="I615" s="774"/>
      <c r="J615" s="774"/>
      <c r="K615" s="774"/>
      <c r="L615" s="774"/>
      <c r="M615" s="774"/>
      <c r="N615" s="774"/>
      <c r="O615" s="774"/>
      <c r="P615" s="774"/>
      <c r="Q615" s="774"/>
      <c r="R615" s="774"/>
      <c r="S615" s="774"/>
      <c r="T615" s="774"/>
      <c r="U615" s="774"/>
      <c r="V615" s="774"/>
      <c r="W615" s="774"/>
      <c r="X615" s="774"/>
      <c r="Y615" s="774"/>
      <c r="Z615" s="774"/>
      <c r="AA615" s="774"/>
      <c r="AB615" s="774"/>
      <c r="AC615" s="774"/>
      <c r="AD615" s="774"/>
      <c r="AE615" s="774"/>
      <c r="AF615" s="774"/>
      <c r="AG615" s="774"/>
      <c r="AH615" s="774"/>
      <c r="AI615" s="774"/>
      <c r="AJ615" s="774"/>
      <c r="AK615" s="774"/>
      <c r="AL615" s="774"/>
      <c r="AM615" s="774"/>
      <c r="AN615" s="774"/>
      <c r="AO615" s="774"/>
      <c r="AP615" s="774"/>
      <c r="AQ615" s="774"/>
      <c r="AR615" s="774"/>
      <c r="AS615" s="774"/>
      <c r="AT615" s="774"/>
      <c r="AU615" s="774"/>
      <c r="AV615" s="774"/>
      <c r="AW615" s="774"/>
      <c r="AX615" s="774"/>
      <c r="AY615" s="774"/>
      <c r="AZ615" s="774"/>
    </row>
    <row r="616" spans="1:52">
      <c r="A616" s="775"/>
      <c r="B616" s="774"/>
      <c r="C616" s="774"/>
      <c r="D616" s="774"/>
      <c r="E616" s="774"/>
      <c r="F616" s="774"/>
      <c r="G616" s="774"/>
      <c r="H616" s="774"/>
      <c r="I616" s="774"/>
      <c r="J616" s="774"/>
      <c r="K616" s="774"/>
      <c r="L616" s="774"/>
      <c r="M616" s="774"/>
      <c r="N616" s="774"/>
      <c r="O616" s="774"/>
      <c r="P616" s="774"/>
      <c r="Q616" s="774"/>
      <c r="R616" s="774"/>
      <c r="S616" s="774"/>
      <c r="T616" s="774"/>
      <c r="U616" s="774"/>
      <c r="V616" s="774"/>
      <c r="W616" s="774"/>
      <c r="X616" s="774"/>
      <c r="Y616" s="774"/>
      <c r="Z616" s="774"/>
      <c r="AA616" s="774"/>
      <c r="AB616" s="774"/>
      <c r="AC616" s="774"/>
      <c r="AD616" s="774"/>
      <c r="AE616" s="774"/>
      <c r="AF616" s="774"/>
      <c r="AG616" s="774"/>
      <c r="AH616" s="774"/>
      <c r="AI616" s="774"/>
      <c r="AJ616" s="774"/>
      <c r="AK616" s="774"/>
      <c r="AL616" s="774"/>
      <c r="AM616" s="774"/>
      <c r="AN616" s="774"/>
      <c r="AO616" s="774"/>
      <c r="AP616" s="774"/>
      <c r="AQ616" s="774"/>
      <c r="AR616" s="774"/>
      <c r="AS616" s="774"/>
      <c r="AT616" s="774"/>
      <c r="AU616" s="774"/>
      <c r="AV616" s="774"/>
      <c r="AW616" s="774"/>
      <c r="AX616" s="774"/>
      <c r="AY616" s="774"/>
      <c r="AZ616" s="774"/>
    </row>
    <row r="617" spans="1:52">
      <c r="A617" s="775"/>
      <c r="B617" s="774"/>
      <c r="C617" s="774"/>
      <c r="D617" s="774"/>
      <c r="E617" s="774"/>
      <c r="F617" s="774"/>
      <c r="G617" s="774"/>
      <c r="H617" s="774"/>
      <c r="I617" s="774"/>
      <c r="J617" s="774"/>
      <c r="K617" s="774"/>
      <c r="L617" s="774"/>
      <c r="M617" s="774"/>
      <c r="N617" s="774"/>
      <c r="O617" s="774"/>
      <c r="P617" s="774"/>
      <c r="Q617" s="774"/>
      <c r="R617" s="774"/>
      <c r="S617" s="774"/>
      <c r="T617" s="774"/>
      <c r="U617" s="774"/>
      <c r="V617" s="774"/>
      <c r="W617" s="774"/>
      <c r="X617" s="774"/>
      <c r="Y617" s="774"/>
      <c r="Z617" s="774"/>
      <c r="AA617" s="774"/>
      <c r="AB617" s="774"/>
      <c r="AC617" s="774"/>
      <c r="AD617" s="774"/>
      <c r="AE617" s="774"/>
      <c r="AF617" s="774"/>
      <c r="AG617" s="774"/>
      <c r="AH617" s="774"/>
      <c r="AI617" s="774"/>
      <c r="AJ617" s="774"/>
      <c r="AK617" s="774"/>
      <c r="AL617" s="774"/>
      <c r="AM617" s="774"/>
      <c r="AN617" s="774"/>
      <c r="AO617" s="774"/>
      <c r="AP617" s="774"/>
      <c r="AQ617" s="774"/>
      <c r="AR617" s="774"/>
      <c r="AS617" s="774"/>
      <c r="AT617" s="774"/>
      <c r="AU617" s="774"/>
      <c r="AV617" s="774"/>
      <c r="AW617" s="774"/>
      <c r="AX617" s="774"/>
      <c r="AY617" s="774"/>
      <c r="AZ617" s="774"/>
    </row>
    <row r="618" spans="1:52">
      <c r="A618" s="775"/>
      <c r="B618" s="774"/>
      <c r="C618" s="774"/>
      <c r="D618" s="774"/>
      <c r="E618" s="774"/>
      <c r="F618" s="774"/>
      <c r="G618" s="774"/>
      <c r="H618" s="774"/>
      <c r="I618" s="774"/>
      <c r="J618" s="774"/>
      <c r="K618" s="774"/>
      <c r="L618" s="774"/>
      <c r="M618" s="774"/>
      <c r="N618" s="774"/>
      <c r="O618" s="774"/>
      <c r="P618" s="774"/>
      <c r="Q618" s="774"/>
      <c r="R618" s="774"/>
      <c r="S618" s="774"/>
      <c r="T618" s="774"/>
      <c r="U618" s="774"/>
      <c r="V618" s="774"/>
      <c r="W618" s="774"/>
      <c r="X618" s="774"/>
      <c r="Y618" s="774"/>
      <c r="Z618" s="774"/>
      <c r="AA618" s="774"/>
      <c r="AB618" s="774"/>
      <c r="AC618" s="774"/>
      <c r="AD618" s="774"/>
      <c r="AE618" s="774"/>
      <c r="AF618" s="774"/>
      <c r="AG618" s="774"/>
      <c r="AH618" s="774"/>
      <c r="AI618" s="774"/>
      <c r="AJ618" s="774"/>
      <c r="AK618" s="774"/>
      <c r="AL618" s="774"/>
      <c r="AM618" s="774"/>
      <c r="AN618" s="774"/>
      <c r="AO618" s="774"/>
      <c r="AP618" s="774"/>
      <c r="AQ618" s="774"/>
      <c r="AR618" s="774"/>
      <c r="AS618" s="774"/>
      <c r="AT618" s="774"/>
      <c r="AU618" s="774"/>
      <c r="AV618" s="774"/>
      <c r="AW618" s="774"/>
      <c r="AX618" s="774"/>
      <c r="AY618" s="774"/>
      <c r="AZ618" s="774"/>
    </row>
    <row r="619" spans="1:52">
      <c r="A619" s="775"/>
      <c r="B619" s="774"/>
      <c r="C619" s="774"/>
      <c r="D619" s="774"/>
      <c r="E619" s="774"/>
      <c r="F619" s="774"/>
      <c r="G619" s="774"/>
      <c r="H619" s="774"/>
      <c r="I619" s="774"/>
      <c r="J619" s="774"/>
      <c r="K619" s="774"/>
      <c r="L619" s="774"/>
      <c r="M619" s="774"/>
      <c r="N619" s="774"/>
      <c r="O619" s="774"/>
      <c r="P619" s="774"/>
      <c r="Q619" s="774"/>
      <c r="R619" s="774"/>
      <c r="S619" s="774"/>
      <c r="T619" s="774"/>
      <c r="U619" s="774"/>
      <c r="V619" s="774"/>
      <c r="W619" s="774"/>
      <c r="X619" s="774"/>
      <c r="Y619" s="774"/>
      <c r="Z619" s="774"/>
      <c r="AA619" s="774"/>
      <c r="AB619" s="774"/>
      <c r="AC619" s="774"/>
      <c r="AD619" s="774"/>
      <c r="AE619" s="774"/>
      <c r="AF619" s="774"/>
      <c r="AG619" s="774"/>
      <c r="AH619" s="774"/>
      <c r="AI619" s="774"/>
      <c r="AJ619" s="774"/>
      <c r="AK619" s="774"/>
      <c r="AL619" s="774"/>
      <c r="AM619" s="774"/>
      <c r="AN619" s="774"/>
      <c r="AO619" s="774"/>
      <c r="AP619" s="774"/>
      <c r="AQ619" s="774"/>
      <c r="AR619" s="774"/>
      <c r="AS619" s="774"/>
      <c r="AT619" s="774"/>
      <c r="AU619" s="774"/>
      <c r="AV619" s="774"/>
      <c r="AW619" s="774"/>
      <c r="AX619" s="774"/>
      <c r="AY619" s="774"/>
      <c r="AZ619" s="774"/>
    </row>
    <row r="620" spans="1:52">
      <c r="A620" s="775"/>
      <c r="B620" s="774"/>
      <c r="C620" s="774"/>
      <c r="D620" s="774"/>
      <c r="E620" s="774"/>
      <c r="F620" s="774"/>
      <c r="G620" s="774"/>
      <c r="H620" s="774"/>
      <c r="I620" s="774"/>
      <c r="J620" s="774"/>
      <c r="K620" s="774"/>
      <c r="L620" s="774"/>
      <c r="M620" s="774"/>
      <c r="N620" s="774"/>
      <c r="O620" s="774"/>
      <c r="P620" s="774"/>
      <c r="Q620" s="774"/>
      <c r="R620" s="774"/>
      <c r="S620" s="774"/>
      <c r="T620" s="774"/>
      <c r="U620" s="774"/>
      <c r="V620" s="774"/>
      <c r="W620" s="774"/>
      <c r="X620" s="774"/>
      <c r="Y620" s="774"/>
      <c r="Z620" s="774"/>
      <c r="AA620" s="774"/>
      <c r="AB620" s="774"/>
      <c r="AC620" s="774"/>
      <c r="AD620" s="774"/>
      <c r="AE620" s="774"/>
      <c r="AF620" s="774"/>
      <c r="AG620" s="774"/>
      <c r="AH620" s="774"/>
      <c r="AI620" s="774"/>
      <c r="AJ620" s="774"/>
      <c r="AK620" s="774"/>
      <c r="AL620" s="774"/>
      <c r="AM620" s="774"/>
      <c r="AN620" s="774"/>
      <c r="AO620" s="774"/>
      <c r="AP620" s="774"/>
      <c r="AQ620" s="774"/>
      <c r="AR620" s="774"/>
      <c r="AS620" s="774"/>
      <c r="AT620" s="774"/>
      <c r="AU620" s="774"/>
      <c r="AV620" s="774"/>
      <c r="AW620" s="774"/>
      <c r="AX620" s="774"/>
      <c r="AY620" s="774"/>
      <c r="AZ620" s="774"/>
    </row>
    <row r="621" spans="1:52">
      <c r="A621" s="775"/>
      <c r="B621" s="774"/>
      <c r="C621" s="774"/>
      <c r="D621" s="774"/>
      <c r="E621" s="774"/>
      <c r="F621" s="774"/>
      <c r="G621" s="774"/>
      <c r="H621" s="774"/>
      <c r="I621" s="774"/>
      <c r="J621" s="774"/>
      <c r="K621" s="774"/>
      <c r="L621" s="774"/>
      <c r="M621" s="774"/>
      <c r="N621" s="774"/>
      <c r="O621" s="774"/>
      <c r="P621" s="774"/>
      <c r="Q621" s="774"/>
      <c r="R621" s="774"/>
      <c r="S621" s="774"/>
      <c r="T621" s="774"/>
      <c r="U621" s="774"/>
      <c r="V621" s="774"/>
      <c r="W621" s="774"/>
      <c r="X621" s="774"/>
      <c r="Y621" s="774"/>
      <c r="Z621" s="774"/>
      <c r="AA621" s="774"/>
      <c r="AB621" s="774"/>
      <c r="AC621" s="774"/>
      <c r="AD621" s="774"/>
      <c r="AE621" s="774"/>
      <c r="AF621" s="774"/>
      <c r="AG621" s="774"/>
      <c r="AH621" s="774"/>
      <c r="AI621" s="774"/>
      <c r="AJ621" s="774"/>
      <c r="AK621" s="774"/>
      <c r="AL621" s="774"/>
      <c r="AM621" s="774"/>
      <c r="AN621" s="774"/>
      <c r="AO621" s="774"/>
      <c r="AP621" s="774"/>
      <c r="AQ621" s="774"/>
      <c r="AR621" s="774"/>
      <c r="AS621" s="774"/>
      <c r="AT621" s="774"/>
      <c r="AU621" s="774"/>
      <c r="AV621" s="774"/>
      <c r="AW621" s="774"/>
      <c r="AX621" s="774"/>
      <c r="AY621" s="774"/>
      <c r="AZ621" s="774"/>
    </row>
    <row r="622" spans="1:52">
      <c r="A622" s="775"/>
      <c r="B622" s="774"/>
      <c r="C622" s="774"/>
      <c r="D622" s="774"/>
      <c r="E622" s="774"/>
      <c r="F622" s="774"/>
      <c r="G622" s="774"/>
      <c r="H622" s="774"/>
      <c r="I622" s="774"/>
      <c r="J622" s="774"/>
      <c r="K622" s="774"/>
      <c r="L622" s="774"/>
      <c r="M622" s="774"/>
      <c r="N622" s="774"/>
      <c r="O622" s="774"/>
      <c r="P622" s="774"/>
      <c r="Q622" s="774"/>
      <c r="R622" s="774"/>
      <c r="S622" s="774"/>
      <c r="T622" s="774"/>
      <c r="U622" s="774"/>
      <c r="V622" s="774"/>
      <c r="W622" s="774"/>
      <c r="X622" s="774"/>
      <c r="Y622" s="774"/>
      <c r="Z622" s="774"/>
      <c r="AA622" s="774"/>
      <c r="AB622" s="774"/>
      <c r="AC622" s="774"/>
      <c r="AD622" s="774"/>
      <c r="AE622" s="774"/>
      <c r="AF622" s="774"/>
      <c r="AG622" s="774"/>
      <c r="AH622" s="774"/>
      <c r="AI622" s="774"/>
      <c r="AJ622" s="774"/>
      <c r="AK622" s="774"/>
      <c r="AL622" s="774"/>
      <c r="AM622" s="774"/>
      <c r="AN622" s="774"/>
      <c r="AO622" s="774"/>
      <c r="AP622" s="774"/>
      <c r="AQ622" s="774"/>
      <c r="AR622" s="774"/>
      <c r="AS622" s="774"/>
      <c r="AT622" s="774"/>
      <c r="AU622" s="774"/>
      <c r="AV622" s="774"/>
      <c r="AW622" s="774"/>
      <c r="AX622" s="774"/>
      <c r="AY622" s="774"/>
      <c r="AZ622" s="774"/>
    </row>
    <row r="623" spans="1:52">
      <c r="A623" s="775"/>
      <c r="B623" s="774"/>
      <c r="C623" s="774"/>
      <c r="D623" s="774"/>
      <c r="E623" s="774"/>
      <c r="F623" s="774"/>
      <c r="G623" s="774"/>
      <c r="H623" s="774"/>
      <c r="I623" s="774"/>
      <c r="J623" s="774"/>
      <c r="K623" s="774"/>
      <c r="L623" s="774"/>
      <c r="M623" s="774"/>
      <c r="N623" s="774"/>
      <c r="O623" s="774"/>
      <c r="P623" s="774"/>
      <c r="Q623" s="774"/>
      <c r="R623" s="774"/>
      <c r="S623" s="774"/>
      <c r="T623" s="774"/>
      <c r="U623" s="774"/>
      <c r="V623" s="774"/>
      <c r="W623" s="774"/>
      <c r="X623" s="774"/>
      <c r="Y623" s="774"/>
      <c r="Z623" s="774"/>
      <c r="AA623" s="774"/>
      <c r="AB623" s="774"/>
      <c r="AC623" s="774"/>
      <c r="AD623" s="774"/>
      <c r="AE623" s="774"/>
      <c r="AF623" s="774"/>
      <c r="AG623" s="774"/>
      <c r="AH623" s="774"/>
      <c r="AI623" s="774"/>
      <c r="AJ623" s="774"/>
      <c r="AK623" s="774"/>
      <c r="AL623" s="774"/>
      <c r="AM623" s="774"/>
      <c r="AN623" s="774"/>
      <c r="AO623" s="774"/>
      <c r="AP623" s="774"/>
      <c r="AQ623" s="774"/>
      <c r="AR623" s="774"/>
      <c r="AS623" s="774"/>
      <c r="AT623" s="774"/>
      <c r="AU623" s="774"/>
      <c r="AV623" s="774"/>
      <c r="AW623" s="774"/>
      <c r="AX623" s="774"/>
      <c r="AY623" s="774"/>
      <c r="AZ623" s="774"/>
    </row>
    <row r="624" spans="1:52">
      <c r="A624" s="775"/>
      <c r="B624" s="774"/>
      <c r="C624" s="774"/>
      <c r="D624" s="774"/>
      <c r="E624" s="774"/>
      <c r="F624" s="774"/>
      <c r="G624" s="774"/>
      <c r="H624" s="774"/>
      <c r="I624" s="774"/>
      <c r="J624" s="774"/>
      <c r="K624" s="774"/>
      <c r="L624" s="774"/>
      <c r="M624" s="774"/>
      <c r="N624" s="774"/>
      <c r="O624" s="774"/>
      <c r="P624" s="774"/>
      <c r="Q624" s="774"/>
      <c r="R624" s="774"/>
      <c r="S624" s="774"/>
      <c r="T624" s="774"/>
      <c r="U624" s="774"/>
      <c r="V624" s="774"/>
      <c r="W624" s="774"/>
      <c r="X624" s="774"/>
      <c r="Y624" s="774"/>
      <c r="Z624" s="774"/>
      <c r="AA624" s="774"/>
      <c r="AB624" s="774"/>
      <c r="AC624" s="774"/>
      <c r="AD624" s="774"/>
      <c r="AE624" s="774"/>
      <c r="AF624" s="774"/>
      <c r="AG624" s="774"/>
      <c r="AH624" s="774"/>
      <c r="AI624" s="774"/>
      <c r="AJ624" s="774"/>
      <c r="AK624" s="774"/>
      <c r="AL624" s="774"/>
      <c r="AM624" s="774"/>
      <c r="AN624" s="774"/>
      <c r="AO624" s="774"/>
      <c r="AP624" s="774"/>
      <c r="AQ624" s="774"/>
      <c r="AR624" s="774"/>
      <c r="AS624" s="774"/>
      <c r="AT624" s="774"/>
      <c r="AU624" s="774"/>
      <c r="AV624" s="774"/>
      <c r="AW624" s="774"/>
      <c r="AX624" s="774"/>
      <c r="AY624" s="774"/>
      <c r="AZ624" s="774"/>
    </row>
    <row r="625" spans="1:52">
      <c r="A625" s="775"/>
      <c r="B625" s="774"/>
      <c r="C625" s="774"/>
      <c r="D625" s="774"/>
      <c r="E625" s="774"/>
      <c r="F625" s="774"/>
      <c r="G625" s="774"/>
      <c r="H625" s="774"/>
      <c r="I625" s="774"/>
      <c r="J625" s="774"/>
      <c r="K625" s="774"/>
      <c r="L625" s="774"/>
      <c r="M625" s="774"/>
      <c r="N625" s="774"/>
      <c r="O625" s="774"/>
      <c r="P625" s="774"/>
      <c r="Q625" s="774"/>
      <c r="R625" s="774"/>
      <c r="S625" s="774"/>
      <c r="T625" s="774"/>
      <c r="U625" s="774"/>
      <c r="V625" s="774"/>
      <c r="W625" s="774"/>
      <c r="X625" s="774"/>
      <c r="Y625" s="774"/>
      <c r="Z625" s="774"/>
      <c r="AA625" s="774"/>
      <c r="AB625" s="774"/>
      <c r="AC625" s="774"/>
      <c r="AD625" s="774"/>
      <c r="AE625" s="774"/>
      <c r="AF625" s="774"/>
      <c r="AG625" s="774"/>
      <c r="AH625" s="774"/>
      <c r="AI625" s="774"/>
      <c r="AJ625" s="774"/>
      <c r="AK625" s="774"/>
      <c r="AL625" s="774"/>
      <c r="AM625" s="774"/>
      <c r="AN625" s="774"/>
      <c r="AO625" s="774"/>
      <c r="AP625" s="774"/>
      <c r="AQ625" s="774"/>
      <c r="AR625" s="774"/>
      <c r="AS625" s="774"/>
      <c r="AT625" s="774"/>
      <c r="AU625" s="774"/>
      <c r="AV625" s="774"/>
      <c r="AW625" s="774"/>
      <c r="AX625" s="774"/>
      <c r="AY625" s="774"/>
      <c r="AZ625" s="774"/>
    </row>
    <row r="626" spans="1:52">
      <c r="A626" s="775"/>
      <c r="B626" s="774"/>
      <c r="C626" s="774"/>
      <c r="D626" s="774"/>
      <c r="E626" s="774"/>
      <c r="F626" s="774"/>
      <c r="G626" s="774"/>
      <c r="H626" s="774"/>
      <c r="I626" s="774"/>
      <c r="J626" s="774"/>
      <c r="K626" s="774"/>
      <c r="L626" s="774"/>
      <c r="M626" s="774"/>
      <c r="N626" s="774"/>
      <c r="O626" s="774"/>
      <c r="P626" s="774"/>
      <c r="Q626" s="774"/>
      <c r="R626" s="774"/>
      <c r="S626" s="774"/>
      <c r="T626" s="774"/>
      <c r="U626" s="774"/>
      <c r="V626" s="774"/>
      <c r="W626" s="774"/>
      <c r="X626" s="774"/>
      <c r="Y626" s="774"/>
      <c r="Z626" s="774"/>
      <c r="AA626" s="774"/>
      <c r="AB626" s="774"/>
      <c r="AC626" s="774"/>
      <c r="AD626" s="774"/>
      <c r="AE626" s="774"/>
      <c r="AF626" s="774"/>
      <c r="AG626" s="774"/>
      <c r="AH626" s="774"/>
      <c r="AI626" s="774"/>
      <c r="AJ626" s="774"/>
      <c r="AK626" s="774"/>
      <c r="AL626" s="774"/>
      <c r="AM626" s="774"/>
      <c r="AN626" s="774"/>
      <c r="AO626" s="774"/>
      <c r="AP626" s="774"/>
      <c r="AQ626" s="774"/>
      <c r="AR626" s="774"/>
      <c r="AS626" s="774"/>
      <c r="AT626" s="774"/>
      <c r="AU626" s="774"/>
      <c r="AV626" s="774"/>
      <c r="AW626" s="774"/>
      <c r="AX626" s="774"/>
      <c r="AY626" s="774"/>
      <c r="AZ626" s="774"/>
    </row>
    <row r="627" spans="1:52">
      <c r="A627" s="774"/>
      <c r="B627" s="774"/>
      <c r="C627" s="774"/>
      <c r="D627" s="774"/>
      <c r="E627" s="774"/>
      <c r="F627" s="774"/>
      <c r="G627" s="774"/>
      <c r="H627" s="774"/>
      <c r="I627" s="774"/>
      <c r="J627" s="774"/>
      <c r="K627" s="774"/>
      <c r="L627" s="774"/>
      <c r="M627" s="774"/>
      <c r="N627" s="774"/>
      <c r="O627" s="774"/>
      <c r="P627" s="774"/>
      <c r="Q627" s="774"/>
      <c r="R627" s="774"/>
      <c r="S627" s="774"/>
      <c r="T627" s="774"/>
      <c r="U627" s="774"/>
      <c r="V627" s="774"/>
      <c r="W627" s="774"/>
      <c r="X627" s="774"/>
      <c r="Y627" s="774"/>
      <c r="Z627" s="774"/>
      <c r="AA627" s="774"/>
      <c r="AB627" s="774"/>
      <c r="AC627" s="774"/>
      <c r="AD627" s="774"/>
      <c r="AE627" s="774"/>
      <c r="AF627" s="774"/>
      <c r="AG627" s="774"/>
      <c r="AH627" s="774"/>
      <c r="AI627" s="774"/>
      <c r="AJ627" s="774"/>
      <c r="AK627" s="774"/>
      <c r="AL627" s="774"/>
      <c r="AM627" s="774"/>
      <c r="AN627" s="774"/>
      <c r="AO627" s="774"/>
      <c r="AP627" s="774"/>
      <c r="AQ627" s="774"/>
      <c r="AR627" s="774"/>
      <c r="AS627" s="774"/>
      <c r="AT627" s="774"/>
      <c r="AU627" s="774"/>
      <c r="AV627" s="774"/>
      <c r="AW627" s="774"/>
      <c r="AX627" s="774"/>
      <c r="AY627" s="774"/>
      <c r="AZ627" s="774"/>
    </row>
    <row r="628" spans="1:52">
      <c r="A628" s="775"/>
      <c r="B628" s="774"/>
      <c r="C628" s="774"/>
      <c r="D628" s="774"/>
      <c r="E628" s="774"/>
      <c r="F628" s="774"/>
      <c r="G628" s="774"/>
      <c r="H628" s="774"/>
      <c r="I628" s="774"/>
      <c r="J628" s="774"/>
      <c r="K628" s="774"/>
      <c r="L628" s="774"/>
      <c r="M628" s="774"/>
      <c r="N628" s="774"/>
      <c r="O628" s="774"/>
      <c r="P628" s="774"/>
      <c r="Q628" s="774"/>
      <c r="R628" s="774"/>
      <c r="S628" s="774"/>
      <c r="T628" s="774"/>
      <c r="U628" s="774"/>
      <c r="V628" s="774"/>
      <c r="W628" s="774"/>
      <c r="X628" s="774"/>
      <c r="Y628" s="774"/>
      <c r="Z628" s="774"/>
      <c r="AA628" s="774"/>
      <c r="AB628" s="774"/>
      <c r="AC628" s="774"/>
      <c r="AD628" s="774"/>
      <c r="AE628" s="774"/>
      <c r="AF628" s="774"/>
      <c r="AG628" s="774"/>
      <c r="AH628" s="774"/>
      <c r="AI628" s="774"/>
      <c r="AJ628" s="774"/>
      <c r="AK628" s="774"/>
      <c r="AL628" s="774"/>
      <c r="AM628" s="774"/>
      <c r="AN628" s="774"/>
      <c r="AO628" s="774"/>
      <c r="AP628" s="774"/>
      <c r="AQ628" s="774"/>
      <c r="AR628" s="774"/>
      <c r="AS628" s="774"/>
      <c r="AT628" s="774"/>
      <c r="AU628" s="774"/>
      <c r="AV628" s="774"/>
      <c r="AW628" s="774"/>
      <c r="AX628" s="774"/>
      <c r="AY628" s="774"/>
      <c r="AZ628" s="774"/>
    </row>
    <row r="629" spans="1:52">
      <c r="A629" s="775"/>
      <c r="B629" s="774"/>
      <c r="C629" s="774"/>
      <c r="D629" s="774"/>
      <c r="E629" s="774"/>
      <c r="F629" s="774"/>
      <c r="G629" s="774"/>
      <c r="H629" s="774"/>
      <c r="I629" s="774"/>
      <c r="J629" s="774"/>
      <c r="K629" s="774"/>
      <c r="L629" s="774"/>
      <c r="M629" s="774"/>
      <c r="N629" s="774"/>
      <c r="O629" s="774"/>
      <c r="P629" s="774"/>
      <c r="Q629" s="774"/>
      <c r="R629" s="774"/>
      <c r="S629" s="774"/>
      <c r="T629" s="774"/>
      <c r="U629" s="774"/>
      <c r="V629" s="774"/>
      <c r="W629" s="774"/>
      <c r="X629" s="774"/>
      <c r="Y629" s="774"/>
      <c r="Z629" s="774"/>
      <c r="AA629" s="774"/>
      <c r="AB629" s="774"/>
      <c r="AC629" s="774"/>
      <c r="AD629" s="774"/>
      <c r="AE629" s="774"/>
      <c r="AF629" s="774"/>
      <c r="AG629" s="774"/>
      <c r="AH629" s="774"/>
      <c r="AI629" s="774"/>
      <c r="AJ629" s="774"/>
      <c r="AK629" s="774"/>
      <c r="AL629" s="774"/>
      <c r="AM629" s="774"/>
      <c r="AN629" s="774"/>
      <c r="AO629" s="774"/>
      <c r="AP629" s="774"/>
      <c r="AQ629" s="774"/>
      <c r="AR629" s="774"/>
      <c r="AS629" s="774"/>
      <c r="AT629" s="774"/>
      <c r="AU629" s="774"/>
      <c r="AV629" s="774"/>
      <c r="AW629" s="774"/>
      <c r="AX629" s="774"/>
      <c r="AY629" s="774"/>
      <c r="AZ629" s="774"/>
    </row>
    <row r="630" spans="1:52">
      <c r="A630" s="775"/>
      <c r="B630" s="774"/>
      <c r="C630" s="774"/>
      <c r="D630" s="774"/>
      <c r="E630" s="774"/>
      <c r="F630" s="774"/>
      <c r="G630" s="774"/>
      <c r="H630" s="774"/>
      <c r="I630" s="774"/>
      <c r="J630" s="774"/>
      <c r="K630" s="774"/>
      <c r="L630" s="774"/>
      <c r="M630" s="774"/>
      <c r="N630" s="774"/>
      <c r="O630" s="774"/>
      <c r="P630" s="774"/>
      <c r="Q630" s="774"/>
      <c r="R630" s="774"/>
      <c r="S630" s="774"/>
      <c r="T630" s="774"/>
      <c r="U630" s="774"/>
      <c r="V630" s="774"/>
      <c r="W630" s="774"/>
      <c r="X630" s="774"/>
      <c r="Y630" s="774"/>
      <c r="Z630" s="774"/>
      <c r="AA630" s="774"/>
      <c r="AB630" s="774"/>
      <c r="AC630" s="774"/>
      <c r="AD630" s="774"/>
      <c r="AE630" s="774"/>
      <c r="AF630" s="774"/>
      <c r="AG630" s="774"/>
      <c r="AH630" s="774"/>
      <c r="AI630" s="774"/>
      <c r="AJ630" s="774"/>
      <c r="AK630" s="774"/>
      <c r="AL630" s="774"/>
      <c r="AM630" s="774"/>
      <c r="AN630" s="774"/>
      <c r="AO630" s="774"/>
      <c r="AP630" s="774"/>
      <c r="AQ630" s="774"/>
      <c r="AR630" s="774"/>
      <c r="AS630" s="774"/>
      <c r="AT630" s="774"/>
      <c r="AU630" s="774"/>
      <c r="AV630" s="774"/>
      <c r="AW630" s="774"/>
      <c r="AX630" s="774"/>
      <c r="AY630" s="774"/>
      <c r="AZ630" s="774"/>
    </row>
    <row r="631" spans="1:52">
      <c r="A631" s="775"/>
      <c r="B631" s="774"/>
      <c r="C631" s="774"/>
      <c r="D631" s="774"/>
      <c r="E631" s="774"/>
      <c r="F631" s="774"/>
      <c r="G631" s="774"/>
      <c r="H631" s="774"/>
      <c r="I631" s="774"/>
      <c r="J631" s="774"/>
      <c r="K631" s="774"/>
      <c r="L631" s="774"/>
      <c r="M631" s="774"/>
      <c r="N631" s="774"/>
      <c r="O631" s="774"/>
      <c r="P631" s="774"/>
      <c r="Q631" s="774"/>
      <c r="R631" s="774"/>
      <c r="S631" s="774"/>
      <c r="T631" s="774"/>
      <c r="U631" s="774"/>
      <c r="V631" s="774"/>
      <c r="W631" s="774"/>
      <c r="X631" s="774"/>
      <c r="Y631" s="774"/>
      <c r="Z631" s="774"/>
      <c r="AA631" s="774"/>
      <c r="AB631" s="774"/>
      <c r="AC631" s="774"/>
      <c r="AD631" s="774"/>
      <c r="AE631" s="774"/>
      <c r="AF631" s="774"/>
      <c r="AG631" s="774"/>
      <c r="AH631" s="774"/>
      <c r="AI631" s="774"/>
      <c r="AJ631" s="774"/>
      <c r="AK631" s="774"/>
      <c r="AL631" s="774"/>
      <c r="AM631" s="774"/>
      <c r="AN631" s="774"/>
      <c r="AO631" s="774"/>
      <c r="AP631" s="774"/>
      <c r="AQ631" s="774"/>
      <c r="AR631" s="774"/>
      <c r="AS631" s="774"/>
      <c r="AT631" s="774"/>
      <c r="AU631" s="774"/>
      <c r="AV631" s="774"/>
      <c r="AW631" s="774"/>
      <c r="AX631" s="774"/>
      <c r="AY631" s="774"/>
      <c r="AZ631" s="774"/>
    </row>
    <row r="632" spans="1:52">
      <c r="A632" s="775"/>
      <c r="B632" s="774"/>
      <c r="C632" s="774"/>
      <c r="D632" s="774"/>
      <c r="E632" s="774"/>
      <c r="F632" s="774"/>
      <c r="G632" s="774"/>
      <c r="H632" s="774"/>
      <c r="I632" s="774"/>
      <c r="J632" s="774"/>
      <c r="K632" s="774"/>
      <c r="L632" s="774"/>
      <c r="M632" s="774"/>
      <c r="N632" s="774"/>
      <c r="O632" s="774"/>
      <c r="P632" s="774"/>
      <c r="Q632" s="774"/>
      <c r="R632" s="774"/>
      <c r="S632" s="774"/>
      <c r="T632" s="774"/>
      <c r="U632" s="774"/>
      <c r="V632" s="774"/>
      <c r="W632" s="774"/>
      <c r="X632" s="774"/>
      <c r="Y632" s="774"/>
      <c r="Z632" s="774"/>
      <c r="AA632" s="774"/>
      <c r="AB632" s="774"/>
      <c r="AC632" s="774"/>
      <c r="AD632" s="774"/>
      <c r="AE632" s="774"/>
      <c r="AF632" s="774"/>
      <c r="AG632" s="774"/>
      <c r="AH632" s="774"/>
      <c r="AI632" s="774"/>
      <c r="AJ632" s="774"/>
      <c r="AK632" s="774"/>
      <c r="AL632" s="774"/>
      <c r="AM632" s="774"/>
      <c r="AN632" s="774"/>
      <c r="AO632" s="774"/>
      <c r="AP632" s="774"/>
      <c r="AQ632" s="774"/>
      <c r="AR632" s="774"/>
      <c r="AS632" s="774"/>
      <c r="AT632" s="774"/>
      <c r="AU632" s="774"/>
      <c r="AV632" s="774"/>
      <c r="AW632" s="774"/>
      <c r="AX632" s="774"/>
      <c r="AY632" s="774"/>
      <c r="AZ632" s="774"/>
    </row>
    <row r="633" spans="1:52">
      <c r="A633" s="775"/>
      <c r="B633" s="774"/>
      <c r="C633" s="774"/>
      <c r="D633" s="774"/>
      <c r="E633" s="774"/>
      <c r="F633" s="774"/>
      <c r="G633" s="774"/>
      <c r="H633" s="774"/>
      <c r="I633" s="774"/>
      <c r="J633" s="774"/>
      <c r="K633" s="774"/>
      <c r="L633" s="774"/>
      <c r="M633" s="774"/>
      <c r="N633" s="774"/>
      <c r="O633" s="774"/>
      <c r="P633" s="774"/>
      <c r="Q633" s="774"/>
      <c r="R633" s="774"/>
      <c r="S633" s="774"/>
      <c r="T633" s="774"/>
      <c r="U633" s="774"/>
      <c r="V633" s="774"/>
      <c r="W633" s="774"/>
      <c r="X633" s="774"/>
      <c r="Y633" s="774"/>
      <c r="Z633" s="774"/>
      <c r="AA633" s="774"/>
      <c r="AB633" s="774"/>
      <c r="AC633" s="774"/>
      <c r="AD633" s="774"/>
      <c r="AE633" s="774"/>
      <c r="AF633" s="774"/>
      <c r="AG633" s="774"/>
      <c r="AH633" s="774"/>
      <c r="AI633" s="774"/>
      <c r="AJ633" s="774"/>
      <c r="AK633" s="774"/>
      <c r="AL633" s="774"/>
      <c r="AM633" s="774"/>
      <c r="AN633" s="774"/>
      <c r="AO633" s="774"/>
      <c r="AP633" s="774"/>
      <c r="AQ633" s="774"/>
      <c r="AR633" s="774"/>
      <c r="AS633" s="774"/>
      <c r="AT633" s="774"/>
      <c r="AU633" s="774"/>
      <c r="AV633" s="774"/>
      <c r="AW633" s="774"/>
      <c r="AX633" s="774"/>
      <c r="AY633" s="774"/>
      <c r="AZ633" s="774"/>
    </row>
    <row r="634" spans="1:52">
      <c r="A634" s="775"/>
      <c r="B634" s="774"/>
      <c r="C634" s="774"/>
      <c r="D634" s="774"/>
      <c r="E634" s="774"/>
      <c r="F634" s="774"/>
      <c r="G634" s="774"/>
      <c r="H634" s="774"/>
      <c r="I634" s="774"/>
      <c r="J634" s="774"/>
      <c r="K634" s="774"/>
      <c r="L634" s="774"/>
      <c r="M634" s="774"/>
      <c r="N634" s="774"/>
      <c r="O634" s="774"/>
      <c r="P634" s="774"/>
      <c r="Q634" s="774"/>
      <c r="R634" s="774"/>
      <c r="S634" s="774"/>
      <c r="T634" s="774"/>
      <c r="U634" s="774"/>
      <c r="V634" s="774"/>
      <c r="W634" s="774"/>
      <c r="X634" s="774"/>
      <c r="Y634" s="774"/>
      <c r="Z634" s="774"/>
      <c r="AA634" s="774"/>
      <c r="AB634" s="774"/>
      <c r="AC634" s="774"/>
      <c r="AD634" s="774"/>
      <c r="AE634" s="774"/>
      <c r="AF634" s="774"/>
      <c r="AG634" s="774"/>
      <c r="AH634" s="774"/>
      <c r="AI634" s="774"/>
      <c r="AJ634" s="774"/>
      <c r="AK634" s="774"/>
      <c r="AL634" s="774"/>
      <c r="AM634" s="774"/>
      <c r="AN634" s="774"/>
      <c r="AO634" s="774"/>
      <c r="AP634" s="774"/>
      <c r="AQ634" s="774"/>
      <c r="AR634" s="774"/>
      <c r="AS634" s="774"/>
      <c r="AT634" s="774"/>
      <c r="AU634" s="774"/>
      <c r="AV634" s="774"/>
      <c r="AW634" s="774"/>
      <c r="AX634" s="774"/>
      <c r="AY634" s="774"/>
      <c r="AZ634" s="774"/>
    </row>
    <row r="635" spans="1:52">
      <c r="A635" s="775"/>
      <c r="B635" s="774"/>
      <c r="C635" s="774"/>
      <c r="D635" s="774"/>
      <c r="E635" s="774"/>
      <c r="F635" s="774"/>
      <c r="G635" s="774"/>
      <c r="H635" s="774"/>
      <c r="I635" s="774"/>
      <c r="J635" s="774"/>
      <c r="K635" s="774"/>
      <c r="L635" s="774"/>
      <c r="M635" s="774"/>
      <c r="N635" s="774"/>
      <c r="O635" s="774"/>
      <c r="P635" s="774"/>
      <c r="Q635" s="774"/>
      <c r="R635" s="774"/>
      <c r="S635" s="774"/>
      <c r="T635" s="774"/>
      <c r="U635" s="774"/>
      <c r="V635" s="774"/>
      <c r="W635" s="774"/>
      <c r="X635" s="774"/>
      <c r="Y635" s="774"/>
      <c r="Z635" s="774"/>
      <c r="AA635" s="774"/>
      <c r="AB635" s="774"/>
      <c r="AC635" s="774"/>
      <c r="AD635" s="774"/>
      <c r="AE635" s="774"/>
      <c r="AF635" s="774"/>
      <c r="AG635" s="774"/>
      <c r="AH635" s="774"/>
      <c r="AI635" s="774"/>
      <c r="AJ635" s="774"/>
      <c r="AK635" s="774"/>
      <c r="AL635" s="774"/>
      <c r="AM635" s="774"/>
      <c r="AN635" s="774"/>
      <c r="AO635" s="774"/>
      <c r="AP635" s="774"/>
      <c r="AQ635" s="774"/>
      <c r="AR635" s="774"/>
      <c r="AS635" s="774"/>
      <c r="AT635" s="774"/>
      <c r="AU635" s="774"/>
      <c r="AV635" s="774"/>
      <c r="AW635" s="774"/>
      <c r="AX635" s="774"/>
      <c r="AY635" s="774"/>
      <c r="AZ635" s="774"/>
    </row>
    <row r="636" spans="1:52">
      <c r="A636" s="775"/>
      <c r="B636" s="774"/>
      <c r="C636" s="774"/>
      <c r="D636" s="774"/>
      <c r="E636" s="774"/>
      <c r="F636" s="774"/>
      <c r="G636" s="774"/>
      <c r="H636" s="774"/>
      <c r="I636" s="774"/>
      <c r="J636" s="774"/>
      <c r="K636" s="774"/>
      <c r="L636" s="774"/>
      <c r="M636" s="774"/>
      <c r="N636" s="774"/>
      <c r="O636" s="774"/>
      <c r="P636" s="774"/>
      <c r="Q636" s="774"/>
      <c r="R636" s="774"/>
      <c r="S636" s="774"/>
      <c r="T636" s="774"/>
      <c r="U636" s="774"/>
      <c r="V636" s="774"/>
      <c r="W636" s="774"/>
      <c r="X636" s="774"/>
      <c r="Y636" s="774"/>
      <c r="Z636" s="774"/>
      <c r="AA636" s="774"/>
      <c r="AB636" s="774"/>
      <c r="AC636" s="774"/>
      <c r="AD636" s="774"/>
      <c r="AE636" s="774"/>
      <c r="AF636" s="774"/>
      <c r="AG636" s="774"/>
      <c r="AH636" s="774"/>
      <c r="AI636" s="774"/>
      <c r="AJ636" s="774"/>
      <c r="AK636" s="774"/>
      <c r="AL636" s="774"/>
      <c r="AM636" s="774"/>
      <c r="AN636" s="774"/>
      <c r="AO636" s="774"/>
      <c r="AP636" s="774"/>
      <c r="AQ636" s="774"/>
      <c r="AR636" s="774"/>
      <c r="AS636" s="774"/>
      <c r="AT636" s="774"/>
      <c r="AU636" s="774"/>
      <c r="AV636" s="774"/>
      <c r="AW636" s="774"/>
      <c r="AX636" s="774"/>
      <c r="AY636" s="774"/>
      <c r="AZ636" s="774"/>
    </row>
    <row r="637" spans="1:52">
      <c r="A637" s="775"/>
      <c r="B637" s="774"/>
      <c r="C637" s="774"/>
      <c r="D637" s="774"/>
      <c r="E637" s="774"/>
      <c r="F637" s="774"/>
      <c r="G637" s="774"/>
      <c r="H637" s="774"/>
      <c r="I637" s="774"/>
      <c r="J637" s="774"/>
      <c r="K637" s="774"/>
      <c r="L637" s="774"/>
      <c r="M637" s="774"/>
      <c r="N637" s="774"/>
      <c r="O637" s="774"/>
      <c r="P637" s="774"/>
      <c r="Q637" s="774"/>
      <c r="R637" s="774"/>
      <c r="S637" s="774"/>
      <c r="T637" s="774"/>
      <c r="U637" s="774"/>
      <c r="V637" s="774"/>
      <c r="W637" s="774"/>
      <c r="X637" s="774"/>
      <c r="Y637" s="774"/>
      <c r="Z637" s="774"/>
      <c r="AA637" s="774"/>
      <c r="AB637" s="774"/>
      <c r="AC637" s="774"/>
      <c r="AD637" s="774"/>
      <c r="AE637" s="774"/>
      <c r="AF637" s="774"/>
      <c r="AG637" s="774"/>
      <c r="AH637" s="774"/>
      <c r="AI637" s="774"/>
      <c r="AJ637" s="774"/>
      <c r="AK637" s="774"/>
      <c r="AL637" s="774"/>
      <c r="AM637" s="774"/>
      <c r="AN637" s="774"/>
      <c r="AO637" s="774"/>
      <c r="AP637" s="774"/>
      <c r="AQ637" s="774"/>
      <c r="AR637" s="774"/>
      <c r="AS637" s="774"/>
      <c r="AT637" s="774"/>
      <c r="AU637" s="774"/>
      <c r="AV637" s="774"/>
      <c r="AW637" s="774"/>
      <c r="AX637" s="774"/>
      <c r="AY637" s="774"/>
      <c r="AZ637" s="774"/>
    </row>
    <row r="638" spans="1:52">
      <c r="A638" s="775"/>
      <c r="B638" s="774"/>
      <c r="C638" s="774"/>
      <c r="D638" s="774"/>
      <c r="E638" s="774"/>
      <c r="F638" s="774"/>
      <c r="G638" s="774"/>
      <c r="H638" s="774"/>
      <c r="I638" s="774"/>
      <c r="J638" s="774"/>
      <c r="K638" s="774"/>
      <c r="L638" s="774"/>
      <c r="M638" s="774"/>
      <c r="N638" s="774"/>
      <c r="O638" s="774"/>
      <c r="P638" s="774"/>
      <c r="Q638" s="774"/>
      <c r="R638" s="774"/>
      <c r="S638" s="774"/>
      <c r="T638" s="774"/>
      <c r="U638" s="774"/>
      <c r="V638" s="774"/>
      <c r="W638" s="774"/>
      <c r="X638" s="774"/>
      <c r="Y638" s="774"/>
      <c r="Z638" s="774"/>
      <c r="AA638" s="774"/>
      <c r="AB638" s="774"/>
      <c r="AC638" s="774"/>
      <c r="AD638" s="774"/>
      <c r="AE638" s="774"/>
      <c r="AF638" s="774"/>
      <c r="AG638" s="774"/>
      <c r="AH638" s="774"/>
      <c r="AI638" s="774"/>
      <c r="AJ638" s="774"/>
      <c r="AK638" s="774"/>
      <c r="AL638" s="774"/>
      <c r="AM638" s="774"/>
      <c r="AN638" s="774"/>
      <c r="AO638" s="774"/>
      <c r="AP638" s="774"/>
      <c r="AQ638" s="774"/>
      <c r="AR638" s="774"/>
      <c r="AS638" s="774"/>
      <c r="AT638" s="774"/>
      <c r="AU638" s="774"/>
      <c r="AV638" s="774"/>
      <c r="AW638" s="774"/>
      <c r="AX638" s="774"/>
      <c r="AY638" s="774"/>
      <c r="AZ638" s="774"/>
    </row>
    <row r="639" spans="1:52">
      <c r="A639" s="775"/>
      <c r="B639" s="774"/>
      <c r="C639" s="774"/>
      <c r="D639" s="774"/>
      <c r="E639" s="774"/>
      <c r="F639" s="774"/>
      <c r="G639" s="774"/>
      <c r="H639" s="774"/>
      <c r="I639" s="774"/>
      <c r="J639" s="774"/>
      <c r="K639" s="774"/>
      <c r="L639" s="774"/>
      <c r="M639" s="774"/>
      <c r="N639" s="774"/>
      <c r="O639" s="774"/>
      <c r="P639" s="774"/>
      <c r="Q639" s="774"/>
      <c r="R639" s="774"/>
      <c r="S639" s="774"/>
      <c r="T639" s="774"/>
      <c r="U639" s="774"/>
      <c r="V639" s="774"/>
      <c r="W639" s="774"/>
      <c r="X639" s="774"/>
      <c r="Y639" s="774"/>
      <c r="Z639" s="774"/>
      <c r="AA639" s="774"/>
      <c r="AB639" s="774"/>
      <c r="AC639" s="774"/>
      <c r="AD639" s="774"/>
      <c r="AE639" s="774"/>
      <c r="AF639" s="774"/>
      <c r="AG639" s="774"/>
      <c r="AH639" s="774"/>
      <c r="AI639" s="774"/>
      <c r="AJ639" s="774"/>
      <c r="AK639" s="774"/>
      <c r="AL639" s="774"/>
      <c r="AM639" s="774"/>
      <c r="AN639" s="774"/>
      <c r="AO639" s="774"/>
      <c r="AP639" s="774"/>
      <c r="AQ639" s="774"/>
      <c r="AR639" s="774"/>
      <c r="AS639" s="774"/>
      <c r="AT639" s="774"/>
      <c r="AU639" s="774"/>
      <c r="AV639" s="774"/>
      <c r="AW639" s="774"/>
      <c r="AX639" s="774"/>
      <c r="AY639" s="774"/>
      <c r="AZ639" s="774"/>
    </row>
    <row r="640" spans="1:52">
      <c r="A640" s="775"/>
      <c r="B640" s="774"/>
      <c r="C640" s="774"/>
      <c r="D640" s="774"/>
      <c r="E640" s="774"/>
      <c r="F640" s="774"/>
      <c r="G640" s="774"/>
      <c r="H640" s="774"/>
      <c r="I640" s="774"/>
      <c r="J640" s="774"/>
      <c r="K640" s="774"/>
      <c r="L640" s="774"/>
      <c r="M640" s="774"/>
      <c r="N640" s="774"/>
      <c r="O640" s="774"/>
      <c r="P640" s="774"/>
      <c r="Q640" s="774"/>
      <c r="R640" s="774"/>
      <c r="S640" s="774"/>
      <c r="T640" s="774"/>
      <c r="U640" s="774"/>
      <c r="V640" s="774"/>
      <c r="W640" s="774"/>
      <c r="X640" s="774"/>
      <c r="Y640" s="774"/>
      <c r="Z640" s="774"/>
      <c r="AA640" s="774"/>
      <c r="AB640" s="774"/>
      <c r="AC640" s="774"/>
      <c r="AD640" s="774"/>
      <c r="AE640" s="774"/>
      <c r="AF640" s="774"/>
      <c r="AG640" s="774"/>
      <c r="AH640" s="774"/>
      <c r="AI640" s="774"/>
      <c r="AJ640" s="774"/>
      <c r="AK640" s="774"/>
      <c r="AL640" s="774"/>
      <c r="AM640" s="774"/>
      <c r="AN640" s="774"/>
      <c r="AO640" s="774"/>
      <c r="AP640" s="774"/>
      <c r="AQ640" s="774"/>
      <c r="AR640" s="774"/>
      <c r="AS640" s="774"/>
      <c r="AT640" s="774"/>
      <c r="AU640" s="774"/>
      <c r="AV640" s="774"/>
      <c r="AW640" s="774"/>
      <c r="AX640" s="774"/>
      <c r="AY640" s="774"/>
      <c r="AZ640" s="774"/>
    </row>
    <row r="641" spans="1:52">
      <c r="A641" s="775"/>
      <c r="B641" s="774"/>
      <c r="C641" s="774"/>
      <c r="D641" s="774"/>
      <c r="E641" s="774"/>
      <c r="F641" s="774"/>
      <c r="G641" s="774"/>
      <c r="H641" s="774"/>
      <c r="I641" s="774"/>
      <c r="J641" s="774"/>
      <c r="K641" s="774"/>
      <c r="L641" s="774"/>
      <c r="M641" s="774"/>
      <c r="N641" s="774"/>
      <c r="O641" s="774"/>
      <c r="P641" s="774"/>
      <c r="Q641" s="774"/>
      <c r="R641" s="774"/>
      <c r="S641" s="774"/>
      <c r="T641" s="774"/>
      <c r="U641" s="774"/>
      <c r="V641" s="774"/>
      <c r="W641" s="774"/>
      <c r="X641" s="774"/>
      <c r="Y641" s="774"/>
      <c r="Z641" s="774"/>
      <c r="AA641" s="774"/>
      <c r="AB641" s="774"/>
      <c r="AC641" s="774"/>
      <c r="AD641" s="774"/>
      <c r="AE641" s="774"/>
      <c r="AF641" s="774"/>
      <c r="AG641" s="774"/>
      <c r="AH641" s="774"/>
      <c r="AI641" s="774"/>
      <c r="AJ641" s="774"/>
      <c r="AK641" s="774"/>
      <c r="AL641" s="774"/>
      <c r="AM641" s="774"/>
      <c r="AN641" s="774"/>
      <c r="AO641" s="774"/>
      <c r="AP641" s="774"/>
      <c r="AQ641" s="774"/>
      <c r="AR641" s="774"/>
      <c r="AS641" s="774"/>
      <c r="AT641" s="774"/>
      <c r="AU641" s="774"/>
      <c r="AV641" s="774"/>
      <c r="AW641" s="774"/>
      <c r="AX641" s="774"/>
      <c r="AY641" s="774"/>
      <c r="AZ641" s="774"/>
    </row>
    <row r="642" spans="1:52">
      <c r="A642" s="775"/>
      <c r="B642" s="774"/>
      <c r="C642" s="774"/>
      <c r="D642" s="774"/>
      <c r="E642" s="774"/>
      <c r="F642" s="774"/>
      <c r="G642" s="774"/>
      <c r="H642" s="774"/>
      <c r="I642" s="774"/>
      <c r="J642" s="774"/>
      <c r="K642" s="774"/>
      <c r="L642" s="774"/>
      <c r="M642" s="774"/>
      <c r="N642" s="774"/>
      <c r="O642" s="774"/>
      <c r="P642" s="774"/>
      <c r="Q642" s="774"/>
      <c r="R642" s="774"/>
      <c r="S642" s="774"/>
      <c r="T642" s="774"/>
      <c r="U642" s="774"/>
      <c r="V642" s="774"/>
      <c r="W642" s="774"/>
      <c r="X642" s="774"/>
      <c r="Y642" s="774"/>
      <c r="Z642" s="774"/>
      <c r="AA642" s="774"/>
      <c r="AB642" s="774"/>
      <c r="AC642" s="774"/>
      <c r="AD642" s="774"/>
      <c r="AE642" s="774"/>
      <c r="AF642" s="774"/>
      <c r="AG642" s="774"/>
      <c r="AH642" s="774"/>
      <c r="AI642" s="774"/>
      <c r="AJ642" s="774"/>
      <c r="AK642" s="774"/>
      <c r="AL642" s="774"/>
      <c r="AM642" s="774"/>
      <c r="AN642" s="774"/>
      <c r="AO642" s="774"/>
      <c r="AP642" s="774"/>
      <c r="AQ642" s="774"/>
      <c r="AR642" s="774"/>
      <c r="AS642" s="774"/>
      <c r="AT642" s="774"/>
      <c r="AU642" s="774"/>
      <c r="AV642" s="774"/>
      <c r="AW642" s="774"/>
      <c r="AX642" s="774"/>
      <c r="AY642" s="774"/>
      <c r="AZ642" s="774"/>
    </row>
    <row r="643" spans="1:52">
      <c r="A643" s="775"/>
      <c r="B643" s="774"/>
      <c r="C643" s="774"/>
      <c r="D643" s="774"/>
      <c r="E643" s="774"/>
      <c r="F643" s="774"/>
      <c r="G643" s="774"/>
      <c r="H643" s="774"/>
      <c r="I643" s="774"/>
      <c r="J643" s="774"/>
      <c r="K643" s="774"/>
      <c r="L643" s="774"/>
      <c r="M643" s="774"/>
      <c r="N643" s="774"/>
      <c r="O643" s="774"/>
      <c r="P643" s="774"/>
      <c r="Q643" s="774"/>
      <c r="R643" s="774"/>
      <c r="S643" s="774"/>
      <c r="T643" s="774"/>
      <c r="U643" s="774"/>
      <c r="V643" s="774"/>
      <c r="W643" s="774"/>
      <c r="X643" s="774"/>
      <c r="Y643" s="774"/>
      <c r="Z643" s="774"/>
      <c r="AA643" s="774"/>
      <c r="AB643" s="774"/>
      <c r="AC643" s="774"/>
      <c r="AD643" s="774"/>
      <c r="AE643" s="774"/>
      <c r="AF643" s="774"/>
      <c r="AG643" s="774"/>
      <c r="AH643" s="774"/>
      <c r="AI643" s="774"/>
      <c r="AJ643" s="774"/>
      <c r="AK643" s="774"/>
      <c r="AL643" s="774"/>
      <c r="AM643" s="774"/>
      <c r="AN643" s="774"/>
      <c r="AO643" s="774"/>
      <c r="AP643" s="774"/>
      <c r="AQ643" s="774"/>
      <c r="AR643" s="774"/>
      <c r="AS643" s="774"/>
      <c r="AT643" s="774"/>
      <c r="AU643" s="774"/>
      <c r="AV643" s="774"/>
      <c r="AW643" s="774"/>
      <c r="AX643" s="774"/>
      <c r="AY643" s="774"/>
      <c r="AZ643" s="774"/>
    </row>
    <row r="644" spans="1:52">
      <c r="A644" s="775"/>
      <c r="B644" s="774"/>
      <c r="C644" s="774"/>
      <c r="D644" s="774"/>
      <c r="E644" s="774"/>
      <c r="F644" s="774"/>
      <c r="G644" s="774"/>
      <c r="H644" s="774"/>
      <c r="I644" s="774"/>
      <c r="J644" s="774"/>
      <c r="K644" s="774"/>
      <c r="L644" s="774"/>
      <c r="M644" s="774"/>
      <c r="N644" s="774"/>
      <c r="O644" s="774"/>
      <c r="P644" s="774"/>
      <c r="Q644" s="774"/>
      <c r="R644" s="774"/>
      <c r="S644" s="774"/>
      <c r="T644" s="774"/>
      <c r="U644" s="774"/>
      <c r="V644" s="774"/>
      <c r="W644" s="774"/>
      <c r="X644" s="774"/>
      <c r="Y644" s="774"/>
      <c r="Z644" s="774"/>
      <c r="AA644" s="774"/>
      <c r="AB644" s="774"/>
      <c r="AC644" s="774"/>
      <c r="AD644" s="774"/>
      <c r="AE644" s="774"/>
      <c r="AF644" s="774"/>
      <c r="AG644" s="774"/>
      <c r="AH644" s="774"/>
      <c r="AI644" s="774"/>
      <c r="AJ644" s="774"/>
      <c r="AK644" s="774"/>
      <c r="AL644" s="774"/>
      <c r="AM644" s="774"/>
      <c r="AN644" s="774"/>
      <c r="AO644" s="774"/>
      <c r="AP644" s="774"/>
      <c r="AQ644" s="774"/>
      <c r="AR644" s="774"/>
      <c r="AS644" s="774"/>
      <c r="AT644" s="774"/>
      <c r="AU644" s="774"/>
      <c r="AV644" s="774"/>
      <c r="AW644" s="774"/>
      <c r="AX644" s="774"/>
      <c r="AY644" s="774"/>
      <c r="AZ644" s="774"/>
    </row>
    <row r="645" spans="1:52">
      <c r="A645" s="775"/>
      <c r="B645" s="774"/>
      <c r="C645" s="774"/>
      <c r="D645" s="774"/>
      <c r="E645" s="774"/>
      <c r="F645" s="774"/>
      <c r="G645" s="774"/>
      <c r="H645" s="774"/>
      <c r="I645" s="774"/>
      <c r="J645" s="774"/>
      <c r="K645" s="774"/>
      <c r="L645" s="774"/>
      <c r="M645" s="774"/>
      <c r="N645" s="774"/>
      <c r="O645" s="774"/>
      <c r="P645" s="774"/>
      <c r="Q645" s="774"/>
      <c r="R645" s="774"/>
      <c r="S645" s="774"/>
      <c r="T645" s="774"/>
      <c r="U645" s="774"/>
      <c r="V645" s="774"/>
      <c r="W645" s="774"/>
      <c r="X645" s="774"/>
      <c r="Y645" s="774"/>
      <c r="Z645" s="774"/>
      <c r="AA645" s="774"/>
      <c r="AB645" s="774"/>
      <c r="AC645" s="774"/>
      <c r="AD645" s="774"/>
      <c r="AE645" s="774"/>
      <c r="AF645" s="774"/>
      <c r="AG645" s="774"/>
      <c r="AH645" s="774"/>
      <c r="AI645" s="774"/>
      <c r="AJ645" s="774"/>
      <c r="AK645" s="774"/>
      <c r="AL645" s="774"/>
      <c r="AM645" s="774"/>
      <c r="AN645" s="774"/>
      <c r="AO645" s="774"/>
      <c r="AP645" s="774"/>
      <c r="AQ645" s="774"/>
      <c r="AR645" s="774"/>
      <c r="AS645" s="774"/>
      <c r="AT645" s="774"/>
      <c r="AU645" s="774"/>
      <c r="AV645" s="774"/>
      <c r="AW645" s="774"/>
      <c r="AX645" s="774"/>
      <c r="AY645" s="774"/>
      <c r="AZ645" s="774"/>
    </row>
    <row r="646" spans="1:52">
      <c r="A646" s="775"/>
      <c r="B646" s="774"/>
      <c r="C646" s="774"/>
      <c r="D646" s="774"/>
      <c r="E646" s="774"/>
      <c r="F646" s="774"/>
      <c r="G646" s="774"/>
      <c r="H646" s="774"/>
      <c r="I646" s="774"/>
      <c r="J646" s="774"/>
      <c r="K646" s="774"/>
      <c r="L646" s="774"/>
      <c r="M646" s="774"/>
      <c r="N646" s="774"/>
      <c r="O646" s="774"/>
      <c r="P646" s="774"/>
      <c r="Q646" s="774"/>
      <c r="R646" s="774"/>
      <c r="S646" s="774"/>
      <c r="T646" s="774"/>
      <c r="U646" s="774"/>
      <c r="V646" s="774"/>
      <c r="W646" s="774"/>
      <c r="X646" s="774"/>
      <c r="Y646" s="774"/>
      <c r="Z646" s="774"/>
      <c r="AA646" s="774"/>
      <c r="AB646" s="774"/>
      <c r="AC646" s="774"/>
      <c r="AD646" s="774"/>
      <c r="AE646" s="774"/>
      <c r="AF646" s="774"/>
      <c r="AG646" s="774"/>
      <c r="AH646" s="774"/>
      <c r="AI646" s="774"/>
      <c r="AJ646" s="774"/>
      <c r="AK646" s="774"/>
      <c r="AL646" s="774"/>
      <c r="AM646" s="774"/>
      <c r="AN646" s="774"/>
      <c r="AO646" s="774"/>
      <c r="AP646" s="774"/>
      <c r="AQ646" s="774"/>
      <c r="AR646" s="774"/>
      <c r="AS646" s="774"/>
      <c r="AT646" s="774"/>
      <c r="AU646" s="774"/>
      <c r="AV646" s="774"/>
      <c r="AW646" s="774"/>
      <c r="AX646" s="774"/>
      <c r="AY646" s="774"/>
      <c r="AZ646" s="774"/>
    </row>
    <row r="647" spans="1:52">
      <c r="A647" s="775"/>
      <c r="B647" s="774"/>
      <c r="C647" s="774"/>
      <c r="D647" s="774"/>
      <c r="E647" s="774"/>
      <c r="F647" s="774"/>
      <c r="G647" s="774"/>
      <c r="H647" s="774"/>
      <c r="I647" s="774"/>
      <c r="J647" s="774"/>
      <c r="K647" s="774"/>
      <c r="L647" s="774"/>
      <c r="M647" s="774"/>
      <c r="N647" s="774"/>
      <c r="O647" s="774"/>
      <c r="P647" s="774"/>
      <c r="Q647" s="774"/>
      <c r="R647" s="774"/>
      <c r="S647" s="774"/>
      <c r="T647" s="774"/>
      <c r="U647" s="774"/>
      <c r="V647" s="774"/>
      <c r="W647" s="774"/>
      <c r="X647" s="774"/>
      <c r="Y647" s="774"/>
      <c r="Z647" s="774"/>
      <c r="AA647" s="774"/>
      <c r="AB647" s="774"/>
      <c r="AC647" s="774"/>
      <c r="AD647" s="774"/>
      <c r="AE647" s="774"/>
      <c r="AF647" s="774"/>
      <c r="AG647" s="774"/>
      <c r="AH647" s="774"/>
      <c r="AI647" s="774"/>
      <c r="AJ647" s="774"/>
      <c r="AK647" s="774"/>
      <c r="AL647" s="774"/>
      <c r="AM647" s="774"/>
      <c r="AN647" s="774"/>
      <c r="AO647" s="774"/>
      <c r="AP647" s="774"/>
      <c r="AQ647" s="774"/>
      <c r="AR647" s="774"/>
      <c r="AS647" s="774"/>
      <c r="AT647" s="774"/>
      <c r="AU647" s="774"/>
      <c r="AV647" s="774"/>
      <c r="AW647" s="774"/>
      <c r="AX647" s="774"/>
      <c r="AY647" s="774"/>
      <c r="AZ647" s="774"/>
    </row>
    <row r="648" spans="1:52">
      <c r="A648" s="775"/>
      <c r="B648" s="774"/>
      <c r="C648" s="774"/>
      <c r="D648" s="774"/>
      <c r="E648" s="774"/>
      <c r="F648" s="774"/>
      <c r="G648" s="774"/>
      <c r="H648" s="774"/>
      <c r="I648" s="774"/>
      <c r="J648" s="774"/>
      <c r="K648" s="774"/>
      <c r="L648" s="774"/>
      <c r="M648" s="774"/>
      <c r="N648" s="774"/>
      <c r="O648" s="774"/>
      <c r="P648" s="774"/>
      <c r="Q648" s="774"/>
      <c r="R648" s="774"/>
      <c r="S648" s="774"/>
      <c r="T648" s="774"/>
      <c r="U648" s="774"/>
      <c r="V648" s="774"/>
      <c r="W648" s="774"/>
      <c r="X648" s="774"/>
      <c r="Y648" s="774"/>
      <c r="Z648" s="774"/>
      <c r="AA648" s="774"/>
      <c r="AB648" s="774"/>
      <c r="AC648" s="774"/>
      <c r="AD648" s="774"/>
      <c r="AE648" s="774"/>
      <c r="AF648" s="774"/>
      <c r="AG648" s="774"/>
      <c r="AH648" s="774"/>
      <c r="AI648" s="774"/>
      <c r="AJ648" s="774"/>
      <c r="AK648" s="774"/>
      <c r="AL648" s="774"/>
      <c r="AM648" s="774"/>
      <c r="AN648" s="774"/>
      <c r="AO648" s="774"/>
      <c r="AP648" s="774"/>
      <c r="AQ648" s="774"/>
      <c r="AR648" s="774"/>
      <c r="AS648" s="774"/>
      <c r="AT648" s="774"/>
      <c r="AU648" s="774"/>
      <c r="AV648" s="774"/>
      <c r="AW648" s="774"/>
      <c r="AX648" s="774"/>
      <c r="AY648" s="774"/>
      <c r="AZ648" s="774"/>
    </row>
    <row r="649" spans="1:52">
      <c r="A649" s="775"/>
      <c r="B649" s="774"/>
      <c r="C649" s="774"/>
      <c r="D649" s="774"/>
      <c r="E649" s="774"/>
      <c r="F649" s="774"/>
      <c r="G649" s="774"/>
      <c r="H649" s="774"/>
      <c r="I649" s="774"/>
      <c r="J649" s="774"/>
      <c r="K649" s="774"/>
      <c r="L649" s="774"/>
      <c r="M649" s="774"/>
      <c r="N649" s="774"/>
      <c r="O649" s="774"/>
      <c r="P649" s="774"/>
      <c r="Q649" s="774"/>
      <c r="R649" s="774"/>
      <c r="S649" s="774"/>
      <c r="T649" s="774"/>
      <c r="U649" s="774"/>
      <c r="V649" s="774"/>
      <c r="W649" s="774"/>
      <c r="X649" s="774"/>
      <c r="Y649" s="774"/>
      <c r="Z649" s="774"/>
      <c r="AA649" s="774"/>
      <c r="AB649" s="774"/>
      <c r="AC649" s="774"/>
      <c r="AD649" s="774"/>
      <c r="AE649" s="774"/>
      <c r="AF649" s="774"/>
      <c r="AG649" s="774"/>
      <c r="AH649" s="774"/>
      <c r="AI649" s="774"/>
      <c r="AJ649" s="774"/>
      <c r="AK649" s="774"/>
      <c r="AL649" s="774"/>
      <c r="AM649" s="774"/>
      <c r="AN649" s="774"/>
      <c r="AO649" s="774"/>
      <c r="AP649" s="774"/>
      <c r="AQ649" s="774"/>
      <c r="AR649" s="774"/>
      <c r="AS649" s="774"/>
      <c r="AT649" s="774"/>
      <c r="AU649" s="774"/>
      <c r="AV649" s="774"/>
      <c r="AW649" s="774"/>
      <c r="AX649" s="774"/>
      <c r="AY649" s="774"/>
      <c r="AZ649" s="774"/>
    </row>
    <row r="650" spans="1:52">
      <c r="A650" s="774"/>
      <c r="B650" s="774"/>
      <c r="C650" s="774"/>
      <c r="D650" s="774"/>
      <c r="E650" s="774"/>
      <c r="F650" s="774"/>
      <c r="G650" s="774"/>
      <c r="H650" s="774"/>
      <c r="I650" s="774"/>
      <c r="J650" s="774"/>
      <c r="K650" s="774"/>
      <c r="L650" s="774"/>
      <c r="M650" s="774"/>
      <c r="N650" s="774"/>
      <c r="O650" s="774"/>
      <c r="P650" s="774"/>
      <c r="Q650" s="774"/>
      <c r="R650" s="774"/>
      <c r="S650" s="774"/>
      <c r="T650" s="774"/>
      <c r="U650" s="774"/>
      <c r="V650" s="774"/>
      <c r="W650" s="774"/>
      <c r="X650" s="774"/>
      <c r="Y650" s="774"/>
      <c r="Z650" s="774"/>
      <c r="AA650" s="774"/>
      <c r="AB650" s="774"/>
      <c r="AC650" s="774"/>
      <c r="AD650" s="774"/>
      <c r="AE650" s="774"/>
      <c r="AF650" s="774"/>
      <c r="AG650" s="774"/>
      <c r="AH650" s="774"/>
      <c r="AI650" s="774"/>
      <c r="AJ650" s="774"/>
      <c r="AK650" s="774"/>
      <c r="AL650" s="774"/>
      <c r="AM650" s="774"/>
      <c r="AN650" s="774"/>
      <c r="AO650" s="774"/>
      <c r="AP650" s="774"/>
      <c r="AQ650" s="774"/>
      <c r="AR650" s="774"/>
      <c r="AS650" s="774"/>
      <c r="AT650" s="774"/>
      <c r="AU650" s="774"/>
      <c r="AV650" s="774"/>
      <c r="AW650" s="774"/>
      <c r="AX650" s="774"/>
      <c r="AY650" s="774"/>
      <c r="AZ650" s="774"/>
    </row>
    <row r="651" spans="1:52">
      <c r="A651" s="775"/>
      <c r="B651" s="774"/>
      <c r="C651" s="774"/>
      <c r="D651" s="774"/>
      <c r="E651" s="774"/>
      <c r="F651" s="774"/>
      <c r="G651" s="774"/>
      <c r="H651" s="774"/>
      <c r="I651" s="774"/>
      <c r="J651" s="774"/>
      <c r="K651" s="774"/>
      <c r="L651" s="774"/>
      <c r="M651" s="774"/>
      <c r="N651" s="774"/>
      <c r="O651" s="774"/>
      <c r="P651" s="774"/>
      <c r="Q651" s="774"/>
      <c r="R651" s="774"/>
      <c r="S651" s="774"/>
      <c r="T651" s="774"/>
      <c r="U651" s="774"/>
      <c r="V651" s="774"/>
      <c r="W651" s="774"/>
      <c r="X651" s="774"/>
      <c r="Y651" s="774"/>
      <c r="Z651" s="774"/>
      <c r="AA651" s="774"/>
      <c r="AB651" s="774"/>
      <c r="AC651" s="774"/>
      <c r="AD651" s="774"/>
      <c r="AE651" s="774"/>
      <c r="AF651" s="774"/>
      <c r="AG651" s="774"/>
      <c r="AH651" s="774"/>
      <c r="AI651" s="774"/>
      <c r="AJ651" s="774"/>
      <c r="AK651" s="774"/>
      <c r="AL651" s="774"/>
      <c r="AM651" s="774"/>
      <c r="AN651" s="774"/>
      <c r="AO651" s="774"/>
      <c r="AP651" s="774"/>
      <c r="AQ651" s="774"/>
      <c r="AR651" s="774"/>
      <c r="AS651" s="774"/>
      <c r="AT651" s="774"/>
      <c r="AU651" s="774"/>
      <c r="AV651" s="774"/>
      <c r="AW651" s="774"/>
      <c r="AX651" s="774"/>
      <c r="AY651" s="774"/>
      <c r="AZ651" s="774"/>
    </row>
    <row r="652" spans="1:52">
      <c r="A652" s="775"/>
      <c r="B652" s="774"/>
      <c r="C652" s="774"/>
      <c r="D652" s="774"/>
      <c r="E652" s="774"/>
      <c r="F652" s="774"/>
      <c r="G652" s="774"/>
      <c r="H652" s="774"/>
      <c r="I652" s="774"/>
      <c r="J652" s="774"/>
      <c r="K652" s="774"/>
      <c r="L652" s="774"/>
      <c r="M652" s="774"/>
      <c r="N652" s="774"/>
      <c r="O652" s="774"/>
      <c r="P652" s="774"/>
      <c r="Q652" s="774"/>
      <c r="R652" s="774"/>
      <c r="S652" s="774"/>
      <c r="T652" s="774"/>
      <c r="U652" s="774"/>
      <c r="V652" s="774"/>
      <c r="W652" s="774"/>
      <c r="X652" s="774"/>
      <c r="Y652" s="774"/>
      <c r="Z652" s="774"/>
      <c r="AA652" s="774"/>
      <c r="AB652" s="774"/>
      <c r="AC652" s="774"/>
      <c r="AD652" s="774"/>
      <c r="AE652" s="774"/>
      <c r="AF652" s="774"/>
      <c r="AG652" s="774"/>
      <c r="AH652" s="774"/>
      <c r="AI652" s="774"/>
      <c r="AJ652" s="774"/>
      <c r="AK652" s="774"/>
      <c r="AL652" s="774"/>
      <c r="AM652" s="774"/>
      <c r="AN652" s="774"/>
      <c r="AO652" s="774"/>
      <c r="AP652" s="774"/>
      <c r="AQ652" s="774"/>
      <c r="AR652" s="774"/>
      <c r="AS652" s="774"/>
      <c r="AT652" s="774"/>
      <c r="AU652" s="774"/>
      <c r="AV652" s="774"/>
      <c r="AW652" s="774"/>
      <c r="AX652" s="774"/>
      <c r="AY652" s="774"/>
      <c r="AZ652" s="774"/>
    </row>
    <row r="653" spans="1:52">
      <c r="A653" s="775"/>
      <c r="B653" s="774"/>
      <c r="C653" s="774"/>
      <c r="D653" s="774"/>
      <c r="E653" s="774"/>
      <c r="F653" s="774"/>
      <c r="G653" s="774"/>
      <c r="H653" s="774"/>
      <c r="I653" s="774"/>
      <c r="J653" s="774"/>
      <c r="K653" s="774"/>
      <c r="L653" s="774"/>
      <c r="M653" s="774"/>
      <c r="N653" s="774"/>
      <c r="O653" s="774"/>
      <c r="P653" s="774"/>
      <c r="Q653" s="774"/>
      <c r="R653" s="774"/>
      <c r="S653" s="774"/>
      <c r="T653" s="774"/>
      <c r="U653" s="774"/>
      <c r="V653" s="774"/>
      <c r="W653" s="774"/>
      <c r="X653" s="774"/>
      <c r="Y653" s="774"/>
      <c r="Z653" s="774"/>
      <c r="AA653" s="774"/>
      <c r="AB653" s="774"/>
      <c r="AC653" s="774"/>
      <c r="AD653" s="774"/>
      <c r="AE653" s="774"/>
      <c r="AF653" s="774"/>
      <c r="AG653" s="774"/>
      <c r="AH653" s="774"/>
      <c r="AI653" s="774"/>
      <c r="AJ653" s="774"/>
      <c r="AK653" s="774"/>
      <c r="AL653" s="774"/>
      <c r="AM653" s="774"/>
      <c r="AN653" s="774"/>
      <c r="AO653" s="774"/>
      <c r="AP653" s="774"/>
      <c r="AQ653" s="774"/>
      <c r="AR653" s="774"/>
      <c r="AS653" s="774"/>
      <c r="AT653" s="774"/>
      <c r="AU653" s="774"/>
      <c r="AV653" s="774"/>
      <c r="AW653" s="774"/>
      <c r="AX653" s="774"/>
      <c r="AY653" s="774"/>
      <c r="AZ653" s="774"/>
    </row>
    <row r="654" spans="1:52">
      <c r="A654" s="775"/>
      <c r="B654" s="774"/>
      <c r="C654" s="774"/>
      <c r="D654" s="774"/>
      <c r="E654" s="774"/>
      <c r="F654" s="774"/>
      <c r="G654" s="774"/>
      <c r="H654" s="774"/>
      <c r="I654" s="774"/>
      <c r="J654" s="774"/>
      <c r="K654" s="774"/>
      <c r="L654" s="774"/>
      <c r="M654" s="774"/>
      <c r="N654" s="774"/>
      <c r="O654" s="774"/>
      <c r="P654" s="774"/>
      <c r="Q654" s="774"/>
      <c r="R654" s="774"/>
      <c r="S654" s="774"/>
      <c r="T654" s="774"/>
      <c r="U654" s="774"/>
      <c r="V654" s="774"/>
      <c r="W654" s="774"/>
      <c r="X654" s="774"/>
      <c r="Y654" s="774"/>
      <c r="Z654" s="774"/>
      <c r="AA654" s="774"/>
      <c r="AB654" s="774"/>
      <c r="AC654" s="774"/>
      <c r="AD654" s="774"/>
      <c r="AE654" s="774"/>
      <c r="AF654" s="774"/>
      <c r="AG654" s="774"/>
      <c r="AH654" s="774"/>
      <c r="AI654" s="774"/>
      <c r="AJ654" s="774"/>
      <c r="AK654" s="774"/>
      <c r="AL654" s="774"/>
      <c r="AM654" s="774"/>
      <c r="AN654" s="774"/>
      <c r="AO654" s="774"/>
      <c r="AP654" s="774"/>
      <c r="AQ654" s="774"/>
      <c r="AR654" s="774"/>
      <c r="AS654" s="774"/>
      <c r="AT654" s="774"/>
      <c r="AU654" s="774"/>
      <c r="AV654" s="774"/>
      <c r="AW654" s="774"/>
      <c r="AX654" s="774"/>
      <c r="AY654" s="774"/>
      <c r="AZ654" s="774"/>
    </row>
    <row r="655" spans="1:52">
      <c r="A655" s="775"/>
      <c r="B655" s="774"/>
      <c r="C655" s="774"/>
      <c r="D655" s="774"/>
      <c r="E655" s="774"/>
      <c r="F655" s="774"/>
      <c r="G655" s="774"/>
      <c r="H655" s="774"/>
      <c r="I655" s="774"/>
      <c r="J655" s="774"/>
      <c r="K655" s="774"/>
      <c r="L655" s="774"/>
      <c r="M655" s="774"/>
      <c r="N655" s="774"/>
      <c r="O655" s="774"/>
      <c r="P655" s="774"/>
      <c r="Q655" s="774"/>
      <c r="R655" s="774"/>
      <c r="S655" s="774"/>
      <c r="T655" s="774"/>
      <c r="U655" s="774"/>
      <c r="V655" s="774"/>
      <c r="W655" s="774"/>
      <c r="X655" s="774"/>
      <c r="Y655" s="774"/>
      <c r="Z655" s="774"/>
      <c r="AA655" s="774"/>
      <c r="AB655" s="774"/>
      <c r="AC655" s="774"/>
      <c r="AD655" s="774"/>
      <c r="AE655" s="774"/>
      <c r="AF655" s="774"/>
      <c r="AG655" s="774"/>
      <c r="AH655" s="774"/>
      <c r="AI655" s="774"/>
      <c r="AJ655" s="774"/>
      <c r="AK655" s="774"/>
      <c r="AL655" s="774"/>
      <c r="AM655" s="774"/>
      <c r="AN655" s="774"/>
      <c r="AO655" s="774"/>
      <c r="AP655" s="774"/>
      <c r="AQ655" s="774"/>
      <c r="AR655" s="774"/>
      <c r="AS655" s="774"/>
      <c r="AT655" s="774"/>
      <c r="AU655" s="774"/>
      <c r="AV655" s="774"/>
      <c r="AW655" s="774"/>
      <c r="AX655" s="774"/>
      <c r="AY655" s="774"/>
      <c r="AZ655" s="774"/>
    </row>
    <row r="656" spans="1:52">
      <c r="A656" s="775"/>
      <c r="B656" s="774"/>
      <c r="C656" s="774"/>
      <c r="D656" s="774"/>
      <c r="E656" s="774"/>
      <c r="F656" s="774"/>
      <c r="G656" s="774"/>
      <c r="H656" s="774"/>
      <c r="I656" s="774"/>
      <c r="J656" s="774"/>
      <c r="K656" s="774"/>
      <c r="L656" s="774"/>
      <c r="M656" s="774"/>
      <c r="N656" s="774"/>
      <c r="O656" s="774"/>
      <c r="P656" s="774"/>
      <c r="Q656" s="774"/>
      <c r="R656" s="774"/>
      <c r="S656" s="774"/>
      <c r="T656" s="774"/>
      <c r="U656" s="774"/>
      <c r="V656" s="774"/>
      <c r="W656" s="774"/>
      <c r="X656" s="774"/>
      <c r="Y656" s="774"/>
      <c r="Z656" s="774"/>
      <c r="AA656" s="774"/>
      <c r="AB656" s="774"/>
      <c r="AC656" s="774"/>
      <c r="AD656" s="774"/>
      <c r="AE656" s="774"/>
      <c r="AF656" s="774"/>
      <c r="AG656" s="774"/>
      <c r="AH656" s="774"/>
      <c r="AI656" s="774"/>
      <c r="AJ656" s="774"/>
      <c r="AK656" s="774"/>
      <c r="AL656" s="774"/>
      <c r="AM656" s="774"/>
      <c r="AN656" s="774"/>
      <c r="AO656" s="774"/>
      <c r="AP656" s="774"/>
      <c r="AQ656" s="774"/>
      <c r="AR656" s="774"/>
      <c r="AS656" s="774"/>
      <c r="AT656" s="774"/>
      <c r="AU656" s="774"/>
      <c r="AV656" s="774"/>
      <c r="AW656" s="774"/>
      <c r="AX656" s="774"/>
      <c r="AY656" s="774"/>
      <c r="AZ656" s="774"/>
    </row>
    <row r="657" spans="1:52">
      <c r="A657" s="775"/>
      <c r="B657" s="774"/>
      <c r="C657" s="774"/>
      <c r="D657" s="774"/>
      <c r="E657" s="774"/>
      <c r="F657" s="774"/>
      <c r="G657" s="774"/>
      <c r="H657" s="774"/>
      <c r="I657" s="774"/>
      <c r="J657" s="774"/>
      <c r="K657" s="774"/>
      <c r="L657" s="774"/>
      <c r="M657" s="774"/>
      <c r="N657" s="774"/>
      <c r="O657" s="774"/>
      <c r="P657" s="774"/>
      <c r="Q657" s="774"/>
      <c r="R657" s="774"/>
      <c r="S657" s="774"/>
      <c r="T657" s="774"/>
      <c r="U657" s="774"/>
      <c r="V657" s="774"/>
      <c r="W657" s="774"/>
      <c r="X657" s="774"/>
      <c r="Y657" s="774"/>
      <c r="Z657" s="774"/>
      <c r="AA657" s="774"/>
      <c r="AB657" s="774"/>
      <c r="AC657" s="774"/>
      <c r="AD657" s="774"/>
      <c r="AE657" s="774"/>
      <c r="AF657" s="774"/>
      <c r="AG657" s="774"/>
      <c r="AH657" s="774"/>
      <c r="AI657" s="774"/>
      <c r="AJ657" s="774"/>
      <c r="AK657" s="774"/>
      <c r="AL657" s="774"/>
      <c r="AM657" s="774"/>
      <c r="AN657" s="774"/>
      <c r="AO657" s="774"/>
      <c r="AP657" s="774"/>
      <c r="AQ657" s="774"/>
      <c r="AR657" s="774"/>
      <c r="AS657" s="774"/>
      <c r="AT657" s="774"/>
      <c r="AU657" s="774"/>
      <c r="AV657" s="774"/>
      <c r="AW657" s="774"/>
      <c r="AX657" s="774"/>
      <c r="AY657" s="774"/>
      <c r="AZ657" s="774"/>
    </row>
    <row r="658" spans="1:52">
      <c r="A658" s="775"/>
      <c r="B658" s="774"/>
      <c r="C658" s="774"/>
      <c r="D658" s="774"/>
      <c r="E658" s="774"/>
      <c r="F658" s="774"/>
      <c r="G658" s="774"/>
      <c r="H658" s="774"/>
      <c r="I658" s="774"/>
      <c r="J658" s="774"/>
      <c r="K658" s="774"/>
      <c r="L658" s="774"/>
      <c r="M658" s="774"/>
      <c r="N658" s="774"/>
      <c r="O658" s="774"/>
      <c r="P658" s="774"/>
      <c r="Q658" s="774"/>
      <c r="R658" s="774"/>
      <c r="S658" s="774"/>
      <c r="T658" s="774"/>
      <c r="U658" s="774"/>
      <c r="V658" s="774"/>
      <c r="W658" s="774"/>
      <c r="X658" s="774"/>
      <c r="Y658" s="774"/>
      <c r="Z658" s="774"/>
      <c r="AA658" s="774"/>
      <c r="AB658" s="774"/>
      <c r="AC658" s="774"/>
      <c r="AD658" s="774"/>
      <c r="AE658" s="774"/>
      <c r="AF658" s="774"/>
      <c r="AG658" s="774"/>
      <c r="AH658" s="774"/>
      <c r="AI658" s="774"/>
      <c r="AJ658" s="774"/>
      <c r="AK658" s="774"/>
      <c r="AL658" s="774"/>
      <c r="AM658" s="774"/>
      <c r="AN658" s="774"/>
      <c r="AO658" s="774"/>
      <c r="AP658" s="774"/>
      <c r="AQ658" s="774"/>
      <c r="AR658" s="774"/>
      <c r="AS658" s="774"/>
      <c r="AT658" s="774"/>
      <c r="AU658" s="774"/>
      <c r="AV658" s="774"/>
      <c r="AW658" s="774"/>
      <c r="AX658" s="774"/>
      <c r="AY658" s="774"/>
      <c r="AZ658" s="774"/>
    </row>
    <row r="659" spans="1:52">
      <c r="A659" s="775"/>
      <c r="B659" s="774"/>
      <c r="C659" s="774"/>
      <c r="D659" s="774"/>
      <c r="E659" s="774"/>
      <c r="F659" s="774"/>
      <c r="G659" s="774"/>
      <c r="H659" s="774"/>
      <c r="I659" s="774"/>
      <c r="J659" s="774"/>
      <c r="K659" s="774"/>
      <c r="L659" s="774"/>
      <c r="M659" s="774"/>
      <c r="N659" s="774"/>
      <c r="O659" s="774"/>
      <c r="P659" s="774"/>
      <c r="Q659" s="774"/>
      <c r="R659" s="774"/>
      <c r="S659" s="774"/>
      <c r="T659" s="774"/>
      <c r="U659" s="774"/>
      <c r="V659" s="774"/>
      <c r="W659" s="774"/>
      <c r="X659" s="774"/>
      <c r="Y659" s="774"/>
      <c r="Z659" s="774"/>
      <c r="AA659" s="774"/>
      <c r="AB659" s="774"/>
      <c r="AC659" s="774"/>
      <c r="AD659" s="774"/>
      <c r="AE659" s="774"/>
      <c r="AF659" s="774"/>
      <c r="AG659" s="774"/>
      <c r="AH659" s="774"/>
      <c r="AI659" s="774"/>
      <c r="AJ659" s="774"/>
      <c r="AK659" s="774"/>
      <c r="AL659" s="774"/>
      <c r="AM659" s="774"/>
      <c r="AN659" s="774"/>
      <c r="AO659" s="774"/>
      <c r="AP659" s="774"/>
      <c r="AQ659" s="774"/>
      <c r="AR659" s="774"/>
      <c r="AS659" s="774"/>
      <c r="AT659" s="774"/>
      <c r="AU659" s="774"/>
      <c r="AV659" s="774"/>
      <c r="AW659" s="774"/>
      <c r="AX659" s="774"/>
      <c r="AY659" s="774"/>
      <c r="AZ659" s="774"/>
    </row>
    <row r="660" spans="1:52">
      <c r="A660" s="775"/>
      <c r="B660" s="774"/>
      <c r="C660" s="774"/>
      <c r="D660" s="774"/>
      <c r="E660" s="774"/>
      <c r="F660" s="774"/>
      <c r="G660" s="774"/>
      <c r="H660" s="774"/>
      <c r="I660" s="774"/>
      <c r="J660" s="774"/>
      <c r="K660" s="774"/>
      <c r="L660" s="774"/>
      <c r="M660" s="774"/>
      <c r="N660" s="774"/>
      <c r="O660" s="774"/>
      <c r="P660" s="774"/>
      <c r="Q660" s="774"/>
      <c r="R660" s="774"/>
      <c r="S660" s="774"/>
      <c r="T660" s="774"/>
      <c r="U660" s="774"/>
      <c r="V660" s="774"/>
      <c r="W660" s="774"/>
      <c r="X660" s="774"/>
      <c r="Y660" s="774"/>
      <c r="Z660" s="774"/>
      <c r="AA660" s="774"/>
      <c r="AB660" s="774"/>
      <c r="AC660" s="774"/>
      <c r="AD660" s="774"/>
      <c r="AE660" s="774"/>
      <c r="AF660" s="774"/>
      <c r="AG660" s="774"/>
      <c r="AH660" s="774"/>
      <c r="AI660" s="774"/>
      <c r="AJ660" s="774"/>
      <c r="AK660" s="774"/>
      <c r="AL660" s="774"/>
      <c r="AM660" s="774"/>
      <c r="AN660" s="774"/>
      <c r="AO660" s="774"/>
      <c r="AP660" s="774"/>
      <c r="AQ660" s="774"/>
      <c r="AR660" s="774"/>
      <c r="AS660" s="774"/>
      <c r="AT660" s="774"/>
      <c r="AU660" s="774"/>
      <c r="AV660" s="774"/>
      <c r="AW660" s="774"/>
      <c r="AX660" s="774"/>
      <c r="AY660" s="774"/>
      <c r="AZ660" s="774"/>
    </row>
    <row r="661" spans="1:52">
      <c r="A661" s="775"/>
      <c r="B661" s="774"/>
      <c r="C661" s="774"/>
      <c r="D661" s="774"/>
      <c r="E661" s="774"/>
      <c r="F661" s="774"/>
      <c r="G661" s="774"/>
      <c r="H661" s="774"/>
      <c r="I661" s="774"/>
      <c r="J661" s="774"/>
      <c r="K661" s="774"/>
      <c r="L661" s="774"/>
      <c r="M661" s="774"/>
      <c r="N661" s="774"/>
      <c r="O661" s="774"/>
      <c r="P661" s="774"/>
      <c r="Q661" s="774"/>
      <c r="R661" s="774"/>
      <c r="S661" s="774"/>
      <c r="T661" s="774"/>
      <c r="U661" s="774"/>
      <c r="V661" s="774"/>
      <c r="W661" s="774"/>
      <c r="X661" s="774"/>
      <c r="Y661" s="774"/>
      <c r="Z661" s="774"/>
      <c r="AA661" s="774"/>
      <c r="AB661" s="774"/>
      <c r="AC661" s="774"/>
      <c r="AD661" s="774"/>
      <c r="AE661" s="774"/>
      <c r="AF661" s="774"/>
      <c r="AG661" s="774"/>
      <c r="AH661" s="774"/>
      <c r="AI661" s="774"/>
      <c r="AJ661" s="774"/>
      <c r="AK661" s="774"/>
      <c r="AL661" s="774"/>
      <c r="AM661" s="774"/>
      <c r="AN661" s="774"/>
      <c r="AO661" s="774"/>
      <c r="AP661" s="774"/>
      <c r="AQ661" s="774"/>
      <c r="AR661" s="774"/>
      <c r="AS661" s="774"/>
      <c r="AT661" s="774"/>
      <c r="AU661" s="774"/>
      <c r="AV661" s="774"/>
      <c r="AW661" s="774"/>
      <c r="AX661" s="774"/>
      <c r="AY661" s="774"/>
      <c r="AZ661" s="774"/>
    </row>
    <row r="662" spans="1:52">
      <c r="A662" s="775"/>
      <c r="B662" s="774"/>
      <c r="C662" s="774"/>
      <c r="D662" s="774"/>
      <c r="E662" s="774"/>
      <c r="F662" s="774"/>
      <c r="G662" s="774"/>
      <c r="H662" s="774"/>
      <c r="I662" s="774"/>
      <c r="J662" s="774"/>
      <c r="K662" s="774"/>
      <c r="L662" s="774"/>
      <c r="M662" s="774"/>
      <c r="N662" s="774"/>
      <c r="O662" s="774"/>
      <c r="P662" s="774"/>
      <c r="Q662" s="774"/>
      <c r="R662" s="774"/>
      <c r="S662" s="774"/>
      <c r="T662" s="774"/>
      <c r="U662" s="774"/>
      <c r="V662" s="774"/>
      <c r="W662" s="774"/>
      <c r="X662" s="774"/>
      <c r="Y662" s="774"/>
      <c r="Z662" s="774"/>
      <c r="AA662" s="774"/>
      <c r="AB662" s="774"/>
      <c r="AC662" s="774"/>
      <c r="AD662" s="774"/>
      <c r="AE662" s="774"/>
      <c r="AF662" s="774"/>
      <c r="AG662" s="774"/>
      <c r="AH662" s="774"/>
      <c r="AI662" s="774"/>
      <c r="AJ662" s="774"/>
      <c r="AK662" s="774"/>
      <c r="AL662" s="774"/>
      <c r="AM662" s="774"/>
      <c r="AN662" s="774"/>
      <c r="AO662" s="774"/>
      <c r="AP662" s="774"/>
      <c r="AQ662" s="774"/>
      <c r="AR662" s="774"/>
      <c r="AS662" s="774"/>
      <c r="AT662" s="774"/>
      <c r="AU662" s="774"/>
      <c r="AV662" s="774"/>
      <c r="AW662" s="774"/>
      <c r="AX662" s="774"/>
      <c r="AY662" s="774"/>
      <c r="AZ662" s="774"/>
    </row>
    <row r="663" spans="1:52">
      <c r="A663" s="775"/>
      <c r="B663" s="774"/>
      <c r="C663" s="774"/>
      <c r="D663" s="774"/>
      <c r="E663" s="774"/>
      <c r="F663" s="774"/>
      <c r="G663" s="774"/>
      <c r="H663" s="774"/>
      <c r="I663" s="774"/>
      <c r="J663" s="774"/>
      <c r="K663" s="774"/>
      <c r="L663" s="774"/>
      <c r="M663" s="774"/>
      <c r="N663" s="774"/>
      <c r="O663" s="774"/>
      <c r="P663" s="774"/>
      <c r="Q663" s="774"/>
      <c r="R663" s="774"/>
      <c r="S663" s="774"/>
      <c r="T663" s="774"/>
      <c r="U663" s="774"/>
      <c r="V663" s="774"/>
      <c r="W663" s="774"/>
      <c r="X663" s="774"/>
      <c r="Y663" s="774"/>
      <c r="Z663" s="774"/>
      <c r="AA663" s="774"/>
      <c r="AB663" s="774"/>
      <c r="AC663" s="774"/>
      <c r="AD663" s="774"/>
      <c r="AE663" s="774"/>
      <c r="AF663" s="774"/>
      <c r="AG663" s="774"/>
      <c r="AH663" s="774"/>
      <c r="AI663" s="774"/>
      <c r="AJ663" s="774"/>
      <c r="AK663" s="774"/>
      <c r="AL663" s="774"/>
      <c r="AM663" s="774"/>
      <c r="AN663" s="774"/>
      <c r="AO663" s="774"/>
      <c r="AP663" s="774"/>
      <c r="AQ663" s="774"/>
      <c r="AR663" s="774"/>
      <c r="AS663" s="774"/>
      <c r="AT663" s="774"/>
      <c r="AU663" s="774"/>
      <c r="AV663" s="774"/>
      <c r="AW663" s="774"/>
      <c r="AX663" s="774"/>
      <c r="AY663" s="774"/>
      <c r="AZ663" s="774"/>
    </row>
    <row r="664" spans="1:52">
      <c r="A664" s="775"/>
      <c r="B664" s="774"/>
      <c r="C664" s="774"/>
      <c r="D664" s="774"/>
      <c r="E664" s="774"/>
      <c r="F664" s="774"/>
      <c r="G664" s="774"/>
      <c r="H664" s="774"/>
      <c r="I664" s="774"/>
      <c r="J664" s="774"/>
      <c r="K664" s="774"/>
      <c r="L664" s="774"/>
      <c r="M664" s="774"/>
      <c r="N664" s="774"/>
      <c r="O664" s="774"/>
      <c r="P664" s="774"/>
      <c r="Q664" s="774"/>
      <c r="R664" s="774"/>
      <c r="S664" s="774"/>
      <c r="T664" s="774"/>
      <c r="U664" s="774"/>
      <c r="V664" s="774"/>
      <c r="W664" s="774"/>
      <c r="X664" s="774"/>
      <c r="Y664" s="774"/>
      <c r="Z664" s="774"/>
      <c r="AA664" s="774"/>
      <c r="AB664" s="774"/>
      <c r="AC664" s="774"/>
      <c r="AD664" s="774"/>
      <c r="AE664" s="774"/>
      <c r="AF664" s="774"/>
      <c r="AG664" s="774"/>
      <c r="AH664" s="774"/>
      <c r="AI664" s="774"/>
      <c r="AJ664" s="774"/>
      <c r="AK664" s="774"/>
      <c r="AL664" s="774"/>
      <c r="AM664" s="774"/>
      <c r="AN664" s="774"/>
      <c r="AO664" s="774"/>
      <c r="AP664" s="774"/>
      <c r="AQ664" s="774"/>
      <c r="AR664" s="774"/>
      <c r="AS664" s="774"/>
      <c r="AT664" s="774"/>
      <c r="AU664" s="774"/>
      <c r="AV664" s="774"/>
      <c r="AW664" s="774"/>
      <c r="AX664" s="774"/>
      <c r="AY664" s="774"/>
      <c r="AZ664" s="774"/>
    </row>
    <row r="665" spans="1:52">
      <c r="A665" s="775"/>
      <c r="B665" s="774"/>
      <c r="C665" s="774"/>
      <c r="D665" s="774"/>
      <c r="E665" s="774"/>
      <c r="F665" s="774"/>
      <c r="G665" s="774"/>
      <c r="H665" s="774"/>
      <c r="I665" s="774"/>
      <c r="J665" s="774"/>
      <c r="K665" s="774"/>
      <c r="L665" s="774"/>
      <c r="M665" s="774"/>
      <c r="N665" s="774"/>
      <c r="O665" s="774"/>
      <c r="P665" s="774"/>
      <c r="Q665" s="774"/>
      <c r="R665" s="774"/>
      <c r="S665" s="774"/>
      <c r="T665" s="774"/>
      <c r="U665" s="774"/>
      <c r="V665" s="774"/>
      <c r="W665" s="774"/>
      <c r="X665" s="774"/>
      <c r="Y665" s="774"/>
      <c r="Z665" s="774"/>
      <c r="AA665" s="774"/>
      <c r="AB665" s="774"/>
      <c r="AC665" s="774"/>
      <c r="AD665" s="774"/>
      <c r="AE665" s="774"/>
      <c r="AF665" s="774"/>
      <c r="AG665" s="774"/>
      <c r="AH665" s="774"/>
      <c r="AI665" s="774"/>
      <c r="AJ665" s="774"/>
      <c r="AK665" s="774"/>
      <c r="AL665" s="774"/>
      <c r="AM665" s="774"/>
      <c r="AN665" s="774"/>
      <c r="AO665" s="774"/>
      <c r="AP665" s="774"/>
      <c r="AQ665" s="774"/>
      <c r="AR665" s="774"/>
      <c r="AS665" s="774"/>
      <c r="AT665" s="774"/>
      <c r="AU665" s="774"/>
      <c r="AV665" s="774"/>
      <c r="AW665" s="774"/>
      <c r="AX665" s="774"/>
      <c r="AY665" s="774"/>
      <c r="AZ665" s="774"/>
    </row>
    <row r="666" spans="1:52">
      <c r="A666" s="775"/>
      <c r="B666" s="774"/>
      <c r="C666" s="774"/>
      <c r="D666" s="774"/>
      <c r="E666" s="774"/>
      <c r="F666" s="774"/>
      <c r="G666" s="774"/>
      <c r="H666" s="774"/>
      <c r="I666" s="774"/>
      <c r="J666" s="774"/>
      <c r="K666" s="774"/>
      <c r="L666" s="774"/>
      <c r="M666" s="774"/>
      <c r="N666" s="774"/>
      <c r="O666" s="774"/>
      <c r="P666" s="774"/>
      <c r="Q666" s="774"/>
      <c r="R666" s="774"/>
      <c r="S666" s="774"/>
      <c r="T666" s="774"/>
      <c r="U666" s="774"/>
      <c r="V666" s="774"/>
      <c r="W666" s="774"/>
      <c r="X666" s="774"/>
      <c r="Y666" s="774"/>
      <c r="Z666" s="774"/>
      <c r="AA666" s="774"/>
      <c r="AB666" s="774"/>
      <c r="AC666" s="774"/>
      <c r="AD666" s="774"/>
      <c r="AE666" s="774"/>
      <c r="AF666" s="774"/>
      <c r="AG666" s="774"/>
      <c r="AH666" s="774"/>
      <c r="AI666" s="774"/>
      <c r="AJ666" s="774"/>
      <c r="AK666" s="774"/>
      <c r="AL666" s="774"/>
      <c r="AM666" s="774"/>
      <c r="AN666" s="774"/>
      <c r="AO666" s="774"/>
      <c r="AP666" s="774"/>
      <c r="AQ666" s="774"/>
      <c r="AR666" s="774"/>
      <c r="AS666" s="774"/>
      <c r="AT666" s="774"/>
      <c r="AU666" s="774"/>
      <c r="AV666" s="774"/>
      <c r="AW666" s="774"/>
      <c r="AX666" s="774"/>
      <c r="AY666" s="774"/>
      <c r="AZ666" s="774"/>
    </row>
    <row r="667" spans="1:52">
      <c r="A667" s="775"/>
      <c r="B667" s="774"/>
      <c r="C667" s="774"/>
      <c r="D667" s="774"/>
      <c r="E667" s="774"/>
      <c r="F667" s="774"/>
      <c r="G667" s="774"/>
      <c r="H667" s="774"/>
      <c r="I667" s="774"/>
      <c r="J667" s="774"/>
      <c r="K667" s="774"/>
      <c r="L667" s="774"/>
      <c r="M667" s="774"/>
      <c r="N667" s="774"/>
      <c r="O667" s="774"/>
      <c r="P667" s="774"/>
      <c r="Q667" s="774"/>
      <c r="R667" s="774"/>
      <c r="S667" s="774"/>
      <c r="T667" s="774"/>
      <c r="U667" s="774"/>
      <c r="V667" s="774"/>
      <c r="W667" s="774"/>
      <c r="X667" s="774"/>
      <c r="Y667" s="774"/>
      <c r="Z667" s="774"/>
      <c r="AA667" s="774"/>
      <c r="AB667" s="774"/>
      <c r="AC667" s="774"/>
      <c r="AD667" s="774"/>
      <c r="AE667" s="774"/>
      <c r="AF667" s="774"/>
      <c r="AG667" s="774"/>
      <c r="AH667" s="774"/>
      <c r="AI667" s="774"/>
      <c r="AJ667" s="774"/>
      <c r="AK667" s="774"/>
      <c r="AL667" s="774"/>
      <c r="AM667" s="774"/>
      <c r="AN667" s="774"/>
      <c r="AO667" s="774"/>
      <c r="AP667" s="774"/>
      <c r="AQ667" s="774"/>
      <c r="AR667" s="774"/>
      <c r="AS667" s="774"/>
      <c r="AT667" s="774"/>
      <c r="AU667" s="774"/>
      <c r="AV667" s="774"/>
      <c r="AW667" s="774"/>
      <c r="AX667" s="774"/>
      <c r="AY667" s="774"/>
      <c r="AZ667" s="774"/>
    </row>
    <row r="668" spans="1:52">
      <c r="A668" s="775"/>
      <c r="B668" s="774"/>
      <c r="C668" s="774"/>
      <c r="D668" s="774"/>
      <c r="E668" s="774"/>
      <c r="F668" s="774"/>
      <c r="G668" s="774"/>
      <c r="H668" s="774"/>
      <c r="I668" s="774"/>
      <c r="J668" s="774"/>
      <c r="K668" s="774"/>
      <c r="L668" s="774"/>
      <c r="M668" s="774"/>
      <c r="N668" s="774"/>
      <c r="O668" s="774"/>
      <c r="P668" s="774"/>
      <c r="Q668" s="774"/>
      <c r="R668" s="774"/>
      <c r="S668" s="774"/>
      <c r="T668" s="774"/>
      <c r="U668" s="774"/>
      <c r="V668" s="774"/>
      <c r="W668" s="774"/>
      <c r="X668" s="774"/>
      <c r="Y668" s="774"/>
      <c r="Z668" s="774"/>
      <c r="AA668" s="774"/>
      <c r="AB668" s="774"/>
      <c r="AC668" s="774"/>
      <c r="AD668" s="774"/>
      <c r="AE668" s="774"/>
      <c r="AF668" s="774"/>
      <c r="AG668" s="774"/>
      <c r="AH668" s="774"/>
      <c r="AI668" s="774"/>
      <c r="AJ668" s="774"/>
      <c r="AK668" s="774"/>
      <c r="AL668" s="774"/>
      <c r="AM668" s="774"/>
      <c r="AN668" s="774"/>
      <c r="AO668" s="774"/>
      <c r="AP668" s="774"/>
      <c r="AQ668" s="774"/>
      <c r="AR668" s="774"/>
      <c r="AS668" s="774"/>
      <c r="AT668" s="774"/>
      <c r="AU668" s="774"/>
      <c r="AV668" s="774"/>
      <c r="AW668" s="774"/>
      <c r="AX668" s="774"/>
      <c r="AY668" s="774"/>
      <c r="AZ668" s="774"/>
    </row>
    <row r="669" spans="1:52">
      <c r="A669" s="775"/>
      <c r="B669" s="774"/>
      <c r="C669" s="774"/>
      <c r="D669" s="774"/>
      <c r="E669" s="774"/>
      <c r="F669" s="774"/>
      <c r="G669" s="774"/>
      <c r="H669" s="774"/>
      <c r="I669" s="774"/>
      <c r="J669" s="774"/>
      <c r="K669" s="774"/>
      <c r="L669" s="774"/>
      <c r="M669" s="774"/>
      <c r="N669" s="774"/>
      <c r="O669" s="774"/>
      <c r="P669" s="774"/>
      <c r="Q669" s="774"/>
      <c r="R669" s="774"/>
      <c r="S669" s="774"/>
      <c r="T669" s="774"/>
      <c r="U669" s="774"/>
      <c r="V669" s="774"/>
      <c r="W669" s="774"/>
      <c r="X669" s="774"/>
      <c r="Y669" s="774"/>
      <c r="Z669" s="774"/>
      <c r="AA669" s="774"/>
      <c r="AB669" s="774"/>
      <c r="AC669" s="774"/>
      <c r="AD669" s="774"/>
      <c r="AE669" s="774"/>
      <c r="AF669" s="774"/>
      <c r="AG669" s="774"/>
      <c r="AH669" s="774"/>
      <c r="AI669" s="774"/>
      <c r="AJ669" s="774"/>
      <c r="AK669" s="774"/>
      <c r="AL669" s="774"/>
      <c r="AM669" s="774"/>
      <c r="AN669" s="774"/>
      <c r="AO669" s="774"/>
      <c r="AP669" s="774"/>
      <c r="AQ669" s="774"/>
      <c r="AR669" s="774"/>
      <c r="AS669" s="774"/>
      <c r="AT669" s="774"/>
      <c r="AU669" s="774"/>
      <c r="AV669" s="774"/>
      <c r="AW669" s="774"/>
      <c r="AX669" s="774"/>
      <c r="AY669" s="774"/>
      <c r="AZ669" s="774"/>
    </row>
    <row r="670" spans="1:52">
      <c r="A670" s="775"/>
      <c r="B670" s="774"/>
      <c r="C670" s="774"/>
      <c r="D670" s="774"/>
      <c r="E670" s="774"/>
      <c r="F670" s="774"/>
      <c r="G670" s="774"/>
      <c r="H670" s="774"/>
      <c r="I670" s="774"/>
      <c r="J670" s="774"/>
      <c r="K670" s="774"/>
      <c r="L670" s="774"/>
      <c r="M670" s="774"/>
      <c r="N670" s="774"/>
      <c r="O670" s="774"/>
      <c r="P670" s="774"/>
      <c r="Q670" s="774"/>
      <c r="R670" s="774"/>
      <c r="S670" s="774"/>
      <c r="T670" s="774"/>
      <c r="U670" s="774"/>
      <c r="V670" s="774"/>
      <c r="W670" s="774"/>
      <c r="X670" s="774"/>
      <c r="Y670" s="774"/>
      <c r="Z670" s="774"/>
      <c r="AA670" s="774"/>
      <c r="AB670" s="774"/>
      <c r="AC670" s="774"/>
      <c r="AD670" s="774"/>
      <c r="AE670" s="774"/>
      <c r="AF670" s="774"/>
      <c r="AG670" s="774"/>
      <c r="AH670" s="774"/>
      <c r="AI670" s="774"/>
      <c r="AJ670" s="774"/>
      <c r="AK670" s="774"/>
      <c r="AL670" s="774"/>
      <c r="AM670" s="774"/>
      <c r="AN670" s="774"/>
      <c r="AO670" s="774"/>
      <c r="AP670" s="774"/>
      <c r="AQ670" s="774"/>
      <c r="AR670" s="774"/>
      <c r="AS670" s="774"/>
      <c r="AT670" s="774"/>
      <c r="AU670" s="774"/>
      <c r="AV670" s="774"/>
      <c r="AW670" s="774"/>
      <c r="AX670" s="774"/>
      <c r="AY670" s="774"/>
      <c r="AZ670" s="774"/>
    </row>
    <row r="671" spans="1:52">
      <c r="A671" s="775"/>
      <c r="B671" s="774"/>
      <c r="C671" s="774"/>
      <c r="D671" s="774"/>
      <c r="E671" s="774"/>
      <c r="F671" s="774"/>
      <c r="G671" s="774"/>
      <c r="H671" s="774"/>
      <c r="I671" s="774"/>
      <c r="J671" s="774"/>
      <c r="K671" s="774"/>
      <c r="L671" s="774"/>
      <c r="M671" s="774"/>
      <c r="N671" s="774"/>
      <c r="O671" s="774"/>
      <c r="P671" s="774"/>
      <c r="Q671" s="774"/>
      <c r="R671" s="774"/>
      <c r="S671" s="774"/>
      <c r="T671" s="774"/>
      <c r="U671" s="774"/>
      <c r="V671" s="774"/>
      <c r="W671" s="774"/>
      <c r="X671" s="774"/>
      <c r="Y671" s="774"/>
      <c r="Z671" s="774"/>
      <c r="AA671" s="774"/>
      <c r="AB671" s="774"/>
      <c r="AC671" s="774"/>
      <c r="AD671" s="774"/>
      <c r="AE671" s="774"/>
      <c r="AF671" s="774"/>
      <c r="AG671" s="774"/>
      <c r="AH671" s="774"/>
      <c r="AI671" s="774"/>
      <c r="AJ671" s="774"/>
      <c r="AK671" s="774"/>
      <c r="AL671" s="774"/>
      <c r="AM671" s="774"/>
      <c r="AN671" s="774"/>
      <c r="AO671" s="774"/>
      <c r="AP671" s="774"/>
      <c r="AQ671" s="774"/>
      <c r="AR671" s="774"/>
      <c r="AS671" s="774"/>
      <c r="AT671" s="774"/>
      <c r="AU671" s="774"/>
      <c r="AV671" s="774"/>
      <c r="AW671" s="774"/>
      <c r="AX671" s="774"/>
      <c r="AY671" s="774"/>
      <c r="AZ671" s="774"/>
    </row>
    <row r="672" spans="1:52">
      <c r="A672" s="775"/>
      <c r="B672" s="774"/>
      <c r="C672" s="774"/>
      <c r="D672" s="774"/>
      <c r="E672" s="774"/>
      <c r="F672" s="774"/>
      <c r="G672" s="774"/>
      <c r="H672" s="774"/>
      <c r="I672" s="774"/>
      <c r="J672" s="774"/>
      <c r="K672" s="774"/>
      <c r="L672" s="774"/>
      <c r="M672" s="774"/>
      <c r="N672" s="774"/>
      <c r="O672" s="774"/>
      <c r="P672" s="774"/>
      <c r="Q672" s="774"/>
      <c r="R672" s="774"/>
      <c r="S672" s="774"/>
      <c r="T672" s="774"/>
      <c r="U672" s="774"/>
      <c r="V672" s="774"/>
      <c r="W672" s="774"/>
      <c r="X672" s="774"/>
      <c r="Y672" s="774"/>
      <c r="Z672" s="774"/>
      <c r="AA672" s="774"/>
      <c r="AB672" s="774"/>
      <c r="AC672" s="774"/>
      <c r="AD672" s="774"/>
      <c r="AE672" s="774"/>
      <c r="AF672" s="774"/>
      <c r="AG672" s="774"/>
      <c r="AH672" s="774"/>
      <c r="AI672" s="774"/>
      <c r="AJ672" s="774"/>
      <c r="AK672" s="774"/>
      <c r="AL672" s="774"/>
      <c r="AM672" s="774"/>
      <c r="AN672" s="774"/>
      <c r="AO672" s="774"/>
      <c r="AP672" s="774"/>
      <c r="AQ672" s="774"/>
      <c r="AR672" s="774"/>
      <c r="AS672" s="774"/>
      <c r="AT672" s="774"/>
      <c r="AU672" s="774"/>
      <c r="AV672" s="774"/>
      <c r="AW672" s="774"/>
      <c r="AX672" s="774"/>
      <c r="AY672" s="774"/>
      <c r="AZ672" s="774"/>
    </row>
    <row r="673" spans="1:52">
      <c r="A673" s="774"/>
      <c r="B673" s="774"/>
      <c r="C673" s="774"/>
      <c r="D673" s="774"/>
      <c r="E673" s="774"/>
      <c r="F673" s="774"/>
      <c r="G673" s="774"/>
      <c r="H673" s="774"/>
      <c r="I673" s="774"/>
      <c r="J673" s="774"/>
      <c r="K673" s="774"/>
      <c r="L673" s="774"/>
      <c r="M673" s="774"/>
      <c r="N673" s="774"/>
      <c r="O673" s="774"/>
      <c r="P673" s="774"/>
      <c r="Q673" s="774"/>
      <c r="R673" s="774"/>
      <c r="S673" s="774"/>
      <c r="T673" s="774"/>
      <c r="U673" s="774"/>
      <c r="V673" s="774"/>
      <c r="W673" s="774"/>
      <c r="X673" s="774"/>
      <c r="Y673" s="774"/>
      <c r="Z673" s="774"/>
      <c r="AA673" s="774"/>
      <c r="AB673" s="774"/>
      <c r="AC673" s="774"/>
      <c r="AD673" s="774"/>
      <c r="AE673" s="774"/>
      <c r="AF673" s="774"/>
      <c r="AG673" s="774"/>
      <c r="AH673" s="774"/>
      <c r="AI673" s="774"/>
      <c r="AJ673" s="774"/>
      <c r="AK673" s="774"/>
      <c r="AL673" s="774"/>
      <c r="AM673" s="774"/>
      <c r="AN673" s="774"/>
      <c r="AO673" s="774"/>
      <c r="AP673" s="774"/>
      <c r="AQ673" s="774"/>
      <c r="AR673" s="774"/>
      <c r="AS673" s="774"/>
      <c r="AT673" s="774"/>
      <c r="AU673" s="774"/>
      <c r="AV673" s="774"/>
      <c r="AW673" s="774"/>
      <c r="AX673" s="774"/>
      <c r="AY673" s="774"/>
      <c r="AZ673" s="774"/>
    </row>
    <row r="674" spans="1:52">
      <c r="A674" s="775"/>
      <c r="B674" s="774"/>
      <c r="C674" s="774"/>
      <c r="D674" s="774"/>
      <c r="E674" s="774"/>
      <c r="F674" s="774"/>
      <c r="G674" s="774"/>
      <c r="H674" s="774"/>
      <c r="I674" s="774"/>
      <c r="J674" s="774"/>
      <c r="K674" s="774"/>
      <c r="L674" s="774"/>
      <c r="M674" s="774"/>
      <c r="N674" s="774"/>
      <c r="O674" s="774"/>
      <c r="P674" s="774"/>
      <c r="Q674" s="774"/>
      <c r="R674" s="774"/>
      <c r="S674" s="774"/>
      <c r="T674" s="774"/>
      <c r="U674" s="774"/>
      <c r="V674" s="774"/>
      <c r="W674" s="774"/>
      <c r="X674" s="774"/>
      <c r="Y674" s="774"/>
      <c r="Z674" s="774"/>
      <c r="AA674" s="774"/>
      <c r="AB674" s="774"/>
      <c r="AC674" s="774"/>
      <c r="AD674" s="774"/>
      <c r="AE674" s="774"/>
      <c r="AF674" s="774"/>
      <c r="AG674" s="774"/>
      <c r="AH674" s="774"/>
      <c r="AI674" s="774"/>
      <c r="AJ674" s="774"/>
      <c r="AK674" s="774"/>
      <c r="AL674" s="774"/>
      <c r="AM674" s="774"/>
      <c r="AN674" s="774"/>
      <c r="AO674" s="774"/>
      <c r="AP674" s="774"/>
      <c r="AQ674" s="774"/>
      <c r="AR674" s="774"/>
      <c r="AS674" s="774"/>
      <c r="AT674" s="774"/>
      <c r="AU674" s="774"/>
      <c r="AV674" s="774"/>
      <c r="AW674" s="774"/>
      <c r="AX674" s="774"/>
      <c r="AY674" s="774"/>
      <c r="AZ674" s="774"/>
    </row>
    <row r="675" spans="1:52">
      <c r="A675" s="775"/>
      <c r="B675" s="774"/>
      <c r="C675" s="774"/>
      <c r="D675" s="774"/>
      <c r="E675" s="774"/>
      <c r="F675" s="774"/>
      <c r="G675" s="774"/>
      <c r="H675" s="774"/>
      <c r="I675" s="774"/>
      <c r="J675" s="774"/>
      <c r="K675" s="774"/>
      <c r="L675" s="774"/>
      <c r="M675" s="774"/>
      <c r="N675" s="774"/>
      <c r="O675" s="774"/>
      <c r="P675" s="774"/>
      <c r="Q675" s="774"/>
      <c r="R675" s="774"/>
      <c r="S675" s="774"/>
      <c r="T675" s="774"/>
      <c r="U675" s="774"/>
      <c r="V675" s="774"/>
      <c r="W675" s="774"/>
      <c r="X675" s="774"/>
      <c r="Y675" s="774"/>
      <c r="Z675" s="774"/>
      <c r="AA675" s="774"/>
      <c r="AB675" s="774"/>
      <c r="AC675" s="774"/>
      <c r="AD675" s="774"/>
      <c r="AE675" s="774"/>
      <c r="AF675" s="774"/>
      <c r="AG675" s="774"/>
      <c r="AH675" s="774"/>
      <c r="AI675" s="774"/>
      <c r="AJ675" s="774"/>
      <c r="AK675" s="774"/>
      <c r="AL675" s="774"/>
      <c r="AM675" s="774"/>
      <c r="AN675" s="774"/>
      <c r="AO675" s="774"/>
      <c r="AP675" s="774"/>
      <c r="AQ675" s="774"/>
      <c r="AR675" s="774"/>
      <c r="AS675" s="774"/>
      <c r="AT675" s="774"/>
      <c r="AU675" s="774"/>
      <c r="AV675" s="774"/>
      <c r="AW675" s="774"/>
      <c r="AX675" s="774"/>
      <c r="AY675" s="774"/>
      <c r="AZ675" s="774"/>
    </row>
    <row r="676" spans="1:52">
      <c r="A676" s="775"/>
      <c r="B676" s="774"/>
      <c r="C676" s="774"/>
      <c r="D676" s="774"/>
      <c r="E676" s="774"/>
      <c r="F676" s="774"/>
      <c r="G676" s="774"/>
      <c r="H676" s="774"/>
      <c r="I676" s="774"/>
      <c r="J676" s="774"/>
      <c r="K676" s="774"/>
      <c r="L676" s="774"/>
      <c r="M676" s="774"/>
      <c r="N676" s="774"/>
      <c r="O676" s="774"/>
      <c r="P676" s="774"/>
      <c r="Q676" s="774"/>
      <c r="R676" s="774"/>
      <c r="S676" s="774"/>
      <c r="T676" s="774"/>
      <c r="U676" s="774"/>
      <c r="V676" s="774"/>
      <c r="W676" s="774"/>
      <c r="X676" s="774"/>
      <c r="Y676" s="774"/>
      <c r="Z676" s="774"/>
      <c r="AA676" s="774"/>
      <c r="AB676" s="774"/>
      <c r="AC676" s="774"/>
      <c r="AD676" s="774"/>
      <c r="AE676" s="774"/>
      <c r="AF676" s="774"/>
      <c r="AG676" s="774"/>
      <c r="AH676" s="774"/>
      <c r="AI676" s="774"/>
      <c r="AJ676" s="774"/>
      <c r="AK676" s="774"/>
      <c r="AL676" s="774"/>
      <c r="AM676" s="774"/>
      <c r="AN676" s="774"/>
      <c r="AO676" s="774"/>
      <c r="AP676" s="774"/>
      <c r="AQ676" s="774"/>
      <c r="AR676" s="774"/>
      <c r="AS676" s="774"/>
      <c r="AT676" s="774"/>
      <c r="AU676" s="774"/>
      <c r="AV676" s="774"/>
      <c r="AW676" s="774"/>
      <c r="AX676" s="774"/>
      <c r="AY676" s="774"/>
      <c r="AZ676" s="774"/>
    </row>
    <row r="677" spans="1:52">
      <c r="A677" s="775"/>
      <c r="B677" s="774"/>
      <c r="C677" s="774"/>
      <c r="D677" s="774"/>
      <c r="E677" s="774"/>
      <c r="F677" s="774"/>
      <c r="G677" s="774"/>
      <c r="H677" s="774"/>
      <c r="I677" s="774"/>
      <c r="J677" s="774"/>
      <c r="K677" s="774"/>
      <c r="L677" s="774"/>
      <c r="M677" s="774"/>
      <c r="N677" s="774"/>
      <c r="O677" s="774"/>
      <c r="P677" s="774"/>
      <c r="Q677" s="774"/>
      <c r="R677" s="774"/>
      <c r="S677" s="774"/>
      <c r="T677" s="774"/>
      <c r="U677" s="774"/>
      <c r="V677" s="774"/>
      <c r="W677" s="774"/>
      <c r="X677" s="774"/>
      <c r="Y677" s="774"/>
      <c r="Z677" s="774"/>
      <c r="AA677" s="774"/>
      <c r="AB677" s="774"/>
      <c r="AC677" s="774"/>
      <c r="AD677" s="774"/>
      <c r="AE677" s="774"/>
      <c r="AF677" s="774"/>
      <c r="AG677" s="774"/>
      <c r="AH677" s="774"/>
      <c r="AI677" s="774"/>
      <c r="AJ677" s="774"/>
      <c r="AK677" s="774"/>
      <c r="AL677" s="774"/>
      <c r="AM677" s="774"/>
      <c r="AN677" s="774"/>
      <c r="AO677" s="774"/>
      <c r="AP677" s="774"/>
      <c r="AQ677" s="774"/>
      <c r="AR677" s="774"/>
      <c r="AS677" s="774"/>
      <c r="AT677" s="774"/>
      <c r="AU677" s="774"/>
      <c r="AV677" s="774"/>
      <c r="AW677" s="774"/>
      <c r="AX677" s="774"/>
      <c r="AY677" s="774"/>
      <c r="AZ677" s="774"/>
    </row>
    <row r="678" spans="1:52">
      <c r="A678" s="775"/>
      <c r="B678" s="774"/>
      <c r="C678" s="774"/>
      <c r="D678" s="774"/>
      <c r="E678" s="774"/>
      <c r="F678" s="774"/>
      <c r="G678" s="774"/>
      <c r="H678" s="774"/>
      <c r="I678" s="774"/>
      <c r="J678" s="774"/>
      <c r="K678" s="774"/>
      <c r="L678" s="774"/>
      <c r="M678" s="774"/>
      <c r="N678" s="774"/>
      <c r="O678" s="774"/>
      <c r="P678" s="774"/>
      <c r="Q678" s="774"/>
      <c r="R678" s="774"/>
      <c r="S678" s="774"/>
      <c r="T678" s="774"/>
      <c r="U678" s="774"/>
      <c r="V678" s="774"/>
      <c r="W678" s="774"/>
      <c r="X678" s="774"/>
      <c r="Y678" s="774"/>
      <c r="Z678" s="774"/>
      <c r="AA678" s="774"/>
      <c r="AB678" s="774"/>
      <c r="AC678" s="774"/>
      <c r="AD678" s="774"/>
      <c r="AE678" s="774"/>
      <c r="AF678" s="774"/>
      <c r="AG678" s="774"/>
      <c r="AH678" s="774"/>
      <c r="AI678" s="774"/>
      <c r="AJ678" s="774"/>
      <c r="AK678" s="774"/>
      <c r="AL678" s="774"/>
      <c r="AM678" s="774"/>
      <c r="AN678" s="774"/>
      <c r="AO678" s="774"/>
      <c r="AP678" s="774"/>
      <c r="AQ678" s="774"/>
      <c r="AR678" s="774"/>
      <c r="AS678" s="774"/>
      <c r="AT678" s="774"/>
      <c r="AU678" s="774"/>
      <c r="AV678" s="774"/>
      <c r="AW678" s="774"/>
      <c r="AX678" s="774"/>
      <c r="AY678" s="774"/>
      <c r="AZ678" s="774"/>
    </row>
    <row r="679" spans="1:52">
      <c r="A679" s="775"/>
      <c r="B679" s="774"/>
      <c r="C679" s="774"/>
      <c r="D679" s="774"/>
      <c r="E679" s="774"/>
      <c r="F679" s="774"/>
      <c r="G679" s="774"/>
      <c r="H679" s="774"/>
      <c r="I679" s="774"/>
      <c r="J679" s="774"/>
      <c r="K679" s="774"/>
      <c r="L679" s="774"/>
      <c r="M679" s="774"/>
      <c r="N679" s="774"/>
      <c r="O679" s="774"/>
      <c r="P679" s="774"/>
      <c r="Q679" s="774"/>
      <c r="R679" s="774"/>
      <c r="S679" s="774"/>
      <c r="T679" s="774"/>
      <c r="U679" s="774"/>
      <c r="V679" s="774"/>
      <c r="W679" s="774"/>
      <c r="X679" s="774"/>
      <c r="Y679" s="774"/>
      <c r="Z679" s="774"/>
      <c r="AA679" s="774"/>
      <c r="AB679" s="774"/>
      <c r="AC679" s="774"/>
      <c r="AD679" s="774"/>
      <c r="AE679" s="774"/>
      <c r="AF679" s="774"/>
      <c r="AG679" s="774"/>
      <c r="AH679" s="774"/>
      <c r="AI679" s="774"/>
      <c r="AJ679" s="774"/>
      <c r="AK679" s="774"/>
      <c r="AL679" s="774"/>
      <c r="AM679" s="774"/>
      <c r="AN679" s="774"/>
      <c r="AO679" s="774"/>
      <c r="AP679" s="774"/>
      <c r="AQ679" s="774"/>
      <c r="AR679" s="774"/>
      <c r="AS679" s="774"/>
      <c r="AT679" s="774"/>
      <c r="AU679" s="774"/>
      <c r="AV679" s="774"/>
      <c r="AW679" s="774"/>
      <c r="AX679" s="774"/>
      <c r="AY679" s="774"/>
      <c r="AZ679" s="774"/>
    </row>
    <row r="680" spans="1:52">
      <c r="A680" s="775"/>
      <c r="B680" s="774"/>
      <c r="C680" s="774"/>
      <c r="D680" s="774"/>
      <c r="E680" s="774"/>
      <c r="F680" s="774"/>
      <c r="G680" s="774"/>
      <c r="H680" s="774"/>
      <c r="I680" s="774"/>
      <c r="J680" s="774"/>
      <c r="K680" s="774"/>
      <c r="L680" s="774"/>
      <c r="M680" s="774"/>
      <c r="N680" s="774"/>
      <c r="O680" s="774"/>
      <c r="P680" s="774"/>
      <c r="Q680" s="774"/>
      <c r="R680" s="774"/>
      <c r="S680" s="774"/>
      <c r="T680" s="774"/>
      <c r="U680" s="774"/>
      <c r="V680" s="774"/>
      <c r="W680" s="774"/>
      <c r="X680" s="774"/>
      <c r="Y680" s="774"/>
      <c r="Z680" s="774"/>
      <c r="AA680" s="774"/>
      <c r="AB680" s="774"/>
      <c r="AC680" s="774"/>
      <c r="AD680" s="774"/>
      <c r="AE680" s="774"/>
      <c r="AF680" s="774"/>
      <c r="AG680" s="774"/>
      <c r="AH680" s="774"/>
      <c r="AI680" s="774"/>
      <c r="AJ680" s="774"/>
      <c r="AK680" s="774"/>
      <c r="AL680" s="774"/>
      <c r="AM680" s="774"/>
      <c r="AN680" s="774"/>
      <c r="AO680" s="774"/>
      <c r="AP680" s="774"/>
      <c r="AQ680" s="774"/>
      <c r="AR680" s="774"/>
      <c r="AS680" s="774"/>
      <c r="AT680" s="774"/>
      <c r="AU680" s="774"/>
      <c r="AV680" s="774"/>
      <c r="AW680" s="774"/>
      <c r="AX680" s="774"/>
      <c r="AY680" s="774"/>
      <c r="AZ680" s="774"/>
    </row>
    <row r="681" spans="1:52">
      <c r="A681" s="775"/>
      <c r="B681" s="774"/>
      <c r="C681" s="774"/>
      <c r="D681" s="774"/>
      <c r="E681" s="774"/>
      <c r="F681" s="774"/>
      <c r="G681" s="774"/>
      <c r="H681" s="774"/>
      <c r="I681" s="774"/>
      <c r="J681" s="774"/>
      <c r="K681" s="774"/>
      <c r="L681" s="774"/>
      <c r="M681" s="774"/>
      <c r="N681" s="774"/>
      <c r="O681" s="774"/>
      <c r="P681" s="774"/>
      <c r="Q681" s="774"/>
      <c r="R681" s="774"/>
      <c r="S681" s="774"/>
      <c r="T681" s="774"/>
      <c r="U681" s="774"/>
      <c r="V681" s="774"/>
      <c r="W681" s="774"/>
      <c r="X681" s="774"/>
      <c r="Y681" s="774"/>
      <c r="Z681" s="774"/>
      <c r="AA681" s="774"/>
      <c r="AB681" s="774"/>
      <c r="AC681" s="774"/>
      <c r="AD681" s="774"/>
      <c r="AE681" s="774"/>
      <c r="AF681" s="774"/>
      <c r="AG681" s="774"/>
      <c r="AH681" s="774"/>
      <c r="AI681" s="774"/>
      <c r="AJ681" s="774"/>
      <c r="AK681" s="774"/>
      <c r="AL681" s="774"/>
      <c r="AM681" s="774"/>
      <c r="AN681" s="774"/>
      <c r="AO681" s="774"/>
      <c r="AP681" s="774"/>
      <c r="AQ681" s="774"/>
      <c r="AR681" s="774"/>
      <c r="AS681" s="774"/>
      <c r="AT681" s="774"/>
      <c r="AU681" s="774"/>
      <c r="AV681" s="774"/>
      <c r="AW681" s="774"/>
      <c r="AX681" s="774"/>
      <c r="AY681" s="774"/>
      <c r="AZ681" s="774"/>
    </row>
    <row r="682" spans="1:52">
      <c r="A682" s="775"/>
      <c r="B682" s="774"/>
      <c r="C682" s="774"/>
      <c r="D682" s="774"/>
      <c r="E682" s="774"/>
      <c r="F682" s="774"/>
      <c r="G682" s="774"/>
      <c r="H682" s="774"/>
      <c r="I682" s="774"/>
      <c r="J682" s="774"/>
      <c r="K682" s="774"/>
      <c r="L682" s="774"/>
      <c r="M682" s="774"/>
      <c r="N682" s="774"/>
      <c r="O682" s="774"/>
      <c r="P682" s="774"/>
      <c r="Q682" s="774"/>
      <c r="R682" s="774"/>
      <c r="S682" s="774"/>
      <c r="T682" s="774"/>
      <c r="U682" s="774"/>
      <c r="V682" s="774"/>
      <c r="W682" s="774"/>
      <c r="X682" s="774"/>
      <c r="Y682" s="774"/>
      <c r="Z682" s="774"/>
      <c r="AA682" s="774"/>
      <c r="AB682" s="774"/>
      <c r="AC682" s="774"/>
      <c r="AD682" s="774"/>
      <c r="AE682" s="774"/>
      <c r="AF682" s="774"/>
      <c r="AG682" s="774"/>
      <c r="AH682" s="774"/>
      <c r="AI682" s="774"/>
      <c r="AJ682" s="774"/>
      <c r="AK682" s="774"/>
      <c r="AL682" s="774"/>
      <c r="AM682" s="774"/>
      <c r="AN682" s="774"/>
      <c r="AO682" s="774"/>
      <c r="AP682" s="774"/>
      <c r="AQ682" s="774"/>
      <c r="AR682" s="774"/>
      <c r="AS682" s="774"/>
      <c r="AT682" s="774"/>
      <c r="AU682" s="774"/>
      <c r="AV682" s="774"/>
      <c r="AW682" s="774"/>
      <c r="AX682" s="774"/>
      <c r="AY682" s="774"/>
      <c r="AZ682" s="774"/>
    </row>
    <row r="683" spans="1:52">
      <c r="A683" s="775"/>
      <c r="B683" s="774"/>
      <c r="C683" s="774"/>
      <c r="D683" s="774"/>
      <c r="E683" s="774"/>
      <c r="F683" s="774"/>
      <c r="G683" s="774"/>
      <c r="H683" s="774"/>
      <c r="I683" s="774"/>
      <c r="J683" s="774"/>
      <c r="K683" s="774"/>
      <c r="L683" s="774"/>
      <c r="M683" s="774"/>
      <c r="N683" s="774"/>
      <c r="O683" s="774"/>
      <c r="P683" s="774"/>
      <c r="Q683" s="774"/>
      <c r="R683" s="774"/>
      <c r="S683" s="774"/>
      <c r="T683" s="774"/>
      <c r="U683" s="774"/>
      <c r="V683" s="774"/>
      <c r="W683" s="774"/>
      <c r="X683" s="774"/>
      <c r="Y683" s="774"/>
      <c r="Z683" s="774"/>
      <c r="AA683" s="774"/>
      <c r="AB683" s="774"/>
      <c r="AC683" s="774"/>
      <c r="AD683" s="774"/>
      <c r="AE683" s="774"/>
      <c r="AF683" s="774"/>
      <c r="AG683" s="774"/>
      <c r="AH683" s="774"/>
      <c r="AI683" s="774"/>
      <c r="AJ683" s="774"/>
      <c r="AK683" s="774"/>
      <c r="AL683" s="774"/>
      <c r="AM683" s="774"/>
      <c r="AN683" s="774"/>
      <c r="AO683" s="774"/>
      <c r="AP683" s="774"/>
      <c r="AQ683" s="774"/>
      <c r="AR683" s="774"/>
      <c r="AS683" s="774"/>
      <c r="AT683" s="774"/>
      <c r="AU683" s="774"/>
      <c r="AV683" s="774"/>
      <c r="AW683" s="774"/>
      <c r="AX683" s="774"/>
      <c r="AY683" s="774"/>
      <c r="AZ683" s="774"/>
    </row>
    <row r="684" spans="1:52">
      <c r="A684" s="775"/>
      <c r="B684" s="774"/>
      <c r="C684" s="774"/>
      <c r="D684" s="774"/>
      <c r="E684" s="774"/>
      <c r="F684" s="774"/>
      <c r="G684" s="774"/>
      <c r="H684" s="774"/>
      <c r="I684" s="774"/>
      <c r="J684" s="774"/>
      <c r="K684" s="774"/>
      <c r="L684" s="774"/>
      <c r="M684" s="774"/>
      <c r="N684" s="774"/>
      <c r="O684" s="774"/>
      <c r="P684" s="774"/>
      <c r="Q684" s="774"/>
      <c r="R684" s="774"/>
      <c r="S684" s="774"/>
      <c r="T684" s="774"/>
      <c r="U684" s="774"/>
      <c r="V684" s="774"/>
      <c r="W684" s="774"/>
      <c r="X684" s="774"/>
      <c r="Y684" s="774"/>
      <c r="Z684" s="774"/>
      <c r="AA684" s="774"/>
      <c r="AB684" s="774"/>
      <c r="AC684" s="774"/>
      <c r="AD684" s="774"/>
      <c r="AE684" s="774"/>
      <c r="AF684" s="774"/>
      <c r="AG684" s="774"/>
      <c r="AH684" s="774"/>
      <c r="AI684" s="774"/>
      <c r="AJ684" s="774"/>
      <c r="AK684" s="774"/>
      <c r="AL684" s="774"/>
      <c r="AM684" s="774"/>
      <c r="AN684" s="774"/>
      <c r="AO684" s="774"/>
      <c r="AP684" s="774"/>
      <c r="AQ684" s="774"/>
      <c r="AR684" s="774"/>
      <c r="AS684" s="774"/>
      <c r="AT684" s="774"/>
      <c r="AU684" s="774"/>
      <c r="AV684" s="774"/>
      <c r="AW684" s="774"/>
      <c r="AX684" s="774"/>
      <c r="AY684" s="774"/>
      <c r="AZ684" s="774"/>
    </row>
    <row r="685" spans="1:52">
      <c r="A685" s="775"/>
      <c r="B685" s="774"/>
      <c r="C685" s="774"/>
      <c r="D685" s="774"/>
      <c r="E685" s="774"/>
      <c r="F685" s="774"/>
      <c r="G685" s="774"/>
      <c r="H685" s="774"/>
      <c r="I685" s="774"/>
      <c r="J685" s="774"/>
      <c r="K685" s="774"/>
      <c r="L685" s="774"/>
      <c r="M685" s="774"/>
      <c r="N685" s="774"/>
      <c r="O685" s="774"/>
      <c r="P685" s="774"/>
      <c r="Q685" s="774"/>
      <c r="R685" s="774"/>
      <c r="S685" s="774"/>
      <c r="T685" s="774"/>
      <c r="U685" s="774"/>
      <c r="V685" s="774"/>
      <c r="W685" s="774"/>
      <c r="X685" s="774"/>
      <c r="Y685" s="774"/>
      <c r="Z685" s="774"/>
      <c r="AA685" s="774"/>
      <c r="AB685" s="774"/>
      <c r="AC685" s="774"/>
      <c r="AD685" s="774"/>
      <c r="AE685" s="774"/>
      <c r="AF685" s="774"/>
      <c r="AG685" s="774"/>
      <c r="AH685" s="774"/>
      <c r="AI685" s="774"/>
      <c r="AJ685" s="774"/>
      <c r="AK685" s="774"/>
      <c r="AL685" s="774"/>
      <c r="AM685" s="774"/>
      <c r="AN685" s="774"/>
      <c r="AO685" s="774"/>
      <c r="AP685" s="774"/>
      <c r="AQ685" s="774"/>
      <c r="AR685" s="774"/>
      <c r="AS685" s="774"/>
      <c r="AT685" s="774"/>
      <c r="AU685" s="774"/>
      <c r="AV685" s="774"/>
      <c r="AW685" s="774"/>
      <c r="AX685" s="774"/>
      <c r="AY685" s="774"/>
      <c r="AZ685" s="774"/>
    </row>
    <row r="686" spans="1:52">
      <c r="A686" s="775"/>
      <c r="B686" s="774"/>
      <c r="C686" s="774"/>
      <c r="D686" s="774"/>
      <c r="E686" s="774"/>
      <c r="F686" s="774"/>
      <c r="G686" s="774"/>
      <c r="H686" s="774"/>
      <c r="I686" s="774"/>
      <c r="J686" s="774"/>
      <c r="K686" s="774"/>
      <c r="L686" s="774"/>
      <c r="M686" s="774"/>
      <c r="N686" s="774"/>
      <c r="O686" s="774"/>
      <c r="P686" s="774"/>
      <c r="Q686" s="774"/>
      <c r="R686" s="774"/>
      <c r="S686" s="774"/>
      <c r="T686" s="774"/>
      <c r="U686" s="774"/>
      <c r="V686" s="774"/>
      <c r="W686" s="774"/>
      <c r="X686" s="774"/>
      <c r="Y686" s="774"/>
      <c r="Z686" s="774"/>
      <c r="AA686" s="774"/>
      <c r="AB686" s="774"/>
      <c r="AC686" s="774"/>
      <c r="AD686" s="774"/>
      <c r="AE686" s="774"/>
      <c r="AF686" s="774"/>
      <c r="AG686" s="774"/>
      <c r="AH686" s="774"/>
      <c r="AI686" s="774"/>
      <c r="AJ686" s="774"/>
      <c r="AK686" s="774"/>
      <c r="AL686" s="774"/>
      <c r="AM686" s="774"/>
      <c r="AN686" s="774"/>
      <c r="AO686" s="774"/>
      <c r="AP686" s="774"/>
      <c r="AQ686" s="774"/>
      <c r="AR686" s="774"/>
      <c r="AS686" s="774"/>
      <c r="AT686" s="774"/>
      <c r="AU686" s="774"/>
      <c r="AV686" s="774"/>
      <c r="AW686" s="774"/>
      <c r="AX686" s="774"/>
      <c r="AY686" s="774"/>
      <c r="AZ686" s="774"/>
    </row>
    <row r="687" spans="1:52">
      <c r="A687" s="775"/>
      <c r="B687" s="774"/>
      <c r="C687" s="774"/>
      <c r="D687" s="774"/>
      <c r="E687" s="774"/>
      <c r="F687" s="774"/>
      <c r="G687" s="774"/>
      <c r="H687" s="774"/>
      <c r="I687" s="774"/>
      <c r="J687" s="774"/>
      <c r="K687" s="774"/>
      <c r="L687" s="774"/>
      <c r="M687" s="774"/>
      <c r="N687" s="774"/>
      <c r="O687" s="774"/>
      <c r="P687" s="774"/>
      <c r="Q687" s="774"/>
      <c r="R687" s="774"/>
      <c r="S687" s="774"/>
      <c r="T687" s="774"/>
      <c r="U687" s="774"/>
      <c r="V687" s="774"/>
      <c r="W687" s="774"/>
      <c r="X687" s="774"/>
      <c r="Y687" s="774"/>
      <c r="Z687" s="774"/>
      <c r="AA687" s="774"/>
      <c r="AB687" s="774"/>
      <c r="AC687" s="774"/>
      <c r="AD687" s="774"/>
      <c r="AE687" s="774"/>
      <c r="AF687" s="774"/>
      <c r="AG687" s="774"/>
      <c r="AH687" s="774"/>
      <c r="AI687" s="774"/>
      <c r="AJ687" s="774"/>
      <c r="AK687" s="774"/>
      <c r="AL687" s="774"/>
      <c r="AM687" s="774"/>
      <c r="AN687" s="774"/>
      <c r="AO687" s="774"/>
      <c r="AP687" s="774"/>
      <c r="AQ687" s="774"/>
      <c r="AR687" s="774"/>
      <c r="AS687" s="774"/>
      <c r="AT687" s="774"/>
      <c r="AU687" s="774"/>
      <c r="AV687" s="774"/>
      <c r="AW687" s="774"/>
      <c r="AX687" s="774"/>
      <c r="AY687" s="774"/>
      <c r="AZ687" s="774"/>
    </row>
    <row r="688" spans="1:52">
      <c r="A688" s="775"/>
      <c r="B688" s="774"/>
      <c r="C688" s="774"/>
      <c r="D688" s="774"/>
      <c r="E688" s="774"/>
      <c r="F688" s="774"/>
      <c r="G688" s="774"/>
      <c r="H688" s="774"/>
      <c r="I688" s="774"/>
      <c r="J688" s="774"/>
      <c r="K688" s="774"/>
      <c r="L688" s="774"/>
      <c r="M688" s="774"/>
      <c r="N688" s="774"/>
      <c r="O688" s="774"/>
      <c r="P688" s="774"/>
      <c r="Q688" s="774"/>
      <c r="R688" s="774"/>
      <c r="S688" s="774"/>
      <c r="T688" s="774"/>
      <c r="U688" s="774"/>
      <c r="V688" s="774"/>
      <c r="W688" s="774"/>
      <c r="X688" s="774"/>
      <c r="Y688" s="774"/>
      <c r="Z688" s="774"/>
      <c r="AA688" s="774"/>
      <c r="AB688" s="774"/>
      <c r="AC688" s="774"/>
      <c r="AD688" s="774"/>
      <c r="AE688" s="774"/>
      <c r="AF688" s="774"/>
      <c r="AG688" s="774"/>
      <c r="AH688" s="774"/>
      <c r="AI688" s="774"/>
      <c r="AJ688" s="774"/>
      <c r="AK688" s="774"/>
      <c r="AL688" s="774"/>
      <c r="AM688" s="774"/>
      <c r="AN688" s="774"/>
      <c r="AO688" s="774"/>
      <c r="AP688" s="774"/>
      <c r="AQ688" s="774"/>
      <c r="AR688" s="774"/>
      <c r="AS688" s="774"/>
      <c r="AT688" s="774"/>
      <c r="AU688" s="774"/>
      <c r="AV688" s="774"/>
      <c r="AW688" s="774"/>
      <c r="AX688" s="774"/>
      <c r="AY688" s="774"/>
      <c r="AZ688" s="774"/>
    </row>
    <row r="689" spans="1:52">
      <c r="A689" s="775"/>
      <c r="B689" s="774"/>
      <c r="C689" s="774"/>
      <c r="D689" s="774"/>
      <c r="E689" s="774"/>
      <c r="F689" s="774"/>
      <c r="G689" s="774"/>
      <c r="H689" s="774"/>
      <c r="I689" s="774"/>
      <c r="J689" s="774"/>
      <c r="K689" s="774"/>
      <c r="L689" s="774"/>
      <c r="M689" s="774"/>
      <c r="N689" s="774"/>
      <c r="O689" s="774"/>
      <c r="P689" s="774"/>
      <c r="Q689" s="774"/>
      <c r="R689" s="774"/>
      <c r="S689" s="774"/>
      <c r="T689" s="774"/>
      <c r="U689" s="774"/>
      <c r="V689" s="774"/>
      <c r="W689" s="774"/>
      <c r="X689" s="774"/>
      <c r="Y689" s="774"/>
      <c r="Z689" s="774"/>
      <c r="AA689" s="774"/>
      <c r="AB689" s="774"/>
      <c r="AC689" s="774"/>
      <c r="AD689" s="774"/>
      <c r="AE689" s="774"/>
      <c r="AF689" s="774"/>
      <c r="AG689" s="774"/>
      <c r="AH689" s="774"/>
      <c r="AI689" s="774"/>
      <c r="AJ689" s="774"/>
      <c r="AK689" s="774"/>
      <c r="AL689" s="774"/>
      <c r="AM689" s="774"/>
      <c r="AN689" s="774"/>
      <c r="AO689" s="774"/>
      <c r="AP689" s="774"/>
      <c r="AQ689" s="774"/>
      <c r="AR689" s="774"/>
      <c r="AS689" s="774"/>
      <c r="AT689" s="774"/>
      <c r="AU689" s="774"/>
      <c r="AV689" s="774"/>
      <c r="AW689" s="774"/>
      <c r="AX689" s="774"/>
      <c r="AY689" s="774"/>
      <c r="AZ689" s="774"/>
    </row>
    <row r="690" spans="1:52">
      <c r="A690" s="775"/>
      <c r="B690" s="774"/>
      <c r="C690" s="774"/>
      <c r="D690" s="774"/>
      <c r="E690" s="774"/>
      <c r="F690" s="774"/>
      <c r="G690" s="774"/>
      <c r="H690" s="774"/>
      <c r="I690" s="774"/>
      <c r="J690" s="774"/>
      <c r="K690" s="774"/>
      <c r="L690" s="774"/>
      <c r="M690" s="774"/>
      <c r="N690" s="774"/>
      <c r="O690" s="774"/>
      <c r="P690" s="774"/>
      <c r="Q690" s="774"/>
      <c r="R690" s="774"/>
      <c r="S690" s="774"/>
      <c r="T690" s="774"/>
      <c r="U690" s="774"/>
      <c r="V690" s="774"/>
      <c r="W690" s="774"/>
      <c r="X690" s="774"/>
      <c r="Y690" s="774"/>
      <c r="Z690" s="774"/>
      <c r="AA690" s="774"/>
      <c r="AB690" s="774"/>
      <c r="AC690" s="774"/>
      <c r="AD690" s="774"/>
      <c r="AE690" s="774"/>
      <c r="AF690" s="774"/>
      <c r="AG690" s="774"/>
      <c r="AH690" s="774"/>
      <c r="AI690" s="774"/>
      <c r="AJ690" s="774"/>
      <c r="AK690" s="774"/>
      <c r="AL690" s="774"/>
      <c r="AM690" s="774"/>
      <c r="AN690" s="774"/>
      <c r="AO690" s="774"/>
      <c r="AP690" s="774"/>
      <c r="AQ690" s="774"/>
      <c r="AR690" s="774"/>
      <c r="AS690" s="774"/>
      <c r="AT690" s="774"/>
      <c r="AU690" s="774"/>
      <c r="AV690" s="774"/>
      <c r="AW690" s="774"/>
      <c r="AX690" s="774"/>
      <c r="AY690" s="774"/>
      <c r="AZ690" s="774"/>
    </row>
    <row r="691" spans="1:52">
      <c r="A691" s="775"/>
      <c r="B691" s="774"/>
      <c r="C691" s="774"/>
      <c r="D691" s="774"/>
      <c r="E691" s="774"/>
      <c r="F691" s="774"/>
      <c r="G691" s="774"/>
      <c r="H691" s="774"/>
      <c r="I691" s="774"/>
      <c r="J691" s="774"/>
      <c r="K691" s="774"/>
      <c r="L691" s="774"/>
      <c r="M691" s="774"/>
      <c r="N691" s="774"/>
      <c r="O691" s="774"/>
      <c r="P691" s="774"/>
      <c r="Q691" s="774"/>
      <c r="R691" s="774"/>
      <c r="S691" s="774"/>
      <c r="T691" s="774"/>
      <c r="U691" s="774"/>
      <c r="V691" s="774"/>
      <c r="W691" s="774"/>
      <c r="X691" s="774"/>
      <c r="Y691" s="774"/>
      <c r="Z691" s="774"/>
      <c r="AA691" s="774"/>
      <c r="AB691" s="774"/>
      <c r="AC691" s="774"/>
      <c r="AD691" s="774"/>
      <c r="AE691" s="774"/>
      <c r="AF691" s="774"/>
      <c r="AG691" s="774"/>
      <c r="AH691" s="774"/>
      <c r="AI691" s="774"/>
      <c r="AJ691" s="774"/>
      <c r="AK691" s="774"/>
      <c r="AL691" s="774"/>
      <c r="AM691" s="774"/>
      <c r="AN691" s="774"/>
      <c r="AO691" s="774"/>
      <c r="AP691" s="774"/>
      <c r="AQ691" s="774"/>
      <c r="AR691" s="774"/>
      <c r="AS691" s="774"/>
      <c r="AT691" s="774"/>
      <c r="AU691" s="774"/>
      <c r="AV691" s="774"/>
      <c r="AW691" s="774"/>
      <c r="AX691" s="774"/>
      <c r="AY691" s="774"/>
      <c r="AZ691" s="774"/>
    </row>
    <row r="692" spans="1:52">
      <c r="A692" s="775"/>
      <c r="B692" s="774"/>
      <c r="C692" s="774"/>
      <c r="D692" s="774"/>
      <c r="E692" s="774"/>
      <c r="F692" s="774"/>
      <c r="G692" s="774"/>
      <c r="H692" s="774"/>
      <c r="I692" s="774"/>
      <c r="J692" s="774"/>
      <c r="K692" s="774"/>
      <c r="L692" s="774"/>
      <c r="M692" s="774"/>
      <c r="N692" s="774"/>
      <c r="O692" s="774"/>
      <c r="P692" s="774"/>
      <c r="Q692" s="774"/>
      <c r="R692" s="774"/>
      <c r="S692" s="774"/>
      <c r="T692" s="774"/>
      <c r="U692" s="774"/>
      <c r="V692" s="774"/>
      <c r="W692" s="774"/>
      <c r="X692" s="774"/>
      <c r="Y692" s="774"/>
      <c r="Z692" s="774"/>
      <c r="AA692" s="774"/>
      <c r="AB692" s="774"/>
      <c r="AC692" s="774"/>
      <c r="AD692" s="774"/>
      <c r="AE692" s="774"/>
      <c r="AF692" s="774"/>
      <c r="AG692" s="774"/>
      <c r="AH692" s="774"/>
      <c r="AI692" s="774"/>
      <c r="AJ692" s="774"/>
      <c r="AK692" s="774"/>
      <c r="AL692" s="774"/>
      <c r="AM692" s="774"/>
      <c r="AN692" s="774"/>
      <c r="AO692" s="774"/>
      <c r="AP692" s="774"/>
      <c r="AQ692" s="774"/>
      <c r="AR692" s="774"/>
      <c r="AS692" s="774"/>
      <c r="AT692" s="774"/>
      <c r="AU692" s="774"/>
      <c r="AV692" s="774"/>
      <c r="AW692" s="774"/>
      <c r="AX692" s="774"/>
      <c r="AY692" s="774"/>
      <c r="AZ692" s="774"/>
    </row>
    <row r="693" spans="1:52">
      <c r="A693" s="775"/>
      <c r="B693" s="774"/>
      <c r="C693" s="774"/>
      <c r="D693" s="774"/>
      <c r="E693" s="774"/>
      <c r="F693" s="774"/>
      <c r="G693" s="774"/>
      <c r="H693" s="774"/>
      <c r="I693" s="774"/>
      <c r="J693" s="774"/>
      <c r="K693" s="774"/>
      <c r="L693" s="774"/>
      <c r="M693" s="774"/>
      <c r="N693" s="774"/>
      <c r="O693" s="774"/>
      <c r="P693" s="774"/>
      <c r="Q693" s="774"/>
      <c r="R693" s="774"/>
      <c r="S693" s="774"/>
      <c r="T693" s="774"/>
      <c r="U693" s="774"/>
      <c r="V693" s="774"/>
      <c r="W693" s="774"/>
      <c r="X693" s="774"/>
      <c r="Y693" s="774"/>
      <c r="Z693" s="774"/>
      <c r="AA693" s="774"/>
      <c r="AB693" s="774"/>
      <c r="AC693" s="774"/>
      <c r="AD693" s="774"/>
      <c r="AE693" s="774"/>
      <c r="AF693" s="774"/>
      <c r="AG693" s="774"/>
      <c r="AH693" s="774"/>
      <c r="AI693" s="774"/>
      <c r="AJ693" s="774"/>
      <c r="AK693" s="774"/>
      <c r="AL693" s="774"/>
      <c r="AM693" s="774"/>
      <c r="AN693" s="774"/>
      <c r="AO693" s="774"/>
      <c r="AP693" s="774"/>
      <c r="AQ693" s="774"/>
      <c r="AR693" s="774"/>
      <c r="AS693" s="774"/>
      <c r="AT693" s="774"/>
      <c r="AU693" s="774"/>
      <c r="AV693" s="774"/>
      <c r="AW693" s="774"/>
      <c r="AX693" s="774"/>
      <c r="AY693" s="774"/>
      <c r="AZ693" s="774"/>
    </row>
    <row r="694" spans="1:52">
      <c r="A694" s="775"/>
      <c r="B694" s="774"/>
      <c r="C694" s="774"/>
      <c r="D694" s="774"/>
      <c r="E694" s="774"/>
      <c r="F694" s="774"/>
      <c r="G694" s="774"/>
      <c r="H694" s="774"/>
      <c r="I694" s="774"/>
      <c r="J694" s="774"/>
      <c r="K694" s="774"/>
      <c r="L694" s="774"/>
      <c r="M694" s="774"/>
      <c r="N694" s="774"/>
      <c r="O694" s="774"/>
      <c r="P694" s="774"/>
      <c r="Q694" s="774"/>
      <c r="R694" s="774"/>
      <c r="S694" s="774"/>
      <c r="T694" s="774"/>
      <c r="U694" s="774"/>
      <c r="V694" s="774"/>
      <c r="W694" s="774"/>
      <c r="X694" s="774"/>
      <c r="Y694" s="774"/>
      <c r="Z694" s="774"/>
      <c r="AA694" s="774"/>
      <c r="AB694" s="774"/>
      <c r="AC694" s="774"/>
      <c r="AD694" s="774"/>
      <c r="AE694" s="774"/>
      <c r="AF694" s="774"/>
      <c r="AG694" s="774"/>
      <c r="AH694" s="774"/>
      <c r="AI694" s="774"/>
      <c r="AJ694" s="774"/>
      <c r="AK694" s="774"/>
      <c r="AL694" s="774"/>
      <c r="AM694" s="774"/>
      <c r="AN694" s="774"/>
      <c r="AO694" s="774"/>
      <c r="AP694" s="774"/>
      <c r="AQ694" s="774"/>
      <c r="AR694" s="774"/>
      <c r="AS694" s="774"/>
      <c r="AT694" s="774"/>
      <c r="AU694" s="774"/>
      <c r="AV694" s="774"/>
      <c r="AW694" s="774"/>
      <c r="AX694" s="774"/>
      <c r="AY694" s="774"/>
      <c r="AZ694" s="774"/>
    </row>
    <row r="695" spans="1:52">
      <c r="A695" s="775"/>
      <c r="B695" s="774"/>
      <c r="C695" s="774"/>
      <c r="D695" s="774"/>
      <c r="E695" s="774"/>
      <c r="F695" s="774"/>
      <c r="G695" s="774"/>
      <c r="H695" s="774"/>
      <c r="I695" s="774"/>
      <c r="J695" s="774"/>
      <c r="K695" s="774"/>
      <c r="L695" s="774"/>
      <c r="M695" s="774"/>
      <c r="N695" s="774"/>
      <c r="O695" s="774"/>
      <c r="P695" s="774"/>
      <c r="Q695" s="774"/>
      <c r="R695" s="774"/>
      <c r="S695" s="774"/>
      <c r="T695" s="774"/>
      <c r="U695" s="774"/>
      <c r="V695" s="774"/>
      <c r="W695" s="774"/>
      <c r="X695" s="774"/>
      <c r="Y695" s="774"/>
      <c r="Z695" s="774"/>
      <c r="AA695" s="774"/>
      <c r="AB695" s="774"/>
      <c r="AC695" s="774"/>
      <c r="AD695" s="774"/>
      <c r="AE695" s="774"/>
      <c r="AF695" s="774"/>
      <c r="AG695" s="774"/>
      <c r="AH695" s="774"/>
      <c r="AI695" s="774"/>
      <c r="AJ695" s="774"/>
      <c r="AK695" s="774"/>
      <c r="AL695" s="774"/>
      <c r="AM695" s="774"/>
      <c r="AN695" s="774"/>
      <c r="AO695" s="774"/>
      <c r="AP695" s="774"/>
      <c r="AQ695" s="774"/>
      <c r="AR695" s="774"/>
      <c r="AS695" s="774"/>
      <c r="AT695" s="774"/>
      <c r="AU695" s="774"/>
      <c r="AV695" s="774"/>
      <c r="AW695" s="774"/>
      <c r="AX695" s="774"/>
      <c r="AY695" s="774"/>
      <c r="AZ695" s="774"/>
    </row>
    <row r="696" spans="1:52">
      <c r="A696" s="774"/>
      <c r="B696" s="774"/>
      <c r="C696" s="774"/>
      <c r="D696" s="774"/>
      <c r="E696" s="774"/>
      <c r="F696" s="774"/>
      <c r="G696" s="774"/>
      <c r="H696" s="774"/>
      <c r="I696" s="774"/>
      <c r="J696" s="774"/>
      <c r="K696" s="774"/>
      <c r="L696" s="774"/>
      <c r="M696" s="774"/>
      <c r="N696" s="774"/>
      <c r="O696" s="774"/>
      <c r="P696" s="774"/>
      <c r="Q696" s="774"/>
      <c r="R696" s="774"/>
      <c r="S696" s="774"/>
      <c r="T696" s="774"/>
      <c r="U696" s="774"/>
      <c r="V696" s="774"/>
      <c r="W696" s="774"/>
      <c r="X696" s="774"/>
      <c r="Y696" s="774"/>
      <c r="Z696" s="774"/>
      <c r="AA696" s="774"/>
      <c r="AB696" s="774"/>
      <c r="AC696" s="774"/>
      <c r="AD696" s="774"/>
      <c r="AE696" s="774"/>
      <c r="AF696" s="774"/>
      <c r="AG696" s="774"/>
      <c r="AH696" s="774"/>
      <c r="AI696" s="774"/>
      <c r="AJ696" s="774"/>
      <c r="AK696" s="774"/>
      <c r="AL696" s="774"/>
      <c r="AM696" s="774"/>
      <c r="AN696" s="774"/>
      <c r="AO696" s="774"/>
      <c r="AP696" s="774"/>
      <c r="AQ696" s="774"/>
      <c r="AR696" s="774"/>
      <c r="AS696" s="774"/>
      <c r="AT696" s="774"/>
      <c r="AU696" s="774"/>
      <c r="AV696" s="774"/>
      <c r="AW696" s="774"/>
      <c r="AX696" s="774"/>
      <c r="AY696" s="774"/>
      <c r="AZ696" s="774"/>
    </row>
    <row r="697" spans="1:52">
      <c r="A697" s="775"/>
      <c r="B697" s="774"/>
      <c r="C697" s="774"/>
      <c r="D697" s="774"/>
      <c r="E697" s="774"/>
      <c r="F697" s="774"/>
      <c r="G697" s="774"/>
      <c r="H697" s="774"/>
      <c r="I697" s="774"/>
      <c r="J697" s="774"/>
      <c r="K697" s="774"/>
      <c r="L697" s="774"/>
      <c r="M697" s="774"/>
      <c r="N697" s="774"/>
      <c r="O697" s="774"/>
      <c r="P697" s="774"/>
      <c r="Q697" s="774"/>
      <c r="R697" s="774"/>
      <c r="S697" s="774"/>
      <c r="T697" s="774"/>
      <c r="U697" s="774"/>
      <c r="V697" s="774"/>
      <c r="W697" s="774"/>
      <c r="X697" s="774"/>
      <c r="Y697" s="774"/>
      <c r="Z697" s="774"/>
      <c r="AA697" s="774"/>
      <c r="AB697" s="774"/>
      <c r="AC697" s="774"/>
      <c r="AD697" s="774"/>
      <c r="AE697" s="774"/>
      <c r="AF697" s="774"/>
      <c r="AG697" s="774"/>
      <c r="AH697" s="774"/>
      <c r="AI697" s="774"/>
      <c r="AJ697" s="774"/>
      <c r="AK697" s="774"/>
      <c r="AL697" s="774"/>
      <c r="AM697" s="774"/>
      <c r="AN697" s="774"/>
      <c r="AO697" s="774"/>
      <c r="AP697" s="774"/>
      <c r="AQ697" s="774"/>
      <c r="AR697" s="774"/>
      <c r="AS697" s="774"/>
      <c r="AT697" s="774"/>
      <c r="AU697" s="774"/>
      <c r="AV697" s="774"/>
      <c r="AW697" s="774"/>
      <c r="AX697" s="774"/>
      <c r="AY697" s="774"/>
      <c r="AZ697" s="774"/>
    </row>
    <row r="698" spans="1:52">
      <c r="A698" s="775"/>
      <c r="B698" s="774"/>
      <c r="C698" s="774"/>
      <c r="D698" s="774"/>
      <c r="E698" s="774"/>
      <c r="F698" s="774"/>
      <c r="G698" s="774"/>
      <c r="H698" s="774"/>
      <c r="I698" s="774"/>
      <c r="J698" s="774"/>
      <c r="K698" s="774"/>
      <c r="L698" s="774"/>
      <c r="M698" s="774"/>
      <c r="N698" s="774"/>
      <c r="O698" s="774"/>
      <c r="P698" s="774"/>
      <c r="Q698" s="774"/>
      <c r="R698" s="774"/>
      <c r="S698" s="774"/>
      <c r="T698" s="774"/>
      <c r="U698" s="774"/>
      <c r="V698" s="774"/>
      <c r="W698" s="774"/>
      <c r="X698" s="774"/>
      <c r="Y698" s="774"/>
      <c r="Z698" s="774"/>
      <c r="AA698" s="774"/>
      <c r="AB698" s="774"/>
      <c r="AC698" s="774"/>
      <c r="AD698" s="774"/>
      <c r="AE698" s="774"/>
      <c r="AF698" s="774"/>
      <c r="AG698" s="774"/>
      <c r="AH698" s="774"/>
      <c r="AI698" s="774"/>
      <c r="AJ698" s="774"/>
      <c r="AK698" s="774"/>
      <c r="AL698" s="774"/>
      <c r="AM698" s="774"/>
      <c r="AN698" s="774"/>
      <c r="AO698" s="774"/>
      <c r="AP698" s="774"/>
      <c r="AQ698" s="774"/>
      <c r="AR698" s="774"/>
      <c r="AS698" s="774"/>
      <c r="AT698" s="774"/>
      <c r="AU698" s="774"/>
      <c r="AV698" s="774"/>
      <c r="AW698" s="774"/>
      <c r="AX698" s="774"/>
      <c r="AY698" s="774"/>
      <c r="AZ698" s="774"/>
    </row>
    <row r="699" spans="1:52">
      <c r="A699" s="775"/>
      <c r="B699" s="774"/>
      <c r="C699" s="774"/>
      <c r="D699" s="774"/>
      <c r="E699" s="774"/>
      <c r="F699" s="774"/>
      <c r="G699" s="774"/>
      <c r="H699" s="774"/>
      <c r="I699" s="774"/>
      <c r="J699" s="774"/>
      <c r="K699" s="774"/>
      <c r="L699" s="774"/>
      <c r="M699" s="774"/>
      <c r="N699" s="774"/>
      <c r="O699" s="774"/>
      <c r="P699" s="774"/>
      <c r="Q699" s="774"/>
      <c r="R699" s="774"/>
      <c r="S699" s="774"/>
      <c r="T699" s="774"/>
      <c r="U699" s="774"/>
      <c r="V699" s="774"/>
      <c r="W699" s="774"/>
      <c r="X699" s="774"/>
      <c r="Y699" s="774"/>
      <c r="Z699" s="774"/>
      <c r="AA699" s="774"/>
      <c r="AB699" s="774"/>
      <c r="AC699" s="774"/>
      <c r="AD699" s="774"/>
      <c r="AE699" s="774"/>
      <c r="AF699" s="774"/>
      <c r="AG699" s="774"/>
      <c r="AH699" s="774"/>
      <c r="AI699" s="774"/>
      <c r="AJ699" s="774"/>
      <c r="AK699" s="774"/>
      <c r="AL699" s="774"/>
      <c r="AM699" s="774"/>
      <c r="AN699" s="774"/>
      <c r="AO699" s="774"/>
      <c r="AP699" s="774"/>
      <c r="AQ699" s="774"/>
      <c r="AR699" s="774"/>
      <c r="AS699" s="774"/>
      <c r="AT699" s="774"/>
      <c r="AU699" s="774"/>
      <c r="AV699" s="774"/>
      <c r="AW699" s="774"/>
      <c r="AX699" s="774"/>
      <c r="AY699" s="774"/>
      <c r="AZ699" s="774"/>
    </row>
    <row r="700" spans="1:52">
      <c r="A700" s="775"/>
      <c r="B700" s="774"/>
      <c r="C700" s="774"/>
      <c r="D700" s="774"/>
      <c r="E700" s="774"/>
      <c r="F700" s="774"/>
      <c r="G700" s="774"/>
      <c r="H700" s="774"/>
      <c r="I700" s="774"/>
      <c r="J700" s="774"/>
      <c r="K700" s="774"/>
      <c r="L700" s="774"/>
      <c r="M700" s="774"/>
      <c r="N700" s="774"/>
      <c r="O700" s="774"/>
      <c r="P700" s="774"/>
      <c r="Q700" s="774"/>
      <c r="R700" s="774"/>
      <c r="S700" s="774"/>
      <c r="T700" s="774"/>
      <c r="U700" s="774"/>
      <c r="V700" s="774"/>
      <c r="W700" s="774"/>
      <c r="X700" s="774"/>
      <c r="Y700" s="774"/>
      <c r="Z700" s="774"/>
      <c r="AA700" s="774"/>
      <c r="AB700" s="774"/>
      <c r="AC700" s="774"/>
      <c r="AD700" s="774"/>
      <c r="AE700" s="774"/>
      <c r="AF700" s="774"/>
      <c r="AG700" s="774"/>
      <c r="AH700" s="774"/>
      <c r="AI700" s="774"/>
      <c r="AJ700" s="774"/>
      <c r="AK700" s="774"/>
      <c r="AL700" s="774"/>
      <c r="AM700" s="774"/>
      <c r="AN700" s="774"/>
      <c r="AO700" s="774"/>
      <c r="AP700" s="774"/>
      <c r="AQ700" s="774"/>
      <c r="AR700" s="774"/>
      <c r="AS700" s="774"/>
      <c r="AT700" s="774"/>
      <c r="AU700" s="774"/>
      <c r="AV700" s="774"/>
      <c r="AW700" s="774"/>
      <c r="AX700" s="774"/>
      <c r="AY700" s="774"/>
      <c r="AZ700" s="774"/>
    </row>
    <row r="701" spans="1:52">
      <c r="A701" s="775"/>
      <c r="B701" s="774"/>
      <c r="C701" s="774"/>
      <c r="D701" s="774"/>
      <c r="E701" s="774"/>
      <c r="F701" s="774"/>
      <c r="G701" s="774"/>
      <c r="H701" s="774"/>
      <c r="I701" s="774"/>
      <c r="J701" s="774"/>
      <c r="K701" s="774"/>
      <c r="L701" s="774"/>
      <c r="M701" s="774"/>
      <c r="N701" s="774"/>
      <c r="O701" s="774"/>
      <c r="P701" s="774"/>
      <c r="Q701" s="774"/>
      <c r="R701" s="774"/>
      <c r="S701" s="774"/>
      <c r="T701" s="774"/>
      <c r="U701" s="774"/>
      <c r="V701" s="774"/>
      <c r="W701" s="774"/>
      <c r="X701" s="774"/>
      <c r="Y701" s="774"/>
      <c r="Z701" s="774"/>
      <c r="AA701" s="774"/>
      <c r="AB701" s="774"/>
      <c r="AC701" s="774"/>
      <c r="AD701" s="774"/>
      <c r="AE701" s="774"/>
      <c r="AF701" s="774"/>
      <c r="AG701" s="774"/>
      <c r="AH701" s="774"/>
      <c r="AI701" s="774"/>
      <c r="AJ701" s="774"/>
      <c r="AK701" s="774"/>
      <c r="AL701" s="774"/>
      <c r="AM701" s="774"/>
      <c r="AN701" s="774"/>
      <c r="AO701" s="774"/>
      <c r="AP701" s="774"/>
      <c r="AQ701" s="774"/>
      <c r="AR701" s="774"/>
      <c r="AS701" s="774"/>
      <c r="AT701" s="774"/>
      <c r="AU701" s="774"/>
      <c r="AV701" s="774"/>
      <c r="AW701" s="774"/>
      <c r="AX701" s="774"/>
      <c r="AY701" s="774"/>
      <c r="AZ701" s="774"/>
    </row>
    <row r="702" spans="1:52">
      <c r="A702" s="775"/>
      <c r="B702" s="774"/>
      <c r="C702" s="774"/>
      <c r="D702" s="774"/>
      <c r="E702" s="774"/>
      <c r="F702" s="774"/>
      <c r="G702" s="774"/>
      <c r="H702" s="774"/>
      <c r="I702" s="774"/>
      <c r="J702" s="774"/>
      <c r="K702" s="774"/>
      <c r="L702" s="774"/>
      <c r="M702" s="774"/>
      <c r="N702" s="774"/>
      <c r="O702" s="774"/>
      <c r="P702" s="774"/>
      <c r="Q702" s="774"/>
      <c r="R702" s="774"/>
      <c r="S702" s="774"/>
      <c r="T702" s="774"/>
      <c r="U702" s="774"/>
      <c r="V702" s="774"/>
      <c r="W702" s="774"/>
      <c r="X702" s="774"/>
      <c r="Y702" s="774"/>
      <c r="Z702" s="774"/>
      <c r="AA702" s="774"/>
      <c r="AB702" s="774"/>
      <c r="AC702" s="774"/>
      <c r="AD702" s="774"/>
      <c r="AE702" s="774"/>
      <c r="AF702" s="774"/>
      <c r="AG702" s="774"/>
      <c r="AH702" s="774"/>
      <c r="AI702" s="774"/>
      <c r="AJ702" s="774"/>
      <c r="AK702" s="774"/>
      <c r="AL702" s="774"/>
      <c r="AM702" s="774"/>
      <c r="AN702" s="774"/>
      <c r="AO702" s="774"/>
      <c r="AP702" s="774"/>
      <c r="AQ702" s="774"/>
      <c r="AR702" s="774"/>
      <c r="AS702" s="774"/>
      <c r="AT702" s="774"/>
      <c r="AU702" s="774"/>
      <c r="AV702" s="774"/>
      <c r="AW702" s="774"/>
      <c r="AX702" s="774"/>
      <c r="AY702" s="774"/>
      <c r="AZ702" s="774"/>
    </row>
    <row r="703" spans="1:52">
      <c r="A703" s="775"/>
      <c r="B703" s="774"/>
      <c r="C703" s="774"/>
      <c r="D703" s="774"/>
      <c r="E703" s="774"/>
      <c r="F703" s="774"/>
      <c r="G703" s="774"/>
      <c r="H703" s="774"/>
      <c r="I703" s="774"/>
      <c r="J703" s="774"/>
      <c r="K703" s="774"/>
      <c r="L703" s="774"/>
      <c r="M703" s="774"/>
      <c r="N703" s="774"/>
      <c r="O703" s="774"/>
      <c r="P703" s="774"/>
      <c r="Q703" s="774"/>
      <c r="R703" s="774"/>
      <c r="S703" s="774"/>
      <c r="T703" s="774"/>
      <c r="U703" s="774"/>
      <c r="V703" s="774"/>
      <c r="W703" s="774"/>
      <c r="X703" s="774"/>
      <c r="Y703" s="774"/>
      <c r="Z703" s="774"/>
      <c r="AA703" s="774"/>
      <c r="AB703" s="774"/>
      <c r="AC703" s="774"/>
      <c r="AD703" s="774"/>
      <c r="AE703" s="774"/>
      <c r="AF703" s="774"/>
      <c r="AG703" s="774"/>
      <c r="AH703" s="774"/>
      <c r="AI703" s="774"/>
      <c r="AJ703" s="774"/>
      <c r="AK703" s="774"/>
      <c r="AL703" s="774"/>
      <c r="AM703" s="774"/>
      <c r="AN703" s="774"/>
      <c r="AO703" s="774"/>
      <c r="AP703" s="774"/>
      <c r="AQ703" s="774"/>
      <c r="AR703" s="774"/>
      <c r="AS703" s="774"/>
      <c r="AT703" s="774"/>
      <c r="AU703" s="774"/>
      <c r="AV703" s="774"/>
      <c r="AW703" s="774"/>
      <c r="AX703" s="774"/>
      <c r="AY703" s="774"/>
      <c r="AZ703" s="774"/>
    </row>
    <row r="704" spans="1:52">
      <c r="A704" s="775"/>
      <c r="B704" s="774"/>
      <c r="C704" s="774"/>
      <c r="D704" s="774"/>
      <c r="E704" s="774"/>
      <c r="F704" s="774"/>
      <c r="G704" s="774"/>
      <c r="H704" s="774"/>
      <c r="I704" s="774"/>
      <c r="J704" s="774"/>
      <c r="K704" s="774"/>
      <c r="L704" s="774"/>
      <c r="M704" s="774"/>
      <c r="N704" s="774"/>
      <c r="O704" s="774"/>
      <c r="P704" s="774"/>
      <c r="Q704" s="774"/>
      <c r="R704" s="774"/>
      <c r="S704" s="774"/>
      <c r="T704" s="774"/>
      <c r="U704" s="774"/>
      <c r="V704" s="774"/>
      <c r="W704" s="774"/>
      <c r="X704" s="774"/>
      <c r="Y704" s="774"/>
      <c r="Z704" s="774"/>
      <c r="AA704" s="774"/>
      <c r="AB704" s="774"/>
      <c r="AC704" s="774"/>
      <c r="AD704" s="774"/>
      <c r="AE704" s="774"/>
      <c r="AF704" s="774"/>
      <c r="AG704" s="774"/>
      <c r="AH704" s="774"/>
      <c r="AI704" s="774"/>
      <c r="AJ704" s="774"/>
      <c r="AK704" s="774"/>
      <c r="AL704" s="774"/>
      <c r="AM704" s="774"/>
      <c r="AN704" s="774"/>
      <c r="AO704" s="774"/>
      <c r="AP704" s="774"/>
      <c r="AQ704" s="774"/>
      <c r="AR704" s="774"/>
      <c r="AS704" s="774"/>
      <c r="AT704" s="774"/>
      <c r="AU704" s="774"/>
      <c r="AV704" s="774"/>
      <c r="AW704" s="774"/>
      <c r="AX704" s="774"/>
      <c r="AY704" s="774"/>
      <c r="AZ704" s="774"/>
    </row>
    <row r="705" spans="1:52">
      <c r="A705" s="775"/>
      <c r="B705" s="774"/>
      <c r="C705" s="774"/>
      <c r="D705" s="774"/>
      <c r="E705" s="774"/>
      <c r="F705" s="774"/>
      <c r="G705" s="774"/>
      <c r="H705" s="774"/>
      <c r="I705" s="774"/>
      <c r="J705" s="774"/>
      <c r="K705" s="774"/>
      <c r="L705" s="774"/>
      <c r="M705" s="774"/>
      <c r="N705" s="774"/>
      <c r="O705" s="774"/>
      <c r="P705" s="774"/>
      <c r="Q705" s="774"/>
      <c r="R705" s="774"/>
      <c r="S705" s="774"/>
      <c r="T705" s="774"/>
      <c r="U705" s="774"/>
      <c r="V705" s="774"/>
      <c r="W705" s="774"/>
      <c r="X705" s="774"/>
      <c r="Y705" s="774"/>
      <c r="Z705" s="774"/>
      <c r="AA705" s="774"/>
      <c r="AB705" s="774"/>
      <c r="AC705" s="774"/>
      <c r="AD705" s="774"/>
      <c r="AE705" s="774"/>
      <c r="AF705" s="774"/>
      <c r="AG705" s="774"/>
      <c r="AH705" s="774"/>
      <c r="AI705" s="774"/>
      <c r="AJ705" s="774"/>
      <c r="AK705" s="774"/>
      <c r="AL705" s="774"/>
      <c r="AM705" s="774"/>
      <c r="AN705" s="774"/>
      <c r="AO705" s="774"/>
      <c r="AP705" s="774"/>
      <c r="AQ705" s="774"/>
      <c r="AR705" s="774"/>
      <c r="AS705" s="774"/>
      <c r="AT705" s="774"/>
      <c r="AU705" s="774"/>
      <c r="AV705" s="774"/>
      <c r="AW705" s="774"/>
      <c r="AX705" s="774"/>
      <c r="AY705" s="774"/>
      <c r="AZ705" s="774"/>
    </row>
    <row r="706" spans="1:52">
      <c r="A706" s="775"/>
      <c r="B706" s="774"/>
      <c r="C706" s="774"/>
      <c r="D706" s="774"/>
      <c r="E706" s="774"/>
      <c r="F706" s="774"/>
      <c r="G706" s="774"/>
      <c r="H706" s="774"/>
      <c r="I706" s="774"/>
      <c r="J706" s="774"/>
      <c r="K706" s="774"/>
      <c r="L706" s="774"/>
      <c r="M706" s="774"/>
      <c r="N706" s="774"/>
      <c r="O706" s="774"/>
      <c r="P706" s="774"/>
      <c r="Q706" s="774"/>
      <c r="R706" s="774"/>
      <c r="S706" s="774"/>
      <c r="T706" s="774"/>
      <c r="U706" s="774"/>
      <c r="V706" s="774"/>
      <c r="W706" s="774"/>
      <c r="X706" s="774"/>
      <c r="Y706" s="774"/>
      <c r="Z706" s="774"/>
      <c r="AA706" s="774"/>
      <c r="AB706" s="774"/>
      <c r="AC706" s="774"/>
      <c r="AD706" s="774"/>
      <c r="AE706" s="774"/>
      <c r="AF706" s="774"/>
      <c r="AG706" s="774"/>
      <c r="AH706" s="774"/>
      <c r="AI706" s="774"/>
      <c r="AJ706" s="774"/>
      <c r="AK706" s="774"/>
      <c r="AL706" s="774"/>
      <c r="AM706" s="774"/>
      <c r="AN706" s="774"/>
      <c r="AO706" s="774"/>
      <c r="AP706" s="774"/>
      <c r="AQ706" s="774"/>
      <c r="AR706" s="774"/>
      <c r="AS706" s="774"/>
      <c r="AT706" s="774"/>
      <c r="AU706" s="774"/>
      <c r="AV706" s="774"/>
      <c r="AW706" s="774"/>
      <c r="AX706" s="774"/>
      <c r="AY706" s="774"/>
      <c r="AZ706" s="774"/>
    </row>
    <row r="707" spans="1:52">
      <c r="A707" s="775"/>
      <c r="B707" s="774"/>
      <c r="C707" s="774"/>
      <c r="D707" s="774"/>
      <c r="E707" s="774"/>
      <c r="F707" s="774"/>
      <c r="G707" s="774"/>
      <c r="H707" s="774"/>
      <c r="I707" s="774"/>
      <c r="J707" s="774"/>
      <c r="K707" s="774"/>
      <c r="L707" s="774"/>
      <c r="M707" s="774"/>
      <c r="N707" s="774"/>
      <c r="O707" s="774"/>
      <c r="P707" s="774"/>
      <c r="Q707" s="774"/>
      <c r="R707" s="774"/>
      <c r="S707" s="774"/>
      <c r="T707" s="774"/>
      <c r="U707" s="774"/>
      <c r="V707" s="774"/>
      <c r="W707" s="774"/>
      <c r="X707" s="774"/>
      <c r="Y707" s="774"/>
      <c r="Z707" s="774"/>
      <c r="AA707" s="774"/>
      <c r="AB707" s="774"/>
      <c r="AC707" s="774"/>
      <c r="AD707" s="774"/>
      <c r="AE707" s="774"/>
      <c r="AF707" s="774"/>
      <c r="AG707" s="774"/>
      <c r="AH707" s="774"/>
      <c r="AI707" s="774"/>
      <c r="AJ707" s="774"/>
      <c r="AK707" s="774"/>
      <c r="AL707" s="774"/>
      <c r="AM707" s="774"/>
      <c r="AN707" s="774"/>
      <c r="AO707" s="774"/>
      <c r="AP707" s="774"/>
      <c r="AQ707" s="774"/>
      <c r="AR707" s="774"/>
      <c r="AS707" s="774"/>
      <c r="AT707" s="774"/>
      <c r="AU707" s="774"/>
      <c r="AV707" s="774"/>
      <c r="AW707" s="774"/>
      <c r="AX707" s="774"/>
      <c r="AY707" s="774"/>
      <c r="AZ707" s="774"/>
    </row>
    <row r="708" spans="1:52">
      <c r="A708" s="775"/>
      <c r="B708" s="774"/>
      <c r="C708" s="774"/>
      <c r="D708" s="774"/>
      <c r="E708" s="774"/>
      <c r="F708" s="774"/>
      <c r="G708" s="774"/>
      <c r="H708" s="774"/>
      <c r="I708" s="774"/>
      <c r="J708" s="774"/>
      <c r="K708" s="774"/>
      <c r="L708" s="774"/>
      <c r="M708" s="774"/>
      <c r="N708" s="774"/>
      <c r="O708" s="774"/>
      <c r="P708" s="774"/>
      <c r="Q708" s="774"/>
      <c r="R708" s="774"/>
      <c r="S708" s="774"/>
      <c r="T708" s="774"/>
      <c r="U708" s="774"/>
      <c r="V708" s="774"/>
      <c r="W708" s="774"/>
      <c r="X708" s="774"/>
      <c r="Y708" s="774"/>
      <c r="Z708" s="774"/>
      <c r="AA708" s="774"/>
      <c r="AB708" s="774"/>
      <c r="AC708" s="774"/>
      <c r="AD708" s="774"/>
      <c r="AE708" s="774"/>
      <c r="AF708" s="774"/>
      <c r="AG708" s="774"/>
      <c r="AH708" s="774"/>
      <c r="AI708" s="774"/>
      <c r="AJ708" s="774"/>
      <c r="AK708" s="774"/>
      <c r="AL708" s="774"/>
      <c r="AM708" s="774"/>
      <c r="AN708" s="774"/>
      <c r="AO708" s="774"/>
      <c r="AP708" s="774"/>
      <c r="AQ708" s="774"/>
      <c r="AR708" s="774"/>
      <c r="AS708" s="774"/>
      <c r="AT708" s="774"/>
      <c r="AU708" s="774"/>
      <c r="AV708" s="774"/>
      <c r="AW708" s="774"/>
      <c r="AX708" s="774"/>
      <c r="AY708" s="774"/>
      <c r="AZ708" s="774"/>
    </row>
    <row r="709" spans="1:52">
      <c r="A709" s="775"/>
      <c r="B709" s="774"/>
      <c r="C709" s="774"/>
      <c r="D709" s="774"/>
      <c r="E709" s="774"/>
      <c r="F709" s="774"/>
      <c r="G709" s="774"/>
      <c r="H709" s="774"/>
      <c r="I709" s="774"/>
      <c r="J709" s="774"/>
      <c r="K709" s="774"/>
      <c r="L709" s="774"/>
      <c r="M709" s="774"/>
      <c r="N709" s="774"/>
      <c r="O709" s="774"/>
      <c r="P709" s="774"/>
      <c r="Q709" s="774"/>
      <c r="R709" s="774"/>
      <c r="S709" s="774"/>
      <c r="T709" s="774"/>
      <c r="U709" s="774"/>
      <c r="V709" s="774"/>
      <c r="W709" s="774"/>
      <c r="X709" s="774"/>
      <c r="Y709" s="774"/>
      <c r="Z709" s="774"/>
      <c r="AA709" s="774"/>
      <c r="AB709" s="774"/>
      <c r="AC709" s="774"/>
      <c r="AD709" s="774"/>
      <c r="AE709" s="774"/>
      <c r="AF709" s="774"/>
      <c r="AG709" s="774"/>
      <c r="AH709" s="774"/>
      <c r="AI709" s="774"/>
      <c r="AJ709" s="774"/>
      <c r="AK709" s="774"/>
      <c r="AL709" s="774"/>
      <c r="AM709" s="774"/>
      <c r="AN709" s="774"/>
      <c r="AO709" s="774"/>
      <c r="AP709" s="774"/>
      <c r="AQ709" s="774"/>
      <c r="AR709" s="774"/>
      <c r="AS709" s="774"/>
      <c r="AT709" s="774"/>
      <c r="AU709" s="774"/>
      <c r="AV709" s="774"/>
      <c r="AW709" s="774"/>
      <c r="AX709" s="774"/>
      <c r="AY709" s="774"/>
      <c r="AZ709" s="774"/>
    </row>
    <row r="710" spans="1:52">
      <c r="A710" s="775"/>
      <c r="B710" s="774"/>
      <c r="C710" s="774"/>
      <c r="D710" s="774"/>
      <c r="E710" s="774"/>
      <c r="F710" s="774"/>
      <c r="G710" s="774"/>
      <c r="H710" s="774"/>
      <c r="I710" s="774"/>
      <c r="J710" s="774"/>
      <c r="K710" s="774"/>
      <c r="L710" s="774"/>
      <c r="M710" s="774"/>
      <c r="N710" s="774"/>
      <c r="O710" s="774"/>
      <c r="P710" s="774"/>
      <c r="Q710" s="774"/>
      <c r="R710" s="774"/>
      <c r="S710" s="774"/>
      <c r="T710" s="774"/>
      <c r="U710" s="774"/>
      <c r="V710" s="774"/>
      <c r="W710" s="774"/>
      <c r="X710" s="774"/>
      <c r="Y710" s="774"/>
      <c r="Z710" s="774"/>
      <c r="AA710" s="774"/>
      <c r="AB710" s="774"/>
      <c r="AC710" s="774"/>
      <c r="AD710" s="774"/>
      <c r="AE710" s="774"/>
      <c r="AF710" s="774"/>
      <c r="AG710" s="774"/>
      <c r="AH710" s="774"/>
      <c r="AI710" s="774"/>
      <c r="AJ710" s="774"/>
      <c r="AK710" s="774"/>
      <c r="AL710" s="774"/>
      <c r="AM710" s="774"/>
      <c r="AN710" s="774"/>
      <c r="AO710" s="774"/>
      <c r="AP710" s="774"/>
      <c r="AQ710" s="774"/>
      <c r="AR710" s="774"/>
      <c r="AS710" s="774"/>
      <c r="AT710" s="774"/>
      <c r="AU710" s="774"/>
      <c r="AV710" s="774"/>
      <c r="AW710" s="774"/>
      <c r="AX710" s="774"/>
      <c r="AY710" s="774"/>
      <c r="AZ710" s="774"/>
    </row>
    <row r="711" spans="1:52">
      <c r="A711" s="775"/>
      <c r="B711" s="774"/>
      <c r="C711" s="774"/>
      <c r="D711" s="774"/>
      <c r="E711" s="774"/>
      <c r="F711" s="774"/>
      <c r="G711" s="774"/>
      <c r="H711" s="774"/>
      <c r="I711" s="774"/>
      <c r="J711" s="774"/>
      <c r="K711" s="774"/>
      <c r="L711" s="774"/>
      <c r="M711" s="774"/>
      <c r="N711" s="774"/>
      <c r="O711" s="774"/>
      <c r="P711" s="774"/>
      <c r="Q711" s="774"/>
      <c r="R711" s="774"/>
      <c r="S711" s="774"/>
      <c r="T711" s="774"/>
      <c r="U711" s="774"/>
      <c r="V711" s="774"/>
      <c r="W711" s="774"/>
      <c r="X711" s="774"/>
      <c r="Y711" s="774"/>
      <c r="Z711" s="774"/>
      <c r="AA711" s="774"/>
      <c r="AB711" s="774"/>
      <c r="AC711" s="774"/>
      <c r="AD711" s="774"/>
      <c r="AE711" s="774"/>
      <c r="AF711" s="774"/>
      <c r="AG711" s="774"/>
      <c r="AH711" s="774"/>
      <c r="AI711" s="774"/>
      <c r="AJ711" s="774"/>
      <c r="AK711" s="774"/>
      <c r="AL711" s="774"/>
      <c r="AM711" s="774"/>
      <c r="AN711" s="774"/>
      <c r="AO711" s="774"/>
      <c r="AP711" s="774"/>
      <c r="AQ711" s="774"/>
      <c r="AR711" s="774"/>
      <c r="AS711" s="774"/>
      <c r="AT711" s="774"/>
      <c r="AU711" s="774"/>
      <c r="AV711" s="774"/>
      <c r="AW711" s="774"/>
      <c r="AX711" s="774"/>
      <c r="AY711" s="774"/>
      <c r="AZ711" s="774"/>
    </row>
    <row r="712" spans="1:52">
      <c r="A712" s="775"/>
      <c r="B712" s="774"/>
      <c r="C712" s="774"/>
      <c r="D712" s="774"/>
      <c r="E712" s="774"/>
      <c r="F712" s="774"/>
      <c r="G712" s="774"/>
      <c r="H712" s="774"/>
      <c r="I712" s="774"/>
      <c r="J712" s="774"/>
      <c r="K712" s="774"/>
      <c r="L712" s="774"/>
      <c r="M712" s="774"/>
      <c r="N712" s="774"/>
      <c r="O712" s="774"/>
      <c r="P712" s="774"/>
      <c r="Q712" s="774"/>
      <c r="R712" s="774"/>
      <c r="S712" s="774"/>
      <c r="T712" s="774"/>
      <c r="U712" s="774"/>
      <c r="V712" s="774"/>
      <c r="W712" s="774"/>
      <c r="X712" s="774"/>
      <c r="Y712" s="774"/>
      <c r="Z712" s="774"/>
      <c r="AA712" s="774"/>
      <c r="AB712" s="774"/>
      <c r="AC712" s="774"/>
      <c r="AD712" s="774"/>
      <c r="AE712" s="774"/>
      <c r="AF712" s="774"/>
      <c r="AG712" s="774"/>
      <c r="AH712" s="774"/>
      <c r="AI712" s="774"/>
      <c r="AJ712" s="774"/>
      <c r="AK712" s="774"/>
      <c r="AL712" s="774"/>
      <c r="AM712" s="774"/>
      <c r="AN712" s="774"/>
      <c r="AO712" s="774"/>
      <c r="AP712" s="774"/>
      <c r="AQ712" s="774"/>
      <c r="AR712" s="774"/>
      <c r="AS712" s="774"/>
      <c r="AT712" s="774"/>
      <c r="AU712" s="774"/>
      <c r="AV712" s="774"/>
      <c r="AW712" s="774"/>
      <c r="AX712" s="774"/>
      <c r="AY712" s="774"/>
      <c r="AZ712" s="774"/>
    </row>
    <row r="713" spans="1:52">
      <c r="A713" s="775"/>
      <c r="B713" s="774"/>
      <c r="C713" s="774"/>
      <c r="D713" s="774"/>
      <c r="E713" s="774"/>
      <c r="F713" s="774"/>
      <c r="G713" s="774"/>
      <c r="H713" s="774"/>
      <c r="I713" s="774"/>
      <c r="J713" s="774"/>
      <c r="K713" s="774"/>
      <c r="L713" s="774"/>
      <c r="M713" s="774"/>
      <c r="N713" s="774"/>
      <c r="O713" s="774"/>
      <c r="P713" s="774"/>
      <c r="Q713" s="774"/>
      <c r="R713" s="774"/>
      <c r="S713" s="774"/>
      <c r="T713" s="774"/>
      <c r="U713" s="774"/>
      <c r="V713" s="774"/>
      <c r="W713" s="774"/>
      <c r="X713" s="774"/>
      <c r="Y713" s="774"/>
      <c r="Z713" s="774"/>
      <c r="AA713" s="774"/>
      <c r="AB713" s="774"/>
      <c r="AC713" s="774"/>
      <c r="AD713" s="774"/>
      <c r="AE713" s="774"/>
      <c r="AF713" s="774"/>
      <c r="AG713" s="774"/>
      <c r="AH713" s="774"/>
      <c r="AI713" s="774"/>
      <c r="AJ713" s="774"/>
      <c r="AK713" s="774"/>
      <c r="AL713" s="774"/>
      <c r="AM713" s="774"/>
      <c r="AN713" s="774"/>
      <c r="AO713" s="774"/>
      <c r="AP713" s="774"/>
      <c r="AQ713" s="774"/>
      <c r="AR713" s="774"/>
      <c r="AS713" s="774"/>
      <c r="AT713" s="774"/>
      <c r="AU713" s="774"/>
      <c r="AV713" s="774"/>
      <c r="AW713" s="774"/>
      <c r="AX713" s="774"/>
      <c r="AY713" s="774"/>
      <c r="AZ713" s="774"/>
    </row>
    <row r="714" spans="1:52">
      <c r="A714" s="775"/>
      <c r="B714" s="774"/>
      <c r="C714" s="774"/>
      <c r="D714" s="774"/>
      <c r="E714" s="774"/>
      <c r="F714" s="774"/>
      <c r="G714" s="774"/>
      <c r="H714" s="774"/>
      <c r="I714" s="774"/>
      <c r="J714" s="774"/>
      <c r="K714" s="774"/>
      <c r="L714" s="774"/>
      <c r="M714" s="774"/>
      <c r="N714" s="774"/>
      <c r="O714" s="774"/>
      <c r="P714" s="774"/>
      <c r="Q714" s="774"/>
      <c r="R714" s="774"/>
      <c r="S714" s="774"/>
      <c r="T714" s="774"/>
      <c r="U714" s="774"/>
      <c r="V714" s="774"/>
      <c r="W714" s="774"/>
      <c r="X714" s="774"/>
      <c r="Y714" s="774"/>
      <c r="Z714" s="774"/>
      <c r="AA714" s="774"/>
      <c r="AB714" s="774"/>
      <c r="AC714" s="774"/>
      <c r="AD714" s="774"/>
      <c r="AE714" s="774"/>
      <c r="AF714" s="774"/>
      <c r="AG714" s="774"/>
      <c r="AH714" s="774"/>
      <c r="AI714" s="774"/>
      <c r="AJ714" s="774"/>
      <c r="AK714" s="774"/>
      <c r="AL714" s="774"/>
      <c r="AM714" s="774"/>
      <c r="AN714" s="774"/>
      <c r="AO714" s="774"/>
      <c r="AP714" s="774"/>
      <c r="AQ714" s="774"/>
      <c r="AR714" s="774"/>
      <c r="AS714" s="774"/>
      <c r="AT714" s="774"/>
      <c r="AU714" s="774"/>
      <c r="AV714" s="774"/>
      <c r="AW714" s="774"/>
      <c r="AX714" s="774"/>
      <c r="AY714" s="774"/>
      <c r="AZ714" s="774"/>
    </row>
    <row r="715" spans="1:52">
      <c r="A715" s="775"/>
      <c r="B715" s="774"/>
      <c r="C715" s="774"/>
      <c r="D715" s="774"/>
      <c r="E715" s="774"/>
      <c r="F715" s="774"/>
      <c r="G715" s="774"/>
      <c r="H715" s="774"/>
      <c r="I715" s="774"/>
      <c r="J715" s="774"/>
      <c r="K715" s="774"/>
      <c r="L715" s="774"/>
      <c r="M715" s="774"/>
      <c r="N715" s="774"/>
      <c r="O715" s="774"/>
      <c r="P715" s="774"/>
      <c r="Q715" s="774"/>
      <c r="R715" s="774"/>
      <c r="S715" s="774"/>
      <c r="T715" s="774"/>
      <c r="U715" s="774"/>
      <c r="V715" s="774"/>
      <c r="W715" s="774"/>
      <c r="X715" s="774"/>
      <c r="Y715" s="774"/>
      <c r="Z715" s="774"/>
      <c r="AA715" s="774"/>
      <c r="AB715" s="774"/>
      <c r="AC715" s="774"/>
      <c r="AD715" s="774"/>
      <c r="AE715" s="774"/>
      <c r="AF715" s="774"/>
      <c r="AG715" s="774"/>
      <c r="AH715" s="774"/>
      <c r="AI715" s="774"/>
      <c r="AJ715" s="774"/>
      <c r="AK715" s="774"/>
      <c r="AL715" s="774"/>
      <c r="AM715" s="774"/>
      <c r="AN715" s="774"/>
      <c r="AO715" s="774"/>
      <c r="AP715" s="774"/>
      <c r="AQ715" s="774"/>
      <c r="AR715" s="774"/>
      <c r="AS715" s="774"/>
      <c r="AT715" s="774"/>
      <c r="AU715" s="774"/>
      <c r="AV715" s="774"/>
      <c r="AW715" s="774"/>
      <c r="AX715" s="774"/>
      <c r="AY715" s="774"/>
      <c r="AZ715" s="774"/>
    </row>
    <row r="716" spans="1:52">
      <c r="A716" s="775"/>
      <c r="B716" s="774"/>
      <c r="C716" s="774"/>
      <c r="D716" s="774"/>
      <c r="E716" s="774"/>
      <c r="F716" s="774"/>
      <c r="G716" s="774"/>
      <c r="H716" s="774"/>
      <c r="I716" s="774"/>
      <c r="J716" s="774"/>
      <c r="K716" s="774"/>
      <c r="L716" s="774"/>
      <c r="M716" s="774"/>
      <c r="N716" s="774"/>
      <c r="O716" s="774"/>
      <c r="P716" s="774"/>
      <c r="Q716" s="774"/>
      <c r="R716" s="774"/>
      <c r="S716" s="774"/>
      <c r="T716" s="774"/>
      <c r="U716" s="774"/>
      <c r="V716" s="774"/>
      <c r="W716" s="774"/>
      <c r="X716" s="774"/>
      <c r="Y716" s="774"/>
      <c r="Z716" s="774"/>
      <c r="AA716" s="774"/>
      <c r="AB716" s="774"/>
      <c r="AC716" s="774"/>
      <c r="AD716" s="774"/>
      <c r="AE716" s="774"/>
      <c r="AF716" s="774"/>
      <c r="AG716" s="774"/>
      <c r="AH716" s="774"/>
      <c r="AI716" s="774"/>
      <c r="AJ716" s="774"/>
      <c r="AK716" s="774"/>
      <c r="AL716" s="774"/>
      <c r="AM716" s="774"/>
      <c r="AN716" s="774"/>
      <c r="AO716" s="774"/>
      <c r="AP716" s="774"/>
      <c r="AQ716" s="774"/>
      <c r="AR716" s="774"/>
      <c r="AS716" s="774"/>
      <c r="AT716" s="774"/>
      <c r="AU716" s="774"/>
      <c r="AV716" s="774"/>
      <c r="AW716" s="774"/>
      <c r="AX716" s="774"/>
      <c r="AY716" s="774"/>
      <c r="AZ716" s="774"/>
    </row>
    <row r="717" spans="1:52">
      <c r="A717" s="775"/>
      <c r="B717" s="774"/>
      <c r="C717" s="774"/>
      <c r="D717" s="774"/>
      <c r="E717" s="774"/>
      <c r="F717" s="774"/>
      <c r="G717" s="774"/>
      <c r="H717" s="774"/>
      <c r="I717" s="774"/>
      <c r="J717" s="774"/>
      <c r="K717" s="774"/>
      <c r="L717" s="774"/>
      <c r="M717" s="774"/>
      <c r="N717" s="774"/>
      <c r="O717" s="774"/>
      <c r="P717" s="774"/>
      <c r="Q717" s="774"/>
      <c r="R717" s="774"/>
      <c r="S717" s="774"/>
      <c r="T717" s="774"/>
      <c r="U717" s="774"/>
      <c r="V717" s="774"/>
      <c r="W717" s="774"/>
      <c r="X717" s="774"/>
      <c r="Y717" s="774"/>
      <c r="Z717" s="774"/>
      <c r="AA717" s="774"/>
      <c r="AB717" s="774"/>
      <c r="AC717" s="774"/>
      <c r="AD717" s="774"/>
      <c r="AE717" s="774"/>
      <c r="AF717" s="774"/>
      <c r="AG717" s="774"/>
      <c r="AH717" s="774"/>
      <c r="AI717" s="774"/>
      <c r="AJ717" s="774"/>
      <c r="AK717" s="774"/>
      <c r="AL717" s="774"/>
      <c r="AM717" s="774"/>
      <c r="AN717" s="774"/>
      <c r="AO717" s="774"/>
      <c r="AP717" s="774"/>
      <c r="AQ717" s="774"/>
      <c r="AR717" s="774"/>
      <c r="AS717" s="774"/>
      <c r="AT717" s="774"/>
      <c r="AU717" s="774"/>
      <c r="AV717" s="774"/>
      <c r="AW717" s="774"/>
      <c r="AX717" s="774"/>
      <c r="AY717" s="774"/>
      <c r="AZ717" s="774"/>
    </row>
    <row r="718" spans="1:52">
      <c r="A718" s="775"/>
      <c r="B718" s="774"/>
      <c r="C718" s="774"/>
      <c r="D718" s="774"/>
      <c r="E718" s="774"/>
      <c r="F718" s="774"/>
      <c r="G718" s="774"/>
      <c r="H718" s="774"/>
      <c r="I718" s="774"/>
      <c r="J718" s="774"/>
      <c r="K718" s="774"/>
      <c r="L718" s="774"/>
      <c r="M718" s="774"/>
      <c r="N718" s="774"/>
      <c r="O718" s="774"/>
      <c r="P718" s="774"/>
      <c r="Q718" s="774"/>
      <c r="R718" s="774"/>
      <c r="S718" s="774"/>
      <c r="T718" s="774"/>
      <c r="U718" s="774"/>
      <c r="V718" s="774"/>
      <c r="W718" s="774"/>
      <c r="X718" s="774"/>
      <c r="Y718" s="774"/>
      <c r="Z718" s="774"/>
      <c r="AA718" s="774"/>
      <c r="AB718" s="774"/>
      <c r="AC718" s="774"/>
      <c r="AD718" s="774"/>
      <c r="AE718" s="774"/>
      <c r="AF718" s="774"/>
      <c r="AG718" s="774"/>
      <c r="AH718" s="774"/>
      <c r="AI718" s="774"/>
      <c r="AJ718" s="774"/>
      <c r="AK718" s="774"/>
      <c r="AL718" s="774"/>
      <c r="AM718" s="774"/>
      <c r="AN718" s="774"/>
      <c r="AO718" s="774"/>
      <c r="AP718" s="774"/>
      <c r="AQ718" s="774"/>
      <c r="AR718" s="774"/>
      <c r="AS718" s="774"/>
      <c r="AT718" s="774"/>
      <c r="AU718" s="774"/>
      <c r="AV718" s="774"/>
      <c r="AW718" s="774"/>
      <c r="AX718" s="774"/>
      <c r="AY718" s="774"/>
      <c r="AZ718" s="774"/>
    </row>
    <row r="719" spans="1:52">
      <c r="A719" s="774"/>
      <c r="B719" s="774"/>
      <c r="C719" s="774"/>
      <c r="D719" s="774"/>
      <c r="E719" s="774"/>
      <c r="F719" s="774"/>
      <c r="G719" s="774"/>
      <c r="H719" s="774"/>
      <c r="I719" s="774"/>
      <c r="J719" s="774"/>
      <c r="K719" s="774"/>
      <c r="L719" s="774"/>
      <c r="M719" s="774"/>
      <c r="N719" s="774"/>
      <c r="O719" s="774"/>
      <c r="P719" s="774"/>
      <c r="Q719" s="774"/>
      <c r="R719" s="774"/>
      <c r="S719" s="774"/>
      <c r="T719" s="774"/>
      <c r="U719" s="774"/>
      <c r="V719" s="774"/>
      <c r="W719" s="774"/>
      <c r="X719" s="774"/>
      <c r="Y719" s="774"/>
      <c r="Z719" s="774"/>
      <c r="AA719" s="774"/>
      <c r="AB719" s="774"/>
      <c r="AC719" s="774"/>
      <c r="AD719" s="774"/>
      <c r="AE719" s="774"/>
      <c r="AF719" s="774"/>
      <c r="AG719" s="774"/>
      <c r="AH719" s="774"/>
      <c r="AI719" s="774"/>
      <c r="AJ719" s="774"/>
      <c r="AK719" s="774"/>
      <c r="AL719" s="774"/>
      <c r="AM719" s="774"/>
      <c r="AN719" s="774"/>
      <c r="AO719" s="774"/>
      <c r="AP719" s="774"/>
      <c r="AQ719" s="774"/>
      <c r="AR719" s="774"/>
      <c r="AS719" s="774"/>
      <c r="AT719" s="774"/>
      <c r="AU719" s="774"/>
      <c r="AV719" s="774"/>
      <c r="AW719" s="774"/>
      <c r="AX719" s="774"/>
      <c r="AY719" s="774"/>
      <c r="AZ719" s="774"/>
    </row>
    <row r="720" spans="1:52">
      <c r="A720" s="775"/>
      <c r="B720" s="774"/>
      <c r="C720" s="774"/>
      <c r="D720" s="774"/>
      <c r="E720" s="774"/>
      <c r="F720" s="774"/>
      <c r="G720" s="774"/>
      <c r="H720" s="774"/>
      <c r="I720" s="774"/>
      <c r="J720" s="774"/>
      <c r="K720" s="774"/>
      <c r="L720" s="774"/>
      <c r="M720" s="774"/>
      <c r="N720" s="774"/>
      <c r="O720" s="774"/>
      <c r="P720" s="774"/>
      <c r="Q720" s="774"/>
      <c r="R720" s="774"/>
      <c r="S720" s="774"/>
      <c r="T720" s="774"/>
      <c r="U720" s="774"/>
      <c r="V720" s="774"/>
      <c r="W720" s="774"/>
      <c r="X720" s="774"/>
      <c r="Y720" s="774"/>
      <c r="Z720" s="774"/>
      <c r="AA720" s="774"/>
      <c r="AB720" s="774"/>
      <c r="AC720" s="774"/>
      <c r="AD720" s="774"/>
      <c r="AE720" s="774"/>
      <c r="AF720" s="774"/>
      <c r="AG720" s="774"/>
      <c r="AH720" s="774"/>
      <c r="AI720" s="774"/>
      <c r="AJ720" s="774"/>
      <c r="AK720" s="774"/>
      <c r="AL720" s="774"/>
      <c r="AM720" s="774"/>
      <c r="AN720" s="774"/>
      <c r="AO720" s="774"/>
      <c r="AP720" s="774"/>
      <c r="AQ720" s="774"/>
      <c r="AR720" s="774"/>
      <c r="AS720" s="774"/>
      <c r="AT720" s="774"/>
      <c r="AU720" s="774"/>
      <c r="AV720" s="774"/>
      <c r="AW720" s="774"/>
      <c r="AX720" s="774"/>
      <c r="AY720" s="774"/>
      <c r="AZ720" s="774"/>
    </row>
    <row r="721" spans="1:52">
      <c r="A721" s="775"/>
      <c r="B721" s="774"/>
      <c r="C721" s="774"/>
      <c r="D721" s="774"/>
      <c r="E721" s="774"/>
      <c r="F721" s="774"/>
      <c r="G721" s="774"/>
      <c r="H721" s="774"/>
      <c r="I721" s="774"/>
      <c r="J721" s="774"/>
      <c r="K721" s="774"/>
      <c r="L721" s="774"/>
      <c r="M721" s="774"/>
      <c r="N721" s="774"/>
      <c r="O721" s="774"/>
      <c r="P721" s="774"/>
      <c r="Q721" s="774"/>
      <c r="R721" s="774"/>
      <c r="S721" s="774"/>
      <c r="T721" s="774"/>
      <c r="U721" s="774"/>
      <c r="V721" s="774"/>
      <c r="W721" s="774"/>
      <c r="X721" s="774"/>
      <c r="Y721" s="774"/>
      <c r="Z721" s="774"/>
      <c r="AA721" s="774"/>
      <c r="AB721" s="774"/>
      <c r="AC721" s="774"/>
      <c r="AD721" s="774"/>
      <c r="AE721" s="774"/>
      <c r="AF721" s="774"/>
      <c r="AG721" s="774"/>
      <c r="AH721" s="774"/>
      <c r="AI721" s="774"/>
      <c r="AJ721" s="774"/>
      <c r="AK721" s="774"/>
      <c r="AL721" s="774"/>
      <c r="AM721" s="774"/>
      <c r="AN721" s="774"/>
      <c r="AO721" s="774"/>
      <c r="AP721" s="774"/>
      <c r="AQ721" s="774"/>
      <c r="AR721" s="774"/>
      <c r="AS721" s="774"/>
      <c r="AT721" s="774"/>
      <c r="AU721" s="774"/>
      <c r="AV721" s="774"/>
      <c r="AW721" s="774"/>
      <c r="AX721" s="774"/>
      <c r="AY721" s="774"/>
      <c r="AZ721" s="774"/>
    </row>
    <row r="722" spans="1:52">
      <c r="A722" s="775"/>
      <c r="B722" s="774"/>
      <c r="C722" s="774"/>
      <c r="D722" s="774"/>
      <c r="E722" s="774"/>
      <c r="F722" s="774"/>
      <c r="G722" s="774"/>
      <c r="H722" s="774"/>
      <c r="I722" s="774"/>
      <c r="J722" s="774"/>
      <c r="K722" s="774"/>
      <c r="L722" s="774"/>
      <c r="M722" s="774"/>
      <c r="N722" s="774"/>
      <c r="O722" s="774"/>
      <c r="P722" s="774"/>
      <c r="Q722" s="774"/>
      <c r="R722" s="774"/>
      <c r="S722" s="774"/>
      <c r="T722" s="774"/>
      <c r="U722" s="774"/>
      <c r="V722" s="774"/>
      <c r="W722" s="774"/>
      <c r="X722" s="774"/>
      <c r="Y722" s="774"/>
      <c r="Z722" s="774"/>
      <c r="AA722" s="774"/>
      <c r="AB722" s="774"/>
      <c r="AC722" s="774"/>
      <c r="AD722" s="774"/>
      <c r="AE722" s="774"/>
      <c r="AF722" s="774"/>
      <c r="AG722" s="774"/>
      <c r="AH722" s="774"/>
      <c r="AI722" s="774"/>
      <c r="AJ722" s="774"/>
      <c r="AK722" s="774"/>
      <c r="AL722" s="774"/>
      <c r="AM722" s="774"/>
      <c r="AN722" s="774"/>
      <c r="AO722" s="774"/>
      <c r="AP722" s="774"/>
      <c r="AQ722" s="774"/>
      <c r="AR722" s="774"/>
      <c r="AS722" s="774"/>
      <c r="AT722" s="774"/>
      <c r="AU722" s="774"/>
      <c r="AV722" s="774"/>
      <c r="AW722" s="774"/>
      <c r="AX722" s="774"/>
      <c r="AY722" s="774"/>
      <c r="AZ722" s="774"/>
    </row>
    <row r="723" spans="1:52">
      <c r="A723" s="775"/>
      <c r="B723" s="774"/>
      <c r="C723" s="774"/>
      <c r="D723" s="774"/>
      <c r="E723" s="774"/>
      <c r="F723" s="774"/>
      <c r="G723" s="774"/>
      <c r="H723" s="774"/>
      <c r="I723" s="774"/>
      <c r="J723" s="774"/>
      <c r="K723" s="774"/>
      <c r="L723" s="774"/>
      <c r="M723" s="774"/>
      <c r="N723" s="774"/>
      <c r="O723" s="774"/>
      <c r="P723" s="774"/>
      <c r="Q723" s="774"/>
      <c r="R723" s="774"/>
      <c r="S723" s="774"/>
      <c r="T723" s="774"/>
      <c r="U723" s="774"/>
      <c r="V723" s="774"/>
      <c r="W723" s="774"/>
      <c r="X723" s="774"/>
      <c r="Y723" s="774"/>
      <c r="Z723" s="774"/>
      <c r="AA723" s="774"/>
      <c r="AB723" s="774"/>
      <c r="AC723" s="774"/>
      <c r="AD723" s="774"/>
      <c r="AE723" s="774"/>
      <c r="AF723" s="774"/>
      <c r="AG723" s="774"/>
      <c r="AH723" s="774"/>
      <c r="AI723" s="774"/>
      <c r="AJ723" s="774"/>
      <c r="AK723" s="774"/>
      <c r="AL723" s="774"/>
      <c r="AM723" s="774"/>
      <c r="AN723" s="774"/>
      <c r="AO723" s="774"/>
      <c r="AP723" s="774"/>
      <c r="AQ723" s="774"/>
      <c r="AR723" s="774"/>
      <c r="AS723" s="774"/>
      <c r="AT723" s="774"/>
      <c r="AU723" s="774"/>
      <c r="AV723" s="774"/>
      <c r="AW723" s="774"/>
      <c r="AX723" s="774"/>
      <c r="AY723" s="774"/>
      <c r="AZ723" s="774"/>
    </row>
    <row r="724" spans="1:52">
      <c r="A724" s="775"/>
      <c r="B724" s="774"/>
      <c r="C724" s="774"/>
      <c r="D724" s="774"/>
      <c r="E724" s="774"/>
      <c r="F724" s="774"/>
      <c r="G724" s="774"/>
      <c r="H724" s="774"/>
      <c r="I724" s="774"/>
      <c r="J724" s="774"/>
      <c r="K724" s="774"/>
      <c r="L724" s="774"/>
      <c r="M724" s="774"/>
      <c r="N724" s="774"/>
      <c r="O724" s="774"/>
      <c r="P724" s="774"/>
      <c r="Q724" s="774"/>
      <c r="R724" s="774"/>
      <c r="S724" s="774"/>
      <c r="T724" s="774"/>
      <c r="U724" s="774"/>
      <c r="V724" s="774"/>
      <c r="W724" s="774"/>
      <c r="X724" s="774"/>
      <c r="Y724" s="774"/>
      <c r="Z724" s="774"/>
      <c r="AA724" s="774"/>
      <c r="AB724" s="774"/>
      <c r="AC724" s="774"/>
      <c r="AD724" s="774"/>
      <c r="AE724" s="774"/>
      <c r="AF724" s="774"/>
      <c r="AG724" s="774"/>
      <c r="AH724" s="774"/>
      <c r="AI724" s="774"/>
      <c r="AJ724" s="774"/>
      <c r="AK724" s="774"/>
      <c r="AL724" s="774"/>
      <c r="AM724" s="774"/>
      <c r="AN724" s="774"/>
      <c r="AO724" s="774"/>
      <c r="AP724" s="774"/>
      <c r="AQ724" s="774"/>
      <c r="AR724" s="774"/>
      <c r="AS724" s="774"/>
      <c r="AT724" s="774"/>
      <c r="AU724" s="774"/>
      <c r="AV724" s="774"/>
      <c r="AW724" s="774"/>
      <c r="AX724" s="774"/>
      <c r="AY724" s="774"/>
      <c r="AZ724" s="774"/>
    </row>
    <row r="725" spans="1:52">
      <c r="A725" s="775"/>
      <c r="B725" s="774"/>
      <c r="C725" s="774"/>
      <c r="D725" s="774"/>
      <c r="E725" s="774"/>
      <c r="F725" s="774"/>
      <c r="G725" s="774"/>
      <c r="H725" s="774"/>
      <c r="I725" s="774"/>
      <c r="J725" s="774"/>
      <c r="K725" s="774"/>
      <c r="L725" s="774"/>
      <c r="M725" s="774"/>
      <c r="N725" s="774"/>
      <c r="O725" s="774"/>
      <c r="P725" s="774"/>
      <c r="Q725" s="774"/>
      <c r="R725" s="774"/>
      <c r="S725" s="774"/>
      <c r="T725" s="774"/>
      <c r="U725" s="774"/>
      <c r="V725" s="774"/>
      <c r="W725" s="774"/>
      <c r="X725" s="774"/>
      <c r="Y725" s="774"/>
      <c r="Z725" s="774"/>
      <c r="AA725" s="774"/>
      <c r="AB725" s="774"/>
      <c r="AC725" s="774"/>
      <c r="AD725" s="774"/>
      <c r="AE725" s="774"/>
      <c r="AF725" s="774"/>
      <c r="AG725" s="774"/>
      <c r="AH725" s="774"/>
      <c r="AI725" s="774"/>
      <c r="AJ725" s="774"/>
      <c r="AK725" s="774"/>
      <c r="AL725" s="774"/>
      <c r="AM725" s="774"/>
      <c r="AN725" s="774"/>
      <c r="AO725" s="774"/>
      <c r="AP725" s="774"/>
      <c r="AQ725" s="774"/>
      <c r="AR725" s="774"/>
      <c r="AS725" s="774"/>
      <c r="AT725" s="774"/>
      <c r="AU725" s="774"/>
      <c r="AV725" s="774"/>
      <c r="AW725" s="774"/>
      <c r="AX725" s="774"/>
      <c r="AY725" s="774"/>
      <c r="AZ725" s="774"/>
    </row>
    <row r="726" spans="1:52">
      <c r="A726" s="775"/>
      <c r="B726" s="774"/>
      <c r="C726" s="774"/>
      <c r="D726" s="774"/>
      <c r="E726" s="774"/>
      <c r="F726" s="774"/>
      <c r="G726" s="774"/>
      <c r="H726" s="774"/>
      <c r="I726" s="774"/>
      <c r="J726" s="774"/>
      <c r="K726" s="774"/>
      <c r="L726" s="774"/>
      <c r="M726" s="774"/>
      <c r="N726" s="774"/>
      <c r="O726" s="774"/>
      <c r="P726" s="774"/>
      <c r="Q726" s="774"/>
      <c r="R726" s="774"/>
      <c r="S726" s="774"/>
      <c r="T726" s="774"/>
      <c r="U726" s="774"/>
      <c r="V726" s="774"/>
      <c r="W726" s="774"/>
      <c r="X726" s="774"/>
      <c r="Y726" s="774"/>
      <c r="Z726" s="774"/>
      <c r="AA726" s="774"/>
      <c r="AB726" s="774"/>
      <c r="AC726" s="774"/>
      <c r="AD726" s="774"/>
      <c r="AE726" s="774"/>
      <c r="AF726" s="774"/>
      <c r="AG726" s="774"/>
      <c r="AH726" s="774"/>
      <c r="AI726" s="774"/>
      <c r="AJ726" s="774"/>
      <c r="AK726" s="774"/>
      <c r="AL726" s="774"/>
      <c r="AM726" s="774"/>
      <c r="AN726" s="774"/>
      <c r="AO726" s="774"/>
      <c r="AP726" s="774"/>
      <c r="AQ726" s="774"/>
      <c r="AR726" s="774"/>
      <c r="AS726" s="774"/>
      <c r="AT726" s="774"/>
      <c r="AU726" s="774"/>
      <c r="AV726" s="774"/>
      <c r="AW726" s="774"/>
      <c r="AX726" s="774"/>
      <c r="AY726" s="774"/>
      <c r="AZ726" s="774"/>
    </row>
    <row r="727" spans="1:52">
      <c r="A727" s="775"/>
      <c r="B727" s="774"/>
      <c r="C727" s="774"/>
      <c r="D727" s="774"/>
      <c r="E727" s="774"/>
      <c r="F727" s="774"/>
      <c r="G727" s="774"/>
      <c r="H727" s="774"/>
      <c r="I727" s="774"/>
      <c r="J727" s="774"/>
      <c r="K727" s="774"/>
      <c r="L727" s="774"/>
      <c r="M727" s="774"/>
      <c r="N727" s="774"/>
      <c r="O727" s="774"/>
      <c r="P727" s="774"/>
      <c r="Q727" s="774"/>
      <c r="R727" s="774"/>
      <c r="S727" s="774"/>
      <c r="T727" s="774"/>
      <c r="U727" s="774"/>
      <c r="V727" s="774"/>
      <c r="W727" s="774"/>
      <c r="X727" s="774"/>
      <c r="Y727" s="774"/>
      <c r="Z727" s="774"/>
      <c r="AA727" s="774"/>
      <c r="AB727" s="774"/>
      <c r="AC727" s="774"/>
      <c r="AD727" s="774"/>
      <c r="AE727" s="774"/>
      <c r="AF727" s="774"/>
      <c r="AG727" s="774"/>
      <c r="AH727" s="774"/>
      <c r="AI727" s="774"/>
      <c r="AJ727" s="774"/>
      <c r="AK727" s="774"/>
      <c r="AL727" s="774"/>
      <c r="AM727" s="774"/>
      <c r="AN727" s="774"/>
      <c r="AO727" s="774"/>
      <c r="AP727" s="774"/>
      <c r="AQ727" s="774"/>
      <c r="AR727" s="774"/>
      <c r="AS727" s="774"/>
      <c r="AT727" s="774"/>
      <c r="AU727" s="774"/>
      <c r="AV727" s="774"/>
      <c r="AW727" s="774"/>
      <c r="AX727" s="774"/>
      <c r="AY727" s="774"/>
      <c r="AZ727" s="774"/>
    </row>
    <row r="728" spans="1:52">
      <c r="A728" s="775"/>
      <c r="B728" s="774"/>
      <c r="C728" s="774"/>
      <c r="D728" s="774"/>
      <c r="E728" s="774"/>
      <c r="F728" s="774"/>
      <c r="G728" s="774"/>
      <c r="H728" s="774"/>
      <c r="I728" s="774"/>
      <c r="J728" s="774"/>
      <c r="K728" s="774"/>
      <c r="L728" s="774"/>
      <c r="M728" s="774"/>
      <c r="N728" s="774"/>
      <c r="O728" s="774"/>
      <c r="P728" s="774"/>
      <c r="Q728" s="774"/>
      <c r="R728" s="774"/>
      <c r="S728" s="774"/>
      <c r="T728" s="774"/>
      <c r="U728" s="774"/>
      <c r="V728" s="774"/>
      <c r="W728" s="774"/>
      <c r="X728" s="774"/>
      <c r="Y728" s="774"/>
      <c r="Z728" s="774"/>
      <c r="AA728" s="774"/>
      <c r="AB728" s="774"/>
      <c r="AC728" s="774"/>
      <c r="AD728" s="774"/>
      <c r="AE728" s="774"/>
      <c r="AF728" s="774"/>
      <c r="AG728" s="774"/>
      <c r="AH728" s="774"/>
      <c r="AI728" s="774"/>
      <c r="AJ728" s="774"/>
      <c r="AK728" s="774"/>
      <c r="AL728" s="774"/>
      <c r="AM728" s="774"/>
      <c r="AN728" s="774"/>
      <c r="AO728" s="774"/>
      <c r="AP728" s="774"/>
      <c r="AQ728" s="774"/>
      <c r="AR728" s="774"/>
      <c r="AS728" s="774"/>
      <c r="AT728" s="774"/>
      <c r="AU728" s="774"/>
      <c r="AV728" s="774"/>
      <c r="AW728" s="774"/>
      <c r="AX728" s="774"/>
      <c r="AY728" s="774"/>
      <c r="AZ728" s="774"/>
    </row>
    <row r="729" spans="1:52">
      <c r="A729" s="775"/>
      <c r="B729" s="774"/>
      <c r="C729" s="774"/>
      <c r="D729" s="774"/>
      <c r="E729" s="774"/>
      <c r="F729" s="774"/>
      <c r="G729" s="774"/>
      <c r="H729" s="774"/>
      <c r="I729" s="774"/>
      <c r="J729" s="774"/>
      <c r="K729" s="774"/>
      <c r="L729" s="774"/>
      <c r="M729" s="774"/>
      <c r="N729" s="774"/>
      <c r="O729" s="774"/>
      <c r="P729" s="774"/>
      <c r="Q729" s="774"/>
      <c r="R729" s="774"/>
      <c r="S729" s="774"/>
      <c r="T729" s="774"/>
      <c r="U729" s="774"/>
      <c r="V729" s="774"/>
      <c r="W729" s="774"/>
      <c r="X729" s="774"/>
      <c r="Y729" s="774"/>
      <c r="Z729" s="774"/>
      <c r="AA729" s="774"/>
      <c r="AB729" s="774"/>
      <c r="AC729" s="774"/>
      <c r="AD729" s="774"/>
      <c r="AE729" s="774"/>
      <c r="AF729" s="774"/>
      <c r="AG729" s="774"/>
      <c r="AH729" s="774"/>
      <c r="AI729" s="774"/>
      <c r="AJ729" s="774"/>
      <c r="AK729" s="774"/>
      <c r="AL729" s="774"/>
      <c r="AM729" s="774"/>
      <c r="AN729" s="774"/>
      <c r="AO729" s="774"/>
      <c r="AP729" s="774"/>
      <c r="AQ729" s="774"/>
      <c r="AR729" s="774"/>
      <c r="AS729" s="774"/>
      <c r="AT729" s="774"/>
      <c r="AU729" s="774"/>
      <c r="AV729" s="774"/>
      <c r="AW729" s="774"/>
      <c r="AX729" s="774"/>
      <c r="AY729" s="774"/>
      <c r="AZ729" s="774"/>
    </row>
    <row r="730" spans="1:52">
      <c r="A730" s="775"/>
      <c r="B730" s="774"/>
      <c r="C730" s="774"/>
      <c r="D730" s="774"/>
      <c r="E730" s="774"/>
      <c r="F730" s="774"/>
      <c r="G730" s="774"/>
      <c r="H730" s="774"/>
      <c r="I730" s="774"/>
      <c r="J730" s="774"/>
      <c r="K730" s="774"/>
      <c r="L730" s="774"/>
      <c r="M730" s="774"/>
      <c r="N730" s="774"/>
      <c r="O730" s="774"/>
      <c r="P730" s="774"/>
      <c r="Q730" s="774"/>
      <c r="R730" s="774"/>
      <c r="S730" s="774"/>
      <c r="T730" s="774"/>
      <c r="U730" s="774"/>
      <c r="V730" s="774"/>
      <c r="W730" s="774"/>
      <c r="X730" s="774"/>
      <c r="Y730" s="774"/>
      <c r="Z730" s="774"/>
      <c r="AA730" s="774"/>
      <c r="AB730" s="774"/>
      <c r="AC730" s="774"/>
      <c r="AD730" s="774"/>
      <c r="AE730" s="774"/>
      <c r="AF730" s="774"/>
      <c r="AG730" s="774"/>
      <c r="AH730" s="774"/>
      <c r="AI730" s="774"/>
      <c r="AJ730" s="774"/>
      <c r="AK730" s="774"/>
      <c r="AL730" s="774"/>
      <c r="AM730" s="774"/>
      <c r="AN730" s="774"/>
      <c r="AO730" s="774"/>
      <c r="AP730" s="774"/>
      <c r="AQ730" s="774"/>
      <c r="AR730" s="774"/>
      <c r="AS730" s="774"/>
      <c r="AT730" s="774"/>
      <c r="AU730" s="774"/>
      <c r="AV730" s="774"/>
      <c r="AW730" s="774"/>
      <c r="AX730" s="774"/>
      <c r="AY730" s="774"/>
      <c r="AZ730" s="774"/>
    </row>
    <row r="731" spans="1:52">
      <c r="A731" s="775"/>
      <c r="B731" s="774"/>
      <c r="C731" s="774"/>
      <c r="D731" s="774"/>
      <c r="E731" s="774"/>
      <c r="F731" s="774"/>
      <c r="G731" s="774"/>
      <c r="H731" s="774"/>
      <c r="I731" s="774"/>
      <c r="J731" s="774"/>
      <c r="K731" s="774"/>
      <c r="L731" s="774"/>
      <c r="M731" s="774"/>
      <c r="N731" s="774"/>
      <c r="O731" s="774"/>
      <c r="P731" s="774"/>
      <c r="Q731" s="774"/>
      <c r="R731" s="774"/>
      <c r="S731" s="774"/>
      <c r="T731" s="774"/>
      <c r="U731" s="774"/>
      <c r="V731" s="774"/>
      <c r="W731" s="774"/>
      <c r="X731" s="774"/>
      <c r="Y731" s="774"/>
      <c r="Z731" s="774"/>
      <c r="AA731" s="774"/>
      <c r="AB731" s="774"/>
      <c r="AC731" s="774"/>
      <c r="AD731" s="774"/>
      <c r="AE731" s="774"/>
      <c r="AF731" s="774"/>
      <c r="AG731" s="774"/>
      <c r="AH731" s="774"/>
      <c r="AI731" s="774"/>
      <c r="AJ731" s="774"/>
      <c r="AK731" s="774"/>
      <c r="AL731" s="774"/>
      <c r="AM731" s="774"/>
      <c r="AN731" s="774"/>
      <c r="AO731" s="774"/>
      <c r="AP731" s="774"/>
      <c r="AQ731" s="774"/>
      <c r="AR731" s="774"/>
      <c r="AS731" s="774"/>
      <c r="AT731" s="774"/>
      <c r="AU731" s="774"/>
      <c r="AV731" s="774"/>
      <c r="AW731" s="774"/>
      <c r="AX731" s="774"/>
      <c r="AY731" s="774"/>
      <c r="AZ731" s="774"/>
    </row>
    <row r="732" spans="1:52">
      <c r="A732" s="775"/>
      <c r="B732" s="774"/>
      <c r="C732" s="774"/>
      <c r="D732" s="774"/>
      <c r="E732" s="774"/>
      <c r="F732" s="774"/>
      <c r="G732" s="774"/>
      <c r="H732" s="774"/>
      <c r="I732" s="774"/>
      <c r="J732" s="774"/>
      <c r="K732" s="774"/>
      <c r="L732" s="774"/>
      <c r="M732" s="774"/>
      <c r="N732" s="774"/>
      <c r="O732" s="774"/>
      <c r="P732" s="774"/>
      <c r="Q732" s="774"/>
      <c r="R732" s="774"/>
      <c r="S732" s="774"/>
      <c r="T732" s="774"/>
      <c r="U732" s="774"/>
      <c r="V732" s="774"/>
      <c r="W732" s="774"/>
      <c r="X732" s="774"/>
      <c r="Y732" s="774"/>
      <c r="Z732" s="774"/>
      <c r="AA732" s="774"/>
      <c r="AB732" s="774"/>
      <c r="AC732" s="774"/>
      <c r="AD732" s="774"/>
      <c r="AE732" s="774"/>
      <c r="AF732" s="774"/>
      <c r="AG732" s="774"/>
      <c r="AH732" s="774"/>
      <c r="AI732" s="774"/>
      <c r="AJ732" s="774"/>
      <c r="AK732" s="774"/>
      <c r="AL732" s="774"/>
      <c r="AM732" s="774"/>
      <c r="AN732" s="774"/>
      <c r="AO732" s="774"/>
      <c r="AP732" s="774"/>
      <c r="AQ732" s="774"/>
      <c r="AR732" s="774"/>
      <c r="AS732" s="774"/>
      <c r="AT732" s="774"/>
      <c r="AU732" s="774"/>
      <c r="AV732" s="774"/>
      <c r="AW732" s="774"/>
      <c r="AX732" s="774"/>
      <c r="AY732" s="774"/>
      <c r="AZ732" s="774"/>
    </row>
    <row r="733" spans="1:52">
      <c r="A733" s="775"/>
      <c r="B733" s="774"/>
      <c r="C733" s="774"/>
      <c r="D733" s="774"/>
      <c r="E733" s="774"/>
      <c r="F733" s="774"/>
      <c r="G733" s="774"/>
      <c r="H733" s="774"/>
      <c r="I733" s="774"/>
      <c r="J733" s="774"/>
      <c r="K733" s="774"/>
      <c r="L733" s="774"/>
      <c r="M733" s="774"/>
      <c r="N733" s="774"/>
      <c r="O733" s="774"/>
      <c r="P733" s="774"/>
      <c r="Q733" s="774"/>
      <c r="R733" s="774"/>
      <c r="S733" s="774"/>
      <c r="T733" s="774"/>
      <c r="U733" s="774"/>
      <c r="V733" s="774"/>
      <c r="W733" s="774"/>
      <c r="X733" s="774"/>
      <c r="Y733" s="774"/>
      <c r="Z733" s="774"/>
      <c r="AA733" s="774"/>
      <c r="AB733" s="774"/>
      <c r="AC733" s="774"/>
      <c r="AD733" s="774"/>
      <c r="AE733" s="774"/>
      <c r="AF733" s="774"/>
      <c r="AG733" s="774"/>
      <c r="AH733" s="774"/>
      <c r="AI733" s="774"/>
      <c r="AJ733" s="774"/>
      <c r="AK733" s="774"/>
      <c r="AL733" s="774"/>
      <c r="AM733" s="774"/>
      <c r="AN733" s="774"/>
      <c r="AO733" s="774"/>
      <c r="AP733" s="774"/>
      <c r="AQ733" s="774"/>
      <c r="AR733" s="774"/>
      <c r="AS733" s="774"/>
      <c r="AT733" s="774"/>
      <c r="AU733" s="774"/>
      <c r="AV733" s="774"/>
      <c r="AW733" s="774"/>
      <c r="AX733" s="774"/>
      <c r="AY733" s="774"/>
      <c r="AZ733" s="774"/>
    </row>
    <row r="734" spans="1:52">
      <c r="A734" s="775"/>
      <c r="B734" s="774"/>
      <c r="C734" s="774"/>
      <c r="D734" s="774"/>
      <c r="E734" s="774"/>
      <c r="F734" s="774"/>
      <c r="G734" s="774"/>
      <c r="H734" s="774"/>
      <c r="I734" s="774"/>
      <c r="J734" s="774"/>
      <c r="K734" s="774"/>
      <c r="L734" s="774"/>
      <c r="M734" s="774"/>
      <c r="N734" s="774"/>
      <c r="O734" s="774"/>
      <c r="P734" s="774"/>
      <c r="Q734" s="774"/>
      <c r="R734" s="774"/>
      <c r="S734" s="774"/>
      <c r="T734" s="774"/>
      <c r="U734" s="774"/>
      <c r="V734" s="774"/>
      <c r="W734" s="774"/>
      <c r="X734" s="774"/>
      <c r="Y734" s="774"/>
      <c r="Z734" s="774"/>
      <c r="AA734" s="774"/>
      <c r="AB734" s="774"/>
      <c r="AC734" s="774"/>
      <c r="AD734" s="774"/>
      <c r="AE734" s="774"/>
      <c r="AF734" s="774"/>
      <c r="AG734" s="774"/>
      <c r="AH734" s="774"/>
      <c r="AI734" s="774"/>
      <c r="AJ734" s="774"/>
      <c r="AK734" s="774"/>
      <c r="AL734" s="774"/>
      <c r="AM734" s="774"/>
      <c r="AN734" s="774"/>
      <c r="AO734" s="774"/>
      <c r="AP734" s="774"/>
      <c r="AQ734" s="774"/>
      <c r="AR734" s="774"/>
      <c r="AS734" s="774"/>
      <c r="AT734" s="774"/>
      <c r="AU734" s="774"/>
      <c r="AV734" s="774"/>
      <c r="AW734" s="774"/>
      <c r="AX734" s="774"/>
      <c r="AY734" s="774"/>
      <c r="AZ734" s="774"/>
    </row>
    <row r="735" spans="1:52">
      <c r="A735" s="775"/>
      <c r="B735" s="774"/>
      <c r="C735" s="774"/>
      <c r="D735" s="774"/>
      <c r="E735" s="774"/>
      <c r="F735" s="774"/>
      <c r="G735" s="774"/>
      <c r="H735" s="774"/>
      <c r="I735" s="774"/>
      <c r="J735" s="774"/>
      <c r="K735" s="774"/>
      <c r="L735" s="774"/>
      <c r="M735" s="774"/>
      <c r="N735" s="774"/>
      <c r="O735" s="774"/>
      <c r="P735" s="774"/>
      <c r="Q735" s="774"/>
      <c r="R735" s="774"/>
      <c r="S735" s="774"/>
      <c r="T735" s="774"/>
      <c r="U735" s="774"/>
      <c r="V735" s="774"/>
      <c r="W735" s="774"/>
      <c r="X735" s="774"/>
      <c r="Y735" s="774"/>
      <c r="Z735" s="774"/>
      <c r="AA735" s="774"/>
      <c r="AB735" s="774"/>
      <c r="AC735" s="774"/>
      <c r="AD735" s="774"/>
      <c r="AE735" s="774"/>
      <c r="AF735" s="774"/>
      <c r="AG735" s="774"/>
      <c r="AH735" s="774"/>
      <c r="AI735" s="774"/>
      <c r="AJ735" s="774"/>
      <c r="AK735" s="774"/>
      <c r="AL735" s="774"/>
      <c r="AM735" s="774"/>
      <c r="AN735" s="774"/>
      <c r="AO735" s="774"/>
      <c r="AP735" s="774"/>
      <c r="AQ735" s="774"/>
      <c r="AR735" s="774"/>
      <c r="AS735" s="774"/>
      <c r="AT735" s="774"/>
      <c r="AU735" s="774"/>
      <c r="AV735" s="774"/>
      <c r="AW735" s="774"/>
      <c r="AX735" s="774"/>
      <c r="AY735" s="774"/>
      <c r="AZ735" s="774"/>
    </row>
    <row r="736" spans="1:52">
      <c r="A736" s="775"/>
      <c r="B736" s="774"/>
      <c r="C736" s="774"/>
      <c r="D736" s="774"/>
      <c r="E736" s="774"/>
      <c r="F736" s="774"/>
      <c r="G736" s="774"/>
      <c r="H736" s="774"/>
      <c r="I736" s="774"/>
      <c r="J736" s="774"/>
      <c r="K736" s="774"/>
      <c r="L736" s="774"/>
      <c r="M736" s="774"/>
      <c r="N736" s="774"/>
      <c r="O736" s="774"/>
      <c r="P736" s="774"/>
      <c r="Q736" s="774"/>
      <c r="R736" s="774"/>
      <c r="S736" s="774"/>
      <c r="T736" s="774"/>
      <c r="U736" s="774"/>
      <c r="V736" s="774"/>
      <c r="W736" s="774"/>
      <c r="X736" s="774"/>
      <c r="Y736" s="774"/>
      <c r="Z736" s="774"/>
      <c r="AA736" s="774"/>
      <c r="AB736" s="774"/>
      <c r="AC736" s="774"/>
      <c r="AD736" s="774"/>
      <c r="AE736" s="774"/>
      <c r="AF736" s="774"/>
      <c r="AG736" s="774"/>
      <c r="AH736" s="774"/>
      <c r="AI736" s="774"/>
      <c r="AJ736" s="774"/>
      <c r="AK736" s="774"/>
      <c r="AL736" s="774"/>
      <c r="AM736" s="774"/>
      <c r="AN736" s="774"/>
      <c r="AO736" s="774"/>
      <c r="AP736" s="774"/>
      <c r="AQ736" s="774"/>
      <c r="AR736" s="774"/>
      <c r="AS736" s="774"/>
      <c r="AT736" s="774"/>
      <c r="AU736" s="774"/>
      <c r="AV736" s="774"/>
      <c r="AW736" s="774"/>
      <c r="AX736" s="774"/>
      <c r="AY736" s="774"/>
      <c r="AZ736" s="774"/>
    </row>
    <row r="737" spans="1:52">
      <c r="A737" s="775"/>
      <c r="B737" s="774"/>
      <c r="C737" s="774"/>
      <c r="D737" s="774"/>
      <c r="E737" s="774"/>
      <c r="F737" s="774"/>
      <c r="G737" s="774"/>
      <c r="H737" s="774"/>
      <c r="I737" s="774"/>
      <c r="J737" s="774"/>
      <c r="K737" s="774"/>
      <c r="L737" s="774"/>
      <c r="M737" s="774"/>
      <c r="N737" s="774"/>
      <c r="O737" s="774"/>
      <c r="P737" s="774"/>
      <c r="Q737" s="774"/>
      <c r="R737" s="774"/>
      <c r="S737" s="774"/>
      <c r="T737" s="774"/>
      <c r="U737" s="774"/>
      <c r="V737" s="774"/>
      <c r="W737" s="774"/>
      <c r="X737" s="774"/>
      <c r="Y737" s="774"/>
      <c r="Z737" s="774"/>
      <c r="AA737" s="774"/>
      <c r="AB737" s="774"/>
      <c r="AC737" s="774"/>
      <c r="AD737" s="774"/>
      <c r="AE737" s="774"/>
      <c r="AF737" s="774"/>
      <c r="AG737" s="774"/>
      <c r="AH737" s="774"/>
      <c r="AI737" s="774"/>
      <c r="AJ737" s="774"/>
      <c r="AK737" s="774"/>
      <c r="AL737" s="774"/>
      <c r="AM737" s="774"/>
      <c r="AN737" s="774"/>
      <c r="AO737" s="774"/>
      <c r="AP737" s="774"/>
      <c r="AQ737" s="774"/>
      <c r="AR737" s="774"/>
      <c r="AS737" s="774"/>
      <c r="AT737" s="774"/>
      <c r="AU737" s="774"/>
      <c r="AV737" s="774"/>
      <c r="AW737" s="774"/>
      <c r="AX737" s="774"/>
      <c r="AY737" s="774"/>
      <c r="AZ737" s="774"/>
    </row>
    <row r="738" spans="1:52">
      <c r="A738" s="775"/>
      <c r="B738" s="774"/>
      <c r="C738" s="774"/>
      <c r="D738" s="774"/>
      <c r="E738" s="774"/>
      <c r="F738" s="774"/>
      <c r="G738" s="774"/>
      <c r="H738" s="774"/>
      <c r="I738" s="774"/>
      <c r="J738" s="774"/>
      <c r="K738" s="774"/>
      <c r="L738" s="774"/>
      <c r="M738" s="774"/>
      <c r="N738" s="774"/>
      <c r="O738" s="774"/>
      <c r="P738" s="774"/>
      <c r="Q738" s="774"/>
      <c r="R738" s="774"/>
      <c r="S738" s="774"/>
      <c r="T738" s="774"/>
      <c r="U738" s="774"/>
      <c r="V738" s="774"/>
      <c r="W738" s="774"/>
      <c r="X738" s="774"/>
      <c r="Y738" s="774"/>
      <c r="Z738" s="774"/>
      <c r="AA738" s="774"/>
      <c r="AB738" s="774"/>
      <c r="AC738" s="774"/>
      <c r="AD738" s="774"/>
      <c r="AE738" s="774"/>
      <c r="AF738" s="774"/>
      <c r="AG738" s="774"/>
      <c r="AH738" s="774"/>
      <c r="AI738" s="774"/>
      <c r="AJ738" s="774"/>
      <c r="AK738" s="774"/>
      <c r="AL738" s="774"/>
      <c r="AM738" s="774"/>
      <c r="AN738" s="774"/>
      <c r="AO738" s="774"/>
      <c r="AP738" s="774"/>
      <c r="AQ738" s="774"/>
      <c r="AR738" s="774"/>
      <c r="AS738" s="774"/>
      <c r="AT738" s="774"/>
      <c r="AU738" s="774"/>
      <c r="AV738" s="774"/>
      <c r="AW738" s="774"/>
      <c r="AX738" s="774"/>
      <c r="AY738" s="774"/>
      <c r="AZ738" s="774"/>
    </row>
    <row r="739" spans="1:52">
      <c r="A739" s="775"/>
      <c r="B739" s="774"/>
      <c r="C739" s="774"/>
      <c r="D739" s="774"/>
      <c r="E739" s="774"/>
      <c r="F739" s="774"/>
      <c r="G739" s="774"/>
      <c r="H739" s="774"/>
      <c r="I739" s="774"/>
      <c r="J739" s="774"/>
      <c r="K739" s="774"/>
      <c r="L739" s="774"/>
      <c r="M739" s="774"/>
      <c r="N739" s="774"/>
      <c r="O739" s="774"/>
      <c r="P739" s="774"/>
      <c r="Q739" s="774"/>
      <c r="R739" s="774"/>
      <c r="S739" s="774"/>
      <c r="T739" s="774"/>
      <c r="U739" s="774"/>
      <c r="V739" s="774"/>
      <c r="W739" s="774"/>
      <c r="X739" s="774"/>
      <c r="Y739" s="774"/>
      <c r="Z739" s="774"/>
      <c r="AA739" s="774"/>
      <c r="AB739" s="774"/>
      <c r="AC739" s="774"/>
      <c r="AD739" s="774"/>
      <c r="AE739" s="774"/>
      <c r="AF739" s="774"/>
      <c r="AG739" s="774"/>
      <c r="AH739" s="774"/>
      <c r="AI739" s="774"/>
      <c r="AJ739" s="774"/>
      <c r="AK739" s="774"/>
      <c r="AL739" s="774"/>
      <c r="AM739" s="774"/>
      <c r="AN739" s="774"/>
      <c r="AO739" s="774"/>
      <c r="AP739" s="774"/>
      <c r="AQ739" s="774"/>
      <c r="AR739" s="774"/>
      <c r="AS739" s="774"/>
      <c r="AT739" s="774"/>
      <c r="AU739" s="774"/>
      <c r="AV739" s="774"/>
      <c r="AW739" s="774"/>
      <c r="AX739" s="774"/>
      <c r="AY739" s="774"/>
      <c r="AZ739" s="774"/>
    </row>
    <row r="740" spans="1:52">
      <c r="A740" s="775"/>
      <c r="B740" s="774"/>
      <c r="C740" s="774"/>
      <c r="D740" s="774"/>
      <c r="E740" s="774"/>
      <c r="F740" s="774"/>
      <c r="G740" s="774"/>
      <c r="H740" s="774"/>
      <c r="I740" s="774"/>
      <c r="J740" s="774"/>
      <c r="K740" s="774"/>
      <c r="L740" s="774"/>
      <c r="M740" s="774"/>
      <c r="N740" s="774"/>
      <c r="O740" s="774"/>
      <c r="P740" s="774"/>
      <c r="Q740" s="774"/>
      <c r="R740" s="774"/>
      <c r="S740" s="774"/>
      <c r="T740" s="774"/>
      <c r="U740" s="774"/>
      <c r="V740" s="774"/>
      <c r="W740" s="774"/>
      <c r="X740" s="774"/>
      <c r="Y740" s="774"/>
      <c r="Z740" s="774"/>
      <c r="AA740" s="774"/>
      <c r="AB740" s="774"/>
      <c r="AC740" s="774"/>
      <c r="AD740" s="774"/>
      <c r="AE740" s="774"/>
      <c r="AF740" s="774"/>
      <c r="AG740" s="774"/>
      <c r="AH740" s="774"/>
      <c r="AI740" s="774"/>
      <c r="AJ740" s="774"/>
      <c r="AK740" s="774"/>
      <c r="AL740" s="774"/>
      <c r="AM740" s="774"/>
      <c r="AN740" s="774"/>
      <c r="AO740" s="774"/>
      <c r="AP740" s="774"/>
      <c r="AQ740" s="774"/>
      <c r="AR740" s="774"/>
      <c r="AS740" s="774"/>
      <c r="AT740" s="774"/>
      <c r="AU740" s="774"/>
      <c r="AV740" s="774"/>
      <c r="AW740" s="774"/>
      <c r="AX740" s="774"/>
      <c r="AY740" s="774"/>
      <c r="AZ740" s="774"/>
    </row>
    <row r="741" spans="1:52">
      <c r="A741" s="775"/>
      <c r="B741" s="774"/>
      <c r="C741" s="774"/>
      <c r="D741" s="774"/>
      <c r="E741" s="774"/>
      <c r="F741" s="774"/>
      <c r="G741" s="774"/>
      <c r="H741" s="774"/>
      <c r="I741" s="774"/>
      <c r="J741" s="774"/>
      <c r="K741" s="774"/>
      <c r="L741" s="774"/>
      <c r="M741" s="774"/>
      <c r="N741" s="774"/>
      <c r="O741" s="774"/>
      <c r="P741" s="774"/>
      <c r="Q741" s="774"/>
      <c r="R741" s="774"/>
      <c r="S741" s="774"/>
      <c r="T741" s="774"/>
      <c r="U741" s="774"/>
      <c r="V741" s="774"/>
      <c r="W741" s="774"/>
      <c r="X741" s="774"/>
      <c r="Y741" s="774"/>
      <c r="Z741" s="774"/>
      <c r="AA741" s="774"/>
      <c r="AB741" s="774"/>
      <c r="AC741" s="774"/>
      <c r="AD741" s="774"/>
      <c r="AE741" s="774"/>
      <c r="AF741" s="774"/>
      <c r="AG741" s="774"/>
      <c r="AH741" s="774"/>
      <c r="AI741" s="774"/>
      <c r="AJ741" s="774"/>
      <c r="AK741" s="774"/>
      <c r="AL741" s="774"/>
      <c r="AM741" s="774"/>
      <c r="AN741" s="774"/>
      <c r="AO741" s="774"/>
      <c r="AP741" s="774"/>
      <c r="AQ741" s="774"/>
      <c r="AR741" s="774"/>
      <c r="AS741" s="774"/>
      <c r="AT741" s="774"/>
      <c r="AU741" s="774"/>
      <c r="AV741" s="774"/>
      <c r="AW741" s="774"/>
      <c r="AX741" s="774"/>
      <c r="AY741" s="774"/>
      <c r="AZ741" s="774"/>
    </row>
    <row r="742" spans="1:52">
      <c r="A742" s="774"/>
      <c r="B742" s="774"/>
      <c r="C742" s="774"/>
      <c r="D742" s="774"/>
      <c r="E742" s="774"/>
      <c r="F742" s="774"/>
      <c r="G742" s="774"/>
      <c r="H742" s="774"/>
      <c r="I742" s="774"/>
      <c r="J742" s="774"/>
      <c r="K742" s="774"/>
      <c r="L742" s="774"/>
      <c r="M742" s="774"/>
      <c r="N742" s="774"/>
      <c r="O742" s="774"/>
      <c r="P742" s="774"/>
      <c r="Q742" s="774"/>
      <c r="R742" s="774"/>
      <c r="S742" s="774"/>
      <c r="T742" s="774"/>
      <c r="U742" s="774"/>
      <c r="V742" s="774"/>
      <c r="W742" s="774"/>
      <c r="X742" s="774"/>
      <c r="Y742" s="774"/>
      <c r="Z742" s="774"/>
      <c r="AA742" s="774"/>
      <c r="AB742" s="774"/>
      <c r="AC742" s="774"/>
      <c r="AD742" s="774"/>
      <c r="AE742" s="774"/>
      <c r="AF742" s="774"/>
      <c r="AG742" s="774"/>
      <c r="AH742" s="774"/>
      <c r="AI742" s="774"/>
      <c r="AJ742" s="774"/>
      <c r="AK742" s="774"/>
      <c r="AL742" s="774"/>
      <c r="AM742" s="774"/>
      <c r="AN742" s="774"/>
      <c r="AO742" s="774"/>
      <c r="AP742" s="774"/>
      <c r="AQ742" s="774"/>
      <c r="AR742" s="774"/>
      <c r="AS742" s="774"/>
      <c r="AT742" s="774"/>
      <c r="AU742" s="774"/>
      <c r="AV742" s="774"/>
      <c r="AW742" s="774"/>
      <c r="AX742" s="774"/>
      <c r="AY742" s="774"/>
      <c r="AZ742" s="774"/>
    </row>
    <row r="743" spans="1:52">
      <c r="A743" s="775"/>
      <c r="B743" s="774"/>
      <c r="C743" s="774"/>
      <c r="D743" s="774"/>
      <c r="E743" s="774"/>
      <c r="F743" s="774"/>
      <c r="G743" s="774"/>
      <c r="H743" s="774"/>
      <c r="I743" s="774"/>
      <c r="J743" s="774"/>
      <c r="K743" s="774"/>
      <c r="L743" s="774"/>
      <c r="M743" s="774"/>
      <c r="N743" s="774"/>
      <c r="O743" s="774"/>
      <c r="P743" s="774"/>
      <c r="Q743" s="774"/>
      <c r="R743" s="774"/>
      <c r="S743" s="774"/>
      <c r="T743" s="774"/>
      <c r="U743" s="774"/>
      <c r="V743" s="774"/>
      <c r="W743" s="774"/>
      <c r="X743" s="774"/>
      <c r="Y743" s="774"/>
      <c r="Z743" s="774"/>
      <c r="AA743" s="774"/>
      <c r="AB743" s="774"/>
      <c r="AC743" s="774"/>
      <c r="AD743" s="774"/>
      <c r="AE743" s="774"/>
      <c r="AF743" s="774"/>
      <c r="AG743" s="774"/>
      <c r="AH743" s="774"/>
      <c r="AI743" s="774"/>
      <c r="AJ743" s="774"/>
      <c r="AK743" s="774"/>
      <c r="AL743" s="774"/>
      <c r="AM743" s="774"/>
      <c r="AN743" s="774"/>
      <c r="AO743" s="774"/>
      <c r="AP743" s="774"/>
      <c r="AQ743" s="774"/>
      <c r="AR743" s="774"/>
      <c r="AS743" s="774"/>
      <c r="AT743" s="774"/>
      <c r="AU743" s="774"/>
      <c r="AV743" s="774"/>
      <c r="AW743" s="774"/>
      <c r="AX743" s="774"/>
      <c r="AY743" s="774"/>
      <c r="AZ743" s="774"/>
    </row>
    <row r="744" spans="1:52">
      <c r="A744" s="775"/>
      <c r="B744" s="774"/>
      <c r="C744" s="774"/>
      <c r="D744" s="774"/>
      <c r="E744" s="774"/>
      <c r="F744" s="774"/>
      <c r="G744" s="774"/>
      <c r="H744" s="774"/>
      <c r="I744" s="774"/>
      <c r="J744" s="774"/>
      <c r="K744" s="774"/>
      <c r="L744" s="774"/>
      <c r="M744" s="774"/>
      <c r="N744" s="774"/>
      <c r="O744" s="774"/>
      <c r="P744" s="774"/>
      <c r="Q744" s="774"/>
      <c r="R744" s="774"/>
      <c r="S744" s="774"/>
      <c r="T744" s="774"/>
      <c r="U744" s="774"/>
      <c r="V744" s="774"/>
      <c r="W744" s="774"/>
      <c r="X744" s="774"/>
      <c r="Y744" s="774"/>
      <c r="Z744" s="774"/>
      <c r="AA744" s="774"/>
      <c r="AB744" s="774"/>
      <c r="AC744" s="774"/>
      <c r="AD744" s="774"/>
      <c r="AE744" s="774"/>
      <c r="AF744" s="774"/>
      <c r="AG744" s="774"/>
      <c r="AH744" s="774"/>
      <c r="AI744" s="774"/>
      <c r="AJ744" s="774"/>
      <c r="AK744" s="774"/>
      <c r="AL744" s="774"/>
      <c r="AM744" s="774"/>
      <c r="AN744" s="774"/>
      <c r="AO744" s="774"/>
      <c r="AP744" s="774"/>
      <c r="AQ744" s="774"/>
      <c r="AR744" s="774"/>
      <c r="AS744" s="774"/>
      <c r="AT744" s="774"/>
      <c r="AU744" s="774"/>
      <c r="AV744" s="774"/>
      <c r="AW744" s="774"/>
      <c r="AX744" s="774"/>
      <c r="AY744" s="774"/>
      <c r="AZ744" s="774"/>
    </row>
    <row r="745" spans="1:52">
      <c r="A745" s="775"/>
      <c r="B745" s="774"/>
      <c r="C745" s="774"/>
      <c r="D745" s="774"/>
      <c r="E745" s="774"/>
      <c r="F745" s="774"/>
      <c r="G745" s="774"/>
      <c r="H745" s="774"/>
      <c r="I745" s="774"/>
      <c r="J745" s="774"/>
      <c r="K745" s="774"/>
      <c r="L745" s="774"/>
      <c r="M745" s="774"/>
      <c r="N745" s="774"/>
      <c r="O745" s="774"/>
      <c r="P745" s="774"/>
      <c r="Q745" s="774"/>
      <c r="R745" s="774"/>
      <c r="S745" s="774"/>
      <c r="T745" s="774"/>
      <c r="U745" s="774"/>
      <c r="V745" s="774"/>
      <c r="W745" s="774"/>
      <c r="X745" s="774"/>
      <c r="Y745" s="774"/>
      <c r="Z745" s="774"/>
      <c r="AA745" s="774"/>
      <c r="AB745" s="774"/>
      <c r="AC745" s="774"/>
      <c r="AD745" s="774"/>
      <c r="AE745" s="774"/>
      <c r="AF745" s="774"/>
      <c r="AG745" s="774"/>
      <c r="AH745" s="774"/>
      <c r="AI745" s="774"/>
      <c r="AJ745" s="774"/>
      <c r="AK745" s="774"/>
      <c r="AL745" s="774"/>
      <c r="AM745" s="774"/>
      <c r="AN745" s="774"/>
      <c r="AO745" s="774"/>
      <c r="AP745" s="774"/>
      <c r="AQ745" s="774"/>
      <c r="AR745" s="774"/>
      <c r="AS745" s="774"/>
      <c r="AT745" s="774"/>
      <c r="AU745" s="774"/>
      <c r="AV745" s="774"/>
      <c r="AW745" s="774"/>
      <c r="AX745" s="774"/>
      <c r="AY745" s="774"/>
      <c r="AZ745" s="774"/>
    </row>
    <row r="746" spans="1:52">
      <c r="A746" s="775"/>
      <c r="B746" s="774"/>
      <c r="C746" s="774"/>
      <c r="D746" s="774"/>
      <c r="E746" s="774"/>
      <c r="F746" s="774"/>
      <c r="G746" s="774"/>
      <c r="H746" s="774"/>
      <c r="I746" s="774"/>
      <c r="J746" s="774"/>
      <c r="K746" s="774"/>
      <c r="L746" s="774"/>
      <c r="M746" s="774"/>
      <c r="N746" s="774"/>
      <c r="O746" s="774"/>
      <c r="P746" s="774"/>
      <c r="Q746" s="774"/>
      <c r="R746" s="774"/>
      <c r="S746" s="774"/>
      <c r="T746" s="774"/>
      <c r="U746" s="774"/>
      <c r="V746" s="774"/>
      <c r="W746" s="774"/>
      <c r="X746" s="774"/>
      <c r="Y746" s="774"/>
      <c r="Z746" s="774"/>
      <c r="AA746" s="774"/>
      <c r="AB746" s="774"/>
      <c r="AC746" s="774"/>
      <c r="AD746" s="774"/>
      <c r="AE746" s="774"/>
      <c r="AF746" s="774"/>
      <c r="AG746" s="774"/>
      <c r="AH746" s="774"/>
      <c r="AI746" s="774"/>
      <c r="AJ746" s="774"/>
      <c r="AK746" s="774"/>
      <c r="AL746" s="774"/>
      <c r="AM746" s="774"/>
      <c r="AN746" s="774"/>
      <c r="AO746" s="774"/>
      <c r="AP746" s="774"/>
      <c r="AQ746" s="774"/>
      <c r="AR746" s="774"/>
      <c r="AS746" s="774"/>
      <c r="AT746" s="774"/>
      <c r="AU746" s="774"/>
      <c r="AV746" s="774"/>
      <c r="AW746" s="774"/>
      <c r="AX746" s="774"/>
      <c r="AY746" s="774"/>
      <c r="AZ746" s="774"/>
    </row>
    <row r="747" spans="1:52">
      <c r="A747" s="775"/>
      <c r="B747" s="774"/>
      <c r="C747" s="774"/>
      <c r="D747" s="774"/>
      <c r="E747" s="774"/>
      <c r="F747" s="774"/>
      <c r="G747" s="774"/>
      <c r="H747" s="774"/>
      <c r="I747" s="774"/>
      <c r="J747" s="774"/>
      <c r="K747" s="774"/>
      <c r="L747" s="774"/>
      <c r="M747" s="774"/>
      <c r="N747" s="774"/>
      <c r="O747" s="774"/>
      <c r="P747" s="774"/>
      <c r="Q747" s="774"/>
      <c r="R747" s="774"/>
      <c r="S747" s="774"/>
      <c r="T747" s="774"/>
      <c r="U747" s="774"/>
      <c r="V747" s="774"/>
      <c r="W747" s="774"/>
      <c r="X747" s="774"/>
      <c r="Y747" s="774"/>
      <c r="Z747" s="774"/>
      <c r="AA747" s="774"/>
      <c r="AB747" s="774"/>
      <c r="AC747" s="774"/>
      <c r="AD747" s="774"/>
      <c r="AE747" s="774"/>
      <c r="AF747" s="774"/>
      <c r="AG747" s="774"/>
      <c r="AH747" s="774"/>
      <c r="AI747" s="774"/>
      <c r="AJ747" s="774"/>
      <c r="AK747" s="774"/>
      <c r="AL747" s="774"/>
      <c r="AM747" s="774"/>
      <c r="AN747" s="774"/>
      <c r="AO747" s="774"/>
      <c r="AP747" s="774"/>
      <c r="AQ747" s="774"/>
      <c r="AR747" s="774"/>
      <c r="AS747" s="774"/>
      <c r="AT747" s="774"/>
      <c r="AU747" s="774"/>
      <c r="AV747" s="774"/>
      <c r="AW747" s="774"/>
      <c r="AX747" s="774"/>
      <c r="AY747" s="774"/>
      <c r="AZ747" s="774"/>
    </row>
    <row r="748" spans="1:52">
      <c r="A748" s="775"/>
      <c r="B748" s="774"/>
      <c r="C748" s="774"/>
      <c r="D748" s="774"/>
      <c r="E748" s="774"/>
      <c r="F748" s="774"/>
      <c r="G748" s="774"/>
      <c r="H748" s="774"/>
      <c r="I748" s="774"/>
      <c r="J748" s="774"/>
      <c r="K748" s="774"/>
      <c r="L748" s="774"/>
      <c r="M748" s="774"/>
      <c r="N748" s="774"/>
      <c r="O748" s="774"/>
      <c r="P748" s="774"/>
      <c r="Q748" s="774"/>
      <c r="R748" s="774"/>
      <c r="S748" s="774"/>
      <c r="T748" s="774"/>
      <c r="U748" s="774"/>
      <c r="V748" s="774"/>
      <c r="W748" s="774"/>
      <c r="X748" s="774"/>
      <c r="Y748" s="774"/>
      <c r="Z748" s="774"/>
      <c r="AA748" s="774"/>
      <c r="AB748" s="774"/>
      <c r="AC748" s="774"/>
      <c r="AD748" s="774"/>
      <c r="AE748" s="774"/>
      <c r="AF748" s="774"/>
      <c r="AG748" s="774"/>
      <c r="AH748" s="774"/>
      <c r="AI748" s="774"/>
      <c r="AJ748" s="774"/>
      <c r="AK748" s="774"/>
      <c r="AL748" s="774"/>
      <c r="AM748" s="774"/>
      <c r="AN748" s="774"/>
      <c r="AO748" s="774"/>
      <c r="AP748" s="774"/>
      <c r="AQ748" s="774"/>
      <c r="AR748" s="774"/>
      <c r="AS748" s="774"/>
      <c r="AT748" s="774"/>
      <c r="AU748" s="774"/>
      <c r="AV748" s="774"/>
      <c r="AW748" s="774"/>
      <c r="AX748" s="774"/>
      <c r="AY748" s="774"/>
      <c r="AZ748" s="774"/>
    </row>
    <row r="749" spans="1:52">
      <c r="A749" s="775"/>
      <c r="B749" s="774"/>
      <c r="C749" s="774"/>
      <c r="D749" s="774"/>
      <c r="E749" s="774"/>
      <c r="F749" s="774"/>
      <c r="G749" s="774"/>
      <c r="H749" s="774"/>
      <c r="I749" s="774"/>
      <c r="J749" s="774"/>
      <c r="K749" s="774"/>
      <c r="L749" s="774"/>
      <c r="M749" s="774"/>
      <c r="N749" s="774"/>
      <c r="O749" s="774"/>
      <c r="P749" s="774"/>
      <c r="Q749" s="774"/>
      <c r="R749" s="774"/>
      <c r="S749" s="774"/>
      <c r="T749" s="774"/>
      <c r="U749" s="774"/>
      <c r="V749" s="774"/>
      <c r="W749" s="774"/>
      <c r="X749" s="774"/>
      <c r="Y749" s="774"/>
      <c r="Z749" s="774"/>
      <c r="AA749" s="774"/>
      <c r="AB749" s="774"/>
      <c r="AC749" s="774"/>
      <c r="AD749" s="774"/>
      <c r="AE749" s="774"/>
      <c r="AF749" s="774"/>
      <c r="AG749" s="774"/>
      <c r="AH749" s="774"/>
      <c r="AI749" s="774"/>
      <c r="AJ749" s="774"/>
      <c r="AK749" s="774"/>
      <c r="AL749" s="774"/>
      <c r="AM749" s="774"/>
      <c r="AN749" s="774"/>
      <c r="AO749" s="774"/>
      <c r="AP749" s="774"/>
      <c r="AQ749" s="774"/>
      <c r="AR749" s="774"/>
      <c r="AS749" s="774"/>
      <c r="AT749" s="774"/>
      <c r="AU749" s="774"/>
      <c r="AV749" s="774"/>
      <c r="AW749" s="774"/>
      <c r="AX749" s="774"/>
      <c r="AY749" s="774"/>
      <c r="AZ749" s="774"/>
    </row>
    <row r="750" spans="1:52">
      <c r="A750" s="775"/>
      <c r="B750" s="774"/>
      <c r="C750" s="774"/>
      <c r="D750" s="774"/>
      <c r="E750" s="774"/>
      <c r="F750" s="774"/>
      <c r="G750" s="774"/>
      <c r="H750" s="774"/>
      <c r="I750" s="774"/>
      <c r="J750" s="774"/>
      <c r="K750" s="774"/>
      <c r="L750" s="774"/>
      <c r="M750" s="774"/>
      <c r="N750" s="774"/>
      <c r="O750" s="774"/>
      <c r="P750" s="774"/>
      <c r="Q750" s="774"/>
      <c r="R750" s="774"/>
      <c r="S750" s="774"/>
      <c r="T750" s="774"/>
      <c r="U750" s="774"/>
      <c r="V750" s="774"/>
      <c r="W750" s="774"/>
      <c r="X750" s="774"/>
      <c r="Y750" s="774"/>
      <c r="Z750" s="774"/>
      <c r="AA750" s="774"/>
      <c r="AB750" s="774"/>
      <c r="AC750" s="774"/>
      <c r="AD750" s="774"/>
      <c r="AE750" s="774"/>
      <c r="AF750" s="774"/>
      <c r="AG750" s="774"/>
      <c r="AH750" s="774"/>
      <c r="AI750" s="774"/>
      <c r="AJ750" s="774"/>
      <c r="AK750" s="774"/>
      <c r="AL750" s="774"/>
      <c r="AM750" s="774"/>
      <c r="AN750" s="774"/>
      <c r="AO750" s="774"/>
      <c r="AP750" s="774"/>
      <c r="AQ750" s="774"/>
      <c r="AR750" s="774"/>
      <c r="AS750" s="774"/>
      <c r="AT750" s="774"/>
      <c r="AU750" s="774"/>
      <c r="AV750" s="774"/>
      <c r="AW750" s="774"/>
      <c r="AX750" s="774"/>
      <c r="AY750" s="774"/>
      <c r="AZ750" s="774"/>
    </row>
    <row r="751" spans="1:52">
      <c r="A751" s="775"/>
      <c r="B751" s="774"/>
      <c r="C751" s="774"/>
      <c r="D751" s="774"/>
      <c r="E751" s="774"/>
      <c r="F751" s="774"/>
      <c r="G751" s="774"/>
      <c r="H751" s="774"/>
      <c r="I751" s="774"/>
      <c r="J751" s="774"/>
      <c r="K751" s="774"/>
      <c r="L751" s="774"/>
      <c r="M751" s="774"/>
      <c r="N751" s="774"/>
      <c r="O751" s="774"/>
      <c r="P751" s="774"/>
      <c r="Q751" s="774"/>
      <c r="R751" s="774"/>
      <c r="S751" s="774"/>
      <c r="T751" s="774"/>
      <c r="U751" s="774"/>
      <c r="V751" s="774"/>
      <c r="W751" s="774"/>
      <c r="X751" s="774"/>
      <c r="Y751" s="774"/>
      <c r="Z751" s="774"/>
      <c r="AA751" s="774"/>
      <c r="AB751" s="774"/>
      <c r="AC751" s="774"/>
      <c r="AD751" s="774"/>
      <c r="AE751" s="774"/>
      <c r="AF751" s="774"/>
      <c r="AG751" s="774"/>
      <c r="AH751" s="774"/>
      <c r="AI751" s="774"/>
      <c r="AJ751" s="774"/>
      <c r="AK751" s="774"/>
      <c r="AL751" s="774"/>
      <c r="AM751" s="774"/>
      <c r="AN751" s="774"/>
      <c r="AO751" s="774"/>
      <c r="AP751" s="774"/>
      <c r="AQ751" s="774"/>
      <c r="AR751" s="774"/>
      <c r="AS751" s="774"/>
      <c r="AT751" s="774"/>
      <c r="AU751" s="774"/>
      <c r="AV751" s="774"/>
      <c r="AW751" s="774"/>
      <c r="AX751" s="774"/>
      <c r="AY751" s="774"/>
      <c r="AZ751" s="774"/>
    </row>
    <row r="752" spans="1:52">
      <c r="A752" s="775"/>
      <c r="B752" s="774"/>
      <c r="C752" s="774"/>
      <c r="D752" s="774"/>
      <c r="E752" s="774"/>
      <c r="F752" s="774"/>
      <c r="G752" s="774"/>
      <c r="H752" s="774"/>
      <c r="I752" s="774"/>
      <c r="J752" s="774"/>
      <c r="K752" s="774"/>
      <c r="L752" s="774"/>
      <c r="M752" s="774"/>
      <c r="N752" s="774"/>
      <c r="O752" s="774"/>
      <c r="P752" s="774"/>
      <c r="Q752" s="774"/>
      <c r="R752" s="774"/>
      <c r="S752" s="774"/>
      <c r="T752" s="774"/>
      <c r="U752" s="774"/>
      <c r="V752" s="774"/>
      <c r="W752" s="774"/>
      <c r="X752" s="774"/>
      <c r="Y752" s="774"/>
      <c r="Z752" s="774"/>
      <c r="AA752" s="774"/>
      <c r="AB752" s="774"/>
      <c r="AC752" s="774"/>
      <c r="AD752" s="774"/>
      <c r="AE752" s="774"/>
      <c r="AF752" s="774"/>
      <c r="AG752" s="774"/>
      <c r="AH752" s="774"/>
      <c r="AI752" s="774"/>
      <c r="AJ752" s="774"/>
      <c r="AK752" s="774"/>
      <c r="AL752" s="774"/>
      <c r="AM752" s="774"/>
      <c r="AN752" s="774"/>
      <c r="AO752" s="774"/>
      <c r="AP752" s="774"/>
      <c r="AQ752" s="774"/>
      <c r="AR752" s="774"/>
      <c r="AS752" s="774"/>
      <c r="AT752" s="774"/>
      <c r="AU752" s="774"/>
      <c r="AV752" s="774"/>
      <c r="AW752" s="774"/>
      <c r="AX752" s="774"/>
      <c r="AY752" s="774"/>
      <c r="AZ752" s="774"/>
    </row>
    <row r="753" spans="1:52">
      <c r="A753" s="775"/>
      <c r="B753" s="774"/>
      <c r="C753" s="774"/>
      <c r="D753" s="774"/>
      <c r="E753" s="774"/>
      <c r="F753" s="774"/>
      <c r="G753" s="774"/>
      <c r="H753" s="774"/>
      <c r="I753" s="774"/>
      <c r="J753" s="774"/>
      <c r="K753" s="774"/>
      <c r="L753" s="774"/>
      <c r="M753" s="774"/>
      <c r="N753" s="774"/>
      <c r="O753" s="774"/>
      <c r="P753" s="774"/>
      <c r="Q753" s="774"/>
      <c r="R753" s="774"/>
      <c r="S753" s="774"/>
      <c r="T753" s="774"/>
      <c r="U753" s="774"/>
      <c r="V753" s="774"/>
      <c r="W753" s="774"/>
      <c r="X753" s="774"/>
      <c r="Y753" s="774"/>
      <c r="Z753" s="774"/>
      <c r="AA753" s="774"/>
      <c r="AB753" s="774"/>
      <c r="AC753" s="774"/>
      <c r="AD753" s="774"/>
      <c r="AE753" s="774"/>
      <c r="AF753" s="774"/>
      <c r="AG753" s="774"/>
      <c r="AH753" s="774"/>
      <c r="AI753" s="774"/>
      <c r="AJ753" s="774"/>
      <c r="AK753" s="774"/>
      <c r="AL753" s="774"/>
      <c r="AM753" s="774"/>
      <c r="AN753" s="774"/>
      <c r="AO753" s="774"/>
      <c r="AP753" s="774"/>
      <c r="AQ753" s="774"/>
      <c r="AR753" s="774"/>
      <c r="AS753" s="774"/>
      <c r="AT753" s="774"/>
      <c r="AU753" s="774"/>
      <c r="AV753" s="774"/>
      <c r="AW753" s="774"/>
      <c r="AX753" s="774"/>
      <c r="AY753" s="774"/>
      <c r="AZ753" s="774"/>
    </row>
    <row r="754" spans="1:52">
      <c r="A754" s="775"/>
      <c r="B754" s="774"/>
      <c r="C754" s="774"/>
      <c r="D754" s="774"/>
      <c r="E754" s="774"/>
      <c r="F754" s="774"/>
      <c r="G754" s="774"/>
      <c r="H754" s="774"/>
      <c r="I754" s="774"/>
      <c r="J754" s="774"/>
      <c r="K754" s="774"/>
      <c r="L754" s="774"/>
      <c r="M754" s="774"/>
      <c r="N754" s="774"/>
      <c r="O754" s="774"/>
      <c r="P754" s="774"/>
      <c r="Q754" s="774"/>
      <c r="R754" s="774"/>
      <c r="S754" s="774"/>
      <c r="T754" s="774"/>
      <c r="U754" s="774"/>
      <c r="V754" s="774"/>
      <c r="W754" s="774"/>
      <c r="X754" s="774"/>
      <c r="Y754" s="774"/>
      <c r="Z754" s="774"/>
      <c r="AA754" s="774"/>
      <c r="AB754" s="774"/>
      <c r="AC754" s="774"/>
      <c r="AD754" s="774"/>
      <c r="AE754" s="774"/>
      <c r="AF754" s="774"/>
      <c r="AG754" s="774"/>
      <c r="AH754" s="774"/>
      <c r="AI754" s="774"/>
      <c r="AJ754" s="774"/>
      <c r="AK754" s="774"/>
      <c r="AL754" s="774"/>
      <c r="AM754" s="774"/>
      <c r="AN754" s="774"/>
      <c r="AO754" s="774"/>
      <c r="AP754" s="774"/>
      <c r="AQ754" s="774"/>
      <c r="AR754" s="774"/>
      <c r="AS754" s="774"/>
      <c r="AT754" s="774"/>
      <c r="AU754" s="774"/>
      <c r="AV754" s="774"/>
      <c r="AW754" s="774"/>
      <c r="AX754" s="774"/>
      <c r="AY754" s="774"/>
      <c r="AZ754" s="774"/>
    </row>
    <row r="755" spans="1:52">
      <c r="A755" s="775"/>
      <c r="B755" s="774"/>
      <c r="C755" s="774"/>
      <c r="D755" s="774"/>
      <c r="E755" s="774"/>
      <c r="F755" s="774"/>
      <c r="G755" s="774"/>
      <c r="H755" s="774"/>
      <c r="I755" s="774"/>
      <c r="J755" s="774"/>
      <c r="K755" s="774"/>
      <c r="L755" s="774"/>
      <c r="M755" s="774"/>
      <c r="N755" s="774"/>
      <c r="O755" s="774"/>
      <c r="P755" s="774"/>
      <c r="Q755" s="774"/>
      <c r="R755" s="774"/>
      <c r="S755" s="774"/>
      <c r="T755" s="774"/>
      <c r="U755" s="774"/>
      <c r="V755" s="774"/>
      <c r="W755" s="774"/>
      <c r="X755" s="774"/>
      <c r="Y755" s="774"/>
      <c r="Z755" s="774"/>
      <c r="AA755" s="774"/>
      <c r="AB755" s="774"/>
      <c r="AC755" s="774"/>
      <c r="AD755" s="774"/>
      <c r="AE755" s="774"/>
      <c r="AF755" s="774"/>
      <c r="AG755" s="774"/>
      <c r="AH755" s="774"/>
      <c r="AI755" s="774"/>
      <c r="AJ755" s="774"/>
      <c r="AK755" s="774"/>
      <c r="AL755" s="774"/>
      <c r="AM755" s="774"/>
      <c r="AN755" s="774"/>
      <c r="AO755" s="774"/>
      <c r="AP755" s="774"/>
      <c r="AQ755" s="774"/>
      <c r="AR755" s="774"/>
      <c r="AS755" s="774"/>
      <c r="AT755" s="774"/>
      <c r="AU755" s="774"/>
      <c r="AV755" s="774"/>
      <c r="AW755" s="774"/>
      <c r="AX755" s="774"/>
      <c r="AY755" s="774"/>
      <c r="AZ755" s="774"/>
    </row>
    <row r="756" spans="1:52">
      <c r="A756" s="775"/>
      <c r="B756" s="774"/>
      <c r="C756" s="774"/>
      <c r="D756" s="774"/>
      <c r="E756" s="774"/>
      <c r="F756" s="774"/>
      <c r="G756" s="774"/>
      <c r="H756" s="774"/>
      <c r="I756" s="774"/>
      <c r="J756" s="774"/>
      <c r="K756" s="774"/>
      <c r="L756" s="774"/>
      <c r="M756" s="774"/>
      <c r="N756" s="774"/>
      <c r="O756" s="774"/>
      <c r="P756" s="774"/>
      <c r="Q756" s="774"/>
      <c r="R756" s="774"/>
      <c r="S756" s="774"/>
      <c r="T756" s="774"/>
      <c r="U756" s="774"/>
      <c r="V756" s="774"/>
      <c r="W756" s="774"/>
      <c r="X756" s="774"/>
      <c r="Y756" s="774"/>
      <c r="Z756" s="774"/>
      <c r="AA756" s="774"/>
      <c r="AB756" s="774"/>
      <c r="AC756" s="774"/>
      <c r="AD756" s="774"/>
      <c r="AE756" s="774"/>
      <c r="AF756" s="774"/>
      <c r="AG756" s="774"/>
      <c r="AH756" s="774"/>
      <c r="AI756" s="774"/>
      <c r="AJ756" s="774"/>
      <c r="AK756" s="774"/>
      <c r="AL756" s="774"/>
      <c r="AM756" s="774"/>
      <c r="AN756" s="774"/>
      <c r="AO756" s="774"/>
      <c r="AP756" s="774"/>
      <c r="AQ756" s="774"/>
      <c r="AR756" s="774"/>
      <c r="AS756" s="774"/>
      <c r="AT756" s="774"/>
      <c r="AU756" s="774"/>
      <c r="AV756" s="774"/>
      <c r="AW756" s="774"/>
      <c r="AX756" s="774"/>
      <c r="AY756" s="774"/>
      <c r="AZ756" s="774"/>
    </row>
    <row r="757" spans="1:52">
      <c r="A757" s="775"/>
      <c r="B757" s="774"/>
      <c r="C757" s="774"/>
      <c r="D757" s="774"/>
      <c r="E757" s="774"/>
      <c r="F757" s="774"/>
      <c r="G757" s="774"/>
      <c r="H757" s="774"/>
      <c r="I757" s="774"/>
      <c r="J757" s="774"/>
      <c r="K757" s="774"/>
      <c r="L757" s="774"/>
      <c r="M757" s="774"/>
      <c r="N757" s="774"/>
      <c r="O757" s="774"/>
      <c r="P757" s="774"/>
      <c r="Q757" s="774"/>
      <c r="R757" s="774"/>
      <c r="S757" s="774"/>
      <c r="T757" s="774"/>
      <c r="U757" s="774"/>
      <c r="V757" s="774"/>
      <c r="W757" s="774"/>
      <c r="X757" s="774"/>
      <c r="Y757" s="774"/>
      <c r="Z757" s="774"/>
      <c r="AA757" s="774"/>
      <c r="AB757" s="774"/>
      <c r="AC757" s="774"/>
      <c r="AD757" s="774"/>
      <c r="AE757" s="774"/>
      <c r="AF757" s="774"/>
      <c r="AG757" s="774"/>
      <c r="AH757" s="774"/>
      <c r="AI757" s="774"/>
      <c r="AJ757" s="774"/>
      <c r="AK757" s="774"/>
      <c r="AL757" s="774"/>
      <c r="AM757" s="774"/>
      <c r="AN757" s="774"/>
      <c r="AO757" s="774"/>
      <c r="AP757" s="774"/>
      <c r="AQ757" s="774"/>
      <c r="AR757" s="774"/>
      <c r="AS757" s="774"/>
      <c r="AT757" s="774"/>
      <c r="AU757" s="774"/>
      <c r="AV757" s="774"/>
      <c r="AW757" s="774"/>
      <c r="AX757" s="774"/>
      <c r="AY757" s="774"/>
      <c r="AZ757" s="774"/>
    </row>
    <row r="758" spans="1:52">
      <c r="A758" s="775"/>
      <c r="B758" s="774"/>
      <c r="C758" s="774"/>
      <c r="D758" s="774"/>
      <c r="E758" s="774"/>
      <c r="F758" s="774"/>
      <c r="G758" s="774"/>
      <c r="H758" s="774"/>
      <c r="I758" s="774"/>
      <c r="J758" s="774"/>
      <c r="K758" s="774"/>
      <c r="L758" s="774"/>
      <c r="M758" s="774"/>
      <c r="N758" s="774"/>
      <c r="O758" s="774"/>
      <c r="P758" s="774"/>
      <c r="Q758" s="774"/>
      <c r="R758" s="774"/>
      <c r="S758" s="774"/>
      <c r="T758" s="774"/>
      <c r="U758" s="774"/>
      <c r="V758" s="774"/>
      <c r="W758" s="774"/>
      <c r="X758" s="774"/>
      <c r="Y758" s="774"/>
      <c r="Z758" s="774"/>
      <c r="AA758" s="774"/>
      <c r="AB758" s="774"/>
      <c r="AC758" s="774"/>
      <c r="AD758" s="774"/>
      <c r="AE758" s="774"/>
      <c r="AF758" s="774"/>
      <c r="AG758" s="774"/>
      <c r="AH758" s="774"/>
      <c r="AI758" s="774"/>
      <c r="AJ758" s="774"/>
      <c r="AK758" s="774"/>
      <c r="AL758" s="774"/>
      <c r="AM758" s="774"/>
      <c r="AN758" s="774"/>
      <c r="AO758" s="774"/>
      <c r="AP758" s="774"/>
      <c r="AQ758" s="774"/>
      <c r="AR758" s="774"/>
      <c r="AS758" s="774"/>
      <c r="AT758" s="774"/>
      <c r="AU758" s="774"/>
      <c r="AV758" s="774"/>
      <c r="AW758" s="774"/>
      <c r="AX758" s="774"/>
      <c r="AY758" s="774"/>
      <c r="AZ758" s="774"/>
    </row>
    <row r="759" spans="1:52">
      <c r="A759" s="775"/>
      <c r="B759" s="774"/>
      <c r="C759" s="774"/>
      <c r="D759" s="774"/>
      <c r="E759" s="774"/>
      <c r="F759" s="774"/>
      <c r="G759" s="774"/>
      <c r="H759" s="774"/>
      <c r="I759" s="774"/>
      <c r="J759" s="774"/>
      <c r="K759" s="774"/>
      <c r="L759" s="774"/>
      <c r="M759" s="774"/>
      <c r="N759" s="774"/>
      <c r="O759" s="774"/>
      <c r="P759" s="774"/>
      <c r="Q759" s="774"/>
      <c r="R759" s="774"/>
      <c r="S759" s="774"/>
      <c r="T759" s="774"/>
      <c r="U759" s="774"/>
      <c r="V759" s="774"/>
      <c r="W759" s="774"/>
      <c r="X759" s="774"/>
      <c r="Y759" s="774"/>
      <c r="Z759" s="774"/>
      <c r="AA759" s="774"/>
      <c r="AB759" s="774"/>
      <c r="AC759" s="774"/>
      <c r="AD759" s="774"/>
      <c r="AE759" s="774"/>
      <c r="AF759" s="774"/>
      <c r="AG759" s="774"/>
      <c r="AH759" s="774"/>
      <c r="AI759" s="774"/>
      <c r="AJ759" s="774"/>
      <c r="AK759" s="774"/>
      <c r="AL759" s="774"/>
      <c r="AM759" s="774"/>
      <c r="AN759" s="774"/>
      <c r="AO759" s="774"/>
      <c r="AP759" s="774"/>
      <c r="AQ759" s="774"/>
      <c r="AR759" s="774"/>
      <c r="AS759" s="774"/>
      <c r="AT759" s="774"/>
      <c r="AU759" s="774"/>
      <c r="AV759" s="774"/>
      <c r="AW759" s="774"/>
      <c r="AX759" s="774"/>
      <c r="AY759" s="774"/>
      <c r="AZ759" s="774"/>
    </row>
    <row r="760" spans="1:52">
      <c r="A760" s="775"/>
      <c r="B760" s="774"/>
      <c r="C760" s="774"/>
      <c r="D760" s="774"/>
      <c r="E760" s="774"/>
      <c r="F760" s="774"/>
      <c r="G760" s="774"/>
      <c r="H760" s="774"/>
      <c r="I760" s="774"/>
      <c r="J760" s="774"/>
      <c r="K760" s="774"/>
      <c r="L760" s="774"/>
      <c r="M760" s="774"/>
      <c r="N760" s="774"/>
      <c r="O760" s="774"/>
      <c r="P760" s="774"/>
      <c r="Q760" s="774"/>
      <c r="R760" s="774"/>
      <c r="S760" s="774"/>
      <c r="T760" s="774"/>
      <c r="U760" s="774"/>
      <c r="V760" s="774"/>
      <c r="W760" s="774"/>
      <c r="X760" s="774"/>
      <c r="Y760" s="774"/>
      <c r="Z760" s="774"/>
      <c r="AA760" s="774"/>
      <c r="AB760" s="774"/>
      <c r="AC760" s="774"/>
      <c r="AD760" s="774"/>
      <c r="AE760" s="774"/>
      <c r="AF760" s="774"/>
      <c r="AG760" s="774"/>
      <c r="AH760" s="774"/>
      <c r="AI760" s="774"/>
      <c r="AJ760" s="774"/>
      <c r="AK760" s="774"/>
      <c r="AL760" s="774"/>
      <c r="AM760" s="774"/>
      <c r="AN760" s="774"/>
      <c r="AO760" s="774"/>
      <c r="AP760" s="774"/>
      <c r="AQ760" s="774"/>
      <c r="AR760" s="774"/>
      <c r="AS760" s="774"/>
      <c r="AT760" s="774"/>
      <c r="AU760" s="774"/>
      <c r="AV760" s="774"/>
      <c r="AW760" s="774"/>
      <c r="AX760" s="774"/>
      <c r="AY760" s="774"/>
      <c r="AZ760" s="774"/>
    </row>
    <row r="761" spans="1:52">
      <c r="A761" s="775"/>
      <c r="B761" s="774"/>
      <c r="C761" s="774"/>
      <c r="D761" s="774"/>
      <c r="E761" s="774"/>
      <c r="F761" s="774"/>
      <c r="G761" s="774"/>
      <c r="H761" s="774"/>
      <c r="I761" s="774"/>
      <c r="J761" s="774"/>
      <c r="K761" s="774"/>
      <c r="L761" s="774"/>
      <c r="M761" s="774"/>
      <c r="N761" s="774"/>
      <c r="O761" s="774"/>
      <c r="P761" s="774"/>
      <c r="Q761" s="774"/>
      <c r="R761" s="774"/>
      <c r="S761" s="774"/>
      <c r="T761" s="774"/>
      <c r="U761" s="774"/>
      <c r="V761" s="774"/>
      <c r="W761" s="774"/>
      <c r="X761" s="774"/>
      <c r="Y761" s="774"/>
      <c r="Z761" s="774"/>
      <c r="AA761" s="774"/>
      <c r="AB761" s="774"/>
      <c r="AC761" s="774"/>
      <c r="AD761" s="774"/>
      <c r="AE761" s="774"/>
      <c r="AF761" s="774"/>
      <c r="AG761" s="774"/>
      <c r="AH761" s="774"/>
      <c r="AI761" s="774"/>
      <c r="AJ761" s="774"/>
      <c r="AK761" s="774"/>
      <c r="AL761" s="774"/>
      <c r="AM761" s="774"/>
      <c r="AN761" s="774"/>
      <c r="AO761" s="774"/>
      <c r="AP761" s="774"/>
      <c r="AQ761" s="774"/>
      <c r="AR761" s="774"/>
      <c r="AS761" s="774"/>
      <c r="AT761" s="774"/>
      <c r="AU761" s="774"/>
      <c r="AV761" s="774"/>
      <c r="AW761" s="774"/>
      <c r="AX761" s="774"/>
      <c r="AY761" s="774"/>
      <c r="AZ761" s="774"/>
    </row>
    <row r="762" spans="1:52">
      <c r="A762" s="775"/>
      <c r="B762" s="774"/>
      <c r="C762" s="774"/>
      <c r="D762" s="774"/>
      <c r="E762" s="774"/>
      <c r="F762" s="774"/>
      <c r="G762" s="774"/>
      <c r="H762" s="774"/>
      <c r="I762" s="774"/>
      <c r="J762" s="774"/>
      <c r="K762" s="774"/>
      <c r="L762" s="774"/>
      <c r="M762" s="774"/>
      <c r="N762" s="774"/>
      <c r="O762" s="774"/>
      <c r="P762" s="774"/>
      <c r="Q762" s="774"/>
      <c r="R762" s="774"/>
      <c r="S762" s="774"/>
      <c r="T762" s="774"/>
      <c r="U762" s="774"/>
      <c r="V762" s="774"/>
      <c r="W762" s="774"/>
      <c r="X762" s="774"/>
      <c r="Y762" s="774"/>
      <c r="Z762" s="774"/>
      <c r="AA762" s="774"/>
      <c r="AB762" s="774"/>
      <c r="AC762" s="774"/>
      <c r="AD762" s="774"/>
      <c r="AE762" s="774"/>
      <c r="AF762" s="774"/>
      <c r="AG762" s="774"/>
      <c r="AH762" s="774"/>
      <c r="AI762" s="774"/>
      <c r="AJ762" s="774"/>
      <c r="AK762" s="774"/>
      <c r="AL762" s="774"/>
      <c r="AM762" s="774"/>
      <c r="AN762" s="774"/>
      <c r="AO762" s="774"/>
      <c r="AP762" s="774"/>
      <c r="AQ762" s="774"/>
      <c r="AR762" s="774"/>
      <c r="AS762" s="774"/>
      <c r="AT762" s="774"/>
      <c r="AU762" s="774"/>
      <c r="AV762" s="774"/>
      <c r="AW762" s="774"/>
      <c r="AX762" s="774"/>
      <c r="AY762" s="774"/>
      <c r="AZ762" s="774"/>
    </row>
    <row r="763" spans="1:52">
      <c r="A763" s="775"/>
      <c r="B763" s="774"/>
      <c r="C763" s="774"/>
      <c r="D763" s="774"/>
      <c r="E763" s="774"/>
      <c r="F763" s="774"/>
      <c r="G763" s="774"/>
      <c r="H763" s="774"/>
      <c r="I763" s="774"/>
      <c r="J763" s="774"/>
      <c r="K763" s="774"/>
      <c r="L763" s="774"/>
      <c r="M763" s="774"/>
      <c r="N763" s="774"/>
      <c r="O763" s="774"/>
      <c r="P763" s="774"/>
      <c r="Q763" s="774"/>
      <c r="R763" s="774"/>
      <c r="S763" s="774"/>
      <c r="T763" s="774"/>
      <c r="U763" s="774"/>
      <c r="V763" s="774"/>
      <c r="W763" s="774"/>
      <c r="X763" s="774"/>
      <c r="Y763" s="774"/>
      <c r="Z763" s="774"/>
      <c r="AA763" s="774"/>
      <c r="AB763" s="774"/>
      <c r="AC763" s="774"/>
      <c r="AD763" s="774"/>
      <c r="AE763" s="774"/>
      <c r="AF763" s="774"/>
      <c r="AG763" s="774"/>
      <c r="AH763" s="774"/>
      <c r="AI763" s="774"/>
      <c r="AJ763" s="774"/>
      <c r="AK763" s="774"/>
      <c r="AL763" s="774"/>
      <c r="AM763" s="774"/>
      <c r="AN763" s="774"/>
      <c r="AO763" s="774"/>
      <c r="AP763" s="774"/>
      <c r="AQ763" s="774"/>
      <c r="AR763" s="774"/>
      <c r="AS763" s="774"/>
      <c r="AT763" s="774"/>
      <c r="AU763" s="774"/>
      <c r="AV763" s="774"/>
      <c r="AW763" s="774"/>
      <c r="AX763" s="774"/>
      <c r="AY763" s="774"/>
      <c r="AZ763" s="774"/>
    </row>
    <row r="764" spans="1:52">
      <c r="A764" s="775"/>
      <c r="B764" s="774"/>
      <c r="C764" s="774"/>
      <c r="D764" s="774"/>
      <c r="E764" s="774"/>
      <c r="F764" s="774"/>
      <c r="G764" s="774"/>
      <c r="H764" s="774"/>
      <c r="I764" s="774"/>
      <c r="J764" s="774"/>
      <c r="K764" s="774"/>
      <c r="L764" s="774"/>
      <c r="M764" s="774"/>
      <c r="N764" s="774"/>
      <c r="O764" s="774"/>
      <c r="P764" s="774"/>
      <c r="Q764" s="774"/>
      <c r="R764" s="774"/>
      <c r="S764" s="774"/>
      <c r="T764" s="774"/>
      <c r="U764" s="774"/>
      <c r="V764" s="774"/>
      <c r="W764" s="774"/>
      <c r="X764" s="774"/>
      <c r="Y764" s="774"/>
      <c r="Z764" s="774"/>
      <c r="AA764" s="774"/>
      <c r="AB764" s="774"/>
      <c r="AC764" s="774"/>
      <c r="AD764" s="774"/>
      <c r="AE764" s="774"/>
      <c r="AF764" s="774"/>
      <c r="AG764" s="774"/>
      <c r="AH764" s="774"/>
      <c r="AI764" s="774"/>
      <c r="AJ764" s="774"/>
      <c r="AK764" s="774"/>
      <c r="AL764" s="774"/>
      <c r="AM764" s="774"/>
      <c r="AN764" s="774"/>
      <c r="AO764" s="774"/>
      <c r="AP764" s="774"/>
      <c r="AQ764" s="774"/>
      <c r="AR764" s="774"/>
      <c r="AS764" s="774"/>
      <c r="AT764" s="774"/>
      <c r="AU764" s="774"/>
      <c r="AV764" s="774"/>
      <c r="AW764" s="774"/>
      <c r="AX764" s="774"/>
      <c r="AY764" s="774"/>
      <c r="AZ764" s="774"/>
    </row>
    <row r="765" spans="1:52">
      <c r="A765" s="774"/>
      <c r="B765" s="774"/>
      <c r="C765" s="774"/>
      <c r="D765" s="774"/>
      <c r="E765" s="774"/>
      <c r="F765" s="774"/>
      <c r="G765" s="774"/>
      <c r="H765" s="774"/>
      <c r="I765" s="774"/>
      <c r="J765" s="774"/>
      <c r="K765" s="774"/>
      <c r="L765" s="774"/>
      <c r="M765" s="774"/>
      <c r="N765" s="774"/>
      <c r="O765" s="774"/>
      <c r="P765" s="774"/>
      <c r="Q765" s="774"/>
      <c r="R765" s="774"/>
      <c r="S765" s="774"/>
      <c r="T765" s="774"/>
      <c r="U765" s="774"/>
      <c r="V765" s="774"/>
      <c r="W765" s="774"/>
      <c r="X765" s="774"/>
      <c r="Y765" s="774"/>
      <c r="Z765" s="774"/>
      <c r="AA765" s="774"/>
      <c r="AB765" s="774"/>
      <c r="AC765" s="774"/>
      <c r="AD765" s="774"/>
      <c r="AE765" s="774"/>
      <c r="AF765" s="774"/>
      <c r="AG765" s="774"/>
      <c r="AH765" s="774"/>
      <c r="AI765" s="774"/>
      <c r="AJ765" s="774"/>
      <c r="AK765" s="774"/>
      <c r="AL765" s="774"/>
      <c r="AM765" s="774"/>
      <c r="AN765" s="774"/>
      <c r="AO765" s="774"/>
      <c r="AP765" s="774"/>
      <c r="AQ765" s="774"/>
      <c r="AR765" s="774"/>
      <c r="AS765" s="774"/>
      <c r="AT765" s="774"/>
      <c r="AU765" s="774"/>
      <c r="AV765" s="774"/>
      <c r="AW765" s="774"/>
      <c r="AX765" s="774"/>
      <c r="AY765" s="774"/>
      <c r="AZ765" s="774"/>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sheetPr>
    <tabColor rgb="FFFFFF00"/>
  </sheetPr>
  <dimension ref="C5:U121"/>
  <sheetViews>
    <sheetView topLeftCell="A79" workbookViewId="0">
      <selection activeCell="B3" sqref="B3"/>
    </sheetView>
  </sheetViews>
  <sheetFormatPr defaultRowHeight="12.75"/>
  <cols>
    <col min="9" max="9" width="15.85546875" customWidth="1"/>
    <col min="10" max="10" width="17" customWidth="1"/>
    <col min="14" max="16" width="9.28515625" bestFit="1" customWidth="1"/>
    <col min="19" max="21" width="9.28515625" bestFit="1" customWidth="1"/>
  </cols>
  <sheetData>
    <row r="5" spans="3:10" ht="13.5" thickBot="1">
      <c r="C5" s="88" t="s">
        <v>836</v>
      </c>
      <c r="I5" s="88" t="s">
        <v>525</v>
      </c>
    </row>
    <row r="6" spans="3:10" ht="30.75" thickBot="1">
      <c r="C6" s="296" t="s">
        <v>152</v>
      </c>
      <c r="D6" s="286" t="s">
        <v>21</v>
      </c>
      <c r="E6" s="290" t="s">
        <v>20</v>
      </c>
      <c r="F6" s="290" t="s">
        <v>5</v>
      </c>
      <c r="G6" s="290" t="s">
        <v>19</v>
      </c>
      <c r="H6" s="329" t="s">
        <v>254</v>
      </c>
      <c r="I6" s="332" t="s">
        <v>521</v>
      </c>
      <c r="J6" s="332" t="s">
        <v>522</v>
      </c>
    </row>
    <row r="7" spans="3:10" ht="15.75" thickBot="1">
      <c r="C7" s="288">
        <v>2010</v>
      </c>
      <c r="D7" s="287">
        <v>32</v>
      </c>
      <c r="E7" s="302">
        <v>40</v>
      </c>
      <c r="F7" s="302">
        <v>99</v>
      </c>
      <c r="G7" s="302">
        <v>174</v>
      </c>
      <c r="H7" s="330">
        <v>345</v>
      </c>
      <c r="I7" s="333">
        <v>6.9999999999999999E-4</v>
      </c>
      <c r="J7" s="333">
        <v>2E-3</v>
      </c>
    </row>
    <row r="8" spans="3:10" ht="15.75" thickBot="1">
      <c r="C8" s="293">
        <v>2011</v>
      </c>
      <c r="D8" s="287">
        <v>36</v>
      </c>
      <c r="E8" s="302">
        <v>44</v>
      </c>
      <c r="F8" s="302">
        <v>110</v>
      </c>
      <c r="G8" s="302">
        <v>193</v>
      </c>
      <c r="H8" s="330">
        <v>383</v>
      </c>
      <c r="I8" s="333">
        <v>1E-3</v>
      </c>
      <c r="J8" s="333">
        <v>3.0000000000000001E-3</v>
      </c>
    </row>
    <row r="9" spans="3:10" ht="15.75" thickBot="1">
      <c r="C9" s="293">
        <v>2012</v>
      </c>
      <c r="D9" s="287">
        <v>43</v>
      </c>
      <c r="E9" s="302">
        <v>55</v>
      </c>
      <c r="F9" s="302">
        <v>133</v>
      </c>
      <c r="G9" s="302">
        <v>228</v>
      </c>
      <c r="H9" s="330">
        <v>459</v>
      </c>
      <c r="I9" s="333">
        <v>1.1000000000000001E-3</v>
      </c>
      <c r="J9" s="333">
        <v>0.01</v>
      </c>
    </row>
    <row r="10" spans="3:10" ht="15.75" thickBot="1">
      <c r="C10" s="293">
        <v>2013</v>
      </c>
      <c r="D10" s="287">
        <v>49</v>
      </c>
      <c r="E10" s="302">
        <v>58</v>
      </c>
      <c r="F10" s="302">
        <v>147</v>
      </c>
      <c r="G10" s="302">
        <v>251</v>
      </c>
      <c r="H10" s="330">
        <v>505</v>
      </c>
      <c r="I10" s="333">
        <v>3.0000000000000001E-3</v>
      </c>
      <c r="J10" s="333">
        <v>1.6E-2</v>
      </c>
    </row>
    <row r="11" spans="3:10" ht="15.75" thickBot="1">
      <c r="C11" s="293">
        <v>2014</v>
      </c>
      <c r="D11" s="287">
        <v>47</v>
      </c>
      <c r="E11" s="302">
        <v>60</v>
      </c>
      <c r="F11" s="302">
        <v>159</v>
      </c>
      <c r="G11" s="302">
        <v>245</v>
      </c>
      <c r="H11" s="330">
        <v>512</v>
      </c>
      <c r="I11" s="333">
        <v>0.01</v>
      </c>
      <c r="J11" s="333">
        <v>2.5000000000000001E-2</v>
      </c>
    </row>
    <row r="12" spans="3:10" ht="15.75" thickBot="1">
      <c r="C12" s="293">
        <v>2015</v>
      </c>
      <c r="D12" s="287">
        <v>48</v>
      </c>
      <c r="E12" s="302">
        <v>60</v>
      </c>
      <c r="F12" s="302">
        <v>160</v>
      </c>
      <c r="G12" s="302">
        <v>249</v>
      </c>
      <c r="H12" s="330">
        <v>517</v>
      </c>
      <c r="I12" s="333">
        <v>1.6E-2</v>
      </c>
      <c r="J12" s="333">
        <v>0.03</v>
      </c>
    </row>
    <row r="13" spans="3:10" ht="15.75" thickBot="1">
      <c r="C13" s="293">
        <v>2016</v>
      </c>
      <c r="D13" s="287">
        <v>48</v>
      </c>
      <c r="E13" s="302">
        <v>59</v>
      </c>
      <c r="F13" s="302">
        <v>161</v>
      </c>
      <c r="G13" s="302">
        <v>254</v>
      </c>
      <c r="H13" s="330">
        <v>522</v>
      </c>
      <c r="I13" s="333">
        <v>2.3E-2</v>
      </c>
      <c r="J13" s="333">
        <v>0.05</v>
      </c>
    </row>
    <row r="14" spans="3:10" ht="15.75" thickBot="1">
      <c r="C14" s="293">
        <v>2017</v>
      </c>
      <c r="D14" s="287">
        <v>47</v>
      </c>
      <c r="E14" s="302">
        <v>58</v>
      </c>
      <c r="F14" s="302">
        <v>157</v>
      </c>
      <c r="G14" s="302">
        <v>259</v>
      </c>
      <c r="H14" s="330">
        <v>521</v>
      </c>
      <c r="I14" s="333">
        <v>2.9000000000000001E-2</v>
      </c>
      <c r="J14" s="333">
        <v>7.0000000000000007E-2</v>
      </c>
    </row>
    <row r="15" spans="3:10" ht="15.75" thickBot="1">
      <c r="C15" s="293">
        <v>2018</v>
      </c>
      <c r="D15" s="287">
        <v>47</v>
      </c>
      <c r="E15" s="302">
        <v>56</v>
      </c>
      <c r="F15" s="302">
        <v>153</v>
      </c>
      <c r="G15" s="302">
        <v>256</v>
      </c>
      <c r="H15" s="330">
        <v>512</v>
      </c>
      <c r="I15" s="333">
        <v>3.5000000000000003E-2</v>
      </c>
      <c r="J15" s="333">
        <v>0.09</v>
      </c>
    </row>
    <row r="16" spans="3:10" ht="15.75" thickBot="1">
      <c r="C16" s="293">
        <v>2019</v>
      </c>
      <c r="D16" s="287">
        <v>47</v>
      </c>
      <c r="E16" s="302">
        <v>55</v>
      </c>
      <c r="F16" s="302">
        <v>154</v>
      </c>
      <c r="G16" s="302">
        <v>253</v>
      </c>
      <c r="H16" s="330">
        <v>509</v>
      </c>
      <c r="I16" s="333">
        <v>4.2000000000000003E-2</v>
      </c>
      <c r="J16" s="333">
        <v>0.11</v>
      </c>
    </row>
    <row r="17" spans="3:10" ht="16.5" thickBot="1">
      <c r="C17" s="306">
        <v>2020</v>
      </c>
      <c r="D17" s="301">
        <v>47</v>
      </c>
      <c r="E17" s="300">
        <v>54</v>
      </c>
      <c r="F17" s="300">
        <v>154</v>
      </c>
      <c r="G17" s="300">
        <v>251</v>
      </c>
      <c r="H17" s="331">
        <v>505</v>
      </c>
      <c r="I17" s="334">
        <v>4.8000000000000001E-2</v>
      </c>
      <c r="J17" s="334">
        <v>0.13</v>
      </c>
    </row>
    <row r="18" spans="3:10" ht="15.75" thickBot="1">
      <c r="C18" s="293">
        <v>2021</v>
      </c>
      <c r="D18" s="287">
        <v>47</v>
      </c>
      <c r="E18" s="302">
        <v>52</v>
      </c>
      <c r="F18" s="302">
        <v>152</v>
      </c>
      <c r="G18" s="302">
        <v>253</v>
      </c>
      <c r="H18" s="330">
        <v>505</v>
      </c>
      <c r="I18" s="333">
        <v>5.5E-2</v>
      </c>
      <c r="J18" s="333">
        <v>0.15</v>
      </c>
    </row>
    <row r="19" spans="3:10" ht="15.75" thickBot="1">
      <c r="C19" s="293">
        <v>2022</v>
      </c>
      <c r="D19" s="287">
        <v>47</v>
      </c>
      <c r="E19" s="302">
        <v>52</v>
      </c>
      <c r="F19" s="302">
        <v>150</v>
      </c>
      <c r="G19" s="302">
        <v>255</v>
      </c>
      <c r="H19" s="330">
        <v>503</v>
      </c>
      <c r="I19" s="333">
        <v>6.0999999999999999E-2</v>
      </c>
      <c r="J19" s="333">
        <v>0.17</v>
      </c>
    </row>
    <row r="20" spans="3:10" ht="15.75" thickBot="1">
      <c r="C20" s="293">
        <v>2023</v>
      </c>
      <c r="D20" s="287">
        <v>47</v>
      </c>
      <c r="E20" s="302">
        <v>52</v>
      </c>
      <c r="F20" s="302">
        <v>149</v>
      </c>
      <c r="G20" s="302">
        <v>256</v>
      </c>
      <c r="H20" s="330">
        <v>504</v>
      </c>
      <c r="I20" s="333">
        <v>6.8000000000000005E-2</v>
      </c>
      <c r="J20" s="333">
        <v>0.19</v>
      </c>
    </row>
    <row r="21" spans="3:10" ht="15.75" thickBot="1">
      <c r="C21" s="293">
        <v>2024</v>
      </c>
      <c r="D21" s="287">
        <v>48</v>
      </c>
      <c r="E21" s="302">
        <v>52</v>
      </c>
      <c r="F21" s="302">
        <v>149</v>
      </c>
      <c r="G21" s="302">
        <v>257</v>
      </c>
      <c r="H21" s="330">
        <v>506</v>
      </c>
      <c r="I21" s="333">
        <v>7.3999999999999996E-2</v>
      </c>
      <c r="J21" s="333">
        <v>0.21</v>
      </c>
    </row>
    <row r="22" spans="3:10" ht="16.5" thickBot="1">
      <c r="C22" s="306">
        <v>2025</v>
      </c>
      <c r="D22" s="301">
        <v>49</v>
      </c>
      <c r="E22" s="300">
        <v>53</v>
      </c>
      <c r="F22" s="300">
        <v>151</v>
      </c>
      <c r="G22" s="300">
        <v>260</v>
      </c>
      <c r="H22" s="331">
        <v>513</v>
      </c>
      <c r="I22" s="334">
        <v>8.1000000000000003E-2</v>
      </c>
      <c r="J22" s="334">
        <v>0.23</v>
      </c>
    </row>
    <row r="23" spans="3:10" ht="15.75" thickBot="1">
      <c r="C23" s="293">
        <v>2026</v>
      </c>
      <c r="D23" s="287">
        <v>50</v>
      </c>
      <c r="E23" s="302">
        <v>54</v>
      </c>
      <c r="F23" s="302">
        <v>154</v>
      </c>
      <c r="G23" s="302">
        <v>265</v>
      </c>
      <c r="H23" s="330">
        <v>522</v>
      </c>
      <c r="I23" s="333">
        <v>8.6999999999999994E-2</v>
      </c>
      <c r="J23" s="333">
        <v>0.25</v>
      </c>
    </row>
    <row r="24" spans="3:10" ht="15.75" thickBot="1">
      <c r="C24" s="293">
        <v>2027</v>
      </c>
      <c r="D24" s="287">
        <v>51</v>
      </c>
      <c r="E24" s="302">
        <v>54</v>
      </c>
      <c r="F24" s="302">
        <v>156</v>
      </c>
      <c r="G24" s="302">
        <v>270</v>
      </c>
      <c r="H24" s="330">
        <v>531</v>
      </c>
      <c r="I24" s="333">
        <v>9.2999999999999999E-2</v>
      </c>
      <c r="J24" s="333">
        <v>0.26</v>
      </c>
    </row>
    <row r="25" spans="3:10" ht="15.75" thickBot="1">
      <c r="C25" s="293">
        <v>2028</v>
      </c>
      <c r="D25" s="287">
        <v>52</v>
      </c>
      <c r="E25" s="302">
        <v>55</v>
      </c>
      <c r="F25" s="302">
        <v>158</v>
      </c>
      <c r="G25" s="302">
        <v>273</v>
      </c>
      <c r="H25" s="330">
        <v>538</v>
      </c>
      <c r="I25" s="333">
        <v>0.1</v>
      </c>
      <c r="J25" s="333">
        <v>0.27</v>
      </c>
    </row>
    <row r="26" spans="3:10" ht="15.75" thickBot="1">
      <c r="C26" s="293">
        <v>2029</v>
      </c>
      <c r="D26" s="287">
        <v>53</v>
      </c>
      <c r="E26" s="302">
        <v>55</v>
      </c>
      <c r="F26" s="302">
        <v>159</v>
      </c>
      <c r="G26" s="302">
        <v>276</v>
      </c>
      <c r="H26" s="330">
        <v>544</v>
      </c>
      <c r="I26" s="333">
        <v>0.106</v>
      </c>
      <c r="J26" s="333">
        <v>0.28000000000000003</v>
      </c>
    </row>
    <row r="27" spans="3:10" ht="15.75" thickBot="1">
      <c r="C27" s="293">
        <v>2030</v>
      </c>
      <c r="D27" s="287">
        <v>54</v>
      </c>
      <c r="E27" s="302">
        <v>55</v>
      </c>
      <c r="F27" s="302">
        <v>159</v>
      </c>
      <c r="G27" s="302">
        <v>278</v>
      </c>
      <c r="H27" s="330">
        <v>547</v>
      </c>
      <c r="I27" s="333">
        <v>0.113</v>
      </c>
      <c r="J27" s="333">
        <v>0.28999999999999998</v>
      </c>
    </row>
    <row r="28" spans="3:10" ht="15.75" thickBot="1">
      <c r="C28" s="293">
        <v>2031</v>
      </c>
      <c r="D28" s="287">
        <v>55</v>
      </c>
      <c r="E28" s="302">
        <v>56</v>
      </c>
      <c r="F28" s="302">
        <v>158</v>
      </c>
      <c r="G28" s="302">
        <v>278</v>
      </c>
      <c r="H28" s="330">
        <v>546</v>
      </c>
      <c r="I28" s="333">
        <v>0.11899999999999999</v>
      </c>
      <c r="J28" s="333">
        <v>0.28999999999999998</v>
      </c>
    </row>
    <row r="29" spans="3:10" ht="15.75" thickBot="1">
      <c r="C29" s="293">
        <v>2032</v>
      </c>
      <c r="D29" s="287">
        <v>56</v>
      </c>
      <c r="E29" s="302">
        <v>55</v>
      </c>
      <c r="F29" s="302">
        <v>158</v>
      </c>
      <c r="G29" s="302">
        <v>280</v>
      </c>
      <c r="H29" s="330">
        <v>549</v>
      </c>
      <c r="I29" s="333">
        <v>0.126</v>
      </c>
      <c r="J29" s="333">
        <v>0.28999999999999998</v>
      </c>
    </row>
    <row r="30" spans="3:10" ht="15.75" thickBot="1">
      <c r="C30" s="293">
        <v>2033</v>
      </c>
      <c r="D30" s="287">
        <v>56</v>
      </c>
      <c r="E30" s="302">
        <v>55</v>
      </c>
      <c r="F30" s="302">
        <v>159</v>
      </c>
      <c r="G30" s="302">
        <v>282</v>
      </c>
      <c r="H30" s="330">
        <v>551</v>
      </c>
      <c r="I30" s="333">
        <v>0.13200000000000001</v>
      </c>
      <c r="J30" s="333">
        <v>0.28999999999999998</v>
      </c>
    </row>
    <row r="31" spans="3:10" ht="15.75" thickBot="1">
      <c r="C31" s="293">
        <v>2034</v>
      </c>
      <c r="D31" s="287">
        <v>57</v>
      </c>
      <c r="E31" s="302">
        <v>55</v>
      </c>
      <c r="F31" s="302">
        <v>160</v>
      </c>
      <c r="G31" s="302">
        <v>284</v>
      </c>
      <c r="H31" s="330">
        <v>556</v>
      </c>
      <c r="I31" s="333">
        <v>0.13900000000000001</v>
      </c>
      <c r="J31" s="333">
        <v>0.28999999999999998</v>
      </c>
    </row>
    <row r="32" spans="3:10" ht="15.75" thickBot="1">
      <c r="C32" s="293">
        <v>2035</v>
      </c>
      <c r="D32" s="287">
        <v>58</v>
      </c>
      <c r="E32" s="302">
        <v>55</v>
      </c>
      <c r="F32" s="302">
        <v>161</v>
      </c>
      <c r="G32" s="302">
        <v>287</v>
      </c>
      <c r="H32" s="330">
        <v>561</v>
      </c>
      <c r="I32" s="333">
        <v>0.14499999999999999</v>
      </c>
      <c r="J32" s="333">
        <v>0.28999999999999998</v>
      </c>
    </row>
    <row r="34" spans="3:10">
      <c r="C34" s="88" t="s">
        <v>836</v>
      </c>
      <c r="I34" s="88" t="s">
        <v>524</v>
      </c>
    </row>
    <row r="35" spans="3:10" ht="30">
      <c r="C35" s="295" t="s">
        <v>152</v>
      </c>
      <c r="D35" s="307" t="s">
        <v>21</v>
      </c>
      <c r="E35" s="307" t="s">
        <v>20</v>
      </c>
      <c r="F35" s="307" t="s">
        <v>5</v>
      </c>
      <c r="G35" s="307" t="s">
        <v>19</v>
      </c>
      <c r="H35" s="305" t="s">
        <v>254</v>
      </c>
      <c r="I35" s="289" t="s">
        <v>521</v>
      </c>
      <c r="J35" s="289" t="s">
        <v>522</v>
      </c>
    </row>
    <row r="36" spans="3:10" ht="15">
      <c r="C36" s="304">
        <v>2010</v>
      </c>
      <c r="D36" s="299">
        <v>32.184767885475075</v>
      </c>
      <c r="E36" s="299">
        <v>40.117710673589848</v>
      </c>
      <c r="F36" s="299">
        <v>98.793287509014277</v>
      </c>
      <c r="G36" s="299">
        <v>173.76074684840518</v>
      </c>
      <c r="H36" s="303">
        <v>344.85651291648435</v>
      </c>
      <c r="I36" s="292">
        <v>6.6666666666666664E-4</v>
      </c>
      <c r="J36" s="292">
        <v>2E-3</v>
      </c>
    </row>
    <row r="37" spans="3:10" ht="15">
      <c r="C37" s="294">
        <v>2011</v>
      </c>
      <c r="D37" s="299">
        <v>36.436999999999998</v>
      </c>
      <c r="E37" s="299">
        <v>44.347000000000001</v>
      </c>
      <c r="F37" s="299">
        <v>110.101</v>
      </c>
      <c r="G37" s="299">
        <v>192.56</v>
      </c>
      <c r="H37" s="303">
        <v>383.44499999999999</v>
      </c>
      <c r="I37" s="292">
        <v>1E-3</v>
      </c>
      <c r="J37" s="292">
        <v>3.0000000000000001E-3</v>
      </c>
    </row>
    <row r="38" spans="3:10" ht="15">
      <c r="C38" s="294">
        <v>2012</v>
      </c>
      <c r="D38" s="299">
        <v>42.964495822369742</v>
      </c>
      <c r="E38" s="299">
        <v>54.796632368554427</v>
      </c>
      <c r="F38" s="299">
        <v>133.10453606379482</v>
      </c>
      <c r="G38" s="299">
        <v>228.1826332917868</v>
      </c>
      <c r="H38" s="303">
        <v>459.04829754650575</v>
      </c>
      <c r="I38" s="292">
        <v>1.1156088088293621E-3</v>
      </c>
      <c r="J38" s="292">
        <v>0.01</v>
      </c>
    </row>
    <row r="39" spans="3:10" ht="15">
      <c r="C39" s="294">
        <v>2013</v>
      </c>
      <c r="D39" s="299">
        <v>49.074944057147562</v>
      </c>
      <c r="E39" s="299">
        <v>58.127749268439366</v>
      </c>
      <c r="F39" s="299">
        <v>146.59984561924372</v>
      </c>
      <c r="G39" s="299">
        <v>251.03859841638587</v>
      </c>
      <c r="H39" s="303">
        <v>504.84113736121651</v>
      </c>
      <c r="I39" s="292">
        <v>3.2000000000000002E-3</v>
      </c>
      <c r="J39" s="292">
        <v>1.6E-2</v>
      </c>
    </row>
    <row r="40" spans="3:10" ht="15">
      <c r="C40" s="294">
        <v>2014</v>
      </c>
      <c r="D40" s="299">
        <v>48.550325918685985</v>
      </c>
      <c r="E40" s="299">
        <v>61.908738370597057</v>
      </c>
      <c r="F40" s="299">
        <v>163.47449492255808</v>
      </c>
      <c r="G40" s="299">
        <v>251.32819780898703</v>
      </c>
      <c r="H40" s="303">
        <v>525.26175702082821</v>
      </c>
      <c r="I40" s="326">
        <v>1.169090909090909E-2</v>
      </c>
      <c r="J40" s="327">
        <v>3.0000000000000002E-2</v>
      </c>
    </row>
    <row r="41" spans="3:10" ht="15">
      <c r="C41" s="294">
        <v>2015</v>
      </c>
      <c r="D41" s="299">
        <v>48.722798662889858</v>
      </c>
      <c r="E41" s="299">
        <v>60.893094197733909</v>
      </c>
      <c r="F41" s="299">
        <v>162.42523112512183</v>
      </c>
      <c r="G41" s="299">
        <v>252.71278640655456</v>
      </c>
      <c r="H41" s="303">
        <v>524.7539103923001</v>
      </c>
      <c r="I41" s="326">
        <v>2.0181818181818183E-2</v>
      </c>
      <c r="J41" s="327">
        <v>4.4999999999999998E-2</v>
      </c>
    </row>
    <row r="42" spans="3:10" ht="15">
      <c r="C42" s="294">
        <v>2016</v>
      </c>
      <c r="D42" s="299">
        <v>48.594016333612551</v>
      </c>
      <c r="E42" s="299">
        <v>60.071986100723954</v>
      </c>
      <c r="F42" s="299">
        <v>162.58788419513584</v>
      </c>
      <c r="G42" s="299">
        <v>256.6376544438794</v>
      </c>
      <c r="H42" s="303">
        <v>527.89154107335173</v>
      </c>
      <c r="I42" s="326">
        <v>2.8672727272727273E-2</v>
      </c>
      <c r="J42" s="327">
        <v>6.7000000000000004E-2</v>
      </c>
    </row>
    <row r="43" spans="3:10" ht="15">
      <c r="C43" s="294">
        <v>2017</v>
      </c>
      <c r="D43" s="299">
        <v>49.394871575973212</v>
      </c>
      <c r="E43" s="299">
        <v>60.101446439933028</v>
      </c>
      <c r="F43" s="299">
        <v>163.27786788405191</v>
      </c>
      <c r="G43" s="299">
        <v>269.00763575345331</v>
      </c>
      <c r="H43" s="303">
        <v>541.7818216534115</v>
      </c>
      <c r="I43" s="326">
        <v>3.7163636363636364E-2</v>
      </c>
      <c r="J43" s="327">
        <v>9.5000000000000001E-2</v>
      </c>
    </row>
    <row r="44" spans="3:10" ht="15">
      <c r="C44" s="294">
        <v>2018</v>
      </c>
      <c r="D44" s="299">
        <v>48.947192501513321</v>
      </c>
      <c r="E44" s="299">
        <v>58.614957920702182</v>
      </c>
      <c r="F44" s="299">
        <v>160.70286859866829</v>
      </c>
      <c r="G44" s="299">
        <v>268.7842274273608</v>
      </c>
      <c r="H44" s="303">
        <v>537.0492464482445</v>
      </c>
      <c r="I44" s="326">
        <v>4.5654545454545455E-2</v>
      </c>
      <c r="J44" s="327">
        <v>0.125</v>
      </c>
    </row>
    <row r="45" spans="3:10" ht="15">
      <c r="C45" s="294">
        <v>2019</v>
      </c>
      <c r="D45" s="299">
        <v>48.977614415619882</v>
      </c>
      <c r="E45" s="299">
        <v>57.634400693610054</v>
      </c>
      <c r="F45" s="299">
        <v>161.10630143364281</v>
      </c>
      <c r="G45" s="299">
        <v>265.33966419716</v>
      </c>
      <c r="H45" s="303">
        <v>533.05798074003269</v>
      </c>
      <c r="I45" s="326">
        <v>5.4145454545454545E-2</v>
      </c>
      <c r="J45" s="327">
        <v>0.153</v>
      </c>
    </row>
    <row r="46" spans="3:10" ht="15">
      <c r="C46" s="294">
        <v>2020</v>
      </c>
      <c r="D46" s="299">
        <v>49.014958612160349</v>
      </c>
      <c r="E46" s="299">
        <v>55.92035786401852</v>
      </c>
      <c r="F46" s="299">
        <v>160.78461393627393</v>
      </c>
      <c r="G46" s="299">
        <v>262.20975545982088</v>
      </c>
      <c r="H46" s="303">
        <v>527.92968587227369</v>
      </c>
      <c r="I46" s="326">
        <v>6.2636363636363629E-2</v>
      </c>
      <c r="J46" s="327">
        <v>0.18</v>
      </c>
    </row>
    <row r="47" spans="3:10" ht="15">
      <c r="C47" s="294">
        <v>2021</v>
      </c>
      <c r="D47" s="299">
        <v>48.788541808957945</v>
      </c>
      <c r="E47" s="299">
        <v>54.512209313528331</v>
      </c>
      <c r="F47" s="299">
        <v>158.67671389579525</v>
      </c>
      <c r="G47" s="299">
        <v>263.15966252468007</v>
      </c>
      <c r="H47" s="303">
        <v>525.13712754296159</v>
      </c>
      <c r="I47" s="326">
        <v>7.112727272727272E-2</v>
      </c>
      <c r="J47" s="327">
        <v>0.2</v>
      </c>
    </row>
    <row r="48" spans="3:10" ht="15">
      <c r="C48" s="294">
        <v>2022</v>
      </c>
      <c r="D48" s="299">
        <v>48.797925754619186</v>
      </c>
      <c r="E48" s="299">
        <v>53.92622435819257</v>
      </c>
      <c r="F48" s="299">
        <v>156.0676132660528</v>
      </c>
      <c r="G48" s="299">
        <v>265.08142181230562</v>
      </c>
      <c r="H48" s="303">
        <v>523.87318519117025</v>
      </c>
      <c r="I48" s="326">
        <v>7.961818181818181E-2</v>
      </c>
      <c r="J48" s="327">
        <v>0.22499999999999998</v>
      </c>
    </row>
    <row r="49" spans="3:10" ht="15">
      <c r="C49" s="294">
        <v>2023</v>
      </c>
      <c r="D49" s="299">
        <v>49.336795102152841</v>
      </c>
      <c r="E49" s="299">
        <v>53.956767617856933</v>
      </c>
      <c r="F49" s="299">
        <v>155.47815733625058</v>
      </c>
      <c r="G49" s="299">
        <v>267.0529999047082</v>
      </c>
      <c r="H49" s="303">
        <v>525.82471996096854</v>
      </c>
      <c r="I49" s="326">
        <v>8.8109090909090901E-2</v>
      </c>
      <c r="J49" s="327">
        <v>0.24999999999999997</v>
      </c>
    </row>
    <row r="50" spans="3:10" ht="15">
      <c r="C50" s="294">
        <v>2024</v>
      </c>
      <c r="D50" s="299">
        <v>50.077881342404169</v>
      </c>
      <c r="E50" s="299">
        <v>54.229464226143463</v>
      </c>
      <c r="F50" s="299">
        <v>155.9562936044463</v>
      </c>
      <c r="G50" s="299">
        <v>268.24215262042151</v>
      </c>
      <c r="H50" s="303">
        <v>528.50579179341548</v>
      </c>
      <c r="I50" s="326">
        <v>9.6599999999999991E-2</v>
      </c>
      <c r="J50" s="327">
        <v>0.26999999999999996</v>
      </c>
    </row>
    <row r="51" spans="3:10" ht="15">
      <c r="C51" s="294">
        <v>2025</v>
      </c>
      <c r="D51" s="299">
        <v>50.767831054968788</v>
      </c>
      <c r="E51" s="299">
        <v>55.008386611857894</v>
      </c>
      <c r="F51" s="299">
        <v>157.7032173007681</v>
      </c>
      <c r="G51" s="299">
        <v>271.46435521483437</v>
      </c>
      <c r="H51" s="303">
        <v>534.94379018242921</v>
      </c>
      <c r="I51" s="326">
        <v>0.10509090909090908</v>
      </c>
      <c r="J51" s="327">
        <v>0.28999999999999992</v>
      </c>
    </row>
    <row r="52" spans="3:10" ht="15">
      <c r="C52" s="294">
        <v>2026</v>
      </c>
      <c r="D52" s="299">
        <v>51.529262537136781</v>
      </c>
      <c r="E52" s="299">
        <v>55.53468622832456</v>
      </c>
      <c r="F52" s="299">
        <v>159.19148452802276</v>
      </c>
      <c r="G52" s="299">
        <v>274.71213420607211</v>
      </c>
      <c r="H52" s="303">
        <v>540.96756749955625</v>
      </c>
      <c r="I52" s="326">
        <v>0.11358181818181817</v>
      </c>
      <c r="J52" s="327">
        <v>0.30999999999999994</v>
      </c>
    </row>
    <row r="53" spans="3:10" ht="15">
      <c r="C53" s="294">
        <v>2027</v>
      </c>
      <c r="D53" s="299">
        <v>52.720363789080736</v>
      </c>
      <c r="E53" s="299">
        <v>56.34178028756417</v>
      </c>
      <c r="F53" s="299">
        <v>161.57734607267852</v>
      </c>
      <c r="G53" s="299">
        <v>279.40756637540835</v>
      </c>
      <c r="H53" s="303">
        <v>550.04705652473172</v>
      </c>
      <c r="I53" s="326">
        <v>0.12207272727272726</v>
      </c>
      <c r="J53" s="327">
        <v>0.32999999999999996</v>
      </c>
    </row>
    <row r="54" spans="3:10" ht="15">
      <c r="C54" s="294">
        <v>2028</v>
      </c>
      <c r="D54" s="299">
        <v>54.367795297333949</v>
      </c>
      <c r="E54" s="299">
        <v>57.358644092705866</v>
      </c>
      <c r="F54" s="299">
        <v>164.54253647960067</v>
      </c>
      <c r="G54" s="299">
        <v>284.81530024972591</v>
      </c>
      <c r="H54" s="303">
        <v>561.08427611936645</v>
      </c>
      <c r="I54" s="326">
        <v>0.13056363636363635</v>
      </c>
      <c r="J54" s="327">
        <v>0.34499999999999997</v>
      </c>
    </row>
    <row r="55" spans="3:10" ht="15">
      <c r="C55" s="294">
        <v>2029</v>
      </c>
      <c r="D55" s="299">
        <v>55.671878820695198</v>
      </c>
      <c r="E55" s="299">
        <v>57.882875851783872</v>
      </c>
      <c r="F55" s="299">
        <v>166.63334659171736</v>
      </c>
      <c r="G55" s="299">
        <v>289.4133318894115</v>
      </c>
      <c r="H55" s="303">
        <v>569.60143315360801</v>
      </c>
      <c r="I55" s="326">
        <v>0.13905454545454543</v>
      </c>
      <c r="J55" s="327">
        <v>0.36</v>
      </c>
    </row>
    <row r="56" spans="3:10" ht="15">
      <c r="C56" s="294">
        <v>2030</v>
      </c>
      <c r="D56" s="299">
        <v>56.961282719238028</v>
      </c>
      <c r="E56" s="299">
        <v>58.444270941879751</v>
      </c>
      <c r="F56" s="299">
        <v>167.81254584434529</v>
      </c>
      <c r="G56" s="299">
        <v>292.75219708454892</v>
      </c>
      <c r="H56" s="303">
        <v>575.97029659001203</v>
      </c>
      <c r="I56" s="326">
        <v>0.14754545454545454</v>
      </c>
      <c r="J56" s="327">
        <v>0.37</v>
      </c>
    </row>
    <row r="57" spans="3:10" ht="15">
      <c r="C57" s="294">
        <v>2031</v>
      </c>
      <c r="D57" s="299">
        <v>58.111156583509754</v>
      </c>
      <c r="E57" s="299">
        <v>58.85976027207186</v>
      </c>
      <c r="F57" s="299">
        <v>167.40623476840989</v>
      </c>
      <c r="G57" s="299">
        <v>295.05800850060081</v>
      </c>
      <c r="H57" s="303">
        <v>579.43516012459236</v>
      </c>
      <c r="I57" s="326">
        <v>0.15603636363636364</v>
      </c>
      <c r="J57" s="327">
        <v>0.38</v>
      </c>
    </row>
    <row r="58" spans="3:10" ht="15">
      <c r="C58" s="294">
        <v>2032</v>
      </c>
      <c r="D58" s="299">
        <v>59.358880885104682</v>
      </c>
      <c r="E58" s="299">
        <v>59.25306230175709</v>
      </c>
      <c r="F58" s="299">
        <v>168.96448686704889</v>
      </c>
      <c r="G58" s="299">
        <v>299.2549537069998</v>
      </c>
      <c r="H58" s="303">
        <v>586.83138376091051</v>
      </c>
      <c r="I58" s="326">
        <v>0.16452727272727274</v>
      </c>
      <c r="J58" s="327">
        <v>0.38</v>
      </c>
    </row>
    <row r="59" spans="3:10" ht="15">
      <c r="C59" s="294">
        <v>2033</v>
      </c>
      <c r="D59" s="299">
        <v>60.196747129244535</v>
      </c>
      <c r="E59" s="299">
        <v>59.183720490684834</v>
      </c>
      <c r="F59" s="299">
        <v>170.19813337098338</v>
      </c>
      <c r="G59" s="299">
        <v>302.18777790095146</v>
      </c>
      <c r="H59" s="303">
        <v>591.76637889186418</v>
      </c>
      <c r="I59" s="326">
        <v>0.17301818181818185</v>
      </c>
      <c r="J59" s="327">
        <v>0.38</v>
      </c>
    </row>
    <row r="60" spans="3:10" ht="15">
      <c r="C60" s="294">
        <v>2034</v>
      </c>
      <c r="D60" s="299">
        <v>61.264678368640467</v>
      </c>
      <c r="E60" s="299">
        <v>59.306338369065855</v>
      </c>
      <c r="F60" s="299">
        <v>172.1420737765867</v>
      </c>
      <c r="G60" s="299">
        <v>306.38698130934154</v>
      </c>
      <c r="H60" s="303">
        <v>599.10007182363461</v>
      </c>
      <c r="I60" s="326">
        <v>0.18150909090909095</v>
      </c>
      <c r="J60" s="327">
        <v>0.38</v>
      </c>
    </row>
    <row r="61" spans="3:10" ht="15">
      <c r="C61" s="294">
        <v>2035</v>
      </c>
      <c r="D61" s="299">
        <v>62.469368921800942</v>
      </c>
      <c r="E61" s="299">
        <v>59.537968923493565</v>
      </c>
      <c r="F61" s="299">
        <v>174.77470440758296</v>
      </c>
      <c r="G61" s="299">
        <v>311.05772191943129</v>
      </c>
      <c r="H61" s="303">
        <v>607.83976417230872</v>
      </c>
      <c r="I61" s="328">
        <v>0.19</v>
      </c>
      <c r="J61" s="327">
        <v>0.38</v>
      </c>
    </row>
    <row r="64" spans="3:10">
      <c r="C64" s="88" t="s">
        <v>836</v>
      </c>
      <c r="I64" s="88" t="s">
        <v>523</v>
      </c>
    </row>
    <row r="65" spans="3:10" ht="30">
      <c r="C65" s="295" t="s">
        <v>152</v>
      </c>
      <c r="D65" s="307" t="s">
        <v>21</v>
      </c>
      <c r="E65" s="307" t="s">
        <v>20</v>
      </c>
      <c r="F65" s="307" t="s">
        <v>5</v>
      </c>
      <c r="G65" s="307" t="s">
        <v>19</v>
      </c>
      <c r="H65" s="305" t="s">
        <v>254</v>
      </c>
      <c r="I65" s="289" t="s">
        <v>521</v>
      </c>
      <c r="J65" s="289" t="s">
        <v>522</v>
      </c>
    </row>
    <row r="66" spans="3:10" ht="15">
      <c r="C66" s="304">
        <v>2010</v>
      </c>
      <c r="D66" s="299">
        <v>32.184767885475075</v>
      </c>
      <c r="E66" s="299">
        <v>40.117710673589848</v>
      </c>
      <c r="F66" s="299">
        <v>98.793287509014277</v>
      </c>
      <c r="G66" s="299">
        <v>173.76074684840518</v>
      </c>
      <c r="H66" s="303">
        <v>344.85651291648435</v>
      </c>
      <c r="I66" s="292">
        <v>6.6666666666666664E-4</v>
      </c>
      <c r="J66" s="292">
        <v>2E-3</v>
      </c>
    </row>
    <row r="67" spans="3:10" ht="15">
      <c r="C67" s="294">
        <v>2011</v>
      </c>
      <c r="D67" s="299">
        <v>36.436999999999998</v>
      </c>
      <c r="E67" s="299">
        <v>44.347000000000001</v>
      </c>
      <c r="F67" s="299">
        <v>110.101</v>
      </c>
      <c r="G67" s="299">
        <v>192.56</v>
      </c>
      <c r="H67" s="303">
        <v>383.44499999999999</v>
      </c>
      <c r="I67" s="292">
        <v>1E-3</v>
      </c>
      <c r="J67" s="292">
        <v>3.0000000000000001E-3</v>
      </c>
    </row>
    <row r="68" spans="3:10" ht="15">
      <c r="C68" s="294">
        <v>2012</v>
      </c>
      <c r="D68" s="299">
        <v>42.964495822369742</v>
      </c>
      <c r="E68" s="299">
        <v>54.796632368554427</v>
      </c>
      <c r="F68" s="299">
        <v>133.10453606379482</v>
      </c>
      <c r="G68" s="299">
        <v>228.1826332917868</v>
      </c>
      <c r="H68" s="303">
        <v>459.04829754650575</v>
      </c>
      <c r="I68" s="292">
        <v>1.1156088088293621E-3</v>
      </c>
      <c r="J68" s="292">
        <v>0.01</v>
      </c>
    </row>
    <row r="69" spans="3:10" ht="15">
      <c r="C69" s="294">
        <v>2013</v>
      </c>
      <c r="D69" s="299">
        <v>49.074944057147562</v>
      </c>
      <c r="E69" s="299">
        <v>58.127749268439366</v>
      </c>
      <c r="F69" s="299">
        <v>146.59984561924372</v>
      </c>
      <c r="G69" s="299">
        <v>251.03859841638587</v>
      </c>
      <c r="H69" s="303">
        <v>504.84113736121651</v>
      </c>
      <c r="I69" s="292">
        <v>3.2000000000000002E-3</v>
      </c>
      <c r="J69" s="292">
        <v>1.6E-2</v>
      </c>
    </row>
    <row r="70" spans="3:10" ht="15">
      <c r="C70" s="294">
        <v>2014</v>
      </c>
      <c r="D70" s="299">
        <v>45.736838650387206</v>
      </c>
      <c r="E70" s="299">
        <v>58.321132233949534</v>
      </c>
      <c r="F70" s="299">
        <v>154.00116180989258</v>
      </c>
      <c r="G70" s="299">
        <v>236.76375006698103</v>
      </c>
      <c r="H70" s="303">
        <v>494.82288276121039</v>
      </c>
      <c r="I70" s="326">
        <v>5.3954545454545453E-3</v>
      </c>
      <c r="J70" s="327">
        <v>2.5000000000000001E-2</v>
      </c>
    </row>
    <row r="71" spans="3:10" ht="15">
      <c r="C71" s="294">
        <v>2015</v>
      </c>
      <c r="D71" s="299">
        <v>45.92324472602948</v>
      </c>
      <c r="E71" s="299">
        <v>57.394249585617686</v>
      </c>
      <c r="F71" s="299">
        <v>153.09247094465763</v>
      </c>
      <c r="G71" s="299">
        <v>238.19221091633162</v>
      </c>
      <c r="H71" s="303">
        <v>494.6021761726364</v>
      </c>
      <c r="I71" s="326">
        <v>7.5909090909090909E-3</v>
      </c>
      <c r="J71" s="327">
        <v>2.8999999999999998E-2</v>
      </c>
    </row>
    <row r="72" spans="3:10" ht="15">
      <c r="C72" s="294">
        <v>2016</v>
      </c>
      <c r="D72" s="299">
        <v>45.974417180806519</v>
      </c>
      <c r="E72" s="299">
        <v>56.833634225948316</v>
      </c>
      <c r="F72" s="299">
        <v>153.8231202215209</v>
      </c>
      <c r="G72" s="299">
        <v>242.80286915789162</v>
      </c>
      <c r="H72" s="303">
        <v>499.43404078616737</v>
      </c>
      <c r="I72" s="326">
        <v>9.7863636363636364E-3</v>
      </c>
      <c r="J72" s="327">
        <v>3.0000000000000002E-2</v>
      </c>
    </row>
    <row r="73" spans="3:10" ht="15">
      <c r="C73" s="294">
        <v>2017</v>
      </c>
      <c r="D73" s="299">
        <v>45.14983069260898</v>
      </c>
      <c r="E73" s="299">
        <v>54.936272624379598</v>
      </c>
      <c r="F73" s="299">
        <v>149.24561711789156</v>
      </c>
      <c r="G73" s="299">
        <v>245.88887108667703</v>
      </c>
      <c r="H73" s="303">
        <v>495.22059152155714</v>
      </c>
      <c r="I73" s="326">
        <v>1.1981818181818182E-2</v>
      </c>
      <c r="J73" s="327">
        <v>4.0000000000000008E-2</v>
      </c>
    </row>
    <row r="74" spans="3:10" ht="15">
      <c r="C74" s="294">
        <v>2018</v>
      </c>
      <c r="D74" s="299">
        <v>44.339539269824456</v>
      </c>
      <c r="E74" s="299">
        <v>53.097227761198553</v>
      </c>
      <c r="F74" s="299">
        <v>145.57507364255451</v>
      </c>
      <c r="G74" s="299">
        <v>243.48217329842618</v>
      </c>
      <c r="H74" s="303">
        <v>486.4940139720037</v>
      </c>
      <c r="I74" s="326">
        <v>1.4177272727272728E-2</v>
      </c>
      <c r="J74" s="327">
        <v>4.9999999999999996E-2</v>
      </c>
    </row>
    <row r="75" spans="3:10" ht="15">
      <c r="C75" s="294">
        <v>2019</v>
      </c>
      <c r="D75" s="299">
        <v>44.45229090296742</v>
      </c>
      <c r="E75" s="299">
        <v>52.30922690333152</v>
      </c>
      <c r="F75" s="299">
        <v>146.22076356878452</v>
      </c>
      <c r="G75" s="299">
        <v>240.8234064014807</v>
      </c>
      <c r="H75" s="303">
        <v>483.80568777656413</v>
      </c>
      <c r="I75" s="326">
        <v>1.6372727272727271E-2</v>
      </c>
      <c r="J75" s="327">
        <v>0.06</v>
      </c>
    </row>
    <row r="76" spans="3:10" ht="15">
      <c r="C76" s="294">
        <v>2020</v>
      </c>
      <c r="D76" s="299">
        <v>44.585311018642621</v>
      </c>
      <c r="E76" s="299">
        <v>50.866645983916165</v>
      </c>
      <c r="F76" s="299">
        <v>146.25396455160228</v>
      </c>
      <c r="G76" s="299">
        <v>238.51297298449492</v>
      </c>
      <c r="H76" s="303">
        <v>480.218894538656</v>
      </c>
      <c r="I76" s="326">
        <v>1.8568181818181817E-2</v>
      </c>
      <c r="J76" s="327">
        <v>7.0000000000000007E-2</v>
      </c>
    </row>
    <row r="77" spans="3:10" ht="15">
      <c r="C77" s="294">
        <v>2021</v>
      </c>
      <c r="D77" s="299">
        <v>44.4291443305911</v>
      </c>
      <c r="E77" s="299">
        <v>49.641385570688605</v>
      </c>
      <c r="F77" s="299">
        <v>144.49849005911031</v>
      </c>
      <c r="G77" s="299">
        <v>239.64558469652653</v>
      </c>
      <c r="H77" s="303">
        <v>478.21460465691655</v>
      </c>
      <c r="I77" s="326">
        <v>2.0763636363636363E-2</v>
      </c>
      <c r="J77" s="327">
        <v>7.9999999999999988E-2</v>
      </c>
    </row>
    <row r="78" spans="3:10" ht="15">
      <c r="C78" s="294">
        <v>2022</v>
      </c>
      <c r="D78" s="299">
        <v>44.245635868650531</v>
      </c>
      <c r="E78" s="299">
        <v>48.89552270565278</v>
      </c>
      <c r="F78" s="299">
        <v>141.50828504847857</v>
      </c>
      <c r="G78" s="299">
        <v>240.35234866394291</v>
      </c>
      <c r="H78" s="303">
        <v>475.00179228672482</v>
      </c>
      <c r="I78" s="326">
        <v>2.2959090909090908E-2</v>
      </c>
      <c r="J78" s="327">
        <v>8.9999999999999983E-2</v>
      </c>
    </row>
    <row r="79" spans="3:10" ht="15">
      <c r="C79" s="294">
        <v>2023</v>
      </c>
      <c r="D79" s="299">
        <v>44.427526336524977</v>
      </c>
      <c r="E79" s="299">
        <v>48.5877874599012</v>
      </c>
      <c r="F79" s="299">
        <v>140.00726872324208</v>
      </c>
      <c r="G79" s="299">
        <v>240.47983177562969</v>
      </c>
      <c r="H79" s="303">
        <v>473.50241429529797</v>
      </c>
      <c r="I79" s="326">
        <v>2.5154545454545454E-2</v>
      </c>
      <c r="J79" s="327">
        <v>9.0999999999999984E-2</v>
      </c>
    </row>
    <row r="80" spans="3:10" ht="15">
      <c r="C80" s="294">
        <v>2024</v>
      </c>
      <c r="D80" s="299">
        <v>44.938921273157987</v>
      </c>
      <c r="E80" s="299">
        <v>48.664471383708921</v>
      </c>
      <c r="F80" s="299">
        <v>139.95215876693189</v>
      </c>
      <c r="G80" s="299">
        <v>240.71531493773915</v>
      </c>
      <c r="H80" s="303">
        <v>474.27086636153797</v>
      </c>
      <c r="I80" s="326">
        <v>2.7349999999999999E-2</v>
      </c>
      <c r="J80" s="327">
        <v>9.1999999999999985E-2</v>
      </c>
    </row>
    <row r="81" spans="3:21" ht="15">
      <c r="C81" s="294">
        <v>2025</v>
      </c>
      <c r="D81" s="299">
        <v>45.313698049687943</v>
      </c>
      <c r="E81" s="299">
        <v>49.098678618578973</v>
      </c>
      <c r="F81" s="299">
        <v>140.76071050768121</v>
      </c>
      <c r="G81" s="299">
        <v>242.3001646483437</v>
      </c>
      <c r="H81" s="303">
        <v>477.47325182429182</v>
      </c>
      <c r="I81" s="326">
        <v>2.9545454545454545E-2</v>
      </c>
      <c r="J81" s="327">
        <v>9.2999999999999985E-2</v>
      </c>
    </row>
    <row r="82" spans="3:21" ht="15">
      <c r="C82" s="294">
        <v>2026</v>
      </c>
      <c r="D82" s="299">
        <v>45.959225012428249</v>
      </c>
      <c r="E82" s="299">
        <v>49.531683837367588</v>
      </c>
      <c r="F82" s="299">
        <v>141.98373695360124</v>
      </c>
      <c r="G82" s="299">
        <v>245.01722260282895</v>
      </c>
      <c r="H82" s="303">
        <v>482.49186840622599</v>
      </c>
      <c r="I82" s="326">
        <v>3.174090909090909E-2</v>
      </c>
      <c r="J82" s="327">
        <v>9.3999999999999986E-2</v>
      </c>
    </row>
    <row r="83" spans="3:21" ht="15">
      <c r="C83" s="294">
        <v>2027</v>
      </c>
      <c r="D83" s="299">
        <v>46.385300746616899</v>
      </c>
      <c r="E83" s="299">
        <v>49.571555190591468</v>
      </c>
      <c r="F83" s="299">
        <v>142.16164784837264</v>
      </c>
      <c r="G83" s="299">
        <v>245.8329773492184</v>
      </c>
      <c r="H83" s="303">
        <v>483.95148113479939</v>
      </c>
      <c r="I83" s="326">
        <v>3.3936363636363633E-2</v>
      </c>
      <c r="J83" s="327">
        <v>9.4999999999999987E-2</v>
      </c>
    </row>
    <row r="84" spans="3:21" ht="15">
      <c r="C84" s="294">
        <v>2028</v>
      </c>
      <c r="D84" s="299">
        <v>47.104604012493503</v>
      </c>
      <c r="E84" s="299">
        <v>49.695894451930286</v>
      </c>
      <c r="F84" s="299">
        <v>142.5607012698367</v>
      </c>
      <c r="G84" s="299">
        <v>246.76578959273473</v>
      </c>
      <c r="H84" s="303">
        <v>486.12698932699521</v>
      </c>
      <c r="I84" s="326">
        <v>3.6131818181818175E-2</v>
      </c>
      <c r="J84" s="327">
        <v>9.5999999999999988E-2</v>
      </c>
    </row>
    <row r="85" spans="3:21" ht="15">
      <c r="C85" s="294">
        <v>2029</v>
      </c>
      <c r="D85" s="299">
        <v>47.627793504359296</v>
      </c>
      <c r="E85" s="299">
        <v>49.519321368446711</v>
      </c>
      <c r="F85" s="299">
        <v>142.55632808750144</v>
      </c>
      <c r="G85" s="299">
        <v>247.59571080819089</v>
      </c>
      <c r="H85" s="303">
        <v>487.29915376849834</v>
      </c>
      <c r="I85" s="326">
        <v>3.8327272727272717E-2</v>
      </c>
      <c r="J85" s="327">
        <v>9.6999999999999989E-2</v>
      </c>
    </row>
    <row r="86" spans="3:21" ht="15">
      <c r="C86" s="294">
        <v>2030</v>
      </c>
      <c r="D86" s="299">
        <v>48.152446557405177</v>
      </c>
      <c r="E86" s="299">
        <v>49.406096540815732</v>
      </c>
      <c r="F86" s="299">
        <v>141.86100206452718</v>
      </c>
      <c r="G86" s="299">
        <v>247.47923241404951</v>
      </c>
      <c r="H86" s="303">
        <v>486.89877757679756</v>
      </c>
      <c r="I86" s="326">
        <v>4.0522727272727259E-2</v>
      </c>
      <c r="J86" s="327">
        <v>9.799999999999999E-2</v>
      </c>
    </row>
    <row r="87" spans="3:21" ht="15">
      <c r="C87" s="294">
        <v>2031</v>
      </c>
      <c r="D87" s="299">
        <v>48.566301664473308</v>
      </c>
      <c r="E87" s="299">
        <v>49.19194594180923</v>
      </c>
      <c r="F87" s="299">
        <v>139.90947997382273</v>
      </c>
      <c r="G87" s="299">
        <v>246.59423580334152</v>
      </c>
      <c r="H87" s="303">
        <v>484.26196338344675</v>
      </c>
      <c r="I87" s="326">
        <v>4.2718181818181801E-2</v>
      </c>
      <c r="J87" s="327">
        <v>9.8999999999999991E-2</v>
      </c>
    </row>
    <row r="88" spans="3:21" ht="15">
      <c r="C88" s="294">
        <v>2032</v>
      </c>
      <c r="D88" s="299">
        <v>49.206398253465686</v>
      </c>
      <c r="E88" s="299">
        <v>49.118678416481259</v>
      </c>
      <c r="F88" s="299">
        <v>140.06554213118261</v>
      </c>
      <c r="G88" s="299">
        <v>248.07169899195617</v>
      </c>
      <c r="H88" s="303">
        <v>486.46231779308573</v>
      </c>
      <c r="I88" s="326">
        <v>4.4913636363636343E-2</v>
      </c>
      <c r="J88" s="327">
        <v>9.9999999999999992E-2</v>
      </c>
    </row>
    <row r="89" spans="3:21" ht="15">
      <c r="C89" s="294">
        <v>2033</v>
      </c>
      <c r="D89" s="299">
        <v>49.311586205275752</v>
      </c>
      <c r="E89" s="299">
        <v>48.481741524327717</v>
      </c>
      <c r="F89" s="299">
        <v>139.4218180540679</v>
      </c>
      <c r="G89" s="299">
        <v>247.54425065775979</v>
      </c>
      <c r="H89" s="303">
        <v>484.75939644143114</v>
      </c>
      <c r="I89" s="326">
        <v>4.7109090909090885E-2</v>
      </c>
      <c r="J89" s="327">
        <v>0.10099999999999999</v>
      </c>
    </row>
    <row r="90" spans="3:21" ht="15">
      <c r="C90" s="294">
        <v>2034</v>
      </c>
      <c r="D90" s="299">
        <v>49.594115043814874</v>
      </c>
      <c r="E90" s="299">
        <v>48.008827373660033</v>
      </c>
      <c r="F90" s="299">
        <v>139.35001436532244</v>
      </c>
      <c r="G90" s="299">
        <v>248.0220512633997</v>
      </c>
      <c r="H90" s="303">
        <v>484.97500804619705</v>
      </c>
      <c r="I90" s="326">
        <v>4.9304545454545427E-2</v>
      </c>
      <c r="J90" s="327">
        <v>0.10199999999999999</v>
      </c>
    </row>
    <row r="91" spans="3:21" ht="15">
      <c r="C91" s="294">
        <v>2035</v>
      </c>
      <c r="D91" s="299">
        <v>49.867303062796204</v>
      </c>
      <c r="E91" s="299">
        <v>47.527260020311445</v>
      </c>
      <c r="F91" s="299">
        <v>139.51706736966824</v>
      </c>
      <c r="G91" s="299">
        <v>248.30744982227486</v>
      </c>
      <c r="H91" s="303">
        <v>485.21908027505071</v>
      </c>
      <c r="I91" s="328">
        <v>5.1499999999999997E-2</v>
      </c>
      <c r="J91" s="327">
        <v>0.10299999999999999</v>
      </c>
    </row>
    <row r="94" spans="3:21">
      <c r="C94" s="87"/>
      <c r="D94" s="87" t="s">
        <v>831</v>
      </c>
      <c r="E94" s="87"/>
      <c r="F94" s="87"/>
      <c r="H94" s="614"/>
      <c r="I94" s="614" t="s">
        <v>832</v>
      </c>
      <c r="J94" s="614"/>
      <c r="K94" s="614"/>
      <c r="M94" s="208"/>
      <c r="N94" s="208" t="s">
        <v>833</v>
      </c>
      <c r="O94" s="208"/>
      <c r="P94" s="208"/>
      <c r="R94" s="616" t="s">
        <v>834</v>
      </c>
      <c r="S94" s="616"/>
      <c r="T94" s="616"/>
      <c r="U94" s="616"/>
    </row>
    <row r="95" spans="3:21">
      <c r="C95" s="87"/>
      <c r="D95" s="87" t="s">
        <v>53</v>
      </c>
      <c r="E95" s="87" t="s">
        <v>835</v>
      </c>
      <c r="F95" s="87" t="s">
        <v>54</v>
      </c>
      <c r="H95" s="614"/>
      <c r="I95" s="614" t="s">
        <v>53</v>
      </c>
      <c r="J95" s="614" t="s">
        <v>835</v>
      </c>
      <c r="K95" s="614" t="s">
        <v>54</v>
      </c>
      <c r="M95" s="208"/>
      <c r="N95" s="208" t="s">
        <v>53</v>
      </c>
      <c r="O95" s="208" t="s">
        <v>835</v>
      </c>
      <c r="P95" s="208" t="s">
        <v>54</v>
      </c>
      <c r="R95" s="616"/>
      <c r="S95" s="616" t="s">
        <v>53</v>
      </c>
      <c r="T95" s="616" t="s">
        <v>835</v>
      </c>
      <c r="U95" s="616" t="s">
        <v>54</v>
      </c>
    </row>
    <row r="96" spans="3:21">
      <c r="C96" s="87">
        <v>2010</v>
      </c>
      <c r="D96" s="89">
        <v>0.28231604785939113</v>
      </c>
      <c r="E96" s="89">
        <v>0.28231808390500002</v>
      </c>
      <c r="F96" s="89">
        <v>0.28231808390500002</v>
      </c>
      <c r="H96" s="614">
        <v>2010</v>
      </c>
      <c r="I96" s="615">
        <v>1.4115802392969556E-2</v>
      </c>
      <c r="J96" s="615">
        <v>1.4115904195250002E-2</v>
      </c>
      <c r="K96" s="615">
        <v>1.4115904195250002E-2</v>
      </c>
      <c r="M96" s="208">
        <v>2010</v>
      </c>
      <c r="N96" s="209">
        <v>0.52510784901846752</v>
      </c>
      <c r="O96" s="209">
        <v>0.52511163606330002</v>
      </c>
      <c r="P96" s="209">
        <v>0.52511163606330002</v>
      </c>
      <c r="R96" s="616">
        <v>2010</v>
      </c>
      <c r="S96" s="617">
        <v>0.59330972108754887</v>
      </c>
      <c r="T96" s="617">
        <v>0.5933139999999999</v>
      </c>
      <c r="U96" s="617">
        <v>0.5933139999999999</v>
      </c>
    </row>
    <row r="97" spans="3:21">
      <c r="C97" s="87">
        <v>2011</v>
      </c>
      <c r="D97" s="89">
        <v>0.75280352138689133</v>
      </c>
      <c r="E97" s="89">
        <v>0.75280555743250022</v>
      </c>
      <c r="F97" s="89">
        <v>0.75280555743250022</v>
      </c>
      <c r="H97" s="614">
        <v>2011</v>
      </c>
      <c r="I97" s="615">
        <v>3.7640176069344569E-2</v>
      </c>
      <c r="J97" s="615">
        <v>3.7640277871625015E-2</v>
      </c>
      <c r="K97" s="615">
        <v>3.7640277871625015E-2</v>
      </c>
      <c r="M97" s="208">
        <v>2011</v>
      </c>
      <c r="N97" s="209">
        <v>1.4002145497796179</v>
      </c>
      <c r="O97" s="209">
        <v>1.4002183368244505</v>
      </c>
      <c r="P97" s="209">
        <v>1.4002183368244505</v>
      </c>
      <c r="R97" s="616">
        <v>2011</v>
      </c>
      <c r="S97" s="617">
        <v>1.5820767210875488</v>
      </c>
      <c r="T97" s="617">
        <v>1.5820809999999998</v>
      </c>
      <c r="U97" s="617">
        <v>1.5820809999999998</v>
      </c>
    </row>
    <row r="98" spans="3:21">
      <c r="C98" s="87">
        <v>2012</v>
      </c>
      <c r="D98" s="89">
        <v>2.5238210950957924</v>
      </c>
      <c r="E98" s="89">
        <v>2.5238026931003295</v>
      </c>
      <c r="F98" s="89">
        <v>2.5238026931003295</v>
      </c>
      <c r="H98" s="614">
        <v>2012</v>
      </c>
      <c r="I98" s="615">
        <v>0.12619105475478962</v>
      </c>
      <c r="J98" s="615">
        <v>0.12619013465501647</v>
      </c>
      <c r="K98" s="615">
        <v>0.12619013465501647</v>
      </c>
      <c r="M98" s="208">
        <v>2012</v>
      </c>
      <c r="N98" s="209">
        <v>4.6943072368781742</v>
      </c>
      <c r="O98" s="209">
        <v>4.6942730091666132</v>
      </c>
      <c r="P98" s="209">
        <v>4.6942730091666132</v>
      </c>
      <c r="R98" s="616">
        <v>2012</v>
      </c>
      <c r="S98" s="617">
        <v>5.3040115904142571</v>
      </c>
      <c r="T98" s="617">
        <v>5.3039729171511585</v>
      </c>
      <c r="U98" s="617">
        <v>5.3039729171511585</v>
      </c>
    </row>
    <row r="99" spans="3:21">
      <c r="C99" s="87">
        <v>2013</v>
      </c>
      <c r="D99" s="89">
        <v>5.7144034956710454</v>
      </c>
      <c r="E99" s="89">
        <v>5.7144537452603306</v>
      </c>
      <c r="F99" s="89">
        <v>5.7144537452603306</v>
      </c>
      <c r="H99" s="614">
        <v>2013</v>
      </c>
      <c r="I99" s="615">
        <v>0.28572017478355227</v>
      </c>
      <c r="J99" s="615">
        <v>0.28572268726301653</v>
      </c>
      <c r="K99" s="615">
        <v>0.28572268726301653</v>
      </c>
      <c r="M99" s="208">
        <v>2013</v>
      </c>
      <c r="N99" s="209">
        <v>10.628790501948146</v>
      </c>
      <c r="O99" s="209">
        <v>10.628883966184215</v>
      </c>
      <c r="P99" s="209">
        <v>10.628883966184215</v>
      </c>
      <c r="R99" s="616">
        <v>2013</v>
      </c>
      <c r="S99" s="617">
        <v>12.00927531362621</v>
      </c>
      <c r="T99" s="617">
        <v>12.009380917151159</v>
      </c>
      <c r="U99" s="617">
        <v>12.009380917151159</v>
      </c>
    </row>
    <row r="100" spans="3:21">
      <c r="C100" s="87">
        <v>2014</v>
      </c>
      <c r="D100" s="89">
        <v>10.504919068940772</v>
      </c>
      <c r="E100" s="89">
        <v>10.887775270288275</v>
      </c>
      <c r="F100" s="89">
        <v>12.083891392296337</v>
      </c>
      <c r="H100" s="614">
        <v>2014</v>
      </c>
      <c r="I100" s="615">
        <v>0.52524595344703862</v>
      </c>
      <c r="J100" s="615">
        <v>0.54438876351441379</v>
      </c>
      <c r="K100" s="615">
        <v>0.60419456961481688</v>
      </c>
      <c r="M100" s="208">
        <v>2014</v>
      </c>
      <c r="N100" s="209">
        <v>19.539149468229837</v>
      </c>
      <c r="O100" s="209">
        <v>20.251262002736194</v>
      </c>
      <c r="P100" s="209">
        <v>22.476037989671187</v>
      </c>
      <c r="R100" s="616">
        <v>2014</v>
      </c>
      <c r="S100" s="617">
        <v>22.339838162546723</v>
      </c>
      <c r="T100" s="617">
        <v>23.165450098969341</v>
      </c>
      <c r="U100" s="617">
        <v>25.744828577970402</v>
      </c>
    </row>
    <row r="101" spans="3:21">
      <c r="C101" s="87">
        <v>2015</v>
      </c>
      <c r="D101" s="89">
        <v>15.969766239526642</v>
      </c>
      <c r="E101" s="89">
        <v>17.200335557252426</v>
      </c>
      <c r="F101" s="89">
        <v>21.508437569202645</v>
      </c>
      <c r="H101" s="614">
        <v>2015</v>
      </c>
      <c r="I101" s="615">
        <v>0.79848831197633219</v>
      </c>
      <c r="J101" s="615">
        <v>0.86001677786262132</v>
      </c>
      <c r="K101" s="615">
        <v>1.0754218784601324</v>
      </c>
      <c r="M101" s="208">
        <v>2015</v>
      </c>
      <c r="N101" s="209">
        <v>29.703765205519556</v>
      </c>
      <c r="O101" s="209">
        <v>31.992624136489514</v>
      </c>
      <c r="P101" s="209">
        <v>40.005693878716919</v>
      </c>
      <c r="R101" s="616">
        <v>2015</v>
      </c>
      <c r="S101" s="617">
        <v>34.434285785767671</v>
      </c>
      <c r="T101" s="617">
        <v>37.135697428514796</v>
      </c>
      <c r="U101" s="617">
        <v>46.601205261446609</v>
      </c>
    </row>
    <row r="102" spans="3:21">
      <c r="C102" s="87">
        <v>2016</v>
      </c>
      <c r="D102" s="89">
        <v>21.606285116340626</v>
      </c>
      <c r="E102" s="89">
        <v>27.347751795917056</v>
      </c>
      <c r="F102" s="89">
        <v>35.204178737593601</v>
      </c>
      <c r="H102" s="614">
        <v>2016</v>
      </c>
      <c r="I102" s="615">
        <v>1.0803142558170313</v>
      </c>
      <c r="J102" s="615">
        <v>1.367387589795853</v>
      </c>
      <c r="K102" s="615">
        <v>1.7602089368796801</v>
      </c>
      <c r="M102" s="208">
        <v>2016</v>
      </c>
      <c r="N102" s="209">
        <v>40.187690316393564</v>
      </c>
      <c r="O102" s="209">
        <v>50.866818340405729</v>
      </c>
      <c r="P102" s="209">
        <v>65.479772451924106</v>
      </c>
      <c r="R102" s="616">
        <v>2016</v>
      </c>
      <c r="S102" s="617">
        <v>47.240302647894545</v>
      </c>
      <c r="T102" s="617">
        <v>60.183986956923889</v>
      </c>
      <c r="U102" s="617">
        <v>77.706186939377872</v>
      </c>
    </row>
    <row r="103" spans="3:21">
      <c r="C103" s="87">
        <v>2017</v>
      </c>
      <c r="D103" s="89">
        <v>28.747103663939022</v>
      </c>
      <c r="E103" s="89">
        <v>40.981656404434773</v>
      </c>
      <c r="F103" s="89">
        <v>54.419479570585921</v>
      </c>
      <c r="H103" s="614">
        <v>2017</v>
      </c>
      <c r="I103" s="615">
        <v>1.4373551831969511</v>
      </c>
      <c r="J103" s="615">
        <v>2.0490828202217388</v>
      </c>
      <c r="K103" s="615">
        <v>2.7209739785292961</v>
      </c>
      <c r="M103" s="208">
        <v>2017</v>
      </c>
      <c r="N103" s="209">
        <v>53.469612814926585</v>
      </c>
      <c r="O103" s="209">
        <v>76.225880912248684</v>
      </c>
      <c r="P103" s="209">
        <v>101.22023200128982</v>
      </c>
      <c r="R103" s="616">
        <v>2017</v>
      </c>
      <c r="S103" s="617">
        <v>63.913394944147228</v>
      </c>
      <c r="T103" s="617">
        <v>91.985039267783762</v>
      </c>
      <c r="U103" s="617">
        <v>122.51109282351916</v>
      </c>
    </row>
    <row r="104" spans="3:21">
      <c r="C104" s="87">
        <v>2018</v>
      </c>
      <c r="D104" s="89">
        <v>37.104661138457161</v>
      </c>
      <c r="E104" s="89">
        <v>57.558682937602946</v>
      </c>
      <c r="F104" s="89">
        <v>78.572550376653197</v>
      </c>
      <c r="H104" s="614">
        <v>2018</v>
      </c>
      <c r="I104" s="615">
        <v>1.8552330569228581</v>
      </c>
      <c r="J104" s="615">
        <v>2.8779341468801474</v>
      </c>
      <c r="K104" s="615">
        <v>3.92862751883266</v>
      </c>
      <c r="M104" s="208">
        <v>2018</v>
      </c>
      <c r="N104" s="209">
        <v>69.014669717530325</v>
      </c>
      <c r="O104" s="209">
        <v>107.05915026394149</v>
      </c>
      <c r="P104" s="209">
        <v>146.14494370057494</v>
      </c>
      <c r="R104" s="616">
        <v>2018</v>
      </c>
      <c r="S104" s="617">
        <v>83.997065203957177</v>
      </c>
      <c r="T104" s="617">
        <v>131.71899349682545</v>
      </c>
      <c r="U104" s="617">
        <v>180.35709460509054</v>
      </c>
    </row>
    <row r="105" spans="3:21">
      <c r="C105" s="87">
        <v>2019</v>
      </c>
      <c r="D105" s="89">
        <v>46.560442764294812</v>
      </c>
      <c r="E105" s="89">
        <v>76.872295987896479</v>
      </c>
      <c r="F105" s="89">
        <v>106.76756165289483</v>
      </c>
      <c r="H105" s="614">
        <v>2019</v>
      </c>
      <c r="I105" s="615">
        <v>2.3280221382147408</v>
      </c>
      <c r="J105" s="615">
        <v>3.8436147993948242</v>
      </c>
      <c r="K105" s="615">
        <v>5.3383780826447413</v>
      </c>
      <c r="M105" s="208">
        <v>2019</v>
      </c>
      <c r="N105" s="209">
        <v>86.602423541588351</v>
      </c>
      <c r="O105" s="209">
        <v>142.98247053748744</v>
      </c>
      <c r="P105" s="209">
        <v>198.5876646743844</v>
      </c>
      <c r="R105" s="616">
        <v>2019</v>
      </c>
      <c r="S105" s="617">
        <v>107.4077254585516</v>
      </c>
      <c r="T105" s="617">
        <v>179.31931215654896</v>
      </c>
      <c r="U105" s="617">
        <v>249.76683157857633</v>
      </c>
    </row>
    <row r="106" spans="3:21">
      <c r="C106" s="87">
        <v>2020</v>
      </c>
      <c r="D106" s="89">
        <v>56.96521902128481</v>
      </c>
      <c r="E106" s="89">
        <v>98.628312407971535</v>
      </c>
      <c r="F106" s="89">
        <v>138.28089239704991</v>
      </c>
      <c r="H106" s="614">
        <v>2020</v>
      </c>
      <c r="I106" s="615">
        <v>2.8482609510642405</v>
      </c>
      <c r="J106" s="615">
        <v>4.9314156203985773</v>
      </c>
      <c r="K106" s="615">
        <v>6.9140446198524961</v>
      </c>
      <c r="M106" s="208">
        <v>2020</v>
      </c>
      <c r="N106" s="209">
        <v>105.95530737958975</v>
      </c>
      <c r="O106" s="209">
        <v>183.44866107882706</v>
      </c>
      <c r="P106" s="209">
        <v>257.20245985851284</v>
      </c>
      <c r="R106" s="616">
        <v>2020</v>
      </c>
      <c r="S106" s="617">
        <v>133.95931990089471</v>
      </c>
      <c r="T106" s="617">
        <v>234.46894197990883</v>
      </c>
      <c r="U106" s="617">
        <v>329.56369174931933</v>
      </c>
    </row>
    <row r="107" spans="3:21">
      <c r="C107" s="87">
        <v>2021</v>
      </c>
      <c r="D107" s="89">
        <v>68.264931330480337</v>
      </c>
      <c r="E107" s="89">
        <v>122.55989251698303</v>
      </c>
      <c r="F107" s="89">
        <v>171.58463389976347</v>
      </c>
      <c r="H107" s="614">
        <v>2021</v>
      </c>
      <c r="I107" s="615">
        <v>3.413246566524017</v>
      </c>
      <c r="J107" s="615">
        <v>6.1279946258491513</v>
      </c>
      <c r="K107" s="615">
        <v>8.5792316949881737</v>
      </c>
      <c r="M107" s="208">
        <v>2021</v>
      </c>
      <c r="N107" s="209">
        <v>126.97277227469344</v>
      </c>
      <c r="O107" s="209">
        <v>227.96140008158844</v>
      </c>
      <c r="P107" s="209">
        <v>319.1474190535601</v>
      </c>
      <c r="R107" s="616">
        <v>2021</v>
      </c>
      <c r="S107" s="617">
        <v>163.68307563796728</v>
      </c>
      <c r="T107" s="617">
        <v>296.9378027583823</v>
      </c>
      <c r="U107" s="617">
        <v>416.41333341100574</v>
      </c>
    </row>
    <row r="108" spans="3:21">
      <c r="C108" s="87">
        <v>2022</v>
      </c>
      <c r="D108" s="89">
        <v>80.228162023140371</v>
      </c>
      <c r="E108" s="89">
        <v>148.22248743355073</v>
      </c>
      <c r="F108" s="89">
        <v>207.00816817359689</v>
      </c>
      <c r="H108" s="614">
        <v>2022</v>
      </c>
      <c r="I108" s="615">
        <v>4.0114081011570191</v>
      </c>
      <c r="J108" s="615">
        <v>7.4111243716775368</v>
      </c>
      <c r="K108" s="615">
        <v>10.350408408679845</v>
      </c>
      <c r="M108" s="208">
        <v>2022</v>
      </c>
      <c r="N108" s="209">
        <v>149.22438136304109</v>
      </c>
      <c r="O108" s="209">
        <v>275.69382662640436</v>
      </c>
      <c r="P108" s="209">
        <v>385.03519280289021</v>
      </c>
      <c r="R108" s="616">
        <v>2022</v>
      </c>
      <c r="S108" s="617">
        <v>196.16516541659666</v>
      </c>
      <c r="T108" s="617">
        <v>366.00059330503768</v>
      </c>
      <c r="U108" s="617">
        <v>511.66441678204012</v>
      </c>
    </row>
    <row r="109" spans="3:21">
      <c r="C109" s="87">
        <v>2023</v>
      </c>
      <c r="D109" s="89">
        <v>91.464658548198713</v>
      </c>
      <c r="E109" s="89">
        <v>175.31672025855474</v>
      </c>
      <c r="F109" s="89">
        <v>244.24902290282196</v>
      </c>
      <c r="H109" s="614">
        <v>2023</v>
      </c>
      <c r="I109" s="615">
        <v>4.5732329274099355</v>
      </c>
      <c r="J109" s="615">
        <v>8.7658360129277373</v>
      </c>
      <c r="K109" s="615">
        <v>12.212451145141099</v>
      </c>
      <c r="M109" s="208">
        <v>2023</v>
      </c>
      <c r="N109" s="209">
        <v>170.1242648996496</v>
      </c>
      <c r="O109" s="209">
        <v>326.08909968091183</v>
      </c>
      <c r="P109" s="209">
        <v>454.30318259924888</v>
      </c>
      <c r="R109" s="616">
        <v>2023</v>
      </c>
      <c r="S109" s="617">
        <v>227.80330529534899</v>
      </c>
      <c r="T109" s="617">
        <v>441.25939468635204</v>
      </c>
      <c r="U109" s="617">
        <v>615.0498616623488</v>
      </c>
    </row>
    <row r="110" spans="3:21">
      <c r="C110" s="87">
        <v>2024</v>
      </c>
      <c r="D110" s="89">
        <v>101.94445791205123</v>
      </c>
      <c r="E110" s="89">
        <v>203.66616658914694</v>
      </c>
      <c r="F110" s="89">
        <v>282.14573462917389</v>
      </c>
      <c r="H110" s="614">
        <v>2024</v>
      </c>
      <c r="I110" s="615">
        <v>5.0972228956025623</v>
      </c>
      <c r="J110" s="615">
        <v>10.183308329457347</v>
      </c>
      <c r="K110" s="615">
        <v>14.107286731458695</v>
      </c>
      <c r="M110" s="208">
        <v>2024</v>
      </c>
      <c r="N110" s="209">
        <v>189.61669171641532</v>
      </c>
      <c r="O110" s="209">
        <v>378.81906985581332</v>
      </c>
      <c r="P110" s="209">
        <v>524.79106641026351</v>
      </c>
      <c r="R110" s="616">
        <v>2024</v>
      </c>
      <c r="S110" s="617">
        <v>258.50839020110351</v>
      </c>
      <c r="T110" s="617">
        <v>522.62506581198477</v>
      </c>
      <c r="U110" s="617">
        <v>723.87241108955709</v>
      </c>
    </row>
    <row r="111" spans="3:21">
      <c r="C111" s="87">
        <v>2025</v>
      </c>
      <c r="D111" s="89">
        <v>111.65955601329627</v>
      </c>
      <c r="E111" s="89">
        <v>233.27882688898376</v>
      </c>
      <c r="F111" s="89">
        <v>320.68161712016047</v>
      </c>
      <c r="H111" s="614">
        <v>2025</v>
      </c>
      <c r="I111" s="615">
        <v>5.5829778006648141</v>
      </c>
      <c r="J111" s="615">
        <v>11.663941344449189</v>
      </c>
      <c r="K111" s="615">
        <v>16.034080856008025</v>
      </c>
      <c r="M111" s="208">
        <v>2025</v>
      </c>
      <c r="N111" s="209">
        <v>207.68677418473106</v>
      </c>
      <c r="O111" s="209">
        <v>433.8986180135098</v>
      </c>
      <c r="P111" s="209">
        <v>596.46780784349846</v>
      </c>
      <c r="R111" s="616">
        <v>2025</v>
      </c>
      <c r="S111" s="617">
        <v>288.25200427725059</v>
      </c>
      <c r="T111" s="617">
        <v>610.52396116716261</v>
      </c>
      <c r="U111" s="617">
        <v>838.4905207876842</v>
      </c>
    </row>
    <row r="112" spans="3:21">
      <c r="C112" s="87">
        <v>2026</v>
      </c>
      <c r="D112" s="89">
        <v>120.58097041333431</v>
      </c>
      <c r="E112" s="89">
        <v>264.02834749177902</v>
      </c>
      <c r="F112" s="89">
        <v>359.56964342222068</v>
      </c>
      <c r="H112" s="614">
        <v>2026</v>
      </c>
      <c r="I112" s="615">
        <v>6.0290485206667164</v>
      </c>
      <c r="J112" s="615">
        <v>13.201417374588951</v>
      </c>
      <c r="K112" s="615">
        <v>17.978482171111036</v>
      </c>
      <c r="M112" s="208">
        <v>2026</v>
      </c>
      <c r="N112" s="209">
        <v>224.28060496880184</v>
      </c>
      <c r="O112" s="209">
        <v>491.09272633470897</v>
      </c>
      <c r="P112" s="209">
        <v>668.79953676533046</v>
      </c>
      <c r="R112" s="616">
        <v>2026</v>
      </c>
      <c r="S112" s="617">
        <v>316.94776056962985</v>
      </c>
      <c r="T112" s="617">
        <v>705.01906985870437</v>
      </c>
      <c r="U112" s="617">
        <v>958.47238185267486</v>
      </c>
    </row>
    <row r="113" spans="3:21">
      <c r="C113" s="87">
        <v>2027</v>
      </c>
      <c r="D113" s="89">
        <v>128.53462496225038</v>
      </c>
      <c r="E113" s="89">
        <v>294.31333190467274</v>
      </c>
      <c r="F113" s="89">
        <v>398.79564652368128</v>
      </c>
      <c r="H113" s="614">
        <v>2027</v>
      </c>
      <c r="I113" s="615">
        <v>6.4267312481125192</v>
      </c>
      <c r="J113" s="615">
        <v>14.715666595233637</v>
      </c>
      <c r="K113" s="615">
        <v>19.939782326184066</v>
      </c>
      <c r="M113" s="208">
        <v>2027</v>
      </c>
      <c r="N113" s="209">
        <v>239.07440242978572</v>
      </c>
      <c r="O113" s="209">
        <v>547.4227973426913</v>
      </c>
      <c r="P113" s="209">
        <v>741.75990253404723</v>
      </c>
      <c r="R113" s="616">
        <v>2027</v>
      </c>
      <c r="S113" s="617">
        <v>344.06875622207826</v>
      </c>
      <c r="T113" s="617">
        <v>801.72374571842784</v>
      </c>
      <c r="U113" s="617">
        <v>1084.1885599405164</v>
      </c>
    </row>
    <row r="114" spans="3:21">
      <c r="C114" s="87">
        <v>2028</v>
      </c>
      <c r="D114" s="89">
        <v>135.5448618473323</v>
      </c>
      <c r="E114" s="89">
        <v>323.80849629540751</v>
      </c>
      <c r="F114" s="89">
        <v>437.52773396833481</v>
      </c>
      <c r="H114" s="614">
        <v>2028</v>
      </c>
      <c r="I114" s="615">
        <v>6.7772430923666152</v>
      </c>
      <c r="J114" s="615">
        <v>16.190424814770378</v>
      </c>
      <c r="K114" s="615">
        <v>21.876386698416741</v>
      </c>
      <c r="M114" s="208">
        <v>2028</v>
      </c>
      <c r="N114" s="209">
        <v>252.11344303603809</v>
      </c>
      <c r="O114" s="209">
        <v>602.28380310945795</v>
      </c>
      <c r="P114" s="209">
        <v>813.80158518110284</v>
      </c>
      <c r="R114" s="616">
        <v>2028</v>
      </c>
      <c r="S114" s="617">
        <v>369.63650160223494</v>
      </c>
      <c r="T114" s="617">
        <v>899.84995621451503</v>
      </c>
      <c r="U114" s="617">
        <v>1213.5111992260438</v>
      </c>
    </row>
    <row r="115" spans="3:21">
      <c r="C115" s="87">
        <v>2029</v>
      </c>
      <c r="D115" s="89">
        <v>141.59617087713983</v>
      </c>
      <c r="E115" s="89">
        <v>352.16942237237492</v>
      </c>
      <c r="F115" s="89">
        <v>475.33441617784746</v>
      </c>
      <c r="H115" s="614">
        <v>2029</v>
      </c>
      <c r="I115" s="615">
        <v>7.0798085438569913</v>
      </c>
      <c r="J115" s="615">
        <v>17.608471118618748</v>
      </c>
      <c r="K115" s="615">
        <v>23.766720808892373</v>
      </c>
      <c r="M115" s="208">
        <v>2029</v>
      </c>
      <c r="N115" s="209">
        <v>263.36887783148006</v>
      </c>
      <c r="O115" s="209">
        <v>655.03512561261743</v>
      </c>
      <c r="P115" s="209">
        <v>884.12201409079637</v>
      </c>
      <c r="R115" s="616">
        <v>2029</v>
      </c>
      <c r="S115" s="617">
        <v>393.55061631531402</v>
      </c>
      <c r="T115" s="617">
        <v>998.49290967026104</v>
      </c>
      <c r="U115" s="617">
        <v>1345.396979304704</v>
      </c>
    </row>
    <row r="116" spans="3:21">
      <c r="C116" s="87">
        <v>2030</v>
      </c>
      <c r="D116" s="89">
        <v>146.64172972090915</v>
      </c>
      <c r="E116" s="89">
        <v>378.97156469695727</v>
      </c>
      <c r="F116" s="89">
        <v>511.03223512005928</v>
      </c>
      <c r="H116" s="614">
        <v>2030</v>
      </c>
      <c r="I116" s="615">
        <v>7.3320864860454584</v>
      </c>
      <c r="J116" s="615">
        <v>18.948578234847865</v>
      </c>
      <c r="K116" s="615">
        <v>25.551611756002966</v>
      </c>
      <c r="M116" s="208">
        <v>2030</v>
      </c>
      <c r="N116" s="209">
        <v>272.75361728089104</v>
      </c>
      <c r="O116" s="209">
        <v>704.88711033634058</v>
      </c>
      <c r="P116" s="209">
        <v>950.51995732331034</v>
      </c>
      <c r="R116" s="616">
        <v>2030</v>
      </c>
      <c r="S116" s="617">
        <v>415.60439812980178</v>
      </c>
      <c r="T116" s="617">
        <v>1096.4275699987345</v>
      </c>
      <c r="U116" s="617">
        <v>1476.2787504091434</v>
      </c>
    </row>
    <row r="117" spans="3:21">
      <c r="C117" s="87">
        <v>2031</v>
      </c>
      <c r="D117" s="89">
        <v>150.63677237743238</v>
      </c>
      <c r="E117" s="89">
        <v>402.42734474222578</v>
      </c>
      <c r="F117" s="89">
        <v>544.12354107200986</v>
      </c>
      <c r="H117" s="614">
        <v>2031</v>
      </c>
      <c r="I117" s="615">
        <v>7.5318386188716193</v>
      </c>
      <c r="J117" s="615">
        <v>20.12136723711129</v>
      </c>
      <c r="K117" s="615">
        <v>27.206177053600495</v>
      </c>
      <c r="M117" s="208">
        <v>2031</v>
      </c>
      <c r="N117" s="209">
        <v>280.18439662202422</v>
      </c>
      <c r="O117" s="209">
        <v>748.51486122053996</v>
      </c>
      <c r="P117" s="209">
        <v>1012.0697863939384</v>
      </c>
      <c r="R117" s="616">
        <v>2031</v>
      </c>
      <c r="S117" s="617">
        <v>435.56343689182984</v>
      </c>
      <c r="T117" s="617">
        <v>1187.7661760902763</v>
      </c>
      <c r="U117" s="617">
        <v>1604.5822978568435</v>
      </c>
    </row>
    <row r="118" spans="3:21">
      <c r="C118" s="87">
        <v>2032</v>
      </c>
      <c r="D118" s="89">
        <v>153.73680853832451</v>
      </c>
      <c r="E118" s="89">
        <v>422.74396860439094</v>
      </c>
      <c r="F118" s="89">
        <v>573.48048807878297</v>
      </c>
      <c r="H118" s="614">
        <v>2032</v>
      </c>
      <c r="I118" s="615">
        <v>7.686840426916226</v>
      </c>
      <c r="J118" s="615">
        <v>21.137198430219549</v>
      </c>
      <c r="K118" s="615">
        <v>28.67402440393915</v>
      </c>
      <c r="M118" s="208">
        <v>2032</v>
      </c>
      <c r="N118" s="209">
        <v>285.95046388128361</v>
      </c>
      <c r="O118" s="209">
        <v>786.30378160416717</v>
      </c>
      <c r="P118" s="209">
        <v>1066.6737078265364</v>
      </c>
      <c r="R118" s="616">
        <v>2032</v>
      </c>
      <c r="S118" s="617">
        <v>453.86696722585009</v>
      </c>
      <c r="T118" s="617">
        <v>1272.9815546454543</v>
      </c>
      <c r="U118" s="617">
        <v>1726.4703928211736</v>
      </c>
    </row>
    <row r="119" spans="3:21">
      <c r="C119" s="87">
        <v>2033</v>
      </c>
      <c r="D119" s="89">
        <v>155.93193255685185</v>
      </c>
      <c r="E119" s="89">
        <v>439.94753922107157</v>
      </c>
      <c r="F119" s="89">
        <v>598.83030213017435</v>
      </c>
      <c r="H119" s="614">
        <v>2033</v>
      </c>
      <c r="I119" s="615">
        <v>7.7965966278425931</v>
      </c>
      <c r="J119" s="615">
        <v>21.997376961053579</v>
      </c>
      <c r="K119" s="615">
        <v>29.941515106508717</v>
      </c>
      <c r="M119" s="208">
        <v>2033</v>
      </c>
      <c r="N119" s="209">
        <v>290.03339455574445</v>
      </c>
      <c r="O119" s="209">
        <v>818.30242295119319</v>
      </c>
      <c r="P119" s="209">
        <v>1113.8243619621244</v>
      </c>
      <c r="R119" s="616">
        <v>2033</v>
      </c>
      <c r="S119" s="617">
        <v>470.30922777329266</v>
      </c>
      <c r="T119" s="617">
        <v>1351.8588013409089</v>
      </c>
      <c r="U119" s="617">
        <v>1840.7134653300386</v>
      </c>
    </row>
    <row r="120" spans="3:21">
      <c r="C120" s="87">
        <v>2034</v>
      </c>
      <c r="D120" s="89">
        <v>157.36760825872619</v>
      </c>
      <c r="E120" s="89">
        <v>456.84823624329414</v>
      </c>
      <c r="F120" s="89">
        <v>620.37584530247045</v>
      </c>
      <c r="H120" s="614">
        <v>2034</v>
      </c>
      <c r="I120" s="615">
        <v>7.8683804129363102</v>
      </c>
      <c r="J120" s="615">
        <v>22.842411812164709</v>
      </c>
      <c r="K120" s="615">
        <v>31.018792265123523</v>
      </c>
      <c r="M120" s="208">
        <v>2034</v>
      </c>
      <c r="N120" s="209">
        <v>292.70375136123073</v>
      </c>
      <c r="O120" s="209">
        <v>849.7377194125271</v>
      </c>
      <c r="P120" s="209">
        <v>1153.8990722625952</v>
      </c>
      <c r="R120" s="616">
        <v>2034</v>
      </c>
      <c r="S120" s="617">
        <v>485.20625076856936</v>
      </c>
      <c r="T120" s="617">
        <v>1433.0587465545455</v>
      </c>
      <c r="U120" s="617">
        <v>1947.6918203585378</v>
      </c>
    </row>
    <row r="121" spans="3:21">
      <c r="C121" s="87">
        <v>2035</v>
      </c>
      <c r="D121" s="89">
        <v>158.15443171575245</v>
      </c>
      <c r="E121" s="89">
        <v>468.33330318699632</v>
      </c>
      <c r="F121" s="89">
        <v>638.38628986665401</v>
      </c>
      <c r="H121" s="614">
        <v>2035</v>
      </c>
      <c r="I121" s="615">
        <v>7.9077215857876233</v>
      </c>
      <c r="J121" s="615">
        <v>23.416665159349819</v>
      </c>
      <c r="K121" s="615">
        <v>31.919314493332703</v>
      </c>
      <c r="M121" s="208">
        <v>2035</v>
      </c>
      <c r="N121" s="209">
        <v>294.16724299129959</v>
      </c>
      <c r="O121" s="209">
        <v>871.09994392781323</v>
      </c>
      <c r="P121" s="209">
        <v>1187.3984991519765</v>
      </c>
      <c r="R121" s="616">
        <v>2035</v>
      </c>
      <c r="S121" s="617">
        <v>498.75466723052972</v>
      </c>
      <c r="T121" s="617">
        <v>1500.0488473772725</v>
      </c>
      <c r="U121" s="617">
        <v>2047.8857980052808</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sheetPr enableFormatConditionsCalculation="0">
    <tabColor rgb="FFFFC000"/>
    <pageSetUpPr fitToPage="1"/>
  </sheetPr>
  <dimension ref="A1:W150"/>
  <sheetViews>
    <sheetView topLeftCell="A13" zoomScale="85" zoomScaleNormal="85" workbookViewId="0">
      <selection activeCell="F368" sqref="F368"/>
    </sheetView>
  </sheetViews>
  <sheetFormatPr defaultRowHeight="12.75"/>
  <cols>
    <col min="2" max="2" width="13.5703125" customWidth="1"/>
    <col min="3" max="3" width="15.7109375" customWidth="1"/>
    <col min="4" max="4" width="22.85546875" customWidth="1"/>
    <col min="5" max="5" width="33.28515625" customWidth="1"/>
    <col min="6" max="6" width="21.140625" customWidth="1"/>
    <col min="7" max="7" width="19.85546875" customWidth="1"/>
    <col min="8" max="8" width="12.7109375" customWidth="1"/>
    <col min="9" max="9" width="12.28515625" customWidth="1"/>
    <col min="10" max="10" width="11.7109375" customWidth="1"/>
    <col min="11" max="11" width="18.5703125" customWidth="1"/>
    <col min="12" max="12" width="14.140625" customWidth="1"/>
    <col min="13" max="13" width="11.5703125" customWidth="1"/>
    <col min="14" max="14" width="15.5703125" customWidth="1"/>
    <col min="15" max="15" width="20.5703125" customWidth="1"/>
    <col min="16" max="16" width="20.140625" customWidth="1"/>
    <col min="18" max="18" width="9.140625" style="4"/>
    <col min="19" max="20" width="10.28515625" style="4" bestFit="1" customWidth="1"/>
    <col min="21" max="21" width="9.140625" style="4"/>
    <col min="22" max="22" width="9.85546875" bestFit="1" customWidth="1"/>
    <col min="23" max="23" width="9.28515625" bestFit="1" customWidth="1"/>
  </cols>
  <sheetData>
    <row r="1" spans="1:21">
      <c r="A1" s="32" t="s">
        <v>149</v>
      </c>
    </row>
    <row r="2" spans="1:21" ht="23.25">
      <c r="B2" s="621" t="s">
        <v>1118</v>
      </c>
    </row>
    <row r="3" spans="1:21" ht="23.25">
      <c r="B3" s="621" t="s">
        <v>1119</v>
      </c>
    </row>
    <row r="4" spans="1:21" ht="23.25">
      <c r="B4" s="620" t="s">
        <v>1184</v>
      </c>
    </row>
    <row r="5" spans="1:21" ht="23.25">
      <c r="B5" s="621" t="s">
        <v>1144</v>
      </c>
    </row>
    <row r="8" spans="1:21">
      <c r="B8" s="71"/>
      <c r="C8" s="71"/>
      <c r="D8" s="71"/>
      <c r="F8" s="71"/>
    </row>
    <row r="9" spans="1:21">
      <c r="P9" s="83"/>
    </row>
    <row r="10" spans="1:21" ht="45">
      <c r="A10" s="630"/>
      <c r="B10" s="630"/>
      <c r="C10" s="630"/>
      <c r="D10" s="630"/>
      <c r="E10" s="630"/>
      <c r="F10" s="630"/>
      <c r="G10" s="630"/>
      <c r="H10" s="630"/>
      <c r="I10" s="630"/>
      <c r="J10" s="630"/>
      <c r="K10" s="630"/>
      <c r="L10" s="630"/>
      <c r="M10" s="630"/>
      <c r="N10" s="630"/>
      <c r="O10" s="630"/>
      <c r="P10" s="630"/>
      <c r="Q10" s="630"/>
      <c r="R10" s="631"/>
      <c r="S10" s="631"/>
      <c r="T10" s="631"/>
    </row>
    <row r="11" spans="1:21" ht="45">
      <c r="A11" s="630" t="s">
        <v>961</v>
      </c>
      <c r="B11" s="630"/>
      <c r="C11" s="630"/>
      <c r="D11" s="630"/>
      <c r="E11" s="630"/>
      <c r="F11" s="630"/>
      <c r="G11" s="630"/>
      <c r="H11" s="630"/>
      <c r="I11" s="630"/>
      <c r="J11" s="630"/>
      <c r="K11" s="630"/>
      <c r="L11" s="630"/>
      <c r="M11" s="630"/>
      <c r="N11" s="630"/>
      <c r="O11" s="630"/>
      <c r="P11" s="630"/>
      <c r="Q11" s="630"/>
      <c r="R11" s="631"/>
      <c r="S11" s="631"/>
      <c r="T11" s="631"/>
    </row>
    <row r="12" spans="1:21" ht="24" thickBot="1">
      <c r="B12" s="621" t="s">
        <v>962</v>
      </c>
      <c r="J12" s="621" t="s">
        <v>963</v>
      </c>
      <c r="N12" s="621" t="s">
        <v>963</v>
      </c>
      <c r="R12" s="621" t="s">
        <v>963</v>
      </c>
    </row>
    <row r="13" spans="1:21" s="44" customFormat="1" ht="15.75">
      <c r="A13" s="663"/>
      <c r="B13" s="664" t="s">
        <v>958</v>
      </c>
      <c r="C13" s="665"/>
      <c r="D13" s="666"/>
      <c r="E13" s="667"/>
      <c r="F13" s="664"/>
      <c r="G13" s="665" t="s">
        <v>831</v>
      </c>
      <c r="H13" s="666"/>
      <c r="I13" s="667"/>
      <c r="J13" s="664"/>
      <c r="K13" s="665" t="s">
        <v>960</v>
      </c>
      <c r="L13" s="666"/>
      <c r="N13" s="664" t="s">
        <v>66</v>
      </c>
      <c r="O13" s="665" t="s">
        <v>959</v>
      </c>
      <c r="P13" s="666"/>
      <c r="Q13" s="652"/>
      <c r="R13" s="664" t="s">
        <v>65</v>
      </c>
      <c r="S13" s="665" t="s">
        <v>959</v>
      </c>
      <c r="T13" s="666"/>
      <c r="U13" s="53"/>
    </row>
    <row r="14" spans="1:21" s="44" customFormat="1" ht="16.5" thickBot="1">
      <c r="A14" s="668"/>
      <c r="B14" s="669" t="s">
        <v>53</v>
      </c>
      <c r="C14" s="670" t="s">
        <v>540</v>
      </c>
      <c r="D14" s="671" t="s">
        <v>54</v>
      </c>
      <c r="E14" s="667"/>
      <c r="F14" s="669" t="s">
        <v>53</v>
      </c>
      <c r="G14" s="670" t="s">
        <v>540</v>
      </c>
      <c r="H14" s="671" t="s">
        <v>54</v>
      </c>
      <c r="I14" s="667"/>
      <c r="J14" s="672" t="s">
        <v>53</v>
      </c>
      <c r="K14" s="673" t="s">
        <v>540</v>
      </c>
      <c r="L14" s="674" t="s">
        <v>54</v>
      </c>
      <c r="N14" s="672" t="s">
        <v>53</v>
      </c>
      <c r="O14" s="673" t="s">
        <v>540</v>
      </c>
      <c r="P14" s="674" t="s">
        <v>54</v>
      </c>
      <c r="Q14" s="652"/>
      <c r="R14" s="672" t="s">
        <v>53</v>
      </c>
      <c r="S14" s="673" t="s">
        <v>540</v>
      </c>
      <c r="T14" s="674" t="s">
        <v>54</v>
      </c>
      <c r="U14" s="53"/>
    </row>
    <row r="15" spans="1:21" ht="15.75">
      <c r="A15" s="675">
        <v>1986</v>
      </c>
      <c r="B15" s="647"/>
      <c r="C15" s="648">
        <v>12611.74</v>
      </c>
      <c r="D15" s="638"/>
      <c r="E15" s="636"/>
      <c r="F15" s="647"/>
      <c r="G15" s="648">
        <v>18202.05</v>
      </c>
      <c r="H15" s="648"/>
      <c r="I15" s="637"/>
      <c r="J15" s="632"/>
      <c r="K15" s="634">
        <v>27515.29</v>
      </c>
      <c r="L15" s="635"/>
      <c r="N15" s="651"/>
      <c r="O15" s="651">
        <v>22069.26</v>
      </c>
      <c r="P15" s="654"/>
      <c r="Q15" s="649"/>
      <c r="R15" s="650"/>
      <c r="S15" s="654">
        <v>27515.29</v>
      </c>
      <c r="T15" s="655"/>
    </row>
    <row r="16" spans="1:21" ht="15.75">
      <c r="A16" s="676">
        <v>1987</v>
      </c>
      <c r="B16" s="634"/>
      <c r="C16" s="634">
        <v>12944.18</v>
      </c>
      <c r="D16" s="635"/>
      <c r="E16" s="636"/>
      <c r="F16" s="634"/>
      <c r="G16" s="634">
        <v>18684.07</v>
      </c>
      <c r="H16" s="634"/>
      <c r="I16" s="637"/>
      <c r="J16" s="633"/>
      <c r="K16" s="634">
        <v>28240.55</v>
      </c>
      <c r="L16" s="635"/>
      <c r="N16" s="654"/>
      <c r="O16" s="651">
        <v>22650.98</v>
      </c>
      <c r="P16" s="654"/>
      <c r="Q16" s="649"/>
      <c r="R16" s="653"/>
      <c r="S16" s="654">
        <v>28240.55</v>
      </c>
      <c r="T16" s="655"/>
    </row>
    <row r="17" spans="1:20" ht="15.75">
      <c r="A17" s="676">
        <v>1988</v>
      </c>
      <c r="B17" s="634"/>
      <c r="C17" s="634">
        <v>13698.12</v>
      </c>
      <c r="D17" s="635"/>
      <c r="E17" s="636"/>
      <c r="F17" s="634"/>
      <c r="G17" s="634">
        <v>19776.830000000002</v>
      </c>
      <c r="H17" s="634"/>
      <c r="I17" s="637"/>
      <c r="J17" s="633"/>
      <c r="K17" s="634">
        <v>29885.439999999999</v>
      </c>
      <c r="L17" s="635"/>
      <c r="N17" s="654"/>
      <c r="O17" s="651">
        <v>23970.29</v>
      </c>
      <c r="P17" s="654"/>
      <c r="Q17" s="649"/>
      <c r="R17" s="653"/>
      <c r="S17" s="654">
        <v>29885.439999999999</v>
      </c>
      <c r="T17" s="655"/>
    </row>
    <row r="18" spans="1:20" ht="15.75">
      <c r="A18" s="676">
        <v>1989</v>
      </c>
      <c r="B18" s="634"/>
      <c r="C18" s="634">
        <v>14277.88</v>
      </c>
      <c r="D18" s="635"/>
      <c r="E18" s="636"/>
      <c r="F18" s="634"/>
      <c r="G18" s="634">
        <v>20614.62</v>
      </c>
      <c r="H18" s="634"/>
      <c r="I18" s="637"/>
      <c r="J18" s="633"/>
      <c r="K18" s="634">
        <v>31150.32</v>
      </c>
      <c r="L18" s="635"/>
      <c r="N18" s="654"/>
      <c r="O18" s="651">
        <v>24984.83</v>
      </c>
      <c r="P18" s="654"/>
      <c r="Q18" s="649"/>
      <c r="R18" s="653"/>
      <c r="S18" s="654">
        <v>31150.32</v>
      </c>
      <c r="T18" s="655"/>
    </row>
    <row r="19" spans="1:20" ht="15.75">
      <c r="A19" s="676">
        <v>1990</v>
      </c>
      <c r="B19" s="634"/>
      <c r="C19" s="634">
        <v>14444.89</v>
      </c>
      <c r="D19" s="635"/>
      <c r="E19" s="636"/>
      <c r="F19" s="634"/>
      <c r="G19" s="634">
        <v>20857.810000000001</v>
      </c>
      <c r="H19" s="634"/>
      <c r="I19" s="637"/>
      <c r="J19" s="633"/>
      <c r="K19" s="634">
        <v>31514.69</v>
      </c>
      <c r="L19" s="635"/>
      <c r="N19" s="654"/>
      <c r="O19" s="651">
        <v>25277.07</v>
      </c>
      <c r="P19" s="654"/>
      <c r="Q19" s="649"/>
      <c r="R19" s="653"/>
      <c r="S19" s="654">
        <v>31514.69</v>
      </c>
      <c r="T19" s="655"/>
    </row>
    <row r="20" spans="1:20" ht="15.75">
      <c r="A20" s="676">
        <v>1991</v>
      </c>
      <c r="B20" s="634"/>
      <c r="C20" s="634">
        <v>14676.85</v>
      </c>
      <c r="D20" s="635"/>
      <c r="E20" s="636"/>
      <c r="F20" s="634"/>
      <c r="G20" s="634">
        <v>21187.67</v>
      </c>
      <c r="H20" s="634"/>
      <c r="I20" s="637"/>
      <c r="J20" s="633"/>
      <c r="K20" s="634">
        <v>32020.75</v>
      </c>
      <c r="L20" s="635"/>
      <c r="N20" s="654"/>
      <c r="O20" s="651">
        <v>25682.98</v>
      </c>
      <c r="P20" s="654"/>
      <c r="Q20" s="649"/>
      <c r="R20" s="653"/>
      <c r="S20" s="654">
        <v>32020.75</v>
      </c>
      <c r="T20" s="655"/>
    </row>
    <row r="21" spans="1:20" ht="15.75">
      <c r="A21" s="676">
        <v>1992</v>
      </c>
      <c r="B21" s="634"/>
      <c r="C21" s="634">
        <v>14364.97</v>
      </c>
      <c r="D21" s="635"/>
      <c r="E21" s="636"/>
      <c r="F21" s="634"/>
      <c r="G21" s="634">
        <v>20739.3</v>
      </c>
      <c r="H21" s="634"/>
      <c r="I21" s="637"/>
      <c r="J21" s="633"/>
      <c r="K21" s="634">
        <v>31340.33</v>
      </c>
      <c r="L21" s="635"/>
      <c r="N21" s="654"/>
      <c r="O21" s="651">
        <v>25137.22</v>
      </c>
      <c r="P21" s="654"/>
      <c r="Q21" s="649"/>
      <c r="R21" s="653"/>
      <c r="S21" s="654">
        <v>31340.33</v>
      </c>
      <c r="T21" s="655"/>
    </row>
    <row r="22" spans="1:20" ht="15.75">
      <c r="A22" s="676">
        <v>1993</v>
      </c>
      <c r="B22" s="634"/>
      <c r="C22" s="634">
        <v>14564.23</v>
      </c>
      <c r="D22" s="635"/>
      <c r="E22" s="636"/>
      <c r="F22" s="634"/>
      <c r="G22" s="634">
        <v>21025.89</v>
      </c>
      <c r="H22" s="634"/>
      <c r="I22" s="637"/>
      <c r="J22" s="633"/>
      <c r="K22" s="634">
        <v>31775.05</v>
      </c>
      <c r="L22" s="635"/>
      <c r="N22" s="654"/>
      <c r="O22" s="651">
        <v>25485.91</v>
      </c>
      <c r="P22" s="654"/>
      <c r="Q22" s="649"/>
      <c r="R22" s="653"/>
      <c r="S22" s="654">
        <v>31775.05</v>
      </c>
      <c r="T22" s="655"/>
    </row>
    <row r="23" spans="1:20" ht="15.75">
      <c r="A23" s="676">
        <v>1994</v>
      </c>
      <c r="B23" s="634"/>
      <c r="C23" s="634">
        <v>14410.83</v>
      </c>
      <c r="D23" s="635"/>
      <c r="E23" s="636"/>
      <c r="F23" s="634"/>
      <c r="G23" s="634">
        <v>20803.88</v>
      </c>
      <c r="H23" s="634"/>
      <c r="I23" s="637"/>
      <c r="J23" s="633"/>
      <c r="K23" s="634">
        <v>31440.38</v>
      </c>
      <c r="L23" s="635"/>
      <c r="N23" s="654"/>
      <c r="O23" s="651">
        <v>25217.49</v>
      </c>
      <c r="P23" s="654"/>
      <c r="Q23" s="649"/>
      <c r="R23" s="653"/>
      <c r="S23" s="654">
        <v>31440.38</v>
      </c>
      <c r="T23" s="655"/>
    </row>
    <row r="24" spans="1:20" ht="15.75">
      <c r="A24" s="676">
        <v>1995</v>
      </c>
      <c r="B24" s="634"/>
      <c r="C24" s="634">
        <v>14593.99</v>
      </c>
      <c r="D24" s="635"/>
      <c r="E24" s="636"/>
      <c r="F24" s="634"/>
      <c r="G24" s="634">
        <v>21086.11</v>
      </c>
      <c r="H24" s="634"/>
      <c r="I24" s="637"/>
      <c r="J24" s="633"/>
      <c r="K24" s="634">
        <v>31840.01</v>
      </c>
      <c r="L24" s="635"/>
      <c r="N24" s="654"/>
      <c r="O24" s="651">
        <v>25538</v>
      </c>
      <c r="P24" s="654"/>
      <c r="Q24" s="649"/>
      <c r="R24" s="653"/>
      <c r="S24" s="654">
        <v>31840.01</v>
      </c>
      <c r="T24" s="655"/>
    </row>
    <row r="25" spans="1:20" ht="15.75">
      <c r="A25" s="676">
        <v>1996</v>
      </c>
      <c r="B25" s="634"/>
      <c r="C25" s="634">
        <v>12743.01</v>
      </c>
      <c r="D25" s="635"/>
      <c r="E25" s="636"/>
      <c r="F25" s="634"/>
      <c r="G25" s="634">
        <v>21767.46</v>
      </c>
      <c r="H25" s="634"/>
      <c r="I25" s="637"/>
      <c r="J25" s="633"/>
      <c r="K25" s="634">
        <v>36118</v>
      </c>
      <c r="L25" s="635"/>
      <c r="N25" s="654"/>
      <c r="O25" s="651">
        <v>26644</v>
      </c>
      <c r="P25" s="654"/>
      <c r="Q25" s="649"/>
      <c r="R25" s="653"/>
      <c r="S25" s="654">
        <v>36118</v>
      </c>
      <c r="T25" s="655"/>
    </row>
    <row r="26" spans="1:20" ht="15.75">
      <c r="A26" s="676">
        <v>1997</v>
      </c>
      <c r="B26" s="634"/>
      <c r="C26" s="634">
        <v>14903</v>
      </c>
      <c r="D26" s="635"/>
      <c r="E26" s="636"/>
      <c r="F26" s="634"/>
      <c r="G26" s="634">
        <v>21520.93</v>
      </c>
      <c r="H26" s="634"/>
      <c r="I26" s="637"/>
      <c r="J26" s="633"/>
      <c r="K26" s="634">
        <v>33292</v>
      </c>
      <c r="L26" s="635"/>
      <c r="N26" s="654"/>
      <c r="O26" s="651">
        <v>25287</v>
      </c>
      <c r="P26" s="654"/>
      <c r="Q26" s="649"/>
      <c r="R26" s="653"/>
      <c r="S26" s="654">
        <v>33292</v>
      </c>
      <c r="T26" s="655"/>
    </row>
    <row r="27" spans="1:20" ht="15.75">
      <c r="A27" s="676">
        <v>1998</v>
      </c>
      <c r="B27" s="634"/>
      <c r="C27" s="634">
        <v>14910</v>
      </c>
      <c r="D27" s="635"/>
      <c r="E27" s="636"/>
      <c r="F27" s="634"/>
      <c r="G27" s="634">
        <v>21839.279999999999</v>
      </c>
      <c r="H27" s="634"/>
      <c r="I27" s="637"/>
      <c r="J27" s="633"/>
      <c r="K27" s="634">
        <v>35971</v>
      </c>
      <c r="L27" s="635"/>
      <c r="N27" s="654"/>
      <c r="O27" s="651">
        <v>28197.99</v>
      </c>
      <c r="P27" s="654"/>
      <c r="Q27" s="649"/>
      <c r="R27" s="653"/>
      <c r="S27" s="654">
        <v>32086.01</v>
      </c>
      <c r="T27" s="655"/>
    </row>
    <row r="28" spans="1:20" ht="15.75">
      <c r="A28" s="676">
        <v>1999</v>
      </c>
      <c r="B28" s="634"/>
      <c r="C28" s="634">
        <v>15564</v>
      </c>
      <c r="D28" s="635"/>
      <c r="E28" s="636"/>
      <c r="F28" s="634"/>
      <c r="G28" s="634">
        <v>22314.69</v>
      </c>
      <c r="H28" s="634"/>
      <c r="I28" s="637"/>
      <c r="J28" s="633"/>
      <c r="K28" s="634">
        <v>30753.01</v>
      </c>
      <c r="L28" s="635"/>
      <c r="N28" s="654"/>
      <c r="O28" s="651">
        <v>27156</v>
      </c>
      <c r="P28" s="654"/>
      <c r="Q28" s="649"/>
      <c r="R28" s="653"/>
      <c r="S28" s="654">
        <v>30745</v>
      </c>
      <c r="T28" s="655"/>
    </row>
    <row r="29" spans="1:20" ht="15.75">
      <c r="A29" s="676">
        <v>2000</v>
      </c>
      <c r="B29" s="634"/>
      <c r="C29" s="634">
        <v>15306</v>
      </c>
      <c r="D29" s="635"/>
      <c r="E29" s="636"/>
      <c r="F29" s="634"/>
      <c r="G29" s="634">
        <v>22383.31</v>
      </c>
      <c r="H29" s="634"/>
      <c r="I29" s="637"/>
      <c r="J29" s="633"/>
      <c r="K29" s="634">
        <v>31910</v>
      </c>
      <c r="L29" s="635"/>
      <c r="N29" s="654"/>
      <c r="O29" s="651">
        <v>27636</v>
      </c>
      <c r="P29" s="654"/>
      <c r="Q29" s="649"/>
      <c r="R29" s="653"/>
      <c r="S29" s="654">
        <v>31460.99</v>
      </c>
      <c r="T29" s="655"/>
    </row>
    <row r="30" spans="1:20" ht="15.75">
      <c r="A30" s="676">
        <v>2001</v>
      </c>
      <c r="B30" s="634"/>
      <c r="C30" s="634">
        <v>12182.99</v>
      </c>
      <c r="D30" s="635"/>
      <c r="E30" s="636"/>
      <c r="F30" s="634"/>
      <c r="G30" s="634">
        <v>19258.689999999999</v>
      </c>
      <c r="H30" s="634"/>
      <c r="I30" s="637"/>
      <c r="J30" s="633"/>
      <c r="K30" s="634">
        <v>30215</v>
      </c>
      <c r="L30" s="635"/>
      <c r="N30" s="654"/>
      <c r="O30" s="651">
        <v>22697</v>
      </c>
      <c r="P30" s="654"/>
      <c r="Q30" s="649"/>
      <c r="R30" s="653"/>
      <c r="S30" s="654">
        <v>30215</v>
      </c>
      <c r="T30" s="655"/>
    </row>
    <row r="31" spans="1:20" ht="15.75">
      <c r="A31" s="676">
        <v>2002</v>
      </c>
      <c r="B31" s="634"/>
      <c r="C31" s="634">
        <v>13076.01</v>
      </c>
      <c r="D31" s="635"/>
      <c r="E31" s="636"/>
      <c r="F31" s="634"/>
      <c r="G31" s="634">
        <v>19795.57</v>
      </c>
      <c r="H31" s="634"/>
      <c r="I31" s="637"/>
      <c r="J31" s="633"/>
      <c r="K31" s="634">
        <v>28883.01</v>
      </c>
      <c r="L31" s="635"/>
      <c r="N31" s="654"/>
      <c r="O31" s="651">
        <v>26002</v>
      </c>
      <c r="P31" s="654"/>
      <c r="Q31" s="649"/>
      <c r="R31" s="653"/>
      <c r="S31" s="654">
        <v>28883.01</v>
      </c>
      <c r="T31" s="655"/>
    </row>
    <row r="32" spans="1:20" ht="15.75">
      <c r="A32" s="676">
        <v>2003</v>
      </c>
      <c r="B32" s="634"/>
      <c r="C32" s="634">
        <v>9681.91</v>
      </c>
      <c r="D32" s="635"/>
      <c r="E32" s="636"/>
      <c r="F32" s="634"/>
      <c r="G32" s="634">
        <v>19948.099999999999</v>
      </c>
      <c r="H32" s="634"/>
      <c r="I32" s="637"/>
      <c r="J32" s="633"/>
      <c r="K32" s="634">
        <v>29394.59</v>
      </c>
      <c r="L32" s="635"/>
      <c r="N32" s="654"/>
      <c r="O32" s="651">
        <v>27390.82</v>
      </c>
      <c r="P32" s="654"/>
      <c r="Q32" s="649"/>
      <c r="R32" s="653"/>
      <c r="S32" s="654">
        <v>29394.59</v>
      </c>
      <c r="T32" s="655"/>
    </row>
    <row r="33" spans="1:20" ht="15.75">
      <c r="A33" s="676">
        <v>2004</v>
      </c>
      <c r="B33" s="634"/>
      <c r="C33" s="634">
        <v>13251.21</v>
      </c>
      <c r="D33" s="635"/>
      <c r="E33" s="636"/>
      <c r="F33" s="634"/>
      <c r="G33" s="634">
        <v>20142.95</v>
      </c>
      <c r="H33" s="634"/>
      <c r="I33" s="637"/>
      <c r="J33" s="633"/>
      <c r="K33" s="634">
        <v>32936.32</v>
      </c>
      <c r="L33" s="635"/>
      <c r="N33" s="654"/>
      <c r="O33" s="651">
        <v>26752.12</v>
      </c>
      <c r="P33" s="654"/>
      <c r="Q33" s="649"/>
      <c r="R33" s="653"/>
      <c r="S33" s="654">
        <v>32936.32</v>
      </c>
      <c r="T33" s="655"/>
    </row>
    <row r="34" spans="1:20" ht="15.75">
      <c r="A34" s="676">
        <v>2005</v>
      </c>
      <c r="B34" s="634"/>
      <c r="C34" s="634">
        <v>13884.84</v>
      </c>
      <c r="D34" s="635"/>
      <c r="E34" s="636"/>
      <c r="F34" s="634"/>
      <c r="G34" s="634">
        <v>20811.330000000002</v>
      </c>
      <c r="H34" s="634"/>
      <c r="I34" s="637"/>
      <c r="J34" s="633"/>
      <c r="K34" s="634">
        <v>32971.360000000001</v>
      </c>
      <c r="L34" s="635"/>
      <c r="N34" s="654"/>
      <c r="O34" s="651">
        <v>27395.11</v>
      </c>
      <c r="P34" s="654"/>
      <c r="Q34" s="649"/>
      <c r="R34" s="653"/>
      <c r="S34" s="654">
        <v>31400.89</v>
      </c>
      <c r="T34" s="655"/>
    </row>
    <row r="35" spans="1:20" ht="15.75">
      <c r="A35" s="676">
        <v>2006</v>
      </c>
      <c r="B35" s="634"/>
      <c r="C35" s="634">
        <v>13859.18</v>
      </c>
      <c r="D35" s="635"/>
      <c r="E35" s="636"/>
      <c r="F35" s="634"/>
      <c r="G35" s="634">
        <v>20464.990000000002</v>
      </c>
      <c r="H35" s="634"/>
      <c r="I35" s="637"/>
      <c r="J35" s="633"/>
      <c r="K35" s="634">
        <v>31003.16</v>
      </c>
      <c r="L35" s="635"/>
      <c r="N35" s="654"/>
      <c r="O35" s="651">
        <v>28546.22</v>
      </c>
      <c r="P35" s="654"/>
      <c r="Q35" s="649"/>
      <c r="R35" s="653"/>
      <c r="S35" s="654">
        <v>30319.46</v>
      </c>
      <c r="T35" s="655"/>
    </row>
    <row r="36" spans="1:20" ht="15.75">
      <c r="A36" s="676">
        <v>2007</v>
      </c>
      <c r="B36" s="634"/>
      <c r="C36" s="634">
        <v>10755.59</v>
      </c>
      <c r="D36" s="635"/>
      <c r="E36" s="636"/>
      <c r="F36" s="634"/>
      <c r="G36" s="634">
        <v>20618.13</v>
      </c>
      <c r="H36" s="634"/>
      <c r="I36" s="637"/>
      <c r="J36" s="633"/>
      <c r="K36" s="634">
        <v>31854.51</v>
      </c>
      <c r="L36" s="635"/>
      <c r="N36" s="654"/>
      <c r="O36" s="651">
        <v>27521.16</v>
      </c>
      <c r="P36" s="654"/>
      <c r="Q36" s="649"/>
      <c r="R36" s="653"/>
      <c r="S36" s="654">
        <v>31854.51</v>
      </c>
      <c r="T36" s="655"/>
    </row>
    <row r="37" spans="1:20" ht="15.75">
      <c r="A37" s="676">
        <v>2008</v>
      </c>
      <c r="B37" s="634"/>
      <c r="C37" s="634">
        <v>11862.76</v>
      </c>
      <c r="D37" s="635"/>
      <c r="E37" s="636"/>
      <c r="F37" s="634"/>
      <c r="G37" s="634">
        <v>21294.87</v>
      </c>
      <c r="H37" s="634"/>
      <c r="I37" s="637"/>
      <c r="J37" s="633"/>
      <c r="K37" s="634">
        <v>33632.76</v>
      </c>
      <c r="L37" s="635"/>
      <c r="N37" s="654"/>
      <c r="O37" s="651">
        <v>27595.03</v>
      </c>
      <c r="P37" s="654"/>
      <c r="Q37" s="649"/>
      <c r="R37" s="653"/>
      <c r="S37" s="654">
        <v>32677.31</v>
      </c>
      <c r="T37" s="655"/>
    </row>
    <row r="38" spans="1:20" ht="15.75">
      <c r="A38" s="676">
        <v>2009</v>
      </c>
      <c r="B38" s="634"/>
      <c r="C38" s="634">
        <v>13963.67</v>
      </c>
      <c r="D38" s="635"/>
      <c r="E38" s="636"/>
      <c r="F38" s="634"/>
      <c r="G38" s="634">
        <v>20873.62</v>
      </c>
      <c r="H38" s="634"/>
      <c r="I38" s="637"/>
      <c r="J38" s="633"/>
      <c r="K38" s="634">
        <v>35316.29</v>
      </c>
      <c r="L38" s="635"/>
      <c r="N38" s="654"/>
      <c r="O38" s="651">
        <v>28727.84</v>
      </c>
      <c r="P38" s="654"/>
      <c r="Q38" s="649"/>
      <c r="R38" s="653"/>
      <c r="S38" s="654">
        <v>31267.87</v>
      </c>
      <c r="T38" s="655"/>
    </row>
    <row r="39" spans="1:20" ht="15.75">
      <c r="A39" s="676">
        <v>2010</v>
      </c>
      <c r="B39" s="634"/>
      <c r="C39" s="634">
        <v>13651.75</v>
      </c>
      <c r="D39" s="635"/>
      <c r="E39" s="636"/>
      <c r="F39" s="634"/>
      <c r="G39" s="634">
        <v>20295.169999999998</v>
      </c>
      <c r="H39" s="634"/>
      <c r="I39" s="637"/>
      <c r="J39" s="633"/>
      <c r="K39" s="634">
        <v>32060.22</v>
      </c>
      <c r="L39" s="635"/>
      <c r="N39" s="654"/>
      <c r="O39" s="651">
        <v>27147.96</v>
      </c>
      <c r="P39" s="654"/>
      <c r="Q39" s="649"/>
      <c r="R39" s="653"/>
      <c r="S39" s="654">
        <v>27907.34</v>
      </c>
      <c r="T39" s="655"/>
    </row>
    <row r="40" spans="1:20" ht="15.75">
      <c r="A40" s="676">
        <v>2011</v>
      </c>
      <c r="B40" s="634"/>
      <c r="C40" s="634">
        <v>14390.43</v>
      </c>
      <c r="D40" s="635"/>
      <c r="E40" s="636"/>
      <c r="F40" s="634"/>
      <c r="G40" s="634">
        <v>21038.62</v>
      </c>
      <c r="H40" s="634"/>
      <c r="I40" s="637"/>
      <c r="J40" s="633"/>
      <c r="K40" s="634">
        <v>31576.639999999999</v>
      </c>
      <c r="L40" s="635"/>
      <c r="N40" s="654"/>
      <c r="O40" s="651">
        <v>26736.53</v>
      </c>
      <c r="P40" s="654"/>
      <c r="Q40" s="649"/>
      <c r="R40" s="653"/>
      <c r="S40" s="654">
        <v>31576.639999999999</v>
      </c>
      <c r="T40" s="655"/>
    </row>
    <row r="41" spans="1:20" ht="15.75">
      <c r="A41" s="676">
        <v>2012</v>
      </c>
      <c r="B41" s="634"/>
      <c r="C41" s="634">
        <v>14050.22</v>
      </c>
      <c r="D41" s="635"/>
      <c r="E41" s="636"/>
      <c r="F41" s="634"/>
      <c r="G41" s="634">
        <v>20616.71</v>
      </c>
      <c r="H41" s="634"/>
      <c r="I41" s="637"/>
      <c r="J41" s="633"/>
      <c r="K41" s="634">
        <v>29570.36</v>
      </c>
      <c r="L41" s="635"/>
      <c r="N41" s="654"/>
      <c r="O41" s="651">
        <v>27316.61</v>
      </c>
      <c r="P41" s="654"/>
      <c r="Q41" s="649"/>
      <c r="R41" s="653"/>
      <c r="S41" s="654">
        <v>29570.36</v>
      </c>
      <c r="T41" s="655"/>
    </row>
    <row r="42" spans="1:20" ht="15.75">
      <c r="A42" s="676">
        <v>2013</v>
      </c>
      <c r="B42" s="639">
        <v>13912.44</v>
      </c>
      <c r="C42" s="639">
        <v>13954.21</v>
      </c>
      <c r="D42" s="641">
        <v>13996.35</v>
      </c>
      <c r="E42" s="645"/>
      <c r="F42" s="639">
        <v>20421.439999999999</v>
      </c>
      <c r="G42" s="639">
        <v>20464.669999999998</v>
      </c>
      <c r="H42" s="639">
        <v>20508.400000000001</v>
      </c>
      <c r="I42" s="646"/>
      <c r="J42" s="640">
        <v>29538.73</v>
      </c>
      <c r="K42" s="639">
        <v>29594.6</v>
      </c>
      <c r="L42" s="641">
        <v>29651.34</v>
      </c>
      <c r="N42" s="662">
        <v>26876.53</v>
      </c>
      <c r="O42" s="662">
        <v>26924.93</v>
      </c>
      <c r="P42" s="656">
        <v>26973.57</v>
      </c>
      <c r="Q42" s="649"/>
      <c r="R42" s="657">
        <v>29538.73</v>
      </c>
      <c r="S42" s="656">
        <v>29594.6</v>
      </c>
      <c r="T42" s="658">
        <v>29651.34</v>
      </c>
    </row>
    <row r="43" spans="1:20" ht="15.75">
      <c r="A43" s="676">
        <v>2014</v>
      </c>
      <c r="B43" s="639">
        <v>13980</v>
      </c>
      <c r="C43" s="639">
        <v>14053.76</v>
      </c>
      <c r="D43" s="641">
        <v>14132.93</v>
      </c>
      <c r="E43" s="645"/>
      <c r="F43" s="639">
        <v>20643.39</v>
      </c>
      <c r="G43" s="639">
        <v>20718.580000000002</v>
      </c>
      <c r="H43" s="639">
        <v>20798.18</v>
      </c>
      <c r="I43" s="646"/>
      <c r="J43" s="640">
        <v>29813.51</v>
      </c>
      <c r="K43" s="639">
        <v>29883.66</v>
      </c>
      <c r="L43" s="641">
        <v>29955.48</v>
      </c>
      <c r="N43" s="656">
        <v>27511.53</v>
      </c>
      <c r="O43" s="662">
        <v>27629.61</v>
      </c>
      <c r="P43" s="656">
        <v>27756.15</v>
      </c>
      <c r="Q43" s="649"/>
      <c r="R43" s="657">
        <v>29813.51</v>
      </c>
      <c r="S43" s="656">
        <v>29883.66</v>
      </c>
      <c r="T43" s="658">
        <v>29955.48</v>
      </c>
    </row>
    <row r="44" spans="1:20" ht="15.75">
      <c r="A44" s="676">
        <v>2015</v>
      </c>
      <c r="B44" s="639">
        <v>14116.74</v>
      </c>
      <c r="C44" s="639">
        <v>14335.58</v>
      </c>
      <c r="D44" s="641">
        <v>14550.12</v>
      </c>
      <c r="E44" s="645"/>
      <c r="F44" s="639">
        <v>20742.75</v>
      </c>
      <c r="G44" s="639">
        <v>21003.72</v>
      </c>
      <c r="H44" s="639">
        <v>21249.55</v>
      </c>
      <c r="I44" s="646"/>
      <c r="J44" s="640">
        <v>30035.91</v>
      </c>
      <c r="K44" s="639">
        <v>30351.16</v>
      </c>
      <c r="L44" s="641">
        <v>30640.18</v>
      </c>
      <c r="N44" s="656">
        <v>27121.54</v>
      </c>
      <c r="O44" s="662">
        <v>27493.599999999999</v>
      </c>
      <c r="P44" s="656">
        <v>27838.240000000002</v>
      </c>
      <c r="Q44" s="649"/>
      <c r="R44" s="657">
        <v>30035.91</v>
      </c>
      <c r="S44" s="656">
        <v>30351.16</v>
      </c>
      <c r="T44" s="658">
        <v>30640.18</v>
      </c>
    </row>
    <row r="45" spans="1:20" ht="15.75">
      <c r="A45" s="676">
        <v>2016</v>
      </c>
      <c r="B45" s="639">
        <v>14161.99</v>
      </c>
      <c r="C45" s="639">
        <v>14419.49</v>
      </c>
      <c r="D45" s="641">
        <v>14691.82</v>
      </c>
      <c r="E45" s="645"/>
      <c r="F45" s="639">
        <v>20783.009999999998</v>
      </c>
      <c r="G45" s="639">
        <v>21098.78</v>
      </c>
      <c r="H45" s="639">
        <v>21426.6</v>
      </c>
      <c r="I45" s="646"/>
      <c r="J45" s="640">
        <v>30121.51</v>
      </c>
      <c r="K45" s="639">
        <v>30515.46</v>
      </c>
      <c r="L45" s="641">
        <v>30920.36</v>
      </c>
      <c r="N45" s="656">
        <v>27167.55</v>
      </c>
      <c r="O45" s="662">
        <v>27605.61</v>
      </c>
      <c r="P45" s="656">
        <v>28047.73</v>
      </c>
      <c r="Q45" s="649"/>
      <c r="R45" s="657">
        <v>30121.51</v>
      </c>
      <c r="S45" s="656">
        <v>30515.46</v>
      </c>
      <c r="T45" s="658">
        <v>30920.36</v>
      </c>
    </row>
    <row r="46" spans="1:20" ht="15.75">
      <c r="A46" s="676">
        <v>2017</v>
      </c>
      <c r="B46" s="639">
        <v>14183.53</v>
      </c>
      <c r="C46" s="639">
        <v>14479.53</v>
      </c>
      <c r="D46" s="641">
        <v>14792.63</v>
      </c>
      <c r="E46" s="645"/>
      <c r="F46" s="639">
        <v>20827.09</v>
      </c>
      <c r="G46" s="639">
        <v>21195.99</v>
      </c>
      <c r="H46" s="639">
        <v>21580.34</v>
      </c>
      <c r="I46" s="646"/>
      <c r="J46" s="640">
        <v>30191.360000000001</v>
      </c>
      <c r="K46" s="639">
        <v>30657.52</v>
      </c>
      <c r="L46" s="641">
        <v>31141.05</v>
      </c>
      <c r="N46" s="656">
        <v>27244.57</v>
      </c>
      <c r="O46" s="662">
        <v>27741.89</v>
      </c>
      <c r="P46" s="656">
        <v>28246.89</v>
      </c>
      <c r="Q46" s="649"/>
      <c r="R46" s="657">
        <v>30191.360000000001</v>
      </c>
      <c r="S46" s="656">
        <v>30657.52</v>
      </c>
      <c r="T46" s="658">
        <v>31141.05</v>
      </c>
    </row>
    <row r="47" spans="1:20" ht="15.75">
      <c r="A47" s="676">
        <v>2018</v>
      </c>
      <c r="B47" s="639">
        <v>14258.83</v>
      </c>
      <c r="C47" s="639">
        <v>14601.5</v>
      </c>
      <c r="D47" s="641">
        <v>14964.09</v>
      </c>
      <c r="E47" s="645"/>
      <c r="F47" s="639">
        <v>20952.259999999998</v>
      </c>
      <c r="G47" s="639">
        <v>21384.54</v>
      </c>
      <c r="H47" s="639">
        <v>21827.200000000001</v>
      </c>
      <c r="I47" s="646"/>
      <c r="J47" s="640">
        <v>30334.66</v>
      </c>
      <c r="K47" s="639">
        <v>30884.68</v>
      </c>
      <c r="L47" s="641">
        <v>31446.86</v>
      </c>
      <c r="N47" s="656">
        <v>27394.46</v>
      </c>
      <c r="O47" s="662">
        <v>27961.68</v>
      </c>
      <c r="P47" s="656">
        <v>28527.43</v>
      </c>
      <c r="Q47" s="649"/>
      <c r="R47" s="657">
        <v>30334.66</v>
      </c>
      <c r="S47" s="656">
        <v>30884.68</v>
      </c>
      <c r="T47" s="658">
        <v>31446.86</v>
      </c>
    </row>
    <row r="48" spans="1:20" ht="15.75">
      <c r="A48" s="676">
        <v>2019</v>
      </c>
      <c r="B48" s="639">
        <v>14300.36</v>
      </c>
      <c r="C48" s="639">
        <v>14687</v>
      </c>
      <c r="D48" s="641">
        <v>15104.06</v>
      </c>
      <c r="E48" s="645"/>
      <c r="F48" s="639">
        <v>21004.21</v>
      </c>
      <c r="G48" s="639">
        <v>21499.77</v>
      </c>
      <c r="H48" s="639">
        <v>22005.32</v>
      </c>
      <c r="I48" s="646"/>
      <c r="J48" s="640">
        <v>30362.240000000002</v>
      </c>
      <c r="K48" s="639">
        <v>30990.82</v>
      </c>
      <c r="L48" s="641">
        <v>31635.48</v>
      </c>
      <c r="N48" s="656">
        <v>27499.59</v>
      </c>
      <c r="O48" s="662">
        <v>28133.85</v>
      </c>
      <c r="P48" s="656">
        <v>28765.39</v>
      </c>
      <c r="Q48" s="649"/>
      <c r="R48" s="657">
        <v>30362.240000000002</v>
      </c>
      <c r="S48" s="656">
        <v>30990.82</v>
      </c>
      <c r="T48" s="658">
        <v>31635.48</v>
      </c>
    </row>
    <row r="49" spans="1:20" ht="15.75">
      <c r="A49" s="676">
        <v>2020</v>
      </c>
      <c r="B49" s="639">
        <v>14337.24</v>
      </c>
      <c r="C49" s="639">
        <v>14761.83</v>
      </c>
      <c r="D49" s="641">
        <v>15248.48</v>
      </c>
      <c r="E49" s="645"/>
      <c r="F49" s="639">
        <v>21049.55</v>
      </c>
      <c r="G49" s="639">
        <v>21601.22</v>
      </c>
      <c r="H49" s="639">
        <v>22188.720000000001</v>
      </c>
      <c r="I49" s="646"/>
      <c r="J49" s="640">
        <v>30377.37</v>
      </c>
      <c r="K49" s="639">
        <v>31074.25</v>
      </c>
      <c r="L49" s="641">
        <v>31823.62</v>
      </c>
      <c r="N49" s="656">
        <v>27602.720000000001</v>
      </c>
      <c r="O49" s="662">
        <v>28292.84</v>
      </c>
      <c r="P49" s="656">
        <v>29015.42</v>
      </c>
      <c r="Q49" s="649"/>
      <c r="R49" s="657">
        <v>30377.37</v>
      </c>
      <c r="S49" s="656">
        <v>31074.25</v>
      </c>
      <c r="T49" s="658">
        <v>31823.62</v>
      </c>
    </row>
    <row r="50" spans="1:20" ht="15.75">
      <c r="A50" s="676">
        <v>2021</v>
      </c>
      <c r="B50" s="639">
        <v>14382.54</v>
      </c>
      <c r="C50" s="639">
        <v>14857.13</v>
      </c>
      <c r="D50" s="641">
        <v>15413.98</v>
      </c>
      <c r="E50" s="645"/>
      <c r="F50" s="639">
        <v>21114.79</v>
      </c>
      <c r="G50" s="639">
        <v>21725.27</v>
      </c>
      <c r="H50" s="639">
        <v>22394.9</v>
      </c>
      <c r="I50" s="646"/>
      <c r="J50" s="640">
        <v>30425.05</v>
      </c>
      <c r="K50" s="639">
        <v>31193.58</v>
      </c>
      <c r="L50" s="641">
        <v>32051.22</v>
      </c>
      <c r="N50" s="656">
        <v>27719.61</v>
      </c>
      <c r="O50" s="662">
        <v>28467.759999999998</v>
      </c>
      <c r="P50" s="656">
        <v>29280.44</v>
      </c>
      <c r="Q50" s="649"/>
      <c r="R50" s="657">
        <v>30425.05</v>
      </c>
      <c r="S50" s="656">
        <v>31193.58</v>
      </c>
      <c r="T50" s="658">
        <v>32051.22</v>
      </c>
    </row>
    <row r="51" spans="1:20" ht="15.75">
      <c r="A51" s="676">
        <v>2022</v>
      </c>
      <c r="B51" s="639">
        <v>14435.3</v>
      </c>
      <c r="C51" s="639">
        <v>14965.08</v>
      </c>
      <c r="D51" s="641">
        <v>15593.77</v>
      </c>
      <c r="E51" s="645"/>
      <c r="F51" s="639">
        <v>21189.119999999999</v>
      </c>
      <c r="G51" s="639">
        <v>21863.38</v>
      </c>
      <c r="H51" s="639">
        <v>22615.65</v>
      </c>
      <c r="I51" s="646"/>
      <c r="J51" s="640">
        <v>30483.45</v>
      </c>
      <c r="K51" s="639">
        <v>31330.15</v>
      </c>
      <c r="L51" s="641">
        <v>32295.599999999999</v>
      </c>
      <c r="N51" s="656">
        <v>27848.05</v>
      </c>
      <c r="O51" s="662">
        <v>28659.06</v>
      </c>
      <c r="P51" s="656">
        <v>29562.27</v>
      </c>
      <c r="Q51" s="649"/>
      <c r="R51" s="657">
        <v>30483.45</v>
      </c>
      <c r="S51" s="656">
        <v>31330.15</v>
      </c>
      <c r="T51" s="658">
        <v>32295.599999999999</v>
      </c>
    </row>
    <row r="52" spans="1:20" ht="15.75">
      <c r="A52" s="676">
        <v>2023</v>
      </c>
      <c r="B52" s="639">
        <v>14505.69</v>
      </c>
      <c r="C52" s="639">
        <v>15084.1</v>
      </c>
      <c r="D52" s="641">
        <v>15781.26</v>
      </c>
      <c r="E52" s="645"/>
      <c r="F52" s="639">
        <v>21286.14</v>
      </c>
      <c r="G52" s="639">
        <v>22014.57</v>
      </c>
      <c r="H52" s="639">
        <v>22845.42</v>
      </c>
      <c r="I52" s="646"/>
      <c r="J52" s="640">
        <v>30569.33</v>
      </c>
      <c r="K52" s="639">
        <v>31480.29</v>
      </c>
      <c r="L52" s="641">
        <v>32547.9</v>
      </c>
      <c r="N52" s="656">
        <v>28011.17</v>
      </c>
      <c r="O52" s="662">
        <v>28868.52</v>
      </c>
      <c r="P52" s="656">
        <v>29856.12</v>
      </c>
      <c r="Q52" s="649"/>
      <c r="R52" s="657">
        <v>30569.33</v>
      </c>
      <c r="S52" s="656">
        <v>31480.29</v>
      </c>
      <c r="T52" s="658">
        <v>32547.9</v>
      </c>
    </row>
    <row r="53" spans="1:20" ht="15.75">
      <c r="A53" s="676">
        <v>2024</v>
      </c>
      <c r="B53" s="639">
        <v>14583.58</v>
      </c>
      <c r="C53" s="639">
        <v>15216.24</v>
      </c>
      <c r="D53" s="641">
        <v>15972.98</v>
      </c>
      <c r="E53" s="645"/>
      <c r="F53" s="639">
        <v>21394.34</v>
      </c>
      <c r="G53" s="639">
        <v>22180.81</v>
      </c>
      <c r="H53" s="639">
        <v>23078.74</v>
      </c>
      <c r="I53" s="646"/>
      <c r="J53" s="640">
        <v>30671.24</v>
      </c>
      <c r="K53" s="639">
        <v>31650.34</v>
      </c>
      <c r="L53" s="641">
        <v>32805.82</v>
      </c>
      <c r="N53" s="656">
        <v>28194.61</v>
      </c>
      <c r="O53" s="662">
        <v>29098.11</v>
      </c>
      <c r="P53" s="656">
        <v>30154.14</v>
      </c>
      <c r="Q53" s="649"/>
      <c r="R53" s="657">
        <v>30671.24</v>
      </c>
      <c r="S53" s="656">
        <v>31650.34</v>
      </c>
      <c r="T53" s="658">
        <v>32805.82</v>
      </c>
    </row>
    <row r="54" spans="1:20" ht="15.75">
      <c r="A54" s="676">
        <v>2025</v>
      </c>
      <c r="B54" s="639">
        <v>14665.15</v>
      </c>
      <c r="C54" s="639">
        <v>15360.94</v>
      </c>
      <c r="D54" s="641">
        <v>16178.55</v>
      </c>
      <c r="E54" s="645"/>
      <c r="F54" s="639">
        <v>21510.35</v>
      </c>
      <c r="G54" s="639">
        <v>22365.71</v>
      </c>
      <c r="H54" s="639">
        <v>23331.67</v>
      </c>
      <c r="I54" s="646"/>
      <c r="J54" s="640">
        <v>30781.439999999999</v>
      </c>
      <c r="K54" s="639">
        <v>31840.07</v>
      </c>
      <c r="L54" s="641">
        <v>33082.879999999997</v>
      </c>
      <c r="N54" s="656">
        <v>28396.92</v>
      </c>
      <c r="O54" s="662">
        <v>29359.33</v>
      </c>
      <c r="P54" s="656">
        <v>30485.85</v>
      </c>
      <c r="Q54" s="649"/>
      <c r="R54" s="657">
        <v>30781.439999999999</v>
      </c>
      <c r="S54" s="656">
        <v>31840.07</v>
      </c>
      <c r="T54" s="658">
        <v>33082.879999999997</v>
      </c>
    </row>
    <row r="55" spans="1:20" ht="15.75">
      <c r="A55" s="676">
        <v>2026</v>
      </c>
      <c r="B55" s="639">
        <v>14758.45</v>
      </c>
      <c r="C55" s="639">
        <v>15513.7</v>
      </c>
      <c r="D55" s="641">
        <v>16392.650000000001</v>
      </c>
      <c r="E55" s="645"/>
      <c r="F55" s="639">
        <v>21639.77</v>
      </c>
      <c r="G55" s="639">
        <v>22559.7</v>
      </c>
      <c r="H55" s="639">
        <v>23592.11</v>
      </c>
      <c r="I55" s="646"/>
      <c r="J55" s="640">
        <v>30916.62</v>
      </c>
      <c r="K55" s="639">
        <v>32048.639999999999</v>
      </c>
      <c r="L55" s="641">
        <v>33380.5</v>
      </c>
      <c r="N55" s="656">
        <v>28613.81</v>
      </c>
      <c r="O55" s="662">
        <v>29628.04</v>
      </c>
      <c r="P55" s="656">
        <v>30818.37</v>
      </c>
      <c r="Q55" s="649"/>
      <c r="R55" s="657">
        <v>30916.62</v>
      </c>
      <c r="S55" s="656">
        <v>32048.639999999999</v>
      </c>
      <c r="T55" s="658">
        <v>33380.5</v>
      </c>
    </row>
    <row r="56" spans="1:20" ht="15.75">
      <c r="A56" s="676">
        <v>2027</v>
      </c>
      <c r="B56" s="639">
        <v>14859.61</v>
      </c>
      <c r="C56" s="639">
        <v>15679.05</v>
      </c>
      <c r="D56" s="641">
        <v>16612.080000000002</v>
      </c>
      <c r="E56" s="645"/>
      <c r="F56" s="639">
        <v>21781.96</v>
      </c>
      <c r="G56" s="639">
        <v>22771.8</v>
      </c>
      <c r="H56" s="639">
        <v>23860.99</v>
      </c>
      <c r="I56" s="646"/>
      <c r="J56" s="640">
        <v>31070.720000000001</v>
      </c>
      <c r="K56" s="639">
        <v>32282.01</v>
      </c>
      <c r="L56" s="641">
        <v>33689.230000000003</v>
      </c>
      <c r="N56" s="656">
        <v>28852.720000000001</v>
      </c>
      <c r="O56" s="662">
        <v>29926.21</v>
      </c>
      <c r="P56" s="656">
        <v>31166.13</v>
      </c>
      <c r="Q56" s="649"/>
      <c r="R56" s="657">
        <v>31070.720000000001</v>
      </c>
      <c r="S56" s="656">
        <v>32282.01</v>
      </c>
      <c r="T56" s="658">
        <v>33689.230000000003</v>
      </c>
    </row>
    <row r="57" spans="1:20" ht="15.75">
      <c r="A57" s="676">
        <v>2028</v>
      </c>
      <c r="B57" s="639">
        <v>14955.99</v>
      </c>
      <c r="C57" s="639">
        <v>15852.67</v>
      </c>
      <c r="D57" s="641">
        <v>16826.53</v>
      </c>
      <c r="E57" s="645"/>
      <c r="F57" s="639">
        <v>21920.41</v>
      </c>
      <c r="G57" s="639">
        <v>22998.46</v>
      </c>
      <c r="H57" s="639">
        <v>24128.7</v>
      </c>
      <c r="I57" s="646"/>
      <c r="J57" s="640">
        <v>31219.57</v>
      </c>
      <c r="K57" s="639">
        <v>32533.26</v>
      </c>
      <c r="L57" s="641">
        <v>33993.69</v>
      </c>
      <c r="N57" s="656">
        <v>29090.59</v>
      </c>
      <c r="O57" s="662">
        <v>30252.03</v>
      </c>
      <c r="P57" s="656">
        <v>31521.99</v>
      </c>
      <c r="Q57" s="649"/>
      <c r="R57" s="657">
        <v>31219.57</v>
      </c>
      <c r="S57" s="656">
        <v>32533.26</v>
      </c>
      <c r="T57" s="658">
        <v>33993.69</v>
      </c>
    </row>
    <row r="58" spans="1:20" ht="15.75">
      <c r="A58" s="676">
        <v>2029</v>
      </c>
      <c r="B58" s="639">
        <v>15037.02</v>
      </c>
      <c r="C58" s="639">
        <v>16024.9</v>
      </c>
      <c r="D58" s="641">
        <v>17045.580000000002</v>
      </c>
      <c r="E58" s="645"/>
      <c r="F58" s="639">
        <v>22041.919999999998</v>
      </c>
      <c r="G58" s="639">
        <v>23223.61</v>
      </c>
      <c r="H58" s="639">
        <v>24399.01</v>
      </c>
      <c r="I58" s="646"/>
      <c r="J58" s="640">
        <v>31346.01</v>
      </c>
      <c r="K58" s="639">
        <v>32783.620000000003</v>
      </c>
      <c r="L58" s="641">
        <v>34301.72</v>
      </c>
      <c r="N58" s="656">
        <v>29311.33</v>
      </c>
      <c r="O58" s="662">
        <v>30578.07</v>
      </c>
      <c r="P58" s="656">
        <v>31882.3</v>
      </c>
      <c r="Q58" s="649"/>
      <c r="R58" s="657">
        <v>31346.01</v>
      </c>
      <c r="S58" s="656">
        <v>32783.620000000003</v>
      </c>
      <c r="T58" s="658">
        <v>34301.72</v>
      </c>
    </row>
    <row r="59" spans="1:20" ht="15.75">
      <c r="A59" s="676">
        <v>2030</v>
      </c>
      <c r="B59" s="639">
        <v>15121.25</v>
      </c>
      <c r="C59" s="639">
        <v>16203.41</v>
      </c>
      <c r="D59" s="641">
        <v>17275.59</v>
      </c>
      <c r="E59" s="645"/>
      <c r="F59" s="639">
        <v>22170.6</v>
      </c>
      <c r="G59" s="639">
        <v>23461.86</v>
      </c>
      <c r="H59" s="639">
        <v>24686.84</v>
      </c>
      <c r="I59" s="646"/>
      <c r="J59" s="640">
        <v>31479.39</v>
      </c>
      <c r="K59" s="639">
        <v>33050.18</v>
      </c>
      <c r="L59" s="641">
        <v>34630.57</v>
      </c>
      <c r="N59" s="656">
        <v>29548.92</v>
      </c>
      <c r="O59" s="662">
        <v>30931.41</v>
      </c>
      <c r="P59" s="656">
        <v>32276.23</v>
      </c>
      <c r="Q59" s="649"/>
      <c r="R59" s="657">
        <v>31479.39</v>
      </c>
      <c r="S59" s="656">
        <v>33050.18</v>
      </c>
      <c r="T59" s="658">
        <v>34630.57</v>
      </c>
    </row>
    <row r="60" spans="1:20" ht="15.75">
      <c r="A60" s="676">
        <v>2031</v>
      </c>
      <c r="B60" s="639">
        <v>15173.15</v>
      </c>
      <c r="C60" s="639">
        <v>16345.83</v>
      </c>
      <c r="D60" s="641">
        <v>17464.91</v>
      </c>
      <c r="E60" s="645"/>
      <c r="F60" s="639">
        <v>22263.87</v>
      </c>
      <c r="G60" s="639">
        <v>23662.97</v>
      </c>
      <c r="H60" s="639">
        <v>24932.92</v>
      </c>
      <c r="I60" s="646"/>
      <c r="J60" s="640">
        <v>31573.68</v>
      </c>
      <c r="K60" s="639">
        <v>33278.86</v>
      </c>
      <c r="L60" s="641">
        <v>34915.480000000003</v>
      </c>
      <c r="N60" s="656">
        <v>29745.3</v>
      </c>
      <c r="O60" s="662">
        <v>31242.57</v>
      </c>
      <c r="P60" s="656">
        <v>32621.59</v>
      </c>
      <c r="Q60" s="649"/>
      <c r="R60" s="657">
        <v>31573.68</v>
      </c>
      <c r="S60" s="656">
        <v>33278.86</v>
      </c>
      <c r="T60" s="658">
        <v>34915.480000000003</v>
      </c>
    </row>
    <row r="61" spans="1:20" ht="15.75">
      <c r="A61" s="676">
        <v>2032</v>
      </c>
      <c r="B61" s="639">
        <v>15272.92</v>
      </c>
      <c r="C61" s="639">
        <v>16518.509999999998</v>
      </c>
      <c r="D61" s="641">
        <v>17681.07</v>
      </c>
      <c r="E61" s="645"/>
      <c r="F61" s="639">
        <v>22412.35</v>
      </c>
      <c r="G61" s="639">
        <v>23896.31</v>
      </c>
      <c r="H61" s="639">
        <v>25205.88</v>
      </c>
      <c r="I61" s="646"/>
      <c r="J61" s="640">
        <v>31737.439999999999</v>
      </c>
      <c r="K61" s="639">
        <v>33550.800000000003</v>
      </c>
      <c r="L61" s="641">
        <v>35238.54</v>
      </c>
      <c r="N61" s="656">
        <v>30015.69</v>
      </c>
      <c r="O61" s="662">
        <v>31592.63</v>
      </c>
      <c r="P61" s="656">
        <v>32999.68</v>
      </c>
      <c r="Q61" s="649"/>
      <c r="R61" s="657">
        <v>31737.439999999999</v>
      </c>
      <c r="S61" s="656">
        <v>33550.800000000003</v>
      </c>
      <c r="T61" s="658">
        <v>35238.54</v>
      </c>
    </row>
    <row r="62" spans="1:20" ht="15.75">
      <c r="A62" s="676">
        <v>2033</v>
      </c>
      <c r="B62" s="639">
        <v>15380.32</v>
      </c>
      <c r="C62" s="639">
        <v>16687.61</v>
      </c>
      <c r="D62" s="641">
        <v>17899.73</v>
      </c>
      <c r="E62" s="645"/>
      <c r="F62" s="639">
        <v>22571.040000000001</v>
      </c>
      <c r="G62" s="639">
        <v>24130.23</v>
      </c>
      <c r="H62" s="639">
        <v>25486.11</v>
      </c>
      <c r="I62" s="646"/>
      <c r="J62" s="640">
        <v>31910.57</v>
      </c>
      <c r="K62" s="639">
        <v>33822.080000000002</v>
      </c>
      <c r="L62" s="641">
        <v>35570.639999999999</v>
      </c>
      <c r="N62" s="656">
        <v>30305.42</v>
      </c>
      <c r="O62" s="662">
        <v>31952.240000000002</v>
      </c>
      <c r="P62" s="656">
        <v>33396.04</v>
      </c>
      <c r="Q62" s="649"/>
      <c r="R62" s="657">
        <v>31910.57</v>
      </c>
      <c r="S62" s="656">
        <v>33822.080000000002</v>
      </c>
      <c r="T62" s="658">
        <v>35570.639999999999</v>
      </c>
    </row>
    <row r="63" spans="1:20" ht="15.75">
      <c r="A63" s="676">
        <v>2034</v>
      </c>
      <c r="B63" s="639">
        <v>15496.22</v>
      </c>
      <c r="C63" s="639">
        <v>16859</v>
      </c>
      <c r="D63" s="641">
        <v>18124.37</v>
      </c>
      <c r="E63" s="645"/>
      <c r="F63" s="639">
        <v>22738.68</v>
      </c>
      <c r="G63" s="639">
        <v>24367.47</v>
      </c>
      <c r="H63" s="639">
        <v>25775.37</v>
      </c>
      <c r="I63" s="646"/>
      <c r="J63" s="640">
        <v>32095.32</v>
      </c>
      <c r="K63" s="639">
        <v>34098.67</v>
      </c>
      <c r="L63" s="641">
        <v>35920.6</v>
      </c>
      <c r="N63" s="656">
        <v>30605.72</v>
      </c>
      <c r="O63" s="662">
        <v>32316.57</v>
      </c>
      <c r="P63" s="656">
        <v>33805.79</v>
      </c>
      <c r="Q63" s="649"/>
      <c r="R63" s="657">
        <v>32095.32</v>
      </c>
      <c r="S63" s="656">
        <v>34098.67</v>
      </c>
      <c r="T63" s="658">
        <v>35920.6</v>
      </c>
    </row>
    <row r="64" spans="1:20" ht="16.5" thickBot="1">
      <c r="A64" s="677">
        <v>2035</v>
      </c>
      <c r="B64" s="643">
        <v>15618.33</v>
      </c>
      <c r="C64" s="643">
        <v>17027.02</v>
      </c>
      <c r="D64" s="644">
        <v>18351.009999999998</v>
      </c>
      <c r="E64" s="645"/>
      <c r="F64" s="639">
        <v>22916.39</v>
      </c>
      <c r="G64" s="639">
        <v>24608.77</v>
      </c>
      <c r="H64" s="639">
        <v>26072.67</v>
      </c>
      <c r="I64" s="646"/>
      <c r="J64" s="642">
        <v>32288.46</v>
      </c>
      <c r="K64" s="643">
        <v>34380.04</v>
      </c>
      <c r="L64" s="644">
        <v>36277.53</v>
      </c>
      <c r="N64" s="656">
        <v>30928.94</v>
      </c>
      <c r="O64" s="662">
        <v>32701.48</v>
      </c>
      <c r="P64" s="656">
        <v>34240.129999999997</v>
      </c>
      <c r="Q64" s="649"/>
      <c r="R64" s="659">
        <v>32288.46</v>
      </c>
      <c r="S64" s="660">
        <v>34380.04</v>
      </c>
      <c r="T64" s="661">
        <v>36277.53</v>
      </c>
    </row>
    <row r="68" spans="1:20" ht="45">
      <c r="A68" s="772"/>
      <c r="B68" s="630"/>
      <c r="C68" s="630"/>
      <c r="D68" s="630"/>
      <c r="E68" s="771" t="s">
        <v>1182</v>
      </c>
      <c r="F68" s="630"/>
      <c r="G68" s="630"/>
      <c r="H68" s="630"/>
      <c r="I68" s="630"/>
      <c r="J68" s="630"/>
      <c r="K68" s="630"/>
      <c r="L68" s="630"/>
      <c r="M68" s="630"/>
      <c r="N68" s="630"/>
      <c r="O68" s="630"/>
      <c r="P68" s="630"/>
      <c r="Q68" s="630"/>
      <c r="R68" s="631"/>
      <c r="S68" s="631"/>
      <c r="T68" s="631"/>
    </row>
    <row r="69" spans="1:20" ht="35.25">
      <c r="E69" s="773" t="s">
        <v>1183</v>
      </c>
    </row>
    <row r="70" spans="1:20" ht="13.5" thickBot="1"/>
    <row r="71" spans="1:20" ht="15.75" thickBot="1">
      <c r="E71" s="744"/>
      <c r="F71" s="744"/>
      <c r="G71" s="738" t="s">
        <v>1115</v>
      </c>
      <c r="H71" s="735"/>
      <c r="I71" s="744"/>
      <c r="J71" s="744" t="s">
        <v>1116</v>
      </c>
      <c r="K71" s="738" t="s">
        <v>65</v>
      </c>
      <c r="L71" s="735"/>
      <c r="M71" s="738"/>
      <c r="N71" s="744" t="s">
        <v>1116</v>
      </c>
      <c r="O71" s="738" t="s">
        <v>66</v>
      </c>
      <c r="P71" s="735"/>
    </row>
    <row r="72" spans="1:20" ht="15">
      <c r="E72" s="737" t="s">
        <v>3</v>
      </c>
      <c r="F72" s="737" t="s">
        <v>53</v>
      </c>
      <c r="G72" s="745" t="s">
        <v>400</v>
      </c>
      <c r="H72" s="739" t="s">
        <v>54</v>
      </c>
      <c r="I72" s="737"/>
      <c r="J72" s="737" t="s">
        <v>53</v>
      </c>
      <c r="K72" s="745" t="s">
        <v>400</v>
      </c>
      <c r="L72" s="739" t="s">
        <v>54</v>
      </c>
      <c r="M72" s="745"/>
      <c r="N72" s="737" t="s">
        <v>53</v>
      </c>
      <c r="O72" s="745" t="s">
        <v>400</v>
      </c>
      <c r="P72" s="739" t="s">
        <v>54</v>
      </c>
    </row>
    <row r="73" spans="1:20" ht="15">
      <c r="E73" s="804">
        <v>1986</v>
      </c>
      <c r="F73" s="742"/>
      <c r="G73" s="748">
        <v>18202.05</v>
      </c>
      <c r="H73" s="743"/>
      <c r="I73" s="741"/>
      <c r="J73" s="742"/>
      <c r="K73" s="801">
        <v>27515.29</v>
      </c>
      <c r="L73" s="743"/>
      <c r="M73" s="749"/>
      <c r="N73" s="742"/>
      <c r="O73" s="801">
        <v>22069.26</v>
      </c>
      <c r="P73" s="743"/>
    </row>
    <row r="74" spans="1:20" ht="15">
      <c r="B74" s="1"/>
      <c r="E74" s="804">
        <v>1987</v>
      </c>
      <c r="F74" s="742"/>
      <c r="G74" s="748">
        <v>18684.07</v>
      </c>
      <c r="H74" s="743"/>
      <c r="I74" s="741"/>
      <c r="J74" s="742"/>
      <c r="K74" s="801">
        <v>28240.55</v>
      </c>
      <c r="L74" s="743"/>
      <c r="M74" s="749"/>
      <c r="N74" s="742"/>
      <c r="O74" s="801">
        <v>22650.98</v>
      </c>
      <c r="P74" s="743"/>
    </row>
    <row r="75" spans="1:20" ht="15">
      <c r="B75" s="1"/>
      <c r="E75" s="804">
        <v>1988</v>
      </c>
      <c r="F75" s="742"/>
      <c r="G75" s="748">
        <v>19776.830000000002</v>
      </c>
      <c r="H75" s="743"/>
      <c r="I75" s="741"/>
      <c r="J75" s="742"/>
      <c r="K75" s="801">
        <v>29885.439999999999</v>
      </c>
      <c r="L75" s="743"/>
      <c r="M75" s="749"/>
      <c r="N75" s="742"/>
      <c r="O75" s="801">
        <v>23970.29</v>
      </c>
      <c r="P75" s="743"/>
    </row>
    <row r="76" spans="1:20" ht="15">
      <c r="B76" s="1"/>
      <c r="E76" s="804">
        <v>1989</v>
      </c>
      <c r="F76" s="742"/>
      <c r="G76" s="748">
        <v>20614.62</v>
      </c>
      <c r="H76" s="743"/>
      <c r="I76" s="741"/>
      <c r="J76" s="742"/>
      <c r="K76" s="801">
        <v>31150.32</v>
      </c>
      <c r="L76" s="743"/>
      <c r="M76" s="749"/>
      <c r="N76" s="742"/>
      <c r="O76" s="801">
        <v>24984.83</v>
      </c>
      <c r="P76" s="743"/>
    </row>
    <row r="77" spans="1:20" ht="15">
      <c r="B77" s="1"/>
      <c r="E77" s="804">
        <v>1990</v>
      </c>
      <c r="F77" s="742"/>
      <c r="G77" s="748">
        <v>20857.810000000001</v>
      </c>
      <c r="H77" s="743"/>
      <c r="I77" s="741"/>
      <c r="J77" s="742"/>
      <c r="K77" s="801">
        <v>31514.69</v>
      </c>
      <c r="L77" s="743"/>
      <c r="M77" s="749"/>
      <c r="N77" s="742"/>
      <c r="O77" s="801">
        <v>25277.07</v>
      </c>
      <c r="P77" s="743"/>
    </row>
    <row r="78" spans="1:20" ht="15">
      <c r="B78" s="1"/>
      <c r="E78" s="804">
        <v>1991</v>
      </c>
      <c r="F78" s="742"/>
      <c r="G78" s="748">
        <v>21187.67</v>
      </c>
      <c r="H78" s="743"/>
      <c r="I78" s="741"/>
      <c r="J78" s="742"/>
      <c r="K78" s="801">
        <v>32020.75</v>
      </c>
      <c r="L78" s="743"/>
      <c r="M78" s="749"/>
      <c r="N78" s="742"/>
      <c r="O78" s="801">
        <v>25682.98</v>
      </c>
      <c r="P78" s="743"/>
    </row>
    <row r="79" spans="1:20" ht="15">
      <c r="B79" s="1"/>
      <c r="E79" s="804">
        <v>1992</v>
      </c>
      <c r="F79" s="742"/>
      <c r="G79" s="748">
        <v>20739.3</v>
      </c>
      <c r="H79" s="743"/>
      <c r="I79" s="741"/>
      <c r="J79" s="742"/>
      <c r="K79" s="801">
        <v>31340.33</v>
      </c>
      <c r="L79" s="743"/>
      <c r="M79" s="749"/>
      <c r="N79" s="742"/>
      <c r="O79" s="801">
        <v>25137.22</v>
      </c>
      <c r="P79" s="743"/>
    </row>
    <row r="80" spans="1:20" ht="15">
      <c r="B80" s="1"/>
      <c r="E80" s="804">
        <v>1993</v>
      </c>
      <c r="F80" s="742"/>
      <c r="G80" s="748">
        <v>21025.89</v>
      </c>
      <c r="H80" s="743"/>
      <c r="I80" s="741"/>
      <c r="J80" s="742"/>
      <c r="K80" s="801">
        <v>31775.05</v>
      </c>
      <c r="L80" s="743"/>
      <c r="M80" s="749"/>
      <c r="N80" s="742"/>
      <c r="O80" s="801">
        <v>25485.91</v>
      </c>
      <c r="P80" s="743"/>
    </row>
    <row r="81" spans="2:16" ht="15">
      <c r="B81" s="1"/>
      <c r="E81" s="804">
        <v>1994</v>
      </c>
      <c r="F81" s="742"/>
      <c r="G81" s="748">
        <v>20803.88</v>
      </c>
      <c r="H81" s="743"/>
      <c r="I81" s="741"/>
      <c r="J81" s="742"/>
      <c r="K81" s="801">
        <v>31440.38</v>
      </c>
      <c r="L81" s="743"/>
      <c r="M81" s="749"/>
      <c r="N81" s="742"/>
      <c r="O81" s="801">
        <v>25217.49</v>
      </c>
      <c r="P81" s="743"/>
    </row>
    <row r="82" spans="2:16" ht="15">
      <c r="B82" s="1"/>
      <c r="E82" s="807">
        <v>1995</v>
      </c>
      <c r="F82" s="742"/>
      <c r="G82" s="748">
        <v>21086.11</v>
      </c>
      <c r="H82" s="743"/>
      <c r="I82" s="741"/>
      <c r="J82" s="742"/>
      <c r="K82" s="801">
        <v>31840.01</v>
      </c>
      <c r="L82" s="743"/>
      <c r="M82" s="749"/>
      <c r="N82" s="742"/>
      <c r="O82" s="801">
        <v>25538</v>
      </c>
      <c r="P82" s="743"/>
    </row>
    <row r="83" spans="2:16" ht="15">
      <c r="B83" s="1"/>
      <c r="E83" s="804">
        <v>1996</v>
      </c>
      <c r="F83" s="742"/>
      <c r="G83" s="748">
        <v>21767.46</v>
      </c>
      <c r="H83" s="743"/>
      <c r="I83" s="741"/>
      <c r="J83" s="742"/>
      <c r="K83" s="801">
        <v>36118</v>
      </c>
      <c r="L83" s="743"/>
      <c r="M83" s="749"/>
      <c r="N83" s="742"/>
      <c r="O83" s="801">
        <v>26644</v>
      </c>
      <c r="P83" s="743"/>
    </row>
    <row r="84" spans="2:16" ht="15">
      <c r="B84" s="1"/>
      <c r="E84" s="804">
        <v>1997</v>
      </c>
      <c r="F84" s="742"/>
      <c r="G84" s="748">
        <v>21520.93</v>
      </c>
      <c r="H84" s="743"/>
      <c r="I84" s="741"/>
      <c r="J84" s="742"/>
      <c r="K84" s="801">
        <v>33292</v>
      </c>
      <c r="L84" s="743"/>
      <c r="M84" s="749"/>
      <c r="N84" s="742"/>
      <c r="O84" s="801">
        <v>25287</v>
      </c>
      <c r="P84" s="743"/>
    </row>
    <row r="85" spans="2:16" ht="15">
      <c r="B85" s="1"/>
      <c r="E85" s="804">
        <v>1998</v>
      </c>
      <c r="F85" s="742"/>
      <c r="G85" s="748">
        <v>21839.279999999999</v>
      </c>
      <c r="H85" s="743"/>
      <c r="I85" s="741"/>
      <c r="J85" s="742"/>
      <c r="K85" s="801">
        <v>32086.01</v>
      </c>
      <c r="L85" s="743"/>
      <c r="M85" s="749"/>
      <c r="N85" s="742"/>
      <c r="O85" s="801">
        <v>28197.99</v>
      </c>
      <c r="P85" s="743"/>
    </row>
    <row r="86" spans="2:16" ht="15">
      <c r="B86" s="1"/>
      <c r="E86" s="804">
        <v>1999</v>
      </c>
      <c r="F86" s="742"/>
      <c r="G86" s="748">
        <v>22314.69</v>
      </c>
      <c r="H86" s="743"/>
      <c r="I86" s="741"/>
      <c r="J86" s="742"/>
      <c r="K86" s="801">
        <v>30745</v>
      </c>
      <c r="L86" s="743"/>
      <c r="M86" s="749"/>
      <c r="N86" s="742"/>
      <c r="O86" s="801">
        <v>27156</v>
      </c>
      <c r="P86" s="743"/>
    </row>
    <row r="87" spans="2:16" ht="15">
      <c r="B87" s="1"/>
      <c r="E87" s="804">
        <v>2000</v>
      </c>
      <c r="F87" s="742"/>
      <c r="G87" s="748">
        <v>22383.31</v>
      </c>
      <c r="H87" s="743"/>
      <c r="I87" s="741"/>
      <c r="J87" s="742"/>
      <c r="K87" s="801">
        <v>31460.99</v>
      </c>
      <c r="L87" s="743"/>
      <c r="M87" s="749"/>
      <c r="N87" s="742"/>
      <c r="O87" s="801">
        <v>27636</v>
      </c>
      <c r="P87" s="743"/>
    </row>
    <row r="88" spans="2:16" ht="15">
      <c r="B88" s="1"/>
      <c r="E88" s="804">
        <v>2001</v>
      </c>
      <c r="F88" s="742"/>
      <c r="G88" s="748">
        <v>19258.689999999999</v>
      </c>
      <c r="H88" s="743"/>
      <c r="I88" s="741"/>
      <c r="J88" s="742"/>
      <c r="K88" s="801">
        <v>30215</v>
      </c>
      <c r="L88" s="743"/>
      <c r="M88" s="749"/>
      <c r="N88" s="742"/>
      <c r="O88" s="801">
        <v>22697</v>
      </c>
      <c r="P88" s="743"/>
    </row>
    <row r="89" spans="2:16" ht="15">
      <c r="B89" s="1"/>
      <c r="E89" s="804">
        <v>2002</v>
      </c>
      <c r="F89" s="742"/>
      <c r="G89" s="748">
        <v>19795.57</v>
      </c>
      <c r="H89" s="743"/>
      <c r="I89" s="741"/>
      <c r="J89" s="742"/>
      <c r="K89" s="801">
        <v>28883.01</v>
      </c>
      <c r="L89" s="743"/>
      <c r="M89" s="749"/>
      <c r="N89" s="742"/>
      <c r="O89" s="801">
        <v>26002</v>
      </c>
      <c r="P89" s="743"/>
    </row>
    <row r="90" spans="2:16" ht="15">
      <c r="B90" s="1"/>
      <c r="E90" s="804">
        <v>2003</v>
      </c>
      <c r="F90" s="742"/>
      <c r="G90" s="748">
        <v>19948.099999999999</v>
      </c>
      <c r="H90" s="743"/>
      <c r="I90" s="741"/>
      <c r="J90" s="742"/>
      <c r="K90" s="801">
        <v>29394.59</v>
      </c>
      <c r="L90" s="743"/>
      <c r="M90" s="749"/>
      <c r="N90" s="742"/>
      <c r="O90" s="801">
        <v>27390.82</v>
      </c>
      <c r="P90" s="743"/>
    </row>
    <row r="91" spans="2:16" ht="15">
      <c r="B91" s="1"/>
      <c r="E91" s="804">
        <v>2004</v>
      </c>
      <c r="F91" s="742"/>
      <c r="G91" s="748">
        <v>20142.95</v>
      </c>
      <c r="H91" s="743"/>
      <c r="I91" s="741"/>
      <c r="J91" s="742"/>
      <c r="K91" s="801">
        <v>32936.32</v>
      </c>
      <c r="L91" s="743"/>
      <c r="M91" s="749"/>
      <c r="N91" s="742"/>
      <c r="O91" s="801">
        <v>26752.12</v>
      </c>
      <c r="P91" s="743"/>
    </row>
    <row r="92" spans="2:16" ht="15">
      <c r="B92" s="1"/>
      <c r="E92" s="804">
        <v>2005</v>
      </c>
      <c r="F92" s="742"/>
      <c r="G92" s="748">
        <v>20811.330000000002</v>
      </c>
      <c r="H92" s="743"/>
      <c r="I92" s="741"/>
      <c r="J92" s="742"/>
      <c r="K92" s="801">
        <v>31400.89</v>
      </c>
      <c r="L92" s="743"/>
      <c r="M92" s="749"/>
      <c r="N92" s="742"/>
      <c r="O92" s="801">
        <v>27395.11</v>
      </c>
      <c r="P92" s="743"/>
    </row>
    <row r="93" spans="2:16" ht="15">
      <c r="B93" s="1"/>
      <c r="E93" s="804">
        <v>2006</v>
      </c>
      <c r="F93" s="742"/>
      <c r="G93" s="748">
        <v>20464.990000000002</v>
      </c>
      <c r="H93" s="743"/>
      <c r="I93" s="741"/>
      <c r="J93" s="742"/>
      <c r="K93" s="801">
        <v>30319.46</v>
      </c>
      <c r="L93" s="743"/>
      <c r="M93" s="749"/>
      <c r="N93" s="742"/>
      <c r="O93" s="801">
        <v>28546.22</v>
      </c>
      <c r="P93" s="743"/>
    </row>
    <row r="94" spans="2:16" ht="15">
      <c r="B94" s="1"/>
      <c r="E94" s="804">
        <v>2007</v>
      </c>
      <c r="F94" s="742"/>
      <c r="G94" s="748">
        <v>20618.13</v>
      </c>
      <c r="H94" s="743"/>
      <c r="I94" s="741"/>
      <c r="J94" s="742"/>
      <c r="K94" s="801">
        <v>31854.51</v>
      </c>
      <c r="L94" s="743"/>
      <c r="M94" s="749"/>
      <c r="N94" s="742"/>
      <c r="O94" s="801">
        <v>27521.16</v>
      </c>
      <c r="P94" s="743"/>
    </row>
    <row r="95" spans="2:16" ht="15">
      <c r="B95" s="1"/>
      <c r="E95" s="804">
        <v>2008</v>
      </c>
      <c r="F95" s="742"/>
      <c r="G95" s="748">
        <v>21294.87</v>
      </c>
      <c r="H95" s="743"/>
      <c r="I95" s="741"/>
      <c r="J95" s="742"/>
      <c r="K95" s="801">
        <v>32677.31</v>
      </c>
      <c r="L95" s="743"/>
      <c r="M95" s="749"/>
      <c r="N95" s="742"/>
      <c r="O95" s="801">
        <v>27595.03</v>
      </c>
      <c r="P95" s="743"/>
    </row>
    <row r="96" spans="2:16" ht="15">
      <c r="B96" s="1"/>
      <c r="C96" s="1"/>
      <c r="E96" s="804">
        <v>2009</v>
      </c>
      <c r="F96" s="742"/>
      <c r="G96" s="748">
        <v>20873.62</v>
      </c>
      <c r="H96" s="743"/>
      <c r="I96" s="741"/>
      <c r="J96" s="742"/>
      <c r="K96" s="801">
        <v>31267.87</v>
      </c>
      <c r="L96" s="743"/>
      <c r="M96" s="749"/>
      <c r="N96" s="742"/>
      <c r="O96" s="801">
        <v>28727.84</v>
      </c>
      <c r="P96" s="743"/>
    </row>
    <row r="97" spans="2:16" ht="15">
      <c r="B97" s="1"/>
      <c r="C97" s="1"/>
      <c r="E97" s="804">
        <v>2010</v>
      </c>
      <c r="F97" s="742"/>
      <c r="G97" s="748">
        <v>20295.169999999998</v>
      </c>
      <c r="H97" s="743"/>
      <c r="I97" s="741"/>
      <c r="J97" s="742"/>
      <c r="K97" s="801">
        <v>27907.34</v>
      </c>
      <c r="L97" s="743"/>
      <c r="M97" s="749"/>
      <c r="N97" s="742"/>
      <c r="O97" s="801">
        <v>27147.96</v>
      </c>
      <c r="P97" s="743"/>
    </row>
    <row r="98" spans="2:16" ht="15">
      <c r="B98" s="1"/>
      <c r="C98" s="1"/>
      <c r="E98" s="804">
        <v>2011</v>
      </c>
      <c r="F98" s="742"/>
      <c r="G98" s="748">
        <v>21038.62</v>
      </c>
      <c r="H98" s="743"/>
      <c r="I98" s="741"/>
      <c r="J98" s="742"/>
      <c r="K98" s="801">
        <v>31576.639999999999</v>
      </c>
      <c r="L98" s="743"/>
      <c r="M98" s="749"/>
      <c r="N98" s="742"/>
      <c r="O98" s="801">
        <v>26736.53</v>
      </c>
      <c r="P98" s="743"/>
    </row>
    <row r="99" spans="2:16" ht="15">
      <c r="B99" s="810"/>
      <c r="C99" s="810"/>
      <c r="E99" s="804">
        <v>2012</v>
      </c>
      <c r="F99" s="742"/>
      <c r="G99" s="748">
        <v>20616.71</v>
      </c>
      <c r="H99" s="743"/>
      <c r="I99" s="741"/>
      <c r="J99" s="742"/>
      <c r="K99" s="801">
        <v>29570.36</v>
      </c>
      <c r="L99" s="743"/>
      <c r="M99" s="749"/>
      <c r="N99" s="742"/>
      <c r="O99" s="801">
        <v>27316.61</v>
      </c>
      <c r="P99" s="743"/>
    </row>
    <row r="100" spans="2:16" ht="15">
      <c r="B100" s="808"/>
      <c r="C100" s="808"/>
      <c r="E100" s="804">
        <v>2013</v>
      </c>
      <c r="F100" s="742">
        <v>20421.439999999999</v>
      </c>
      <c r="G100" s="802">
        <v>20464.669999999998</v>
      </c>
      <c r="H100" s="743">
        <v>20508.400000000001</v>
      </c>
      <c r="I100" s="741"/>
      <c r="J100" s="742">
        <v>29538.73</v>
      </c>
      <c r="K100" s="802">
        <v>29594.6</v>
      </c>
      <c r="L100" s="743">
        <v>29651.34</v>
      </c>
      <c r="M100" s="749"/>
      <c r="N100" s="742">
        <v>26876.53</v>
      </c>
      <c r="O100" s="802">
        <v>26924.93</v>
      </c>
      <c r="P100" s="743">
        <v>26973.57</v>
      </c>
    </row>
    <row r="101" spans="2:16" ht="15">
      <c r="B101" s="808"/>
      <c r="C101" s="808"/>
      <c r="E101" s="804">
        <v>2014</v>
      </c>
      <c r="F101" s="742">
        <v>20643.39</v>
      </c>
      <c r="G101" s="802">
        <v>20718.580000000002</v>
      </c>
      <c r="H101" s="743">
        <v>20798.18</v>
      </c>
      <c r="I101" s="741"/>
      <c r="J101" s="742">
        <v>29813.51</v>
      </c>
      <c r="K101" s="802">
        <v>29883.66</v>
      </c>
      <c r="L101" s="743">
        <v>29955.48</v>
      </c>
      <c r="M101" s="749"/>
      <c r="N101" s="742">
        <v>27511.53</v>
      </c>
      <c r="O101" s="802">
        <v>27629.61</v>
      </c>
      <c r="P101" s="743">
        <v>27756.15</v>
      </c>
    </row>
    <row r="102" spans="2:16" ht="15">
      <c r="B102" s="808"/>
      <c r="C102" s="808"/>
      <c r="E102" s="804">
        <v>2015</v>
      </c>
      <c r="F102" s="742">
        <v>20741.39</v>
      </c>
      <c r="G102" s="802">
        <v>21003.72</v>
      </c>
      <c r="H102" s="743">
        <v>21252.59</v>
      </c>
      <c r="I102" s="741"/>
      <c r="J102" s="742">
        <v>30034.01</v>
      </c>
      <c r="K102" s="802">
        <v>30351.16</v>
      </c>
      <c r="L102" s="743">
        <v>30644.89</v>
      </c>
      <c r="M102" s="749"/>
      <c r="N102" s="742">
        <v>27118.23</v>
      </c>
      <c r="O102" s="802">
        <v>27493.599999999999</v>
      </c>
      <c r="P102" s="743">
        <v>27844.37</v>
      </c>
    </row>
    <row r="103" spans="2:16" ht="15">
      <c r="B103" s="808"/>
      <c r="C103" s="808"/>
      <c r="E103" s="804">
        <v>2016</v>
      </c>
      <c r="F103" s="742">
        <v>20599.3</v>
      </c>
      <c r="G103" s="802">
        <v>20952.75</v>
      </c>
      <c r="H103" s="743">
        <v>21254.06</v>
      </c>
      <c r="I103" s="741"/>
      <c r="J103" s="742">
        <v>29824.17</v>
      </c>
      <c r="K103" s="802">
        <v>30259.58</v>
      </c>
      <c r="L103" s="743">
        <v>30640.13</v>
      </c>
      <c r="M103" s="749"/>
      <c r="N103" s="742">
        <v>26929.7</v>
      </c>
      <c r="O103" s="802">
        <v>27460.43</v>
      </c>
      <c r="P103" s="743">
        <v>27833.43</v>
      </c>
    </row>
    <row r="104" spans="2:16" ht="15">
      <c r="B104" s="808"/>
      <c r="C104" s="808"/>
      <c r="E104" s="804">
        <v>2017</v>
      </c>
      <c r="F104" s="742">
        <v>20436.21</v>
      </c>
      <c r="G104" s="802">
        <v>20842.509999999998</v>
      </c>
      <c r="H104" s="743">
        <v>21209.21</v>
      </c>
      <c r="I104" s="741"/>
      <c r="J104" s="742">
        <v>29565.43</v>
      </c>
      <c r="K104" s="802">
        <v>30082.32</v>
      </c>
      <c r="L104" s="743">
        <v>30545.87</v>
      </c>
      <c r="M104" s="749"/>
      <c r="N104" s="742">
        <v>26744.93</v>
      </c>
      <c r="O104" s="802">
        <v>27381.54</v>
      </c>
      <c r="P104" s="743">
        <v>27788.18</v>
      </c>
    </row>
    <row r="105" spans="2:16" ht="15">
      <c r="B105" s="808"/>
      <c r="C105" s="808"/>
      <c r="E105" s="804">
        <v>2018</v>
      </c>
      <c r="F105" s="742">
        <v>20330.37</v>
      </c>
      <c r="G105" s="802">
        <v>20817.45</v>
      </c>
      <c r="H105" s="743">
        <v>21235.37</v>
      </c>
      <c r="I105" s="741"/>
      <c r="J105" s="742">
        <v>29346.93</v>
      </c>
      <c r="K105" s="802">
        <v>29970.45</v>
      </c>
      <c r="L105" s="743">
        <v>30506.58</v>
      </c>
      <c r="M105" s="749"/>
      <c r="N105" s="742">
        <v>26605.4</v>
      </c>
      <c r="O105" s="802">
        <v>27380.17</v>
      </c>
      <c r="P105" s="743">
        <v>27799.74</v>
      </c>
    </row>
    <row r="106" spans="2:16" ht="15">
      <c r="B106" s="808"/>
      <c r="C106" s="808"/>
      <c r="E106" s="804">
        <v>2019</v>
      </c>
      <c r="F106" s="742">
        <v>20125.37</v>
      </c>
      <c r="G106" s="802">
        <v>20690.509999999998</v>
      </c>
      <c r="H106" s="743">
        <v>21167.05</v>
      </c>
      <c r="I106" s="741"/>
      <c r="J106" s="742">
        <v>28973.919999999998</v>
      </c>
      <c r="K106" s="802">
        <v>29694.55</v>
      </c>
      <c r="L106" s="743">
        <v>30310.52</v>
      </c>
      <c r="M106" s="749"/>
      <c r="N106" s="742">
        <v>26390.61</v>
      </c>
      <c r="O106" s="802">
        <v>27297.84</v>
      </c>
      <c r="P106" s="743">
        <v>27740.29</v>
      </c>
    </row>
    <row r="107" spans="2:16" ht="15">
      <c r="B107" s="808"/>
      <c r="C107" s="808"/>
      <c r="E107" s="804">
        <v>2020</v>
      </c>
      <c r="F107" s="742">
        <v>19897.169999999998</v>
      </c>
      <c r="G107" s="802">
        <v>20521.310000000001</v>
      </c>
      <c r="H107" s="743">
        <v>21088.81</v>
      </c>
      <c r="I107" s="741"/>
      <c r="J107" s="742">
        <v>28552.63</v>
      </c>
      <c r="K107" s="802">
        <v>29340.67</v>
      </c>
      <c r="L107" s="743">
        <v>30080.46</v>
      </c>
      <c r="M107" s="749"/>
      <c r="N107" s="742">
        <v>26163.98</v>
      </c>
      <c r="O107" s="802">
        <v>27180.76</v>
      </c>
      <c r="P107" s="743">
        <v>27685.75</v>
      </c>
    </row>
    <row r="108" spans="2:16" ht="15">
      <c r="B108" s="808"/>
      <c r="C108" s="808"/>
      <c r="E108" s="804">
        <v>2021</v>
      </c>
      <c r="F108" s="742">
        <v>19671.82</v>
      </c>
      <c r="G108" s="802">
        <v>20348.25</v>
      </c>
      <c r="H108" s="743">
        <v>21018.75</v>
      </c>
      <c r="I108" s="741"/>
      <c r="J108" s="742">
        <v>28131.02</v>
      </c>
      <c r="K108" s="802">
        <v>28974.65</v>
      </c>
      <c r="L108" s="743">
        <v>29860.93</v>
      </c>
      <c r="M108" s="749"/>
      <c r="N108" s="742">
        <v>25941.72</v>
      </c>
      <c r="O108" s="802">
        <v>27056.19</v>
      </c>
      <c r="P108" s="743">
        <v>27640.7</v>
      </c>
    </row>
    <row r="109" spans="2:16" ht="15">
      <c r="B109" s="808"/>
      <c r="C109" s="808"/>
      <c r="E109" s="804">
        <v>2022</v>
      </c>
      <c r="F109" s="742">
        <v>19445.89</v>
      </c>
      <c r="G109" s="802">
        <v>20175.3</v>
      </c>
      <c r="H109" s="743">
        <v>20955.240000000002</v>
      </c>
      <c r="I109" s="741"/>
      <c r="J109" s="742">
        <v>27706.07</v>
      </c>
      <c r="K109" s="802">
        <v>28605.84</v>
      </c>
      <c r="L109" s="743">
        <v>29646.65</v>
      </c>
      <c r="M109" s="749"/>
      <c r="N109" s="742">
        <v>25727.31</v>
      </c>
      <c r="O109" s="802">
        <v>26931.75</v>
      </c>
      <c r="P109" s="743">
        <v>27612.13</v>
      </c>
    </row>
    <row r="110" spans="2:16" ht="15">
      <c r="B110" s="808"/>
      <c r="C110" s="808"/>
      <c r="E110" s="804">
        <v>2023</v>
      </c>
      <c r="F110" s="742">
        <v>19232.7</v>
      </c>
      <c r="G110" s="802">
        <v>20001.71</v>
      </c>
      <c r="H110" s="743">
        <v>20892.189999999999</v>
      </c>
      <c r="I110" s="741"/>
      <c r="J110" s="742">
        <v>27293.33</v>
      </c>
      <c r="K110" s="802">
        <v>28229.5</v>
      </c>
      <c r="L110" s="743">
        <v>29427.02</v>
      </c>
      <c r="M110" s="749"/>
      <c r="N110" s="742">
        <v>25541.42</v>
      </c>
      <c r="O110" s="802">
        <v>26809.53</v>
      </c>
      <c r="P110" s="743">
        <v>27592.69</v>
      </c>
    </row>
    <row r="111" spans="2:16" ht="15">
      <c r="B111" s="808"/>
      <c r="C111" s="808"/>
      <c r="E111" s="804">
        <v>2024</v>
      </c>
      <c r="F111" s="742">
        <v>19019.240000000002</v>
      </c>
      <c r="G111" s="802">
        <v>19831.849999999999</v>
      </c>
      <c r="H111" s="743">
        <v>20822.71</v>
      </c>
      <c r="I111" s="741"/>
      <c r="J111" s="742">
        <v>26879.53</v>
      </c>
      <c r="K111" s="802">
        <v>27856.62</v>
      </c>
      <c r="L111" s="743">
        <v>29198.05</v>
      </c>
      <c r="M111" s="749"/>
      <c r="N111" s="742">
        <v>25368.85</v>
      </c>
      <c r="O111" s="802">
        <v>26695.85</v>
      </c>
      <c r="P111" s="743">
        <v>27573.9</v>
      </c>
    </row>
    <row r="112" spans="2:16" ht="15">
      <c r="B112" s="808"/>
      <c r="C112" s="808"/>
      <c r="E112" s="804">
        <v>2025</v>
      </c>
      <c r="F112" s="742">
        <v>18818.91</v>
      </c>
      <c r="G112" s="802">
        <v>19678.71</v>
      </c>
      <c r="H112" s="743">
        <v>20779.73</v>
      </c>
      <c r="I112" s="741"/>
      <c r="J112" s="742">
        <v>26481.360000000001</v>
      </c>
      <c r="K112" s="802">
        <v>27498.86</v>
      </c>
      <c r="L112" s="743">
        <v>28997.87</v>
      </c>
      <c r="M112" s="749"/>
      <c r="N112" s="742">
        <v>25224.36</v>
      </c>
      <c r="O112" s="802">
        <v>26612.52</v>
      </c>
      <c r="P112" s="743">
        <v>27601.439999999999</v>
      </c>
    </row>
    <row r="113" spans="2:16" ht="15">
      <c r="B113" s="808"/>
      <c r="C113" s="808"/>
      <c r="E113" s="804">
        <v>2026</v>
      </c>
      <c r="F113" s="742">
        <v>18642.04</v>
      </c>
      <c r="G113" s="802">
        <v>19536.03</v>
      </c>
      <c r="H113" s="743">
        <v>20755.97</v>
      </c>
      <c r="I113" s="741"/>
      <c r="J113" s="742">
        <v>26121.65</v>
      </c>
      <c r="K113" s="802">
        <v>27159.040000000001</v>
      </c>
      <c r="L113" s="743">
        <v>28834.04</v>
      </c>
      <c r="M113" s="749"/>
      <c r="N113" s="742">
        <v>25108.28</v>
      </c>
      <c r="O113" s="802">
        <v>26538.93</v>
      </c>
      <c r="P113" s="743">
        <v>27647.56</v>
      </c>
    </row>
    <row r="114" spans="2:16" ht="15">
      <c r="B114" s="808"/>
      <c r="C114" s="808"/>
      <c r="E114" s="804">
        <v>2027</v>
      </c>
      <c r="F114" s="742">
        <v>18518.29</v>
      </c>
      <c r="G114" s="802">
        <v>19418.89</v>
      </c>
      <c r="H114" s="743">
        <v>20782.95</v>
      </c>
      <c r="I114" s="741"/>
      <c r="J114" s="742">
        <v>25839.32</v>
      </c>
      <c r="K114" s="802">
        <v>26847.34</v>
      </c>
      <c r="L114" s="743">
        <v>28742.71</v>
      </c>
      <c r="M114" s="749"/>
      <c r="N114" s="742">
        <v>25063.88</v>
      </c>
      <c r="O114" s="802">
        <v>26510.36</v>
      </c>
      <c r="P114" s="743">
        <v>27763.06</v>
      </c>
    </row>
    <row r="115" spans="2:16" ht="15">
      <c r="B115" s="808"/>
      <c r="C115" s="808"/>
      <c r="E115" s="804">
        <v>2028</v>
      </c>
      <c r="F115" s="742">
        <v>18479.169999999998</v>
      </c>
      <c r="G115" s="802">
        <v>19341.63</v>
      </c>
      <c r="H115" s="743">
        <v>20899.23</v>
      </c>
      <c r="I115" s="741"/>
      <c r="J115" s="742">
        <v>25688.76</v>
      </c>
      <c r="K115" s="802">
        <v>26578.46</v>
      </c>
      <c r="L115" s="743">
        <v>28787.38</v>
      </c>
      <c r="M115" s="749"/>
      <c r="N115" s="742">
        <v>25115.33</v>
      </c>
      <c r="O115" s="802">
        <v>26546.28</v>
      </c>
      <c r="P115" s="743">
        <v>27988.01</v>
      </c>
    </row>
    <row r="116" spans="2:16" ht="15">
      <c r="B116" s="808"/>
      <c r="C116" s="808"/>
      <c r="E116" s="804">
        <v>2029</v>
      </c>
      <c r="F116" s="742">
        <v>18449.830000000002</v>
      </c>
      <c r="G116" s="802">
        <v>19352.53</v>
      </c>
      <c r="H116" s="743">
        <v>21046.82</v>
      </c>
      <c r="I116" s="741"/>
      <c r="J116" s="742">
        <v>25562.1</v>
      </c>
      <c r="K116" s="802">
        <v>26463.81</v>
      </c>
      <c r="L116" s="743">
        <v>28884.81</v>
      </c>
      <c r="M116" s="749"/>
      <c r="N116" s="742">
        <v>25181.279999999999</v>
      </c>
      <c r="O116" s="802">
        <v>26672.75</v>
      </c>
      <c r="P116" s="743">
        <v>28252.9</v>
      </c>
    </row>
    <row r="117" spans="2:16" ht="15">
      <c r="B117" s="808"/>
      <c r="C117" s="808"/>
      <c r="E117" s="804">
        <v>2030</v>
      </c>
      <c r="F117" s="742">
        <v>18438.12</v>
      </c>
      <c r="G117" s="802">
        <v>19480.849999999999</v>
      </c>
      <c r="H117" s="743">
        <v>21224.36</v>
      </c>
      <c r="I117" s="741"/>
      <c r="J117" s="742">
        <v>25462.6</v>
      </c>
      <c r="K117" s="802">
        <v>26544.97</v>
      </c>
      <c r="L117" s="743">
        <v>29026.31</v>
      </c>
      <c r="M117" s="749"/>
      <c r="N117" s="742">
        <v>25279.46</v>
      </c>
      <c r="O117" s="802">
        <v>26929.87</v>
      </c>
      <c r="P117" s="743">
        <v>28570.65</v>
      </c>
    </row>
    <row r="118" spans="2:16" ht="15">
      <c r="B118" s="808"/>
      <c r="C118" s="808"/>
      <c r="E118" s="804">
        <v>2031</v>
      </c>
      <c r="F118" s="742">
        <v>18398.84</v>
      </c>
      <c r="G118" s="802">
        <v>19609.09</v>
      </c>
      <c r="H118" s="743">
        <v>21369.95</v>
      </c>
      <c r="I118" s="741"/>
      <c r="J118" s="742">
        <v>25333.67</v>
      </c>
      <c r="K118" s="802">
        <v>26648.27</v>
      </c>
      <c r="L118" s="743">
        <v>29136.14</v>
      </c>
      <c r="M118" s="749"/>
      <c r="N118" s="742">
        <v>25348.1</v>
      </c>
      <c r="O118" s="802">
        <v>27184.13</v>
      </c>
      <c r="P118" s="743">
        <v>28855.48</v>
      </c>
    </row>
    <row r="119" spans="2:16" ht="15">
      <c r="B119" s="808"/>
      <c r="C119" s="808"/>
      <c r="E119" s="804">
        <v>2032</v>
      </c>
      <c r="F119" s="742">
        <v>18427.61</v>
      </c>
      <c r="G119" s="802">
        <v>19785.330000000002</v>
      </c>
      <c r="H119" s="743">
        <v>21557.66</v>
      </c>
      <c r="I119" s="741"/>
      <c r="J119" s="742">
        <v>25295.4</v>
      </c>
      <c r="K119" s="802">
        <v>26820.79</v>
      </c>
      <c r="L119" s="743">
        <v>29308.560000000001</v>
      </c>
      <c r="M119" s="749"/>
      <c r="N119" s="742">
        <v>25507.21</v>
      </c>
      <c r="O119" s="802">
        <v>27495.94</v>
      </c>
      <c r="P119" s="743">
        <v>29194.41</v>
      </c>
    </row>
    <row r="120" spans="2:16" ht="15">
      <c r="B120" s="808"/>
      <c r="C120" s="808"/>
      <c r="E120" s="804">
        <v>2033</v>
      </c>
      <c r="F120" s="742">
        <v>18469.849999999999</v>
      </c>
      <c r="G120" s="802">
        <v>19969.060000000001</v>
      </c>
      <c r="H120" s="743">
        <v>21758.32</v>
      </c>
      <c r="I120" s="741"/>
      <c r="J120" s="742">
        <v>25272.46</v>
      </c>
      <c r="K120" s="802">
        <v>27004.55</v>
      </c>
      <c r="L120" s="743">
        <v>29499.02</v>
      </c>
      <c r="M120" s="749"/>
      <c r="N120" s="742">
        <v>25688.75</v>
      </c>
      <c r="O120" s="802">
        <v>27824.34</v>
      </c>
      <c r="P120" s="743">
        <v>29559.599999999999</v>
      </c>
    </row>
    <row r="121" spans="2:16" ht="15">
      <c r="B121" s="808"/>
      <c r="C121" s="808"/>
      <c r="E121" s="804">
        <v>2034</v>
      </c>
      <c r="F121" s="742">
        <v>18530.04</v>
      </c>
      <c r="G121" s="802">
        <v>20161.73</v>
      </c>
      <c r="H121" s="743">
        <v>21979.439999999999</v>
      </c>
      <c r="I121" s="741"/>
      <c r="J121" s="742">
        <v>25282.83</v>
      </c>
      <c r="K121" s="802">
        <v>27206.22</v>
      </c>
      <c r="L121" s="743">
        <v>29731.86</v>
      </c>
      <c r="M121" s="749"/>
      <c r="N121" s="742">
        <v>25886.95</v>
      </c>
      <c r="O121" s="802">
        <v>28162.45</v>
      </c>
      <c r="P121" s="743">
        <v>29948.38</v>
      </c>
    </row>
    <row r="122" spans="2:16" ht="15">
      <c r="B122" s="808"/>
      <c r="C122" s="808"/>
      <c r="E122" s="804">
        <v>2035</v>
      </c>
      <c r="F122" s="742">
        <v>18613.43</v>
      </c>
      <c r="G122" s="802">
        <v>20364.03</v>
      </c>
      <c r="H122" s="743">
        <v>22224.799999999999</v>
      </c>
      <c r="I122" s="741"/>
      <c r="J122" s="742">
        <v>25326.54</v>
      </c>
      <c r="K122" s="802">
        <v>27422.94</v>
      </c>
      <c r="L122" s="743">
        <v>30000.57</v>
      </c>
      <c r="M122" s="749"/>
      <c r="N122" s="742">
        <v>26116.75</v>
      </c>
      <c r="O122" s="802">
        <v>28526.35</v>
      </c>
      <c r="P122" s="743">
        <v>30376.3</v>
      </c>
    </row>
    <row r="123" spans="2:16" ht="15.75" thickBot="1">
      <c r="E123" s="741"/>
      <c r="F123" s="741"/>
      <c r="G123" s="749"/>
      <c r="H123" s="740"/>
      <c r="I123" s="741"/>
      <c r="J123" s="741"/>
      <c r="K123" s="749"/>
      <c r="L123" s="740"/>
      <c r="M123" s="749"/>
      <c r="N123" s="741"/>
      <c r="O123" s="749"/>
      <c r="P123" s="740"/>
    </row>
    <row r="124" spans="2:16" ht="15.75" thickBot="1">
      <c r="E124" s="744" t="s">
        <v>1117</v>
      </c>
      <c r="F124" s="803">
        <f>RATE(19,,F100,-F122)</f>
        <v>-4.867167616439602E-3</v>
      </c>
      <c r="G124" s="803">
        <f>RATE(19,,G100,-G122)</f>
        <v>-2.5943347267042802E-4</v>
      </c>
      <c r="H124" s="803">
        <f>RATE(19,,H100,-H122)</f>
        <v>4.2391823450794496E-3</v>
      </c>
      <c r="I124" s="803"/>
      <c r="J124" s="803">
        <f>RATE(19,,J100,-J122)</f>
        <v>-8.0646430677421312E-3</v>
      </c>
      <c r="K124" s="803">
        <f>RATE(19,,K100,-K122)</f>
        <v>-4.0031251447454567E-3</v>
      </c>
      <c r="L124" s="803">
        <f>RATE(19,,L100,-L122)</f>
        <v>6.1645641172598949E-4</v>
      </c>
      <c r="M124" s="805"/>
      <c r="N124" s="803">
        <f>RATE(19,,N100,-N122)</f>
        <v>-1.5081533877619486E-3</v>
      </c>
      <c r="O124" s="803">
        <f>RATE(19,,O100,-O122)</f>
        <v>3.0454489496215911E-3</v>
      </c>
      <c r="P124" s="806">
        <f>RATE(19,,P100,-P122)</f>
        <v>6.2724955605238213E-3</v>
      </c>
    </row>
    <row r="130" spans="1:23">
      <c r="E130" s="1"/>
      <c r="F130" s="73"/>
      <c r="G130" s="73"/>
      <c r="H130" s="73"/>
      <c r="I130" s="29"/>
    </row>
    <row r="131" spans="1:23">
      <c r="E131" s="1"/>
      <c r="F131" s="73"/>
      <c r="G131" s="73"/>
      <c r="H131" s="73"/>
      <c r="I131" s="29"/>
    </row>
    <row r="132" spans="1:23">
      <c r="E132" s="1"/>
      <c r="F132" s="73"/>
      <c r="G132" s="73"/>
      <c r="H132" s="73"/>
      <c r="I132" s="29"/>
    </row>
    <row r="133" spans="1:23">
      <c r="E133" s="1"/>
      <c r="F133" s="73"/>
      <c r="G133" s="73"/>
      <c r="H133" s="73"/>
      <c r="I133" s="29"/>
    </row>
    <row r="134" spans="1:23">
      <c r="E134" s="1"/>
      <c r="F134" s="73"/>
      <c r="G134" s="73"/>
      <c r="H134" s="73"/>
      <c r="I134" s="29"/>
    </row>
    <row r="135" spans="1:23">
      <c r="A135" s="809"/>
      <c r="B135" s="809"/>
      <c r="C135" s="809"/>
      <c r="D135" s="809"/>
      <c r="E135" s="809"/>
      <c r="F135" s="809"/>
      <c r="G135" s="809"/>
      <c r="H135" s="809"/>
      <c r="I135" s="809"/>
      <c r="J135" s="809"/>
      <c r="K135" s="809"/>
      <c r="L135" s="809"/>
      <c r="M135" s="809"/>
      <c r="N135" s="809"/>
      <c r="O135" s="809"/>
      <c r="P135" s="809"/>
      <c r="Q135" s="809"/>
      <c r="R135" s="809"/>
      <c r="S135" s="809"/>
      <c r="T135" s="809"/>
      <c r="U135" s="809"/>
      <c r="V135" s="809"/>
      <c r="W135" s="809"/>
    </row>
    <row r="136" spans="1:23">
      <c r="E136" s="1"/>
      <c r="F136" s="73"/>
      <c r="G136" s="73"/>
      <c r="H136" s="73"/>
      <c r="I136" s="29"/>
    </row>
    <row r="137" spans="1:23">
      <c r="E137" s="1"/>
      <c r="F137" s="73"/>
      <c r="G137" s="73"/>
      <c r="H137" s="73"/>
      <c r="I137" s="29"/>
    </row>
    <row r="138" spans="1:23">
      <c r="E138" s="1"/>
      <c r="F138" s="73"/>
      <c r="G138" s="73"/>
      <c r="H138" s="73"/>
      <c r="I138" s="29"/>
    </row>
    <row r="139" spans="1:23">
      <c r="E139" s="1"/>
      <c r="F139" s="73"/>
      <c r="G139" s="73"/>
      <c r="H139" s="73"/>
      <c r="I139" s="29"/>
    </row>
    <row r="140" spans="1:23">
      <c r="E140" s="1"/>
      <c r="F140" s="73"/>
      <c r="G140" s="73"/>
      <c r="H140" s="73"/>
      <c r="I140" s="29"/>
    </row>
    <row r="141" spans="1:23">
      <c r="E141" s="1"/>
      <c r="F141" s="73"/>
      <c r="G141" s="73"/>
      <c r="H141" s="73"/>
      <c r="I141" s="29"/>
    </row>
    <row r="142" spans="1:23">
      <c r="E142" s="1"/>
      <c r="F142" s="73"/>
      <c r="G142" s="73"/>
      <c r="H142" s="73"/>
      <c r="I142" s="29"/>
    </row>
    <row r="143" spans="1:23">
      <c r="E143" s="1"/>
      <c r="F143" s="73"/>
      <c r="G143" s="73"/>
      <c r="H143" s="73"/>
      <c r="I143" s="29"/>
    </row>
    <row r="144" spans="1:23">
      <c r="E144" s="1"/>
      <c r="F144" s="73"/>
      <c r="G144" s="73"/>
      <c r="H144" s="73"/>
      <c r="I144" s="29"/>
    </row>
    <row r="145" spans="5:9">
      <c r="E145" s="1"/>
      <c r="F145" s="73"/>
      <c r="G145" s="73"/>
      <c r="H145" s="73"/>
      <c r="I145" s="29"/>
    </row>
    <row r="146" spans="5:9">
      <c r="E146" s="1"/>
      <c r="F146" s="73"/>
      <c r="G146" s="73"/>
      <c r="H146" s="73"/>
      <c r="I146" s="29"/>
    </row>
    <row r="147" spans="5:9">
      <c r="E147" s="1"/>
      <c r="F147" s="73"/>
      <c r="G147" s="73"/>
      <c r="H147" s="73"/>
      <c r="I147" s="29"/>
    </row>
    <row r="148" spans="5:9">
      <c r="E148" s="1"/>
      <c r="F148" s="73"/>
      <c r="G148" s="73"/>
      <c r="H148" s="73"/>
      <c r="I148" s="29"/>
    </row>
    <row r="149" spans="5:9">
      <c r="E149" s="1"/>
      <c r="F149" s="73"/>
      <c r="G149" s="73"/>
      <c r="H149" s="73"/>
      <c r="I149" s="29"/>
    </row>
    <row r="150" spans="5:9">
      <c r="G150" s="73"/>
    </row>
  </sheetData>
  <phoneticPr fontId="13" type="noConversion"/>
  <hyperlinks>
    <hyperlink ref="A1" location="'Please Read this first'!A1" display="go back"/>
  </hyperlinks>
  <pageMargins left="0.75" right="0.75" top="0.65" bottom="1" header="0.5" footer="0.5"/>
  <pageSetup scale="24" orientation="landscape" r:id="rId1"/>
  <headerFooter alignWithMargins="0"/>
</worksheet>
</file>

<file path=xl/worksheets/sheet18.xml><?xml version="1.0" encoding="utf-8"?>
<worksheet xmlns="http://schemas.openxmlformats.org/spreadsheetml/2006/main" xmlns:r="http://schemas.openxmlformats.org/officeDocument/2006/relationships">
  <sheetPr codeName="Sheet13" enableFormatConditionsCalculation="0">
    <tabColor rgb="FFFFC000"/>
  </sheetPr>
  <dimension ref="A1:AZ358"/>
  <sheetViews>
    <sheetView topLeftCell="A310" workbookViewId="0">
      <selection activeCell="F368" sqref="F368"/>
    </sheetView>
  </sheetViews>
  <sheetFormatPr defaultRowHeight="12.75"/>
  <cols>
    <col min="1" max="1" width="13.7109375" customWidth="1"/>
    <col min="2" max="2" width="37.85546875" customWidth="1"/>
    <col min="3" max="3" width="10.28515625" bestFit="1" customWidth="1"/>
    <col min="4" max="5" width="15" customWidth="1"/>
    <col min="6" max="41" width="10.5703125" bestFit="1" customWidth="1"/>
    <col min="42" max="46" width="10.42578125" bestFit="1" customWidth="1"/>
    <col min="47" max="52" width="10.28515625" bestFit="1" customWidth="1"/>
  </cols>
  <sheetData>
    <row r="1" spans="1:52" ht="15.75">
      <c r="A1" s="32" t="s">
        <v>149</v>
      </c>
      <c r="B1" s="619" t="s">
        <v>45</v>
      </c>
      <c r="C1" s="87"/>
      <c r="D1" s="87"/>
      <c r="E1" s="87"/>
      <c r="F1" s="87"/>
      <c r="G1" s="87"/>
      <c r="H1" s="87"/>
      <c r="I1" s="87"/>
      <c r="J1" s="87"/>
      <c r="K1" s="87"/>
      <c r="L1" s="87"/>
      <c r="M1" s="87"/>
      <c r="N1" s="87"/>
      <c r="O1" s="87"/>
      <c r="P1" s="87"/>
      <c r="Q1" s="87"/>
    </row>
    <row r="2" spans="1:52" ht="15.75">
      <c r="A2" s="88" t="s">
        <v>957</v>
      </c>
      <c r="B2" s="35" t="s">
        <v>955</v>
      </c>
      <c r="C2" s="34"/>
      <c r="D2" s="34"/>
      <c r="E2" s="34"/>
      <c r="F2" s="34"/>
      <c r="G2" s="34"/>
      <c r="H2" s="34"/>
      <c r="I2" s="34"/>
      <c r="J2" s="34"/>
      <c r="K2" s="34"/>
      <c r="L2" s="34"/>
      <c r="M2" s="34"/>
      <c r="N2" s="34"/>
      <c r="O2" s="34"/>
      <c r="P2" s="34"/>
      <c r="Q2" s="34"/>
    </row>
    <row r="3" spans="1:52" s="4" customFormat="1" ht="15.75">
      <c r="A3" s="88" t="s">
        <v>1172</v>
      </c>
      <c r="B3" s="35" t="s">
        <v>43</v>
      </c>
      <c r="C3" s="34"/>
      <c r="D3" s="34"/>
      <c r="E3" s="34"/>
      <c r="F3" s="34"/>
      <c r="G3" s="34"/>
      <c r="H3" s="34"/>
      <c r="I3" s="34"/>
      <c r="J3" s="34"/>
      <c r="K3" s="34"/>
      <c r="L3" s="34"/>
      <c r="M3" s="34"/>
      <c r="N3" s="34"/>
      <c r="O3" s="34"/>
      <c r="P3" s="34"/>
      <c r="Q3" s="34"/>
    </row>
    <row r="4" spans="1:52" ht="15.75">
      <c r="B4" s="34" t="s">
        <v>46</v>
      </c>
      <c r="C4" s="34"/>
      <c r="D4" s="34"/>
      <c r="E4" s="34"/>
      <c r="F4" s="35"/>
      <c r="G4" s="35"/>
      <c r="H4" s="35"/>
      <c r="I4" s="35"/>
      <c r="J4" s="35"/>
      <c r="K4" s="35"/>
      <c r="L4" s="35"/>
      <c r="M4" s="35"/>
      <c r="N4" s="35"/>
      <c r="O4" s="35"/>
      <c r="P4" s="35"/>
      <c r="Q4" s="35"/>
    </row>
    <row r="5" spans="1:52" ht="15.75">
      <c r="B5" s="619" t="s">
        <v>1145</v>
      </c>
      <c r="C5" s="619"/>
      <c r="D5" s="619"/>
      <c r="E5" s="619"/>
      <c r="F5" s="619"/>
      <c r="G5" s="619"/>
      <c r="H5" s="619"/>
      <c r="I5" s="619"/>
      <c r="J5" s="619"/>
      <c r="K5" s="619"/>
      <c r="L5" s="619"/>
      <c r="M5" s="619"/>
      <c r="N5" s="619"/>
      <c r="O5" s="619"/>
      <c r="P5" s="619"/>
      <c r="Q5" s="619"/>
    </row>
    <row r="7" spans="1:52">
      <c r="A7" s="784" t="s">
        <v>166</v>
      </c>
      <c r="B7" s="784" t="s">
        <v>353</v>
      </c>
      <c r="C7" s="784"/>
      <c r="D7" s="784"/>
      <c r="E7" s="784"/>
      <c r="F7" s="784"/>
      <c r="G7" s="784"/>
      <c r="H7" s="784"/>
      <c r="I7" s="784"/>
      <c r="J7" s="784"/>
      <c r="K7" s="784"/>
      <c r="L7" s="784"/>
      <c r="M7" s="784"/>
      <c r="N7" s="784"/>
      <c r="O7" s="784"/>
      <c r="P7" s="784"/>
      <c r="Q7" s="784"/>
      <c r="R7" s="784"/>
      <c r="S7" s="784"/>
      <c r="T7" s="784"/>
      <c r="U7" s="784"/>
      <c r="V7" s="784"/>
      <c r="W7" s="784"/>
      <c r="X7" s="784"/>
      <c r="Y7" s="784"/>
      <c r="Z7" s="784"/>
      <c r="AA7" s="784"/>
      <c r="AB7" s="784"/>
      <c r="AC7" s="784"/>
      <c r="AD7" s="784"/>
      <c r="AE7" s="784"/>
      <c r="AF7" s="784"/>
      <c r="AG7" s="784"/>
      <c r="AH7" s="784"/>
      <c r="AI7" s="784"/>
      <c r="AJ7" s="784"/>
      <c r="AK7" s="784"/>
      <c r="AL7" s="784"/>
      <c r="AM7" s="784"/>
      <c r="AN7" s="784"/>
      <c r="AO7" s="784"/>
      <c r="AP7" s="784"/>
      <c r="AQ7" s="784"/>
      <c r="AR7" s="784"/>
      <c r="AS7" s="784"/>
      <c r="AT7" s="784"/>
      <c r="AU7" s="784"/>
      <c r="AV7" s="784"/>
      <c r="AW7" s="784"/>
      <c r="AX7" s="784"/>
      <c r="AY7" s="784"/>
      <c r="AZ7" s="784"/>
    </row>
    <row r="8" spans="1:52">
      <c r="A8" s="784" t="s">
        <v>354</v>
      </c>
      <c r="B8" s="784" t="s">
        <v>355</v>
      </c>
      <c r="C8" s="784"/>
      <c r="D8" s="784"/>
      <c r="E8" s="784"/>
      <c r="F8" s="784"/>
      <c r="G8" s="784"/>
      <c r="H8" s="784"/>
      <c r="I8" s="784"/>
      <c r="J8" s="784"/>
      <c r="K8" s="784"/>
      <c r="L8" s="784"/>
      <c r="M8" s="784"/>
      <c r="N8" s="784"/>
      <c r="O8" s="784"/>
      <c r="P8" s="784"/>
      <c r="Q8" s="784"/>
      <c r="R8" s="784"/>
      <c r="S8" s="784"/>
      <c r="T8" s="784"/>
      <c r="U8" s="784"/>
      <c r="V8" s="784"/>
      <c r="W8" s="784"/>
      <c r="X8" s="784"/>
      <c r="Y8" s="784"/>
      <c r="Z8" s="784"/>
      <c r="AA8" s="784"/>
      <c r="AB8" s="784"/>
      <c r="AC8" s="784"/>
      <c r="AD8" s="784"/>
      <c r="AE8" s="784"/>
      <c r="AF8" s="784"/>
      <c r="AG8" s="784"/>
      <c r="AH8" s="784"/>
      <c r="AI8" s="784"/>
      <c r="AJ8" s="784"/>
      <c r="AK8" s="784"/>
      <c r="AL8" s="784"/>
      <c r="AM8" s="784"/>
      <c r="AN8" s="784"/>
      <c r="AO8" s="784"/>
      <c r="AP8" s="784"/>
      <c r="AQ8" s="784"/>
      <c r="AR8" s="784"/>
      <c r="AS8" s="784"/>
      <c r="AT8" s="784"/>
      <c r="AU8" s="784"/>
      <c r="AV8" s="784"/>
      <c r="AW8" s="784"/>
      <c r="AX8" s="784"/>
      <c r="AY8" s="784"/>
      <c r="AZ8" s="784"/>
    </row>
    <row r="9" spans="1:52">
      <c r="A9" s="784" t="s">
        <v>1170</v>
      </c>
      <c r="B9" s="784"/>
      <c r="C9" s="784"/>
      <c r="D9" s="784"/>
      <c r="E9" s="784"/>
      <c r="F9" s="784"/>
      <c r="G9" s="784"/>
      <c r="H9" s="784"/>
      <c r="I9" s="784"/>
      <c r="J9" s="784"/>
      <c r="K9" s="784"/>
      <c r="L9" s="784"/>
      <c r="M9" s="784"/>
      <c r="N9" s="784"/>
      <c r="O9" s="784"/>
      <c r="P9" s="784"/>
      <c r="Q9" s="784"/>
      <c r="R9" s="784"/>
      <c r="S9" s="784"/>
      <c r="T9" s="784"/>
      <c r="U9" s="784"/>
      <c r="V9" s="784"/>
      <c r="W9" s="784"/>
      <c r="X9" s="784"/>
      <c r="Y9" s="784"/>
      <c r="Z9" s="784"/>
      <c r="AA9" s="784"/>
      <c r="AB9" s="784"/>
      <c r="AC9" s="784"/>
      <c r="AD9" s="784"/>
      <c r="AE9" s="784"/>
      <c r="AF9" s="784"/>
      <c r="AG9" s="784"/>
      <c r="AH9" s="784"/>
      <c r="AI9" s="784"/>
      <c r="AJ9" s="784"/>
      <c r="AK9" s="784"/>
      <c r="AL9" s="784"/>
      <c r="AM9" s="784"/>
      <c r="AN9" s="784"/>
      <c r="AO9" s="784"/>
      <c r="AP9" s="784"/>
      <c r="AQ9" s="784"/>
      <c r="AR9" s="784"/>
      <c r="AS9" s="784"/>
      <c r="AT9" s="784"/>
      <c r="AU9" s="784"/>
      <c r="AV9" s="784"/>
      <c r="AW9" s="784"/>
      <c r="AX9" s="784"/>
      <c r="AY9" s="784"/>
      <c r="AZ9" s="784"/>
    </row>
    <row r="10" spans="1:52">
      <c r="A10" s="625"/>
      <c r="B10" s="624"/>
      <c r="C10" s="624"/>
      <c r="D10" s="624"/>
      <c r="E10" s="624"/>
      <c r="F10" s="624"/>
      <c r="G10" s="624"/>
      <c r="H10" s="624"/>
      <c r="I10" s="624"/>
      <c r="J10" s="624"/>
      <c r="K10" s="624"/>
      <c r="L10" s="624"/>
      <c r="M10" s="624"/>
      <c r="N10" s="624"/>
      <c r="O10" s="624"/>
      <c r="P10" s="624"/>
      <c r="Q10" s="624"/>
      <c r="R10" s="624"/>
      <c r="S10" s="624"/>
      <c r="T10" s="624"/>
      <c r="U10" s="624"/>
      <c r="V10" s="624"/>
      <c r="W10" s="624"/>
      <c r="X10" s="624"/>
      <c r="Y10" s="624"/>
      <c r="Z10" s="624"/>
      <c r="AA10" s="624"/>
      <c r="AB10" s="624"/>
      <c r="AC10" s="624"/>
      <c r="AD10" s="624"/>
      <c r="AE10" s="624"/>
      <c r="AF10" s="624"/>
      <c r="AG10" s="624"/>
      <c r="AH10" s="624"/>
      <c r="AI10" s="624"/>
      <c r="AJ10" s="624"/>
      <c r="AK10" s="624"/>
      <c r="AL10" s="624"/>
      <c r="AM10" s="624"/>
      <c r="AN10" s="624"/>
      <c r="AO10" s="624"/>
      <c r="AP10" s="624"/>
      <c r="AQ10" s="624"/>
      <c r="AR10" s="624"/>
      <c r="AS10" s="624"/>
      <c r="AT10" s="624"/>
      <c r="AU10" s="624"/>
      <c r="AV10" s="624"/>
      <c r="AW10" s="624"/>
      <c r="AX10" s="624"/>
      <c r="AY10" s="624"/>
      <c r="AZ10" s="624"/>
    </row>
    <row r="11" spans="1:52">
      <c r="A11" s="785" t="s">
        <v>152</v>
      </c>
      <c r="B11" s="784"/>
      <c r="C11" s="784">
        <v>1986</v>
      </c>
      <c r="D11" s="784">
        <v>1987</v>
      </c>
      <c r="E11" s="784">
        <v>1988</v>
      </c>
      <c r="F11" s="784">
        <v>1989</v>
      </c>
      <c r="G11" s="784">
        <v>1990</v>
      </c>
      <c r="H11" s="784">
        <v>1991</v>
      </c>
      <c r="I11" s="784">
        <v>1992</v>
      </c>
      <c r="J11" s="784">
        <v>1993</v>
      </c>
      <c r="K11" s="784">
        <v>1994</v>
      </c>
      <c r="L11" s="784">
        <v>1995</v>
      </c>
      <c r="M11" s="784">
        <v>1996</v>
      </c>
      <c r="N11" s="784">
        <v>1997</v>
      </c>
      <c r="O11" s="784">
        <v>1998</v>
      </c>
      <c r="P11" s="784">
        <v>1999</v>
      </c>
      <c r="Q11" s="784">
        <v>2000</v>
      </c>
      <c r="R11" s="784">
        <v>2001</v>
      </c>
      <c r="S11" s="784">
        <v>2002</v>
      </c>
      <c r="T11" s="784">
        <v>2003</v>
      </c>
      <c r="U11" s="784">
        <v>2004</v>
      </c>
      <c r="V11" s="784">
        <v>2005</v>
      </c>
      <c r="W11" s="784">
        <v>2006</v>
      </c>
      <c r="X11" s="784">
        <v>2007</v>
      </c>
      <c r="Y11" s="784">
        <v>2008</v>
      </c>
      <c r="Z11" s="784">
        <v>2009</v>
      </c>
      <c r="AA11" s="784">
        <v>2010</v>
      </c>
      <c r="AB11" s="784">
        <v>2011</v>
      </c>
      <c r="AC11" s="784">
        <v>2012</v>
      </c>
      <c r="AD11" s="784">
        <v>2013</v>
      </c>
      <c r="AE11" s="784">
        <v>2014</v>
      </c>
      <c r="AF11" s="784">
        <v>2015</v>
      </c>
      <c r="AG11" s="784">
        <v>2016</v>
      </c>
      <c r="AH11" s="784">
        <v>2017</v>
      </c>
      <c r="AI11" s="784">
        <v>2018</v>
      </c>
      <c r="AJ11" s="784">
        <v>2019</v>
      </c>
      <c r="AK11" s="784">
        <v>2020</v>
      </c>
      <c r="AL11" s="784">
        <v>2021</v>
      </c>
      <c r="AM11" s="784">
        <v>2022</v>
      </c>
      <c r="AN11" s="784">
        <v>2023</v>
      </c>
      <c r="AO11" s="784">
        <v>2024</v>
      </c>
      <c r="AP11" s="784">
        <v>2025</v>
      </c>
      <c r="AQ11" s="784">
        <v>2026</v>
      </c>
      <c r="AR11" s="784">
        <v>2027</v>
      </c>
      <c r="AS11" s="784">
        <v>2028</v>
      </c>
      <c r="AT11" s="784">
        <v>2029</v>
      </c>
      <c r="AU11" s="784">
        <v>2030</v>
      </c>
      <c r="AV11" s="784">
        <v>2031</v>
      </c>
      <c r="AW11" s="784">
        <v>2032</v>
      </c>
      <c r="AX11" s="784">
        <v>2033</v>
      </c>
      <c r="AY11" s="784">
        <v>2034</v>
      </c>
      <c r="AZ11" s="784">
        <v>2035</v>
      </c>
    </row>
    <row r="12" spans="1:52">
      <c r="A12" s="784" t="s">
        <v>4</v>
      </c>
      <c r="B12" s="784"/>
      <c r="C12" s="784"/>
      <c r="D12" s="784"/>
      <c r="E12" s="784"/>
      <c r="F12" s="784"/>
      <c r="G12" s="784"/>
      <c r="H12" s="784"/>
      <c r="I12" s="784"/>
      <c r="J12" s="784"/>
      <c r="K12" s="784"/>
      <c r="L12" s="784"/>
      <c r="M12" s="784"/>
      <c r="N12" s="784"/>
      <c r="O12" s="784"/>
      <c r="P12" s="784"/>
      <c r="Q12" s="784"/>
      <c r="R12" s="784"/>
      <c r="S12" s="784"/>
      <c r="T12" s="784"/>
      <c r="U12" s="784"/>
      <c r="V12" s="784"/>
      <c r="W12" s="784"/>
      <c r="X12" s="784"/>
      <c r="Y12" s="784"/>
      <c r="Z12" s="784"/>
      <c r="AA12" s="784"/>
      <c r="AB12" s="784"/>
      <c r="AC12" s="784"/>
      <c r="AD12" s="784"/>
      <c r="AE12" s="784"/>
      <c r="AF12" s="784"/>
      <c r="AG12" s="784"/>
      <c r="AH12" s="784"/>
      <c r="AI12" s="784"/>
      <c r="AJ12" s="784"/>
      <c r="AK12" s="784"/>
      <c r="AL12" s="784"/>
      <c r="AM12" s="784"/>
      <c r="AN12" s="784"/>
      <c r="AO12" s="784"/>
      <c r="AP12" s="784"/>
      <c r="AQ12" s="784"/>
      <c r="AR12" s="784"/>
      <c r="AS12" s="784"/>
      <c r="AT12" s="784"/>
      <c r="AU12" s="784"/>
      <c r="AV12" s="784"/>
      <c r="AW12" s="784"/>
      <c r="AX12" s="784"/>
      <c r="AY12" s="784"/>
      <c r="AZ12" s="784"/>
    </row>
    <row r="13" spans="1:52">
      <c r="A13" s="785" t="s">
        <v>913</v>
      </c>
      <c r="B13" s="784"/>
      <c r="C13" s="784">
        <v>1986</v>
      </c>
      <c r="D13" s="784">
        <v>1987</v>
      </c>
      <c r="E13" s="784">
        <v>1988</v>
      </c>
      <c r="F13" s="784">
        <v>1989</v>
      </c>
      <c r="G13" s="784">
        <v>1990</v>
      </c>
      <c r="H13" s="784">
        <v>1991</v>
      </c>
      <c r="I13" s="784">
        <v>1992</v>
      </c>
      <c r="J13" s="784">
        <v>1993</v>
      </c>
      <c r="K13" s="784">
        <v>1994</v>
      </c>
      <c r="L13" s="784">
        <v>1995</v>
      </c>
      <c r="M13" s="784">
        <v>1996</v>
      </c>
      <c r="N13" s="784">
        <v>1997</v>
      </c>
      <c r="O13" s="784">
        <v>1998</v>
      </c>
      <c r="P13" s="784">
        <v>1999</v>
      </c>
      <c r="Q13" s="784">
        <v>2000</v>
      </c>
      <c r="R13" s="784">
        <v>2001</v>
      </c>
      <c r="S13" s="784">
        <v>2002</v>
      </c>
      <c r="T13" s="784">
        <v>2003</v>
      </c>
      <c r="U13" s="784">
        <v>2004</v>
      </c>
      <c r="V13" s="784">
        <v>2005</v>
      </c>
      <c r="W13" s="784">
        <v>2006</v>
      </c>
      <c r="X13" s="784">
        <v>2007</v>
      </c>
      <c r="Y13" s="784">
        <v>2008</v>
      </c>
      <c r="Z13" s="784">
        <v>2009</v>
      </c>
      <c r="AA13" s="784">
        <v>2010</v>
      </c>
      <c r="AB13" s="784">
        <v>2011</v>
      </c>
      <c r="AC13" s="784">
        <v>2012</v>
      </c>
      <c r="AD13" s="784">
        <v>2013</v>
      </c>
      <c r="AE13" s="784">
        <v>2014</v>
      </c>
      <c r="AF13" s="784">
        <v>2015</v>
      </c>
      <c r="AG13" s="784">
        <v>2016</v>
      </c>
      <c r="AH13" s="784">
        <v>2017</v>
      </c>
      <c r="AI13" s="784">
        <v>2018</v>
      </c>
      <c r="AJ13" s="784">
        <v>2019</v>
      </c>
      <c r="AK13" s="784">
        <v>2020</v>
      </c>
      <c r="AL13" s="784">
        <v>2021</v>
      </c>
      <c r="AM13" s="784">
        <v>2022</v>
      </c>
      <c r="AN13" s="784">
        <v>2023</v>
      </c>
      <c r="AO13" s="784">
        <v>2024</v>
      </c>
      <c r="AP13" s="784">
        <v>2025</v>
      </c>
      <c r="AQ13" s="784">
        <v>2026</v>
      </c>
      <c r="AR13" s="784">
        <v>2027</v>
      </c>
      <c r="AS13" s="784">
        <v>2028</v>
      </c>
      <c r="AT13" s="784">
        <v>2029</v>
      </c>
      <c r="AU13" s="784">
        <v>2030</v>
      </c>
      <c r="AV13" s="784">
        <v>2031</v>
      </c>
      <c r="AW13" s="784">
        <v>2032</v>
      </c>
      <c r="AX13" s="784">
        <v>2033</v>
      </c>
      <c r="AY13" s="784">
        <v>2034</v>
      </c>
      <c r="AZ13" s="784">
        <v>2035</v>
      </c>
    </row>
    <row r="14" spans="1:52">
      <c r="A14" s="785" t="s">
        <v>542</v>
      </c>
      <c r="B14" s="784" t="s">
        <v>63</v>
      </c>
      <c r="C14" s="764">
        <v>4680.2219999999998</v>
      </c>
      <c r="D14" s="764">
        <v>5020.848</v>
      </c>
      <c r="E14" s="764">
        <v>5158.2560000000003</v>
      </c>
      <c r="F14" s="764">
        <v>5511.1459999999997</v>
      </c>
      <c r="G14" s="764">
        <v>5646.53</v>
      </c>
      <c r="H14" s="764">
        <v>5734.991</v>
      </c>
      <c r="I14" s="764">
        <v>5637.69</v>
      </c>
      <c r="J14" s="764">
        <v>5856.8040000000001</v>
      </c>
      <c r="K14" s="764">
        <v>5908.415</v>
      </c>
      <c r="L14" s="764">
        <v>6007.7950000000001</v>
      </c>
      <c r="M14" s="764">
        <v>6358.2610000000004</v>
      </c>
      <c r="N14" s="764">
        <v>6251.29</v>
      </c>
      <c r="O14" s="764">
        <v>5987.8209999999999</v>
      </c>
      <c r="P14" s="764">
        <v>6017.7370000000001</v>
      </c>
      <c r="Q14" s="764">
        <v>6359.9250000000002</v>
      </c>
      <c r="R14" s="764">
        <v>5890.576</v>
      </c>
      <c r="S14" s="764">
        <v>6078.0230000000001</v>
      </c>
      <c r="T14" s="764">
        <v>6007.97</v>
      </c>
      <c r="U14" s="764">
        <v>6018.7550000000001</v>
      </c>
      <c r="V14" s="764">
        <v>6108.9080000000004</v>
      </c>
      <c r="W14" s="764">
        <v>6059.3370000000004</v>
      </c>
      <c r="X14" s="764">
        <v>6048.5780000000004</v>
      </c>
      <c r="Y14" s="764">
        <v>6229.9030000000002</v>
      </c>
      <c r="Z14" s="764">
        <v>5940.2650000000003</v>
      </c>
      <c r="AA14" s="764">
        <v>5655.0219999999999</v>
      </c>
      <c r="AB14" s="764">
        <v>5789.0739999999996</v>
      </c>
      <c r="AC14" s="764">
        <v>5673.5290000000005</v>
      </c>
      <c r="AD14" s="764">
        <v>5970.4679999999998</v>
      </c>
      <c r="AE14" s="764">
        <v>6088.8389999999999</v>
      </c>
      <c r="AF14" s="764">
        <v>6175.73</v>
      </c>
      <c r="AG14" s="764">
        <v>6215.5919999999996</v>
      </c>
      <c r="AH14" s="764">
        <v>6258.2209999999995</v>
      </c>
      <c r="AI14" s="764">
        <v>6306.5150000000003</v>
      </c>
      <c r="AJ14" s="764">
        <v>6350.9309999999996</v>
      </c>
      <c r="AK14" s="764">
        <v>6401.2240000000002</v>
      </c>
      <c r="AL14" s="764">
        <v>6450.9970000000003</v>
      </c>
      <c r="AM14" s="764">
        <v>6504.5280000000002</v>
      </c>
      <c r="AN14" s="764">
        <v>6562.893</v>
      </c>
      <c r="AO14" s="764">
        <v>6627.5209999999997</v>
      </c>
      <c r="AP14" s="764">
        <v>6698.3779999999997</v>
      </c>
      <c r="AQ14" s="764">
        <v>6769.2079999999996</v>
      </c>
      <c r="AR14" s="764">
        <v>6848.0450000000001</v>
      </c>
      <c r="AS14" s="764">
        <v>6931.0780000000004</v>
      </c>
      <c r="AT14" s="764">
        <v>7012.6350000000002</v>
      </c>
      <c r="AU14" s="764">
        <v>7099.5330000000004</v>
      </c>
      <c r="AV14" s="764">
        <v>7183.41</v>
      </c>
      <c r="AW14" s="764">
        <v>7265.2520000000004</v>
      </c>
      <c r="AX14" s="764">
        <v>7348.6450000000004</v>
      </c>
      <c r="AY14" s="764">
        <v>7432.3419999999996</v>
      </c>
      <c r="AZ14" s="764">
        <v>7517.5860000000002</v>
      </c>
    </row>
    <row r="15" spans="1:52">
      <c r="A15" s="785" t="s">
        <v>542</v>
      </c>
      <c r="B15" s="784" t="s">
        <v>6</v>
      </c>
      <c r="C15" s="764">
        <v>5316.1570000000002</v>
      </c>
      <c r="D15" s="764">
        <v>5664.7290000000003</v>
      </c>
      <c r="E15" s="764">
        <v>5853.1120000000001</v>
      </c>
      <c r="F15" s="764">
        <v>6313.6189999999997</v>
      </c>
      <c r="G15" s="764">
        <v>6336.107</v>
      </c>
      <c r="H15" s="764">
        <v>6466.3379999999997</v>
      </c>
      <c r="I15" s="764">
        <v>6246.7370000000001</v>
      </c>
      <c r="J15" s="764">
        <v>6669.0749999999998</v>
      </c>
      <c r="K15" s="764">
        <v>6576.73</v>
      </c>
      <c r="L15" s="764">
        <v>6695.8620000000001</v>
      </c>
      <c r="M15" s="764">
        <v>7112.9549999999999</v>
      </c>
      <c r="N15" s="764">
        <v>6972.7950000000001</v>
      </c>
      <c r="O15" s="764">
        <v>6693.3890000000001</v>
      </c>
      <c r="P15" s="764">
        <v>6827.0230000000001</v>
      </c>
      <c r="Q15" s="764">
        <v>7228.8149999999996</v>
      </c>
      <c r="R15" s="764">
        <v>6684.241</v>
      </c>
      <c r="S15" s="764">
        <v>6878.0050000000001</v>
      </c>
      <c r="T15" s="764">
        <v>6721.5910000000003</v>
      </c>
      <c r="U15" s="764">
        <v>6750.8710000000001</v>
      </c>
      <c r="V15" s="764">
        <v>6967.74</v>
      </c>
      <c r="W15" s="764">
        <v>6778.1629999999996</v>
      </c>
      <c r="X15" s="764">
        <v>6785.3819999999996</v>
      </c>
      <c r="Y15" s="764">
        <v>7033.4040000000005</v>
      </c>
      <c r="Z15" s="764">
        <v>6692.8540000000003</v>
      </c>
      <c r="AA15" s="764">
        <v>6409.49</v>
      </c>
      <c r="AB15" s="764">
        <v>6596.1850000000004</v>
      </c>
      <c r="AC15" s="764">
        <v>6416.6909999999998</v>
      </c>
      <c r="AD15" s="764">
        <v>6758.1289999999999</v>
      </c>
      <c r="AE15" s="764">
        <v>6836.3490000000002</v>
      </c>
      <c r="AF15" s="764">
        <v>6937.4960000000001</v>
      </c>
      <c r="AG15" s="764">
        <v>6975.3540000000003</v>
      </c>
      <c r="AH15" s="764">
        <v>7016.1970000000001</v>
      </c>
      <c r="AI15" s="764">
        <v>7063.4809999999998</v>
      </c>
      <c r="AJ15" s="764">
        <v>7101.5630000000001</v>
      </c>
      <c r="AK15" s="764">
        <v>7145.7860000000001</v>
      </c>
      <c r="AL15" s="764">
        <v>7191.6970000000001</v>
      </c>
      <c r="AM15" s="764">
        <v>7241.2749999999996</v>
      </c>
      <c r="AN15" s="764">
        <v>7295.7809999999999</v>
      </c>
      <c r="AO15" s="764">
        <v>7357.0540000000001</v>
      </c>
      <c r="AP15" s="764">
        <v>7423.4120000000003</v>
      </c>
      <c r="AQ15" s="764">
        <v>7491.2870000000003</v>
      </c>
      <c r="AR15" s="764">
        <v>7567.4780000000001</v>
      </c>
      <c r="AS15" s="764">
        <v>7647.0910000000003</v>
      </c>
      <c r="AT15" s="764">
        <v>7724.6049999999996</v>
      </c>
      <c r="AU15" s="764">
        <v>7806.3329999999996</v>
      </c>
      <c r="AV15" s="764">
        <v>7886.0259999999998</v>
      </c>
      <c r="AW15" s="764">
        <v>7963.7060000000001</v>
      </c>
      <c r="AX15" s="764">
        <v>8041.7629999999999</v>
      </c>
      <c r="AY15" s="764">
        <v>8120.3040000000001</v>
      </c>
      <c r="AZ15" s="764">
        <v>8198.2309999999998</v>
      </c>
    </row>
    <row r="16" spans="1:52">
      <c r="A16" s="785" t="s">
        <v>542</v>
      </c>
      <c r="B16" s="784" t="s">
        <v>7</v>
      </c>
      <c r="C16" s="764">
        <v>5115.375</v>
      </c>
      <c r="D16" s="764">
        <v>5460.7969999999996</v>
      </c>
      <c r="E16" s="764">
        <v>5632.4390000000003</v>
      </c>
      <c r="F16" s="764">
        <v>6073.5749999999998</v>
      </c>
      <c r="G16" s="764">
        <v>6098.1750000000002</v>
      </c>
      <c r="H16" s="764">
        <v>6226.0730000000003</v>
      </c>
      <c r="I16" s="764">
        <v>6039.9520000000002</v>
      </c>
      <c r="J16" s="764">
        <v>6450.8710000000001</v>
      </c>
      <c r="K16" s="764">
        <v>6368.9660000000003</v>
      </c>
      <c r="L16" s="764">
        <v>6492.71</v>
      </c>
      <c r="M16" s="764">
        <v>6887.9489999999996</v>
      </c>
      <c r="N16" s="764">
        <v>6752.7529999999997</v>
      </c>
      <c r="O16" s="764">
        <v>6466.6980000000003</v>
      </c>
      <c r="P16" s="764">
        <v>6584.223</v>
      </c>
      <c r="Q16" s="764">
        <v>6987.433</v>
      </c>
      <c r="R16" s="764">
        <v>6452.201</v>
      </c>
      <c r="S16" s="764">
        <v>6634.07</v>
      </c>
      <c r="T16" s="764">
        <v>6487.9359999999997</v>
      </c>
      <c r="U16" s="764">
        <v>6512.835</v>
      </c>
      <c r="V16" s="764">
        <v>6716.2539999999999</v>
      </c>
      <c r="W16" s="764">
        <v>6251.8270000000002</v>
      </c>
      <c r="X16" s="764">
        <v>6224.6040000000003</v>
      </c>
      <c r="Y16" s="764">
        <v>6428.03</v>
      </c>
      <c r="Z16" s="764">
        <v>6097.5940000000001</v>
      </c>
      <c r="AA16" s="764">
        <v>5835.3339999999998</v>
      </c>
      <c r="AB16" s="764">
        <v>5978.8249999999998</v>
      </c>
      <c r="AC16" s="764">
        <v>5835.6030000000001</v>
      </c>
      <c r="AD16" s="764">
        <v>6179.9849999999997</v>
      </c>
      <c r="AE16" s="764">
        <v>6246.28</v>
      </c>
      <c r="AF16" s="764">
        <v>6349.1</v>
      </c>
      <c r="AG16" s="764">
        <v>6388.5550000000003</v>
      </c>
      <c r="AH16" s="764">
        <v>6430.4809999999998</v>
      </c>
      <c r="AI16" s="764">
        <v>6477.8209999999999</v>
      </c>
      <c r="AJ16" s="764">
        <v>6517.6540000000005</v>
      </c>
      <c r="AK16" s="764">
        <v>6562.5389999999998</v>
      </c>
      <c r="AL16" s="764">
        <v>6608.4179999999997</v>
      </c>
      <c r="AM16" s="764">
        <v>6657.692</v>
      </c>
      <c r="AN16" s="764">
        <v>6711.5230000000001</v>
      </c>
      <c r="AO16" s="764">
        <v>6771.5749999999998</v>
      </c>
      <c r="AP16" s="764">
        <v>6836.1440000000002</v>
      </c>
      <c r="AQ16" s="764">
        <v>6902.0219999999999</v>
      </c>
      <c r="AR16" s="764">
        <v>6975.5950000000003</v>
      </c>
      <c r="AS16" s="764">
        <v>7052.7349999999997</v>
      </c>
      <c r="AT16" s="764">
        <v>7127.9870000000001</v>
      </c>
      <c r="AU16" s="764">
        <v>7207.0039999999999</v>
      </c>
      <c r="AV16" s="764">
        <v>7284.1679999999997</v>
      </c>
      <c r="AW16" s="764">
        <v>7359.14</v>
      </c>
      <c r="AX16" s="764">
        <v>7434.808</v>
      </c>
      <c r="AY16" s="764">
        <v>7510.8119999999999</v>
      </c>
      <c r="AZ16" s="764">
        <v>7586.1350000000002</v>
      </c>
    </row>
    <row r="17" spans="1:52">
      <c r="A17" s="785" t="s">
        <v>542</v>
      </c>
      <c r="B17" s="784" t="s">
        <v>8</v>
      </c>
      <c r="C17" s="764">
        <v>4846.3609999999999</v>
      </c>
      <c r="D17" s="764">
        <v>5192.3249999999998</v>
      </c>
      <c r="E17" s="764">
        <v>5346.8519999999999</v>
      </c>
      <c r="F17" s="764">
        <v>5751.6930000000002</v>
      </c>
      <c r="G17" s="764">
        <v>5809.6639999999998</v>
      </c>
      <c r="H17" s="764">
        <v>5909.8459999999995</v>
      </c>
      <c r="I17" s="764">
        <v>5762.8459999999995</v>
      </c>
      <c r="J17" s="764">
        <v>6113.7939999999999</v>
      </c>
      <c r="K17" s="764">
        <v>6070.3140000000003</v>
      </c>
      <c r="L17" s="764">
        <v>6195.6610000000001</v>
      </c>
      <c r="M17" s="764">
        <v>6557.4979999999996</v>
      </c>
      <c r="N17" s="764">
        <v>6437.4210000000003</v>
      </c>
      <c r="O17" s="764">
        <v>6162.3450000000003</v>
      </c>
      <c r="P17" s="764">
        <v>6249.3329999999996</v>
      </c>
      <c r="Q17" s="764">
        <v>6633.6930000000002</v>
      </c>
      <c r="R17" s="764">
        <v>6112.0929999999998</v>
      </c>
      <c r="S17" s="764">
        <v>6286.3040000000001</v>
      </c>
      <c r="T17" s="764">
        <v>6169.2849999999999</v>
      </c>
      <c r="U17" s="764">
        <v>6185.9290000000001</v>
      </c>
      <c r="V17" s="764">
        <v>6357.3879999999999</v>
      </c>
      <c r="W17" s="764">
        <v>5858.9120000000003</v>
      </c>
      <c r="X17" s="764">
        <v>5812.973</v>
      </c>
      <c r="Y17" s="764">
        <v>5990.3980000000001</v>
      </c>
      <c r="Z17" s="764">
        <v>5668.4849999999997</v>
      </c>
      <c r="AA17" s="764">
        <v>5427.6880000000001</v>
      </c>
      <c r="AB17" s="764">
        <v>5550.8720000000003</v>
      </c>
      <c r="AC17" s="764">
        <v>5428.3320000000003</v>
      </c>
      <c r="AD17" s="764">
        <v>5767.7780000000002</v>
      </c>
      <c r="AE17" s="764">
        <v>5837.3059999999996</v>
      </c>
      <c r="AF17" s="764">
        <v>5947.2730000000001</v>
      </c>
      <c r="AG17" s="764">
        <v>5990.1279999999997</v>
      </c>
      <c r="AH17" s="764">
        <v>6034.46</v>
      </c>
      <c r="AI17" s="764">
        <v>6082.9489999999996</v>
      </c>
      <c r="AJ17" s="764">
        <v>6124.2849999999999</v>
      </c>
      <c r="AK17" s="764">
        <v>6169.3360000000002</v>
      </c>
      <c r="AL17" s="764">
        <v>6214.51</v>
      </c>
      <c r="AM17" s="764">
        <v>6262.7309999999998</v>
      </c>
      <c r="AN17" s="764">
        <v>6315.3370000000004</v>
      </c>
      <c r="AO17" s="764">
        <v>6373.8580000000002</v>
      </c>
      <c r="AP17" s="764">
        <v>6436.6270000000004</v>
      </c>
      <c r="AQ17" s="764">
        <v>6500.5959999999995</v>
      </c>
      <c r="AR17" s="764">
        <v>6572.0929999999998</v>
      </c>
      <c r="AS17" s="764">
        <v>6647.5559999999996</v>
      </c>
      <c r="AT17" s="764">
        <v>6721.2659999999996</v>
      </c>
      <c r="AU17" s="764">
        <v>6798.4639999999999</v>
      </c>
      <c r="AV17" s="764">
        <v>6873.9639999999999</v>
      </c>
      <c r="AW17" s="764">
        <v>6946.8959999999997</v>
      </c>
      <c r="AX17" s="764">
        <v>7021.0429999999997</v>
      </c>
      <c r="AY17" s="764">
        <v>7095.424</v>
      </c>
      <c r="AZ17" s="764">
        <v>7169.2269999999999</v>
      </c>
    </row>
    <row r="18" spans="1:52">
      <c r="A18" s="785" t="s">
        <v>542</v>
      </c>
      <c r="B18" s="784" t="s">
        <v>9</v>
      </c>
      <c r="C18" s="764">
        <v>4464.7849999999999</v>
      </c>
      <c r="D18" s="764">
        <v>4795.6369999999997</v>
      </c>
      <c r="E18" s="764">
        <v>4939.5820000000003</v>
      </c>
      <c r="F18" s="764">
        <v>5307.0259999999998</v>
      </c>
      <c r="G18" s="764">
        <v>5377.5320000000002</v>
      </c>
      <c r="H18" s="764">
        <v>5467.2309999999998</v>
      </c>
      <c r="I18" s="764">
        <v>5341.7439999999997</v>
      </c>
      <c r="J18" s="764">
        <v>5634.1809999999996</v>
      </c>
      <c r="K18" s="764">
        <v>5616.7449999999999</v>
      </c>
      <c r="L18" s="764">
        <v>5728.2510000000002</v>
      </c>
      <c r="M18" s="764">
        <v>6060.4750000000004</v>
      </c>
      <c r="N18" s="764">
        <v>5953.4849999999997</v>
      </c>
      <c r="O18" s="764">
        <v>5685.1459999999997</v>
      </c>
      <c r="P18" s="764">
        <v>5763.4880000000003</v>
      </c>
      <c r="Q18" s="764">
        <v>6109.5370000000003</v>
      </c>
      <c r="R18" s="764">
        <v>5630.4359999999997</v>
      </c>
      <c r="S18" s="764">
        <v>5788.9139999999998</v>
      </c>
      <c r="T18" s="764">
        <v>5680.99</v>
      </c>
      <c r="U18" s="764">
        <v>5697.4610000000002</v>
      </c>
      <c r="V18" s="764">
        <v>5836.5529999999999</v>
      </c>
      <c r="W18" s="764">
        <v>5579.07</v>
      </c>
      <c r="X18" s="764">
        <v>5536.59</v>
      </c>
      <c r="Y18" s="764">
        <v>5704.0039999999999</v>
      </c>
      <c r="Z18" s="764">
        <v>5408.3230000000003</v>
      </c>
      <c r="AA18" s="764">
        <v>5167.6149999999998</v>
      </c>
      <c r="AB18" s="764">
        <v>5286.3789999999999</v>
      </c>
      <c r="AC18" s="764">
        <v>5177.5749999999998</v>
      </c>
      <c r="AD18" s="764">
        <v>5488.6270000000004</v>
      </c>
      <c r="AE18" s="764">
        <v>5568.9520000000002</v>
      </c>
      <c r="AF18" s="764">
        <v>5674.9430000000002</v>
      </c>
      <c r="AG18" s="764">
        <v>5711.6980000000003</v>
      </c>
      <c r="AH18" s="764">
        <v>5751.1049999999996</v>
      </c>
      <c r="AI18" s="764">
        <v>5794.9549999999999</v>
      </c>
      <c r="AJ18" s="764">
        <v>5831.9610000000002</v>
      </c>
      <c r="AK18" s="764">
        <v>5873.2910000000002</v>
      </c>
      <c r="AL18" s="764">
        <v>5914.42</v>
      </c>
      <c r="AM18" s="764">
        <v>5958.6319999999996</v>
      </c>
      <c r="AN18" s="764">
        <v>6007.308</v>
      </c>
      <c r="AO18" s="764">
        <v>6061.7139999999999</v>
      </c>
      <c r="AP18" s="764">
        <v>6120.96</v>
      </c>
      <c r="AQ18" s="764">
        <v>6180.6289999999999</v>
      </c>
      <c r="AR18" s="764">
        <v>6247.4459999999999</v>
      </c>
      <c r="AS18" s="764">
        <v>6318.183</v>
      </c>
      <c r="AT18" s="764">
        <v>6387.527</v>
      </c>
      <c r="AU18" s="764">
        <v>6460.7539999999999</v>
      </c>
      <c r="AV18" s="764">
        <v>6532</v>
      </c>
      <c r="AW18" s="764">
        <v>6600.8789999999999</v>
      </c>
      <c r="AX18" s="764">
        <v>6671.2889999999998</v>
      </c>
      <c r="AY18" s="764">
        <v>6741.8890000000001</v>
      </c>
      <c r="AZ18" s="764">
        <v>6812.8419999999996</v>
      </c>
    </row>
    <row r="19" spans="1:52">
      <c r="A19" s="785" t="s">
        <v>542</v>
      </c>
      <c r="B19" s="784" t="s">
        <v>10</v>
      </c>
      <c r="C19" s="764">
        <v>4244.3609999999999</v>
      </c>
      <c r="D19" s="764">
        <v>4587.7749999999996</v>
      </c>
      <c r="E19" s="764">
        <v>4707.3440000000001</v>
      </c>
      <c r="F19" s="764">
        <v>5015.893</v>
      </c>
      <c r="G19" s="764">
        <v>5160.8</v>
      </c>
      <c r="H19" s="764">
        <v>5237.5079999999998</v>
      </c>
      <c r="I19" s="764">
        <v>5189.6400000000003</v>
      </c>
      <c r="J19" s="764">
        <v>5347.201</v>
      </c>
      <c r="K19" s="764">
        <v>5432.2950000000001</v>
      </c>
      <c r="L19" s="764">
        <v>5533.9949999999999</v>
      </c>
      <c r="M19" s="764">
        <v>5832.47</v>
      </c>
      <c r="N19" s="764">
        <v>5745.2690000000002</v>
      </c>
      <c r="O19" s="764">
        <v>5468.3050000000003</v>
      </c>
      <c r="P19" s="764">
        <v>5494.9790000000003</v>
      </c>
      <c r="Q19" s="764">
        <v>5793.6030000000001</v>
      </c>
      <c r="R19" s="764">
        <v>5371.03</v>
      </c>
      <c r="S19" s="764">
        <v>5535.2929999999997</v>
      </c>
      <c r="T19" s="764">
        <v>5476.4049999999997</v>
      </c>
      <c r="U19" s="764">
        <v>5489.5839999999998</v>
      </c>
      <c r="V19" s="764">
        <v>5536.7860000000001</v>
      </c>
      <c r="W19" s="764">
        <v>5615.4139999999998</v>
      </c>
      <c r="X19" s="764">
        <v>5607.2439999999997</v>
      </c>
      <c r="Y19" s="764">
        <v>5762.7470000000003</v>
      </c>
      <c r="Z19" s="764">
        <v>5481.52</v>
      </c>
      <c r="AA19" s="764">
        <v>5218.857</v>
      </c>
      <c r="AB19" s="764">
        <v>5332.7640000000001</v>
      </c>
      <c r="AC19" s="764">
        <v>5240.4970000000003</v>
      </c>
      <c r="AD19" s="764">
        <v>5507.3190000000004</v>
      </c>
      <c r="AE19" s="764">
        <v>5643.4160000000002</v>
      </c>
      <c r="AF19" s="764">
        <v>5747.4269999999997</v>
      </c>
      <c r="AG19" s="764">
        <v>5787.1170000000002</v>
      </c>
      <c r="AH19" s="764">
        <v>5829.2330000000002</v>
      </c>
      <c r="AI19" s="764">
        <v>5876.3329999999996</v>
      </c>
      <c r="AJ19" s="764">
        <v>5919.7879999999996</v>
      </c>
      <c r="AK19" s="764">
        <v>5969.1970000000001</v>
      </c>
      <c r="AL19" s="764">
        <v>6016.4139999999998</v>
      </c>
      <c r="AM19" s="764">
        <v>6067.1689999999999</v>
      </c>
      <c r="AN19" s="764">
        <v>6122.6549999999997</v>
      </c>
      <c r="AO19" s="764">
        <v>6183.7669999999998</v>
      </c>
      <c r="AP19" s="764">
        <v>6252.0119999999997</v>
      </c>
      <c r="AQ19" s="764">
        <v>6318.7219999999998</v>
      </c>
      <c r="AR19" s="764">
        <v>6392.8630000000003</v>
      </c>
      <c r="AS19" s="764">
        <v>6471.2809999999999</v>
      </c>
      <c r="AT19" s="764">
        <v>6548.57</v>
      </c>
      <c r="AU19" s="764">
        <v>6631.9709999999995</v>
      </c>
      <c r="AV19" s="764">
        <v>6711.4889999999996</v>
      </c>
      <c r="AW19" s="764">
        <v>6788.8419999999996</v>
      </c>
      <c r="AX19" s="764">
        <v>6868.3540000000003</v>
      </c>
      <c r="AY19" s="764">
        <v>6947.9859999999999</v>
      </c>
      <c r="AZ19" s="764">
        <v>7030.7089999999998</v>
      </c>
    </row>
    <row r="20" spans="1:52">
      <c r="A20" s="785" t="s">
        <v>542</v>
      </c>
      <c r="B20" s="784" t="s">
        <v>11</v>
      </c>
      <c r="C20" s="764">
        <v>4404.4480000000003</v>
      </c>
      <c r="D20" s="764">
        <v>4763.6930000000002</v>
      </c>
      <c r="E20" s="764">
        <v>4877.1009999999997</v>
      </c>
      <c r="F20" s="764">
        <v>5166.9880000000003</v>
      </c>
      <c r="G20" s="764">
        <v>5371.8180000000002</v>
      </c>
      <c r="H20" s="764">
        <v>5445.8220000000001</v>
      </c>
      <c r="I20" s="764">
        <v>5436.7089999999998</v>
      </c>
      <c r="J20" s="764">
        <v>5515.433</v>
      </c>
      <c r="K20" s="764">
        <v>5671.5959999999995</v>
      </c>
      <c r="L20" s="764">
        <v>5760.5230000000001</v>
      </c>
      <c r="M20" s="764">
        <v>6066.402</v>
      </c>
      <c r="N20" s="764">
        <v>5982.4750000000004</v>
      </c>
      <c r="O20" s="764">
        <v>5695.4040000000005</v>
      </c>
      <c r="P20" s="764">
        <v>5683.9390000000003</v>
      </c>
      <c r="Q20" s="764">
        <v>5972.0410000000002</v>
      </c>
      <c r="R20" s="764">
        <v>5563.5879999999997</v>
      </c>
      <c r="S20" s="764">
        <v>5747.9849999999997</v>
      </c>
      <c r="T20" s="764">
        <v>5719.8119999999999</v>
      </c>
      <c r="U20" s="764">
        <v>5727.21</v>
      </c>
      <c r="V20" s="764">
        <v>5722.6130000000003</v>
      </c>
      <c r="W20" s="764">
        <v>5671.7479999999996</v>
      </c>
      <c r="X20" s="764">
        <v>5696.4920000000002</v>
      </c>
      <c r="Y20" s="764">
        <v>5838.2030000000004</v>
      </c>
      <c r="Z20" s="764">
        <v>5565.4949999999999</v>
      </c>
      <c r="AA20" s="764">
        <v>5289.0460000000003</v>
      </c>
      <c r="AB20" s="764">
        <v>5396.085</v>
      </c>
      <c r="AC20" s="764">
        <v>5321.25</v>
      </c>
      <c r="AD20" s="764">
        <v>5570.018</v>
      </c>
      <c r="AE20" s="764">
        <v>5736.0129999999999</v>
      </c>
      <c r="AF20" s="764">
        <v>5837.6409999999996</v>
      </c>
      <c r="AG20" s="764">
        <v>5880.92</v>
      </c>
      <c r="AH20" s="764">
        <v>5926.6360000000004</v>
      </c>
      <c r="AI20" s="764">
        <v>5977.66</v>
      </c>
      <c r="AJ20" s="764">
        <v>6029.2889999999998</v>
      </c>
      <c r="AK20" s="764">
        <v>6088.03</v>
      </c>
      <c r="AL20" s="764">
        <v>6143.3360000000002</v>
      </c>
      <c r="AM20" s="764">
        <v>6202.59</v>
      </c>
      <c r="AN20" s="764">
        <v>6266.7889999999998</v>
      </c>
      <c r="AO20" s="764">
        <v>6336.8440000000001</v>
      </c>
      <c r="AP20" s="764">
        <v>6415.482</v>
      </c>
      <c r="AQ20" s="764">
        <v>6491.5839999999998</v>
      </c>
      <c r="AR20" s="764">
        <v>6575.6440000000002</v>
      </c>
      <c r="AS20" s="764">
        <v>6664.509</v>
      </c>
      <c r="AT20" s="764">
        <v>6752.3469999999998</v>
      </c>
      <c r="AU20" s="764">
        <v>6847.8140000000003</v>
      </c>
      <c r="AV20" s="764">
        <v>6938.2389999999996</v>
      </c>
      <c r="AW20" s="764">
        <v>7026.6570000000002</v>
      </c>
      <c r="AX20" s="764">
        <v>7117.607</v>
      </c>
      <c r="AY20" s="764">
        <v>7208.6459999999997</v>
      </c>
      <c r="AZ20" s="764">
        <v>7304.4570000000003</v>
      </c>
    </row>
    <row r="21" spans="1:52">
      <c r="A21" s="785" t="s">
        <v>542</v>
      </c>
      <c r="B21" s="784" t="s">
        <v>12</v>
      </c>
      <c r="C21" s="764">
        <v>4642.116</v>
      </c>
      <c r="D21" s="764">
        <v>4979.5429999999997</v>
      </c>
      <c r="E21" s="764">
        <v>5072.0709999999999</v>
      </c>
      <c r="F21" s="764">
        <v>5318.1469999999999</v>
      </c>
      <c r="G21" s="764">
        <v>5675.2780000000002</v>
      </c>
      <c r="H21" s="764">
        <v>5723.4809999999998</v>
      </c>
      <c r="I21" s="764">
        <v>5754.4350000000004</v>
      </c>
      <c r="J21" s="764">
        <v>5668.549</v>
      </c>
      <c r="K21" s="764">
        <v>5969.9690000000001</v>
      </c>
      <c r="L21" s="764">
        <v>6014.1379999999999</v>
      </c>
      <c r="M21" s="764">
        <v>6356.7950000000001</v>
      </c>
      <c r="N21" s="764">
        <v>6277.527</v>
      </c>
      <c r="O21" s="764">
        <v>6051.3680000000004</v>
      </c>
      <c r="P21" s="764">
        <v>5902.8069999999998</v>
      </c>
      <c r="Q21" s="764">
        <v>6186.1509999999998</v>
      </c>
      <c r="R21" s="764">
        <v>5792.7380000000003</v>
      </c>
      <c r="S21" s="764">
        <v>6033.9359999999997</v>
      </c>
      <c r="T21" s="764">
        <v>6101.6809999999996</v>
      </c>
      <c r="U21" s="764">
        <v>6084.91</v>
      </c>
      <c r="V21" s="764">
        <v>5975.69</v>
      </c>
      <c r="W21" s="764">
        <v>6008.491</v>
      </c>
      <c r="X21" s="764">
        <v>5985.2520000000004</v>
      </c>
      <c r="Y21" s="764">
        <v>6126.6530000000002</v>
      </c>
      <c r="Z21" s="764">
        <v>5910.7740000000003</v>
      </c>
      <c r="AA21" s="764">
        <v>5532.1409999999996</v>
      </c>
      <c r="AB21" s="764">
        <v>5664.8850000000002</v>
      </c>
      <c r="AC21" s="764">
        <v>5586.7139999999999</v>
      </c>
      <c r="AD21" s="764">
        <v>5856.3649999999998</v>
      </c>
      <c r="AE21" s="764">
        <v>6092.027</v>
      </c>
      <c r="AF21" s="764">
        <v>6130.3370000000004</v>
      </c>
      <c r="AG21" s="764">
        <v>6183.0129999999999</v>
      </c>
      <c r="AH21" s="764">
        <v>6238.4470000000001</v>
      </c>
      <c r="AI21" s="764">
        <v>6299.2269999999999</v>
      </c>
      <c r="AJ21" s="764">
        <v>6359.7960000000003</v>
      </c>
      <c r="AK21" s="764">
        <v>6427.1450000000004</v>
      </c>
      <c r="AL21" s="764">
        <v>6490.8090000000002</v>
      </c>
      <c r="AM21" s="764">
        <v>6558.56</v>
      </c>
      <c r="AN21" s="764">
        <v>6631.3680000000004</v>
      </c>
      <c r="AO21" s="764">
        <v>6710.4579999999996</v>
      </c>
      <c r="AP21" s="764">
        <v>6798.4859999999999</v>
      </c>
      <c r="AQ21" s="764">
        <v>6884.3389999999999</v>
      </c>
      <c r="AR21" s="764">
        <v>6978.9589999999998</v>
      </c>
      <c r="AS21" s="764">
        <v>7078.9930000000004</v>
      </c>
      <c r="AT21" s="764">
        <v>7178.098</v>
      </c>
      <c r="AU21" s="764">
        <v>7285.3469999999998</v>
      </c>
      <c r="AV21" s="764">
        <v>7387.34</v>
      </c>
      <c r="AW21" s="764">
        <v>7487.4160000000002</v>
      </c>
      <c r="AX21" s="764">
        <v>7590.4269999999997</v>
      </c>
      <c r="AY21" s="764">
        <v>7693.5839999999998</v>
      </c>
      <c r="AZ21" s="764">
        <v>7801.7049999999999</v>
      </c>
    </row>
    <row r="22" spans="1:52">
      <c r="A22" s="785" t="s">
        <v>542</v>
      </c>
      <c r="B22" s="784" t="s">
        <v>13</v>
      </c>
      <c r="C22" s="764">
        <v>4473.5649999999996</v>
      </c>
      <c r="D22" s="764">
        <v>4802.4539999999997</v>
      </c>
      <c r="E22" s="764">
        <v>4885.1620000000003</v>
      </c>
      <c r="F22" s="764">
        <v>5127.2790000000005</v>
      </c>
      <c r="G22" s="764">
        <v>5461.643</v>
      </c>
      <c r="H22" s="764">
        <v>5503.0190000000002</v>
      </c>
      <c r="I22" s="764">
        <v>5542.7290000000003</v>
      </c>
      <c r="J22" s="764">
        <v>5466.6310000000003</v>
      </c>
      <c r="K22" s="764">
        <v>5746.4740000000002</v>
      </c>
      <c r="L22" s="764">
        <v>5800.5360000000001</v>
      </c>
      <c r="M22" s="764">
        <v>6132.4350000000004</v>
      </c>
      <c r="N22" s="764">
        <v>6053.3069999999998</v>
      </c>
      <c r="O22" s="764">
        <v>5820.7669999999998</v>
      </c>
      <c r="P22" s="764">
        <v>5671.1750000000002</v>
      </c>
      <c r="Q22" s="764">
        <v>5972.9849999999997</v>
      </c>
      <c r="R22" s="764">
        <v>5595.6760000000004</v>
      </c>
      <c r="S22" s="764">
        <v>5826.5060000000003</v>
      </c>
      <c r="T22" s="764">
        <v>5890.43</v>
      </c>
      <c r="U22" s="764">
        <v>5875.5249999999996</v>
      </c>
      <c r="V22" s="764">
        <v>5790.4250000000002</v>
      </c>
      <c r="W22" s="764">
        <v>6092.7640000000001</v>
      </c>
      <c r="X22" s="764">
        <v>6077.8850000000002</v>
      </c>
      <c r="Y22" s="764">
        <v>6226.6930000000002</v>
      </c>
      <c r="Z22" s="764">
        <v>6003.7</v>
      </c>
      <c r="AA22" s="764">
        <v>5634.6279999999997</v>
      </c>
      <c r="AB22" s="764">
        <v>5769.3710000000001</v>
      </c>
      <c r="AC22" s="764">
        <v>5690.8530000000001</v>
      </c>
      <c r="AD22" s="764">
        <v>5943.4120000000003</v>
      </c>
      <c r="AE22" s="764">
        <v>6158.0240000000003</v>
      </c>
      <c r="AF22" s="764">
        <v>6201.7430000000004</v>
      </c>
      <c r="AG22" s="764">
        <v>6248.0870000000004</v>
      </c>
      <c r="AH22" s="764">
        <v>6297.57</v>
      </c>
      <c r="AI22" s="764">
        <v>6352.8710000000001</v>
      </c>
      <c r="AJ22" s="764">
        <v>6408.0079999999998</v>
      </c>
      <c r="AK22" s="764">
        <v>6470.0889999999999</v>
      </c>
      <c r="AL22" s="764">
        <v>6529.3940000000002</v>
      </c>
      <c r="AM22" s="764">
        <v>6592.9840000000004</v>
      </c>
      <c r="AN22" s="764">
        <v>6661.71</v>
      </c>
      <c r="AO22" s="764">
        <v>6736.942</v>
      </c>
      <c r="AP22" s="764">
        <v>6820.8850000000002</v>
      </c>
      <c r="AQ22" s="764">
        <v>6903.2110000000002</v>
      </c>
      <c r="AR22" s="764">
        <v>6994.3459999999995</v>
      </c>
      <c r="AS22" s="764">
        <v>7090.7209999999995</v>
      </c>
      <c r="AT22" s="764">
        <v>7186.2190000000001</v>
      </c>
      <c r="AU22" s="764">
        <v>7289.5259999999998</v>
      </c>
      <c r="AV22" s="764">
        <v>7388.152</v>
      </c>
      <c r="AW22" s="764">
        <v>7485.1819999999998</v>
      </c>
      <c r="AX22" s="764">
        <v>7584.9629999999997</v>
      </c>
      <c r="AY22" s="764">
        <v>7685.0550000000003</v>
      </c>
      <c r="AZ22" s="764">
        <v>7789.8019999999997</v>
      </c>
    </row>
    <row r="23" spans="1:52">
      <c r="A23" s="785" t="s">
        <v>542</v>
      </c>
      <c r="B23" s="784" t="s">
        <v>14</v>
      </c>
      <c r="C23" s="764">
        <v>4149.4160000000002</v>
      </c>
      <c r="D23" s="764">
        <v>4477.3469999999998</v>
      </c>
      <c r="E23" s="764">
        <v>4573.817</v>
      </c>
      <c r="F23" s="764">
        <v>4847.634</v>
      </c>
      <c r="G23" s="764">
        <v>5062.7879999999996</v>
      </c>
      <c r="H23" s="764">
        <v>5111.1639999999998</v>
      </c>
      <c r="I23" s="764">
        <v>5095.0309999999999</v>
      </c>
      <c r="J23" s="764">
        <v>5174.308</v>
      </c>
      <c r="K23" s="764">
        <v>5317.0140000000001</v>
      </c>
      <c r="L23" s="764">
        <v>5409.9489999999996</v>
      </c>
      <c r="M23" s="764">
        <v>5713.6769999999997</v>
      </c>
      <c r="N23" s="764">
        <v>5629.2139999999999</v>
      </c>
      <c r="O23" s="764">
        <v>5394.0879999999997</v>
      </c>
      <c r="P23" s="764">
        <v>5339.1670000000004</v>
      </c>
      <c r="Q23" s="764">
        <v>5649.5039999999999</v>
      </c>
      <c r="R23" s="764">
        <v>5232.3360000000002</v>
      </c>
      <c r="S23" s="764">
        <v>5417.085</v>
      </c>
      <c r="T23" s="764">
        <v>5417.88</v>
      </c>
      <c r="U23" s="764">
        <v>5414.7839999999997</v>
      </c>
      <c r="V23" s="764">
        <v>5431.2610000000004</v>
      </c>
      <c r="W23" s="764">
        <v>5855.1180000000004</v>
      </c>
      <c r="X23" s="764">
        <v>5852.009</v>
      </c>
      <c r="Y23" s="764">
        <v>6009.8010000000004</v>
      </c>
      <c r="Z23" s="764">
        <v>5749.3149999999996</v>
      </c>
      <c r="AA23" s="764">
        <v>5455.66</v>
      </c>
      <c r="AB23" s="764">
        <v>5562.3450000000003</v>
      </c>
      <c r="AC23" s="764">
        <v>5471.9470000000001</v>
      </c>
      <c r="AD23" s="764">
        <v>5724.7330000000002</v>
      </c>
      <c r="AE23" s="764">
        <v>5853.72</v>
      </c>
      <c r="AF23" s="764">
        <v>5922.1040000000003</v>
      </c>
      <c r="AG23" s="764">
        <v>5956.97</v>
      </c>
      <c r="AH23" s="764">
        <v>5995.5</v>
      </c>
      <c r="AI23" s="764">
        <v>6040.4970000000003</v>
      </c>
      <c r="AJ23" s="764">
        <v>6086.933</v>
      </c>
      <c r="AK23" s="764">
        <v>6139.3360000000002</v>
      </c>
      <c r="AL23" s="764">
        <v>6191.2920000000004</v>
      </c>
      <c r="AM23" s="764">
        <v>6247.4780000000001</v>
      </c>
      <c r="AN23" s="764">
        <v>6308.723</v>
      </c>
      <c r="AO23" s="764">
        <v>6376.3959999999997</v>
      </c>
      <c r="AP23" s="764">
        <v>6450.7060000000001</v>
      </c>
      <c r="AQ23" s="764">
        <v>6524.87</v>
      </c>
      <c r="AR23" s="764">
        <v>6607.1540000000005</v>
      </c>
      <c r="AS23" s="764">
        <v>6694.0079999999998</v>
      </c>
      <c r="AT23" s="764">
        <v>6779.7169999999996</v>
      </c>
      <c r="AU23" s="764">
        <v>6871.0420000000004</v>
      </c>
      <c r="AV23" s="764">
        <v>6959.2950000000001</v>
      </c>
      <c r="AW23" s="764">
        <v>7045.7259999999997</v>
      </c>
      <c r="AX23" s="764">
        <v>7134.2240000000002</v>
      </c>
      <c r="AY23" s="764">
        <v>7223.1059999999998</v>
      </c>
      <c r="AZ23" s="764">
        <v>7314.241</v>
      </c>
    </row>
    <row r="24" spans="1:52">
      <c r="A24" s="785" t="s">
        <v>542</v>
      </c>
      <c r="B24" s="784" t="s">
        <v>15</v>
      </c>
      <c r="C24" s="764">
        <v>4253.857</v>
      </c>
      <c r="D24" s="764">
        <v>4591.63</v>
      </c>
      <c r="E24" s="764">
        <v>4712.47</v>
      </c>
      <c r="F24" s="764">
        <v>5041.9709999999995</v>
      </c>
      <c r="G24" s="764">
        <v>5159.4570000000003</v>
      </c>
      <c r="H24" s="764">
        <v>5237.1610000000001</v>
      </c>
      <c r="I24" s="764">
        <v>5165.3140000000003</v>
      </c>
      <c r="J24" s="764">
        <v>5385.9949999999999</v>
      </c>
      <c r="K24" s="764">
        <v>5420.7150000000001</v>
      </c>
      <c r="L24" s="764">
        <v>5532.4809999999998</v>
      </c>
      <c r="M24" s="764">
        <v>5849.7290000000003</v>
      </c>
      <c r="N24" s="764">
        <v>5749.1530000000002</v>
      </c>
      <c r="O24" s="764">
        <v>5485.79</v>
      </c>
      <c r="P24" s="764">
        <v>5517.7560000000003</v>
      </c>
      <c r="Q24" s="764">
        <v>5862.1790000000001</v>
      </c>
      <c r="R24" s="764">
        <v>5401.8490000000002</v>
      </c>
      <c r="S24" s="764">
        <v>5563.0720000000001</v>
      </c>
      <c r="T24" s="764">
        <v>5492.9219999999996</v>
      </c>
      <c r="U24" s="764">
        <v>5502.2089999999998</v>
      </c>
      <c r="V24" s="764">
        <v>5606.991</v>
      </c>
      <c r="W24" s="764">
        <v>5970.31</v>
      </c>
      <c r="X24" s="764">
        <v>5966.9790000000003</v>
      </c>
      <c r="Y24" s="764">
        <v>6144.8680000000004</v>
      </c>
      <c r="Z24" s="764">
        <v>5844.9179999999997</v>
      </c>
      <c r="AA24" s="764">
        <v>5586.299</v>
      </c>
      <c r="AB24" s="764">
        <v>5700.8130000000001</v>
      </c>
      <c r="AC24" s="764">
        <v>5587.7759999999998</v>
      </c>
      <c r="AD24" s="764">
        <v>5877.9629999999997</v>
      </c>
      <c r="AE24" s="764">
        <v>5963.6329999999998</v>
      </c>
      <c r="AF24" s="764">
        <v>6051.9560000000001</v>
      </c>
      <c r="AG24" s="764">
        <v>6086.7039999999997</v>
      </c>
      <c r="AH24" s="764">
        <v>6124.4470000000001</v>
      </c>
      <c r="AI24" s="764">
        <v>6168.4709999999995</v>
      </c>
      <c r="AJ24" s="764">
        <v>6211.1289999999999</v>
      </c>
      <c r="AK24" s="764">
        <v>6259.491</v>
      </c>
      <c r="AL24" s="764">
        <v>6308.3130000000001</v>
      </c>
      <c r="AM24" s="764">
        <v>6361.1850000000004</v>
      </c>
      <c r="AN24" s="764">
        <v>6418.9639999999999</v>
      </c>
      <c r="AO24" s="764">
        <v>6483.0889999999999</v>
      </c>
      <c r="AP24" s="764">
        <v>6552.8459999999995</v>
      </c>
      <c r="AQ24" s="764">
        <v>6623.1859999999997</v>
      </c>
      <c r="AR24" s="764">
        <v>6701.3959999999997</v>
      </c>
      <c r="AS24" s="764">
        <v>6783.69</v>
      </c>
      <c r="AT24" s="764">
        <v>6864.4750000000004</v>
      </c>
      <c r="AU24" s="764">
        <v>6949.9679999999998</v>
      </c>
      <c r="AV24" s="764">
        <v>7033.0119999999997</v>
      </c>
      <c r="AW24" s="764">
        <v>7114.1189999999997</v>
      </c>
      <c r="AX24" s="764">
        <v>7196.58</v>
      </c>
      <c r="AY24" s="764">
        <v>7279.451</v>
      </c>
      <c r="AZ24" s="764">
        <v>7363.2730000000001</v>
      </c>
    </row>
    <row r="25" spans="1:52">
      <c r="A25" s="785" t="s">
        <v>542</v>
      </c>
      <c r="B25" s="784" t="s">
        <v>16</v>
      </c>
      <c r="C25" s="764">
        <v>4749.4409999999998</v>
      </c>
      <c r="D25" s="764">
        <v>5092.24</v>
      </c>
      <c r="E25" s="764">
        <v>5251.1930000000002</v>
      </c>
      <c r="F25" s="764">
        <v>5647.9889999999996</v>
      </c>
      <c r="G25" s="764">
        <v>5711.049</v>
      </c>
      <c r="H25" s="764">
        <v>5812.9110000000001</v>
      </c>
      <c r="I25" s="764">
        <v>5658.2389999999996</v>
      </c>
      <c r="J25" s="764">
        <v>5998.2560000000003</v>
      </c>
      <c r="K25" s="764">
        <v>5958.3040000000001</v>
      </c>
      <c r="L25" s="764">
        <v>6075.4380000000001</v>
      </c>
      <c r="M25" s="764">
        <v>6436.0370000000003</v>
      </c>
      <c r="N25" s="764">
        <v>6317.2610000000004</v>
      </c>
      <c r="O25" s="764">
        <v>6052.7939999999999</v>
      </c>
      <c r="P25" s="764">
        <v>6148.241</v>
      </c>
      <c r="Q25" s="764">
        <v>6511.1620000000003</v>
      </c>
      <c r="R25" s="764">
        <v>5997.1620000000003</v>
      </c>
      <c r="S25" s="764">
        <v>6170.4110000000001</v>
      </c>
      <c r="T25" s="764">
        <v>6053.433</v>
      </c>
      <c r="U25" s="764">
        <v>6072.6629999999996</v>
      </c>
      <c r="V25" s="764">
        <v>6238.72</v>
      </c>
      <c r="W25" s="764">
        <v>6358.2950000000001</v>
      </c>
      <c r="X25" s="764">
        <v>6366.59</v>
      </c>
      <c r="Y25" s="764">
        <v>6583.6260000000002</v>
      </c>
      <c r="Z25" s="764">
        <v>6269.5619999999999</v>
      </c>
      <c r="AA25" s="764">
        <v>6002.5379999999996</v>
      </c>
      <c r="AB25" s="764">
        <v>6150.8459999999995</v>
      </c>
      <c r="AC25" s="764">
        <v>6008.3829999999998</v>
      </c>
      <c r="AD25" s="764">
        <v>6317.7719999999999</v>
      </c>
      <c r="AE25" s="764">
        <v>6392.1840000000002</v>
      </c>
      <c r="AF25" s="764">
        <v>6484.6260000000002</v>
      </c>
      <c r="AG25" s="764">
        <v>6517.1679999999997</v>
      </c>
      <c r="AH25" s="764">
        <v>6552.4840000000004</v>
      </c>
      <c r="AI25" s="764">
        <v>6594.5020000000004</v>
      </c>
      <c r="AJ25" s="764">
        <v>6631.8559999999998</v>
      </c>
      <c r="AK25" s="764">
        <v>6675.42</v>
      </c>
      <c r="AL25" s="764">
        <v>6720.558</v>
      </c>
      <c r="AM25" s="764">
        <v>6769.7809999999999</v>
      </c>
      <c r="AN25" s="764">
        <v>6823.9930000000004</v>
      </c>
      <c r="AO25" s="764">
        <v>6884.8739999999998</v>
      </c>
      <c r="AP25" s="764">
        <v>6951.02</v>
      </c>
      <c r="AQ25" s="764">
        <v>7018.4780000000001</v>
      </c>
      <c r="AR25" s="764">
        <v>7094.0990000000002</v>
      </c>
      <c r="AS25" s="764">
        <v>7173.393</v>
      </c>
      <c r="AT25" s="764">
        <v>7250.8249999999998</v>
      </c>
      <c r="AU25" s="764">
        <v>7332.6040000000003</v>
      </c>
      <c r="AV25" s="764">
        <v>7412.3860000000004</v>
      </c>
      <c r="AW25" s="764">
        <v>7490.28</v>
      </c>
      <c r="AX25" s="764">
        <v>7568.8689999999997</v>
      </c>
      <c r="AY25" s="764">
        <v>7647.9960000000001</v>
      </c>
      <c r="AZ25" s="764">
        <v>7727.0870000000004</v>
      </c>
    </row>
    <row r="26" spans="1:52">
      <c r="A26" s="785" t="s">
        <v>542</v>
      </c>
      <c r="B26" s="784" t="s">
        <v>17</v>
      </c>
      <c r="C26" s="764">
        <v>5514.16</v>
      </c>
      <c r="D26" s="764">
        <v>5853.7910000000002</v>
      </c>
      <c r="E26" s="764">
        <v>6061.8370000000004</v>
      </c>
      <c r="F26" s="764">
        <v>6541.69</v>
      </c>
      <c r="G26" s="764">
        <v>6543.4690000000001</v>
      </c>
      <c r="H26" s="764">
        <v>6691.2920000000004</v>
      </c>
      <c r="I26" s="764">
        <v>6424.9650000000001</v>
      </c>
      <c r="J26" s="764">
        <v>6879.19</v>
      </c>
      <c r="K26" s="764">
        <v>6761.9089999999997</v>
      </c>
      <c r="L26" s="764">
        <v>6866.8270000000002</v>
      </c>
      <c r="M26" s="764">
        <v>7306.6610000000001</v>
      </c>
      <c r="N26" s="764">
        <v>7157.125</v>
      </c>
      <c r="O26" s="764">
        <v>6887.8440000000001</v>
      </c>
      <c r="P26" s="764">
        <v>7048.8909999999996</v>
      </c>
      <c r="Q26" s="764">
        <v>7434.098</v>
      </c>
      <c r="R26" s="764">
        <v>6871.1819999999998</v>
      </c>
      <c r="S26" s="764">
        <v>7070.192</v>
      </c>
      <c r="T26" s="764">
        <v>6892.3140000000003</v>
      </c>
      <c r="U26" s="764">
        <v>6921.375</v>
      </c>
      <c r="V26" s="764">
        <v>7146.326</v>
      </c>
      <c r="W26" s="764">
        <v>6665.6270000000004</v>
      </c>
      <c r="X26" s="764">
        <v>6664.0140000000001</v>
      </c>
      <c r="Y26" s="764">
        <v>6904.2960000000003</v>
      </c>
      <c r="Z26" s="764">
        <v>6581.0780000000004</v>
      </c>
      <c r="AA26" s="764">
        <v>6295.6710000000003</v>
      </c>
      <c r="AB26" s="764">
        <v>6473.3469999999998</v>
      </c>
      <c r="AC26" s="764">
        <v>6309.3490000000002</v>
      </c>
      <c r="AD26" s="764">
        <v>6648.6030000000001</v>
      </c>
      <c r="AE26" s="764">
        <v>6727.4560000000001</v>
      </c>
      <c r="AF26" s="764">
        <v>6815.6170000000002</v>
      </c>
      <c r="AG26" s="764">
        <v>6852.4579999999996</v>
      </c>
      <c r="AH26" s="764">
        <v>6892.7250000000004</v>
      </c>
      <c r="AI26" s="764">
        <v>6939.5929999999998</v>
      </c>
      <c r="AJ26" s="764">
        <v>6978.4759999999997</v>
      </c>
      <c r="AK26" s="764">
        <v>7023.9030000000002</v>
      </c>
      <c r="AL26" s="764">
        <v>7071.1220000000003</v>
      </c>
      <c r="AM26" s="764">
        <v>7122.0010000000002</v>
      </c>
      <c r="AN26" s="764">
        <v>7177.701</v>
      </c>
      <c r="AO26" s="764">
        <v>7240.192</v>
      </c>
      <c r="AP26" s="764">
        <v>7307.7049999999999</v>
      </c>
      <c r="AQ26" s="764">
        <v>7376.6469999999999</v>
      </c>
      <c r="AR26" s="764">
        <v>7453.8159999999998</v>
      </c>
      <c r="AS26" s="764">
        <v>7534.3469999999998</v>
      </c>
      <c r="AT26" s="764">
        <v>7612.7569999999996</v>
      </c>
      <c r="AU26" s="764">
        <v>7695.3909999999996</v>
      </c>
      <c r="AV26" s="764">
        <v>7775.8320000000003</v>
      </c>
      <c r="AW26" s="764">
        <v>7854.3190000000004</v>
      </c>
      <c r="AX26" s="764">
        <v>7933.03</v>
      </c>
      <c r="AY26" s="764">
        <v>8012.1610000000001</v>
      </c>
      <c r="AZ26" s="764">
        <v>8090.549</v>
      </c>
    </row>
    <row r="27" spans="1:52">
      <c r="A27" s="784" t="s">
        <v>4</v>
      </c>
      <c r="B27" s="784"/>
      <c r="C27" s="764"/>
      <c r="D27" s="764"/>
      <c r="E27" s="764"/>
      <c r="F27" s="764"/>
      <c r="G27" s="764"/>
      <c r="H27" s="764"/>
      <c r="I27" s="764"/>
      <c r="J27" s="764"/>
      <c r="K27" s="764"/>
      <c r="L27" s="764"/>
      <c r="M27" s="764"/>
      <c r="N27" s="764"/>
      <c r="O27" s="764"/>
      <c r="P27" s="764"/>
      <c r="Q27" s="764"/>
      <c r="R27" s="764"/>
      <c r="S27" s="764"/>
      <c r="T27" s="764"/>
      <c r="U27" s="764"/>
      <c r="V27" s="764"/>
      <c r="W27" s="764"/>
      <c r="X27" s="764"/>
      <c r="Y27" s="764"/>
      <c r="Z27" s="764"/>
      <c r="AA27" s="764"/>
      <c r="AB27" s="764"/>
      <c r="AC27" s="764"/>
      <c r="AD27" s="764"/>
      <c r="AE27" s="764"/>
      <c r="AF27" s="764"/>
      <c r="AG27" s="764"/>
      <c r="AH27" s="764"/>
      <c r="AI27" s="764"/>
      <c r="AJ27" s="764"/>
      <c r="AK27" s="764"/>
      <c r="AL27" s="764"/>
      <c r="AM27" s="764"/>
      <c r="AN27" s="764"/>
      <c r="AO27" s="764"/>
      <c r="AP27" s="764"/>
      <c r="AQ27" s="764"/>
      <c r="AR27" s="764"/>
      <c r="AS27" s="764"/>
      <c r="AT27" s="764"/>
      <c r="AU27" s="764"/>
      <c r="AV27" s="764"/>
      <c r="AW27" s="764"/>
      <c r="AX27" s="764"/>
      <c r="AY27" s="764"/>
      <c r="AZ27" s="764"/>
    </row>
    <row r="28" spans="1:52">
      <c r="A28" s="785" t="s">
        <v>914</v>
      </c>
      <c r="B28" s="784"/>
      <c r="C28" s="764">
        <v>1986</v>
      </c>
      <c r="D28" s="764">
        <v>1987</v>
      </c>
      <c r="E28" s="764">
        <v>1988</v>
      </c>
      <c r="F28" s="764">
        <v>1989</v>
      </c>
      <c r="G28" s="764">
        <v>1990</v>
      </c>
      <c r="H28" s="764">
        <v>1991</v>
      </c>
      <c r="I28" s="764">
        <v>1992</v>
      </c>
      <c r="J28" s="764">
        <v>1993</v>
      </c>
      <c r="K28" s="764">
        <v>1994</v>
      </c>
      <c r="L28" s="764">
        <v>1995</v>
      </c>
      <c r="M28" s="764">
        <v>1996</v>
      </c>
      <c r="N28" s="764">
        <v>1997</v>
      </c>
      <c r="O28" s="764">
        <v>1998</v>
      </c>
      <c r="P28" s="764">
        <v>1999</v>
      </c>
      <c r="Q28" s="764">
        <v>2000</v>
      </c>
      <c r="R28" s="764">
        <v>2001</v>
      </c>
      <c r="S28" s="764">
        <v>2002</v>
      </c>
      <c r="T28" s="764">
        <v>2003</v>
      </c>
      <c r="U28" s="764">
        <v>2004</v>
      </c>
      <c r="V28" s="764">
        <v>2005</v>
      </c>
      <c r="W28" s="764">
        <v>2006</v>
      </c>
      <c r="X28" s="764">
        <v>2007</v>
      </c>
      <c r="Y28" s="764">
        <v>2008</v>
      </c>
      <c r="Z28" s="764">
        <v>2009</v>
      </c>
      <c r="AA28" s="764">
        <v>2010</v>
      </c>
      <c r="AB28" s="764">
        <v>2011</v>
      </c>
      <c r="AC28" s="764">
        <v>2012</v>
      </c>
      <c r="AD28" s="764">
        <v>2013</v>
      </c>
      <c r="AE28" s="764">
        <v>2014</v>
      </c>
      <c r="AF28" s="764">
        <v>2015</v>
      </c>
      <c r="AG28" s="764">
        <v>2016</v>
      </c>
      <c r="AH28" s="764">
        <v>2017</v>
      </c>
      <c r="AI28" s="764">
        <v>2018</v>
      </c>
      <c r="AJ28" s="764">
        <v>2019</v>
      </c>
      <c r="AK28" s="764">
        <v>2020</v>
      </c>
      <c r="AL28" s="764">
        <v>2021</v>
      </c>
      <c r="AM28" s="764">
        <v>2022</v>
      </c>
      <c r="AN28" s="764">
        <v>2023</v>
      </c>
      <c r="AO28" s="764">
        <v>2024</v>
      </c>
      <c r="AP28" s="764">
        <v>2025</v>
      </c>
      <c r="AQ28" s="764">
        <v>2026</v>
      </c>
      <c r="AR28" s="764">
        <v>2027</v>
      </c>
      <c r="AS28" s="764">
        <v>2028</v>
      </c>
      <c r="AT28" s="764">
        <v>2029</v>
      </c>
      <c r="AU28" s="764">
        <v>2030</v>
      </c>
      <c r="AV28" s="764">
        <v>2031</v>
      </c>
      <c r="AW28" s="764">
        <v>2032</v>
      </c>
      <c r="AX28" s="764">
        <v>2033</v>
      </c>
      <c r="AY28" s="764">
        <v>2034</v>
      </c>
      <c r="AZ28" s="764">
        <v>2035</v>
      </c>
    </row>
    <row r="29" spans="1:52">
      <c r="A29" s="785" t="s">
        <v>542</v>
      </c>
      <c r="B29" s="784" t="s">
        <v>63</v>
      </c>
      <c r="C29" s="764">
        <v>7055.799</v>
      </c>
      <c r="D29" s="764">
        <v>7569.32</v>
      </c>
      <c r="E29" s="764">
        <v>7776.47</v>
      </c>
      <c r="F29" s="764">
        <v>8308.48</v>
      </c>
      <c r="G29" s="764">
        <v>8512.58</v>
      </c>
      <c r="H29" s="764">
        <v>8645.94</v>
      </c>
      <c r="I29" s="764">
        <v>8499.26</v>
      </c>
      <c r="J29" s="764">
        <v>8829.5789999999997</v>
      </c>
      <c r="K29" s="764">
        <v>8907.39</v>
      </c>
      <c r="L29" s="764">
        <v>9057.2199999999993</v>
      </c>
      <c r="M29" s="764">
        <v>10529.51</v>
      </c>
      <c r="N29" s="764">
        <v>9650.26</v>
      </c>
      <c r="O29" s="764">
        <v>9841.51</v>
      </c>
      <c r="P29" s="764">
        <v>8276.59</v>
      </c>
      <c r="Q29" s="764">
        <v>9050.85</v>
      </c>
      <c r="R29" s="764">
        <v>9228.44</v>
      </c>
      <c r="S29" s="764">
        <v>8857.93</v>
      </c>
      <c r="T29" s="764">
        <v>8836.1990000000005</v>
      </c>
      <c r="U29" s="764">
        <v>9822.06</v>
      </c>
      <c r="V29" s="764">
        <v>9658.8289999999997</v>
      </c>
      <c r="W29" s="764">
        <v>9161.74</v>
      </c>
      <c r="X29" s="764">
        <v>9326.66</v>
      </c>
      <c r="Y29" s="764">
        <v>9821.27</v>
      </c>
      <c r="Z29" s="764">
        <v>10037.81</v>
      </c>
      <c r="AA29" s="764">
        <v>8918.51</v>
      </c>
      <c r="AB29" s="764">
        <v>8676.2199999999993</v>
      </c>
      <c r="AC29" s="764">
        <v>8124.96</v>
      </c>
      <c r="AD29" s="764">
        <v>8570.9629999999997</v>
      </c>
      <c r="AE29" s="764">
        <v>8675.3960000000006</v>
      </c>
      <c r="AF29" s="764">
        <v>8814.8410000000003</v>
      </c>
      <c r="AG29" s="764">
        <v>8870.0120000000006</v>
      </c>
      <c r="AH29" s="764">
        <v>8925.2860000000001</v>
      </c>
      <c r="AI29" s="764">
        <v>8986.3760000000002</v>
      </c>
      <c r="AJ29" s="764">
        <v>9030.3520000000008</v>
      </c>
      <c r="AK29" s="764">
        <v>9082.2569999999996</v>
      </c>
      <c r="AL29" s="764">
        <v>9135.3359999999993</v>
      </c>
      <c r="AM29" s="764">
        <v>9192.3760000000002</v>
      </c>
      <c r="AN29" s="764">
        <v>9254.8089999999993</v>
      </c>
      <c r="AO29" s="764">
        <v>9325.8310000000001</v>
      </c>
      <c r="AP29" s="764">
        <v>9402.8960000000006</v>
      </c>
      <c r="AQ29" s="764">
        <v>9482.152</v>
      </c>
      <c r="AR29" s="764">
        <v>9572.5789999999997</v>
      </c>
      <c r="AS29" s="764">
        <v>9667.9369999999999</v>
      </c>
      <c r="AT29" s="764">
        <v>9760.8700000000008</v>
      </c>
      <c r="AU29" s="764">
        <v>9860.4789999999994</v>
      </c>
      <c r="AV29" s="764">
        <v>9955.9220000000005</v>
      </c>
      <c r="AW29" s="764">
        <v>10052.36</v>
      </c>
      <c r="AX29" s="764">
        <v>10149.379999999999</v>
      </c>
      <c r="AY29" s="764">
        <v>10247</v>
      </c>
      <c r="AZ29" s="764">
        <v>10345.42</v>
      </c>
    </row>
    <row r="30" spans="1:52">
      <c r="A30" s="785" t="s">
        <v>542</v>
      </c>
      <c r="B30" s="784" t="s">
        <v>6</v>
      </c>
      <c r="C30" s="764">
        <v>7055.799</v>
      </c>
      <c r="D30" s="764">
        <v>7569.32</v>
      </c>
      <c r="E30" s="764">
        <v>7776.47</v>
      </c>
      <c r="F30" s="764">
        <v>8308.48</v>
      </c>
      <c r="G30" s="764">
        <v>8512.58</v>
      </c>
      <c r="H30" s="764">
        <v>8645.94</v>
      </c>
      <c r="I30" s="764">
        <v>8499.26</v>
      </c>
      <c r="J30" s="764">
        <v>8829.5789999999997</v>
      </c>
      <c r="K30" s="764">
        <v>8907.39</v>
      </c>
      <c r="L30" s="764">
        <v>9057.2199999999993</v>
      </c>
      <c r="M30" s="764">
        <v>10477.620000000001</v>
      </c>
      <c r="N30" s="764">
        <v>9650.26</v>
      </c>
      <c r="O30" s="764">
        <v>8778.59</v>
      </c>
      <c r="P30" s="764">
        <v>8183.2</v>
      </c>
      <c r="Q30" s="764">
        <v>8923.4889999999996</v>
      </c>
      <c r="R30" s="764">
        <v>9228.44</v>
      </c>
      <c r="S30" s="764">
        <v>8857.93</v>
      </c>
      <c r="T30" s="764">
        <v>8366.0889999999999</v>
      </c>
      <c r="U30" s="764">
        <v>9822.06</v>
      </c>
      <c r="V30" s="764">
        <v>9198.77</v>
      </c>
      <c r="W30" s="764">
        <v>8074.54</v>
      </c>
      <c r="X30" s="764">
        <v>9326.66</v>
      </c>
      <c r="Y30" s="764">
        <v>9542.259</v>
      </c>
      <c r="Z30" s="764">
        <v>8887.1409999999996</v>
      </c>
      <c r="AA30" s="764">
        <v>7763.259</v>
      </c>
      <c r="AB30" s="764">
        <v>8676.2199999999993</v>
      </c>
      <c r="AC30" s="764">
        <v>8124.96</v>
      </c>
      <c r="AD30" s="764">
        <v>8570.9629999999997</v>
      </c>
      <c r="AE30" s="764">
        <v>8675.3960000000006</v>
      </c>
      <c r="AF30" s="764">
        <v>8814.8410000000003</v>
      </c>
      <c r="AG30" s="764">
        <v>8870.0120000000006</v>
      </c>
      <c r="AH30" s="764">
        <v>8925.2860000000001</v>
      </c>
      <c r="AI30" s="764">
        <v>8986.3760000000002</v>
      </c>
      <c r="AJ30" s="764">
        <v>9030.3520000000008</v>
      </c>
      <c r="AK30" s="764">
        <v>9082.2569999999996</v>
      </c>
      <c r="AL30" s="764">
        <v>9135.3359999999993</v>
      </c>
      <c r="AM30" s="764">
        <v>9192.3760000000002</v>
      </c>
      <c r="AN30" s="764">
        <v>9254.8089999999993</v>
      </c>
      <c r="AO30" s="764">
        <v>9325.8310000000001</v>
      </c>
      <c r="AP30" s="764">
        <v>9402.8960000000006</v>
      </c>
      <c r="AQ30" s="764">
        <v>9482.152</v>
      </c>
      <c r="AR30" s="764">
        <v>9572.5789999999997</v>
      </c>
      <c r="AS30" s="764">
        <v>9667.9369999999999</v>
      </c>
      <c r="AT30" s="764">
        <v>9760.8700000000008</v>
      </c>
      <c r="AU30" s="764">
        <v>9860.4789999999994</v>
      </c>
      <c r="AV30" s="764">
        <v>9955.9220000000005</v>
      </c>
      <c r="AW30" s="764">
        <v>10052.36</v>
      </c>
      <c r="AX30" s="764">
        <v>10149.379999999999</v>
      </c>
      <c r="AY30" s="764">
        <v>10247</v>
      </c>
      <c r="AZ30" s="764">
        <v>10345.42</v>
      </c>
    </row>
    <row r="31" spans="1:52">
      <c r="A31" s="785" t="s">
        <v>542</v>
      </c>
      <c r="B31" s="784" t="s">
        <v>7</v>
      </c>
      <c r="C31" s="764">
        <v>7028.32</v>
      </c>
      <c r="D31" s="764">
        <v>7539.84</v>
      </c>
      <c r="E31" s="764">
        <v>7746.1809999999996</v>
      </c>
      <c r="F31" s="764">
        <v>8276.1200000000008</v>
      </c>
      <c r="G31" s="764">
        <v>8479.43</v>
      </c>
      <c r="H31" s="764">
        <v>8612.27</v>
      </c>
      <c r="I31" s="764">
        <v>8466.16</v>
      </c>
      <c r="J31" s="764">
        <v>8795.2000000000007</v>
      </c>
      <c r="K31" s="764">
        <v>8872.7000000000007</v>
      </c>
      <c r="L31" s="764">
        <v>9021.94</v>
      </c>
      <c r="M31" s="764">
        <v>10529.51</v>
      </c>
      <c r="N31" s="764">
        <v>9023.86</v>
      </c>
      <c r="O31" s="764">
        <v>7905</v>
      </c>
      <c r="P31" s="764">
        <v>8274.4310000000005</v>
      </c>
      <c r="Q31" s="764">
        <v>8493.2199999999993</v>
      </c>
      <c r="R31" s="764">
        <v>9086.42</v>
      </c>
      <c r="S31" s="764">
        <v>8430.41</v>
      </c>
      <c r="T31" s="764">
        <v>8836.1990000000005</v>
      </c>
      <c r="U31" s="764">
        <v>8419.33</v>
      </c>
      <c r="V31" s="764">
        <v>8730.2900000000009</v>
      </c>
      <c r="W31" s="764">
        <v>8959.7000000000007</v>
      </c>
      <c r="X31" s="764">
        <v>8722.52</v>
      </c>
      <c r="Y31" s="764">
        <v>8432.77</v>
      </c>
      <c r="Z31" s="764">
        <v>8218.3799999999992</v>
      </c>
      <c r="AA31" s="764">
        <v>7659</v>
      </c>
      <c r="AB31" s="764">
        <v>8580.3510000000006</v>
      </c>
      <c r="AC31" s="764">
        <v>7709.8190000000004</v>
      </c>
      <c r="AD31" s="764">
        <v>8165.1210000000001</v>
      </c>
      <c r="AE31" s="764">
        <v>8254.509</v>
      </c>
      <c r="AF31" s="764">
        <v>8388.009</v>
      </c>
      <c r="AG31" s="764">
        <v>8441.7839999999997</v>
      </c>
      <c r="AH31" s="764">
        <v>8495.9279999999999</v>
      </c>
      <c r="AI31" s="764">
        <v>8556.0460000000003</v>
      </c>
      <c r="AJ31" s="764">
        <v>8602.8209999999999</v>
      </c>
      <c r="AK31" s="764">
        <v>8656.9789999999994</v>
      </c>
      <c r="AL31" s="764">
        <v>8711.7440000000006</v>
      </c>
      <c r="AM31" s="764">
        <v>8770.4249999999993</v>
      </c>
      <c r="AN31" s="764">
        <v>8834.0390000000007</v>
      </c>
      <c r="AO31" s="764">
        <v>8905.4850000000006</v>
      </c>
      <c r="AP31" s="764">
        <v>8982.4210000000003</v>
      </c>
      <c r="AQ31" s="764">
        <v>9061.1689999999999</v>
      </c>
      <c r="AR31" s="764">
        <v>9150.3070000000007</v>
      </c>
      <c r="AS31" s="764">
        <v>9244.3819999999996</v>
      </c>
      <c r="AT31" s="764">
        <v>9336.2150000000001</v>
      </c>
      <c r="AU31" s="764">
        <v>9434.4480000000003</v>
      </c>
      <c r="AV31" s="764">
        <v>9528.4670000000006</v>
      </c>
      <c r="AW31" s="764">
        <v>9623.4249999999993</v>
      </c>
      <c r="AX31" s="764">
        <v>9719.2839999999997</v>
      </c>
      <c r="AY31" s="764">
        <v>9815.616</v>
      </c>
      <c r="AZ31" s="764">
        <v>9912.6039999999994</v>
      </c>
    </row>
    <row r="32" spans="1:52">
      <c r="A32" s="785" t="s">
        <v>542</v>
      </c>
      <c r="B32" s="784" t="s">
        <v>8</v>
      </c>
      <c r="C32" s="764">
        <v>6368.8310000000001</v>
      </c>
      <c r="D32" s="764">
        <v>6832.35</v>
      </c>
      <c r="E32" s="764">
        <v>7019.34</v>
      </c>
      <c r="F32" s="764">
        <v>7499.55</v>
      </c>
      <c r="G32" s="764">
        <v>7683.78</v>
      </c>
      <c r="H32" s="764">
        <v>7804.16</v>
      </c>
      <c r="I32" s="764">
        <v>7671.75</v>
      </c>
      <c r="J32" s="764">
        <v>7969.9189999999999</v>
      </c>
      <c r="K32" s="764">
        <v>8040.15</v>
      </c>
      <c r="L32" s="764">
        <v>8175.3909999999996</v>
      </c>
      <c r="M32" s="764">
        <v>8772.4599999999991</v>
      </c>
      <c r="N32" s="764">
        <v>8374.5499999999993</v>
      </c>
      <c r="O32" s="764">
        <v>8019.36</v>
      </c>
      <c r="P32" s="764">
        <v>7904.11</v>
      </c>
      <c r="Q32" s="764">
        <v>8121.9390000000003</v>
      </c>
      <c r="R32" s="764">
        <v>7997.57</v>
      </c>
      <c r="S32" s="764">
        <v>8285.35</v>
      </c>
      <c r="T32" s="764">
        <v>7804.6009999999997</v>
      </c>
      <c r="U32" s="764">
        <v>7701.4309999999996</v>
      </c>
      <c r="V32" s="764">
        <v>7336.8509999999997</v>
      </c>
      <c r="W32" s="764">
        <v>8062.5810000000001</v>
      </c>
      <c r="X32" s="764">
        <v>8008.78</v>
      </c>
      <c r="Y32" s="764">
        <v>7993.08</v>
      </c>
      <c r="Z32" s="764">
        <v>8441.1890000000003</v>
      </c>
      <c r="AA32" s="764">
        <v>7499.15</v>
      </c>
      <c r="AB32" s="764">
        <v>7527.71</v>
      </c>
      <c r="AC32" s="764">
        <v>7681.11</v>
      </c>
      <c r="AD32" s="764">
        <v>8121.9960000000001</v>
      </c>
      <c r="AE32" s="764">
        <v>8221.4850000000006</v>
      </c>
      <c r="AF32" s="764">
        <v>8356.0750000000007</v>
      </c>
      <c r="AG32" s="764">
        <v>8410.0079999999998</v>
      </c>
      <c r="AH32" s="764">
        <v>8464.857</v>
      </c>
      <c r="AI32" s="764">
        <v>8525.3279999999995</v>
      </c>
      <c r="AJ32" s="764">
        <v>8571.6270000000004</v>
      </c>
      <c r="AK32" s="764">
        <v>8624.3389999999999</v>
      </c>
      <c r="AL32" s="764">
        <v>8677.2649999999994</v>
      </c>
      <c r="AM32" s="764">
        <v>8733.884</v>
      </c>
      <c r="AN32" s="764">
        <v>8795.52</v>
      </c>
      <c r="AO32" s="764">
        <v>8864.9210000000003</v>
      </c>
      <c r="AP32" s="764">
        <v>8939.6640000000007</v>
      </c>
      <c r="AQ32" s="764">
        <v>9016.2029999999995</v>
      </c>
      <c r="AR32" s="764">
        <v>9103.1489999999994</v>
      </c>
      <c r="AS32" s="764">
        <v>9195.0849999999991</v>
      </c>
      <c r="AT32" s="764">
        <v>9284.69</v>
      </c>
      <c r="AU32" s="764">
        <v>9380.4930000000004</v>
      </c>
      <c r="AV32" s="764">
        <v>9472.2900000000009</v>
      </c>
      <c r="AW32" s="764">
        <v>9564.7520000000004</v>
      </c>
      <c r="AX32" s="764">
        <v>9658.3559999999998</v>
      </c>
      <c r="AY32" s="764">
        <v>9752.4259999999995</v>
      </c>
      <c r="AZ32" s="764">
        <v>9847.1730000000007</v>
      </c>
    </row>
    <row r="33" spans="1:52">
      <c r="A33" s="785" t="s">
        <v>542</v>
      </c>
      <c r="B33" s="784" t="s">
        <v>9</v>
      </c>
      <c r="C33" s="764">
        <v>5794</v>
      </c>
      <c r="D33" s="764">
        <v>6215.68</v>
      </c>
      <c r="E33" s="764">
        <v>6385.79</v>
      </c>
      <c r="F33" s="764">
        <v>6822.66</v>
      </c>
      <c r="G33" s="764">
        <v>6990.26</v>
      </c>
      <c r="H33" s="764">
        <v>7099.77</v>
      </c>
      <c r="I33" s="764">
        <v>6979.32</v>
      </c>
      <c r="J33" s="764">
        <v>7250.58</v>
      </c>
      <c r="K33" s="764">
        <v>7314.47</v>
      </c>
      <c r="L33" s="764">
        <v>7437.5</v>
      </c>
      <c r="M33" s="764">
        <v>7370.19</v>
      </c>
      <c r="N33" s="764">
        <v>7793.3710000000001</v>
      </c>
      <c r="O33" s="764">
        <v>7233.05</v>
      </c>
      <c r="P33" s="764">
        <v>7440.4</v>
      </c>
      <c r="Q33" s="764">
        <v>7618.759</v>
      </c>
      <c r="R33" s="764">
        <v>7604.19</v>
      </c>
      <c r="S33" s="764">
        <v>7315.6210000000001</v>
      </c>
      <c r="T33" s="764">
        <v>7473.52</v>
      </c>
      <c r="U33" s="764">
        <v>7118.09</v>
      </c>
      <c r="V33" s="764">
        <v>7360.85</v>
      </c>
      <c r="W33" s="764">
        <v>7196.04</v>
      </c>
      <c r="X33" s="764">
        <v>7480.25</v>
      </c>
      <c r="Y33" s="764">
        <v>8104.68</v>
      </c>
      <c r="Z33" s="764">
        <v>7211.3389999999999</v>
      </c>
      <c r="AA33" s="764">
        <v>6987.3909999999996</v>
      </c>
      <c r="AB33" s="764">
        <v>7098.59</v>
      </c>
      <c r="AC33" s="764">
        <v>6752.87</v>
      </c>
      <c r="AD33" s="764">
        <v>7117.5020000000004</v>
      </c>
      <c r="AE33" s="764">
        <v>7219.93</v>
      </c>
      <c r="AF33" s="764">
        <v>7339.3019999999997</v>
      </c>
      <c r="AG33" s="764">
        <v>7380.5240000000003</v>
      </c>
      <c r="AH33" s="764">
        <v>7424.9440000000004</v>
      </c>
      <c r="AI33" s="764">
        <v>7475.2430000000004</v>
      </c>
      <c r="AJ33" s="764">
        <v>7514.2160000000003</v>
      </c>
      <c r="AK33" s="764">
        <v>7558.8720000000003</v>
      </c>
      <c r="AL33" s="764">
        <v>7602.9369999999999</v>
      </c>
      <c r="AM33" s="764">
        <v>7650.3339999999998</v>
      </c>
      <c r="AN33" s="764">
        <v>7702.4120000000003</v>
      </c>
      <c r="AO33" s="764">
        <v>7761.2070000000003</v>
      </c>
      <c r="AP33" s="764">
        <v>7825.4040000000005</v>
      </c>
      <c r="AQ33" s="764">
        <v>7890.357</v>
      </c>
      <c r="AR33" s="764">
        <v>7964.4040000000005</v>
      </c>
      <c r="AS33" s="764">
        <v>8043.1989999999996</v>
      </c>
      <c r="AT33" s="764">
        <v>8120.25</v>
      </c>
      <c r="AU33" s="764">
        <v>8203.116</v>
      </c>
      <c r="AV33" s="764">
        <v>8282.1090000000004</v>
      </c>
      <c r="AW33" s="764">
        <v>8361.4269999999997</v>
      </c>
      <c r="AX33" s="764">
        <v>8442.7459999999992</v>
      </c>
      <c r="AY33" s="764">
        <v>8524.3950000000004</v>
      </c>
      <c r="AZ33" s="764">
        <v>8607.5609999999997</v>
      </c>
    </row>
    <row r="34" spans="1:52">
      <c r="A34" s="785" t="s">
        <v>542</v>
      </c>
      <c r="B34" s="784" t="s">
        <v>10</v>
      </c>
      <c r="C34" s="764">
        <v>5210.5200000000004</v>
      </c>
      <c r="D34" s="764">
        <v>5589.74</v>
      </c>
      <c r="E34" s="764">
        <v>5742.72</v>
      </c>
      <c r="F34" s="764">
        <v>6135.59</v>
      </c>
      <c r="G34" s="764">
        <v>6286.32</v>
      </c>
      <c r="H34" s="764">
        <v>6384.799</v>
      </c>
      <c r="I34" s="764">
        <v>6276.48</v>
      </c>
      <c r="J34" s="764">
        <v>6520.41</v>
      </c>
      <c r="K34" s="764">
        <v>6577.88</v>
      </c>
      <c r="L34" s="764">
        <v>6688.52</v>
      </c>
      <c r="M34" s="764">
        <v>7417.71</v>
      </c>
      <c r="N34" s="764">
        <v>7294.51</v>
      </c>
      <c r="O34" s="764">
        <v>6631.9610000000002</v>
      </c>
      <c r="P34" s="764">
        <v>7067.92</v>
      </c>
      <c r="Q34" s="764">
        <v>7306.48</v>
      </c>
      <c r="R34" s="764">
        <v>6939.27</v>
      </c>
      <c r="S34" s="764">
        <v>7547.16</v>
      </c>
      <c r="T34" s="764">
        <v>6858.84</v>
      </c>
      <c r="U34" s="764">
        <v>6483.5209999999997</v>
      </c>
      <c r="V34" s="764">
        <v>6871.62</v>
      </c>
      <c r="W34" s="764">
        <v>7159.19</v>
      </c>
      <c r="X34" s="764">
        <v>6927.0690000000004</v>
      </c>
      <c r="Y34" s="764">
        <v>7164.14</v>
      </c>
      <c r="Z34" s="764">
        <v>6844.88</v>
      </c>
      <c r="AA34" s="764">
        <v>6706.3789999999999</v>
      </c>
      <c r="AB34" s="764">
        <v>6408.3710000000001</v>
      </c>
      <c r="AC34" s="764">
        <v>6332.15</v>
      </c>
      <c r="AD34" s="764">
        <v>6658.0630000000001</v>
      </c>
      <c r="AE34" s="764">
        <v>6788.2309999999998</v>
      </c>
      <c r="AF34" s="764">
        <v>6909.8760000000002</v>
      </c>
      <c r="AG34" s="764">
        <v>6951.4669999999996</v>
      </c>
      <c r="AH34" s="764">
        <v>6997.6170000000002</v>
      </c>
      <c r="AI34" s="764">
        <v>7049.9560000000001</v>
      </c>
      <c r="AJ34" s="764">
        <v>7096.2439999999997</v>
      </c>
      <c r="AK34" s="764">
        <v>7148.8450000000003</v>
      </c>
      <c r="AL34" s="764">
        <v>7198.9459999999999</v>
      </c>
      <c r="AM34" s="764">
        <v>7252.4440000000004</v>
      </c>
      <c r="AN34" s="764">
        <v>7310.777</v>
      </c>
      <c r="AO34" s="764">
        <v>7375.38</v>
      </c>
      <c r="AP34" s="764">
        <v>7446.9660000000003</v>
      </c>
      <c r="AQ34" s="764">
        <v>7517.2860000000001</v>
      </c>
      <c r="AR34" s="764">
        <v>7596.3019999999997</v>
      </c>
      <c r="AS34" s="764">
        <v>7680.4189999999999</v>
      </c>
      <c r="AT34" s="764">
        <v>7763.1670000000004</v>
      </c>
      <c r="AU34" s="764">
        <v>7853.0619999999999</v>
      </c>
      <c r="AV34" s="764">
        <v>7937.6949999999997</v>
      </c>
      <c r="AW34" s="764">
        <v>8022.4930000000004</v>
      </c>
      <c r="AX34" s="764">
        <v>8110.152</v>
      </c>
      <c r="AY34" s="764">
        <v>8197.9359999999997</v>
      </c>
      <c r="AZ34" s="764">
        <v>8289.4699999999993</v>
      </c>
    </row>
    <row r="35" spans="1:52">
      <c r="A35" s="785" t="s">
        <v>542</v>
      </c>
      <c r="B35" s="784" t="s">
        <v>11</v>
      </c>
      <c r="C35" s="764">
        <v>5452.509</v>
      </c>
      <c r="D35" s="764">
        <v>5849.34</v>
      </c>
      <c r="E35" s="764">
        <v>6009.42</v>
      </c>
      <c r="F35" s="764">
        <v>6420.54</v>
      </c>
      <c r="G35" s="764">
        <v>6578.27</v>
      </c>
      <c r="H35" s="764">
        <v>6681.33</v>
      </c>
      <c r="I35" s="764">
        <v>6567.97</v>
      </c>
      <c r="J35" s="764">
        <v>6823.24</v>
      </c>
      <c r="K35" s="764">
        <v>6883.37</v>
      </c>
      <c r="L35" s="764">
        <v>6999.15</v>
      </c>
      <c r="M35" s="764">
        <v>7051.84</v>
      </c>
      <c r="N35" s="764">
        <v>6848.11</v>
      </c>
      <c r="O35" s="764">
        <v>6705.01</v>
      </c>
      <c r="P35" s="764">
        <v>6964.84</v>
      </c>
      <c r="Q35" s="764">
        <v>7666.701</v>
      </c>
      <c r="R35" s="764">
        <v>6932.25</v>
      </c>
      <c r="S35" s="764">
        <v>7792.2</v>
      </c>
      <c r="T35" s="764">
        <v>7539.5709999999999</v>
      </c>
      <c r="U35" s="764">
        <v>7396.7089999999998</v>
      </c>
      <c r="V35" s="764">
        <v>7187.24</v>
      </c>
      <c r="W35" s="764">
        <v>8016.75</v>
      </c>
      <c r="X35" s="764">
        <v>7085.17</v>
      </c>
      <c r="Y35" s="764">
        <v>7993.58</v>
      </c>
      <c r="Z35" s="764">
        <v>6778.36</v>
      </c>
      <c r="AA35" s="764">
        <v>6780.03</v>
      </c>
      <c r="AB35" s="764">
        <v>6492.9989999999998</v>
      </c>
      <c r="AC35" s="764">
        <v>6511.05</v>
      </c>
      <c r="AD35" s="764">
        <v>6792.5309999999999</v>
      </c>
      <c r="AE35" s="764">
        <v>7024.95</v>
      </c>
      <c r="AF35" s="764">
        <v>7119.1769999999997</v>
      </c>
      <c r="AG35" s="764">
        <v>7178.0789999999997</v>
      </c>
      <c r="AH35" s="764">
        <v>7244.9769999999999</v>
      </c>
      <c r="AI35" s="764">
        <v>7318.3450000000003</v>
      </c>
      <c r="AJ35" s="764">
        <v>7389.3130000000001</v>
      </c>
      <c r="AK35" s="764">
        <v>7466.3490000000002</v>
      </c>
      <c r="AL35" s="764">
        <v>7538.4319999999998</v>
      </c>
      <c r="AM35" s="764">
        <v>7614.9269999999997</v>
      </c>
      <c r="AN35" s="764">
        <v>7697.1289999999999</v>
      </c>
      <c r="AO35" s="764">
        <v>7786.9369999999999</v>
      </c>
      <c r="AP35" s="764">
        <v>7886.1750000000002</v>
      </c>
      <c r="AQ35" s="764">
        <v>7983.8410000000003</v>
      </c>
      <c r="AR35" s="764">
        <v>8092.625</v>
      </c>
      <c r="AS35" s="764">
        <v>8209.1309999999994</v>
      </c>
      <c r="AT35" s="764">
        <v>8324.6280000000006</v>
      </c>
      <c r="AU35" s="764">
        <v>8449.5959999999995</v>
      </c>
      <c r="AV35" s="764">
        <v>8567.8080000000009</v>
      </c>
      <c r="AW35" s="764">
        <v>8685.7469999999994</v>
      </c>
      <c r="AX35" s="764">
        <v>8808.7520000000004</v>
      </c>
      <c r="AY35" s="764">
        <v>8931.866</v>
      </c>
      <c r="AZ35" s="764">
        <v>9061.4060000000009</v>
      </c>
    </row>
    <row r="36" spans="1:52">
      <c r="A36" s="785" t="s">
        <v>542</v>
      </c>
      <c r="B36" s="784" t="s">
        <v>12</v>
      </c>
      <c r="C36" s="764">
        <v>5659.259</v>
      </c>
      <c r="D36" s="764">
        <v>6071.14</v>
      </c>
      <c r="E36" s="764">
        <v>6237.29</v>
      </c>
      <c r="F36" s="764">
        <v>6664.01</v>
      </c>
      <c r="G36" s="764">
        <v>6827.71</v>
      </c>
      <c r="H36" s="764">
        <v>6934.68</v>
      </c>
      <c r="I36" s="764">
        <v>6817.0209999999997</v>
      </c>
      <c r="J36" s="764">
        <v>7081.97</v>
      </c>
      <c r="K36" s="764">
        <v>7144.38</v>
      </c>
      <c r="L36" s="764">
        <v>7264.55</v>
      </c>
      <c r="M36" s="764">
        <v>7767.55</v>
      </c>
      <c r="N36" s="764">
        <v>7235.09</v>
      </c>
      <c r="O36" s="764">
        <v>7714.8509999999997</v>
      </c>
      <c r="P36" s="764">
        <v>7308.5209999999997</v>
      </c>
      <c r="Q36" s="764">
        <v>7838.58</v>
      </c>
      <c r="R36" s="764">
        <v>6892.85</v>
      </c>
      <c r="S36" s="764">
        <v>7974.37</v>
      </c>
      <c r="T36" s="764">
        <v>8233.85</v>
      </c>
      <c r="U36" s="764">
        <v>7934.78</v>
      </c>
      <c r="V36" s="764">
        <v>8025.29</v>
      </c>
      <c r="W36" s="764">
        <v>8435.69</v>
      </c>
      <c r="X36" s="764">
        <v>8057.9</v>
      </c>
      <c r="Y36" s="764">
        <v>7983.73</v>
      </c>
      <c r="Z36" s="764">
        <v>8165.201</v>
      </c>
      <c r="AA36" s="764">
        <v>7470.19</v>
      </c>
      <c r="AB36" s="764">
        <v>7118.2</v>
      </c>
      <c r="AC36" s="764">
        <v>7359.38</v>
      </c>
      <c r="AD36" s="764">
        <v>7704.549</v>
      </c>
      <c r="AE36" s="764">
        <v>8152.2690000000002</v>
      </c>
      <c r="AF36" s="764">
        <v>8031.607</v>
      </c>
      <c r="AG36" s="764">
        <v>8098.74</v>
      </c>
      <c r="AH36" s="764">
        <v>8174.326</v>
      </c>
      <c r="AI36" s="764">
        <v>8256.6910000000007</v>
      </c>
      <c r="AJ36" s="764">
        <v>8336.6290000000008</v>
      </c>
      <c r="AK36" s="764">
        <v>8422.9089999999997</v>
      </c>
      <c r="AL36" s="764">
        <v>8504.2720000000008</v>
      </c>
      <c r="AM36" s="764">
        <v>8590.5049999999992</v>
      </c>
      <c r="AN36" s="764">
        <v>8682.9609999999993</v>
      </c>
      <c r="AO36" s="764">
        <v>8784.4940000000006</v>
      </c>
      <c r="AP36" s="764">
        <v>8896.9290000000001</v>
      </c>
      <c r="AQ36" s="764">
        <v>9008.1880000000001</v>
      </c>
      <c r="AR36" s="764">
        <v>9132.348</v>
      </c>
      <c r="AS36" s="764">
        <v>9265.2240000000002</v>
      </c>
      <c r="AT36" s="764">
        <v>9397.4249999999993</v>
      </c>
      <c r="AU36" s="764">
        <v>9540.4</v>
      </c>
      <c r="AV36" s="764">
        <v>9676.0470000000005</v>
      </c>
      <c r="AW36" s="764">
        <v>9811.8389999999999</v>
      </c>
      <c r="AX36" s="764">
        <v>9953.18</v>
      </c>
      <c r="AY36" s="764">
        <v>10094.75</v>
      </c>
      <c r="AZ36" s="764">
        <v>10243.530000000001</v>
      </c>
    </row>
    <row r="37" spans="1:52">
      <c r="A37" s="785" t="s">
        <v>542</v>
      </c>
      <c r="B37" s="784" t="s">
        <v>13</v>
      </c>
      <c r="C37" s="764">
        <v>5465.5810000000001</v>
      </c>
      <c r="D37" s="764">
        <v>5863.37</v>
      </c>
      <c r="E37" s="764">
        <v>6023.83</v>
      </c>
      <c r="F37" s="764">
        <v>6435.94</v>
      </c>
      <c r="G37" s="764">
        <v>6594.04</v>
      </c>
      <c r="H37" s="764">
        <v>6697.35</v>
      </c>
      <c r="I37" s="764">
        <v>6583.72</v>
      </c>
      <c r="J37" s="764">
        <v>6839.6009999999997</v>
      </c>
      <c r="K37" s="764">
        <v>6899.87</v>
      </c>
      <c r="L37" s="764">
        <v>7015.93</v>
      </c>
      <c r="M37" s="764">
        <v>7521.21</v>
      </c>
      <c r="N37" s="764">
        <v>7329.87</v>
      </c>
      <c r="O37" s="764">
        <v>7429.49</v>
      </c>
      <c r="P37" s="764">
        <v>7188.22</v>
      </c>
      <c r="Q37" s="764">
        <v>7543.6</v>
      </c>
      <c r="R37" s="764">
        <v>6873.61</v>
      </c>
      <c r="S37" s="764">
        <v>7793.1210000000001</v>
      </c>
      <c r="T37" s="764">
        <v>7645.5290000000005</v>
      </c>
      <c r="U37" s="764">
        <v>7977.85</v>
      </c>
      <c r="V37" s="764">
        <v>7924.06</v>
      </c>
      <c r="W37" s="764">
        <v>7562.21</v>
      </c>
      <c r="X37" s="764">
        <v>7524.12</v>
      </c>
      <c r="Y37" s="764">
        <v>8058.16</v>
      </c>
      <c r="Z37" s="764">
        <v>7659.57</v>
      </c>
      <c r="AA37" s="764">
        <v>7552.02</v>
      </c>
      <c r="AB37" s="764">
        <v>7346.32</v>
      </c>
      <c r="AC37" s="764">
        <v>7505.71</v>
      </c>
      <c r="AD37" s="764">
        <v>7843.4889999999996</v>
      </c>
      <c r="AE37" s="764">
        <v>8294.1890000000003</v>
      </c>
      <c r="AF37" s="764">
        <v>8155.21</v>
      </c>
      <c r="AG37" s="764">
        <v>8217.6990000000005</v>
      </c>
      <c r="AH37" s="764">
        <v>8288.0619999999999</v>
      </c>
      <c r="AI37" s="764">
        <v>8365.2510000000002</v>
      </c>
      <c r="AJ37" s="764">
        <v>8439.0990000000002</v>
      </c>
      <c r="AK37" s="764">
        <v>8519.5190000000002</v>
      </c>
      <c r="AL37" s="764">
        <v>8595.6669999999995</v>
      </c>
      <c r="AM37" s="764">
        <v>8676.85</v>
      </c>
      <c r="AN37" s="764">
        <v>8764.2289999999994</v>
      </c>
      <c r="AO37" s="764">
        <v>8860.6440000000002</v>
      </c>
      <c r="AP37" s="764">
        <v>8967.8970000000008</v>
      </c>
      <c r="AQ37" s="764">
        <v>9074.36</v>
      </c>
      <c r="AR37" s="764">
        <v>9193.732</v>
      </c>
      <c r="AS37" s="764">
        <v>9321.616</v>
      </c>
      <c r="AT37" s="764">
        <v>9448.9169999999995</v>
      </c>
      <c r="AU37" s="764">
        <v>9586.7839999999997</v>
      </c>
      <c r="AV37" s="764">
        <v>9717.9609999999993</v>
      </c>
      <c r="AW37" s="764">
        <v>9849.3529999999992</v>
      </c>
      <c r="AX37" s="764">
        <v>9986.1890000000003</v>
      </c>
      <c r="AY37" s="764">
        <v>10123.459999999999</v>
      </c>
      <c r="AZ37" s="764">
        <v>10267.9</v>
      </c>
    </row>
    <row r="38" spans="1:52" s="4" customFormat="1">
      <c r="A38" s="785" t="s">
        <v>542</v>
      </c>
      <c r="B38" s="784" t="s">
        <v>14</v>
      </c>
      <c r="C38" s="764">
        <v>5189.91</v>
      </c>
      <c r="D38" s="764">
        <v>5567.63</v>
      </c>
      <c r="E38" s="764">
        <v>5720</v>
      </c>
      <c r="F38" s="764">
        <v>6111.33</v>
      </c>
      <c r="G38" s="764">
        <v>6261.45</v>
      </c>
      <c r="H38" s="764">
        <v>6359.549</v>
      </c>
      <c r="I38" s="764">
        <v>6251.6490000000003</v>
      </c>
      <c r="J38" s="764">
        <v>6494.6289999999999</v>
      </c>
      <c r="K38" s="764">
        <v>6551.8590000000004</v>
      </c>
      <c r="L38" s="764">
        <v>6662.06</v>
      </c>
      <c r="M38" s="764">
        <v>7128.22</v>
      </c>
      <c r="N38" s="764">
        <v>6842.0290000000005</v>
      </c>
      <c r="O38" s="764">
        <v>7200.491</v>
      </c>
      <c r="P38" s="764">
        <v>6845.3509999999997</v>
      </c>
      <c r="Q38" s="764">
        <v>6978.31</v>
      </c>
      <c r="R38" s="764">
        <v>6284.44</v>
      </c>
      <c r="S38" s="764">
        <v>6913.56</v>
      </c>
      <c r="T38" s="764">
        <v>7554.93</v>
      </c>
      <c r="U38" s="764">
        <v>6712.88</v>
      </c>
      <c r="V38" s="764">
        <v>6968.19</v>
      </c>
      <c r="W38" s="764">
        <v>7103.59</v>
      </c>
      <c r="X38" s="764">
        <v>6848.13</v>
      </c>
      <c r="Y38" s="764">
        <v>6893.6</v>
      </c>
      <c r="Z38" s="764">
        <v>6919.799</v>
      </c>
      <c r="AA38" s="764">
        <v>6510.73</v>
      </c>
      <c r="AB38" s="764">
        <v>7003.3410000000003</v>
      </c>
      <c r="AC38" s="764">
        <v>6547.5190000000002</v>
      </c>
      <c r="AD38" s="764">
        <v>6879.4939999999997</v>
      </c>
      <c r="AE38" s="764">
        <v>7072.1019999999999</v>
      </c>
      <c r="AF38" s="764">
        <v>7155.4809999999998</v>
      </c>
      <c r="AG38" s="764">
        <v>7222.9560000000001</v>
      </c>
      <c r="AH38" s="764">
        <v>7289.915</v>
      </c>
      <c r="AI38" s="764">
        <v>7361.1549999999997</v>
      </c>
      <c r="AJ38" s="764">
        <v>7430.2950000000001</v>
      </c>
      <c r="AK38" s="764">
        <v>7505.1009999999997</v>
      </c>
      <c r="AL38" s="764">
        <v>7577.2380000000003</v>
      </c>
      <c r="AM38" s="764">
        <v>7654.0640000000003</v>
      </c>
      <c r="AN38" s="764">
        <v>7735.5690000000004</v>
      </c>
      <c r="AO38" s="764">
        <v>7825.12</v>
      </c>
      <c r="AP38" s="764">
        <v>7922.36</v>
      </c>
      <c r="AQ38" s="764">
        <v>8020.15</v>
      </c>
      <c r="AR38" s="764">
        <v>8129.2060000000001</v>
      </c>
      <c r="AS38" s="764">
        <v>8244.8639999999996</v>
      </c>
      <c r="AT38" s="764">
        <v>8358.8259999999991</v>
      </c>
      <c r="AU38" s="764">
        <v>8481.5730000000003</v>
      </c>
      <c r="AV38" s="764">
        <v>8598.4060000000009</v>
      </c>
      <c r="AW38" s="764">
        <v>8716.2150000000001</v>
      </c>
      <c r="AX38" s="764">
        <v>8835.7389999999996</v>
      </c>
      <c r="AY38" s="764">
        <v>8955.6919999999991</v>
      </c>
      <c r="AZ38" s="764">
        <v>9079.6740000000009</v>
      </c>
    </row>
    <row r="39" spans="1:52">
      <c r="A39" s="785" t="s">
        <v>542</v>
      </c>
      <c r="B39" s="784" t="s">
        <v>15</v>
      </c>
      <c r="C39" s="764">
        <v>6154.1</v>
      </c>
      <c r="D39" s="764">
        <v>6601.99</v>
      </c>
      <c r="E39" s="764">
        <v>6782.67</v>
      </c>
      <c r="F39" s="764">
        <v>7246.7</v>
      </c>
      <c r="G39" s="764">
        <v>7424.7110000000002</v>
      </c>
      <c r="H39" s="764">
        <v>7541.03</v>
      </c>
      <c r="I39" s="764">
        <v>7413.09</v>
      </c>
      <c r="J39" s="764">
        <v>7701.21</v>
      </c>
      <c r="K39" s="764">
        <v>7769.07</v>
      </c>
      <c r="L39" s="764">
        <v>7899.75</v>
      </c>
      <c r="M39" s="764">
        <v>7764.05</v>
      </c>
      <c r="N39" s="764">
        <v>7655.1</v>
      </c>
      <c r="O39" s="764">
        <v>7368.48</v>
      </c>
      <c r="P39" s="764">
        <v>7268.42</v>
      </c>
      <c r="Q39" s="764">
        <v>7598.34</v>
      </c>
      <c r="R39" s="764">
        <v>7104.81</v>
      </c>
      <c r="S39" s="764">
        <v>8477.0300000000007</v>
      </c>
      <c r="T39" s="764">
        <v>7874.11</v>
      </c>
      <c r="U39" s="764">
        <v>7285.29</v>
      </c>
      <c r="V39" s="764">
        <v>7153.64</v>
      </c>
      <c r="W39" s="764">
        <v>8202.84</v>
      </c>
      <c r="X39" s="764">
        <v>7406.74</v>
      </c>
      <c r="Y39" s="764">
        <v>7323.3090000000002</v>
      </c>
      <c r="Z39" s="764">
        <v>7149.87</v>
      </c>
      <c r="AA39" s="764">
        <v>6599.48</v>
      </c>
      <c r="AB39" s="764">
        <v>6859.4</v>
      </c>
      <c r="AC39" s="764">
        <v>6653.71</v>
      </c>
      <c r="AD39" s="764">
        <v>7044.6980000000003</v>
      </c>
      <c r="AE39" s="764">
        <v>7133.915</v>
      </c>
      <c r="AF39" s="764">
        <v>7262.1090000000004</v>
      </c>
      <c r="AG39" s="764">
        <v>7316.6509999999998</v>
      </c>
      <c r="AH39" s="764">
        <v>7370.4340000000002</v>
      </c>
      <c r="AI39" s="764">
        <v>7429.2479999999996</v>
      </c>
      <c r="AJ39" s="764">
        <v>7482.1710000000003</v>
      </c>
      <c r="AK39" s="764">
        <v>7541.2920000000004</v>
      </c>
      <c r="AL39" s="764">
        <v>7599.7569999999996</v>
      </c>
      <c r="AM39" s="764">
        <v>7662.4480000000003</v>
      </c>
      <c r="AN39" s="764">
        <v>7729.6360000000004</v>
      </c>
      <c r="AO39" s="764">
        <v>7804.2370000000001</v>
      </c>
      <c r="AP39" s="764">
        <v>7884.02</v>
      </c>
      <c r="AQ39" s="764">
        <v>7965.2839999999997</v>
      </c>
      <c r="AR39" s="764">
        <v>8056.402</v>
      </c>
      <c r="AS39" s="764">
        <v>8152.77</v>
      </c>
      <c r="AT39" s="764">
        <v>8246.9500000000007</v>
      </c>
      <c r="AU39" s="764">
        <v>8347.5139999999992</v>
      </c>
      <c r="AV39" s="764">
        <v>8443.4419999999991</v>
      </c>
      <c r="AW39" s="764">
        <v>8540.0290000000005</v>
      </c>
      <c r="AX39" s="764">
        <v>8637.6659999999993</v>
      </c>
      <c r="AY39" s="764">
        <v>8735.4779999999992</v>
      </c>
      <c r="AZ39" s="764">
        <v>8834.223</v>
      </c>
    </row>
    <row r="40" spans="1:52">
      <c r="A40" s="785" t="s">
        <v>542</v>
      </c>
      <c r="B40" s="784" t="s">
        <v>16</v>
      </c>
      <c r="C40" s="764">
        <v>6410.05</v>
      </c>
      <c r="D40" s="764">
        <v>6876.5690000000004</v>
      </c>
      <c r="E40" s="764">
        <v>7064.77</v>
      </c>
      <c r="F40" s="764">
        <v>7548.09</v>
      </c>
      <c r="G40" s="764">
        <v>7733.51</v>
      </c>
      <c r="H40" s="764">
        <v>7854.66</v>
      </c>
      <c r="I40" s="764">
        <v>7721.4</v>
      </c>
      <c r="J40" s="764">
        <v>8021.5</v>
      </c>
      <c r="K40" s="764">
        <v>8092.19</v>
      </c>
      <c r="L40" s="764">
        <v>8228.2999999999993</v>
      </c>
      <c r="M40" s="764">
        <v>8273.94</v>
      </c>
      <c r="N40" s="764">
        <v>7872.21</v>
      </c>
      <c r="O40" s="764">
        <v>7627.03</v>
      </c>
      <c r="P40" s="764">
        <v>7594.07</v>
      </c>
      <c r="Q40" s="764">
        <v>8757.8490000000002</v>
      </c>
      <c r="R40" s="764">
        <v>7978.33</v>
      </c>
      <c r="S40" s="764">
        <v>8283.509</v>
      </c>
      <c r="T40" s="764">
        <v>8414.35</v>
      </c>
      <c r="U40" s="764">
        <v>8491.41</v>
      </c>
      <c r="V40" s="764">
        <v>8691.7790000000005</v>
      </c>
      <c r="W40" s="764">
        <v>9161.74</v>
      </c>
      <c r="X40" s="764">
        <v>8405.86</v>
      </c>
      <c r="Y40" s="764">
        <v>7686.5889999999999</v>
      </c>
      <c r="Z40" s="764">
        <v>7326.93</v>
      </c>
      <c r="AA40" s="764">
        <v>8918.51</v>
      </c>
      <c r="AB40" s="764">
        <v>7416.98</v>
      </c>
      <c r="AC40" s="764">
        <v>7244.75</v>
      </c>
      <c r="AD40" s="764">
        <v>7656.58</v>
      </c>
      <c r="AE40" s="764">
        <v>7744.8249999999998</v>
      </c>
      <c r="AF40" s="764">
        <v>7870.5060000000003</v>
      </c>
      <c r="AG40" s="764">
        <v>7920.0540000000001</v>
      </c>
      <c r="AH40" s="764">
        <v>7969.6329999999998</v>
      </c>
      <c r="AI40" s="764">
        <v>8025.3109999999997</v>
      </c>
      <c r="AJ40" s="764">
        <v>8071.5209999999997</v>
      </c>
      <c r="AK40" s="764">
        <v>8124.9539999999997</v>
      </c>
      <c r="AL40" s="764">
        <v>8179.2169999999996</v>
      </c>
      <c r="AM40" s="764">
        <v>8237.43</v>
      </c>
      <c r="AN40" s="764">
        <v>8300.6090000000004</v>
      </c>
      <c r="AO40" s="764">
        <v>8371.3379999999997</v>
      </c>
      <c r="AP40" s="764">
        <v>8447.6530000000002</v>
      </c>
      <c r="AQ40" s="764">
        <v>8525.6460000000006</v>
      </c>
      <c r="AR40" s="764">
        <v>8613.8050000000003</v>
      </c>
      <c r="AS40" s="764">
        <v>8706.7279999999992</v>
      </c>
      <c r="AT40" s="764">
        <v>8797.4809999999998</v>
      </c>
      <c r="AU40" s="764">
        <v>8894.5750000000007</v>
      </c>
      <c r="AV40" s="764">
        <v>8987.7739999999994</v>
      </c>
      <c r="AW40" s="764">
        <v>9081.8729999999996</v>
      </c>
      <c r="AX40" s="764">
        <v>9176.8140000000003</v>
      </c>
      <c r="AY40" s="764">
        <v>9272.3559999999998</v>
      </c>
      <c r="AZ40" s="764">
        <v>9368.9670000000006</v>
      </c>
    </row>
    <row r="41" spans="1:52">
      <c r="A41" s="785" t="s">
        <v>542</v>
      </c>
      <c r="B41" s="784" t="s">
        <v>17</v>
      </c>
      <c r="C41" s="764">
        <v>6806.049</v>
      </c>
      <c r="D41" s="764">
        <v>7301.39</v>
      </c>
      <c r="E41" s="764">
        <v>7501.2209999999995</v>
      </c>
      <c r="F41" s="764">
        <v>8014.4</v>
      </c>
      <c r="G41" s="764">
        <v>8211.2710000000006</v>
      </c>
      <c r="H41" s="764">
        <v>8339.91</v>
      </c>
      <c r="I41" s="764">
        <v>8198.42</v>
      </c>
      <c r="J41" s="764">
        <v>8517.0499999999993</v>
      </c>
      <c r="K41" s="764">
        <v>8592.11</v>
      </c>
      <c r="L41" s="764">
        <v>8736.6299999999992</v>
      </c>
      <c r="M41" s="764">
        <v>9187.89</v>
      </c>
      <c r="N41" s="764">
        <v>8647.9</v>
      </c>
      <c r="O41" s="764">
        <v>9841.51</v>
      </c>
      <c r="P41" s="764">
        <v>8276.59</v>
      </c>
      <c r="Q41" s="764">
        <v>9050.85</v>
      </c>
      <c r="R41" s="764">
        <v>8193.6610000000001</v>
      </c>
      <c r="S41" s="764">
        <v>8291.7900000000009</v>
      </c>
      <c r="T41" s="764">
        <v>8793.39</v>
      </c>
      <c r="U41" s="764">
        <v>8352.5400000000009</v>
      </c>
      <c r="V41" s="764">
        <v>9658.8289999999997</v>
      </c>
      <c r="W41" s="764">
        <v>8747.57</v>
      </c>
      <c r="X41" s="764">
        <v>8652.69</v>
      </c>
      <c r="Y41" s="764">
        <v>9821.27</v>
      </c>
      <c r="Z41" s="764">
        <v>10037.81</v>
      </c>
      <c r="AA41" s="764">
        <v>8189.6610000000001</v>
      </c>
      <c r="AB41" s="764">
        <v>8392.68</v>
      </c>
      <c r="AC41" s="764">
        <v>7888.98</v>
      </c>
      <c r="AD41" s="764">
        <v>8313.2039999999997</v>
      </c>
      <c r="AE41" s="764">
        <v>8421.7180000000008</v>
      </c>
      <c r="AF41" s="764">
        <v>8552.2530000000006</v>
      </c>
      <c r="AG41" s="764">
        <v>8602.7860000000001</v>
      </c>
      <c r="AH41" s="764">
        <v>8654.1020000000008</v>
      </c>
      <c r="AI41" s="764">
        <v>8711.5609999999997</v>
      </c>
      <c r="AJ41" s="764">
        <v>8752.9269999999997</v>
      </c>
      <c r="AK41" s="764">
        <v>8802.1059999999998</v>
      </c>
      <c r="AL41" s="764">
        <v>8851.9869999999992</v>
      </c>
      <c r="AM41" s="764">
        <v>8905.8819999999996</v>
      </c>
      <c r="AN41" s="764">
        <v>8964.7919999999995</v>
      </c>
      <c r="AO41" s="764">
        <v>9031.7939999999999</v>
      </c>
      <c r="AP41" s="764">
        <v>9104.527</v>
      </c>
      <c r="AQ41" s="764">
        <v>9179.1049999999996</v>
      </c>
      <c r="AR41" s="764">
        <v>9264.2720000000008</v>
      </c>
      <c r="AS41" s="764">
        <v>9354.0249999999996</v>
      </c>
      <c r="AT41" s="764">
        <v>9441.2999999999993</v>
      </c>
      <c r="AU41" s="764">
        <v>9535.1679999999997</v>
      </c>
      <c r="AV41" s="764">
        <v>9624.5259999999998</v>
      </c>
      <c r="AW41" s="764">
        <v>9714.8150000000005</v>
      </c>
      <c r="AX41" s="764">
        <v>9805.6509999999998</v>
      </c>
      <c r="AY41" s="764">
        <v>9896.9249999999993</v>
      </c>
      <c r="AZ41" s="764">
        <v>9988.75</v>
      </c>
    </row>
    <row r="42" spans="1:52">
      <c r="A42" s="784" t="s">
        <v>4</v>
      </c>
      <c r="B42" s="784"/>
      <c r="C42" s="764"/>
      <c r="D42" s="764"/>
      <c r="E42" s="764"/>
      <c r="F42" s="764"/>
      <c r="G42" s="764"/>
      <c r="H42" s="764"/>
      <c r="I42" s="764"/>
      <c r="J42" s="764"/>
      <c r="K42" s="764"/>
      <c r="L42" s="764"/>
      <c r="M42" s="764"/>
      <c r="N42" s="764"/>
      <c r="O42" s="764"/>
      <c r="P42" s="764"/>
      <c r="Q42" s="764"/>
      <c r="R42" s="764"/>
      <c r="S42" s="764"/>
      <c r="T42" s="764"/>
      <c r="U42" s="764"/>
      <c r="V42" s="764"/>
      <c r="W42" s="764"/>
      <c r="X42" s="764"/>
      <c r="Y42" s="764"/>
      <c r="Z42" s="764"/>
      <c r="AA42" s="764"/>
      <c r="AB42" s="764"/>
      <c r="AC42" s="764"/>
      <c r="AD42" s="764"/>
      <c r="AE42" s="764"/>
      <c r="AF42" s="764"/>
      <c r="AG42" s="764"/>
      <c r="AH42" s="764"/>
      <c r="AI42" s="764"/>
      <c r="AJ42" s="764"/>
      <c r="AK42" s="764"/>
      <c r="AL42" s="764"/>
      <c r="AM42" s="764"/>
      <c r="AN42" s="764"/>
      <c r="AO42" s="764"/>
      <c r="AP42" s="764"/>
      <c r="AQ42" s="764"/>
      <c r="AR42" s="764"/>
      <c r="AS42" s="764"/>
      <c r="AT42" s="764"/>
      <c r="AU42" s="764"/>
      <c r="AV42" s="764"/>
      <c r="AW42" s="764"/>
      <c r="AX42" s="764"/>
      <c r="AY42" s="764"/>
      <c r="AZ42" s="764"/>
    </row>
    <row r="43" spans="1:52">
      <c r="A43" s="785" t="s">
        <v>915</v>
      </c>
      <c r="B43" s="784"/>
      <c r="C43" s="764">
        <v>1986</v>
      </c>
      <c r="D43" s="764">
        <v>1987</v>
      </c>
      <c r="E43" s="764">
        <v>1988</v>
      </c>
      <c r="F43" s="764">
        <v>1989</v>
      </c>
      <c r="G43" s="764">
        <v>1990</v>
      </c>
      <c r="H43" s="764">
        <v>1991</v>
      </c>
      <c r="I43" s="764">
        <v>1992</v>
      </c>
      <c r="J43" s="764">
        <v>1993</v>
      </c>
      <c r="K43" s="764">
        <v>1994</v>
      </c>
      <c r="L43" s="764">
        <v>1995</v>
      </c>
      <c r="M43" s="764">
        <v>1996</v>
      </c>
      <c r="N43" s="764">
        <v>1997</v>
      </c>
      <c r="O43" s="764">
        <v>1998</v>
      </c>
      <c r="P43" s="764">
        <v>1999</v>
      </c>
      <c r="Q43" s="764">
        <v>2000</v>
      </c>
      <c r="R43" s="764">
        <v>2001</v>
      </c>
      <c r="S43" s="764">
        <v>2002</v>
      </c>
      <c r="T43" s="764">
        <v>2003</v>
      </c>
      <c r="U43" s="764">
        <v>2004</v>
      </c>
      <c r="V43" s="764">
        <v>2005</v>
      </c>
      <c r="W43" s="764">
        <v>2006</v>
      </c>
      <c r="X43" s="764">
        <v>2007</v>
      </c>
      <c r="Y43" s="764">
        <v>2008</v>
      </c>
      <c r="Z43" s="764">
        <v>2009</v>
      </c>
      <c r="AA43" s="764">
        <v>2010</v>
      </c>
      <c r="AB43" s="764">
        <v>2011</v>
      </c>
      <c r="AC43" s="764">
        <v>2012</v>
      </c>
      <c r="AD43" s="764">
        <v>2013</v>
      </c>
      <c r="AE43" s="764">
        <v>2014</v>
      </c>
      <c r="AF43" s="764">
        <v>2015</v>
      </c>
      <c r="AG43" s="764">
        <v>2016</v>
      </c>
      <c r="AH43" s="764">
        <v>2017</v>
      </c>
      <c r="AI43" s="764">
        <v>2018</v>
      </c>
      <c r="AJ43" s="764">
        <v>2019</v>
      </c>
      <c r="AK43" s="764">
        <v>2020</v>
      </c>
      <c r="AL43" s="764">
        <v>2021</v>
      </c>
      <c r="AM43" s="764">
        <v>2022</v>
      </c>
      <c r="AN43" s="764">
        <v>2023</v>
      </c>
      <c r="AO43" s="764">
        <v>2024</v>
      </c>
      <c r="AP43" s="764">
        <v>2025</v>
      </c>
      <c r="AQ43" s="764">
        <v>2026</v>
      </c>
      <c r="AR43" s="764">
        <v>2027</v>
      </c>
      <c r="AS43" s="764">
        <v>2028</v>
      </c>
      <c r="AT43" s="764">
        <v>2029</v>
      </c>
      <c r="AU43" s="764">
        <v>2030</v>
      </c>
      <c r="AV43" s="764">
        <v>2031</v>
      </c>
      <c r="AW43" s="764">
        <v>2032</v>
      </c>
      <c r="AX43" s="764">
        <v>2033</v>
      </c>
      <c r="AY43" s="764">
        <v>2034</v>
      </c>
      <c r="AZ43" s="764">
        <v>2035</v>
      </c>
    </row>
    <row r="44" spans="1:52">
      <c r="A44" s="785" t="s">
        <v>542</v>
      </c>
      <c r="B44" s="784" t="s">
        <v>63</v>
      </c>
      <c r="C44" s="764">
        <v>3234.05</v>
      </c>
      <c r="D44" s="764">
        <v>3469.43</v>
      </c>
      <c r="E44" s="764">
        <v>3564.38</v>
      </c>
      <c r="F44" s="764">
        <v>3808.23</v>
      </c>
      <c r="G44" s="764">
        <v>3901.78</v>
      </c>
      <c r="H44" s="764">
        <v>3962.9</v>
      </c>
      <c r="I44" s="764">
        <v>3895.67</v>
      </c>
      <c r="J44" s="764">
        <v>4047.08</v>
      </c>
      <c r="K44" s="764">
        <v>4082.74</v>
      </c>
      <c r="L44" s="764">
        <v>4151.41</v>
      </c>
      <c r="M44" s="764">
        <v>3714.98</v>
      </c>
      <c r="N44" s="764">
        <v>4319.8900000000003</v>
      </c>
      <c r="O44" s="764">
        <v>4079.31</v>
      </c>
      <c r="P44" s="764">
        <v>4188.75</v>
      </c>
      <c r="Q44" s="764">
        <v>4341.34</v>
      </c>
      <c r="R44" s="764">
        <v>3721</v>
      </c>
      <c r="S44" s="764">
        <v>4010.19</v>
      </c>
      <c r="T44" s="764">
        <v>2910.44</v>
      </c>
      <c r="U44" s="764">
        <v>3951.69</v>
      </c>
      <c r="V44" s="764">
        <v>4067.51</v>
      </c>
      <c r="W44" s="764">
        <v>4095.53</v>
      </c>
      <c r="X44" s="764">
        <v>3149.12</v>
      </c>
      <c r="Y44" s="764">
        <v>3464.1</v>
      </c>
      <c r="Z44" s="764">
        <v>3968.84</v>
      </c>
      <c r="AA44" s="764">
        <v>3797.64</v>
      </c>
      <c r="AB44" s="764">
        <v>3954.02</v>
      </c>
      <c r="AC44" s="764">
        <v>3860.54</v>
      </c>
      <c r="AD44" s="764">
        <v>4139.3630000000003</v>
      </c>
      <c r="AE44" s="764">
        <v>4204.1559999999999</v>
      </c>
      <c r="AF44" s="764">
        <v>4294.6530000000002</v>
      </c>
      <c r="AG44" s="764">
        <v>4326.8990000000003</v>
      </c>
      <c r="AH44" s="764">
        <v>4356.1679999999997</v>
      </c>
      <c r="AI44" s="764">
        <v>4388.3860000000004</v>
      </c>
      <c r="AJ44" s="764">
        <v>4422.87</v>
      </c>
      <c r="AK44" s="764">
        <v>4461.7529999999997</v>
      </c>
      <c r="AL44" s="764">
        <v>4502.1679999999997</v>
      </c>
      <c r="AM44" s="764">
        <v>4545.4719999999998</v>
      </c>
      <c r="AN44" s="764">
        <v>4592.5600000000004</v>
      </c>
      <c r="AO44" s="764">
        <v>4644.491</v>
      </c>
      <c r="AP44" s="764">
        <v>4700.692</v>
      </c>
      <c r="AQ44" s="764">
        <v>4757.1959999999999</v>
      </c>
      <c r="AR44" s="764">
        <v>4818.88</v>
      </c>
      <c r="AS44" s="764">
        <v>4882.8950000000004</v>
      </c>
      <c r="AT44" s="764">
        <v>4945.7619999999997</v>
      </c>
      <c r="AU44" s="764">
        <v>5011.2690000000002</v>
      </c>
      <c r="AV44" s="764">
        <v>5076.7349999999997</v>
      </c>
      <c r="AW44" s="764">
        <v>5138.5339999999997</v>
      </c>
      <c r="AX44" s="764">
        <v>5199.8339999999998</v>
      </c>
      <c r="AY44" s="764">
        <v>5261.5069999999996</v>
      </c>
      <c r="AZ44" s="764">
        <v>5322.0889999999999</v>
      </c>
    </row>
    <row r="45" spans="1:52">
      <c r="A45" s="785" t="s">
        <v>542</v>
      </c>
      <c r="B45" s="784" t="s">
        <v>6</v>
      </c>
      <c r="C45" s="764">
        <v>3770.33</v>
      </c>
      <c r="D45" s="764">
        <v>4044.73</v>
      </c>
      <c r="E45" s="764">
        <v>4155.43</v>
      </c>
      <c r="F45" s="764">
        <v>4439.71</v>
      </c>
      <c r="G45" s="764">
        <v>4548.78</v>
      </c>
      <c r="H45" s="764">
        <v>4620.04</v>
      </c>
      <c r="I45" s="764">
        <v>4541.6610000000001</v>
      </c>
      <c r="J45" s="764">
        <v>4718.1689999999999</v>
      </c>
      <c r="K45" s="764">
        <v>4759.75</v>
      </c>
      <c r="L45" s="764">
        <v>4839.8100000000004</v>
      </c>
      <c r="M45" s="764">
        <v>5126.5709999999999</v>
      </c>
      <c r="N45" s="764">
        <v>4913.54</v>
      </c>
      <c r="O45" s="764">
        <v>4944.9709999999995</v>
      </c>
      <c r="P45" s="764">
        <v>5093.3</v>
      </c>
      <c r="Q45" s="764">
        <v>5529.78</v>
      </c>
      <c r="R45" s="764">
        <v>5499.5</v>
      </c>
      <c r="S45" s="764">
        <v>4373.3</v>
      </c>
      <c r="T45" s="764">
        <v>4417.67</v>
      </c>
      <c r="U45" s="764">
        <v>4936.6490000000003</v>
      </c>
      <c r="V45" s="764">
        <v>4771.08</v>
      </c>
      <c r="W45" s="764">
        <v>4892.8599999999997</v>
      </c>
      <c r="X45" s="764">
        <v>4950.34</v>
      </c>
      <c r="Y45" s="764">
        <v>5366.96</v>
      </c>
      <c r="Z45" s="764">
        <v>4899.0600000000004</v>
      </c>
      <c r="AA45" s="764">
        <v>4648.66</v>
      </c>
      <c r="AB45" s="764">
        <v>4497.4799999999996</v>
      </c>
      <c r="AC45" s="764">
        <v>4719.54</v>
      </c>
      <c r="AD45" s="764">
        <v>5116.0709999999999</v>
      </c>
      <c r="AE45" s="764">
        <v>5146.6580000000004</v>
      </c>
      <c r="AF45" s="764">
        <v>5264.8459999999995</v>
      </c>
      <c r="AG45" s="764">
        <v>5310.1279999999997</v>
      </c>
      <c r="AH45" s="764">
        <v>5354.2820000000002</v>
      </c>
      <c r="AI45" s="764">
        <v>5402.2020000000002</v>
      </c>
      <c r="AJ45" s="764">
        <v>5448.1120000000001</v>
      </c>
      <c r="AK45" s="764">
        <v>5498.3459999999995</v>
      </c>
      <c r="AL45" s="764">
        <v>5550.2309999999998</v>
      </c>
      <c r="AM45" s="764">
        <v>5604.9579999999996</v>
      </c>
      <c r="AN45" s="764">
        <v>5663.9009999999998</v>
      </c>
      <c r="AO45" s="764">
        <v>5728.0929999999998</v>
      </c>
      <c r="AP45" s="764">
        <v>5796.2719999999999</v>
      </c>
      <c r="AQ45" s="764">
        <v>5865.2719999999999</v>
      </c>
      <c r="AR45" s="764">
        <v>5940.2190000000001</v>
      </c>
      <c r="AS45" s="764">
        <v>6017.4849999999997</v>
      </c>
      <c r="AT45" s="764">
        <v>6092.6670000000004</v>
      </c>
      <c r="AU45" s="764">
        <v>6170.4080000000004</v>
      </c>
      <c r="AV45" s="764">
        <v>6248.23</v>
      </c>
      <c r="AW45" s="764">
        <v>6321.384</v>
      </c>
      <c r="AX45" s="764">
        <v>6393.4669999999996</v>
      </c>
      <c r="AY45" s="764">
        <v>6466.0079999999998</v>
      </c>
      <c r="AZ45" s="764">
        <v>6536.0730000000003</v>
      </c>
    </row>
    <row r="46" spans="1:52">
      <c r="A46" s="785" t="s">
        <v>542</v>
      </c>
      <c r="B46" s="784" t="s">
        <v>7</v>
      </c>
      <c r="C46" s="764">
        <v>3538.31</v>
      </c>
      <c r="D46" s="764">
        <v>3795.83</v>
      </c>
      <c r="E46" s="764">
        <v>3899.71</v>
      </c>
      <c r="F46" s="764">
        <v>4166.5</v>
      </c>
      <c r="G46" s="764">
        <v>4268.8599999999997</v>
      </c>
      <c r="H46" s="764">
        <v>4335.7299999999996</v>
      </c>
      <c r="I46" s="764">
        <v>4262.17</v>
      </c>
      <c r="J46" s="764">
        <v>4427.83</v>
      </c>
      <c r="K46" s="764">
        <v>4466.8500000000004</v>
      </c>
      <c r="L46" s="764">
        <v>4541.9799999999996</v>
      </c>
      <c r="M46" s="764">
        <v>4870.3190000000004</v>
      </c>
      <c r="N46" s="764">
        <v>4969.7690000000002</v>
      </c>
      <c r="O46" s="764">
        <v>4829.51</v>
      </c>
      <c r="P46" s="764">
        <v>4891.72</v>
      </c>
      <c r="Q46" s="764">
        <v>5196.79</v>
      </c>
      <c r="R46" s="764">
        <v>5240.5</v>
      </c>
      <c r="S46" s="764">
        <v>4533.7</v>
      </c>
      <c r="T46" s="764">
        <v>4697.46</v>
      </c>
      <c r="U46" s="764">
        <v>4704.84</v>
      </c>
      <c r="V46" s="764">
        <v>4770.68</v>
      </c>
      <c r="W46" s="764">
        <v>4851.8109999999997</v>
      </c>
      <c r="X46" s="764">
        <v>4605.66</v>
      </c>
      <c r="Y46" s="764">
        <v>4983.13</v>
      </c>
      <c r="Z46" s="764">
        <v>4834.3599999999997</v>
      </c>
      <c r="AA46" s="764">
        <v>4503.32</v>
      </c>
      <c r="AB46" s="764">
        <v>4689.991</v>
      </c>
      <c r="AC46" s="764">
        <v>4614.5</v>
      </c>
      <c r="AD46" s="764">
        <v>5006.2370000000001</v>
      </c>
      <c r="AE46" s="764">
        <v>5036.2489999999998</v>
      </c>
      <c r="AF46" s="764">
        <v>5153.3500000000004</v>
      </c>
      <c r="AG46" s="764">
        <v>5197.9399999999996</v>
      </c>
      <c r="AH46" s="764">
        <v>5239.9539999999997</v>
      </c>
      <c r="AI46" s="764">
        <v>5285.21</v>
      </c>
      <c r="AJ46" s="764">
        <v>5328.1260000000002</v>
      </c>
      <c r="AK46" s="764">
        <v>5375.402</v>
      </c>
      <c r="AL46" s="764">
        <v>5424.308</v>
      </c>
      <c r="AM46" s="764">
        <v>5476.0720000000001</v>
      </c>
      <c r="AN46" s="764">
        <v>5532.0190000000002</v>
      </c>
      <c r="AO46" s="764">
        <v>5593.1450000000004</v>
      </c>
      <c r="AP46" s="764">
        <v>5658.2190000000001</v>
      </c>
      <c r="AQ46" s="764">
        <v>5724.1229999999996</v>
      </c>
      <c r="AR46" s="764">
        <v>5795.8720000000003</v>
      </c>
      <c r="AS46" s="764">
        <v>5869.9430000000002</v>
      </c>
      <c r="AT46" s="764">
        <v>5942.1090000000004</v>
      </c>
      <c r="AU46" s="764">
        <v>6016.741</v>
      </c>
      <c r="AV46" s="764">
        <v>6091.5829999999996</v>
      </c>
      <c r="AW46" s="764">
        <v>6161.857</v>
      </c>
      <c r="AX46" s="764">
        <v>6231.1509999999998</v>
      </c>
      <c r="AY46" s="764">
        <v>6300.915</v>
      </c>
      <c r="AZ46" s="764">
        <v>6368.3530000000001</v>
      </c>
    </row>
    <row r="47" spans="1:52">
      <c r="A47" s="785" t="s">
        <v>542</v>
      </c>
      <c r="B47" s="784" t="s">
        <v>8</v>
      </c>
      <c r="C47" s="764">
        <v>3627.4</v>
      </c>
      <c r="D47" s="764">
        <v>3891.3989999999999</v>
      </c>
      <c r="E47" s="764">
        <v>3997.9</v>
      </c>
      <c r="F47" s="764">
        <v>4271.3999999999996</v>
      </c>
      <c r="G47" s="764">
        <v>4376.3310000000001</v>
      </c>
      <c r="H47" s="764">
        <v>4444.8900000000003</v>
      </c>
      <c r="I47" s="764">
        <v>4369.4799999999996</v>
      </c>
      <c r="J47" s="764">
        <v>4539.3</v>
      </c>
      <c r="K47" s="764">
        <v>4579.3100000000004</v>
      </c>
      <c r="L47" s="764">
        <v>4656.3310000000001</v>
      </c>
      <c r="M47" s="764">
        <v>4807.34</v>
      </c>
      <c r="N47" s="764">
        <v>4636.72</v>
      </c>
      <c r="O47" s="764">
        <v>4437.45</v>
      </c>
      <c r="P47" s="764">
        <v>4437.7</v>
      </c>
      <c r="Q47" s="764">
        <v>4959.3900000000003</v>
      </c>
      <c r="R47" s="764">
        <v>4301.92</v>
      </c>
      <c r="S47" s="764">
        <v>4466.2209999999995</v>
      </c>
      <c r="T47" s="764">
        <v>3987.4</v>
      </c>
      <c r="U47" s="764">
        <v>4148.93</v>
      </c>
      <c r="V47" s="764">
        <v>4378.8</v>
      </c>
      <c r="W47" s="764">
        <v>4580.66</v>
      </c>
      <c r="X47" s="764">
        <v>3149.12</v>
      </c>
      <c r="Y47" s="764">
        <v>3464.1</v>
      </c>
      <c r="Z47" s="764">
        <v>4539</v>
      </c>
      <c r="AA47" s="764">
        <v>4139.009</v>
      </c>
      <c r="AB47" s="764">
        <v>4064.22</v>
      </c>
      <c r="AC47" s="764">
        <v>4169.21</v>
      </c>
      <c r="AD47" s="764">
        <v>4519.3609999999999</v>
      </c>
      <c r="AE47" s="764">
        <v>4549.9179999999997</v>
      </c>
      <c r="AF47" s="764">
        <v>4652.5559999999996</v>
      </c>
      <c r="AG47" s="764">
        <v>4693.8829999999998</v>
      </c>
      <c r="AH47" s="764">
        <v>4729.5590000000002</v>
      </c>
      <c r="AI47" s="764">
        <v>4767.5150000000003</v>
      </c>
      <c r="AJ47" s="764">
        <v>4807.6660000000002</v>
      </c>
      <c r="AK47" s="764">
        <v>4851.7790000000005</v>
      </c>
      <c r="AL47" s="764">
        <v>4897.6769999999997</v>
      </c>
      <c r="AM47" s="764">
        <v>4946.6580000000004</v>
      </c>
      <c r="AN47" s="764">
        <v>4999.6679999999997</v>
      </c>
      <c r="AO47" s="764">
        <v>5057.9269999999997</v>
      </c>
      <c r="AP47" s="764">
        <v>5120.2290000000003</v>
      </c>
      <c r="AQ47" s="764">
        <v>5183.4889999999996</v>
      </c>
      <c r="AR47" s="764">
        <v>5252.491</v>
      </c>
      <c r="AS47" s="764">
        <v>5324.1980000000003</v>
      </c>
      <c r="AT47" s="764">
        <v>5394.5389999999998</v>
      </c>
      <c r="AU47" s="764">
        <v>5467.2219999999998</v>
      </c>
      <c r="AV47" s="764">
        <v>5540.3249999999998</v>
      </c>
      <c r="AW47" s="764">
        <v>5609.0810000000001</v>
      </c>
      <c r="AX47" s="764">
        <v>5677.25</v>
      </c>
      <c r="AY47" s="764">
        <v>5745.8860000000004</v>
      </c>
      <c r="AZ47" s="764">
        <v>5812.5739999999996</v>
      </c>
    </row>
    <row r="48" spans="1:52">
      <c r="A48" s="785" t="s">
        <v>542</v>
      </c>
      <c r="B48" s="784" t="s">
        <v>9</v>
      </c>
      <c r="C48" s="764">
        <v>3254.22</v>
      </c>
      <c r="D48" s="764">
        <v>3491.06</v>
      </c>
      <c r="E48" s="764">
        <v>3586.6</v>
      </c>
      <c r="F48" s="764">
        <v>3831.97</v>
      </c>
      <c r="G48" s="764">
        <v>3926.11</v>
      </c>
      <c r="H48" s="764">
        <v>3987.62</v>
      </c>
      <c r="I48" s="764">
        <v>3919.96</v>
      </c>
      <c r="J48" s="764">
        <v>4072.31</v>
      </c>
      <c r="K48" s="764">
        <v>4108.2</v>
      </c>
      <c r="L48" s="764">
        <v>4177.3</v>
      </c>
      <c r="M48" s="764">
        <v>3714.98</v>
      </c>
      <c r="N48" s="764">
        <v>4387.43</v>
      </c>
      <c r="O48" s="764">
        <v>4079.31</v>
      </c>
      <c r="P48" s="764">
        <v>4193.0600000000004</v>
      </c>
      <c r="Q48" s="764">
        <v>4657.3100000000004</v>
      </c>
      <c r="R48" s="764">
        <v>4073.46</v>
      </c>
      <c r="S48" s="764">
        <v>4128.87</v>
      </c>
      <c r="T48" s="764">
        <v>2910.44</v>
      </c>
      <c r="U48" s="764">
        <v>3951.69</v>
      </c>
      <c r="V48" s="764">
        <v>4134.8599999999997</v>
      </c>
      <c r="W48" s="764">
        <v>4154.45</v>
      </c>
      <c r="X48" s="764">
        <v>4128.87</v>
      </c>
      <c r="Y48" s="764">
        <v>4266.0200000000004</v>
      </c>
      <c r="Z48" s="764">
        <v>3968.84</v>
      </c>
      <c r="AA48" s="764">
        <v>3917.76</v>
      </c>
      <c r="AB48" s="764">
        <v>4191.68</v>
      </c>
      <c r="AC48" s="764">
        <v>3860.54</v>
      </c>
      <c r="AD48" s="764">
        <v>4166.1040000000003</v>
      </c>
      <c r="AE48" s="764">
        <v>4204.1559999999999</v>
      </c>
      <c r="AF48" s="764">
        <v>4294.6530000000002</v>
      </c>
      <c r="AG48" s="764">
        <v>4326.8990000000003</v>
      </c>
      <c r="AH48" s="764">
        <v>4356.1679999999997</v>
      </c>
      <c r="AI48" s="764">
        <v>4388.3860000000004</v>
      </c>
      <c r="AJ48" s="764">
        <v>4422.87</v>
      </c>
      <c r="AK48" s="764">
        <v>4461.7529999999997</v>
      </c>
      <c r="AL48" s="764">
        <v>4502.1679999999997</v>
      </c>
      <c r="AM48" s="764">
        <v>4545.4719999999998</v>
      </c>
      <c r="AN48" s="764">
        <v>4592.5600000000004</v>
      </c>
      <c r="AO48" s="764">
        <v>4644.491</v>
      </c>
      <c r="AP48" s="764">
        <v>4700.692</v>
      </c>
      <c r="AQ48" s="764">
        <v>4757.1959999999999</v>
      </c>
      <c r="AR48" s="764">
        <v>4818.88</v>
      </c>
      <c r="AS48" s="764">
        <v>4882.8950000000004</v>
      </c>
      <c r="AT48" s="764">
        <v>4945.7619999999997</v>
      </c>
      <c r="AU48" s="764">
        <v>5011.2690000000002</v>
      </c>
      <c r="AV48" s="764">
        <v>5076.7349999999997</v>
      </c>
      <c r="AW48" s="764">
        <v>5138.5339999999997</v>
      </c>
      <c r="AX48" s="764">
        <v>5199.8339999999998</v>
      </c>
      <c r="AY48" s="764">
        <v>5261.5069999999996</v>
      </c>
      <c r="AZ48" s="764">
        <v>5322.0889999999999</v>
      </c>
    </row>
    <row r="49" spans="1:52">
      <c r="A49" s="785" t="s">
        <v>542</v>
      </c>
      <c r="B49" s="784" t="s">
        <v>10</v>
      </c>
      <c r="C49" s="764">
        <v>3234.05</v>
      </c>
      <c r="D49" s="764">
        <v>3469.43</v>
      </c>
      <c r="E49" s="764">
        <v>3564.38</v>
      </c>
      <c r="F49" s="764">
        <v>3808.23</v>
      </c>
      <c r="G49" s="764">
        <v>3901.78</v>
      </c>
      <c r="H49" s="764">
        <v>3962.9</v>
      </c>
      <c r="I49" s="764">
        <v>3895.67</v>
      </c>
      <c r="J49" s="764">
        <v>4047.08</v>
      </c>
      <c r="K49" s="764">
        <v>4082.74</v>
      </c>
      <c r="L49" s="764">
        <v>4151.41</v>
      </c>
      <c r="M49" s="764">
        <v>4222.8310000000001</v>
      </c>
      <c r="N49" s="764">
        <v>4375.26</v>
      </c>
      <c r="O49" s="764">
        <v>4236.3599999999997</v>
      </c>
      <c r="P49" s="764">
        <v>4215.6689999999999</v>
      </c>
      <c r="Q49" s="764">
        <v>4601.1499999999996</v>
      </c>
      <c r="R49" s="764">
        <v>4037.42</v>
      </c>
      <c r="S49" s="764">
        <v>4010.19</v>
      </c>
      <c r="T49" s="764">
        <v>4021.83</v>
      </c>
      <c r="U49" s="764">
        <v>4055.8</v>
      </c>
      <c r="V49" s="764">
        <v>4067.51</v>
      </c>
      <c r="W49" s="764">
        <v>4200.49</v>
      </c>
      <c r="X49" s="764">
        <v>4272.24</v>
      </c>
      <c r="Y49" s="764">
        <v>4314.3599999999997</v>
      </c>
      <c r="Z49" s="764">
        <v>4016.45</v>
      </c>
      <c r="AA49" s="764">
        <v>3871.27</v>
      </c>
      <c r="AB49" s="764">
        <v>4002.73</v>
      </c>
      <c r="AC49" s="764">
        <v>3997.15</v>
      </c>
      <c r="AD49" s="764">
        <v>4271.0789999999997</v>
      </c>
      <c r="AE49" s="764">
        <v>4355.7510000000002</v>
      </c>
      <c r="AF49" s="764">
        <v>4456.3059999999996</v>
      </c>
      <c r="AG49" s="764">
        <v>4493.3459999999995</v>
      </c>
      <c r="AH49" s="764">
        <v>4526.1570000000002</v>
      </c>
      <c r="AI49" s="764">
        <v>4562.2650000000003</v>
      </c>
      <c r="AJ49" s="764">
        <v>4601.107</v>
      </c>
      <c r="AK49" s="764">
        <v>4646.0550000000003</v>
      </c>
      <c r="AL49" s="764">
        <v>4690.8019999999997</v>
      </c>
      <c r="AM49" s="764">
        <v>4738.9949999999999</v>
      </c>
      <c r="AN49" s="764">
        <v>4791.2299999999996</v>
      </c>
      <c r="AO49" s="764">
        <v>4848.21</v>
      </c>
      <c r="AP49" s="764">
        <v>4911.2640000000001</v>
      </c>
      <c r="AQ49" s="764">
        <v>4973.1459999999997</v>
      </c>
      <c r="AR49" s="764">
        <v>5040.558</v>
      </c>
      <c r="AS49" s="764">
        <v>5110.6149999999998</v>
      </c>
      <c r="AT49" s="764">
        <v>5179.6329999999998</v>
      </c>
      <c r="AU49" s="764">
        <v>5253.3689999999997</v>
      </c>
      <c r="AV49" s="764">
        <v>5325.2669999999998</v>
      </c>
      <c r="AW49" s="764">
        <v>5393.8010000000004</v>
      </c>
      <c r="AX49" s="764">
        <v>5462.107</v>
      </c>
      <c r="AY49" s="764">
        <v>5530.74</v>
      </c>
      <c r="AZ49" s="764">
        <v>5600.3819999999996</v>
      </c>
    </row>
    <row r="50" spans="1:52">
      <c r="A50" s="785" t="s">
        <v>542</v>
      </c>
      <c r="B50" s="784" t="s">
        <v>11</v>
      </c>
      <c r="C50" s="764">
        <v>3362.81</v>
      </c>
      <c r="D50" s="764">
        <v>3607.55</v>
      </c>
      <c r="E50" s="764">
        <v>3706.28</v>
      </c>
      <c r="F50" s="764">
        <v>3959.84</v>
      </c>
      <c r="G50" s="764">
        <v>4057.11</v>
      </c>
      <c r="H50" s="764">
        <v>4120.6689999999999</v>
      </c>
      <c r="I50" s="764">
        <v>4050.76</v>
      </c>
      <c r="J50" s="764">
        <v>4208.2</v>
      </c>
      <c r="K50" s="764">
        <v>4245.28</v>
      </c>
      <c r="L50" s="764">
        <v>4316.6899999999996</v>
      </c>
      <c r="M50" s="764">
        <v>4414.3590000000004</v>
      </c>
      <c r="N50" s="764">
        <v>4428.299</v>
      </c>
      <c r="O50" s="764">
        <v>4197.78</v>
      </c>
      <c r="P50" s="764">
        <v>4391.41</v>
      </c>
      <c r="Q50" s="764">
        <v>4827.2089999999998</v>
      </c>
      <c r="R50" s="764">
        <v>4261</v>
      </c>
      <c r="S50" s="764">
        <v>4263.2</v>
      </c>
      <c r="T50" s="764">
        <v>4190.3109999999997</v>
      </c>
      <c r="U50" s="764">
        <v>4205.6000000000004</v>
      </c>
      <c r="V50" s="764">
        <v>4315.9589999999998</v>
      </c>
      <c r="W50" s="764">
        <v>4240.0600000000004</v>
      </c>
      <c r="X50" s="764">
        <v>4369.99</v>
      </c>
      <c r="Y50" s="764">
        <v>4468.8599999999997</v>
      </c>
      <c r="Z50" s="764">
        <v>4023.74</v>
      </c>
      <c r="AA50" s="764">
        <v>3797.64</v>
      </c>
      <c r="AB50" s="764">
        <v>4036.65</v>
      </c>
      <c r="AC50" s="764">
        <v>4154.45</v>
      </c>
      <c r="AD50" s="764">
        <v>4403.53</v>
      </c>
      <c r="AE50" s="764">
        <v>4526.6840000000002</v>
      </c>
      <c r="AF50" s="764">
        <v>4643.6220000000003</v>
      </c>
      <c r="AG50" s="764">
        <v>4684.1559999999999</v>
      </c>
      <c r="AH50" s="764">
        <v>4720.7330000000002</v>
      </c>
      <c r="AI50" s="764">
        <v>4760.5600000000004</v>
      </c>
      <c r="AJ50" s="764">
        <v>4803.3209999999999</v>
      </c>
      <c r="AK50" s="764">
        <v>4853.616</v>
      </c>
      <c r="AL50" s="764">
        <v>4902.4160000000002</v>
      </c>
      <c r="AM50" s="764">
        <v>4954.6750000000002</v>
      </c>
      <c r="AN50" s="764">
        <v>5011.1710000000003</v>
      </c>
      <c r="AO50" s="764">
        <v>5072.5540000000001</v>
      </c>
      <c r="AP50" s="764">
        <v>5141.9059999999999</v>
      </c>
      <c r="AQ50" s="764">
        <v>5208.4639999999999</v>
      </c>
      <c r="AR50" s="764">
        <v>5280.8180000000002</v>
      </c>
      <c r="AS50" s="764">
        <v>5355.9080000000004</v>
      </c>
      <c r="AT50" s="764">
        <v>5430.1329999999998</v>
      </c>
      <c r="AU50" s="764">
        <v>5510.8329999999996</v>
      </c>
      <c r="AV50" s="764">
        <v>5588.11</v>
      </c>
      <c r="AW50" s="764">
        <v>5662.2709999999997</v>
      </c>
      <c r="AX50" s="764">
        <v>5736.1869999999999</v>
      </c>
      <c r="AY50" s="764">
        <v>5810.2510000000002</v>
      </c>
      <c r="AZ50" s="764">
        <v>5887.4210000000003</v>
      </c>
    </row>
    <row r="51" spans="1:52">
      <c r="A51" s="785" t="s">
        <v>542</v>
      </c>
      <c r="B51" s="784" t="s">
        <v>12</v>
      </c>
      <c r="C51" s="764">
        <v>3455.66</v>
      </c>
      <c r="D51" s="764">
        <v>3707.16</v>
      </c>
      <c r="E51" s="764">
        <v>3808.61</v>
      </c>
      <c r="F51" s="764">
        <v>4069.17</v>
      </c>
      <c r="G51" s="764">
        <v>4169.13</v>
      </c>
      <c r="H51" s="764">
        <v>4234.45</v>
      </c>
      <c r="I51" s="764">
        <v>4162.6099999999997</v>
      </c>
      <c r="J51" s="764">
        <v>4324.3900000000003</v>
      </c>
      <c r="K51" s="764">
        <v>4362.5</v>
      </c>
      <c r="L51" s="764">
        <v>4435.8710000000001</v>
      </c>
      <c r="M51" s="764">
        <v>4654</v>
      </c>
      <c r="N51" s="764">
        <v>4627.4390000000003</v>
      </c>
      <c r="O51" s="764">
        <v>4429.51</v>
      </c>
      <c r="P51" s="764">
        <v>4440.12</v>
      </c>
      <c r="Q51" s="764">
        <v>4683.6890000000003</v>
      </c>
      <c r="R51" s="764">
        <v>3955.26</v>
      </c>
      <c r="S51" s="764">
        <v>4447.21</v>
      </c>
      <c r="T51" s="764">
        <v>4196.1899999999996</v>
      </c>
      <c r="U51" s="764">
        <v>4322.37</v>
      </c>
      <c r="V51" s="764">
        <v>4346.08</v>
      </c>
      <c r="W51" s="764">
        <v>4450.29</v>
      </c>
      <c r="X51" s="764">
        <v>4420.91</v>
      </c>
      <c r="Y51" s="764">
        <v>4674.2</v>
      </c>
      <c r="Z51" s="764">
        <v>4315.18</v>
      </c>
      <c r="AA51" s="764">
        <v>4120.7209999999995</v>
      </c>
      <c r="AB51" s="764">
        <v>4308.46</v>
      </c>
      <c r="AC51" s="764">
        <v>4353.96</v>
      </c>
      <c r="AD51" s="764">
        <v>4604.4470000000001</v>
      </c>
      <c r="AE51" s="764">
        <v>4735.8959999999997</v>
      </c>
      <c r="AF51" s="764">
        <v>4861.2079999999996</v>
      </c>
      <c r="AG51" s="764">
        <v>4909.7039999999997</v>
      </c>
      <c r="AH51" s="764">
        <v>4953.2659999999996</v>
      </c>
      <c r="AI51" s="764">
        <v>4999.9520000000002</v>
      </c>
      <c r="AJ51" s="764">
        <v>5049.5720000000001</v>
      </c>
      <c r="AK51" s="764">
        <v>5106.5619999999999</v>
      </c>
      <c r="AL51" s="764">
        <v>5162.13</v>
      </c>
      <c r="AM51" s="764">
        <v>5221.4870000000001</v>
      </c>
      <c r="AN51" s="764">
        <v>5285.241</v>
      </c>
      <c r="AO51" s="764">
        <v>5354.5879999999997</v>
      </c>
      <c r="AP51" s="764">
        <v>5431.9470000000001</v>
      </c>
      <c r="AQ51" s="764">
        <v>5507.6120000000001</v>
      </c>
      <c r="AR51" s="764">
        <v>5590.2820000000002</v>
      </c>
      <c r="AS51" s="764">
        <v>5676.6760000000004</v>
      </c>
      <c r="AT51" s="764">
        <v>5762.165</v>
      </c>
      <c r="AU51" s="764">
        <v>5854.4390000000003</v>
      </c>
      <c r="AV51" s="764">
        <v>5943.2830000000004</v>
      </c>
      <c r="AW51" s="764">
        <v>6029.1880000000001</v>
      </c>
      <c r="AX51" s="764">
        <v>6115.1350000000002</v>
      </c>
      <c r="AY51" s="764">
        <v>6201.2340000000004</v>
      </c>
      <c r="AZ51" s="764">
        <v>6290.26</v>
      </c>
    </row>
    <row r="52" spans="1:52">
      <c r="A52" s="785" t="s">
        <v>542</v>
      </c>
      <c r="B52" s="784" t="s">
        <v>13</v>
      </c>
      <c r="C52" s="764">
        <v>3468.51</v>
      </c>
      <c r="D52" s="764">
        <v>3720.95</v>
      </c>
      <c r="E52" s="764">
        <v>3822.78</v>
      </c>
      <c r="F52" s="764">
        <v>4084.31</v>
      </c>
      <c r="G52" s="764">
        <v>4184.6400000000003</v>
      </c>
      <c r="H52" s="764">
        <v>4250.2</v>
      </c>
      <c r="I52" s="764">
        <v>4178.09</v>
      </c>
      <c r="J52" s="764">
        <v>4340.47</v>
      </c>
      <c r="K52" s="764">
        <v>4378.72</v>
      </c>
      <c r="L52" s="764">
        <v>4452.37</v>
      </c>
      <c r="M52" s="764">
        <v>4556.9189999999999</v>
      </c>
      <c r="N52" s="764">
        <v>4435.84</v>
      </c>
      <c r="O52" s="764">
        <v>4420.76</v>
      </c>
      <c r="P52" s="764">
        <v>4353.7299999999996</v>
      </c>
      <c r="Q52" s="764">
        <v>4638.59</v>
      </c>
      <c r="R52" s="764">
        <v>3907.01</v>
      </c>
      <c r="S52" s="764">
        <v>4330.3599999999997</v>
      </c>
      <c r="T52" s="764">
        <v>4202.22</v>
      </c>
      <c r="U52" s="764">
        <v>4225.6099999999997</v>
      </c>
      <c r="V52" s="764">
        <v>4508.41</v>
      </c>
      <c r="W52" s="764">
        <v>4399.6899999999996</v>
      </c>
      <c r="X52" s="764">
        <v>4378.3500000000004</v>
      </c>
      <c r="Y52" s="764">
        <v>4371.7</v>
      </c>
      <c r="Z52" s="764">
        <v>4161.12</v>
      </c>
      <c r="AA52" s="764">
        <v>4142.8990000000003</v>
      </c>
      <c r="AB52" s="764">
        <v>4272.09</v>
      </c>
      <c r="AC52" s="764">
        <v>4000.17</v>
      </c>
      <c r="AD52" s="764">
        <v>4236.4960000000001</v>
      </c>
      <c r="AE52" s="764">
        <v>4351.4920000000002</v>
      </c>
      <c r="AF52" s="764">
        <v>4465.5450000000001</v>
      </c>
      <c r="AG52" s="764">
        <v>4508.7560000000003</v>
      </c>
      <c r="AH52" s="764">
        <v>4546.0010000000002</v>
      </c>
      <c r="AI52" s="764">
        <v>4585.6390000000001</v>
      </c>
      <c r="AJ52" s="764">
        <v>4628.3890000000001</v>
      </c>
      <c r="AK52" s="764">
        <v>4678.0259999999998</v>
      </c>
      <c r="AL52" s="764">
        <v>4726.3469999999998</v>
      </c>
      <c r="AM52" s="764">
        <v>4778.192</v>
      </c>
      <c r="AN52" s="764">
        <v>4834.1549999999997</v>
      </c>
      <c r="AO52" s="764">
        <v>4895.1400000000003</v>
      </c>
      <c r="AP52" s="764">
        <v>4963.4399999999996</v>
      </c>
      <c r="AQ52" s="764">
        <v>5029.8990000000003</v>
      </c>
      <c r="AR52" s="764">
        <v>5102.4979999999996</v>
      </c>
      <c r="AS52" s="764">
        <v>5178.2780000000002</v>
      </c>
      <c r="AT52" s="764">
        <v>5253.2619999999997</v>
      </c>
      <c r="AU52" s="764">
        <v>5334.3239999999996</v>
      </c>
      <c r="AV52" s="764">
        <v>5412.3590000000004</v>
      </c>
      <c r="AW52" s="764">
        <v>5487.4790000000003</v>
      </c>
      <c r="AX52" s="764">
        <v>5562.5010000000002</v>
      </c>
      <c r="AY52" s="764">
        <v>5637.6769999999997</v>
      </c>
      <c r="AZ52" s="764">
        <v>5715.5510000000004</v>
      </c>
    </row>
    <row r="53" spans="1:52">
      <c r="A53" s="785" t="s">
        <v>542</v>
      </c>
      <c r="B53" s="784" t="s">
        <v>14</v>
      </c>
      <c r="C53" s="764">
        <v>3358.37</v>
      </c>
      <c r="D53" s="764">
        <v>3602.79</v>
      </c>
      <c r="E53" s="764">
        <v>3701.39</v>
      </c>
      <c r="F53" s="764">
        <v>3954.62</v>
      </c>
      <c r="G53" s="764">
        <v>4051.76</v>
      </c>
      <c r="H53" s="764">
        <v>4115.24</v>
      </c>
      <c r="I53" s="764">
        <v>4045.42</v>
      </c>
      <c r="J53" s="764">
        <v>4202.6490000000003</v>
      </c>
      <c r="K53" s="764">
        <v>4239.68</v>
      </c>
      <c r="L53" s="764">
        <v>4311</v>
      </c>
      <c r="M53" s="764">
        <v>4449.93</v>
      </c>
      <c r="N53" s="764">
        <v>4319.8900000000003</v>
      </c>
      <c r="O53" s="764">
        <v>4216.1099999999997</v>
      </c>
      <c r="P53" s="764">
        <v>4188.75</v>
      </c>
      <c r="Q53" s="764">
        <v>4341.34</v>
      </c>
      <c r="R53" s="764">
        <v>3721</v>
      </c>
      <c r="S53" s="764">
        <v>4141.75</v>
      </c>
      <c r="T53" s="764">
        <v>3998.81</v>
      </c>
      <c r="U53" s="764">
        <v>4080.67</v>
      </c>
      <c r="V53" s="764">
        <v>4158.6490000000003</v>
      </c>
      <c r="W53" s="764">
        <v>4095.53</v>
      </c>
      <c r="X53" s="764">
        <v>4161.46</v>
      </c>
      <c r="Y53" s="764">
        <v>4258.78</v>
      </c>
      <c r="Z53" s="764">
        <v>3974.3</v>
      </c>
      <c r="AA53" s="764">
        <v>3894.78</v>
      </c>
      <c r="AB53" s="764">
        <v>3980.17</v>
      </c>
      <c r="AC53" s="764">
        <v>3869.37</v>
      </c>
      <c r="AD53" s="764">
        <v>4139.3630000000003</v>
      </c>
      <c r="AE53" s="764">
        <v>4211.3890000000001</v>
      </c>
      <c r="AF53" s="764">
        <v>4306.9350000000004</v>
      </c>
      <c r="AG53" s="764">
        <v>4345.2820000000002</v>
      </c>
      <c r="AH53" s="764">
        <v>4379.2020000000002</v>
      </c>
      <c r="AI53" s="764">
        <v>4416.0810000000001</v>
      </c>
      <c r="AJ53" s="764">
        <v>4456.0190000000002</v>
      </c>
      <c r="AK53" s="764">
        <v>4501.3450000000003</v>
      </c>
      <c r="AL53" s="764">
        <v>4546.8419999999996</v>
      </c>
      <c r="AM53" s="764">
        <v>4595.7709999999997</v>
      </c>
      <c r="AN53" s="764">
        <v>4648.6750000000002</v>
      </c>
      <c r="AO53" s="764">
        <v>4706.47</v>
      </c>
      <c r="AP53" s="764">
        <v>4769.6689999999999</v>
      </c>
      <c r="AQ53" s="764">
        <v>4832.4049999999997</v>
      </c>
      <c r="AR53" s="764">
        <v>4900.7839999999997</v>
      </c>
      <c r="AS53" s="764">
        <v>4972.049</v>
      </c>
      <c r="AT53" s="764">
        <v>5042.2749999999996</v>
      </c>
      <c r="AU53" s="764">
        <v>5116.7039999999997</v>
      </c>
      <c r="AV53" s="764">
        <v>5189.7110000000002</v>
      </c>
      <c r="AW53" s="764">
        <v>5259.4309999999996</v>
      </c>
      <c r="AX53" s="764">
        <v>5328.91</v>
      </c>
      <c r="AY53" s="764">
        <v>5398.7259999999997</v>
      </c>
      <c r="AZ53" s="764">
        <v>5468.9530000000004</v>
      </c>
    </row>
    <row r="54" spans="1:52">
      <c r="A54" s="785" t="s">
        <v>542</v>
      </c>
      <c r="B54" s="784" t="s">
        <v>15</v>
      </c>
      <c r="C54" s="764">
        <v>3376.32</v>
      </c>
      <c r="D54" s="764">
        <v>3622.05</v>
      </c>
      <c r="E54" s="764">
        <v>3721.18</v>
      </c>
      <c r="F54" s="764">
        <v>3975.75</v>
      </c>
      <c r="G54" s="764">
        <v>4073.42</v>
      </c>
      <c r="H54" s="764">
        <v>4137.24</v>
      </c>
      <c r="I54" s="764">
        <v>4067.04</v>
      </c>
      <c r="J54" s="764">
        <v>4225.1099999999997</v>
      </c>
      <c r="K54" s="764">
        <v>4262.34</v>
      </c>
      <c r="L54" s="764">
        <v>4334.04</v>
      </c>
      <c r="M54" s="764">
        <v>4380.84</v>
      </c>
      <c r="N54" s="764">
        <v>4508.01</v>
      </c>
      <c r="O54" s="764">
        <v>4335.9399999999996</v>
      </c>
      <c r="P54" s="764">
        <v>4455.7299999999996</v>
      </c>
      <c r="Q54" s="764">
        <v>4523.1499999999996</v>
      </c>
      <c r="R54" s="764">
        <v>3860.89</v>
      </c>
      <c r="S54" s="764">
        <v>4200.9399999999996</v>
      </c>
      <c r="T54" s="764">
        <v>3877.89</v>
      </c>
      <c r="U54" s="764">
        <v>4131.79</v>
      </c>
      <c r="V54" s="764">
        <v>4119.09</v>
      </c>
      <c r="W54" s="764">
        <v>4126.49</v>
      </c>
      <c r="X54" s="764">
        <v>4237.78</v>
      </c>
      <c r="Y54" s="764">
        <v>4207.07</v>
      </c>
      <c r="Z54" s="764">
        <v>3979.26</v>
      </c>
      <c r="AA54" s="764">
        <v>3901.23</v>
      </c>
      <c r="AB54" s="764">
        <v>3954.02</v>
      </c>
      <c r="AC54" s="764">
        <v>3889.02</v>
      </c>
      <c r="AD54" s="764">
        <v>4185.5050000000001</v>
      </c>
      <c r="AE54" s="764">
        <v>4237.4279999999999</v>
      </c>
      <c r="AF54" s="764">
        <v>4333.4459999999999</v>
      </c>
      <c r="AG54" s="764">
        <v>4370.99</v>
      </c>
      <c r="AH54" s="764">
        <v>4403.04</v>
      </c>
      <c r="AI54" s="764">
        <v>4437.9380000000001</v>
      </c>
      <c r="AJ54" s="764">
        <v>4475.3</v>
      </c>
      <c r="AK54" s="764">
        <v>4517.6139999999996</v>
      </c>
      <c r="AL54" s="764">
        <v>4560.6729999999998</v>
      </c>
      <c r="AM54" s="764">
        <v>4607.1459999999997</v>
      </c>
      <c r="AN54" s="764">
        <v>4657.59</v>
      </c>
      <c r="AO54" s="764">
        <v>4712.8419999999996</v>
      </c>
      <c r="AP54" s="764">
        <v>4772.7629999999999</v>
      </c>
      <c r="AQ54" s="764">
        <v>4832.8580000000002</v>
      </c>
      <c r="AR54" s="764">
        <v>4898.46</v>
      </c>
      <c r="AS54" s="764">
        <v>4966.84</v>
      </c>
      <c r="AT54" s="764">
        <v>5034.0709999999999</v>
      </c>
      <c r="AU54" s="764">
        <v>5104.7389999999996</v>
      </c>
      <c r="AV54" s="764">
        <v>5174.6899999999996</v>
      </c>
      <c r="AW54" s="764">
        <v>5241.2</v>
      </c>
      <c r="AX54" s="764">
        <v>5307.4070000000002</v>
      </c>
      <c r="AY54" s="764">
        <v>5374.076</v>
      </c>
      <c r="AZ54" s="764">
        <v>5440.3329999999996</v>
      </c>
    </row>
    <row r="55" spans="1:52">
      <c r="A55" s="785" t="s">
        <v>542</v>
      </c>
      <c r="B55" s="784" t="s">
        <v>16</v>
      </c>
      <c r="C55" s="764">
        <v>3443.03</v>
      </c>
      <c r="D55" s="764">
        <v>3693.61</v>
      </c>
      <c r="E55" s="764">
        <v>3794.69</v>
      </c>
      <c r="F55" s="764">
        <v>4054.3</v>
      </c>
      <c r="G55" s="764">
        <v>4153.8900000000003</v>
      </c>
      <c r="H55" s="764">
        <v>4218.97</v>
      </c>
      <c r="I55" s="764">
        <v>4147.3900000000003</v>
      </c>
      <c r="J55" s="764">
        <v>4308.58</v>
      </c>
      <c r="K55" s="764">
        <v>4346.55</v>
      </c>
      <c r="L55" s="764">
        <v>4419.66</v>
      </c>
      <c r="M55" s="764">
        <v>4796.5600000000004</v>
      </c>
      <c r="N55" s="764">
        <v>4716.1400000000003</v>
      </c>
      <c r="O55" s="764">
        <v>4567.41</v>
      </c>
      <c r="P55" s="764">
        <v>4457.62</v>
      </c>
      <c r="Q55" s="764">
        <v>5010.4390000000003</v>
      </c>
      <c r="R55" s="764">
        <v>4217.62</v>
      </c>
      <c r="S55" s="764">
        <v>4634.59</v>
      </c>
      <c r="T55" s="764">
        <v>4524.2790000000005</v>
      </c>
      <c r="U55" s="764">
        <v>4548.0290000000005</v>
      </c>
      <c r="V55" s="764">
        <v>4513.3599999999997</v>
      </c>
      <c r="W55" s="764">
        <v>4325.13</v>
      </c>
      <c r="X55" s="764">
        <v>4513.1409999999996</v>
      </c>
      <c r="Y55" s="764">
        <v>4279.13</v>
      </c>
      <c r="Z55" s="764">
        <v>4347.45</v>
      </c>
      <c r="AA55" s="764">
        <v>4057.8</v>
      </c>
      <c r="AB55" s="764">
        <v>4563.28</v>
      </c>
      <c r="AC55" s="764">
        <v>3897.46</v>
      </c>
      <c r="AD55" s="764">
        <v>4212.4809999999998</v>
      </c>
      <c r="AE55" s="764">
        <v>4243.5119999999997</v>
      </c>
      <c r="AF55" s="764">
        <v>4341.95</v>
      </c>
      <c r="AG55" s="764">
        <v>4377.7870000000003</v>
      </c>
      <c r="AH55" s="764">
        <v>4410.4560000000001</v>
      </c>
      <c r="AI55" s="764">
        <v>4446.2730000000001</v>
      </c>
      <c r="AJ55" s="764">
        <v>4483.5789999999997</v>
      </c>
      <c r="AK55" s="764">
        <v>4525.0709999999999</v>
      </c>
      <c r="AL55" s="764">
        <v>4567.9849999999997</v>
      </c>
      <c r="AM55" s="764">
        <v>4614.0219999999999</v>
      </c>
      <c r="AN55" s="764">
        <v>4663.88</v>
      </c>
      <c r="AO55" s="764">
        <v>4718.5569999999998</v>
      </c>
      <c r="AP55" s="764">
        <v>4777.0479999999998</v>
      </c>
      <c r="AQ55" s="764">
        <v>4836.3519999999999</v>
      </c>
      <c r="AR55" s="764">
        <v>4901.0730000000003</v>
      </c>
      <c r="AS55" s="764">
        <v>4968.3959999999997</v>
      </c>
      <c r="AT55" s="764">
        <v>5034.3459999999995</v>
      </c>
      <c r="AU55" s="764">
        <v>5102.8609999999999</v>
      </c>
      <c r="AV55" s="764">
        <v>5171.3909999999996</v>
      </c>
      <c r="AW55" s="764">
        <v>5236.1710000000003</v>
      </c>
      <c r="AX55" s="764">
        <v>5300.5020000000004</v>
      </c>
      <c r="AY55" s="764">
        <v>5365.3069999999998</v>
      </c>
      <c r="AZ55" s="764">
        <v>5428.5590000000002</v>
      </c>
    </row>
    <row r="56" spans="1:52">
      <c r="A56" s="785" t="s">
        <v>542</v>
      </c>
      <c r="B56" s="784" t="s">
        <v>17</v>
      </c>
      <c r="C56" s="764">
        <v>3661.52</v>
      </c>
      <c r="D56" s="764">
        <v>3928.01</v>
      </c>
      <c r="E56" s="764">
        <v>4035.51</v>
      </c>
      <c r="F56" s="764">
        <v>4311.59</v>
      </c>
      <c r="G56" s="764">
        <v>4417.5</v>
      </c>
      <c r="H56" s="764">
        <v>4486.71</v>
      </c>
      <c r="I56" s="764">
        <v>4410.5889999999999</v>
      </c>
      <c r="J56" s="764">
        <v>4582.009</v>
      </c>
      <c r="K56" s="764">
        <v>4622.3900000000003</v>
      </c>
      <c r="L56" s="764">
        <v>4700.1400000000003</v>
      </c>
      <c r="M56" s="764">
        <v>5239.1000000000004</v>
      </c>
      <c r="N56" s="764">
        <v>5236.4489999999996</v>
      </c>
      <c r="O56" s="764">
        <v>4812.2700000000004</v>
      </c>
      <c r="P56" s="764">
        <v>5053.2</v>
      </c>
      <c r="Q56" s="764">
        <v>5100.6409999999996</v>
      </c>
      <c r="R56" s="764">
        <v>4893.2299999999996</v>
      </c>
      <c r="S56" s="764">
        <v>4820.4399999999996</v>
      </c>
      <c r="T56" s="764">
        <v>4841.3599999999997</v>
      </c>
      <c r="U56" s="764">
        <v>4691.55</v>
      </c>
      <c r="V56" s="764">
        <v>4769.33</v>
      </c>
      <c r="W56" s="764">
        <v>4181.68</v>
      </c>
      <c r="X56" s="764">
        <v>4657.4110000000001</v>
      </c>
      <c r="Y56" s="764">
        <v>4595.21</v>
      </c>
      <c r="Z56" s="764">
        <v>4846.99</v>
      </c>
      <c r="AA56" s="764">
        <v>4588.13</v>
      </c>
      <c r="AB56" s="764">
        <v>4579.3900000000003</v>
      </c>
      <c r="AC56" s="764">
        <v>4416.7700000000004</v>
      </c>
      <c r="AD56" s="764">
        <v>4775.3720000000003</v>
      </c>
      <c r="AE56" s="764">
        <v>4813.5280000000002</v>
      </c>
      <c r="AF56" s="764">
        <v>4919.107</v>
      </c>
      <c r="AG56" s="764">
        <v>4960.43</v>
      </c>
      <c r="AH56" s="764">
        <v>5000.8580000000002</v>
      </c>
      <c r="AI56" s="764">
        <v>5045.0230000000001</v>
      </c>
      <c r="AJ56" s="764">
        <v>5087.7879999999996</v>
      </c>
      <c r="AK56" s="764">
        <v>5134.8670000000002</v>
      </c>
      <c r="AL56" s="764">
        <v>5183.4520000000002</v>
      </c>
      <c r="AM56" s="764">
        <v>5234.8069999999998</v>
      </c>
      <c r="AN56" s="764">
        <v>5290.1779999999999</v>
      </c>
      <c r="AO56" s="764">
        <v>5350.6</v>
      </c>
      <c r="AP56" s="764">
        <v>5414.8540000000003</v>
      </c>
      <c r="AQ56" s="764">
        <v>5479.9030000000002</v>
      </c>
      <c r="AR56" s="764">
        <v>5550.7520000000004</v>
      </c>
      <c r="AS56" s="764">
        <v>5623.8519999999999</v>
      </c>
      <c r="AT56" s="764">
        <v>5694.9070000000002</v>
      </c>
      <c r="AU56" s="764">
        <v>5768.4380000000001</v>
      </c>
      <c r="AV56" s="764">
        <v>5841.9430000000002</v>
      </c>
      <c r="AW56" s="764">
        <v>5911.0209999999997</v>
      </c>
      <c r="AX56" s="764">
        <v>5979.1130000000003</v>
      </c>
      <c r="AY56" s="764">
        <v>6047.625</v>
      </c>
      <c r="AZ56" s="764">
        <v>6113.875</v>
      </c>
    </row>
    <row r="57" spans="1:52">
      <c r="A57" s="784" t="s">
        <v>4</v>
      </c>
      <c r="B57" s="784"/>
      <c r="C57" s="764"/>
      <c r="D57" s="764"/>
      <c r="E57" s="764"/>
      <c r="F57" s="764"/>
      <c r="G57" s="764"/>
      <c r="H57" s="764"/>
      <c r="I57" s="764"/>
      <c r="J57" s="764"/>
      <c r="K57" s="764"/>
      <c r="L57" s="764"/>
      <c r="M57" s="764"/>
      <c r="N57" s="764"/>
      <c r="O57" s="764"/>
      <c r="P57" s="764"/>
      <c r="Q57" s="764"/>
      <c r="R57" s="764"/>
      <c r="S57" s="764"/>
      <c r="T57" s="764"/>
      <c r="U57" s="764"/>
      <c r="V57" s="764"/>
      <c r="W57" s="764"/>
      <c r="X57" s="764"/>
      <c r="Y57" s="764"/>
      <c r="Z57" s="764"/>
      <c r="AA57" s="764"/>
      <c r="AB57" s="764"/>
      <c r="AC57" s="764"/>
      <c r="AD57" s="764"/>
      <c r="AE57" s="764"/>
      <c r="AF57" s="764"/>
      <c r="AG57" s="764"/>
      <c r="AH57" s="764"/>
      <c r="AI57" s="764"/>
      <c r="AJ57" s="764"/>
      <c r="AK57" s="764"/>
      <c r="AL57" s="764"/>
      <c r="AM57" s="764"/>
      <c r="AN57" s="764"/>
      <c r="AO57" s="764"/>
      <c r="AP57" s="764"/>
      <c r="AQ57" s="764"/>
      <c r="AR57" s="764"/>
      <c r="AS57" s="764"/>
      <c r="AT57" s="764"/>
      <c r="AU57" s="764"/>
      <c r="AV57" s="764"/>
      <c r="AW57" s="764"/>
      <c r="AX57" s="764"/>
      <c r="AY57" s="764"/>
      <c r="AZ57" s="764"/>
    </row>
    <row r="58" spans="1:52">
      <c r="A58" s="785" t="s">
        <v>916</v>
      </c>
      <c r="B58" s="784"/>
      <c r="C58" s="764">
        <v>1986</v>
      </c>
      <c r="D58" s="764">
        <v>1987</v>
      </c>
      <c r="E58" s="764">
        <v>1988</v>
      </c>
      <c r="F58" s="764">
        <v>1989</v>
      </c>
      <c r="G58" s="764">
        <v>1990</v>
      </c>
      <c r="H58" s="764">
        <v>1991</v>
      </c>
      <c r="I58" s="764">
        <v>1992</v>
      </c>
      <c r="J58" s="764">
        <v>1993</v>
      </c>
      <c r="K58" s="764">
        <v>1994</v>
      </c>
      <c r="L58" s="764">
        <v>1995</v>
      </c>
      <c r="M58" s="764">
        <v>1996</v>
      </c>
      <c r="N58" s="764">
        <v>1997</v>
      </c>
      <c r="O58" s="764">
        <v>1998</v>
      </c>
      <c r="P58" s="764">
        <v>1999</v>
      </c>
      <c r="Q58" s="764">
        <v>2000</v>
      </c>
      <c r="R58" s="764">
        <v>2001</v>
      </c>
      <c r="S58" s="764">
        <v>2002</v>
      </c>
      <c r="T58" s="764">
        <v>2003</v>
      </c>
      <c r="U58" s="764">
        <v>2004</v>
      </c>
      <c r="V58" s="764">
        <v>2005</v>
      </c>
      <c r="W58" s="764">
        <v>2006</v>
      </c>
      <c r="X58" s="764">
        <v>2007</v>
      </c>
      <c r="Y58" s="764">
        <v>2008</v>
      </c>
      <c r="Z58" s="764">
        <v>2009</v>
      </c>
      <c r="AA58" s="764">
        <v>2010</v>
      </c>
      <c r="AB58" s="764">
        <v>2011</v>
      </c>
      <c r="AC58" s="764">
        <v>2012</v>
      </c>
      <c r="AD58" s="764">
        <v>2013</v>
      </c>
      <c r="AE58" s="764">
        <v>2014</v>
      </c>
      <c r="AF58" s="764">
        <v>2015</v>
      </c>
      <c r="AG58" s="764">
        <v>2016</v>
      </c>
      <c r="AH58" s="764">
        <v>2017</v>
      </c>
      <c r="AI58" s="764">
        <v>2018</v>
      </c>
      <c r="AJ58" s="764">
        <v>2019</v>
      </c>
      <c r="AK58" s="764">
        <v>2020</v>
      </c>
      <c r="AL58" s="764">
        <v>2021</v>
      </c>
      <c r="AM58" s="764">
        <v>2022</v>
      </c>
      <c r="AN58" s="764">
        <v>2023</v>
      </c>
      <c r="AO58" s="764">
        <v>2024</v>
      </c>
      <c r="AP58" s="764">
        <v>2025</v>
      </c>
      <c r="AQ58" s="764">
        <v>2026</v>
      </c>
      <c r="AR58" s="764">
        <v>2027</v>
      </c>
      <c r="AS58" s="764">
        <v>2028</v>
      </c>
      <c r="AT58" s="764">
        <v>2029</v>
      </c>
      <c r="AU58" s="764">
        <v>2030</v>
      </c>
      <c r="AV58" s="764">
        <v>2031</v>
      </c>
      <c r="AW58" s="764">
        <v>2032</v>
      </c>
      <c r="AX58" s="764">
        <v>2033</v>
      </c>
      <c r="AY58" s="764">
        <v>2034</v>
      </c>
      <c r="AZ58" s="764">
        <v>2035</v>
      </c>
    </row>
    <row r="59" spans="1:52">
      <c r="A59" s="785" t="s">
        <v>543</v>
      </c>
      <c r="B59" s="784" t="s">
        <v>35</v>
      </c>
      <c r="C59" s="764">
        <v>16194.79</v>
      </c>
      <c r="D59" s="764">
        <v>16157.5</v>
      </c>
      <c r="E59" s="764">
        <v>16604.96</v>
      </c>
      <c r="F59" s="764">
        <v>17610.11</v>
      </c>
      <c r="G59" s="764">
        <v>17361.349999999999</v>
      </c>
      <c r="H59" s="764">
        <v>18387.2</v>
      </c>
      <c r="I59" s="764">
        <v>17596.189999999999</v>
      </c>
      <c r="J59" s="764">
        <v>19197.400000000001</v>
      </c>
      <c r="K59" s="764">
        <v>18940.64</v>
      </c>
      <c r="L59" s="764">
        <v>18902.48</v>
      </c>
      <c r="M59" s="764">
        <v>19964.2</v>
      </c>
      <c r="N59" s="764">
        <v>19476.89</v>
      </c>
      <c r="O59" s="764">
        <v>19693.25</v>
      </c>
      <c r="P59" s="764">
        <v>20069.419999999998</v>
      </c>
      <c r="Q59" s="764">
        <v>20258.650000000001</v>
      </c>
      <c r="R59" s="764">
        <v>19593.97</v>
      </c>
      <c r="S59" s="764">
        <v>20586.12</v>
      </c>
      <c r="T59" s="764">
        <v>20577.75</v>
      </c>
      <c r="U59" s="764">
        <v>20734.23</v>
      </c>
      <c r="V59" s="764">
        <v>20964.46</v>
      </c>
      <c r="W59" s="764">
        <v>20709.87</v>
      </c>
      <c r="X59" s="764">
        <v>21282.9</v>
      </c>
      <c r="Y59" s="764">
        <v>22748.080000000002</v>
      </c>
      <c r="Z59" s="764">
        <v>22439.34</v>
      </c>
      <c r="AA59" s="764">
        <v>21359.57</v>
      </c>
      <c r="AB59" s="764">
        <v>22512.01</v>
      </c>
      <c r="AC59" s="764">
        <v>21727.8</v>
      </c>
      <c r="AD59" s="764">
        <v>21423.86</v>
      </c>
      <c r="AE59" s="764">
        <v>21829.69</v>
      </c>
      <c r="AF59" s="764">
        <v>21477.77</v>
      </c>
      <c r="AG59" s="764">
        <v>21284.7</v>
      </c>
      <c r="AH59" s="764">
        <v>21145.35</v>
      </c>
      <c r="AI59" s="764">
        <v>21063.4</v>
      </c>
      <c r="AJ59" s="764">
        <v>20959.830000000002</v>
      </c>
      <c r="AK59" s="764">
        <v>20893.310000000001</v>
      </c>
      <c r="AL59" s="764">
        <v>20859.04</v>
      </c>
      <c r="AM59" s="764">
        <v>20839.3</v>
      </c>
      <c r="AN59" s="764">
        <v>20838.04</v>
      </c>
      <c r="AO59" s="764">
        <v>20855.650000000001</v>
      </c>
      <c r="AP59" s="764">
        <v>20895.25</v>
      </c>
      <c r="AQ59" s="764">
        <v>20940.009999999998</v>
      </c>
      <c r="AR59" s="764">
        <v>21003.54</v>
      </c>
      <c r="AS59" s="764">
        <v>21061.33</v>
      </c>
      <c r="AT59" s="764">
        <v>21118.85</v>
      </c>
      <c r="AU59" s="764">
        <v>21185.71</v>
      </c>
      <c r="AV59" s="764">
        <v>21255.72</v>
      </c>
      <c r="AW59" s="764">
        <v>21333.11</v>
      </c>
      <c r="AX59" s="764">
        <v>21412.54</v>
      </c>
      <c r="AY59" s="764">
        <v>21498.84</v>
      </c>
      <c r="AZ59" s="764">
        <v>21592.69</v>
      </c>
    </row>
    <row r="60" spans="1:52">
      <c r="A60" s="785" t="s">
        <v>543</v>
      </c>
      <c r="B60" s="784" t="s">
        <v>57</v>
      </c>
      <c r="C60" s="764">
        <v>3017.1640000000002</v>
      </c>
      <c r="D60" s="764">
        <v>2974.598</v>
      </c>
      <c r="E60" s="764">
        <v>3185.2020000000002</v>
      </c>
      <c r="F60" s="764">
        <v>3482.3319999999999</v>
      </c>
      <c r="G60" s="764">
        <v>3350.2510000000002</v>
      </c>
      <c r="H60" s="764">
        <v>3479.0749999999998</v>
      </c>
      <c r="I60" s="764">
        <v>3013.9720000000002</v>
      </c>
      <c r="J60" s="764">
        <v>3106.03</v>
      </c>
      <c r="K60" s="764">
        <v>2909.652</v>
      </c>
      <c r="L60" s="764">
        <v>2773.942</v>
      </c>
      <c r="M60" s="764">
        <v>3129.2420000000002</v>
      </c>
      <c r="N60" s="764">
        <v>2992.9560000000001</v>
      </c>
      <c r="O60" s="764">
        <v>3006.9810000000002</v>
      </c>
      <c r="P60" s="764">
        <v>3170.326</v>
      </c>
      <c r="Q60" s="764">
        <v>3237.0140000000001</v>
      </c>
      <c r="R60" s="764">
        <v>3201.5149999999999</v>
      </c>
      <c r="S60" s="764">
        <v>3344.681</v>
      </c>
      <c r="T60" s="764">
        <v>3108.1819999999998</v>
      </c>
      <c r="U60" s="764">
        <v>3125.36</v>
      </c>
      <c r="V60" s="764">
        <v>3317.8319999999999</v>
      </c>
      <c r="W60" s="764">
        <v>3134.9850000000001</v>
      </c>
      <c r="X60" s="764">
        <v>3228.8980000000001</v>
      </c>
      <c r="Y60" s="764">
        <v>3592.0839999999998</v>
      </c>
      <c r="Z60" s="764">
        <v>3485.3850000000002</v>
      </c>
      <c r="AA60" s="764">
        <v>3346.3150000000001</v>
      </c>
      <c r="AB60" s="764">
        <v>3821.127</v>
      </c>
      <c r="AC60" s="764">
        <v>3433.569</v>
      </c>
      <c r="AD60" s="764">
        <v>3484.9059999999999</v>
      </c>
      <c r="AE60" s="764">
        <v>3568.873</v>
      </c>
      <c r="AF60" s="764">
        <v>3632.9029999999998</v>
      </c>
      <c r="AG60" s="764">
        <v>3631.7179999999998</v>
      </c>
      <c r="AH60" s="764">
        <v>3630.9279999999999</v>
      </c>
      <c r="AI60" s="764">
        <v>3632.6260000000002</v>
      </c>
      <c r="AJ60" s="764">
        <v>3587.2689999999998</v>
      </c>
      <c r="AK60" s="764">
        <v>3545.357</v>
      </c>
      <c r="AL60" s="764">
        <v>3504.9180000000001</v>
      </c>
      <c r="AM60" s="764">
        <v>3464.9989999999998</v>
      </c>
      <c r="AN60" s="764">
        <v>3427.4229999999998</v>
      </c>
      <c r="AO60" s="764">
        <v>3391.3069999999998</v>
      </c>
      <c r="AP60" s="764">
        <v>3357.7429999999999</v>
      </c>
      <c r="AQ60" s="764">
        <v>3325.491</v>
      </c>
      <c r="AR60" s="764">
        <v>3295.873</v>
      </c>
      <c r="AS60" s="764">
        <v>3265.6959999999999</v>
      </c>
      <c r="AT60" s="764">
        <v>3234.8739999999998</v>
      </c>
      <c r="AU60" s="764">
        <v>3206.3539999999998</v>
      </c>
      <c r="AV60" s="764">
        <v>3178.2489999999998</v>
      </c>
      <c r="AW60" s="764">
        <v>3151.0880000000002</v>
      </c>
      <c r="AX60" s="764">
        <v>3123.5810000000001</v>
      </c>
      <c r="AY60" s="764">
        <v>3097.7040000000002</v>
      </c>
      <c r="AZ60" s="764">
        <v>3072.9250000000002</v>
      </c>
    </row>
    <row r="61" spans="1:52">
      <c r="A61" s="785" t="s">
        <v>543</v>
      </c>
      <c r="B61" s="784" t="s">
        <v>438</v>
      </c>
      <c r="C61" s="764">
        <v>2959.2280000000001</v>
      </c>
      <c r="D61" s="764">
        <v>2947.069</v>
      </c>
      <c r="E61" s="764">
        <v>2969.7069999999999</v>
      </c>
      <c r="F61" s="764">
        <v>3099.9949999999999</v>
      </c>
      <c r="G61" s="764">
        <v>3030.7069999999999</v>
      </c>
      <c r="H61" s="764">
        <v>3192.5309999999999</v>
      </c>
      <c r="I61" s="764">
        <v>3100.8780000000002</v>
      </c>
      <c r="J61" s="764">
        <v>3391.9540000000002</v>
      </c>
      <c r="K61" s="764">
        <v>3307.326</v>
      </c>
      <c r="L61" s="764">
        <v>3310.0030000000002</v>
      </c>
      <c r="M61" s="764">
        <v>3382.9589999999998</v>
      </c>
      <c r="N61" s="764">
        <v>3278.8789999999999</v>
      </c>
      <c r="O61" s="764">
        <v>3248.2370000000001</v>
      </c>
      <c r="P61" s="764">
        <v>3269.8049999999998</v>
      </c>
      <c r="Q61" s="764">
        <v>3233.7489999999998</v>
      </c>
      <c r="R61" s="764">
        <v>3067.8629999999998</v>
      </c>
      <c r="S61" s="764">
        <v>3154.7829999999999</v>
      </c>
      <c r="T61" s="764">
        <v>3101.1770000000001</v>
      </c>
      <c r="U61" s="764">
        <v>3047.7240000000002</v>
      </c>
      <c r="V61" s="764">
        <v>2989.1379999999999</v>
      </c>
      <c r="W61" s="764">
        <v>2868.0369999999998</v>
      </c>
      <c r="X61" s="764">
        <v>2954.922</v>
      </c>
      <c r="Y61" s="764">
        <v>3094.4960000000001</v>
      </c>
      <c r="Z61" s="764">
        <v>3014.748</v>
      </c>
      <c r="AA61" s="764">
        <v>2889.5169999999998</v>
      </c>
      <c r="AB61" s="764">
        <v>2976.8449999999998</v>
      </c>
      <c r="AC61" s="764">
        <v>2967.4989999999998</v>
      </c>
      <c r="AD61" s="764">
        <v>2984.1570000000002</v>
      </c>
      <c r="AE61" s="764">
        <v>3096.7710000000002</v>
      </c>
      <c r="AF61" s="764">
        <v>3144.2359999999999</v>
      </c>
      <c r="AG61" s="764">
        <v>3166.9259999999999</v>
      </c>
      <c r="AH61" s="764">
        <v>3189.1350000000002</v>
      </c>
      <c r="AI61" s="764">
        <v>3213.4450000000002</v>
      </c>
      <c r="AJ61" s="764">
        <v>3237.2</v>
      </c>
      <c r="AK61" s="764">
        <v>3261.78</v>
      </c>
      <c r="AL61" s="764">
        <v>3286.97</v>
      </c>
      <c r="AM61" s="764">
        <v>3310.672</v>
      </c>
      <c r="AN61" s="764">
        <v>3334.92</v>
      </c>
      <c r="AO61" s="764">
        <v>3359.502</v>
      </c>
      <c r="AP61" s="764">
        <v>3386.0250000000001</v>
      </c>
      <c r="AQ61" s="764">
        <v>3411.4650000000001</v>
      </c>
      <c r="AR61" s="764">
        <v>3438.8359999999998</v>
      </c>
      <c r="AS61" s="764">
        <v>3463.5230000000001</v>
      </c>
      <c r="AT61" s="764">
        <v>3486.94</v>
      </c>
      <c r="AU61" s="764">
        <v>3510.8290000000002</v>
      </c>
      <c r="AV61" s="764">
        <v>3533.6390000000001</v>
      </c>
      <c r="AW61" s="764">
        <v>3555.8220000000001</v>
      </c>
      <c r="AX61" s="764">
        <v>3576.9949999999999</v>
      </c>
      <c r="AY61" s="764">
        <v>3597.9949999999999</v>
      </c>
      <c r="AZ61" s="764">
        <v>3619.39</v>
      </c>
    </row>
    <row r="62" spans="1:52">
      <c r="A62" s="785" t="s">
        <v>543</v>
      </c>
      <c r="B62" s="784" t="s">
        <v>60</v>
      </c>
      <c r="C62" s="764">
        <v>3261.62</v>
      </c>
      <c r="D62" s="764">
        <v>3265.9369999999999</v>
      </c>
      <c r="E62" s="764">
        <v>3309.7860000000001</v>
      </c>
      <c r="F62" s="764">
        <v>3471.9960000000001</v>
      </c>
      <c r="G62" s="764">
        <v>3415.1869999999999</v>
      </c>
      <c r="H62" s="764">
        <v>3622.9259999999999</v>
      </c>
      <c r="I62" s="764">
        <v>3547.5839999999998</v>
      </c>
      <c r="J62" s="764">
        <v>3932.4009999999998</v>
      </c>
      <c r="K62" s="764">
        <v>3884.4479999999999</v>
      </c>
      <c r="L62" s="764">
        <v>3935.1379999999999</v>
      </c>
      <c r="M62" s="764">
        <v>4075.96</v>
      </c>
      <c r="N62" s="764">
        <v>4000.5120000000002</v>
      </c>
      <c r="O62" s="764">
        <v>4015.0210000000002</v>
      </c>
      <c r="P62" s="764">
        <v>4094.6579999999999</v>
      </c>
      <c r="Q62" s="764">
        <v>4103.0259999999998</v>
      </c>
      <c r="R62" s="764">
        <v>3946.3240000000001</v>
      </c>
      <c r="S62" s="764">
        <v>4118.3860000000004</v>
      </c>
      <c r="T62" s="764">
        <v>4111.7730000000001</v>
      </c>
      <c r="U62" s="764">
        <v>4108.7280000000001</v>
      </c>
      <c r="V62" s="764">
        <v>4105.058</v>
      </c>
      <c r="W62" s="764">
        <v>3998.0349999999999</v>
      </c>
      <c r="X62" s="764">
        <v>4149.9080000000004</v>
      </c>
      <c r="Y62" s="764">
        <v>4371.8360000000002</v>
      </c>
      <c r="Z62" s="764">
        <v>4218.7449999999999</v>
      </c>
      <c r="AA62" s="764">
        <v>4005.096</v>
      </c>
      <c r="AB62" s="764">
        <v>4084.8879999999999</v>
      </c>
      <c r="AC62" s="764">
        <v>3780.6790000000001</v>
      </c>
      <c r="AD62" s="764">
        <v>3592.39</v>
      </c>
      <c r="AE62" s="764">
        <v>3548.261</v>
      </c>
      <c r="AF62" s="764">
        <v>3502.9780000000001</v>
      </c>
      <c r="AG62" s="764">
        <v>3416.1779999999999</v>
      </c>
      <c r="AH62" s="764">
        <v>3347.5709999999999</v>
      </c>
      <c r="AI62" s="764">
        <v>3297.1129999999998</v>
      </c>
      <c r="AJ62" s="764">
        <v>3259.431</v>
      </c>
      <c r="AK62" s="764">
        <v>3233.384</v>
      </c>
      <c r="AL62" s="764">
        <v>3220.1129999999998</v>
      </c>
      <c r="AM62" s="764">
        <v>3213.078</v>
      </c>
      <c r="AN62" s="764">
        <v>3211.3110000000001</v>
      </c>
      <c r="AO62" s="764">
        <v>3215.3989999999999</v>
      </c>
      <c r="AP62" s="764">
        <v>3224.828</v>
      </c>
      <c r="AQ62" s="764">
        <v>3236.3710000000001</v>
      </c>
      <c r="AR62" s="764">
        <v>3251.8789999999999</v>
      </c>
      <c r="AS62" s="764">
        <v>3267.5859999999998</v>
      </c>
      <c r="AT62" s="764">
        <v>3284.3110000000001</v>
      </c>
      <c r="AU62" s="764">
        <v>3302.884</v>
      </c>
      <c r="AV62" s="764">
        <v>3321.1170000000002</v>
      </c>
      <c r="AW62" s="764">
        <v>3340.2730000000001</v>
      </c>
      <c r="AX62" s="764">
        <v>3359.6170000000002</v>
      </c>
      <c r="AY62" s="764">
        <v>3379.614</v>
      </c>
      <c r="AZ62" s="764">
        <v>3400.4430000000002</v>
      </c>
    </row>
    <row r="63" spans="1:52">
      <c r="A63" s="785" t="s">
        <v>543</v>
      </c>
      <c r="B63" s="784" t="s">
        <v>59</v>
      </c>
      <c r="C63" s="764">
        <v>1689.1849999999999</v>
      </c>
      <c r="D63" s="764">
        <v>1678.1890000000001</v>
      </c>
      <c r="E63" s="764">
        <v>1687.039</v>
      </c>
      <c r="F63" s="764">
        <v>1758.239</v>
      </c>
      <c r="G63" s="764">
        <v>1716.0409999999999</v>
      </c>
      <c r="H63" s="764">
        <v>1802.4490000000001</v>
      </c>
      <c r="I63" s="764">
        <v>1746.1</v>
      </c>
      <c r="J63" s="764">
        <v>1920.374</v>
      </c>
      <c r="K63" s="764">
        <v>1882.4090000000001</v>
      </c>
      <c r="L63" s="764">
        <v>1892.835</v>
      </c>
      <c r="M63" s="764">
        <v>1945.306</v>
      </c>
      <c r="N63" s="764">
        <v>1892.865</v>
      </c>
      <c r="O63" s="764">
        <v>1881.3579999999999</v>
      </c>
      <c r="P63" s="764">
        <v>1898.279</v>
      </c>
      <c r="Q63" s="764">
        <v>1880.4090000000001</v>
      </c>
      <c r="R63" s="764">
        <v>1787.039</v>
      </c>
      <c r="S63" s="764">
        <v>1841.0429999999999</v>
      </c>
      <c r="T63" s="764">
        <v>1813.4480000000001</v>
      </c>
      <c r="U63" s="764">
        <v>1786.0419999999999</v>
      </c>
      <c r="V63" s="764">
        <v>1756.404</v>
      </c>
      <c r="W63" s="764">
        <v>1687.0139999999999</v>
      </c>
      <c r="X63" s="764">
        <v>1727.248</v>
      </c>
      <c r="Y63" s="764">
        <v>1795.7260000000001</v>
      </c>
      <c r="Z63" s="764">
        <v>1709.356</v>
      </c>
      <c r="AA63" s="764">
        <v>1599.7719999999999</v>
      </c>
      <c r="AB63" s="764">
        <v>1608.105</v>
      </c>
      <c r="AC63" s="764">
        <v>1564.37</v>
      </c>
      <c r="AD63" s="764">
        <v>1544.807</v>
      </c>
      <c r="AE63" s="764">
        <v>1574.5260000000001</v>
      </c>
      <c r="AF63" s="764">
        <v>1594.0630000000001</v>
      </c>
      <c r="AG63" s="764">
        <v>1585.5930000000001</v>
      </c>
      <c r="AH63" s="764">
        <v>1578.0219999999999</v>
      </c>
      <c r="AI63" s="764">
        <v>1572.1289999999999</v>
      </c>
      <c r="AJ63" s="764">
        <v>1566.8530000000001</v>
      </c>
      <c r="AK63" s="764">
        <v>1562.732</v>
      </c>
      <c r="AL63" s="764">
        <v>1559.644</v>
      </c>
      <c r="AM63" s="764">
        <v>1556.88</v>
      </c>
      <c r="AN63" s="764">
        <v>1554.9090000000001</v>
      </c>
      <c r="AO63" s="764">
        <v>1553.9780000000001</v>
      </c>
      <c r="AP63" s="764">
        <v>1554.376</v>
      </c>
      <c r="AQ63" s="764">
        <v>1555.0450000000001</v>
      </c>
      <c r="AR63" s="764">
        <v>1557.029</v>
      </c>
      <c r="AS63" s="764">
        <v>1558.664</v>
      </c>
      <c r="AT63" s="764">
        <v>1560.3920000000001</v>
      </c>
      <c r="AU63" s="764">
        <v>1562.8620000000001</v>
      </c>
      <c r="AV63" s="764">
        <v>1565.3009999999999</v>
      </c>
      <c r="AW63" s="764">
        <v>1568.1289999999999</v>
      </c>
      <c r="AX63" s="764">
        <v>1571.049</v>
      </c>
      <c r="AY63" s="764">
        <v>1574.433</v>
      </c>
      <c r="AZ63" s="764">
        <v>1578.383</v>
      </c>
    </row>
    <row r="64" spans="1:52">
      <c r="A64" s="785" t="s">
        <v>543</v>
      </c>
      <c r="B64" s="784" t="s">
        <v>97</v>
      </c>
      <c r="C64" s="764">
        <v>557.15639999999996</v>
      </c>
      <c r="D64" s="764">
        <v>563.50519999999995</v>
      </c>
      <c r="E64" s="764">
        <v>576.71370000000002</v>
      </c>
      <c r="F64" s="764">
        <v>609.25099999999998</v>
      </c>
      <c r="G64" s="764">
        <v>603.42330000000004</v>
      </c>
      <c r="H64" s="764">
        <v>643.82470000000001</v>
      </c>
      <c r="I64" s="764">
        <v>634.25519999999995</v>
      </c>
      <c r="J64" s="764">
        <v>698.44669999999996</v>
      </c>
      <c r="K64" s="764">
        <v>684.8519</v>
      </c>
      <c r="L64" s="764">
        <v>688.1431</v>
      </c>
      <c r="M64" s="764">
        <v>706.35609999999997</v>
      </c>
      <c r="N64" s="764">
        <v>687.13840000000005</v>
      </c>
      <c r="O64" s="764">
        <v>683.50519999999995</v>
      </c>
      <c r="P64" s="764">
        <v>691.06650000000002</v>
      </c>
      <c r="Q64" s="764">
        <v>686.78530000000001</v>
      </c>
      <c r="R64" s="764">
        <v>654.86289999999997</v>
      </c>
      <c r="S64" s="764">
        <v>677.36680000000001</v>
      </c>
      <c r="T64" s="764">
        <v>669.83299999999997</v>
      </c>
      <c r="U64" s="764">
        <v>662.65200000000004</v>
      </c>
      <c r="V64" s="764">
        <v>655.16690000000006</v>
      </c>
      <c r="W64" s="764">
        <v>632.40459999999996</v>
      </c>
      <c r="X64" s="764">
        <v>651.21870000000001</v>
      </c>
      <c r="Y64" s="764">
        <v>680.93430000000001</v>
      </c>
      <c r="Z64" s="764">
        <v>652.55740000000003</v>
      </c>
      <c r="AA64" s="764">
        <v>615.27009999999996</v>
      </c>
      <c r="AB64" s="764">
        <v>622.99929999999995</v>
      </c>
      <c r="AC64" s="764">
        <v>610.76390000000004</v>
      </c>
      <c r="AD64" s="764">
        <v>605.84230000000002</v>
      </c>
      <c r="AE64" s="764">
        <v>620.23119999999994</v>
      </c>
      <c r="AF64" s="764">
        <v>630.27859999999998</v>
      </c>
      <c r="AG64" s="764">
        <v>629.16660000000002</v>
      </c>
      <c r="AH64" s="764">
        <v>628.15129999999999</v>
      </c>
      <c r="AI64" s="764">
        <v>627.57119999999998</v>
      </c>
      <c r="AJ64" s="764">
        <v>626.95630000000006</v>
      </c>
      <c r="AK64" s="764">
        <v>626.50940000000003</v>
      </c>
      <c r="AL64" s="764">
        <v>626.39729999999997</v>
      </c>
      <c r="AM64" s="764">
        <v>626.36519999999996</v>
      </c>
      <c r="AN64" s="764">
        <v>626.36869999999999</v>
      </c>
      <c r="AO64" s="764">
        <v>626.79920000000004</v>
      </c>
      <c r="AP64" s="764">
        <v>627.69650000000001</v>
      </c>
      <c r="AQ64" s="764">
        <v>628.54970000000003</v>
      </c>
      <c r="AR64" s="764">
        <v>629.80399999999997</v>
      </c>
      <c r="AS64" s="764">
        <v>630.94050000000004</v>
      </c>
      <c r="AT64" s="764">
        <v>632.23720000000003</v>
      </c>
      <c r="AU64" s="764">
        <v>633.73429999999996</v>
      </c>
      <c r="AV64" s="764">
        <v>635.1268</v>
      </c>
      <c r="AW64" s="764">
        <v>636.67769999999996</v>
      </c>
      <c r="AX64" s="764">
        <v>638.36519999999996</v>
      </c>
      <c r="AY64" s="764">
        <v>640.15729999999996</v>
      </c>
      <c r="AZ64" s="764">
        <v>642.1617</v>
      </c>
    </row>
    <row r="65" spans="1:52">
      <c r="A65" s="785" t="s">
        <v>543</v>
      </c>
      <c r="B65" s="784" t="s">
        <v>95</v>
      </c>
      <c r="C65" s="764">
        <v>214.7415</v>
      </c>
      <c r="D65" s="764">
        <v>209.7647</v>
      </c>
      <c r="E65" s="764">
        <v>207.3152</v>
      </c>
      <c r="F65" s="764">
        <v>211.99</v>
      </c>
      <c r="G65" s="764">
        <v>203.05869999999999</v>
      </c>
      <c r="H65" s="764">
        <v>209.63249999999999</v>
      </c>
      <c r="I65" s="764">
        <v>199.56389999999999</v>
      </c>
      <c r="J65" s="764">
        <v>214.67939999999999</v>
      </c>
      <c r="K65" s="764">
        <v>205.66409999999999</v>
      </c>
      <c r="L65" s="764">
        <v>201.9196</v>
      </c>
      <c r="M65" s="764">
        <v>202.4496</v>
      </c>
      <c r="N65" s="764">
        <v>192.18709999999999</v>
      </c>
      <c r="O65" s="764">
        <v>186.34460000000001</v>
      </c>
      <c r="P65" s="764">
        <v>183.46119999999999</v>
      </c>
      <c r="Q65" s="764">
        <v>177.31129999999999</v>
      </c>
      <c r="R65" s="764">
        <v>164.37100000000001</v>
      </c>
      <c r="S65" s="764">
        <v>165.1114</v>
      </c>
      <c r="T65" s="764">
        <v>158.45910000000001</v>
      </c>
      <c r="U65" s="764">
        <v>151.95689999999999</v>
      </c>
      <c r="V65" s="764">
        <v>145.4606</v>
      </c>
      <c r="W65" s="764">
        <v>135.94649999999999</v>
      </c>
      <c r="X65" s="764">
        <v>135.33629999999999</v>
      </c>
      <c r="Y65" s="764">
        <v>136.67769999999999</v>
      </c>
      <c r="Z65" s="764">
        <v>126.4076</v>
      </c>
      <c r="AA65" s="764">
        <v>114.8248</v>
      </c>
      <c r="AB65" s="764">
        <v>111.9284</v>
      </c>
      <c r="AC65" s="764">
        <v>105.52</v>
      </c>
      <c r="AD65" s="764">
        <v>103.7162</v>
      </c>
      <c r="AE65" s="764">
        <v>105.2501</v>
      </c>
      <c r="AF65" s="764">
        <v>106.07850000000001</v>
      </c>
      <c r="AG65" s="764">
        <v>105.0646</v>
      </c>
      <c r="AH65" s="764">
        <v>104.1232</v>
      </c>
      <c r="AI65" s="764">
        <v>103.3049</v>
      </c>
      <c r="AJ65" s="764">
        <v>102.53100000000001</v>
      </c>
      <c r="AK65" s="764">
        <v>101.82810000000001</v>
      </c>
      <c r="AL65" s="764">
        <v>101.2075</v>
      </c>
      <c r="AM65" s="764">
        <v>100.62050000000001</v>
      </c>
      <c r="AN65" s="764">
        <v>100.0759</v>
      </c>
      <c r="AO65" s="764">
        <v>99.609200000000001</v>
      </c>
      <c r="AP65" s="764">
        <v>99.232100000000003</v>
      </c>
      <c r="AQ65" s="764">
        <v>98.865399999999994</v>
      </c>
      <c r="AR65" s="764">
        <v>98.576999999999998</v>
      </c>
      <c r="AS65" s="764">
        <v>98.273399999999995</v>
      </c>
      <c r="AT65" s="764">
        <v>97.992699999999999</v>
      </c>
      <c r="AU65" s="764">
        <v>97.749700000000004</v>
      </c>
      <c r="AV65" s="764">
        <v>97.501000000000005</v>
      </c>
      <c r="AW65" s="764">
        <v>97.275300000000001</v>
      </c>
      <c r="AX65" s="764">
        <v>97.066500000000005</v>
      </c>
      <c r="AY65" s="764">
        <v>96.876099999999994</v>
      </c>
      <c r="AZ65" s="764">
        <v>96.718800000000002</v>
      </c>
    </row>
    <row r="66" spans="1:52">
      <c r="A66" s="785" t="s">
        <v>543</v>
      </c>
      <c r="B66" s="784" t="s">
        <v>138</v>
      </c>
      <c r="C66" s="764">
        <v>894.72019999999998</v>
      </c>
      <c r="D66" s="764">
        <v>901.62270000000001</v>
      </c>
      <c r="E66" s="764">
        <v>919.79629999999997</v>
      </c>
      <c r="F66" s="764">
        <v>971.88599999999997</v>
      </c>
      <c r="G66" s="764">
        <v>831.56849999999997</v>
      </c>
      <c r="H66" s="764">
        <v>893.22519999999997</v>
      </c>
      <c r="I66" s="764">
        <v>886.72</v>
      </c>
      <c r="J66" s="764">
        <v>1007.086</v>
      </c>
      <c r="K66" s="764">
        <v>1018.84</v>
      </c>
      <c r="L66" s="764">
        <v>1056.675</v>
      </c>
      <c r="M66" s="764">
        <v>1119.806</v>
      </c>
      <c r="N66" s="764">
        <v>1123.962</v>
      </c>
      <c r="O66" s="764">
        <v>1152.9760000000001</v>
      </c>
      <c r="P66" s="764">
        <v>1201.326</v>
      </c>
      <c r="Q66" s="764">
        <v>1229.414</v>
      </c>
      <c r="R66" s="764">
        <v>1207.2080000000001</v>
      </c>
      <c r="S66" s="764">
        <v>1285.357</v>
      </c>
      <c r="T66" s="764">
        <v>1308.6790000000001</v>
      </c>
      <c r="U66" s="764">
        <v>1332.6969999999999</v>
      </c>
      <c r="V66" s="764">
        <v>1355.855</v>
      </c>
      <c r="W66" s="764">
        <v>1347.3209999999999</v>
      </c>
      <c r="X66" s="764">
        <v>1227.768</v>
      </c>
      <c r="Y66" s="764">
        <v>1321.62</v>
      </c>
      <c r="Z66" s="764">
        <v>1303.3589999999999</v>
      </c>
      <c r="AA66" s="764">
        <v>1264.4680000000001</v>
      </c>
      <c r="AB66" s="764">
        <v>1317.9269999999999</v>
      </c>
      <c r="AC66" s="764">
        <v>1329.9839999999999</v>
      </c>
      <c r="AD66" s="764">
        <v>1372.7190000000001</v>
      </c>
      <c r="AE66" s="764">
        <v>1451.9</v>
      </c>
      <c r="AF66" s="764">
        <v>1212.944</v>
      </c>
      <c r="AG66" s="764">
        <v>1242.9849999999999</v>
      </c>
      <c r="AH66" s="764">
        <v>1272.4970000000001</v>
      </c>
      <c r="AI66" s="764">
        <v>1302.423</v>
      </c>
      <c r="AJ66" s="764">
        <v>1331.7190000000001</v>
      </c>
      <c r="AK66" s="764">
        <v>1360.9870000000001</v>
      </c>
      <c r="AL66" s="764">
        <v>1390.432</v>
      </c>
      <c r="AM66" s="764">
        <v>1419.37</v>
      </c>
      <c r="AN66" s="764">
        <v>1448.1859999999999</v>
      </c>
      <c r="AO66" s="764">
        <v>1477.452</v>
      </c>
      <c r="AP66" s="764">
        <v>1507.5419999999999</v>
      </c>
      <c r="AQ66" s="764">
        <v>1537.22</v>
      </c>
      <c r="AR66" s="764">
        <v>1567.7860000000001</v>
      </c>
      <c r="AS66" s="764">
        <v>1597.5360000000001</v>
      </c>
      <c r="AT66" s="764">
        <v>1627.1769999999999</v>
      </c>
      <c r="AU66" s="764">
        <v>1657.1869999999999</v>
      </c>
      <c r="AV66" s="764">
        <v>1686.825</v>
      </c>
      <c r="AW66" s="764">
        <v>1716.6130000000001</v>
      </c>
      <c r="AX66" s="764">
        <v>1746.444</v>
      </c>
      <c r="AY66" s="764">
        <v>1776.5</v>
      </c>
      <c r="AZ66" s="764">
        <v>1807.1210000000001</v>
      </c>
    </row>
    <row r="67" spans="1:52">
      <c r="A67" s="785" t="s">
        <v>543</v>
      </c>
      <c r="B67" s="784" t="s">
        <v>96</v>
      </c>
      <c r="C67" s="764">
        <v>344.42720000000003</v>
      </c>
      <c r="D67" s="764">
        <v>349.04649999999998</v>
      </c>
      <c r="E67" s="764">
        <v>357.73869999999999</v>
      </c>
      <c r="F67" s="764">
        <v>379.72329999999999</v>
      </c>
      <c r="G67" s="764">
        <v>377.3535</v>
      </c>
      <c r="H67" s="764">
        <v>403.80189999999999</v>
      </c>
      <c r="I67" s="764">
        <v>398.38690000000003</v>
      </c>
      <c r="J67" s="764">
        <v>440.7749</v>
      </c>
      <c r="K67" s="764">
        <v>434.3415</v>
      </c>
      <c r="L67" s="764">
        <v>438.8723</v>
      </c>
      <c r="M67" s="764">
        <v>453.12430000000001</v>
      </c>
      <c r="N67" s="764">
        <v>442.9264</v>
      </c>
      <c r="O67" s="764">
        <v>442.39170000000001</v>
      </c>
      <c r="P67" s="764">
        <v>448.70859999999999</v>
      </c>
      <c r="Q67" s="764">
        <v>447.0598</v>
      </c>
      <c r="R67" s="764">
        <v>427.32830000000001</v>
      </c>
      <c r="S67" s="764">
        <v>442.84160000000003</v>
      </c>
      <c r="T67" s="764">
        <v>438.71280000000002</v>
      </c>
      <c r="U67" s="764">
        <v>434.6069</v>
      </c>
      <c r="V67" s="764">
        <v>429.97129999999999</v>
      </c>
      <c r="W67" s="764">
        <v>415.33429999999998</v>
      </c>
      <c r="X67" s="764">
        <v>427.7115</v>
      </c>
      <c r="Y67" s="764">
        <v>447.10969999999998</v>
      </c>
      <c r="Z67" s="764">
        <v>428.01560000000001</v>
      </c>
      <c r="AA67" s="764">
        <v>429.4511</v>
      </c>
      <c r="AB67" s="764">
        <v>435.14229999999998</v>
      </c>
      <c r="AC67" s="764">
        <v>440.29750000000001</v>
      </c>
      <c r="AD67" s="764">
        <v>431.42320000000001</v>
      </c>
      <c r="AE67" s="764">
        <v>437.59339999999997</v>
      </c>
      <c r="AF67" s="764">
        <v>441.94810000000001</v>
      </c>
      <c r="AG67" s="764">
        <v>439.57690000000002</v>
      </c>
      <c r="AH67" s="764">
        <v>438.31180000000001</v>
      </c>
      <c r="AI67" s="764">
        <v>438.2441</v>
      </c>
      <c r="AJ67" s="764">
        <v>438.93520000000001</v>
      </c>
      <c r="AK67" s="764">
        <v>440.45609999999999</v>
      </c>
      <c r="AL67" s="764">
        <v>442.7688</v>
      </c>
      <c r="AM67" s="764">
        <v>445.6225</v>
      </c>
      <c r="AN67" s="764">
        <v>448.95920000000001</v>
      </c>
      <c r="AO67" s="764">
        <v>452.97609999999997</v>
      </c>
      <c r="AP67" s="764">
        <v>457.66370000000001</v>
      </c>
      <c r="AQ67" s="764">
        <v>462.62869999999998</v>
      </c>
      <c r="AR67" s="764">
        <v>468.16230000000002</v>
      </c>
      <c r="AS67" s="764">
        <v>473.80770000000001</v>
      </c>
      <c r="AT67" s="764">
        <v>479.71559999999999</v>
      </c>
      <c r="AU67" s="764">
        <v>485.98140000000001</v>
      </c>
      <c r="AV67" s="764">
        <v>492.31049999999999</v>
      </c>
      <c r="AW67" s="764">
        <v>498.90809999999999</v>
      </c>
      <c r="AX67" s="764">
        <v>505.69779999999997</v>
      </c>
      <c r="AY67" s="764">
        <v>512.71460000000002</v>
      </c>
      <c r="AZ67" s="764">
        <v>520.0027</v>
      </c>
    </row>
    <row r="68" spans="1:52">
      <c r="A68" s="785" t="s">
        <v>543</v>
      </c>
      <c r="B68" s="784" t="s">
        <v>139</v>
      </c>
      <c r="C68" s="764">
        <v>601.28330000000005</v>
      </c>
      <c r="D68" s="764">
        <v>621.12429999999995</v>
      </c>
      <c r="E68" s="764">
        <v>649.34439999999995</v>
      </c>
      <c r="F68" s="764">
        <v>703.68529999999998</v>
      </c>
      <c r="G68" s="764">
        <v>714.00070000000005</v>
      </c>
      <c r="H68" s="764">
        <v>779.28030000000001</v>
      </c>
      <c r="I68" s="764">
        <v>783.47429999999997</v>
      </c>
      <c r="J68" s="764">
        <v>896.73050000000001</v>
      </c>
      <c r="K68" s="764">
        <v>886.46420000000001</v>
      </c>
      <c r="L68" s="764">
        <v>899.16420000000005</v>
      </c>
      <c r="M68" s="764">
        <v>932.77829999999994</v>
      </c>
      <c r="N68" s="764">
        <v>915.82389999999998</v>
      </c>
      <c r="O68" s="764">
        <v>918.66079999999999</v>
      </c>
      <c r="P68" s="764">
        <v>935.69420000000002</v>
      </c>
      <c r="Q68" s="764">
        <v>935.63980000000004</v>
      </c>
      <c r="R68" s="764">
        <v>899.10770000000002</v>
      </c>
      <c r="S68" s="764">
        <v>954.42010000000005</v>
      </c>
      <c r="T68" s="764">
        <v>969.1241</v>
      </c>
      <c r="U68" s="764">
        <v>984.27949999999998</v>
      </c>
      <c r="V68" s="764">
        <v>993.33860000000004</v>
      </c>
      <c r="W68" s="764">
        <v>963.24940000000004</v>
      </c>
      <c r="X68" s="764">
        <v>995.73720000000003</v>
      </c>
      <c r="Y68" s="764">
        <v>1045.3579999999999</v>
      </c>
      <c r="Z68" s="764">
        <v>1007.53</v>
      </c>
      <c r="AA68" s="764">
        <v>942.58879999999999</v>
      </c>
      <c r="AB68" s="764">
        <v>947.49879999999996</v>
      </c>
      <c r="AC68" s="764">
        <v>945.39980000000003</v>
      </c>
      <c r="AD68" s="764">
        <v>948.95759999999996</v>
      </c>
      <c r="AE68" s="764">
        <v>982.4221</v>
      </c>
      <c r="AF68" s="764">
        <v>1010.02</v>
      </c>
      <c r="AG68" s="764">
        <v>1019.0940000000001</v>
      </c>
      <c r="AH68" s="764">
        <v>1027.4839999999999</v>
      </c>
      <c r="AI68" s="764">
        <v>1036.0160000000001</v>
      </c>
      <c r="AJ68" s="764">
        <v>1036.298</v>
      </c>
      <c r="AK68" s="764">
        <v>1037.1780000000001</v>
      </c>
      <c r="AL68" s="764">
        <v>1038.481</v>
      </c>
      <c r="AM68" s="764">
        <v>1039.6410000000001</v>
      </c>
      <c r="AN68" s="764">
        <v>1041.2629999999999</v>
      </c>
      <c r="AO68" s="764">
        <v>1043.2639999999999</v>
      </c>
      <c r="AP68" s="764">
        <v>1046.0260000000001</v>
      </c>
      <c r="AQ68" s="764">
        <v>1048.777</v>
      </c>
      <c r="AR68" s="764">
        <v>1052.3320000000001</v>
      </c>
      <c r="AS68" s="764">
        <v>1055.335</v>
      </c>
      <c r="AT68" s="764">
        <v>1058.0999999999999</v>
      </c>
      <c r="AU68" s="764">
        <v>1061.2449999999999</v>
      </c>
      <c r="AV68" s="764">
        <v>1064.2539999999999</v>
      </c>
      <c r="AW68" s="764">
        <v>1067.309</v>
      </c>
      <c r="AX68" s="764">
        <v>1070.1880000000001</v>
      </c>
      <c r="AY68" s="764">
        <v>1073.2539999999999</v>
      </c>
      <c r="AZ68" s="764">
        <v>1076.58</v>
      </c>
    </row>
    <row r="69" spans="1:52">
      <c r="A69" s="785" t="s">
        <v>543</v>
      </c>
      <c r="B69" s="784" t="s">
        <v>439</v>
      </c>
      <c r="C69" s="764">
        <v>365.44170000000003</v>
      </c>
      <c r="D69" s="764">
        <v>326.87200000000001</v>
      </c>
      <c r="E69" s="764">
        <v>288.00459999999998</v>
      </c>
      <c r="F69" s="764">
        <v>230.6848</v>
      </c>
      <c r="G69" s="764">
        <v>422.14339999999999</v>
      </c>
      <c r="H69" s="764">
        <v>402.17570000000001</v>
      </c>
      <c r="I69" s="764">
        <v>453.47469999999998</v>
      </c>
      <c r="J69" s="764">
        <v>225.9863</v>
      </c>
      <c r="K69" s="764">
        <v>424.93459999999999</v>
      </c>
      <c r="L69" s="764">
        <v>366.46210000000002</v>
      </c>
      <c r="M69" s="764">
        <v>415.38049999999998</v>
      </c>
      <c r="N69" s="764">
        <v>421.33629999999999</v>
      </c>
      <c r="O69" s="764">
        <v>499.34719999999999</v>
      </c>
      <c r="P69" s="764">
        <v>296.9563</v>
      </c>
      <c r="Q69" s="764">
        <v>301.6567</v>
      </c>
      <c r="R69" s="764">
        <v>330.0847</v>
      </c>
      <c r="S69" s="764">
        <v>407.8546</v>
      </c>
      <c r="T69" s="764">
        <v>534.62350000000004</v>
      </c>
      <c r="U69" s="764">
        <v>511.06689999999998</v>
      </c>
      <c r="V69" s="764">
        <v>347.67309999999998</v>
      </c>
      <c r="W69" s="764">
        <v>467.28590000000003</v>
      </c>
      <c r="X69" s="764">
        <v>346.80070000000001</v>
      </c>
      <c r="Y69" s="764">
        <v>322.4991</v>
      </c>
      <c r="Z69" s="764">
        <v>462.91550000000001</v>
      </c>
      <c r="AA69" s="764">
        <v>250.17240000000001</v>
      </c>
      <c r="AB69" s="764">
        <v>288.47129999999999</v>
      </c>
      <c r="AC69" s="764">
        <v>285.46539999999999</v>
      </c>
      <c r="AD69" s="764">
        <v>315.71030000000002</v>
      </c>
      <c r="AE69" s="764">
        <v>445.43040000000002</v>
      </c>
      <c r="AF69" s="764">
        <v>290.96109999999999</v>
      </c>
      <c r="AG69" s="764">
        <v>290.12569999999999</v>
      </c>
      <c r="AH69" s="764">
        <v>289.43869999999998</v>
      </c>
      <c r="AI69" s="764">
        <v>289.0684</v>
      </c>
      <c r="AJ69" s="764">
        <v>288.93169999999998</v>
      </c>
      <c r="AK69" s="764">
        <v>288.98480000000001</v>
      </c>
      <c r="AL69" s="764">
        <v>289.28039999999999</v>
      </c>
      <c r="AM69" s="764">
        <v>289.66750000000002</v>
      </c>
      <c r="AN69" s="764">
        <v>290.18220000000002</v>
      </c>
      <c r="AO69" s="764">
        <v>290.94889999999998</v>
      </c>
      <c r="AP69" s="764">
        <v>292.01490000000001</v>
      </c>
      <c r="AQ69" s="764">
        <v>293.12380000000002</v>
      </c>
      <c r="AR69" s="764">
        <v>294.51220000000001</v>
      </c>
      <c r="AS69" s="764">
        <v>295.86009999999999</v>
      </c>
      <c r="AT69" s="764">
        <v>297.29469999999998</v>
      </c>
      <c r="AU69" s="764">
        <v>298.8802</v>
      </c>
      <c r="AV69" s="764">
        <v>300.46820000000002</v>
      </c>
      <c r="AW69" s="764">
        <v>302.15640000000002</v>
      </c>
      <c r="AX69" s="764">
        <v>303.9153</v>
      </c>
      <c r="AY69" s="764">
        <v>305.75049999999999</v>
      </c>
      <c r="AZ69" s="764">
        <v>307.71069999999997</v>
      </c>
    </row>
    <row r="70" spans="1:52">
      <c r="A70" s="785" t="s">
        <v>543</v>
      </c>
      <c r="B70" s="784" t="s">
        <v>140</v>
      </c>
      <c r="C70" s="764">
        <v>560.4982</v>
      </c>
      <c r="D70" s="764">
        <v>592.67309999999998</v>
      </c>
      <c r="E70" s="764">
        <v>632.88340000000005</v>
      </c>
      <c r="F70" s="764">
        <v>699.67560000000003</v>
      </c>
      <c r="G70" s="764">
        <v>722.52059999999994</v>
      </c>
      <c r="H70" s="764">
        <v>803.39359999999999</v>
      </c>
      <c r="I70" s="764">
        <v>836.26419999999996</v>
      </c>
      <c r="J70" s="764">
        <v>971.42100000000005</v>
      </c>
      <c r="K70" s="764">
        <v>1005.268</v>
      </c>
      <c r="L70" s="764">
        <v>1064.835</v>
      </c>
      <c r="M70" s="764">
        <v>1148.0530000000001</v>
      </c>
      <c r="N70" s="764">
        <v>1166.6410000000001</v>
      </c>
      <c r="O70" s="764">
        <v>1274.7360000000001</v>
      </c>
      <c r="P70" s="764">
        <v>1405.2149999999999</v>
      </c>
      <c r="Q70" s="764">
        <v>1546.9860000000001</v>
      </c>
      <c r="R70" s="764">
        <v>1630.386</v>
      </c>
      <c r="S70" s="764">
        <v>1832.0940000000001</v>
      </c>
      <c r="T70" s="764">
        <v>2006.6790000000001</v>
      </c>
      <c r="U70" s="764">
        <v>2229.0309999999999</v>
      </c>
      <c r="V70" s="764">
        <v>2501.9299999999998</v>
      </c>
      <c r="W70" s="764">
        <v>2702.2060000000001</v>
      </c>
      <c r="X70" s="764">
        <v>2952.2939999999999</v>
      </c>
      <c r="Y70" s="764">
        <v>3249.1909999999998</v>
      </c>
      <c r="Z70" s="764">
        <v>3432.6469999999999</v>
      </c>
      <c r="AA70" s="764">
        <v>3536.451</v>
      </c>
      <c r="AB70" s="764">
        <v>3798.1019999999999</v>
      </c>
      <c r="AC70" s="764">
        <v>3852.0279999999998</v>
      </c>
      <c r="AD70" s="764">
        <v>3630.6779999999999</v>
      </c>
      <c r="AE70" s="764">
        <v>3515.3020000000001</v>
      </c>
      <c r="AF70" s="764">
        <v>3370.049</v>
      </c>
      <c r="AG70" s="764">
        <v>3203.2469999999998</v>
      </c>
      <c r="AH70" s="764">
        <v>3070.375</v>
      </c>
      <c r="AI70" s="764">
        <v>2965.768</v>
      </c>
      <c r="AJ70" s="764">
        <v>2881.585</v>
      </c>
      <c r="AK70" s="764">
        <v>2814.3609999999999</v>
      </c>
      <c r="AL70" s="764">
        <v>2760.692</v>
      </c>
      <c r="AM70" s="764">
        <v>2716.5189999999998</v>
      </c>
      <c r="AN70" s="764">
        <v>2680.2860000000001</v>
      </c>
      <c r="AO70" s="764">
        <v>2651.145</v>
      </c>
      <c r="AP70" s="764">
        <v>2628.2179999999998</v>
      </c>
      <c r="AQ70" s="764">
        <v>2608.4319999999998</v>
      </c>
      <c r="AR70" s="764">
        <v>2592.9250000000002</v>
      </c>
      <c r="AS70" s="764">
        <v>2578.3009999999999</v>
      </c>
      <c r="AT70" s="764">
        <v>2565.0309999999999</v>
      </c>
      <c r="AU70" s="764">
        <v>2553.6060000000002</v>
      </c>
      <c r="AV70" s="764">
        <v>2547.8510000000001</v>
      </c>
      <c r="AW70" s="764">
        <v>2547.2049999999999</v>
      </c>
      <c r="AX70" s="764">
        <v>2550.2040000000002</v>
      </c>
      <c r="AY70" s="764">
        <v>2556.4250000000002</v>
      </c>
      <c r="AZ70" s="764">
        <v>2565.482</v>
      </c>
    </row>
    <row r="71" spans="1:52">
      <c r="A71" s="785" t="s">
        <v>543</v>
      </c>
      <c r="B71" s="784" t="s">
        <v>440</v>
      </c>
      <c r="C71" s="764">
        <v>1682.393</v>
      </c>
      <c r="D71" s="764">
        <v>1676.29</v>
      </c>
      <c r="E71" s="764">
        <v>1766.0229999999999</v>
      </c>
      <c r="F71" s="764">
        <v>1928.7080000000001</v>
      </c>
      <c r="G71" s="764">
        <v>1910.58</v>
      </c>
      <c r="H71" s="764">
        <v>2082.8519999999999</v>
      </c>
      <c r="I71" s="764">
        <v>1921.548</v>
      </c>
      <c r="J71" s="764">
        <v>2306.2539999999999</v>
      </c>
      <c r="K71" s="764">
        <v>2209.5909999999999</v>
      </c>
      <c r="L71" s="764">
        <v>2183.808</v>
      </c>
      <c r="M71" s="764">
        <v>2356.3180000000002</v>
      </c>
      <c r="N71" s="764">
        <v>2264.61</v>
      </c>
      <c r="O71" s="764">
        <v>2284.2579999999998</v>
      </c>
      <c r="P71" s="764">
        <v>2370.223</v>
      </c>
      <c r="Q71" s="764">
        <v>2373.5340000000001</v>
      </c>
      <c r="R71" s="764">
        <v>2174.1390000000001</v>
      </c>
      <c r="S71" s="764">
        <v>2252.1480000000001</v>
      </c>
      <c r="T71" s="764">
        <v>2245.7040000000002</v>
      </c>
      <c r="U71" s="764">
        <v>2247.7689999999998</v>
      </c>
      <c r="V71" s="764">
        <v>2253.4690000000001</v>
      </c>
      <c r="W71" s="764">
        <v>2246.761</v>
      </c>
      <c r="X71" s="764">
        <v>2367.4360000000001</v>
      </c>
      <c r="Y71" s="764">
        <v>2564.8209999999999</v>
      </c>
      <c r="Z71" s="764">
        <v>2471.569</v>
      </c>
      <c r="AA71" s="764">
        <v>2241.299</v>
      </c>
      <c r="AB71" s="764">
        <v>2367.569</v>
      </c>
      <c r="AC71" s="764">
        <v>2275.6669999999999</v>
      </c>
      <c r="AD71" s="764">
        <v>2271.7570000000001</v>
      </c>
      <c r="AE71" s="764">
        <v>2341.5329999999999</v>
      </c>
      <c r="AF71" s="764">
        <v>2399.2629999999999</v>
      </c>
      <c r="AG71" s="764">
        <v>2415.1770000000001</v>
      </c>
      <c r="AH71" s="764">
        <v>2431.6030000000001</v>
      </c>
      <c r="AI71" s="764">
        <v>2450.049</v>
      </c>
      <c r="AJ71" s="764">
        <v>2468.511</v>
      </c>
      <c r="AK71" s="764">
        <v>2488.1120000000001</v>
      </c>
      <c r="AL71" s="764">
        <v>2508.404</v>
      </c>
      <c r="AM71" s="764">
        <v>2528.0189999999998</v>
      </c>
      <c r="AN71" s="764">
        <v>2548.1550000000002</v>
      </c>
      <c r="AO71" s="764">
        <v>2569.0590000000002</v>
      </c>
      <c r="AP71" s="764">
        <v>2591.402</v>
      </c>
      <c r="AQ71" s="764">
        <v>2613.2600000000002</v>
      </c>
      <c r="AR71" s="764">
        <v>2636.6950000000002</v>
      </c>
      <c r="AS71" s="764">
        <v>2658.3139999999999</v>
      </c>
      <c r="AT71" s="764">
        <v>2678.8919999999998</v>
      </c>
      <c r="AU71" s="764">
        <v>2700.06</v>
      </c>
      <c r="AV71" s="764">
        <v>2720.2809999999999</v>
      </c>
      <c r="AW71" s="764">
        <v>2740.366</v>
      </c>
      <c r="AX71" s="764">
        <v>2759.6030000000001</v>
      </c>
      <c r="AY71" s="764">
        <v>2779.0410000000002</v>
      </c>
      <c r="AZ71" s="764">
        <v>2798.7939999999999</v>
      </c>
    </row>
    <row r="72" spans="1:52">
      <c r="A72" s="785" t="s">
        <v>543</v>
      </c>
      <c r="B72" s="784" t="s">
        <v>441</v>
      </c>
      <c r="C72" s="764">
        <v>46.933700000000002</v>
      </c>
      <c r="D72" s="764">
        <v>50.805999999999997</v>
      </c>
      <c r="E72" s="764">
        <v>55.407200000000003</v>
      </c>
      <c r="F72" s="764">
        <v>61.942500000000003</v>
      </c>
      <c r="G72" s="764">
        <v>64.514799999999994</v>
      </c>
      <c r="H72" s="764">
        <v>72.028899999999993</v>
      </c>
      <c r="I72" s="764">
        <v>73.972099999999998</v>
      </c>
      <c r="J72" s="764">
        <v>85.260300000000001</v>
      </c>
      <c r="K72" s="764">
        <v>86.852999999999994</v>
      </c>
      <c r="L72" s="764">
        <v>90.678399999999996</v>
      </c>
      <c r="M72" s="764">
        <v>96.462199999999996</v>
      </c>
      <c r="N72" s="764">
        <v>97.054500000000004</v>
      </c>
      <c r="O72" s="764">
        <v>99.432400000000001</v>
      </c>
      <c r="P72" s="764">
        <v>103.70189999999999</v>
      </c>
      <c r="Q72" s="764">
        <v>106.06789999999999</v>
      </c>
      <c r="R72" s="764">
        <v>103.7439</v>
      </c>
      <c r="S72" s="764">
        <v>110.0341</v>
      </c>
      <c r="T72" s="764">
        <v>111.35980000000001</v>
      </c>
      <c r="U72" s="764">
        <v>112.3167</v>
      </c>
      <c r="V72" s="764">
        <v>113.1698</v>
      </c>
      <c r="W72" s="764">
        <v>111.2929</v>
      </c>
      <c r="X72" s="764">
        <v>117.62139999999999</v>
      </c>
      <c r="Y72" s="764">
        <v>125.7285</v>
      </c>
      <c r="Z72" s="764">
        <v>126.1024</v>
      </c>
      <c r="AA72" s="764">
        <v>124.3445</v>
      </c>
      <c r="AB72" s="764">
        <v>131.404</v>
      </c>
      <c r="AC72" s="764">
        <v>136.5607</v>
      </c>
      <c r="AD72" s="764">
        <v>136.79759999999999</v>
      </c>
      <c r="AE72" s="764">
        <v>141.59780000000001</v>
      </c>
      <c r="AF72" s="764">
        <v>142.04329999999999</v>
      </c>
      <c r="AG72" s="764">
        <v>139.84630000000001</v>
      </c>
      <c r="AH72" s="764">
        <v>137.70869999999999</v>
      </c>
      <c r="AI72" s="764">
        <v>135.64070000000001</v>
      </c>
      <c r="AJ72" s="764">
        <v>133.6113</v>
      </c>
      <c r="AK72" s="764">
        <v>131.642</v>
      </c>
      <c r="AL72" s="764">
        <v>129.726</v>
      </c>
      <c r="AM72" s="764">
        <v>127.8507</v>
      </c>
      <c r="AN72" s="764">
        <v>126.00230000000001</v>
      </c>
      <c r="AO72" s="764">
        <v>124.21120000000001</v>
      </c>
      <c r="AP72" s="764">
        <v>122.48350000000001</v>
      </c>
      <c r="AQ72" s="764">
        <v>120.7814</v>
      </c>
      <c r="AR72" s="764">
        <v>119.1268</v>
      </c>
      <c r="AS72" s="764">
        <v>117.49250000000001</v>
      </c>
      <c r="AT72" s="764">
        <v>115.8905</v>
      </c>
      <c r="AU72" s="764">
        <v>114.3369</v>
      </c>
      <c r="AV72" s="764">
        <v>112.7957</v>
      </c>
      <c r="AW72" s="764">
        <v>111.29170000000001</v>
      </c>
      <c r="AX72" s="764">
        <v>109.8182</v>
      </c>
      <c r="AY72" s="764">
        <v>108.37909999999999</v>
      </c>
      <c r="AZ72" s="764">
        <v>106.9751</v>
      </c>
    </row>
    <row r="73" spans="1:52">
      <c r="A73" s="784" t="s">
        <v>4</v>
      </c>
      <c r="B73" s="784"/>
      <c r="C73" s="764"/>
      <c r="D73" s="764"/>
      <c r="E73" s="764"/>
      <c r="F73" s="764"/>
      <c r="G73" s="764"/>
      <c r="H73" s="764"/>
      <c r="I73" s="764"/>
      <c r="J73" s="764"/>
      <c r="K73" s="764"/>
      <c r="L73" s="764"/>
      <c r="M73" s="764"/>
      <c r="N73" s="764"/>
      <c r="O73" s="764"/>
      <c r="P73" s="764"/>
      <c r="Q73" s="764"/>
      <c r="R73" s="764"/>
      <c r="S73" s="764"/>
      <c r="T73" s="764"/>
      <c r="U73" s="764"/>
      <c r="V73" s="764"/>
      <c r="W73" s="764"/>
      <c r="X73" s="764"/>
      <c r="Y73" s="764"/>
      <c r="Z73" s="764"/>
      <c r="AA73" s="764"/>
      <c r="AB73" s="764"/>
      <c r="AC73" s="764"/>
      <c r="AD73" s="764"/>
      <c r="AE73" s="764"/>
      <c r="AF73" s="764"/>
      <c r="AG73" s="764"/>
      <c r="AH73" s="764"/>
      <c r="AI73" s="764"/>
      <c r="AJ73" s="764"/>
      <c r="AK73" s="764"/>
      <c r="AL73" s="764"/>
      <c r="AM73" s="764"/>
      <c r="AN73" s="764"/>
      <c r="AO73" s="764"/>
      <c r="AP73" s="764"/>
      <c r="AQ73" s="764"/>
      <c r="AR73" s="764"/>
      <c r="AS73" s="764"/>
      <c r="AT73" s="764"/>
      <c r="AU73" s="764"/>
      <c r="AV73" s="764"/>
      <c r="AW73" s="764"/>
      <c r="AX73" s="764"/>
      <c r="AY73" s="764"/>
      <c r="AZ73" s="764"/>
    </row>
    <row r="74" spans="1:52">
      <c r="A74" s="785" t="s">
        <v>917</v>
      </c>
      <c r="B74" s="784"/>
      <c r="C74" s="764">
        <v>1986</v>
      </c>
      <c r="D74" s="764">
        <v>1987</v>
      </c>
      <c r="E74" s="764">
        <v>1988</v>
      </c>
      <c r="F74" s="764">
        <v>1989</v>
      </c>
      <c r="G74" s="764">
        <v>1990</v>
      </c>
      <c r="H74" s="764">
        <v>1991</v>
      </c>
      <c r="I74" s="764">
        <v>1992</v>
      </c>
      <c r="J74" s="764">
        <v>1993</v>
      </c>
      <c r="K74" s="764">
        <v>1994</v>
      </c>
      <c r="L74" s="764">
        <v>1995</v>
      </c>
      <c r="M74" s="764">
        <v>1996</v>
      </c>
      <c r="N74" s="764">
        <v>1997</v>
      </c>
      <c r="O74" s="764">
        <v>1998</v>
      </c>
      <c r="P74" s="764">
        <v>1999</v>
      </c>
      <c r="Q74" s="764">
        <v>2000</v>
      </c>
      <c r="R74" s="764">
        <v>2001</v>
      </c>
      <c r="S74" s="764">
        <v>2002</v>
      </c>
      <c r="T74" s="764">
        <v>2003</v>
      </c>
      <c r="U74" s="764">
        <v>2004</v>
      </c>
      <c r="V74" s="764">
        <v>2005</v>
      </c>
      <c r="W74" s="764">
        <v>2006</v>
      </c>
      <c r="X74" s="764">
        <v>2007</v>
      </c>
      <c r="Y74" s="764">
        <v>2008</v>
      </c>
      <c r="Z74" s="764">
        <v>2009</v>
      </c>
      <c r="AA74" s="764">
        <v>2010</v>
      </c>
      <c r="AB74" s="764">
        <v>2011</v>
      </c>
      <c r="AC74" s="764">
        <v>2012</v>
      </c>
      <c r="AD74" s="764">
        <v>2013</v>
      </c>
      <c r="AE74" s="764">
        <v>2014</v>
      </c>
      <c r="AF74" s="764">
        <v>2015</v>
      </c>
      <c r="AG74" s="764">
        <v>2016</v>
      </c>
      <c r="AH74" s="764">
        <v>2017</v>
      </c>
      <c r="AI74" s="764">
        <v>2018</v>
      </c>
      <c r="AJ74" s="764">
        <v>2019</v>
      </c>
      <c r="AK74" s="764">
        <v>2020</v>
      </c>
      <c r="AL74" s="764">
        <v>2021</v>
      </c>
      <c r="AM74" s="764">
        <v>2022</v>
      </c>
      <c r="AN74" s="764">
        <v>2023</v>
      </c>
      <c r="AO74" s="764">
        <v>2024</v>
      </c>
      <c r="AP74" s="764">
        <v>2025</v>
      </c>
      <c r="AQ74" s="764">
        <v>2026</v>
      </c>
      <c r="AR74" s="764">
        <v>2027</v>
      </c>
      <c r="AS74" s="764">
        <v>2028</v>
      </c>
      <c r="AT74" s="764">
        <v>2029</v>
      </c>
      <c r="AU74" s="764">
        <v>2030</v>
      </c>
      <c r="AV74" s="764">
        <v>2031</v>
      </c>
      <c r="AW74" s="764">
        <v>2032</v>
      </c>
      <c r="AX74" s="764">
        <v>2033</v>
      </c>
      <c r="AY74" s="764">
        <v>2034</v>
      </c>
      <c r="AZ74" s="764">
        <v>2035</v>
      </c>
    </row>
    <row r="75" spans="1:52">
      <c r="A75" s="785" t="s">
        <v>543</v>
      </c>
      <c r="B75" s="784" t="s">
        <v>35</v>
      </c>
      <c r="C75" s="764">
        <v>11143.15</v>
      </c>
      <c r="D75" s="764">
        <v>11628.57</v>
      </c>
      <c r="E75" s="764">
        <v>12095.75</v>
      </c>
      <c r="F75" s="764">
        <v>12548.77</v>
      </c>
      <c r="G75" s="764">
        <v>13848.92</v>
      </c>
      <c r="H75" s="764">
        <v>13318.66</v>
      </c>
      <c r="I75" s="764">
        <v>13475.6</v>
      </c>
      <c r="J75" s="764">
        <v>13841.18</v>
      </c>
      <c r="K75" s="764">
        <v>14453.04</v>
      </c>
      <c r="L75" s="764">
        <v>14641.24</v>
      </c>
      <c r="M75" s="764">
        <v>15253.68</v>
      </c>
      <c r="N75" s="764">
        <v>15362.5</v>
      </c>
      <c r="O75" s="764">
        <v>15489.23</v>
      </c>
      <c r="P75" s="764">
        <v>16043.96</v>
      </c>
      <c r="Q75" s="764">
        <v>16460.439999999999</v>
      </c>
      <c r="R75" s="764">
        <v>15914.91</v>
      </c>
      <c r="S75" s="764">
        <v>16741.900000000001</v>
      </c>
      <c r="T75" s="764">
        <v>16676.43</v>
      </c>
      <c r="U75" s="764">
        <v>16735.080000000002</v>
      </c>
      <c r="V75" s="764">
        <v>16755.490000000002</v>
      </c>
      <c r="W75" s="764">
        <v>16726.650000000001</v>
      </c>
      <c r="X75" s="764">
        <v>16930.93</v>
      </c>
      <c r="Y75" s="764">
        <v>17752.28</v>
      </c>
      <c r="Z75" s="764">
        <v>17265.099999999999</v>
      </c>
      <c r="AA75" s="764">
        <v>16535.099999999999</v>
      </c>
      <c r="AB75" s="764">
        <v>17221.599999999999</v>
      </c>
      <c r="AC75" s="764">
        <v>17090.400000000001</v>
      </c>
      <c r="AD75" s="764">
        <v>17169.27</v>
      </c>
      <c r="AE75" s="764">
        <v>17960.32</v>
      </c>
      <c r="AF75" s="764">
        <v>18556.509999999998</v>
      </c>
      <c r="AG75" s="764">
        <v>18878.66</v>
      </c>
      <c r="AH75" s="764">
        <v>19129.490000000002</v>
      </c>
      <c r="AI75" s="764">
        <v>19369.16</v>
      </c>
      <c r="AJ75" s="764">
        <v>19586.599999999999</v>
      </c>
      <c r="AK75" s="764">
        <v>19818.91</v>
      </c>
      <c r="AL75" s="764">
        <v>20021.37</v>
      </c>
      <c r="AM75" s="764">
        <v>20256.5</v>
      </c>
      <c r="AN75" s="764">
        <v>20507.09</v>
      </c>
      <c r="AO75" s="764">
        <v>20792.98</v>
      </c>
      <c r="AP75" s="764">
        <v>21095.72</v>
      </c>
      <c r="AQ75" s="764">
        <v>21426.13</v>
      </c>
      <c r="AR75" s="764">
        <v>21812.12</v>
      </c>
      <c r="AS75" s="764">
        <v>22241.43</v>
      </c>
      <c r="AT75" s="764">
        <v>22659.439999999999</v>
      </c>
      <c r="AU75" s="764">
        <v>23110.51</v>
      </c>
      <c r="AV75" s="764">
        <v>23536.23</v>
      </c>
      <c r="AW75" s="764">
        <v>23960.45</v>
      </c>
      <c r="AX75" s="764">
        <v>24392.86</v>
      </c>
      <c r="AY75" s="764">
        <v>24824.04</v>
      </c>
      <c r="AZ75" s="764">
        <v>25260.36</v>
      </c>
    </row>
    <row r="76" spans="1:52">
      <c r="A76" s="785" t="s">
        <v>543</v>
      </c>
      <c r="B76" s="784" t="s">
        <v>57</v>
      </c>
      <c r="C76" s="764">
        <v>797.56449999999995</v>
      </c>
      <c r="D76" s="764">
        <v>794.54129999999998</v>
      </c>
      <c r="E76" s="764">
        <v>888.37120000000004</v>
      </c>
      <c r="F76" s="764">
        <v>1003.609</v>
      </c>
      <c r="G76" s="764">
        <v>956.37699999999995</v>
      </c>
      <c r="H76" s="764">
        <v>948.423</v>
      </c>
      <c r="I76" s="764">
        <v>797.67589999999996</v>
      </c>
      <c r="J76" s="764">
        <v>1146.2460000000001</v>
      </c>
      <c r="K76" s="764">
        <v>997.02139999999997</v>
      </c>
      <c r="L76" s="764">
        <v>978.21159999999998</v>
      </c>
      <c r="M76" s="764">
        <v>1089.6079999999999</v>
      </c>
      <c r="N76" s="764">
        <v>1061.893</v>
      </c>
      <c r="O76" s="764">
        <v>1028.9090000000001</v>
      </c>
      <c r="P76" s="764">
        <v>1244.694</v>
      </c>
      <c r="Q76" s="764">
        <v>1289.2360000000001</v>
      </c>
      <c r="R76" s="764">
        <v>1212.329</v>
      </c>
      <c r="S76" s="764">
        <v>1219.3900000000001</v>
      </c>
      <c r="T76" s="764">
        <v>1050.0509999999999</v>
      </c>
      <c r="U76" s="764">
        <v>1080.1890000000001</v>
      </c>
      <c r="V76" s="764">
        <v>1204.933</v>
      </c>
      <c r="W76" s="764">
        <v>1238.9169999999999</v>
      </c>
      <c r="X76" s="764">
        <v>1188.8620000000001</v>
      </c>
      <c r="Y76" s="764">
        <v>1215.4659999999999</v>
      </c>
      <c r="Z76" s="764">
        <v>1248.123</v>
      </c>
      <c r="AA76" s="764">
        <v>1105.0640000000001</v>
      </c>
      <c r="AB76" s="764">
        <v>1154.3610000000001</v>
      </c>
      <c r="AC76" s="764">
        <v>1204.473</v>
      </c>
      <c r="AD76" s="764">
        <v>1236.367</v>
      </c>
      <c r="AE76" s="764">
        <v>1284.201</v>
      </c>
      <c r="AF76" s="764">
        <v>1316.37</v>
      </c>
      <c r="AG76" s="764">
        <v>1328.222</v>
      </c>
      <c r="AH76" s="764">
        <v>1336.9870000000001</v>
      </c>
      <c r="AI76" s="764">
        <v>1344.845</v>
      </c>
      <c r="AJ76" s="764">
        <v>1349.154</v>
      </c>
      <c r="AK76" s="764">
        <v>1362.588</v>
      </c>
      <c r="AL76" s="764">
        <v>1372.499</v>
      </c>
      <c r="AM76" s="764">
        <v>1383.876</v>
      </c>
      <c r="AN76" s="764">
        <v>1395.345</v>
      </c>
      <c r="AO76" s="764">
        <v>1408.05</v>
      </c>
      <c r="AP76" s="764">
        <v>1420.6420000000001</v>
      </c>
      <c r="AQ76" s="764">
        <v>1434.31</v>
      </c>
      <c r="AR76" s="764">
        <v>1450.722</v>
      </c>
      <c r="AS76" s="764">
        <v>1469.2550000000001</v>
      </c>
      <c r="AT76" s="764">
        <v>1486.1279999999999</v>
      </c>
      <c r="AU76" s="764">
        <v>1504.914</v>
      </c>
      <c r="AV76" s="764">
        <v>1520.6220000000001</v>
      </c>
      <c r="AW76" s="764">
        <v>1536</v>
      </c>
      <c r="AX76" s="764">
        <v>1551.1279999999999</v>
      </c>
      <c r="AY76" s="764">
        <v>1565.4860000000001</v>
      </c>
      <c r="AZ76" s="764">
        <v>1579.2929999999999</v>
      </c>
    </row>
    <row r="77" spans="1:52">
      <c r="A77" s="785" t="s">
        <v>543</v>
      </c>
      <c r="B77" s="784" t="s">
        <v>58</v>
      </c>
      <c r="C77" s="764">
        <v>258.9676</v>
      </c>
      <c r="D77" s="764">
        <v>266.59480000000002</v>
      </c>
      <c r="E77" s="764">
        <v>281.2559</v>
      </c>
      <c r="F77" s="764">
        <v>301.95269999999999</v>
      </c>
      <c r="G77" s="764">
        <v>294.2079</v>
      </c>
      <c r="H77" s="764">
        <v>293.95850000000002</v>
      </c>
      <c r="I77" s="764">
        <v>288.01909999999998</v>
      </c>
      <c r="J77" s="764">
        <v>334.59910000000002</v>
      </c>
      <c r="K77" s="764">
        <v>315.12970000000001</v>
      </c>
      <c r="L77" s="764">
        <v>331.9</v>
      </c>
      <c r="M77" s="764">
        <v>334.38040000000001</v>
      </c>
      <c r="N77" s="764">
        <v>338.2817</v>
      </c>
      <c r="O77" s="764">
        <v>327.89589999999998</v>
      </c>
      <c r="P77" s="764">
        <v>378.94869999999997</v>
      </c>
      <c r="Q77" s="764">
        <v>388.2912</v>
      </c>
      <c r="R77" s="764">
        <v>369.54840000000002</v>
      </c>
      <c r="S77" s="764">
        <v>375.75069999999999</v>
      </c>
      <c r="T77" s="764">
        <v>349.13420000000002</v>
      </c>
      <c r="U77" s="764">
        <v>358.42559999999997</v>
      </c>
      <c r="V77" s="764">
        <v>376.85989999999998</v>
      </c>
      <c r="W77" s="764">
        <v>363.72019999999998</v>
      </c>
      <c r="X77" s="764">
        <v>385.7441</v>
      </c>
      <c r="Y77" s="764">
        <v>410.36790000000002</v>
      </c>
      <c r="Z77" s="764">
        <v>377.14819999999997</v>
      </c>
      <c r="AA77" s="764">
        <v>399.8417</v>
      </c>
      <c r="AB77" s="764">
        <v>401.459</v>
      </c>
      <c r="AC77" s="764">
        <v>389.7525</v>
      </c>
      <c r="AD77" s="764">
        <v>394.73970000000003</v>
      </c>
      <c r="AE77" s="764">
        <v>413.89690000000002</v>
      </c>
      <c r="AF77" s="764">
        <v>423.6078</v>
      </c>
      <c r="AG77" s="764">
        <v>427.05329999999998</v>
      </c>
      <c r="AH77" s="764">
        <v>429.78590000000003</v>
      </c>
      <c r="AI77" s="764">
        <v>432.76749999999998</v>
      </c>
      <c r="AJ77" s="764">
        <v>435.28899999999999</v>
      </c>
      <c r="AK77" s="764">
        <v>438.42529999999999</v>
      </c>
      <c r="AL77" s="764">
        <v>440.53059999999999</v>
      </c>
      <c r="AM77" s="764">
        <v>443.40199999999999</v>
      </c>
      <c r="AN77" s="764">
        <v>446.42579999999998</v>
      </c>
      <c r="AO77" s="764">
        <v>449.63139999999999</v>
      </c>
      <c r="AP77" s="764">
        <v>453.01089999999999</v>
      </c>
      <c r="AQ77" s="764">
        <v>456.85210000000001</v>
      </c>
      <c r="AR77" s="764">
        <v>461.65089999999998</v>
      </c>
      <c r="AS77" s="764">
        <v>467.23540000000003</v>
      </c>
      <c r="AT77" s="764">
        <v>472.404</v>
      </c>
      <c r="AU77" s="764">
        <v>478.21030000000002</v>
      </c>
      <c r="AV77" s="764">
        <v>483.38440000000003</v>
      </c>
      <c r="AW77" s="764">
        <v>488.34440000000001</v>
      </c>
      <c r="AX77" s="764">
        <v>493.49489999999997</v>
      </c>
      <c r="AY77" s="764">
        <v>498.5136</v>
      </c>
      <c r="AZ77" s="764">
        <v>503.5797</v>
      </c>
    </row>
    <row r="78" spans="1:52">
      <c r="A78" s="785" t="s">
        <v>543</v>
      </c>
      <c r="B78" s="784" t="s">
        <v>443</v>
      </c>
      <c r="C78" s="764">
        <v>235.66220000000001</v>
      </c>
      <c r="D78" s="764">
        <v>252.49770000000001</v>
      </c>
      <c r="E78" s="764">
        <v>264.19560000000001</v>
      </c>
      <c r="F78" s="764">
        <v>281.84789999999998</v>
      </c>
      <c r="G78" s="764">
        <v>272.65589999999997</v>
      </c>
      <c r="H78" s="764">
        <v>271.214</v>
      </c>
      <c r="I78" s="764">
        <v>264.2894</v>
      </c>
      <c r="J78" s="764">
        <v>306.0059</v>
      </c>
      <c r="K78" s="764">
        <v>286.49090000000001</v>
      </c>
      <c r="L78" s="764">
        <v>299.30790000000002</v>
      </c>
      <c r="M78" s="764">
        <v>297.01170000000002</v>
      </c>
      <c r="N78" s="764">
        <v>294.5865</v>
      </c>
      <c r="O78" s="764">
        <v>281.16390000000001</v>
      </c>
      <c r="P78" s="764">
        <v>320.11649999999997</v>
      </c>
      <c r="Q78" s="764">
        <v>323.44839999999999</v>
      </c>
      <c r="R78" s="764">
        <v>304.33010000000002</v>
      </c>
      <c r="S78" s="764">
        <v>309.52569999999997</v>
      </c>
      <c r="T78" s="764">
        <v>288.65750000000003</v>
      </c>
      <c r="U78" s="764">
        <v>297.33499999999998</v>
      </c>
      <c r="V78" s="764">
        <v>315.20710000000003</v>
      </c>
      <c r="W78" s="764">
        <v>331.44470000000001</v>
      </c>
      <c r="X78" s="764">
        <v>298.77179999999998</v>
      </c>
      <c r="Y78" s="764">
        <v>297.56610000000001</v>
      </c>
      <c r="Z78" s="764">
        <v>329.22949999999997</v>
      </c>
      <c r="AA78" s="764">
        <v>262.5532</v>
      </c>
      <c r="AB78" s="764">
        <v>278.05099999999999</v>
      </c>
      <c r="AC78" s="764">
        <v>308.0575</v>
      </c>
      <c r="AD78" s="764">
        <v>308.06990000000002</v>
      </c>
      <c r="AE78" s="764">
        <v>318.06389999999999</v>
      </c>
      <c r="AF78" s="764">
        <v>323.28710000000001</v>
      </c>
      <c r="AG78" s="764">
        <v>323.30220000000003</v>
      </c>
      <c r="AH78" s="764">
        <v>318.97469999999998</v>
      </c>
      <c r="AI78" s="764">
        <v>313.61259999999999</v>
      </c>
      <c r="AJ78" s="764">
        <v>308.89460000000003</v>
      </c>
      <c r="AK78" s="764">
        <v>306.86410000000001</v>
      </c>
      <c r="AL78" s="764">
        <v>305.20069999999998</v>
      </c>
      <c r="AM78" s="764">
        <v>303.91230000000002</v>
      </c>
      <c r="AN78" s="764">
        <v>302.99849999999998</v>
      </c>
      <c r="AO78" s="764">
        <v>302.59719999999999</v>
      </c>
      <c r="AP78" s="764">
        <v>302.6062</v>
      </c>
      <c r="AQ78" s="764">
        <v>302.95769999999999</v>
      </c>
      <c r="AR78" s="764">
        <v>304.04349999999999</v>
      </c>
      <c r="AS78" s="764">
        <v>305.47179999999997</v>
      </c>
      <c r="AT78" s="764">
        <v>306.93369999999999</v>
      </c>
      <c r="AU78" s="764">
        <v>308.51580000000001</v>
      </c>
      <c r="AV78" s="764">
        <v>310.26159999999999</v>
      </c>
      <c r="AW78" s="764">
        <v>311.84309999999999</v>
      </c>
      <c r="AX78" s="764">
        <v>313.4649</v>
      </c>
      <c r="AY78" s="764">
        <v>315.05990000000003</v>
      </c>
      <c r="AZ78" s="764">
        <v>316.83030000000002</v>
      </c>
    </row>
    <row r="79" spans="1:52">
      <c r="A79" s="785" t="s">
        <v>543</v>
      </c>
      <c r="B79" s="784" t="s">
        <v>59</v>
      </c>
      <c r="C79" s="764">
        <v>1486.7070000000001</v>
      </c>
      <c r="D79" s="764">
        <v>1820.192</v>
      </c>
      <c r="E79" s="764">
        <v>1916.068</v>
      </c>
      <c r="F79" s="764">
        <v>2050.7890000000002</v>
      </c>
      <c r="G79" s="764">
        <v>1985.0640000000001</v>
      </c>
      <c r="H79" s="764">
        <v>1981.94</v>
      </c>
      <c r="I79" s="764">
        <v>1932.41</v>
      </c>
      <c r="J79" s="764">
        <v>2250.1709999999998</v>
      </c>
      <c r="K79" s="764">
        <v>2112.7289999999998</v>
      </c>
      <c r="L79" s="764">
        <v>2220.9960000000001</v>
      </c>
      <c r="M79" s="764">
        <v>2217.4160000000002</v>
      </c>
      <c r="N79" s="764">
        <v>2206.4690000000001</v>
      </c>
      <c r="O79" s="764">
        <v>2111.6</v>
      </c>
      <c r="P79" s="764">
        <v>2409.259</v>
      </c>
      <c r="Q79" s="764">
        <v>2444.9270000000001</v>
      </c>
      <c r="R79" s="764">
        <v>2310.6590000000001</v>
      </c>
      <c r="S79" s="764">
        <v>2345.39</v>
      </c>
      <c r="T79" s="764">
        <v>2180.7730000000001</v>
      </c>
      <c r="U79" s="764">
        <v>2241.627</v>
      </c>
      <c r="V79" s="764">
        <v>2347.1660000000002</v>
      </c>
      <c r="W79" s="764">
        <v>2267.1819999999998</v>
      </c>
      <c r="X79" s="764">
        <v>2390.0300000000002</v>
      </c>
      <c r="Y79" s="764">
        <v>2532.538</v>
      </c>
      <c r="Z79" s="764">
        <v>2328.4389999999999</v>
      </c>
      <c r="AA79" s="764">
        <v>2477.5059999999999</v>
      </c>
      <c r="AB79" s="764">
        <v>2484.6999999999998</v>
      </c>
      <c r="AC79" s="764">
        <v>2425.4380000000001</v>
      </c>
      <c r="AD79" s="764">
        <v>2370.0070000000001</v>
      </c>
      <c r="AE79" s="764">
        <v>2393.252</v>
      </c>
      <c r="AF79" s="764">
        <v>2387.4499999999998</v>
      </c>
      <c r="AG79" s="764">
        <v>2350.0680000000002</v>
      </c>
      <c r="AH79" s="764">
        <v>2270.7469999999998</v>
      </c>
      <c r="AI79" s="764">
        <v>2190.9630000000002</v>
      </c>
      <c r="AJ79" s="764">
        <v>2118.7199999999998</v>
      </c>
      <c r="AK79" s="764">
        <v>2053.7040000000002</v>
      </c>
      <c r="AL79" s="764">
        <v>1994.3409999999999</v>
      </c>
      <c r="AM79" s="764">
        <v>1941.317</v>
      </c>
      <c r="AN79" s="764">
        <v>1894.326</v>
      </c>
      <c r="AO79" s="764">
        <v>1855.3720000000001</v>
      </c>
      <c r="AP79" s="764">
        <v>1822.6020000000001</v>
      </c>
      <c r="AQ79" s="764">
        <v>1795.117</v>
      </c>
      <c r="AR79" s="764">
        <v>1774.933</v>
      </c>
      <c r="AS79" s="764">
        <v>1760.039</v>
      </c>
      <c r="AT79" s="764">
        <v>1747.768</v>
      </c>
      <c r="AU79" s="764">
        <v>1738.5989999999999</v>
      </c>
      <c r="AV79" s="764">
        <v>1731.4549999999999</v>
      </c>
      <c r="AW79" s="764">
        <v>1725.374</v>
      </c>
      <c r="AX79" s="764">
        <v>1721.145</v>
      </c>
      <c r="AY79" s="764">
        <v>1718.33</v>
      </c>
      <c r="AZ79" s="764">
        <v>1717.778</v>
      </c>
    </row>
    <row r="80" spans="1:52">
      <c r="A80" s="785" t="s">
        <v>543</v>
      </c>
      <c r="B80" s="784" t="s">
        <v>60</v>
      </c>
      <c r="C80" s="764">
        <v>2632.0079999999998</v>
      </c>
      <c r="D80" s="764">
        <v>2733.03</v>
      </c>
      <c r="E80" s="764">
        <v>2886.11</v>
      </c>
      <c r="F80" s="764">
        <v>3101.0549999999998</v>
      </c>
      <c r="G80" s="764">
        <v>3013.1129999999998</v>
      </c>
      <c r="H80" s="764">
        <v>3011.4659999999999</v>
      </c>
      <c r="I80" s="764">
        <v>2946.9160000000002</v>
      </c>
      <c r="J80" s="764">
        <v>3427.424</v>
      </c>
      <c r="K80" s="764">
        <v>3224.5459999999998</v>
      </c>
      <c r="L80" s="764">
        <v>3403.8150000000001</v>
      </c>
      <c r="M80" s="764">
        <v>3426.5680000000002</v>
      </c>
      <c r="N80" s="764">
        <v>3447.2080000000001</v>
      </c>
      <c r="O80" s="764">
        <v>3327.873</v>
      </c>
      <c r="P80" s="764">
        <v>3828.7860000000001</v>
      </c>
      <c r="Q80" s="764">
        <v>3911.424</v>
      </c>
      <c r="R80" s="764">
        <v>3718.078</v>
      </c>
      <c r="S80" s="764">
        <v>3778.3420000000001</v>
      </c>
      <c r="T80" s="764">
        <v>3439.9810000000002</v>
      </c>
      <c r="U80" s="764">
        <v>3531.1129999999998</v>
      </c>
      <c r="V80" s="764">
        <v>3710.1909999999998</v>
      </c>
      <c r="W80" s="764">
        <v>3752.614</v>
      </c>
      <c r="X80" s="764">
        <v>3717.5729999999999</v>
      </c>
      <c r="Y80" s="764">
        <v>3863.2350000000001</v>
      </c>
      <c r="Z80" s="764">
        <v>3850.6619999999998</v>
      </c>
      <c r="AA80" s="764">
        <v>3552.1689999999999</v>
      </c>
      <c r="AB80" s="764">
        <v>3726.0479999999998</v>
      </c>
      <c r="AC80" s="764">
        <v>3757.8939999999998</v>
      </c>
      <c r="AD80" s="764">
        <v>3839.328</v>
      </c>
      <c r="AE80" s="764">
        <v>4042.893</v>
      </c>
      <c r="AF80" s="764">
        <v>4191.7629999999999</v>
      </c>
      <c r="AG80" s="764">
        <v>4273.1030000000001</v>
      </c>
      <c r="AH80" s="764">
        <v>4345.0969999999998</v>
      </c>
      <c r="AI80" s="764">
        <v>4405.4279999999999</v>
      </c>
      <c r="AJ80" s="764">
        <v>4455.9210000000003</v>
      </c>
      <c r="AK80" s="764">
        <v>4500.8180000000002</v>
      </c>
      <c r="AL80" s="764">
        <v>4535.18</v>
      </c>
      <c r="AM80" s="764">
        <v>4574.3850000000002</v>
      </c>
      <c r="AN80" s="764">
        <v>4615.0590000000002</v>
      </c>
      <c r="AO80" s="764">
        <v>4661.2709999999997</v>
      </c>
      <c r="AP80" s="764">
        <v>4709.2870000000003</v>
      </c>
      <c r="AQ80" s="764">
        <v>4760.366</v>
      </c>
      <c r="AR80" s="764">
        <v>4821.5119999999997</v>
      </c>
      <c r="AS80" s="764">
        <v>4888.7489999999998</v>
      </c>
      <c r="AT80" s="764">
        <v>4952.1440000000002</v>
      </c>
      <c r="AU80" s="764">
        <v>5019.2640000000001</v>
      </c>
      <c r="AV80" s="764">
        <v>5081.6149999999998</v>
      </c>
      <c r="AW80" s="764">
        <v>5139.8879999999999</v>
      </c>
      <c r="AX80" s="764">
        <v>5198.3869999999997</v>
      </c>
      <c r="AY80" s="764">
        <v>5255.0820000000003</v>
      </c>
      <c r="AZ80" s="764">
        <v>5312.0110000000004</v>
      </c>
    </row>
    <row r="81" spans="1:52">
      <c r="A81" s="785" t="s">
        <v>543</v>
      </c>
      <c r="B81" s="784" t="s">
        <v>439</v>
      </c>
      <c r="C81" s="764">
        <v>3144.413</v>
      </c>
      <c r="D81" s="764">
        <v>3082.5749999999998</v>
      </c>
      <c r="E81" s="764">
        <v>3018.0709999999999</v>
      </c>
      <c r="F81" s="764">
        <v>2752.2719999999999</v>
      </c>
      <c r="G81" s="764">
        <v>4348.16</v>
      </c>
      <c r="H81" s="764">
        <v>3826.69</v>
      </c>
      <c r="I81" s="764">
        <v>4320.4930000000004</v>
      </c>
      <c r="J81" s="764">
        <v>2960.759</v>
      </c>
      <c r="K81" s="764">
        <v>4299.8760000000002</v>
      </c>
      <c r="L81" s="764">
        <v>4004.643</v>
      </c>
      <c r="M81" s="764">
        <v>4432.6509999999998</v>
      </c>
      <c r="N81" s="764">
        <v>4512.692</v>
      </c>
      <c r="O81" s="764">
        <v>5013.2790000000005</v>
      </c>
      <c r="P81" s="764">
        <v>3931.6759999999999</v>
      </c>
      <c r="Q81" s="764">
        <v>4068.8890000000001</v>
      </c>
      <c r="R81" s="764">
        <v>4149.1509999999998</v>
      </c>
      <c r="S81" s="764">
        <v>4791.2650000000003</v>
      </c>
      <c r="T81" s="764">
        <v>5712.8789999999999</v>
      </c>
      <c r="U81" s="764">
        <v>5457.9740000000002</v>
      </c>
      <c r="V81" s="764">
        <v>4848.9359999999997</v>
      </c>
      <c r="W81" s="764">
        <v>4839.9470000000001</v>
      </c>
      <c r="X81" s="764">
        <v>4917.625</v>
      </c>
      <c r="Y81" s="764">
        <v>5174.7280000000001</v>
      </c>
      <c r="Z81" s="764">
        <v>5028.5829999999996</v>
      </c>
      <c r="AA81" s="764">
        <v>4790.5</v>
      </c>
      <c r="AB81" s="764">
        <v>5028.3739999999998</v>
      </c>
      <c r="AC81" s="764">
        <v>4953.5240000000003</v>
      </c>
      <c r="AD81" s="764">
        <v>4893.299</v>
      </c>
      <c r="AE81" s="764">
        <v>5154.2129999999997</v>
      </c>
      <c r="AF81" s="764">
        <v>5370.9679999999998</v>
      </c>
      <c r="AG81" s="764">
        <v>5521.6480000000001</v>
      </c>
      <c r="AH81" s="764">
        <v>5670.9290000000001</v>
      </c>
      <c r="AI81" s="764">
        <v>5825.7420000000002</v>
      </c>
      <c r="AJ81" s="764">
        <v>5977.4409999999998</v>
      </c>
      <c r="AK81" s="764">
        <v>6133.5379999999996</v>
      </c>
      <c r="AL81" s="764">
        <v>6281.5069999999996</v>
      </c>
      <c r="AM81" s="764">
        <v>6442.8419999999996</v>
      </c>
      <c r="AN81" s="764">
        <v>6611.4089999999997</v>
      </c>
      <c r="AO81" s="764">
        <v>6792.5919999999996</v>
      </c>
      <c r="AP81" s="764">
        <v>6980.8559999999998</v>
      </c>
      <c r="AQ81" s="764">
        <v>7181.3810000000003</v>
      </c>
      <c r="AR81" s="764">
        <v>7403.5990000000002</v>
      </c>
      <c r="AS81" s="764">
        <v>7644.6310000000003</v>
      </c>
      <c r="AT81" s="764">
        <v>7884.0730000000003</v>
      </c>
      <c r="AU81" s="764">
        <v>8138.8689999999997</v>
      </c>
      <c r="AV81" s="764">
        <v>8387.6200000000008</v>
      </c>
      <c r="AW81" s="764">
        <v>8639.6309999999994</v>
      </c>
      <c r="AX81" s="764">
        <v>8898.5619999999999</v>
      </c>
      <c r="AY81" s="764">
        <v>9160.8989999999994</v>
      </c>
      <c r="AZ81" s="764">
        <v>9428.8539999999994</v>
      </c>
    </row>
    <row r="82" spans="1:52">
      <c r="A82" s="785" t="s">
        <v>543</v>
      </c>
      <c r="B82" s="784" t="s">
        <v>440</v>
      </c>
      <c r="C82" s="764">
        <v>2587.8319999999999</v>
      </c>
      <c r="D82" s="764">
        <v>2679.1419999999998</v>
      </c>
      <c r="E82" s="764">
        <v>2841.6779999999999</v>
      </c>
      <c r="F82" s="764">
        <v>3057.24</v>
      </c>
      <c r="G82" s="764">
        <v>2979.3420000000001</v>
      </c>
      <c r="H82" s="764">
        <v>2984.97</v>
      </c>
      <c r="I82" s="764">
        <v>2925.7959999999998</v>
      </c>
      <c r="J82" s="764">
        <v>3415.973</v>
      </c>
      <c r="K82" s="764">
        <v>3217.2489999999998</v>
      </c>
      <c r="L82" s="764">
        <v>3402.364</v>
      </c>
      <c r="M82" s="764">
        <v>3456.0479999999998</v>
      </c>
      <c r="N82" s="764">
        <v>3501.3690000000001</v>
      </c>
      <c r="O82" s="764">
        <v>3398.5079999999998</v>
      </c>
      <c r="P82" s="764">
        <v>3930.4780000000001</v>
      </c>
      <c r="Q82" s="764">
        <v>4034.2220000000002</v>
      </c>
      <c r="R82" s="764">
        <v>3850.81</v>
      </c>
      <c r="S82" s="764">
        <v>3922.2350000000001</v>
      </c>
      <c r="T82" s="764">
        <v>3654.9520000000002</v>
      </c>
      <c r="U82" s="764">
        <v>3768.415</v>
      </c>
      <c r="V82" s="764">
        <v>3952.1970000000001</v>
      </c>
      <c r="W82" s="764">
        <v>3932.819</v>
      </c>
      <c r="X82" s="764">
        <v>4032.3209999999999</v>
      </c>
      <c r="Y82" s="764">
        <v>4258.3829999999998</v>
      </c>
      <c r="Z82" s="764">
        <v>4102.9110000000001</v>
      </c>
      <c r="AA82" s="764">
        <v>3947.4670000000001</v>
      </c>
      <c r="AB82" s="764">
        <v>4148.6059999999998</v>
      </c>
      <c r="AC82" s="764">
        <v>4051.2649999999999</v>
      </c>
      <c r="AD82" s="764">
        <v>4127.4539999999997</v>
      </c>
      <c r="AE82" s="764">
        <v>4353.8010000000004</v>
      </c>
      <c r="AF82" s="764">
        <v>4543.0609999999997</v>
      </c>
      <c r="AG82" s="764">
        <v>4655.2610000000004</v>
      </c>
      <c r="AH82" s="764">
        <v>4756.9740000000002</v>
      </c>
      <c r="AI82" s="764">
        <v>4855.7969999999996</v>
      </c>
      <c r="AJ82" s="764">
        <v>4941.1769999999997</v>
      </c>
      <c r="AK82" s="764">
        <v>5022.97</v>
      </c>
      <c r="AL82" s="764">
        <v>5092.1170000000002</v>
      </c>
      <c r="AM82" s="764">
        <v>5166.7650000000003</v>
      </c>
      <c r="AN82" s="764">
        <v>5241.53</v>
      </c>
      <c r="AO82" s="764">
        <v>5323.4679999999998</v>
      </c>
      <c r="AP82" s="764">
        <v>5406.7160000000003</v>
      </c>
      <c r="AQ82" s="764">
        <v>5495.1509999999998</v>
      </c>
      <c r="AR82" s="764">
        <v>5595.6580000000004</v>
      </c>
      <c r="AS82" s="764">
        <v>5706.049</v>
      </c>
      <c r="AT82" s="764">
        <v>5809.9920000000002</v>
      </c>
      <c r="AU82" s="764">
        <v>5922.1369999999997</v>
      </c>
      <c r="AV82" s="764">
        <v>6021.2709999999997</v>
      </c>
      <c r="AW82" s="764">
        <v>6119.3680000000004</v>
      </c>
      <c r="AX82" s="764">
        <v>6216.68</v>
      </c>
      <c r="AY82" s="764">
        <v>6310.6670000000004</v>
      </c>
      <c r="AZ82" s="764">
        <v>6402.0110000000004</v>
      </c>
    </row>
    <row r="83" spans="1:52">
      <c r="A83" s="784" t="s">
        <v>4</v>
      </c>
      <c r="B83" s="784"/>
      <c r="C83" s="764"/>
      <c r="D83" s="764"/>
      <c r="E83" s="764"/>
      <c r="F83" s="764"/>
      <c r="G83" s="764"/>
      <c r="H83" s="764"/>
      <c r="I83" s="764"/>
      <c r="J83" s="764"/>
      <c r="K83" s="764"/>
      <c r="L83" s="764"/>
      <c r="M83" s="764"/>
      <c r="N83" s="764"/>
      <c r="O83" s="764"/>
      <c r="P83" s="764"/>
      <c r="Q83" s="764"/>
      <c r="R83" s="764"/>
      <c r="S83" s="764"/>
      <c r="T83" s="764"/>
      <c r="U83" s="764"/>
      <c r="V83" s="764"/>
      <c r="W83" s="764"/>
      <c r="X83" s="764"/>
      <c r="Y83" s="764"/>
      <c r="Z83" s="764"/>
      <c r="AA83" s="764"/>
      <c r="AB83" s="764"/>
      <c r="AC83" s="764"/>
      <c r="AD83" s="764"/>
      <c r="AE83" s="764"/>
      <c r="AF83" s="764"/>
      <c r="AG83" s="764"/>
      <c r="AH83" s="764"/>
      <c r="AI83" s="764"/>
      <c r="AJ83" s="764"/>
      <c r="AK83" s="764"/>
      <c r="AL83" s="764"/>
      <c r="AM83" s="764"/>
      <c r="AN83" s="764"/>
      <c r="AO83" s="764"/>
      <c r="AP83" s="764"/>
      <c r="AQ83" s="764"/>
      <c r="AR83" s="764"/>
      <c r="AS83" s="764"/>
      <c r="AT83" s="764"/>
      <c r="AU83" s="764"/>
      <c r="AV83" s="764"/>
      <c r="AW83" s="764"/>
      <c r="AX83" s="764"/>
      <c r="AY83" s="764"/>
      <c r="AZ83" s="764"/>
    </row>
    <row r="84" spans="1:52">
      <c r="A84" s="785" t="s">
        <v>918</v>
      </c>
      <c r="B84" s="784"/>
      <c r="C84" s="764">
        <v>1986</v>
      </c>
      <c r="D84" s="764">
        <v>1987</v>
      </c>
      <c r="E84" s="764">
        <v>1988</v>
      </c>
      <c r="F84" s="764">
        <v>1989</v>
      </c>
      <c r="G84" s="764">
        <v>1990</v>
      </c>
      <c r="H84" s="764">
        <v>1991</v>
      </c>
      <c r="I84" s="764">
        <v>1992</v>
      </c>
      <c r="J84" s="764">
        <v>1993</v>
      </c>
      <c r="K84" s="764">
        <v>1994</v>
      </c>
      <c r="L84" s="764">
        <v>1995</v>
      </c>
      <c r="M84" s="764">
        <v>1996</v>
      </c>
      <c r="N84" s="764">
        <v>1997</v>
      </c>
      <c r="O84" s="764">
        <v>1998</v>
      </c>
      <c r="P84" s="764">
        <v>1999</v>
      </c>
      <c r="Q84" s="764">
        <v>2000</v>
      </c>
      <c r="R84" s="764">
        <v>2001</v>
      </c>
      <c r="S84" s="764">
        <v>2002</v>
      </c>
      <c r="T84" s="764">
        <v>2003</v>
      </c>
      <c r="U84" s="764">
        <v>2004</v>
      </c>
      <c r="V84" s="764">
        <v>2005</v>
      </c>
      <c r="W84" s="764">
        <v>2006</v>
      </c>
      <c r="X84" s="764">
        <v>2007</v>
      </c>
      <c r="Y84" s="764">
        <v>2008</v>
      </c>
      <c r="Z84" s="764">
        <v>2009</v>
      </c>
      <c r="AA84" s="764">
        <v>2010</v>
      </c>
      <c r="AB84" s="764">
        <v>2011</v>
      </c>
      <c r="AC84" s="764">
        <v>2012</v>
      </c>
      <c r="AD84" s="764">
        <v>2013</v>
      </c>
      <c r="AE84" s="764">
        <v>2014</v>
      </c>
      <c r="AF84" s="764">
        <v>2015</v>
      </c>
      <c r="AG84" s="764">
        <v>2016</v>
      </c>
      <c r="AH84" s="764">
        <v>2017</v>
      </c>
      <c r="AI84" s="764">
        <v>2018</v>
      </c>
      <c r="AJ84" s="764">
        <v>2019</v>
      </c>
      <c r="AK84" s="764">
        <v>2020</v>
      </c>
      <c r="AL84" s="764">
        <v>2021</v>
      </c>
      <c r="AM84" s="764">
        <v>2022</v>
      </c>
      <c r="AN84" s="764">
        <v>2023</v>
      </c>
      <c r="AO84" s="764">
        <v>2024</v>
      </c>
      <c r="AP84" s="764">
        <v>2025</v>
      </c>
      <c r="AQ84" s="764">
        <v>2026</v>
      </c>
      <c r="AR84" s="764">
        <v>2027</v>
      </c>
      <c r="AS84" s="764">
        <v>2028</v>
      </c>
      <c r="AT84" s="764">
        <v>2029</v>
      </c>
      <c r="AU84" s="764">
        <v>2030</v>
      </c>
      <c r="AV84" s="764">
        <v>2031</v>
      </c>
      <c r="AW84" s="764">
        <v>2032</v>
      </c>
      <c r="AX84" s="764">
        <v>2033</v>
      </c>
      <c r="AY84" s="764">
        <v>2034</v>
      </c>
      <c r="AZ84" s="764">
        <v>2035</v>
      </c>
    </row>
    <row r="85" spans="1:52">
      <c r="A85" s="785" t="s">
        <v>543</v>
      </c>
      <c r="B85" s="784" t="s">
        <v>35</v>
      </c>
      <c r="C85" s="764">
        <v>12748.38</v>
      </c>
      <c r="D85" s="764">
        <v>15272.16</v>
      </c>
      <c r="E85" s="764">
        <v>15553.08</v>
      </c>
      <c r="F85" s="764">
        <v>17153.04</v>
      </c>
      <c r="G85" s="764">
        <v>17294.14</v>
      </c>
      <c r="H85" s="764">
        <v>17561.12</v>
      </c>
      <c r="I85" s="764">
        <v>17322.11</v>
      </c>
      <c r="J85" s="764">
        <v>17246.919999999998</v>
      </c>
      <c r="K85" s="764">
        <v>17323.060000000001</v>
      </c>
      <c r="L85" s="764">
        <v>18184.650000000001</v>
      </c>
      <c r="M85" s="764">
        <v>19584.75</v>
      </c>
      <c r="N85" s="764">
        <v>19030.259999999998</v>
      </c>
      <c r="O85" s="764">
        <v>16373.39</v>
      </c>
      <c r="P85" s="764">
        <v>15665.06</v>
      </c>
      <c r="Q85" s="764">
        <v>18143.3</v>
      </c>
      <c r="R85" s="764">
        <v>15247.77</v>
      </c>
      <c r="S85" s="764">
        <v>15019.03</v>
      </c>
      <c r="T85" s="764">
        <v>14464.5</v>
      </c>
      <c r="U85" s="764">
        <v>14338.69</v>
      </c>
      <c r="V85" s="764">
        <v>14946.09</v>
      </c>
      <c r="W85" s="764">
        <v>14827.63</v>
      </c>
      <c r="X85" s="764">
        <v>13952.62</v>
      </c>
      <c r="Y85" s="764">
        <v>13227.45</v>
      </c>
      <c r="Z85" s="764">
        <v>11495.36</v>
      </c>
      <c r="AA85" s="764">
        <v>10817.15</v>
      </c>
      <c r="AB85" s="764">
        <v>10158.27</v>
      </c>
      <c r="AC85" s="764">
        <v>10091.950000000001</v>
      </c>
      <c r="AD85" s="764">
        <v>12939.46</v>
      </c>
      <c r="AE85" s="764">
        <v>12779.77</v>
      </c>
      <c r="AF85" s="764">
        <v>13298.12</v>
      </c>
      <c r="AG85" s="764">
        <v>13543.62</v>
      </c>
      <c r="AH85" s="764">
        <v>13792.93</v>
      </c>
      <c r="AI85" s="764">
        <v>14029.76</v>
      </c>
      <c r="AJ85" s="764">
        <v>14271.18</v>
      </c>
      <c r="AK85" s="764">
        <v>14510.15</v>
      </c>
      <c r="AL85" s="764">
        <v>14739.71</v>
      </c>
      <c r="AM85" s="764">
        <v>14952.43</v>
      </c>
      <c r="AN85" s="764">
        <v>15167.65</v>
      </c>
      <c r="AO85" s="764">
        <v>15382.73</v>
      </c>
      <c r="AP85" s="764">
        <v>15613.39</v>
      </c>
      <c r="AQ85" s="764">
        <v>15810.95</v>
      </c>
      <c r="AR85" s="764">
        <v>16008.31</v>
      </c>
      <c r="AS85" s="764">
        <v>16204.11</v>
      </c>
      <c r="AT85" s="764">
        <v>16400.189999999999</v>
      </c>
      <c r="AU85" s="764">
        <v>16610.03</v>
      </c>
      <c r="AV85" s="764">
        <v>16807.82</v>
      </c>
      <c r="AW85" s="764">
        <v>17006.91</v>
      </c>
      <c r="AX85" s="764">
        <v>17206.13</v>
      </c>
      <c r="AY85" s="764">
        <v>17404.32</v>
      </c>
      <c r="AZ85" s="764">
        <v>17617.63</v>
      </c>
    </row>
    <row r="86" spans="1:52">
      <c r="A86" s="785" t="s">
        <v>543</v>
      </c>
      <c r="B86" s="784" t="s">
        <v>545</v>
      </c>
      <c r="C86" s="764">
        <v>1361.499</v>
      </c>
      <c r="D86" s="764">
        <v>1874.3820000000001</v>
      </c>
      <c r="E86" s="764">
        <v>2038.874</v>
      </c>
      <c r="F86" s="764">
        <v>2278.0740000000001</v>
      </c>
      <c r="G86" s="764">
        <v>2396.8270000000002</v>
      </c>
      <c r="H86" s="764">
        <v>2345.39</v>
      </c>
      <c r="I86" s="764">
        <v>2084.02</v>
      </c>
      <c r="J86" s="764">
        <v>2056.2930000000001</v>
      </c>
      <c r="K86" s="764">
        <v>2056.7559999999999</v>
      </c>
      <c r="L86" s="764">
        <v>2189.2440000000001</v>
      </c>
      <c r="M86" s="764">
        <v>2386.25</v>
      </c>
      <c r="N86" s="764">
        <v>2333.1260000000002</v>
      </c>
      <c r="O86" s="764">
        <v>2082.6039999999998</v>
      </c>
      <c r="P86" s="764">
        <v>2079.0630000000001</v>
      </c>
      <c r="Q86" s="764">
        <v>2265.5439999999999</v>
      </c>
      <c r="R86" s="764">
        <v>1779.7329999999999</v>
      </c>
      <c r="S86" s="764">
        <v>1730.403</v>
      </c>
      <c r="T86" s="764">
        <v>1673.269</v>
      </c>
      <c r="U86" s="764">
        <v>1651.9780000000001</v>
      </c>
      <c r="V86" s="764">
        <v>1765.223</v>
      </c>
      <c r="W86" s="764">
        <v>1749.076</v>
      </c>
      <c r="X86" s="764">
        <v>1550.4690000000001</v>
      </c>
      <c r="Y86" s="764">
        <v>1564.3710000000001</v>
      </c>
      <c r="Z86" s="764">
        <v>1362.8109999999999</v>
      </c>
      <c r="AA86" s="764">
        <v>1224.6300000000001</v>
      </c>
      <c r="AB86" s="764">
        <v>1139.002</v>
      </c>
      <c r="AC86" s="764">
        <v>1121.9469999999999</v>
      </c>
      <c r="AD86" s="764">
        <v>1213.289</v>
      </c>
      <c r="AE86" s="764">
        <v>1098.4849999999999</v>
      </c>
      <c r="AF86" s="764">
        <v>1138.6089999999999</v>
      </c>
      <c r="AG86" s="764">
        <v>1155.0619999999999</v>
      </c>
      <c r="AH86" s="764">
        <v>1171.683</v>
      </c>
      <c r="AI86" s="764">
        <v>1188.461</v>
      </c>
      <c r="AJ86" s="764">
        <v>1205.3820000000001</v>
      </c>
      <c r="AK86" s="764">
        <v>1222.4349999999999</v>
      </c>
      <c r="AL86" s="764">
        <v>1239.646</v>
      </c>
      <c r="AM86" s="764">
        <v>1256.9929999999999</v>
      </c>
      <c r="AN86" s="764">
        <v>1274.442</v>
      </c>
      <c r="AO86" s="764">
        <v>1291.982</v>
      </c>
      <c r="AP86" s="764">
        <v>1309.6020000000001</v>
      </c>
      <c r="AQ86" s="764">
        <v>1327.2940000000001</v>
      </c>
      <c r="AR86" s="764">
        <v>1344.954</v>
      </c>
      <c r="AS86" s="764">
        <v>1362.5250000000001</v>
      </c>
      <c r="AT86" s="764">
        <v>1379.9570000000001</v>
      </c>
      <c r="AU86" s="764">
        <v>1397.43</v>
      </c>
      <c r="AV86" s="764">
        <v>1414.9359999999999</v>
      </c>
      <c r="AW86" s="764">
        <v>1432.47</v>
      </c>
      <c r="AX86" s="764">
        <v>1450.0260000000001</v>
      </c>
      <c r="AY86" s="764">
        <v>1467.598</v>
      </c>
      <c r="AZ86" s="764">
        <v>1484.9169999999999</v>
      </c>
    </row>
    <row r="87" spans="1:52">
      <c r="A87" s="785" t="s">
        <v>543</v>
      </c>
      <c r="B87" s="784" t="s">
        <v>150</v>
      </c>
      <c r="C87" s="764">
        <v>7300.56</v>
      </c>
      <c r="D87" s="764">
        <v>7876.8450000000003</v>
      </c>
      <c r="E87" s="764">
        <v>7586.47</v>
      </c>
      <c r="F87" s="764">
        <v>8250.1039999999994</v>
      </c>
      <c r="G87" s="764">
        <v>7943.81</v>
      </c>
      <c r="H87" s="764">
        <v>8360.4490000000005</v>
      </c>
      <c r="I87" s="764">
        <v>8969.652</v>
      </c>
      <c r="J87" s="764">
        <v>8939.5689999999995</v>
      </c>
      <c r="K87" s="764">
        <v>9047.0390000000007</v>
      </c>
      <c r="L87" s="764">
        <v>9311.7659999999996</v>
      </c>
      <c r="M87" s="764">
        <v>9902.1229999999996</v>
      </c>
      <c r="N87" s="764">
        <v>9522.4359999999997</v>
      </c>
      <c r="O87" s="764">
        <v>7949.8940000000002</v>
      </c>
      <c r="P87" s="764">
        <v>7342.2510000000002</v>
      </c>
      <c r="Q87" s="764">
        <v>8900.5630000000001</v>
      </c>
      <c r="R87" s="764">
        <v>7963.1980000000003</v>
      </c>
      <c r="S87" s="764">
        <v>7928.8919999999998</v>
      </c>
      <c r="T87" s="764">
        <v>7613.335</v>
      </c>
      <c r="U87" s="764">
        <v>7572.6809999999996</v>
      </c>
      <c r="V87" s="764">
        <v>7714.9160000000002</v>
      </c>
      <c r="W87" s="764">
        <v>7524.3549999999996</v>
      </c>
      <c r="X87" s="764">
        <v>7365.8519999999999</v>
      </c>
      <c r="Y87" s="764">
        <v>6688.3159999999998</v>
      </c>
      <c r="Z87" s="764">
        <v>5834.058</v>
      </c>
      <c r="AA87" s="764">
        <v>5679.4409999999998</v>
      </c>
      <c r="AB87" s="764">
        <v>5392.08</v>
      </c>
      <c r="AC87" s="764">
        <v>5372.585</v>
      </c>
      <c r="AD87" s="764">
        <v>5842.9840000000004</v>
      </c>
      <c r="AE87" s="764">
        <v>5591.6559999999999</v>
      </c>
      <c r="AF87" s="764">
        <v>5771.6769999999997</v>
      </c>
      <c r="AG87" s="764">
        <v>5839.4309999999996</v>
      </c>
      <c r="AH87" s="764">
        <v>5909.2340000000004</v>
      </c>
      <c r="AI87" s="764">
        <v>5980.8670000000002</v>
      </c>
      <c r="AJ87" s="764">
        <v>6054.1369999999997</v>
      </c>
      <c r="AK87" s="764">
        <v>6128.87</v>
      </c>
      <c r="AL87" s="764">
        <v>6204.7920000000004</v>
      </c>
      <c r="AM87" s="764">
        <v>6281.8360000000002</v>
      </c>
      <c r="AN87" s="764">
        <v>6359.95</v>
      </c>
      <c r="AO87" s="764">
        <v>6439.0230000000001</v>
      </c>
      <c r="AP87" s="764">
        <v>6518.9549999999999</v>
      </c>
      <c r="AQ87" s="764">
        <v>6599.6549999999997</v>
      </c>
      <c r="AR87" s="764">
        <v>6680.7150000000001</v>
      </c>
      <c r="AS87" s="764">
        <v>6762.0370000000003</v>
      </c>
      <c r="AT87" s="764">
        <v>6843.4369999999999</v>
      </c>
      <c r="AU87" s="764">
        <v>6925.357</v>
      </c>
      <c r="AV87" s="764">
        <v>7007.741</v>
      </c>
      <c r="AW87" s="764">
        <v>7090.5360000000001</v>
      </c>
      <c r="AX87" s="764">
        <v>7173.6949999999997</v>
      </c>
      <c r="AY87" s="764">
        <v>7257.1750000000002</v>
      </c>
      <c r="AZ87" s="764">
        <v>7340.348</v>
      </c>
    </row>
    <row r="88" spans="1:52">
      <c r="A88" s="785" t="s">
        <v>543</v>
      </c>
      <c r="B88" s="784" t="s">
        <v>546</v>
      </c>
      <c r="C88" s="764">
        <v>1769.8510000000001</v>
      </c>
      <c r="D88" s="764">
        <v>2005.856</v>
      </c>
      <c r="E88" s="764">
        <v>1925.684</v>
      </c>
      <c r="F88" s="764">
        <v>2217.288</v>
      </c>
      <c r="G88" s="764">
        <v>2283.0639999999999</v>
      </c>
      <c r="H88" s="764">
        <v>2358.6999999999998</v>
      </c>
      <c r="I88" s="764">
        <v>2664.9850000000001</v>
      </c>
      <c r="J88" s="764">
        <v>2806.4960000000001</v>
      </c>
      <c r="K88" s="764">
        <v>2781.9349999999999</v>
      </c>
      <c r="L88" s="764">
        <v>3065.2130000000002</v>
      </c>
      <c r="M88" s="764">
        <v>3307.7950000000001</v>
      </c>
      <c r="N88" s="764">
        <v>3221.127</v>
      </c>
      <c r="O88" s="764">
        <v>2640.4270000000001</v>
      </c>
      <c r="P88" s="764">
        <v>2355.7959999999998</v>
      </c>
      <c r="Q88" s="764">
        <v>3134.4929999999999</v>
      </c>
      <c r="R88" s="764">
        <v>2543.8119999999999</v>
      </c>
      <c r="S88" s="764">
        <v>2485.4899999999998</v>
      </c>
      <c r="T88" s="764">
        <v>2393.4989999999998</v>
      </c>
      <c r="U88" s="764">
        <v>2365.4850000000001</v>
      </c>
      <c r="V88" s="764">
        <v>2528.5129999999999</v>
      </c>
      <c r="W88" s="764">
        <v>2640.98</v>
      </c>
      <c r="X88" s="764">
        <v>2629.308</v>
      </c>
      <c r="Y88" s="764">
        <v>2433.4409999999998</v>
      </c>
      <c r="Z88" s="764">
        <v>1947.162</v>
      </c>
      <c r="AA88" s="764">
        <v>1971.684</v>
      </c>
      <c r="AB88" s="764">
        <v>1825.222</v>
      </c>
      <c r="AC88" s="764">
        <v>1843.4760000000001</v>
      </c>
      <c r="AD88" s="764">
        <v>2097.44</v>
      </c>
      <c r="AE88" s="764">
        <v>1968.3130000000001</v>
      </c>
      <c r="AF88" s="764">
        <v>2059.085</v>
      </c>
      <c r="AG88" s="764">
        <v>2109.3649999999998</v>
      </c>
      <c r="AH88" s="764">
        <v>2159.1239999999998</v>
      </c>
      <c r="AI88" s="764">
        <v>2208.366</v>
      </c>
      <c r="AJ88" s="764">
        <v>2257.0990000000002</v>
      </c>
      <c r="AK88" s="764">
        <v>2305.3330000000001</v>
      </c>
      <c r="AL88" s="764">
        <v>2353.0990000000002</v>
      </c>
      <c r="AM88" s="764">
        <v>2400.4059999999999</v>
      </c>
      <c r="AN88" s="764">
        <v>2447.2489999999998</v>
      </c>
      <c r="AO88" s="764">
        <v>2493.6410000000001</v>
      </c>
      <c r="AP88" s="764">
        <v>2539.5909999999999</v>
      </c>
      <c r="AQ88" s="764">
        <v>2585.1120000000001</v>
      </c>
      <c r="AR88" s="764">
        <v>2630.0369999999998</v>
      </c>
      <c r="AS88" s="764">
        <v>2674.3560000000002</v>
      </c>
      <c r="AT88" s="764">
        <v>2718.0010000000002</v>
      </c>
      <c r="AU88" s="764">
        <v>2761.2730000000001</v>
      </c>
      <c r="AV88" s="764">
        <v>2804.183</v>
      </c>
      <c r="AW88" s="764">
        <v>2846.74</v>
      </c>
      <c r="AX88" s="764">
        <v>2888.9540000000002</v>
      </c>
      <c r="AY88" s="764">
        <v>2930.8330000000001</v>
      </c>
      <c r="AZ88" s="764">
        <v>2971.9520000000002</v>
      </c>
    </row>
    <row r="89" spans="1:52">
      <c r="A89" s="785" t="s">
        <v>543</v>
      </c>
      <c r="B89" s="784" t="s">
        <v>547</v>
      </c>
      <c r="C89" s="764">
        <v>2316.4679999999998</v>
      </c>
      <c r="D89" s="764">
        <v>3515.0740000000001</v>
      </c>
      <c r="E89" s="764">
        <v>4002.0529999999999</v>
      </c>
      <c r="F89" s="764">
        <v>4407.5770000000002</v>
      </c>
      <c r="G89" s="764">
        <v>4670.4359999999997</v>
      </c>
      <c r="H89" s="764">
        <v>4496.5829999999996</v>
      </c>
      <c r="I89" s="764">
        <v>3603.4520000000002</v>
      </c>
      <c r="J89" s="764">
        <v>3444.5659999999998</v>
      </c>
      <c r="K89" s="764">
        <v>3437.3290000000002</v>
      </c>
      <c r="L89" s="764">
        <v>3618.431</v>
      </c>
      <c r="M89" s="764">
        <v>3988.585</v>
      </c>
      <c r="N89" s="764">
        <v>3953.5720000000001</v>
      </c>
      <c r="O89" s="764">
        <v>3700.4639999999999</v>
      </c>
      <c r="P89" s="764">
        <v>3887.9520000000002</v>
      </c>
      <c r="Q89" s="764">
        <v>3842.7020000000002</v>
      </c>
      <c r="R89" s="764">
        <v>2961.0309999999999</v>
      </c>
      <c r="S89" s="764">
        <v>2874.24</v>
      </c>
      <c r="T89" s="764">
        <v>2784.395</v>
      </c>
      <c r="U89" s="764">
        <v>2748.55</v>
      </c>
      <c r="V89" s="764">
        <v>2937.4360000000001</v>
      </c>
      <c r="W89" s="764">
        <v>2913.221</v>
      </c>
      <c r="X89" s="764">
        <v>2406.989</v>
      </c>
      <c r="Y89" s="764">
        <v>2541.319</v>
      </c>
      <c r="Z89" s="764">
        <v>2351.3249999999998</v>
      </c>
      <c r="AA89" s="764">
        <v>1941.395</v>
      </c>
      <c r="AB89" s="764">
        <v>1801.9649999999999</v>
      </c>
      <c r="AC89" s="764">
        <v>1753.944</v>
      </c>
      <c r="AD89" s="764">
        <v>3785.7440000000001</v>
      </c>
      <c r="AE89" s="764">
        <v>4121.3180000000002</v>
      </c>
      <c r="AF89" s="764">
        <v>4328.7449999999999</v>
      </c>
      <c r="AG89" s="764">
        <v>4439.7610000000004</v>
      </c>
      <c r="AH89" s="764">
        <v>4552.8860000000004</v>
      </c>
      <c r="AI89" s="764">
        <v>4652.0640000000003</v>
      </c>
      <c r="AJ89" s="764">
        <v>4754.5609999999997</v>
      </c>
      <c r="AK89" s="764">
        <v>4853.518</v>
      </c>
      <c r="AL89" s="764">
        <v>4942.1670000000004</v>
      </c>
      <c r="AM89" s="764">
        <v>5013.192</v>
      </c>
      <c r="AN89" s="764">
        <v>5086.0050000000001</v>
      </c>
      <c r="AO89" s="764">
        <v>5158.0839999999998</v>
      </c>
      <c r="AP89" s="764">
        <v>5245.24</v>
      </c>
      <c r="AQ89" s="764">
        <v>5298.8860000000004</v>
      </c>
      <c r="AR89" s="764">
        <v>5352.6019999999999</v>
      </c>
      <c r="AS89" s="764">
        <v>5405.1890000000003</v>
      </c>
      <c r="AT89" s="764">
        <v>5458.7950000000001</v>
      </c>
      <c r="AU89" s="764">
        <v>5525.9709999999995</v>
      </c>
      <c r="AV89" s="764">
        <v>5580.9570000000003</v>
      </c>
      <c r="AW89" s="764">
        <v>5637.1660000000002</v>
      </c>
      <c r="AX89" s="764">
        <v>5693.46</v>
      </c>
      <c r="AY89" s="764">
        <v>5748.7089999999998</v>
      </c>
      <c r="AZ89" s="764">
        <v>5820.4179999999997</v>
      </c>
    </row>
    <row r="90" spans="1:52">
      <c r="A90" s="784" t="s">
        <v>4</v>
      </c>
      <c r="B90" s="784"/>
      <c r="C90" s="764"/>
      <c r="D90" s="764"/>
      <c r="E90" s="764"/>
      <c r="F90" s="764"/>
      <c r="G90" s="764"/>
      <c r="H90" s="764"/>
      <c r="I90" s="764"/>
      <c r="J90" s="764"/>
      <c r="K90" s="764"/>
      <c r="L90" s="764"/>
      <c r="M90" s="764"/>
      <c r="N90" s="764"/>
      <c r="O90" s="764"/>
      <c r="P90" s="764"/>
      <c r="Q90" s="764"/>
      <c r="R90" s="764"/>
      <c r="S90" s="764"/>
      <c r="T90" s="764"/>
      <c r="U90" s="764"/>
      <c r="V90" s="764"/>
      <c r="W90" s="764"/>
      <c r="X90" s="764"/>
      <c r="Y90" s="764"/>
      <c r="Z90" s="764"/>
      <c r="AA90" s="764"/>
      <c r="AB90" s="764"/>
      <c r="AC90" s="764"/>
      <c r="AD90" s="764"/>
      <c r="AE90" s="764"/>
      <c r="AF90" s="764"/>
      <c r="AG90" s="764"/>
      <c r="AH90" s="764"/>
      <c r="AI90" s="764"/>
      <c r="AJ90" s="764"/>
      <c r="AK90" s="764"/>
      <c r="AL90" s="764"/>
      <c r="AM90" s="764"/>
      <c r="AN90" s="764"/>
      <c r="AO90" s="764"/>
      <c r="AP90" s="764"/>
      <c r="AQ90" s="764"/>
      <c r="AR90" s="764"/>
      <c r="AS90" s="764"/>
      <c r="AT90" s="764"/>
      <c r="AU90" s="764"/>
      <c r="AV90" s="764"/>
      <c r="AW90" s="764"/>
      <c r="AX90" s="764"/>
      <c r="AY90" s="764"/>
      <c r="AZ90" s="764"/>
    </row>
    <row r="91" spans="1:52">
      <c r="A91" s="785" t="s">
        <v>919</v>
      </c>
      <c r="B91" s="784"/>
      <c r="C91" s="764">
        <v>1986</v>
      </c>
      <c r="D91" s="764">
        <v>1987</v>
      </c>
      <c r="E91" s="764">
        <v>1988</v>
      </c>
      <c r="F91" s="764">
        <v>1989</v>
      </c>
      <c r="G91" s="764">
        <v>1990</v>
      </c>
      <c r="H91" s="764">
        <v>1991</v>
      </c>
      <c r="I91" s="764">
        <v>1992</v>
      </c>
      <c r="J91" s="764">
        <v>1993</v>
      </c>
      <c r="K91" s="764">
        <v>1994</v>
      </c>
      <c r="L91" s="764">
        <v>1995</v>
      </c>
      <c r="M91" s="764">
        <v>1996</v>
      </c>
      <c r="N91" s="764">
        <v>1997</v>
      </c>
      <c r="O91" s="764">
        <v>1998</v>
      </c>
      <c r="P91" s="764">
        <v>1999</v>
      </c>
      <c r="Q91" s="764">
        <v>2000</v>
      </c>
      <c r="R91" s="764">
        <v>2001</v>
      </c>
      <c r="S91" s="764">
        <v>2002</v>
      </c>
      <c r="T91" s="764">
        <v>2003</v>
      </c>
      <c r="U91" s="764">
        <v>2004</v>
      </c>
      <c r="V91" s="764">
        <v>2005</v>
      </c>
      <c r="W91" s="764">
        <v>2006</v>
      </c>
      <c r="X91" s="764">
        <v>2007</v>
      </c>
      <c r="Y91" s="764">
        <v>2008</v>
      </c>
      <c r="Z91" s="764">
        <v>2009</v>
      </c>
      <c r="AA91" s="764">
        <v>2010</v>
      </c>
      <c r="AB91" s="764">
        <v>2011</v>
      </c>
      <c r="AC91" s="764">
        <v>2012</v>
      </c>
      <c r="AD91" s="764">
        <v>2013</v>
      </c>
      <c r="AE91" s="764">
        <v>2014</v>
      </c>
      <c r="AF91" s="764">
        <v>2015</v>
      </c>
      <c r="AG91" s="764">
        <v>2016</v>
      </c>
      <c r="AH91" s="764">
        <v>2017</v>
      </c>
      <c r="AI91" s="764">
        <v>2018</v>
      </c>
      <c r="AJ91" s="764">
        <v>2019</v>
      </c>
      <c r="AK91" s="764">
        <v>2020</v>
      </c>
      <c r="AL91" s="764">
        <v>2021</v>
      </c>
      <c r="AM91" s="764">
        <v>2022</v>
      </c>
      <c r="AN91" s="764">
        <v>2023</v>
      </c>
      <c r="AO91" s="764">
        <v>2024</v>
      </c>
      <c r="AP91" s="764">
        <v>2025</v>
      </c>
      <c r="AQ91" s="764">
        <v>2026</v>
      </c>
      <c r="AR91" s="764">
        <v>2027</v>
      </c>
      <c r="AS91" s="764">
        <v>2028</v>
      </c>
      <c r="AT91" s="764">
        <v>2029</v>
      </c>
      <c r="AU91" s="764">
        <v>2030</v>
      </c>
      <c r="AV91" s="764">
        <v>2031</v>
      </c>
      <c r="AW91" s="764">
        <v>2032</v>
      </c>
      <c r="AX91" s="764">
        <v>2033</v>
      </c>
      <c r="AY91" s="764">
        <v>2034</v>
      </c>
      <c r="AZ91" s="764">
        <v>2035</v>
      </c>
    </row>
    <row r="92" spans="1:52">
      <c r="A92" s="785" t="s">
        <v>452</v>
      </c>
      <c r="B92" s="784" t="s">
        <v>36</v>
      </c>
      <c r="C92" s="764">
        <v>9.4961000000000002</v>
      </c>
      <c r="D92" s="764">
        <v>9.4791000000000007</v>
      </c>
      <c r="E92" s="764">
        <v>10.7912</v>
      </c>
      <c r="F92" s="764">
        <v>10.191000000000001</v>
      </c>
      <c r="G92" s="764">
        <v>10.272399999999999</v>
      </c>
      <c r="H92" s="764">
        <v>11.733599999999999</v>
      </c>
      <c r="I92" s="764">
        <v>12.053699999999999</v>
      </c>
      <c r="J92" s="764">
        <v>12.0374</v>
      </c>
      <c r="K92" s="764">
        <v>12.460599999999999</v>
      </c>
      <c r="L92" s="764">
        <v>16.071400000000001</v>
      </c>
      <c r="M92" s="764">
        <v>12.9406</v>
      </c>
      <c r="N92" s="764">
        <v>12.7021</v>
      </c>
      <c r="O92" s="764">
        <v>16.450199999999999</v>
      </c>
      <c r="P92" s="764">
        <v>37.369100000000003</v>
      </c>
      <c r="Q92" s="764">
        <v>39.757300000000001</v>
      </c>
      <c r="R92" s="764">
        <v>38.765000000000001</v>
      </c>
      <c r="S92" s="764">
        <v>42.2254</v>
      </c>
      <c r="T92" s="764">
        <v>57.243000000000002</v>
      </c>
      <c r="U92" s="764">
        <v>63.273600000000002</v>
      </c>
      <c r="V92" s="764">
        <v>62.784100000000002</v>
      </c>
      <c r="W92" s="764">
        <v>66.791600000000003</v>
      </c>
      <c r="X92" s="764">
        <v>67.268100000000004</v>
      </c>
      <c r="Y92" s="764">
        <v>70.013800000000003</v>
      </c>
      <c r="Z92" s="764">
        <v>69.453900000000004</v>
      </c>
      <c r="AA92" s="764">
        <v>69.344899999999996</v>
      </c>
      <c r="AB92" s="764">
        <v>70.605999999999995</v>
      </c>
      <c r="AC92" s="764">
        <v>69.747799999999998</v>
      </c>
      <c r="AD92" s="764">
        <v>71.818100000000001</v>
      </c>
      <c r="AE92" s="764">
        <v>100.5938</v>
      </c>
      <c r="AF92" s="764">
        <v>116.81019999999999</v>
      </c>
      <c r="AG92" s="764">
        <v>142.09889999999999</v>
      </c>
      <c r="AH92" s="764">
        <v>175.34229999999999</v>
      </c>
      <c r="AI92" s="764">
        <v>215.13339999999999</v>
      </c>
      <c r="AJ92" s="764">
        <v>261.31380000000001</v>
      </c>
      <c r="AK92" s="764">
        <v>312.86689999999999</v>
      </c>
      <c r="AL92" s="764">
        <v>369.19130000000001</v>
      </c>
      <c r="AM92" s="764">
        <v>429.17079999999999</v>
      </c>
      <c r="AN92" s="764">
        <v>491.93150000000003</v>
      </c>
      <c r="AO92" s="764">
        <v>557.20650000000001</v>
      </c>
      <c r="AP92" s="764">
        <v>624.66020000000003</v>
      </c>
      <c r="AQ92" s="764">
        <v>694.08169999999996</v>
      </c>
      <c r="AR92" s="764">
        <v>761.86609999999996</v>
      </c>
      <c r="AS92" s="764">
        <v>827.2885</v>
      </c>
      <c r="AT92" s="764">
        <v>889.68349999999998</v>
      </c>
      <c r="AU92" s="764">
        <v>947.44730000000004</v>
      </c>
      <c r="AV92" s="764">
        <v>1010.88</v>
      </c>
      <c r="AW92" s="764">
        <v>1054.098</v>
      </c>
      <c r="AX92" s="764">
        <v>1089.8630000000001</v>
      </c>
      <c r="AY92" s="764">
        <v>1124.77</v>
      </c>
      <c r="AZ92" s="764">
        <v>1146.377</v>
      </c>
    </row>
    <row r="93" spans="1:52">
      <c r="A93" s="784" t="s">
        <v>4</v>
      </c>
      <c r="B93" s="784"/>
      <c r="C93" s="764"/>
      <c r="D93" s="764"/>
      <c r="E93" s="764"/>
      <c r="F93" s="764"/>
      <c r="G93" s="764"/>
      <c r="H93" s="764"/>
      <c r="I93" s="764"/>
      <c r="J93" s="764"/>
      <c r="K93" s="764"/>
      <c r="L93" s="764"/>
      <c r="M93" s="764"/>
      <c r="N93" s="764"/>
      <c r="O93" s="764"/>
      <c r="P93" s="764"/>
      <c r="Q93" s="764"/>
      <c r="R93" s="764"/>
      <c r="S93" s="764"/>
      <c r="T93" s="764"/>
      <c r="U93" s="764"/>
      <c r="V93" s="764"/>
      <c r="W93" s="764"/>
      <c r="X93" s="764"/>
      <c r="Y93" s="764"/>
      <c r="Z93" s="764"/>
      <c r="AA93" s="764"/>
      <c r="AB93" s="764"/>
      <c r="AC93" s="764"/>
      <c r="AD93" s="764"/>
      <c r="AE93" s="764"/>
      <c r="AF93" s="764"/>
      <c r="AG93" s="764"/>
      <c r="AH93" s="764"/>
      <c r="AI93" s="764"/>
      <c r="AJ93" s="764"/>
      <c r="AK93" s="764"/>
      <c r="AL93" s="764"/>
      <c r="AM93" s="764"/>
      <c r="AN93" s="764"/>
      <c r="AO93" s="764"/>
      <c r="AP93" s="764"/>
      <c r="AQ93" s="764"/>
      <c r="AR93" s="764"/>
      <c r="AS93" s="764"/>
      <c r="AT93" s="764"/>
      <c r="AU93" s="764"/>
      <c r="AV93" s="764"/>
      <c r="AW93" s="764"/>
      <c r="AX93" s="764"/>
      <c r="AY93" s="764"/>
      <c r="AZ93" s="764"/>
    </row>
    <row r="94" spans="1:52">
      <c r="A94" s="785" t="s">
        <v>920</v>
      </c>
      <c r="B94" s="784"/>
      <c r="C94" s="764">
        <v>1986</v>
      </c>
      <c r="D94" s="764">
        <v>1987</v>
      </c>
      <c r="E94" s="764">
        <v>1988</v>
      </c>
      <c r="F94" s="764">
        <v>1989</v>
      </c>
      <c r="G94" s="764">
        <v>1990</v>
      </c>
      <c r="H94" s="764">
        <v>1991</v>
      </c>
      <c r="I94" s="764">
        <v>1992</v>
      </c>
      <c r="J94" s="764">
        <v>1993</v>
      </c>
      <c r="K94" s="764">
        <v>1994</v>
      </c>
      <c r="L94" s="764">
        <v>1995</v>
      </c>
      <c r="M94" s="764">
        <v>1996</v>
      </c>
      <c r="N94" s="764">
        <v>1997</v>
      </c>
      <c r="O94" s="764">
        <v>1998</v>
      </c>
      <c r="P94" s="764">
        <v>1999</v>
      </c>
      <c r="Q94" s="764">
        <v>2000</v>
      </c>
      <c r="R94" s="764">
        <v>2001</v>
      </c>
      <c r="S94" s="764">
        <v>2002</v>
      </c>
      <c r="T94" s="764">
        <v>2003</v>
      </c>
      <c r="U94" s="764">
        <v>2004</v>
      </c>
      <c r="V94" s="764">
        <v>2005</v>
      </c>
      <c r="W94" s="764">
        <v>2006</v>
      </c>
      <c r="X94" s="764">
        <v>2007</v>
      </c>
      <c r="Y94" s="764">
        <v>2008</v>
      </c>
      <c r="Z94" s="764">
        <v>2009</v>
      </c>
      <c r="AA94" s="764">
        <v>2010</v>
      </c>
      <c r="AB94" s="764">
        <v>2011</v>
      </c>
      <c r="AC94" s="764">
        <v>2012</v>
      </c>
      <c r="AD94" s="764">
        <v>2013</v>
      </c>
      <c r="AE94" s="764">
        <v>2014</v>
      </c>
      <c r="AF94" s="764">
        <v>2015</v>
      </c>
      <c r="AG94" s="764">
        <v>2016</v>
      </c>
      <c r="AH94" s="764">
        <v>2017</v>
      </c>
      <c r="AI94" s="764">
        <v>2018</v>
      </c>
      <c r="AJ94" s="764">
        <v>2019</v>
      </c>
      <c r="AK94" s="764">
        <v>2020</v>
      </c>
      <c r="AL94" s="764">
        <v>2021</v>
      </c>
      <c r="AM94" s="764">
        <v>2022</v>
      </c>
      <c r="AN94" s="764">
        <v>2023</v>
      </c>
      <c r="AO94" s="764">
        <v>2024</v>
      </c>
      <c r="AP94" s="764">
        <v>2025</v>
      </c>
      <c r="AQ94" s="764">
        <v>2026</v>
      </c>
      <c r="AR94" s="764">
        <v>2027</v>
      </c>
      <c r="AS94" s="764">
        <v>2028</v>
      </c>
      <c r="AT94" s="764">
        <v>2029</v>
      </c>
      <c r="AU94" s="764">
        <v>2030</v>
      </c>
      <c r="AV94" s="764">
        <v>2031</v>
      </c>
      <c r="AW94" s="764">
        <v>2032</v>
      </c>
      <c r="AX94" s="764">
        <v>2033</v>
      </c>
      <c r="AY94" s="764">
        <v>2034</v>
      </c>
      <c r="AZ94" s="764">
        <v>2035</v>
      </c>
    </row>
    <row r="95" spans="1:52">
      <c r="A95" s="785" t="s">
        <v>452</v>
      </c>
      <c r="B95" s="784" t="s">
        <v>454</v>
      </c>
      <c r="C95" s="764">
        <v>902.92550000000006</v>
      </c>
      <c r="D95" s="764">
        <v>914.9221</v>
      </c>
      <c r="E95" s="764">
        <v>921.73820000000001</v>
      </c>
      <c r="F95" s="764">
        <v>955.53070000000002</v>
      </c>
      <c r="G95" s="764">
        <v>948.92439999999999</v>
      </c>
      <c r="H95" s="764">
        <v>959.81240000000003</v>
      </c>
      <c r="I95" s="764">
        <v>980.26769999999999</v>
      </c>
      <c r="J95" s="764">
        <v>1008.143</v>
      </c>
      <c r="K95" s="764">
        <v>1028.6199999999999</v>
      </c>
      <c r="L95" s="764">
        <v>883.99519999999995</v>
      </c>
      <c r="M95" s="764">
        <v>883.00779999999997</v>
      </c>
      <c r="N95" s="764">
        <v>879.22080000000005</v>
      </c>
      <c r="O95" s="764">
        <v>881.36080000000004</v>
      </c>
      <c r="P95" s="764">
        <v>900.053</v>
      </c>
      <c r="Q95" s="764">
        <v>811.38250000000005</v>
      </c>
      <c r="R95" s="764">
        <v>806.81079999999997</v>
      </c>
      <c r="S95" s="764">
        <v>855.25639999999999</v>
      </c>
      <c r="T95" s="764">
        <v>855.23940000000005</v>
      </c>
      <c r="U95" s="764">
        <v>854.72289999999998</v>
      </c>
      <c r="V95" s="764">
        <v>787.59690000000001</v>
      </c>
      <c r="W95" s="764">
        <v>753.78679999999997</v>
      </c>
      <c r="X95" s="764">
        <v>760.80510000000004</v>
      </c>
      <c r="Y95" s="764">
        <v>793.33360000000005</v>
      </c>
      <c r="Z95" s="764">
        <v>792.53920000000005</v>
      </c>
      <c r="AA95" s="764">
        <v>796.17200000000003</v>
      </c>
      <c r="AB95" s="764">
        <v>814.90859999999998</v>
      </c>
      <c r="AC95" s="764">
        <v>810.30909999999994</v>
      </c>
      <c r="AD95" s="764">
        <v>814.56709999999998</v>
      </c>
      <c r="AE95" s="764">
        <v>818.71590000000003</v>
      </c>
      <c r="AF95" s="764">
        <v>822.68920000000003</v>
      </c>
      <c r="AG95" s="764">
        <v>826.48749999999995</v>
      </c>
      <c r="AH95" s="764">
        <v>830.17790000000002</v>
      </c>
      <c r="AI95" s="764">
        <v>833.62789999999995</v>
      </c>
      <c r="AJ95" s="764">
        <v>837.03689999999995</v>
      </c>
      <c r="AK95" s="764">
        <v>840.37210000000005</v>
      </c>
      <c r="AL95" s="764">
        <v>843.66669999999999</v>
      </c>
      <c r="AM95" s="764">
        <v>846.85490000000004</v>
      </c>
      <c r="AN95" s="764">
        <v>850.0027</v>
      </c>
      <c r="AO95" s="764">
        <v>853.07749999999999</v>
      </c>
      <c r="AP95" s="764">
        <v>856.01350000000002</v>
      </c>
      <c r="AQ95" s="764">
        <v>858.97569999999996</v>
      </c>
      <c r="AR95" s="764">
        <v>861.83259999999996</v>
      </c>
      <c r="AS95" s="764">
        <v>864.6499</v>
      </c>
      <c r="AT95" s="764">
        <v>867.36239999999998</v>
      </c>
      <c r="AU95" s="764">
        <v>870.00310000000002</v>
      </c>
      <c r="AV95" s="764">
        <v>872.80129999999997</v>
      </c>
      <c r="AW95" s="764">
        <v>875.56039999999996</v>
      </c>
      <c r="AX95" s="764">
        <v>878.28030000000001</v>
      </c>
      <c r="AY95" s="764">
        <v>880.99400000000003</v>
      </c>
      <c r="AZ95" s="764">
        <v>883.70140000000004</v>
      </c>
    </row>
    <row r="96" spans="1:52">
      <c r="A96" s="784" t="s">
        <v>4</v>
      </c>
      <c r="B96" s="784"/>
      <c r="C96" s="764"/>
      <c r="D96" s="764"/>
      <c r="E96" s="764"/>
      <c r="F96" s="764"/>
      <c r="G96" s="764"/>
      <c r="H96" s="764"/>
      <c r="I96" s="764"/>
      <c r="J96" s="764"/>
      <c r="K96" s="764"/>
      <c r="L96" s="764"/>
      <c r="M96" s="764"/>
      <c r="N96" s="764"/>
      <c r="O96" s="764"/>
      <c r="P96" s="764"/>
      <c r="Q96" s="764"/>
      <c r="R96" s="764"/>
      <c r="S96" s="764"/>
      <c r="T96" s="764"/>
      <c r="U96" s="764"/>
      <c r="V96" s="764"/>
      <c r="W96" s="764"/>
      <c r="X96" s="764"/>
      <c r="Y96" s="764"/>
      <c r="Z96" s="764"/>
      <c r="AA96" s="764"/>
      <c r="AB96" s="764"/>
      <c r="AC96" s="764"/>
      <c r="AD96" s="764"/>
      <c r="AE96" s="764"/>
      <c r="AF96" s="764"/>
      <c r="AG96" s="764"/>
      <c r="AH96" s="764"/>
      <c r="AI96" s="764"/>
      <c r="AJ96" s="764"/>
      <c r="AK96" s="764"/>
      <c r="AL96" s="764"/>
      <c r="AM96" s="764"/>
      <c r="AN96" s="764"/>
      <c r="AO96" s="764"/>
      <c r="AP96" s="764"/>
      <c r="AQ96" s="764"/>
      <c r="AR96" s="764"/>
      <c r="AS96" s="764"/>
      <c r="AT96" s="764"/>
      <c r="AU96" s="764"/>
      <c r="AV96" s="764"/>
      <c r="AW96" s="764"/>
      <c r="AX96" s="764"/>
      <c r="AY96" s="764"/>
      <c r="AZ96" s="764"/>
    </row>
    <row r="97" spans="1:52">
      <c r="A97" s="785" t="s">
        <v>921</v>
      </c>
      <c r="B97" s="784"/>
      <c r="C97" s="764">
        <v>1986</v>
      </c>
      <c r="D97" s="764">
        <v>1987</v>
      </c>
      <c r="E97" s="764">
        <v>1988</v>
      </c>
      <c r="F97" s="764">
        <v>1989</v>
      </c>
      <c r="G97" s="764">
        <v>1990</v>
      </c>
      <c r="H97" s="764">
        <v>1991</v>
      </c>
      <c r="I97" s="764">
        <v>1992</v>
      </c>
      <c r="J97" s="764">
        <v>1993</v>
      </c>
      <c r="K97" s="764">
        <v>1994</v>
      </c>
      <c r="L97" s="764">
        <v>1995</v>
      </c>
      <c r="M97" s="764">
        <v>1996</v>
      </c>
      <c r="N97" s="764">
        <v>1997</v>
      </c>
      <c r="O97" s="764">
        <v>1998</v>
      </c>
      <c r="P97" s="764">
        <v>1999</v>
      </c>
      <c r="Q97" s="764">
        <v>2000</v>
      </c>
      <c r="R97" s="764">
        <v>2001</v>
      </c>
      <c r="S97" s="764">
        <v>2002</v>
      </c>
      <c r="T97" s="764">
        <v>2003</v>
      </c>
      <c r="U97" s="764">
        <v>2004</v>
      </c>
      <c r="V97" s="764">
        <v>2005</v>
      </c>
      <c r="W97" s="764">
        <v>2006</v>
      </c>
      <c r="X97" s="764">
        <v>2007</v>
      </c>
      <c r="Y97" s="764">
        <v>2008</v>
      </c>
      <c r="Z97" s="764">
        <v>2009</v>
      </c>
      <c r="AA97" s="764">
        <v>2010</v>
      </c>
      <c r="AB97" s="764">
        <v>2011</v>
      </c>
      <c r="AC97" s="764">
        <v>2012</v>
      </c>
      <c r="AD97" s="764">
        <v>2013</v>
      </c>
      <c r="AE97" s="764">
        <v>2014</v>
      </c>
      <c r="AF97" s="764">
        <v>2015</v>
      </c>
      <c r="AG97" s="764">
        <v>2016</v>
      </c>
      <c r="AH97" s="764">
        <v>2017</v>
      </c>
      <c r="AI97" s="764">
        <v>2018</v>
      </c>
      <c r="AJ97" s="764">
        <v>2019</v>
      </c>
      <c r="AK97" s="764">
        <v>2020</v>
      </c>
      <c r="AL97" s="764">
        <v>2021</v>
      </c>
      <c r="AM97" s="764">
        <v>2022</v>
      </c>
      <c r="AN97" s="764">
        <v>2023</v>
      </c>
      <c r="AO97" s="764">
        <v>2024</v>
      </c>
      <c r="AP97" s="764">
        <v>2025</v>
      </c>
      <c r="AQ97" s="764">
        <v>2026</v>
      </c>
      <c r="AR97" s="764">
        <v>2027</v>
      </c>
      <c r="AS97" s="764">
        <v>2028</v>
      </c>
      <c r="AT97" s="764">
        <v>2029</v>
      </c>
      <c r="AU97" s="764">
        <v>2030</v>
      </c>
      <c r="AV97" s="764">
        <v>2031</v>
      </c>
      <c r="AW97" s="764">
        <v>2032</v>
      </c>
      <c r="AX97" s="764">
        <v>2033</v>
      </c>
      <c r="AY97" s="764">
        <v>2034</v>
      </c>
      <c r="AZ97" s="764">
        <v>2035</v>
      </c>
    </row>
    <row r="98" spans="1:52">
      <c r="A98" s="785" t="s">
        <v>486</v>
      </c>
      <c r="B98" s="784" t="s">
        <v>63</v>
      </c>
      <c r="C98" s="764">
        <v>0</v>
      </c>
      <c r="D98" s="764">
        <v>0</v>
      </c>
      <c r="E98" s="764">
        <v>0</v>
      </c>
      <c r="F98" s="764">
        <v>0</v>
      </c>
      <c r="G98" s="764">
        <v>0</v>
      </c>
      <c r="H98" s="764">
        <v>0</v>
      </c>
      <c r="I98" s="764">
        <v>5.1000000000000004E-3</v>
      </c>
      <c r="J98" s="764">
        <v>7.7000000000000002E-3</v>
      </c>
      <c r="K98" s="764">
        <v>1.0200000000000001E-2</v>
      </c>
      <c r="L98" s="764">
        <v>1.41E-2</v>
      </c>
      <c r="M98" s="764">
        <v>2.0500000000000001E-2</v>
      </c>
      <c r="N98" s="764">
        <v>2.64E-2</v>
      </c>
      <c r="O98" s="764">
        <v>3.49E-2</v>
      </c>
      <c r="P98" s="764">
        <v>4.5699999999999998E-2</v>
      </c>
      <c r="Q98" s="764">
        <v>5.5500000000000001E-2</v>
      </c>
      <c r="R98" s="764">
        <v>7.4099999999999999E-2</v>
      </c>
      <c r="S98" s="764">
        <v>9.9299999999999999E-2</v>
      </c>
      <c r="T98" s="764">
        <v>0.12759999999999999</v>
      </c>
      <c r="U98" s="764">
        <v>0.16200000000000001</v>
      </c>
      <c r="V98" s="764">
        <v>0.2273</v>
      </c>
      <c r="W98" s="764">
        <v>0.46829999999999999</v>
      </c>
      <c r="X98" s="764">
        <v>0.85250000000000004</v>
      </c>
      <c r="Y98" s="764">
        <v>1.6341000000000001</v>
      </c>
      <c r="Z98" s="764">
        <v>2.3803999999999998</v>
      </c>
      <c r="AA98" s="764">
        <v>3.7366999999999999</v>
      </c>
      <c r="AB98" s="764">
        <v>6.3823999999999996</v>
      </c>
      <c r="AC98" s="764">
        <v>8.8338999999999999</v>
      </c>
      <c r="AD98" s="764">
        <v>10.1386</v>
      </c>
      <c r="AE98" s="764">
        <v>13.5624</v>
      </c>
      <c r="AF98" s="764">
        <v>15.966799999999999</v>
      </c>
      <c r="AG98" s="764">
        <v>21.645099999999999</v>
      </c>
      <c r="AH98" s="764">
        <v>23.942299999999999</v>
      </c>
      <c r="AI98" s="764">
        <v>25.2194</v>
      </c>
      <c r="AJ98" s="764">
        <v>26.688700000000001</v>
      </c>
      <c r="AK98" s="764">
        <v>28.363700000000001</v>
      </c>
      <c r="AL98" s="764">
        <v>30.223800000000001</v>
      </c>
      <c r="AM98" s="764">
        <v>32.347999999999999</v>
      </c>
      <c r="AN98" s="764">
        <v>34.052599999999998</v>
      </c>
      <c r="AO98" s="764">
        <v>35.8996</v>
      </c>
      <c r="AP98" s="764">
        <v>37.921999999999997</v>
      </c>
      <c r="AQ98" s="764">
        <v>40.122</v>
      </c>
      <c r="AR98" s="764">
        <v>42.523400000000002</v>
      </c>
      <c r="AS98" s="764">
        <v>44.496299999999998</v>
      </c>
      <c r="AT98" s="764">
        <v>46.561900000000001</v>
      </c>
      <c r="AU98" s="764">
        <v>48.794499999999999</v>
      </c>
      <c r="AV98" s="764">
        <v>51.094499999999996</v>
      </c>
      <c r="AW98" s="764">
        <v>53.5381</v>
      </c>
      <c r="AX98" s="764">
        <v>55.1325</v>
      </c>
      <c r="AY98" s="764">
        <v>56.810499999999998</v>
      </c>
      <c r="AZ98" s="764">
        <v>58.573799999999999</v>
      </c>
    </row>
    <row r="99" spans="1:52">
      <c r="A99" s="785" t="s">
        <v>486</v>
      </c>
      <c r="B99" s="784" t="s">
        <v>6</v>
      </c>
      <c r="C99" s="764">
        <v>0</v>
      </c>
      <c r="D99" s="764">
        <v>0</v>
      </c>
      <c r="E99" s="764">
        <v>0</v>
      </c>
      <c r="F99" s="764">
        <v>0</v>
      </c>
      <c r="G99" s="764">
        <v>0</v>
      </c>
      <c r="H99" s="764">
        <v>0</v>
      </c>
      <c r="I99" s="764">
        <v>2.5000000000000001E-3</v>
      </c>
      <c r="J99" s="764">
        <v>3.8E-3</v>
      </c>
      <c r="K99" s="764">
        <v>5.1000000000000004E-3</v>
      </c>
      <c r="L99" s="764">
        <v>7.0000000000000001E-3</v>
      </c>
      <c r="M99" s="764">
        <v>1.0200000000000001E-2</v>
      </c>
      <c r="N99" s="764">
        <v>1.3100000000000001E-2</v>
      </c>
      <c r="O99" s="764">
        <v>1.7299999999999999E-2</v>
      </c>
      <c r="P99" s="764">
        <v>2.2599999999999999E-2</v>
      </c>
      <c r="Q99" s="764">
        <v>2.75E-2</v>
      </c>
      <c r="R99" s="764">
        <v>3.6700000000000003E-2</v>
      </c>
      <c r="S99" s="764">
        <v>4.9200000000000001E-2</v>
      </c>
      <c r="T99" s="764">
        <v>6.3200000000000006E-2</v>
      </c>
      <c r="U99" s="764">
        <v>8.0299999999999996E-2</v>
      </c>
      <c r="V99" s="764">
        <v>0.11260000000000001</v>
      </c>
      <c r="W99" s="764">
        <v>0.23200000000000001</v>
      </c>
      <c r="X99" s="764">
        <v>0.4224</v>
      </c>
      <c r="Y99" s="764">
        <v>0.80979999999999996</v>
      </c>
      <c r="Z99" s="764">
        <v>1.1796</v>
      </c>
      <c r="AA99" s="764">
        <v>1.8516999999999999</v>
      </c>
      <c r="AB99" s="764">
        <v>3.1627999999999998</v>
      </c>
      <c r="AC99" s="764">
        <v>4.3776999999999999</v>
      </c>
      <c r="AD99" s="764">
        <v>5.0242000000000004</v>
      </c>
      <c r="AE99" s="764">
        <v>6.7209000000000003</v>
      </c>
      <c r="AF99" s="764">
        <v>7.9123999999999999</v>
      </c>
      <c r="AG99" s="764">
        <v>10.7263</v>
      </c>
      <c r="AH99" s="764">
        <v>11.864699999999999</v>
      </c>
      <c r="AI99" s="764">
        <v>12.4976</v>
      </c>
      <c r="AJ99" s="764">
        <v>13.2257</v>
      </c>
      <c r="AK99" s="764">
        <v>14.0557</v>
      </c>
      <c r="AL99" s="764">
        <v>14.977499999999999</v>
      </c>
      <c r="AM99" s="764">
        <v>16.030100000000001</v>
      </c>
      <c r="AN99" s="764">
        <v>16.8749</v>
      </c>
      <c r="AO99" s="764">
        <v>17.790199999999999</v>
      </c>
      <c r="AP99" s="764">
        <v>18.792400000000001</v>
      </c>
      <c r="AQ99" s="764">
        <v>19.8826</v>
      </c>
      <c r="AR99" s="764">
        <v>21.072600000000001</v>
      </c>
      <c r="AS99" s="764">
        <v>22.0503</v>
      </c>
      <c r="AT99" s="764">
        <v>23.073899999999998</v>
      </c>
      <c r="AU99" s="764">
        <v>24.180199999999999</v>
      </c>
      <c r="AV99" s="764">
        <v>25.32</v>
      </c>
      <c r="AW99" s="764">
        <v>26.530999999999999</v>
      </c>
      <c r="AX99" s="764">
        <v>27.321100000000001</v>
      </c>
      <c r="AY99" s="764">
        <v>28.1526</v>
      </c>
      <c r="AZ99" s="764">
        <v>29.026399999999999</v>
      </c>
    </row>
    <row r="100" spans="1:52">
      <c r="A100" s="785" t="s">
        <v>486</v>
      </c>
      <c r="B100" s="784" t="s">
        <v>7</v>
      </c>
      <c r="C100" s="764">
        <v>0</v>
      </c>
      <c r="D100" s="764">
        <v>0</v>
      </c>
      <c r="E100" s="764">
        <v>0</v>
      </c>
      <c r="F100" s="764">
        <v>0</v>
      </c>
      <c r="G100" s="764">
        <v>0</v>
      </c>
      <c r="H100" s="764">
        <v>0</v>
      </c>
      <c r="I100" s="764">
        <v>3.3999999999999998E-3</v>
      </c>
      <c r="J100" s="764">
        <v>5.1999999999999998E-3</v>
      </c>
      <c r="K100" s="764">
        <v>6.8999999999999999E-3</v>
      </c>
      <c r="L100" s="764">
        <v>9.4999999999999998E-3</v>
      </c>
      <c r="M100" s="764">
        <v>1.38E-2</v>
      </c>
      <c r="N100" s="764">
        <v>1.78E-2</v>
      </c>
      <c r="O100" s="764">
        <v>2.35E-2</v>
      </c>
      <c r="P100" s="764">
        <v>3.0800000000000001E-2</v>
      </c>
      <c r="Q100" s="764">
        <v>3.7400000000000003E-2</v>
      </c>
      <c r="R100" s="764">
        <v>4.99E-2</v>
      </c>
      <c r="S100" s="764">
        <v>6.6900000000000001E-2</v>
      </c>
      <c r="T100" s="764">
        <v>8.5900000000000004E-2</v>
      </c>
      <c r="U100" s="764">
        <v>0.109</v>
      </c>
      <c r="V100" s="764">
        <v>0.153</v>
      </c>
      <c r="W100" s="764">
        <v>0.31530000000000002</v>
      </c>
      <c r="X100" s="764">
        <v>0.57399999999999995</v>
      </c>
      <c r="Y100" s="764">
        <v>1.1002000000000001</v>
      </c>
      <c r="Z100" s="764">
        <v>1.6027</v>
      </c>
      <c r="AA100" s="764">
        <v>2.5158</v>
      </c>
      <c r="AB100" s="764">
        <v>4.2972000000000001</v>
      </c>
      <c r="AC100" s="764">
        <v>5.9478</v>
      </c>
      <c r="AD100" s="764">
        <v>6.8261000000000003</v>
      </c>
      <c r="AE100" s="764">
        <v>9.1313999999999993</v>
      </c>
      <c r="AF100" s="764">
        <v>10.7502</v>
      </c>
      <c r="AG100" s="764">
        <v>14.5733</v>
      </c>
      <c r="AH100" s="764">
        <v>16.12</v>
      </c>
      <c r="AI100" s="764">
        <v>16.979800000000001</v>
      </c>
      <c r="AJ100" s="764">
        <v>17.969100000000001</v>
      </c>
      <c r="AK100" s="764">
        <v>19.096900000000002</v>
      </c>
      <c r="AL100" s="764">
        <v>20.3492</v>
      </c>
      <c r="AM100" s="764">
        <v>21.779399999999999</v>
      </c>
      <c r="AN100" s="764">
        <v>22.927099999999999</v>
      </c>
      <c r="AO100" s="764">
        <v>24.1707</v>
      </c>
      <c r="AP100" s="764">
        <v>25.532299999999999</v>
      </c>
      <c r="AQ100" s="764">
        <v>27.013500000000001</v>
      </c>
      <c r="AR100" s="764">
        <v>28.630400000000002</v>
      </c>
      <c r="AS100" s="764">
        <v>29.9587</v>
      </c>
      <c r="AT100" s="764">
        <v>31.349399999999999</v>
      </c>
      <c r="AU100" s="764">
        <v>32.852600000000002</v>
      </c>
      <c r="AV100" s="764">
        <v>34.401200000000003</v>
      </c>
      <c r="AW100" s="764">
        <v>36.046399999999998</v>
      </c>
      <c r="AX100" s="764">
        <v>37.119900000000001</v>
      </c>
      <c r="AY100" s="764">
        <v>38.249600000000001</v>
      </c>
      <c r="AZ100" s="764">
        <v>39.436900000000001</v>
      </c>
    </row>
    <row r="101" spans="1:52">
      <c r="A101" s="785" t="s">
        <v>486</v>
      </c>
      <c r="B101" s="784" t="s">
        <v>8</v>
      </c>
      <c r="C101" s="764">
        <v>0</v>
      </c>
      <c r="D101" s="764">
        <v>0</v>
      </c>
      <c r="E101" s="764">
        <v>0</v>
      </c>
      <c r="F101" s="764">
        <v>0</v>
      </c>
      <c r="G101" s="764">
        <v>0</v>
      </c>
      <c r="H101" s="764">
        <v>0</v>
      </c>
      <c r="I101" s="764">
        <v>5.1999999999999998E-3</v>
      </c>
      <c r="J101" s="764">
        <v>7.7999999999999996E-3</v>
      </c>
      <c r="K101" s="764">
        <v>1.04E-2</v>
      </c>
      <c r="L101" s="764">
        <v>1.44E-2</v>
      </c>
      <c r="M101" s="764">
        <v>2.0899999999999998E-2</v>
      </c>
      <c r="N101" s="764">
        <v>2.69E-2</v>
      </c>
      <c r="O101" s="764">
        <v>3.5499999999999997E-2</v>
      </c>
      <c r="P101" s="764">
        <v>4.65E-2</v>
      </c>
      <c r="Q101" s="764">
        <v>5.6500000000000002E-2</v>
      </c>
      <c r="R101" s="764">
        <v>7.5399999999999995E-2</v>
      </c>
      <c r="S101" s="764">
        <v>0.1011</v>
      </c>
      <c r="T101" s="764">
        <v>0.12989999999999999</v>
      </c>
      <c r="U101" s="764">
        <v>0.16489999999999999</v>
      </c>
      <c r="V101" s="764">
        <v>0.23139999999999999</v>
      </c>
      <c r="W101" s="764">
        <v>0.47660000000000002</v>
      </c>
      <c r="X101" s="764">
        <v>0.86770000000000003</v>
      </c>
      <c r="Y101" s="764">
        <v>1.6633</v>
      </c>
      <c r="Z101" s="764">
        <v>2.4228999999999998</v>
      </c>
      <c r="AA101" s="764">
        <v>3.8033999999999999</v>
      </c>
      <c r="AB101" s="764">
        <v>6.4964000000000004</v>
      </c>
      <c r="AC101" s="764">
        <v>8.9916999999999998</v>
      </c>
      <c r="AD101" s="764">
        <v>10.319599999999999</v>
      </c>
      <c r="AE101" s="764">
        <v>13.804600000000001</v>
      </c>
      <c r="AF101" s="764">
        <v>16.251999999999999</v>
      </c>
      <c r="AG101" s="764">
        <v>22.031600000000001</v>
      </c>
      <c r="AH101" s="764">
        <v>24.369800000000001</v>
      </c>
      <c r="AI101" s="764">
        <v>25.669799999999999</v>
      </c>
      <c r="AJ101" s="764">
        <v>27.165299999999998</v>
      </c>
      <c r="AK101" s="764">
        <v>28.870200000000001</v>
      </c>
      <c r="AL101" s="764">
        <v>30.763500000000001</v>
      </c>
      <c r="AM101" s="764">
        <v>32.925600000000003</v>
      </c>
      <c r="AN101" s="764">
        <v>34.660699999999999</v>
      </c>
      <c r="AO101" s="764">
        <v>36.540700000000001</v>
      </c>
      <c r="AP101" s="764">
        <v>38.599200000000003</v>
      </c>
      <c r="AQ101" s="764">
        <v>40.838500000000003</v>
      </c>
      <c r="AR101" s="764">
        <v>43.282800000000002</v>
      </c>
      <c r="AS101" s="764">
        <v>45.290900000000001</v>
      </c>
      <c r="AT101" s="764">
        <v>47.3934</v>
      </c>
      <c r="AU101" s="764">
        <v>49.665799999999997</v>
      </c>
      <c r="AV101" s="764">
        <v>52.006900000000002</v>
      </c>
      <c r="AW101" s="764">
        <v>54.494100000000003</v>
      </c>
      <c r="AX101" s="764">
        <v>56.116999999999997</v>
      </c>
      <c r="AY101" s="764">
        <v>57.8249</v>
      </c>
      <c r="AZ101" s="764">
        <v>59.619799999999998</v>
      </c>
    </row>
    <row r="102" spans="1:52">
      <c r="A102" s="785" t="s">
        <v>486</v>
      </c>
      <c r="B102" s="784" t="s">
        <v>9</v>
      </c>
      <c r="C102" s="764">
        <v>0</v>
      </c>
      <c r="D102" s="764">
        <v>0</v>
      </c>
      <c r="E102" s="764">
        <v>0</v>
      </c>
      <c r="F102" s="764">
        <v>0</v>
      </c>
      <c r="G102" s="764">
        <v>0</v>
      </c>
      <c r="H102" s="764">
        <v>0</v>
      </c>
      <c r="I102" s="764">
        <v>6.0000000000000001E-3</v>
      </c>
      <c r="J102" s="764">
        <v>8.9999999999999993E-3</v>
      </c>
      <c r="K102" s="764">
        <v>1.2E-2</v>
      </c>
      <c r="L102" s="764">
        <v>1.66E-2</v>
      </c>
      <c r="M102" s="764">
        <v>2.4199999999999999E-2</v>
      </c>
      <c r="N102" s="764">
        <v>3.1E-2</v>
      </c>
      <c r="O102" s="764">
        <v>4.1000000000000002E-2</v>
      </c>
      <c r="P102" s="764">
        <v>5.3699999999999998E-2</v>
      </c>
      <c r="Q102" s="764">
        <v>6.5299999999999997E-2</v>
      </c>
      <c r="R102" s="764">
        <v>8.7099999999999997E-2</v>
      </c>
      <c r="S102" s="764">
        <v>0.1169</v>
      </c>
      <c r="T102" s="764">
        <v>0.15010000000000001</v>
      </c>
      <c r="U102" s="764">
        <v>0.1905</v>
      </c>
      <c r="V102" s="764">
        <v>0.26740000000000003</v>
      </c>
      <c r="W102" s="764">
        <v>0.55089999999999995</v>
      </c>
      <c r="X102" s="764">
        <v>1.0027999999999999</v>
      </c>
      <c r="Y102" s="764">
        <v>1.9224000000000001</v>
      </c>
      <c r="Z102" s="764">
        <v>2.8003</v>
      </c>
      <c r="AA102" s="764">
        <v>4.3959000000000001</v>
      </c>
      <c r="AB102" s="764">
        <v>7.5083000000000002</v>
      </c>
      <c r="AC102" s="764">
        <v>10.392300000000001</v>
      </c>
      <c r="AD102" s="764">
        <v>11.927099999999999</v>
      </c>
      <c r="AE102" s="764">
        <v>15.955</v>
      </c>
      <c r="AF102" s="764">
        <v>18.7836</v>
      </c>
      <c r="AG102" s="764">
        <v>25.4635</v>
      </c>
      <c r="AH102" s="764">
        <v>28.166</v>
      </c>
      <c r="AI102" s="764">
        <v>29.668399999999998</v>
      </c>
      <c r="AJ102" s="764">
        <v>31.396899999999999</v>
      </c>
      <c r="AK102" s="764">
        <v>33.367400000000004</v>
      </c>
      <c r="AL102" s="764">
        <v>35.555599999999998</v>
      </c>
      <c r="AM102" s="764">
        <v>38.054499999999997</v>
      </c>
      <c r="AN102" s="764">
        <v>40.059899999999999</v>
      </c>
      <c r="AO102" s="764">
        <v>42.232700000000001</v>
      </c>
      <c r="AP102" s="764">
        <v>44.611899999999999</v>
      </c>
      <c r="AQ102" s="764">
        <v>47.2</v>
      </c>
      <c r="AR102" s="764">
        <v>50.024999999999999</v>
      </c>
      <c r="AS102" s="764">
        <v>52.3459</v>
      </c>
      <c r="AT102" s="764">
        <v>54.776000000000003</v>
      </c>
      <c r="AU102" s="764">
        <v>57.402299999999997</v>
      </c>
      <c r="AV102" s="764">
        <v>60.1081</v>
      </c>
      <c r="AW102" s="764">
        <v>62.982799999999997</v>
      </c>
      <c r="AX102" s="764">
        <v>64.858400000000003</v>
      </c>
      <c r="AY102" s="764">
        <v>66.832499999999996</v>
      </c>
      <c r="AZ102" s="764">
        <v>68.906899999999993</v>
      </c>
    </row>
    <row r="103" spans="1:52">
      <c r="A103" s="785" t="s">
        <v>486</v>
      </c>
      <c r="B103" s="784" t="s">
        <v>10</v>
      </c>
      <c r="C103" s="764">
        <v>0</v>
      </c>
      <c r="D103" s="764">
        <v>0</v>
      </c>
      <c r="E103" s="764">
        <v>0</v>
      </c>
      <c r="F103" s="764">
        <v>0</v>
      </c>
      <c r="G103" s="764">
        <v>0</v>
      </c>
      <c r="H103" s="764">
        <v>0</v>
      </c>
      <c r="I103" s="764">
        <v>7.0000000000000001E-3</v>
      </c>
      <c r="J103" s="764">
        <v>1.0500000000000001E-2</v>
      </c>
      <c r="K103" s="764">
        <v>1.4E-2</v>
      </c>
      <c r="L103" s="764">
        <v>1.9300000000000001E-2</v>
      </c>
      <c r="M103" s="764">
        <v>2.81E-2</v>
      </c>
      <c r="N103" s="764">
        <v>3.61E-2</v>
      </c>
      <c r="O103" s="764">
        <v>4.7800000000000002E-2</v>
      </c>
      <c r="P103" s="764">
        <v>6.2600000000000003E-2</v>
      </c>
      <c r="Q103" s="764">
        <v>7.6100000000000001E-2</v>
      </c>
      <c r="R103" s="764">
        <v>0.1014</v>
      </c>
      <c r="S103" s="764">
        <v>0.1361</v>
      </c>
      <c r="T103" s="764">
        <v>0.17480000000000001</v>
      </c>
      <c r="U103" s="764">
        <v>0.2218</v>
      </c>
      <c r="V103" s="764">
        <v>0.31140000000000001</v>
      </c>
      <c r="W103" s="764">
        <v>0.64139999999999997</v>
      </c>
      <c r="X103" s="764">
        <v>1.1677</v>
      </c>
      <c r="Y103" s="764">
        <v>2.2383999999999999</v>
      </c>
      <c r="Z103" s="764">
        <v>3.2606000000000002</v>
      </c>
      <c r="AA103" s="764">
        <v>5.1184000000000003</v>
      </c>
      <c r="AB103" s="764">
        <v>8.7424999999999997</v>
      </c>
      <c r="AC103" s="764">
        <v>12.1005</v>
      </c>
      <c r="AD103" s="764">
        <v>13.887600000000001</v>
      </c>
      <c r="AE103" s="764">
        <v>18.577500000000001</v>
      </c>
      <c r="AF103" s="764">
        <v>21.870999999999999</v>
      </c>
      <c r="AG103" s="764">
        <v>29.649000000000001</v>
      </c>
      <c r="AH103" s="764">
        <v>32.7956</v>
      </c>
      <c r="AI103" s="764">
        <v>34.544899999999998</v>
      </c>
      <c r="AJ103" s="764">
        <v>36.557499999999997</v>
      </c>
      <c r="AK103" s="764">
        <v>38.851900000000001</v>
      </c>
      <c r="AL103" s="764">
        <v>41.399799999999999</v>
      </c>
      <c r="AM103" s="764">
        <v>44.3095</v>
      </c>
      <c r="AN103" s="764">
        <v>46.644500000000001</v>
      </c>
      <c r="AO103" s="764">
        <v>49.174399999999999</v>
      </c>
      <c r="AP103" s="764">
        <v>51.944699999999997</v>
      </c>
      <c r="AQ103" s="764">
        <v>54.958199999999998</v>
      </c>
      <c r="AR103" s="764">
        <v>58.247599999999998</v>
      </c>
      <c r="AS103" s="764">
        <v>60.9499</v>
      </c>
      <c r="AT103" s="764">
        <v>63.779400000000003</v>
      </c>
      <c r="AU103" s="764">
        <v>66.837500000000006</v>
      </c>
      <c r="AV103" s="764">
        <v>69.988</v>
      </c>
      <c r="AW103" s="764">
        <v>73.3352</v>
      </c>
      <c r="AX103" s="764">
        <v>75.519099999999995</v>
      </c>
      <c r="AY103" s="764">
        <v>77.817599999999999</v>
      </c>
      <c r="AZ103" s="764">
        <v>80.233000000000004</v>
      </c>
    </row>
    <row r="104" spans="1:52">
      <c r="A104" s="785" t="s">
        <v>486</v>
      </c>
      <c r="B104" s="784" t="s">
        <v>11</v>
      </c>
      <c r="C104" s="764">
        <v>0</v>
      </c>
      <c r="D104" s="764">
        <v>0</v>
      </c>
      <c r="E104" s="764">
        <v>0</v>
      </c>
      <c r="F104" s="764">
        <v>0</v>
      </c>
      <c r="G104" s="764">
        <v>0</v>
      </c>
      <c r="H104" s="764">
        <v>0</v>
      </c>
      <c r="I104" s="764">
        <v>7.3000000000000001E-3</v>
      </c>
      <c r="J104" s="764">
        <v>1.0999999999999999E-2</v>
      </c>
      <c r="K104" s="764">
        <v>1.46E-2</v>
      </c>
      <c r="L104" s="764">
        <v>2.0199999999999999E-2</v>
      </c>
      <c r="M104" s="764">
        <v>2.9399999999999999E-2</v>
      </c>
      <c r="N104" s="764">
        <v>3.78E-2</v>
      </c>
      <c r="O104" s="764">
        <v>0.05</v>
      </c>
      <c r="P104" s="764">
        <v>6.54E-2</v>
      </c>
      <c r="Q104" s="764">
        <v>7.9600000000000004E-2</v>
      </c>
      <c r="R104" s="764">
        <v>0.1061</v>
      </c>
      <c r="S104" s="764">
        <v>0.14230000000000001</v>
      </c>
      <c r="T104" s="764">
        <v>0.18279999999999999</v>
      </c>
      <c r="U104" s="764">
        <v>0.23200000000000001</v>
      </c>
      <c r="V104" s="764">
        <v>0.3256</v>
      </c>
      <c r="W104" s="764">
        <v>0.67079999999999995</v>
      </c>
      <c r="X104" s="764">
        <v>1.2212000000000001</v>
      </c>
      <c r="Y104" s="764">
        <v>2.3409</v>
      </c>
      <c r="Z104" s="764">
        <v>3.4098999999999999</v>
      </c>
      <c r="AA104" s="764">
        <v>5.3528000000000002</v>
      </c>
      <c r="AB104" s="764">
        <v>9.1428999999999991</v>
      </c>
      <c r="AC104" s="764">
        <v>12.6547</v>
      </c>
      <c r="AD104" s="764">
        <v>14.5236</v>
      </c>
      <c r="AE104" s="764">
        <v>19.4284</v>
      </c>
      <c r="AF104" s="764">
        <v>22.872800000000002</v>
      </c>
      <c r="AG104" s="764">
        <v>31.007000000000001</v>
      </c>
      <c r="AH104" s="764">
        <v>34.297699999999999</v>
      </c>
      <c r="AI104" s="764">
        <v>36.127200000000002</v>
      </c>
      <c r="AJ104" s="764">
        <v>38.231999999999999</v>
      </c>
      <c r="AK104" s="764">
        <v>40.631500000000003</v>
      </c>
      <c r="AL104" s="764">
        <v>43.295999999999999</v>
      </c>
      <c r="AM104" s="764">
        <v>46.338999999999999</v>
      </c>
      <c r="AN104" s="764">
        <v>48.780900000000003</v>
      </c>
      <c r="AO104" s="764">
        <v>51.426699999999997</v>
      </c>
      <c r="AP104" s="764">
        <v>54.323900000000002</v>
      </c>
      <c r="AQ104" s="764">
        <v>57.4754</v>
      </c>
      <c r="AR104" s="764">
        <v>60.915399999999998</v>
      </c>
      <c r="AS104" s="764">
        <v>63.741599999999998</v>
      </c>
      <c r="AT104" s="764">
        <v>66.700699999999998</v>
      </c>
      <c r="AU104" s="764">
        <v>69.898799999999994</v>
      </c>
      <c r="AV104" s="764">
        <v>73.193700000000007</v>
      </c>
      <c r="AW104" s="764">
        <v>76.694199999999995</v>
      </c>
      <c r="AX104" s="764">
        <v>78.978099999999998</v>
      </c>
      <c r="AY104" s="764">
        <v>81.381900000000002</v>
      </c>
      <c r="AZ104" s="764">
        <v>83.907899999999998</v>
      </c>
    </row>
    <row r="105" spans="1:52">
      <c r="A105" s="785" t="s">
        <v>486</v>
      </c>
      <c r="B105" s="784" t="s">
        <v>12</v>
      </c>
      <c r="C105" s="764">
        <v>0</v>
      </c>
      <c r="D105" s="764">
        <v>0</v>
      </c>
      <c r="E105" s="764">
        <v>0</v>
      </c>
      <c r="F105" s="764">
        <v>0</v>
      </c>
      <c r="G105" s="764">
        <v>0</v>
      </c>
      <c r="H105" s="764">
        <v>0</v>
      </c>
      <c r="I105" s="764">
        <v>8.0000000000000002E-3</v>
      </c>
      <c r="J105" s="764">
        <v>1.2E-2</v>
      </c>
      <c r="K105" s="764">
        <v>1.6E-2</v>
      </c>
      <c r="L105" s="764">
        <v>2.2100000000000002E-2</v>
      </c>
      <c r="M105" s="764">
        <v>3.2199999999999999E-2</v>
      </c>
      <c r="N105" s="764">
        <v>4.1300000000000003E-2</v>
      </c>
      <c r="O105" s="764">
        <v>5.4600000000000003E-2</v>
      </c>
      <c r="P105" s="764">
        <v>7.1599999999999997E-2</v>
      </c>
      <c r="Q105" s="764">
        <v>8.6999999999999994E-2</v>
      </c>
      <c r="R105" s="764">
        <v>0.11600000000000001</v>
      </c>
      <c r="S105" s="764">
        <v>0.15570000000000001</v>
      </c>
      <c r="T105" s="764">
        <v>0.2</v>
      </c>
      <c r="U105" s="764">
        <v>0.25380000000000003</v>
      </c>
      <c r="V105" s="764">
        <v>0.35620000000000002</v>
      </c>
      <c r="W105" s="764">
        <v>0.73380000000000001</v>
      </c>
      <c r="X105" s="764">
        <v>1.3358000000000001</v>
      </c>
      <c r="Y105" s="764">
        <v>2.5606</v>
      </c>
      <c r="Z105" s="764">
        <v>3.73</v>
      </c>
      <c r="AA105" s="764">
        <v>5.8552</v>
      </c>
      <c r="AB105" s="764">
        <v>10.000999999999999</v>
      </c>
      <c r="AC105" s="764">
        <v>13.842499999999999</v>
      </c>
      <c r="AD105" s="764">
        <v>15.886799999999999</v>
      </c>
      <c r="AE105" s="764">
        <v>21.251899999999999</v>
      </c>
      <c r="AF105" s="764">
        <v>25.019500000000001</v>
      </c>
      <c r="AG105" s="764">
        <v>33.917200000000001</v>
      </c>
      <c r="AH105" s="764">
        <v>37.516800000000003</v>
      </c>
      <c r="AI105" s="764">
        <v>39.518000000000001</v>
      </c>
      <c r="AJ105" s="764">
        <v>41.820300000000003</v>
      </c>
      <c r="AK105" s="764">
        <v>44.445</v>
      </c>
      <c r="AL105" s="764">
        <v>47.359699999999997</v>
      </c>
      <c r="AM105" s="764">
        <v>50.688299999999998</v>
      </c>
      <c r="AN105" s="764">
        <v>53.359400000000001</v>
      </c>
      <c r="AO105" s="764">
        <v>56.253500000000003</v>
      </c>
      <c r="AP105" s="764">
        <v>59.422600000000003</v>
      </c>
      <c r="AQ105" s="764">
        <v>62.869900000000001</v>
      </c>
      <c r="AR105" s="764">
        <v>66.632800000000003</v>
      </c>
      <c r="AS105" s="764">
        <v>69.724299999999999</v>
      </c>
      <c r="AT105" s="764">
        <v>72.960999999999999</v>
      </c>
      <c r="AU105" s="764">
        <v>76.459299999999999</v>
      </c>
      <c r="AV105" s="764">
        <v>80.063500000000005</v>
      </c>
      <c r="AW105" s="764">
        <v>83.892499999999998</v>
      </c>
      <c r="AX105" s="764">
        <v>86.390799999999999</v>
      </c>
      <c r="AY105" s="764">
        <v>89.020200000000003</v>
      </c>
      <c r="AZ105" s="764">
        <v>91.783299999999997</v>
      </c>
    </row>
    <row r="106" spans="1:52">
      <c r="A106" s="785" t="s">
        <v>486</v>
      </c>
      <c r="B106" s="784" t="s">
        <v>13</v>
      </c>
      <c r="C106" s="764">
        <v>0</v>
      </c>
      <c r="D106" s="764">
        <v>0</v>
      </c>
      <c r="E106" s="764">
        <v>0</v>
      </c>
      <c r="F106" s="764">
        <v>0</v>
      </c>
      <c r="G106" s="764">
        <v>0</v>
      </c>
      <c r="H106" s="764">
        <v>0</v>
      </c>
      <c r="I106" s="764">
        <v>6.8999999999999999E-3</v>
      </c>
      <c r="J106" s="764">
        <v>1.04E-2</v>
      </c>
      <c r="K106" s="764">
        <v>1.38E-2</v>
      </c>
      <c r="L106" s="764">
        <v>1.9E-2</v>
      </c>
      <c r="M106" s="764">
        <v>2.7699999999999999E-2</v>
      </c>
      <c r="N106" s="764">
        <v>3.56E-2</v>
      </c>
      <c r="O106" s="764">
        <v>4.7100000000000003E-2</v>
      </c>
      <c r="P106" s="764">
        <v>6.1699999999999998E-2</v>
      </c>
      <c r="Q106" s="764">
        <v>7.4999999999999997E-2</v>
      </c>
      <c r="R106" s="764">
        <v>0.1</v>
      </c>
      <c r="S106" s="764">
        <v>0.13420000000000001</v>
      </c>
      <c r="T106" s="764">
        <v>0.17230000000000001</v>
      </c>
      <c r="U106" s="764">
        <v>0.21870000000000001</v>
      </c>
      <c r="V106" s="764">
        <v>0.307</v>
      </c>
      <c r="W106" s="764">
        <v>0.63239999999999996</v>
      </c>
      <c r="X106" s="764">
        <v>1.1513</v>
      </c>
      <c r="Y106" s="764">
        <v>2.2069999999999999</v>
      </c>
      <c r="Z106" s="764">
        <v>3.2149000000000001</v>
      </c>
      <c r="AA106" s="764">
        <v>5.0465999999999998</v>
      </c>
      <c r="AB106" s="764">
        <v>8.6198999999999995</v>
      </c>
      <c r="AC106" s="764">
        <v>11.930899999999999</v>
      </c>
      <c r="AD106" s="764">
        <v>13.6928</v>
      </c>
      <c r="AE106" s="764">
        <v>18.317</v>
      </c>
      <c r="AF106" s="764">
        <v>21.564299999999999</v>
      </c>
      <c r="AG106" s="764">
        <v>29.2333</v>
      </c>
      <c r="AH106" s="764">
        <v>32.335799999999999</v>
      </c>
      <c r="AI106" s="764">
        <v>34.060600000000001</v>
      </c>
      <c r="AJ106" s="764">
        <v>36.045000000000002</v>
      </c>
      <c r="AK106" s="764">
        <v>38.307200000000002</v>
      </c>
      <c r="AL106" s="764">
        <v>40.819299999999998</v>
      </c>
      <c r="AM106" s="764">
        <v>43.688200000000002</v>
      </c>
      <c r="AN106" s="764">
        <v>45.990499999999997</v>
      </c>
      <c r="AO106" s="764">
        <v>48.484999999999999</v>
      </c>
      <c r="AP106" s="764">
        <v>51.2164</v>
      </c>
      <c r="AQ106" s="764">
        <v>54.187600000000003</v>
      </c>
      <c r="AR106" s="764">
        <v>57.430900000000001</v>
      </c>
      <c r="AS106" s="764">
        <v>60.095399999999998</v>
      </c>
      <c r="AT106" s="764">
        <v>62.885199999999998</v>
      </c>
      <c r="AU106" s="764">
        <v>65.900300000000001</v>
      </c>
      <c r="AV106" s="764">
        <v>69.006799999999998</v>
      </c>
      <c r="AW106" s="764">
        <v>72.307000000000002</v>
      </c>
      <c r="AX106" s="764">
        <v>74.460300000000004</v>
      </c>
      <c r="AY106" s="764">
        <v>76.726600000000005</v>
      </c>
      <c r="AZ106" s="764">
        <v>79.108099999999993</v>
      </c>
    </row>
    <row r="107" spans="1:52">
      <c r="A107" s="785" t="s">
        <v>486</v>
      </c>
      <c r="B107" s="784" t="s">
        <v>14</v>
      </c>
      <c r="C107" s="764">
        <v>0</v>
      </c>
      <c r="D107" s="764">
        <v>0</v>
      </c>
      <c r="E107" s="764">
        <v>0</v>
      </c>
      <c r="F107" s="764">
        <v>0</v>
      </c>
      <c r="G107" s="764">
        <v>0</v>
      </c>
      <c r="H107" s="764">
        <v>0</v>
      </c>
      <c r="I107" s="764">
        <v>5.7999999999999996E-3</v>
      </c>
      <c r="J107" s="764">
        <v>8.8000000000000005E-3</v>
      </c>
      <c r="K107" s="764">
        <v>1.17E-2</v>
      </c>
      <c r="L107" s="764">
        <v>1.6199999999999999E-2</v>
      </c>
      <c r="M107" s="764">
        <v>2.3599999999999999E-2</v>
      </c>
      <c r="N107" s="764">
        <v>3.0300000000000001E-2</v>
      </c>
      <c r="O107" s="764">
        <v>0.04</v>
      </c>
      <c r="P107" s="764">
        <v>5.2400000000000002E-2</v>
      </c>
      <c r="Q107" s="764">
        <v>6.3700000000000007E-2</v>
      </c>
      <c r="R107" s="764">
        <v>8.4900000000000003E-2</v>
      </c>
      <c r="S107" s="764">
        <v>0.1139</v>
      </c>
      <c r="T107" s="764">
        <v>0.1464</v>
      </c>
      <c r="U107" s="764">
        <v>0.1857</v>
      </c>
      <c r="V107" s="764">
        <v>0.26069999999999999</v>
      </c>
      <c r="W107" s="764">
        <v>0.53700000000000003</v>
      </c>
      <c r="X107" s="764">
        <v>0.97770000000000001</v>
      </c>
      <c r="Y107" s="764">
        <v>1.8741000000000001</v>
      </c>
      <c r="Z107" s="764">
        <v>2.73</v>
      </c>
      <c r="AA107" s="764">
        <v>4.2854999999999999</v>
      </c>
      <c r="AB107" s="764">
        <v>7.3197999999999999</v>
      </c>
      <c r="AC107" s="764">
        <v>10.131399999999999</v>
      </c>
      <c r="AD107" s="764">
        <v>11.627700000000001</v>
      </c>
      <c r="AE107" s="764">
        <v>15.554500000000001</v>
      </c>
      <c r="AF107" s="764">
        <v>18.312000000000001</v>
      </c>
      <c r="AG107" s="764">
        <v>24.824300000000001</v>
      </c>
      <c r="AH107" s="764">
        <v>27.4589</v>
      </c>
      <c r="AI107" s="764">
        <v>28.9236</v>
      </c>
      <c r="AJ107" s="764">
        <v>30.608699999999999</v>
      </c>
      <c r="AK107" s="764">
        <v>32.529699999999998</v>
      </c>
      <c r="AL107" s="764">
        <v>34.662999999999997</v>
      </c>
      <c r="AM107" s="764">
        <v>37.099200000000003</v>
      </c>
      <c r="AN107" s="764">
        <v>39.054200000000002</v>
      </c>
      <c r="AO107" s="764">
        <v>41.172499999999999</v>
      </c>
      <c r="AP107" s="764">
        <v>43.491999999999997</v>
      </c>
      <c r="AQ107" s="764">
        <v>46.015099999999997</v>
      </c>
      <c r="AR107" s="764">
        <v>48.769199999999998</v>
      </c>
      <c r="AS107" s="764">
        <v>51.031799999999997</v>
      </c>
      <c r="AT107" s="764">
        <v>53.4009</v>
      </c>
      <c r="AU107" s="764">
        <v>55.961300000000001</v>
      </c>
      <c r="AV107" s="764">
        <v>58.599200000000003</v>
      </c>
      <c r="AW107" s="764">
        <v>61.401699999999998</v>
      </c>
      <c r="AX107" s="764">
        <v>63.230200000000004</v>
      </c>
      <c r="AY107" s="764">
        <v>65.154700000000005</v>
      </c>
      <c r="AZ107" s="764">
        <v>67.177000000000007</v>
      </c>
    </row>
    <row r="108" spans="1:52">
      <c r="A108" s="785" t="s">
        <v>486</v>
      </c>
      <c r="B108" s="784" t="s">
        <v>15</v>
      </c>
      <c r="C108" s="764">
        <v>0</v>
      </c>
      <c r="D108" s="764">
        <v>0</v>
      </c>
      <c r="E108" s="764">
        <v>0</v>
      </c>
      <c r="F108" s="764">
        <v>0</v>
      </c>
      <c r="G108" s="764">
        <v>0</v>
      </c>
      <c r="H108" s="764">
        <v>0</v>
      </c>
      <c r="I108" s="764">
        <v>4.3E-3</v>
      </c>
      <c r="J108" s="764">
        <v>6.4999999999999997E-3</v>
      </c>
      <c r="K108" s="764">
        <v>8.6999999999999994E-3</v>
      </c>
      <c r="L108" s="764">
        <v>1.2E-2</v>
      </c>
      <c r="M108" s="764">
        <v>1.7399999999999999E-2</v>
      </c>
      <c r="N108" s="764">
        <v>2.24E-2</v>
      </c>
      <c r="O108" s="764">
        <v>2.9600000000000001E-2</v>
      </c>
      <c r="P108" s="764">
        <v>3.8800000000000001E-2</v>
      </c>
      <c r="Q108" s="764">
        <v>4.7199999999999999E-2</v>
      </c>
      <c r="R108" s="764">
        <v>6.2899999999999998E-2</v>
      </c>
      <c r="S108" s="764">
        <v>8.4400000000000003E-2</v>
      </c>
      <c r="T108" s="764">
        <v>0.1084</v>
      </c>
      <c r="U108" s="764">
        <v>0.1376</v>
      </c>
      <c r="V108" s="764">
        <v>0.19309999999999999</v>
      </c>
      <c r="W108" s="764">
        <v>0.39779999999999999</v>
      </c>
      <c r="X108" s="764">
        <v>0.72409999999999997</v>
      </c>
      <c r="Y108" s="764">
        <v>1.3880999999999999</v>
      </c>
      <c r="Z108" s="764">
        <v>2.0219999999999998</v>
      </c>
      <c r="AA108" s="764">
        <v>3.1741999999999999</v>
      </c>
      <c r="AB108" s="764">
        <v>5.4215999999999998</v>
      </c>
      <c r="AC108" s="764">
        <v>7.5041000000000002</v>
      </c>
      <c r="AD108" s="764">
        <v>8.6122999999999994</v>
      </c>
      <c r="AE108" s="764">
        <v>11.5207</v>
      </c>
      <c r="AF108" s="764">
        <v>13.5632</v>
      </c>
      <c r="AG108" s="764">
        <v>18.386600000000001</v>
      </c>
      <c r="AH108" s="764">
        <v>20.338000000000001</v>
      </c>
      <c r="AI108" s="764">
        <v>21.422899999999998</v>
      </c>
      <c r="AJ108" s="764">
        <v>22.6709</v>
      </c>
      <c r="AK108" s="764">
        <v>24.093800000000002</v>
      </c>
      <c r="AL108" s="764">
        <v>25.6738</v>
      </c>
      <c r="AM108" s="764">
        <v>27.478300000000001</v>
      </c>
      <c r="AN108" s="764">
        <v>28.926300000000001</v>
      </c>
      <c r="AO108" s="764">
        <v>30.495200000000001</v>
      </c>
      <c r="AP108" s="764">
        <v>32.213200000000001</v>
      </c>
      <c r="AQ108" s="764">
        <v>34.082000000000001</v>
      </c>
      <c r="AR108" s="764">
        <v>36.121899999999997</v>
      </c>
      <c r="AS108" s="764">
        <v>37.797800000000002</v>
      </c>
      <c r="AT108" s="764">
        <v>39.552399999999999</v>
      </c>
      <c r="AU108" s="764">
        <v>41.448900000000002</v>
      </c>
      <c r="AV108" s="764">
        <v>43.402700000000003</v>
      </c>
      <c r="AW108" s="764">
        <v>45.478400000000001</v>
      </c>
      <c r="AX108" s="764">
        <v>46.832799999999999</v>
      </c>
      <c r="AY108" s="764">
        <v>48.258200000000002</v>
      </c>
      <c r="AZ108" s="764">
        <v>49.756100000000004</v>
      </c>
    </row>
    <row r="109" spans="1:52">
      <c r="A109" s="785" t="s">
        <v>486</v>
      </c>
      <c r="B109" s="784" t="s">
        <v>16</v>
      </c>
      <c r="C109" s="764">
        <v>0</v>
      </c>
      <c r="D109" s="764">
        <v>0</v>
      </c>
      <c r="E109" s="764">
        <v>0</v>
      </c>
      <c r="F109" s="764">
        <v>0</v>
      </c>
      <c r="G109" s="764">
        <v>0</v>
      </c>
      <c r="H109" s="764">
        <v>0</v>
      </c>
      <c r="I109" s="764">
        <v>2.5000000000000001E-3</v>
      </c>
      <c r="J109" s="764">
        <v>3.8E-3</v>
      </c>
      <c r="K109" s="764">
        <v>5.0000000000000001E-3</v>
      </c>
      <c r="L109" s="764">
        <v>6.8999999999999999E-3</v>
      </c>
      <c r="M109" s="764">
        <v>1.01E-2</v>
      </c>
      <c r="N109" s="764">
        <v>1.2999999999999999E-2</v>
      </c>
      <c r="O109" s="764">
        <v>1.7100000000000001E-2</v>
      </c>
      <c r="P109" s="764">
        <v>2.24E-2</v>
      </c>
      <c r="Q109" s="764">
        <v>2.7300000000000001E-2</v>
      </c>
      <c r="R109" s="764">
        <v>3.6400000000000002E-2</v>
      </c>
      <c r="S109" s="764">
        <v>4.8800000000000003E-2</v>
      </c>
      <c r="T109" s="764">
        <v>6.2700000000000006E-2</v>
      </c>
      <c r="U109" s="764">
        <v>7.9500000000000001E-2</v>
      </c>
      <c r="V109" s="764">
        <v>0.1116</v>
      </c>
      <c r="W109" s="764">
        <v>0.22989999999999999</v>
      </c>
      <c r="X109" s="764">
        <v>0.41860000000000003</v>
      </c>
      <c r="Y109" s="764">
        <v>0.8024</v>
      </c>
      <c r="Z109" s="764">
        <v>1.1688000000000001</v>
      </c>
      <c r="AA109" s="764">
        <v>1.8348</v>
      </c>
      <c r="AB109" s="764">
        <v>3.1339000000000001</v>
      </c>
      <c r="AC109" s="764">
        <v>4.3376999999999999</v>
      </c>
      <c r="AD109" s="764">
        <v>4.9782999999999999</v>
      </c>
      <c r="AE109" s="764">
        <v>6.6595000000000004</v>
      </c>
      <c r="AF109" s="764">
        <v>7.8400999999999996</v>
      </c>
      <c r="AG109" s="764">
        <v>10.6282</v>
      </c>
      <c r="AH109" s="764">
        <v>11.7562</v>
      </c>
      <c r="AI109" s="764">
        <v>12.3833</v>
      </c>
      <c r="AJ109" s="764">
        <v>13.104699999999999</v>
      </c>
      <c r="AK109" s="764">
        <v>13.927199999999999</v>
      </c>
      <c r="AL109" s="764">
        <v>14.8405</v>
      </c>
      <c r="AM109" s="764">
        <v>15.883599999999999</v>
      </c>
      <c r="AN109" s="764">
        <v>16.720600000000001</v>
      </c>
      <c r="AO109" s="764">
        <v>17.627500000000001</v>
      </c>
      <c r="AP109" s="764">
        <v>18.6206</v>
      </c>
      <c r="AQ109" s="764">
        <v>19.700800000000001</v>
      </c>
      <c r="AR109" s="764">
        <v>20.88</v>
      </c>
      <c r="AS109" s="764">
        <v>21.848700000000001</v>
      </c>
      <c r="AT109" s="764">
        <v>22.863</v>
      </c>
      <c r="AU109" s="764">
        <v>23.959199999999999</v>
      </c>
      <c r="AV109" s="764">
        <v>25.0886</v>
      </c>
      <c r="AW109" s="764">
        <v>26.288399999999999</v>
      </c>
      <c r="AX109" s="764">
        <v>27.071300000000001</v>
      </c>
      <c r="AY109" s="764">
        <v>27.895199999999999</v>
      </c>
      <c r="AZ109" s="764">
        <v>28.761099999999999</v>
      </c>
    </row>
    <row r="110" spans="1:52">
      <c r="A110" s="785" t="s">
        <v>486</v>
      </c>
      <c r="B110" s="784" t="s">
        <v>17</v>
      </c>
      <c r="C110" s="764">
        <v>0</v>
      </c>
      <c r="D110" s="764">
        <v>0</v>
      </c>
      <c r="E110" s="764">
        <v>0</v>
      </c>
      <c r="F110" s="764">
        <v>0</v>
      </c>
      <c r="G110" s="764">
        <v>0</v>
      </c>
      <c r="H110" s="764">
        <v>0</v>
      </c>
      <c r="I110" s="764">
        <v>2.0999999999999999E-3</v>
      </c>
      <c r="J110" s="764">
        <v>3.0999999999999999E-3</v>
      </c>
      <c r="K110" s="764">
        <v>4.1000000000000003E-3</v>
      </c>
      <c r="L110" s="764">
        <v>5.7000000000000002E-3</v>
      </c>
      <c r="M110" s="764">
        <v>8.3000000000000001E-3</v>
      </c>
      <c r="N110" s="764">
        <v>1.0699999999999999E-2</v>
      </c>
      <c r="O110" s="764">
        <v>1.4200000000000001E-2</v>
      </c>
      <c r="P110" s="764">
        <v>1.8499999999999999E-2</v>
      </c>
      <c r="Q110" s="764">
        <v>2.2599999999999999E-2</v>
      </c>
      <c r="R110" s="764">
        <v>3.0099999999999998E-2</v>
      </c>
      <c r="S110" s="764">
        <v>4.0300000000000002E-2</v>
      </c>
      <c r="T110" s="764">
        <v>5.1799999999999999E-2</v>
      </c>
      <c r="U110" s="764">
        <v>6.5799999999999997E-2</v>
      </c>
      <c r="V110" s="764">
        <v>9.2299999999999993E-2</v>
      </c>
      <c r="W110" s="764">
        <v>0.19009999999999999</v>
      </c>
      <c r="X110" s="764">
        <v>0.34610000000000002</v>
      </c>
      <c r="Y110" s="764">
        <v>0.66349999999999998</v>
      </c>
      <c r="Z110" s="764">
        <v>0.96660000000000001</v>
      </c>
      <c r="AA110" s="764">
        <v>1.5173000000000001</v>
      </c>
      <c r="AB110" s="764">
        <v>2.5916000000000001</v>
      </c>
      <c r="AC110" s="764">
        <v>3.5870000000000002</v>
      </c>
      <c r="AD110" s="764">
        <v>4.1167999999999996</v>
      </c>
      <c r="AE110" s="764">
        <v>5.5071000000000003</v>
      </c>
      <c r="AF110" s="764">
        <v>6.4833999999999996</v>
      </c>
      <c r="AG110" s="764">
        <v>8.7889999999999997</v>
      </c>
      <c r="AH110" s="764">
        <v>9.7218</v>
      </c>
      <c r="AI110" s="764">
        <v>10.240399999999999</v>
      </c>
      <c r="AJ110" s="764">
        <v>10.837</v>
      </c>
      <c r="AK110" s="764">
        <v>11.517099999999999</v>
      </c>
      <c r="AL110" s="764">
        <v>12.272399999999999</v>
      </c>
      <c r="AM110" s="764">
        <v>13.1349</v>
      </c>
      <c r="AN110" s="764">
        <v>13.8271</v>
      </c>
      <c r="AO110" s="764">
        <v>14.5771</v>
      </c>
      <c r="AP110" s="764">
        <v>15.398300000000001</v>
      </c>
      <c r="AQ110" s="764">
        <v>16.291599999999999</v>
      </c>
      <c r="AR110" s="764">
        <v>17.2667</v>
      </c>
      <c r="AS110" s="764">
        <v>18.067799999999998</v>
      </c>
      <c r="AT110" s="764">
        <v>18.906500000000001</v>
      </c>
      <c r="AU110" s="764">
        <v>19.813099999999999</v>
      </c>
      <c r="AV110" s="764">
        <v>20.747</v>
      </c>
      <c r="AW110" s="764">
        <v>21.7392</v>
      </c>
      <c r="AX110" s="764">
        <v>22.386600000000001</v>
      </c>
      <c r="AY110" s="764">
        <v>23.068000000000001</v>
      </c>
      <c r="AZ110" s="764">
        <v>23.783999999999999</v>
      </c>
    </row>
    <row r="111" spans="1:52">
      <c r="A111" s="784" t="s">
        <v>4</v>
      </c>
      <c r="B111" s="784"/>
      <c r="C111" s="764"/>
      <c r="D111" s="764"/>
      <c r="E111" s="764"/>
      <c r="F111" s="764"/>
      <c r="G111" s="764"/>
      <c r="H111" s="764"/>
      <c r="I111" s="764"/>
      <c r="J111" s="764"/>
      <c r="K111" s="764"/>
      <c r="L111" s="764"/>
      <c r="M111" s="764"/>
      <c r="N111" s="764"/>
      <c r="O111" s="764"/>
      <c r="P111" s="764"/>
      <c r="Q111" s="764"/>
      <c r="R111" s="764"/>
      <c r="S111" s="764"/>
      <c r="T111" s="764"/>
      <c r="U111" s="764"/>
      <c r="V111" s="764"/>
      <c r="W111" s="764"/>
      <c r="X111" s="764"/>
      <c r="Y111" s="764"/>
      <c r="Z111" s="764"/>
      <c r="AA111" s="764"/>
      <c r="AB111" s="764"/>
      <c r="AC111" s="764"/>
      <c r="AD111" s="764"/>
      <c r="AE111" s="764"/>
      <c r="AF111" s="764"/>
      <c r="AG111" s="764"/>
      <c r="AH111" s="764"/>
      <c r="AI111" s="764"/>
      <c r="AJ111" s="764"/>
      <c r="AK111" s="764"/>
      <c r="AL111" s="764"/>
      <c r="AM111" s="764"/>
      <c r="AN111" s="764"/>
      <c r="AO111" s="764"/>
      <c r="AP111" s="764"/>
      <c r="AQ111" s="764"/>
      <c r="AR111" s="764"/>
      <c r="AS111" s="764"/>
      <c r="AT111" s="764"/>
      <c r="AU111" s="764"/>
      <c r="AV111" s="764"/>
      <c r="AW111" s="764"/>
      <c r="AX111" s="764"/>
      <c r="AY111" s="764"/>
      <c r="AZ111" s="764"/>
    </row>
    <row r="112" spans="1:52">
      <c r="A112" s="785" t="s">
        <v>922</v>
      </c>
      <c r="B112" s="784"/>
      <c r="C112" s="764">
        <v>1986</v>
      </c>
      <c r="D112" s="764">
        <v>1987</v>
      </c>
      <c r="E112" s="764">
        <v>1988</v>
      </c>
      <c r="F112" s="764">
        <v>1989</v>
      </c>
      <c r="G112" s="764">
        <v>1990</v>
      </c>
      <c r="H112" s="764">
        <v>1991</v>
      </c>
      <c r="I112" s="764">
        <v>1992</v>
      </c>
      <c r="J112" s="764">
        <v>1993</v>
      </c>
      <c r="K112" s="764">
        <v>1994</v>
      </c>
      <c r="L112" s="764">
        <v>1995</v>
      </c>
      <c r="M112" s="764">
        <v>1996</v>
      </c>
      <c r="N112" s="764">
        <v>1997</v>
      </c>
      <c r="O112" s="764">
        <v>1998</v>
      </c>
      <c r="P112" s="764">
        <v>1999</v>
      </c>
      <c r="Q112" s="764">
        <v>2000</v>
      </c>
      <c r="R112" s="764">
        <v>2001</v>
      </c>
      <c r="S112" s="764">
        <v>2002</v>
      </c>
      <c r="T112" s="764">
        <v>2003</v>
      </c>
      <c r="U112" s="764">
        <v>2004</v>
      </c>
      <c r="V112" s="764">
        <v>2005</v>
      </c>
      <c r="W112" s="764">
        <v>2006</v>
      </c>
      <c r="X112" s="764">
        <v>2007</v>
      </c>
      <c r="Y112" s="764">
        <v>2008</v>
      </c>
      <c r="Z112" s="764">
        <v>2009</v>
      </c>
      <c r="AA112" s="764">
        <v>2010</v>
      </c>
      <c r="AB112" s="764">
        <v>2011</v>
      </c>
      <c r="AC112" s="764">
        <v>2012</v>
      </c>
      <c r="AD112" s="764">
        <v>2013</v>
      </c>
      <c r="AE112" s="764">
        <v>2014</v>
      </c>
      <c r="AF112" s="764">
        <v>2015</v>
      </c>
      <c r="AG112" s="764">
        <v>2016</v>
      </c>
      <c r="AH112" s="764">
        <v>2017</v>
      </c>
      <c r="AI112" s="764">
        <v>2018</v>
      </c>
      <c r="AJ112" s="764">
        <v>2019</v>
      </c>
      <c r="AK112" s="764">
        <v>2020</v>
      </c>
      <c r="AL112" s="764">
        <v>2021</v>
      </c>
      <c r="AM112" s="764">
        <v>2022</v>
      </c>
      <c r="AN112" s="764">
        <v>2023</v>
      </c>
      <c r="AO112" s="764">
        <v>2024</v>
      </c>
      <c r="AP112" s="764">
        <v>2025</v>
      </c>
      <c r="AQ112" s="764">
        <v>2026</v>
      </c>
      <c r="AR112" s="764">
        <v>2027</v>
      </c>
      <c r="AS112" s="764">
        <v>2028</v>
      </c>
      <c r="AT112" s="764">
        <v>2029</v>
      </c>
      <c r="AU112" s="764">
        <v>2030</v>
      </c>
      <c r="AV112" s="764">
        <v>2031</v>
      </c>
      <c r="AW112" s="764">
        <v>2032</v>
      </c>
      <c r="AX112" s="764">
        <v>2033</v>
      </c>
      <c r="AY112" s="764">
        <v>2034</v>
      </c>
      <c r="AZ112" s="764">
        <v>2035</v>
      </c>
    </row>
    <row r="113" spans="1:52">
      <c r="A113" s="785" t="s">
        <v>486</v>
      </c>
      <c r="B113" s="784" t="s">
        <v>63</v>
      </c>
      <c r="C113" s="764">
        <v>0</v>
      </c>
      <c r="D113" s="764">
        <v>0</v>
      </c>
      <c r="E113" s="764">
        <v>0</v>
      </c>
      <c r="F113" s="764">
        <v>0</v>
      </c>
      <c r="G113" s="764">
        <v>0</v>
      </c>
      <c r="H113" s="764">
        <v>0</v>
      </c>
      <c r="I113" s="764">
        <v>4.1999999999999997E-3</v>
      </c>
      <c r="J113" s="764">
        <v>6.6E-3</v>
      </c>
      <c r="K113" s="764">
        <v>8.3999999999999995E-3</v>
      </c>
      <c r="L113" s="764">
        <v>1.18E-2</v>
      </c>
      <c r="M113" s="764">
        <v>1.7000000000000001E-2</v>
      </c>
      <c r="N113" s="764">
        <v>2.1499999999999998E-2</v>
      </c>
      <c r="O113" s="764">
        <v>2.8899999999999999E-2</v>
      </c>
      <c r="P113" s="764">
        <v>3.9100000000000003E-2</v>
      </c>
      <c r="Q113" s="764">
        <v>4.8000000000000001E-2</v>
      </c>
      <c r="R113" s="764">
        <v>6.25E-2</v>
      </c>
      <c r="S113" s="764">
        <v>8.8700000000000001E-2</v>
      </c>
      <c r="T113" s="764">
        <v>0.1101</v>
      </c>
      <c r="U113" s="764">
        <v>0.1376</v>
      </c>
      <c r="V113" s="764">
        <v>0.19739999999999999</v>
      </c>
      <c r="W113" s="764">
        <v>0.43049999999999999</v>
      </c>
      <c r="X113" s="764">
        <v>0.75390000000000001</v>
      </c>
      <c r="Y113" s="764">
        <v>1.4871000000000001</v>
      </c>
      <c r="Z113" s="764">
        <v>2.1011000000000002</v>
      </c>
      <c r="AA113" s="764">
        <v>3.4138999999999999</v>
      </c>
      <c r="AB113" s="764">
        <v>5.4931999999999999</v>
      </c>
      <c r="AC113" s="764">
        <v>7.8000999999999996</v>
      </c>
      <c r="AD113" s="764">
        <v>8.9520999999999997</v>
      </c>
      <c r="AE113" s="764">
        <v>11.975300000000001</v>
      </c>
      <c r="AF113" s="764">
        <v>14.0983</v>
      </c>
      <c r="AG113" s="764">
        <v>19.112100000000002</v>
      </c>
      <c r="AH113" s="764">
        <v>21.1404</v>
      </c>
      <c r="AI113" s="764">
        <v>22.2681</v>
      </c>
      <c r="AJ113" s="764">
        <v>23.5654</v>
      </c>
      <c r="AK113" s="764">
        <v>25.0444</v>
      </c>
      <c r="AL113" s="764">
        <v>26.686800000000002</v>
      </c>
      <c r="AM113" s="764">
        <v>28.5624</v>
      </c>
      <c r="AN113" s="764">
        <v>30.067599999999999</v>
      </c>
      <c r="AO113" s="764">
        <v>31.698399999999999</v>
      </c>
      <c r="AP113" s="764">
        <v>33.484200000000001</v>
      </c>
      <c r="AQ113" s="764">
        <v>35.426699999999997</v>
      </c>
      <c r="AR113" s="764">
        <v>37.5471</v>
      </c>
      <c r="AS113" s="764">
        <v>39.289099999999998</v>
      </c>
      <c r="AT113" s="764">
        <v>41.113</v>
      </c>
      <c r="AU113" s="764">
        <v>43.084200000000003</v>
      </c>
      <c r="AV113" s="764">
        <v>45.115099999999998</v>
      </c>
      <c r="AW113" s="764">
        <v>47.272799999999997</v>
      </c>
      <c r="AX113" s="764">
        <v>48.680599999999998</v>
      </c>
      <c r="AY113" s="764">
        <v>50.162199999999999</v>
      </c>
      <c r="AZ113" s="764">
        <v>51.719200000000001</v>
      </c>
    </row>
    <row r="114" spans="1:52">
      <c r="A114" s="785" t="s">
        <v>486</v>
      </c>
      <c r="B114" s="784" t="s">
        <v>6</v>
      </c>
      <c r="C114" s="764">
        <v>0</v>
      </c>
      <c r="D114" s="764">
        <v>0</v>
      </c>
      <c r="E114" s="764">
        <v>0</v>
      </c>
      <c r="F114" s="764">
        <v>0</v>
      </c>
      <c r="G114" s="764">
        <v>0</v>
      </c>
      <c r="H114" s="764">
        <v>0</v>
      </c>
      <c r="I114" s="764">
        <v>0</v>
      </c>
      <c r="J114" s="764">
        <v>0</v>
      </c>
      <c r="K114" s="764">
        <v>1E-4</v>
      </c>
      <c r="L114" s="764">
        <v>1E-4</v>
      </c>
      <c r="M114" s="764">
        <v>1E-4</v>
      </c>
      <c r="N114" s="764">
        <v>1E-4</v>
      </c>
      <c r="O114" s="764">
        <v>2.0000000000000001E-4</v>
      </c>
      <c r="P114" s="764">
        <v>2.0000000000000001E-4</v>
      </c>
      <c r="Q114" s="764">
        <v>2.9999999999999997E-4</v>
      </c>
      <c r="R114" s="764">
        <v>4.0000000000000002E-4</v>
      </c>
      <c r="S114" s="764">
        <v>5.0000000000000001E-4</v>
      </c>
      <c r="T114" s="764">
        <v>5.9999999999999995E-4</v>
      </c>
      <c r="U114" s="764">
        <v>1E-3</v>
      </c>
      <c r="V114" s="764">
        <v>1.1999999999999999E-3</v>
      </c>
      <c r="W114" s="764">
        <v>2.5000000000000001E-3</v>
      </c>
      <c r="X114" s="764">
        <v>5.1999999999999998E-3</v>
      </c>
      <c r="Y114" s="764">
        <v>9.9000000000000008E-3</v>
      </c>
      <c r="Z114" s="764">
        <v>1.41E-2</v>
      </c>
      <c r="AA114" s="764">
        <v>2.0199999999999999E-2</v>
      </c>
      <c r="AB114" s="764">
        <v>3.7400000000000003E-2</v>
      </c>
      <c r="AC114" s="764">
        <v>4.9799999999999997E-2</v>
      </c>
      <c r="AD114" s="764">
        <v>5.7200000000000001E-2</v>
      </c>
      <c r="AE114" s="764">
        <v>7.6499999999999999E-2</v>
      </c>
      <c r="AF114" s="764">
        <v>0.09</v>
      </c>
      <c r="AG114" s="764">
        <v>0.1221</v>
      </c>
      <c r="AH114" s="764">
        <v>0.13500000000000001</v>
      </c>
      <c r="AI114" s="764">
        <v>0.14219999999999999</v>
      </c>
      <c r="AJ114" s="764">
        <v>0.15049999999999999</v>
      </c>
      <c r="AK114" s="764">
        <v>0.15989999999999999</v>
      </c>
      <c r="AL114" s="764">
        <v>0.1704</v>
      </c>
      <c r="AM114" s="764">
        <v>0.18240000000000001</v>
      </c>
      <c r="AN114" s="764">
        <v>0.192</v>
      </c>
      <c r="AO114" s="764">
        <v>0.2024</v>
      </c>
      <c r="AP114" s="764">
        <v>0.21379999999999999</v>
      </c>
      <c r="AQ114" s="764">
        <v>0.22620000000000001</v>
      </c>
      <c r="AR114" s="764">
        <v>0.23980000000000001</v>
      </c>
      <c r="AS114" s="764">
        <v>0.25090000000000001</v>
      </c>
      <c r="AT114" s="764">
        <v>0.2626</v>
      </c>
      <c r="AU114" s="764">
        <v>0.27510000000000001</v>
      </c>
      <c r="AV114" s="764">
        <v>0.28810000000000002</v>
      </c>
      <c r="AW114" s="764">
        <v>0.3019</v>
      </c>
      <c r="AX114" s="764">
        <v>0.31090000000000001</v>
      </c>
      <c r="AY114" s="764">
        <v>0.32029999999999997</v>
      </c>
      <c r="AZ114" s="764">
        <v>0.33029999999999998</v>
      </c>
    </row>
    <row r="115" spans="1:52">
      <c r="A115" s="785" t="s">
        <v>486</v>
      </c>
      <c r="B115" s="784" t="s">
        <v>7</v>
      </c>
      <c r="C115" s="764">
        <v>0</v>
      </c>
      <c r="D115" s="764">
        <v>0</v>
      </c>
      <c r="E115" s="764">
        <v>0</v>
      </c>
      <c r="F115" s="764">
        <v>0</v>
      </c>
      <c r="G115" s="764">
        <v>0</v>
      </c>
      <c r="H115" s="764">
        <v>0</v>
      </c>
      <c r="I115" s="764">
        <v>5.9999999999999995E-4</v>
      </c>
      <c r="J115" s="764">
        <v>8.0000000000000004E-4</v>
      </c>
      <c r="K115" s="764">
        <v>1.1000000000000001E-3</v>
      </c>
      <c r="L115" s="764">
        <v>1.5E-3</v>
      </c>
      <c r="M115" s="764">
        <v>2.3999999999999998E-3</v>
      </c>
      <c r="N115" s="764">
        <v>2.7000000000000001E-3</v>
      </c>
      <c r="O115" s="764">
        <v>3.3E-3</v>
      </c>
      <c r="P115" s="764">
        <v>4.4999999999999997E-3</v>
      </c>
      <c r="Q115" s="764">
        <v>5.1999999999999998E-3</v>
      </c>
      <c r="R115" s="764">
        <v>8.0000000000000002E-3</v>
      </c>
      <c r="S115" s="764">
        <v>9.7999999999999997E-3</v>
      </c>
      <c r="T115" s="764">
        <v>1.35E-2</v>
      </c>
      <c r="U115" s="764">
        <v>1.6299999999999999E-2</v>
      </c>
      <c r="V115" s="764">
        <v>2.3E-2</v>
      </c>
      <c r="W115" s="764">
        <v>5.4699999999999999E-2</v>
      </c>
      <c r="X115" s="764">
        <v>9.7299999999999998E-2</v>
      </c>
      <c r="Y115" s="764">
        <v>0.1744</v>
      </c>
      <c r="Z115" s="764">
        <v>0.26100000000000001</v>
      </c>
      <c r="AA115" s="764">
        <v>0.39889999999999998</v>
      </c>
      <c r="AB115" s="764">
        <v>0.74350000000000005</v>
      </c>
      <c r="AC115" s="764">
        <v>0.94789999999999996</v>
      </c>
      <c r="AD115" s="764">
        <v>1.0879000000000001</v>
      </c>
      <c r="AE115" s="764">
        <v>1.4553</v>
      </c>
      <c r="AF115" s="764">
        <v>1.7133</v>
      </c>
      <c r="AG115" s="764">
        <v>2.3226</v>
      </c>
      <c r="AH115" s="764">
        <v>2.569</v>
      </c>
      <c r="AI115" s="764">
        <v>2.7061000000000002</v>
      </c>
      <c r="AJ115" s="764">
        <v>2.8637000000000001</v>
      </c>
      <c r="AK115" s="764">
        <v>3.0434999999999999</v>
      </c>
      <c r="AL115" s="764">
        <v>3.2431000000000001</v>
      </c>
      <c r="AM115" s="764">
        <v>3.4710000000000001</v>
      </c>
      <c r="AN115" s="764">
        <v>3.6539000000000001</v>
      </c>
      <c r="AO115" s="764">
        <v>3.8521000000000001</v>
      </c>
      <c r="AP115" s="764">
        <v>4.0690999999999997</v>
      </c>
      <c r="AQ115" s="764">
        <v>4.3052000000000001</v>
      </c>
      <c r="AR115" s="764">
        <v>4.5628000000000002</v>
      </c>
      <c r="AS115" s="764">
        <v>4.7744999999999997</v>
      </c>
      <c r="AT115" s="764">
        <v>4.9962</v>
      </c>
      <c r="AU115" s="764">
        <v>5.2356999999999996</v>
      </c>
      <c r="AV115" s="764">
        <v>5.4824999999999999</v>
      </c>
      <c r="AW115" s="764">
        <v>5.7446999999999999</v>
      </c>
      <c r="AX115" s="764">
        <v>5.9157999999999999</v>
      </c>
      <c r="AY115" s="764">
        <v>6.0959000000000003</v>
      </c>
      <c r="AZ115" s="764">
        <v>6.2850999999999999</v>
      </c>
    </row>
    <row r="116" spans="1:52">
      <c r="A116" s="785" t="s">
        <v>486</v>
      </c>
      <c r="B116" s="784" t="s">
        <v>8</v>
      </c>
      <c r="C116" s="764">
        <v>0</v>
      </c>
      <c r="D116" s="764">
        <v>0</v>
      </c>
      <c r="E116" s="764">
        <v>0</v>
      </c>
      <c r="F116" s="764">
        <v>0</v>
      </c>
      <c r="G116" s="764">
        <v>0</v>
      </c>
      <c r="H116" s="764">
        <v>0</v>
      </c>
      <c r="I116" s="764">
        <v>1.8E-3</v>
      </c>
      <c r="J116" s="764">
        <v>2.7000000000000001E-3</v>
      </c>
      <c r="K116" s="764">
        <v>3.7000000000000002E-3</v>
      </c>
      <c r="L116" s="764">
        <v>5.1000000000000004E-3</v>
      </c>
      <c r="M116" s="764">
        <v>7.4999999999999997E-3</v>
      </c>
      <c r="N116" s="764">
        <v>9.4000000000000004E-3</v>
      </c>
      <c r="O116" s="764">
        <v>1.24E-2</v>
      </c>
      <c r="P116" s="764">
        <v>1.5699999999999999E-2</v>
      </c>
      <c r="Q116" s="764">
        <v>1.8499999999999999E-2</v>
      </c>
      <c r="R116" s="764">
        <v>2.6200000000000001E-2</v>
      </c>
      <c r="S116" s="764">
        <v>3.5400000000000001E-2</v>
      </c>
      <c r="T116" s="764">
        <v>4.41E-2</v>
      </c>
      <c r="U116" s="764">
        <v>5.5100000000000003E-2</v>
      </c>
      <c r="V116" s="764">
        <v>7.1599999999999997E-2</v>
      </c>
      <c r="W116" s="764">
        <v>0.17899999999999999</v>
      </c>
      <c r="X116" s="764">
        <v>0.32390000000000002</v>
      </c>
      <c r="Y116" s="764">
        <v>0.59850000000000003</v>
      </c>
      <c r="Z116" s="764">
        <v>0.96870000000000001</v>
      </c>
      <c r="AA116" s="764">
        <v>1.4121999999999999</v>
      </c>
      <c r="AB116" s="764">
        <v>2.35</v>
      </c>
      <c r="AC116" s="764">
        <v>3.4073000000000002</v>
      </c>
      <c r="AD116" s="764">
        <v>3.9106000000000001</v>
      </c>
      <c r="AE116" s="764">
        <v>5.2312000000000003</v>
      </c>
      <c r="AF116" s="764">
        <v>6.1585999999999999</v>
      </c>
      <c r="AG116" s="764">
        <v>8.3486999999999991</v>
      </c>
      <c r="AH116" s="764">
        <v>9.2347999999999999</v>
      </c>
      <c r="AI116" s="764">
        <v>9.7273999999999994</v>
      </c>
      <c r="AJ116" s="764">
        <v>10.2941</v>
      </c>
      <c r="AK116" s="764">
        <v>10.940200000000001</v>
      </c>
      <c r="AL116" s="764">
        <v>11.6576</v>
      </c>
      <c r="AM116" s="764">
        <v>12.477</v>
      </c>
      <c r="AN116" s="764">
        <v>13.134399999999999</v>
      </c>
      <c r="AO116" s="764">
        <v>13.8469</v>
      </c>
      <c r="AP116" s="764">
        <v>14.626899999999999</v>
      </c>
      <c r="AQ116" s="764">
        <v>15.4755</v>
      </c>
      <c r="AR116" s="764">
        <v>16.401700000000002</v>
      </c>
      <c r="AS116" s="764">
        <v>17.162700000000001</v>
      </c>
      <c r="AT116" s="764">
        <v>17.959399999999999</v>
      </c>
      <c r="AU116" s="764">
        <v>18.820499999999999</v>
      </c>
      <c r="AV116" s="764">
        <v>19.707699999999999</v>
      </c>
      <c r="AW116" s="764">
        <v>20.650200000000002</v>
      </c>
      <c r="AX116" s="764">
        <v>21.2652</v>
      </c>
      <c r="AY116" s="764">
        <v>21.912400000000002</v>
      </c>
      <c r="AZ116" s="764">
        <v>22.592500000000001</v>
      </c>
    </row>
    <row r="117" spans="1:52">
      <c r="A117" s="785" t="s">
        <v>486</v>
      </c>
      <c r="B117" s="784" t="s">
        <v>9</v>
      </c>
      <c r="C117" s="764">
        <v>0</v>
      </c>
      <c r="D117" s="764">
        <v>0</v>
      </c>
      <c r="E117" s="764">
        <v>0</v>
      </c>
      <c r="F117" s="764">
        <v>0</v>
      </c>
      <c r="G117" s="764">
        <v>0</v>
      </c>
      <c r="H117" s="764">
        <v>0</v>
      </c>
      <c r="I117" s="764">
        <v>5.1000000000000004E-3</v>
      </c>
      <c r="J117" s="764">
        <v>7.6E-3</v>
      </c>
      <c r="K117" s="764">
        <v>1.03E-2</v>
      </c>
      <c r="L117" s="764">
        <v>1.43E-2</v>
      </c>
      <c r="M117" s="764">
        <v>1.9400000000000001E-2</v>
      </c>
      <c r="N117" s="764">
        <v>2.6800000000000001E-2</v>
      </c>
      <c r="O117" s="764">
        <v>3.4299999999999997E-2</v>
      </c>
      <c r="P117" s="764">
        <v>4.5400000000000003E-2</v>
      </c>
      <c r="Q117" s="764">
        <v>5.3699999999999998E-2</v>
      </c>
      <c r="R117" s="764">
        <v>7.7399999999999997E-2</v>
      </c>
      <c r="S117" s="764">
        <v>9.7299999999999998E-2</v>
      </c>
      <c r="T117" s="764">
        <v>0.13089999999999999</v>
      </c>
      <c r="U117" s="764">
        <v>0.15809999999999999</v>
      </c>
      <c r="V117" s="764">
        <v>0.22359999999999999</v>
      </c>
      <c r="W117" s="764">
        <v>0.47410000000000002</v>
      </c>
      <c r="X117" s="764">
        <v>0.89170000000000005</v>
      </c>
      <c r="Y117" s="764">
        <v>1.7867999999999999</v>
      </c>
      <c r="Z117" s="764">
        <v>2.4327999999999999</v>
      </c>
      <c r="AA117" s="764">
        <v>3.8631000000000002</v>
      </c>
      <c r="AB117" s="764">
        <v>6.4960000000000004</v>
      </c>
      <c r="AC117" s="764">
        <v>8.7850999999999999</v>
      </c>
      <c r="AD117" s="764">
        <v>10.082599999999999</v>
      </c>
      <c r="AE117" s="764">
        <v>13.487500000000001</v>
      </c>
      <c r="AF117" s="764">
        <v>15.8787</v>
      </c>
      <c r="AG117" s="764">
        <v>21.525600000000001</v>
      </c>
      <c r="AH117" s="764">
        <v>23.810099999999998</v>
      </c>
      <c r="AI117" s="764">
        <v>25.080100000000002</v>
      </c>
      <c r="AJ117" s="764">
        <v>26.5413</v>
      </c>
      <c r="AK117" s="764">
        <v>28.207100000000001</v>
      </c>
      <c r="AL117" s="764">
        <v>30.056799999999999</v>
      </c>
      <c r="AM117" s="764">
        <v>32.1693</v>
      </c>
      <c r="AN117" s="764">
        <v>33.8645</v>
      </c>
      <c r="AO117" s="764">
        <v>35.701300000000003</v>
      </c>
      <c r="AP117" s="764">
        <v>37.712600000000002</v>
      </c>
      <c r="AQ117" s="764">
        <v>39.900399999999998</v>
      </c>
      <c r="AR117" s="764">
        <v>42.288499999999999</v>
      </c>
      <c r="AS117" s="764">
        <v>44.250500000000002</v>
      </c>
      <c r="AT117" s="764">
        <v>46.304699999999997</v>
      </c>
      <c r="AU117" s="764">
        <v>48.524900000000002</v>
      </c>
      <c r="AV117" s="764">
        <v>50.8123</v>
      </c>
      <c r="AW117" s="764">
        <v>53.242400000000004</v>
      </c>
      <c r="AX117" s="764">
        <v>54.8279</v>
      </c>
      <c r="AY117" s="764">
        <v>56.496699999999997</v>
      </c>
      <c r="AZ117" s="764">
        <v>58.250300000000003</v>
      </c>
    </row>
    <row r="118" spans="1:52">
      <c r="A118" s="785" t="s">
        <v>486</v>
      </c>
      <c r="B118" s="784" t="s">
        <v>10</v>
      </c>
      <c r="C118" s="764">
        <v>0</v>
      </c>
      <c r="D118" s="764">
        <v>0</v>
      </c>
      <c r="E118" s="764">
        <v>0</v>
      </c>
      <c r="F118" s="764">
        <v>0</v>
      </c>
      <c r="G118" s="764">
        <v>0</v>
      </c>
      <c r="H118" s="764">
        <v>0</v>
      </c>
      <c r="I118" s="764">
        <v>7.3000000000000001E-3</v>
      </c>
      <c r="J118" s="764">
        <v>1.09E-2</v>
      </c>
      <c r="K118" s="764">
        <v>1.46E-2</v>
      </c>
      <c r="L118" s="764">
        <v>2.0199999999999999E-2</v>
      </c>
      <c r="M118" s="764">
        <v>3.0800000000000001E-2</v>
      </c>
      <c r="N118" s="764">
        <v>3.9600000000000003E-2</v>
      </c>
      <c r="O118" s="764">
        <v>0.05</v>
      </c>
      <c r="P118" s="764">
        <v>6.9099999999999995E-2</v>
      </c>
      <c r="Q118" s="764">
        <v>8.2400000000000001E-2</v>
      </c>
      <c r="R118" s="764">
        <v>0.11269999999999999</v>
      </c>
      <c r="S118" s="764">
        <v>0.16</v>
      </c>
      <c r="T118" s="764">
        <v>0.1903</v>
      </c>
      <c r="U118" s="764">
        <v>0.2281</v>
      </c>
      <c r="V118" s="764">
        <v>0.33439999999999998</v>
      </c>
      <c r="W118" s="764">
        <v>0.75409999999999999</v>
      </c>
      <c r="X118" s="764">
        <v>1.3226</v>
      </c>
      <c r="Y118" s="764">
        <v>2.5461</v>
      </c>
      <c r="Z118" s="764">
        <v>3.7281</v>
      </c>
      <c r="AA118" s="764">
        <v>6.0048000000000004</v>
      </c>
      <c r="AB118" s="764">
        <v>9.5642999999999994</v>
      </c>
      <c r="AC118" s="764">
        <v>13.3546</v>
      </c>
      <c r="AD118" s="764">
        <v>15.3269</v>
      </c>
      <c r="AE118" s="764">
        <v>20.5029</v>
      </c>
      <c r="AF118" s="764">
        <v>24.137799999999999</v>
      </c>
      <c r="AG118" s="764">
        <v>32.721800000000002</v>
      </c>
      <c r="AH118" s="764">
        <v>36.194600000000001</v>
      </c>
      <c r="AI118" s="764">
        <v>38.125300000000003</v>
      </c>
      <c r="AJ118" s="764">
        <v>40.346400000000003</v>
      </c>
      <c r="AK118" s="764">
        <v>42.878700000000002</v>
      </c>
      <c r="AL118" s="764">
        <v>45.6905</v>
      </c>
      <c r="AM118" s="764">
        <v>48.901800000000001</v>
      </c>
      <c r="AN118" s="764">
        <v>51.4788</v>
      </c>
      <c r="AO118" s="764">
        <v>54.271000000000001</v>
      </c>
      <c r="AP118" s="764">
        <v>57.328400000000002</v>
      </c>
      <c r="AQ118" s="764">
        <v>60.654200000000003</v>
      </c>
      <c r="AR118" s="764">
        <v>64.284499999999994</v>
      </c>
      <c r="AS118" s="764">
        <v>67.266900000000007</v>
      </c>
      <c r="AT118" s="764">
        <v>70.389700000000005</v>
      </c>
      <c r="AU118" s="764">
        <v>73.764700000000005</v>
      </c>
      <c r="AV118" s="764">
        <v>77.241799999999998</v>
      </c>
      <c r="AW118" s="764">
        <v>80.9358</v>
      </c>
      <c r="AX118" s="764">
        <v>83.346100000000007</v>
      </c>
      <c r="AY118" s="764">
        <v>85.882800000000003</v>
      </c>
      <c r="AZ118" s="764">
        <v>88.548599999999993</v>
      </c>
    </row>
    <row r="119" spans="1:52">
      <c r="A119" s="785" t="s">
        <v>486</v>
      </c>
      <c r="B119" s="784" t="s">
        <v>11</v>
      </c>
      <c r="C119" s="764">
        <v>0</v>
      </c>
      <c r="D119" s="764">
        <v>0</v>
      </c>
      <c r="E119" s="764">
        <v>0</v>
      </c>
      <c r="F119" s="764">
        <v>0</v>
      </c>
      <c r="G119" s="764">
        <v>0</v>
      </c>
      <c r="H119" s="764">
        <v>0</v>
      </c>
      <c r="I119" s="764">
        <v>1.2800000000000001E-2</v>
      </c>
      <c r="J119" s="764">
        <v>2.0199999999999999E-2</v>
      </c>
      <c r="K119" s="764">
        <v>2.58E-2</v>
      </c>
      <c r="L119" s="764">
        <v>3.5900000000000001E-2</v>
      </c>
      <c r="M119" s="764">
        <v>4.9799999999999997E-2</v>
      </c>
      <c r="N119" s="764">
        <v>6.2899999999999998E-2</v>
      </c>
      <c r="O119" s="764">
        <v>8.43E-2</v>
      </c>
      <c r="P119" s="764">
        <v>0.1177</v>
      </c>
      <c r="Q119" s="764">
        <v>0.14949999999999999</v>
      </c>
      <c r="R119" s="764">
        <v>0.19120000000000001</v>
      </c>
      <c r="S119" s="764">
        <v>0.27629999999999999</v>
      </c>
      <c r="T119" s="764">
        <v>0.33889999999999998</v>
      </c>
      <c r="U119" s="764">
        <v>0.42309999999999998</v>
      </c>
      <c r="V119" s="764">
        <v>0.58430000000000004</v>
      </c>
      <c r="W119" s="764">
        <v>1.3492</v>
      </c>
      <c r="X119" s="764">
        <v>2.1684000000000001</v>
      </c>
      <c r="Y119" s="764">
        <v>4.5709999999999997</v>
      </c>
      <c r="Z119" s="764">
        <v>5.8921999999999999</v>
      </c>
      <c r="AA119" s="764">
        <v>9.8032000000000004</v>
      </c>
      <c r="AB119" s="764">
        <v>15.670199999999999</v>
      </c>
      <c r="AC119" s="764">
        <v>22.122599999999998</v>
      </c>
      <c r="AD119" s="764">
        <v>25.389700000000001</v>
      </c>
      <c r="AE119" s="764">
        <v>33.963999999999999</v>
      </c>
      <c r="AF119" s="764">
        <v>39.985300000000002</v>
      </c>
      <c r="AG119" s="764">
        <v>54.205300000000001</v>
      </c>
      <c r="AH119" s="764">
        <v>59.957999999999998</v>
      </c>
      <c r="AI119" s="764">
        <v>63.156300000000002</v>
      </c>
      <c r="AJ119" s="764">
        <v>66.835700000000003</v>
      </c>
      <c r="AK119" s="764">
        <v>71.030500000000004</v>
      </c>
      <c r="AL119" s="764">
        <v>75.688500000000005</v>
      </c>
      <c r="AM119" s="764">
        <v>81.008200000000002</v>
      </c>
      <c r="AN119" s="764">
        <v>85.277000000000001</v>
      </c>
      <c r="AO119" s="764">
        <v>89.9024</v>
      </c>
      <c r="AP119" s="764">
        <v>94.967100000000002</v>
      </c>
      <c r="AQ119" s="764">
        <v>100.4764</v>
      </c>
      <c r="AR119" s="764">
        <v>106.4902</v>
      </c>
      <c r="AS119" s="764">
        <v>111.4308</v>
      </c>
      <c r="AT119" s="764">
        <v>116.6037</v>
      </c>
      <c r="AU119" s="764">
        <v>122.19459999999999</v>
      </c>
      <c r="AV119" s="764">
        <v>127.9546</v>
      </c>
      <c r="AW119" s="764">
        <v>134.07400000000001</v>
      </c>
      <c r="AX119" s="764">
        <v>138.0667</v>
      </c>
      <c r="AY119" s="764">
        <v>142.2689</v>
      </c>
      <c r="AZ119" s="764">
        <v>146.6848</v>
      </c>
    </row>
    <row r="120" spans="1:52">
      <c r="A120" s="785" t="s">
        <v>486</v>
      </c>
      <c r="B120" s="784" t="s">
        <v>12</v>
      </c>
      <c r="C120" s="764">
        <v>0</v>
      </c>
      <c r="D120" s="764">
        <v>0</v>
      </c>
      <c r="E120" s="764">
        <v>0</v>
      </c>
      <c r="F120" s="764">
        <v>0</v>
      </c>
      <c r="G120" s="764">
        <v>0</v>
      </c>
      <c r="H120" s="764">
        <v>0</v>
      </c>
      <c r="I120" s="764">
        <v>1.15E-2</v>
      </c>
      <c r="J120" s="764">
        <v>1.9199999999999998E-2</v>
      </c>
      <c r="K120" s="764">
        <v>2.3400000000000001E-2</v>
      </c>
      <c r="L120" s="764">
        <v>3.3099999999999997E-2</v>
      </c>
      <c r="M120" s="764">
        <v>4.8399999999999999E-2</v>
      </c>
      <c r="N120" s="764">
        <v>5.8500000000000003E-2</v>
      </c>
      <c r="O120" s="764">
        <v>8.3599999999999994E-2</v>
      </c>
      <c r="P120" s="764">
        <v>0.1109</v>
      </c>
      <c r="Q120" s="764">
        <v>0.13780000000000001</v>
      </c>
      <c r="R120" s="764">
        <v>0.16969999999999999</v>
      </c>
      <c r="S120" s="764">
        <v>0.24879999999999999</v>
      </c>
      <c r="T120" s="764">
        <v>0.31740000000000002</v>
      </c>
      <c r="U120" s="764">
        <v>0.39119999999999999</v>
      </c>
      <c r="V120" s="764">
        <v>0.58089999999999997</v>
      </c>
      <c r="W120" s="764">
        <v>1.2547999999999999</v>
      </c>
      <c r="X120" s="764">
        <v>2.2246999999999999</v>
      </c>
      <c r="Y120" s="764">
        <v>4.1413000000000002</v>
      </c>
      <c r="Z120" s="764">
        <v>6.2496999999999998</v>
      </c>
      <c r="AA120" s="764">
        <v>9.875</v>
      </c>
      <c r="AB120" s="764">
        <v>15.5878</v>
      </c>
      <c r="AC120" s="764">
        <v>22.6904</v>
      </c>
      <c r="AD120" s="764">
        <v>26.0413</v>
      </c>
      <c r="AE120" s="764">
        <v>34.835700000000003</v>
      </c>
      <c r="AF120" s="764">
        <v>41.011600000000001</v>
      </c>
      <c r="AG120" s="764">
        <v>55.596400000000003</v>
      </c>
      <c r="AH120" s="764">
        <v>61.496899999999997</v>
      </c>
      <c r="AI120" s="764">
        <v>64.777199999999993</v>
      </c>
      <c r="AJ120" s="764">
        <v>68.551100000000005</v>
      </c>
      <c r="AK120" s="764">
        <v>72.853499999999997</v>
      </c>
      <c r="AL120" s="764">
        <v>77.631100000000004</v>
      </c>
      <c r="AM120" s="764">
        <v>83.087199999999996</v>
      </c>
      <c r="AN120" s="764">
        <v>87.465699999999998</v>
      </c>
      <c r="AO120" s="764">
        <v>92.209800000000001</v>
      </c>
      <c r="AP120" s="764">
        <v>97.404399999999995</v>
      </c>
      <c r="AQ120" s="764">
        <v>103.0552</v>
      </c>
      <c r="AR120" s="764">
        <v>109.22329999999999</v>
      </c>
      <c r="AS120" s="764">
        <v>114.2907</v>
      </c>
      <c r="AT120" s="764">
        <v>119.5964</v>
      </c>
      <c r="AU120" s="764">
        <v>125.33069999999999</v>
      </c>
      <c r="AV120" s="764">
        <v>131.23859999999999</v>
      </c>
      <c r="AW120" s="764">
        <v>137.51499999999999</v>
      </c>
      <c r="AX120" s="764">
        <v>141.61019999999999</v>
      </c>
      <c r="AY120" s="764">
        <v>145.9203</v>
      </c>
      <c r="AZ120" s="764">
        <v>150.4495</v>
      </c>
    </row>
    <row r="121" spans="1:52">
      <c r="A121" s="785" t="s">
        <v>486</v>
      </c>
      <c r="B121" s="784" t="s">
        <v>13</v>
      </c>
      <c r="C121" s="764">
        <v>0</v>
      </c>
      <c r="D121" s="764">
        <v>0</v>
      </c>
      <c r="E121" s="764">
        <v>0</v>
      </c>
      <c r="F121" s="764">
        <v>0</v>
      </c>
      <c r="G121" s="764">
        <v>0</v>
      </c>
      <c r="H121" s="764">
        <v>0</v>
      </c>
      <c r="I121" s="764">
        <v>9.7999999999999997E-3</v>
      </c>
      <c r="J121" s="764">
        <v>1.6500000000000001E-2</v>
      </c>
      <c r="K121" s="764">
        <v>2.01E-2</v>
      </c>
      <c r="L121" s="764">
        <v>2.8400000000000002E-2</v>
      </c>
      <c r="M121" s="764">
        <v>4.1599999999999998E-2</v>
      </c>
      <c r="N121" s="764">
        <v>5.2600000000000001E-2</v>
      </c>
      <c r="O121" s="764">
        <v>7.1300000000000002E-2</v>
      </c>
      <c r="P121" s="764">
        <v>9.7199999999999995E-2</v>
      </c>
      <c r="Q121" s="764">
        <v>0.1179</v>
      </c>
      <c r="R121" s="764">
        <v>0.15</v>
      </c>
      <c r="S121" s="764">
        <v>0.215</v>
      </c>
      <c r="T121" s="764">
        <v>0.2596</v>
      </c>
      <c r="U121" s="764">
        <v>0.34649999999999997</v>
      </c>
      <c r="V121" s="764">
        <v>0.50570000000000004</v>
      </c>
      <c r="W121" s="764">
        <v>0.98970000000000002</v>
      </c>
      <c r="X121" s="764">
        <v>1.8281000000000001</v>
      </c>
      <c r="Y121" s="764">
        <v>3.6762999999999999</v>
      </c>
      <c r="Z121" s="764">
        <v>5.1458000000000004</v>
      </c>
      <c r="AA121" s="764">
        <v>8.7841000000000005</v>
      </c>
      <c r="AB121" s="764">
        <v>14.121</v>
      </c>
      <c r="AC121" s="764">
        <v>20.347200000000001</v>
      </c>
      <c r="AD121" s="764">
        <v>23.3521</v>
      </c>
      <c r="AE121" s="764">
        <v>31.238399999999999</v>
      </c>
      <c r="AF121" s="764">
        <v>36.776400000000002</v>
      </c>
      <c r="AG121" s="764">
        <v>49.855200000000004</v>
      </c>
      <c r="AH121" s="764">
        <v>55.146299999999997</v>
      </c>
      <c r="AI121" s="764">
        <v>58.087899999999998</v>
      </c>
      <c r="AJ121" s="764">
        <v>61.472099999999998</v>
      </c>
      <c r="AK121" s="764">
        <v>65.330200000000005</v>
      </c>
      <c r="AL121" s="764">
        <v>69.614400000000003</v>
      </c>
      <c r="AM121" s="764">
        <v>74.507099999999994</v>
      </c>
      <c r="AN121" s="764">
        <v>78.433400000000006</v>
      </c>
      <c r="AO121" s="764">
        <v>82.687600000000003</v>
      </c>
      <c r="AP121" s="764">
        <v>87.345799999999997</v>
      </c>
      <c r="AQ121" s="764">
        <v>92.412999999999997</v>
      </c>
      <c r="AR121" s="764">
        <v>97.944199999999995</v>
      </c>
      <c r="AS121" s="764">
        <v>102.4883</v>
      </c>
      <c r="AT121" s="764">
        <v>107.2461</v>
      </c>
      <c r="AU121" s="764">
        <v>112.3882</v>
      </c>
      <c r="AV121" s="764">
        <v>117.68600000000001</v>
      </c>
      <c r="AW121" s="764">
        <v>123.3143</v>
      </c>
      <c r="AX121" s="764">
        <v>126.9866</v>
      </c>
      <c r="AY121" s="764">
        <v>130.85159999999999</v>
      </c>
      <c r="AZ121" s="764">
        <v>134.91309999999999</v>
      </c>
    </row>
    <row r="122" spans="1:52">
      <c r="A122" s="785" t="s">
        <v>486</v>
      </c>
      <c r="B122" s="784" t="s">
        <v>14</v>
      </c>
      <c r="C122" s="764">
        <v>0</v>
      </c>
      <c r="D122" s="764">
        <v>0</v>
      </c>
      <c r="E122" s="764">
        <v>0</v>
      </c>
      <c r="F122" s="764">
        <v>0</v>
      </c>
      <c r="G122" s="764">
        <v>0</v>
      </c>
      <c r="H122" s="764">
        <v>0</v>
      </c>
      <c r="I122" s="764">
        <v>0</v>
      </c>
      <c r="J122" s="764">
        <v>0</v>
      </c>
      <c r="K122" s="764">
        <v>0</v>
      </c>
      <c r="L122" s="764">
        <v>0</v>
      </c>
      <c r="M122" s="764">
        <v>0</v>
      </c>
      <c r="N122" s="764">
        <v>0</v>
      </c>
      <c r="O122" s="764">
        <v>0</v>
      </c>
      <c r="P122" s="764">
        <v>0</v>
      </c>
      <c r="Q122" s="764">
        <v>0</v>
      </c>
      <c r="R122" s="764">
        <v>0</v>
      </c>
      <c r="S122" s="764">
        <v>0</v>
      </c>
      <c r="T122" s="764">
        <v>0</v>
      </c>
      <c r="U122" s="764">
        <v>0</v>
      </c>
      <c r="V122" s="764">
        <v>0</v>
      </c>
      <c r="W122" s="764">
        <v>0</v>
      </c>
      <c r="X122" s="764">
        <v>0</v>
      </c>
      <c r="Y122" s="764">
        <v>0</v>
      </c>
      <c r="Z122" s="764">
        <v>0</v>
      </c>
      <c r="AA122" s="764">
        <v>0</v>
      </c>
      <c r="AB122" s="764">
        <v>0</v>
      </c>
      <c r="AC122" s="764">
        <v>0</v>
      </c>
      <c r="AD122" s="764">
        <v>0</v>
      </c>
      <c r="AE122" s="764">
        <v>0</v>
      </c>
      <c r="AF122" s="764">
        <v>0</v>
      </c>
      <c r="AG122" s="764">
        <v>0</v>
      </c>
      <c r="AH122" s="764">
        <v>0</v>
      </c>
      <c r="AI122" s="764">
        <v>0</v>
      </c>
      <c r="AJ122" s="764">
        <v>0</v>
      </c>
      <c r="AK122" s="764">
        <v>0</v>
      </c>
      <c r="AL122" s="764">
        <v>0</v>
      </c>
      <c r="AM122" s="764">
        <v>0</v>
      </c>
      <c r="AN122" s="764">
        <v>0</v>
      </c>
      <c r="AO122" s="764">
        <v>0</v>
      </c>
      <c r="AP122" s="764">
        <v>0</v>
      </c>
      <c r="AQ122" s="764">
        <v>0</v>
      </c>
      <c r="AR122" s="764">
        <v>0</v>
      </c>
      <c r="AS122" s="764">
        <v>0</v>
      </c>
      <c r="AT122" s="764">
        <v>0</v>
      </c>
      <c r="AU122" s="764">
        <v>0</v>
      </c>
      <c r="AV122" s="764">
        <v>0</v>
      </c>
      <c r="AW122" s="764">
        <v>0</v>
      </c>
      <c r="AX122" s="764">
        <v>0</v>
      </c>
      <c r="AY122" s="764">
        <v>0</v>
      </c>
      <c r="AZ122" s="764">
        <v>0</v>
      </c>
    </row>
    <row r="123" spans="1:52">
      <c r="A123" s="785" t="s">
        <v>486</v>
      </c>
      <c r="B123" s="784" t="s">
        <v>15</v>
      </c>
      <c r="C123" s="764">
        <v>0</v>
      </c>
      <c r="D123" s="764">
        <v>0</v>
      </c>
      <c r="E123" s="764">
        <v>0</v>
      </c>
      <c r="F123" s="764">
        <v>0</v>
      </c>
      <c r="G123" s="764">
        <v>0</v>
      </c>
      <c r="H123" s="764">
        <v>0</v>
      </c>
      <c r="I123" s="764">
        <v>6.9999999999999999E-4</v>
      </c>
      <c r="J123" s="764">
        <v>1E-3</v>
      </c>
      <c r="K123" s="764">
        <v>1.4E-3</v>
      </c>
      <c r="L123" s="764">
        <v>1.9E-3</v>
      </c>
      <c r="M123" s="764">
        <v>2.5999999999999999E-3</v>
      </c>
      <c r="N123" s="764">
        <v>3.3999999999999998E-3</v>
      </c>
      <c r="O123" s="764">
        <v>4.4999999999999997E-3</v>
      </c>
      <c r="P123" s="764">
        <v>5.7000000000000002E-3</v>
      </c>
      <c r="Q123" s="764">
        <v>6.7999999999999996E-3</v>
      </c>
      <c r="R123" s="764">
        <v>9.1999999999999998E-3</v>
      </c>
      <c r="S123" s="764">
        <v>1.43E-2</v>
      </c>
      <c r="T123" s="764">
        <v>1.7500000000000002E-2</v>
      </c>
      <c r="U123" s="764">
        <v>2.0500000000000001E-2</v>
      </c>
      <c r="V123" s="764">
        <v>2.75E-2</v>
      </c>
      <c r="W123" s="764">
        <v>7.46E-2</v>
      </c>
      <c r="X123" s="764">
        <v>0.123</v>
      </c>
      <c r="Y123" s="764">
        <v>0.2266</v>
      </c>
      <c r="Z123" s="764">
        <v>0.33950000000000002</v>
      </c>
      <c r="AA123" s="764">
        <v>0.51439999999999997</v>
      </c>
      <c r="AB123" s="764">
        <v>0.89470000000000005</v>
      </c>
      <c r="AC123" s="764">
        <v>1.2241</v>
      </c>
      <c r="AD123" s="764">
        <v>1.4049</v>
      </c>
      <c r="AE123" s="764">
        <v>1.8794</v>
      </c>
      <c r="AF123" s="764">
        <v>2.2126000000000001</v>
      </c>
      <c r="AG123" s="764">
        <v>2.9994000000000001</v>
      </c>
      <c r="AH123" s="764">
        <v>3.3176999999999999</v>
      </c>
      <c r="AI123" s="764">
        <v>3.4946999999999999</v>
      </c>
      <c r="AJ123" s="764">
        <v>3.6983000000000001</v>
      </c>
      <c r="AK123" s="764">
        <v>3.9304000000000001</v>
      </c>
      <c r="AL123" s="764">
        <v>4.1882000000000001</v>
      </c>
      <c r="AM123" s="764">
        <v>4.4824999999999999</v>
      </c>
      <c r="AN123" s="764">
        <v>4.7187000000000001</v>
      </c>
      <c r="AO123" s="764">
        <v>4.9747000000000003</v>
      </c>
      <c r="AP123" s="764">
        <v>5.2549000000000001</v>
      </c>
      <c r="AQ123" s="764">
        <v>5.5598000000000001</v>
      </c>
      <c r="AR123" s="764">
        <v>5.8925999999999998</v>
      </c>
      <c r="AS123" s="764">
        <v>6.1658999999999997</v>
      </c>
      <c r="AT123" s="764">
        <v>6.4522000000000004</v>
      </c>
      <c r="AU123" s="764">
        <v>6.7615999999999996</v>
      </c>
      <c r="AV123" s="764">
        <v>7.0803000000000003</v>
      </c>
      <c r="AW123" s="764">
        <v>7.4188999999999998</v>
      </c>
      <c r="AX123" s="764">
        <v>7.6398000000000001</v>
      </c>
      <c r="AY123" s="764">
        <v>7.8723999999999998</v>
      </c>
      <c r="AZ123" s="764">
        <v>8.1166999999999998</v>
      </c>
    </row>
    <row r="124" spans="1:52">
      <c r="A124" s="785" t="s">
        <v>486</v>
      </c>
      <c r="B124" s="784" t="s">
        <v>16</v>
      </c>
      <c r="C124" s="764">
        <v>0</v>
      </c>
      <c r="D124" s="764">
        <v>0</v>
      </c>
      <c r="E124" s="764">
        <v>0</v>
      </c>
      <c r="F124" s="764">
        <v>0</v>
      </c>
      <c r="G124" s="764">
        <v>0</v>
      </c>
      <c r="H124" s="764">
        <v>0</v>
      </c>
      <c r="I124" s="764">
        <v>0</v>
      </c>
      <c r="J124" s="764">
        <v>0</v>
      </c>
      <c r="K124" s="764">
        <v>0</v>
      </c>
      <c r="L124" s="764">
        <v>0</v>
      </c>
      <c r="M124" s="764">
        <v>0</v>
      </c>
      <c r="N124" s="764">
        <v>0</v>
      </c>
      <c r="O124" s="764">
        <v>0</v>
      </c>
      <c r="P124" s="764">
        <v>0</v>
      </c>
      <c r="Q124" s="764">
        <v>0</v>
      </c>
      <c r="R124" s="764">
        <v>0</v>
      </c>
      <c r="S124" s="764">
        <v>0</v>
      </c>
      <c r="T124" s="764">
        <v>0</v>
      </c>
      <c r="U124" s="764">
        <v>0</v>
      </c>
      <c r="V124" s="764">
        <v>0</v>
      </c>
      <c r="W124" s="764">
        <v>0</v>
      </c>
      <c r="X124" s="764">
        <v>0</v>
      </c>
      <c r="Y124" s="764">
        <v>0</v>
      </c>
      <c r="Z124" s="764">
        <v>0</v>
      </c>
      <c r="AA124" s="764">
        <v>0</v>
      </c>
      <c r="AB124" s="764">
        <v>0</v>
      </c>
      <c r="AC124" s="764">
        <v>0</v>
      </c>
      <c r="AD124" s="764">
        <v>0</v>
      </c>
      <c r="AE124" s="764">
        <v>0</v>
      </c>
      <c r="AF124" s="764">
        <v>0</v>
      </c>
      <c r="AG124" s="764">
        <v>0</v>
      </c>
      <c r="AH124" s="764">
        <v>0</v>
      </c>
      <c r="AI124" s="764">
        <v>0</v>
      </c>
      <c r="AJ124" s="764">
        <v>0</v>
      </c>
      <c r="AK124" s="764">
        <v>0</v>
      </c>
      <c r="AL124" s="764">
        <v>0</v>
      </c>
      <c r="AM124" s="764">
        <v>0</v>
      </c>
      <c r="AN124" s="764">
        <v>0</v>
      </c>
      <c r="AO124" s="764">
        <v>0</v>
      </c>
      <c r="AP124" s="764">
        <v>0</v>
      </c>
      <c r="AQ124" s="764">
        <v>0</v>
      </c>
      <c r="AR124" s="764">
        <v>0</v>
      </c>
      <c r="AS124" s="764">
        <v>0</v>
      </c>
      <c r="AT124" s="764">
        <v>0</v>
      </c>
      <c r="AU124" s="764">
        <v>0</v>
      </c>
      <c r="AV124" s="764">
        <v>0</v>
      </c>
      <c r="AW124" s="764">
        <v>0</v>
      </c>
      <c r="AX124" s="764">
        <v>0</v>
      </c>
      <c r="AY124" s="764">
        <v>0</v>
      </c>
      <c r="AZ124" s="764">
        <v>0</v>
      </c>
    </row>
    <row r="125" spans="1:52">
      <c r="A125" s="785" t="s">
        <v>486</v>
      </c>
      <c r="B125" s="784" t="s">
        <v>17</v>
      </c>
      <c r="C125" s="764">
        <v>0</v>
      </c>
      <c r="D125" s="764">
        <v>0</v>
      </c>
      <c r="E125" s="764">
        <v>0</v>
      </c>
      <c r="F125" s="764">
        <v>0</v>
      </c>
      <c r="G125" s="764">
        <v>0</v>
      </c>
      <c r="H125" s="764">
        <v>0</v>
      </c>
      <c r="I125" s="764">
        <v>0</v>
      </c>
      <c r="J125" s="764">
        <v>0</v>
      </c>
      <c r="K125" s="764">
        <v>0</v>
      </c>
      <c r="L125" s="764">
        <v>0</v>
      </c>
      <c r="M125" s="764">
        <v>0</v>
      </c>
      <c r="N125" s="764">
        <v>0</v>
      </c>
      <c r="O125" s="764">
        <v>0</v>
      </c>
      <c r="P125" s="764">
        <v>0</v>
      </c>
      <c r="Q125" s="764">
        <v>0</v>
      </c>
      <c r="R125" s="764">
        <v>0</v>
      </c>
      <c r="S125" s="764">
        <v>0</v>
      </c>
      <c r="T125" s="764">
        <v>0</v>
      </c>
      <c r="U125" s="764">
        <v>0</v>
      </c>
      <c r="V125" s="764">
        <v>0</v>
      </c>
      <c r="W125" s="764">
        <v>0</v>
      </c>
      <c r="X125" s="764">
        <v>0</v>
      </c>
      <c r="Y125" s="764">
        <v>0</v>
      </c>
      <c r="Z125" s="764">
        <v>0</v>
      </c>
      <c r="AA125" s="764">
        <v>0</v>
      </c>
      <c r="AB125" s="764">
        <v>0</v>
      </c>
      <c r="AC125" s="764">
        <v>0</v>
      </c>
      <c r="AD125" s="764">
        <v>0</v>
      </c>
      <c r="AE125" s="764">
        <v>0</v>
      </c>
      <c r="AF125" s="764">
        <v>0</v>
      </c>
      <c r="AG125" s="764">
        <v>0</v>
      </c>
      <c r="AH125" s="764">
        <v>0</v>
      </c>
      <c r="AI125" s="764">
        <v>0</v>
      </c>
      <c r="AJ125" s="764">
        <v>0</v>
      </c>
      <c r="AK125" s="764">
        <v>0</v>
      </c>
      <c r="AL125" s="764">
        <v>0</v>
      </c>
      <c r="AM125" s="764">
        <v>0</v>
      </c>
      <c r="AN125" s="764">
        <v>0</v>
      </c>
      <c r="AO125" s="764">
        <v>0</v>
      </c>
      <c r="AP125" s="764">
        <v>0</v>
      </c>
      <c r="AQ125" s="764">
        <v>0</v>
      </c>
      <c r="AR125" s="764">
        <v>0</v>
      </c>
      <c r="AS125" s="764">
        <v>0</v>
      </c>
      <c r="AT125" s="764">
        <v>0</v>
      </c>
      <c r="AU125" s="764">
        <v>0</v>
      </c>
      <c r="AV125" s="764">
        <v>0</v>
      </c>
      <c r="AW125" s="764">
        <v>0</v>
      </c>
      <c r="AX125" s="764">
        <v>0</v>
      </c>
      <c r="AY125" s="764">
        <v>0</v>
      </c>
      <c r="AZ125" s="764">
        <v>0</v>
      </c>
    </row>
    <row r="126" spans="1:52">
      <c r="A126" s="784" t="s">
        <v>4</v>
      </c>
      <c r="B126" s="784"/>
      <c r="C126" s="764"/>
      <c r="D126" s="764"/>
      <c r="E126" s="764"/>
      <c r="F126" s="764"/>
      <c r="G126" s="764"/>
      <c r="H126" s="764"/>
      <c r="I126" s="764"/>
      <c r="J126" s="764"/>
      <c r="K126" s="764"/>
      <c r="L126" s="764"/>
      <c r="M126" s="764"/>
      <c r="N126" s="764"/>
      <c r="O126" s="764"/>
      <c r="P126" s="764"/>
      <c r="Q126" s="764"/>
      <c r="R126" s="764"/>
      <c r="S126" s="764"/>
      <c r="T126" s="764"/>
      <c r="U126" s="764"/>
      <c r="V126" s="764"/>
      <c r="W126" s="764"/>
      <c r="X126" s="764"/>
      <c r="Y126" s="764"/>
      <c r="Z126" s="764"/>
      <c r="AA126" s="764"/>
      <c r="AB126" s="764"/>
      <c r="AC126" s="764"/>
      <c r="AD126" s="764"/>
      <c r="AE126" s="764"/>
      <c r="AF126" s="764"/>
      <c r="AG126" s="764"/>
      <c r="AH126" s="764"/>
      <c r="AI126" s="764"/>
      <c r="AJ126" s="764"/>
      <c r="AK126" s="764"/>
      <c r="AL126" s="764"/>
      <c r="AM126" s="764"/>
      <c r="AN126" s="764"/>
      <c r="AO126" s="764"/>
      <c r="AP126" s="764"/>
      <c r="AQ126" s="764"/>
      <c r="AR126" s="764"/>
      <c r="AS126" s="764"/>
      <c r="AT126" s="764"/>
      <c r="AU126" s="764"/>
      <c r="AV126" s="764"/>
      <c r="AW126" s="764"/>
      <c r="AX126" s="764"/>
      <c r="AY126" s="764"/>
      <c r="AZ126" s="764"/>
    </row>
    <row r="127" spans="1:52">
      <c r="A127" s="785" t="s">
        <v>923</v>
      </c>
      <c r="B127" s="784"/>
      <c r="C127" s="764">
        <v>1986</v>
      </c>
      <c r="D127" s="764">
        <v>1987</v>
      </c>
      <c r="E127" s="764">
        <v>1988</v>
      </c>
      <c r="F127" s="764">
        <v>1989</v>
      </c>
      <c r="G127" s="764">
        <v>1990</v>
      </c>
      <c r="H127" s="764">
        <v>1991</v>
      </c>
      <c r="I127" s="764">
        <v>1992</v>
      </c>
      <c r="J127" s="764">
        <v>1993</v>
      </c>
      <c r="K127" s="764">
        <v>1994</v>
      </c>
      <c r="L127" s="764">
        <v>1995</v>
      </c>
      <c r="M127" s="764">
        <v>1996</v>
      </c>
      <c r="N127" s="764">
        <v>1997</v>
      </c>
      <c r="O127" s="764">
        <v>1998</v>
      </c>
      <c r="P127" s="764">
        <v>1999</v>
      </c>
      <c r="Q127" s="764">
        <v>2000</v>
      </c>
      <c r="R127" s="764">
        <v>2001</v>
      </c>
      <c r="S127" s="764">
        <v>2002</v>
      </c>
      <c r="T127" s="764">
        <v>2003</v>
      </c>
      <c r="U127" s="764">
        <v>2004</v>
      </c>
      <c r="V127" s="764">
        <v>2005</v>
      </c>
      <c r="W127" s="764">
        <v>2006</v>
      </c>
      <c r="X127" s="764">
        <v>2007</v>
      </c>
      <c r="Y127" s="764">
        <v>2008</v>
      </c>
      <c r="Z127" s="764">
        <v>2009</v>
      </c>
      <c r="AA127" s="764">
        <v>2010</v>
      </c>
      <c r="AB127" s="764">
        <v>2011</v>
      </c>
      <c r="AC127" s="764">
        <v>2012</v>
      </c>
      <c r="AD127" s="764">
        <v>2013</v>
      </c>
      <c r="AE127" s="764">
        <v>2014</v>
      </c>
      <c r="AF127" s="764">
        <v>2015</v>
      </c>
      <c r="AG127" s="764">
        <v>2016</v>
      </c>
      <c r="AH127" s="764">
        <v>2017</v>
      </c>
      <c r="AI127" s="764">
        <v>2018</v>
      </c>
      <c r="AJ127" s="764">
        <v>2019</v>
      </c>
      <c r="AK127" s="764">
        <v>2020</v>
      </c>
      <c r="AL127" s="764">
        <v>2021</v>
      </c>
      <c r="AM127" s="764">
        <v>2022</v>
      </c>
      <c r="AN127" s="764">
        <v>2023</v>
      </c>
      <c r="AO127" s="764">
        <v>2024</v>
      </c>
      <c r="AP127" s="764">
        <v>2025</v>
      </c>
      <c r="AQ127" s="764">
        <v>2026</v>
      </c>
      <c r="AR127" s="764">
        <v>2027</v>
      </c>
      <c r="AS127" s="764">
        <v>2028</v>
      </c>
      <c r="AT127" s="764">
        <v>2029</v>
      </c>
      <c r="AU127" s="764">
        <v>2030</v>
      </c>
      <c r="AV127" s="764">
        <v>2031</v>
      </c>
      <c r="AW127" s="764">
        <v>2032</v>
      </c>
      <c r="AX127" s="764">
        <v>2033</v>
      </c>
      <c r="AY127" s="764">
        <v>2034</v>
      </c>
      <c r="AZ127" s="764">
        <v>2035</v>
      </c>
    </row>
    <row r="128" spans="1:52">
      <c r="A128" s="785" t="s">
        <v>486</v>
      </c>
      <c r="B128" s="784" t="s">
        <v>63</v>
      </c>
      <c r="C128" s="764">
        <v>0</v>
      </c>
      <c r="D128" s="764">
        <v>0</v>
      </c>
      <c r="E128" s="764">
        <v>0</v>
      </c>
      <c r="F128" s="764">
        <v>0</v>
      </c>
      <c r="G128" s="764">
        <v>0</v>
      </c>
      <c r="H128" s="764">
        <v>0</v>
      </c>
      <c r="I128" s="764">
        <v>0</v>
      </c>
      <c r="J128" s="764">
        <v>0</v>
      </c>
      <c r="K128" s="764">
        <v>0</v>
      </c>
      <c r="L128" s="764">
        <v>0</v>
      </c>
      <c r="M128" s="764">
        <v>1E-4</v>
      </c>
      <c r="N128" s="764">
        <v>1E-4</v>
      </c>
      <c r="O128" s="764">
        <v>1E-4</v>
      </c>
      <c r="P128" s="764">
        <v>1E-4</v>
      </c>
      <c r="Q128" s="764">
        <v>2.0000000000000001E-4</v>
      </c>
      <c r="R128" s="764">
        <v>2.0000000000000001E-4</v>
      </c>
      <c r="S128" s="764">
        <v>2.9999999999999997E-4</v>
      </c>
      <c r="T128" s="764">
        <v>4.0000000000000002E-4</v>
      </c>
      <c r="U128" s="764">
        <v>5.0000000000000001E-4</v>
      </c>
      <c r="V128" s="764">
        <v>6.9999999999999999E-4</v>
      </c>
      <c r="W128" s="764">
        <v>1.4E-3</v>
      </c>
      <c r="X128" s="764">
        <v>2.5000000000000001E-3</v>
      </c>
      <c r="Y128" s="764">
        <v>4.8999999999999998E-3</v>
      </c>
      <c r="Z128" s="764">
        <v>7.0000000000000001E-3</v>
      </c>
      <c r="AA128" s="764">
        <v>1.0999999999999999E-2</v>
      </c>
      <c r="AB128" s="764">
        <v>1.9300000000000001E-2</v>
      </c>
      <c r="AC128" s="764">
        <v>2.7199999999999998E-2</v>
      </c>
      <c r="AD128" s="764">
        <v>3.1300000000000001E-2</v>
      </c>
      <c r="AE128" s="764">
        <v>4.1799999999999997E-2</v>
      </c>
      <c r="AF128" s="764">
        <v>4.9200000000000001E-2</v>
      </c>
      <c r="AG128" s="764">
        <v>6.6799999999999998E-2</v>
      </c>
      <c r="AH128" s="764">
        <v>7.3800000000000004E-2</v>
      </c>
      <c r="AI128" s="764">
        <v>7.7799999999999994E-2</v>
      </c>
      <c r="AJ128" s="764">
        <v>8.2299999999999998E-2</v>
      </c>
      <c r="AK128" s="764">
        <v>8.7499999999999994E-2</v>
      </c>
      <c r="AL128" s="764">
        <v>9.3200000000000005E-2</v>
      </c>
      <c r="AM128" s="764">
        <v>9.98E-2</v>
      </c>
      <c r="AN128" s="764">
        <v>0.105</v>
      </c>
      <c r="AO128" s="764">
        <v>0.11070000000000001</v>
      </c>
      <c r="AP128" s="764">
        <v>0.11700000000000001</v>
      </c>
      <c r="AQ128" s="764">
        <v>0.12379999999999999</v>
      </c>
      <c r="AR128" s="764">
        <v>0.13120000000000001</v>
      </c>
      <c r="AS128" s="764">
        <v>0.13719999999999999</v>
      </c>
      <c r="AT128" s="764">
        <v>0.14360000000000001</v>
      </c>
      <c r="AU128" s="764">
        <v>0.15049999999999999</v>
      </c>
      <c r="AV128" s="764">
        <v>0.15759999999999999</v>
      </c>
      <c r="AW128" s="764">
        <v>0.1651</v>
      </c>
      <c r="AX128" s="764">
        <v>0.1701</v>
      </c>
      <c r="AY128" s="764">
        <v>0.17519999999999999</v>
      </c>
      <c r="AZ128" s="764">
        <v>0.1807</v>
      </c>
    </row>
    <row r="129" spans="1:52">
      <c r="A129" s="785" t="s">
        <v>486</v>
      </c>
      <c r="B129" s="784" t="s">
        <v>6</v>
      </c>
      <c r="C129" s="764">
        <v>0</v>
      </c>
      <c r="D129" s="764">
        <v>0</v>
      </c>
      <c r="E129" s="764">
        <v>0</v>
      </c>
      <c r="F129" s="764">
        <v>0</v>
      </c>
      <c r="G129" s="764">
        <v>0</v>
      </c>
      <c r="H129" s="764">
        <v>0</v>
      </c>
      <c r="I129" s="764">
        <v>0</v>
      </c>
      <c r="J129" s="764">
        <v>0</v>
      </c>
      <c r="K129" s="764">
        <v>0</v>
      </c>
      <c r="L129" s="764">
        <v>0</v>
      </c>
      <c r="M129" s="764">
        <v>0</v>
      </c>
      <c r="N129" s="764">
        <v>0</v>
      </c>
      <c r="O129" s="764">
        <v>0</v>
      </c>
      <c r="P129" s="764">
        <v>0</v>
      </c>
      <c r="Q129" s="764">
        <v>0</v>
      </c>
      <c r="R129" s="764">
        <v>0</v>
      </c>
      <c r="S129" s="764">
        <v>0</v>
      </c>
      <c r="T129" s="764">
        <v>0</v>
      </c>
      <c r="U129" s="764">
        <v>0</v>
      </c>
      <c r="V129" s="764">
        <v>0</v>
      </c>
      <c r="W129" s="764">
        <v>0</v>
      </c>
      <c r="X129" s="764">
        <v>0</v>
      </c>
      <c r="Y129" s="764">
        <v>0</v>
      </c>
      <c r="Z129" s="764">
        <v>0</v>
      </c>
      <c r="AA129" s="764">
        <v>0</v>
      </c>
      <c r="AB129" s="764">
        <v>0</v>
      </c>
      <c r="AC129" s="764">
        <v>0</v>
      </c>
      <c r="AD129" s="764">
        <v>0</v>
      </c>
      <c r="AE129" s="764">
        <v>0</v>
      </c>
      <c r="AF129" s="764">
        <v>0</v>
      </c>
      <c r="AG129" s="764">
        <v>0</v>
      </c>
      <c r="AH129" s="764">
        <v>0</v>
      </c>
      <c r="AI129" s="764">
        <v>0</v>
      </c>
      <c r="AJ129" s="764">
        <v>0</v>
      </c>
      <c r="AK129" s="764">
        <v>0</v>
      </c>
      <c r="AL129" s="764">
        <v>0</v>
      </c>
      <c r="AM129" s="764">
        <v>0</v>
      </c>
      <c r="AN129" s="764">
        <v>0</v>
      </c>
      <c r="AO129" s="764">
        <v>0</v>
      </c>
      <c r="AP129" s="764">
        <v>0</v>
      </c>
      <c r="AQ129" s="764">
        <v>0</v>
      </c>
      <c r="AR129" s="764">
        <v>0</v>
      </c>
      <c r="AS129" s="764">
        <v>0</v>
      </c>
      <c r="AT129" s="764">
        <v>0</v>
      </c>
      <c r="AU129" s="764">
        <v>0</v>
      </c>
      <c r="AV129" s="764">
        <v>0</v>
      </c>
      <c r="AW129" s="764">
        <v>0</v>
      </c>
      <c r="AX129" s="764">
        <v>0</v>
      </c>
      <c r="AY129" s="764">
        <v>0</v>
      </c>
      <c r="AZ129" s="764">
        <v>0</v>
      </c>
    </row>
    <row r="130" spans="1:52">
      <c r="A130" s="785" t="s">
        <v>486</v>
      </c>
      <c r="B130" s="784" t="s">
        <v>7</v>
      </c>
      <c r="C130" s="764">
        <v>0</v>
      </c>
      <c r="D130" s="764">
        <v>0</v>
      </c>
      <c r="E130" s="764">
        <v>0</v>
      </c>
      <c r="F130" s="764">
        <v>0</v>
      </c>
      <c r="G130" s="764">
        <v>0</v>
      </c>
      <c r="H130" s="764">
        <v>0</v>
      </c>
      <c r="I130" s="764">
        <v>0</v>
      </c>
      <c r="J130" s="764">
        <v>0</v>
      </c>
      <c r="K130" s="764">
        <v>0</v>
      </c>
      <c r="L130" s="764">
        <v>0</v>
      </c>
      <c r="M130" s="764">
        <v>0</v>
      </c>
      <c r="N130" s="764">
        <v>0</v>
      </c>
      <c r="O130" s="764">
        <v>0</v>
      </c>
      <c r="P130" s="764">
        <v>0</v>
      </c>
      <c r="Q130" s="764">
        <v>0</v>
      </c>
      <c r="R130" s="764">
        <v>0</v>
      </c>
      <c r="S130" s="764">
        <v>0</v>
      </c>
      <c r="T130" s="764">
        <v>0</v>
      </c>
      <c r="U130" s="764">
        <v>0</v>
      </c>
      <c r="V130" s="764">
        <v>0</v>
      </c>
      <c r="W130" s="764">
        <v>0</v>
      </c>
      <c r="X130" s="764">
        <v>0</v>
      </c>
      <c r="Y130" s="764">
        <v>0</v>
      </c>
      <c r="Z130" s="764">
        <v>0</v>
      </c>
      <c r="AA130" s="764">
        <v>0</v>
      </c>
      <c r="AB130" s="764">
        <v>0</v>
      </c>
      <c r="AC130" s="764">
        <v>0</v>
      </c>
      <c r="AD130" s="764">
        <v>0</v>
      </c>
      <c r="AE130" s="764">
        <v>0</v>
      </c>
      <c r="AF130" s="764">
        <v>0</v>
      </c>
      <c r="AG130" s="764">
        <v>0</v>
      </c>
      <c r="AH130" s="764">
        <v>0</v>
      </c>
      <c r="AI130" s="764">
        <v>0</v>
      </c>
      <c r="AJ130" s="764">
        <v>0</v>
      </c>
      <c r="AK130" s="764">
        <v>0</v>
      </c>
      <c r="AL130" s="764">
        <v>0</v>
      </c>
      <c r="AM130" s="764">
        <v>0</v>
      </c>
      <c r="AN130" s="764">
        <v>0</v>
      </c>
      <c r="AO130" s="764">
        <v>0</v>
      </c>
      <c r="AP130" s="764">
        <v>0</v>
      </c>
      <c r="AQ130" s="764">
        <v>0</v>
      </c>
      <c r="AR130" s="764">
        <v>0</v>
      </c>
      <c r="AS130" s="764">
        <v>0</v>
      </c>
      <c r="AT130" s="764">
        <v>0</v>
      </c>
      <c r="AU130" s="764">
        <v>0</v>
      </c>
      <c r="AV130" s="764">
        <v>0</v>
      </c>
      <c r="AW130" s="764">
        <v>0</v>
      </c>
      <c r="AX130" s="764">
        <v>0</v>
      </c>
      <c r="AY130" s="764">
        <v>0</v>
      </c>
      <c r="AZ130" s="764">
        <v>0</v>
      </c>
    </row>
    <row r="131" spans="1:52">
      <c r="A131" s="785" t="s">
        <v>486</v>
      </c>
      <c r="B131" s="784" t="s">
        <v>8</v>
      </c>
      <c r="C131" s="764">
        <v>0</v>
      </c>
      <c r="D131" s="764">
        <v>0</v>
      </c>
      <c r="E131" s="764">
        <v>0</v>
      </c>
      <c r="F131" s="764">
        <v>0</v>
      </c>
      <c r="G131" s="764">
        <v>0</v>
      </c>
      <c r="H131" s="764">
        <v>0</v>
      </c>
      <c r="I131" s="764">
        <v>0</v>
      </c>
      <c r="J131" s="764">
        <v>0</v>
      </c>
      <c r="K131" s="764">
        <v>0</v>
      </c>
      <c r="L131" s="764">
        <v>0</v>
      </c>
      <c r="M131" s="764">
        <v>0</v>
      </c>
      <c r="N131" s="764">
        <v>0</v>
      </c>
      <c r="O131" s="764">
        <v>0</v>
      </c>
      <c r="P131" s="764">
        <v>0</v>
      </c>
      <c r="Q131" s="764">
        <v>0</v>
      </c>
      <c r="R131" s="764">
        <v>0</v>
      </c>
      <c r="S131" s="764">
        <v>0</v>
      </c>
      <c r="T131" s="764">
        <v>0</v>
      </c>
      <c r="U131" s="764">
        <v>0</v>
      </c>
      <c r="V131" s="764">
        <v>0</v>
      </c>
      <c r="W131" s="764">
        <v>0</v>
      </c>
      <c r="X131" s="764">
        <v>0</v>
      </c>
      <c r="Y131" s="764">
        <v>0</v>
      </c>
      <c r="Z131" s="764">
        <v>0</v>
      </c>
      <c r="AA131" s="764">
        <v>0</v>
      </c>
      <c r="AB131" s="764">
        <v>0</v>
      </c>
      <c r="AC131" s="764">
        <v>0</v>
      </c>
      <c r="AD131" s="764">
        <v>0</v>
      </c>
      <c r="AE131" s="764">
        <v>0</v>
      </c>
      <c r="AF131" s="764">
        <v>0</v>
      </c>
      <c r="AG131" s="764">
        <v>0</v>
      </c>
      <c r="AH131" s="764">
        <v>0</v>
      </c>
      <c r="AI131" s="764">
        <v>0</v>
      </c>
      <c r="AJ131" s="764">
        <v>0</v>
      </c>
      <c r="AK131" s="764">
        <v>0</v>
      </c>
      <c r="AL131" s="764">
        <v>0</v>
      </c>
      <c r="AM131" s="764">
        <v>0</v>
      </c>
      <c r="AN131" s="764">
        <v>0</v>
      </c>
      <c r="AO131" s="764">
        <v>0</v>
      </c>
      <c r="AP131" s="764">
        <v>0</v>
      </c>
      <c r="AQ131" s="764">
        <v>0</v>
      </c>
      <c r="AR131" s="764">
        <v>0</v>
      </c>
      <c r="AS131" s="764">
        <v>0</v>
      </c>
      <c r="AT131" s="764">
        <v>0</v>
      </c>
      <c r="AU131" s="764">
        <v>0</v>
      </c>
      <c r="AV131" s="764">
        <v>0</v>
      </c>
      <c r="AW131" s="764">
        <v>0</v>
      </c>
      <c r="AX131" s="764">
        <v>0</v>
      </c>
      <c r="AY131" s="764">
        <v>0</v>
      </c>
      <c r="AZ131" s="764">
        <v>0</v>
      </c>
    </row>
    <row r="132" spans="1:52">
      <c r="A132" s="785" t="s">
        <v>486</v>
      </c>
      <c r="B132" s="784" t="s">
        <v>9</v>
      </c>
      <c r="C132" s="764">
        <v>0</v>
      </c>
      <c r="D132" s="764">
        <v>0</v>
      </c>
      <c r="E132" s="764">
        <v>0</v>
      </c>
      <c r="F132" s="764">
        <v>0</v>
      </c>
      <c r="G132" s="764">
        <v>0</v>
      </c>
      <c r="H132" s="764">
        <v>0</v>
      </c>
      <c r="I132" s="764">
        <v>0</v>
      </c>
      <c r="J132" s="764">
        <v>0</v>
      </c>
      <c r="K132" s="764">
        <v>0</v>
      </c>
      <c r="L132" s="764">
        <v>0</v>
      </c>
      <c r="M132" s="764">
        <v>0</v>
      </c>
      <c r="N132" s="764">
        <v>0</v>
      </c>
      <c r="O132" s="764">
        <v>0</v>
      </c>
      <c r="P132" s="764">
        <v>0</v>
      </c>
      <c r="Q132" s="764">
        <v>0</v>
      </c>
      <c r="R132" s="764">
        <v>0</v>
      </c>
      <c r="S132" s="764">
        <v>0</v>
      </c>
      <c r="T132" s="764">
        <v>0</v>
      </c>
      <c r="U132" s="764">
        <v>0</v>
      </c>
      <c r="V132" s="764">
        <v>0</v>
      </c>
      <c r="W132" s="764">
        <v>0</v>
      </c>
      <c r="X132" s="764">
        <v>0</v>
      </c>
      <c r="Y132" s="764">
        <v>0</v>
      </c>
      <c r="Z132" s="764">
        <v>0</v>
      </c>
      <c r="AA132" s="764">
        <v>0</v>
      </c>
      <c r="AB132" s="764">
        <v>0</v>
      </c>
      <c r="AC132" s="764">
        <v>0</v>
      </c>
      <c r="AD132" s="764">
        <v>0</v>
      </c>
      <c r="AE132" s="764">
        <v>0</v>
      </c>
      <c r="AF132" s="764">
        <v>0</v>
      </c>
      <c r="AG132" s="764">
        <v>0</v>
      </c>
      <c r="AH132" s="764">
        <v>0</v>
      </c>
      <c r="AI132" s="764">
        <v>0</v>
      </c>
      <c r="AJ132" s="764">
        <v>0</v>
      </c>
      <c r="AK132" s="764">
        <v>0</v>
      </c>
      <c r="AL132" s="764">
        <v>0</v>
      </c>
      <c r="AM132" s="764">
        <v>0</v>
      </c>
      <c r="AN132" s="764">
        <v>0</v>
      </c>
      <c r="AO132" s="764">
        <v>0</v>
      </c>
      <c r="AP132" s="764">
        <v>0</v>
      </c>
      <c r="AQ132" s="764">
        <v>0</v>
      </c>
      <c r="AR132" s="764">
        <v>0</v>
      </c>
      <c r="AS132" s="764">
        <v>0</v>
      </c>
      <c r="AT132" s="764">
        <v>0</v>
      </c>
      <c r="AU132" s="764">
        <v>0</v>
      </c>
      <c r="AV132" s="764">
        <v>0</v>
      </c>
      <c r="AW132" s="764">
        <v>0</v>
      </c>
      <c r="AX132" s="764">
        <v>0</v>
      </c>
      <c r="AY132" s="764">
        <v>0</v>
      </c>
      <c r="AZ132" s="764">
        <v>0</v>
      </c>
    </row>
    <row r="133" spans="1:52">
      <c r="A133" s="785" t="s">
        <v>486</v>
      </c>
      <c r="B133" s="784" t="s">
        <v>10</v>
      </c>
      <c r="C133" s="764">
        <v>0</v>
      </c>
      <c r="D133" s="764">
        <v>0</v>
      </c>
      <c r="E133" s="764">
        <v>0</v>
      </c>
      <c r="F133" s="764">
        <v>0</v>
      </c>
      <c r="G133" s="764">
        <v>0</v>
      </c>
      <c r="H133" s="764">
        <v>0</v>
      </c>
      <c r="I133" s="764">
        <v>0</v>
      </c>
      <c r="J133" s="764">
        <v>0</v>
      </c>
      <c r="K133" s="764">
        <v>0</v>
      </c>
      <c r="L133" s="764">
        <v>0</v>
      </c>
      <c r="M133" s="764">
        <v>0</v>
      </c>
      <c r="N133" s="764">
        <v>0</v>
      </c>
      <c r="O133" s="764">
        <v>0</v>
      </c>
      <c r="P133" s="764">
        <v>0</v>
      </c>
      <c r="Q133" s="764">
        <v>0</v>
      </c>
      <c r="R133" s="764">
        <v>0</v>
      </c>
      <c r="S133" s="764">
        <v>0</v>
      </c>
      <c r="T133" s="764">
        <v>0</v>
      </c>
      <c r="U133" s="764">
        <v>0</v>
      </c>
      <c r="V133" s="764">
        <v>0</v>
      </c>
      <c r="W133" s="764">
        <v>0</v>
      </c>
      <c r="X133" s="764">
        <v>0</v>
      </c>
      <c r="Y133" s="764">
        <v>0</v>
      </c>
      <c r="Z133" s="764">
        <v>0</v>
      </c>
      <c r="AA133" s="764">
        <v>0</v>
      </c>
      <c r="AB133" s="764">
        <v>0</v>
      </c>
      <c r="AC133" s="764">
        <v>0</v>
      </c>
      <c r="AD133" s="764">
        <v>0</v>
      </c>
      <c r="AE133" s="764">
        <v>0</v>
      </c>
      <c r="AF133" s="764">
        <v>0</v>
      </c>
      <c r="AG133" s="764">
        <v>0</v>
      </c>
      <c r="AH133" s="764">
        <v>0</v>
      </c>
      <c r="AI133" s="764">
        <v>0</v>
      </c>
      <c r="AJ133" s="764">
        <v>0</v>
      </c>
      <c r="AK133" s="764">
        <v>0</v>
      </c>
      <c r="AL133" s="764">
        <v>0</v>
      </c>
      <c r="AM133" s="764">
        <v>0</v>
      </c>
      <c r="AN133" s="764">
        <v>0</v>
      </c>
      <c r="AO133" s="764">
        <v>0</v>
      </c>
      <c r="AP133" s="764">
        <v>0</v>
      </c>
      <c r="AQ133" s="764">
        <v>0</v>
      </c>
      <c r="AR133" s="764">
        <v>0</v>
      </c>
      <c r="AS133" s="764">
        <v>0</v>
      </c>
      <c r="AT133" s="764">
        <v>0</v>
      </c>
      <c r="AU133" s="764">
        <v>0</v>
      </c>
      <c r="AV133" s="764">
        <v>0</v>
      </c>
      <c r="AW133" s="764">
        <v>0</v>
      </c>
      <c r="AX133" s="764">
        <v>0</v>
      </c>
      <c r="AY133" s="764">
        <v>0</v>
      </c>
      <c r="AZ133" s="764">
        <v>0</v>
      </c>
    </row>
    <row r="134" spans="1:52">
      <c r="A134" s="785" t="s">
        <v>486</v>
      </c>
      <c r="B134" s="784" t="s">
        <v>11</v>
      </c>
      <c r="C134" s="764">
        <v>0</v>
      </c>
      <c r="D134" s="764">
        <v>0</v>
      </c>
      <c r="E134" s="764">
        <v>0</v>
      </c>
      <c r="F134" s="764">
        <v>0</v>
      </c>
      <c r="G134" s="764">
        <v>0</v>
      </c>
      <c r="H134" s="764">
        <v>0</v>
      </c>
      <c r="I134" s="764">
        <v>0</v>
      </c>
      <c r="J134" s="764">
        <v>0</v>
      </c>
      <c r="K134" s="764">
        <v>0</v>
      </c>
      <c r="L134" s="764">
        <v>0</v>
      </c>
      <c r="M134" s="764">
        <v>0</v>
      </c>
      <c r="N134" s="764">
        <v>0</v>
      </c>
      <c r="O134" s="764">
        <v>0</v>
      </c>
      <c r="P134" s="764">
        <v>0</v>
      </c>
      <c r="Q134" s="764">
        <v>0</v>
      </c>
      <c r="R134" s="764">
        <v>0</v>
      </c>
      <c r="S134" s="764">
        <v>0</v>
      </c>
      <c r="T134" s="764">
        <v>0</v>
      </c>
      <c r="U134" s="764">
        <v>0</v>
      </c>
      <c r="V134" s="764">
        <v>0</v>
      </c>
      <c r="W134" s="764">
        <v>0</v>
      </c>
      <c r="X134" s="764">
        <v>0</v>
      </c>
      <c r="Y134" s="764">
        <v>0</v>
      </c>
      <c r="Z134" s="764">
        <v>0</v>
      </c>
      <c r="AA134" s="764">
        <v>0</v>
      </c>
      <c r="AB134" s="764">
        <v>0</v>
      </c>
      <c r="AC134" s="764">
        <v>0</v>
      </c>
      <c r="AD134" s="764">
        <v>0</v>
      </c>
      <c r="AE134" s="764">
        <v>0</v>
      </c>
      <c r="AF134" s="764">
        <v>0</v>
      </c>
      <c r="AG134" s="764">
        <v>0</v>
      </c>
      <c r="AH134" s="764">
        <v>0</v>
      </c>
      <c r="AI134" s="764">
        <v>0</v>
      </c>
      <c r="AJ134" s="764">
        <v>0</v>
      </c>
      <c r="AK134" s="764">
        <v>0</v>
      </c>
      <c r="AL134" s="764">
        <v>0</v>
      </c>
      <c r="AM134" s="764">
        <v>0</v>
      </c>
      <c r="AN134" s="764">
        <v>0</v>
      </c>
      <c r="AO134" s="764">
        <v>0</v>
      </c>
      <c r="AP134" s="764">
        <v>0</v>
      </c>
      <c r="AQ134" s="764">
        <v>0</v>
      </c>
      <c r="AR134" s="764">
        <v>0</v>
      </c>
      <c r="AS134" s="764">
        <v>0</v>
      </c>
      <c r="AT134" s="764">
        <v>0</v>
      </c>
      <c r="AU134" s="764">
        <v>0</v>
      </c>
      <c r="AV134" s="764">
        <v>0</v>
      </c>
      <c r="AW134" s="764">
        <v>0</v>
      </c>
      <c r="AX134" s="764">
        <v>0</v>
      </c>
      <c r="AY134" s="764">
        <v>0</v>
      </c>
      <c r="AZ134" s="764">
        <v>0</v>
      </c>
    </row>
    <row r="135" spans="1:52">
      <c r="A135" s="785" t="s">
        <v>486</v>
      </c>
      <c r="B135" s="784" t="s">
        <v>12</v>
      </c>
      <c r="C135" s="764">
        <v>0</v>
      </c>
      <c r="D135" s="764">
        <v>0</v>
      </c>
      <c r="E135" s="764">
        <v>0</v>
      </c>
      <c r="F135" s="764">
        <v>0</v>
      </c>
      <c r="G135" s="764">
        <v>0</v>
      </c>
      <c r="H135" s="764">
        <v>0</v>
      </c>
      <c r="I135" s="764">
        <v>2.0000000000000001E-4</v>
      </c>
      <c r="J135" s="764">
        <v>2.9999999999999997E-4</v>
      </c>
      <c r="K135" s="764">
        <v>2.9999999999999997E-4</v>
      </c>
      <c r="L135" s="764">
        <v>5.0000000000000001E-4</v>
      </c>
      <c r="M135" s="764">
        <v>6.9999999999999999E-4</v>
      </c>
      <c r="N135" s="764">
        <v>8.9999999999999998E-4</v>
      </c>
      <c r="O135" s="764">
        <v>1.1999999999999999E-3</v>
      </c>
      <c r="P135" s="764">
        <v>1.6000000000000001E-3</v>
      </c>
      <c r="Q135" s="764">
        <v>1.9E-3</v>
      </c>
      <c r="R135" s="764">
        <v>2.3999999999999998E-3</v>
      </c>
      <c r="S135" s="764">
        <v>3.3999999999999998E-3</v>
      </c>
      <c r="T135" s="764">
        <v>4.1999999999999997E-3</v>
      </c>
      <c r="U135" s="764">
        <v>5.4999999999999997E-3</v>
      </c>
      <c r="V135" s="764">
        <v>7.7999999999999996E-3</v>
      </c>
      <c r="W135" s="764">
        <v>1.6199999999999999E-2</v>
      </c>
      <c r="X135" s="764">
        <v>2.92E-2</v>
      </c>
      <c r="Y135" s="764">
        <v>5.8000000000000003E-2</v>
      </c>
      <c r="Z135" s="764">
        <v>8.2100000000000006E-2</v>
      </c>
      <c r="AA135" s="764">
        <v>0.12920000000000001</v>
      </c>
      <c r="AB135" s="764">
        <v>0.22700000000000001</v>
      </c>
      <c r="AC135" s="764">
        <v>0.32079999999999997</v>
      </c>
      <c r="AD135" s="764">
        <v>0.36820000000000003</v>
      </c>
      <c r="AE135" s="764">
        <v>0.49249999999999999</v>
      </c>
      <c r="AF135" s="764">
        <v>0.57989999999999997</v>
      </c>
      <c r="AG135" s="764">
        <v>0.78610000000000002</v>
      </c>
      <c r="AH135" s="764">
        <v>0.86950000000000005</v>
      </c>
      <c r="AI135" s="764">
        <v>0.91590000000000005</v>
      </c>
      <c r="AJ135" s="764">
        <v>0.96919999999999995</v>
      </c>
      <c r="AK135" s="764">
        <v>1.0301</v>
      </c>
      <c r="AL135" s="764">
        <v>1.0975999999999999</v>
      </c>
      <c r="AM135" s="764">
        <v>1.1748000000000001</v>
      </c>
      <c r="AN135" s="764">
        <v>1.2366999999999999</v>
      </c>
      <c r="AO135" s="764">
        <v>1.3038000000000001</v>
      </c>
      <c r="AP135" s="764">
        <v>1.3772</v>
      </c>
      <c r="AQ135" s="764">
        <v>1.4571000000000001</v>
      </c>
      <c r="AR135" s="764">
        <v>1.5443</v>
      </c>
      <c r="AS135" s="764">
        <v>1.6160000000000001</v>
      </c>
      <c r="AT135" s="764">
        <v>1.6910000000000001</v>
      </c>
      <c r="AU135" s="764">
        <v>1.7721</v>
      </c>
      <c r="AV135" s="764">
        <v>1.8555999999999999</v>
      </c>
      <c r="AW135" s="764">
        <v>1.9442999999999999</v>
      </c>
      <c r="AX135" s="764">
        <v>2.0022000000000002</v>
      </c>
      <c r="AY135" s="764">
        <v>2.0632000000000001</v>
      </c>
      <c r="AZ135" s="764">
        <v>2.1272000000000002</v>
      </c>
    </row>
    <row r="136" spans="1:52">
      <c r="A136" s="785" t="s">
        <v>486</v>
      </c>
      <c r="B136" s="784" t="s">
        <v>13</v>
      </c>
      <c r="C136" s="764">
        <v>0</v>
      </c>
      <c r="D136" s="764">
        <v>0</v>
      </c>
      <c r="E136" s="764">
        <v>0</v>
      </c>
      <c r="F136" s="764">
        <v>0</v>
      </c>
      <c r="G136" s="764">
        <v>0</v>
      </c>
      <c r="H136" s="764">
        <v>0</v>
      </c>
      <c r="I136" s="764">
        <v>0</v>
      </c>
      <c r="J136" s="764">
        <v>0</v>
      </c>
      <c r="K136" s="764">
        <v>0</v>
      </c>
      <c r="L136" s="764">
        <v>0</v>
      </c>
      <c r="M136" s="764">
        <v>0</v>
      </c>
      <c r="N136" s="764">
        <v>0</v>
      </c>
      <c r="O136" s="764">
        <v>0</v>
      </c>
      <c r="P136" s="764">
        <v>0</v>
      </c>
      <c r="Q136" s="764">
        <v>0</v>
      </c>
      <c r="R136" s="764">
        <v>0</v>
      </c>
      <c r="S136" s="764">
        <v>0</v>
      </c>
      <c r="T136" s="764">
        <v>0</v>
      </c>
      <c r="U136" s="764">
        <v>0</v>
      </c>
      <c r="V136" s="764">
        <v>0</v>
      </c>
      <c r="W136" s="764">
        <v>0</v>
      </c>
      <c r="X136" s="764">
        <v>0</v>
      </c>
      <c r="Y136" s="764">
        <v>0</v>
      </c>
      <c r="Z136" s="764">
        <v>0</v>
      </c>
      <c r="AA136" s="764">
        <v>0</v>
      </c>
      <c r="AB136" s="764">
        <v>0</v>
      </c>
      <c r="AC136" s="764">
        <v>0</v>
      </c>
      <c r="AD136" s="764">
        <v>0</v>
      </c>
      <c r="AE136" s="764">
        <v>0</v>
      </c>
      <c r="AF136" s="764">
        <v>0</v>
      </c>
      <c r="AG136" s="764">
        <v>0</v>
      </c>
      <c r="AH136" s="764">
        <v>0</v>
      </c>
      <c r="AI136" s="764">
        <v>0</v>
      </c>
      <c r="AJ136" s="764">
        <v>0</v>
      </c>
      <c r="AK136" s="764">
        <v>0</v>
      </c>
      <c r="AL136" s="764">
        <v>0</v>
      </c>
      <c r="AM136" s="764">
        <v>0</v>
      </c>
      <c r="AN136" s="764">
        <v>0</v>
      </c>
      <c r="AO136" s="764">
        <v>0</v>
      </c>
      <c r="AP136" s="764">
        <v>0</v>
      </c>
      <c r="AQ136" s="764">
        <v>0</v>
      </c>
      <c r="AR136" s="764">
        <v>0</v>
      </c>
      <c r="AS136" s="764">
        <v>0</v>
      </c>
      <c r="AT136" s="764">
        <v>0</v>
      </c>
      <c r="AU136" s="764">
        <v>0</v>
      </c>
      <c r="AV136" s="764">
        <v>0</v>
      </c>
      <c r="AW136" s="764">
        <v>0</v>
      </c>
      <c r="AX136" s="764">
        <v>0</v>
      </c>
      <c r="AY136" s="764">
        <v>0</v>
      </c>
      <c r="AZ136" s="764">
        <v>0</v>
      </c>
    </row>
    <row r="137" spans="1:52">
      <c r="A137" s="785" t="s">
        <v>486</v>
      </c>
      <c r="B137" s="784" t="s">
        <v>14</v>
      </c>
      <c r="C137" s="764">
        <v>0</v>
      </c>
      <c r="D137" s="764">
        <v>0</v>
      </c>
      <c r="E137" s="764">
        <v>0</v>
      </c>
      <c r="F137" s="764">
        <v>0</v>
      </c>
      <c r="G137" s="764">
        <v>0</v>
      </c>
      <c r="H137" s="764">
        <v>0</v>
      </c>
      <c r="I137" s="764">
        <v>0</v>
      </c>
      <c r="J137" s="764">
        <v>0</v>
      </c>
      <c r="K137" s="764">
        <v>0</v>
      </c>
      <c r="L137" s="764">
        <v>0</v>
      </c>
      <c r="M137" s="764">
        <v>0</v>
      </c>
      <c r="N137" s="764">
        <v>0</v>
      </c>
      <c r="O137" s="764">
        <v>0</v>
      </c>
      <c r="P137" s="764">
        <v>0</v>
      </c>
      <c r="Q137" s="764">
        <v>0</v>
      </c>
      <c r="R137" s="764">
        <v>0</v>
      </c>
      <c r="S137" s="764">
        <v>0</v>
      </c>
      <c r="T137" s="764">
        <v>0</v>
      </c>
      <c r="U137" s="764">
        <v>0</v>
      </c>
      <c r="V137" s="764">
        <v>0</v>
      </c>
      <c r="W137" s="764">
        <v>0</v>
      </c>
      <c r="X137" s="764">
        <v>0</v>
      </c>
      <c r="Y137" s="764">
        <v>0</v>
      </c>
      <c r="Z137" s="764">
        <v>0</v>
      </c>
      <c r="AA137" s="764">
        <v>0</v>
      </c>
      <c r="AB137" s="764">
        <v>0</v>
      </c>
      <c r="AC137" s="764">
        <v>0</v>
      </c>
      <c r="AD137" s="764">
        <v>0</v>
      </c>
      <c r="AE137" s="764">
        <v>0</v>
      </c>
      <c r="AF137" s="764">
        <v>0</v>
      </c>
      <c r="AG137" s="764">
        <v>0</v>
      </c>
      <c r="AH137" s="764">
        <v>0</v>
      </c>
      <c r="AI137" s="764">
        <v>0</v>
      </c>
      <c r="AJ137" s="764">
        <v>0</v>
      </c>
      <c r="AK137" s="764">
        <v>0</v>
      </c>
      <c r="AL137" s="764">
        <v>0</v>
      </c>
      <c r="AM137" s="764">
        <v>0</v>
      </c>
      <c r="AN137" s="764">
        <v>0</v>
      </c>
      <c r="AO137" s="764">
        <v>0</v>
      </c>
      <c r="AP137" s="764">
        <v>0</v>
      </c>
      <c r="AQ137" s="764">
        <v>0</v>
      </c>
      <c r="AR137" s="764">
        <v>0</v>
      </c>
      <c r="AS137" s="764">
        <v>0</v>
      </c>
      <c r="AT137" s="764">
        <v>0</v>
      </c>
      <c r="AU137" s="764">
        <v>0</v>
      </c>
      <c r="AV137" s="764">
        <v>0</v>
      </c>
      <c r="AW137" s="764">
        <v>0</v>
      </c>
      <c r="AX137" s="764">
        <v>0</v>
      </c>
      <c r="AY137" s="764">
        <v>0</v>
      </c>
      <c r="AZ137" s="764">
        <v>0</v>
      </c>
    </row>
    <row r="138" spans="1:52">
      <c r="A138" s="785" t="s">
        <v>486</v>
      </c>
      <c r="B138" s="784" t="s">
        <v>15</v>
      </c>
      <c r="C138" s="764">
        <v>0</v>
      </c>
      <c r="D138" s="764">
        <v>0</v>
      </c>
      <c r="E138" s="764">
        <v>0</v>
      </c>
      <c r="F138" s="764">
        <v>0</v>
      </c>
      <c r="G138" s="764">
        <v>0</v>
      </c>
      <c r="H138" s="764">
        <v>0</v>
      </c>
      <c r="I138" s="764">
        <v>0</v>
      </c>
      <c r="J138" s="764">
        <v>0</v>
      </c>
      <c r="K138" s="764">
        <v>0</v>
      </c>
      <c r="L138" s="764">
        <v>0</v>
      </c>
      <c r="M138" s="764">
        <v>0</v>
      </c>
      <c r="N138" s="764">
        <v>0</v>
      </c>
      <c r="O138" s="764">
        <v>0</v>
      </c>
      <c r="P138" s="764">
        <v>0</v>
      </c>
      <c r="Q138" s="764">
        <v>0</v>
      </c>
      <c r="R138" s="764">
        <v>0</v>
      </c>
      <c r="S138" s="764">
        <v>0</v>
      </c>
      <c r="T138" s="764">
        <v>0</v>
      </c>
      <c r="U138" s="764">
        <v>0</v>
      </c>
      <c r="V138" s="764">
        <v>0</v>
      </c>
      <c r="W138" s="764">
        <v>0</v>
      </c>
      <c r="X138" s="764">
        <v>0</v>
      </c>
      <c r="Y138" s="764">
        <v>0</v>
      </c>
      <c r="Z138" s="764">
        <v>0</v>
      </c>
      <c r="AA138" s="764">
        <v>0</v>
      </c>
      <c r="AB138" s="764">
        <v>0</v>
      </c>
      <c r="AC138" s="764">
        <v>0</v>
      </c>
      <c r="AD138" s="764">
        <v>0</v>
      </c>
      <c r="AE138" s="764">
        <v>0</v>
      </c>
      <c r="AF138" s="764">
        <v>0</v>
      </c>
      <c r="AG138" s="764">
        <v>0</v>
      </c>
      <c r="AH138" s="764">
        <v>0</v>
      </c>
      <c r="AI138" s="764">
        <v>0</v>
      </c>
      <c r="AJ138" s="764">
        <v>0</v>
      </c>
      <c r="AK138" s="764">
        <v>0</v>
      </c>
      <c r="AL138" s="764">
        <v>0</v>
      </c>
      <c r="AM138" s="764">
        <v>0</v>
      </c>
      <c r="AN138" s="764">
        <v>0</v>
      </c>
      <c r="AO138" s="764">
        <v>0</v>
      </c>
      <c r="AP138" s="764">
        <v>0</v>
      </c>
      <c r="AQ138" s="764">
        <v>0</v>
      </c>
      <c r="AR138" s="764">
        <v>0</v>
      </c>
      <c r="AS138" s="764">
        <v>0</v>
      </c>
      <c r="AT138" s="764">
        <v>0</v>
      </c>
      <c r="AU138" s="764">
        <v>0</v>
      </c>
      <c r="AV138" s="764">
        <v>0</v>
      </c>
      <c r="AW138" s="764">
        <v>0</v>
      </c>
      <c r="AX138" s="764">
        <v>0</v>
      </c>
      <c r="AY138" s="764">
        <v>0</v>
      </c>
      <c r="AZ138" s="764">
        <v>0</v>
      </c>
    </row>
    <row r="139" spans="1:52">
      <c r="A139" s="785" t="s">
        <v>486</v>
      </c>
      <c r="B139" s="784" t="s">
        <v>16</v>
      </c>
      <c r="C139" s="764">
        <v>0</v>
      </c>
      <c r="D139" s="764">
        <v>0</v>
      </c>
      <c r="E139" s="764">
        <v>0</v>
      </c>
      <c r="F139" s="764">
        <v>0</v>
      </c>
      <c r="G139" s="764">
        <v>0</v>
      </c>
      <c r="H139" s="764">
        <v>0</v>
      </c>
      <c r="I139" s="764">
        <v>0</v>
      </c>
      <c r="J139" s="764">
        <v>0</v>
      </c>
      <c r="K139" s="764">
        <v>0</v>
      </c>
      <c r="L139" s="764">
        <v>0</v>
      </c>
      <c r="M139" s="764">
        <v>0</v>
      </c>
      <c r="N139" s="764">
        <v>0</v>
      </c>
      <c r="O139" s="764">
        <v>0</v>
      </c>
      <c r="P139" s="764">
        <v>0</v>
      </c>
      <c r="Q139" s="764">
        <v>0</v>
      </c>
      <c r="R139" s="764">
        <v>0</v>
      </c>
      <c r="S139" s="764">
        <v>0</v>
      </c>
      <c r="T139" s="764">
        <v>0</v>
      </c>
      <c r="U139" s="764">
        <v>0</v>
      </c>
      <c r="V139" s="764">
        <v>0</v>
      </c>
      <c r="W139" s="764">
        <v>0</v>
      </c>
      <c r="X139" s="764">
        <v>0</v>
      </c>
      <c r="Y139" s="764">
        <v>0</v>
      </c>
      <c r="Z139" s="764">
        <v>0</v>
      </c>
      <c r="AA139" s="764">
        <v>0</v>
      </c>
      <c r="AB139" s="764">
        <v>0</v>
      </c>
      <c r="AC139" s="764">
        <v>0</v>
      </c>
      <c r="AD139" s="764">
        <v>0</v>
      </c>
      <c r="AE139" s="764">
        <v>0</v>
      </c>
      <c r="AF139" s="764">
        <v>0</v>
      </c>
      <c r="AG139" s="764">
        <v>0</v>
      </c>
      <c r="AH139" s="764">
        <v>0</v>
      </c>
      <c r="AI139" s="764">
        <v>0</v>
      </c>
      <c r="AJ139" s="764">
        <v>0</v>
      </c>
      <c r="AK139" s="764">
        <v>0</v>
      </c>
      <c r="AL139" s="764">
        <v>0</v>
      </c>
      <c r="AM139" s="764">
        <v>0</v>
      </c>
      <c r="AN139" s="764">
        <v>0</v>
      </c>
      <c r="AO139" s="764">
        <v>0</v>
      </c>
      <c r="AP139" s="764">
        <v>0</v>
      </c>
      <c r="AQ139" s="764">
        <v>0</v>
      </c>
      <c r="AR139" s="764">
        <v>0</v>
      </c>
      <c r="AS139" s="764">
        <v>0</v>
      </c>
      <c r="AT139" s="764">
        <v>0</v>
      </c>
      <c r="AU139" s="764">
        <v>0</v>
      </c>
      <c r="AV139" s="764">
        <v>0</v>
      </c>
      <c r="AW139" s="764">
        <v>0</v>
      </c>
      <c r="AX139" s="764">
        <v>0</v>
      </c>
      <c r="AY139" s="764">
        <v>0</v>
      </c>
      <c r="AZ139" s="764">
        <v>0</v>
      </c>
    </row>
    <row r="140" spans="1:52">
      <c r="A140" s="785" t="s">
        <v>486</v>
      </c>
      <c r="B140" s="784" t="s">
        <v>17</v>
      </c>
      <c r="C140" s="764">
        <v>0</v>
      </c>
      <c r="D140" s="764">
        <v>0</v>
      </c>
      <c r="E140" s="764">
        <v>0</v>
      </c>
      <c r="F140" s="764">
        <v>0</v>
      </c>
      <c r="G140" s="764">
        <v>0</v>
      </c>
      <c r="H140" s="764">
        <v>0</v>
      </c>
      <c r="I140" s="764">
        <v>0</v>
      </c>
      <c r="J140" s="764">
        <v>0</v>
      </c>
      <c r="K140" s="764">
        <v>0</v>
      </c>
      <c r="L140" s="764">
        <v>0</v>
      </c>
      <c r="M140" s="764">
        <v>0</v>
      </c>
      <c r="N140" s="764">
        <v>0</v>
      </c>
      <c r="O140" s="764">
        <v>0</v>
      </c>
      <c r="P140" s="764">
        <v>0</v>
      </c>
      <c r="Q140" s="764">
        <v>0</v>
      </c>
      <c r="R140" s="764">
        <v>0</v>
      </c>
      <c r="S140" s="764">
        <v>0</v>
      </c>
      <c r="T140" s="764">
        <v>0</v>
      </c>
      <c r="U140" s="764">
        <v>0</v>
      </c>
      <c r="V140" s="764">
        <v>0</v>
      </c>
      <c r="W140" s="764">
        <v>0</v>
      </c>
      <c r="X140" s="764">
        <v>0</v>
      </c>
      <c r="Y140" s="764">
        <v>0</v>
      </c>
      <c r="Z140" s="764">
        <v>0</v>
      </c>
      <c r="AA140" s="764">
        <v>0</v>
      </c>
      <c r="AB140" s="764">
        <v>0</v>
      </c>
      <c r="AC140" s="764">
        <v>0</v>
      </c>
      <c r="AD140" s="764">
        <v>0</v>
      </c>
      <c r="AE140" s="764">
        <v>0</v>
      </c>
      <c r="AF140" s="764">
        <v>0</v>
      </c>
      <c r="AG140" s="764">
        <v>0</v>
      </c>
      <c r="AH140" s="764">
        <v>0</v>
      </c>
      <c r="AI140" s="764">
        <v>0</v>
      </c>
      <c r="AJ140" s="764">
        <v>0</v>
      </c>
      <c r="AK140" s="764">
        <v>0</v>
      </c>
      <c r="AL140" s="764">
        <v>0</v>
      </c>
      <c r="AM140" s="764">
        <v>0</v>
      </c>
      <c r="AN140" s="764">
        <v>0</v>
      </c>
      <c r="AO140" s="764">
        <v>0</v>
      </c>
      <c r="AP140" s="764">
        <v>0</v>
      </c>
      <c r="AQ140" s="764">
        <v>0</v>
      </c>
      <c r="AR140" s="764">
        <v>0</v>
      </c>
      <c r="AS140" s="764">
        <v>0</v>
      </c>
      <c r="AT140" s="764">
        <v>0</v>
      </c>
      <c r="AU140" s="764">
        <v>0</v>
      </c>
      <c r="AV140" s="764">
        <v>0</v>
      </c>
      <c r="AW140" s="764">
        <v>0</v>
      </c>
      <c r="AX140" s="764">
        <v>0</v>
      </c>
      <c r="AY140" s="764">
        <v>0</v>
      </c>
      <c r="AZ140" s="764">
        <v>0</v>
      </c>
    </row>
    <row r="141" spans="1:52">
      <c r="A141" s="784" t="s">
        <v>4</v>
      </c>
      <c r="B141" s="784"/>
      <c r="C141" s="764"/>
      <c r="D141" s="764"/>
      <c r="E141" s="764"/>
      <c r="F141" s="764"/>
      <c r="G141" s="764"/>
      <c r="H141" s="764"/>
      <c r="I141" s="764"/>
      <c r="J141" s="764"/>
      <c r="K141" s="764"/>
      <c r="L141" s="764"/>
      <c r="M141" s="764"/>
      <c r="N141" s="764"/>
      <c r="O141" s="764"/>
      <c r="P141" s="764"/>
      <c r="Q141" s="764"/>
      <c r="R141" s="764"/>
      <c r="S141" s="764"/>
      <c r="T141" s="764"/>
      <c r="U141" s="764"/>
      <c r="V141" s="764"/>
      <c r="W141" s="764"/>
      <c r="X141" s="764"/>
      <c r="Y141" s="764"/>
      <c r="Z141" s="764"/>
      <c r="AA141" s="764"/>
      <c r="AB141" s="764"/>
      <c r="AC141" s="764"/>
      <c r="AD141" s="764"/>
      <c r="AE141" s="764"/>
      <c r="AF141" s="764"/>
      <c r="AG141" s="764"/>
      <c r="AH141" s="764"/>
      <c r="AI141" s="764"/>
      <c r="AJ141" s="764"/>
      <c r="AK141" s="764"/>
      <c r="AL141" s="764"/>
      <c r="AM141" s="764"/>
      <c r="AN141" s="764"/>
      <c r="AO141" s="764"/>
      <c r="AP141" s="764"/>
      <c r="AQ141" s="764"/>
      <c r="AR141" s="764"/>
      <c r="AS141" s="764"/>
      <c r="AT141" s="764"/>
      <c r="AU141" s="764"/>
      <c r="AV141" s="764"/>
      <c r="AW141" s="764"/>
      <c r="AX141" s="764"/>
      <c r="AY141" s="764"/>
      <c r="AZ141" s="764"/>
    </row>
    <row r="142" spans="1:52">
      <c r="A142" s="785" t="s">
        <v>924</v>
      </c>
      <c r="B142" s="784"/>
      <c r="C142" s="764">
        <v>1986</v>
      </c>
      <c r="D142" s="764">
        <v>1987</v>
      </c>
      <c r="E142" s="764">
        <v>1988</v>
      </c>
      <c r="F142" s="764">
        <v>1989</v>
      </c>
      <c r="G142" s="764">
        <v>1990</v>
      </c>
      <c r="H142" s="764">
        <v>1991</v>
      </c>
      <c r="I142" s="764">
        <v>1992</v>
      </c>
      <c r="J142" s="764">
        <v>1993</v>
      </c>
      <c r="K142" s="764">
        <v>1994</v>
      </c>
      <c r="L142" s="764">
        <v>1995</v>
      </c>
      <c r="M142" s="764">
        <v>1996</v>
      </c>
      <c r="N142" s="764">
        <v>1997</v>
      </c>
      <c r="O142" s="764">
        <v>1998</v>
      </c>
      <c r="P142" s="764">
        <v>1999</v>
      </c>
      <c r="Q142" s="764">
        <v>2000</v>
      </c>
      <c r="R142" s="764">
        <v>2001</v>
      </c>
      <c r="S142" s="764">
        <v>2002</v>
      </c>
      <c r="T142" s="764">
        <v>2003</v>
      </c>
      <c r="U142" s="764">
        <v>2004</v>
      </c>
      <c r="V142" s="764">
        <v>2005</v>
      </c>
      <c r="W142" s="764">
        <v>2006</v>
      </c>
      <c r="X142" s="764">
        <v>2007</v>
      </c>
      <c r="Y142" s="764">
        <v>2008</v>
      </c>
      <c r="Z142" s="764">
        <v>2009</v>
      </c>
      <c r="AA142" s="764">
        <v>2010</v>
      </c>
      <c r="AB142" s="764">
        <v>2011</v>
      </c>
      <c r="AC142" s="764">
        <v>2012</v>
      </c>
      <c r="AD142" s="764">
        <v>2013</v>
      </c>
      <c r="AE142" s="764">
        <v>2014</v>
      </c>
      <c r="AF142" s="764">
        <v>2015</v>
      </c>
      <c r="AG142" s="764">
        <v>2016</v>
      </c>
      <c r="AH142" s="764">
        <v>2017</v>
      </c>
      <c r="AI142" s="764">
        <v>2018</v>
      </c>
      <c r="AJ142" s="764">
        <v>2019</v>
      </c>
      <c r="AK142" s="764">
        <v>2020</v>
      </c>
      <c r="AL142" s="764">
        <v>2021</v>
      </c>
      <c r="AM142" s="764">
        <v>2022</v>
      </c>
      <c r="AN142" s="764">
        <v>2023</v>
      </c>
      <c r="AO142" s="764">
        <v>2024</v>
      </c>
      <c r="AP142" s="764">
        <v>2025</v>
      </c>
      <c r="AQ142" s="764">
        <v>2026</v>
      </c>
      <c r="AR142" s="764">
        <v>2027</v>
      </c>
      <c r="AS142" s="764">
        <v>2028</v>
      </c>
      <c r="AT142" s="764">
        <v>2029</v>
      </c>
      <c r="AU142" s="764">
        <v>2030</v>
      </c>
      <c r="AV142" s="764">
        <v>2031</v>
      </c>
      <c r="AW142" s="764">
        <v>2032</v>
      </c>
      <c r="AX142" s="764">
        <v>2033</v>
      </c>
      <c r="AY142" s="764">
        <v>2034</v>
      </c>
      <c r="AZ142" s="764">
        <v>2035</v>
      </c>
    </row>
    <row r="143" spans="1:52">
      <c r="A143" s="785" t="s">
        <v>488</v>
      </c>
      <c r="B143" s="784" t="s">
        <v>35</v>
      </c>
      <c r="C143" s="764">
        <v>0</v>
      </c>
      <c r="D143" s="764">
        <v>0</v>
      </c>
      <c r="E143" s="764">
        <v>0</v>
      </c>
      <c r="F143" s="764">
        <v>0</v>
      </c>
      <c r="G143" s="764">
        <v>0</v>
      </c>
      <c r="H143" s="764">
        <v>0</v>
      </c>
      <c r="I143" s="764">
        <v>4.4600000000000001E-2</v>
      </c>
      <c r="J143" s="764">
        <v>6.7199999999999996E-2</v>
      </c>
      <c r="K143" s="764">
        <v>8.9499999999999996E-2</v>
      </c>
      <c r="L143" s="764">
        <v>0.1235</v>
      </c>
      <c r="M143" s="764">
        <v>0.1799</v>
      </c>
      <c r="N143" s="764">
        <v>0.2311</v>
      </c>
      <c r="O143" s="764">
        <v>0.30549999999999999</v>
      </c>
      <c r="P143" s="764">
        <v>0.40010000000000001</v>
      </c>
      <c r="Q143" s="764">
        <v>0.48649999999999999</v>
      </c>
      <c r="R143" s="764">
        <v>0.64880000000000004</v>
      </c>
      <c r="S143" s="764">
        <v>0.87029999999999996</v>
      </c>
      <c r="T143" s="764">
        <v>1.1178999999999999</v>
      </c>
      <c r="U143" s="764">
        <v>1.4188000000000001</v>
      </c>
      <c r="V143" s="764">
        <v>1.9912000000000001</v>
      </c>
      <c r="W143" s="764">
        <v>4.1020000000000003</v>
      </c>
      <c r="X143" s="764">
        <v>7.4676</v>
      </c>
      <c r="Y143" s="764">
        <v>14.3147</v>
      </c>
      <c r="Z143" s="764">
        <v>20.8522</v>
      </c>
      <c r="AA143" s="764">
        <v>32.7333</v>
      </c>
      <c r="AB143" s="764">
        <v>55.9099</v>
      </c>
      <c r="AC143" s="764">
        <v>77.385300000000001</v>
      </c>
      <c r="AD143" s="764">
        <v>88.813800000000001</v>
      </c>
      <c r="AE143" s="764">
        <v>118.807</v>
      </c>
      <c r="AF143" s="764">
        <v>139.86959999999999</v>
      </c>
      <c r="AG143" s="764">
        <v>189.6113</v>
      </c>
      <c r="AH143" s="764">
        <v>209.7346</v>
      </c>
      <c r="AI143" s="764">
        <v>220.9221</v>
      </c>
      <c r="AJ143" s="764">
        <v>233.79300000000001</v>
      </c>
      <c r="AK143" s="764">
        <v>248.46629999999999</v>
      </c>
      <c r="AL143" s="764">
        <v>264.7602</v>
      </c>
      <c r="AM143" s="764">
        <v>283.36840000000001</v>
      </c>
      <c r="AN143" s="764">
        <v>298.30099999999999</v>
      </c>
      <c r="AO143" s="764">
        <v>314.48070000000001</v>
      </c>
      <c r="AP143" s="764">
        <v>332.19709999999998</v>
      </c>
      <c r="AQ143" s="764">
        <v>351.46890000000002</v>
      </c>
      <c r="AR143" s="764">
        <v>372.50529999999998</v>
      </c>
      <c r="AS143" s="764">
        <v>389.7876</v>
      </c>
      <c r="AT143" s="764">
        <v>407.88260000000002</v>
      </c>
      <c r="AU143" s="764">
        <v>427.43950000000001</v>
      </c>
      <c r="AV143" s="764">
        <v>447.5881</v>
      </c>
      <c r="AW143" s="764">
        <v>468.9939</v>
      </c>
      <c r="AX143" s="764">
        <v>482.96050000000002</v>
      </c>
      <c r="AY143" s="764">
        <v>497.66</v>
      </c>
      <c r="AZ143" s="764">
        <v>513.10680000000002</v>
      </c>
    </row>
    <row r="144" spans="1:52">
      <c r="A144" s="785" t="s">
        <v>488</v>
      </c>
      <c r="B144" s="784" t="s">
        <v>849</v>
      </c>
      <c r="C144" s="764">
        <v>0</v>
      </c>
      <c r="D144" s="764">
        <v>0</v>
      </c>
      <c r="E144" s="764">
        <v>0</v>
      </c>
      <c r="F144" s="764">
        <v>0</v>
      </c>
      <c r="G144" s="764">
        <v>0</v>
      </c>
      <c r="H144" s="764">
        <v>0</v>
      </c>
      <c r="I144" s="764">
        <v>0</v>
      </c>
      <c r="J144" s="764">
        <v>0</v>
      </c>
      <c r="K144" s="764">
        <v>0</v>
      </c>
      <c r="L144" s="764">
        <v>0</v>
      </c>
      <c r="M144" s="764">
        <v>0</v>
      </c>
      <c r="N144" s="764">
        <v>0</v>
      </c>
      <c r="O144" s="764">
        <v>0</v>
      </c>
      <c r="P144" s="764">
        <v>0</v>
      </c>
      <c r="Q144" s="764">
        <v>0</v>
      </c>
      <c r="R144" s="764">
        <v>0</v>
      </c>
      <c r="S144" s="764">
        <v>0</v>
      </c>
      <c r="T144" s="764">
        <v>0</v>
      </c>
      <c r="U144" s="764">
        <v>0</v>
      </c>
      <c r="V144" s="764">
        <v>0</v>
      </c>
      <c r="W144" s="764">
        <v>0</v>
      </c>
      <c r="X144" s="764">
        <v>0</v>
      </c>
      <c r="Y144" s="764">
        <v>0</v>
      </c>
      <c r="Z144" s="764">
        <v>0</v>
      </c>
      <c r="AA144" s="764">
        <v>0</v>
      </c>
      <c r="AB144" s="764">
        <v>0</v>
      </c>
      <c r="AC144" s="764">
        <v>0</v>
      </c>
      <c r="AD144" s="764">
        <v>0</v>
      </c>
      <c r="AE144" s="764">
        <v>0</v>
      </c>
      <c r="AF144" s="764">
        <v>0</v>
      </c>
      <c r="AG144" s="764">
        <v>0</v>
      </c>
      <c r="AH144" s="764">
        <v>0</v>
      </c>
      <c r="AI144" s="764">
        <v>0</v>
      </c>
      <c r="AJ144" s="764">
        <v>0</v>
      </c>
      <c r="AK144" s="764">
        <v>0</v>
      </c>
      <c r="AL144" s="764">
        <v>0</v>
      </c>
      <c r="AM144" s="764">
        <v>0</v>
      </c>
      <c r="AN144" s="764">
        <v>0</v>
      </c>
      <c r="AO144" s="764">
        <v>0</v>
      </c>
      <c r="AP144" s="764">
        <v>0</v>
      </c>
      <c r="AQ144" s="764">
        <v>0</v>
      </c>
      <c r="AR144" s="764">
        <v>0</v>
      </c>
      <c r="AS144" s="764">
        <v>0</v>
      </c>
      <c r="AT144" s="764">
        <v>0</v>
      </c>
      <c r="AU144" s="764">
        <v>0</v>
      </c>
      <c r="AV144" s="764">
        <v>0</v>
      </c>
      <c r="AW144" s="764">
        <v>0</v>
      </c>
      <c r="AX144" s="764">
        <v>0</v>
      </c>
      <c r="AY144" s="764">
        <v>0</v>
      </c>
      <c r="AZ144" s="764">
        <v>0</v>
      </c>
    </row>
    <row r="145" spans="1:52">
      <c r="A145" s="785" t="s">
        <v>488</v>
      </c>
      <c r="B145" s="784" t="s">
        <v>850</v>
      </c>
      <c r="C145" s="764">
        <v>0</v>
      </c>
      <c r="D145" s="764">
        <v>0</v>
      </c>
      <c r="E145" s="764">
        <v>0</v>
      </c>
      <c r="F145" s="764">
        <v>0</v>
      </c>
      <c r="G145" s="764">
        <v>0</v>
      </c>
      <c r="H145" s="764">
        <v>0</v>
      </c>
      <c r="I145" s="764">
        <v>0</v>
      </c>
      <c r="J145" s="764">
        <v>0</v>
      </c>
      <c r="K145" s="764">
        <v>0</v>
      </c>
      <c r="L145" s="764">
        <v>0</v>
      </c>
      <c r="M145" s="764">
        <v>0</v>
      </c>
      <c r="N145" s="764">
        <v>0</v>
      </c>
      <c r="O145" s="764">
        <v>0</v>
      </c>
      <c r="P145" s="764">
        <v>0</v>
      </c>
      <c r="Q145" s="764">
        <v>0</v>
      </c>
      <c r="R145" s="764">
        <v>0</v>
      </c>
      <c r="S145" s="764">
        <v>0</v>
      </c>
      <c r="T145" s="764">
        <v>0</v>
      </c>
      <c r="U145" s="764">
        <v>0</v>
      </c>
      <c r="V145" s="764">
        <v>0</v>
      </c>
      <c r="W145" s="764">
        <v>0</v>
      </c>
      <c r="X145" s="764">
        <v>0</v>
      </c>
      <c r="Y145" s="764">
        <v>0</v>
      </c>
      <c r="Z145" s="764">
        <v>0</v>
      </c>
      <c r="AA145" s="764">
        <v>0</v>
      </c>
      <c r="AB145" s="764">
        <v>0</v>
      </c>
      <c r="AC145" s="764">
        <v>0</v>
      </c>
      <c r="AD145" s="764">
        <v>0</v>
      </c>
      <c r="AE145" s="764">
        <v>0</v>
      </c>
      <c r="AF145" s="764">
        <v>0</v>
      </c>
      <c r="AG145" s="764">
        <v>0</v>
      </c>
      <c r="AH145" s="764">
        <v>0</v>
      </c>
      <c r="AI145" s="764">
        <v>0</v>
      </c>
      <c r="AJ145" s="764">
        <v>0</v>
      </c>
      <c r="AK145" s="764">
        <v>0</v>
      </c>
      <c r="AL145" s="764">
        <v>0</v>
      </c>
      <c r="AM145" s="764">
        <v>0</v>
      </c>
      <c r="AN145" s="764">
        <v>0</v>
      </c>
      <c r="AO145" s="764">
        <v>0</v>
      </c>
      <c r="AP145" s="764">
        <v>0</v>
      </c>
      <c r="AQ145" s="764">
        <v>0</v>
      </c>
      <c r="AR145" s="764">
        <v>0</v>
      </c>
      <c r="AS145" s="764">
        <v>0</v>
      </c>
      <c r="AT145" s="764">
        <v>0</v>
      </c>
      <c r="AU145" s="764">
        <v>0</v>
      </c>
      <c r="AV145" s="764">
        <v>0</v>
      </c>
      <c r="AW145" s="764">
        <v>0</v>
      </c>
      <c r="AX145" s="764">
        <v>0</v>
      </c>
      <c r="AY145" s="764">
        <v>0</v>
      </c>
      <c r="AZ145" s="764">
        <v>0</v>
      </c>
    </row>
    <row r="146" spans="1:52">
      <c r="A146" s="785" t="s">
        <v>488</v>
      </c>
      <c r="B146" s="784" t="s">
        <v>851</v>
      </c>
      <c r="C146" s="764">
        <v>0</v>
      </c>
      <c r="D146" s="764">
        <v>0</v>
      </c>
      <c r="E146" s="764">
        <v>0</v>
      </c>
      <c r="F146" s="764">
        <v>0</v>
      </c>
      <c r="G146" s="764">
        <v>0</v>
      </c>
      <c r="H146" s="764">
        <v>0</v>
      </c>
      <c r="I146" s="764">
        <v>0</v>
      </c>
      <c r="J146" s="764">
        <v>0</v>
      </c>
      <c r="K146" s="764">
        <v>0</v>
      </c>
      <c r="L146" s="764">
        <v>0</v>
      </c>
      <c r="M146" s="764">
        <v>0</v>
      </c>
      <c r="N146" s="764">
        <v>0</v>
      </c>
      <c r="O146" s="764">
        <v>0</v>
      </c>
      <c r="P146" s="764">
        <v>0</v>
      </c>
      <c r="Q146" s="764">
        <v>0</v>
      </c>
      <c r="R146" s="764">
        <v>0</v>
      </c>
      <c r="S146" s="764">
        <v>0</v>
      </c>
      <c r="T146" s="764">
        <v>0</v>
      </c>
      <c r="U146" s="764">
        <v>0</v>
      </c>
      <c r="V146" s="764">
        <v>0</v>
      </c>
      <c r="W146" s="764">
        <v>0</v>
      </c>
      <c r="X146" s="764">
        <v>0</v>
      </c>
      <c r="Y146" s="764">
        <v>0</v>
      </c>
      <c r="Z146" s="764">
        <v>0</v>
      </c>
      <c r="AA146" s="764">
        <v>0</v>
      </c>
      <c r="AB146" s="764">
        <v>0</v>
      </c>
      <c r="AC146" s="764">
        <v>0</v>
      </c>
      <c r="AD146" s="764">
        <v>0</v>
      </c>
      <c r="AE146" s="764">
        <v>0</v>
      </c>
      <c r="AF146" s="764">
        <v>0</v>
      </c>
      <c r="AG146" s="764">
        <v>0</v>
      </c>
      <c r="AH146" s="764">
        <v>0</v>
      </c>
      <c r="AI146" s="764">
        <v>0</v>
      </c>
      <c r="AJ146" s="764">
        <v>0</v>
      </c>
      <c r="AK146" s="764">
        <v>0</v>
      </c>
      <c r="AL146" s="764">
        <v>0</v>
      </c>
      <c r="AM146" s="764">
        <v>0</v>
      </c>
      <c r="AN146" s="764">
        <v>0</v>
      </c>
      <c r="AO146" s="764">
        <v>0</v>
      </c>
      <c r="AP146" s="764">
        <v>0</v>
      </c>
      <c r="AQ146" s="764">
        <v>0</v>
      </c>
      <c r="AR146" s="764">
        <v>0</v>
      </c>
      <c r="AS146" s="764">
        <v>0</v>
      </c>
      <c r="AT146" s="764">
        <v>0</v>
      </c>
      <c r="AU146" s="764">
        <v>0</v>
      </c>
      <c r="AV146" s="764">
        <v>0</v>
      </c>
      <c r="AW146" s="764">
        <v>0</v>
      </c>
      <c r="AX146" s="764">
        <v>0</v>
      </c>
      <c r="AY146" s="764">
        <v>0</v>
      </c>
      <c r="AZ146" s="764">
        <v>0</v>
      </c>
    </row>
    <row r="147" spans="1:52">
      <c r="A147" s="785" t="s">
        <v>488</v>
      </c>
      <c r="B147" s="784" t="s">
        <v>852</v>
      </c>
      <c r="C147" s="764">
        <v>0</v>
      </c>
      <c r="D147" s="764">
        <v>0</v>
      </c>
      <c r="E147" s="764">
        <v>0</v>
      </c>
      <c r="F147" s="764">
        <v>0</v>
      </c>
      <c r="G147" s="764">
        <v>0</v>
      </c>
      <c r="H147" s="764">
        <v>0</v>
      </c>
      <c r="I147" s="764">
        <v>0</v>
      </c>
      <c r="J147" s="764">
        <v>0</v>
      </c>
      <c r="K147" s="764">
        <v>0</v>
      </c>
      <c r="L147" s="764">
        <v>0</v>
      </c>
      <c r="M147" s="764">
        <v>0</v>
      </c>
      <c r="N147" s="764">
        <v>0</v>
      </c>
      <c r="O147" s="764">
        <v>0</v>
      </c>
      <c r="P147" s="764">
        <v>0</v>
      </c>
      <c r="Q147" s="764">
        <v>0</v>
      </c>
      <c r="R147" s="764">
        <v>0</v>
      </c>
      <c r="S147" s="764">
        <v>0</v>
      </c>
      <c r="T147" s="764">
        <v>0</v>
      </c>
      <c r="U147" s="764">
        <v>0</v>
      </c>
      <c r="V147" s="764">
        <v>0</v>
      </c>
      <c r="W147" s="764">
        <v>0</v>
      </c>
      <c r="X147" s="764">
        <v>0</v>
      </c>
      <c r="Y147" s="764">
        <v>0</v>
      </c>
      <c r="Z147" s="764">
        <v>0</v>
      </c>
      <c r="AA147" s="764">
        <v>0</v>
      </c>
      <c r="AB147" s="764">
        <v>0</v>
      </c>
      <c r="AC147" s="764">
        <v>0</v>
      </c>
      <c r="AD147" s="764">
        <v>0</v>
      </c>
      <c r="AE147" s="764">
        <v>0</v>
      </c>
      <c r="AF147" s="764">
        <v>0</v>
      </c>
      <c r="AG147" s="764">
        <v>0</v>
      </c>
      <c r="AH147" s="764">
        <v>0</v>
      </c>
      <c r="AI147" s="764">
        <v>0</v>
      </c>
      <c r="AJ147" s="764">
        <v>0</v>
      </c>
      <c r="AK147" s="764">
        <v>0</v>
      </c>
      <c r="AL147" s="764">
        <v>0</v>
      </c>
      <c r="AM147" s="764">
        <v>0</v>
      </c>
      <c r="AN147" s="764">
        <v>0</v>
      </c>
      <c r="AO147" s="764">
        <v>0</v>
      </c>
      <c r="AP147" s="764">
        <v>0</v>
      </c>
      <c r="AQ147" s="764">
        <v>0</v>
      </c>
      <c r="AR147" s="764">
        <v>0</v>
      </c>
      <c r="AS147" s="764">
        <v>0</v>
      </c>
      <c r="AT147" s="764">
        <v>0</v>
      </c>
      <c r="AU147" s="764">
        <v>0</v>
      </c>
      <c r="AV147" s="764">
        <v>0</v>
      </c>
      <c r="AW147" s="764">
        <v>0</v>
      </c>
      <c r="AX147" s="764">
        <v>0</v>
      </c>
      <c r="AY147" s="764">
        <v>0</v>
      </c>
      <c r="AZ147" s="764">
        <v>0</v>
      </c>
    </row>
    <row r="148" spans="1:52">
      <c r="A148" s="785" t="s">
        <v>488</v>
      </c>
      <c r="B148" s="784" t="s">
        <v>853</v>
      </c>
      <c r="C148" s="764">
        <v>0</v>
      </c>
      <c r="D148" s="764">
        <v>0</v>
      </c>
      <c r="E148" s="764">
        <v>0</v>
      </c>
      <c r="F148" s="764">
        <v>0</v>
      </c>
      <c r="G148" s="764">
        <v>0</v>
      </c>
      <c r="H148" s="764">
        <v>0</v>
      </c>
      <c r="I148" s="764">
        <v>0</v>
      </c>
      <c r="J148" s="764">
        <v>0</v>
      </c>
      <c r="K148" s="764">
        <v>0</v>
      </c>
      <c r="L148" s="764">
        <v>0</v>
      </c>
      <c r="M148" s="764">
        <v>0</v>
      </c>
      <c r="N148" s="764">
        <v>0</v>
      </c>
      <c r="O148" s="764">
        <v>0</v>
      </c>
      <c r="P148" s="764">
        <v>0</v>
      </c>
      <c r="Q148" s="764">
        <v>0</v>
      </c>
      <c r="R148" s="764">
        <v>0</v>
      </c>
      <c r="S148" s="764">
        <v>0</v>
      </c>
      <c r="T148" s="764">
        <v>0</v>
      </c>
      <c r="U148" s="764">
        <v>0</v>
      </c>
      <c r="V148" s="764">
        <v>0</v>
      </c>
      <c r="W148" s="764">
        <v>0</v>
      </c>
      <c r="X148" s="764">
        <v>0</v>
      </c>
      <c r="Y148" s="764">
        <v>0</v>
      </c>
      <c r="Z148" s="764">
        <v>0</v>
      </c>
      <c r="AA148" s="764">
        <v>0</v>
      </c>
      <c r="AB148" s="764">
        <v>0</v>
      </c>
      <c r="AC148" s="764">
        <v>0</v>
      </c>
      <c r="AD148" s="764">
        <v>0</v>
      </c>
      <c r="AE148" s="764">
        <v>0</v>
      </c>
      <c r="AF148" s="764">
        <v>0</v>
      </c>
      <c r="AG148" s="764">
        <v>0</v>
      </c>
      <c r="AH148" s="764">
        <v>0</v>
      </c>
      <c r="AI148" s="764">
        <v>0</v>
      </c>
      <c r="AJ148" s="764">
        <v>0</v>
      </c>
      <c r="AK148" s="764">
        <v>0</v>
      </c>
      <c r="AL148" s="764">
        <v>0</v>
      </c>
      <c r="AM148" s="764">
        <v>0</v>
      </c>
      <c r="AN148" s="764">
        <v>0</v>
      </c>
      <c r="AO148" s="764">
        <v>0</v>
      </c>
      <c r="AP148" s="764">
        <v>0</v>
      </c>
      <c r="AQ148" s="764">
        <v>0</v>
      </c>
      <c r="AR148" s="764">
        <v>0</v>
      </c>
      <c r="AS148" s="764">
        <v>0</v>
      </c>
      <c r="AT148" s="764">
        <v>0</v>
      </c>
      <c r="AU148" s="764">
        <v>0</v>
      </c>
      <c r="AV148" s="764">
        <v>0</v>
      </c>
      <c r="AW148" s="764">
        <v>0</v>
      </c>
      <c r="AX148" s="764">
        <v>0</v>
      </c>
      <c r="AY148" s="764">
        <v>0</v>
      </c>
      <c r="AZ148" s="764">
        <v>0</v>
      </c>
    </row>
    <row r="149" spans="1:52">
      <c r="A149" s="785" t="s">
        <v>488</v>
      </c>
      <c r="B149" s="784" t="s">
        <v>489</v>
      </c>
      <c r="C149" s="764">
        <v>0</v>
      </c>
      <c r="D149" s="764">
        <v>0</v>
      </c>
      <c r="E149" s="764">
        <v>0</v>
      </c>
      <c r="F149" s="764">
        <v>0</v>
      </c>
      <c r="G149" s="764">
        <v>0</v>
      </c>
      <c r="H149" s="764">
        <v>0</v>
      </c>
      <c r="I149" s="764">
        <v>4.4600000000000001E-2</v>
      </c>
      <c r="J149" s="764">
        <v>6.7199999999999996E-2</v>
      </c>
      <c r="K149" s="764">
        <v>8.9499999999999996E-2</v>
      </c>
      <c r="L149" s="764">
        <v>0.1235</v>
      </c>
      <c r="M149" s="764">
        <v>0.1799</v>
      </c>
      <c r="N149" s="764">
        <v>0.2311</v>
      </c>
      <c r="O149" s="764">
        <v>0.30549999999999999</v>
      </c>
      <c r="P149" s="764">
        <v>0.40010000000000001</v>
      </c>
      <c r="Q149" s="764">
        <v>0.48649999999999999</v>
      </c>
      <c r="R149" s="764">
        <v>0.64880000000000004</v>
      </c>
      <c r="S149" s="764">
        <v>0.87029999999999996</v>
      </c>
      <c r="T149" s="764">
        <v>1.1178999999999999</v>
      </c>
      <c r="U149" s="764">
        <v>1.4188000000000001</v>
      </c>
      <c r="V149" s="764">
        <v>1.9912000000000001</v>
      </c>
      <c r="W149" s="764">
        <v>4.1020000000000003</v>
      </c>
      <c r="X149" s="764">
        <v>7.4676</v>
      </c>
      <c r="Y149" s="764">
        <v>14.3147</v>
      </c>
      <c r="Z149" s="764">
        <v>20.8522</v>
      </c>
      <c r="AA149" s="764">
        <v>32.7333</v>
      </c>
      <c r="AB149" s="764">
        <v>55.9099</v>
      </c>
      <c r="AC149" s="764">
        <v>77.385300000000001</v>
      </c>
      <c r="AD149" s="764">
        <v>88.813800000000001</v>
      </c>
      <c r="AE149" s="764">
        <v>118.807</v>
      </c>
      <c r="AF149" s="764">
        <v>139.86959999999999</v>
      </c>
      <c r="AG149" s="764">
        <v>189.6113</v>
      </c>
      <c r="AH149" s="764">
        <v>209.7346</v>
      </c>
      <c r="AI149" s="764">
        <v>220.9221</v>
      </c>
      <c r="AJ149" s="764">
        <v>233.79300000000001</v>
      </c>
      <c r="AK149" s="764">
        <v>248.46629999999999</v>
      </c>
      <c r="AL149" s="764">
        <v>264.7602</v>
      </c>
      <c r="AM149" s="764">
        <v>283.36840000000001</v>
      </c>
      <c r="AN149" s="764">
        <v>298.30099999999999</v>
      </c>
      <c r="AO149" s="764">
        <v>314.48070000000001</v>
      </c>
      <c r="AP149" s="764">
        <v>332.19709999999998</v>
      </c>
      <c r="AQ149" s="764">
        <v>351.46890000000002</v>
      </c>
      <c r="AR149" s="764">
        <v>372.50529999999998</v>
      </c>
      <c r="AS149" s="764">
        <v>389.7876</v>
      </c>
      <c r="AT149" s="764">
        <v>407.88260000000002</v>
      </c>
      <c r="AU149" s="764">
        <v>427.43950000000001</v>
      </c>
      <c r="AV149" s="764">
        <v>447.5881</v>
      </c>
      <c r="AW149" s="764">
        <v>468.9939</v>
      </c>
      <c r="AX149" s="764">
        <v>482.96050000000002</v>
      </c>
      <c r="AY149" s="764">
        <v>497.66</v>
      </c>
      <c r="AZ149" s="764">
        <v>513.10680000000002</v>
      </c>
    </row>
    <row r="150" spans="1:52">
      <c r="A150" s="785" t="s">
        <v>488</v>
      </c>
      <c r="B150" s="784" t="s">
        <v>854</v>
      </c>
      <c r="C150" s="764">
        <v>0</v>
      </c>
      <c r="D150" s="764">
        <v>0</v>
      </c>
      <c r="E150" s="764">
        <v>0</v>
      </c>
      <c r="F150" s="764">
        <v>0</v>
      </c>
      <c r="G150" s="764">
        <v>0</v>
      </c>
      <c r="H150" s="764">
        <v>0</v>
      </c>
      <c r="I150" s="764">
        <v>0</v>
      </c>
      <c r="J150" s="764">
        <v>0</v>
      </c>
      <c r="K150" s="764">
        <v>0</v>
      </c>
      <c r="L150" s="764">
        <v>0</v>
      </c>
      <c r="M150" s="764">
        <v>0</v>
      </c>
      <c r="N150" s="764">
        <v>0</v>
      </c>
      <c r="O150" s="764">
        <v>0</v>
      </c>
      <c r="P150" s="764">
        <v>0</v>
      </c>
      <c r="Q150" s="764">
        <v>0</v>
      </c>
      <c r="R150" s="764">
        <v>0</v>
      </c>
      <c r="S150" s="764">
        <v>0</v>
      </c>
      <c r="T150" s="764">
        <v>0</v>
      </c>
      <c r="U150" s="764">
        <v>0</v>
      </c>
      <c r="V150" s="764">
        <v>0</v>
      </c>
      <c r="W150" s="764">
        <v>0</v>
      </c>
      <c r="X150" s="764">
        <v>0</v>
      </c>
      <c r="Y150" s="764">
        <v>0</v>
      </c>
      <c r="Z150" s="764">
        <v>0</v>
      </c>
      <c r="AA150" s="764">
        <v>0</v>
      </c>
      <c r="AB150" s="764">
        <v>0</v>
      </c>
      <c r="AC150" s="764">
        <v>0</v>
      </c>
      <c r="AD150" s="764">
        <v>0</v>
      </c>
      <c r="AE150" s="764">
        <v>0</v>
      </c>
      <c r="AF150" s="764">
        <v>0</v>
      </c>
      <c r="AG150" s="764">
        <v>0</v>
      </c>
      <c r="AH150" s="764">
        <v>0</v>
      </c>
      <c r="AI150" s="764">
        <v>0</v>
      </c>
      <c r="AJ150" s="764">
        <v>0</v>
      </c>
      <c r="AK150" s="764">
        <v>0</v>
      </c>
      <c r="AL150" s="764">
        <v>0</v>
      </c>
      <c r="AM150" s="764">
        <v>0</v>
      </c>
      <c r="AN150" s="764">
        <v>0</v>
      </c>
      <c r="AO150" s="764">
        <v>0</v>
      </c>
      <c r="AP150" s="764">
        <v>0</v>
      </c>
      <c r="AQ150" s="764">
        <v>0</v>
      </c>
      <c r="AR150" s="764">
        <v>0</v>
      </c>
      <c r="AS150" s="764">
        <v>0</v>
      </c>
      <c r="AT150" s="764">
        <v>0</v>
      </c>
      <c r="AU150" s="764">
        <v>0</v>
      </c>
      <c r="AV150" s="764">
        <v>0</v>
      </c>
      <c r="AW150" s="764">
        <v>0</v>
      </c>
      <c r="AX150" s="764">
        <v>0</v>
      </c>
      <c r="AY150" s="764">
        <v>0</v>
      </c>
      <c r="AZ150" s="764">
        <v>0</v>
      </c>
    </row>
    <row r="151" spans="1:52">
      <c r="A151" s="785" t="s">
        <v>488</v>
      </c>
      <c r="B151" s="784" t="s">
        <v>855</v>
      </c>
      <c r="C151" s="764">
        <v>0</v>
      </c>
      <c r="D151" s="764">
        <v>0</v>
      </c>
      <c r="E151" s="764">
        <v>0</v>
      </c>
      <c r="F151" s="764">
        <v>0</v>
      </c>
      <c r="G151" s="764">
        <v>0</v>
      </c>
      <c r="H151" s="764">
        <v>0</v>
      </c>
      <c r="I151" s="764">
        <v>0</v>
      </c>
      <c r="J151" s="764">
        <v>0</v>
      </c>
      <c r="K151" s="764">
        <v>0</v>
      </c>
      <c r="L151" s="764">
        <v>0</v>
      </c>
      <c r="M151" s="764">
        <v>0</v>
      </c>
      <c r="N151" s="764">
        <v>0</v>
      </c>
      <c r="O151" s="764">
        <v>0</v>
      </c>
      <c r="P151" s="764">
        <v>0</v>
      </c>
      <c r="Q151" s="764">
        <v>0</v>
      </c>
      <c r="R151" s="764">
        <v>0</v>
      </c>
      <c r="S151" s="764">
        <v>0</v>
      </c>
      <c r="T151" s="764">
        <v>0</v>
      </c>
      <c r="U151" s="764">
        <v>0</v>
      </c>
      <c r="V151" s="764">
        <v>0</v>
      </c>
      <c r="W151" s="764">
        <v>0</v>
      </c>
      <c r="X151" s="764">
        <v>0</v>
      </c>
      <c r="Y151" s="764">
        <v>0</v>
      </c>
      <c r="Z151" s="764">
        <v>0</v>
      </c>
      <c r="AA151" s="764">
        <v>0</v>
      </c>
      <c r="AB151" s="764">
        <v>0</v>
      </c>
      <c r="AC151" s="764">
        <v>0</v>
      </c>
      <c r="AD151" s="764">
        <v>0</v>
      </c>
      <c r="AE151" s="764">
        <v>0</v>
      </c>
      <c r="AF151" s="764">
        <v>0</v>
      </c>
      <c r="AG151" s="764">
        <v>0</v>
      </c>
      <c r="AH151" s="764">
        <v>0</v>
      </c>
      <c r="AI151" s="764">
        <v>0</v>
      </c>
      <c r="AJ151" s="764">
        <v>0</v>
      </c>
      <c r="AK151" s="764">
        <v>0</v>
      </c>
      <c r="AL151" s="764">
        <v>0</v>
      </c>
      <c r="AM151" s="764">
        <v>0</v>
      </c>
      <c r="AN151" s="764">
        <v>0</v>
      </c>
      <c r="AO151" s="764">
        <v>0</v>
      </c>
      <c r="AP151" s="764">
        <v>0</v>
      </c>
      <c r="AQ151" s="764">
        <v>0</v>
      </c>
      <c r="AR151" s="764">
        <v>0</v>
      </c>
      <c r="AS151" s="764">
        <v>0</v>
      </c>
      <c r="AT151" s="764">
        <v>0</v>
      </c>
      <c r="AU151" s="764">
        <v>0</v>
      </c>
      <c r="AV151" s="764">
        <v>0</v>
      </c>
      <c r="AW151" s="764">
        <v>0</v>
      </c>
      <c r="AX151" s="764">
        <v>0</v>
      </c>
      <c r="AY151" s="764">
        <v>0</v>
      </c>
      <c r="AZ151" s="764">
        <v>0</v>
      </c>
    </row>
    <row r="152" spans="1:52">
      <c r="A152" s="785" t="s">
        <v>488</v>
      </c>
      <c r="B152" s="784" t="s">
        <v>856</v>
      </c>
      <c r="C152" s="764">
        <v>0</v>
      </c>
      <c r="D152" s="764">
        <v>0</v>
      </c>
      <c r="E152" s="764">
        <v>0</v>
      </c>
      <c r="F152" s="764">
        <v>0</v>
      </c>
      <c r="G152" s="764">
        <v>0</v>
      </c>
      <c r="H152" s="764">
        <v>0</v>
      </c>
      <c r="I152" s="764">
        <v>0</v>
      </c>
      <c r="J152" s="764">
        <v>0</v>
      </c>
      <c r="K152" s="764">
        <v>0</v>
      </c>
      <c r="L152" s="764">
        <v>0</v>
      </c>
      <c r="M152" s="764">
        <v>0</v>
      </c>
      <c r="N152" s="764">
        <v>0</v>
      </c>
      <c r="O152" s="764">
        <v>0</v>
      </c>
      <c r="P152" s="764">
        <v>0</v>
      </c>
      <c r="Q152" s="764">
        <v>0</v>
      </c>
      <c r="R152" s="764">
        <v>0</v>
      </c>
      <c r="S152" s="764">
        <v>0</v>
      </c>
      <c r="T152" s="764">
        <v>0</v>
      </c>
      <c r="U152" s="764">
        <v>0</v>
      </c>
      <c r="V152" s="764">
        <v>0</v>
      </c>
      <c r="W152" s="764">
        <v>0</v>
      </c>
      <c r="X152" s="764">
        <v>0</v>
      </c>
      <c r="Y152" s="764">
        <v>0</v>
      </c>
      <c r="Z152" s="764">
        <v>0</v>
      </c>
      <c r="AA152" s="764">
        <v>0</v>
      </c>
      <c r="AB152" s="764">
        <v>0</v>
      </c>
      <c r="AC152" s="764">
        <v>0</v>
      </c>
      <c r="AD152" s="764">
        <v>0</v>
      </c>
      <c r="AE152" s="764">
        <v>0</v>
      </c>
      <c r="AF152" s="764">
        <v>0</v>
      </c>
      <c r="AG152" s="764">
        <v>0</v>
      </c>
      <c r="AH152" s="764">
        <v>0</v>
      </c>
      <c r="AI152" s="764">
        <v>0</v>
      </c>
      <c r="AJ152" s="764">
        <v>0</v>
      </c>
      <c r="AK152" s="764">
        <v>0</v>
      </c>
      <c r="AL152" s="764">
        <v>0</v>
      </c>
      <c r="AM152" s="764">
        <v>0</v>
      </c>
      <c r="AN152" s="764">
        <v>0</v>
      </c>
      <c r="AO152" s="764">
        <v>0</v>
      </c>
      <c r="AP152" s="764">
        <v>0</v>
      </c>
      <c r="AQ152" s="764">
        <v>0</v>
      </c>
      <c r="AR152" s="764">
        <v>0</v>
      </c>
      <c r="AS152" s="764">
        <v>0</v>
      </c>
      <c r="AT152" s="764">
        <v>0</v>
      </c>
      <c r="AU152" s="764">
        <v>0</v>
      </c>
      <c r="AV152" s="764">
        <v>0</v>
      </c>
      <c r="AW152" s="764">
        <v>0</v>
      </c>
      <c r="AX152" s="764">
        <v>0</v>
      </c>
      <c r="AY152" s="764">
        <v>0</v>
      </c>
      <c r="AZ152" s="764">
        <v>0</v>
      </c>
    </row>
    <row r="153" spans="1:52">
      <c r="A153" s="785" t="s">
        <v>488</v>
      </c>
      <c r="B153" s="784" t="s">
        <v>148</v>
      </c>
      <c r="C153" s="764">
        <v>0</v>
      </c>
      <c r="D153" s="764">
        <v>0</v>
      </c>
      <c r="E153" s="764">
        <v>0</v>
      </c>
      <c r="F153" s="764">
        <v>0</v>
      </c>
      <c r="G153" s="764">
        <v>0</v>
      </c>
      <c r="H153" s="764">
        <v>0</v>
      </c>
      <c r="I153" s="764">
        <v>0</v>
      </c>
      <c r="J153" s="764">
        <v>0</v>
      </c>
      <c r="K153" s="764">
        <v>0</v>
      </c>
      <c r="L153" s="764">
        <v>0</v>
      </c>
      <c r="M153" s="764">
        <v>0</v>
      </c>
      <c r="N153" s="764">
        <v>0</v>
      </c>
      <c r="O153" s="764">
        <v>0</v>
      </c>
      <c r="P153" s="764">
        <v>0</v>
      </c>
      <c r="Q153" s="764">
        <v>0</v>
      </c>
      <c r="R153" s="764">
        <v>0</v>
      </c>
      <c r="S153" s="764">
        <v>0</v>
      </c>
      <c r="T153" s="764">
        <v>0</v>
      </c>
      <c r="U153" s="764">
        <v>0</v>
      </c>
      <c r="V153" s="764">
        <v>0</v>
      </c>
      <c r="W153" s="764">
        <v>0</v>
      </c>
      <c r="X153" s="764">
        <v>0</v>
      </c>
      <c r="Y153" s="764">
        <v>0</v>
      </c>
      <c r="Z153" s="764">
        <v>0</v>
      </c>
      <c r="AA153" s="764">
        <v>0</v>
      </c>
      <c r="AB153" s="764">
        <v>0</v>
      </c>
      <c r="AC153" s="764">
        <v>0</v>
      </c>
      <c r="AD153" s="764">
        <v>0</v>
      </c>
      <c r="AE153" s="764">
        <v>0</v>
      </c>
      <c r="AF153" s="764">
        <v>0</v>
      </c>
      <c r="AG153" s="764">
        <v>0</v>
      </c>
      <c r="AH153" s="764">
        <v>0</v>
      </c>
      <c r="AI153" s="764">
        <v>0</v>
      </c>
      <c r="AJ153" s="764">
        <v>0</v>
      </c>
      <c r="AK153" s="764">
        <v>0</v>
      </c>
      <c r="AL153" s="764">
        <v>0</v>
      </c>
      <c r="AM153" s="764">
        <v>0</v>
      </c>
      <c r="AN153" s="764">
        <v>0</v>
      </c>
      <c r="AO153" s="764">
        <v>0</v>
      </c>
      <c r="AP153" s="764">
        <v>0</v>
      </c>
      <c r="AQ153" s="764">
        <v>0</v>
      </c>
      <c r="AR153" s="764">
        <v>0</v>
      </c>
      <c r="AS153" s="764">
        <v>0</v>
      </c>
      <c r="AT153" s="764">
        <v>0</v>
      </c>
      <c r="AU153" s="764">
        <v>0</v>
      </c>
      <c r="AV153" s="764">
        <v>0</v>
      </c>
      <c r="AW153" s="764">
        <v>0</v>
      </c>
      <c r="AX153" s="764">
        <v>0</v>
      </c>
      <c r="AY153" s="764">
        <v>0</v>
      </c>
      <c r="AZ153" s="764">
        <v>0</v>
      </c>
    </row>
    <row r="154" spans="1:52">
      <c r="A154" s="785" t="s">
        <v>488</v>
      </c>
      <c r="B154" s="784" t="s">
        <v>857</v>
      </c>
      <c r="C154" s="764">
        <v>0</v>
      </c>
      <c r="D154" s="764">
        <v>0</v>
      </c>
      <c r="E154" s="764">
        <v>0</v>
      </c>
      <c r="F154" s="764">
        <v>0</v>
      </c>
      <c r="G154" s="764">
        <v>0</v>
      </c>
      <c r="H154" s="764">
        <v>0</v>
      </c>
      <c r="I154" s="764">
        <v>0</v>
      </c>
      <c r="J154" s="764">
        <v>0</v>
      </c>
      <c r="K154" s="764">
        <v>0</v>
      </c>
      <c r="L154" s="764">
        <v>0</v>
      </c>
      <c r="M154" s="764">
        <v>0</v>
      </c>
      <c r="N154" s="764">
        <v>0</v>
      </c>
      <c r="O154" s="764">
        <v>0</v>
      </c>
      <c r="P154" s="764">
        <v>0</v>
      </c>
      <c r="Q154" s="764">
        <v>0</v>
      </c>
      <c r="R154" s="764">
        <v>0</v>
      </c>
      <c r="S154" s="764">
        <v>0</v>
      </c>
      <c r="T154" s="764">
        <v>0</v>
      </c>
      <c r="U154" s="764">
        <v>0</v>
      </c>
      <c r="V154" s="764">
        <v>0</v>
      </c>
      <c r="W154" s="764">
        <v>0</v>
      </c>
      <c r="X154" s="764">
        <v>0</v>
      </c>
      <c r="Y154" s="764">
        <v>0</v>
      </c>
      <c r="Z154" s="764">
        <v>0</v>
      </c>
      <c r="AA154" s="764">
        <v>0</v>
      </c>
      <c r="AB154" s="764">
        <v>0</v>
      </c>
      <c r="AC154" s="764">
        <v>0</v>
      </c>
      <c r="AD154" s="764">
        <v>0</v>
      </c>
      <c r="AE154" s="764">
        <v>0</v>
      </c>
      <c r="AF154" s="764">
        <v>0</v>
      </c>
      <c r="AG154" s="764">
        <v>0</v>
      </c>
      <c r="AH154" s="764">
        <v>0</v>
      </c>
      <c r="AI154" s="764">
        <v>0</v>
      </c>
      <c r="AJ154" s="764">
        <v>0</v>
      </c>
      <c r="AK154" s="764">
        <v>0</v>
      </c>
      <c r="AL154" s="764">
        <v>0</v>
      </c>
      <c r="AM154" s="764">
        <v>0</v>
      </c>
      <c r="AN154" s="764">
        <v>0</v>
      </c>
      <c r="AO154" s="764">
        <v>0</v>
      </c>
      <c r="AP154" s="764">
        <v>0</v>
      </c>
      <c r="AQ154" s="764">
        <v>0</v>
      </c>
      <c r="AR154" s="764">
        <v>0</v>
      </c>
      <c r="AS154" s="764">
        <v>0</v>
      </c>
      <c r="AT154" s="764">
        <v>0</v>
      </c>
      <c r="AU154" s="764">
        <v>0</v>
      </c>
      <c r="AV154" s="764">
        <v>0</v>
      </c>
      <c r="AW154" s="764">
        <v>0</v>
      </c>
      <c r="AX154" s="764">
        <v>0</v>
      </c>
      <c r="AY154" s="764">
        <v>0</v>
      </c>
      <c r="AZ154" s="764">
        <v>0</v>
      </c>
    </row>
    <row r="155" spans="1:52">
      <c r="A155" s="785" t="s">
        <v>488</v>
      </c>
      <c r="B155" s="784" t="s">
        <v>858</v>
      </c>
      <c r="C155" s="764">
        <v>0</v>
      </c>
      <c r="D155" s="764">
        <v>0</v>
      </c>
      <c r="E155" s="764">
        <v>0</v>
      </c>
      <c r="F155" s="764">
        <v>0</v>
      </c>
      <c r="G155" s="764">
        <v>0</v>
      </c>
      <c r="H155" s="764">
        <v>0</v>
      </c>
      <c r="I155" s="764">
        <v>0</v>
      </c>
      <c r="J155" s="764">
        <v>0</v>
      </c>
      <c r="K155" s="764">
        <v>0</v>
      </c>
      <c r="L155" s="764">
        <v>0</v>
      </c>
      <c r="M155" s="764">
        <v>0</v>
      </c>
      <c r="N155" s="764">
        <v>0</v>
      </c>
      <c r="O155" s="764">
        <v>0</v>
      </c>
      <c r="P155" s="764">
        <v>0</v>
      </c>
      <c r="Q155" s="764">
        <v>0</v>
      </c>
      <c r="R155" s="764">
        <v>0</v>
      </c>
      <c r="S155" s="764">
        <v>0</v>
      </c>
      <c r="T155" s="764">
        <v>0</v>
      </c>
      <c r="U155" s="764">
        <v>0</v>
      </c>
      <c r="V155" s="764">
        <v>0</v>
      </c>
      <c r="W155" s="764">
        <v>0</v>
      </c>
      <c r="X155" s="764">
        <v>0</v>
      </c>
      <c r="Y155" s="764">
        <v>0</v>
      </c>
      <c r="Z155" s="764">
        <v>0</v>
      </c>
      <c r="AA155" s="764">
        <v>0</v>
      </c>
      <c r="AB155" s="764">
        <v>0</v>
      </c>
      <c r="AC155" s="764">
        <v>0</v>
      </c>
      <c r="AD155" s="764">
        <v>0</v>
      </c>
      <c r="AE155" s="764">
        <v>0</v>
      </c>
      <c r="AF155" s="764">
        <v>0</v>
      </c>
      <c r="AG155" s="764">
        <v>0</v>
      </c>
      <c r="AH155" s="764">
        <v>0</v>
      </c>
      <c r="AI155" s="764">
        <v>0</v>
      </c>
      <c r="AJ155" s="764">
        <v>0</v>
      </c>
      <c r="AK155" s="764">
        <v>0</v>
      </c>
      <c r="AL155" s="764">
        <v>0</v>
      </c>
      <c r="AM155" s="764">
        <v>0</v>
      </c>
      <c r="AN155" s="764">
        <v>0</v>
      </c>
      <c r="AO155" s="764">
        <v>0</v>
      </c>
      <c r="AP155" s="764">
        <v>0</v>
      </c>
      <c r="AQ155" s="764">
        <v>0</v>
      </c>
      <c r="AR155" s="764">
        <v>0</v>
      </c>
      <c r="AS155" s="764">
        <v>0</v>
      </c>
      <c r="AT155" s="764">
        <v>0</v>
      </c>
      <c r="AU155" s="764">
        <v>0</v>
      </c>
      <c r="AV155" s="764">
        <v>0</v>
      </c>
      <c r="AW155" s="764">
        <v>0</v>
      </c>
      <c r="AX155" s="764">
        <v>0</v>
      </c>
      <c r="AY155" s="764">
        <v>0</v>
      </c>
      <c r="AZ155" s="764">
        <v>0</v>
      </c>
    </row>
    <row r="156" spans="1:52">
      <c r="A156" s="785" t="s">
        <v>488</v>
      </c>
      <c r="B156" s="784" t="s">
        <v>859</v>
      </c>
      <c r="C156" s="764">
        <v>0</v>
      </c>
      <c r="D156" s="764">
        <v>0</v>
      </c>
      <c r="E156" s="764">
        <v>0</v>
      </c>
      <c r="F156" s="764">
        <v>0</v>
      </c>
      <c r="G156" s="764">
        <v>0</v>
      </c>
      <c r="H156" s="764">
        <v>0</v>
      </c>
      <c r="I156" s="764">
        <v>0</v>
      </c>
      <c r="J156" s="764">
        <v>0</v>
      </c>
      <c r="K156" s="764">
        <v>0</v>
      </c>
      <c r="L156" s="764">
        <v>0</v>
      </c>
      <c r="M156" s="764">
        <v>0</v>
      </c>
      <c r="N156" s="764">
        <v>0</v>
      </c>
      <c r="O156" s="764">
        <v>0</v>
      </c>
      <c r="P156" s="764">
        <v>0</v>
      </c>
      <c r="Q156" s="764">
        <v>0</v>
      </c>
      <c r="R156" s="764">
        <v>0</v>
      </c>
      <c r="S156" s="764">
        <v>0</v>
      </c>
      <c r="T156" s="764">
        <v>0</v>
      </c>
      <c r="U156" s="764">
        <v>0</v>
      </c>
      <c r="V156" s="764">
        <v>0</v>
      </c>
      <c r="W156" s="764">
        <v>0</v>
      </c>
      <c r="X156" s="764">
        <v>0</v>
      </c>
      <c r="Y156" s="764">
        <v>0</v>
      </c>
      <c r="Z156" s="764">
        <v>0</v>
      </c>
      <c r="AA156" s="764">
        <v>0</v>
      </c>
      <c r="AB156" s="764">
        <v>0</v>
      </c>
      <c r="AC156" s="764">
        <v>0</v>
      </c>
      <c r="AD156" s="764">
        <v>0</v>
      </c>
      <c r="AE156" s="764">
        <v>0</v>
      </c>
      <c r="AF156" s="764">
        <v>0</v>
      </c>
      <c r="AG156" s="764">
        <v>0</v>
      </c>
      <c r="AH156" s="764">
        <v>0</v>
      </c>
      <c r="AI156" s="764">
        <v>0</v>
      </c>
      <c r="AJ156" s="764">
        <v>0</v>
      </c>
      <c r="AK156" s="764">
        <v>0</v>
      </c>
      <c r="AL156" s="764">
        <v>0</v>
      </c>
      <c r="AM156" s="764">
        <v>0</v>
      </c>
      <c r="AN156" s="764">
        <v>0</v>
      </c>
      <c r="AO156" s="764">
        <v>0</v>
      </c>
      <c r="AP156" s="764">
        <v>0</v>
      </c>
      <c r="AQ156" s="764">
        <v>0</v>
      </c>
      <c r="AR156" s="764">
        <v>0</v>
      </c>
      <c r="AS156" s="764">
        <v>0</v>
      </c>
      <c r="AT156" s="764">
        <v>0</v>
      </c>
      <c r="AU156" s="764">
        <v>0</v>
      </c>
      <c r="AV156" s="764">
        <v>0</v>
      </c>
      <c r="AW156" s="764">
        <v>0</v>
      </c>
      <c r="AX156" s="764">
        <v>0</v>
      </c>
      <c r="AY156" s="764">
        <v>0</v>
      </c>
      <c r="AZ156" s="764">
        <v>0</v>
      </c>
    </row>
    <row r="157" spans="1:52">
      <c r="A157" s="785" t="s">
        <v>488</v>
      </c>
      <c r="B157" s="784" t="s">
        <v>860</v>
      </c>
      <c r="C157" s="764">
        <v>0</v>
      </c>
      <c r="D157" s="764">
        <v>0</v>
      </c>
      <c r="E157" s="764">
        <v>0</v>
      </c>
      <c r="F157" s="764">
        <v>0</v>
      </c>
      <c r="G157" s="764">
        <v>0</v>
      </c>
      <c r="H157" s="764">
        <v>0</v>
      </c>
      <c r="I157" s="764">
        <v>0</v>
      </c>
      <c r="J157" s="764">
        <v>0</v>
      </c>
      <c r="K157" s="764">
        <v>0</v>
      </c>
      <c r="L157" s="764">
        <v>0</v>
      </c>
      <c r="M157" s="764">
        <v>0</v>
      </c>
      <c r="N157" s="764">
        <v>0</v>
      </c>
      <c r="O157" s="764">
        <v>0</v>
      </c>
      <c r="P157" s="764">
        <v>0</v>
      </c>
      <c r="Q157" s="764">
        <v>0</v>
      </c>
      <c r="R157" s="764">
        <v>0</v>
      </c>
      <c r="S157" s="764">
        <v>0</v>
      </c>
      <c r="T157" s="764">
        <v>0</v>
      </c>
      <c r="U157" s="764">
        <v>0</v>
      </c>
      <c r="V157" s="764">
        <v>0</v>
      </c>
      <c r="W157" s="764">
        <v>0</v>
      </c>
      <c r="X157" s="764">
        <v>0</v>
      </c>
      <c r="Y157" s="764">
        <v>0</v>
      </c>
      <c r="Z157" s="764">
        <v>0</v>
      </c>
      <c r="AA157" s="764">
        <v>0</v>
      </c>
      <c r="AB157" s="764">
        <v>0</v>
      </c>
      <c r="AC157" s="764">
        <v>0</v>
      </c>
      <c r="AD157" s="764">
        <v>0</v>
      </c>
      <c r="AE157" s="764">
        <v>0</v>
      </c>
      <c r="AF157" s="764">
        <v>0</v>
      </c>
      <c r="AG157" s="764">
        <v>0</v>
      </c>
      <c r="AH157" s="764">
        <v>0</v>
      </c>
      <c r="AI157" s="764">
        <v>0</v>
      </c>
      <c r="AJ157" s="764">
        <v>0</v>
      </c>
      <c r="AK157" s="764">
        <v>0</v>
      </c>
      <c r="AL157" s="764">
        <v>0</v>
      </c>
      <c r="AM157" s="764">
        <v>0</v>
      </c>
      <c r="AN157" s="764">
        <v>0</v>
      </c>
      <c r="AO157" s="764">
        <v>0</v>
      </c>
      <c r="AP157" s="764">
        <v>0</v>
      </c>
      <c r="AQ157" s="764">
        <v>0</v>
      </c>
      <c r="AR157" s="764">
        <v>0</v>
      </c>
      <c r="AS157" s="764">
        <v>0</v>
      </c>
      <c r="AT157" s="764">
        <v>0</v>
      </c>
      <c r="AU157" s="764">
        <v>0</v>
      </c>
      <c r="AV157" s="764">
        <v>0</v>
      </c>
      <c r="AW157" s="764">
        <v>0</v>
      </c>
      <c r="AX157" s="764">
        <v>0</v>
      </c>
      <c r="AY157" s="764">
        <v>0</v>
      </c>
      <c r="AZ157" s="764">
        <v>0</v>
      </c>
    </row>
    <row r="158" spans="1:52">
      <c r="A158" s="785" t="s">
        <v>488</v>
      </c>
      <c r="B158" s="784" t="s">
        <v>861</v>
      </c>
      <c r="C158" s="764">
        <v>0</v>
      </c>
      <c r="D158" s="764">
        <v>0</v>
      </c>
      <c r="E158" s="764">
        <v>0</v>
      </c>
      <c r="F158" s="764">
        <v>0</v>
      </c>
      <c r="G158" s="764">
        <v>0</v>
      </c>
      <c r="H158" s="764">
        <v>0</v>
      </c>
      <c r="I158" s="764">
        <v>0</v>
      </c>
      <c r="J158" s="764">
        <v>0</v>
      </c>
      <c r="K158" s="764">
        <v>0</v>
      </c>
      <c r="L158" s="764">
        <v>0</v>
      </c>
      <c r="M158" s="764">
        <v>0</v>
      </c>
      <c r="N158" s="764">
        <v>0</v>
      </c>
      <c r="O158" s="764">
        <v>0</v>
      </c>
      <c r="P158" s="764">
        <v>0</v>
      </c>
      <c r="Q158" s="764">
        <v>0</v>
      </c>
      <c r="R158" s="764">
        <v>0</v>
      </c>
      <c r="S158" s="764">
        <v>0</v>
      </c>
      <c r="T158" s="764">
        <v>0</v>
      </c>
      <c r="U158" s="764">
        <v>0</v>
      </c>
      <c r="V158" s="764">
        <v>0</v>
      </c>
      <c r="W158" s="764">
        <v>0</v>
      </c>
      <c r="X158" s="764">
        <v>0</v>
      </c>
      <c r="Y158" s="764">
        <v>0</v>
      </c>
      <c r="Z158" s="764">
        <v>0</v>
      </c>
      <c r="AA158" s="764">
        <v>0</v>
      </c>
      <c r="AB158" s="764">
        <v>0</v>
      </c>
      <c r="AC158" s="764">
        <v>0</v>
      </c>
      <c r="AD158" s="764">
        <v>0</v>
      </c>
      <c r="AE158" s="764">
        <v>0</v>
      </c>
      <c r="AF158" s="764">
        <v>0</v>
      </c>
      <c r="AG158" s="764">
        <v>0</v>
      </c>
      <c r="AH158" s="764">
        <v>0</v>
      </c>
      <c r="AI158" s="764">
        <v>0</v>
      </c>
      <c r="AJ158" s="764">
        <v>0</v>
      </c>
      <c r="AK158" s="764">
        <v>0</v>
      </c>
      <c r="AL158" s="764">
        <v>0</v>
      </c>
      <c r="AM158" s="764">
        <v>0</v>
      </c>
      <c r="AN158" s="764">
        <v>0</v>
      </c>
      <c r="AO158" s="764">
        <v>0</v>
      </c>
      <c r="AP158" s="764">
        <v>0</v>
      </c>
      <c r="AQ158" s="764">
        <v>0</v>
      </c>
      <c r="AR158" s="764">
        <v>0</v>
      </c>
      <c r="AS158" s="764">
        <v>0</v>
      </c>
      <c r="AT158" s="764">
        <v>0</v>
      </c>
      <c r="AU158" s="764">
        <v>0</v>
      </c>
      <c r="AV158" s="764">
        <v>0</v>
      </c>
      <c r="AW158" s="764">
        <v>0</v>
      </c>
      <c r="AX158" s="764">
        <v>0</v>
      </c>
      <c r="AY158" s="764">
        <v>0</v>
      </c>
      <c r="AZ158" s="764">
        <v>0</v>
      </c>
    </row>
    <row r="159" spans="1:52">
      <c r="A159" s="785" t="s">
        <v>488</v>
      </c>
      <c r="B159" s="784" t="s">
        <v>862</v>
      </c>
      <c r="C159" s="764">
        <v>0</v>
      </c>
      <c r="D159" s="764">
        <v>0</v>
      </c>
      <c r="E159" s="764">
        <v>0</v>
      </c>
      <c r="F159" s="764">
        <v>0</v>
      </c>
      <c r="G159" s="764">
        <v>0</v>
      </c>
      <c r="H159" s="764">
        <v>0</v>
      </c>
      <c r="I159" s="764">
        <v>0</v>
      </c>
      <c r="J159" s="764">
        <v>0</v>
      </c>
      <c r="K159" s="764">
        <v>0</v>
      </c>
      <c r="L159" s="764">
        <v>0</v>
      </c>
      <c r="M159" s="764">
        <v>0</v>
      </c>
      <c r="N159" s="764">
        <v>0</v>
      </c>
      <c r="O159" s="764">
        <v>0</v>
      </c>
      <c r="P159" s="764">
        <v>0</v>
      </c>
      <c r="Q159" s="764">
        <v>0</v>
      </c>
      <c r="R159" s="764">
        <v>0</v>
      </c>
      <c r="S159" s="764">
        <v>0</v>
      </c>
      <c r="T159" s="764">
        <v>0</v>
      </c>
      <c r="U159" s="764">
        <v>0</v>
      </c>
      <c r="V159" s="764">
        <v>0</v>
      </c>
      <c r="W159" s="764">
        <v>0</v>
      </c>
      <c r="X159" s="764">
        <v>0</v>
      </c>
      <c r="Y159" s="764">
        <v>0</v>
      </c>
      <c r="Z159" s="764">
        <v>0</v>
      </c>
      <c r="AA159" s="764">
        <v>0</v>
      </c>
      <c r="AB159" s="764">
        <v>0</v>
      </c>
      <c r="AC159" s="764">
        <v>0</v>
      </c>
      <c r="AD159" s="764">
        <v>0</v>
      </c>
      <c r="AE159" s="764">
        <v>0</v>
      </c>
      <c r="AF159" s="764">
        <v>0</v>
      </c>
      <c r="AG159" s="764">
        <v>0</v>
      </c>
      <c r="AH159" s="764">
        <v>0</v>
      </c>
      <c r="AI159" s="764">
        <v>0</v>
      </c>
      <c r="AJ159" s="764">
        <v>0</v>
      </c>
      <c r="AK159" s="764">
        <v>0</v>
      </c>
      <c r="AL159" s="764">
        <v>0</v>
      </c>
      <c r="AM159" s="764">
        <v>0</v>
      </c>
      <c r="AN159" s="764">
        <v>0</v>
      </c>
      <c r="AO159" s="764">
        <v>0</v>
      </c>
      <c r="AP159" s="764">
        <v>0</v>
      </c>
      <c r="AQ159" s="764">
        <v>0</v>
      </c>
      <c r="AR159" s="764">
        <v>0</v>
      </c>
      <c r="AS159" s="764">
        <v>0</v>
      </c>
      <c r="AT159" s="764">
        <v>0</v>
      </c>
      <c r="AU159" s="764">
        <v>0</v>
      </c>
      <c r="AV159" s="764">
        <v>0</v>
      </c>
      <c r="AW159" s="764">
        <v>0</v>
      </c>
      <c r="AX159" s="764">
        <v>0</v>
      </c>
      <c r="AY159" s="764">
        <v>0</v>
      </c>
      <c r="AZ159" s="764">
        <v>0</v>
      </c>
    </row>
    <row r="160" spans="1:52">
      <c r="A160" s="785" t="s">
        <v>488</v>
      </c>
      <c r="B160" s="784" t="s">
        <v>863</v>
      </c>
      <c r="C160" s="764">
        <v>0</v>
      </c>
      <c r="D160" s="764">
        <v>0</v>
      </c>
      <c r="E160" s="764">
        <v>0</v>
      </c>
      <c r="F160" s="764">
        <v>0</v>
      </c>
      <c r="G160" s="764">
        <v>0</v>
      </c>
      <c r="H160" s="764">
        <v>0</v>
      </c>
      <c r="I160" s="764">
        <v>0</v>
      </c>
      <c r="J160" s="764">
        <v>0</v>
      </c>
      <c r="K160" s="764">
        <v>0</v>
      </c>
      <c r="L160" s="764">
        <v>0</v>
      </c>
      <c r="M160" s="764">
        <v>0</v>
      </c>
      <c r="N160" s="764">
        <v>0</v>
      </c>
      <c r="O160" s="764">
        <v>0</v>
      </c>
      <c r="P160" s="764">
        <v>0</v>
      </c>
      <c r="Q160" s="764">
        <v>0</v>
      </c>
      <c r="R160" s="764">
        <v>0</v>
      </c>
      <c r="S160" s="764">
        <v>0</v>
      </c>
      <c r="T160" s="764">
        <v>0</v>
      </c>
      <c r="U160" s="764">
        <v>0</v>
      </c>
      <c r="V160" s="764">
        <v>0</v>
      </c>
      <c r="W160" s="764">
        <v>0</v>
      </c>
      <c r="X160" s="764">
        <v>0</v>
      </c>
      <c r="Y160" s="764">
        <v>0</v>
      </c>
      <c r="Z160" s="764">
        <v>0</v>
      </c>
      <c r="AA160" s="764">
        <v>0</v>
      </c>
      <c r="AB160" s="764">
        <v>0</v>
      </c>
      <c r="AC160" s="764">
        <v>0</v>
      </c>
      <c r="AD160" s="764">
        <v>0</v>
      </c>
      <c r="AE160" s="764">
        <v>0</v>
      </c>
      <c r="AF160" s="764">
        <v>0</v>
      </c>
      <c r="AG160" s="764">
        <v>0</v>
      </c>
      <c r="AH160" s="764">
        <v>0</v>
      </c>
      <c r="AI160" s="764">
        <v>0</v>
      </c>
      <c r="AJ160" s="764">
        <v>0</v>
      </c>
      <c r="AK160" s="764">
        <v>0</v>
      </c>
      <c r="AL160" s="764">
        <v>0</v>
      </c>
      <c r="AM160" s="764">
        <v>0</v>
      </c>
      <c r="AN160" s="764">
        <v>0</v>
      </c>
      <c r="AO160" s="764">
        <v>0</v>
      </c>
      <c r="AP160" s="764">
        <v>0</v>
      </c>
      <c r="AQ160" s="764">
        <v>0</v>
      </c>
      <c r="AR160" s="764">
        <v>0</v>
      </c>
      <c r="AS160" s="764">
        <v>0</v>
      </c>
      <c r="AT160" s="764">
        <v>0</v>
      </c>
      <c r="AU160" s="764">
        <v>0</v>
      </c>
      <c r="AV160" s="764">
        <v>0</v>
      </c>
      <c r="AW160" s="764">
        <v>0</v>
      </c>
      <c r="AX160" s="764">
        <v>0</v>
      </c>
      <c r="AY160" s="764">
        <v>0</v>
      </c>
      <c r="AZ160" s="764">
        <v>0</v>
      </c>
    </row>
    <row r="161" spans="1:52">
      <c r="A161" s="785" t="s">
        <v>488</v>
      </c>
      <c r="B161" s="784" t="s">
        <v>864</v>
      </c>
      <c r="C161" s="764">
        <v>0</v>
      </c>
      <c r="D161" s="764">
        <v>0</v>
      </c>
      <c r="E161" s="764">
        <v>0</v>
      </c>
      <c r="F161" s="764">
        <v>0</v>
      </c>
      <c r="G161" s="764">
        <v>0</v>
      </c>
      <c r="H161" s="764">
        <v>0</v>
      </c>
      <c r="I161" s="764">
        <v>0</v>
      </c>
      <c r="J161" s="764">
        <v>0</v>
      </c>
      <c r="K161" s="764">
        <v>0</v>
      </c>
      <c r="L161" s="764">
        <v>0</v>
      </c>
      <c r="M161" s="764">
        <v>0</v>
      </c>
      <c r="N161" s="764">
        <v>0</v>
      </c>
      <c r="O161" s="764">
        <v>0</v>
      </c>
      <c r="P161" s="764">
        <v>0</v>
      </c>
      <c r="Q161" s="764">
        <v>0</v>
      </c>
      <c r="R161" s="764">
        <v>0</v>
      </c>
      <c r="S161" s="764">
        <v>0</v>
      </c>
      <c r="T161" s="764">
        <v>0</v>
      </c>
      <c r="U161" s="764">
        <v>0</v>
      </c>
      <c r="V161" s="764">
        <v>0</v>
      </c>
      <c r="W161" s="764">
        <v>0</v>
      </c>
      <c r="X161" s="764">
        <v>0</v>
      </c>
      <c r="Y161" s="764">
        <v>0</v>
      </c>
      <c r="Z161" s="764">
        <v>0</v>
      </c>
      <c r="AA161" s="764">
        <v>0</v>
      </c>
      <c r="AB161" s="764">
        <v>0</v>
      </c>
      <c r="AC161" s="764">
        <v>0</v>
      </c>
      <c r="AD161" s="764">
        <v>0</v>
      </c>
      <c r="AE161" s="764">
        <v>0</v>
      </c>
      <c r="AF161" s="764">
        <v>0</v>
      </c>
      <c r="AG161" s="764">
        <v>0</v>
      </c>
      <c r="AH161" s="764">
        <v>0</v>
      </c>
      <c r="AI161" s="764">
        <v>0</v>
      </c>
      <c r="AJ161" s="764">
        <v>0</v>
      </c>
      <c r="AK161" s="764">
        <v>0</v>
      </c>
      <c r="AL161" s="764">
        <v>0</v>
      </c>
      <c r="AM161" s="764">
        <v>0</v>
      </c>
      <c r="AN161" s="764">
        <v>0</v>
      </c>
      <c r="AO161" s="764">
        <v>0</v>
      </c>
      <c r="AP161" s="764">
        <v>0</v>
      </c>
      <c r="AQ161" s="764">
        <v>0</v>
      </c>
      <c r="AR161" s="764">
        <v>0</v>
      </c>
      <c r="AS161" s="764">
        <v>0</v>
      </c>
      <c r="AT161" s="764">
        <v>0</v>
      </c>
      <c r="AU161" s="764">
        <v>0</v>
      </c>
      <c r="AV161" s="764">
        <v>0</v>
      </c>
      <c r="AW161" s="764">
        <v>0</v>
      </c>
      <c r="AX161" s="764">
        <v>0</v>
      </c>
      <c r="AY161" s="764">
        <v>0</v>
      </c>
      <c r="AZ161" s="764">
        <v>0</v>
      </c>
    </row>
    <row r="162" spans="1:52">
      <c r="A162" s="785" t="s">
        <v>488</v>
      </c>
      <c r="B162" s="784" t="s">
        <v>865</v>
      </c>
      <c r="C162" s="764">
        <v>0</v>
      </c>
      <c r="D162" s="764">
        <v>0</v>
      </c>
      <c r="E162" s="764">
        <v>0</v>
      </c>
      <c r="F162" s="764">
        <v>0</v>
      </c>
      <c r="G162" s="764">
        <v>0</v>
      </c>
      <c r="H162" s="764">
        <v>0</v>
      </c>
      <c r="I162" s="764">
        <v>0</v>
      </c>
      <c r="J162" s="764">
        <v>0</v>
      </c>
      <c r="K162" s="764">
        <v>0</v>
      </c>
      <c r="L162" s="764">
        <v>0</v>
      </c>
      <c r="M162" s="764">
        <v>0</v>
      </c>
      <c r="N162" s="764">
        <v>0</v>
      </c>
      <c r="O162" s="764">
        <v>0</v>
      </c>
      <c r="P162" s="764">
        <v>0</v>
      </c>
      <c r="Q162" s="764">
        <v>0</v>
      </c>
      <c r="R162" s="764">
        <v>0</v>
      </c>
      <c r="S162" s="764">
        <v>0</v>
      </c>
      <c r="T162" s="764">
        <v>0</v>
      </c>
      <c r="U162" s="764">
        <v>0</v>
      </c>
      <c r="V162" s="764">
        <v>0</v>
      </c>
      <c r="W162" s="764">
        <v>0</v>
      </c>
      <c r="X162" s="764">
        <v>0</v>
      </c>
      <c r="Y162" s="764">
        <v>0</v>
      </c>
      <c r="Z162" s="764">
        <v>0</v>
      </c>
      <c r="AA162" s="764">
        <v>0</v>
      </c>
      <c r="AB162" s="764">
        <v>0</v>
      </c>
      <c r="AC162" s="764">
        <v>0</v>
      </c>
      <c r="AD162" s="764">
        <v>0</v>
      </c>
      <c r="AE162" s="764">
        <v>0</v>
      </c>
      <c r="AF162" s="764">
        <v>0</v>
      </c>
      <c r="AG162" s="764">
        <v>0</v>
      </c>
      <c r="AH162" s="764">
        <v>0</v>
      </c>
      <c r="AI162" s="764">
        <v>0</v>
      </c>
      <c r="AJ162" s="764">
        <v>0</v>
      </c>
      <c r="AK162" s="764">
        <v>0</v>
      </c>
      <c r="AL162" s="764">
        <v>0</v>
      </c>
      <c r="AM162" s="764">
        <v>0</v>
      </c>
      <c r="AN162" s="764">
        <v>0</v>
      </c>
      <c r="AO162" s="764">
        <v>0</v>
      </c>
      <c r="AP162" s="764">
        <v>0</v>
      </c>
      <c r="AQ162" s="764">
        <v>0</v>
      </c>
      <c r="AR162" s="764">
        <v>0</v>
      </c>
      <c r="AS162" s="764">
        <v>0</v>
      </c>
      <c r="AT162" s="764">
        <v>0</v>
      </c>
      <c r="AU162" s="764">
        <v>0</v>
      </c>
      <c r="AV162" s="764">
        <v>0</v>
      </c>
      <c r="AW162" s="764">
        <v>0</v>
      </c>
      <c r="AX162" s="764">
        <v>0</v>
      </c>
      <c r="AY162" s="764">
        <v>0</v>
      </c>
      <c r="AZ162" s="764">
        <v>0</v>
      </c>
    </row>
    <row r="163" spans="1:52">
      <c r="A163" s="784" t="s">
        <v>4</v>
      </c>
      <c r="B163" s="784"/>
      <c r="C163" s="764"/>
      <c r="D163" s="764"/>
      <c r="E163" s="764"/>
      <c r="F163" s="764"/>
      <c r="G163" s="764"/>
      <c r="H163" s="764"/>
      <c r="I163" s="764"/>
      <c r="J163" s="764"/>
      <c r="K163" s="764"/>
      <c r="L163" s="764"/>
      <c r="M163" s="764"/>
      <c r="N163" s="764"/>
      <c r="O163" s="764"/>
      <c r="P163" s="764"/>
      <c r="Q163" s="764"/>
      <c r="R163" s="764"/>
      <c r="S163" s="764"/>
      <c r="T163" s="764"/>
      <c r="U163" s="764"/>
      <c r="V163" s="764"/>
      <c r="W163" s="764"/>
      <c r="X163" s="764"/>
      <c r="Y163" s="764"/>
      <c r="Z163" s="764"/>
      <c r="AA163" s="764"/>
      <c r="AB163" s="764"/>
      <c r="AC163" s="764"/>
      <c r="AD163" s="764"/>
      <c r="AE163" s="764"/>
      <c r="AF163" s="764"/>
      <c r="AG163" s="764"/>
      <c r="AH163" s="764"/>
      <c r="AI163" s="764"/>
      <c r="AJ163" s="764"/>
      <c r="AK163" s="764"/>
      <c r="AL163" s="764"/>
      <c r="AM163" s="764"/>
      <c r="AN163" s="764"/>
      <c r="AO163" s="764"/>
      <c r="AP163" s="764"/>
      <c r="AQ163" s="764"/>
      <c r="AR163" s="764"/>
      <c r="AS163" s="764"/>
      <c r="AT163" s="764"/>
      <c r="AU163" s="764"/>
      <c r="AV163" s="764"/>
      <c r="AW163" s="764"/>
      <c r="AX163" s="764"/>
      <c r="AY163" s="764"/>
      <c r="AZ163" s="764"/>
    </row>
    <row r="164" spans="1:52">
      <c r="A164" s="785" t="s">
        <v>925</v>
      </c>
      <c r="B164" s="784"/>
      <c r="C164" s="764">
        <v>1986</v>
      </c>
      <c r="D164" s="764">
        <v>1987</v>
      </c>
      <c r="E164" s="764">
        <v>1988</v>
      </c>
      <c r="F164" s="764">
        <v>1989</v>
      </c>
      <c r="G164" s="764">
        <v>1990</v>
      </c>
      <c r="H164" s="764">
        <v>1991</v>
      </c>
      <c r="I164" s="764">
        <v>1992</v>
      </c>
      <c r="J164" s="764">
        <v>1993</v>
      </c>
      <c r="K164" s="764">
        <v>1994</v>
      </c>
      <c r="L164" s="764">
        <v>1995</v>
      </c>
      <c r="M164" s="764">
        <v>1996</v>
      </c>
      <c r="N164" s="764">
        <v>1997</v>
      </c>
      <c r="O164" s="764">
        <v>1998</v>
      </c>
      <c r="P164" s="764">
        <v>1999</v>
      </c>
      <c r="Q164" s="764">
        <v>2000</v>
      </c>
      <c r="R164" s="764">
        <v>2001</v>
      </c>
      <c r="S164" s="764">
        <v>2002</v>
      </c>
      <c r="T164" s="764">
        <v>2003</v>
      </c>
      <c r="U164" s="764">
        <v>2004</v>
      </c>
      <c r="V164" s="764">
        <v>2005</v>
      </c>
      <c r="W164" s="764">
        <v>2006</v>
      </c>
      <c r="X164" s="764">
        <v>2007</v>
      </c>
      <c r="Y164" s="764">
        <v>2008</v>
      </c>
      <c r="Z164" s="764">
        <v>2009</v>
      </c>
      <c r="AA164" s="764">
        <v>2010</v>
      </c>
      <c r="AB164" s="764">
        <v>2011</v>
      </c>
      <c r="AC164" s="764">
        <v>2012</v>
      </c>
      <c r="AD164" s="764">
        <v>2013</v>
      </c>
      <c r="AE164" s="764">
        <v>2014</v>
      </c>
      <c r="AF164" s="764">
        <v>2015</v>
      </c>
      <c r="AG164" s="764">
        <v>2016</v>
      </c>
      <c r="AH164" s="764">
        <v>2017</v>
      </c>
      <c r="AI164" s="764">
        <v>2018</v>
      </c>
      <c r="AJ164" s="764">
        <v>2019</v>
      </c>
      <c r="AK164" s="764">
        <v>2020</v>
      </c>
      <c r="AL164" s="764">
        <v>2021</v>
      </c>
      <c r="AM164" s="764">
        <v>2022</v>
      </c>
      <c r="AN164" s="764">
        <v>2023</v>
      </c>
      <c r="AO164" s="764">
        <v>2024</v>
      </c>
      <c r="AP164" s="764">
        <v>2025</v>
      </c>
      <c r="AQ164" s="764">
        <v>2026</v>
      </c>
      <c r="AR164" s="764">
        <v>2027</v>
      </c>
      <c r="AS164" s="764">
        <v>2028</v>
      </c>
      <c r="AT164" s="764">
        <v>2029</v>
      </c>
      <c r="AU164" s="764">
        <v>2030</v>
      </c>
      <c r="AV164" s="764">
        <v>2031</v>
      </c>
      <c r="AW164" s="764">
        <v>2032</v>
      </c>
      <c r="AX164" s="764">
        <v>2033</v>
      </c>
      <c r="AY164" s="764">
        <v>2034</v>
      </c>
      <c r="AZ164" s="764">
        <v>2035</v>
      </c>
    </row>
    <row r="165" spans="1:52">
      <c r="A165" s="785" t="s">
        <v>486</v>
      </c>
      <c r="B165" s="784" t="s">
        <v>63</v>
      </c>
      <c r="C165" s="764">
        <v>0</v>
      </c>
      <c r="D165" s="764">
        <v>0</v>
      </c>
      <c r="E165" s="764">
        <v>0</v>
      </c>
      <c r="F165" s="764">
        <v>0</v>
      </c>
      <c r="G165" s="764">
        <v>0</v>
      </c>
      <c r="H165" s="764">
        <v>0</v>
      </c>
      <c r="I165" s="764">
        <v>2.0000000000000001E-4</v>
      </c>
      <c r="J165" s="764">
        <v>2.9999999999999997E-4</v>
      </c>
      <c r="K165" s="764">
        <v>5.0000000000000001E-4</v>
      </c>
      <c r="L165" s="764">
        <v>6.9999999999999999E-4</v>
      </c>
      <c r="M165" s="764">
        <v>8.9999999999999998E-4</v>
      </c>
      <c r="N165" s="764">
        <v>1.1999999999999999E-3</v>
      </c>
      <c r="O165" s="764">
        <v>1.5E-3</v>
      </c>
      <c r="P165" s="764">
        <v>2E-3</v>
      </c>
      <c r="Q165" s="764">
        <v>2.3999999999999998E-3</v>
      </c>
      <c r="R165" s="764">
        <v>3.2000000000000002E-3</v>
      </c>
      <c r="S165" s="764">
        <v>4.3E-3</v>
      </c>
      <c r="T165" s="764">
        <v>5.4999999999999997E-3</v>
      </c>
      <c r="U165" s="764">
        <v>7.1000000000000004E-3</v>
      </c>
      <c r="V165" s="764">
        <v>9.7999999999999997E-3</v>
      </c>
      <c r="W165" s="764">
        <v>2.0299999999999999E-2</v>
      </c>
      <c r="X165" s="764">
        <v>3.6900000000000002E-2</v>
      </c>
      <c r="Y165" s="764">
        <v>7.0800000000000002E-2</v>
      </c>
      <c r="Z165" s="764">
        <v>0.1031</v>
      </c>
      <c r="AA165" s="764">
        <v>0.1618</v>
      </c>
      <c r="AB165" s="764">
        <v>0.27629999999999999</v>
      </c>
      <c r="AC165" s="764">
        <v>0.38240000000000002</v>
      </c>
      <c r="AD165" s="764">
        <v>2.2002000000000002</v>
      </c>
      <c r="AE165" s="764">
        <v>2.5198999999999998</v>
      </c>
      <c r="AF165" s="764">
        <v>2.5752999999999999</v>
      </c>
      <c r="AG165" s="764">
        <v>3.1097999999999999</v>
      </c>
      <c r="AH165" s="764">
        <v>3.5779000000000001</v>
      </c>
      <c r="AI165" s="764">
        <v>3.9737</v>
      </c>
      <c r="AJ165" s="764">
        <v>4.2998000000000003</v>
      </c>
      <c r="AK165" s="764">
        <v>4.7948000000000004</v>
      </c>
      <c r="AL165" s="764">
        <v>5.3632</v>
      </c>
      <c r="AM165" s="764">
        <v>5.7816000000000001</v>
      </c>
      <c r="AN165" s="764">
        <v>6.2576000000000001</v>
      </c>
      <c r="AO165" s="764">
        <v>6.7747999999999999</v>
      </c>
      <c r="AP165" s="764">
        <v>7.3310000000000004</v>
      </c>
      <c r="AQ165" s="764">
        <v>7.9347000000000003</v>
      </c>
      <c r="AR165" s="764">
        <v>8.5944000000000003</v>
      </c>
      <c r="AS165" s="764">
        <v>9.327</v>
      </c>
      <c r="AT165" s="764">
        <v>9.7982999999999993</v>
      </c>
      <c r="AU165" s="764">
        <v>10.634499999999999</v>
      </c>
      <c r="AV165" s="764">
        <v>11.179600000000001</v>
      </c>
      <c r="AW165" s="764">
        <v>12.1244</v>
      </c>
      <c r="AX165" s="764">
        <v>12.695399999999999</v>
      </c>
      <c r="AY165" s="764">
        <v>13.3033</v>
      </c>
      <c r="AZ165" s="764">
        <v>13.936500000000001</v>
      </c>
    </row>
    <row r="166" spans="1:52">
      <c r="A166" s="785" t="s">
        <v>486</v>
      </c>
      <c r="B166" s="784" t="s">
        <v>6</v>
      </c>
      <c r="C166" s="764">
        <v>0</v>
      </c>
      <c r="D166" s="764">
        <v>0</v>
      </c>
      <c r="E166" s="764">
        <v>0</v>
      </c>
      <c r="F166" s="764">
        <v>0</v>
      </c>
      <c r="G166" s="764">
        <v>0</v>
      </c>
      <c r="H166" s="764">
        <v>0</v>
      </c>
      <c r="I166" s="764">
        <v>1E-4</v>
      </c>
      <c r="J166" s="764">
        <v>2.0000000000000001E-4</v>
      </c>
      <c r="K166" s="764">
        <v>2.0000000000000001E-4</v>
      </c>
      <c r="L166" s="764">
        <v>2.9999999999999997E-4</v>
      </c>
      <c r="M166" s="764">
        <v>5.0000000000000001E-4</v>
      </c>
      <c r="N166" s="764">
        <v>5.9999999999999995E-4</v>
      </c>
      <c r="O166" s="764">
        <v>8.0000000000000004E-4</v>
      </c>
      <c r="P166" s="764">
        <v>1E-3</v>
      </c>
      <c r="Q166" s="764">
        <v>1.1999999999999999E-3</v>
      </c>
      <c r="R166" s="764">
        <v>1.6000000000000001E-3</v>
      </c>
      <c r="S166" s="764">
        <v>2.0999999999999999E-3</v>
      </c>
      <c r="T166" s="764">
        <v>2.7000000000000001E-3</v>
      </c>
      <c r="U166" s="764">
        <v>3.5000000000000001E-3</v>
      </c>
      <c r="V166" s="764">
        <v>4.8999999999999998E-3</v>
      </c>
      <c r="W166" s="764">
        <v>1.01E-2</v>
      </c>
      <c r="X166" s="764">
        <v>1.83E-2</v>
      </c>
      <c r="Y166" s="764">
        <v>3.5099999999999999E-2</v>
      </c>
      <c r="Z166" s="764">
        <v>5.11E-2</v>
      </c>
      <c r="AA166" s="764">
        <v>8.0199999999999994E-2</v>
      </c>
      <c r="AB166" s="764">
        <v>0.13689999999999999</v>
      </c>
      <c r="AC166" s="764">
        <v>0.1895</v>
      </c>
      <c r="AD166" s="764">
        <v>1.0903</v>
      </c>
      <c r="AE166" s="764">
        <v>1.2486999999999999</v>
      </c>
      <c r="AF166" s="764">
        <v>1.2762</v>
      </c>
      <c r="AG166" s="764">
        <v>1.5410999999999999</v>
      </c>
      <c r="AH166" s="764">
        <v>1.7729999999999999</v>
      </c>
      <c r="AI166" s="764">
        <v>1.9692000000000001</v>
      </c>
      <c r="AJ166" s="764">
        <v>2.1307999999999998</v>
      </c>
      <c r="AK166" s="764">
        <v>2.3761000000000001</v>
      </c>
      <c r="AL166" s="764">
        <v>2.6577999999999999</v>
      </c>
      <c r="AM166" s="764">
        <v>2.8651</v>
      </c>
      <c r="AN166" s="764">
        <v>3.101</v>
      </c>
      <c r="AO166" s="764">
        <v>3.3573</v>
      </c>
      <c r="AP166" s="764">
        <v>3.6328999999999998</v>
      </c>
      <c r="AQ166" s="764">
        <v>3.9319999999999999</v>
      </c>
      <c r="AR166" s="764">
        <v>4.2590000000000003</v>
      </c>
      <c r="AS166" s="764">
        <v>4.6219999999999999</v>
      </c>
      <c r="AT166" s="764">
        <v>4.8555999999999999</v>
      </c>
      <c r="AU166" s="764">
        <v>5.27</v>
      </c>
      <c r="AV166" s="764">
        <v>5.5400999999999998</v>
      </c>
      <c r="AW166" s="764">
        <v>6.0083000000000002</v>
      </c>
      <c r="AX166" s="764">
        <v>6.2912999999999997</v>
      </c>
      <c r="AY166" s="764">
        <v>6.5925000000000002</v>
      </c>
      <c r="AZ166" s="764">
        <v>6.9062999999999999</v>
      </c>
    </row>
    <row r="167" spans="1:52">
      <c r="A167" s="785" t="s">
        <v>486</v>
      </c>
      <c r="B167" s="784" t="s">
        <v>7</v>
      </c>
      <c r="C167" s="764">
        <v>0</v>
      </c>
      <c r="D167" s="764">
        <v>0</v>
      </c>
      <c r="E167" s="764">
        <v>0</v>
      </c>
      <c r="F167" s="764">
        <v>0</v>
      </c>
      <c r="G167" s="764">
        <v>0</v>
      </c>
      <c r="H167" s="764">
        <v>0</v>
      </c>
      <c r="I167" s="764">
        <v>2.0000000000000001E-4</v>
      </c>
      <c r="J167" s="764">
        <v>2.0000000000000001E-4</v>
      </c>
      <c r="K167" s="764">
        <v>2.9999999999999997E-4</v>
      </c>
      <c r="L167" s="764">
        <v>4.0000000000000002E-4</v>
      </c>
      <c r="M167" s="764">
        <v>5.9999999999999995E-4</v>
      </c>
      <c r="N167" s="764">
        <v>8.0000000000000004E-4</v>
      </c>
      <c r="O167" s="764">
        <v>1E-3</v>
      </c>
      <c r="P167" s="764">
        <v>1.2999999999999999E-3</v>
      </c>
      <c r="Q167" s="764">
        <v>1.6000000000000001E-3</v>
      </c>
      <c r="R167" s="764">
        <v>2.2000000000000001E-3</v>
      </c>
      <c r="S167" s="764">
        <v>2.8999999999999998E-3</v>
      </c>
      <c r="T167" s="764">
        <v>3.7000000000000002E-3</v>
      </c>
      <c r="U167" s="764">
        <v>4.7000000000000002E-3</v>
      </c>
      <c r="V167" s="764">
        <v>6.6E-3</v>
      </c>
      <c r="W167" s="764">
        <v>1.37E-2</v>
      </c>
      <c r="X167" s="764">
        <v>2.4899999999999999E-2</v>
      </c>
      <c r="Y167" s="764">
        <v>4.7600000000000003E-2</v>
      </c>
      <c r="Z167" s="764">
        <v>6.9400000000000003E-2</v>
      </c>
      <c r="AA167" s="764">
        <v>0.1089</v>
      </c>
      <c r="AB167" s="764">
        <v>0.186</v>
      </c>
      <c r="AC167" s="764">
        <v>0.25750000000000001</v>
      </c>
      <c r="AD167" s="764">
        <v>1.4814000000000001</v>
      </c>
      <c r="AE167" s="764">
        <v>1.6966000000000001</v>
      </c>
      <c r="AF167" s="764">
        <v>1.7339</v>
      </c>
      <c r="AG167" s="764">
        <v>2.0937999999999999</v>
      </c>
      <c r="AH167" s="764">
        <v>2.4089</v>
      </c>
      <c r="AI167" s="764">
        <v>2.6753999999999998</v>
      </c>
      <c r="AJ167" s="764">
        <v>2.895</v>
      </c>
      <c r="AK167" s="764">
        <v>3.2282999999999999</v>
      </c>
      <c r="AL167" s="764">
        <v>3.6110000000000002</v>
      </c>
      <c r="AM167" s="764">
        <v>3.8927</v>
      </c>
      <c r="AN167" s="764">
        <v>4.2130999999999998</v>
      </c>
      <c r="AO167" s="764">
        <v>4.5613999999999999</v>
      </c>
      <c r="AP167" s="764">
        <v>4.9358000000000004</v>
      </c>
      <c r="AQ167" s="764">
        <v>5.3422999999999998</v>
      </c>
      <c r="AR167" s="764">
        <v>5.7865000000000002</v>
      </c>
      <c r="AS167" s="764">
        <v>6.2797999999999998</v>
      </c>
      <c r="AT167" s="764">
        <v>6.5970000000000004</v>
      </c>
      <c r="AU167" s="764">
        <v>7.1600999999999999</v>
      </c>
      <c r="AV167" s="764">
        <v>7.5270999999999999</v>
      </c>
      <c r="AW167" s="764">
        <v>8.1631999999999998</v>
      </c>
      <c r="AX167" s="764">
        <v>8.5475999999999992</v>
      </c>
      <c r="AY167" s="764">
        <v>8.9568999999999992</v>
      </c>
      <c r="AZ167" s="764">
        <v>9.3832000000000004</v>
      </c>
    </row>
    <row r="168" spans="1:52">
      <c r="A168" s="785" t="s">
        <v>486</v>
      </c>
      <c r="B168" s="784" t="s">
        <v>8</v>
      </c>
      <c r="C168" s="764">
        <v>0</v>
      </c>
      <c r="D168" s="764">
        <v>0</v>
      </c>
      <c r="E168" s="764">
        <v>0</v>
      </c>
      <c r="F168" s="764">
        <v>0</v>
      </c>
      <c r="G168" s="764">
        <v>0</v>
      </c>
      <c r="H168" s="764">
        <v>0</v>
      </c>
      <c r="I168" s="764">
        <v>2.0000000000000001E-4</v>
      </c>
      <c r="J168" s="764">
        <v>2.9999999999999997E-4</v>
      </c>
      <c r="K168" s="764">
        <v>5.0000000000000001E-4</v>
      </c>
      <c r="L168" s="764">
        <v>6.9999999999999999E-4</v>
      </c>
      <c r="M168" s="764">
        <v>8.9999999999999998E-4</v>
      </c>
      <c r="N168" s="764">
        <v>1.1999999999999999E-3</v>
      </c>
      <c r="O168" s="764">
        <v>1.6000000000000001E-3</v>
      </c>
      <c r="P168" s="764">
        <v>2E-3</v>
      </c>
      <c r="Q168" s="764">
        <v>2.5000000000000001E-3</v>
      </c>
      <c r="R168" s="764">
        <v>3.3E-3</v>
      </c>
      <c r="S168" s="764">
        <v>4.4000000000000003E-3</v>
      </c>
      <c r="T168" s="764">
        <v>5.5999999999999999E-3</v>
      </c>
      <c r="U168" s="764">
        <v>7.1999999999999998E-3</v>
      </c>
      <c r="V168" s="764">
        <v>0.01</v>
      </c>
      <c r="W168" s="764">
        <v>2.07E-2</v>
      </c>
      <c r="X168" s="764">
        <v>3.7600000000000001E-2</v>
      </c>
      <c r="Y168" s="764">
        <v>7.1999999999999995E-2</v>
      </c>
      <c r="Z168" s="764">
        <v>0.10489999999999999</v>
      </c>
      <c r="AA168" s="764">
        <v>0.1646</v>
      </c>
      <c r="AB168" s="764">
        <v>0.28120000000000001</v>
      </c>
      <c r="AC168" s="764">
        <v>0.38929999999999998</v>
      </c>
      <c r="AD168" s="764">
        <v>2.2395</v>
      </c>
      <c r="AE168" s="764">
        <v>2.5649000000000002</v>
      </c>
      <c r="AF168" s="764">
        <v>2.6213000000000002</v>
      </c>
      <c r="AG168" s="764">
        <v>3.1652999999999998</v>
      </c>
      <c r="AH168" s="764">
        <v>3.6417000000000002</v>
      </c>
      <c r="AI168" s="764">
        <v>4.0446</v>
      </c>
      <c r="AJ168" s="764">
        <v>4.3765999999999998</v>
      </c>
      <c r="AK168" s="764">
        <v>4.8803999999999998</v>
      </c>
      <c r="AL168" s="764">
        <v>5.4589999999999996</v>
      </c>
      <c r="AM168" s="764">
        <v>5.8848000000000003</v>
      </c>
      <c r="AN168" s="764">
        <v>6.3693</v>
      </c>
      <c r="AO168" s="764">
        <v>6.8958000000000004</v>
      </c>
      <c r="AP168" s="764">
        <v>7.4619</v>
      </c>
      <c r="AQ168" s="764">
        <v>8.0763999999999996</v>
      </c>
      <c r="AR168" s="764">
        <v>8.7477999999999998</v>
      </c>
      <c r="AS168" s="764">
        <v>9.4936000000000007</v>
      </c>
      <c r="AT168" s="764">
        <v>9.9732000000000003</v>
      </c>
      <c r="AU168" s="764">
        <v>10.824400000000001</v>
      </c>
      <c r="AV168" s="764">
        <v>11.379300000000001</v>
      </c>
      <c r="AW168" s="764">
        <v>12.3409</v>
      </c>
      <c r="AX168" s="764">
        <v>12.9221</v>
      </c>
      <c r="AY168" s="764">
        <v>13.540900000000001</v>
      </c>
      <c r="AZ168" s="764">
        <v>14.1854</v>
      </c>
    </row>
    <row r="169" spans="1:52">
      <c r="A169" s="785" t="s">
        <v>486</v>
      </c>
      <c r="B169" s="784" t="s">
        <v>9</v>
      </c>
      <c r="C169" s="764">
        <v>0</v>
      </c>
      <c r="D169" s="764">
        <v>0</v>
      </c>
      <c r="E169" s="764">
        <v>0</v>
      </c>
      <c r="F169" s="764">
        <v>0</v>
      </c>
      <c r="G169" s="764">
        <v>0</v>
      </c>
      <c r="H169" s="764">
        <v>0</v>
      </c>
      <c r="I169" s="764">
        <v>2.9999999999999997E-4</v>
      </c>
      <c r="J169" s="764">
        <v>4.0000000000000002E-4</v>
      </c>
      <c r="K169" s="764">
        <v>5.9999999999999995E-4</v>
      </c>
      <c r="L169" s="764">
        <v>8.0000000000000004E-4</v>
      </c>
      <c r="M169" s="764">
        <v>1.1000000000000001E-3</v>
      </c>
      <c r="N169" s="764">
        <v>1.4E-3</v>
      </c>
      <c r="O169" s="764">
        <v>1.8E-3</v>
      </c>
      <c r="P169" s="764">
        <v>2.3E-3</v>
      </c>
      <c r="Q169" s="764">
        <v>2.8999999999999998E-3</v>
      </c>
      <c r="R169" s="764">
        <v>3.8E-3</v>
      </c>
      <c r="S169" s="764">
        <v>5.1000000000000004E-3</v>
      </c>
      <c r="T169" s="764">
        <v>6.4999999999999997E-3</v>
      </c>
      <c r="U169" s="764">
        <v>8.3000000000000001E-3</v>
      </c>
      <c r="V169" s="764">
        <v>1.1599999999999999E-2</v>
      </c>
      <c r="W169" s="764">
        <v>2.3900000000000001E-2</v>
      </c>
      <c r="X169" s="764">
        <v>4.3400000000000001E-2</v>
      </c>
      <c r="Y169" s="764">
        <v>8.3199999999999996E-2</v>
      </c>
      <c r="Z169" s="764">
        <v>0.1212</v>
      </c>
      <c r="AA169" s="764">
        <v>0.1903</v>
      </c>
      <c r="AB169" s="764">
        <v>0.32500000000000001</v>
      </c>
      <c r="AC169" s="764">
        <v>0.44990000000000002</v>
      </c>
      <c r="AD169" s="764">
        <v>2.5882999999999998</v>
      </c>
      <c r="AE169" s="764">
        <v>2.9643999999999999</v>
      </c>
      <c r="AF169" s="764">
        <v>3.0295999999999998</v>
      </c>
      <c r="AG169" s="764">
        <v>3.6583999999999999</v>
      </c>
      <c r="AH169" s="764">
        <v>4.2089999999999996</v>
      </c>
      <c r="AI169" s="764">
        <v>4.6746999999999996</v>
      </c>
      <c r="AJ169" s="764">
        <v>5.0583</v>
      </c>
      <c r="AK169" s="764">
        <v>5.6406000000000001</v>
      </c>
      <c r="AL169" s="764">
        <v>6.3094000000000001</v>
      </c>
      <c r="AM169" s="764">
        <v>6.8014999999999999</v>
      </c>
      <c r="AN169" s="764">
        <v>7.3615000000000004</v>
      </c>
      <c r="AO169" s="764">
        <v>7.9699</v>
      </c>
      <c r="AP169" s="764">
        <v>8.6242000000000001</v>
      </c>
      <c r="AQ169" s="764">
        <v>9.3344000000000005</v>
      </c>
      <c r="AR169" s="764">
        <v>10.1105</v>
      </c>
      <c r="AS169" s="764">
        <v>10.9724</v>
      </c>
      <c r="AT169" s="764">
        <v>11.5268</v>
      </c>
      <c r="AU169" s="764">
        <v>12.5106</v>
      </c>
      <c r="AV169" s="764">
        <v>13.1518</v>
      </c>
      <c r="AW169" s="764">
        <v>14.263199999999999</v>
      </c>
      <c r="AX169" s="764">
        <v>14.935</v>
      </c>
      <c r="AY169" s="764">
        <v>15.6501</v>
      </c>
      <c r="AZ169" s="764">
        <v>16.395099999999999</v>
      </c>
    </row>
    <row r="170" spans="1:52">
      <c r="A170" s="785" t="s">
        <v>486</v>
      </c>
      <c r="B170" s="784" t="s">
        <v>10</v>
      </c>
      <c r="C170" s="764">
        <v>0</v>
      </c>
      <c r="D170" s="764">
        <v>0</v>
      </c>
      <c r="E170" s="764">
        <v>0</v>
      </c>
      <c r="F170" s="764">
        <v>0</v>
      </c>
      <c r="G170" s="764">
        <v>0</v>
      </c>
      <c r="H170" s="764">
        <v>0</v>
      </c>
      <c r="I170" s="764">
        <v>2.9999999999999997E-4</v>
      </c>
      <c r="J170" s="764">
        <v>5.0000000000000001E-4</v>
      </c>
      <c r="K170" s="764">
        <v>5.9999999999999995E-4</v>
      </c>
      <c r="L170" s="764">
        <v>8.9999999999999998E-4</v>
      </c>
      <c r="M170" s="764">
        <v>1.2999999999999999E-3</v>
      </c>
      <c r="N170" s="764">
        <v>1.6000000000000001E-3</v>
      </c>
      <c r="O170" s="764">
        <v>2.0999999999999999E-3</v>
      </c>
      <c r="P170" s="764">
        <v>2.7000000000000001E-3</v>
      </c>
      <c r="Q170" s="764">
        <v>3.3999999999999998E-3</v>
      </c>
      <c r="R170" s="764">
        <v>4.4000000000000003E-3</v>
      </c>
      <c r="S170" s="764">
        <v>5.8999999999999999E-3</v>
      </c>
      <c r="T170" s="764">
        <v>7.6E-3</v>
      </c>
      <c r="U170" s="764">
        <v>9.7000000000000003E-3</v>
      </c>
      <c r="V170" s="764">
        <v>1.35E-2</v>
      </c>
      <c r="W170" s="764">
        <v>2.7799999999999998E-2</v>
      </c>
      <c r="X170" s="764">
        <v>5.0599999999999999E-2</v>
      </c>
      <c r="Y170" s="764">
        <v>9.69E-2</v>
      </c>
      <c r="Z170" s="764">
        <v>0.14119999999999999</v>
      </c>
      <c r="AA170" s="764">
        <v>0.22159999999999999</v>
      </c>
      <c r="AB170" s="764">
        <v>0.3785</v>
      </c>
      <c r="AC170" s="764">
        <v>0.52380000000000004</v>
      </c>
      <c r="AD170" s="764">
        <v>3.0137999999999998</v>
      </c>
      <c r="AE170" s="764">
        <v>3.4516</v>
      </c>
      <c r="AF170" s="764">
        <v>3.5274999999999999</v>
      </c>
      <c r="AG170" s="764">
        <v>4.2596999999999996</v>
      </c>
      <c r="AH170" s="764">
        <v>4.9009</v>
      </c>
      <c r="AI170" s="764">
        <v>5.4429999999999996</v>
      </c>
      <c r="AJ170" s="764">
        <v>5.8898000000000001</v>
      </c>
      <c r="AK170" s="764">
        <v>6.5678000000000001</v>
      </c>
      <c r="AL170" s="764">
        <v>7.3464</v>
      </c>
      <c r="AM170" s="764">
        <v>7.9195000000000002</v>
      </c>
      <c r="AN170" s="764">
        <v>8.5715000000000003</v>
      </c>
      <c r="AO170" s="764">
        <v>9.2798999999999996</v>
      </c>
      <c r="AP170" s="764">
        <v>10.0418</v>
      </c>
      <c r="AQ170" s="764">
        <v>10.8687</v>
      </c>
      <c r="AR170" s="764">
        <v>11.772399999999999</v>
      </c>
      <c r="AS170" s="764">
        <v>12.7759</v>
      </c>
      <c r="AT170" s="764">
        <v>13.4214</v>
      </c>
      <c r="AU170" s="764">
        <v>14.5669</v>
      </c>
      <c r="AV170" s="764">
        <v>15.313599999999999</v>
      </c>
      <c r="AW170" s="764">
        <v>16.607700000000001</v>
      </c>
      <c r="AX170" s="764">
        <v>17.389900000000001</v>
      </c>
      <c r="AY170" s="764">
        <v>18.2225</v>
      </c>
      <c r="AZ170" s="764">
        <v>19.0899</v>
      </c>
    </row>
    <row r="171" spans="1:52">
      <c r="A171" s="785" t="s">
        <v>486</v>
      </c>
      <c r="B171" s="784" t="s">
        <v>11</v>
      </c>
      <c r="C171" s="764">
        <v>0</v>
      </c>
      <c r="D171" s="764">
        <v>0</v>
      </c>
      <c r="E171" s="764">
        <v>0</v>
      </c>
      <c r="F171" s="764">
        <v>0</v>
      </c>
      <c r="G171" s="764">
        <v>0</v>
      </c>
      <c r="H171" s="764">
        <v>0</v>
      </c>
      <c r="I171" s="764">
        <v>2.9999999999999997E-4</v>
      </c>
      <c r="J171" s="764">
        <v>5.0000000000000001E-4</v>
      </c>
      <c r="K171" s="764">
        <v>6.9999999999999999E-4</v>
      </c>
      <c r="L171" s="764">
        <v>8.9999999999999998E-4</v>
      </c>
      <c r="M171" s="764">
        <v>1.2999999999999999E-3</v>
      </c>
      <c r="N171" s="764">
        <v>1.6999999999999999E-3</v>
      </c>
      <c r="O171" s="764">
        <v>2.2000000000000001E-3</v>
      </c>
      <c r="P171" s="764">
        <v>2.8E-3</v>
      </c>
      <c r="Q171" s="764">
        <v>3.5000000000000001E-3</v>
      </c>
      <c r="R171" s="764">
        <v>4.5999999999999999E-3</v>
      </c>
      <c r="S171" s="764">
        <v>6.1999999999999998E-3</v>
      </c>
      <c r="T171" s="764">
        <v>7.9000000000000008E-3</v>
      </c>
      <c r="U171" s="764">
        <v>1.01E-2</v>
      </c>
      <c r="V171" s="764">
        <v>1.41E-2</v>
      </c>
      <c r="W171" s="764">
        <v>2.9100000000000001E-2</v>
      </c>
      <c r="X171" s="764">
        <v>5.2900000000000003E-2</v>
      </c>
      <c r="Y171" s="764">
        <v>0.1014</v>
      </c>
      <c r="Z171" s="764">
        <v>0.14760000000000001</v>
      </c>
      <c r="AA171" s="764">
        <v>0.23169999999999999</v>
      </c>
      <c r="AB171" s="764">
        <v>0.39579999999999999</v>
      </c>
      <c r="AC171" s="764">
        <v>0.54779999999999995</v>
      </c>
      <c r="AD171" s="764">
        <v>3.1518000000000002</v>
      </c>
      <c r="AE171" s="764">
        <v>3.6097000000000001</v>
      </c>
      <c r="AF171" s="764">
        <v>3.6890999999999998</v>
      </c>
      <c r="AG171" s="764">
        <v>4.4547999999999996</v>
      </c>
      <c r="AH171" s="764">
        <v>5.1253000000000002</v>
      </c>
      <c r="AI171" s="764">
        <v>5.6923000000000004</v>
      </c>
      <c r="AJ171" s="764">
        <v>6.1595000000000004</v>
      </c>
      <c r="AK171" s="764">
        <v>6.8685999999999998</v>
      </c>
      <c r="AL171" s="764">
        <v>7.6829000000000001</v>
      </c>
      <c r="AM171" s="764">
        <v>8.2821999999999996</v>
      </c>
      <c r="AN171" s="764">
        <v>8.9641000000000002</v>
      </c>
      <c r="AO171" s="764">
        <v>9.7050000000000001</v>
      </c>
      <c r="AP171" s="764">
        <v>10.5017</v>
      </c>
      <c r="AQ171" s="764">
        <v>11.3665</v>
      </c>
      <c r="AR171" s="764">
        <v>12.3116</v>
      </c>
      <c r="AS171" s="764">
        <v>13.3611</v>
      </c>
      <c r="AT171" s="764">
        <v>14.036199999999999</v>
      </c>
      <c r="AU171" s="764">
        <v>15.2341</v>
      </c>
      <c r="AV171" s="764">
        <v>16.015000000000001</v>
      </c>
      <c r="AW171" s="764">
        <v>17.368300000000001</v>
      </c>
      <c r="AX171" s="764">
        <v>18.186399999999999</v>
      </c>
      <c r="AY171" s="764">
        <v>19.057200000000002</v>
      </c>
      <c r="AZ171" s="764">
        <v>19.964300000000001</v>
      </c>
    </row>
    <row r="172" spans="1:52">
      <c r="A172" s="785" t="s">
        <v>486</v>
      </c>
      <c r="B172" s="784" t="s">
        <v>12</v>
      </c>
      <c r="C172" s="764">
        <v>0</v>
      </c>
      <c r="D172" s="764">
        <v>0</v>
      </c>
      <c r="E172" s="764">
        <v>0</v>
      </c>
      <c r="F172" s="764">
        <v>0</v>
      </c>
      <c r="G172" s="764">
        <v>0</v>
      </c>
      <c r="H172" s="764">
        <v>0</v>
      </c>
      <c r="I172" s="764">
        <v>4.0000000000000002E-4</v>
      </c>
      <c r="J172" s="764">
        <v>5.0000000000000001E-4</v>
      </c>
      <c r="K172" s="764">
        <v>6.9999999999999999E-4</v>
      </c>
      <c r="L172" s="764">
        <v>1E-3</v>
      </c>
      <c r="M172" s="764">
        <v>1.4E-3</v>
      </c>
      <c r="N172" s="764">
        <v>1.9E-3</v>
      </c>
      <c r="O172" s="764">
        <v>2.3999999999999998E-3</v>
      </c>
      <c r="P172" s="764">
        <v>3.0999999999999999E-3</v>
      </c>
      <c r="Q172" s="764">
        <v>3.8E-3</v>
      </c>
      <c r="R172" s="764">
        <v>5.0000000000000001E-3</v>
      </c>
      <c r="S172" s="764">
        <v>6.7000000000000002E-3</v>
      </c>
      <c r="T172" s="764">
        <v>8.6999999999999994E-3</v>
      </c>
      <c r="U172" s="764">
        <v>1.11E-2</v>
      </c>
      <c r="V172" s="764">
        <v>1.54E-2</v>
      </c>
      <c r="W172" s="764">
        <v>3.1800000000000002E-2</v>
      </c>
      <c r="X172" s="764">
        <v>5.79E-2</v>
      </c>
      <c r="Y172" s="764">
        <v>0.1109</v>
      </c>
      <c r="Z172" s="764">
        <v>0.1615</v>
      </c>
      <c r="AA172" s="764">
        <v>0.2535</v>
      </c>
      <c r="AB172" s="764">
        <v>0.433</v>
      </c>
      <c r="AC172" s="764">
        <v>0.59930000000000005</v>
      </c>
      <c r="AD172" s="764">
        <v>3.4476</v>
      </c>
      <c r="AE172" s="764">
        <v>3.9485000000000001</v>
      </c>
      <c r="AF172" s="764">
        <v>4.0354000000000001</v>
      </c>
      <c r="AG172" s="764">
        <v>4.8730000000000002</v>
      </c>
      <c r="AH172" s="764">
        <v>5.6063999999999998</v>
      </c>
      <c r="AI172" s="764">
        <v>6.2266000000000004</v>
      </c>
      <c r="AJ172" s="764">
        <v>6.7375999999999996</v>
      </c>
      <c r="AK172" s="764">
        <v>7.5133000000000001</v>
      </c>
      <c r="AL172" s="764">
        <v>8.4039999999999999</v>
      </c>
      <c r="AM172" s="764">
        <v>9.0595999999999997</v>
      </c>
      <c r="AN172" s="764">
        <v>9.8054000000000006</v>
      </c>
      <c r="AO172" s="764">
        <v>10.6158</v>
      </c>
      <c r="AP172" s="764">
        <v>11.487399999999999</v>
      </c>
      <c r="AQ172" s="764">
        <v>12.433400000000001</v>
      </c>
      <c r="AR172" s="764">
        <v>13.4671</v>
      </c>
      <c r="AS172" s="764">
        <v>14.6152</v>
      </c>
      <c r="AT172" s="764">
        <v>15.3536</v>
      </c>
      <c r="AU172" s="764">
        <v>16.664000000000001</v>
      </c>
      <c r="AV172" s="764">
        <v>17.5181</v>
      </c>
      <c r="AW172" s="764">
        <v>18.9985</v>
      </c>
      <c r="AX172" s="764">
        <v>19.8933</v>
      </c>
      <c r="AY172" s="764">
        <v>20.8459</v>
      </c>
      <c r="AZ172" s="764">
        <v>21.838100000000001</v>
      </c>
    </row>
    <row r="173" spans="1:52">
      <c r="A173" s="785" t="s">
        <v>486</v>
      </c>
      <c r="B173" s="784" t="s">
        <v>13</v>
      </c>
      <c r="C173" s="764">
        <v>0</v>
      </c>
      <c r="D173" s="764">
        <v>0</v>
      </c>
      <c r="E173" s="764">
        <v>0</v>
      </c>
      <c r="F173" s="764">
        <v>0</v>
      </c>
      <c r="G173" s="764">
        <v>0</v>
      </c>
      <c r="H173" s="764">
        <v>0</v>
      </c>
      <c r="I173" s="764">
        <v>2.9999999999999997E-4</v>
      </c>
      <c r="J173" s="764">
        <v>5.0000000000000001E-4</v>
      </c>
      <c r="K173" s="764">
        <v>5.9999999999999995E-4</v>
      </c>
      <c r="L173" s="764">
        <v>8.9999999999999998E-4</v>
      </c>
      <c r="M173" s="764">
        <v>1.1999999999999999E-3</v>
      </c>
      <c r="N173" s="764">
        <v>1.6000000000000001E-3</v>
      </c>
      <c r="O173" s="764">
        <v>2.0999999999999999E-3</v>
      </c>
      <c r="P173" s="764">
        <v>2.7000000000000001E-3</v>
      </c>
      <c r="Q173" s="764">
        <v>3.3E-3</v>
      </c>
      <c r="R173" s="764">
        <v>4.3E-3</v>
      </c>
      <c r="S173" s="764">
        <v>5.7999999999999996E-3</v>
      </c>
      <c r="T173" s="764">
        <v>7.4999999999999997E-3</v>
      </c>
      <c r="U173" s="764">
        <v>9.4999999999999998E-3</v>
      </c>
      <c r="V173" s="764">
        <v>1.3299999999999999E-2</v>
      </c>
      <c r="W173" s="764">
        <v>2.7400000000000001E-2</v>
      </c>
      <c r="X173" s="764">
        <v>4.99E-2</v>
      </c>
      <c r="Y173" s="764">
        <v>9.5600000000000004E-2</v>
      </c>
      <c r="Z173" s="764">
        <v>0.13919999999999999</v>
      </c>
      <c r="AA173" s="764">
        <v>0.2185</v>
      </c>
      <c r="AB173" s="764">
        <v>0.37319999999999998</v>
      </c>
      <c r="AC173" s="764">
        <v>0.51649999999999996</v>
      </c>
      <c r="AD173" s="764">
        <v>2.9714999999999998</v>
      </c>
      <c r="AE173" s="764">
        <v>3.4032</v>
      </c>
      <c r="AF173" s="764">
        <v>3.4781</v>
      </c>
      <c r="AG173" s="764">
        <v>4.2</v>
      </c>
      <c r="AH173" s="764">
        <v>4.8320999999999996</v>
      </c>
      <c r="AI173" s="764">
        <v>5.3666999999999998</v>
      </c>
      <c r="AJ173" s="764">
        <v>5.8071999999999999</v>
      </c>
      <c r="AK173" s="764">
        <v>6.4756999999999998</v>
      </c>
      <c r="AL173" s="764">
        <v>7.2434000000000003</v>
      </c>
      <c r="AM173" s="764">
        <v>7.8083999999999998</v>
      </c>
      <c r="AN173" s="764">
        <v>8.4512999999999998</v>
      </c>
      <c r="AO173" s="764">
        <v>9.1498000000000008</v>
      </c>
      <c r="AP173" s="764">
        <v>9.9009999999999998</v>
      </c>
      <c r="AQ173" s="764">
        <v>10.7163</v>
      </c>
      <c r="AR173" s="764">
        <v>11.6073</v>
      </c>
      <c r="AS173" s="764">
        <v>12.5968</v>
      </c>
      <c r="AT173" s="764">
        <v>13.2332</v>
      </c>
      <c r="AU173" s="764">
        <v>14.3627</v>
      </c>
      <c r="AV173" s="764">
        <v>15.0989</v>
      </c>
      <c r="AW173" s="764">
        <v>16.3748</v>
      </c>
      <c r="AX173" s="764">
        <v>17.146100000000001</v>
      </c>
      <c r="AY173" s="764">
        <v>17.967099999999999</v>
      </c>
      <c r="AZ173" s="764">
        <v>18.822199999999999</v>
      </c>
    </row>
    <row r="174" spans="1:52">
      <c r="A174" s="785" t="s">
        <v>486</v>
      </c>
      <c r="B174" s="784" t="s">
        <v>14</v>
      </c>
      <c r="C174" s="764">
        <v>0</v>
      </c>
      <c r="D174" s="764">
        <v>0</v>
      </c>
      <c r="E174" s="764">
        <v>0</v>
      </c>
      <c r="F174" s="764">
        <v>0</v>
      </c>
      <c r="G174" s="764">
        <v>0</v>
      </c>
      <c r="H174" s="764">
        <v>0</v>
      </c>
      <c r="I174" s="764">
        <v>2.9999999999999997E-4</v>
      </c>
      <c r="J174" s="764">
        <v>4.0000000000000002E-4</v>
      </c>
      <c r="K174" s="764">
        <v>5.0000000000000001E-4</v>
      </c>
      <c r="L174" s="764">
        <v>6.9999999999999999E-4</v>
      </c>
      <c r="M174" s="764">
        <v>1E-3</v>
      </c>
      <c r="N174" s="764">
        <v>1.4E-3</v>
      </c>
      <c r="O174" s="764">
        <v>1.6999999999999999E-3</v>
      </c>
      <c r="P174" s="764">
        <v>2.3E-3</v>
      </c>
      <c r="Q174" s="764">
        <v>2.8E-3</v>
      </c>
      <c r="R174" s="764">
        <v>3.7000000000000002E-3</v>
      </c>
      <c r="S174" s="764">
        <v>4.8999999999999998E-3</v>
      </c>
      <c r="T174" s="764">
        <v>6.3E-3</v>
      </c>
      <c r="U174" s="764">
        <v>8.0999999999999996E-3</v>
      </c>
      <c r="V174" s="764">
        <v>1.1299999999999999E-2</v>
      </c>
      <c r="W174" s="764">
        <v>2.3300000000000001E-2</v>
      </c>
      <c r="X174" s="764">
        <v>4.24E-2</v>
      </c>
      <c r="Y174" s="764">
        <v>8.1199999999999994E-2</v>
      </c>
      <c r="Z174" s="764">
        <v>0.1182</v>
      </c>
      <c r="AA174" s="764">
        <v>0.1855</v>
      </c>
      <c r="AB174" s="764">
        <v>0.31690000000000002</v>
      </c>
      <c r="AC174" s="764">
        <v>0.43859999999999999</v>
      </c>
      <c r="AD174" s="764">
        <v>2.5232999999999999</v>
      </c>
      <c r="AE174" s="764">
        <v>2.89</v>
      </c>
      <c r="AF174" s="764">
        <v>2.9535</v>
      </c>
      <c r="AG174" s="764">
        <v>3.5666000000000002</v>
      </c>
      <c r="AH174" s="764">
        <v>4.1033999999999997</v>
      </c>
      <c r="AI174" s="764">
        <v>4.5572999999999997</v>
      </c>
      <c r="AJ174" s="764">
        <v>4.9313000000000002</v>
      </c>
      <c r="AK174" s="764">
        <v>5.4989999999999997</v>
      </c>
      <c r="AL174" s="764">
        <v>6.1509999999999998</v>
      </c>
      <c r="AM174" s="764">
        <v>6.6307999999999998</v>
      </c>
      <c r="AN174" s="764">
        <v>7.1767000000000003</v>
      </c>
      <c r="AO174" s="764">
        <v>7.7698</v>
      </c>
      <c r="AP174" s="764">
        <v>8.4077000000000002</v>
      </c>
      <c r="AQ174" s="764">
        <v>9.1000999999999994</v>
      </c>
      <c r="AR174" s="764">
        <v>9.8567</v>
      </c>
      <c r="AS174" s="764">
        <v>10.696999999999999</v>
      </c>
      <c r="AT174" s="764">
        <v>11.237399999999999</v>
      </c>
      <c r="AU174" s="764">
        <v>12.1965</v>
      </c>
      <c r="AV174" s="764">
        <v>12.8217</v>
      </c>
      <c r="AW174" s="764">
        <v>13.905200000000001</v>
      </c>
      <c r="AX174" s="764">
        <v>14.5601</v>
      </c>
      <c r="AY174" s="764">
        <v>15.257300000000001</v>
      </c>
      <c r="AZ174" s="764">
        <v>15.983499999999999</v>
      </c>
    </row>
    <row r="175" spans="1:52">
      <c r="A175" s="785" t="s">
        <v>486</v>
      </c>
      <c r="B175" s="784" t="s">
        <v>15</v>
      </c>
      <c r="C175" s="764">
        <v>0</v>
      </c>
      <c r="D175" s="764">
        <v>0</v>
      </c>
      <c r="E175" s="764">
        <v>0</v>
      </c>
      <c r="F175" s="764">
        <v>0</v>
      </c>
      <c r="G175" s="764">
        <v>0</v>
      </c>
      <c r="H175" s="764">
        <v>0</v>
      </c>
      <c r="I175" s="764">
        <v>2.0000000000000001E-4</v>
      </c>
      <c r="J175" s="764">
        <v>2.9999999999999997E-4</v>
      </c>
      <c r="K175" s="764">
        <v>4.0000000000000002E-4</v>
      </c>
      <c r="L175" s="764">
        <v>5.9999999999999995E-4</v>
      </c>
      <c r="M175" s="764">
        <v>8.0000000000000004E-4</v>
      </c>
      <c r="N175" s="764">
        <v>1E-3</v>
      </c>
      <c r="O175" s="764">
        <v>1.2999999999999999E-3</v>
      </c>
      <c r="P175" s="764">
        <v>1.6999999999999999E-3</v>
      </c>
      <c r="Q175" s="764">
        <v>2.0999999999999999E-3</v>
      </c>
      <c r="R175" s="764">
        <v>2.7000000000000001E-3</v>
      </c>
      <c r="S175" s="764">
        <v>3.7000000000000002E-3</v>
      </c>
      <c r="T175" s="764">
        <v>4.7000000000000002E-3</v>
      </c>
      <c r="U175" s="764">
        <v>6.0000000000000001E-3</v>
      </c>
      <c r="V175" s="764">
        <v>8.3999999999999995E-3</v>
      </c>
      <c r="W175" s="764">
        <v>1.7299999999999999E-2</v>
      </c>
      <c r="X175" s="764">
        <v>3.1399999999999997E-2</v>
      </c>
      <c r="Y175" s="764">
        <v>6.0100000000000001E-2</v>
      </c>
      <c r="Z175" s="764">
        <v>8.7499999999999994E-2</v>
      </c>
      <c r="AA175" s="764">
        <v>0.13739999999999999</v>
      </c>
      <c r="AB175" s="764">
        <v>0.23469999999999999</v>
      </c>
      <c r="AC175" s="764">
        <v>0.32490000000000002</v>
      </c>
      <c r="AD175" s="764">
        <v>1.869</v>
      </c>
      <c r="AE175" s="764">
        <v>2.1404999999999998</v>
      </c>
      <c r="AF175" s="764">
        <v>2.1876000000000002</v>
      </c>
      <c r="AG175" s="764">
        <v>2.6415999999999999</v>
      </c>
      <c r="AH175" s="764">
        <v>3.0392000000000001</v>
      </c>
      <c r="AI175" s="764">
        <v>3.3755000000000002</v>
      </c>
      <c r="AJ175" s="764">
        <v>3.6524999999999999</v>
      </c>
      <c r="AK175" s="764">
        <v>4.0730000000000004</v>
      </c>
      <c r="AL175" s="764">
        <v>4.5559000000000003</v>
      </c>
      <c r="AM175" s="764">
        <v>4.9112</v>
      </c>
      <c r="AN175" s="764">
        <v>5.3155999999999999</v>
      </c>
      <c r="AO175" s="764">
        <v>5.7549000000000001</v>
      </c>
      <c r="AP175" s="764">
        <v>6.2274000000000003</v>
      </c>
      <c r="AQ175" s="764">
        <v>6.7401999999999997</v>
      </c>
      <c r="AR175" s="764">
        <v>7.3006000000000002</v>
      </c>
      <c r="AS175" s="764">
        <v>7.9229000000000003</v>
      </c>
      <c r="AT175" s="764">
        <v>8.3231999999999999</v>
      </c>
      <c r="AU175" s="764">
        <v>9.0335999999999999</v>
      </c>
      <c r="AV175" s="764">
        <v>9.4966000000000008</v>
      </c>
      <c r="AW175" s="764">
        <v>10.299200000000001</v>
      </c>
      <c r="AX175" s="764">
        <v>10.7842</v>
      </c>
      <c r="AY175" s="764">
        <v>11.300599999999999</v>
      </c>
      <c r="AZ175" s="764">
        <v>11.8385</v>
      </c>
    </row>
    <row r="176" spans="1:52">
      <c r="A176" s="785" t="s">
        <v>486</v>
      </c>
      <c r="B176" s="784" t="s">
        <v>16</v>
      </c>
      <c r="C176" s="764">
        <v>0</v>
      </c>
      <c r="D176" s="764">
        <v>0</v>
      </c>
      <c r="E176" s="764">
        <v>0</v>
      </c>
      <c r="F176" s="764">
        <v>0</v>
      </c>
      <c r="G176" s="764">
        <v>0</v>
      </c>
      <c r="H176" s="764">
        <v>0</v>
      </c>
      <c r="I176" s="764">
        <v>1E-4</v>
      </c>
      <c r="J176" s="764">
        <v>2.0000000000000001E-4</v>
      </c>
      <c r="K176" s="764">
        <v>2.0000000000000001E-4</v>
      </c>
      <c r="L176" s="764">
        <v>2.9999999999999997E-4</v>
      </c>
      <c r="M176" s="764">
        <v>4.0000000000000002E-4</v>
      </c>
      <c r="N176" s="764">
        <v>5.9999999999999995E-4</v>
      </c>
      <c r="O176" s="764">
        <v>6.9999999999999999E-4</v>
      </c>
      <c r="P176" s="764">
        <v>1E-3</v>
      </c>
      <c r="Q176" s="764">
        <v>1.1999999999999999E-3</v>
      </c>
      <c r="R176" s="764">
        <v>1.6000000000000001E-3</v>
      </c>
      <c r="S176" s="764">
        <v>2.0999999999999999E-3</v>
      </c>
      <c r="T176" s="764">
        <v>2.7000000000000001E-3</v>
      </c>
      <c r="U176" s="764">
        <v>3.5000000000000001E-3</v>
      </c>
      <c r="V176" s="764">
        <v>4.7999999999999996E-3</v>
      </c>
      <c r="W176" s="764">
        <v>0.01</v>
      </c>
      <c r="X176" s="764">
        <v>1.8100000000000002E-2</v>
      </c>
      <c r="Y176" s="764">
        <v>3.4700000000000002E-2</v>
      </c>
      <c r="Z176" s="764">
        <v>5.0599999999999999E-2</v>
      </c>
      <c r="AA176" s="764">
        <v>7.9399999999999998E-2</v>
      </c>
      <c r="AB176" s="764">
        <v>0.13569999999999999</v>
      </c>
      <c r="AC176" s="764">
        <v>0.18779999999999999</v>
      </c>
      <c r="AD176" s="764">
        <v>1.0803</v>
      </c>
      <c r="AE176" s="764">
        <v>1.2373000000000001</v>
      </c>
      <c r="AF176" s="764">
        <v>1.2645</v>
      </c>
      <c r="AG176" s="764">
        <v>1.5269999999999999</v>
      </c>
      <c r="AH176" s="764">
        <v>1.7567999999999999</v>
      </c>
      <c r="AI176" s="764">
        <v>1.9512</v>
      </c>
      <c r="AJ176" s="764">
        <v>2.1113</v>
      </c>
      <c r="AK176" s="764">
        <v>2.3544</v>
      </c>
      <c r="AL176" s="764">
        <v>2.6335000000000002</v>
      </c>
      <c r="AM176" s="764">
        <v>2.8389000000000002</v>
      </c>
      <c r="AN176" s="764">
        <v>3.0726</v>
      </c>
      <c r="AO176" s="764">
        <v>3.3266</v>
      </c>
      <c r="AP176" s="764">
        <v>3.5996999999999999</v>
      </c>
      <c r="AQ176" s="764">
        <v>3.8961000000000001</v>
      </c>
      <c r="AR176" s="764">
        <v>4.22</v>
      </c>
      <c r="AS176" s="764">
        <v>4.5797999999999996</v>
      </c>
      <c r="AT176" s="764">
        <v>4.8112000000000004</v>
      </c>
      <c r="AU176" s="764">
        <v>5.2218</v>
      </c>
      <c r="AV176" s="764">
        <v>5.4894999999999996</v>
      </c>
      <c r="AW176" s="764">
        <v>5.9532999999999996</v>
      </c>
      <c r="AX176" s="764">
        <v>6.2336999999999998</v>
      </c>
      <c r="AY176" s="764">
        <v>6.5321999999999996</v>
      </c>
      <c r="AZ176" s="764">
        <v>6.8430999999999997</v>
      </c>
    </row>
    <row r="177" spans="1:52">
      <c r="A177" s="785" t="s">
        <v>486</v>
      </c>
      <c r="B177" s="784" t="s">
        <v>17</v>
      </c>
      <c r="C177" s="764">
        <v>0</v>
      </c>
      <c r="D177" s="764">
        <v>0</v>
      </c>
      <c r="E177" s="764">
        <v>0</v>
      </c>
      <c r="F177" s="764">
        <v>0</v>
      </c>
      <c r="G177" s="764">
        <v>0</v>
      </c>
      <c r="H177" s="764">
        <v>0</v>
      </c>
      <c r="I177" s="764">
        <v>1E-4</v>
      </c>
      <c r="J177" s="764">
        <v>1E-4</v>
      </c>
      <c r="K177" s="764">
        <v>2.0000000000000001E-4</v>
      </c>
      <c r="L177" s="764">
        <v>2.9999999999999997E-4</v>
      </c>
      <c r="M177" s="764">
        <v>4.0000000000000002E-4</v>
      </c>
      <c r="N177" s="764">
        <v>5.0000000000000001E-4</v>
      </c>
      <c r="O177" s="764">
        <v>5.9999999999999995E-4</v>
      </c>
      <c r="P177" s="764">
        <v>8.0000000000000004E-4</v>
      </c>
      <c r="Q177" s="764">
        <v>1E-3</v>
      </c>
      <c r="R177" s="764">
        <v>1.2999999999999999E-3</v>
      </c>
      <c r="S177" s="764">
        <v>1.6999999999999999E-3</v>
      </c>
      <c r="T177" s="764">
        <v>2.2000000000000001E-3</v>
      </c>
      <c r="U177" s="764">
        <v>2.8999999999999998E-3</v>
      </c>
      <c r="V177" s="764">
        <v>4.0000000000000001E-3</v>
      </c>
      <c r="W177" s="764">
        <v>8.2000000000000007E-3</v>
      </c>
      <c r="X177" s="764">
        <v>1.4999999999999999E-2</v>
      </c>
      <c r="Y177" s="764">
        <v>2.87E-2</v>
      </c>
      <c r="Z177" s="764">
        <v>4.1799999999999997E-2</v>
      </c>
      <c r="AA177" s="764">
        <v>6.5699999999999995E-2</v>
      </c>
      <c r="AB177" s="764">
        <v>0.11219999999999999</v>
      </c>
      <c r="AC177" s="764">
        <v>0.15529999999999999</v>
      </c>
      <c r="AD177" s="764">
        <v>0.89339999999999997</v>
      </c>
      <c r="AE177" s="764">
        <v>1.0232000000000001</v>
      </c>
      <c r="AF177" s="764">
        <v>1.0457000000000001</v>
      </c>
      <c r="AG177" s="764">
        <v>1.2626999999999999</v>
      </c>
      <c r="AH177" s="764">
        <v>1.4528000000000001</v>
      </c>
      <c r="AI177" s="764">
        <v>1.6134999999999999</v>
      </c>
      <c r="AJ177" s="764">
        <v>1.7459</v>
      </c>
      <c r="AK177" s="764">
        <v>1.9469000000000001</v>
      </c>
      <c r="AL177" s="764">
        <v>2.1778</v>
      </c>
      <c r="AM177" s="764">
        <v>2.3475999999999999</v>
      </c>
      <c r="AN177" s="764">
        <v>2.5409000000000002</v>
      </c>
      <c r="AO177" s="764">
        <v>2.7509000000000001</v>
      </c>
      <c r="AP177" s="764">
        <v>2.9767999999999999</v>
      </c>
      <c r="AQ177" s="764">
        <v>3.2219000000000002</v>
      </c>
      <c r="AR177" s="764">
        <v>3.4897999999999998</v>
      </c>
      <c r="AS177" s="764">
        <v>3.7873000000000001</v>
      </c>
      <c r="AT177" s="764">
        <v>3.9786000000000001</v>
      </c>
      <c r="AU177" s="764">
        <v>4.3182</v>
      </c>
      <c r="AV177" s="764">
        <v>4.5395000000000003</v>
      </c>
      <c r="AW177" s="764">
        <v>4.9230999999999998</v>
      </c>
      <c r="AX177" s="764">
        <v>5.1550000000000002</v>
      </c>
      <c r="AY177" s="764">
        <v>5.4017999999999997</v>
      </c>
      <c r="AZ177" s="764">
        <v>5.6589</v>
      </c>
    </row>
    <row r="178" spans="1:52">
      <c r="A178" s="784" t="s">
        <v>4</v>
      </c>
      <c r="B178" s="784"/>
      <c r="C178" s="764"/>
      <c r="D178" s="764"/>
      <c r="E178" s="764"/>
      <c r="F178" s="764"/>
      <c r="G178" s="764"/>
      <c r="H178" s="764"/>
      <c r="I178" s="764"/>
      <c r="J178" s="764"/>
      <c r="K178" s="764"/>
      <c r="L178" s="764"/>
      <c r="M178" s="764"/>
      <c r="N178" s="764"/>
      <c r="O178" s="764"/>
      <c r="P178" s="764"/>
      <c r="Q178" s="764"/>
      <c r="R178" s="764"/>
      <c r="S178" s="764"/>
      <c r="T178" s="764"/>
      <c r="U178" s="764"/>
      <c r="V178" s="764"/>
      <c r="W178" s="764"/>
      <c r="X178" s="764"/>
      <c r="Y178" s="764"/>
      <c r="Z178" s="764"/>
      <c r="AA178" s="764"/>
      <c r="AB178" s="764"/>
      <c r="AC178" s="764"/>
      <c r="AD178" s="764"/>
      <c r="AE178" s="764"/>
      <c r="AF178" s="764"/>
      <c r="AG178" s="764"/>
      <c r="AH178" s="764"/>
      <c r="AI178" s="764"/>
      <c r="AJ178" s="764"/>
      <c r="AK178" s="764"/>
      <c r="AL178" s="764"/>
      <c r="AM178" s="764"/>
      <c r="AN178" s="764"/>
      <c r="AO178" s="764"/>
      <c r="AP178" s="764"/>
      <c r="AQ178" s="764"/>
      <c r="AR178" s="764"/>
      <c r="AS178" s="764"/>
      <c r="AT178" s="764"/>
      <c r="AU178" s="764"/>
      <c r="AV178" s="764"/>
      <c r="AW178" s="764"/>
      <c r="AX178" s="764"/>
      <c r="AY178" s="764"/>
      <c r="AZ178" s="764"/>
    </row>
    <row r="179" spans="1:52">
      <c r="A179" s="785" t="s">
        <v>926</v>
      </c>
      <c r="B179" s="784"/>
      <c r="C179" s="764">
        <v>1986</v>
      </c>
      <c r="D179" s="764">
        <v>1987</v>
      </c>
      <c r="E179" s="764">
        <v>1988</v>
      </c>
      <c r="F179" s="764">
        <v>1989</v>
      </c>
      <c r="G179" s="764">
        <v>1990</v>
      </c>
      <c r="H179" s="764">
        <v>1991</v>
      </c>
      <c r="I179" s="764">
        <v>1992</v>
      </c>
      <c r="J179" s="764">
        <v>1993</v>
      </c>
      <c r="K179" s="764">
        <v>1994</v>
      </c>
      <c r="L179" s="764">
        <v>1995</v>
      </c>
      <c r="M179" s="764">
        <v>1996</v>
      </c>
      <c r="N179" s="764">
        <v>1997</v>
      </c>
      <c r="O179" s="764">
        <v>1998</v>
      </c>
      <c r="P179" s="764">
        <v>1999</v>
      </c>
      <c r="Q179" s="764">
        <v>2000</v>
      </c>
      <c r="R179" s="764">
        <v>2001</v>
      </c>
      <c r="S179" s="764">
        <v>2002</v>
      </c>
      <c r="T179" s="764">
        <v>2003</v>
      </c>
      <c r="U179" s="764">
        <v>2004</v>
      </c>
      <c r="V179" s="764">
        <v>2005</v>
      </c>
      <c r="W179" s="764">
        <v>2006</v>
      </c>
      <c r="X179" s="764">
        <v>2007</v>
      </c>
      <c r="Y179" s="764">
        <v>2008</v>
      </c>
      <c r="Z179" s="764">
        <v>2009</v>
      </c>
      <c r="AA179" s="764">
        <v>2010</v>
      </c>
      <c r="AB179" s="764">
        <v>2011</v>
      </c>
      <c r="AC179" s="764">
        <v>2012</v>
      </c>
      <c r="AD179" s="764">
        <v>2013</v>
      </c>
      <c r="AE179" s="764">
        <v>2014</v>
      </c>
      <c r="AF179" s="764">
        <v>2015</v>
      </c>
      <c r="AG179" s="764">
        <v>2016</v>
      </c>
      <c r="AH179" s="764">
        <v>2017</v>
      </c>
      <c r="AI179" s="764">
        <v>2018</v>
      </c>
      <c r="AJ179" s="764">
        <v>2019</v>
      </c>
      <c r="AK179" s="764">
        <v>2020</v>
      </c>
      <c r="AL179" s="764">
        <v>2021</v>
      </c>
      <c r="AM179" s="764">
        <v>2022</v>
      </c>
      <c r="AN179" s="764">
        <v>2023</v>
      </c>
      <c r="AO179" s="764">
        <v>2024</v>
      </c>
      <c r="AP179" s="764">
        <v>2025</v>
      </c>
      <c r="AQ179" s="764">
        <v>2026</v>
      </c>
      <c r="AR179" s="764">
        <v>2027</v>
      </c>
      <c r="AS179" s="764">
        <v>2028</v>
      </c>
      <c r="AT179" s="764">
        <v>2029</v>
      </c>
      <c r="AU179" s="764">
        <v>2030</v>
      </c>
      <c r="AV179" s="764">
        <v>2031</v>
      </c>
      <c r="AW179" s="764">
        <v>2032</v>
      </c>
      <c r="AX179" s="764">
        <v>2033</v>
      </c>
      <c r="AY179" s="764">
        <v>2034</v>
      </c>
      <c r="AZ179" s="764">
        <v>2035</v>
      </c>
    </row>
    <row r="180" spans="1:52">
      <c r="A180" s="785" t="s">
        <v>486</v>
      </c>
      <c r="B180" s="784" t="s">
        <v>63</v>
      </c>
      <c r="C180" s="764">
        <v>0</v>
      </c>
      <c r="D180" s="764">
        <v>0</v>
      </c>
      <c r="E180" s="764">
        <v>0</v>
      </c>
      <c r="F180" s="764">
        <v>0</v>
      </c>
      <c r="G180" s="764">
        <v>0</v>
      </c>
      <c r="H180" s="764">
        <v>0</v>
      </c>
      <c r="I180" s="764">
        <v>2.0000000000000001E-4</v>
      </c>
      <c r="J180" s="764">
        <v>2.9999999999999997E-4</v>
      </c>
      <c r="K180" s="764">
        <v>4.0000000000000002E-4</v>
      </c>
      <c r="L180" s="764">
        <v>5.0000000000000001E-4</v>
      </c>
      <c r="M180" s="764">
        <v>8.0000000000000004E-4</v>
      </c>
      <c r="N180" s="764">
        <v>1E-3</v>
      </c>
      <c r="O180" s="764">
        <v>1.2999999999999999E-3</v>
      </c>
      <c r="P180" s="764">
        <v>1.6999999999999999E-3</v>
      </c>
      <c r="Q180" s="764">
        <v>2.0999999999999999E-3</v>
      </c>
      <c r="R180" s="764">
        <v>2.7000000000000001E-3</v>
      </c>
      <c r="S180" s="764">
        <v>3.8E-3</v>
      </c>
      <c r="T180" s="764">
        <v>4.7999999999999996E-3</v>
      </c>
      <c r="U180" s="764">
        <v>6.0000000000000001E-3</v>
      </c>
      <c r="V180" s="764">
        <v>8.6E-3</v>
      </c>
      <c r="W180" s="764">
        <v>1.8700000000000001E-2</v>
      </c>
      <c r="X180" s="764">
        <v>3.27E-2</v>
      </c>
      <c r="Y180" s="764">
        <v>6.4399999999999999E-2</v>
      </c>
      <c r="Z180" s="764">
        <v>9.0999999999999998E-2</v>
      </c>
      <c r="AA180" s="764">
        <v>0.14779999999999999</v>
      </c>
      <c r="AB180" s="764">
        <v>0.23780000000000001</v>
      </c>
      <c r="AC180" s="764">
        <v>0.3377</v>
      </c>
      <c r="AD180" s="764">
        <v>1.9427000000000001</v>
      </c>
      <c r="AE180" s="764">
        <v>2.2250000000000001</v>
      </c>
      <c r="AF180" s="764">
        <v>2.2738999999999998</v>
      </c>
      <c r="AG180" s="764">
        <v>2.7458999999999998</v>
      </c>
      <c r="AH180" s="764">
        <v>3.1591999999999998</v>
      </c>
      <c r="AI180" s="764">
        <v>3.5085999999999999</v>
      </c>
      <c r="AJ180" s="764">
        <v>3.7966000000000002</v>
      </c>
      <c r="AK180" s="764">
        <v>4.2336999999999998</v>
      </c>
      <c r="AL180" s="764">
        <v>4.7355999999999998</v>
      </c>
      <c r="AM180" s="764">
        <v>5.1050000000000004</v>
      </c>
      <c r="AN180" s="764">
        <v>5.5252999999999997</v>
      </c>
      <c r="AO180" s="764">
        <v>5.9820000000000002</v>
      </c>
      <c r="AP180" s="764">
        <v>6.4730999999999996</v>
      </c>
      <c r="AQ180" s="764">
        <v>7.0061</v>
      </c>
      <c r="AR180" s="764">
        <v>7.5885999999999996</v>
      </c>
      <c r="AS180" s="764">
        <v>8.2355</v>
      </c>
      <c r="AT180" s="764">
        <v>8.6516000000000002</v>
      </c>
      <c r="AU180" s="764">
        <v>9.39</v>
      </c>
      <c r="AV180" s="764">
        <v>9.8712999999999997</v>
      </c>
      <c r="AW180" s="764">
        <v>10.705500000000001</v>
      </c>
      <c r="AX180" s="764">
        <v>11.2097</v>
      </c>
      <c r="AY180" s="764">
        <v>11.746499999999999</v>
      </c>
      <c r="AZ180" s="764">
        <v>12.3056</v>
      </c>
    </row>
    <row r="181" spans="1:52">
      <c r="A181" s="785" t="s">
        <v>486</v>
      </c>
      <c r="B181" s="784" t="s">
        <v>6</v>
      </c>
      <c r="C181" s="764">
        <v>0</v>
      </c>
      <c r="D181" s="764">
        <v>0</v>
      </c>
      <c r="E181" s="764">
        <v>0</v>
      </c>
      <c r="F181" s="764">
        <v>0</v>
      </c>
      <c r="G181" s="764">
        <v>0</v>
      </c>
      <c r="H181" s="764">
        <v>0</v>
      </c>
      <c r="I181" s="764">
        <v>0</v>
      </c>
      <c r="J181" s="764">
        <v>0</v>
      </c>
      <c r="K181" s="764">
        <v>0</v>
      </c>
      <c r="L181" s="764">
        <v>0</v>
      </c>
      <c r="M181" s="764">
        <v>0</v>
      </c>
      <c r="N181" s="764">
        <v>0</v>
      </c>
      <c r="O181" s="764">
        <v>0</v>
      </c>
      <c r="P181" s="764">
        <v>0</v>
      </c>
      <c r="Q181" s="764">
        <v>0</v>
      </c>
      <c r="R181" s="764">
        <v>0</v>
      </c>
      <c r="S181" s="764">
        <v>0</v>
      </c>
      <c r="T181" s="764">
        <v>0</v>
      </c>
      <c r="U181" s="764">
        <v>0</v>
      </c>
      <c r="V181" s="764">
        <v>1E-4</v>
      </c>
      <c r="W181" s="764">
        <v>1E-4</v>
      </c>
      <c r="X181" s="764">
        <v>2.0000000000000001E-4</v>
      </c>
      <c r="Y181" s="764">
        <v>4.0000000000000002E-4</v>
      </c>
      <c r="Z181" s="764">
        <v>5.9999999999999995E-4</v>
      </c>
      <c r="AA181" s="764">
        <v>8.9999999999999998E-4</v>
      </c>
      <c r="AB181" s="764">
        <v>1.6000000000000001E-3</v>
      </c>
      <c r="AC181" s="764">
        <v>2.2000000000000001E-3</v>
      </c>
      <c r="AD181" s="764">
        <v>1.24E-2</v>
      </c>
      <c r="AE181" s="764">
        <v>1.4200000000000001E-2</v>
      </c>
      <c r="AF181" s="764">
        <v>1.4500000000000001E-2</v>
      </c>
      <c r="AG181" s="764">
        <v>1.7500000000000002E-2</v>
      </c>
      <c r="AH181" s="764">
        <v>2.0199999999999999E-2</v>
      </c>
      <c r="AI181" s="764">
        <v>2.24E-2</v>
      </c>
      <c r="AJ181" s="764">
        <v>2.4199999999999999E-2</v>
      </c>
      <c r="AK181" s="764">
        <v>2.7E-2</v>
      </c>
      <c r="AL181" s="764">
        <v>3.0200000000000001E-2</v>
      </c>
      <c r="AM181" s="764">
        <v>3.2599999999999997E-2</v>
      </c>
      <c r="AN181" s="764">
        <v>3.5299999999999998E-2</v>
      </c>
      <c r="AO181" s="764">
        <v>3.8199999999999998E-2</v>
      </c>
      <c r="AP181" s="764">
        <v>4.1300000000000003E-2</v>
      </c>
      <c r="AQ181" s="764">
        <v>4.4699999999999997E-2</v>
      </c>
      <c r="AR181" s="764">
        <v>4.8500000000000001E-2</v>
      </c>
      <c r="AS181" s="764">
        <v>5.2600000000000001E-2</v>
      </c>
      <c r="AT181" s="764">
        <v>5.5199999999999999E-2</v>
      </c>
      <c r="AU181" s="764">
        <v>0.06</v>
      </c>
      <c r="AV181" s="764">
        <v>6.3E-2</v>
      </c>
      <c r="AW181" s="764">
        <v>6.8400000000000002E-2</v>
      </c>
      <c r="AX181" s="764">
        <v>7.1599999999999997E-2</v>
      </c>
      <c r="AY181" s="764">
        <v>7.4999999999999997E-2</v>
      </c>
      <c r="AZ181" s="764">
        <v>7.8600000000000003E-2</v>
      </c>
    </row>
    <row r="182" spans="1:52">
      <c r="A182" s="785" t="s">
        <v>486</v>
      </c>
      <c r="B182" s="784" t="s">
        <v>7</v>
      </c>
      <c r="C182" s="764">
        <v>0</v>
      </c>
      <c r="D182" s="764">
        <v>0</v>
      </c>
      <c r="E182" s="764">
        <v>0</v>
      </c>
      <c r="F182" s="764">
        <v>0</v>
      </c>
      <c r="G182" s="764">
        <v>0</v>
      </c>
      <c r="H182" s="764">
        <v>0</v>
      </c>
      <c r="I182" s="764">
        <v>0</v>
      </c>
      <c r="J182" s="764">
        <v>0</v>
      </c>
      <c r="K182" s="764">
        <v>1E-4</v>
      </c>
      <c r="L182" s="764">
        <v>1E-4</v>
      </c>
      <c r="M182" s="764">
        <v>1E-4</v>
      </c>
      <c r="N182" s="764">
        <v>1E-4</v>
      </c>
      <c r="O182" s="764">
        <v>1E-4</v>
      </c>
      <c r="P182" s="764">
        <v>2.0000000000000001E-4</v>
      </c>
      <c r="Q182" s="764">
        <v>2.0000000000000001E-4</v>
      </c>
      <c r="R182" s="764">
        <v>2.9999999999999997E-4</v>
      </c>
      <c r="S182" s="764">
        <v>4.0000000000000002E-4</v>
      </c>
      <c r="T182" s="764">
        <v>5.9999999999999995E-4</v>
      </c>
      <c r="U182" s="764">
        <v>6.9999999999999999E-4</v>
      </c>
      <c r="V182" s="764">
        <v>1E-3</v>
      </c>
      <c r="W182" s="764">
        <v>2.3999999999999998E-3</v>
      </c>
      <c r="X182" s="764">
        <v>4.1999999999999997E-3</v>
      </c>
      <c r="Y182" s="764">
        <v>7.6E-3</v>
      </c>
      <c r="Z182" s="764">
        <v>1.1299999999999999E-2</v>
      </c>
      <c r="AA182" s="764">
        <v>1.7299999999999999E-2</v>
      </c>
      <c r="AB182" s="764">
        <v>3.2199999999999999E-2</v>
      </c>
      <c r="AC182" s="764">
        <v>4.1000000000000002E-2</v>
      </c>
      <c r="AD182" s="764">
        <v>0.2361</v>
      </c>
      <c r="AE182" s="764">
        <v>0.27039999999999997</v>
      </c>
      <c r="AF182" s="764">
        <v>0.27629999999999999</v>
      </c>
      <c r="AG182" s="764">
        <v>0.3337</v>
      </c>
      <c r="AH182" s="764">
        <v>0.38390000000000002</v>
      </c>
      <c r="AI182" s="764">
        <v>0.4264</v>
      </c>
      <c r="AJ182" s="764">
        <v>0.46139999999999998</v>
      </c>
      <c r="AK182" s="764">
        <v>0.51449999999999996</v>
      </c>
      <c r="AL182" s="764">
        <v>0.57550000000000001</v>
      </c>
      <c r="AM182" s="764">
        <v>0.62039999999999995</v>
      </c>
      <c r="AN182" s="764">
        <v>0.6714</v>
      </c>
      <c r="AO182" s="764">
        <v>0.72689999999999999</v>
      </c>
      <c r="AP182" s="764">
        <v>0.78659999999999997</v>
      </c>
      <c r="AQ182" s="764">
        <v>0.85140000000000005</v>
      </c>
      <c r="AR182" s="764">
        <v>0.92220000000000002</v>
      </c>
      <c r="AS182" s="764">
        <v>1.0007999999999999</v>
      </c>
      <c r="AT182" s="764">
        <v>1.0513999999999999</v>
      </c>
      <c r="AU182" s="764">
        <v>1.1411</v>
      </c>
      <c r="AV182" s="764">
        <v>1.1996</v>
      </c>
      <c r="AW182" s="764">
        <v>1.3009999999999999</v>
      </c>
      <c r="AX182" s="764">
        <v>1.3622000000000001</v>
      </c>
      <c r="AY182" s="764">
        <v>1.4275</v>
      </c>
      <c r="AZ182" s="764">
        <v>1.4954000000000001</v>
      </c>
    </row>
    <row r="183" spans="1:52">
      <c r="A183" s="785" t="s">
        <v>486</v>
      </c>
      <c r="B183" s="784" t="s">
        <v>8</v>
      </c>
      <c r="C183" s="764">
        <v>0</v>
      </c>
      <c r="D183" s="764">
        <v>0</v>
      </c>
      <c r="E183" s="764">
        <v>0</v>
      </c>
      <c r="F183" s="764">
        <v>0</v>
      </c>
      <c r="G183" s="764">
        <v>0</v>
      </c>
      <c r="H183" s="764">
        <v>0</v>
      </c>
      <c r="I183" s="764">
        <v>1E-4</v>
      </c>
      <c r="J183" s="764">
        <v>1E-4</v>
      </c>
      <c r="K183" s="764">
        <v>2.0000000000000001E-4</v>
      </c>
      <c r="L183" s="764">
        <v>2.0000000000000001E-4</v>
      </c>
      <c r="M183" s="764">
        <v>2.9999999999999997E-4</v>
      </c>
      <c r="N183" s="764">
        <v>4.0000000000000002E-4</v>
      </c>
      <c r="O183" s="764">
        <v>5.0000000000000001E-4</v>
      </c>
      <c r="P183" s="764">
        <v>6.9999999999999999E-4</v>
      </c>
      <c r="Q183" s="764">
        <v>8.0000000000000004E-4</v>
      </c>
      <c r="R183" s="764">
        <v>1.1000000000000001E-3</v>
      </c>
      <c r="S183" s="764">
        <v>1.5E-3</v>
      </c>
      <c r="T183" s="764">
        <v>1.9E-3</v>
      </c>
      <c r="U183" s="764">
        <v>2.3999999999999998E-3</v>
      </c>
      <c r="V183" s="764">
        <v>3.0999999999999999E-3</v>
      </c>
      <c r="W183" s="764">
        <v>7.7999999999999996E-3</v>
      </c>
      <c r="X183" s="764">
        <v>1.4E-2</v>
      </c>
      <c r="Y183" s="764">
        <v>2.5899999999999999E-2</v>
      </c>
      <c r="Z183" s="764">
        <v>4.19E-2</v>
      </c>
      <c r="AA183" s="764">
        <v>6.1100000000000002E-2</v>
      </c>
      <c r="AB183" s="764">
        <v>0.1017</v>
      </c>
      <c r="AC183" s="764">
        <v>0.14749999999999999</v>
      </c>
      <c r="AD183" s="764">
        <v>0.84860000000000002</v>
      </c>
      <c r="AE183" s="764">
        <v>0.97189999999999999</v>
      </c>
      <c r="AF183" s="764">
        <v>0.99329999999999996</v>
      </c>
      <c r="AG183" s="764">
        <v>1.1995</v>
      </c>
      <c r="AH183" s="764">
        <v>1.38</v>
      </c>
      <c r="AI183" s="764">
        <v>1.5327</v>
      </c>
      <c r="AJ183" s="764">
        <v>1.6585000000000001</v>
      </c>
      <c r="AK183" s="764">
        <v>1.8493999999999999</v>
      </c>
      <c r="AL183" s="764">
        <v>2.0687000000000002</v>
      </c>
      <c r="AM183" s="764">
        <v>2.23</v>
      </c>
      <c r="AN183" s="764">
        <v>2.4136000000000002</v>
      </c>
      <c r="AO183" s="764">
        <v>2.6131000000000002</v>
      </c>
      <c r="AP183" s="764">
        <v>2.8275999999999999</v>
      </c>
      <c r="AQ183" s="764">
        <v>3.0605000000000002</v>
      </c>
      <c r="AR183" s="764">
        <v>3.3149000000000002</v>
      </c>
      <c r="AS183" s="764">
        <v>3.5975000000000001</v>
      </c>
      <c r="AT183" s="764">
        <v>3.7793000000000001</v>
      </c>
      <c r="AU183" s="764">
        <v>4.1018999999999997</v>
      </c>
      <c r="AV183" s="764">
        <v>4.3121</v>
      </c>
      <c r="AW183" s="764">
        <v>4.6764999999999999</v>
      </c>
      <c r="AX183" s="764">
        <v>4.8967999999999998</v>
      </c>
      <c r="AY183" s="764">
        <v>5.1311999999999998</v>
      </c>
      <c r="AZ183" s="764">
        <v>5.3754999999999997</v>
      </c>
    </row>
    <row r="184" spans="1:52">
      <c r="A184" s="785" t="s">
        <v>486</v>
      </c>
      <c r="B184" s="784" t="s">
        <v>9</v>
      </c>
      <c r="C184" s="764">
        <v>0</v>
      </c>
      <c r="D184" s="764">
        <v>0</v>
      </c>
      <c r="E184" s="764">
        <v>0</v>
      </c>
      <c r="F184" s="764">
        <v>0</v>
      </c>
      <c r="G184" s="764">
        <v>0</v>
      </c>
      <c r="H184" s="764">
        <v>0</v>
      </c>
      <c r="I184" s="764">
        <v>2.0000000000000001E-4</v>
      </c>
      <c r="J184" s="764">
        <v>2.9999999999999997E-4</v>
      </c>
      <c r="K184" s="764">
        <v>5.0000000000000001E-4</v>
      </c>
      <c r="L184" s="764">
        <v>6.9999999999999999E-4</v>
      </c>
      <c r="M184" s="764">
        <v>8.9999999999999998E-4</v>
      </c>
      <c r="N184" s="764">
        <v>1.1999999999999999E-3</v>
      </c>
      <c r="O184" s="764">
        <v>1.5E-3</v>
      </c>
      <c r="P184" s="764">
        <v>2E-3</v>
      </c>
      <c r="Q184" s="764">
        <v>2.3999999999999998E-3</v>
      </c>
      <c r="R184" s="764">
        <v>3.3999999999999998E-3</v>
      </c>
      <c r="S184" s="764">
        <v>4.1999999999999997E-3</v>
      </c>
      <c r="T184" s="764">
        <v>5.7000000000000002E-3</v>
      </c>
      <c r="U184" s="764">
        <v>6.8999999999999999E-3</v>
      </c>
      <c r="V184" s="764">
        <v>9.7000000000000003E-3</v>
      </c>
      <c r="W184" s="764">
        <v>2.06E-2</v>
      </c>
      <c r="X184" s="764">
        <v>3.8600000000000002E-2</v>
      </c>
      <c r="Y184" s="764">
        <v>7.7399999999999997E-2</v>
      </c>
      <c r="Z184" s="764">
        <v>0.1053</v>
      </c>
      <c r="AA184" s="764">
        <v>0.16719999999999999</v>
      </c>
      <c r="AB184" s="764">
        <v>0.28120000000000001</v>
      </c>
      <c r="AC184" s="764">
        <v>0.38030000000000003</v>
      </c>
      <c r="AD184" s="764">
        <v>2.1880000000000002</v>
      </c>
      <c r="AE184" s="764">
        <v>2.5059</v>
      </c>
      <c r="AF184" s="764">
        <v>2.5609999999999999</v>
      </c>
      <c r="AG184" s="764">
        <v>3.0926</v>
      </c>
      <c r="AH184" s="764">
        <v>3.5581</v>
      </c>
      <c r="AI184" s="764">
        <v>3.9517000000000002</v>
      </c>
      <c r="AJ184" s="764">
        <v>4.2759999999999998</v>
      </c>
      <c r="AK184" s="764">
        <v>4.7683</v>
      </c>
      <c r="AL184" s="764">
        <v>5.3335999999999997</v>
      </c>
      <c r="AM184" s="764">
        <v>5.7496999999999998</v>
      </c>
      <c r="AN184" s="764">
        <v>6.2229999999999999</v>
      </c>
      <c r="AO184" s="764">
        <v>6.7374000000000001</v>
      </c>
      <c r="AP184" s="764">
        <v>7.2904999999999998</v>
      </c>
      <c r="AQ184" s="764">
        <v>7.8907999999999996</v>
      </c>
      <c r="AR184" s="764">
        <v>8.5469000000000008</v>
      </c>
      <c r="AS184" s="764">
        <v>9.2754999999999992</v>
      </c>
      <c r="AT184" s="764">
        <v>9.7440999999999995</v>
      </c>
      <c r="AU184" s="764">
        <v>10.575799999999999</v>
      </c>
      <c r="AV184" s="764">
        <v>11.117900000000001</v>
      </c>
      <c r="AW184" s="764">
        <v>12.057399999999999</v>
      </c>
      <c r="AX184" s="764">
        <v>12.625299999999999</v>
      </c>
      <c r="AY184" s="764">
        <v>13.229799999999999</v>
      </c>
      <c r="AZ184" s="764">
        <v>13.859500000000001</v>
      </c>
    </row>
    <row r="185" spans="1:52">
      <c r="A185" s="785" t="s">
        <v>486</v>
      </c>
      <c r="B185" s="784" t="s">
        <v>10</v>
      </c>
      <c r="C185" s="764">
        <v>0</v>
      </c>
      <c r="D185" s="764">
        <v>0</v>
      </c>
      <c r="E185" s="764">
        <v>0</v>
      </c>
      <c r="F185" s="764">
        <v>0</v>
      </c>
      <c r="G185" s="764">
        <v>0</v>
      </c>
      <c r="H185" s="764">
        <v>0</v>
      </c>
      <c r="I185" s="764">
        <v>2.9999999999999997E-4</v>
      </c>
      <c r="J185" s="764">
        <v>5.0000000000000001E-4</v>
      </c>
      <c r="K185" s="764">
        <v>6.9999999999999999E-4</v>
      </c>
      <c r="L185" s="764">
        <v>8.9999999999999998E-4</v>
      </c>
      <c r="M185" s="764">
        <v>1.4E-3</v>
      </c>
      <c r="N185" s="764">
        <v>1.8E-3</v>
      </c>
      <c r="O185" s="764">
        <v>2.2000000000000001E-3</v>
      </c>
      <c r="P185" s="764">
        <v>3.0000000000000001E-3</v>
      </c>
      <c r="Q185" s="764">
        <v>3.5999999999999999E-3</v>
      </c>
      <c r="R185" s="764">
        <v>4.8999999999999998E-3</v>
      </c>
      <c r="S185" s="764">
        <v>6.8999999999999999E-3</v>
      </c>
      <c r="T185" s="764">
        <v>8.2000000000000007E-3</v>
      </c>
      <c r="U185" s="764">
        <v>9.9000000000000008E-3</v>
      </c>
      <c r="V185" s="764">
        <v>1.4500000000000001E-2</v>
      </c>
      <c r="W185" s="764">
        <v>3.27E-2</v>
      </c>
      <c r="X185" s="764">
        <v>5.7299999999999997E-2</v>
      </c>
      <c r="Y185" s="764">
        <v>0.1103</v>
      </c>
      <c r="Z185" s="764">
        <v>0.16139999999999999</v>
      </c>
      <c r="AA185" s="764">
        <v>0.25990000000000002</v>
      </c>
      <c r="AB185" s="764">
        <v>0.41410000000000002</v>
      </c>
      <c r="AC185" s="764">
        <v>0.57809999999999995</v>
      </c>
      <c r="AD185" s="764">
        <v>3.3260999999999998</v>
      </c>
      <c r="AE185" s="764">
        <v>3.8094000000000001</v>
      </c>
      <c r="AF185" s="764">
        <v>3.8931</v>
      </c>
      <c r="AG185" s="764">
        <v>4.7012</v>
      </c>
      <c r="AH185" s="764">
        <v>5.4088000000000003</v>
      </c>
      <c r="AI185" s="764">
        <v>6.0072000000000001</v>
      </c>
      <c r="AJ185" s="764">
        <v>6.5002000000000004</v>
      </c>
      <c r="AK185" s="764">
        <v>7.2484999999999999</v>
      </c>
      <c r="AL185" s="764">
        <v>8.1077999999999992</v>
      </c>
      <c r="AM185" s="764">
        <v>8.7402999999999995</v>
      </c>
      <c r="AN185" s="764">
        <v>9.4597999999999995</v>
      </c>
      <c r="AO185" s="764">
        <v>10.2417</v>
      </c>
      <c r="AP185" s="764">
        <v>11.082599999999999</v>
      </c>
      <c r="AQ185" s="764">
        <v>11.995200000000001</v>
      </c>
      <c r="AR185" s="764">
        <v>12.9925</v>
      </c>
      <c r="AS185" s="764">
        <v>14.100099999999999</v>
      </c>
      <c r="AT185" s="764">
        <v>14.8124</v>
      </c>
      <c r="AU185" s="764">
        <v>16.076699999999999</v>
      </c>
      <c r="AV185" s="764">
        <v>16.900700000000001</v>
      </c>
      <c r="AW185" s="764">
        <v>18.328900000000001</v>
      </c>
      <c r="AX185" s="764">
        <v>19.1922</v>
      </c>
      <c r="AY185" s="764">
        <v>20.1112</v>
      </c>
      <c r="AZ185" s="764">
        <v>21.0684</v>
      </c>
    </row>
    <row r="186" spans="1:52">
      <c r="A186" s="785" t="s">
        <v>486</v>
      </c>
      <c r="B186" s="784" t="s">
        <v>11</v>
      </c>
      <c r="C186" s="764">
        <v>0</v>
      </c>
      <c r="D186" s="764">
        <v>0</v>
      </c>
      <c r="E186" s="764">
        <v>0</v>
      </c>
      <c r="F186" s="764">
        <v>0</v>
      </c>
      <c r="G186" s="764">
        <v>0</v>
      </c>
      <c r="H186" s="764">
        <v>0</v>
      </c>
      <c r="I186" s="764">
        <v>5.9999999999999995E-4</v>
      </c>
      <c r="J186" s="764">
        <v>8.9999999999999998E-4</v>
      </c>
      <c r="K186" s="764">
        <v>1.1999999999999999E-3</v>
      </c>
      <c r="L186" s="764">
        <v>1.6999999999999999E-3</v>
      </c>
      <c r="M186" s="764">
        <v>2.2000000000000001E-3</v>
      </c>
      <c r="N186" s="764">
        <v>2.8E-3</v>
      </c>
      <c r="O186" s="764">
        <v>3.7000000000000002E-3</v>
      </c>
      <c r="P186" s="764">
        <v>5.1000000000000004E-3</v>
      </c>
      <c r="Q186" s="764">
        <v>6.6E-3</v>
      </c>
      <c r="R186" s="764">
        <v>8.3000000000000001E-3</v>
      </c>
      <c r="S186" s="764">
        <v>1.2E-2</v>
      </c>
      <c r="T186" s="764">
        <v>1.47E-2</v>
      </c>
      <c r="U186" s="764">
        <v>1.84E-2</v>
      </c>
      <c r="V186" s="764">
        <v>2.53E-2</v>
      </c>
      <c r="W186" s="764">
        <v>5.8500000000000003E-2</v>
      </c>
      <c r="X186" s="764">
        <v>9.3899999999999997E-2</v>
      </c>
      <c r="Y186" s="764">
        <v>0.19789999999999999</v>
      </c>
      <c r="Z186" s="764">
        <v>0.25509999999999999</v>
      </c>
      <c r="AA186" s="764">
        <v>0.4244</v>
      </c>
      <c r="AB186" s="764">
        <v>0.6784</v>
      </c>
      <c r="AC186" s="764">
        <v>0.9577</v>
      </c>
      <c r="AD186" s="764">
        <v>5.5099</v>
      </c>
      <c r="AE186" s="764">
        <v>6.3103999999999996</v>
      </c>
      <c r="AF186" s="764">
        <v>6.4492000000000003</v>
      </c>
      <c r="AG186" s="764">
        <v>7.7877999999999998</v>
      </c>
      <c r="AH186" s="764">
        <v>8.9598999999999993</v>
      </c>
      <c r="AI186" s="764">
        <v>9.9511000000000003</v>
      </c>
      <c r="AJ186" s="764">
        <v>10.767899999999999</v>
      </c>
      <c r="AK186" s="764">
        <v>12.0075</v>
      </c>
      <c r="AL186" s="764">
        <v>13.430999999999999</v>
      </c>
      <c r="AM186" s="764">
        <v>14.4787</v>
      </c>
      <c r="AN186" s="764">
        <v>15.6707</v>
      </c>
      <c r="AO186" s="764">
        <v>16.965900000000001</v>
      </c>
      <c r="AP186" s="764">
        <v>18.358799999999999</v>
      </c>
      <c r="AQ186" s="764">
        <v>19.8705</v>
      </c>
      <c r="AR186" s="764">
        <v>21.522600000000001</v>
      </c>
      <c r="AS186" s="764">
        <v>23.357399999999998</v>
      </c>
      <c r="AT186" s="764">
        <v>24.537500000000001</v>
      </c>
      <c r="AU186" s="764">
        <v>26.631799999999998</v>
      </c>
      <c r="AV186" s="764">
        <v>27.9969</v>
      </c>
      <c r="AW186" s="764">
        <v>30.3627</v>
      </c>
      <c r="AX186" s="764">
        <v>31.7928</v>
      </c>
      <c r="AY186" s="764">
        <v>33.315100000000001</v>
      </c>
      <c r="AZ186" s="764">
        <v>34.900799999999997</v>
      </c>
    </row>
    <row r="187" spans="1:52">
      <c r="A187" s="785" t="s">
        <v>486</v>
      </c>
      <c r="B187" s="784" t="s">
        <v>12</v>
      </c>
      <c r="C187" s="764">
        <v>0</v>
      </c>
      <c r="D187" s="764">
        <v>0</v>
      </c>
      <c r="E187" s="764">
        <v>0</v>
      </c>
      <c r="F187" s="764">
        <v>0</v>
      </c>
      <c r="G187" s="764">
        <v>0</v>
      </c>
      <c r="H187" s="764">
        <v>0</v>
      </c>
      <c r="I187" s="764">
        <v>5.0000000000000001E-4</v>
      </c>
      <c r="J187" s="764">
        <v>8.0000000000000004E-4</v>
      </c>
      <c r="K187" s="764">
        <v>1.1000000000000001E-3</v>
      </c>
      <c r="L187" s="764">
        <v>1.5E-3</v>
      </c>
      <c r="M187" s="764">
        <v>2.2000000000000001E-3</v>
      </c>
      <c r="N187" s="764">
        <v>2.5999999999999999E-3</v>
      </c>
      <c r="O187" s="764">
        <v>3.7000000000000002E-3</v>
      </c>
      <c r="P187" s="764">
        <v>4.7999999999999996E-3</v>
      </c>
      <c r="Q187" s="764">
        <v>6.1000000000000004E-3</v>
      </c>
      <c r="R187" s="764">
        <v>7.4000000000000003E-3</v>
      </c>
      <c r="S187" s="764">
        <v>1.0800000000000001E-2</v>
      </c>
      <c r="T187" s="764">
        <v>1.37E-2</v>
      </c>
      <c r="U187" s="764">
        <v>1.7000000000000001E-2</v>
      </c>
      <c r="V187" s="764">
        <v>2.52E-2</v>
      </c>
      <c r="W187" s="764">
        <v>5.4399999999999997E-2</v>
      </c>
      <c r="X187" s="764">
        <v>9.64E-2</v>
      </c>
      <c r="Y187" s="764">
        <v>0.17929999999999999</v>
      </c>
      <c r="Z187" s="764">
        <v>0.27060000000000001</v>
      </c>
      <c r="AA187" s="764">
        <v>0.42749999999999999</v>
      </c>
      <c r="AB187" s="764">
        <v>0.67479999999999996</v>
      </c>
      <c r="AC187" s="764">
        <v>0.98229999999999995</v>
      </c>
      <c r="AD187" s="764">
        <v>5.6513</v>
      </c>
      <c r="AE187" s="764">
        <v>6.4724000000000004</v>
      </c>
      <c r="AF187" s="764">
        <v>6.6147</v>
      </c>
      <c r="AG187" s="764">
        <v>7.9877000000000002</v>
      </c>
      <c r="AH187" s="764">
        <v>9.1898999999999997</v>
      </c>
      <c r="AI187" s="764">
        <v>10.2065</v>
      </c>
      <c r="AJ187" s="764">
        <v>11.0442</v>
      </c>
      <c r="AK187" s="764">
        <v>12.3156</v>
      </c>
      <c r="AL187" s="764">
        <v>13.775700000000001</v>
      </c>
      <c r="AM187" s="764">
        <v>14.850300000000001</v>
      </c>
      <c r="AN187" s="764">
        <v>16.072900000000001</v>
      </c>
      <c r="AO187" s="764">
        <v>17.401299999999999</v>
      </c>
      <c r="AP187" s="764">
        <v>18.829899999999999</v>
      </c>
      <c r="AQ187" s="764">
        <v>20.380500000000001</v>
      </c>
      <c r="AR187" s="764">
        <v>22.074999999999999</v>
      </c>
      <c r="AS187" s="764">
        <v>23.956900000000001</v>
      </c>
      <c r="AT187" s="764">
        <v>25.167300000000001</v>
      </c>
      <c r="AU187" s="764">
        <v>27.315300000000001</v>
      </c>
      <c r="AV187" s="764">
        <v>28.715399999999999</v>
      </c>
      <c r="AW187" s="764">
        <v>31.141999999999999</v>
      </c>
      <c r="AX187" s="764">
        <v>32.608800000000002</v>
      </c>
      <c r="AY187" s="764">
        <v>34.170099999999998</v>
      </c>
      <c r="AZ187" s="764">
        <v>35.796500000000002</v>
      </c>
    </row>
    <row r="188" spans="1:52">
      <c r="A188" s="785" t="s">
        <v>486</v>
      </c>
      <c r="B188" s="784" t="s">
        <v>13</v>
      </c>
      <c r="C188" s="764">
        <v>0</v>
      </c>
      <c r="D188" s="764">
        <v>0</v>
      </c>
      <c r="E188" s="764">
        <v>0</v>
      </c>
      <c r="F188" s="764">
        <v>0</v>
      </c>
      <c r="G188" s="764">
        <v>0</v>
      </c>
      <c r="H188" s="764">
        <v>0</v>
      </c>
      <c r="I188" s="764">
        <v>5.0000000000000001E-4</v>
      </c>
      <c r="J188" s="764">
        <v>6.9999999999999999E-4</v>
      </c>
      <c r="K188" s="764">
        <v>8.9999999999999998E-4</v>
      </c>
      <c r="L188" s="764">
        <v>1.2999999999999999E-3</v>
      </c>
      <c r="M188" s="764">
        <v>1.9E-3</v>
      </c>
      <c r="N188" s="764">
        <v>2.3999999999999998E-3</v>
      </c>
      <c r="O188" s="764">
        <v>3.0999999999999999E-3</v>
      </c>
      <c r="P188" s="764">
        <v>4.1999999999999997E-3</v>
      </c>
      <c r="Q188" s="764">
        <v>5.1999999999999998E-3</v>
      </c>
      <c r="R188" s="764">
        <v>6.4999999999999997E-3</v>
      </c>
      <c r="S188" s="764">
        <v>9.2999999999999992E-3</v>
      </c>
      <c r="T188" s="764">
        <v>1.12E-2</v>
      </c>
      <c r="U188" s="764">
        <v>1.5100000000000001E-2</v>
      </c>
      <c r="V188" s="764">
        <v>2.1899999999999999E-2</v>
      </c>
      <c r="W188" s="764">
        <v>4.2900000000000001E-2</v>
      </c>
      <c r="X188" s="764">
        <v>7.9200000000000007E-2</v>
      </c>
      <c r="Y188" s="764">
        <v>0.15920000000000001</v>
      </c>
      <c r="Z188" s="764">
        <v>0.2228</v>
      </c>
      <c r="AA188" s="764">
        <v>0.38030000000000003</v>
      </c>
      <c r="AB188" s="764">
        <v>0.61129999999999995</v>
      </c>
      <c r="AC188" s="764">
        <v>0.88090000000000002</v>
      </c>
      <c r="AD188" s="764">
        <v>5.0677000000000003</v>
      </c>
      <c r="AE188" s="764">
        <v>5.8040000000000003</v>
      </c>
      <c r="AF188" s="764">
        <v>5.9316000000000004</v>
      </c>
      <c r="AG188" s="764">
        <v>7.1627999999999998</v>
      </c>
      <c r="AH188" s="764">
        <v>8.2408999999999999</v>
      </c>
      <c r="AI188" s="764">
        <v>9.1525999999999996</v>
      </c>
      <c r="AJ188" s="764">
        <v>9.9037000000000006</v>
      </c>
      <c r="AK188" s="764">
        <v>11.043799999999999</v>
      </c>
      <c r="AL188" s="764">
        <v>12.3531</v>
      </c>
      <c r="AM188" s="764">
        <v>13.316700000000001</v>
      </c>
      <c r="AN188" s="764">
        <v>14.4131</v>
      </c>
      <c r="AO188" s="764">
        <v>15.6043</v>
      </c>
      <c r="AP188" s="764">
        <v>16.885400000000001</v>
      </c>
      <c r="AQ188" s="764">
        <v>18.2759</v>
      </c>
      <c r="AR188" s="764">
        <v>19.795400000000001</v>
      </c>
      <c r="AS188" s="764">
        <v>21.482900000000001</v>
      </c>
      <c r="AT188" s="764">
        <v>22.568300000000001</v>
      </c>
      <c r="AU188" s="764">
        <v>24.494499999999999</v>
      </c>
      <c r="AV188" s="764">
        <v>25.7501</v>
      </c>
      <c r="AW188" s="764">
        <v>27.926100000000002</v>
      </c>
      <c r="AX188" s="764">
        <v>29.241399999999999</v>
      </c>
      <c r="AY188" s="764">
        <v>30.641500000000001</v>
      </c>
      <c r="AZ188" s="764">
        <v>32.099899999999998</v>
      </c>
    </row>
    <row r="189" spans="1:52">
      <c r="A189" s="785" t="s">
        <v>486</v>
      </c>
      <c r="B189" s="784" t="s">
        <v>14</v>
      </c>
      <c r="C189" s="764">
        <v>0</v>
      </c>
      <c r="D189" s="764">
        <v>0</v>
      </c>
      <c r="E189" s="764">
        <v>0</v>
      </c>
      <c r="F189" s="764">
        <v>0</v>
      </c>
      <c r="G189" s="764">
        <v>0</v>
      </c>
      <c r="H189" s="764">
        <v>0</v>
      </c>
      <c r="I189" s="764">
        <v>0</v>
      </c>
      <c r="J189" s="764">
        <v>0</v>
      </c>
      <c r="K189" s="764">
        <v>0</v>
      </c>
      <c r="L189" s="764">
        <v>0</v>
      </c>
      <c r="M189" s="764">
        <v>0</v>
      </c>
      <c r="N189" s="764">
        <v>0</v>
      </c>
      <c r="O189" s="764">
        <v>0</v>
      </c>
      <c r="P189" s="764">
        <v>0</v>
      </c>
      <c r="Q189" s="764">
        <v>0</v>
      </c>
      <c r="R189" s="764">
        <v>0</v>
      </c>
      <c r="S189" s="764">
        <v>0</v>
      </c>
      <c r="T189" s="764">
        <v>0</v>
      </c>
      <c r="U189" s="764">
        <v>0</v>
      </c>
      <c r="V189" s="764">
        <v>0</v>
      </c>
      <c r="W189" s="764">
        <v>0</v>
      </c>
      <c r="X189" s="764">
        <v>0</v>
      </c>
      <c r="Y189" s="764">
        <v>0</v>
      </c>
      <c r="Z189" s="764">
        <v>0</v>
      </c>
      <c r="AA189" s="764">
        <v>0</v>
      </c>
      <c r="AB189" s="764">
        <v>0</v>
      </c>
      <c r="AC189" s="764">
        <v>0</v>
      </c>
      <c r="AD189" s="764">
        <v>0</v>
      </c>
      <c r="AE189" s="764">
        <v>0</v>
      </c>
      <c r="AF189" s="764">
        <v>0</v>
      </c>
      <c r="AG189" s="764">
        <v>0</v>
      </c>
      <c r="AH189" s="764">
        <v>0</v>
      </c>
      <c r="AI189" s="764">
        <v>0</v>
      </c>
      <c r="AJ189" s="764">
        <v>0</v>
      </c>
      <c r="AK189" s="764">
        <v>0</v>
      </c>
      <c r="AL189" s="764">
        <v>0</v>
      </c>
      <c r="AM189" s="764">
        <v>0</v>
      </c>
      <c r="AN189" s="764">
        <v>0</v>
      </c>
      <c r="AO189" s="764">
        <v>0</v>
      </c>
      <c r="AP189" s="764">
        <v>0</v>
      </c>
      <c r="AQ189" s="764">
        <v>0</v>
      </c>
      <c r="AR189" s="764">
        <v>0</v>
      </c>
      <c r="AS189" s="764">
        <v>0</v>
      </c>
      <c r="AT189" s="764">
        <v>0</v>
      </c>
      <c r="AU189" s="764">
        <v>0</v>
      </c>
      <c r="AV189" s="764">
        <v>0</v>
      </c>
      <c r="AW189" s="764">
        <v>0</v>
      </c>
      <c r="AX189" s="764">
        <v>0</v>
      </c>
      <c r="AY189" s="764">
        <v>0</v>
      </c>
      <c r="AZ189" s="764">
        <v>0</v>
      </c>
    </row>
    <row r="190" spans="1:52">
      <c r="A190" s="785" t="s">
        <v>486</v>
      </c>
      <c r="B190" s="784" t="s">
        <v>15</v>
      </c>
      <c r="C190" s="764">
        <v>0</v>
      </c>
      <c r="D190" s="764">
        <v>0</v>
      </c>
      <c r="E190" s="764">
        <v>0</v>
      </c>
      <c r="F190" s="764">
        <v>0</v>
      </c>
      <c r="G190" s="764">
        <v>0</v>
      </c>
      <c r="H190" s="764">
        <v>0</v>
      </c>
      <c r="I190" s="764">
        <v>0</v>
      </c>
      <c r="J190" s="764">
        <v>0</v>
      </c>
      <c r="K190" s="764">
        <v>1E-4</v>
      </c>
      <c r="L190" s="764">
        <v>1E-4</v>
      </c>
      <c r="M190" s="764">
        <v>1E-4</v>
      </c>
      <c r="N190" s="764">
        <v>2.0000000000000001E-4</v>
      </c>
      <c r="O190" s="764">
        <v>2.0000000000000001E-4</v>
      </c>
      <c r="P190" s="764">
        <v>2.0000000000000001E-4</v>
      </c>
      <c r="Q190" s="764">
        <v>2.9999999999999997E-4</v>
      </c>
      <c r="R190" s="764">
        <v>4.0000000000000002E-4</v>
      </c>
      <c r="S190" s="764">
        <v>5.9999999999999995E-4</v>
      </c>
      <c r="T190" s="764">
        <v>8.0000000000000004E-4</v>
      </c>
      <c r="U190" s="764">
        <v>8.9999999999999998E-4</v>
      </c>
      <c r="V190" s="764">
        <v>1.1999999999999999E-3</v>
      </c>
      <c r="W190" s="764">
        <v>3.2000000000000002E-3</v>
      </c>
      <c r="X190" s="764">
        <v>5.3E-3</v>
      </c>
      <c r="Y190" s="764">
        <v>9.7999999999999997E-3</v>
      </c>
      <c r="Z190" s="764">
        <v>1.47E-2</v>
      </c>
      <c r="AA190" s="764">
        <v>2.23E-2</v>
      </c>
      <c r="AB190" s="764">
        <v>3.8699999999999998E-2</v>
      </c>
      <c r="AC190" s="764">
        <v>5.2999999999999999E-2</v>
      </c>
      <c r="AD190" s="764">
        <v>0.3049</v>
      </c>
      <c r="AE190" s="764">
        <v>0.34920000000000001</v>
      </c>
      <c r="AF190" s="764">
        <v>0.3569</v>
      </c>
      <c r="AG190" s="764">
        <v>0.43090000000000001</v>
      </c>
      <c r="AH190" s="764">
        <v>0.49580000000000002</v>
      </c>
      <c r="AI190" s="764">
        <v>0.55059999999999998</v>
      </c>
      <c r="AJ190" s="764">
        <v>0.5958</v>
      </c>
      <c r="AK190" s="764">
        <v>0.66439999999999999</v>
      </c>
      <c r="AL190" s="764">
        <v>0.74319999999999997</v>
      </c>
      <c r="AM190" s="764">
        <v>0.80120000000000002</v>
      </c>
      <c r="AN190" s="764">
        <v>0.86709999999999998</v>
      </c>
      <c r="AO190" s="764">
        <v>0.93879999999999997</v>
      </c>
      <c r="AP190" s="764">
        <v>1.0159</v>
      </c>
      <c r="AQ190" s="764">
        <v>1.0994999999999999</v>
      </c>
      <c r="AR190" s="764">
        <v>1.1909000000000001</v>
      </c>
      <c r="AS190" s="764">
        <v>1.2925</v>
      </c>
      <c r="AT190" s="764">
        <v>1.3577999999999999</v>
      </c>
      <c r="AU190" s="764">
        <v>1.4737</v>
      </c>
      <c r="AV190" s="764">
        <v>1.5491999999999999</v>
      </c>
      <c r="AW190" s="764">
        <v>1.6800999999999999</v>
      </c>
      <c r="AX190" s="764">
        <v>1.7592000000000001</v>
      </c>
      <c r="AY190" s="764">
        <v>1.8434999999999999</v>
      </c>
      <c r="AZ190" s="764">
        <v>1.9312</v>
      </c>
    </row>
    <row r="191" spans="1:52">
      <c r="A191" s="785" t="s">
        <v>486</v>
      </c>
      <c r="B191" s="784" t="s">
        <v>16</v>
      </c>
      <c r="C191" s="764">
        <v>0</v>
      </c>
      <c r="D191" s="764">
        <v>0</v>
      </c>
      <c r="E191" s="764">
        <v>0</v>
      </c>
      <c r="F191" s="764">
        <v>0</v>
      </c>
      <c r="G191" s="764">
        <v>0</v>
      </c>
      <c r="H191" s="764">
        <v>0</v>
      </c>
      <c r="I191" s="764">
        <v>0</v>
      </c>
      <c r="J191" s="764">
        <v>0</v>
      </c>
      <c r="K191" s="764">
        <v>0</v>
      </c>
      <c r="L191" s="764">
        <v>0</v>
      </c>
      <c r="M191" s="764">
        <v>0</v>
      </c>
      <c r="N191" s="764">
        <v>0</v>
      </c>
      <c r="O191" s="764">
        <v>0</v>
      </c>
      <c r="P191" s="764">
        <v>0</v>
      </c>
      <c r="Q191" s="764">
        <v>0</v>
      </c>
      <c r="R191" s="764">
        <v>0</v>
      </c>
      <c r="S191" s="764">
        <v>0</v>
      </c>
      <c r="T191" s="764">
        <v>0</v>
      </c>
      <c r="U191" s="764">
        <v>0</v>
      </c>
      <c r="V191" s="764">
        <v>0</v>
      </c>
      <c r="W191" s="764">
        <v>0</v>
      </c>
      <c r="X191" s="764">
        <v>0</v>
      </c>
      <c r="Y191" s="764">
        <v>0</v>
      </c>
      <c r="Z191" s="764">
        <v>0</v>
      </c>
      <c r="AA191" s="764">
        <v>0</v>
      </c>
      <c r="AB191" s="764">
        <v>0</v>
      </c>
      <c r="AC191" s="764">
        <v>0</v>
      </c>
      <c r="AD191" s="764">
        <v>0</v>
      </c>
      <c r="AE191" s="764">
        <v>0</v>
      </c>
      <c r="AF191" s="764">
        <v>0</v>
      </c>
      <c r="AG191" s="764">
        <v>0</v>
      </c>
      <c r="AH191" s="764">
        <v>0</v>
      </c>
      <c r="AI191" s="764">
        <v>0</v>
      </c>
      <c r="AJ191" s="764">
        <v>0</v>
      </c>
      <c r="AK191" s="764">
        <v>0</v>
      </c>
      <c r="AL191" s="764">
        <v>0</v>
      </c>
      <c r="AM191" s="764">
        <v>0</v>
      </c>
      <c r="AN191" s="764">
        <v>0</v>
      </c>
      <c r="AO191" s="764">
        <v>0</v>
      </c>
      <c r="AP191" s="764">
        <v>0</v>
      </c>
      <c r="AQ191" s="764">
        <v>0</v>
      </c>
      <c r="AR191" s="764">
        <v>0</v>
      </c>
      <c r="AS191" s="764">
        <v>0</v>
      </c>
      <c r="AT191" s="764">
        <v>0</v>
      </c>
      <c r="AU191" s="764">
        <v>0</v>
      </c>
      <c r="AV191" s="764">
        <v>0</v>
      </c>
      <c r="AW191" s="764">
        <v>0</v>
      </c>
      <c r="AX191" s="764">
        <v>0</v>
      </c>
      <c r="AY191" s="764">
        <v>0</v>
      </c>
      <c r="AZ191" s="764">
        <v>0</v>
      </c>
    </row>
    <row r="192" spans="1:52">
      <c r="A192" s="785" t="s">
        <v>486</v>
      </c>
      <c r="B192" s="784" t="s">
        <v>17</v>
      </c>
      <c r="C192" s="764">
        <v>0</v>
      </c>
      <c r="D192" s="764">
        <v>0</v>
      </c>
      <c r="E192" s="764">
        <v>0</v>
      </c>
      <c r="F192" s="764">
        <v>0</v>
      </c>
      <c r="G192" s="764">
        <v>0</v>
      </c>
      <c r="H192" s="764">
        <v>0</v>
      </c>
      <c r="I192" s="764">
        <v>0</v>
      </c>
      <c r="J192" s="764">
        <v>0</v>
      </c>
      <c r="K192" s="764">
        <v>0</v>
      </c>
      <c r="L192" s="764">
        <v>0</v>
      </c>
      <c r="M192" s="764">
        <v>0</v>
      </c>
      <c r="N192" s="764">
        <v>0</v>
      </c>
      <c r="O192" s="764">
        <v>0</v>
      </c>
      <c r="P192" s="764">
        <v>0</v>
      </c>
      <c r="Q192" s="764">
        <v>0</v>
      </c>
      <c r="R192" s="764">
        <v>0</v>
      </c>
      <c r="S192" s="764">
        <v>0</v>
      </c>
      <c r="T192" s="764">
        <v>0</v>
      </c>
      <c r="U192" s="764">
        <v>0</v>
      </c>
      <c r="V192" s="764">
        <v>0</v>
      </c>
      <c r="W192" s="764">
        <v>0</v>
      </c>
      <c r="X192" s="764">
        <v>0</v>
      </c>
      <c r="Y192" s="764">
        <v>0</v>
      </c>
      <c r="Z192" s="764">
        <v>0</v>
      </c>
      <c r="AA192" s="764">
        <v>0</v>
      </c>
      <c r="AB192" s="764">
        <v>0</v>
      </c>
      <c r="AC192" s="764">
        <v>0</v>
      </c>
      <c r="AD192" s="764">
        <v>0</v>
      </c>
      <c r="AE192" s="764">
        <v>0</v>
      </c>
      <c r="AF192" s="764">
        <v>0</v>
      </c>
      <c r="AG192" s="764">
        <v>0</v>
      </c>
      <c r="AH192" s="764">
        <v>0</v>
      </c>
      <c r="AI192" s="764">
        <v>0</v>
      </c>
      <c r="AJ192" s="764">
        <v>0</v>
      </c>
      <c r="AK192" s="764">
        <v>0</v>
      </c>
      <c r="AL192" s="764">
        <v>0</v>
      </c>
      <c r="AM192" s="764">
        <v>0</v>
      </c>
      <c r="AN192" s="764">
        <v>0</v>
      </c>
      <c r="AO192" s="764">
        <v>0</v>
      </c>
      <c r="AP192" s="764">
        <v>0</v>
      </c>
      <c r="AQ192" s="764">
        <v>0</v>
      </c>
      <c r="AR192" s="764">
        <v>0</v>
      </c>
      <c r="AS192" s="764">
        <v>0</v>
      </c>
      <c r="AT192" s="764">
        <v>0</v>
      </c>
      <c r="AU192" s="764">
        <v>0</v>
      </c>
      <c r="AV192" s="764">
        <v>0</v>
      </c>
      <c r="AW192" s="764">
        <v>0</v>
      </c>
      <c r="AX192" s="764">
        <v>0</v>
      </c>
      <c r="AY192" s="764">
        <v>0</v>
      </c>
      <c r="AZ192" s="764">
        <v>0</v>
      </c>
    </row>
    <row r="193" spans="1:52">
      <c r="A193" s="784" t="s">
        <v>4</v>
      </c>
      <c r="B193" s="784"/>
      <c r="C193" s="764"/>
      <c r="D193" s="764"/>
      <c r="E193" s="764"/>
      <c r="F193" s="764"/>
      <c r="G193" s="764"/>
      <c r="H193" s="764"/>
      <c r="I193" s="764"/>
      <c r="J193" s="764"/>
      <c r="K193" s="764"/>
      <c r="L193" s="764"/>
      <c r="M193" s="764"/>
      <c r="N193" s="764"/>
      <c r="O193" s="764"/>
      <c r="P193" s="764"/>
      <c r="Q193" s="764"/>
      <c r="R193" s="764"/>
      <c r="S193" s="764"/>
      <c r="T193" s="764"/>
      <c r="U193" s="764"/>
      <c r="V193" s="764"/>
      <c r="W193" s="764"/>
      <c r="X193" s="764"/>
      <c r="Y193" s="764"/>
      <c r="Z193" s="764"/>
      <c r="AA193" s="764"/>
      <c r="AB193" s="764"/>
      <c r="AC193" s="764"/>
      <c r="AD193" s="764"/>
      <c r="AE193" s="764"/>
      <c r="AF193" s="764"/>
      <c r="AG193" s="764"/>
      <c r="AH193" s="764"/>
      <c r="AI193" s="764"/>
      <c r="AJ193" s="764"/>
      <c r="AK193" s="764"/>
      <c r="AL193" s="764"/>
      <c r="AM193" s="764"/>
      <c r="AN193" s="764"/>
      <c r="AO193" s="764"/>
      <c r="AP193" s="764"/>
      <c r="AQ193" s="764"/>
      <c r="AR193" s="764"/>
      <c r="AS193" s="764"/>
      <c r="AT193" s="764"/>
      <c r="AU193" s="764"/>
      <c r="AV193" s="764"/>
      <c r="AW193" s="764"/>
      <c r="AX193" s="764"/>
      <c r="AY193" s="764"/>
      <c r="AZ193" s="764"/>
    </row>
    <row r="194" spans="1:52">
      <c r="A194" s="785" t="s">
        <v>927</v>
      </c>
      <c r="B194" s="784"/>
      <c r="C194" s="764">
        <v>1986</v>
      </c>
      <c r="D194" s="764">
        <v>1987</v>
      </c>
      <c r="E194" s="764">
        <v>1988</v>
      </c>
      <c r="F194" s="764">
        <v>1989</v>
      </c>
      <c r="G194" s="764">
        <v>1990</v>
      </c>
      <c r="H194" s="764">
        <v>1991</v>
      </c>
      <c r="I194" s="764">
        <v>1992</v>
      </c>
      <c r="J194" s="764">
        <v>1993</v>
      </c>
      <c r="K194" s="764">
        <v>1994</v>
      </c>
      <c r="L194" s="764">
        <v>1995</v>
      </c>
      <c r="M194" s="764">
        <v>1996</v>
      </c>
      <c r="N194" s="764">
        <v>1997</v>
      </c>
      <c r="O194" s="764">
        <v>1998</v>
      </c>
      <c r="P194" s="764">
        <v>1999</v>
      </c>
      <c r="Q194" s="764">
        <v>2000</v>
      </c>
      <c r="R194" s="764">
        <v>2001</v>
      </c>
      <c r="S194" s="764">
        <v>2002</v>
      </c>
      <c r="T194" s="764">
        <v>2003</v>
      </c>
      <c r="U194" s="764">
        <v>2004</v>
      </c>
      <c r="V194" s="764">
        <v>2005</v>
      </c>
      <c r="W194" s="764">
        <v>2006</v>
      </c>
      <c r="X194" s="764">
        <v>2007</v>
      </c>
      <c r="Y194" s="764">
        <v>2008</v>
      </c>
      <c r="Z194" s="764">
        <v>2009</v>
      </c>
      <c r="AA194" s="764">
        <v>2010</v>
      </c>
      <c r="AB194" s="764">
        <v>2011</v>
      </c>
      <c r="AC194" s="764">
        <v>2012</v>
      </c>
      <c r="AD194" s="764">
        <v>2013</v>
      </c>
      <c r="AE194" s="764">
        <v>2014</v>
      </c>
      <c r="AF194" s="764">
        <v>2015</v>
      </c>
      <c r="AG194" s="764">
        <v>2016</v>
      </c>
      <c r="AH194" s="764">
        <v>2017</v>
      </c>
      <c r="AI194" s="764">
        <v>2018</v>
      </c>
      <c r="AJ194" s="764">
        <v>2019</v>
      </c>
      <c r="AK194" s="764">
        <v>2020</v>
      </c>
      <c r="AL194" s="764">
        <v>2021</v>
      </c>
      <c r="AM194" s="764">
        <v>2022</v>
      </c>
      <c r="AN194" s="764">
        <v>2023</v>
      </c>
      <c r="AO194" s="764">
        <v>2024</v>
      </c>
      <c r="AP194" s="764">
        <v>2025</v>
      </c>
      <c r="AQ194" s="764">
        <v>2026</v>
      </c>
      <c r="AR194" s="764">
        <v>2027</v>
      </c>
      <c r="AS194" s="764">
        <v>2028</v>
      </c>
      <c r="AT194" s="764">
        <v>2029</v>
      </c>
      <c r="AU194" s="764">
        <v>2030</v>
      </c>
      <c r="AV194" s="764">
        <v>2031</v>
      </c>
      <c r="AW194" s="764">
        <v>2032</v>
      </c>
      <c r="AX194" s="764">
        <v>2033</v>
      </c>
      <c r="AY194" s="764">
        <v>2034</v>
      </c>
      <c r="AZ194" s="764">
        <v>2035</v>
      </c>
    </row>
    <row r="195" spans="1:52">
      <c r="A195" s="785" t="s">
        <v>486</v>
      </c>
      <c r="B195" s="784" t="s">
        <v>63</v>
      </c>
      <c r="C195" s="764">
        <v>0</v>
      </c>
      <c r="D195" s="764">
        <v>0</v>
      </c>
      <c r="E195" s="764">
        <v>0</v>
      </c>
      <c r="F195" s="764">
        <v>0</v>
      </c>
      <c r="G195" s="764">
        <v>0</v>
      </c>
      <c r="H195" s="764">
        <v>0</v>
      </c>
      <c r="I195" s="764">
        <v>0</v>
      </c>
      <c r="J195" s="764">
        <v>0</v>
      </c>
      <c r="K195" s="764">
        <v>0</v>
      </c>
      <c r="L195" s="764">
        <v>0</v>
      </c>
      <c r="M195" s="764">
        <v>0</v>
      </c>
      <c r="N195" s="764">
        <v>0</v>
      </c>
      <c r="O195" s="764">
        <v>0</v>
      </c>
      <c r="P195" s="764">
        <v>0</v>
      </c>
      <c r="Q195" s="764">
        <v>0</v>
      </c>
      <c r="R195" s="764">
        <v>0</v>
      </c>
      <c r="S195" s="764">
        <v>0</v>
      </c>
      <c r="T195" s="764">
        <v>0</v>
      </c>
      <c r="U195" s="764">
        <v>0</v>
      </c>
      <c r="V195" s="764">
        <v>0</v>
      </c>
      <c r="W195" s="764">
        <v>1E-4</v>
      </c>
      <c r="X195" s="764">
        <v>1E-4</v>
      </c>
      <c r="Y195" s="764">
        <v>2.0000000000000001E-4</v>
      </c>
      <c r="Z195" s="764">
        <v>2.9999999999999997E-4</v>
      </c>
      <c r="AA195" s="764">
        <v>5.0000000000000001E-4</v>
      </c>
      <c r="AB195" s="764">
        <v>8.0000000000000004E-4</v>
      </c>
      <c r="AC195" s="764">
        <v>1.1999999999999999E-3</v>
      </c>
      <c r="AD195" s="764">
        <v>6.7999999999999996E-3</v>
      </c>
      <c r="AE195" s="764">
        <v>7.7999999999999996E-3</v>
      </c>
      <c r="AF195" s="764">
        <v>7.9000000000000008E-3</v>
      </c>
      <c r="AG195" s="764">
        <v>9.5999999999999992E-3</v>
      </c>
      <c r="AH195" s="764">
        <v>1.0999999999999999E-2</v>
      </c>
      <c r="AI195" s="764">
        <v>1.23E-2</v>
      </c>
      <c r="AJ195" s="764">
        <v>1.3299999999999999E-2</v>
      </c>
      <c r="AK195" s="764">
        <v>1.4800000000000001E-2</v>
      </c>
      <c r="AL195" s="764">
        <v>1.6500000000000001E-2</v>
      </c>
      <c r="AM195" s="764">
        <v>1.78E-2</v>
      </c>
      <c r="AN195" s="764">
        <v>1.9300000000000001E-2</v>
      </c>
      <c r="AO195" s="764">
        <v>2.0899999999999998E-2</v>
      </c>
      <c r="AP195" s="764">
        <v>2.2599999999999999E-2</v>
      </c>
      <c r="AQ195" s="764">
        <v>2.4500000000000001E-2</v>
      </c>
      <c r="AR195" s="764">
        <v>2.6499999999999999E-2</v>
      </c>
      <c r="AS195" s="764">
        <v>2.8799999999999999E-2</v>
      </c>
      <c r="AT195" s="764">
        <v>3.0200000000000001E-2</v>
      </c>
      <c r="AU195" s="764">
        <v>3.2800000000000003E-2</v>
      </c>
      <c r="AV195" s="764">
        <v>3.4500000000000003E-2</v>
      </c>
      <c r="AW195" s="764">
        <v>3.7400000000000003E-2</v>
      </c>
      <c r="AX195" s="764">
        <v>3.9199999999999999E-2</v>
      </c>
      <c r="AY195" s="764">
        <v>4.1000000000000002E-2</v>
      </c>
      <c r="AZ195" s="764">
        <v>4.2999999999999997E-2</v>
      </c>
    </row>
    <row r="196" spans="1:52">
      <c r="A196" s="785" t="s">
        <v>486</v>
      </c>
      <c r="B196" s="784" t="s">
        <v>6</v>
      </c>
      <c r="C196" s="764">
        <v>0</v>
      </c>
      <c r="D196" s="764">
        <v>0</v>
      </c>
      <c r="E196" s="764">
        <v>0</v>
      </c>
      <c r="F196" s="764">
        <v>0</v>
      </c>
      <c r="G196" s="764">
        <v>0</v>
      </c>
      <c r="H196" s="764">
        <v>0</v>
      </c>
      <c r="I196" s="764">
        <v>0</v>
      </c>
      <c r="J196" s="764">
        <v>0</v>
      </c>
      <c r="K196" s="764">
        <v>0</v>
      </c>
      <c r="L196" s="764">
        <v>0</v>
      </c>
      <c r="M196" s="764">
        <v>0</v>
      </c>
      <c r="N196" s="764">
        <v>0</v>
      </c>
      <c r="O196" s="764">
        <v>0</v>
      </c>
      <c r="P196" s="764">
        <v>0</v>
      </c>
      <c r="Q196" s="764">
        <v>0</v>
      </c>
      <c r="R196" s="764">
        <v>0</v>
      </c>
      <c r="S196" s="764">
        <v>0</v>
      </c>
      <c r="T196" s="764">
        <v>0</v>
      </c>
      <c r="U196" s="764">
        <v>0</v>
      </c>
      <c r="V196" s="764">
        <v>0</v>
      </c>
      <c r="W196" s="764">
        <v>0</v>
      </c>
      <c r="X196" s="764">
        <v>0</v>
      </c>
      <c r="Y196" s="764">
        <v>0</v>
      </c>
      <c r="Z196" s="764">
        <v>0</v>
      </c>
      <c r="AA196" s="764">
        <v>0</v>
      </c>
      <c r="AB196" s="764">
        <v>0</v>
      </c>
      <c r="AC196" s="764">
        <v>0</v>
      </c>
      <c r="AD196" s="764">
        <v>0</v>
      </c>
      <c r="AE196" s="764">
        <v>0</v>
      </c>
      <c r="AF196" s="764">
        <v>0</v>
      </c>
      <c r="AG196" s="764">
        <v>0</v>
      </c>
      <c r="AH196" s="764">
        <v>0</v>
      </c>
      <c r="AI196" s="764">
        <v>0</v>
      </c>
      <c r="AJ196" s="764">
        <v>0</v>
      </c>
      <c r="AK196" s="764">
        <v>0</v>
      </c>
      <c r="AL196" s="764">
        <v>0</v>
      </c>
      <c r="AM196" s="764">
        <v>0</v>
      </c>
      <c r="AN196" s="764">
        <v>0</v>
      </c>
      <c r="AO196" s="764">
        <v>0</v>
      </c>
      <c r="AP196" s="764">
        <v>0</v>
      </c>
      <c r="AQ196" s="764">
        <v>0</v>
      </c>
      <c r="AR196" s="764">
        <v>0</v>
      </c>
      <c r="AS196" s="764">
        <v>0</v>
      </c>
      <c r="AT196" s="764">
        <v>0</v>
      </c>
      <c r="AU196" s="764">
        <v>0</v>
      </c>
      <c r="AV196" s="764">
        <v>0</v>
      </c>
      <c r="AW196" s="764">
        <v>0</v>
      </c>
      <c r="AX196" s="764">
        <v>0</v>
      </c>
      <c r="AY196" s="764">
        <v>0</v>
      </c>
      <c r="AZ196" s="764">
        <v>0</v>
      </c>
    </row>
    <row r="197" spans="1:52">
      <c r="A197" s="785" t="s">
        <v>486</v>
      </c>
      <c r="B197" s="784" t="s">
        <v>7</v>
      </c>
      <c r="C197" s="764">
        <v>0</v>
      </c>
      <c r="D197" s="764">
        <v>0</v>
      </c>
      <c r="E197" s="764">
        <v>0</v>
      </c>
      <c r="F197" s="764">
        <v>0</v>
      </c>
      <c r="G197" s="764">
        <v>0</v>
      </c>
      <c r="H197" s="764">
        <v>0</v>
      </c>
      <c r="I197" s="764">
        <v>0</v>
      </c>
      <c r="J197" s="764">
        <v>0</v>
      </c>
      <c r="K197" s="764">
        <v>0</v>
      </c>
      <c r="L197" s="764">
        <v>0</v>
      </c>
      <c r="M197" s="764">
        <v>0</v>
      </c>
      <c r="N197" s="764">
        <v>0</v>
      </c>
      <c r="O197" s="764">
        <v>0</v>
      </c>
      <c r="P197" s="764">
        <v>0</v>
      </c>
      <c r="Q197" s="764">
        <v>0</v>
      </c>
      <c r="R197" s="764">
        <v>0</v>
      </c>
      <c r="S197" s="764">
        <v>0</v>
      </c>
      <c r="T197" s="764">
        <v>0</v>
      </c>
      <c r="U197" s="764">
        <v>0</v>
      </c>
      <c r="V197" s="764">
        <v>0</v>
      </c>
      <c r="W197" s="764">
        <v>0</v>
      </c>
      <c r="X197" s="764">
        <v>0</v>
      </c>
      <c r="Y197" s="764">
        <v>0</v>
      </c>
      <c r="Z197" s="764">
        <v>0</v>
      </c>
      <c r="AA197" s="764">
        <v>0</v>
      </c>
      <c r="AB197" s="764">
        <v>0</v>
      </c>
      <c r="AC197" s="764">
        <v>0</v>
      </c>
      <c r="AD197" s="764">
        <v>0</v>
      </c>
      <c r="AE197" s="764">
        <v>0</v>
      </c>
      <c r="AF197" s="764">
        <v>0</v>
      </c>
      <c r="AG197" s="764">
        <v>0</v>
      </c>
      <c r="AH197" s="764">
        <v>0</v>
      </c>
      <c r="AI197" s="764">
        <v>0</v>
      </c>
      <c r="AJ197" s="764">
        <v>0</v>
      </c>
      <c r="AK197" s="764">
        <v>0</v>
      </c>
      <c r="AL197" s="764">
        <v>0</v>
      </c>
      <c r="AM197" s="764">
        <v>0</v>
      </c>
      <c r="AN197" s="764">
        <v>0</v>
      </c>
      <c r="AO197" s="764">
        <v>0</v>
      </c>
      <c r="AP197" s="764">
        <v>0</v>
      </c>
      <c r="AQ197" s="764">
        <v>0</v>
      </c>
      <c r="AR197" s="764">
        <v>0</v>
      </c>
      <c r="AS197" s="764">
        <v>0</v>
      </c>
      <c r="AT197" s="764">
        <v>0</v>
      </c>
      <c r="AU197" s="764">
        <v>0</v>
      </c>
      <c r="AV197" s="764">
        <v>0</v>
      </c>
      <c r="AW197" s="764">
        <v>0</v>
      </c>
      <c r="AX197" s="764">
        <v>0</v>
      </c>
      <c r="AY197" s="764">
        <v>0</v>
      </c>
      <c r="AZ197" s="764">
        <v>0</v>
      </c>
    </row>
    <row r="198" spans="1:52">
      <c r="A198" s="785" t="s">
        <v>486</v>
      </c>
      <c r="B198" s="784" t="s">
        <v>8</v>
      </c>
      <c r="C198" s="764">
        <v>0</v>
      </c>
      <c r="D198" s="764">
        <v>0</v>
      </c>
      <c r="E198" s="764">
        <v>0</v>
      </c>
      <c r="F198" s="764">
        <v>0</v>
      </c>
      <c r="G198" s="764">
        <v>0</v>
      </c>
      <c r="H198" s="764">
        <v>0</v>
      </c>
      <c r="I198" s="764">
        <v>0</v>
      </c>
      <c r="J198" s="764">
        <v>0</v>
      </c>
      <c r="K198" s="764">
        <v>0</v>
      </c>
      <c r="L198" s="764">
        <v>0</v>
      </c>
      <c r="M198" s="764">
        <v>0</v>
      </c>
      <c r="N198" s="764">
        <v>0</v>
      </c>
      <c r="O198" s="764">
        <v>0</v>
      </c>
      <c r="P198" s="764">
        <v>0</v>
      </c>
      <c r="Q198" s="764">
        <v>0</v>
      </c>
      <c r="R198" s="764">
        <v>0</v>
      </c>
      <c r="S198" s="764">
        <v>0</v>
      </c>
      <c r="T198" s="764">
        <v>0</v>
      </c>
      <c r="U198" s="764">
        <v>0</v>
      </c>
      <c r="V198" s="764">
        <v>0</v>
      </c>
      <c r="W198" s="764">
        <v>0</v>
      </c>
      <c r="X198" s="764">
        <v>0</v>
      </c>
      <c r="Y198" s="764">
        <v>0</v>
      </c>
      <c r="Z198" s="764">
        <v>0</v>
      </c>
      <c r="AA198" s="764">
        <v>0</v>
      </c>
      <c r="AB198" s="764">
        <v>0</v>
      </c>
      <c r="AC198" s="764">
        <v>0</v>
      </c>
      <c r="AD198" s="764">
        <v>0</v>
      </c>
      <c r="AE198" s="764">
        <v>0</v>
      </c>
      <c r="AF198" s="764">
        <v>0</v>
      </c>
      <c r="AG198" s="764">
        <v>0</v>
      </c>
      <c r="AH198" s="764">
        <v>0</v>
      </c>
      <c r="AI198" s="764">
        <v>0</v>
      </c>
      <c r="AJ198" s="764">
        <v>0</v>
      </c>
      <c r="AK198" s="764">
        <v>0</v>
      </c>
      <c r="AL198" s="764">
        <v>0</v>
      </c>
      <c r="AM198" s="764">
        <v>0</v>
      </c>
      <c r="AN198" s="764">
        <v>0</v>
      </c>
      <c r="AO198" s="764">
        <v>0</v>
      </c>
      <c r="AP198" s="764">
        <v>0</v>
      </c>
      <c r="AQ198" s="764">
        <v>0</v>
      </c>
      <c r="AR198" s="764">
        <v>0</v>
      </c>
      <c r="AS198" s="764">
        <v>0</v>
      </c>
      <c r="AT198" s="764">
        <v>0</v>
      </c>
      <c r="AU198" s="764">
        <v>0</v>
      </c>
      <c r="AV198" s="764">
        <v>0</v>
      </c>
      <c r="AW198" s="764">
        <v>0</v>
      </c>
      <c r="AX198" s="764">
        <v>0</v>
      </c>
      <c r="AY198" s="764">
        <v>0</v>
      </c>
      <c r="AZ198" s="764">
        <v>0</v>
      </c>
    </row>
    <row r="199" spans="1:52">
      <c r="A199" s="785" t="s">
        <v>486</v>
      </c>
      <c r="B199" s="784" t="s">
        <v>9</v>
      </c>
      <c r="C199" s="764">
        <v>0</v>
      </c>
      <c r="D199" s="764">
        <v>0</v>
      </c>
      <c r="E199" s="764">
        <v>0</v>
      </c>
      <c r="F199" s="764">
        <v>0</v>
      </c>
      <c r="G199" s="764">
        <v>0</v>
      </c>
      <c r="H199" s="764">
        <v>0</v>
      </c>
      <c r="I199" s="764">
        <v>0</v>
      </c>
      <c r="J199" s="764">
        <v>0</v>
      </c>
      <c r="K199" s="764">
        <v>0</v>
      </c>
      <c r="L199" s="764">
        <v>0</v>
      </c>
      <c r="M199" s="764">
        <v>0</v>
      </c>
      <c r="N199" s="764">
        <v>0</v>
      </c>
      <c r="O199" s="764">
        <v>0</v>
      </c>
      <c r="P199" s="764">
        <v>0</v>
      </c>
      <c r="Q199" s="764">
        <v>0</v>
      </c>
      <c r="R199" s="764">
        <v>0</v>
      </c>
      <c r="S199" s="764">
        <v>0</v>
      </c>
      <c r="T199" s="764">
        <v>0</v>
      </c>
      <c r="U199" s="764">
        <v>0</v>
      </c>
      <c r="V199" s="764">
        <v>0</v>
      </c>
      <c r="W199" s="764">
        <v>0</v>
      </c>
      <c r="X199" s="764">
        <v>0</v>
      </c>
      <c r="Y199" s="764">
        <v>0</v>
      </c>
      <c r="Z199" s="764">
        <v>0</v>
      </c>
      <c r="AA199" s="764">
        <v>0</v>
      </c>
      <c r="AB199" s="764">
        <v>0</v>
      </c>
      <c r="AC199" s="764">
        <v>0</v>
      </c>
      <c r="AD199" s="764">
        <v>0</v>
      </c>
      <c r="AE199" s="764">
        <v>0</v>
      </c>
      <c r="AF199" s="764">
        <v>0</v>
      </c>
      <c r="AG199" s="764">
        <v>0</v>
      </c>
      <c r="AH199" s="764">
        <v>0</v>
      </c>
      <c r="AI199" s="764">
        <v>0</v>
      </c>
      <c r="AJ199" s="764">
        <v>0</v>
      </c>
      <c r="AK199" s="764">
        <v>0</v>
      </c>
      <c r="AL199" s="764">
        <v>0</v>
      </c>
      <c r="AM199" s="764">
        <v>0</v>
      </c>
      <c r="AN199" s="764">
        <v>0</v>
      </c>
      <c r="AO199" s="764">
        <v>0</v>
      </c>
      <c r="AP199" s="764">
        <v>0</v>
      </c>
      <c r="AQ199" s="764">
        <v>0</v>
      </c>
      <c r="AR199" s="764">
        <v>0</v>
      </c>
      <c r="AS199" s="764">
        <v>0</v>
      </c>
      <c r="AT199" s="764">
        <v>0</v>
      </c>
      <c r="AU199" s="764">
        <v>0</v>
      </c>
      <c r="AV199" s="764">
        <v>0</v>
      </c>
      <c r="AW199" s="764">
        <v>0</v>
      </c>
      <c r="AX199" s="764">
        <v>0</v>
      </c>
      <c r="AY199" s="764">
        <v>0</v>
      </c>
      <c r="AZ199" s="764">
        <v>0</v>
      </c>
    </row>
    <row r="200" spans="1:52">
      <c r="A200" s="785" t="s">
        <v>486</v>
      </c>
      <c r="B200" s="784" t="s">
        <v>10</v>
      </c>
      <c r="C200" s="764">
        <v>0</v>
      </c>
      <c r="D200" s="764">
        <v>0</v>
      </c>
      <c r="E200" s="764">
        <v>0</v>
      </c>
      <c r="F200" s="764">
        <v>0</v>
      </c>
      <c r="G200" s="764">
        <v>0</v>
      </c>
      <c r="H200" s="764">
        <v>0</v>
      </c>
      <c r="I200" s="764">
        <v>0</v>
      </c>
      <c r="J200" s="764">
        <v>0</v>
      </c>
      <c r="K200" s="764">
        <v>0</v>
      </c>
      <c r="L200" s="764">
        <v>0</v>
      </c>
      <c r="M200" s="764">
        <v>0</v>
      </c>
      <c r="N200" s="764">
        <v>0</v>
      </c>
      <c r="O200" s="764">
        <v>0</v>
      </c>
      <c r="P200" s="764">
        <v>0</v>
      </c>
      <c r="Q200" s="764">
        <v>0</v>
      </c>
      <c r="R200" s="764">
        <v>0</v>
      </c>
      <c r="S200" s="764">
        <v>0</v>
      </c>
      <c r="T200" s="764">
        <v>0</v>
      </c>
      <c r="U200" s="764">
        <v>0</v>
      </c>
      <c r="V200" s="764">
        <v>0</v>
      </c>
      <c r="W200" s="764">
        <v>0</v>
      </c>
      <c r="X200" s="764">
        <v>0</v>
      </c>
      <c r="Y200" s="764">
        <v>0</v>
      </c>
      <c r="Z200" s="764">
        <v>0</v>
      </c>
      <c r="AA200" s="764">
        <v>0</v>
      </c>
      <c r="AB200" s="764">
        <v>0</v>
      </c>
      <c r="AC200" s="764">
        <v>0</v>
      </c>
      <c r="AD200" s="764">
        <v>0</v>
      </c>
      <c r="AE200" s="764">
        <v>0</v>
      </c>
      <c r="AF200" s="764">
        <v>0</v>
      </c>
      <c r="AG200" s="764">
        <v>0</v>
      </c>
      <c r="AH200" s="764">
        <v>0</v>
      </c>
      <c r="AI200" s="764">
        <v>0</v>
      </c>
      <c r="AJ200" s="764">
        <v>0</v>
      </c>
      <c r="AK200" s="764">
        <v>0</v>
      </c>
      <c r="AL200" s="764">
        <v>0</v>
      </c>
      <c r="AM200" s="764">
        <v>0</v>
      </c>
      <c r="AN200" s="764">
        <v>0</v>
      </c>
      <c r="AO200" s="764">
        <v>0</v>
      </c>
      <c r="AP200" s="764">
        <v>0</v>
      </c>
      <c r="AQ200" s="764">
        <v>0</v>
      </c>
      <c r="AR200" s="764">
        <v>0</v>
      </c>
      <c r="AS200" s="764">
        <v>0</v>
      </c>
      <c r="AT200" s="764">
        <v>0</v>
      </c>
      <c r="AU200" s="764">
        <v>0</v>
      </c>
      <c r="AV200" s="764">
        <v>0</v>
      </c>
      <c r="AW200" s="764">
        <v>0</v>
      </c>
      <c r="AX200" s="764">
        <v>0</v>
      </c>
      <c r="AY200" s="764">
        <v>0</v>
      </c>
      <c r="AZ200" s="764">
        <v>0</v>
      </c>
    </row>
    <row r="201" spans="1:52">
      <c r="A201" s="785" t="s">
        <v>486</v>
      </c>
      <c r="B201" s="784" t="s">
        <v>11</v>
      </c>
      <c r="C201" s="764">
        <v>0</v>
      </c>
      <c r="D201" s="764">
        <v>0</v>
      </c>
      <c r="E201" s="764">
        <v>0</v>
      </c>
      <c r="F201" s="764">
        <v>0</v>
      </c>
      <c r="G201" s="764">
        <v>0</v>
      </c>
      <c r="H201" s="764">
        <v>0</v>
      </c>
      <c r="I201" s="764">
        <v>0</v>
      </c>
      <c r="J201" s="764">
        <v>0</v>
      </c>
      <c r="K201" s="764">
        <v>0</v>
      </c>
      <c r="L201" s="764">
        <v>0</v>
      </c>
      <c r="M201" s="764">
        <v>0</v>
      </c>
      <c r="N201" s="764">
        <v>0</v>
      </c>
      <c r="O201" s="764">
        <v>0</v>
      </c>
      <c r="P201" s="764">
        <v>0</v>
      </c>
      <c r="Q201" s="764">
        <v>0</v>
      </c>
      <c r="R201" s="764">
        <v>0</v>
      </c>
      <c r="S201" s="764">
        <v>0</v>
      </c>
      <c r="T201" s="764">
        <v>0</v>
      </c>
      <c r="U201" s="764">
        <v>0</v>
      </c>
      <c r="V201" s="764">
        <v>0</v>
      </c>
      <c r="W201" s="764">
        <v>0</v>
      </c>
      <c r="X201" s="764">
        <v>0</v>
      </c>
      <c r="Y201" s="764">
        <v>0</v>
      </c>
      <c r="Z201" s="764">
        <v>0</v>
      </c>
      <c r="AA201" s="764">
        <v>0</v>
      </c>
      <c r="AB201" s="764">
        <v>0</v>
      </c>
      <c r="AC201" s="764">
        <v>0</v>
      </c>
      <c r="AD201" s="764">
        <v>0</v>
      </c>
      <c r="AE201" s="764">
        <v>0</v>
      </c>
      <c r="AF201" s="764">
        <v>0</v>
      </c>
      <c r="AG201" s="764">
        <v>0</v>
      </c>
      <c r="AH201" s="764">
        <v>0</v>
      </c>
      <c r="AI201" s="764">
        <v>0</v>
      </c>
      <c r="AJ201" s="764">
        <v>0</v>
      </c>
      <c r="AK201" s="764">
        <v>0</v>
      </c>
      <c r="AL201" s="764">
        <v>0</v>
      </c>
      <c r="AM201" s="764">
        <v>0</v>
      </c>
      <c r="AN201" s="764">
        <v>0</v>
      </c>
      <c r="AO201" s="764">
        <v>0</v>
      </c>
      <c r="AP201" s="764">
        <v>0</v>
      </c>
      <c r="AQ201" s="764">
        <v>0</v>
      </c>
      <c r="AR201" s="764">
        <v>0</v>
      </c>
      <c r="AS201" s="764">
        <v>0</v>
      </c>
      <c r="AT201" s="764">
        <v>0</v>
      </c>
      <c r="AU201" s="764">
        <v>0</v>
      </c>
      <c r="AV201" s="764">
        <v>0</v>
      </c>
      <c r="AW201" s="764">
        <v>0</v>
      </c>
      <c r="AX201" s="764">
        <v>0</v>
      </c>
      <c r="AY201" s="764">
        <v>0</v>
      </c>
      <c r="AZ201" s="764">
        <v>0</v>
      </c>
    </row>
    <row r="202" spans="1:52">
      <c r="A202" s="785" t="s">
        <v>486</v>
      </c>
      <c r="B202" s="784" t="s">
        <v>12</v>
      </c>
      <c r="C202" s="764">
        <v>0</v>
      </c>
      <c r="D202" s="764">
        <v>0</v>
      </c>
      <c r="E202" s="764">
        <v>0</v>
      </c>
      <c r="F202" s="764">
        <v>0</v>
      </c>
      <c r="G202" s="764">
        <v>0</v>
      </c>
      <c r="H202" s="764">
        <v>0</v>
      </c>
      <c r="I202" s="764">
        <v>0</v>
      </c>
      <c r="J202" s="764">
        <v>0</v>
      </c>
      <c r="K202" s="764">
        <v>0</v>
      </c>
      <c r="L202" s="764">
        <v>0</v>
      </c>
      <c r="M202" s="764">
        <v>0</v>
      </c>
      <c r="N202" s="764">
        <v>0</v>
      </c>
      <c r="O202" s="764">
        <v>1E-4</v>
      </c>
      <c r="P202" s="764">
        <v>1E-4</v>
      </c>
      <c r="Q202" s="764">
        <v>1E-4</v>
      </c>
      <c r="R202" s="764">
        <v>1E-4</v>
      </c>
      <c r="S202" s="764">
        <v>1E-4</v>
      </c>
      <c r="T202" s="764">
        <v>2.0000000000000001E-4</v>
      </c>
      <c r="U202" s="764">
        <v>2.0000000000000001E-4</v>
      </c>
      <c r="V202" s="764">
        <v>2.9999999999999997E-4</v>
      </c>
      <c r="W202" s="764">
        <v>6.9999999999999999E-4</v>
      </c>
      <c r="X202" s="764">
        <v>1.2999999999999999E-3</v>
      </c>
      <c r="Y202" s="764">
        <v>2.5000000000000001E-3</v>
      </c>
      <c r="Z202" s="764">
        <v>3.5999999999999999E-3</v>
      </c>
      <c r="AA202" s="764">
        <v>5.5999999999999999E-3</v>
      </c>
      <c r="AB202" s="764">
        <v>9.7999999999999997E-3</v>
      </c>
      <c r="AC202" s="764">
        <v>1.3899999999999999E-2</v>
      </c>
      <c r="AD202" s="764">
        <v>7.9899999999999999E-2</v>
      </c>
      <c r="AE202" s="764">
        <v>9.1499999999999998E-2</v>
      </c>
      <c r="AF202" s="764">
        <v>9.35E-2</v>
      </c>
      <c r="AG202" s="764">
        <v>0.1129</v>
      </c>
      <c r="AH202" s="764">
        <v>0.12989999999999999</v>
      </c>
      <c r="AI202" s="764">
        <v>0.14430000000000001</v>
      </c>
      <c r="AJ202" s="764">
        <v>0.15620000000000001</v>
      </c>
      <c r="AK202" s="764">
        <v>0.1741</v>
      </c>
      <c r="AL202" s="764">
        <v>0.1948</v>
      </c>
      <c r="AM202" s="764">
        <v>0.21</v>
      </c>
      <c r="AN202" s="764">
        <v>0.2273</v>
      </c>
      <c r="AO202" s="764">
        <v>0.246</v>
      </c>
      <c r="AP202" s="764">
        <v>0.26619999999999999</v>
      </c>
      <c r="AQ202" s="764">
        <v>0.28820000000000001</v>
      </c>
      <c r="AR202" s="764">
        <v>0.31209999999999999</v>
      </c>
      <c r="AS202" s="764">
        <v>0.3387</v>
      </c>
      <c r="AT202" s="764">
        <v>0.35580000000000001</v>
      </c>
      <c r="AU202" s="764">
        <v>0.38619999999999999</v>
      </c>
      <c r="AV202" s="764">
        <v>0.40600000000000003</v>
      </c>
      <c r="AW202" s="764">
        <v>0.44030000000000002</v>
      </c>
      <c r="AX202" s="764">
        <v>0.46110000000000001</v>
      </c>
      <c r="AY202" s="764">
        <v>0.48309999999999997</v>
      </c>
      <c r="AZ202" s="764">
        <v>0.50609999999999999</v>
      </c>
    </row>
    <row r="203" spans="1:52">
      <c r="A203" s="785" t="s">
        <v>486</v>
      </c>
      <c r="B203" s="784" t="s">
        <v>13</v>
      </c>
      <c r="C203" s="764">
        <v>0</v>
      </c>
      <c r="D203" s="764">
        <v>0</v>
      </c>
      <c r="E203" s="764">
        <v>0</v>
      </c>
      <c r="F203" s="764">
        <v>0</v>
      </c>
      <c r="G203" s="764">
        <v>0</v>
      </c>
      <c r="H203" s="764">
        <v>0</v>
      </c>
      <c r="I203" s="764">
        <v>0</v>
      </c>
      <c r="J203" s="764">
        <v>0</v>
      </c>
      <c r="K203" s="764">
        <v>0</v>
      </c>
      <c r="L203" s="764">
        <v>0</v>
      </c>
      <c r="M203" s="764">
        <v>0</v>
      </c>
      <c r="N203" s="764">
        <v>0</v>
      </c>
      <c r="O203" s="764">
        <v>0</v>
      </c>
      <c r="P203" s="764">
        <v>0</v>
      </c>
      <c r="Q203" s="764">
        <v>0</v>
      </c>
      <c r="R203" s="764">
        <v>0</v>
      </c>
      <c r="S203" s="764">
        <v>0</v>
      </c>
      <c r="T203" s="764">
        <v>0</v>
      </c>
      <c r="U203" s="764">
        <v>0</v>
      </c>
      <c r="V203" s="764">
        <v>0</v>
      </c>
      <c r="W203" s="764">
        <v>0</v>
      </c>
      <c r="X203" s="764">
        <v>0</v>
      </c>
      <c r="Y203" s="764">
        <v>0</v>
      </c>
      <c r="Z203" s="764">
        <v>0</v>
      </c>
      <c r="AA203" s="764">
        <v>0</v>
      </c>
      <c r="AB203" s="764">
        <v>0</v>
      </c>
      <c r="AC203" s="764">
        <v>0</v>
      </c>
      <c r="AD203" s="764">
        <v>0</v>
      </c>
      <c r="AE203" s="764">
        <v>0</v>
      </c>
      <c r="AF203" s="764">
        <v>0</v>
      </c>
      <c r="AG203" s="764">
        <v>0</v>
      </c>
      <c r="AH203" s="764">
        <v>0</v>
      </c>
      <c r="AI203" s="764">
        <v>0</v>
      </c>
      <c r="AJ203" s="764">
        <v>0</v>
      </c>
      <c r="AK203" s="764">
        <v>0</v>
      </c>
      <c r="AL203" s="764">
        <v>0</v>
      </c>
      <c r="AM203" s="764">
        <v>0</v>
      </c>
      <c r="AN203" s="764">
        <v>0</v>
      </c>
      <c r="AO203" s="764">
        <v>0</v>
      </c>
      <c r="AP203" s="764">
        <v>0</v>
      </c>
      <c r="AQ203" s="764">
        <v>0</v>
      </c>
      <c r="AR203" s="764">
        <v>0</v>
      </c>
      <c r="AS203" s="764">
        <v>0</v>
      </c>
      <c r="AT203" s="764">
        <v>0</v>
      </c>
      <c r="AU203" s="764">
        <v>0</v>
      </c>
      <c r="AV203" s="764">
        <v>0</v>
      </c>
      <c r="AW203" s="764">
        <v>0</v>
      </c>
      <c r="AX203" s="764">
        <v>0</v>
      </c>
      <c r="AY203" s="764">
        <v>0</v>
      </c>
      <c r="AZ203" s="764">
        <v>0</v>
      </c>
    </row>
    <row r="204" spans="1:52">
      <c r="A204" s="785" t="s">
        <v>486</v>
      </c>
      <c r="B204" s="784" t="s">
        <v>14</v>
      </c>
      <c r="C204" s="764">
        <v>0</v>
      </c>
      <c r="D204" s="764">
        <v>0</v>
      </c>
      <c r="E204" s="764">
        <v>0</v>
      </c>
      <c r="F204" s="764">
        <v>0</v>
      </c>
      <c r="G204" s="764">
        <v>0</v>
      </c>
      <c r="H204" s="764">
        <v>0</v>
      </c>
      <c r="I204" s="764">
        <v>0</v>
      </c>
      <c r="J204" s="764">
        <v>0</v>
      </c>
      <c r="K204" s="764">
        <v>0</v>
      </c>
      <c r="L204" s="764">
        <v>0</v>
      </c>
      <c r="M204" s="764">
        <v>0</v>
      </c>
      <c r="N204" s="764">
        <v>0</v>
      </c>
      <c r="O204" s="764">
        <v>0</v>
      </c>
      <c r="P204" s="764">
        <v>0</v>
      </c>
      <c r="Q204" s="764">
        <v>0</v>
      </c>
      <c r="R204" s="764">
        <v>0</v>
      </c>
      <c r="S204" s="764">
        <v>0</v>
      </c>
      <c r="T204" s="764">
        <v>0</v>
      </c>
      <c r="U204" s="764">
        <v>0</v>
      </c>
      <c r="V204" s="764">
        <v>0</v>
      </c>
      <c r="W204" s="764">
        <v>0</v>
      </c>
      <c r="X204" s="764">
        <v>0</v>
      </c>
      <c r="Y204" s="764">
        <v>0</v>
      </c>
      <c r="Z204" s="764">
        <v>0</v>
      </c>
      <c r="AA204" s="764">
        <v>0</v>
      </c>
      <c r="AB204" s="764">
        <v>0</v>
      </c>
      <c r="AC204" s="764">
        <v>0</v>
      </c>
      <c r="AD204" s="764">
        <v>0</v>
      </c>
      <c r="AE204" s="764">
        <v>0</v>
      </c>
      <c r="AF204" s="764">
        <v>0</v>
      </c>
      <c r="AG204" s="764">
        <v>0</v>
      </c>
      <c r="AH204" s="764">
        <v>0</v>
      </c>
      <c r="AI204" s="764">
        <v>0</v>
      </c>
      <c r="AJ204" s="764">
        <v>0</v>
      </c>
      <c r="AK204" s="764">
        <v>0</v>
      </c>
      <c r="AL204" s="764">
        <v>0</v>
      </c>
      <c r="AM204" s="764">
        <v>0</v>
      </c>
      <c r="AN204" s="764">
        <v>0</v>
      </c>
      <c r="AO204" s="764">
        <v>0</v>
      </c>
      <c r="AP204" s="764">
        <v>0</v>
      </c>
      <c r="AQ204" s="764">
        <v>0</v>
      </c>
      <c r="AR204" s="764">
        <v>0</v>
      </c>
      <c r="AS204" s="764">
        <v>0</v>
      </c>
      <c r="AT204" s="764">
        <v>0</v>
      </c>
      <c r="AU204" s="764">
        <v>0</v>
      </c>
      <c r="AV204" s="764">
        <v>0</v>
      </c>
      <c r="AW204" s="764">
        <v>0</v>
      </c>
      <c r="AX204" s="764">
        <v>0</v>
      </c>
      <c r="AY204" s="764">
        <v>0</v>
      </c>
      <c r="AZ204" s="764">
        <v>0</v>
      </c>
    </row>
    <row r="205" spans="1:52">
      <c r="A205" s="785" t="s">
        <v>486</v>
      </c>
      <c r="B205" s="784" t="s">
        <v>15</v>
      </c>
      <c r="C205" s="764">
        <v>0</v>
      </c>
      <c r="D205" s="764">
        <v>0</v>
      </c>
      <c r="E205" s="764">
        <v>0</v>
      </c>
      <c r="F205" s="764">
        <v>0</v>
      </c>
      <c r="G205" s="764">
        <v>0</v>
      </c>
      <c r="H205" s="764">
        <v>0</v>
      </c>
      <c r="I205" s="764">
        <v>0</v>
      </c>
      <c r="J205" s="764">
        <v>0</v>
      </c>
      <c r="K205" s="764">
        <v>0</v>
      </c>
      <c r="L205" s="764">
        <v>0</v>
      </c>
      <c r="M205" s="764">
        <v>0</v>
      </c>
      <c r="N205" s="764">
        <v>0</v>
      </c>
      <c r="O205" s="764">
        <v>0</v>
      </c>
      <c r="P205" s="764">
        <v>0</v>
      </c>
      <c r="Q205" s="764">
        <v>0</v>
      </c>
      <c r="R205" s="764">
        <v>0</v>
      </c>
      <c r="S205" s="764">
        <v>0</v>
      </c>
      <c r="T205" s="764">
        <v>0</v>
      </c>
      <c r="U205" s="764">
        <v>0</v>
      </c>
      <c r="V205" s="764">
        <v>0</v>
      </c>
      <c r="W205" s="764">
        <v>0</v>
      </c>
      <c r="X205" s="764">
        <v>0</v>
      </c>
      <c r="Y205" s="764">
        <v>0</v>
      </c>
      <c r="Z205" s="764">
        <v>0</v>
      </c>
      <c r="AA205" s="764">
        <v>0</v>
      </c>
      <c r="AB205" s="764">
        <v>0</v>
      </c>
      <c r="AC205" s="764">
        <v>0</v>
      </c>
      <c r="AD205" s="764">
        <v>0</v>
      </c>
      <c r="AE205" s="764">
        <v>0</v>
      </c>
      <c r="AF205" s="764">
        <v>0</v>
      </c>
      <c r="AG205" s="764">
        <v>0</v>
      </c>
      <c r="AH205" s="764">
        <v>0</v>
      </c>
      <c r="AI205" s="764">
        <v>0</v>
      </c>
      <c r="AJ205" s="764">
        <v>0</v>
      </c>
      <c r="AK205" s="764">
        <v>0</v>
      </c>
      <c r="AL205" s="764">
        <v>0</v>
      </c>
      <c r="AM205" s="764">
        <v>0</v>
      </c>
      <c r="AN205" s="764">
        <v>0</v>
      </c>
      <c r="AO205" s="764">
        <v>0</v>
      </c>
      <c r="AP205" s="764">
        <v>0</v>
      </c>
      <c r="AQ205" s="764">
        <v>0</v>
      </c>
      <c r="AR205" s="764">
        <v>0</v>
      </c>
      <c r="AS205" s="764">
        <v>0</v>
      </c>
      <c r="AT205" s="764">
        <v>0</v>
      </c>
      <c r="AU205" s="764">
        <v>0</v>
      </c>
      <c r="AV205" s="764">
        <v>0</v>
      </c>
      <c r="AW205" s="764">
        <v>0</v>
      </c>
      <c r="AX205" s="764">
        <v>0</v>
      </c>
      <c r="AY205" s="764">
        <v>0</v>
      </c>
      <c r="AZ205" s="764">
        <v>0</v>
      </c>
    </row>
    <row r="206" spans="1:52">
      <c r="A206" s="785" t="s">
        <v>486</v>
      </c>
      <c r="B206" s="784" t="s">
        <v>16</v>
      </c>
      <c r="C206" s="764">
        <v>0</v>
      </c>
      <c r="D206" s="764">
        <v>0</v>
      </c>
      <c r="E206" s="764">
        <v>0</v>
      </c>
      <c r="F206" s="764">
        <v>0</v>
      </c>
      <c r="G206" s="764">
        <v>0</v>
      </c>
      <c r="H206" s="764">
        <v>0</v>
      </c>
      <c r="I206" s="764">
        <v>0</v>
      </c>
      <c r="J206" s="764">
        <v>0</v>
      </c>
      <c r="K206" s="764">
        <v>0</v>
      </c>
      <c r="L206" s="764">
        <v>0</v>
      </c>
      <c r="M206" s="764">
        <v>0</v>
      </c>
      <c r="N206" s="764">
        <v>0</v>
      </c>
      <c r="O206" s="764">
        <v>0</v>
      </c>
      <c r="P206" s="764">
        <v>0</v>
      </c>
      <c r="Q206" s="764">
        <v>0</v>
      </c>
      <c r="R206" s="764">
        <v>0</v>
      </c>
      <c r="S206" s="764">
        <v>0</v>
      </c>
      <c r="T206" s="764">
        <v>0</v>
      </c>
      <c r="U206" s="764">
        <v>0</v>
      </c>
      <c r="V206" s="764">
        <v>0</v>
      </c>
      <c r="W206" s="764">
        <v>0</v>
      </c>
      <c r="X206" s="764">
        <v>0</v>
      </c>
      <c r="Y206" s="764">
        <v>0</v>
      </c>
      <c r="Z206" s="764">
        <v>0</v>
      </c>
      <c r="AA206" s="764">
        <v>0</v>
      </c>
      <c r="AB206" s="764">
        <v>0</v>
      </c>
      <c r="AC206" s="764">
        <v>0</v>
      </c>
      <c r="AD206" s="764">
        <v>0</v>
      </c>
      <c r="AE206" s="764">
        <v>0</v>
      </c>
      <c r="AF206" s="764">
        <v>0</v>
      </c>
      <c r="AG206" s="764">
        <v>0</v>
      </c>
      <c r="AH206" s="764">
        <v>0</v>
      </c>
      <c r="AI206" s="764">
        <v>0</v>
      </c>
      <c r="AJ206" s="764">
        <v>0</v>
      </c>
      <c r="AK206" s="764">
        <v>0</v>
      </c>
      <c r="AL206" s="764">
        <v>0</v>
      </c>
      <c r="AM206" s="764">
        <v>0</v>
      </c>
      <c r="AN206" s="764">
        <v>0</v>
      </c>
      <c r="AO206" s="764">
        <v>0</v>
      </c>
      <c r="AP206" s="764">
        <v>0</v>
      </c>
      <c r="AQ206" s="764">
        <v>0</v>
      </c>
      <c r="AR206" s="764">
        <v>0</v>
      </c>
      <c r="AS206" s="764">
        <v>0</v>
      </c>
      <c r="AT206" s="764">
        <v>0</v>
      </c>
      <c r="AU206" s="764">
        <v>0</v>
      </c>
      <c r="AV206" s="764">
        <v>0</v>
      </c>
      <c r="AW206" s="764">
        <v>0</v>
      </c>
      <c r="AX206" s="764">
        <v>0</v>
      </c>
      <c r="AY206" s="764">
        <v>0</v>
      </c>
      <c r="AZ206" s="764">
        <v>0</v>
      </c>
    </row>
    <row r="207" spans="1:52">
      <c r="A207" s="785" t="s">
        <v>486</v>
      </c>
      <c r="B207" s="784" t="s">
        <v>17</v>
      </c>
      <c r="C207" s="764">
        <v>0</v>
      </c>
      <c r="D207" s="764">
        <v>0</v>
      </c>
      <c r="E207" s="764">
        <v>0</v>
      </c>
      <c r="F207" s="764">
        <v>0</v>
      </c>
      <c r="G207" s="764">
        <v>0</v>
      </c>
      <c r="H207" s="764">
        <v>0</v>
      </c>
      <c r="I207" s="764">
        <v>0</v>
      </c>
      <c r="J207" s="764">
        <v>0</v>
      </c>
      <c r="K207" s="764">
        <v>0</v>
      </c>
      <c r="L207" s="764">
        <v>0</v>
      </c>
      <c r="M207" s="764">
        <v>0</v>
      </c>
      <c r="N207" s="764">
        <v>0</v>
      </c>
      <c r="O207" s="764">
        <v>0</v>
      </c>
      <c r="P207" s="764">
        <v>0</v>
      </c>
      <c r="Q207" s="764">
        <v>0</v>
      </c>
      <c r="R207" s="764">
        <v>0</v>
      </c>
      <c r="S207" s="764">
        <v>0</v>
      </c>
      <c r="T207" s="764">
        <v>0</v>
      </c>
      <c r="U207" s="764">
        <v>0</v>
      </c>
      <c r="V207" s="764">
        <v>0</v>
      </c>
      <c r="W207" s="764">
        <v>0</v>
      </c>
      <c r="X207" s="764">
        <v>0</v>
      </c>
      <c r="Y207" s="764">
        <v>0</v>
      </c>
      <c r="Z207" s="764">
        <v>0</v>
      </c>
      <c r="AA207" s="764">
        <v>0</v>
      </c>
      <c r="AB207" s="764">
        <v>0</v>
      </c>
      <c r="AC207" s="764">
        <v>0</v>
      </c>
      <c r="AD207" s="764">
        <v>0</v>
      </c>
      <c r="AE207" s="764">
        <v>0</v>
      </c>
      <c r="AF207" s="764">
        <v>0</v>
      </c>
      <c r="AG207" s="764">
        <v>0</v>
      </c>
      <c r="AH207" s="764">
        <v>0</v>
      </c>
      <c r="AI207" s="764">
        <v>0</v>
      </c>
      <c r="AJ207" s="764">
        <v>0</v>
      </c>
      <c r="AK207" s="764">
        <v>0</v>
      </c>
      <c r="AL207" s="764">
        <v>0</v>
      </c>
      <c r="AM207" s="764">
        <v>0</v>
      </c>
      <c r="AN207" s="764">
        <v>0</v>
      </c>
      <c r="AO207" s="764">
        <v>0</v>
      </c>
      <c r="AP207" s="764">
        <v>0</v>
      </c>
      <c r="AQ207" s="764">
        <v>0</v>
      </c>
      <c r="AR207" s="764">
        <v>0</v>
      </c>
      <c r="AS207" s="764">
        <v>0</v>
      </c>
      <c r="AT207" s="764">
        <v>0</v>
      </c>
      <c r="AU207" s="764">
        <v>0</v>
      </c>
      <c r="AV207" s="764">
        <v>0</v>
      </c>
      <c r="AW207" s="764">
        <v>0</v>
      </c>
      <c r="AX207" s="764">
        <v>0</v>
      </c>
      <c r="AY207" s="764">
        <v>0</v>
      </c>
      <c r="AZ207" s="764">
        <v>0</v>
      </c>
    </row>
    <row r="208" spans="1:52">
      <c r="A208" s="784" t="s">
        <v>4</v>
      </c>
      <c r="B208" s="784"/>
      <c r="C208" s="764"/>
      <c r="D208" s="764"/>
      <c r="E208" s="764"/>
      <c r="F208" s="764"/>
      <c r="G208" s="764"/>
      <c r="H208" s="764"/>
      <c r="I208" s="764"/>
      <c r="J208" s="764"/>
      <c r="K208" s="764"/>
      <c r="L208" s="764"/>
      <c r="M208" s="764"/>
      <c r="N208" s="764"/>
      <c r="O208" s="764"/>
      <c r="P208" s="764"/>
      <c r="Q208" s="764"/>
      <c r="R208" s="764"/>
      <c r="S208" s="764"/>
      <c r="T208" s="764"/>
      <c r="U208" s="764"/>
      <c r="V208" s="764"/>
      <c r="W208" s="764"/>
      <c r="X208" s="764"/>
      <c r="Y208" s="764"/>
      <c r="Z208" s="764"/>
      <c r="AA208" s="764"/>
      <c r="AB208" s="764"/>
      <c r="AC208" s="764"/>
      <c r="AD208" s="764"/>
      <c r="AE208" s="764"/>
      <c r="AF208" s="764"/>
      <c r="AG208" s="764"/>
      <c r="AH208" s="764"/>
      <c r="AI208" s="764"/>
      <c r="AJ208" s="764"/>
      <c r="AK208" s="764"/>
      <c r="AL208" s="764"/>
      <c r="AM208" s="764"/>
      <c r="AN208" s="764"/>
      <c r="AO208" s="764"/>
      <c r="AP208" s="764"/>
      <c r="AQ208" s="764"/>
      <c r="AR208" s="764"/>
      <c r="AS208" s="764"/>
      <c r="AT208" s="764"/>
      <c r="AU208" s="764"/>
      <c r="AV208" s="764"/>
      <c r="AW208" s="764"/>
      <c r="AX208" s="764"/>
      <c r="AY208" s="764"/>
      <c r="AZ208" s="764"/>
    </row>
    <row r="209" spans="1:52">
      <c r="A209" s="785" t="s">
        <v>928</v>
      </c>
      <c r="B209" s="784"/>
      <c r="C209" s="764">
        <v>1986</v>
      </c>
      <c r="D209" s="764">
        <v>1987</v>
      </c>
      <c r="E209" s="764">
        <v>1988</v>
      </c>
      <c r="F209" s="764">
        <v>1989</v>
      </c>
      <c r="G209" s="764">
        <v>1990</v>
      </c>
      <c r="H209" s="764">
        <v>1991</v>
      </c>
      <c r="I209" s="764">
        <v>1992</v>
      </c>
      <c r="J209" s="764">
        <v>1993</v>
      </c>
      <c r="K209" s="764">
        <v>1994</v>
      </c>
      <c r="L209" s="764">
        <v>1995</v>
      </c>
      <c r="M209" s="764">
        <v>1996</v>
      </c>
      <c r="N209" s="764">
        <v>1997</v>
      </c>
      <c r="O209" s="764">
        <v>1998</v>
      </c>
      <c r="P209" s="764">
        <v>1999</v>
      </c>
      <c r="Q209" s="764">
        <v>2000</v>
      </c>
      <c r="R209" s="764">
        <v>2001</v>
      </c>
      <c r="S209" s="764">
        <v>2002</v>
      </c>
      <c r="T209" s="764">
        <v>2003</v>
      </c>
      <c r="U209" s="764">
        <v>2004</v>
      </c>
      <c r="V209" s="764">
        <v>2005</v>
      </c>
      <c r="W209" s="764">
        <v>2006</v>
      </c>
      <c r="X209" s="764">
        <v>2007</v>
      </c>
      <c r="Y209" s="764">
        <v>2008</v>
      </c>
      <c r="Z209" s="764">
        <v>2009</v>
      </c>
      <c r="AA209" s="764">
        <v>2010</v>
      </c>
      <c r="AB209" s="764">
        <v>2011</v>
      </c>
      <c r="AC209" s="764">
        <v>2012</v>
      </c>
      <c r="AD209" s="764">
        <v>2013</v>
      </c>
      <c r="AE209" s="764">
        <v>2014</v>
      </c>
      <c r="AF209" s="764">
        <v>2015</v>
      </c>
      <c r="AG209" s="764">
        <v>2016</v>
      </c>
      <c r="AH209" s="764">
        <v>2017</v>
      </c>
      <c r="AI209" s="764">
        <v>2018</v>
      </c>
      <c r="AJ209" s="764">
        <v>2019</v>
      </c>
      <c r="AK209" s="764">
        <v>2020</v>
      </c>
      <c r="AL209" s="764">
        <v>2021</v>
      </c>
      <c r="AM209" s="764">
        <v>2022</v>
      </c>
      <c r="AN209" s="764">
        <v>2023</v>
      </c>
      <c r="AO209" s="764">
        <v>2024</v>
      </c>
      <c r="AP209" s="764">
        <v>2025</v>
      </c>
      <c r="AQ209" s="764">
        <v>2026</v>
      </c>
      <c r="AR209" s="764">
        <v>2027</v>
      </c>
      <c r="AS209" s="764">
        <v>2028</v>
      </c>
      <c r="AT209" s="764">
        <v>2029</v>
      </c>
      <c r="AU209" s="764">
        <v>2030</v>
      </c>
      <c r="AV209" s="764">
        <v>2031</v>
      </c>
      <c r="AW209" s="764">
        <v>2032</v>
      </c>
      <c r="AX209" s="764">
        <v>2033</v>
      </c>
      <c r="AY209" s="764">
        <v>2034</v>
      </c>
      <c r="AZ209" s="764">
        <v>2035</v>
      </c>
    </row>
    <row r="210" spans="1:52">
      <c r="A210" s="785" t="s">
        <v>488</v>
      </c>
      <c r="B210" s="784" t="s">
        <v>35</v>
      </c>
      <c r="C210" s="764">
        <v>0</v>
      </c>
      <c r="D210" s="764">
        <v>0</v>
      </c>
      <c r="E210" s="764">
        <v>0</v>
      </c>
      <c r="F210" s="764">
        <v>0</v>
      </c>
      <c r="G210" s="764">
        <v>0</v>
      </c>
      <c r="H210" s="764">
        <v>0</v>
      </c>
      <c r="I210" s="764">
        <v>2.0999999999999999E-3</v>
      </c>
      <c r="J210" s="764">
        <v>2.8999999999999998E-3</v>
      </c>
      <c r="K210" s="764">
        <v>4.1000000000000003E-3</v>
      </c>
      <c r="L210" s="764">
        <v>5.7000000000000002E-3</v>
      </c>
      <c r="M210" s="764">
        <v>8.0000000000000002E-3</v>
      </c>
      <c r="N210" s="764">
        <v>1.04E-2</v>
      </c>
      <c r="O210" s="764">
        <v>1.34E-2</v>
      </c>
      <c r="P210" s="764">
        <v>1.7399999999999999E-2</v>
      </c>
      <c r="Q210" s="764">
        <v>2.1399999999999999E-2</v>
      </c>
      <c r="R210" s="764">
        <v>2.81E-2</v>
      </c>
      <c r="S210" s="764">
        <v>3.7699999999999997E-2</v>
      </c>
      <c r="T210" s="764">
        <v>4.8399999999999999E-2</v>
      </c>
      <c r="U210" s="764">
        <v>6.1800000000000001E-2</v>
      </c>
      <c r="V210" s="764">
        <v>8.6300000000000002E-2</v>
      </c>
      <c r="W210" s="764">
        <v>0.1779</v>
      </c>
      <c r="X210" s="764">
        <v>0.32350000000000001</v>
      </c>
      <c r="Y210" s="764">
        <v>0.61990000000000001</v>
      </c>
      <c r="Z210" s="764">
        <v>0.90280000000000005</v>
      </c>
      <c r="AA210" s="764">
        <v>1.417</v>
      </c>
      <c r="AB210" s="764">
        <v>2.4203999999999999</v>
      </c>
      <c r="AC210" s="764">
        <v>3.3500999999999999</v>
      </c>
      <c r="AD210" s="764">
        <v>19.273599999999998</v>
      </c>
      <c r="AE210" s="764">
        <v>22.073899999999998</v>
      </c>
      <c r="AF210" s="764">
        <v>22.5593</v>
      </c>
      <c r="AG210" s="764">
        <v>27.241800000000001</v>
      </c>
      <c r="AH210" s="764">
        <v>31.341999999999999</v>
      </c>
      <c r="AI210" s="764">
        <v>34.8093</v>
      </c>
      <c r="AJ210" s="764">
        <v>37.666200000000003</v>
      </c>
      <c r="AK210" s="764">
        <v>42.002400000000002</v>
      </c>
      <c r="AL210" s="764">
        <v>46.981999999999999</v>
      </c>
      <c r="AM210" s="764">
        <v>50.646700000000003</v>
      </c>
      <c r="AN210" s="764">
        <v>54.816400000000002</v>
      </c>
      <c r="AO210" s="764">
        <v>59.347000000000001</v>
      </c>
      <c r="AP210" s="764">
        <v>64.219399999999993</v>
      </c>
      <c r="AQ210" s="764">
        <v>69.5077</v>
      </c>
      <c r="AR210" s="764">
        <v>75.286699999999996</v>
      </c>
      <c r="AS210" s="764">
        <v>81.704800000000006</v>
      </c>
      <c r="AT210" s="764">
        <v>85.832800000000006</v>
      </c>
      <c r="AU210" s="764">
        <v>93.158500000000004</v>
      </c>
      <c r="AV210" s="764">
        <v>97.933700000000002</v>
      </c>
      <c r="AW210" s="764">
        <v>106.20950000000001</v>
      </c>
      <c r="AX210" s="764">
        <v>111.212</v>
      </c>
      <c r="AY210" s="764">
        <v>116.53700000000001</v>
      </c>
      <c r="AZ210" s="764">
        <v>122.0838</v>
      </c>
    </row>
    <row r="211" spans="1:52">
      <c r="A211" s="785" t="s">
        <v>488</v>
      </c>
      <c r="B211" s="784" t="s">
        <v>849</v>
      </c>
      <c r="C211" s="764">
        <v>0</v>
      </c>
      <c r="D211" s="764">
        <v>0</v>
      </c>
      <c r="E211" s="764">
        <v>0</v>
      </c>
      <c r="F211" s="764">
        <v>0</v>
      </c>
      <c r="G211" s="764">
        <v>0</v>
      </c>
      <c r="H211" s="764">
        <v>0</v>
      </c>
      <c r="I211" s="764">
        <v>0</v>
      </c>
      <c r="J211" s="764">
        <v>0</v>
      </c>
      <c r="K211" s="764">
        <v>0</v>
      </c>
      <c r="L211" s="764">
        <v>0</v>
      </c>
      <c r="M211" s="764">
        <v>0</v>
      </c>
      <c r="N211" s="764">
        <v>0</v>
      </c>
      <c r="O211" s="764">
        <v>0</v>
      </c>
      <c r="P211" s="764">
        <v>0</v>
      </c>
      <c r="Q211" s="764">
        <v>0</v>
      </c>
      <c r="R211" s="764">
        <v>0</v>
      </c>
      <c r="S211" s="764">
        <v>0</v>
      </c>
      <c r="T211" s="764">
        <v>0</v>
      </c>
      <c r="U211" s="764">
        <v>0</v>
      </c>
      <c r="V211" s="764">
        <v>0</v>
      </c>
      <c r="W211" s="764">
        <v>0</v>
      </c>
      <c r="X211" s="764">
        <v>0</v>
      </c>
      <c r="Y211" s="764">
        <v>0</v>
      </c>
      <c r="Z211" s="764">
        <v>0</v>
      </c>
      <c r="AA211" s="764">
        <v>0</v>
      </c>
      <c r="AB211" s="764">
        <v>0</v>
      </c>
      <c r="AC211" s="764">
        <v>0</v>
      </c>
      <c r="AD211" s="764">
        <v>0</v>
      </c>
      <c r="AE211" s="764">
        <v>0</v>
      </c>
      <c r="AF211" s="764">
        <v>0</v>
      </c>
      <c r="AG211" s="764">
        <v>0</v>
      </c>
      <c r="AH211" s="764">
        <v>0</v>
      </c>
      <c r="AI211" s="764">
        <v>0</v>
      </c>
      <c r="AJ211" s="764">
        <v>0</v>
      </c>
      <c r="AK211" s="764">
        <v>0</v>
      </c>
      <c r="AL211" s="764">
        <v>0</v>
      </c>
      <c r="AM211" s="764">
        <v>0</v>
      </c>
      <c r="AN211" s="764">
        <v>0</v>
      </c>
      <c r="AO211" s="764">
        <v>0</v>
      </c>
      <c r="AP211" s="764">
        <v>0</v>
      </c>
      <c r="AQ211" s="764">
        <v>0</v>
      </c>
      <c r="AR211" s="764">
        <v>0</v>
      </c>
      <c r="AS211" s="764">
        <v>0</v>
      </c>
      <c r="AT211" s="764">
        <v>0</v>
      </c>
      <c r="AU211" s="764">
        <v>0</v>
      </c>
      <c r="AV211" s="764">
        <v>0</v>
      </c>
      <c r="AW211" s="764">
        <v>0</v>
      </c>
      <c r="AX211" s="764">
        <v>0</v>
      </c>
      <c r="AY211" s="764">
        <v>0</v>
      </c>
      <c r="AZ211" s="764">
        <v>0</v>
      </c>
    </row>
    <row r="212" spans="1:52">
      <c r="A212" s="785" t="s">
        <v>488</v>
      </c>
      <c r="B212" s="784" t="s">
        <v>850</v>
      </c>
      <c r="C212" s="764">
        <v>0</v>
      </c>
      <c r="D212" s="764">
        <v>0</v>
      </c>
      <c r="E212" s="764">
        <v>0</v>
      </c>
      <c r="F212" s="764">
        <v>0</v>
      </c>
      <c r="G212" s="764">
        <v>0</v>
      </c>
      <c r="H212" s="764">
        <v>0</v>
      </c>
      <c r="I212" s="764">
        <v>0</v>
      </c>
      <c r="J212" s="764">
        <v>0</v>
      </c>
      <c r="K212" s="764">
        <v>0</v>
      </c>
      <c r="L212" s="764">
        <v>0</v>
      </c>
      <c r="M212" s="764">
        <v>0</v>
      </c>
      <c r="N212" s="764">
        <v>0</v>
      </c>
      <c r="O212" s="764">
        <v>0</v>
      </c>
      <c r="P212" s="764">
        <v>0</v>
      </c>
      <c r="Q212" s="764">
        <v>0</v>
      </c>
      <c r="R212" s="764">
        <v>0</v>
      </c>
      <c r="S212" s="764">
        <v>0</v>
      </c>
      <c r="T212" s="764">
        <v>0</v>
      </c>
      <c r="U212" s="764">
        <v>0</v>
      </c>
      <c r="V212" s="764">
        <v>0</v>
      </c>
      <c r="W212" s="764">
        <v>0</v>
      </c>
      <c r="X212" s="764">
        <v>0</v>
      </c>
      <c r="Y212" s="764">
        <v>0</v>
      </c>
      <c r="Z212" s="764">
        <v>0</v>
      </c>
      <c r="AA212" s="764">
        <v>0</v>
      </c>
      <c r="AB212" s="764">
        <v>0</v>
      </c>
      <c r="AC212" s="764">
        <v>0</v>
      </c>
      <c r="AD212" s="764">
        <v>0</v>
      </c>
      <c r="AE212" s="764">
        <v>0</v>
      </c>
      <c r="AF212" s="764">
        <v>0</v>
      </c>
      <c r="AG212" s="764">
        <v>0</v>
      </c>
      <c r="AH212" s="764">
        <v>0</v>
      </c>
      <c r="AI212" s="764">
        <v>0</v>
      </c>
      <c r="AJ212" s="764">
        <v>0</v>
      </c>
      <c r="AK212" s="764">
        <v>0</v>
      </c>
      <c r="AL212" s="764">
        <v>0</v>
      </c>
      <c r="AM212" s="764">
        <v>0</v>
      </c>
      <c r="AN212" s="764">
        <v>0</v>
      </c>
      <c r="AO212" s="764">
        <v>0</v>
      </c>
      <c r="AP212" s="764">
        <v>0</v>
      </c>
      <c r="AQ212" s="764">
        <v>0</v>
      </c>
      <c r="AR212" s="764">
        <v>0</v>
      </c>
      <c r="AS212" s="764">
        <v>0</v>
      </c>
      <c r="AT212" s="764">
        <v>0</v>
      </c>
      <c r="AU212" s="764">
        <v>0</v>
      </c>
      <c r="AV212" s="764">
        <v>0</v>
      </c>
      <c r="AW212" s="764">
        <v>0</v>
      </c>
      <c r="AX212" s="764">
        <v>0</v>
      </c>
      <c r="AY212" s="764">
        <v>0</v>
      </c>
      <c r="AZ212" s="764">
        <v>0</v>
      </c>
    </row>
    <row r="213" spans="1:52">
      <c r="A213" s="785" t="s">
        <v>488</v>
      </c>
      <c r="B213" s="784" t="s">
        <v>851</v>
      </c>
      <c r="C213" s="764">
        <v>0</v>
      </c>
      <c r="D213" s="764">
        <v>0</v>
      </c>
      <c r="E213" s="764">
        <v>0</v>
      </c>
      <c r="F213" s="764">
        <v>0</v>
      </c>
      <c r="G213" s="764">
        <v>0</v>
      </c>
      <c r="H213" s="764">
        <v>0</v>
      </c>
      <c r="I213" s="764">
        <v>0</v>
      </c>
      <c r="J213" s="764">
        <v>0</v>
      </c>
      <c r="K213" s="764">
        <v>0</v>
      </c>
      <c r="L213" s="764">
        <v>0</v>
      </c>
      <c r="M213" s="764">
        <v>0</v>
      </c>
      <c r="N213" s="764">
        <v>0</v>
      </c>
      <c r="O213" s="764">
        <v>0</v>
      </c>
      <c r="P213" s="764">
        <v>0</v>
      </c>
      <c r="Q213" s="764">
        <v>0</v>
      </c>
      <c r="R213" s="764">
        <v>0</v>
      </c>
      <c r="S213" s="764">
        <v>0</v>
      </c>
      <c r="T213" s="764">
        <v>0</v>
      </c>
      <c r="U213" s="764">
        <v>0</v>
      </c>
      <c r="V213" s="764">
        <v>0</v>
      </c>
      <c r="W213" s="764">
        <v>0</v>
      </c>
      <c r="X213" s="764">
        <v>0</v>
      </c>
      <c r="Y213" s="764">
        <v>0</v>
      </c>
      <c r="Z213" s="764">
        <v>0</v>
      </c>
      <c r="AA213" s="764">
        <v>0</v>
      </c>
      <c r="AB213" s="764">
        <v>0</v>
      </c>
      <c r="AC213" s="764">
        <v>0</v>
      </c>
      <c r="AD213" s="764">
        <v>0</v>
      </c>
      <c r="AE213" s="764">
        <v>0</v>
      </c>
      <c r="AF213" s="764">
        <v>0</v>
      </c>
      <c r="AG213" s="764">
        <v>0</v>
      </c>
      <c r="AH213" s="764">
        <v>0</v>
      </c>
      <c r="AI213" s="764">
        <v>0</v>
      </c>
      <c r="AJ213" s="764">
        <v>0</v>
      </c>
      <c r="AK213" s="764">
        <v>0</v>
      </c>
      <c r="AL213" s="764">
        <v>0</v>
      </c>
      <c r="AM213" s="764">
        <v>0</v>
      </c>
      <c r="AN213" s="764">
        <v>0</v>
      </c>
      <c r="AO213" s="764">
        <v>0</v>
      </c>
      <c r="AP213" s="764">
        <v>0</v>
      </c>
      <c r="AQ213" s="764">
        <v>0</v>
      </c>
      <c r="AR213" s="764">
        <v>0</v>
      </c>
      <c r="AS213" s="764">
        <v>0</v>
      </c>
      <c r="AT213" s="764">
        <v>0</v>
      </c>
      <c r="AU213" s="764">
        <v>0</v>
      </c>
      <c r="AV213" s="764">
        <v>0</v>
      </c>
      <c r="AW213" s="764">
        <v>0</v>
      </c>
      <c r="AX213" s="764">
        <v>0</v>
      </c>
      <c r="AY213" s="764">
        <v>0</v>
      </c>
      <c r="AZ213" s="764">
        <v>0</v>
      </c>
    </row>
    <row r="214" spans="1:52">
      <c r="A214" s="785" t="s">
        <v>488</v>
      </c>
      <c r="B214" s="784" t="s">
        <v>852</v>
      </c>
      <c r="C214" s="764">
        <v>0</v>
      </c>
      <c r="D214" s="764">
        <v>0</v>
      </c>
      <c r="E214" s="764">
        <v>0</v>
      </c>
      <c r="F214" s="764">
        <v>0</v>
      </c>
      <c r="G214" s="764">
        <v>0</v>
      </c>
      <c r="H214" s="764">
        <v>0</v>
      </c>
      <c r="I214" s="764">
        <v>0</v>
      </c>
      <c r="J214" s="764">
        <v>0</v>
      </c>
      <c r="K214" s="764">
        <v>0</v>
      </c>
      <c r="L214" s="764">
        <v>0</v>
      </c>
      <c r="M214" s="764">
        <v>0</v>
      </c>
      <c r="N214" s="764">
        <v>0</v>
      </c>
      <c r="O214" s="764">
        <v>0</v>
      </c>
      <c r="P214" s="764">
        <v>0</v>
      </c>
      <c r="Q214" s="764">
        <v>0</v>
      </c>
      <c r="R214" s="764">
        <v>0</v>
      </c>
      <c r="S214" s="764">
        <v>0</v>
      </c>
      <c r="T214" s="764">
        <v>0</v>
      </c>
      <c r="U214" s="764">
        <v>0</v>
      </c>
      <c r="V214" s="764">
        <v>0</v>
      </c>
      <c r="W214" s="764">
        <v>0</v>
      </c>
      <c r="X214" s="764">
        <v>0</v>
      </c>
      <c r="Y214" s="764">
        <v>0</v>
      </c>
      <c r="Z214" s="764">
        <v>0</v>
      </c>
      <c r="AA214" s="764">
        <v>0</v>
      </c>
      <c r="AB214" s="764">
        <v>0</v>
      </c>
      <c r="AC214" s="764">
        <v>0</v>
      </c>
      <c r="AD214" s="764">
        <v>0</v>
      </c>
      <c r="AE214" s="764">
        <v>0</v>
      </c>
      <c r="AF214" s="764">
        <v>0</v>
      </c>
      <c r="AG214" s="764">
        <v>0</v>
      </c>
      <c r="AH214" s="764">
        <v>0</v>
      </c>
      <c r="AI214" s="764">
        <v>0</v>
      </c>
      <c r="AJ214" s="764">
        <v>0</v>
      </c>
      <c r="AK214" s="764">
        <v>0</v>
      </c>
      <c r="AL214" s="764">
        <v>0</v>
      </c>
      <c r="AM214" s="764">
        <v>0</v>
      </c>
      <c r="AN214" s="764">
        <v>0</v>
      </c>
      <c r="AO214" s="764">
        <v>0</v>
      </c>
      <c r="AP214" s="764">
        <v>0</v>
      </c>
      <c r="AQ214" s="764">
        <v>0</v>
      </c>
      <c r="AR214" s="764">
        <v>0</v>
      </c>
      <c r="AS214" s="764">
        <v>0</v>
      </c>
      <c r="AT214" s="764">
        <v>0</v>
      </c>
      <c r="AU214" s="764">
        <v>0</v>
      </c>
      <c r="AV214" s="764">
        <v>0</v>
      </c>
      <c r="AW214" s="764">
        <v>0</v>
      </c>
      <c r="AX214" s="764">
        <v>0</v>
      </c>
      <c r="AY214" s="764">
        <v>0</v>
      </c>
      <c r="AZ214" s="764">
        <v>0</v>
      </c>
    </row>
    <row r="215" spans="1:52">
      <c r="A215" s="785" t="s">
        <v>488</v>
      </c>
      <c r="B215" s="784" t="s">
        <v>853</v>
      </c>
      <c r="C215" s="764">
        <v>0</v>
      </c>
      <c r="D215" s="764">
        <v>0</v>
      </c>
      <c r="E215" s="764">
        <v>0</v>
      </c>
      <c r="F215" s="764">
        <v>0</v>
      </c>
      <c r="G215" s="764">
        <v>0</v>
      </c>
      <c r="H215" s="764">
        <v>0</v>
      </c>
      <c r="I215" s="764">
        <v>0</v>
      </c>
      <c r="J215" s="764">
        <v>0</v>
      </c>
      <c r="K215" s="764">
        <v>0</v>
      </c>
      <c r="L215" s="764">
        <v>0</v>
      </c>
      <c r="M215" s="764">
        <v>0</v>
      </c>
      <c r="N215" s="764">
        <v>0</v>
      </c>
      <c r="O215" s="764">
        <v>0</v>
      </c>
      <c r="P215" s="764">
        <v>0</v>
      </c>
      <c r="Q215" s="764">
        <v>0</v>
      </c>
      <c r="R215" s="764">
        <v>0</v>
      </c>
      <c r="S215" s="764">
        <v>0</v>
      </c>
      <c r="T215" s="764">
        <v>0</v>
      </c>
      <c r="U215" s="764">
        <v>0</v>
      </c>
      <c r="V215" s="764">
        <v>0</v>
      </c>
      <c r="W215" s="764">
        <v>0</v>
      </c>
      <c r="X215" s="764">
        <v>0</v>
      </c>
      <c r="Y215" s="764">
        <v>0</v>
      </c>
      <c r="Z215" s="764">
        <v>0</v>
      </c>
      <c r="AA215" s="764">
        <v>0</v>
      </c>
      <c r="AB215" s="764">
        <v>0</v>
      </c>
      <c r="AC215" s="764">
        <v>0</v>
      </c>
      <c r="AD215" s="764">
        <v>0</v>
      </c>
      <c r="AE215" s="764">
        <v>0</v>
      </c>
      <c r="AF215" s="764">
        <v>0</v>
      </c>
      <c r="AG215" s="764">
        <v>0</v>
      </c>
      <c r="AH215" s="764">
        <v>0</v>
      </c>
      <c r="AI215" s="764">
        <v>0</v>
      </c>
      <c r="AJ215" s="764">
        <v>0</v>
      </c>
      <c r="AK215" s="764">
        <v>0</v>
      </c>
      <c r="AL215" s="764">
        <v>0</v>
      </c>
      <c r="AM215" s="764">
        <v>0</v>
      </c>
      <c r="AN215" s="764">
        <v>0</v>
      </c>
      <c r="AO215" s="764">
        <v>0</v>
      </c>
      <c r="AP215" s="764">
        <v>0</v>
      </c>
      <c r="AQ215" s="764">
        <v>0</v>
      </c>
      <c r="AR215" s="764">
        <v>0</v>
      </c>
      <c r="AS215" s="764">
        <v>0</v>
      </c>
      <c r="AT215" s="764">
        <v>0</v>
      </c>
      <c r="AU215" s="764">
        <v>0</v>
      </c>
      <c r="AV215" s="764">
        <v>0</v>
      </c>
      <c r="AW215" s="764">
        <v>0</v>
      </c>
      <c r="AX215" s="764">
        <v>0</v>
      </c>
      <c r="AY215" s="764">
        <v>0</v>
      </c>
      <c r="AZ215" s="764">
        <v>0</v>
      </c>
    </row>
    <row r="216" spans="1:52">
      <c r="A216" s="785" t="s">
        <v>488</v>
      </c>
      <c r="B216" s="784" t="s">
        <v>489</v>
      </c>
      <c r="C216" s="764">
        <v>0</v>
      </c>
      <c r="D216" s="764">
        <v>0</v>
      </c>
      <c r="E216" s="764">
        <v>0</v>
      </c>
      <c r="F216" s="764">
        <v>0</v>
      </c>
      <c r="G216" s="764">
        <v>0</v>
      </c>
      <c r="H216" s="764">
        <v>0</v>
      </c>
      <c r="I216" s="764">
        <v>2.0999999999999999E-3</v>
      </c>
      <c r="J216" s="764">
        <v>2.8999999999999998E-3</v>
      </c>
      <c r="K216" s="764">
        <v>4.1000000000000003E-3</v>
      </c>
      <c r="L216" s="764">
        <v>5.7000000000000002E-3</v>
      </c>
      <c r="M216" s="764">
        <v>8.0000000000000002E-3</v>
      </c>
      <c r="N216" s="764">
        <v>1.04E-2</v>
      </c>
      <c r="O216" s="764">
        <v>1.34E-2</v>
      </c>
      <c r="P216" s="764">
        <v>1.7399999999999999E-2</v>
      </c>
      <c r="Q216" s="764">
        <v>2.1399999999999999E-2</v>
      </c>
      <c r="R216" s="764">
        <v>2.81E-2</v>
      </c>
      <c r="S216" s="764">
        <v>3.7699999999999997E-2</v>
      </c>
      <c r="T216" s="764">
        <v>4.8399999999999999E-2</v>
      </c>
      <c r="U216" s="764">
        <v>6.1800000000000001E-2</v>
      </c>
      <c r="V216" s="764">
        <v>8.6300000000000002E-2</v>
      </c>
      <c r="W216" s="764">
        <v>0.1779</v>
      </c>
      <c r="X216" s="764">
        <v>0.32350000000000001</v>
      </c>
      <c r="Y216" s="764">
        <v>0.61990000000000001</v>
      </c>
      <c r="Z216" s="764">
        <v>0.90280000000000005</v>
      </c>
      <c r="AA216" s="764">
        <v>1.417</v>
      </c>
      <c r="AB216" s="764">
        <v>2.4203999999999999</v>
      </c>
      <c r="AC216" s="764">
        <v>3.3500999999999999</v>
      </c>
      <c r="AD216" s="764">
        <v>19.273599999999998</v>
      </c>
      <c r="AE216" s="764">
        <v>22.073899999999998</v>
      </c>
      <c r="AF216" s="764">
        <v>22.5593</v>
      </c>
      <c r="AG216" s="764">
        <v>27.241800000000001</v>
      </c>
      <c r="AH216" s="764">
        <v>31.341999999999999</v>
      </c>
      <c r="AI216" s="764">
        <v>34.8093</v>
      </c>
      <c r="AJ216" s="764">
        <v>37.666200000000003</v>
      </c>
      <c r="AK216" s="764">
        <v>42.002400000000002</v>
      </c>
      <c r="AL216" s="764">
        <v>46.981999999999999</v>
      </c>
      <c r="AM216" s="764">
        <v>50.646700000000003</v>
      </c>
      <c r="AN216" s="764">
        <v>54.816400000000002</v>
      </c>
      <c r="AO216" s="764">
        <v>59.347000000000001</v>
      </c>
      <c r="AP216" s="764">
        <v>64.219399999999993</v>
      </c>
      <c r="AQ216" s="764">
        <v>69.5077</v>
      </c>
      <c r="AR216" s="764">
        <v>75.286699999999996</v>
      </c>
      <c r="AS216" s="764">
        <v>81.704800000000006</v>
      </c>
      <c r="AT216" s="764">
        <v>85.832800000000006</v>
      </c>
      <c r="AU216" s="764">
        <v>93.158500000000004</v>
      </c>
      <c r="AV216" s="764">
        <v>97.933700000000002</v>
      </c>
      <c r="AW216" s="764">
        <v>106.20950000000001</v>
      </c>
      <c r="AX216" s="764">
        <v>111.212</v>
      </c>
      <c r="AY216" s="764">
        <v>116.53700000000001</v>
      </c>
      <c r="AZ216" s="764">
        <v>122.0838</v>
      </c>
    </row>
    <row r="217" spans="1:52">
      <c r="A217" s="785" t="s">
        <v>488</v>
      </c>
      <c r="B217" s="784" t="s">
        <v>854</v>
      </c>
      <c r="C217" s="764">
        <v>0</v>
      </c>
      <c r="D217" s="764">
        <v>0</v>
      </c>
      <c r="E217" s="764">
        <v>0</v>
      </c>
      <c r="F217" s="764">
        <v>0</v>
      </c>
      <c r="G217" s="764">
        <v>0</v>
      </c>
      <c r="H217" s="764">
        <v>0</v>
      </c>
      <c r="I217" s="764">
        <v>0</v>
      </c>
      <c r="J217" s="764">
        <v>0</v>
      </c>
      <c r="K217" s="764">
        <v>0</v>
      </c>
      <c r="L217" s="764">
        <v>0</v>
      </c>
      <c r="M217" s="764">
        <v>0</v>
      </c>
      <c r="N217" s="764">
        <v>0</v>
      </c>
      <c r="O217" s="764">
        <v>0</v>
      </c>
      <c r="P217" s="764">
        <v>0</v>
      </c>
      <c r="Q217" s="764">
        <v>0</v>
      </c>
      <c r="R217" s="764">
        <v>0</v>
      </c>
      <c r="S217" s="764">
        <v>0</v>
      </c>
      <c r="T217" s="764">
        <v>0</v>
      </c>
      <c r="U217" s="764">
        <v>0</v>
      </c>
      <c r="V217" s="764">
        <v>0</v>
      </c>
      <c r="W217" s="764">
        <v>0</v>
      </c>
      <c r="X217" s="764">
        <v>0</v>
      </c>
      <c r="Y217" s="764">
        <v>0</v>
      </c>
      <c r="Z217" s="764">
        <v>0</v>
      </c>
      <c r="AA217" s="764">
        <v>0</v>
      </c>
      <c r="AB217" s="764">
        <v>0</v>
      </c>
      <c r="AC217" s="764">
        <v>0</v>
      </c>
      <c r="AD217" s="764">
        <v>0</v>
      </c>
      <c r="AE217" s="764">
        <v>0</v>
      </c>
      <c r="AF217" s="764">
        <v>0</v>
      </c>
      <c r="AG217" s="764">
        <v>0</v>
      </c>
      <c r="AH217" s="764">
        <v>0</v>
      </c>
      <c r="AI217" s="764">
        <v>0</v>
      </c>
      <c r="AJ217" s="764">
        <v>0</v>
      </c>
      <c r="AK217" s="764">
        <v>0</v>
      </c>
      <c r="AL217" s="764">
        <v>0</v>
      </c>
      <c r="AM217" s="764">
        <v>0</v>
      </c>
      <c r="AN217" s="764">
        <v>0</v>
      </c>
      <c r="AO217" s="764">
        <v>0</v>
      </c>
      <c r="AP217" s="764">
        <v>0</v>
      </c>
      <c r="AQ217" s="764">
        <v>0</v>
      </c>
      <c r="AR217" s="764">
        <v>0</v>
      </c>
      <c r="AS217" s="764">
        <v>0</v>
      </c>
      <c r="AT217" s="764">
        <v>0</v>
      </c>
      <c r="AU217" s="764">
        <v>0</v>
      </c>
      <c r="AV217" s="764">
        <v>0</v>
      </c>
      <c r="AW217" s="764">
        <v>0</v>
      </c>
      <c r="AX217" s="764">
        <v>0</v>
      </c>
      <c r="AY217" s="764">
        <v>0</v>
      </c>
      <c r="AZ217" s="764">
        <v>0</v>
      </c>
    </row>
    <row r="218" spans="1:52">
      <c r="A218" s="785" t="s">
        <v>488</v>
      </c>
      <c r="B218" s="784" t="s">
        <v>855</v>
      </c>
      <c r="C218" s="764">
        <v>0</v>
      </c>
      <c r="D218" s="764">
        <v>0</v>
      </c>
      <c r="E218" s="764">
        <v>0</v>
      </c>
      <c r="F218" s="764">
        <v>0</v>
      </c>
      <c r="G218" s="764">
        <v>0</v>
      </c>
      <c r="H218" s="764">
        <v>0</v>
      </c>
      <c r="I218" s="764">
        <v>0</v>
      </c>
      <c r="J218" s="764">
        <v>0</v>
      </c>
      <c r="K218" s="764">
        <v>0</v>
      </c>
      <c r="L218" s="764">
        <v>0</v>
      </c>
      <c r="M218" s="764">
        <v>0</v>
      </c>
      <c r="N218" s="764">
        <v>0</v>
      </c>
      <c r="O218" s="764">
        <v>0</v>
      </c>
      <c r="P218" s="764">
        <v>0</v>
      </c>
      <c r="Q218" s="764">
        <v>0</v>
      </c>
      <c r="R218" s="764">
        <v>0</v>
      </c>
      <c r="S218" s="764">
        <v>0</v>
      </c>
      <c r="T218" s="764">
        <v>0</v>
      </c>
      <c r="U218" s="764">
        <v>0</v>
      </c>
      <c r="V218" s="764">
        <v>0</v>
      </c>
      <c r="W218" s="764">
        <v>0</v>
      </c>
      <c r="X218" s="764">
        <v>0</v>
      </c>
      <c r="Y218" s="764">
        <v>0</v>
      </c>
      <c r="Z218" s="764">
        <v>0</v>
      </c>
      <c r="AA218" s="764">
        <v>0</v>
      </c>
      <c r="AB218" s="764">
        <v>0</v>
      </c>
      <c r="AC218" s="764">
        <v>0</v>
      </c>
      <c r="AD218" s="764">
        <v>0</v>
      </c>
      <c r="AE218" s="764">
        <v>0</v>
      </c>
      <c r="AF218" s="764">
        <v>0</v>
      </c>
      <c r="AG218" s="764">
        <v>0</v>
      </c>
      <c r="AH218" s="764">
        <v>0</v>
      </c>
      <c r="AI218" s="764">
        <v>0</v>
      </c>
      <c r="AJ218" s="764">
        <v>0</v>
      </c>
      <c r="AK218" s="764">
        <v>0</v>
      </c>
      <c r="AL218" s="764">
        <v>0</v>
      </c>
      <c r="AM218" s="764">
        <v>0</v>
      </c>
      <c r="AN218" s="764">
        <v>0</v>
      </c>
      <c r="AO218" s="764">
        <v>0</v>
      </c>
      <c r="AP218" s="764">
        <v>0</v>
      </c>
      <c r="AQ218" s="764">
        <v>0</v>
      </c>
      <c r="AR218" s="764">
        <v>0</v>
      </c>
      <c r="AS218" s="764">
        <v>0</v>
      </c>
      <c r="AT218" s="764">
        <v>0</v>
      </c>
      <c r="AU218" s="764">
        <v>0</v>
      </c>
      <c r="AV218" s="764">
        <v>0</v>
      </c>
      <c r="AW218" s="764">
        <v>0</v>
      </c>
      <c r="AX218" s="764">
        <v>0</v>
      </c>
      <c r="AY218" s="764">
        <v>0</v>
      </c>
      <c r="AZ218" s="764">
        <v>0</v>
      </c>
    </row>
    <row r="219" spans="1:52">
      <c r="A219" s="784" t="s">
        <v>4</v>
      </c>
      <c r="B219" s="784"/>
      <c r="C219" s="764"/>
      <c r="D219" s="764"/>
      <c r="E219" s="764"/>
      <c r="F219" s="764"/>
      <c r="G219" s="764"/>
      <c r="H219" s="764"/>
      <c r="I219" s="764"/>
      <c r="J219" s="764"/>
      <c r="K219" s="764"/>
      <c r="L219" s="764"/>
      <c r="M219" s="764"/>
      <c r="N219" s="764"/>
      <c r="O219" s="764"/>
      <c r="P219" s="764"/>
      <c r="Q219" s="764"/>
      <c r="R219" s="764"/>
      <c r="S219" s="764"/>
      <c r="T219" s="764"/>
      <c r="U219" s="764"/>
      <c r="V219" s="764"/>
      <c r="W219" s="764"/>
      <c r="X219" s="764"/>
      <c r="Y219" s="764"/>
      <c r="Z219" s="764"/>
      <c r="AA219" s="764"/>
      <c r="AB219" s="764"/>
      <c r="AC219" s="764"/>
      <c r="AD219" s="764"/>
      <c r="AE219" s="764"/>
      <c r="AF219" s="764"/>
      <c r="AG219" s="764"/>
      <c r="AH219" s="764"/>
      <c r="AI219" s="764"/>
      <c r="AJ219" s="764"/>
      <c r="AK219" s="764"/>
      <c r="AL219" s="764"/>
      <c r="AM219" s="764"/>
      <c r="AN219" s="764"/>
      <c r="AO219" s="764"/>
      <c r="AP219" s="764"/>
      <c r="AQ219" s="764"/>
      <c r="AR219" s="764"/>
      <c r="AS219" s="764"/>
      <c r="AT219" s="764"/>
      <c r="AU219" s="764"/>
      <c r="AV219" s="764"/>
      <c r="AW219" s="764"/>
      <c r="AX219" s="764"/>
      <c r="AY219" s="764"/>
      <c r="AZ219" s="764"/>
    </row>
    <row r="220" spans="1:52">
      <c r="A220" s="785" t="s">
        <v>929</v>
      </c>
      <c r="B220" s="784"/>
      <c r="C220" s="764">
        <v>1986</v>
      </c>
      <c r="D220" s="764">
        <v>1987</v>
      </c>
      <c r="E220" s="764">
        <v>1988</v>
      </c>
      <c r="F220" s="764">
        <v>1989</v>
      </c>
      <c r="G220" s="764">
        <v>1990</v>
      </c>
      <c r="H220" s="764">
        <v>1991</v>
      </c>
      <c r="I220" s="764">
        <v>1992</v>
      </c>
      <c r="J220" s="764">
        <v>1993</v>
      </c>
      <c r="K220" s="764">
        <v>1994</v>
      </c>
      <c r="L220" s="764">
        <v>1995</v>
      </c>
      <c r="M220" s="764">
        <v>1996</v>
      </c>
      <c r="N220" s="764">
        <v>1997</v>
      </c>
      <c r="O220" s="764">
        <v>1998</v>
      </c>
      <c r="P220" s="764">
        <v>1999</v>
      </c>
      <c r="Q220" s="764">
        <v>2000</v>
      </c>
      <c r="R220" s="764">
        <v>2001</v>
      </c>
      <c r="S220" s="764">
        <v>2002</v>
      </c>
      <c r="T220" s="764">
        <v>2003</v>
      </c>
      <c r="U220" s="764">
        <v>2004</v>
      </c>
      <c r="V220" s="764">
        <v>2005</v>
      </c>
      <c r="W220" s="764">
        <v>2006</v>
      </c>
      <c r="X220" s="764">
        <v>2007</v>
      </c>
      <c r="Y220" s="764">
        <v>2008</v>
      </c>
      <c r="Z220" s="764">
        <v>2009</v>
      </c>
      <c r="AA220" s="764">
        <v>2010</v>
      </c>
      <c r="AB220" s="764">
        <v>2011</v>
      </c>
      <c r="AC220" s="764">
        <v>2012</v>
      </c>
      <c r="AD220" s="764">
        <v>2013</v>
      </c>
      <c r="AE220" s="764">
        <v>2014</v>
      </c>
      <c r="AF220" s="764">
        <v>2015</v>
      </c>
      <c r="AG220" s="764">
        <v>2016</v>
      </c>
      <c r="AH220" s="764">
        <v>2017</v>
      </c>
      <c r="AI220" s="764">
        <v>2018</v>
      </c>
      <c r="AJ220" s="764">
        <v>2019</v>
      </c>
      <c r="AK220" s="764">
        <v>2020</v>
      </c>
      <c r="AL220" s="764">
        <v>2021</v>
      </c>
      <c r="AM220" s="764">
        <v>2022</v>
      </c>
      <c r="AN220" s="764">
        <v>2023</v>
      </c>
      <c r="AO220" s="764">
        <v>2024</v>
      </c>
      <c r="AP220" s="764">
        <v>2025</v>
      </c>
      <c r="AQ220" s="764">
        <v>2026</v>
      </c>
      <c r="AR220" s="764">
        <v>2027</v>
      </c>
      <c r="AS220" s="764">
        <v>2028</v>
      </c>
      <c r="AT220" s="764">
        <v>2029</v>
      </c>
      <c r="AU220" s="764">
        <v>2030</v>
      </c>
      <c r="AV220" s="764">
        <v>2031</v>
      </c>
      <c r="AW220" s="764">
        <v>2032</v>
      </c>
      <c r="AX220" s="764">
        <v>2033</v>
      </c>
      <c r="AY220" s="764">
        <v>2034</v>
      </c>
      <c r="AZ220" s="764">
        <v>2035</v>
      </c>
    </row>
    <row r="221" spans="1:52">
      <c r="A221" s="785" t="s">
        <v>486</v>
      </c>
      <c r="B221" s="784" t="s">
        <v>63</v>
      </c>
      <c r="C221" s="764">
        <v>0</v>
      </c>
      <c r="D221" s="764">
        <v>0</v>
      </c>
      <c r="E221" s="764">
        <v>0</v>
      </c>
      <c r="F221" s="764">
        <v>0</v>
      </c>
      <c r="G221" s="764">
        <v>0</v>
      </c>
      <c r="H221" s="764">
        <v>0</v>
      </c>
      <c r="I221" s="764">
        <v>8.9999999999999998E-4</v>
      </c>
      <c r="J221" s="764">
        <v>1.1999999999999999E-3</v>
      </c>
      <c r="K221" s="764">
        <v>1.6999999999999999E-3</v>
      </c>
      <c r="L221" s="764">
        <v>2.3999999999999998E-3</v>
      </c>
      <c r="M221" s="764">
        <v>3.3999999999999998E-3</v>
      </c>
      <c r="N221" s="764">
        <v>4.3E-3</v>
      </c>
      <c r="O221" s="764">
        <v>5.5999999999999999E-3</v>
      </c>
      <c r="P221" s="764">
        <v>7.3000000000000001E-3</v>
      </c>
      <c r="Q221" s="764">
        <v>8.9999999999999993E-3</v>
      </c>
      <c r="R221" s="764">
        <v>1.18E-2</v>
      </c>
      <c r="S221" s="764">
        <v>1.5800000000000002E-2</v>
      </c>
      <c r="T221" s="764">
        <v>2.0299999999999999E-2</v>
      </c>
      <c r="U221" s="764">
        <v>2.58E-2</v>
      </c>
      <c r="V221" s="764">
        <v>3.61E-2</v>
      </c>
      <c r="W221" s="764">
        <v>7.4399999999999994E-2</v>
      </c>
      <c r="X221" s="764">
        <v>0.1353</v>
      </c>
      <c r="Y221" s="764">
        <v>0.25929999999999997</v>
      </c>
      <c r="Z221" s="764">
        <v>0.37759999999999999</v>
      </c>
      <c r="AA221" s="764">
        <v>0.59260000000000002</v>
      </c>
      <c r="AB221" s="764">
        <v>0.77259999999999995</v>
      </c>
      <c r="AC221" s="764">
        <v>1.0692999999999999</v>
      </c>
      <c r="AD221" s="764">
        <v>1.0941000000000001</v>
      </c>
      <c r="AE221" s="764">
        <v>1.1389</v>
      </c>
      <c r="AF221" s="764">
        <v>1.1486000000000001</v>
      </c>
      <c r="AG221" s="764">
        <v>1.1560999999999999</v>
      </c>
      <c r="AH221" s="764">
        <v>1.1639999999999999</v>
      </c>
      <c r="AI221" s="764">
        <v>1.1721999999999999</v>
      </c>
      <c r="AJ221" s="764">
        <v>1.1807000000000001</v>
      </c>
      <c r="AK221" s="764">
        <v>1.1896</v>
      </c>
      <c r="AL221" s="764">
        <v>1.1982999999999999</v>
      </c>
      <c r="AM221" s="764">
        <v>1.2070000000000001</v>
      </c>
      <c r="AN221" s="764">
        <v>1.216</v>
      </c>
      <c r="AO221" s="764">
        <v>1.2254</v>
      </c>
      <c r="AP221" s="764">
        <v>1.2351000000000001</v>
      </c>
      <c r="AQ221" s="764">
        <v>1.2451000000000001</v>
      </c>
      <c r="AR221" s="764">
        <v>1.2548999999999999</v>
      </c>
      <c r="AS221" s="764">
        <v>1.2635000000000001</v>
      </c>
      <c r="AT221" s="764">
        <v>1.2705</v>
      </c>
      <c r="AU221" s="764">
        <v>1.2776000000000001</v>
      </c>
      <c r="AV221" s="764">
        <v>1.2848999999999999</v>
      </c>
      <c r="AW221" s="764">
        <v>1.2922</v>
      </c>
      <c r="AX221" s="764">
        <v>1.2996000000000001</v>
      </c>
      <c r="AY221" s="764">
        <v>1.3070999999999999</v>
      </c>
      <c r="AZ221" s="764">
        <v>1.3141</v>
      </c>
    </row>
    <row r="222" spans="1:52">
      <c r="A222" s="785" t="s">
        <v>486</v>
      </c>
      <c r="B222" s="784" t="s">
        <v>6</v>
      </c>
      <c r="C222" s="764">
        <v>0</v>
      </c>
      <c r="D222" s="764">
        <v>0</v>
      </c>
      <c r="E222" s="764">
        <v>0</v>
      </c>
      <c r="F222" s="764">
        <v>0</v>
      </c>
      <c r="G222" s="764">
        <v>0</v>
      </c>
      <c r="H222" s="764">
        <v>0</v>
      </c>
      <c r="I222" s="764">
        <v>4.0000000000000002E-4</v>
      </c>
      <c r="J222" s="764">
        <v>5.9999999999999995E-4</v>
      </c>
      <c r="K222" s="764">
        <v>8.9999999999999998E-4</v>
      </c>
      <c r="L222" s="764">
        <v>1.1999999999999999E-3</v>
      </c>
      <c r="M222" s="764">
        <v>1.6999999999999999E-3</v>
      </c>
      <c r="N222" s="764">
        <v>2.0999999999999999E-3</v>
      </c>
      <c r="O222" s="764">
        <v>2.8E-3</v>
      </c>
      <c r="P222" s="764">
        <v>3.5999999999999999E-3</v>
      </c>
      <c r="Q222" s="764">
        <v>4.4000000000000003E-3</v>
      </c>
      <c r="R222" s="764">
        <v>5.7999999999999996E-3</v>
      </c>
      <c r="S222" s="764">
        <v>7.7999999999999996E-3</v>
      </c>
      <c r="T222" s="764">
        <v>0.01</v>
      </c>
      <c r="U222" s="764">
        <v>1.2800000000000001E-2</v>
      </c>
      <c r="V222" s="764">
        <v>1.7899999999999999E-2</v>
      </c>
      <c r="W222" s="764">
        <v>3.6900000000000002E-2</v>
      </c>
      <c r="X222" s="764">
        <v>6.7100000000000007E-2</v>
      </c>
      <c r="Y222" s="764">
        <v>0.1285</v>
      </c>
      <c r="Z222" s="764">
        <v>0.18709999999999999</v>
      </c>
      <c r="AA222" s="764">
        <v>0.29370000000000002</v>
      </c>
      <c r="AB222" s="764">
        <v>0.38279999999999997</v>
      </c>
      <c r="AC222" s="764">
        <v>0.52990000000000004</v>
      </c>
      <c r="AD222" s="764">
        <v>0.54220000000000002</v>
      </c>
      <c r="AE222" s="764">
        <v>0.56440000000000001</v>
      </c>
      <c r="AF222" s="764">
        <v>0.56920000000000004</v>
      </c>
      <c r="AG222" s="764">
        <v>0.57289999999999996</v>
      </c>
      <c r="AH222" s="764">
        <v>0.57679999999999998</v>
      </c>
      <c r="AI222" s="764">
        <v>0.58089999999999997</v>
      </c>
      <c r="AJ222" s="764">
        <v>0.58509999999999995</v>
      </c>
      <c r="AK222" s="764">
        <v>0.58950000000000002</v>
      </c>
      <c r="AL222" s="764">
        <v>0.59379999999999999</v>
      </c>
      <c r="AM222" s="764">
        <v>0.59809999999999997</v>
      </c>
      <c r="AN222" s="764">
        <v>0.60260000000000002</v>
      </c>
      <c r="AO222" s="764">
        <v>0.60719999999999996</v>
      </c>
      <c r="AP222" s="764">
        <v>0.61209999999999998</v>
      </c>
      <c r="AQ222" s="764">
        <v>0.61699999999999999</v>
      </c>
      <c r="AR222" s="764">
        <v>0.62190000000000001</v>
      </c>
      <c r="AS222" s="764">
        <v>0.62609999999999999</v>
      </c>
      <c r="AT222" s="764">
        <v>0.62960000000000005</v>
      </c>
      <c r="AU222" s="764">
        <v>0.6331</v>
      </c>
      <c r="AV222" s="764">
        <v>0.63670000000000004</v>
      </c>
      <c r="AW222" s="764">
        <v>0.64039999999999997</v>
      </c>
      <c r="AX222" s="764">
        <v>0.64400000000000002</v>
      </c>
      <c r="AY222" s="764">
        <v>0.64780000000000004</v>
      </c>
      <c r="AZ222" s="764">
        <v>0.6512</v>
      </c>
    </row>
    <row r="223" spans="1:52">
      <c r="A223" s="785" t="s">
        <v>486</v>
      </c>
      <c r="B223" s="784" t="s">
        <v>7</v>
      </c>
      <c r="C223" s="764">
        <v>0</v>
      </c>
      <c r="D223" s="764">
        <v>0</v>
      </c>
      <c r="E223" s="764">
        <v>0</v>
      </c>
      <c r="F223" s="764">
        <v>0</v>
      </c>
      <c r="G223" s="764">
        <v>0</v>
      </c>
      <c r="H223" s="764">
        <v>0</v>
      </c>
      <c r="I223" s="764">
        <v>5.9999999999999995E-4</v>
      </c>
      <c r="J223" s="764">
        <v>8.0000000000000004E-4</v>
      </c>
      <c r="K223" s="764">
        <v>1.1999999999999999E-3</v>
      </c>
      <c r="L223" s="764">
        <v>1.6000000000000001E-3</v>
      </c>
      <c r="M223" s="764">
        <v>2.3E-3</v>
      </c>
      <c r="N223" s="764">
        <v>2.8999999999999998E-3</v>
      </c>
      <c r="O223" s="764">
        <v>3.8E-3</v>
      </c>
      <c r="P223" s="764">
        <v>4.8999999999999998E-3</v>
      </c>
      <c r="Q223" s="764">
        <v>6.0000000000000001E-3</v>
      </c>
      <c r="R223" s="764">
        <v>7.9000000000000008E-3</v>
      </c>
      <c r="S223" s="764">
        <v>1.06E-2</v>
      </c>
      <c r="T223" s="764">
        <v>1.3599999999999999E-2</v>
      </c>
      <c r="U223" s="764">
        <v>1.7399999999999999E-2</v>
      </c>
      <c r="V223" s="764">
        <v>2.4299999999999999E-2</v>
      </c>
      <c r="W223" s="764">
        <v>5.0099999999999999E-2</v>
      </c>
      <c r="X223" s="764">
        <v>9.11E-2</v>
      </c>
      <c r="Y223" s="764">
        <v>0.17460000000000001</v>
      </c>
      <c r="Z223" s="764">
        <v>0.25419999999999998</v>
      </c>
      <c r="AA223" s="764">
        <v>0.39900000000000002</v>
      </c>
      <c r="AB223" s="764">
        <v>0.5202</v>
      </c>
      <c r="AC223" s="764">
        <v>0.71989999999999998</v>
      </c>
      <c r="AD223" s="764">
        <v>0.73670000000000002</v>
      </c>
      <c r="AE223" s="764">
        <v>0.76680000000000004</v>
      </c>
      <c r="AF223" s="764">
        <v>0.77339999999999998</v>
      </c>
      <c r="AG223" s="764">
        <v>0.77839999999999998</v>
      </c>
      <c r="AH223" s="764">
        <v>0.78369999999999995</v>
      </c>
      <c r="AI223" s="764">
        <v>0.78920000000000001</v>
      </c>
      <c r="AJ223" s="764">
        <v>0.79490000000000005</v>
      </c>
      <c r="AK223" s="764">
        <v>0.80089999999999995</v>
      </c>
      <c r="AL223" s="764">
        <v>0.80679999999999996</v>
      </c>
      <c r="AM223" s="764">
        <v>0.81269999999999998</v>
      </c>
      <c r="AN223" s="764">
        <v>0.81869999999999998</v>
      </c>
      <c r="AO223" s="764">
        <v>0.82499999999999996</v>
      </c>
      <c r="AP223" s="764">
        <v>0.83160000000000001</v>
      </c>
      <c r="AQ223" s="764">
        <v>0.83830000000000005</v>
      </c>
      <c r="AR223" s="764">
        <v>0.84489999999999998</v>
      </c>
      <c r="AS223" s="764">
        <v>0.85070000000000001</v>
      </c>
      <c r="AT223" s="764">
        <v>0.85540000000000005</v>
      </c>
      <c r="AU223" s="764">
        <v>0.86019999999999996</v>
      </c>
      <c r="AV223" s="764">
        <v>0.86509999999999998</v>
      </c>
      <c r="AW223" s="764">
        <v>0.87</v>
      </c>
      <c r="AX223" s="764">
        <v>0.875</v>
      </c>
      <c r="AY223" s="764">
        <v>0.88009999999999999</v>
      </c>
      <c r="AZ223" s="764">
        <v>0.88480000000000003</v>
      </c>
    </row>
    <row r="224" spans="1:52">
      <c r="A224" s="785" t="s">
        <v>486</v>
      </c>
      <c r="B224" s="784" t="s">
        <v>8</v>
      </c>
      <c r="C224" s="764">
        <v>0</v>
      </c>
      <c r="D224" s="764">
        <v>0</v>
      </c>
      <c r="E224" s="764">
        <v>0</v>
      </c>
      <c r="F224" s="764">
        <v>0</v>
      </c>
      <c r="G224" s="764">
        <v>0</v>
      </c>
      <c r="H224" s="764">
        <v>0</v>
      </c>
      <c r="I224" s="764">
        <v>8.9999999999999998E-4</v>
      </c>
      <c r="J224" s="764">
        <v>1.1999999999999999E-3</v>
      </c>
      <c r="K224" s="764">
        <v>1.6999999999999999E-3</v>
      </c>
      <c r="L224" s="764">
        <v>2.3999999999999998E-3</v>
      </c>
      <c r="M224" s="764">
        <v>3.3999999999999998E-3</v>
      </c>
      <c r="N224" s="764">
        <v>4.4000000000000003E-3</v>
      </c>
      <c r="O224" s="764">
        <v>5.7000000000000002E-3</v>
      </c>
      <c r="P224" s="764">
        <v>7.4000000000000003E-3</v>
      </c>
      <c r="Q224" s="764">
        <v>9.1000000000000004E-3</v>
      </c>
      <c r="R224" s="764">
        <v>1.2E-2</v>
      </c>
      <c r="S224" s="764">
        <v>1.6E-2</v>
      </c>
      <c r="T224" s="764">
        <v>2.06E-2</v>
      </c>
      <c r="U224" s="764">
        <v>2.63E-2</v>
      </c>
      <c r="V224" s="764">
        <v>3.6700000000000003E-2</v>
      </c>
      <c r="W224" s="764">
        <v>7.5800000000000006E-2</v>
      </c>
      <c r="X224" s="764">
        <v>0.13769999999999999</v>
      </c>
      <c r="Y224" s="764">
        <v>0.26390000000000002</v>
      </c>
      <c r="Z224" s="764">
        <v>0.38429999999999997</v>
      </c>
      <c r="AA224" s="764">
        <v>0.60319999999999996</v>
      </c>
      <c r="AB224" s="764">
        <v>0.78639999999999999</v>
      </c>
      <c r="AC224" s="764">
        <v>1.0884</v>
      </c>
      <c r="AD224" s="764">
        <v>1.1136999999999999</v>
      </c>
      <c r="AE224" s="764">
        <v>1.1593</v>
      </c>
      <c r="AF224" s="764">
        <v>1.1691</v>
      </c>
      <c r="AG224" s="764">
        <v>1.1768000000000001</v>
      </c>
      <c r="AH224" s="764">
        <v>1.1848000000000001</v>
      </c>
      <c r="AI224" s="764">
        <v>1.1931</v>
      </c>
      <c r="AJ224" s="764">
        <v>1.2018</v>
      </c>
      <c r="AK224" s="764">
        <v>1.2108000000000001</v>
      </c>
      <c r="AL224" s="764">
        <v>1.2197</v>
      </c>
      <c r="AM224" s="764">
        <v>1.2284999999999999</v>
      </c>
      <c r="AN224" s="764">
        <v>1.2377</v>
      </c>
      <c r="AO224" s="764">
        <v>1.2473000000000001</v>
      </c>
      <c r="AP224" s="764">
        <v>1.2572000000000001</v>
      </c>
      <c r="AQ224" s="764">
        <v>1.2674000000000001</v>
      </c>
      <c r="AR224" s="764">
        <v>1.2773000000000001</v>
      </c>
      <c r="AS224" s="764">
        <v>1.2861</v>
      </c>
      <c r="AT224" s="764">
        <v>1.2931999999999999</v>
      </c>
      <c r="AU224" s="764">
        <v>1.3004</v>
      </c>
      <c r="AV224" s="764">
        <v>1.3078000000000001</v>
      </c>
      <c r="AW224" s="764">
        <v>1.3152999999999999</v>
      </c>
      <c r="AX224" s="764">
        <v>1.3228</v>
      </c>
      <c r="AY224" s="764">
        <v>1.3305</v>
      </c>
      <c r="AZ224" s="764">
        <v>1.3375999999999999</v>
      </c>
    </row>
    <row r="225" spans="1:52">
      <c r="A225" s="785" t="s">
        <v>486</v>
      </c>
      <c r="B225" s="784" t="s">
        <v>9</v>
      </c>
      <c r="C225" s="764">
        <v>0</v>
      </c>
      <c r="D225" s="764">
        <v>0</v>
      </c>
      <c r="E225" s="764">
        <v>0</v>
      </c>
      <c r="F225" s="764">
        <v>0</v>
      </c>
      <c r="G225" s="764">
        <v>0</v>
      </c>
      <c r="H225" s="764">
        <v>0</v>
      </c>
      <c r="I225" s="764">
        <v>1E-3</v>
      </c>
      <c r="J225" s="764">
        <v>1.4E-3</v>
      </c>
      <c r="K225" s="764">
        <v>2E-3</v>
      </c>
      <c r="L225" s="764">
        <v>2.8E-3</v>
      </c>
      <c r="M225" s="764">
        <v>3.8999999999999998E-3</v>
      </c>
      <c r="N225" s="764">
        <v>5.1000000000000004E-3</v>
      </c>
      <c r="O225" s="764">
        <v>6.6E-3</v>
      </c>
      <c r="P225" s="764">
        <v>8.5000000000000006E-3</v>
      </c>
      <c r="Q225" s="764">
        <v>1.0500000000000001E-2</v>
      </c>
      <c r="R225" s="764">
        <v>1.38E-2</v>
      </c>
      <c r="S225" s="764">
        <v>1.8499999999999999E-2</v>
      </c>
      <c r="T225" s="764">
        <v>2.3800000000000002E-2</v>
      </c>
      <c r="U225" s="764">
        <v>3.04E-2</v>
      </c>
      <c r="V225" s="764">
        <v>4.24E-2</v>
      </c>
      <c r="W225" s="764">
        <v>8.7599999999999997E-2</v>
      </c>
      <c r="X225" s="764">
        <v>0.15920000000000001</v>
      </c>
      <c r="Y225" s="764">
        <v>0.30499999999999999</v>
      </c>
      <c r="Z225" s="764">
        <v>0.44419999999999998</v>
      </c>
      <c r="AA225" s="764">
        <v>0.69720000000000004</v>
      </c>
      <c r="AB225" s="764">
        <v>0.90890000000000004</v>
      </c>
      <c r="AC225" s="764">
        <v>1.2579</v>
      </c>
      <c r="AD225" s="764">
        <v>1.2870999999999999</v>
      </c>
      <c r="AE225" s="764">
        <v>1.3398000000000001</v>
      </c>
      <c r="AF225" s="764">
        <v>1.3512999999999999</v>
      </c>
      <c r="AG225" s="764">
        <v>1.3601000000000001</v>
      </c>
      <c r="AH225" s="764">
        <v>1.3693</v>
      </c>
      <c r="AI225" s="764">
        <v>1.379</v>
      </c>
      <c r="AJ225" s="764">
        <v>1.389</v>
      </c>
      <c r="AK225" s="764">
        <v>1.3994</v>
      </c>
      <c r="AL225" s="764">
        <v>1.4097</v>
      </c>
      <c r="AM225" s="764">
        <v>1.4198999999999999</v>
      </c>
      <c r="AN225" s="764">
        <v>1.4306000000000001</v>
      </c>
      <c r="AO225" s="764">
        <v>1.4416</v>
      </c>
      <c r="AP225" s="764">
        <v>1.4530000000000001</v>
      </c>
      <c r="AQ225" s="764">
        <v>1.4648000000000001</v>
      </c>
      <c r="AR225" s="764">
        <v>1.4762999999999999</v>
      </c>
      <c r="AS225" s="764">
        <v>1.4863999999999999</v>
      </c>
      <c r="AT225" s="764">
        <v>1.4945999999999999</v>
      </c>
      <c r="AU225" s="764">
        <v>1.5029999999999999</v>
      </c>
      <c r="AV225" s="764">
        <v>1.5115000000000001</v>
      </c>
      <c r="AW225" s="764">
        <v>1.5202</v>
      </c>
      <c r="AX225" s="764">
        <v>1.5288999999999999</v>
      </c>
      <c r="AY225" s="764">
        <v>1.5377000000000001</v>
      </c>
      <c r="AZ225" s="764">
        <v>1.5459000000000001</v>
      </c>
    </row>
    <row r="226" spans="1:52">
      <c r="A226" s="785" t="s">
        <v>486</v>
      </c>
      <c r="B226" s="784" t="s">
        <v>10</v>
      </c>
      <c r="C226" s="764">
        <v>0</v>
      </c>
      <c r="D226" s="764">
        <v>0</v>
      </c>
      <c r="E226" s="764">
        <v>0</v>
      </c>
      <c r="F226" s="764">
        <v>0</v>
      </c>
      <c r="G226" s="764">
        <v>0</v>
      </c>
      <c r="H226" s="764">
        <v>0</v>
      </c>
      <c r="I226" s="764">
        <v>1.1999999999999999E-3</v>
      </c>
      <c r="J226" s="764">
        <v>1.6999999999999999E-3</v>
      </c>
      <c r="K226" s="764">
        <v>2.3999999999999998E-3</v>
      </c>
      <c r="L226" s="764">
        <v>3.3E-3</v>
      </c>
      <c r="M226" s="764">
        <v>4.5999999999999999E-3</v>
      </c>
      <c r="N226" s="764">
        <v>5.8999999999999999E-3</v>
      </c>
      <c r="O226" s="764">
        <v>7.6E-3</v>
      </c>
      <c r="P226" s="764">
        <v>9.9000000000000008E-3</v>
      </c>
      <c r="Q226" s="764">
        <v>1.23E-2</v>
      </c>
      <c r="R226" s="764">
        <v>1.61E-2</v>
      </c>
      <c r="S226" s="764">
        <v>2.1600000000000001E-2</v>
      </c>
      <c r="T226" s="764">
        <v>2.7699999999999999E-2</v>
      </c>
      <c r="U226" s="764">
        <v>3.5400000000000001E-2</v>
      </c>
      <c r="V226" s="764">
        <v>4.9399999999999999E-2</v>
      </c>
      <c r="W226" s="764">
        <v>0.1019</v>
      </c>
      <c r="X226" s="764">
        <v>0.18529999999999999</v>
      </c>
      <c r="Y226" s="764">
        <v>0.35510000000000003</v>
      </c>
      <c r="Z226" s="764">
        <v>0.51719999999999999</v>
      </c>
      <c r="AA226" s="764">
        <v>0.81179999999999997</v>
      </c>
      <c r="AB226" s="764">
        <v>1.0582</v>
      </c>
      <c r="AC226" s="764">
        <v>1.4646999999999999</v>
      </c>
      <c r="AD226" s="764">
        <v>1.4986999999999999</v>
      </c>
      <c r="AE226" s="764">
        <v>1.5601</v>
      </c>
      <c r="AF226" s="764">
        <v>1.5733999999999999</v>
      </c>
      <c r="AG226" s="764">
        <v>1.5837000000000001</v>
      </c>
      <c r="AH226" s="764">
        <v>1.5944</v>
      </c>
      <c r="AI226" s="764">
        <v>1.6055999999999999</v>
      </c>
      <c r="AJ226" s="764">
        <v>1.6173</v>
      </c>
      <c r="AK226" s="764">
        <v>1.6294999999999999</v>
      </c>
      <c r="AL226" s="764">
        <v>1.6414</v>
      </c>
      <c r="AM226" s="764">
        <v>1.6533</v>
      </c>
      <c r="AN226" s="764">
        <v>1.6657</v>
      </c>
      <c r="AO226" s="764">
        <v>1.6785000000000001</v>
      </c>
      <c r="AP226" s="764">
        <v>1.6918</v>
      </c>
      <c r="AQ226" s="764">
        <v>1.7056</v>
      </c>
      <c r="AR226" s="764">
        <v>1.7189000000000001</v>
      </c>
      <c r="AS226" s="764">
        <v>1.7306999999999999</v>
      </c>
      <c r="AT226" s="764">
        <v>1.7403</v>
      </c>
      <c r="AU226" s="764">
        <v>1.7501</v>
      </c>
      <c r="AV226" s="764">
        <v>1.76</v>
      </c>
      <c r="AW226" s="764">
        <v>1.77</v>
      </c>
      <c r="AX226" s="764">
        <v>1.7802</v>
      </c>
      <c r="AY226" s="764">
        <v>1.7905</v>
      </c>
      <c r="AZ226" s="764">
        <v>1.8</v>
      </c>
    </row>
    <row r="227" spans="1:52">
      <c r="A227" s="785" t="s">
        <v>486</v>
      </c>
      <c r="B227" s="784" t="s">
        <v>11</v>
      </c>
      <c r="C227" s="764">
        <v>0</v>
      </c>
      <c r="D227" s="764">
        <v>0</v>
      </c>
      <c r="E227" s="764">
        <v>0</v>
      </c>
      <c r="F227" s="764">
        <v>0</v>
      </c>
      <c r="G227" s="764">
        <v>0</v>
      </c>
      <c r="H227" s="764">
        <v>0</v>
      </c>
      <c r="I227" s="764">
        <v>1.2999999999999999E-3</v>
      </c>
      <c r="J227" s="764">
        <v>1.8E-3</v>
      </c>
      <c r="K227" s="764">
        <v>2.5000000000000001E-3</v>
      </c>
      <c r="L227" s="764">
        <v>3.3999999999999998E-3</v>
      </c>
      <c r="M227" s="764">
        <v>4.7999999999999996E-3</v>
      </c>
      <c r="N227" s="764">
        <v>6.1999999999999998E-3</v>
      </c>
      <c r="O227" s="764">
        <v>8.0000000000000002E-3</v>
      </c>
      <c r="P227" s="764">
        <v>1.04E-2</v>
      </c>
      <c r="Q227" s="764">
        <v>1.2800000000000001E-2</v>
      </c>
      <c r="R227" s="764">
        <v>1.6899999999999998E-2</v>
      </c>
      <c r="S227" s="764">
        <v>2.2599999999999999E-2</v>
      </c>
      <c r="T227" s="764">
        <v>2.9000000000000001E-2</v>
      </c>
      <c r="U227" s="764">
        <v>3.6999999999999998E-2</v>
      </c>
      <c r="V227" s="764">
        <v>5.1700000000000003E-2</v>
      </c>
      <c r="W227" s="764">
        <v>0.1066</v>
      </c>
      <c r="X227" s="764">
        <v>0.1938</v>
      </c>
      <c r="Y227" s="764">
        <v>0.37140000000000001</v>
      </c>
      <c r="Z227" s="764">
        <v>0.54090000000000005</v>
      </c>
      <c r="AA227" s="764">
        <v>0.84899999999999998</v>
      </c>
      <c r="AB227" s="764">
        <v>1.1067</v>
      </c>
      <c r="AC227" s="764">
        <v>1.5318000000000001</v>
      </c>
      <c r="AD227" s="764">
        <v>1.5673999999999999</v>
      </c>
      <c r="AE227" s="764">
        <v>1.6315</v>
      </c>
      <c r="AF227" s="764">
        <v>1.6454</v>
      </c>
      <c r="AG227" s="764">
        <v>1.6561999999999999</v>
      </c>
      <c r="AH227" s="764">
        <v>1.6674</v>
      </c>
      <c r="AI227" s="764">
        <v>1.6792</v>
      </c>
      <c r="AJ227" s="764">
        <v>1.6914</v>
      </c>
      <c r="AK227" s="764">
        <v>1.7040999999999999</v>
      </c>
      <c r="AL227" s="764">
        <v>1.7165999999999999</v>
      </c>
      <c r="AM227" s="764">
        <v>1.7290000000000001</v>
      </c>
      <c r="AN227" s="764">
        <v>1.742</v>
      </c>
      <c r="AO227" s="764">
        <v>1.7554000000000001</v>
      </c>
      <c r="AP227" s="764">
        <v>1.7693000000000001</v>
      </c>
      <c r="AQ227" s="764">
        <v>1.7837000000000001</v>
      </c>
      <c r="AR227" s="764">
        <v>1.7977000000000001</v>
      </c>
      <c r="AS227" s="764">
        <v>1.81</v>
      </c>
      <c r="AT227" s="764">
        <v>1.82</v>
      </c>
      <c r="AU227" s="764">
        <v>1.8302</v>
      </c>
      <c r="AV227" s="764">
        <v>1.8406</v>
      </c>
      <c r="AW227" s="764">
        <v>1.8511</v>
      </c>
      <c r="AX227" s="764">
        <v>1.8616999999999999</v>
      </c>
      <c r="AY227" s="764">
        <v>1.8725000000000001</v>
      </c>
      <c r="AZ227" s="764">
        <v>1.8825000000000001</v>
      </c>
    </row>
    <row r="228" spans="1:52">
      <c r="A228" s="785" t="s">
        <v>486</v>
      </c>
      <c r="B228" s="784" t="s">
        <v>12</v>
      </c>
      <c r="C228" s="764">
        <v>0</v>
      </c>
      <c r="D228" s="764">
        <v>0</v>
      </c>
      <c r="E228" s="764">
        <v>0</v>
      </c>
      <c r="F228" s="764">
        <v>0</v>
      </c>
      <c r="G228" s="764">
        <v>0</v>
      </c>
      <c r="H228" s="764">
        <v>0</v>
      </c>
      <c r="I228" s="764">
        <v>1.4E-3</v>
      </c>
      <c r="J228" s="764">
        <v>1.9E-3</v>
      </c>
      <c r="K228" s="764">
        <v>2.7000000000000001E-3</v>
      </c>
      <c r="L228" s="764">
        <v>3.7000000000000002E-3</v>
      </c>
      <c r="M228" s="764">
        <v>5.3E-3</v>
      </c>
      <c r="N228" s="764">
        <v>6.7999999999999996E-3</v>
      </c>
      <c r="O228" s="764">
        <v>8.6999999999999994E-3</v>
      </c>
      <c r="P228" s="764">
        <v>1.14E-2</v>
      </c>
      <c r="Q228" s="764">
        <v>1.4E-2</v>
      </c>
      <c r="R228" s="764">
        <v>1.84E-2</v>
      </c>
      <c r="S228" s="764">
        <v>2.47E-2</v>
      </c>
      <c r="T228" s="764">
        <v>3.1699999999999999E-2</v>
      </c>
      <c r="U228" s="764">
        <v>4.0500000000000001E-2</v>
      </c>
      <c r="V228" s="764">
        <v>5.6500000000000002E-2</v>
      </c>
      <c r="W228" s="764">
        <v>0.1166</v>
      </c>
      <c r="X228" s="764">
        <v>0.21199999999999999</v>
      </c>
      <c r="Y228" s="764">
        <v>0.40629999999999999</v>
      </c>
      <c r="Z228" s="764">
        <v>0.5917</v>
      </c>
      <c r="AA228" s="764">
        <v>0.92869999999999997</v>
      </c>
      <c r="AB228" s="764">
        <v>1.2105999999999999</v>
      </c>
      <c r="AC228" s="764">
        <v>1.6756</v>
      </c>
      <c r="AD228" s="764">
        <v>1.7144999999999999</v>
      </c>
      <c r="AE228" s="764">
        <v>1.7846</v>
      </c>
      <c r="AF228" s="764">
        <v>1.7999000000000001</v>
      </c>
      <c r="AG228" s="764">
        <v>1.8116000000000001</v>
      </c>
      <c r="AH228" s="764">
        <v>1.8239000000000001</v>
      </c>
      <c r="AI228" s="764">
        <v>1.8368</v>
      </c>
      <c r="AJ228" s="764">
        <v>1.8501000000000001</v>
      </c>
      <c r="AK228" s="764">
        <v>1.8640000000000001</v>
      </c>
      <c r="AL228" s="764">
        <v>1.8776999999999999</v>
      </c>
      <c r="AM228" s="764">
        <v>1.8913</v>
      </c>
      <c r="AN228" s="764">
        <v>1.9055</v>
      </c>
      <c r="AO228" s="764">
        <v>1.9201999999999999</v>
      </c>
      <c r="AP228" s="764">
        <v>1.9354</v>
      </c>
      <c r="AQ228" s="764">
        <v>1.9511000000000001</v>
      </c>
      <c r="AR228" s="764">
        <v>1.9663999999999999</v>
      </c>
      <c r="AS228" s="764">
        <v>1.9799</v>
      </c>
      <c r="AT228" s="764">
        <v>1.9907999999999999</v>
      </c>
      <c r="AU228" s="764">
        <v>2.0019999999999998</v>
      </c>
      <c r="AV228" s="764">
        <v>2.0133000000000001</v>
      </c>
      <c r="AW228" s="764">
        <v>2.0247999999999999</v>
      </c>
      <c r="AX228" s="764">
        <v>2.0365000000000002</v>
      </c>
      <c r="AY228" s="764">
        <v>2.0482</v>
      </c>
      <c r="AZ228" s="764">
        <v>2.0590999999999999</v>
      </c>
    </row>
    <row r="229" spans="1:52">
      <c r="A229" s="785" t="s">
        <v>486</v>
      </c>
      <c r="B229" s="784" t="s">
        <v>13</v>
      </c>
      <c r="C229" s="764">
        <v>0</v>
      </c>
      <c r="D229" s="764">
        <v>0</v>
      </c>
      <c r="E229" s="764">
        <v>0</v>
      </c>
      <c r="F229" s="764">
        <v>0</v>
      </c>
      <c r="G229" s="764">
        <v>0</v>
      </c>
      <c r="H229" s="764">
        <v>0</v>
      </c>
      <c r="I229" s="764">
        <v>1.1999999999999999E-3</v>
      </c>
      <c r="J229" s="764">
        <v>1.6999999999999999E-3</v>
      </c>
      <c r="K229" s="764">
        <v>2.3E-3</v>
      </c>
      <c r="L229" s="764">
        <v>3.2000000000000002E-3</v>
      </c>
      <c r="M229" s="764">
        <v>4.4999999999999997E-3</v>
      </c>
      <c r="N229" s="764">
        <v>5.8999999999999999E-3</v>
      </c>
      <c r="O229" s="764">
        <v>7.4999999999999997E-3</v>
      </c>
      <c r="P229" s="764">
        <v>9.7999999999999997E-3</v>
      </c>
      <c r="Q229" s="764">
        <v>1.21E-2</v>
      </c>
      <c r="R229" s="764">
        <v>1.5900000000000001E-2</v>
      </c>
      <c r="S229" s="764">
        <v>2.1299999999999999E-2</v>
      </c>
      <c r="T229" s="764">
        <v>2.7400000000000001E-2</v>
      </c>
      <c r="U229" s="764">
        <v>3.49E-2</v>
      </c>
      <c r="V229" s="764">
        <v>4.87E-2</v>
      </c>
      <c r="W229" s="764">
        <v>0.10050000000000001</v>
      </c>
      <c r="X229" s="764">
        <v>0.1827</v>
      </c>
      <c r="Y229" s="764">
        <v>0.35010000000000002</v>
      </c>
      <c r="Z229" s="764">
        <v>0.51</v>
      </c>
      <c r="AA229" s="764">
        <v>0.8004</v>
      </c>
      <c r="AB229" s="764">
        <v>1.0434000000000001</v>
      </c>
      <c r="AC229" s="764">
        <v>1.4441999999999999</v>
      </c>
      <c r="AD229" s="764">
        <v>1.4777</v>
      </c>
      <c r="AE229" s="764">
        <v>1.5382</v>
      </c>
      <c r="AF229" s="764">
        <v>1.5512999999999999</v>
      </c>
      <c r="AG229" s="764">
        <v>1.5615000000000001</v>
      </c>
      <c r="AH229" s="764">
        <v>1.5720000000000001</v>
      </c>
      <c r="AI229" s="764">
        <v>1.5831</v>
      </c>
      <c r="AJ229" s="764">
        <v>1.5946</v>
      </c>
      <c r="AK229" s="764">
        <v>1.6066</v>
      </c>
      <c r="AL229" s="764">
        <v>1.6184000000000001</v>
      </c>
      <c r="AM229" s="764">
        <v>1.6301000000000001</v>
      </c>
      <c r="AN229" s="764">
        <v>1.6423000000000001</v>
      </c>
      <c r="AO229" s="764">
        <v>1.655</v>
      </c>
      <c r="AP229" s="764">
        <v>1.6680999999999999</v>
      </c>
      <c r="AQ229" s="764">
        <v>1.6816</v>
      </c>
      <c r="AR229" s="764">
        <v>1.6948000000000001</v>
      </c>
      <c r="AS229" s="764">
        <v>1.7063999999999999</v>
      </c>
      <c r="AT229" s="764">
        <v>1.7159</v>
      </c>
      <c r="AU229" s="764">
        <v>1.7255</v>
      </c>
      <c r="AV229" s="764">
        <v>1.7353000000000001</v>
      </c>
      <c r="AW229" s="764">
        <v>1.7452000000000001</v>
      </c>
      <c r="AX229" s="764">
        <v>1.7552000000000001</v>
      </c>
      <c r="AY229" s="764">
        <v>1.7654000000000001</v>
      </c>
      <c r="AZ229" s="764">
        <v>1.7747999999999999</v>
      </c>
    </row>
    <row r="230" spans="1:52">
      <c r="A230" s="785" t="s">
        <v>486</v>
      </c>
      <c r="B230" s="784" t="s">
        <v>14</v>
      </c>
      <c r="C230" s="764">
        <v>0</v>
      </c>
      <c r="D230" s="764">
        <v>0</v>
      </c>
      <c r="E230" s="764">
        <v>0</v>
      </c>
      <c r="F230" s="764">
        <v>0</v>
      </c>
      <c r="G230" s="764">
        <v>0</v>
      </c>
      <c r="H230" s="764">
        <v>0</v>
      </c>
      <c r="I230" s="764">
        <v>1E-3</v>
      </c>
      <c r="J230" s="764">
        <v>1.4E-3</v>
      </c>
      <c r="K230" s="764">
        <v>2E-3</v>
      </c>
      <c r="L230" s="764">
        <v>2.7000000000000001E-3</v>
      </c>
      <c r="M230" s="764">
        <v>3.8E-3</v>
      </c>
      <c r="N230" s="764">
        <v>5.0000000000000001E-3</v>
      </c>
      <c r="O230" s="764">
        <v>6.4000000000000003E-3</v>
      </c>
      <c r="P230" s="764">
        <v>8.3000000000000001E-3</v>
      </c>
      <c r="Q230" s="764">
        <v>1.03E-2</v>
      </c>
      <c r="R230" s="764">
        <v>1.35E-2</v>
      </c>
      <c r="S230" s="764">
        <v>1.8100000000000002E-2</v>
      </c>
      <c r="T230" s="764">
        <v>2.3199999999999998E-2</v>
      </c>
      <c r="U230" s="764">
        <v>2.9600000000000001E-2</v>
      </c>
      <c r="V230" s="764">
        <v>4.1399999999999999E-2</v>
      </c>
      <c r="W230" s="764">
        <v>8.5400000000000004E-2</v>
      </c>
      <c r="X230" s="764">
        <v>0.1552</v>
      </c>
      <c r="Y230" s="764">
        <v>0.29730000000000001</v>
      </c>
      <c r="Z230" s="764">
        <v>0.433</v>
      </c>
      <c r="AA230" s="764">
        <v>0.67969999999999997</v>
      </c>
      <c r="AB230" s="764">
        <v>0.88600000000000001</v>
      </c>
      <c r="AC230" s="764">
        <v>1.2263999999999999</v>
      </c>
      <c r="AD230" s="764">
        <v>1.2547999999999999</v>
      </c>
      <c r="AE230" s="764">
        <v>1.3062</v>
      </c>
      <c r="AF230" s="764">
        <v>1.3172999999999999</v>
      </c>
      <c r="AG230" s="764">
        <v>1.3260000000000001</v>
      </c>
      <c r="AH230" s="764">
        <v>1.335</v>
      </c>
      <c r="AI230" s="764">
        <v>1.3443000000000001</v>
      </c>
      <c r="AJ230" s="764">
        <v>1.3541000000000001</v>
      </c>
      <c r="AK230" s="764">
        <v>1.3643000000000001</v>
      </c>
      <c r="AL230" s="764">
        <v>1.3743000000000001</v>
      </c>
      <c r="AM230" s="764">
        <v>1.3843000000000001</v>
      </c>
      <c r="AN230" s="764">
        <v>1.3946000000000001</v>
      </c>
      <c r="AO230" s="764">
        <v>1.4054</v>
      </c>
      <c r="AP230" s="764">
        <v>1.4165000000000001</v>
      </c>
      <c r="AQ230" s="764">
        <v>1.4279999999999999</v>
      </c>
      <c r="AR230" s="764">
        <v>1.4392</v>
      </c>
      <c r="AS230" s="764">
        <v>1.4491000000000001</v>
      </c>
      <c r="AT230" s="764">
        <v>1.4571000000000001</v>
      </c>
      <c r="AU230" s="764">
        <v>1.4653</v>
      </c>
      <c r="AV230" s="764">
        <v>1.4736</v>
      </c>
      <c r="AW230" s="764">
        <v>1.482</v>
      </c>
      <c r="AX230" s="764">
        <v>1.4904999999999999</v>
      </c>
      <c r="AY230" s="764">
        <v>1.4991000000000001</v>
      </c>
      <c r="AZ230" s="764">
        <v>1.5071000000000001</v>
      </c>
    </row>
    <row r="231" spans="1:52">
      <c r="A231" s="785" t="s">
        <v>486</v>
      </c>
      <c r="B231" s="784" t="s">
        <v>15</v>
      </c>
      <c r="C231" s="764">
        <v>0</v>
      </c>
      <c r="D231" s="764">
        <v>0</v>
      </c>
      <c r="E231" s="764">
        <v>0</v>
      </c>
      <c r="F231" s="764">
        <v>0</v>
      </c>
      <c r="G231" s="764">
        <v>0</v>
      </c>
      <c r="H231" s="764">
        <v>0</v>
      </c>
      <c r="I231" s="764">
        <v>6.9999999999999999E-4</v>
      </c>
      <c r="J231" s="764">
        <v>1E-3</v>
      </c>
      <c r="K231" s="764">
        <v>1.5E-3</v>
      </c>
      <c r="L231" s="764">
        <v>2E-3</v>
      </c>
      <c r="M231" s="764">
        <v>2.8E-3</v>
      </c>
      <c r="N231" s="764">
        <v>3.7000000000000002E-3</v>
      </c>
      <c r="O231" s="764">
        <v>4.7000000000000002E-3</v>
      </c>
      <c r="P231" s="764">
        <v>6.1999999999999998E-3</v>
      </c>
      <c r="Q231" s="764">
        <v>7.6E-3</v>
      </c>
      <c r="R231" s="764">
        <v>0.01</v>
      </c>
      <c r="S231" s="764">
        <v>1.34E-2</v>
      </c>
      <c r="T231" s="764">
        <v>1.72E-2</v>
      </c>
      <c r="U231" s="764">
        <v>2.1899999999999999E-2</v>
      </c>
      <c r="V231" s="764">
        <v>3.0700000000000002E-2</v>
      </c>
      <c r="W231" s="764">
        <v>6.3200000000000006E-2</v>
      </c>
      <c r="X231" s="764">
        <v>0.1149</v>
      </c>
      <c r="Y231" s="764">
        <v>0.22020000000000001</v>
      </c>
      <c r="Z231" s="764">
        <v>0.32069999999999999</v>
      </c>
      <c r="AA231" s="764">
        <v>0.50339999999999996</v>
      </c>
      <c r="AB231" s="764">
        <v>0.65629999999999999</v>
      </c>
      <c r="AC231" s="764">
        <v>0.9083</v>
      </c>
      <c r="AD231" s="764">
        <v>0.9294</v>
      </c>
      <c r="AE231" s="764">
        <v>0.96750000000000003</v>
      </c>
      <c r="AF231" s="764">
        <v>0.97570000000000001</v>
      </c>
      <c r="AG231" s="764">
        <v>0.98209999999999997</v>
      </c>
      <c r="AH231" s="764">
        <v>0.98880000000000001</v>
      </c>
      <c r="AI231" s="764">
        <v>0.99570000000000003</v>
      </c>
      <c r="AJ231" s="764">
        <v>1.0029999999999999</v>
      </c>
      <c r="AK231" s="764">
        <v>1.0105</v>
      </c>
      <c r="AL231" s="764">
        <v>1.0179</v>
      </c>
      <c r="AM231" s="764">
        <v>1.0253000000000001</v>
      </c>
      <c r="AN231" s="764">
        <v>1.0329999999999999</v>
      </c>
      <c r="AO231" s="764">
        <v>1.0408999999999999</v>
      </c>
      <c r="AP231" s="764">
        <v>1.0491999999999999</v>
      </c>
      <c r="AQ231" s="764">
        <v>1.0577000000000001</v>
      </c>
      <c r="AR231" s="764">
        <v>1.0660000000000001</v>
      </c>
      <c r="AS231" s="764">
        <v>1.0732999999999999</v>
      </c>
      <c r="AT231" s="764">
        <v>1.0791999999999999</v>
      </c>
      <c r="AU231" s="764">
        <v>1.0852999999999999</v>
      </c>
      <c r="AV231" s="764">
        <v>1.0913999999999999</v>
      </c>
      <c r="AW231" s="764">
        <v>1.0976999999999999</v>
      </c>
      <c r="AX231" s="764">
        <v>1.1040000000000001</v>
      </c>
      <c r="AY231" s="764">
        <v>1.1104000000000001</v>
      </c>
      <c r="AZ231" s="764">
        <v>1.1163000000000001</v>
      </c>
    </row>
    <row r="232" spans="1:52">
      <c r="A232" s="785" t="s">
        <v>486</v>
      </c>
      <c r="B232" s="784" t="s">
        <v>16</v>
      </c>
      <c r="C232" s="764">
        <v>0</v>
      </c>
      <c r="D232" s="764">
        <v>0</v>
      </c>
      <c r="E232" s="764">
        <v>0</v>
      </c>
      <c r="F232" s="764">
        <v>0</v>
      </c>
      <c r="G232" s="764">
        <v>0</v>
      </c>
      <c r="H232" s="764">
        <v>0</v>
      </c>
      <c r="I232" s="764">
        <v>4.0000000000000002E-4</v>
      </c>
      <c r="J232" s="764">
        <v>5.9999999999999995E-4</v>
      </c>
      <c r="K232" s="764">
        <v>8.0000000000000004E-4</v>
      </c>
      <c r="L232" s="764">
        <v>1.1999999999999999E-3</v>
      </c>
      <c r="M232" s="764">
        <v>1.6000000000000001E-3</v>
      </c>
      <c r="N232" s="764">
        <v>2.0999999999999999E-3</v>
      </c>
      <c r="O232" s="764">
        <v>2.7000000000000001E-3</v>
      </c>
      <c r="P232" s="764">
        <v>3.5999999999999999E-3</v>
      </c>
      <c r="Q232" s="764">
        <v>4.4000000000000003E-3</v>
      </c>
      <c r="R232" s="764">
        <v>5.7999999999999996E-3</v>
      </c>
      <c r="S232" s="764">
        <v>7.7000000000000002E-3</v>
      </c>
      <c r="T232" s="764">
        <v>9.9000000000000008E-3</v>
      </c>
      <c r="U232" s="764">
        <v>1.2699999999999999E-2</v>
      </c>
      <c r="V232" s="764">
        <v>1.77E-2</v>
      </c>
      <c r="W232" s="764">
        <v>3.6499999999999998E-2</v>
      </c>
      <c r="X232" s="764">
        <v>6.6400000000000001E-2</v>
      </c>
      <c r="Y232" s="764">
        <v>0.1273</v>
      </c>
      <c r="Z232" s="764">
        <v>0.18540000000000001</v>
      </c>
      <c r="AA232" s="764">
        <v>0.29099999999999998</v>
      </c>
      <c r="AB232" s="764">
        <v>0.37930000000000003</v>
      </c>
      <c r="AC232" s="764">
        <v>0.52500000000000002</v>
      </c>
      <c r="AD232" s="764">
        <v>0.53720000000000001</v>
      </c>
      <c r="AE232" s="764">
        <v>0.55920000000000003</v>
      </c>
      <c r="AF232" s="764">
        <v>0.56399999999999995</v>
      </c>
      <c r="AG232" s="764">
        <v>0.56769999999999998</v>
      </c>
      <c r="AH232" s="764">
        <v>0.57150000000000001</v>
      </c>
      <c r="AI232" s="764">
        <v>0.5756</v>
      </c>
      <c r="AJ232" s="764">
        <v>0.57969999999999999</v>
      </c>
      <c r="AK232" s="764">
        <v>0.58409999999999995</v>
      </c>
      <c r="AL232" s="764">
        <v>0.58840000000000003</v>
      </c>
      <c r="AM232" s="764">
        <v>0.5927</v>
      </c>
      <c r="AN232" s="764">
        <v>0.59709999999999996</v>
      </c>
      <c r="AO232" s="764">
        <v>0.60170000000000001</v>
      </c>
      <c r="AP232" s="764">
        <v>0.60650000000000004</v>
      </c>
      <c r="AQ232" s="764">
        <v>0.61140000000000005</v>
      </c>
      <c r="AR232" s="764">
        <v>0.61619999999999997</v>
      </c>
      <c r="AS232" s="764">
        <v>0.62039999999999995</v>
      </c>
      <c r="AT232" s="764">
        <v>0.62380000000000002</v>
      </c>
      <c r="AU232" s="764">
        <v>0.62729999999999997</v>
      </c>
      <c r="AV232" s="764">
        <v>0.63090000000000002</v>
      </c>
      <c r="AW232" s="764">
        <v>0.63449999999999995</v>
      </c>
      <c r="AX232" s="764">
        <v>0.6381</v>
      </c>
      <c r="AY232" s="764">
        <v>0.64180000000000004</v>
      </c>
      <c r="AZ232" s="764">
        <v>0.6452</v>
      </c>
    </row>
    <row r="233" spans="1:52">
      <c r="A233" s="785" t="s">
        <v>486</v>
      </c>
      <c r="B233" s="784" t="s">
        <v>17</v>
      </c>
      <c r="C233" s="764">
        <v>0</v>
      </c>
      <c r="D233" s="764">
        <v>0</v>
      </c>
      <c r="E233" s="764">
        <v>0</v>
      </c>
      <c r="F233" s="764">
        <v>0</v>
      </c>
      <c r="G233" s="764">
        <v>0</v>
      </c>
      <c r="H233" s="764">
        <v>0</v>
      </c>
      <c r="I233" s="764">
        <v>4.0000000000000002E-4</v>
      </c>
      <c r="J233" s="764">
        <v>5.0000000000000001E-4</v>
      </c>
      <c r="K233" s="764">
        <v>6.9999999999999999E-4</v>
      </c>
      <c r="L233" s="764">
        <v>1E-3</v>
      </c>
      <c r="M233" s="764">
        <v>1.4E-3</v>
      </c>
      <c r="N233" s="764">
        <v>1.8E-3</v>
      </c>
      <c r="O233" s="764">
        <v>2.3E-3</v>
      </c>
      <c r="P233" s="764">
        <v>2.8999999999999998E-3</v>
      </c>
      <c r="Q233" s="764">
        <v>3.5999999999999999E-3</v>
      </c>
      <c r="R233" s="764">
        <v>4.7999999999999996E-3</v>
      </c>
      <c r="S233" s="764">
        <v>6.4000000000000003E-3</v>
      </c>
      <c r="T233" s="764">
        <v>8.2000000000000007E-3</v>
      </c>
      <c r="U233" s="764">
        <v>1.0500000000000001E-2</v>
      </c>
      <c r="V233" s="764">
        <v>1.47E-2</v>
      </c>
      <c r="W233" s="764">
        <v>3.0200000000000001E-2</v>
      </c>
      <c r="X233" s="764">
        <v>5.4899999999999997E-2</v>
      </c>
      <c r="Y233" s="764">
        <v>0.1053</v>
      </c>
      <c r="Z233" s="764">
        <v>0.15329999999999999</v>
      </c>
      <c r="AA233" s="764">
        <v>0.24060000000000001</v>
      </c>
      <c r="AB233" s="764">
        <v>0.31369999999999998</v>
      </c>
      <c r="AC233" s="764">
        <v>0.43419999999999997</v>
      </c>
      <c r="AD233" s="764">
        <v>0.44429999999999997</v>
      </c>
      <c r="AE233" s="764">
        <v>0.46250000000000002</v>
      </c>
      <c r="AF233" s="764">
        <v>0.46639999999999998</v>
      </c>
      <c r="AG233" s="764">
        <v>0.46949999999999997</v>
      </c>
      <c r="AH233" s="764">
        <v>0.47260000000000002</v>
      </c>
      <c r="AI233" s="764">
        <v>0.47599999999999998</v>
      </c>
      <c r="AJ233" s="764">
        <v>0.47939999999999999</v>
      </c>
      <c r="AK233" s="764">
        <v>0.48299999999999998</v>
      </c>
      <c r="AL233" s="764">
        <v>0.48659999999999998</v>
      </c>
      <c r="AM233" s="764">
        <v>0.49009999999999998</v>
      </c>
      <c r="AN233" s="764">
        <v>0.49380000000000002</v>
      </c>
      <c r="AO233" s="764">
        <v>0.49759999999999999</v>
      </c>
      <c r="AP233" s="764">
        <v>0.50149999999999995</v>
      </c>
      <c r="AQ233" s="764">
        <v>0.50560000000000005</v>
      </c>
      <c r="AR233" s="764">
        <v>0.50960000000000005</v>
      </c>
      <c r="AS233" s="764">
        <v>0.51300000000000001</v>
      </c>
      <c r="AT233" s="764">
        <v>0.51590000000000003</v>
      </c>
      <c r="AU233" s="764">
        <v>0.51880000000000004</v>
      </c>
      <c r="AV233" s="764">
        <v>0.52170000000000005</v>
      </c>
      <c r="AW233" s="764">
        <v>0.52470000000000006</v>
      </c>
      <c r="AX233" s="764">
        <v>0.52769999999999995</v>
      </c>
      <c r="AY233" s="764">
        <v>0.53080000000000005</v>
      </c>
      <c r="AZ233" s="764">
        <v>0.53359999999999996</v>
      </c>
    </row>
    <row r="234" spans="1:52">
      <c r="A234" s="784" t="s">
        <v>4</v>
      </c>
      <c r="B234" s="784"/>
      <c r="C234" s="764"/>
      <c r="D234" s="764"/>
      <c r="E234" s="764"/>
      <c r="F234" s="764"/>
      <c r="G234" s="764"/>
      <c r="H234" s="764"/>
      <c r="I234" s="764"/>
      <c r="J234" s="764"/>
      <c r="K234" s="764"/>
      <c r="L234" s="764"/>
      <c r="M234" s="764"/>
      <c r="N234" s="764"/>
      <c r="O234" s="764"/>
      <c r="P234" s="764"/>
      <c r="Q234" s="764"/>
      <c r="R234" s="764"/>
      <c r="S234" s="764"/>
      <c r="T234" s="764"/>
      <c r="U234" s="764"/>
      <c r="V234" s="764"/>
      <c r="W234" s="764"/>
      <c r="X234" s="764"/>
      <c r="Y234" s="764"/>
      <c r="Z234" s="764"/>
      <c r="AA234" s="764"/>
      <c r="AB234" s="764"/>
      <c r="AC234" s="764"/>
      <c r="AD234" s="764"/>
      <c r="AE234" s="764"/>
      <c r="AF234" s="764"/>
      <c r="AG234" s="764"/>
      <c r="AH234" s="764"/>
      <c r="AI234" s="764"/>
      <c r="AJ234" s="764"/>
      <c r="AK234" s="764"/>
      <c r="AL234" s="764"/>
      <c r="AM234" s="764"/>
      <c r="AN234" s="764"/>
      <c r="AO234" s="764"/>
      <c r="AP234" s="764"/>
      <c r="AQ234" s="764"/>
      <c r="AR234" s="764"/>
      <c r="AS234" s="764"/>
      <c r="AT234" s="764"/>
      <c r="AU234" s="764"/>
      <c r="AV234" s="764"/>
      <c r="AW234" s="764"/>
      <c r="AX234" s="764"/>
      <c r="AY234" s="764"/>
      <c r="AZ234" s="764"/>
    </row>
    <row r="235" spans="1:52">
      <c r="A235" s="785" t="s">
        <v>930</v>
      </c>
      <c r="B235" s="784"/>
      <c r="C235" s="764">
        <v>1986</v>
      </c>
      <c r="D235" s="764">
        <v>1987</v>
      </c>
      <c r="E235" s="764">
        <v>1988</v>
      </c>
      <c r="F235" s="764">
        <v>1989</v>
      </c>
      <c r="G235" s="764">
        <v>1990</v>
      </c>
      <c r="H235" s="764">
        <v>1991</v>
      </c>
      <c r="I235" s="764">
        <v>1992</v>
      </c>
      <c r="J235" s="764">
        <v>1993</v>
      </c>
      <c r="K235" s="764">
        <v>1994</v>
      </c>
      <c r="L235" s="764">
        <v>1995</v>
      </c>
      <c r="M235" s="764">
        <v>1996</v>
      </c>
      <c r="N235" s="764">
        <v>1997</v>
      </c>
      <c r="O235" s="764">
        <v>1998</v>
      </c>
      <c r="P235" s="764">
        <v>1999</v>
      </c>
      <c r="Q235" s="764">
        <v>2000</v>
      </c>
      <c r="R235" s="764">
        <v>2001</v>
      </c>
      <c r="S235" s="764">
        <v>2002</v>
      </c>
      <c r="T235" s="764">
        <v>2003</v>
      </c>
      <c r="U235" s="764">
        <v>2004</v>
      </c>
      <c r="V235" s="764">
        <v>2005</v>
      </c>
      <c r="W235" s="764">
        <v>2006</v>
      </c>
      <c r="X235" s="764">
        <v>2007</v>
      </c>
      <c r="Y235" s="764">
        <v>2008</v>
      </c>
      <c r="Z235" s="764">
        <v>2009</v>
      </c>
      <c r="AA235" s="764">
        <v>2010</v>
      </c>
      <c r="AB235" s="764">
        <v>2011</v>
      </c>
      <c r="AC235" s="764">
        <v>2012</v>
      </c>
      <c r="AD235" s="764">
        <v>2013</v>
      </c>
      <c r="AE235" s="764">
        <v>2014</v>
      </c>
      <c r="AF235" s="764">
        <v>2015</v>
      </c>
      <c r="AG235" s="764">
        <v>2016</v>
      </c>
      <c r="AH235" s="764">
        <v>2017</v>
      </c>
      <c r="AI235" s="764">
        <v>2018</v>
      </c>
      <c r="AJ235" s="764">
        <v>2019</v>
      </c>
      <c r="AK235" s="764">
        <v>2020</v>
      </c>
      <c r="AL235" s="764">
        <v>2021</v>
      </c>
      <c r="AM235" s="764">
        <v>2022</v>
      </c>
      <c r="AN235" s="764">
        <v>2023</v>
      </c>
      <c r="AO235" s="764">
        <v>2024</v>
      </c>
      <c r="AP235" s="764">
        <v>2025</v>
      </c>
      <c r="AQ235" s="764">
        <v>2026</v>
      </c>
      <c r="AR235" s="764">
        <v>2027</v>
      </c>
      <c r="AS235" s="764">
        <v>2028</v>
      </c>
      <c r="AT235" s="764">
        <v>2029</v>
      </c>
      <c r="AU235" s="764">
        <v>2030</v>
      </c>
      <c r="AV235" s="764">
        <v>2031</v>
      </c>
      <c r="AW235" s="764">
        <v>2032</v>
      </c>
      <c r="AX235" s="764">
        <v>2033</v>
      </c>
      <c r="AY235" s="764">
        <v>2034</v>
      </c>
      <c r="AZ235" s="764">
        <v>2035</v>
      </c>
    </row>
    <row r="236" spans="1:52">
      <c r="A236" s="785" t="s">
        <v>486</v>
      </c>
      <c r="B236" s="784" t="s">
        <v>63</v>
      </c>
      <c r="C236" s="764">
        <v>0</v>
      </c>
      <c r="D236" s="764">
        <v>0</v>
      </c>
      <c r="E236" s="764">
        <v>0</v>
      </c>
      <c r="F236" s="764">
        <v>0</v>
      </c>
      <c r="G236" s="764">
        <v>0</v>
      </c>
      <c r="H236" s="764">
        <v>0</v>
      </c>
      <c r="I236" s="764">
        <v>6.9999999999999999E-4</v>
      </c>
      <c r="J236" s="764">
        <v>1.1000000000000001E-3</v>
      </c>
      <c r="K236" s="764">
        <v>1.4E-3</v>
      </c>
      <c r="L236" s="764">
        <v>2E-3</v>
      </c>
      <c r="M236" s="764">
        <v>2.8E-3</v>
      </c>
      <c r="N236" s="764">
        <v>3.5000000000000001E-3</v>
      </c>
      <c r="O236" s="764">
        <v>4.5999999999999999E-3</v>
      </c>
      <c r="P236" s="764">
        <v>6.1999999999999998E-3</v>
      </c>
      <c r="Q236" s="764">
        <v>7.7000000000000002E-3</v>
      </c>
      <c r="R236" s="764">
        <v>9.9000000000000008E-3</v>
      </c>
      <c r="S236" s="764">
        <v>1.41E-2</v>
      </c>
      <c r="T236" s="764">
        <v>1.7500000000000002E-2</v>
      </c>
      <c r="U236" s="764">
        <v>2.1899999999999999E-2</v>
      </c>
      <c r="V236" s="764">
        <v>3.1300000000000001E-2</v>
      </c>
      <c r="W236" s="764">
        <v>6.8400000000000002E-2</v>
      </c>
      <c r="X236" s="764">
        <v>0.1197</v>
      </c>
      <c r="Y236" s="764">
        <v>0.2359</v>
      </c>
      <c r="Z236" s="764">
        <v>0.33329999999999999</v>
      </c>
      <c r="AA236" s="764">
        <v>0.54149999999999998</v>
      </c>
      <c r="AB236" s="764">
        <v>0.66490000000000005</v>
      </c>
      <c r="AC236" s="764">
        <v>0.94420000000000004</v>
      </c>
      <c r="AD236" s="764">
        <v>0.96609999999999996</v>
      </c>
      <c r="AE236" s="764">
        <v>1.0056</v>
      </c>
      <c r="AF236" s="764">
        <v>1.0142</v>
      </c>
      <c r="AG236" s="764">
        <v>1.0207999999999999</v>
      </c>
      <c r="AH236" s="764">
        <v>1.0278</v>
      </c>
      <c r="AI236" s="764">
        <v>1.0349999999999999</v>
      </c>
      <c r="AJ236" s="764">
        <v>1.0425</v>
      </c>
      <c r="AK236" s="764">
        <v>1.0504</v>
      </c>
      <c r="AL236" s="764">
        <v>1.0580000000000001</v>
      </c>
      <c r="AM236" s="764">
        <v>1.0657000000000001</v>
      </c>
      <c r="AN236" s="764">
        <v>1.0737000000000001</v>
      </c>
      <c r="AO236" s="764">
        <v>1.0820000000000001</v>
      </c>
      <c r="AP236" s="764">
        <v>1.0906</v>
      </c>
      <c r="AQ236" s="764">
        <v>1.0993999999999999</v>
      </c>
      <c r="AR236" s="764">
        <v>1.1080000000000001</v>
      </c>
      <c r="AS236" s="764">
        <v>1.1155999999999999</v>
      </c>
      <c r="AT236" s="764">
        <v>1.1217999999999999</v>
      </c>
      <c r="AU236" s="764">
        <v>1.1281000000000001</v>
      </c>
      <c r="AV236" s="764">
        <v>1.1345000000000001</v>
      </c>
      <c r="AW236" s="764">
        <v>1.141</v>
      </c>
      <c r="AX236" s="764">
        <v>1.1475</v>
      </c>
      <c r="AY236" s="764">
        <v>1.1541999999999999</v>
      </c>
      <c r="AZ236" s="764">
        <v>1.1603000000000001</v>
      </c>
    </row>
    <row r="237" spans="1:52">
      <c r="A237" s="785" t="s">
        <v>486</v>
      </c>
      <c r="B237" s="784" t="s">
        <v>6</v>
      </c>
      <c r="C237" s="764">
        <v>0</v>
      </c>
      <c r="D237" s="764">
        <v>0</v>
      </c>
      <c r="E237" s="764">
        <v>0</v>
      </c>
      <c r="F237" s="764">
        <v>0</v>
      </c>
      <c r="G237" s="764">
        <v>0</v>
      </c>
      <c r="H237" s="764">
        <v>0</v>
      </c>
      <c r="I237" s="764">
        <v>0</v>
      </c>
      <c r="J237" s="764">
        <v>0</v>
      </c>
      <c r="K237" s="764">
        <v>0</v>
      </c>
      <c r="L237" s="764">
        <v>0</v>
      </c>
      <c r="M237" s="764">
        <v>0</v>
      </c>
      <c r="N237" s="764">
        <v>0</v>
      </c>
      <c r="O237" s="764">
        <v>0</v>
      </c>
      <c r="P237" s="764">
        <v>0</v>
      </c>
      <c r="Q237" s="764">
        <v>0</v>
      </c>
      <c r="R237" s="764">
        <v>1E-4</v>
      </c>
      <c r="S237" s="764">
        <v>1E-4</v>
      </c>
      <c r="T237" s="764">
        <v>1E-4</v>
      </c>
      <c r="U237" s="764">
        <v>2.0000000000000001E-4</v>
      </c>
      <c r="V237" s="764">
        <v>2.0000000000000001E-4</v>
      </c>
      <c r="W237" s="764">
        <v>4.0000000000000002E-4</v>
      </c>
      <c r="X237" s="764">
        <v>8.0000000000000004E-4</v>
      </c>
      <c r="Y237" s="764">
        <v>1.6000000000000001E-3</v>
      </c>
      <c r="Z237" s="764">
        <v>2.2000000000000001E-3</v>
      </c>
      <c r="AA237" s="764">
        <v>3.2000000000000002E-3</v>
      </c>
      <c r="AB237" s="764">
        <v>4.4999999999999997E-3</v>
      </c>
      <c r="AC237" s="764">
        <v>6.0000000000000001E-3</v>
      </c>
      <c r="AD237" s="764">
        <v>6.1999999999999998E-3</v>
      </c>
      <c r="AE237" s="764">
        <v>6.4000000000000003E-3</v>
      </c>
      <c r="AF237" s="764">
        <v>6.4999999999999997E-3</v>
      </c>
      <c r="AG237" s="764">
        <v>6.4999999999999997E-3</v>
      </c>
      <c r="AH237" s="764">
        <v>6.6E-3</v>
      </c>
      <c r="AI237" s="764">
        <v>6.6E-3</v>
      </c>
      <c r="AJ237" s="764">
        <v>6.7000000000000002E-3</v>
      </c>
      <c r="AK237" s="764">
        <v>6.7000000000000002E-3</v>
      </c>
      <c r="AL237" s="764">
        <v>6.7999999999999996E-3</v>
      </c>
      <c r="AM237" s="764">
        <v>6.7999999999999996E-3</v>
      </c>
      <c r="AN237" s="764">
        <v>6.8999999999999999E-3</v>
      </c>
      <c r="AO237" s="764">
        <v>6.8999999999999999E-3</v>
      </c>
      <c r="AP237" s="764">
        <v>7.0000000000000001E-3</v>
      </c>
      <c r="AQ237" s="764">
        <v>7.0000000000000001E-3</v>
      </c>
      <c r="AR237" s="764">
        <v>7.1000000000000004E-3</v>
      </c>
      <c r="AS237" s="764">
        <v>7.1000000000000004E-3</v>
      </c>
      <c r="AT237" s="764">
        <v>7.1999999999999998E-3</v>
      </c>
      <c r="AU237" s="764">
        <v>7.1999999999999998E-3</v>
      </c>
      <c r="AV237" s="764">
        <v>7.1999999999999998E-3</v>
      </c>
      <c r="AW237" s="764">
        <v>7.3000000000000001E-3</v>
      </c>
      <c r="AX237" s="764">
        <v>7.3000000000000001E-3</v>
      </c>
      <c r="AY237" s="764">
        <v>7.4000000000000003E-3</v>
      </c>
      <c r="AZ237" s="764">
        <v>7.4000000000000003E-3</v>
      </c>
    </row>
    <row r="238" spans="1:52">
      <c r="A238" s="785" t="s">
        <v>486</v>
      </c>
      <c r="B238" s="784" t="s">
        <v>7</v>
      </c>
      <c r="C238" s="764">
        <v>0</v>
      </c>
      <c r="D238" s="764">
        <v>0</v>
      </c>
      <c r="E238" s="764">
        <v>0</v>
      </c>
      <c r="F238" s="764">
        <v>0</v>
      </c>
      <c r="G238" s="764">
        <v>0</v>
      </c>
      <c r="H238" s="764">
        <v>0</v>
      </c>
      <c r="I238" s="764">
        <v>1E-4</v>
      </c>
      <c r="J238" s="764">
        <v>1E-4</v>
      </c>
      <c r="K238" s="764">
        <v>2.0000000000000001E-4</v>
      </c>
      <c r="L238" s="764">
        <v>2.9999999999999997E-4</v>
      </c>
      <c r="M238" s="764">
        <v>4.0000000000000002E-4</v>
      </c>
      <c r="N238" s="764">
        <v>4.0000000000000002E-4</v>
      </c>
      <c r="O238" s="764">
        <v>5.0000000000000001E-4</v>
      </c>
      <c r="P238" s="764">
        <v>6.9999999999999999E-4</v>
      </c>
      <c r="Q238" s="764">
        <v>8.0000000000000004E-4</v>
      </c>
      <c r="R238" s="764">
        <v>1.2999999999999999E-3</v>
      </c>
      <c r="S238" s="764">
        <v>1.5E-3</v>
      </c>
      <c r="T238" s="764">
        <v>2.0999999999999999E-3</v>
      </c>
      <c r="U238" s="764">
        <v>2.5999999999999999E-3</v>
      </c>
      <c r="V238" s="764">
        <v>3.7000000000000002E-3</v>
      </c>
      <c r="W238" s="764">
        <v>8.6999999999999994E-3</v>
      </c>
      <c r="X238" s="764">
        <v>1.54E-2</v>
      </c>
      <c r="Y238" s="764">
        <v>2.7699999999999999E-2</v>
      </c>
      <c r="Z238" s="764">
        <v>4.1399999999999999E-2</v>
      </c>
      <c r="AA238" s="764">
        <v>6.3299999999999995E-2</v>
      </c>
      <c r="AB238" s="764">
        <v>0.09</v>
      </c>
      <c r="AC238" s="764">
        <v>0.1147</v>
      </c>
      <c r="AD238" s="764">
        <v>0.1174</v>
      </c>
      <c r="AE238" s="764">
        <v>0.1222</v>
      </c>
      <c r="AF238" s="764">
        <v>0.12330000000000001</v>
      </c>
      <c r="AG238" s="764">
        <v>0.1241</v>
      </c>
      <c r="AH238" s="764">
        <v>0.1249</v>
      </c>
      <c r="AI238" s="764">
        <v>0.1258</v>
      </c>
      <c r="AJ238" s="764">
        <v>0.12670000000000001</v>
      </c>
      <c r="AK238" s="764">
        <v>0.12759999999999999</v>
      </c>
      <c r="AL238" s="764">
        <v>0.12859999999999999</v>
      </c>
      <c r="AM238" s="764">
        <v>0.1295</v>
      </c>
      <c r="AN238" s="764">
        <v>0.1305</v>
      </c>
      <c r="AO238" s="764">
        <v>0.13150000000000001</v>
      </c>
      <c r="AP238" s="764">
        <v>0.13250000000000001</v>
      </c>
      <c r="AQ238" s="764">
        <v>0.1336</v>
      </c>
      <c r="AR238" s="764">
        <v>0.13469999999999999</v>
      </c>
      <c r="AS238" s="764">
        <v>0.1356</v>
      </c>
      <c r="AT238" s="764">
        <v>0.1363</v>
      </c>
      <c r="AU238" s="764">
        <v>0.1371</v>
      </c>
      <c r="AV238" s="764">
        <v>0.13789999999999999</v>
      </c>
      <c r="AW238" s="764">
        <v>0.13869999999999999</v>
      </c>
      <c r="AX238" s="764">
        <v>0.13950000000000001</v>
      </c>
      <c r="AY238" s="764">
        <v>0.14030000000000001</v>
      </c>
      <c r="AZ238" s="764">
        <v>0.14099999999999999</v>
      </c>
    </row>
    <row r="239" spans="1:52">
      <c r="A239" s="785" t="s">
        <v>486</v>
      </c>
      <c r="B239" s="784" t="s">
        <v>8</v>
      </c>
      <c r="C239" s="764">
        <v>0</v>
      </c>
      <c r="D239" s="764">
        <v>0</v>
      </c>
      <c r="E239" s="764">
        <v>0</v>
      </c>
      <c r="F239" s="764">
        <v>0</v>
      </c>
      <c r="G239" s="764">
        <v>0</v>
      </c>
      <c r="H239" s="764">
        <v>0</v>
      </c>
      <c r="I239" s="764">
        <v>2.9999999999999997E-4</v>
      </c>
      <c r="J239" s="764">
        <v>4.0000000000000002E-4</v>
      </c>
      <c r="K239" s="764">
        <v>5.9999999999999995E-4</v>
      </c>
      <c r="L239" s="764">
        <v>8.9999999999999998E-4</v>
      </c>
      <c r="M239" s="764">
        <v>1.1999999999999999E-3</v>
      </c>
      <c r="N239" s="764">
        <v>1.5E-3</v>
      </c>
      <c r="O239" s="764">
        <v>2E-3</v>
      </c>
      <c r="P239" s="764">
        <v>2.5000000000000001E-3</v>
      </c>
      <c r="Q239" s="764">
        <v>3.0000000000000001E-3</v>
      </c>
      <c r="R239" s="764">
        <v>4.1999999999999997E-3</v>
      </c>
      <c r="S239" s="764">
        <v>5.5999999999999999E-3</v>
      </c>
      <c r="T239" s="764">
        <v>7.0000000000000001E-3</v>
      </c>
      <c r="U239" s="764">
        <v>8.8000000000000005E-3</v>
      </c>
      <c r="V239" s="764">
        <v>1.14E-2</v>
      </c>
      <c r="W239" s="764">
        <v>2.8500000000000001E-2</v>
      </c>
      <c r="X239" s="764">
        <v>5.1400000000000001E-2</v>
      </c>
      <c r="Y239" s="764">
        <v>9.5000000000000001E-2</v>
      </c>
      <c r="Z239" s="764">
        <v>0.1537</v>
      </c>
      <c r="AA239" s="764">
        <v>0.224</v>
      </c>
      <c r="AB239" s="764">
        <v>0.28449999999999998</v>
      </c>
      <c r="AC239" s="764">
        <v>0.41239999999999999</v>
      </c>
      <c r="AD239" s="764">
        <v>0.42199999999999999</v>
      </c>
      <c r="AE239" s="764">
        <v>0.43930000000000002</v>
      </c>
      <c r="AF239" s="764">
        <v>0.443</v>
      </c>
      <c r="AG239" s="764">
        <v>0.44590000000000002</v>
      </c>
      <c r="AH239" s="764">
        <v>0.44900000000000001</v>
      </c>
      <c r="AI239" s="764">
        <v>0.4521</v>
      </c>
      <c r="AJ239" s="764">
        <v>0.45540000000000003</v>
      </c>
      <c r="AK239" s="764">
        <v>0.45879999999999999</v>
      </c>
      <c r="AL239" s="764">
        <v>0.4622</v>
      </c>
      <c r="AM239" s="764">
        <v>0.46560000000000001</v>
      </c>
      <c r="AN239" s="764">
        <v>0.46899999999999997</v>
      </c>
      <c r="AO239" s="764">
        <v>0.47260000000000002</v>
      </c>
      <c r="AP239" s="764">
        <v>0.47639999999999999</v>
      </c>
      <c r="AQ239" s="764">
        <v>0.4803</v>
      </c>
      <c r="AR239" s="764">
        <v>0.48399999999999999</v>
      </c>
      <c r="AS239" s="764">
        <v>0.48730000000000001</v>
      </c>
      <c r="AT239" s="764">
        <v>0.49</v>
      </c>
      <c r="AU239" s="764">
        <v>0.49280000000000002</v>
      </c>
      <c r="AV239" s="764">
        <v>0.49559999999999998</v>
      </c>
      <c r="AW239" s="764">
        <v>0.49840000000000001</v>
      </c>
      <c r="AX239" s="764">
        <v>0.50129999999999997</v>
      </c>
      <c r="AY239" s="764">
        <v>0.50419999999999998</v>
      </c>
      <c r="AZ239" s="764">
        <v>0.50690000000000002</v>
      </c>
    </row>
    <row r="240" spans="1:52">
      <c r="A240" s="785" t="s">
        <v>486</v>
      </c>
      <c r="B240" s="784" t="s">
        <v>9</v>
      </c>
      <c r="C240" s="764">
        <v>0</v>
      </c>
      <c r="D240" s="764">
        <v>0</v>
      </c>
      <c r="E240" s="764">
        <v>0</v>
      </c>
      <c r="F240" s="764">
        <v>0</v>
      </c>
      <c r="G240" s="764">
        <v>0</v>
      </c>
      <c r="H240" s="764">
        <v>0</v>
      </c>
      <c r="I240" s="764">
        <v>8.9999999999999998E-4</v>
      </c>
      <c r="J240" s="764">
        <v>1.1999999999999999E-3</v>
      </c>
      <c r="K240" s="764">
        <v>1.6999999999999999E-3</v>
      </c>
      <c r="L240" s="764">
        <v>2.3999999999999998E-3</v>
      </c>
      <c r="M240" s="764">
        <v>3.2000000000000002E-3</v>
      </c>
      <c r="N240" s="764">
        <v>4.4000000000000003E-3</v>
      </c>
      <c r="O240" s="764">
        <v>5.4999999999999997E-3</v>
      </c>
      <c r="P240" s="764">
        <v>7.1999999999999998E-3</v>
      </c>
      <c r="Q240" s="764">
        <v>8.6999999999999994E-3</v>
      </c>
      <c r="R240" s="764">
        <v>1.23E-2</v>
      </c>
      <c r="S240" s="764">
        <v>1.54E-2</v>
      </c>
      <c r="T240" s="764">
        <v>2.0799999999999999E-2</v>
      </c>
      <c r="U240" s="764">
        <v>2.52E-2</v>
      </c>
      <c r="V240" s="764">
        <v>3.5499999999999997E-2</v>
      </c>
      <c r="W240" s="764">
        <v>7.5300000000000006E-2</v>
      </c>
      <c r="X240" s="764">
        <v>0.14149999999999999</v>
      </c>
      <c r="Y240" s="764">
        <v>0.28349999999999997</v>
      </c>
      <c r="Z240" s="764">
        <v>0.38590000000000002</v>
      </c>
      <c r="AA240" s="764">
        <v>0.61270000000000002</v>
      </c>
      <c r="AB240" s="764">
        <v>0.7863</v>
      </c>
      <c r="AC240" s="764">
        <v>1.0633999999999999</v>
      </c>
      <c r="AD240" s="764">
        <v>1.0881000000000001</v>
      </c>
      <c r="AE240" s="764">
        <v>1.1326000000000001</v>
      </c>
      <c r="AF240" s="764">
        <v>1.1423000000000001</v>
      </c>
      <c r="AG240" s="764">
        <v>1.1497999999999999</v>
      </c>
      <c r="AH240" s="764">
        <v>1.1576</v>
      </c>
      <c r="AI240" s="764">
        <v>1.1657</v>
      </c>
      <c r="AJ240" s="764">
        <v>1.1741999999999999</v>
      </c>
      <c r="AK240" s="764">
        <v>1.1830000000000001</v>
      </c>
      <c r="AL240" s="764">
        <v>1.1917</v>
      </c>
      <c r="AM240" s="764">
        <v>1.2002999999999999</v>
      </c>
      <c r="AN240" s="764">
        <v>1.2093</v>
      </c>
      <c r="AO240" s="764">
        <v>1.2185999999999999</v>
      </c>
      <c r="AP240" s="764">
        <v>1.2282999999999999</v>
      </c>
      <c r="AQ240" s="764">
        <v>1.2383</v>
      </c>
      <c r="AR240" s="764">
        <v>1.248</v>
      </c>
      <c r="AS240" s="764">
        <v>1.2565</v>
      </c>
      <c r="AT240" s="764">
        <v>1.2635000000000001</v>
      </c>
      <c r="AU240" s="764">
        <v>1.2706</v>
      </c>
      <c r="AV240" s="764">
        <v>1.2778</v>
      </c>
      <c r="AW240" s="764">
        <v>1.2850999999999999</v>
      </c>
      <c r="AX240" s="764">
        <v>1.2925</v>
      </c>
      <c r="AY240" s="764">
        <v>1.2999000000000001</v>
      </c>
      <c r="AZ240" s="764">
        <v>1.3068</v>
      </c>
    </row>
    <row r="241" spans="1:52">
      <c r="A241" s="785" t="s">
        <v>486</v>
      </c>
      <c r="B241" s="784" t="s">
        <v>10</v>
      </c>
      <c r="C241" s="764">
        <v>0</v>
      </c>
      <c r="D241" s="764">
        <v>0</v>
      </c>
      <c r="E241" s="764">
        <v>0</v>
      </c>
      <c r="F241" s="764">
        <v>0</v>
      </c>
      <c r="G241" s="764">
        <v>0</v>
      </c>
      <c r="H241" s="764">
        <v>0</v>
      </c>
      <c r="I241" s="764">
        <v>1.2999999999999999E-3</v>
      </c>
      <c r="J241" s="764">
        <v>1.6999999999999999E-3</v>
      </c>
      <c r="K241" s="764">
        <v>2.5000000000000001E-3</v>
      </c>
      <c r="L241" s="764">
        <v>3.3999999999999998E-3</v>
      </c>
      <c r="M241" s="764">
        <v>5.0000000000000001E-3</v>
      </c>
      <c r="N241" s="764">
        <v>6.4999999999999997E-3</v>
      </c>
      <c r="O241" s="764">
        <v>8.0000000000000002E-3</v>
      </c>
      <c r="P241" s="764">
        <v>1.0999999999999999E-2</v>
      </c>
      <c r="Q241" s="764">
        <v>1.3299999999999999E-2</v>
      </c>
      <c r="R241" s="764">
        <v>1.7899999999999999E-2</v>
      </c>
      <c r="S241" s="764">
        <v>2.5399999999999999E-2</v>
      </c>
      <c r="T241" s="764">
        <v>3.0200000000000001E-2</v>
      </c>
      <c r="U241" s="764">
        <v>3.6400000000000002E-2</v>
      </c>
      <c r="V241" s="764">
        <v>5.3100000000000001E-2</v>
      </c>
      <c r="W241" s="764">
        <v>0.11990000000000001</v>
      </c>
      <c r="X241" s="764">
        <v>0.2099</v>
      </c>
      <c r="Y241" s="764">
        <v>0.40389999999999998</v>
      </c>
      <c r="Z241" s="764">
        <v>0.59140000000000004</v>
      </c>
      <c r="AA241" s="764">
        <v>0.95240000000000002</v>
      </c>
      <c r="AB241" s="764">
        <v>1.1577</v>
      </c>
      <c r="AC241" s="764">
        <v>1.6165</v>
      </c>
      <c r="AD241" s="764">
        <v>1.6539999999999999</v>
      </c>
      <c r="AE241" s="764">
        <v>1.7217</v>
      </c>
      <c r="AF241" s="764">
        <v>1.7363999999999999</v>
      </c>
      <c r="AG241" s="764">
        <v>1.7478</v>
      </c>
      <c r="AH241" s="764">
        <v>1.7597</v>
      </c>
      <c r="AI241" s="764">
        <v>1.772</v>
      </c>
      <c r="AJ241" s="764">
        <v>1.7848999999999999</v>
      </c>
      <c r="AK241" s="764">
        <v>1.7983</v>
      </c>
      <c r="AL241" s="764">
        <v>1.8115000000000001</v>
      </c>
      <c r="AM241" s="764">
        <v>1.8247</v>
      </c>
      <c r="AN241" s="764">
        <v>1.8383</v>
      </c>
      <c r="AO241" s="764">
        <v>1.8525</v>
      </c>
      <c r="AP241" s="764">
        <v>1.8671</v>
      </c>
      <c r="AQ241" s="764">
        <v>1.8823000000000001</v>
      </c>
      <c r="AR241" s="764">
        <v>1.8971</v>
      </c>
      <c r="AS241" s="764">
        <v>1.9100999999999999</v>
      </c>
      <c r="AT241" s="764">
        <v>1.9207000000000001</v>
      </c>
      <c r="AU241" s="764">
        <v>1.9314</v>
      </c>
      <c r="AV241" s="764">
        <v>1.9423999999999999</v>
      </c>
      <c r="AW241" s="764">
        <v>1.9535</v>
      </c>
      <c r="AX241" s="764">
        <v>1.9646999999999999</v>
      </c>
      <c r="AY241" s="764">
        <v>1.9761</v>
      </c>
      <c r="AZ241" s="764">
        <v>1.9865999999999999</v>
      </c>
    </row>
    <row r="242" spans="1:52">
      <c r="A242" s="785" t="s">
        <v>486</v>
      </c>
      <c r="B242" s="784" t="s">
        <v>11</v>
      </c>
      <c r="C242" s="764">
        <v>0</v>
      </c>
      <c r="D242" s="764">
        <v>0</v>
      </c>
      <c r="E242" s="764">
        <v>0</v>
      </c>
      <c r="F242" s="764">
        <v>0</v>
      </c>
      <c r="G242" s="764">
        <v>0</v>
      </c>
      <c r="H242" s="764">
        <v>0</v>
      </c>
      <c r="I242" s="764">
        <v>2.2000000000000001E-3</v>
      </c>
      <c r="J242" s="764">
        <v>3.2000000000000002E-3</v>
      </c>
      <c r="K242" s="764">
        <v>4.3E-3</v>
      </c>
      <c r="L242" s="764">
        <v>6.1000000000000004E-3</v>
      </c>
      <c r="M242" s="764">
        <v>8.0999999999999996E-3</v>
      </c>
      <c r="N242" s="764">
        <v>1.03E-2</v>
      </c>
      <c r="O242" s="764">
        <v>1.35E-2</v>
      </c>
      <c r="P242" s="764">
        <v>1.8700000000000001E-2</v>
      </c>
      <c r="Q242" s="764">
        <v>2.41E-2</v>
      </c>
      <c r="R242" s="764">
        <v>3.04E-2</v>
      </c>
      <c r="S242" s="764">
        <v>4.3799999999999999E-2</v>
      </c>
      <c r="T242" s="764">
        <v>5.3800000000000001E-2</v>
      </c>
      <c r="U242" s="764">
        <v>6.7500000000000004E-2</v>
      </c>
      <c r="V242" s="764">
        <v>9.2799999999999994E-2</v>
      </c>
      <c r="W242" s="764">
        <v>0.21440000000000001</v>
      </c>
      <c r="X242" s="764">
        <v>0.34420000000000001</v>
      </c>
      <c r="Y242" s="764">
        <v>0.72519999999999996</v>
      </c>
      <c r="Z242" s="764">
        <v>0.93469999999999998</v>
      </c>
      <c r="AA242" s="764">
        <v>1.5548</v>
      </c>
      <c r="AB242" s="764">
        <v>1.8968</v>
      </c>
      <c r="AC242" s="764">
        <v>2.6778</v>
      </c>
      <c r="AD242" s="764">
        <v>2.74</v>
      </c>
      <c r="AE242" s="764">
        <v>2.8521999999999998</v>
      </c>
      <c r="AF242" s="764">
        <v>2.8765000000000001</v>
      </c>
      <c r="AG242" s="764">
        <v>2.8953000000000002</v>
      </c>
      <c r="AH242" s="764">
        <v>2.9148999999999998</v>
      </c>
      <c r="AI242" s="764">
        <v>2.9354</v>
      </c>
      <c r="AJ242" s="764">
        <v>2.9567999999999999</v>
      </c>
      <c r="AK242" s="764">
        <v>2.9790000000000001</v>
      </c>
      <c r="AL242" s="764">
        <v>3.0007999999999999</v>
      </c>
      <c r="AM242" s="764">
        <v>3.0226000000000002</v>
      </c>
      <c r="AN242" s="764">
        <v>3.0453000000000001</v>
      </c>
      <c r="AO242" s="764">
        <v>3.0687000000000002</v>
      </c>
      <c r="AP242" s="764">
        <v>3.093</v>
      </c>
      <c r="AQ242" s="764">
        <v>3.1181000000000001</v>
      </c>
      <c r="AR242" s="764">
        <v>3.1425999999999998</v>
      </c>
      <c r="AS242" s="764">
        <v>3.1642000000000001</v>
      </c>
      <c r="AT242" s="764">
        <v>3.1817000000000002</v>
      </c>
      <c r="AU242" s="764">
        <v>3.1995</v>
      </c>
      <c r="AV242" s="764">
        <v>3.2176</v>
      </c>
      <c r="AW242" s="764">
        <v>3.2360000000000002</v>
      </c>
      <c r="AX242" s="764">
        <v>3.2545999999999999</v>
      </c>
      <c r="AY242" s="764">
        <v>3.2734000000000001</v>
      </c>
      <c r="AZ242" s="764">
        <v>3.2907999999999999</v>
      </c>
    </row>
    <row r="243" spans="1:52">
      <c r="A243" s="785" t="s">
        <v>486</v>
      </c>
      <c r="B243" s="784" t="s">
        <v>12</v>
      </c>
      <c r="C243" s="764">
        <v>0</v>
      </c>
      <c r="D243" s="764">
        <v>0</v>
      </c>
      <c r="E243" s="764">
        <v>0</v>
      </c>
      <c r="F243" s="764">
        <v>0</v>
      </c>
      <c r="G243" s="764">
        <v>0</v>
      </c>
      <c r="H243" s="764">
        <v>0</v>
      </c>
      <c r="I243" s="764">
        <v>2E-3</v>
      </c>
      <c r="J243" s="764">
        <v>3.0999999999999999E-3</v>
      </c>
      <c r="K243" s="764">
        <v>3.8999999999999998E-3</v>
      </c>
      <c r="L243" s="764">
        <v>5.5999999999999999E-3</v>
      </c>
      <c r="M243" s="764">
        <v>7.9000000000000008E-3</v>
      </c>
      <c r="N243" s="764">
        <v>9.5999999999999992E-3</v>
      </c>
      <c r="O243" s="764">
        <v>1.34E-2</v>
      </c>
      <c r="P243" s="764">
        <v>1.7600000000000001E-2</v>
      </c>
      <c r="Q243" s="764">
        <v>2.23E-2</v>
      </c>
      <c r="R243" s="764">
        <v>2.7E-2</v>
      </c>
      <c r="S243" s="764">
        <v>3.95E-2</v>
      </c>
      <c r="T243" s="764">
        <v>5.04E-2</v>
      </c>
      <c r="U243" s="764">
        <v>6.2399999999999997E-2</v>
      </c>
      <c r="V243" s="764">
        <v>9.2200000000000004E-2</v>
      </c>
      <c r="W243" s="764">
        <v>0.19939999999999999</v>
      </c>
      <c r="X243" s="764">
        <v>0.35310000000000002</v>
      </c>
      <c r="Y243" s="764">
        <v>0.65700000000000003</v>
      </c>
      <c r="Z243" s="764">
        <v>0.99139999999999995</v>
      </c>
      <c r="AA243" s="764">
        <v>1.5662</v>
      </c>
      <c r="AB243" s="764">
        <v>1.8868</v>
      </c>
      <c r="AC243" s="764">
        <v>2.7465000000000002</v>
      </c>
      <c r="AD243" s="764">
        <v>2.8102999999999998</v>
      </c>
      <c r="AE243" s="764">
        <v>2.9253999999999998</v>
      </c>
      <c r="AF243" s="764">
        <v>2.9502999999999999</v>
      </c>
      <c r="AG243" s="764">
        <v>2.9695999999999998</v>
      </c>
      <c r="AH243" s="764">
        <v>2.9897999999999998</v>
      </c>
      <c r="AI243" s="764">
        <v>3.0108000000000001</v>
      </c>
      <c r="AJ243" s="764">
        <v>3.0327000000000002</v>
      </c>
      <c r="AK243" s="764">
        <v>3.0554999999999999</v>
      </c>
      <c r="AL243" s="764">
        <v>3.0777999999999999</v>
      </c>
      <c r="AM243" s="764">
        <v>3.1002000000000001</v>
      </c>
      <c r="AN243" s="764">
        <v>3.1234000000000002</v>
      </c>
      <c r="AO243" s="764">
        <v>3.1475</v>
      </c>
      <c r="AP243" s="764">
        <v>3.1724000000000001</v>
      </c>
      <c r="AQ243" s="764">
        <v>3.1981999999999999</v>
      </c>
      <c r="AR243" s="764">
        <v>3.2233000000000001</v>
      </c>
      <c r="AS243" s="764">
        <v>3.2454000000000001</v>
      </c>
      <c r="AT243" s="764">
        <v>3.2633000000000001</v>
      </c>
      <c r="AU243" s="764">
        <v>3.2816000000000001</v>
      </c>
      <c r="AV243" s="764">
        <v>3.3001999999999998</v>
      </c>
      <c r="AW243" s="764">
        <v>3.3191000000000002</v>
      </c>
      <c r="AX243" s="764">
        <v>3.3382000000000001</v>
      </c>
      <c r="AY243" s="764">
        <v>3.3574000000000002</v>
      </c>
      <c r="AZ243" s="764">
        <v>3.3753000000000002</v>
      </c>
    </row>
    <row r="244" spans="1:52">
      <c r="A244" s="785" t="s">
        <v>486</v>
      </c>
      <c r="B244" s="784" t="s">
        <v>13</v>
      </c>
      <c r="C244" s="764">
        <v>0</v>
      </c>
      <c r="D244" s="764">
        <v>0</v>
      </c>
      <c r="E244" s="764">
        <v>0</v>
      </c>
      <c r="F244" s="764">
        <v>0</v>
      </c>
      <c r="G244" s="764">
        <v>0</v>
      </c>
      <c r="H244" s="764">
        <v>0</v>
      </c>
      <c r="I244" s="764">
        <v>1.6999999999999999E-3</v>
      </c>
      <c r="J244" s="764">
        <v>2.5999999999999999E-3</v>
      </c>
      <c r="K244" s="764">
        <v>3.3999999999999998E-3</v>
      </c>
      <c r="L244" s="764">
        <v>4.7999999999999996E-3</v>
      </c>
      <c r="M244" s="764">
        <v>6.7999999999999996E-3</v>
      </c>
      <c r="N244" s="764">
        <v>8.6E-3</v>
      </c>
      <c r="O244" s="764">
        <v>1.14E-2</v>
      </c>
      <c r="P244" s="764">
        <v>1.54E-2</v>
      </c>
      <c r="Q244" s="764">
        <v>1.9E-2</v>
      </c>
      <c r="R244" s="764">
        <v>2.3800000000000002E-2</v>
      </c>
      <c r="S244" s="764">
        <v>3.4099999999999998E-2</v>
      </c>
      <c r="T244" s="764">
        <v>4.1200000000000001E-2</v>
      </c>
      <c r="U244" s="764">
        <v>5.5300000000000002E-2</v>
      </c>
      <c r="V244" s="764">
        <v>8.0299999999999996E-2</v>
      </c>
      <c r="W244" s="764">
        <v>0.1573</v>
      </c>
      <c r="X244" s="764">
        <v>0.29020000000000001</v>
      </c>
      <c r="Y244" s="764">
        <v>0.58330000000000004</v>
      </c>
      <c r="Z244" s="764">
        <v>0.81620000000000004</v>
      </c>
      <c r="AA244" s="764">
        <v>1.3932</v>
      </c>
      <c r="AB244" s="764">
        <v>1.7093</v>
      </c>
      <c r="AC244" s="764">
        <v>2.4628999999999999</v>
      </c>
      <c r="AD244" s="764">
        <v>2.5200999999999998</v>
      </c>
      <c r="AE244" s="764">
        <v>2.6233</v>
      </c>
      <c r="AF244" s="764">
        <v>2.6457000000000002</v>
      </c>
      <c r="AG244" s="764">
        <v>2.6629999999999998</v>
      </c>
      <c r="AH244" s="764">
        <v>2.681</v>
      </c>
      <c r="AI244" s="764">
        <v>2.6999</v>
      </c>
      <c r="AJ244" s="764">
        <v>2.7195</v>
      </c>
      <c r="AK244" s="764">
        <v>2.7399</v>
      </c>
      <c r="AL244" s="764">
        <v>2.76</v>
      </c>
      <c r="AM244" s="764">
        <v>2.7801</v>
      </c>
      <c r="AN244" s="764">
        <v>2.8008999999999999</v>
      </c>
      <c r="AO244" s="764">
        <v>2.8224999999999998</v>
      </c>
      <c r="AP244" s="764">
        <v>2.8448000000000002</v>
      </c>
      <c r="AQ244" s="764">
        <v>2.8679000000000001</v>
      </c>
      <c r="AR244" s="764">
        <v>2.8904000000000001</v>
      </c>
      <c r="AS244" s="764">
        <v>2.9102000000000001</v>
      </c>
      <c r="AT244" s="764">
        <v>2.9262999999999999</v>
      </c>
      <c r="AU244" s="764">
        <v>2.9426999999999999</v>
      </c>
      <c r="AV244" s="764">
        <v>2.9594</v>
      </c>
      <c r="AW244" s="764">
        <v>2.9763000000000002</v>
      </c>
      <c r="AX244" s="764">
        <v>2.9933999999999998</v>
      </c>
      <c r="AY244" s="764">
        <v>3.0106999999999999</v>
      </c>
      <c r="AZ244" s="764">
        <v>3.0268000000000002</v>
      </c>
    </row>
    <row r="245" spans="1:52">
      <c r="A245" s="785" t="s">
        <v>486</v>
      </c>
      <c r="B245" s="784" t="s">
        <v>14</v>
      </c>
      <c r="C245" s="764">
        <v>0</v>
      </c>
      <c r="D245" s="764">
        <v>0</v>
      </c>
      <c r="E245" s="764">
        <v>0</v>
      </c>
      <c r="F245" s="764">
        <v>0</v>
      </c>
      <c r="G245" s="764">
        <v>0</v>
      </c>
      <c r="H245" s="764">
        <v>0</v>
      </c>
      <c r="I245" s="764">
        <v>0</v>
      </c>
      <c r="J245" s="764">
        <v>0</v>
      </c>
      <c r="K245" s="764">
        <v>0</v>
      </c>
      <c r="L245" s="764">
        <v>0</v>
      </c>
      <c r="M245" s="764">
        <v>0</v>
      </c>
      <c r="N245" s="764">
        <v>0</v>
      </c>
      <c r="O245" s="764">
        <v>0</v>
      </c>
      <c r="P245" s="764">
        <v>0</v>
      </c>
      <c r="Q245" s="764">
        <v>0</v>
      </c>
      <c r="R245" s="764">
        <v>0</v>
      </c>
      <c r="S245" s="764">
        <v>0</v>
      </c>
      <c r="T245" s="764">
        <v>0</v>
      </c>
      <c r="U245" s="764">
        <v>0</v>
      </c>
      <c r="V245" s="764">
        <v>0</v>
      </c>
      <c r="W245" s="764">
        <v>0</v>
      </c>
      <c r="X245" s="764">
        <v>0</v>
      </c>
      <c r="Y245" s="764">
        <v>0</v>
      </c>
      <c r="Z245" s="764">
        <v>0</v>
      </c>
      <c r="AA245" s="764">
        <v>0</v>
      </c>
      <c r="AB245" s="764">
        <v>0</v>
      </c>
      <c r="AC245" s="764">
        <v>0</v>
      </c>
      <c r="AD245" s="764">
        <v>0</v>
      </c>
      <c r="AE245" s="764">
        <v>0</v>
      </c>
      <c r="AF245" s="764">
        <v>0</v>
      </c>
      <c r="AG245" s="764">
        <v>0</v>
      </c>
      <c r="AH245" s="764">
        <v>0</v>
      </c>
      <c r="AI245" s="764">
        <v>0</v>
      </c>
      <c r="AJ245" s="764">
        <v>0</v>
      </c>
      <c r="AK245" s="764">
        <v>0</v>
      </c>
      <c r="AL245" s="764">
        <v>0</v>
      </c>
      <c r="AM245" s="764">
        <v>0</v>
      </c>
      <c r="AN245" s="764">
        <v>0</v>
      </c>
      <c r="AO245" s="764">
        <v>0</v>
      </c>
      <c r="AP245" s="764">
        <v>0</v>
      </c>
      <c r="AQ245" s="764">
        <v>0</v>
      </c>
      <c r="AR245" s="764">
        <v>0</v>
      </c>
      <c r="AS245" s="764">
        <v>0</v>
      </c>
      <c r="AT245" s="764">
        <v>0</v>
      </c>
      <c r="AU245" s="764">
        <v>0</v>
      </c>
      <c r="AV245" s="764">
        <v>0</v>
      </c>
      <c r="AW245" s="764">
        <v>0</v>
      </c>
      <c r="AX245" s="764">
        <v>0</v>
      </c>
      <c r="AY245" s="764">
        <v>0</v>
      </c>
      <c r="AZ245" s="764">
        <v>0</v>
      </c>
    </row>
    <row r="246" spans="1:52">
      <c r="A246" s="785" t="s">
        <v>486</v>
      </c>
      <c r="B246" s="784" t="s">
        <v>15</v>
      </c>
      <c r="C246" s="764">
        <v>0</v>
      </c>
      <c r="D246" s="764">
        <v>0</v>
      </c>
      <c r="E246" s="764">
        <v>0</v>
      </c>
      <c r="F246" s="764">
        <v>0</v>
      </c>
      <c r="G246" s="764">
        <v>0</v>
      </c>
      <c r="H246" s="764">
        <v>0</v>
      </c>
      <c r="I246" s="764">
        <v>1E-4</v>
      </c>
      <c r="J246" s="764">
        <v>2.0000000000000001E-4</v>
      </c>
      <c r="K246" s="764">
        <v>2.0000000000000001E-4</v>
      </c>
      <c r="L246" s="764">
        <v>2.9999999999999997E-4</v>
      </c>
      <c r="M246" s="764">
        <v>4.0000000000000002E-4</v>
      </c>
      <c r="N246" s="764">
        <v>5.9999999999999995E-4</v>
      </c>
      <c r="O246" s="764">
        <v>6.9999999999999999E-4</v>
      </c>
      <c r="P246" s="764">
        <v>8.9999999999999998E-4</v>
      </c>
      <c r="Q246" s="764">
        <v>1.1000000000000001E-3</v>
      </c>
      <c r="R246" s="764">
        <v>1.5E-3</v>
      </c>
      <c r="S246" s="764">
        <v>2.3E-3</v>
      </c>
      <c r="T246" s="764">
        <v>2.8E-3</v>
      </c>
      <c r="U246" s="764">
        <v>3.3E-3</v>
      </c>
      <c r="V246" s="764">
        <v>4.4000000000000003E-3</v>
      </c>
      <c r="W246" s="764">
        <v>1.1900000000000001E-2</v>
      </c>
      <c r="X246" s="764">
        <v>1.95E-2</v>
      </c>
      <c r="Y246" s="764">
        <v>3.5900000000000001E-2</v>
      </c>
      <c r="Z246" s="764">
        <v>5.3900000000000003E-2</v>
      </c>
      <c r="AA246" s="764">
        <v>8.1600000000000006E-2</v>
      </c>
      <c r="AB246" s="764">
        <v>0.10829999999999999</v>
      </c>
      <c r="AC246" s="764">
        <v>0.1482</v>
      </c>
      <c r="AD246" s="764">
        <v>0.15160000000000001</v>
      </c>
      <c r="AE246" s="764">
        <v>0.1578</v>
      </c>
      <c r="AF246" s="764">
        <v>0.15920000000000001</v>
      </c>
      <c r="AG246" s="764">
        <v>0.16020000000000001</v>
      </c>
      <c r="AH246" s="764">
        <v>0.1613</v>
      </c>
      <c r="AI246" s="764">
        <v>0.16239999999999999</v>
      </c>
      <c r="AJ246" s="764">
        <v>0.1636</v>
      </c>
      <c r="AK246" s="764">
        <v>0.1648</v>
      </c>
      <c r="AL246" s="764">
        <v>0.16600000000000001</v>
      </c>
      <c r="AM246" s="764">
        <v>0.1673</v>
      </c>
      <c r="AN246" s="764">
        <v>0.16850000000000001</v>
      </c>
      <c r="AO246" s="764">
        <v>0.16980000000000001</v>
      </c>
      <c r="AP246" s="764">
        <v>0.1711</v>
      </c>
      <c r="AQ246" s="764">
        <v>0.17249999999999999</v>
      </c>
      <c r="AR246" s="764">
        <v>0.1739</v>
      </c>
      <c r="AS246" s="764">
        <v>0.17510000000000001</v>
      </c>
      <c r="AT246" s="764">
        <v>0.17610000000000001</v>
      </c>
      <c r="AU246" s="764">
        <v>0.17699999999999999</v>
      </c>
      <c r="AV246" s="764">
        <v>0.17799999999999999</v>
      </c>
      <c r="AW246" s="764">
        <v>0.17910000000000001</v>
      </c>
      <c r="AX246" s="764">
        <v>0.18010000000000001</v>
      </c>
      <c r="AY246" s="764">
        <v>0.18110000000000001</v>
      </c>
      <c r="AZ246" s="764">
        <v>0.18210000000000001</v>
      </c>
    </row>
    <row r="247" spans="1:52">
      <c r="A247" s="785" t="s">
        <v>486</v>
      </c>
      <c r="B247" s="784" t="s">
        <v>16</v>
      </c>
      <c r="C247" s="764">
        <v>0</v>
      </c>
      <c r="D247" s="764">
        <v>0</v>
      </c>
      <c r="E247" s="764">
        <v>0</v>
      </c>
      <c r="F247" s="764">
        <v>0</v>
      </c>
      <c r="G247" s="764">
        <v>0</v>
      </c>
      <c r="H247" s="764">
        <v>0</v>
      </c>
      <c r="I247" s="764">
        <v>0</v>
      </c>
      <c r="J247" s="764">
        <v>0</v>
      </c>
      <c r="K247" s="764">
        <v>0</v>
      </c>
      <c r="L247" s="764">
        <v>0</v>
      </c>
      <c r="M247" s="764">
        <v>0</v>
      </c>
      <c r="N247" s="764">
        <v>0</v>
      </c>
      <c r="O247" s="764">
        <v>0</v>
      </c>
      <c r="P247" s="764">
        <v>0</v>
      </c>
      <c r="Q247" s="764">
        <v>0</v>
      </c>
      <c r="R247" s="764">
        <v>0</v>
      </c>
      <c r="S247" s="764">
        <v>0</v>
      </c>
      <c r="T247" s="764">
        <v>0</v>
      </c>
      <c r="U247" s="764">
        <v>0</v>
      </c>
      <c r="V247" s="764">
        <v>0</v>
      </c>
      <c r="W247" s="764">
        <v>0</v>
      </c>
      <c r="X247" s="764">
        <v>0</v>
      </c>
      <c r="Y247" s="764">
        <v>0</v>
      </c>
      <c r="Z247" s="764">
        <v>0</v>
      </c>
      <c r="AA247" s="764">
        <v>0</v>
      </c>
      <c r="AB247" s="764">
        <v>0</v>
      </c>
      <c r="AC247" s="764">
        <v>0</v>
      </c>
      <c r="AD247" s="764">
        <v>0</v>
      </c>
      <c r="AE247" s="764">
        <v>0</v>
      </c>
      <c r="AF247" s="764">
        <v>0</v>
      </c>
      <c r="AG247" s="764">
        <v>0</v>
      </c>
      <c r="AH247" s="764">
        <v>0</v>
      </c>
      <c r="AI247" s="764">
        <v>0</v>
      </c>
      <c r="AJ247" s="764">
        <v>0</v>
      </c>
      <c r="AK247" s="764">
        <v>0</v>
      </c>
      <c r="AL247" s="764">
        <v>0</v>
      </c>
      <c r="AM247" s="764">
        <v>0</v>
      </c>
      <c r="AN247" s="764">
        <v>0</v>
      </c>
      <c r="AO247" s="764">
        <v>0</v>
      </c>
      <c r="AP247" s="764">
        <v>0</v>
      </c>
      <c r="AQ247" s="764">
        <v>0</v>
      </c>
      <c r="AR247" s="764">
        <v>0</v>
      </c>
      <c r="AS247" s="764">
        <v>0</v>
      </c>
      <c r="AT247" s="764">
        <v>0</v>
      </c>
      <c r="AU247" s="764">
        <v>0</v>
      </c>
      <c r="AV247" s="764">
        <v>0</v>
      </c>
      <c r="AW247" s="764">
        <v>0</v>
      </c>
      <c r="AX247" s="764">
        <v>0</v>
      </c>
      <c r="AY247" s="764">
        <v>0</v>
      </c>
      <c r="AZ247" s="764">
        <v>0</v>
      </c>
    </row>
    <row r="248" spans="1:52">
      <c r="A248" s="785" t="s">
        <v>486</v>
      </c>
      <c r="B248" s="784" t="s">
        <v>17</v>
      </c>
      <c r="C248" s="764">
        <v>0</v>
      </c>
      <c r="D248" s="764">
        <v>0</v>
      </c>
      <c r="E248" s="764">
        <v>0</v>
      </c>
      <c r="F248" s="764">
        <v>0</v>
      </c>
      <c r="G248" s="764">
        <v>0</v>
      </c>
      <c r="H248" s="764">
        <v>0</v>
      </c>
      <c r="I248" s="764">
        <v>0</v>
      </c>
      <c r="J248" s="764">
        <v>0</v>
      </c>
      <c r="K248" s="764">
        <v>0</v>
      </c>
      <c r="L248" s="764">
        <v>0</v>
      </c>
      <c r="M248" s="764">
        <v>0</v>
      </c>
      <c r="N248" s="764">
        <v>0</v>
      </c>
      <c r="O248" s="764">
        <v>0</v>
      </c>
      <c r="P248" s="764">
        <v>0</v>
      </c>
      <c r="Q248" s="764">
        <v>0</v>
      </c>
      <c r="R248" s="764">
        <v>0</v>
      </c>
      <c r="S248" s="764">
        <v>0</v>
      </c>
      <c r="T248" s="764">
        <v>0</v>
      </c>
      <c r="U248" s="764">
        <v>0</v>
      </c>
      <c r="V248" s="764">
        <v>0</v>
      </c>
      <c r="W248" s="764">
        <v>0</v>
      </c>
      <c r="X248" s="764">
        <v>0</v>
      </c>
      <c r="Y248" s="764">
        <v>0</v>
      </c>
      <c r="Z248" s="764">
        <v>0</v>
      </c>
      <c r="AA248" s="764">
        <v>0</v>
      </c>
      <c r="AB248" s="764">
        <v>0</v>
      </c>
      <c r="AC248" s="764">
        <v>0</v>
      </c>
      <c r="AD248" s="764">
        <v>0</v>
      </c>
      <c r="AE248" s="764">
        <v>0</v>
      </c>
      <c r="AF248" s="764">
        <v>0</v>
      </c>
      <c r="AG248" s="764">
        <v>0</v>
      </c>
      <c r="AH248" s="764">
        <v>0</v>
      </c>
      <c r="AI248" s="764">
        <v>0</v>
      </c>
      <c r="AJ248" s="764">
        <v>0</v>
      </c>
      <c r="AK248" s="764">
        <v>0</v>
      </c>
      <c r="AL248" s="764">
        <v>0</v>
      </c>
      <c r="AM248" s="764">
        <v>0</v>
      </c>
      <c r="AN248" s="764">
        <v>0</v>
      </c>
      <c r="AO248" s="764">
        <v>0</v>
      </c>
      <c r="AP248" s="764">
        <v>0</v>
      </c>
      <c r="AQ248" s="764">
        <v>0</v>
      </c>
      <c r="AR248" s="764">
        <v>0</v>
      </c>
      <c r="AS248" s="764">
        <v>0</v>
      </c>
      <c r="AT248" s="764">
        <v>0</v>
      </c>
      <c r="AU248" s="764">
        <v>0</v>
      </c>
      <c r="AV248" s="764">
        <v>0</v>
      </c>
      <c r="AW248" s="764">
        <v>0</v>
      </c>
      <c r="AX248" s="764">
        <v>0</v>
      </c>
      <c r="AY248" s="764">
        <v>0</v>
      </c>
      <c r="AZ248" s="764">
        <v>0</v>
      </c>
    </row>
    <row r="249" spans="1:52">
      <c r="A249" s="784" t="s">
        <v>4</v>
      </c>
      <c r="B249" s="784"/>
      <c r="C249" s="764"/>
      <c r="D249" s="764"/>
      <c r="E249" s="764"/>
      <c r="F249" s="764"/>
      <c r="G249" s="764"/>
      <c r="H249" s="764"/>
      <c r="I249" s="764"/>
      <c r="J249" s="764"/>
      <c r="K249" s="764"/>
      <c r="L249" s="764"/>
      <c r="M249" s="764"/>
      <c r="N249" s="764"/>
      <c r="O249" s="764"/>
      <c r="P249" s="764"/>
      <c r="Q249" s="764"/>
      <c r="R249" s="764"/>
      <c r="S249" s="764"/>
      <c r="T249" s="764"/>
      <c r="U249" s="764"/>
      <c r="V249" s="764"/>
      <c r="W249" s="764"/>
      <c r="X249" s="764"/>
      <c r="Y249" s="764"/>
      <c r="Z249" s="764"/>
      <c r="AA249" s="764"/>
      <c r="AB249" s="764"/>
      <c r="AC249" s="764"/>
      <c r="AD249" s="764"/>
      <c r="AE249" s="764"/>
      <c r="AF249" s="764"/>
      <c r="AG249" s="764"/>
      <c r="AH249" s="764"/>
      <c r="AI249" s="764"/>
      <c r="AJ249" s="764"/>
      <c r="AK249" s="764"/>
      <c r="AL249" s="764"/>
      <c r="AM249" s="764"/>
      <c r="AN249" s="764"/>
      <c r="AO249" s="764"/>
      <c r="AP249" s="764"/>
      <c r="AQ249" s="764"/>
      <c r="AR249" s="764"/>
      <c r="AS249" s="764"/>
      <c r="AT249" s="764"/>
      <c r="AU249" s="764"/>
      <c r="AV249" s="764"/>
      <c r="AW249" s="764"/>
      <c r="AX249" s="764"/>
      <c r="AY249" s="764"/>
      <c r="AZ249" s="764"/>
    </row>
    <row r="250" spans="1:52">
      <c r="A250" s="785" t="s">
        <v>931</v>
      </c>
      <c r="B250" s="784"/>
      <c r="C250" s="764">
        <v>1986</v>
      </c>
      <c r="D250" s="764">
        <v>1987</v>
      </c>
      <c r="E250" s="764">
        <v>1988</v>
      </c>
      <c r="F250" s="764">
        <v>1989</v>
      </c>
      <c r="G250" s="764">
        <v>1990</v>
      </c>
      <c r="H250" s="764">
        <v>1991</v>
      </c>
      <c r="I250" s="764">
        <v>1992</v>
      </c>
      <c r="J250" s="764">
        <v>1993</v>
      </c>
      <c r="K250" s="764">
        <v>1994</v>
      </c>
      <c r="L250" s="764">
        <v>1995</v>
      </c>
      <c r="M250" s="764">
        <v>1996</v>
      </c>
      <c r="N250" s="764">
        <v>1997</v>
      </c>
      <c r="O250" s="764">
        <v>1998</v>
      </c>
      <c r="P250" s="764">
        <v>1999</v>
      </c>
      <c r="Q250" s="764">
        <v>2000</v>
      </c>
      <c r="R250" s="764">
        <v>2001</v>
      </c>
      <c r="S250" s="764">
        <v>2002</v>
      </c>
      <c r="T250" s="764">
        <v>2003</v>
      </c>
      <c r="U250" s="764">
        <v>2004</v>
      </c>
      <c r="V250" s="764">
        <v>2005</v>
      </c>
      <c r="W250" s="764">
        <v>2006</v>
      </c>
      <c r="X250" s="764">
        <v>2007</v>
      </c>
      <c r="Y250" s="764">
        <v>2008</v>
      </c>
      <c r="Z250" s="764">
        <v>2009</v>
      </c>
      <c r="AA250" s="764">
        <v>2010</v>
      </c>
      <c r="AB250" s="764">
        <v>2011</v>
      </c>
      <c r="AC250" s="764">
        <v>2012</v>
      </c>
      <c r="AD250" s="764">
        <v>2013</v>
      </c>
      <c r="AE250" s="764">
        <v>2014</v>
      </c>
      <c r="AF250" s="764">
        <v>2015</v>
      </c>
      <c r="AG250" s="764">
        <v>2016</v>
      </c>
      <c r="AH250" s="764">
        <v>2017</v>
      </c>
      <c r="AI250" s="764">
        <v>2018</v>
      </c>
      <c r="AJ250" s="764">
        <v>2019</v>
      </c>
      <c r="AK250" s="764">
        <v>2020</v>
      </c>
      <c r="AL250" s="764">
        <v>2021</v>
      </c>
      <c r="AM250" s="764">
        <v>2022</v>
      </c>
      <c r="AN250" s="764">
        <v>2023</v>
      </c>
      <c r="AO250" s="764">
        <v>2024</v>
      </c>
      <c r="AP250" s="764">
        <v>2025</v>
      </c>
      <c r="AQ250" s="764">
        <v>2026</v>
      </c>
      <c r="AR250" s="764">
        <v>2027</v>
      </c>
      <c r="AS250" s="764">
        <v>2028</v>
      </c>
      <c r="AT250" s="764">
        <v>2029</v>
      </c>
      <c r="AU250" s="764">
        <v>2030</v>
      </c>
      <c r="AV250" s="764">
        <v>2031</v>
      </c>
      <c r="AW250" s="764">
        <v>2032</v>
      </c>
      <c r="AX250" s="764">
        <v>2033</v>
      </c>
      <c r="AY250" s="764">
        <v>2034</v>
      </c>
      <c r="AZ250" s="764">
        <v>2035</v>
      </c>
    </row>
    <row r="251" spans="1:52">
      <c r="A251" s="785" t="s">
        <v>486</v>
      </c>
      <c r="B251" s="784" t="s">
        <v>63</v>
      </c>
      <c r="C251" s="764">
        <v>0</v>
      </c>
      <c r="D251" s="764">
        <v>0</v>
      </c>
      <c r="E251" s="764">
        <v>0</v>
      </c>
      <c r="F251" s="764">
        <v>0</v>
      </c>
      <c r="G251" s="764">
        <v>0</v>
      </c>
      <c r="H251" s="764">
        <v>0</v>
      </c>
      <c r="I251" s="764">
        <v>0</v>
      </c>
      <c r="J251" s="764">
        <v>0</v>
      </c>
      <c r="K251" s="764">
        <v>0</v>
      </c>
      <c r="L251" s="764">
        <v>0</v>
      </c>
      <c r="M251" s="764">
        <v>0</v>
      </c>
      <c r="N251" s="764">
        <v>0</v>
      </c>
      <c r="O251" s="764">
        <v>0</v>
      </c>
      <c r="P251" s="764">
        <v>0</v>
      </c>
      <c r="Q251" s="764">
        <v>0</v>
      </c>
      <c r="R251" s="764">
        <v>0</v>
      </c>
      <c r="S251" s="764">
        <v>0</v>
      </c>
      <c r="T251" s="764">
        <v>1E-4</v>
      </c>
      <c r="U251" s="764">
        <v>1E-4</v>
      </c>
      <c r="V251" s="764">
        <v>1E-4</v>
      </c>
      <c r="W251" s="764">
        <v>2.0000000000000001E-4</v>
      </c>
      <c r="X251" s="764">
        <v>4.0000000000000002E-4</v>
      </c>
      <c r="Y251" s="764">
        <v>8.0000000000000004E-4</v>
      </c>
      <c r="Z251" s="764">
        <v>1.1000000000000001E-3</v>
      </c>
      <c r="AA251" s="764">
        <v>1.6999999999999999E-3</v>
      </c>
      <c r="AB251" s="764">
        <v>2.3E-3</v>
      </c>
      <c r="AC251" s="764">
        <v>3.3E-3</v>
      </c>
      <c r="AD251" s="764">
        <v>3.3999999999999998E-3</v>
      </c>
      <c r="AE251" s="764">
        <v>3.5000000000000001E-3</v>
      </c>
      <c r="AF251" s="764">
        <v>3.5000000000000001E-3</v>
      </c>
      <c r="AG251" s="764">
        <v>3.5999999999999999E-3</v>
      </c>
      <c r="AH251" s="764">
        <v>3.5999999999999999E-3</v>
      </c>
      <c r="AI251" s="764">
        <v>3.5999999999999999E-3</v>
      </c>
      <c r="AJ251" s="764">
        <v>3.5999999999999999E-3</v>
      </c>
      <c r="AK251" s="764">
        <v>3.7000000000000002E-3</v>
      </c>
      <c r="AL251" s="764">
        <v>3.7000000000000002E-3</v>
      </c>
      <c r="AM251" s="764">
        <v>3.7000000000000002E-3</v>
      </c>
      <c r="AN251" s="764">
        <v>3.8E-3</v>
      </c>
      <c r="AO251" s="764">
        <v>3.8E-3</v>
      </c>
      <c r="AP251" s="764">
        <v>3.8E-3</v>
      </c>
      <c r="AQ251" s="764">
        <v>3.8E-3</v>
      </c>
      <c r="AR251" s="764">
        <v>3.8999999999999998E-3</v>
      </c>
      <c r="AS251" s="764">
        <v>3.8999999999999998E-3</v>
      </c>
      <c r="AT251" s="764">
        <v>3.8999999999999998E-3</v>
      </c>
      <c r="AU251" s="764">
        <v>3.8999999999999998E-3</v>
      </c>
      <c r="AV251" s="764">
        <v>4.0000000000000001E-3</v>
      </c>
      <c r="AW251" s="764">
        <v>4.0000000000000001E-3</v>
      </c>
      <c r="AX251" s="764">
        <v>4.0000000000000001E-3</v>
      </c>
      <c r="AY251" s="764">
        <v>4.0000000000000001E-3</v>
      </c>
      <c r="AZ251" s="764">
        <v>4.1000000000000003E-3</v>
      </c>
    </row>
    <row r="252" spans="1:52">
      <c r="A252" s="785" t="s">
        <v>486</v>
      </c>
      <c r="B252" s="784" t="s">
        <v>6</v>
      </c>
      <c r="C252" s="764">
        <v>0</v>
      </c>
      <c r="D252" s="764">
        <v>0</v>
      </c>
      <c r="E252" s="764">
        <v>0</v>
      </c>
      <c r="F252" s="764">
        <v>0</v>
      </c>
      <c r="G252" s="764">
        <v>0</v>
      </c>
      <c r="H252" s="764">
        <v>0</v>
      </c>
      <c r="I252" s="764">
        <v>0</v>
      </c>
      <c r="J252" s="764">
        <v>0</v>
      </c>
      <c r="K252" s="764">
        <v>0</v>
      </c>
      <c r="L252" s="764">
        <v>0</v>
      </c>
      <c r="M252" s="764">
        <v>0</v>
      </c>
      <c r="N252" s="764">
        <v>0</v>
      </c>
      <c r="O252" s="764">
        <v>0</v>
      </c>
      <c r="P252" s="764">
        <v>0</v>
      </c>
      <c r="Q252" s="764">
        <v>0</v>
      </c>
      <c r="R252" s="764">
        <v>0</v>
      </c>
      <c r="S252" s="764">
        <v>0</v>
      </c>
      <c r="T252" s="764">
        <v>0</v>
      </c>
      <c r="U252" s="764">
        <v>0</v>
      </c>
      <c r="V252" s="764">
        <v>0</v>
      </c>
      <c r="W252" s="764">
        <v>0</v>
      </c>
      <c r="X252" s="764">
        <v>0</v>
      </c>
      <c r="Y252" s="764">
        <v>0</v>
      </c>
      <c r="Z252" s="764">
        <v>0</v>
      </c>
      <c r="AA252" s="764">
        <v>0</v>
      </c>
      <c r="AB252" s="764">
        <v>0</v>
      </c>
      <c r="AC252" s="764">
        <v>0</v>
      </c>
      <c r="AD252" s="764">
        <v>0</v>
      </c>
      <c r="AE252" s="764">
        <v>0</v>
      </c>
      <c r="AF252" s="764">
        <v>0</v>
      </c>
      <c r="AG252" s="764">
        <v>0</v>
      </c>
      <c r="AH252" s="764">
        <v>0</v>
      </c>
      <c r="AI252" s="764">
        <v>0</v>
      </c>
      <c r="AJ252" s="764">
        <v>0</v>
      </c>
      <c r="AK252" s="764">
        <v>0</v>
      </c>
      <c r="AL252" s="764">
        <v>0</v>
      </c>
      <c r="AM252" s="764">
        <v>0</v>
      </c>
      <c r="AN252" s="764">
        <v>0</v>
      </c>
      <c r="AO252" s="764">
        <v>0</v>
      </c>
      <c r="AP252" s="764">
        <v>0</v>
      </c>
      <c r="AQ252" s="764">
        <v>0</v>
      </c>
      <c r="AR252" s="764">
        <v>0</v>
      </c>
      <c r="AS252" s="764">
        <v>0</v>
      </c>
      <c r="AT252" s="764">
        <v>0</v>
      </c>
      <c r="AU252" s="764">
        <v>0</v>
      </c>
      <c r="AV252" s="764">
        <v>0</v>
      </c>
      <c r="AW252" s="764">
        <v>0</v>
      </c>
      <c r="AX252" s="764">
        <v>0</v>
      </c>
      <c r="AY252" s="764">
        <v>0</v>
      </c>
      <c r="AZ252" s="764">
        <v>0</v>
      </c>
    </row>
    <row r="253" spans="1:52">
      <c r="A253" s="785" t="s">
        <v>486</v>
      </c>
      <c r="B253" s="784" t="s">
        <v>7</v>
      </c>
      <c r="C253" s="764">
        <v>0</v>
      </c>
      <c r="D253" s="764">
        <v>0</v>
      </c>
      <c r="E253" s="764">
        <v>0</v>
      </c>
      <c r="F253" s="764">
        <v>0</v>
      </c>
      <c r="G253" s="764">
        <v>0</v>
      </c>
      <c r="H253" s="764">
        <v>0</v>
      </c>
      <c r="I253" s="764">
        <v>0</v>
      </c>
      <c r="J253" s="764">
        <v>0</v>
      </c>
      <c r="K253" s="764">
        <v>0</v>
      </c>
      <c r="L253" s="764">
        <v>0</v>
      </c>
      <c r="M253" s="764">
        <v>0</v>
      </c>
      <c r="N253" s="764">
        <v>0</v>
      </c>
      <c r="O253" s="764">
        <v>0</v>
      </c>
      <c r="P253" s="764">
        <v>0</v>
      </c>
      <c r="Q253" s="764">
        <v>0</v>
      </c>
      <c r="R253" s="764">
        <v>0</v>
      </c>
      <c r="S253" s="764">
        <v>0</v>
      </c>
      <c r="T253" s="764">
        <v>0</v>
      </c>
      <c r="U253" s="764">
        <v>0</v>
      </c>
      <c r="V253" s="764">
        <v>0</v>
      </c>
      <c r="W253" s="764">
        <v>0</v>
      </c>
      <c r="X253" s="764">
        <v>0</v>
      </c>
      <c r="Y253" s="764">
        <v>0</v>
      </c>
      <c r="Z253" s="764">
        <v>0</v>
      </c>
      <c r="AA253" s="764">
        <v>0</v>
      </c>
      <c r="AB253" s="764">
        <v>0</v>
      </c>
      <c r="AC253" s="764">
        <v>0</v>
      </c>
      <c r="AD253" s="764">
        <v>0</v>
      </c>
      <c r="AE253" s="764">
        <v>0</v>
      </c>
      <c r="AF253" s="764">
        <v>0</v>
      </c>
      <c r="AG253" s="764">
        <v>0</v>
      </c>
      <c r="AH253" s="764">
        <v>0</v>
      </c>
      <c r="AI253" s="764">
        <v>0</v>
      </c>
      <c r="AJ253" s="764">
        <v>0</v>
      </c>
      <c r="AK253" s="764">
        <v>0</v>
      </c>
      <c r="AL253" s="764">
        <v>0</v>
      </c>
      <c r="AM253" s="764">
        <v>0</v>
      </c>
      <c r="AN253" s="764">
        <v>0</v>
      </c>
      <c r="AO253" s="764">
        <v>0</v>
      </c>
      <c r="AP253" s="764">
        <v>0</v>
      </c>
      <c r="AQ253" s="764">
        <v>0</v>
      </c>
      <c r="AR253" s="764">
        <v>0</v>
      </c>
      <c r="AS253" s="764">
        <v>0</v>
      </c>
      <c r="AT253" s="764">
        <v>0</v>
      </c>
      <c r="AU253" s="764">
        <v>0</v>
      </c>
      <c r="AV253" s="764">
        <v>0</v>
      </c>
      <c r="AW253" s="764">
        <v>0</v>
      </c>
      <c r="AX253" s="764">
        <v>0</v>
      </c>
      <c r="AY253" s="764">
        <v>0</v>
      </c>
      <c r="AZ253" s="764">
        <v>0</v>
      </c>
    </row>
    <row r="254" spans="1:52">
      <c r="A254" s="785" t="s">
        <v>486</v>
      </c>
      <c r="B254" s="784" t="s">
        <v>8</v>
      </c>
      <c r="C254" s="764">
        <v>0</v>
      </c>
      <c r="D254" s="764">
        <v>0</v>
      </c>
      <c r="E254" s="764">
        <v>0</v>
      </c>
      <c r="F254" s="764">
        <v>0</v>
      </c>
      <c r="G254" s="764">
        <v>0</v>
      </c>
      <c r="H254" s="764">
        <v>0</v>
      </c>
      <c r="I254" s="764">
        <v>0</v>
      </c>
      <c r="J254" s="764">
        <v>0</v>
      </c>
      <c r="K254" s="764">
        <v>0</v>
      </c>
      <c r="L254" s="764">
        <v>0</v>
      </c>
      <c r="M254" s="764">
        <v>0</v>
      </c>
      <c r="N254" s="764">
        <v>0</v>
      </c>
      <c r="O254" s="764">
        <v>0</v>
      </c>
      <c r="P254" s="764">
        <v>0</v>
      </c>
      <c r="Q254" s="764">
        <v>0</v>
      </c>
      <c r="R254" s="764">
        <v>0</v>
      </c>
      <c r="S254" s="764">
        <v>0</v>
      </c>
      <c r="T254" s="764">
        <v>0</v>
      </c>
      <c r="U254" s="764">
        <v>0</v>
      </c>
      <c r="V254" s="764">
        <v>0</v>
      </c>
      <c r="W254" s="764">
        <v>0</v>
      </c>
      <c r="X254" s="764">
        <v>0</v>
      </c>
      <c r="Y254" s="764">
        <v>0</v>
      </c>
      <c r="Z254" s="764">
        <v>0</v>
      </c>
      <c r="AA254" s="764">
        <v>0</v>
      </c>
      <c r="AB254" s="764">
        <v>0</v>
      </c>
      <c r="AC254" s="764">
        <v>0</v>
      </c>
      <c r="AD254" s="764">
        <v>0</v>
      </c>
      <c r="AE254" s="764">
        <v>0</v>
      </c>
      <c r="AF254" s="764">
        <v>0</v>
      </c>
      <c r="AG254" s="764">
        <v>0</v>
      </c>
      <c r="AH254" s="764">
        <v>0</v>
      </c>
      <c r="AI254" s="764">
        <v>0</v>
      </c>
      <c r="AJ254" s="764">
        <v>0</v>
      </c>
      <c r="AK254" s="764">
        <v>0</v>
      </c>
      <c r="AL254" s="764">
        <v>0</v>
      </c>
      <c r="AM254" s="764">
        <v>0</v>
      </c>
      <c r="AN254" s="764">
        <v>0</v>
      </c>
      <c r="AO254" s="764">
        <v>0</v>
      </c>
      <c r="AP254" s="764">
        <v>0</v>
      </c>
      <c r="AQ254" s="764">
        <v>0</v>
      </c>
      <c r="AR254" s="764">
        <v>0</v>
      </c>
      <c r="AS254" s="764">
        <v>0</v>
      </c>
      <c r="AT254" s="764">
        <v>0</v>
      </c>
      <c r="AU254" s="764">
        <v>0</v>
      </c>
      <c r="AV254" s="764">
        <v>0</v>
      </c>
      <c r="AW254" s="764">
        <v>0</v>
      </c>
      <c r="AX254" s="764">
        <v>0</v>
      </c>
      <c r="AY254" s="764">
        <v>0</v>
      </c>
      <c r="AZ254" s="764">
        <v>0</v>
      </c>
    </row>
    <row r="255" spans="1:52">
      <c r="A255" s="785" t="s">
        <v>486</v>
      </c>
      <c r="B255" s="784" t="s">
        <v>9</v>
      </c>
      <c r="C255" s="764">
        <v>0</v>
      </c>
      <c r="D255" s="764">
        <v>0</v>
      </c>
      <c r="E255" s="764">
        <v>0</v>
      </c>
      <c r="F255" s="764">
        <v>0</v>
      </c>
      <c r="G255" s="764">
        <v>0</v>
      </c>
      <c r="H255" s="764">
        <v>0</v>
      </c>
      <c r="I255" s="764">
        <v>0</v>
      </c>
      <c r="J255" s="764">
        <v>0</v>
      </c>
      <c r="K255" s="764">
        <v>0</v>
      </c>
      <c r="L255" s="764">
        <v>0</v>
      </c>
      <c r="M255" s="764">
        <v>0</v>
      </c>
      <c r="N255" s="764">
        <v>0</v>
      </c>
      <c r="O255" s="764">
        <v>0</v>
      </c>
      <c r="P255" s="764">
        <v>0</v>
      </c>
      <c r="Q255" s="764">
        <v>0</v>
      </c>
      <c r="R255" s="764">
        <v>0</v>
      </c>
      <c r="S255" s="764">
        <v>0</v>
      </c>
      <c r="T255" s="764">
        <v>0</v>
      </c>
      <c r="U255" s="764">
        <v>0</v>
      </c>
      <c r="V255" s="764">
        <v>0</v>
      </c>
      <c r="W255" s="764">
        <v>0</v>
      </c>
      <c r="X255" s="764">
        <v>0</v>
      </c>
      <c r="Y255" s="764">
        <v>0</v>
      </c>
      <c r="Z255" s="764">
        <v>0</v>
      </c>
      <c r="AA255" s="764">
        <v>0</v>
      </c>
      <c r="AB255" s="764">
        <v>0</v>
      </c>
      <c r="AC255" s="764">
        <v>0</v>
      </c>
      <c r="AD255" s="764">
        <v>0</v>
      </c>
      <c r="AE255" s="764">
        <v>0</v>
      </c>
      <c r="AF255" s="764">
        <v>0</v>
      </c>
      <c r="AG255" s="764">
        <v>0</v>
      </c>
      <c r="AH255" s="764">
        <v>0</v>
      </c>
      <c r="AI255" s="764">
        <v>0</v>
      </c>
      <c r="AJ255" s="764">
        <v>0</v>
      </c>
      <c r="AK255" s="764">
        <v>0</v>
      </c>
      <c r="AL255" s="764">
        <v>0</v>
      </c>
      <c r="AM255" s="764">
        <v>0</v>
      </c>
      <c r="AN255" s="764">
        <v>0</v>
      </c>
      <c r="AO255" s="764">
        <v>0</v>
      </c>
      <c r="AP255" s="764">
        <v>0</v>
      </c>
      <c r="AQ255" s="764">
        <v>0</v>
      </c>
      <c r="AR255" s="764">
        <v>0</v>
      </c>
      <c r="AS255" s="764">
        <v>0</v>
      </c>
      <c r="AT255" s="764">
        <v>0</v>
      </c>
      <c r="AU255" s="764">
        <v>0</v>
      </c>
      <c r="AV255" s="764">
        <v>0</v>
      </c>
      <c r="AW255" s="764">
        <v>0</v>
      </c>
      <c r="AX255" s="764">
        <v>0</v>
      </c>
      <c r="AY255" s="764">
        <v>0</v>
      </c>
      <c r="AZ255" s="764">
        <v>0</v>
      </c>
    </row>
    <row r="256" spans="1:52">
      <c r="A256" s="785" t="s">
        <v>486</v>
      </c>
      <c r="B256" s="784" t="s">
        <v>10</v>
      </c>
      <c r="C256" s="764">
        <v>0</v>
      </c>
      <c r="D256" s="764">
        <v>0</v>
      </c>
      <c r="E256" s="764">
        <v>0</v>
      </c>
      <c r="F256" s="764">
        <v>0</v>
      </c>
      <c r="G256" s="764">
        <v>0</v>
      </c>
      <c r="H256" s="764">
        <v>0</v>
      </c>
      <c r="I256" s="764">
        <v>0</v>
      </c>
      <c r="J256" s="764">
        <v>0</v>
      </c>
      <c r="K256" s="764">
        <v>0</v>
      </c>
      <c r="L256" s="764">
        <v>0</v>
      </c>
      <c r="M256" s="764">
        <v>0</v>
      </c>
      <c r="N256" s="764">
        <v>0</v>
      </c>
      <c r="O256" s="764">
        <v>0</v>
      </c>
      <c r="P256" s="764">
        <v>0</v>
      </c>
      <c r="Q256" s="764">
        <v>0</v>
      </c>
      <c r="R256" s="764">
        <v>0</v>
      </c>
      <c r="S256" s="764">
        <v>0</v>
      </c>
      <c r="T256" s="764">
        <v>0</v>
      </c>
      <c r="U256" s="764">
        <v>0</v>
      </c>
      <c r="V256" s="764">
        <v>0</v>
      </c>
      <c r="W256" s="764">
        <v>0</v>
      </c>
      <c r="X256" s="764">
        <v>0</v>
      </c>
      <c r="Y256" s="764">
        <v>0</v>
      </c>
      <c r="Z256" s="764">
        <v>0</v>
      </c>
      <c r="AA256" s="764">
        <v>0</v>
      </c>
      <c r="AB256" s="764">
        <v>0</v>
      </c>
      <c r="AC256" s="764">
        <v>0</v>
      </c>
      <c r="AD256" s="764">
        <v>0</v>
      </c>
      <c r="AE256" s="764">
        <v>0</v>
      </c>
      <c r="AF256" s="764">
        <v>0</v>
      </c>
      <c r="AG256" s="764">
        <v>0</v>
      </c>
      <c r="AH256" s="764">
        <v>0</v>
      </c>
      <c r="AI256" s="764">
        <v>0</v>
      </c>
      <c r="AJ256" s="764">
        <v>0</v>
      </c>
      <c r="AK256" s="764">
        <v>0</v>
      </c>
      <c r="AL256" s="764">
        <v>0</v>
      </c>
      <c r="AM256" s="764">
        <v>0</v>
      </c>
      <c r="AN256" s="764">
        <v>0</v>
      </c>
      <c r="AO256" s="764">
        <v>0</v>
      </c>
      <c r="AP256" s="764">
        <v>0</v>
      </c>
      <c r="AQ256" s="764">
        <v>0</v>
      </c>
      <c r="AR256" s="764">
        <v>0</v>
      </c>
      <c r="AS256" s="764">
        <v>0</v>
      </c>
      <c r="AT256" s="764">
        <v>0</v>
      </c>
      <c r="AU256" s="764">
        <v>0</v>
      </c>
      <c r="AV256" s="764">
        <v>0</v>
      </c>
      <c r="AW256" s="764">
        <v>0</v>
      </c>
      <c r="AX256" s="764">
        <v>0</v>
      </c>
      <c r="AY256" s="764">
        <v>0</v>
      </c>
      <c r="AZ256" s="764">
        <v>0</v>
      </c>
    </row>
    <row r="257" spans="1:52">
      <c r="A257" s="785" t="s">
        <v>486</v>
      </c>
      <c r="B257" s="784" t="s">
        <v>11</v>
      </c>
      <c r="C257" s="764">
        <v>0</v>
      </c>
      <c r="D257" s="764">
        <v>0</v>
      </c>
      <c r="E257" s="764">
        <v>0</v>
      </c>
      <c r="F257" s="764">
        <v>0</v>
      </c>
      <c r="G257" s="764">
        <v>0</v>
      </c>
      <c r="H257" s="764">
        <v>0</v>
      </c>
      <c r="I257" s="764">
        <v>0</v>
      </c>
      <c r="J257" s="764">
        <v>0</v>
      </c>
      <c r="K257" s="764">
        <v>0</v>
      </c>
      <c r="L257" s="764">
        <v>0</v>
      </c>
      <c r="M257" s="764">
        <v>0</v>
      </c>
      <c r="N257" s="764">
        <v>0</v>
      </c>
      <c r="O257" s="764">
        <v>0</v>
      </c>
      <c r="P257" s="764">
        <v>0</v>
      </c>
      <c r="Q257" s="764">
        <v>0</v>
      </c>
      <c r="R257" s="764">
        <v>0</v>
      </c>
      <c r="S257" s="764">
        <v>0</v>
      </c>
      <c r="T257" s="764">
        <v>0</v>
      </c>
      <c r="U257" s="764">
        <v>0</v>
      </c>
      <c r="V257" s="764">
        <v>0</v>
      </c>
      <c r="W257" s="764">
        <v>0</v>
      </c>
      <c r="X257" s="764">
        <v>0</v>
      </c>
      <c r="Y257" s="764">
        <v>0</v>
      </c>
      <c r="Z257" s="764">
        <v>0</v>
      </c>
      <c r="AA257" s="764">
        <v>0</v>
      </c>
      <c r="AB257" s="764">
        <v>0</v>
      </c>
      <c r="AC257" s="764">
        <v>0</v>
      </c>
      <c r="AD257" s="764">
        <v>0</v>
      </c>
      <c r="AE257" s="764">
        <v>0</v>
      </c>
      <c r="AF257" s="764">
        <v>0</v>
      </c>
      <c r="AG257" s="764">
        <v>0</v>
      </c>
      <c r="AH257" s="764">
        <v>0</v>
      </c>
      <c r="AI257" s="764">
        <v>0</v>
      </c>
      <c r="AJ257" s="764">
        <v>0</v>
      </c>
      <c r="AK257" s="764">
        <v>0</v>
      </c>
      <c r="AL257" s="764">
        <v>0</v>
      </c>
      <c r="AM257" s="764">
        <v>0</v>
      </c>
      <c r="AN257" s="764">
        <v>0</v>
      </c>
      <c r="AO257" s="764">
        <v>0</v>
      </c>
      <c r="AP257" s="764">
        <v>0</v>
      </c>
      <c r="AQ257" s="764">
        <v>0</v>
      </c>
      <c r="AR257" s="764">
        <v>0</v>
      </c>
      <c r="AS257" s="764">
        <v>0</v>
      </c>
      <c r="AT257" s="764">
        <v>0</v>
      </c>
      <c r="AU257" s="764">
        <v>0</v>
      </c>
      <c r="AV257" s="764">
        <v>0</v>
      </c>
      <c r="AW257" s="764">
        <v>0</v>
      </c>
      <c r="AX257" s="764">
        <v>0</v>
      </c>
      <c r="AY257" s="764">
        <v>0</v>
      </c>
      <c r="AZ257" s="764">
        <v>0</v>
      </c>
    </row>
    <row r="258" spans="1:52">
      <c r="A258" s="785" t="s">
        <v>486</v>
      </c>
      <c r="B258" s="784" t="s">
        <v>12</v>
      </c>
      <c r="C258" s="764">
        <v>0</v>
      </c>
      <c r="D258" s="764">
        <v>0</v>
      </c>
      <c r="E258" s="764">
        <v>0</v>
      </c>
      <c r="F258" s="764">
        <v>0</v>
      </c>
      <c r="G258" s="764">
        <v>0</v>
      </c>
      <c r="H258" s="764">
        <v>0</v>
      </c>
      <c r="I258" s="764">
        <v>0</v>
      </c>
      <c r="J258" s="764">
        <v>0</v>
      </c>
      <c r="K258" s="764">
        <v>1E-4</v>
      </c>
      <c r="L258" s="764">
        <v>1E-4</v>
      </c>
      <c r="M258" s="764">
        <v>1E-4</v>
      </c>
      <c r="N258" s="764">
        <v>1E-4</v>
      </c>
      <c r="O258" s="764">
        <v>2.0000000000000001E-4</v>
      </c>
      <c r="P258" s="764">
        <v>2.9999999999999997E-4</v>
      </c>
      <c r="Q258" s="764">
        <v>2.9999999999999997E-4</v>
      </c>
      <c r="R258" s="764">
        <v>4.0000000000000002E-4</v>
      </c>
      <c r="S258" s="764">
        <v>5.0000000000000001E-4</v>
      </c>
      <c r="T258" s="764">
        <v>6.9999999999999999E-4</v>
      </c>
      <c r="U258" s="764">
        <v>8.9999999999999998E-4</v>
      </c>
      <c r="V258" s="764">
        <v>1.1999999999999999E-3</v>
      </c>
      <c r="W258" s="764">
        <v>2.5999999999999999E-3</v>
      </c>
      <c r="X258" s="764">
        <v>4.5999999999999999E-3</v>
      </c>
      <c r="Y258" s="764">
        <v>9.1999999999999998E-3</v>
      </c>
      <c r="Z258" s="764">
        <v>1.2999999999999999E-2</v>
      </c>
      <c r="AA258" s="764">
        <v>2.0500000000000001E-2</v>
      </c>
      <c r="AB258" s="764">
        <v>2.75E-2</v>
      </c>
      <c r="AC258" s="764">
        <v>3.8800000000000001E-2</v>
      </c>
      <c r="AD258" s="764">
        <v>3.9699999999999999E-2</v>
      </c>
      <c r="AE258" s="764">
        <v>4.1399999999999999E-2</v>
      </c>
      <c r="AF258" s="764">
        <v>4.1700000000000001E-2</v>
      </c>
      <c r="AG258" s="764">
        <v>4.2000000000000003E-2</v>
      </c>
      <c r="AH258" s="764">
        <v>4.2299999999999997E-2</v>
      </c>
      <c r="AI258" s="764">
        <v>4.2599999999999999E-2</v>
      </c>
      <c r="AJ258" s="764">
        <v>4.2900000000000001E-2</v>
      </c>
      <c r="AK258" s="764">
        <v>4.3200000000000002E-2</v>
      </c>
      <c r="AL258" s="764">
        <v>4.3499999999999997E-2</v>
      </c>
      <c r="AM258" s="764">
        <v>4.3799999999999999E-2</v>
      </c>
      <c r="AN258" s="764">
        <v>4.4200000000000003E-2</v>
      </c>
      <c r="AO258" s="764">
        <v>4.4499999999999998E-2</v>
      </c>
      <c r="AP258" s="764">
        <v>4.4900000000000002E-2</v>
      </c>
      <c r="AQ258" s="764">
        <v>4.5199999999999997E-2</v>
      </c>
      <c r="AR258" s="764">
        <v>4.5600000000000002E-2</v>
      </c>
      <c r="AS258" s="764">
        <v>4.5900000000000003E-2</v>
      </c>
      <c r="AT258" s="764">
        <v>4.6100000000000002E-2</v>
      </c>
      <c r="AU258" s="764">
        <v>4.6399999999999997E-2</v>
      </c>
      <c r="AV258" s="764">
        <v>4.6699999999999998E-2</v>
      </c>
      <c r="AW258" s="764">
        <v>4.6899999999999997E-2</v>
      </c>
      <c r="AX258" s="764">
        <v>4.7199999999999999E-2</v>
      </c>
      <c r="AY258" s="764">
        <v>4.7500000000000001E-2</v>
      </c>
      <c r="AZ258" s="764">
        <v>4.7699999999999999E-2</v>
      </c>
    </row>
    <row r="259" spans="1:52">
      <c r="A259" s="785" t="s">
        <v>486</v>
      </c>
      <c r="B259" s="784" t="s">
        <v>13</v>
      </c>
      <c r="C259" s="764">
        <v>0</v>
      </c>
      <c r="D259" s="764">
        <v>0</v>
      </c>
      <c r="E259" s="764">
        <v>0</v>
      </c>
      <c r="F259" s="764">
        <v>0</v>
      </c>
      <c r="G259" s="764">
        <v>0</v>
      </c>
      <c r="H259" s="764">
        <v>0</v>
      </c>
      <c r="I259" s="764">
        <v>0</v>
      </c>
      <c r="J259" s="764">
        <v>0</v>
      </c>
      <c r="K259" s="764">
        <v>0</v>
      </c>
      <c r="L259" s="764">
        <v>0</v>
      </c>
      <c r="M259" s="764">
        <v>0</v>
      </c>
      <c r="N259" s="764">
        <v>0</v>
      </c>
      <c r="O259" s="764">
        <v>0</v>
      </c>
      <c r="P259" s="764">
        <v>0</v>
      </c>
      <c r="Q259" s="764">
        <v>0</v>
      </c>
      <c r="R259" s="764">
        <v>0</v>
      </c>
      <c r="S259" s="764">
        <v>0</v>
      </c>
      <c r="T259" s="764">
        <v>0</v>
      </c>
      <c r="U259" s="764">
        <v>0</v>
      </c>
      <c r="V259" s="764">
        <v>0</v>
      </c>
      <c r="W259" s="764">
        <v>0</v>
      </c>
      <c r="X259" s="764">
        <v>0</v>
      </c>
      <c r="Y259" s="764">
        <v>0</v>
      </c>
      <c r="Z259" s="764">
        <v>0</v>
      </c>
      <c r="AA259" s="764">
        <v>0</v>
      </c>
      <c r="AB259" s="764">
        <v>0</v>
      </c>
      <c r="AC259" s="764">
        <v>0</v>
      </c>
      <c r="AD259" s="764">
        <v>0</v>
      </c>
      <c r="AE259" s="764">
        <v>0</v>
      </c>
      <c r="AF259" s="764">
        <v>0</v>
      </c>
      <c r="AG259" s="764">
        <v>0</v>
      </c>
      <c r="AH259" s="764">
        <v>0</v>
      </c>
      <c r="AI259" s="764">
        <v>0</v>
      </c>
      <c r="AJ259" s="764">
        <v>0</v>
      </c>
      <c r="AK259" s="764">
        <v>0</v>
      </c>
      <c r="AL259" s="764">
        <v>0</v>
      </c>
      <c r="AM259" s="764">
        <v>0</v>
      </c>
      <c r="AN259" s="764">
        <v>0</v>
      </c>
      <c r="AO259" s="764">
        <v>0</v>
      </c>
      <c r="AP259" s="764">
        <v>0</v>
      </c>
      <c r="AQ259" s="764">
        <v>0</v>
      </c>
      <c r="AR259" s="764">
        <v>0</v>
      </c>
      <c r="AS259" s="764">
        <v>0</v>
      </c>
      <c r="AT259" s="764">
        <v>0</v>
      </c>
      <c r="AU259" s="764">
        <v>0</v>
      </c>
      <c r="AV259" s="764">
        <v>0</v>
      </c>
      <c r="AW259" s="764">
        <v>0</v>
      </c>
      <c r="AX259" s="764">
        <v>0</v>
      </c>
      <c r="AY259" s="764">
        <v>0</v>
      </c>
      <c r="AZ259" s="764">
        <v>0</v>
      </c>
    </row>
    <row r="260" spans="1:52">
      <c r="A260" s="785" t="s">
        <v>486</v>
      </c>
      <c r="B260" s="784" t="s">
        <v>14</v>
      </c>
      <c r="C260" s="764">
        <v>0</v>
      </c>
      <c r="D260" s="764">
        <v>0</v>
      </c>
      <c r="E260" s="764">
        <v>0</v>
      </c>
      <c r="F260" s="764">
        <v>0</v>
      </c>
      <c r="G260" s="764">
        <v>0</v>
      </c>
      <c r="H260" s="764">
        <v>0</v>
      </c>
      <c r="I260" s="764">
        <v>0</v>
      </c>
      <c r="J260" s="764">
        <v>0</v>
      </c>
      <c r="K260" s="764">
        <v>0</v>
      </c>
      <c r="L260" s="764">
        <v>0</v>
      </c>
      <c r="M260" s="764">
        <v>0</v>
      </c>
      <c r="N260" s="764">
        <v>0</v>
      </c>
      <c r="O260" s="764">
        <v>0</v>
      </c>
      <c r="P260" s="764">
        <v>0</v>
      </c>
      <c r="Q260" s="764">
        <v>0</v>
      </c>
      <c r="R260" s="764">
        <v>0</v>
      </c>
      <c r="S260" s="764">
        <v>0</v>
      </c>
      <c r="T260" s="764">
        <v>0</v>
      </c>
      <c r="U260" s="764">
        <v>0</v>
      </c>
      <c r="V260" s="764">
        <v>0</v>
      </c>
      <c r="W260" s="764">
        <v>0</v>
      </c>
      <c r="X260" s="764">
        <v>0</v>
      </c>
      <c r="Y260" s="764">
        <v>0</v>
      </c>
      <c r="Z260" s="764">
        <v>0</v>
      </c>
      <c r="AA260" s="764">
        <v>0</v>
      </c>
      <c r="AB260" s="764">
        <v>0</v>
      </c>
      <c r="AC260" s="764">
        <v>0</v>
      </c>
      <c r="AD260" s="764">
        <v>0</v>
      </c>
      <c r="AE260" s="764">
        <v>0</v>
      </c>
      <c r="AF260" s="764">
        <v>0</v>
      </c>
      <c r="AG260" s="764">
        <v>0</v>
      </c>
      <c r="AH260" s="764">
        <v>0</v>
      </c>
      <c r="AI260" s="764">
        <v>0</v>
      </c>
      <c r="AJ260" s="764">
        <v>0</v>
      </c>
      <c r="AK260" s="764">
        <v>0</v>
      </c>
      <c r="AL260" s="764">
        <v>0</v>
      </c>
      <c r="AM260" s="764">
        <v>0</v>
      </c>
      <c r="AN260" s="764">
        <v>0</v>
      </c>
      <c r="AO260" s="764">
        <v>0</v>
      </c>
      <c r="AP260" s="764">
        <v>0</v>
      </c>
      <c r="AQ260" s="764">
        <v>0</v>
      </c>
      <c r="AR260" s="764">
        <v>0</v>
      </c>
      <c r="AS260" s="764">
        <v>0</v>
      </c>
      <c r="AT260" s="764">
        <v>0</v>
      </c>
      <c r="AU260" s="764">
        <v>0</v>
      </c>
      <c r="AV260" s="764">
        <v>0</v>
      </c>
      <c r="AW260" s="764">
        <v>0</v>
      </c>
      <c r="AX260" s="764">
        <v>0</v>
      </c>
      <c r="AY260" s="764">
        <v>0</v>
      </c>
      <c r="AZ260" s="764">
        <v>0</v>
      </c>
    </row>
    <row r="261" spans="1:52">
      <c r="A261" s="785" t="s">
        <v>486</v>
      </c>
      <c r="B261" s="784" t="s">
        <v>15</v>
      </c>
      <c r="C261" s="764">
        <v>0</v>
      </c>
      <c r="D261" s="764">
        <v>0</v>
      </c>
      <c r="E261" s="764">
        <v>0</v>
      </c>
      <c r="F261" s="764">
        <v>0</v>
      </c>
      <c r="G261" s="764">
        <v>0</v>
      </c>
      <c r="H261" s="764">
        <v>0</v>
      </c>
      <c r="I261" s="764">
        <v>0</v>
      </c>
      <c r="J261" s="764">
        <v>0</v>
      </c>
      <c r="K261" s="764">
        <v>0</v>
      </c>
      <c r="L261" s="764">
        <v>0</v>
      </c>
      <c r="M261" s="764">
        <v>0</v>
      </c>
      <c r="N261" s="764">
        <v>0</v>
      </c>
      <c r="O261" s="764">
        <v>0</v>
      </c>
      <c r="P261" s="764">
        <v>0</v>
      </c>
      <c r="Q261" s="764">
        <v>0</v>
      </c>
      <c r="R261" s="764">
        <v>0</v>
      </c>
      <c r="S261" s="764">
        <v>0</v>
      </c>
      <c r="T261" s="764">
        <v>0</v>
      </c>
      <c r="U261" s="764">
        <v>0</v>
      </c>
      <c r="V261" s="764">
        <v>0</v>
      </c>
      <c r="W261" s="764">
        <v>0</v>
      </c>
      <c r="X261" s="764">
        <v>0</v>
      </c>
      <c r="Y261" s="764">
        <v>0</v>
      </c>
      <c r="Z261" s="764">
        <v>0</v>
      </c>
      <c r="AA261" s="764">
        <v>0</v>
      </c>
      <c r="AB261" s="764">
        <v>0</v>
      </c>
      <c r="AC261" s="764">
        <v>0</v>
      </c>
      <c r="AD261" s="764">
        <v>0</v>
      </c>
      <c r="AE261" s="764">
        <v>0</v>
      </c>
      <c r="AF261" s="764">
        <v>0</v>
      </c>
      <c r="AG261" s="764">
        <v>0</v>
      </c>
      <c r="AH261" s="764">
        <v>0</v>
      </c>
      <c r="AI261" s="764">
        <v>0</v>
      </c>
      <c r="AJ261" s="764">
        <v>0</v>
      </c>
      <c r="AK261" s="764">
        <v>0</v>
      </c>
      <c r="AL261" s="764">
        <v>0</v>
      </c>
      <c r="AM261" s="764">
        <v>0</v>
      </c>
      <c r="AN261" s="764">
        <v>0</v>
      </c>
      <c r="AO261" s="764">
        <v>0</v>
      </c>
      <c r="AP261" s="764">
        <v>0</v>
      </c>
      <c r="AQ261" s="764">
        <v>0</v>
      </c>
      <c r="AR261" s="764">
        <v>0</v>
      </c>
      <c r="AS261" s="764">
        <v>0</v>
      </c>
      <c r="AT261" s="764">
        <v>0</v>
      </c>
      <c r="AU261" s="764">
        <v>0</v>
      </c>
      <c r="AV261" s="764">
        <v>0</v>
      </c>
      <c r="AW261" s="764">
        <v>0</v>
      </c>
      <c r="AX261" s="764">
        <v>0</v>
      </c>
      <c r="AY261" s="764">
        <v>0</v>
      </c>
      <c r="AZ261" s="764">
        <v>0</v>
      </c>
    </row>
    <row r="262" spans="1:52">
      <c r="A262" s="785" t="s">
        <v>486</v>
      </c>
      <c r="B262" s="784" t="s">
        <v>16</v>
      </c>
      <c r="C262" s="764">
        <v>0</v>
      </c>
      <c r="D262" s="764">
        <v>0</v>
      </c>
      <c r="E262" s="764">
        <v>0</v>
      </c>
      <c r="F262" s="764">
        <v>0</v>
      </c>
      <c r="G262" s="764">
        <v>0</v>
      </c>
      <c r="H262" s="764">
        <v>0</v>
      </c>
      <c r="I262" s="764">
        <v>0</v>
      </c>
      <c r="J262" s="764">
        <v>0</v>
      </c>
      <c r="K262" s="764">
        <v>0</v>
      </c>
      <c r="L262" s="764">
        <v>0</v>
      </c>
      <c r="M262" s="764">
        <v>0</v>
      </c>
      <c r="N262" s="764">
        <v>0</v>
      </c>
      <c r="O262" s="764">
        <v>0</v>
      </c>
      <c r="P262" s="764">
        <v>0</v>
      </c>
      <c r="Q262" s="764">
        <v>0</v>
      </c>
      <c r="R262" s="764">
        <v>0</v>
      </c>
      <c r="S262" s="764">
        <v>0</v>
      </c>
      <c r="T262" s="764">
        <v>0</v>
      </c>
      <c r="U262" s="764">
        <v>0</v>
      </c>
      <c r="V262" s="764">
        <v>0</v>
      </c>
      <c r="W262" s="764">
        <v>0</v>
      </c>
      <c r="X262" s="764">
        <v>0</v>
      </c>
      <c r="Y262" s="764">
        <v>0</v>
      </c>
      <c r="Z262" s="764">
        <v>0</v>
      </c>
      <c r="AA262" s="764">
        <v>0</v>
      </c>
      <c r="AB262" s="764">
        <v>0</v>
      </c>
      <c r="AC262" s="764">
        <v>0</v>
      </c>
      <c r="AD262" s="764">
        <v>0</v>
      </c>
      <c r="AE262" s="764">
        <v>0</v>
      </c>
      <c r="AF262" s="764">
        <v>0</v>
      </c>
      <c r="AG262" s="764">
        <v>0</v>
      </c>
      <c r="AH262" s="764">
        <v>0</v>
      </c>
      <c r="AI262" s="764">
        <v>0</v>
      </c>
      <c r="AJ262" s="764">
        <v>0</v>
      </c>
      <c r="AK262" s="764">
        <v>0</v>
      </c>
      <c r="AL262" s="764">
        <v>0</v>
      </c>
      <c r="AM262" s="764">
        <v>0</v>
      </c>
      <c r="AN262" s="764">
        <v>0</v>
      </c>
      <c r="AO262" s="764">
        <v>0</v>
      </c>
      <c r="AP262" s="764">
        <v>0</v>
      </c>
      <c r="AQ262" s="764">
        <v>0</v>
      </c>
      <c r="AR262" s="764">
        <v>0</v>
      </c>
      <c r="AS262" s="764">
        <v>0</v>
      </c>
      <c r="AT262" s="764">
        <v>0</v>
      </c>
      <c r="AU262" s="764">
        <v>0</v>
      </c>
      <c r="AV262" s="764">
        <v>0</v>
      </c>
      <c r="AW262" s="764">
        <v>0</v>
      </c>
      <c r="AX262" s="764">
        <v>0</v>
      </c>
      <c r="AY262" s="764">
        <v>0</v>
      </c>
      <c r="AZ262" s="764">
        <v>0</v>
      </c>
    </row>
    <row r="263" spans="1:52">
      <c r="A263" s="785" t="s">
        <v>486</v>
      </c>
      <c r="B263" s="784" t="s">
        <v>17</v>
      </c>
      <c r="C263" s="764">
        <v>0</v>
      </c>
      <c r="D263" s="764">
        <v>0</v>
      </c>
      <c r="E263" s="764">
        <v>0</v>
      </c>
      <c r="F263" s="764">
        <v>0</v>
      </c>
      <c r="G263" s="764">
        <v>0</v>
      </c>
      <c r="H263" s="764">
        <v>0</v>
      </c>
      <c r="I263" s="764">
        <v>0</v>
      </c>
      <c r="J263" s="764">
        <v>0</v>
      </c>
      <c r="K263" s="764">
        <v>0</v>
      </c>
      <c r="L263" s="764">
        <v>0</v>
      </c>
      <c r="M263" s="764">
        <v>0</v>
      </c>
      <c r="N263" s="764">
        <v>0</v>
      </c>
      <c r="O263" s="764">
        <v>0</v>
      </c>
      <c r="P263" s="764">
        <v>0</v>
      </c>
      <c r="Q263" s="764">
        <v>0</v>
      </c>
      <c r="R263" s="764">
        <v>0</v>
      </c>
      <c r="S263" s="764">
        <v>0</v>
      </c>
      <c r="T263" s="764">
        <v>0</v>
      </c>
      <c r="U263" s="764">
        <v>0</v>
      </c>
      <c r="V263" s="764">
        <v>0</v>
      </c>
      <c r="W263" s="764">
        <v>0</v>
      </c>
      <c r="X263" s="764">
        <v>0</v>
      </c>
      <c r="Y263" s="764">
        <v>0</v>
      </c>
      <c r="Z263" s="764">
        <v>0</v>
      </c>
      <c r="AA263" s="764">
        <v>0</v>
      </c>
      <c r="AB263" s="764">
        <v>0</v>
      </c>
      <c r="AC263" s="764">
        <v>0</v>
      </c>
      <c r="AD263" s="764">
        <v>0</v>
      </c>
      <c r="AE263" s="764">
        <v>0</v>
      </c>
      <c r="AF263" s="764">
        <v>0</v>
      </c>
      <c r="AG263" s="764">
        <v>0</v>
      </c>
      <c r="AH263" s="764">
        <v>0</v>
      </c>
      <c r="AI263" s="764">
        <v>0</v>
      </c>
      <c r="AJ263" s="764">
        <v>0</v>
      </c>
      <c r="AK263" s="764">
        <v>0</v>
      </c>
      <c r="AL263" s="764">
        <v>0</v>
      </c>
      <c r="AM263" s="764">
        <v>0</v>
      </c>
      <c r="AN263" s="764">
        <v>0</v>
      </c>
      <c r="AO263" s="764">
        <v>0</v>
      </c>
      <c r="AP263" s="764">
        <v>0</v>
      </c>
      <c r="AQ263" s="764">
        <v>0</v>
      </c>
      <c r="AR263" s="764">
        <v>0</v>
      </c>
      <c r="AS263" s="764">
        <v>0</v>
      </c>
      <c r="AT263" s="764">
        <v>0</v>
      </c>
      <c r="AU263" s="764">
        <v>0</v>
      </c>
      <c r="AV263" s="764">
        <v>0</v>
      </c>
      <c r="AW263" s="764">
        <v>0</v>
      </c>
      <c r="AX263" s="764">
        <v>0</v>
      </c>
      <c r="AY263" s="764">
        <v>0</v>
      </c>
      <c r="AZ263" s="764">
        <v>0</v>
      </c>
    </row>
    <row r="264" spans="1:52">
      <c r="A264" s="784" t="s">
        <v>4</v>
      </c>
      <c r="B264" s="784"/>
      <c r="C264" s="764"/>
      <c r="D264" s="764"/>
      <c r="E264" s="764"/>
      <c r="F264" s="764"/>
      <c r="G264" s="764"/>
      <c r="H264" s="764"/>
      <c r="I264" s="764"/>
      <c r="J264" s="764"/>
      <c r="K264" s="764"/>
      <c r="L264" s="764"/>
      <c r="M264" s="764"/>
      <c r="N264" s="764"/>
      <c r="O264" s="764"/>
      <c r="P264" s="764"/>
      <c r="Q264" s="764"/>
      <c r="R264" s="764"/>
      <c r="S264" s="764"/>
      <c r="T264" s="764"/>
      <c r="U264" s="764"/>
      <c r="V264" s="764"/>
      <c r="W264" s="764"/>
      <c r="X264" s="764"/>
      <c r="Y264" s="764"/>
      <c r="Z264" s="764"/>
      <c r="AA264" s="764"/>
      <c r="AB264" s="764"/>
      <c r="AC264" s="764"/>
      <c r="AD264" s="764"/>
      <c r="AE264" s="764"/>
      <c r="AF264" s="764"/>
      <c r="AG264" s="764"/>
      <c r="AH264" s="764"/>
      <c r="AI264" s="764"/>
      <c r="AJ264" s="764"/>
      <c r="AK264" s="764"/>
      <c r="AL264" s="764"/>
      <c r="AM264" s="764"/>
      <c r="AN264" s="764"/>
      <c r="AO264" s="764"/>
      <c r="AP264" s="764"/>
      <c r="AQ264" s="764"/>
      <c r="AR264" s="764"/>
      <c r="AS264" s="764"/>
      <c r="AT264" s="764"/>
      <c r="AU264" s="764"/>
      <c r="AV264" s="764"/>
      <c r="AW264" s="764"/>
      <c r="AX264" s="764"/>
      <c r="AY264" s="764"/>
      <c r="AZ264" s="764"/>
    </row>
    <row r="265" spans="1:52">
      <c r="A265" s="785" t="s">
        <v>932</v>
      </c>
      <c r="B265" s="784"/>
      <c r="C265" s="764">
        <v>1986</v>
      </c>
      <c r="D265" s="764">
        <v>1987</v>
      </c>
      <c r="E265" s="764">
        <v>1988</v>
      </c>
      <c r="F265" s="764">
        <v>1989</v>
      </c>
      <c r="G265" s="764">
        <v>1990</v>
      </c>
      <c r="H265" s="764">
        <v>1991</v>
      </c>
      <c r="I265" s="764">
        <v>1992</v>
      </c>
      <c r="J265" s="764">
        <v>1993</v>
      </c>
      <c r="K265" s="764">
        <v>1994</v>
      </c>
      <c r="L265" s="764">
        <v>1995</v>
      </c>
      <c r="M265" s="764">
        <v>1996</v>
      </c>
      <c r="N265" s="764">
        <v>1997</v>
      </c>
      <c r="O265" s="764">
        <v>1998</v>
      </c>
      <c r="P265" s="764">
        <v>1999</v>
      </c>
      <c r="Q265" s="764">
        <v>2000</v>
      </c>
      <c r="R265" s="764">
        <v>2001</v>
      </c>
      <c r="S265" s="764">
        <v>2002</v>
      </c>
      <c r="T265" s="764">
        <v>2003</v>
      </c>
      <c r="U265" s="764">
        <v>2004</v>
      </c>
      <c r="V265" s="764">
        <v>2005</v>
      </c>
      <c r="W265" s="764">
        <v>2006</v>
      </c>
      <c r="X265" s="764">
        <v>2007</v>
      </c>
      <c r="Y265" s="764">
        <v>2008</v>
      </c>
      <c r="Z265" s="764">
        <v>2009</v>
      </c>
      <c r="AA265" s="764">
        <v>2010</v>
      </c>
      <c r="AB265" s="764">
        <v>2011</v>
      </c>
      <c r="AC265" s="764">
        <v>2012</v>
      </c>
      <c r="AD265" s="764">
        <v>2013</v>
      </c>
      <c r="AE265" s="764">
        <v>2014</v>
      </c>
      <c r="AF265" s="764">
        <v>2015</v>
      </c>
      <c r="AG265" s="764">
        <v>2016</v>
      </c>
      <c r="AH265" s="764">
        <v>2017</v>
      </c>
      <c r="AI265" s="764">
        <v>2018</v>
      </c>
      <c r="AJ265" s="764">
        <v>2019</v>
      </c>
      <c r="AK265" s="764">
        <v>2020</v>
      </c>
      <c r="AL265" s="764">
        <v>2021</v>
      </c>
      <c r="AM265" s="764">
        <v>2022</v>
      </c>
      <c r="AN265" s="764">
        <v>2023</v>
      </c>
      <c r="AO265" s="764">
        <v>2024</v>
      </c>
      <c r="AP265" s="764">
        <v>2025</v>
      </c>
      <c r="AQ265" s="764">
        <v>2026</v>
      </c>
      <c r="AR265" s="764">
        <v>2027</v>
      </c>
      <c r="AS265" s="764">
        <v>2028</v>
      </c>
      <c r="AT265" s="764">
        <v>2029</v>
      </c>
      <c r="AU265" s="764">
        <v>2030</v>
      </c>
      <c r="AV265" s="764">
        <v>2031</v>
      </c>
      <c r="AW265" s="764">
        <v>2032</v>
      </c>
      <c r="AX265" s="764">
        <v>2033</v>
      </c>
      <c r="AY265" s="764">
        <v>2034</v>
      </c>
      <c r="AZ265" s="764">
        <v>2035</v>
      </c>
    </row>
    <row r="266" spans="1:52">
      <c r="A266" s="785" t="s">
        <v>488</v>
      </c>
      <c r="B266" s="784" t="s">
        <v>35</v>
      </c>
      <c r="C266" s="764">
        <v>0</v>
      </c>
      <c r="D266" s="764">
        <v>0</v>
      </c>
      <c r="E266" s="764">
        <v>0</v>
      </c>
      <c r="F266" s="764">
        <v>0</v>
      </c>
      <c r="G266" s="764">
        <v>0</v>
      </c>
      <c r="H266" s="764">
        <v>0</v>
      </c>
      <c r="I266" s="764">
        <v>7.7000000000000002E-3</v>
      </c>
      <c r="J266" s="764">
        <v>1.0699999999999999E-2</v>
      </c>
      <c r="K266" s="764">
        <v>1.4999999999999999E-2</v>
      </c>
      <c r="L266" s="764">
        <v>2.1000000000000001E-2</v>
      </c>
      <c r="M266" s="764">
        <v>2.9399999999999999E-2</v>
      </c>
      <c r="N266" s="764">
        <v>3.7999999999999999E-2</v>
      </c>
      <c r="O266" s="764">
        <v>4.8899999999999999E-2</v>
      </c>
      <c r="P266" s="764">
        <v>6.3600000000000004E-2</v>
      </c>
      <c r="Q266" s="764">
        <v>7.85E-2</v>
      </c>
      <c r="R266" s="764">
        <v>0.10299999999999999</v>
      </c>
      <c r="S266" s="764">
        <v>0.1381</v>
      </c>
      <c r="T266" s="764">
        <v>0.1774</v>
      </c>
      <c r="U266" s="764">
        <v>0.2263</v>
      </c>
      <c r="V266" s="764">
        <v>0.31609999999999999</v>
      </c>
      <c r="W266" s="764">
        <v>0.65200000000000002</v>
      </c>
      <c r="X266" s="764">
        <v>1.1853</v>
      </c>
      <c r="Y266" s="764">
        <v>2.2711000000000001</v>
      </c>
      <c r="Z266" s="764">
        <v>3.3077000000000001</v>
      </c>
      <c r="AA266" s="764">
        <v>5.1916000000000002</v>
      </c>
      <c r="AB266" s="764">
        <v>6.7676999999999996</v>
      </c>
      <c r="AC266" s="764">
        <v>9.3670000000000009</v>
      </c>
      <c r="AD266" s="764">
        <v>9.5846</v>
      </c>
      <c r="AE266" s="764">
        <v>9.9769000000000005</v>
      </c>
      <c r="AF266" s="764">
        <v>10.061999999999999</v>
      </c>
      <c r="AG266" s="764">
        <v>10.127800000000001</v>
      </c>
      <c r="AH266" s="764">
        <v>10.1965</v>
      </c>
      <c r="AI266" s="764">
        <v>10.2682</v>
      </c>
      <c r="AJ266" s="764">
        <v>10.3429</v>
      </c>
      <c r="AK266" s="764">
        <v>10.4207</v>
      </c>
      <c r="AL266" s="764">
        <v>10.4969</v>
      </c>
      <c r="AM266" s="764">
        <v>10.5733</v>
      </c>
      <c r="AN266" s="764">
        <v>10.6524</v>
      </c>
      <c r="AO266" s="764">
        <v>10.734500000000001</v>
      </c>
      <c r="AP266" s="764">
        <v>10.8194</v>
      </c>
      <c r="AQ266" s="764">
        <v>10.907299999999999</v>
      </c>
      <c r="AR266" s="764">
        <v>10.992900000000001</v>
      </c>
      <c r="AS266" s="764">
        <v>11.068300000000001</v>
      </c>
      <c r="AT266" s="764">
        <v>11.1296</v>
      </c>
      <c r="AU266" s="764">
        <v>11.1919</v>
      </c>
      <c r="AV266" s="764">
        <v>11.2553</v>
      </c>
      <c r="AW266" s="764">
        <v>11.319699999999999</v>
      </c>
      <c r="AX266" s="764">
        <v>11.3848</v>
      </c>
      <c r="AY266" s="764">
        <v>11.4505</v>
      </c>
      <c r="AZ266" s="764">
        <v>11.5115</v>
      </c>
    </row>
    <row r="267" spans="1:52">
      <c r="A267" s="785" t="s">
        <v>488</v>
      </c>
      <c r="B267" s="784" t="s">
        <v>849</v>
      </c>
      <c r="C267" s="764">
        <v>0</v>
      </c>
      <c r="D267" s="764">
        <v>0</v>
      </c>
      <c r="E267" s="764">
        <v>0</v>
      </c>
      <c r="F267" s="764">
        <v>0</v>
      </c>
      <c r="G267" s="764">
        <v>0</v>
      </c>
      <c r="H267" s="764">
        <v>0</v>
      </c>
      <c r="I267" s="764">
        <v>0</v>
      </c>
      <c r="J267" s="764">
        <v>0</v>
      </c>
      <c r="K267" s="764">
        <v>0</v>
      </c>
      <c r="L267" s="764">
        <v>0</v>
      </c>
      <c r="M267" s="764">
        <v>0</v>
      </c>
      <c r="N267" s="764">
        <v>0</v>
      </c>
      <c r="O267" s="764">
        <v>0</v>
      </c>
      <c r="P267" s="764">
        <v>0</v>
      </c>
      <c r="Q267" s="764">
        <v>0</v>
      </c>
      <c r="R267" s="764">
        <v>0</v>
      </c>
      <c r="S267" s="764">
        <v>0</v>
      </c>
      <c r="T267" s="764">
        <v>0</v>
      </c>
      <c r="U267" s="764">
        <v>0</v>
      </c>
      <c r="V267" s="764">
        <v>0</v>
      </c>
      <c r="W267" s="764">
        <v>0</v>
      </c>
      <c r="X267" s="764">
        <v>0</v>
      </c>
      <c r="Y267" s="764">
        <v>0</v>
      </c>
      <c r="Z267" s="764">
        <v>0</v>
      </c>
      <c r="AA267" s="764">
        <v>0</v>
      </c>
      <c r="AB267" s="764">
        <v>0</v>
      </c>
      <c r="AC267" s="764">
        <v>0</v>
      </c>
      <c r="AD267" s="764">
        <v>0</v>
      </c>
      <c r="AE267" s="764">
        <v>0</v>
      </c>
      <c r="AF267" s="764">
        <v>0</v>
      </c>
      <c r="AG267" s="764">
        <v>0</v>
      </c>
      <c r="AH267" s="764">
        <v>0</v>
      </c>
      <c r="AI267" s="764">
        <v>0</v>
      </c>
      <c r="AJ267" s="764">
        <v>0</v>
      </c>
      <c r="AK267" s="764">
        <v>0</v>
      </c>
      <c r="AL267" s="764">
        <v>0</v>
      </c>
      <c r="AM267" s="764">
        <v>0</v>
      </c>
      <c r="AN267" s="764">
        <v>0</v>
      </c>
      <c r="AO267" s="764">
        <v>0</v>
      </c>
      <c r="AP267" s="764">
        <v>0</v>
      </c>
      <c r="AQ267" s="764">
        <v>0</v>
      </c>
      <c r="AR267" s="764">
        <v>0</v>
      </c>
      <c r="AS267" s="764">
        <v>0</v>
      </c>
      <c r="AT267" s="764">
        <v>0</v>
      </c>
      <c r="AU267" s="764">
        <v>0</v>
      </c>
      <c r="AV267" s="764">
        <v>0</v>
      </c>
      <c r="AW267" s="764">
        <v>0</v>
      </c>
      <c r="AX267" s="764">
        <v>0</v>
      </c>
      <c r="AY267" s="764">
        <v>0</v>
      </c>
      <c r="AZ267" s="764">
        <v>0</v>
      </c>
    </row>
    <row r="268" spans="1:52">
      <c r="A268" s="785" t="s">
        <v>488</v>
      </c>
      <c r="B268" s="784" t="s">
        <v>850</v>
      </c>
      <c r="C268" s="764">
        <v>0</v>
      </c>
      <c r="D268" s="764">
        <v>0</v>
      </c>
      <c r="E268" s="764">
        <v>0</v>
      </c>
      <c r="F268" s="764">
        <v>0</v>
      </c>
      <c r="G268" s="764">
        <v>0</v>
      </c>
      <c r="H268" s="764">
        <v>0</v>
      </c>
      <c r="I268" s="764">
        <v>0</v>
      </c>
      <c r="J268" s="764">
        <v>0</v>
      </c>
      <c r="K268" s="764">
        <v>0</v>
      </c>
      <c r="L268" s="764">
        <v>0</v>
      </c>
      <c r="M268" s="764">
        <v>0</v>
      </c>
      <c r="N268" s="764">
        <v>0</v>
      </c>
      <c r="O268" s="764">
        <v>0</v>
      </c>
      <c r="P268" s="764">
        <v>0</v>
      </c>
      <c r="Q268" s="764">
        <v>0</v>
      </c>
      <c r="R268" s="764">
        <v>0</v>
      </c>
      <c r="S268" s="764">
        <v>0</v>
      </c>
      <c r="T268" s="764">
        <v>0</v>
      </c>
      <c r="U268" s="764">
        <v>0</v>
      </c>
      <c r="V268" s="764">
        <v>0</v>
      </c>
      <c r="W268" s="764">
        <v>0</v>
      </c>
      <c r="X268" s="764">
        <v>0</v>
      </c>
      <c r="Y268" s="764">
        <v>0</v>
      </c>
      <c r="Z268" s="764">
        <v>0</v>
      </c>
      <c r="AA268" s="764">
        <v>0</v>
      </c>
      <c r="AB268" s="764">
        <v>0</v>
      </c>
      <c r="AC268" s="764">
        <v>0</v>
      </c>
      <c r="AD268" s="764">
        <v>0</v>
      </c>
      <c r="AE268" s="764">
        <v>0</v>
      </c>
      <c r="AF268" s="764">
        <v>0</v>
      </c>
      <c r="AG268" s="764">
        <v>0</v>
      </c>
      <c r="AH268" s="764">
        <v>0</v>
      </c>
      <c r="AI268" s="764">
        <v>0</v>
      </c>
      <c r="AJ268" s="764">
        <v>0</v>
      </c>
      <c r="AK268" s="764">
        <v>0</v>
      </c>
      <c r="AL268" s="764">
        <v>0</v>
      </c>
      <c r="AM268" s="764">
        <v>0</v>
      </c>
      <c r="AN268" s="764">
        <v>0</v>
      </c>
      <c r="AO268" s="764">
        <v>0</v>
      </c>
      <c r="AP268" s="764">
        <v>0</v>
      </c>
      <c r="AQ268" s="764">
        <v>0</v>
      </c>
      <c r="AR268" s="764">
        <v>0</v>
      </c>
      <c r="AS268" s="764">
        <v>0</v>
      </c>
      <c r="AT268" s="764">
        <v>0</v>
      </c>
      <c r="AU268" s="764">
        <v>0</v>
      </c>
      <c r="AV268" s="764">
        <v>0</v>
      </c>
      <c r="AW268" s="764">
        <v>0</v>
      </c>
      <c r="AX268" s="764">
        <v>0</v>
      </c>
      <c r="AY268" s="764">
        <v>0</v>
      </c>
      <c r="AZ268" s="764">
        <v>0</v>
      </c>
    </row>
    <row r="269" spans="1:52">
      <c r="A269" s="785" t="s">
        <v>488</v>
      </c>
      <c r="B269" s="784" t="s">
        <v>851</v>
      </c>
      <c r="C269" s="764">
        <v>0</v>
      </c>
      <c r="D269" s="764">
        <v>0</v>
      </c>
      <c r="E269" s="764">
        <v>0</v>
      </c>
      <c r="F269" s="764">
        <v>0</v>
      </c>
      <c r="G269" s="764">
        <v>0</v>
      </c>
      <c r="H269" s="764">
        <v>0</v>
      </c>
      <c r="I269" s="764">
        <v>0</v>
      </c>
      <c r="J269" s="764">
        <v>0</v>
      </c>
      <c r="K269" s="764">
        <v>0</v>
      </c>
      <c r="L269" s="764">
        <v>0</v>
      </c>
      <c r="M269" s="764">
        <v>0</v>
      </c>
      <c r="N269" s="764">
        <v>0</v>
      </c>
      <c r="O269" s="764">
        <v>0</v>
      </c>
      <c r="P269" s="764">
        <v>0</v>
      </c>
      <c r="Q269" s="764">
        <v>0</v>
      </c>
      <c r="R269" s="764">
        <v>0</v>
      </c>
      <c r="S269" s="764">
        <v>0</v>
      </c>
      <c r="T269" s="764">
        <v>0</v>
      </c>
      <c r="U269" s="764">
        <v>0</v>
      </c>
      <c r="V269" s="764">
        <v>0</v>
      </c>
      <c r="W269" s="764">
        <v>0</v>
      </c>
      <c r="X269" s="764">
        <v>0</v>
      </c>
      <c r="Y269" s="764">
        <v>0</v>
      </c>
      <c r="Z269" s="764">
        <v>0</v>
      </c>
      <c r="AA269" s="764">
        <v>0</v>
      </c>
      <c r="AB269" s="764">
        <v>0</v>
      </c>
      <c r="AC269" s="764">
        <v>0</v>
      </c>
      <c r="AD269" s="764">
        <v>0</v>
      </c>
      <c r="AE269" s="764">
        <v>0</v>
      </c>
      <c r="AF269" s="764">
        <v>0</v>
      </c>
      <c r="AG269" s="764">
        <v>0</v>
      </c>
      <c r="AH269" s="764">
        <v>0</v>
      </c>
      <c r="AI269" s="764">
        <v>0</v>
      </c>
      <c r="AJ269" s="764">
        <v>0</v>
      </c>
      <c r="AK269" s="764">
        <v>0</v>
      </c>
      <c r="AL269" s="764">
        <v>0</v>
      </c>
      <c r="AM269" s="764">
        <v>0</v>
      </c>
      <c r="AN269" s="764">
        <v>0</v>
      </c>
      <c r="AO269" s="764">
        <v>0</v>
      </c>
      <c r="AP269" s="764">
        <v>0</v>
      </c>
      <c r="AQ269" s="764">
        <v>0</v>
      </c>
      <c r="AR269" s="764">
        <v>0</v>
      </c>
      <c r="AS269" s="764">
        <v>0</v>
      </c>
      <c r="AT269" s="764">
        <v>0</v>
      </c>
      <c r="AU269" s="764">
        <v>0</v>
      </c>
      <c r="AV269" s="764">
        <v>0</v>
      </c>
      <c r="AW269" s="764">
        <v>0</v>
      </c>
      <c r="AX269" s="764">
        <v>0</v>
      </c>
      <c r="AY269" s="764">
        <v>0</v>
      </c>
      <c r="AZ269" s="764">
        <v>0</v>
      </c>
    </row>
    <row r="270" spans="1:52">
      <c r="A270" s="785" t="s">
        <v>488</v>
      </c>
      <c r="B270" s="784" t="s">
        <v>852</v>
      </c>
      <c r="C270" s="764">
        <v>0</v>
      </c>
      <c r="D270" s="764">
        <v>0</v>
      </c>
      <c r="E270" s="764">
        <v>0</v>
      </c>
      <c r="F270" s="764">
        <v>0</v>
      </c>
      <c r="G270" s="764">
        <v>0</v>
      </c>
      <c r="H270" s="764">
        <v>0</v>
      </c>
      <c r="I270" s="764">
        <v>0</v>
      </c>
      <c r="J270" s="764">
        <v>0</v>
      </c>
      <c r="K270" s="764">
        <v>0</v>
      </c>
      <c r="L270" s="764">
        <v>0</v>
      </c>
      <c r="M270" s="764">
        <v>0</v>
      </c>
      <c r="N270" s="764">
        <v>0</v>
      </c>
      <c r="O270" s="764">
        <v>0</v>
      </c>
      <c r="P270" s="764">
        <v>0</v>
      </c>
      <c r="Q270" s="764">
        <v>0</v>
      </c>
      <c r="R270" s="764">
        <v>0</v>
      </c>
      <c r="S270" s="764">
        <v>0</v>
      </c>
      <c r="T270" s="764">
        <v>0</v>
      </c>
      <c r="U270" s="764">
        <v>0</v>
      </c>
      <c r="V270" s="764">
        <v>0</v>
      </c>
      <c r="W270" s="764">
        <v>0</v>
      </c>
      <c r="X270" s="764">
        <v>0</v>
      </c>
      <c r="Y270" s="764">
        <v>0</v>
      </c>
      <c r="Z270" s="764">
        <v>0</v>
      </c>
      <c r="AA270" s="764">
        <v>0</v>
      </c>
      <c r="AB270" s="764">
        <v>0</v>
      </c>
      <c r="AC270" s="764">
        <v>0</v>
      </c>
      <c r="AD270" s="764">
        <v>0</v>
      </c>
      <c r="AE270" s="764">
        <v>0</v>
      </c>
      <c r="AF270" s="764">
        <v>0</v>
      </c>
      <c r="AG270" s="764">
        <v>0</v>
      </c>
      <c r="AH270" s="764">
        <v>0</v>
      </c>
      <c r="AI270" s="764">
        <v>0</v>
      </c>
      <c r="AJ270" s="764">
        <v>0</v>
      </c>
      <c r="AK270" s="764">
        <v>0</v>
      </c>
      <c r="AL270" s="764">
        <v>0</v>
      </c>
      <c r="AM270" s="764">
        <v>0</v>
      </c>
      <c r="AN270" s="764">
        <v>0</v>
      </c>
      <c r="AO270" s="764">
        <v>0</v>
      </c>
      <c r="AP270" s="764">
        <v>0</v>
      </c>
      <c r="AQ270" s="764">
        <v>0</v>
      </c>
      <c r="AR270" s="764">
        <v>0</v>
      </c>
      <c r="AS270" s="764">
        <v>0</v>
      </c>
      <c r="AT270" s="764">
        <v>0</v>
      </c>
      <c r="AU270" s="764">
        <v>0</v>
      </c>
      <c r="AV270" s="764">
        <v>0</v>
      </c>
      <c r="AW270" s="764">
        <v>0</v>
      </c>
      <c r="AX270" s="764">
        <v>0</v>
      </c>
      <c r="AY270" s="764">
        <v>0</v>
      </c>
      <c r="AZ270" s="764">
        <v>0</v>
      </c>
    </row>
    <row r="271" spans="1:52">
      <c r="A271" s="785" t="s">
        <v>488</v>
      </c>
      <c r="B271" s="784" t="s">
        <v>853</v>
      </c>
      <c r="C271" s="764">
        <v>0</v>
      </c>
      <c r="D271" s="764">
        <v>0</v>
      </c>
      <c r="E271" s="764">
        <v>0</v>
      </c>
      <c r="F271" s="764">
        <v>0</v>
      </c>
      <c r="G271" s="764">
        <v>0</v>
      </c>
      <c r="H271" s="764">
        <v>0</v>
      </c>
      <c r="I271" s="764">
        <v>0</v>
      </c>
      <c r="J271" s="764">
        <v>0</v>
      </c>
      <c r="K271" s="764">
        <v>0</v>
      </c>
      <c r="L271" s="764">
        <v>0</v>
      </c>
      <c r="M271" s="764">
        <v>0</v>
      </c>
      <c r="N271" s="764">
        <v>0</v>
      </c>
      <c r="O271" s="764">
        <v>0</v>
      </c>
      <c r="P271" s="764">
        <v>0</v>
      </c>
      <c r="Q271" s="764">
        <v>0</v>
      </c>
      <c r="R271" s="764">
        <v>0</v>
      </c>
      <c r="S271" s="764">
        <v>0</v>
      </c>
      <c r="T271" s="764">
        <v>0</v>
      </c>
      <c r="U271" s="764">
        <v>0</v>
      </c>
      <c r="V271" s="764">
        <v>0</v>
      </c>
      <c r="W271" s="764">
        <v>0</v>
      </c>
      <c r="X271" s="764">
        <v>0</v>
      </c>
      <c r="Y271" s="764">
        <v>0</v>
      </c>
      <c r="Z271" s="764">
        <v>0</v>
      </c>
      <c r="AA271" s="764">
        <v>0</v>
      </c>
      <c r="AB271" s="764">
        <v>0</v>
      </c>
      <c r="AC271" s="764">
        <v>0</v>
      </c>
      <c r="AD271" s="764">
        <v>0</v>
      </c>
      <c r="AE271" s="764">
        <v>0</v>
      </c>
      <c r="AF271" s="764">
        <v>0</v>
      </c>
      <c r="AG271" s="764">
        <v>0</v>
      </c>
      <c r="AH271" s="764">
        <v>0</v>
      </c>
      <c r="AI271" s="764">
        <v>0</v>
      </c>
      <c r="AJ271" s="764">
        <v>0</v>
      </c>
      <c r="AK271" s="764">
        <v>0</v>
      </c>
      <c r="AL271" s="764">
        <v>0</v>
      </c>
      <c r="AM271" s="764">
        <v>0</v>
      </c>
      <c r="AN271" s="764">
        <v>0</v>
      </c>
      <c r="AO271" s="764">
        <v>0</v>
      </c>
      <c r="AP271" s="764">
        <v>0</v>
      </c>
      <c r="AQ271" s="764">
        <v>0</v>
      </c>
      <c r="AR271" s="764">
        <v>0</v>
      </c>
      <c r="AS271" s="764">
        <v>0</v>
      </c>
      <c r="AT271" s="764">
        <v>0</v>
      </c>
      <c r="AU271" s="764">
        <v>0</v>
      </c>
      <c r="AV271" s="764">
        <v>0</v>
      </c>
      <c r="AW271" s="764">
        <v>0</v>
      </c>
      <c r="AX271" s="764">
        <v>0</v>
      </c>
      <c r="AY271" s="764">
        <v>0</v>
      </c>
      <c r="AZ271" s="764">
        <v>0</v>
      </c>
    </row>
    <row r="272" spans="1:52">
      <c r="A272" s="785" t="s">
        <v>488</v>
      </c>
      <c r="B272" s="784" t="s">
        <v>489</v>
      </c>
      <c r="C272" s="764">
        <v>0</v>
      </c>
      <c r="D272" s="764">
        <v>0</v>
      </c>
      <c r="E272" s="764">
        <v>0</v>
      </c>
      <c r="F272" s="764">
        <v>0</v>
      </c>
      <c r="G272" s="764">
        <v>0</v>
      </c>
      <c r="H272" s="764">
        <v>0</v>
      </c>
      <c r="I272" s="764">
        <v>7.7000000000000002E-3</v>
      </c>
      <c r="J272" s="764">
        <v>1.0699999999999999E-2</v>
      </c>
      <c r="K272" s="764">
        <v>1.4999999999999999E-2</v>
      </c>
      <c r="L272" s="764">
        <v>2.1000000000000001E-2</v>
      </c>
      <c r="M272" s="764">
        <v>2.9399999999999999E-2</v>
      </c>
      <c r="N272" s="764">
        <v>3.7999999999999999E-2</v>
      </c>
      <c r="O272" s="764">
        <v>4.8899999999999999E-2</v>
      </c>
      <c r="P272" s="764">
        <v>6.3600000000000004E-2</v>
      </c>
      <c r="Q272" s="764">
        <v>7.85E-2</v>
      </c>
      <c r="R272" s="764">
        <v>0.10299999999999999</v>
      </c>
      <c r="S272" s="764">
        <v>0.1381</v>
      </c>
      <c r="T272" s="764">
        <v>0.1774</v>
      </c>
      <c r="U272" s="764">
        <v>0.2263</v>
      </c>
      <c r="V272" s="764">
        <v>0.31609999999999999</v>
      </c>
      <c r="W272" s="764">
        <v>0.65200000000000002</v>
      </c>
      <c r="X272" s="764">
        <v>1.1853</v>
      </c>
      <c r="Y272" s="764">
        <v>2.2711000000000001</v>
      </c>
      <c r="Z272" s="764">
        <v>3.3077000000000001</v>
      </c>
      <c r="AA272" s="764">
        <v>5.1916000000000002</v>
      </c>
      <c r="AB272" s="764">
        <v>6.7676999999999996</v>
      </c>
      <c r="AC272" s="764">
        <v>9.3670000000000009</v>
      </c>
      <c r="AD272" s="764">
        <v>9.5846</v>
      </c>
      <c r="AE272" s="764">
        <v>9.9769000000000005</v>
      </c>
      <c r="AF272" s="764">
        <v>10.061999999999999</v>
      </c>
      <c r="AG272" s="764">
        <v>10.127800000000001</v>
      </c>
      <c r="AH272" s="764">
        <v>10.1965</v>
      </c>
      <c r="AI272" s="764">
        <v>10.2682</v>
      </c>
      <c r="AJ272" s="764">
        <v>10.3429</v>
      </c>
      <c r="AK272" s="764">
        <v>10.4207</v>
      </c>
      <c r="AL272" s="764">
        <v>10.4969</v>
      </c>
      <c r="AM272" s="764">
        <v>10.5733</v>
      </c>
      <c r="AN272" s="764">
        <v>10.6524</v>
      </c>
      <c r="AO272" s="764">
        <v>10.734500000000001</v>
      </c>
      <c r="AP272" s="764">
        <v>10.8194</v>
      </c>
      <c r="AQ272" s="764">
        <v>10.907299999999999</v>
      </c>
      <c r="AR272" s="764">
        <v>10.992900000000001</v>
      </c>
      <c r="AS272" s="764">
        <v>11.068300000000001</v>
      </c>
      <c r="AT272" s="764">
        <v>11.1296</v>
      </c>
      <c r="AU272" s="764">
        <v>11.1919</v>
      </c>
      <c r="AV272" s="764">
        <v>11.2553</v>
      </c>
      <c r="AW272" s="764">
        <v>11.319699999999999</v>
      </c>
      <c r="AX272" s="764">
        <v>11.3848</v>
      </c>
      <c r="AY272" s="764">
        <v>11.4505</v>
      </c>
      <c r="AZ272" s="764">
        <v>11.5115</v>
      </c>
    </row>
    <row r="273" spans="1:52">
      <c r="A273" s="785" t="s">
        <v>488</v>
      </c>
      <c r="B273" s="784" t="s">
        <v>854</v>
      </c>
      <c r="C273" s="764">
        <v>0</v>
      </c>
      <c r="D273" s="764">
        <v>0</v>
      </c>
      <c r="E273" s="764">
        <v>0</v>
      </c>
      <c r="F273" s="764">
        <v>0</v>
      </c>
      <c r="G273" s="764">
        <v>0</v>
      </c>
      <c r="H273" s="764">
        <v>0</v>
      </c>
      <c r="I273" s="764">
        <v>0</v>
      </c>
      <c r="J273" s="764">
        <v>0</v>
      </c>
      <c r="K273" s="764">
        <v>0</v>
      </c>
      <c r="L273" s="764">
        <v>0</v>
      </c>
      <c r="M273" s="764">
        <v>0</v>
      </c>
      <c r="N273" s="764">
        <v>0</v>
      </c>
      <c r="O273" s="764">
        <v>0</v>
      </c>
      <c r="P273" s="764">
        <v>0</v>
      </c>
      <c r="Q273" s="764">
        <v>0</v>
      </c>
      <c r="R273" s="764">
        <v>0</v>
      </c>
      <c r="S273" s="764">
        <v>0</v>
      </c>
      <c r="T273" s="764">
        <v>0</v>
      </c>
      <c r="U273" s="764">
        <v>0</v>
      </c>
      <c r="V273" s="764">
        <v>0</v>
      </c>
      <c r="W273" s="764">
        <v>0</v>
      </c>
      <c r="X273" s="764">
        <v>0</v>
      </c>
      <c r="Y273" s="764">
        <v>0</v>
      </c>
      <c r="Z273" s="764">
        <v>0</v>
      </c>
      <c r="AA273" s="764">
        <v>0</v>
      </c>
      <c r="AB273" s="764">
        <v>0</v>
      </c>
      <c r="AC273" s="764">
        <v>0</v>
      </c>
      <c r="AD273" s="764">
        <v>0</v>
      </c>
      <c r="AE273" s="764">
        <v>0</v>
      </c>
      <c r="AF273" s="764">
        <v>0</v>
      </c>
      <c r="AG273" s="764">
        <v>0</v>
      </c>
      <c r="AH273" s="764">
        <v>0</v>
      </c>
      <c r="AI273" s="764">
        <v>0</v>
      </c>
      <c r="AJ273" s="764">
        <v>0</v>
      </c>
      <c r="AK273" s="764">
        <v>0</v>
      </c>
      <c r="AL273" s="764">
        <v>0</v>
      </c>
      <c r="AM273" s="764">
        <v>0</v>
      </c>
      <c r="AN273" s="764">
        <v>0</v>
      </c>
      <c r="AO273" s="764">
        <v>0</v>
      </c>
      <c r="AP273" s="764">
        <v>0</v>
      </c>
      <c r="AQ273" s="764">
        <v>0</v>
      </c>
      <c r="AR273" s="764">
        <v>0</v>
      </c>
      <c r="AS273" s="764">
        <v>0</v>
      </c>
      <c r="AT273" s="764">
        <v>0</v>
      </c>
      <c r="AU273" s="764">
        <v>0</v>
      </c>
      <c r="AV273" s="764">
        <v>0</v>
      </c>
      <c r="AW273" s="764">
        <v>0</v>
      </c>
      <c r="AX273" s="764">
        <v>0</v>
      </c>
      <c r="AY273" s="764">
        <v>0</v>
      </c>
      <c r="AZ273" s="764">
        <v>0</v>
      </c>
    </row>
    <row r="274" spans="1:52">
      <c r="A274" s="785" t="s">
        <v>488</v>
      </c>
      <c r="B274" s="784" t="s">
        <v>855</v>
      </c>
      <c r="C274" s="764">
        <v>0</v>
      </c>
      <c r="D274" s="764">
        <v>0</v>
      </c>
      <c r="E274" s="764">
        <v>0</v>
      </c>
      <c r="F274" s="764">
        <v>0</v>
      </c>
      <c r="G274" s="764">
        <v>0</v>
      </c>
      <c r="H274" s="764">
        <v>0</v>
      </c>
      <c r="I274" s="764">
        <v>0</v>
      </c>
      <c r="J274" s="764">
        <v>0</v>
      </c>
      <c r="K274" s="764">
        <v>0</v>
      </c>
      <c r="L274" s="764">
        <v>0</v>
      </c>
      <c r="M274" s="764">
        <v>0</v>
      </c>
      <c r="N274" s="764">
        <v>0</v>
      </c>
      <c r="O274" s="764">
        <v>0</v>
      </c>
      <c r="P274" s="764">
        <v>0</v>
      </c>
      <c r="Q274" s="764">
        <v>0</v>
      </c>
      <c r="R274" s="764">
        <v>0</v>
      </c>
      <c r="S274" s="764">
        <v>0</v>
      </c>
      <c r="T274" s="764">
        <v>0</v>
      </c>
      <c r="U274" s="764">
        <v>0</v>
      </c>
      <c r="V274" s="764">
        <v>0</v>
      </c>
      <c r="W274" s="764">
        <v>0</v>
      </c>
      <c r="X274" s="764">
        <v>0</v>
      </c>
      <c r="Y274" s="764">
        <v>0</v>
      </c>
      <c r="Z274" s="764">
        <v>0</v>
      </c>
      <c r="AA274" s="764">
        <v>0</v>
      </c>
      <c r="AB274" s="764">
        <v>0</v>
      </c>
      <c r="AC274" s="764">
        <v>0</v>
      </c>
      <c r="AD274" s="764">
        <v>0</v>
      </c>
      <c r="AE274" s="764">
        <v>0</v>
      </c>
      <c r="AF274" s="764">
        <v>0</v>
      </c>
      <c r="AG274" s="764">
        <v>0</v>
      </c>
      <c r="AH274" s="764">
        <v>0</v>
      </c>
      <c r="AI274" s="764">
        <v>0</v>
      </c>
      <c r="AJ274" s="764">
        <v>0</v>
      </c>
      <c r="AK274" s="764">
        <v>0</v>
      </c>
      <c r="AL274" s="764">
        <v>0</v>
      </c>
      <c r="AM274" s="764">
        <v>0</v>
      </c>
      <c r="AN274" s="764">
        <v>0</v>
      </c>
      <c r="AO274" s="764">
        <v>0</v>
      </c>
      <c r="AP274" s="764">
        <v>0</v>
      </c>
      <c r="AQ274" s="764">
        <v>0</v>
      </c>
      <c r="AR274" s="764">
        <v>0</v>
      </c>
      <c r="AS274" s="764">
        <v>0</v>
      </c>
      <c r="AT274" s="764">
        <v>0</v>
      </c>
      <c r="AU274" s="764">
        <v>0</v>
      </c>
      <c r="AV274" s="764">
        <v>0</v>
      </c>
      <c r="AW274" s="764">
        <v>0</v>
      </c>
      <c r="AX274" s="764">
        <v>0</v>
      </c>
      <c r="AY274" s="764">
        <v>0</v>
      </c>
      <c r="AZ274" s="764">
        <v>0</v>
      </c>
    </row>
    <row r="275" spans="1:52">
      <c r="A275" s="784" t="s">
        <v>4</v>
      </c>
      <c r="B275" s="784"/>
      <c r="C275" s="764"/>
      <c r="D275" s="764"/>
      <c r="E275" s="764"/>
      <c r="F275" s="764"/>
      <c r="G275" s="764"/>
      <c r="H275" s="764"/>
      <c r="I275" s="764"/>
      <c r="J275" s="764"/>
      <c r="K275" s="764"/>
      <c r="L275" s="764"/>
      <c r="M275" s="764"/>
      <c r="N275" s="764"/>
      <c r="O275" s="764"/>
      <c r="P275" s="764"/>
      <c r="Q275" s="764"/>
      <c r="R275" s="764"/>
      <c r="S275" s="764"/>
      <c r="T275" s="764"/>
      <c r="U275" s="764"/>
      <c r="V275" s="764"/>
      <c r="W275" s="764"/>
      <c r="X275" s="764"/>
      <c r="Y275" s="764"/>
      <c r="Z275" s="764"/>
      <c r="AA275" s="764"/>
      <c r="AB275" s="764"/>
      <c r="AC275" s="764"/>
      <c r="AD275" s="764"/>
      <c r="AE275" s="764"/>
      <c r="AF275" s="764"/>
      <c r="AG275" s="764"/>
      <c r="AH275" s="764"/>
      <c r="AI275" s="764"/>
      <c r="AJ275" s="764"/>
      <c r="AK275" s="764"/>
      <c r="AL275" s="764"/>
      <c r="AM275" s="764"/>
      <c r="AN275" s="764"/>
      <c r="AO275" s="764"/>
      <c r="AP275" s="764"/>
      <c r="AQ275" s="764"/>
      <c r="AR275" s="764"/>
      <c r="AS275" s="764"/>
      <c r="AT275" s="764"/>
      <c r="AU275" s="764"/>
      <c r="AV275" s="764"/>
      <c r="AW275" s="764"/>
      <c r="AX275" s="764"/>
      <c r="AY275" s="764"/>
      <c r="AZ275" s="764"/>
    </row>
    <row r="276" spans="1:52">
      <c r="A276" s="785" t="s">
        <v>933</v>
      </c>
      <c r="B276" s="784"/>
      <c r="C276" s="764">
        <v>1986</v>
      </c>
      <c r="D276" s="764">
        <v>1987</v>
      </c>
      <c r="E276" s="764">
        <v>1988</v>
      </c>
      <c r="F276" s="764">
        <v>1989</v>
      </c>
      <c r="G276" s="764">
        <v>1990</v>
      </c>
      <c r="H276" s="764">
        <v>1991</v>
      </c>
      <c r="I276" s="764">
        <v>1992</v>
      </c>
      <c r="J276" s="764">
        <v>1993</v>
      </c>
      <c r="K276" s="764">
        <v>1994</v>
      </c>
      <c r="L276" s="764">
        <v>1995</v>
      </c>
      <c r="M276" s="764">
        <v>1996</v>
      </c>
      <c r="N276" s="764">
        <v>1997</v>
      </c>
      <c r="O276" s="764">
        <v>1998</v>
      </c>
      <c r="P276" s="764">
        <v>1999</v>
      </c>
      <c r="Q276" s="764">
        <v>2000</v>
      </c>
      <c r="R276" s="764">
        <v>2001</v>
      </c>
      <c r="S276" s="764">
        <v>2002</v>
      </c>
      <c r="T276" s="764">
        <v>2003</v>
      </c>
      <c r="U276" s="764">
        <v>2004</v>
      </c>
      <c r="V276" s="764">
        <v>2005</v>
      </c>
      <c r="W276" s="764">
        <v>2006</v>
      </c>
      <c r="X276" s="764">
        <v>2007</v>
      </c>
      <c r="Y276" s="764">
        <v>2008</v>
      </c>
      <c r="Z276" s="764">
        <v>2009</v>
      </c>
      <c r="AA276" s="764">
        <v>2010</v>
      </c>
      <c r="AB276" s="764">
        <v>2011</v>
      </c>
      <c r="AC276" s="764">
        <v>2012</v>
      </c>
      <c r="AD276" s="764">
        <v>2013</v>
      </c>
      <c r="AE276" s="764">
        <v>2014</v>
      </c>
      <c r="AF276" s="764">
        <v>2015</v>
      </c>
      <c r="AG276" s="764">
        <v>2016</v>
      </c>
      <c r="AH276" s="764">
        <v>2017</v>
      </c>
      <c r="AI276" s="764">
        <v>2018</v>
      </c>
      <c r="AJ276" s="764">
        <v>2019</v>
      </c>
      <c r="AK276" s="764">
        <v>2020</v>
      </c>
      <c r="AL276" s="764">
        <v>2021</v>
      </c>
      <c r="AM276" s="764">
        <v>2022</v>
      </c>
      <c r="AN276" s="764">
        <v>2023</v>
      </c>
      <c r="AO276" s="764">
        <v>2024</v>
      </c>
      <c r="AP276" s="764">
        <v>2025</v>
      </c>
      <c r="AQ276" s="764">
        <v>2026</v>
      </c>
      <c r="AR276" s="764">
        <v>2027</v>
      </c>
      <c r="AS276" s="764">
        <v>2028</v>
      </c>
      <c r="AT276" s="764">
        <v>2029</v>
      </c>
      <c r="AU276" s="764">
        <v>2030</v>
      </c>
      <c r="AV276" s="764">
        <v>2031</v>
      </c>
      <c r="AW276" s="764">
        <v>2032</v>
      </c>
      <c r="AX276" s="764">
        <v>2033</v>
      </c>
      <c r="AY276" s="764">
        <v>2034</v>
      </c>
      <c r="AZ276" s="764">
        <v>2035</v>
      </c>
    </row>
    <row r="277" spans="1:52">
      <c r="A277" s="785" t="s">
        <v>485</v>
      </c>
      <c r="B277" s="784" t="s">
        <v>35</v>
      </c>
      <c r="C277" s="764">
        <v>34544.75</v>
      </c>
      <c r="D277" s="764">
        <v>37125.279999999999</v>
      </c>
      <c r="E277" s="764">
        <v>38658.11</v>
      </c>
      <c r="F277" s="764">
        <v>40819.449999999997</v>
      </c>
      <c r="G277" s="764">
        <v>43184.29</v>
      </c>
      <c r="H277" s="764">
        <v>42791.09</v>
      </c>
      <c r="I277" s="764">
        <v>42148.55</v>
      </c>
      <c r="J277" s="764">
        <v>43596.19</v>
      </c>
      <c r="K277" s="764">
        <v>44069.3</v>
      </c>
      <c r="L277" s="764">
        <v>44628.36</v>
      </c>
      <c r="M277" s="764">
        <v>47179.199999999997</v>
      </c>
      <c r="N277" s="764">
        <v>47382.97</v>
      </c>
      <c r="O277" s="764">
        <v>45792.06</v>
      </c>
      <c r="P277" s="764">
        <v>46429.77</v>
      </c>
      <c r="Q277" s="764">
        <v>49079.34</v>
      </c>
      <c r="R277" s="764">
        <v>45450.68</v>
      </c>
      <c r="S277" s="764">
        <v>44864.53</v>
      </c>
      <c r="T277" s="764">
        <v>44838.9</v>
      </c>
      <c r="U277" s="764">
        <v>45302.69</v>
      </c>
      <c r="V277" s="764">
        <v>46839.43</v>
      </c>
      <c r="W277" s="764">
        <v>48685.71</v>
      </c>
      <c r="X277" s="764">
        <v>48266.78</v>
      </c>
      <c r="Y277" s="764">
        <v>47773.9</v>
      </c>
      <c r="Z277" s="764">
        <v>45948.82</v>
      </c>
      <c r="AA277" s="764">
        <v>43799.48</v>
      </c>
      <c r="AB277" s="764">
        <v>44052.87</v>
      </c>
      <c r="AC277" s="764">
        <v>43727.12</v>
      </c>
      <c r="AD277" s="764">
        <v>46067.61</v>
      </c>
      <c r="AE277" s="764">
        <v>47066.57</v>
      </c>
      <c r="AF277" s="764">
        <v>47741.46</v>
      </c>
      <c r="AG277" s="764">
        <v>48099.11</v>
      </c>
      <c r="AH277" s="764">
        <v>48478.76</v>
      </c>
      <c r="AI277" s="764">
        <v>48902.95</v>
      </c>
      <c r="AJ277" s="764">
        <v>49297.87</v>
      </c>
      <c r="AK277" s="764">
        <v>49739.07</v>
      </c>
      <c r="AL277" s="764">
        <v>50177.01</v>
      </c>
      <c r="AM277" s="764">
        <v>50644.89</v>
      </c>
      <c r="AN277" s="764">
        <v>51151.199999999997</v>
      </c>
      <c r="AO277" s="764">
        <v>51707.19</v>
      </c>
      <c r="AP277" s="764">
        <v>52312.78</v>
      </c>
      <c r="AQ277" s="764">
        <v>52919.24</v>
      </c>
      <c r="AR277" s="764">
        <v>53589.38</v>
      </c>
      <c r="AS277" s="764">
        <v>54293.5</v>
      </c>
      <c r="AT277" s="764">
        <v>54987.32</v>
      </c>
      <c r="AU277" s="764">
        <v>55724.29</v>
      </c>
      <c r="AV277" s="764">
        <v>56438.9</v>
      </c>
      <c r="AW277" s="764">
        <v>57138.87</v>
      </c>
      <c r="AX277" s="764">
        <v>57852.28</v>
      </c>
      <c r="AY277" s="764">
        <v>58569.42</v>
      </c>
      <c r="AZ277" s="764">
        <v>59300.09</v>
      </c>
    </row>
    <row r="278" spans="1:52">
      <c r="A278" s="785" t="s">
        <v>485</v>
      </c>
      <c r="B278" s="784" t="s">
        <v>22</v>
      </c>
      <c r="C278" s="764">
        <v>10999.34</v>
      </c>
      <c r="D278" s="764">
        <v>10949.89</v>
      </c>
      <c r="E278" s="764">
        <v>11327.58</v>
      </c>
      <c r="F278" s="764">
        <v>11765.54</v>
      </c>
      <c r="G278" s="764">
        <v>11912.31</v>
      </c>
      <c r="H278" s="764">
        <v>12256.34</v>
      </c>
      <c r="I278" s="764">
        <v>11730.04</v>
      </c>
      <c r="J278" s="764">
        <v>12672.15</v>
      </c>
      <c r="K278" s="764">
        <v>12460.92</v>
      </c>
      <c r="L278" s="764">
        <v>12296.39</v>
      </c>
      <c r="M278" s="764">
        <v>12866.82</v>
      </c>
      <c r="N278" s="764">
        <v>12746.53</v>
      </c>
      <c r="O278" s="764">
        <v>12940.91</v>
      </c>
      <c r="P278" s="764">
        <v>13244.47</v>
      </c>
      <c r="Q278" s="764">
        <v>13352.33</v>
      </c>
      <c r="R278" s="764">
        <v>12907.96</v>
      </c>
      <c r="S278" s="764">
        <v>12968.45</v>
      </c>
      <c r="T278" s="764">
        <v>13114.68</v>
      </c>
      <c r="U278" s="764">
        <v>13319.38</v>
      </c>
      <c r="V278" s="764">
        <v>13701.29</v>
      </c>
      <c r="W278" s="764">
        <v>14184.71</v>
      </c>
      <c r="X278" s="764">
        <v>14445.37</v>
      </c>
      <c r="Y278" s="764">
        <v>14797.25</v>
      </c>
      <c r="Z278" s="764">
        <v>14730.03</v>
      </c>
      <c r="AA278" s="764">
        <v>14008.67</v>
      </c>
      <c r="AB278" s="764">
        <v>14458.08</v>
      </c>
      <c r="AC278" s="764">
        <v>14162.36</v>
      </c>
      <c r="AD278" s="764">
        <v>13919.92</v>
      </c>
      <c r="AE278" s="764">
        <v>14160.1</v>
      </c>
      <c r="AF278" s="764">
        <v>13829.53</v>
      </c>
      <c r="AG278" s="764">
        <v>13632.88</v>
      </c>
      <c r="AH278" s="764">
        <v>13502.01</v>
      </c>
      <c r="AI278" s="764">
        <v>13416.95</v>
      </c>
      <c r="AJ278" s="764">
        <v>13318.3</v>
      </c>
      <c r="AK278" s="764">
        <v>13242.13</v>
      </c>
      <c r="AL278" s="764">
        <v>13186.33</v>
      </c>
      <c r="AM278" s="764">
        <v>13143.45</v>
      </c>
      <c r="AN278" s="764">
        <v>13112.3</v>
      </c>
      <c r="AO278" s="764">
        <v>13098.29</v>
      </c>
      <c r="AP278" s="764">
        <v>13098.53</v>
      </c>
      <c r="AQ278" s="764">
        <v>13101.71</v>
      </c>
      <c r="AR278" s="764">
        <v>13114.56</v>
      </c>
      <c r="AS278" s="764">
        <v>13131.96</v>
      </c>
      <c r="AT278" s="764">
        <v>13153.52</v>
      </c>
      <c r="AU278" s="764">
        <v>13181.05</v>
      </c>
      <c r="AV278" s="764">
        <v>13209.16</v>
      </c>
      <c r="AW278" s="764">
        <v>13244.49</v>
      </c>
      <c r="AX278" s="764">
        <v>13291.57</v>
      </c>
      <c r="AY278" s="764">
        <v>13343.41</v>
      </c>
      <c r="AZ278" s="764">
        <v>13399.91</v>
      </c>
    </row>
    <row r="279" spans="1:52">
      <c r="A279" s="785" t="s">
        <v>485</v>
      </c>
      <c r="B279" s="784" t="s">
        <v>23</v>
      </c>
      <c r="C279" s="764">
        <v>1608.7170000000001</v>
      </c>
      <c r="D279" s="764">
        <v>1628.8009999999999</v>
      </c>
      <c r="E279" s="764">
        <v>1749.65</v>
      </c>
      <c r="F279" s="764">
        <v>1914.2270000000001</v>
      </c>
      <c r="G279" s="764">
        <v>1973.1220000000001</v>
      </c>
      <c r="H279" s="764">
        <v>2048.0279999999998</v>
      </c>
      <c r="I279" s="764">
        <v>1936.337</v>
      </c>
      <c r="J279" s="764">
        <v>2107.81</v>
      </c>
      <c r="K279" s="764">
        <v>2075.6869999999999</v>
      </c>
      <c r="L279" s="764">
        <v>2087.328</v>
      </c>
      <c r="M279" s="764">
        <v>2265.335</v>
      </c>
      <c r="N279" s="764">
        <v>2282.143</v>
      </c>
      <c r="O279" s="764">
        <v>2343.0889999999999</v>
      </c>
      <c r="P279" s="764">
        <v>2442.4209999999998</v>
      </c>
      <c r="Q279" s="764">
        <v>2470.9160000000002</v>
      </c>
      <c r="R279" s="764">
        <v>2396.7710000000002</v>
      </c>
      <c r="S279" s="764">
        <v>2407.7020000000002</v>
      </c>
      <c r="T279" s="764">
        <v>2409.6959999999999</v>
      </c>
      <c r="U279" s="764">
        <v>2457.2460000000001</v>
      </c>
      <c r="V279" s="764">
        <v>2563.0630000000001</v>
      </c>
      <c r="W279" s="764">
        <v>2646.14</v>
      </c>
      <c r="X279" s="764">
        <v>2737.5070000000001</v>
      </c>
      <c r="Y279" s="764">
        <v>2847.95</v>
      </c>
      <c r="Z279" s="764">
        <v>2828.31</v>
      </c>
      <c r="AA279" s="764">
        <v>2714.4859999999999</v>
      </c>
      <c r="AB279" s="764">
        <v>2859.596</v>
      </c>
      <c r="AC279" s="764">
        <v>2699.8919999999998</v>
      </c>
      <c r="AD279" s="764">
        <v>2722.2260000000001</v>
      </c>
      <c r="AE279" s="764">
        <v>2824.0909999999999</v>
      </c>
      <c r="AF279" s="764">
        <v>2863.4670000000001</v>
      </c>
      <c r="AG279" s="764">
        <v>2899.0169999999998</v>
      </c>
      <c r="AH279" s="764">
        <v>2937.0909999999999</v>
      </c>
      <c r="AI279" s="764">
        <v>2980.6010000000001</v>
      </c>
      <c r="AJ279" s="764">
        <v>3018.0630000000001</v>
      </c>
      <c r="AK279" s="764">
        <v>3061.8249999999998</v>
      </c>
      <c r="AL279" s="764">
        <v>3107.5140000000001</v>
      </c>
      <c r="AM279" s="764">
        <v>3149.6880000000001</v>
      </c>
      <c r="AN279" s="764">
        <v>3195.8049999999998</v>
      </c>
      <c r="AO279" s="764">
        <v>3239.8490000000002</v>
      </c>
      <c r="AP279" s="764">
        <v>3284.5770000000002</v>
      </c>
      <c r="AQ279" s="764">
        <v>3329.6219999999998</v>
      </c>
      <c r="AR279" s="764">
        <v>3377.386</v>
      </c>
      <c r="AS279" s="764">
        <v>3419.1770000000001</v>
      </c>
      <c r="AT279" s="764">
        <v>3453.2649999999999</v>
      </c>
      <c r="AU279" s="764">
        <v>3489.1010000000001</v>
      </c>
      <c r="AV279" s="764">
        <v>3523.7919999999999</v>
      </c>
      <c r="AW279" s="764">
        <v>3557.2080000000001</v>
      </c>
      <c r="AX279" s="764">
        <v>3584.893</v>
      </c>
      <c r="AY279" s="764">
        <v>3614.116</v>
      </c>
      <c r="AZ279" s="764">
        <v>3642.6019999999999</v>
      </c>
    </row>
    <row r="280" spans="1:52">
      <c r="A280" s="785" t="s">
        <v>485</v>
      </c>
      <c r="B280" s="784" t="s">
        <v>24</v>
      </c>
      <c r="C280" s="764">
        <v>1037.413</v>
      </c>
      <c r="D280" s="764">
        <v>1059.7449999999999</v>
      </c>
      <c r="E280" s="764">
        <v>1128.8130000000001</v>
      </c>
      <c r="F280" s="764">
        <v>1209.893</v>
      </c>
      <c r="G280" s="764">
        <v>1271.991</v>
      </c>
      <c r="H280" s="764">
        <v>1357.14</v>
      </c>
      <c r="I280" s="764">
        <v>1351.0920000000001</v>
      </c>
      <c r="J280" s="764">
        <v>1532.7619999999999</v>
      </c>
      <c r="K280" s="764">
        <v>1590.4580000000001</v>
      </c>
      <c r="L280" s="764">
        <v>1645.3920000000001</v>
      </c>
      <c r="M280" s="764">
        <v>1778.3979999999999</v>
      </c>
      <c r="N280" s="764">
        <v>1823.855</v>
      </c>
      <c r="O280" s="764">
        <v>1908.1279999999999</v>
      </c>
      <c r="P280" s="764">
        <v>1989.231</v>
      </c>
      <c r="Q280" s="764">
        <v>2022.9079999999999</v>
      </c>
      <c r="R280" s="764">
        <v>1953.194</v>
      </c>
      <c r="S280" s="764">
        <v>1969.6690000000001</v>
      </c>
      <c r="T280" s="764">
        <v>2006.33</v>
      </c>
      <c r="U280" s="764">
        <v>2037.864</v>
      </c>
      <c r="V280" s="764">
        <v>2083.6379999999999</v>
      </c>
      <c r="W280" s="764">
        <v>2164.748</v>
      </c>
      <c r="X280" s="764">
        <v>2208.6350000000002</v>
      </c>
      <c r="Y280" s="764">
        <v>2272.0390000000002</v>
      </c>
      <c r="Z280" s="764">
        <v>2268.8939999999998</v>
      </c>
      <c r="AA280" s="764">
        <v>2156.5709999999999</v>
      </c>
      <c r="AB280" s="764">
        <v>2221.4830000000002</v>
      </c>
      <c r="AC280" s="764">
        <v>2230.8679999999999</v>
      </c>
      <c r="AD280" s="764">
        <v>2202.8710000000001</v>
      </c>
      <c r="AE280" s="764">
        <v>2250.8069999999998</v>
      </c>
      <c r="AF280" s="764">
        <v>2190.02</v>
      </c>
      <c r="AG280" s="764">
        <v>2157.9270000000001</v>
      </c>
      <c r="AH280" s="764">
        <v>2130.6039999999998</v>
      </c>
      <c r="AI280" s="764">
        <v>2110.3670000000002</v>
      </c>
      <c r="AJ280" s="764">
        <v>2089.0100000000002</v>
      </c>
      <c r="AK280" s="764">
        <v>2069.8380000000002</v>
      </c>
      <c r="AL280" s="764">
        <v>2055.3359999999998</v>
      </c>
      <c r="AM280" s="764">
        <v>2042.12</v>
      </c>
      <c r="AN280" s="764">
        <v>2032.7919999999999</v>
      </c>
      <c r="AO280" s="764">
        <v>2024.0139999999999</v>
      </c>
      <c r="AP280" s="764">
        <v>2018.502</v>
      </c>
      <c r="AQ280" s="764">
        <v>2012.9369999999999</v>
      </c>
      <c r="AR280" s="764">
        <v>2010.19</v>
      </c>
      <c r="AS280" s="764">
        <v>2007.087</v>
      </c>
      <c r="AT280" s="764">
        <v>2006.549</v>
      </c>
      <c r="AU280" s="764">
        <v>2005.4090000000001</v>
      </c>
      <c r="AV280" s="764">
        <v>2007.1420000000001</v>
      </c>
      <c r="AW280" s="764">
        <v>2008.4760000000001</v>
      </c>
      <c r="AX280" s="764">
        <v>2012.337</v>
      </c>
      <c r="AY280" s="764">
        <v>2015.5070000000001</v>
      </c>
      <c r="AZ280" s="764">
        <v>2020.992</v>
      </c>
    </row>
    <row r="281" spans="1:52">
      <c r="A281" s="785" t="s">
        <v>485</v>
      </c>
      <c r="B281" s="784" t="s">
        <v>875</v>
      </c>
      <c r="C281" s="764">
        <v>854.54280000000006</v>
      </c>
      <c r="D281" s="764">
        <v>812.45609999999999</v>
      </c>
      <c r="E281" s="764">
        <v>847.01059999999995</v>
      </c>
      <c r="F281" s="764">
        <v>867.37980000000005</v>
      </c>
      <c r="G281" s="764">
        <v>1049.7950000000001</v>
      </c>
      <c r="H281" s="764">
        <v>967.46770000000004</v>
      </c>
      <c r="I281" s="764">
        <v>994.02059999999994</v>
      </c>
      <c r="J281" s="764">
        <v>958.58659999999998</v>
      </c>
      <c r="K281" s="764">
        <v>1049.5889999999999</v>
      </c>
      <c r="L281" s="764">
        <v>1047.2729999999999</v>
      </c>
      <c r="M281" s="764">
        <v>1120.9829999999999</v>
      </c>
      <c r="N281" s="764">
        <v>1154.569</v>
      </c>
      <c r="O281" s="764">
        <v>1207.8510000000001</v>
      </c>
      <c r="P281" s="764">
        <v>1210.4880000000001</v>
      </c>
      <c r="Q281" s="764">
        <v>1255.3869999999999</v>
      </c>
      <c r="R281" s="764">
        <v>1228.8320000000001</v>
      </c>
      <c r="S281" s="764">
        <v>1252.2180000000001</v>
      </c>
      <c r="T281" s="764">
        <v>1287.971</v>
      </c>
      <c r="U281" s="764">
        <v>1289.6089999999999</v>
      </c>
      <c r="V281" s="764">
        <v>1281.375</v>
      </c>
      <c r="W281" s="764">
        <v>1315.021</v>
      </c>
      <c r="X281" s="764">
        <v>1367.626</v>
      </c>
      <c r="Y281" s="764">
        <v>1407.319</v>
      </c>
      <c r="Z281" s="764">
        <v>1326.0530000000001</v>
      </c>
      <c r="AA281" s="764">
        <v>1328.415</v>
      </c>
      <c r="AB281" s="764">
        <v>1368.2049999999999</v>
      </c>
      <c r="AC281" s="764">
        <v>1326.337</v>
      </c>
      <c r="AD281" s="764">
        <v>1330.4960000000001</v>
      </c>
      <c r="AE281" s="764">
        <v>1411.5709999999999</v>
      </c>
      <c r="AF281" s="764">
        <v>1479.047</v>
      </c>
      <c r="AG281" s="764">
        <v>1525.393</v>
      </c>
      <c r="AH281" s="764">
        <v>1562.1189999999999</v>
      </c>
      <c r="AI281" s="764">
        <v>1610.319</v>
      </c>
      <c r="AJ281" s="764">
        <v>1656.85</v>
      </c>
      <c r="AK281" s="764">
        <v>1709.3420000000001</v>
      </c>
      <c r="AL281" s="764">
        <v>1748.86</v>
      </c>
      <c r="AM281" s="764">
        <v>1797.992</v>
      </c>
      <c r="AN281" s="764">
        <v>1846.5409999999999</v>
      </c>
      <c r="AO281" s="764">
        <v>1891.4939999999999</v>
      </c>
      <c r="AP281" s="764">
        <v>1936.4639999999999</v>
      </c>
      <c r="AQ281" s="764">
        <v>1982.7449999999999</v>
      </c>
      <c r="AR281" s="764">
        <v>2032.508</v>
      </c>
      <c r="AS281" s="764">
        <v>2087.9389999999999</v>
      </c>
      <c r="AT281" s="764">
        <v>2140.6660000000002</v>
      </c>
      <c r="AU281" s="764">
        <v>2201.61</v>
      </c>
      <c r="AV281" s="764">
        <v>2253.6579999999999</v>
      </c>
      <c r="AW281" s="764">
        <v>2305.0100000000002</v>
      </c>
      <c r="AX281" s="764">
        <v>2361.7399999999998</v>
      </c>
      <c r="AY281" s="764">
        <v>2418.9899999999998</v>
      </c>
      <c r="AZ281" s="764">
        <v>2476.482</v>
      </c>
    </row>
    <row r="282" spans="1:52">
      <c r="A282" s="785" t="s">
        <v>485</v>
      </c>
      <c r="B282" s="784" t="s">
        <v>876</v>
      </c>
      <c r="C282" s="764">
        <v>271.62950000000001</v>
      </c>
      <c r="D282" s="764">
        <v>331.85820000000001</v>
      </c>
      <c r="E282" s="764">
        <v>347.62599999999998</v>
      </c>
      <c r="F282" s="764">
        <v>359.75970000000001</v>
      </c>
      <c r="G282" s="764">
        <v>420.92610000000002</v>
      </c>
      <c r="H282" s="764">
        <v>391.61779999999999</v>
      </c>
      <c r="I282" s="764">
        <v>398.56369999999998</v>
      </c>
      <c r="J282" s="764">
        <v>398.24119999999999</v>
      </c>
      <c r="K282" s="764">
        <v>423.53410000000002</v>
      </c>
      <c r="L282" s="764">
        <v>426.75779999999997</v>
      </c>
      <c r="M282" s="764">
        <v>453.28160000000003</v>
      </c>
      <c r="N282" s="764">
        <v>466.67529999999999</v>
      </c>
      <c r="O282" s="764">
        <v>483.14620000000002</v>
      </c>
      <c r="P282" s="764">
        <v>497.82920000000001</v>
      </c>
      <c r="Q282" s="764">
        <v>515.94129999999996</v>
      </c>
      <c r="R282" s="764">
        <v>502.66379999999998</v>
      </c>
      <c r="S282" s="764">
        <v>507.61599999999999</v>
      </c>
      <c r="T282" s="764">
        <v>512.50930000000005</v>
      </c>
      <c r="U282" s="764">
        <v>516.02470000000005</v>
      </c>
      <c r="V282" s="764">
        <v>519.06619999999998</v>
      </c>
      <c r="W282" s="764">
        <v>543.74800000000005</v>
      </c>
      <c r="X282" s="764">
        <v>545.95330000000001</v>
      </c>
      <c r="Y282" s="764">
        <v>553.51210000000003</v>
      </c>
      <c r="Z282" s="764">
        <v>541.4742</v>
      </c>
      <c r="AA282" s="764">
        <v>513.51620000000003</v>
      </c>
      <c r="AB282" s="764">
        <v>532.48429999999996</v>
      </c>
      <c r="AC282" s="764">
        <v>530.577</v>
      </c>
      <c r="AD282" s="764">
        <v>538.72310000000004</v>
      </c>
      <c r="AE282" s="764">
        <v>583.7989</v>
      </c>
      <c r="AF282" s="764">
        <v>622.45860000000005</v>
      </c>
      <c r="AG282" s="764">
        <v>654.45939999999996</v>
      </c>
      <c r="AH282" s="764">
        <v>679.15099999999995</v>
      </c>
      <c r="AI282" s="764">
        <v>711.66330000000005</v>
      </c>
      <c r="AJ282" s="764">
        <v>742.60799999999995</v>
      </c>
      <c r="AK282" s="764">
        <v>777.5652</v>
      </c>
      <c r="AL282" s="764">
        <v>802.95770000000005</v>
      </c>
      <c r="AM282" s="764">
        <v>834.81740000000002</v>
      </c>
      <c r="AN282" s="764">
        <v>865.99770000000001</v>
      </c>
      <c r="AO282" s="764">
        <v>894.36929999999995</v>
      </c>
      <c r="AP282" s="764">
        <v>922.53710000000001</v>
      </c>
      <c r="AQ282" s="764">
        <v>951.40949999999998</v>
      </c>
      <c r="AR282" s="764">
        <v>982.54849999999999</v>
      </c>
      <c r="AS282" s="764">
        <v>1017.4829999999999</v>
      </c>
      <c r="AT282" s="764">
        <v>1050.1320000000001</v>
      </c>
      <c r="AU282" s="764">
        <v>1088.576</v>
      </c>
      <c r="AV282" s="764">
        <v>1120.3800000000001</v>
      </c>
      <c r="AW282" s="764">
        <v>1151.691</v>
      </c>
      <c r="AX282" s="764">
        <v>1186.431</v>
      </c>
      <c r="AY282" s="764">
        <v>1221.3440000000001</v>
      </c>
      <c r="AZ282" s="764">
        <v>1256.242</v>
      </c>
    </row>
    <row r="283" spans="1:52">
      <c r="A283" s="785" t="s">
        <v>485</v>
      </c>
      <c r="B283" s="784" t="s">
        <v>877</v>
      </c>
      <c r="C283" s="764">
        <v>366.58850000000001</v>
      </c>
      <c r="D283" s="764">
        <v>368.99180000000001</v>
      </c>
      <c r="E283" s="764">
        <v>385.02350000000001</v>
      </c>
      <c r="F283" s="764">
        <v>395.28140000000002</v>
      </c>
      <c r="G283" s="764">
        <v>473.5052</v>
      </c>
      <c r="H283" s="764">
        <v>437.71980000000002</v>
      </c>
      <c r="I283" s="764">
        <v>449.29629999999997</v>
      </c>
      <c r="J283" s="764">
        <v>436.81079999999997</v>
      </c>
      <c r="K283" s="764">
        <v>474.53050000000002</v>
      </c>
      <c r="L283" s="764">
        <v>475.49740000000003</v>
      </c>
      <c r="M283" s="764">
        <v>507.00349999999997</v>
      </c>
      <c r="N283" s="764">
        <v>522.41930000000002</v>
      </c>
      <c r="O283" s="764">
        <v>544.78110000000004</v>
      </c>
      <c r="P283" s="764">
        <v>550.34900000000005</v>
      </c>
      <c r="Q283" s="764">
        <v>570.51260000000002</v>
      </c>
      <c r="R283" s="764">
        <v>557.76250000000005</v>
      </c>
      <c r="S283" s="764">
        <v>566.87609999999995</v>
      </c>
      <c r="T283" s="764">
        <v>579.94600000000003</v>
      </c>
      <c r="U283" s="764">
        <v>581.73170000000005</v>
      </c>
      <c r="V283" s="764">
        <v>579.71400000000006</v>
      </c>
      <c r="W283" s="764">
        <v>609.73950000000002</v>
      </c>
      <c r="X283" s="764">
        <v>607.21420000000001</v>
      </c>
      <c r="Y283" s="764">
        <v>612.36350000000004</v>
      </c>
      <c r="Z283" s="764">
        <v>603.35329999999999</v>
      </c>
      <c r="AA283" s="764">
        <v>568.48500000000001</v>
      </c>
      <c r="AB283" s="764">
        <v>586.96420000000001</v>
      </c>
      <c r="AC283" s="764">
        <v>590.58150000000001</v>
      </c>
      <c r="AD283" s="764">
        <v>587.21669999999995</v>
      </c>
      <c r="AE283" s="764">
        <v>613.74760000000003</v>
      </c>
      <c r="AF283" s="764">
        <v>634.87879999999996</v>
      </c>
      <c r="AG283" s="764">
        <v>645.13610000000006</v>
      </c>
      <c r="AH283" s="764">
        <v>653.38059999999996</v>
      </c>
      <c r="AI283" s="764">
        <v>664.51549999999997</v>
      </c>
      <c r="AJ283" s="764">
        <v>675.46370000000002</v>
      </c>
      <c r="AK283" s="764">
        <v>687.87180000000001</v>
      </c>
      <c r="AL283" s="764">
        <v>697.35080000000005</v>
      </c>
      <c r="AM283" s="764">
        <v>709.33029999999997</v>
      </c>
      <c r="AN283" s="764">
        <v>721.25710000000004</v>
      </c>
      <c r="AO283" s="764">
        <v>732.43489999999997</v>
      </c>
      <c r="AP283" s="764">
        <v>743.7047</v>
      </c>
      <c r="AQ283" s="764">
        <v>755.34500000000003</v>
      </c>
      <c r="AR283" s="764">
        <v>767.87429999999995</v>
      </c>
      <c r="AS283" s="764">
        <v>781.77610000000004</v>
      </c>
      <c r="AT283" s="764">
        <v>795.29089999999997</v>
      </c>
      <c r="AU283" s="764">
        <v>810.58920000000001</v>
      </c>
      <c r="AV283" s="764">
        <v>824.04790000000003</v>
      </c>
      <c r="AW283" s="764">
        <v>837.17719999999997</v>
      </c>
      <c r="AX283" s="764">
        <v>851.82169999999996</v>
      </c>
      <c r="AY283" s="764">
        <v>866.6454</v>
      </c>
      <c r="AZ283" s="764">
        <v>881.54880000000003</v>
      </c>
    </row>
    <row r="284" spans="1:52">
      <c r="A284" s="785" t="s">
        <v>485</v>
      </c>
      <c r="B284" s="784" t="s">
        <v>514</v>
      </c>
      <c r="C284" s="764">
        <v>712.83709999999996</v>
      </c>
      <c r="D284" s="764">
        <v>1164.683</v>
      </c>
      <c r="E284" s="764">
        <v>1229.5429999999999</v>
      </c>
      <c r="F284" s="764">
        <v>1278.7809999999999</v>
      </c>
      <c r="G284" s="764">
        <v>1361.3420000000001</v>
      </c>
      <c r="H284" s="764">
        <v>1298.9159999999999</v>
      </c>
      <c r="I284" s="764">
        <v>1293.171</v>
      </c>
      <c r="J284" s="764">
        <v>1399.7360000000001</v>
      </c>
      <c r="K284" s="764">
        <v>1391.2070000000001</v>
      </c>
      <c r="L284" s="764">
        <v>1429.5419999999999</v>
      </c>
      <c r="M284" s="764">
        <v>1438.7149999999999</v>
      </c>
      <c r="N284" s="764">
        <v>1452.2249999999999</v>
      </c>
      <c r="O284" s="764">
        <v>1427.518</v>
      </c>
      <c r="P284" s="764">
        <v>1548.6189999999999</v>
      </c>
      <c r="Q284" s="764">
        <v>1571.596</v>
      </c>
      <c r="R284" s="764">
        <v>1495.0119999999999</v>
      </c>
      <c r="S284" s="764">
        <v>1467.8130000000001</v>
      </c>
      <c r="T284" s="764">
        <v>1419.95</v>
      </c>
      <c r="U284" s="764">
        <v>1444.3910000000001</v>
      </c>
      <c r="V284" s="764">
        <v>1503.1880000000001</v>
      </c>
      <c r="W284" s="764">
        <v>1575.931</v>
      </c>
      <c r="X284" s="764">
        <v>1572.7049999999999</v>
      </c>
      <c r="Y284" s="764">
        <v>1559.451</v>
      </c>
      <c r="Z284" s="764">
        <v>1520.354</v>
      </c>
      <c r="AA284" s="764">
        <v>1512.9169999999999</v>
      </c>
      <c r="AB284" s="764">
        <v>1499.0029999999999</v>
      </c>
      <c r="AC284" s="764">
        <v>1533.6959999999999</v>
      </c>
      <c r="AD284" s="764">
        <v>1508.277</v>
      </c>
      <c r="AE284" s="764">
        <v>1536.826</v>
      </c>
      <c r="AF284" s="764">
        <v>1550.2629999999999</v>
      </c>
      <c r="AG284" s="764">
        <v>1543.4690000000001</v>
      </c>
      <c r="AH284" s="764">
        <v>1522.979</v>
      </c>
      <c r="AI284" s="764">
        <v>1498.9639999999999</v>
      </c>
      <c r="AJ284" s="764">
        <v>1477.9949999999999</v>
      </c>
      <c r="AK284" s="764">
        <v>1459.4269999999999</v>
      </c>
      <c r="AL284" s="764">
        <v>1441.2750000000001</v>
      </c>
      <c r="AM284" s="764">
        <v>1425.8910000000001</v>
      </c>
      <c r="AN284" s="764">
        <v>1412.902</v>
      </c>
      <c r="AO284" s="764">
        <v>1405.223</v>
      </c>
      <c r="AP284" s="764">
        <v>1401.2650000000001</v>
      </c>
      <c r="AQ284" s="764">
        <v>1399.9829999999999</v>
      </c>
      <c r="AR284" s="764">
        <v>1404.3240000000001</v>
      </c>
      <c r="AS284" s="764">
        <v>1411.675</v>
      </c>
      <c r="AT284" s="764">
        <v>1419.1030000000001</v>
      </c>
      <c r="AU284" s="764">
        <v>1427.4459999999999</v>
      </c>
      <c r="AV284" s="764">
        <v>1437.0989999999999</v>
      </c>
      <c r="AW284" s="764">
        <v>1445.164</v>
      </c>
      <c r="AX284" s="764">
        <v>1454.8810000000001</v>
      </c>
      <c r="AY284" s="764">
        <v>1465.0989999999999</v>
      </c>
      <c r="AZ284" s="764">
        <v>1477.6389999999999</v>
      </c>
    </row>
    <row r="285" spans="1:52">
      <c r="A285" s="785" t="s">
        <v>485</v>
      </c>
      <c r="B285" s="784" t="s">
        <v>515</v>
      </c>
      <c r="C285" s="764">
        <v>983.47019999999998</v>
      </c>
      <c r="D285" s="764">
        <v>919.72450000000003</v>
      </c>
      <c r="E285" s="764">
        <v>961.31299999999999</v>
      </c>
      <c r="F285" s="764">
        <v>977.8723</v>
      </c>
      <c r="G285" s="764">
        <v>1124.6189999999999</v>
      </c>
      <c r="H285" s="764">
        <v>1048.5640000000001</v>
      </c>
      <c r="I285" s="764">
        <v>1065.5329999999999</v>
      </c>
      <c r="J285" s="764">
        <v>1066.94</v>
      </c>
      <c r="K285" s="764">
        <v>1131.067</v>
      </c>
      <c r="L285" s="764">
        <v>1134.73</v>
      </c>
      <c r="M285" s="764">
        <v>1164.1849999999999</v>
      </c>
      <c r="N285" s="764">
        <v>1175.615</v>
      </c>
      <c r="O285" s="764">
        <v>1185.0229999999999</v>
      </c>
      <c r="P285" s="764">
        <v>1205.627</v>
      </c>
      <c r="Q285" s="764">
        <v>1225.9369999999999</v>
      </c>
      <c r="R285" s="764">
        <v>1178.077</v>
      </c>
      <c r="S285" s="764">
        <v>1180.626</v>
      </c>
      <c r="T285" s="764">
        <v>1189.067</v>
      </c>
      <c r="U285" s="764">
        <v>1192.4079999999999</v>
      </c>
      <c r="V285" s="764">
        <v>1205.9939999999999</v>
      </c>
      <c r="W285" s="764">
        <v>1301.5640000000001</v>
      </c>
      <c r="X285" s="764">
        <v>1239.1310000000001</v>
      </c>
      <c r="Y285" s="764">
        <v>1207.17</v>
      </c>
      <c r="Z285" s="764">
        <v>1245.9179999999999</v>
      </c>
      <c r="AA285" s="764">
        <v>1130.164</v>
      </c>
      <c r="AB285" s="764">
        <v>1144.9870000000001</v>
      </c>
      <c r="AC285" s="764">
        <v>1211.1500000000001</v>
      </c>
      <c r="AD285" s="764">
        <v>1203.922</v>
      </c>
      <c r="AE285" s="764">
        <v>1241.7270000000001</v>
      </c>
      <c r="AF285" s="764">
        <v>1268.1579999999999</v>
      </c>
      <c r="AG285" s="764">
        <v>1272.2249999999999</v>
      </c>
      <c r="AH285" s="764">
        <v>1276.2840000000001</v>
      </c>
      <c r="AI285" s="764">
        <v>1279.2539999999999</v>
      </c>
      <c r="AJ285" s="764">
        <v>1282.692</v>
      </c>
      <c r="AK285" s="764">
        <v>1286.444</v>
      </c>
      <c r="AL285" s="764">
        <v>1290.2719999999999</v>
      </c>
      <c r="AM285" s="764">
        <v>1294.796</v>
      </c>
      <c r="AN285" s="764">
        <v>1299.9649999999999</v>
      </c>
      <c r="AO285" s="764">
        <v>1306.6020000000001</v>
      </c>
      <c r="AP285" s="764">
        <v>1314.1659999999999</v>
      </c>
      <c r="AQ285" s="764">
        <v>1322.413</v>
      </c>
      <c r="AR285" s="764">
        <v>1332.2550000000001</v>
      </c>
      <c r="AS285" s="764">
        <v>1342.896</v>
      </c>
      <c r="AT285" s="764">
        <v>1353.421</v>
      </c>
      <c r="AU285" s="764">
        <v>1364.1189999999999</v>
      </c>
      <c r="AV285" s="764">
        <v>1375.0840000000001</v>
      </c>
      <c r="AW285" s="764">
        <v>1385.5820000000001</v>
      </c>
      <c r="AX285" s="764">
        <v>1396.4369999999999</v>
      </c>
      <c r="AY285" s="764">
        <v>1407.4090000000001</v>
      </c>
      <c r="AZ285" s="764">
        <v>1419.057</v>
      </c>
    </row>
    <row r="286" spans="1:52">
      <c r="A286" s="785" t="s">
        <v>485</v>
      </c>
      <c r="B286" s="784" t="s">
        <v>516</v>
      </c>
      <c r="C286" s="764">
        <v>258.9391</v>
      </c>
      <c r="D286" s="764">
        <v>241.96950000000001</v>
      </c>
      <c r="E286" s="764">
        <v>252.22739999999999</v>
      </c>
      <c r="F286" s="764">
        <v>255.36340000000001</v>
      </c>
      <c r="G286" s="764">
        <v>297.4502</v>
      </c>
      <c r="H286" s="764">
        <v>276.43610000000001</v>
      </c>
      <c r="I286" s="764">
        <v>282.47359999999998</v>
      </c>
      <c r="J286" s="764">
        <v>278.34109999999998</v>
      </c>
      <c r="K286" s="764">
        <v>298.59320000000002</v>
      </c>
      <c r="L286" s="764">
        <v>298.8569</v>
      </c>
      <c r="M286" s="764">
        <v>306.9753</v>
      </c>
      <c r="N286" s="764">
        <v>310.25779999999997</v>
      </c>
      <c r="O286" s="764">
        <v>313.92140000000001</v>
      </c>
      <c r="P286" s="764">
        <v>315.9436</v>
      </c>
      <c r="Q286" s="764">
        <v>321.33629999999999</v>
      </c>
      <c r="R286" s="764">
        <v>309.31990000000002</v>
      </c>
      <c r="S286" s="764">
        <v>311.07830000000001</v>
      </c>
      <c r="T286" s="764">
        <v>315.65039999999999</v>
      </c>
      <c r="U286" s="764">
        <v>315.8261</v>
      </c>
      <c r="V286" s="764">
        <v>317.69959999999998</v>
      </c>
      <c r="W286" s="764">
        <v>335.21</v>
      </c>
      <c r="X286" s="764">
        <v>334.87380000000002</v>
      </c>
      <c r="Y286" s="764">
        <v>336.80829999999997</v>
      </c>
      <c r="Z286" s="764">
        <v>333.3811</v>
      </c>
      <c r="AA286" s="764">
        <v>313.47070000000002</v>
      </c>
      <c r="AB286" s="764">
        <v>326.69659999999999</v>
      </c>
      <c r="AC286" s="764">
        <v>325.4579</v>
      </c>
      <c r="AD286" s="764">
        <v>330.7561</v>
      </c>
      <c r="AE286" s="764">
        <v>348.18979999999999</v>
      </c>
      <c r="AF286" s="764">
        <v>361.12470000000002</v>
      </c>
      <c r="AG286" s="764">
        <v>372.45080000000002</v>
      </c>
      <c r="AH286" s="764">
        <v>382.45569999999998</v>
      </c>
      <c r="AI286" s="764">
        <v>388.68380000000002</v>
      </c>
      <c r="AJ286" s="764">
        <v>394.87920000000003</v>
      </c>
      <c r="AK286" s="764">
        <v>401.01429999999999</v>
      </c>
      <c r="AL286" s="764">
        <v>405.7174</v>
      </c>
      <c r="AM286" s="764">
        <v>410.6318</v>
      </c>
      <c r="AN286" s="764">
        <v>415.7912</v>
      </c>
      <c r="AO286" s="764">
        <v>423.42520000000002</v>
      </c>
      <c r="AP286" s="764">
        <v>432.52879999999999</v>
      </c>
      <c r="AQ286" s="764">
        <v>442.48309999999998</v>
      </c>
      <c r="AR286" s="764">
        <v>455.52910000000003</v>
      </c>
      <c r="AS286" s="764">
        <v>469.8877</v>
      </c>
      <c r="AT286" s="764">
        <v>483.28</v>
      </c>
      <c r="AU286" s="764">
        <v>496.87380000000002</v>
      </c>
      <c r="AV286" s="764">
        <v>510.52530000000002</v>
      </c>
      <c r="AW286" s="764">
        <v>522.71810000000005</v>
      </c>
      <c r="AX286" s="764">
        <v>535.30489999999998</v>
      </c>
      <c r="AY286" s="764">
        <v>547.79079999999999</v>
      </c>
      <c r="AZ286" s="764">
        <v>561.57539999999995</v>
      </c>
    </row>
    <row r="287" spans="1:52">
      <c r="A287" s="785" t="s">
        <v>485</v>
      </c>
      <c r="B287" s="784" t="s">
        <v>517</v>
      </c>
      <c r="C287" s="764">
        <v>624.97069999999997</v>
      </c>
      <c r="D287" s="764">
        <v>537.66110000000003</v>
      </c>
      <c r="E287" s="764">
        <v>555.74440000000004</v>
      </c>
      <c r="F287" s="764">
        <v>551.96370000000002</v>
      </c>
      <c r="G287" s="764">
        <v>684.34939999999995</v>
      </c>
      <c r="H287" s="764">
        <v>624.91200000000003</v>
      </c>
      <c r="I287" s="764">
        <v>648.91560000000004</v>
      </c>
      <c r="J287" s="764">
        <v>599.85350000000005</v>
      </c>
      <c r="K287" s="764">
        <v>678.92729999999995</v>
      </c>
      <c r="L287" s="764">
        <v>666.99879999999996</v>
      </c>
      <c r="M287" s="764">
        <v>695.36919999999998</v>
      </c>
      <c r="N287" s="764">
        <v>703.04790000000003</v>
      </c>
      <c r="O287" s="764">
        <v>724.97059999999999</v>
      </c>
      <c r="P287" s="764">
        <v>693.66930000000002</v>
      </c>
      <c r="Q287" s="764">
        <v>706.53560000000004</v>
      </c>
      <c r="R287" s="764">
        <v>686.01969999999994</v>
      </c>
      <c r="S287" s="764">
        <v>701.37710000000004</v>
      </c>
      <c r="T287" s="764">
        <v>736.19529999999997</v>
      </c>
      <c r="U287" s="764">
        <v>729.16120000000001</v>
      </c>
      <c r="V287" s="764">
        <v>717.73320000000001</v>
      </c>
      <c r="W287" s="764">
        <v>754.06489999999997</v>
      </c>
      <c r="X287" s="764">
        <v>756.67830000000004</v>
      </c>
      <c r="Y287" s="764">
        <v>760.12019999999995</v>
      </c>
      <c r="Z287" s="764">
        <v>746.19920000000002</v>
      </c>
      <c r="AA287" s="764">
        <v>715.74850000000004</v>
      </c>
      <c r="AB287" s="764">
        <v>736.87339999999995</v>
      </c>
      <c r="AC287" s="764">
        <v>735.7355</v>
      </c>
      <c r="AD287" s="764">
        <v>732.79280000000006</v>
      </c>
      <c r="AE287" s="764">
        <v>759.66989999999998</v>
      </c>
      <c r="AF287" s="764">
        <v>779.10739999999998</v>
      </c>
      <c r="AG287" s="764">
        <v>787.23009999999999</v>
      </c>
      <c r="AH287" s="764">
        <v>794.87710000000004</v>
      </c>
      <c r="AI287" s="764">
        <v>800.4511</v>
      </c>
      <c r="AJ287" s="764">
        <v>806.33749999999998</v>
      </c>
      <c r="AK287" s="764">
        <v>812.42589999999996</v>
      </c>
      <c r="AL287" s="764">
        <v>817.96680000000003</v>
      </c>
      <c r="AM287" s="764">
        <v>823.99770000000001</v>
      </c>
      <c r="AN287" s="764">
        <v>830.48450000000003</v>
      </c>
      <c r="AO287" s="764">
        <v>838.85509999999999</v>
      </c>
      <c r="AP287" s="764">
        <v>848.37789999999995</v>
      </c>
      <c r="AQ287" s="764">
        <v>858.68669999999997</v>
      </c>
      <c r="AR287" s="764">
        <v>871.23230000000001</v>
      </c>
      <c r="AS287" s="764">
        <v>884.81709999999998</v>
      </c>
      <c r="AT287" s="764">
        <v>897.98950000000002</v>
      </c>
      <c r="AU287" s="764">
        <v>911.36850000000004</v>
      </c>
      <c r="AV287" s="764">
        <v>924.98360000000002</v>
      </c>
      <c r="AW287" s="764">
        <v>937.74929999999995</v>
      </c>
      <c r="AX287" s="764">
        <v>950.93269999999995</v>
      </c>
      <c r="AY287" s="764">
        <v>964.17570000000001</v>
      </c>
      <c r="AZ287" s="764">
        <v>978.41970000000003</v>
      </c>
    </row>
    <row r="288" spans="1:52">
      <c r="A288" s="785" t="s">
        <v>485</v>
      </c>
      <c r="B288" s="784" t="s">
        <v>878</v>
      </c>
      <c r="C288" s="764">
        <v>194.28489999999999</v>
      </c>
      <c r="D288" s="764">
        <v>198.56389999999999</v>
      </c>
      <c r="E288" s="764">
        <v>211.16650000000001</v>
      </c>
      <c r="F288" s="764">
        <v>220.13480000000001</v>
      </c>
      <c r="G288" s="764">
        <v>244.40209999999999</v>
      </c>
      <c r="H288" s="764">
        <v>235.69749999999999</v>
      </c>
      <c r="I288" s="764">
        <v>237.2509</v>
      </c>
      <c r="J288" s="764">
        <v>266.55919999999998</v>
      </c>
      <c r="K288" s="764">
        <v>272.7432</v>
      </c>
      <c r="L288" s="764">
        <v>279.92380000000003</v>
      </c>
      <c r="M288" s="764">
        <v>294.22620000000001</v>
      </c>
      <c r="N288" s="764">
        <v>303.57549999999998</v>
      </c>
      <c r="O288" s="764">
        <v>303.39960000000002</v>
      </c>
      <c r="P288" s="764">
        <v>335.1112</v>
      </c>
      <c r="Q288" s="764">
        <v>346.6</v>
      </c>
      <c r="R288" s="764">
        <v>340.97280000000001</v>
      </c>
      <c r="S288" s="764">
        <v>352.75459999999998</v>
      </c>
      <c r="T288" s="764">
        <v>348.65140000000002</v>
      </c>
      <c r="U288" s="764">
        <v>358.90910000000002</v>
      </c>
      <c r="V288" s="764">
        <v>372.88369999999998</v>
      </c>
      <c r="W288" s="764">
        <v>384.38409999999999</v>
      </c>
      <c r="X288" s="764">
        <v>394.63900000000001</v>
      </c>
      <c r="Y288" s="764">
        <v>416.76679999999999</v>
      </c>
      <c r="Z288" s="764">
        <v>395.03699999999998</v>
      </c>
      <c r="AA288" s="764">
        <v>378.57659999999998</v>
      </c>
      <c r="AB288" s="764">
        <v>383.20139999999998</v>
      </c>
      <c r="AC288" s="764">
        <v>381.62720000000002</v>
      </c>
      <c r="AD288" s="764">
        <v>381.60520000000002</v>
      </c>
      <c r="AE288" s="764">
        <v>395.63600000000002</v>
      </c>
      <c r="AF288" s="764">
        <v>406.00970000000001</v>
      </c>
      <c r="AG288" s="764">
        <v>408.53879999999998</v>
      </c>
      <c r="AH288" s="764">
        <v>415.22449999999998</v>
      </c>
      <c r="AI288" s="764">
        <v>421.6438</v>
      </c>
      <c r="AJ288" s="764">
        <v>425.77300000000002</v>
      </c>
      <c r="AK288" s="764">
        <v>431.05509999999998</v>
      </c>
      <c r="AL288" s="764">
        <v>436.68810000000002</v>
      </c>
      <c r="AM288" s="764">
        <v>443.7088</v>
      </c>
      <c r="AN288" s="764">
        <v>454.44569999999999</v>
      </c>
      <c r="AO288" s="764">
        <v>468.21460000000002</v>
      </c>
      <c r="AP288" s="764">
        <v>479.92320000000001</v>
      </c>
      <c r="AQ288" s="764">
        <v>491.9776</v>
      </c>
      <c r="AR288" s="764">
        <v>505.0564</v>
      </c>
      <c r="AS288" s="764">
        <v>519.64509999999996</v>
      </c>
      <c r="AT288" s="764">
        <v>533.75620000000004</v>
      </c>
      <c r="AU288" s="764">
        <v>548.03970000000004</v>
      </c>
      <c r="AV288" s="764">
        <v>562.06399999999996</v>
      </c>
      <c r="AW288" s="764">
        <v>578.00319999999999</v>
      </c>
      <c r="AX288" s="764">
        <v>591.80380000000002</v>
      </c>
      <c r="AY288" s="764">
        <v>606.99210000000005</v>
      </c>
      <c r="AZ288" s="764">
        <v>622.16970000000003</v>
      </c>
    </row>
    <row r="289" spans="1:52">
      <c r="A289" s="785" t="s">
        <v>485</v>
      </c>
      <c r="B289" s="784" t="s">
        <v>879</v>
      </c>
      <c r="C289" s="764">
        <v>235.0821</v>
      </c>
      <c r="D289" s="764">
        <v>239.74209999999999</v>
      </c>
      <c r="E289" s="764">
        <v>250.35169999999999</v>
      </c>
      <c r="F289" s="764">
        <v>253.83940000000001</v>
      </c>
      <c r="G289" s="764">
        <v>301.43610000000001</v>
      </c>
      <c r="H289" s="764">
        <v>285.84410000000003</v>
      </c>
      <c r="I289" s="764">
        <v>300.1465</v>
      </c>
      <c r="J289" s="764">
        <v>304.80650000000003</v>
      </c>
      <c r="K289" s="764">
        <v>333.9683</v>
      </c>
      <c r="L289" s="764">
        <v>340.62130000000002</v>
      </c>
      <c r="M289" s="764">
        <v>357.53219999999999</v>
      </c>
      <c r="N289" s="764">
        <v>371.7174</v>
      </c>
      <c r="O289" s="764">
        <v>379.13240000000002</v>
      </c>
      <c r="P289" s="764">
        <v>394.1968</v>
      </c>
      <c r="Q289" s="764">
        <v>407.59070000000003</v>
      </c>
      <c r="R289" s="764">
        <v>405.334</v>
      </c>
      <c r="S289" s="764">
        <v>424.20850000000002</v>
      </c>
      <c r="T289" s="764">
        <v>445.98450000000003</v>
      </c>
      <c r="U289" s="764">
        <v>453.16489999999999</v>
      </c>
      <c r="V289" s="764">
        <v>452.01130000000001</v>
      </c>
      <c r="W289" s="764">
        <v>456.7398</v>
      </c>
      <c r="X289" s="764">
        <v>485.33859999999999</v>
      </c>
      <c r="Y289" s="764">
        <v>511.83890000000002</v>
      </c>
      <c r="Z289" s="764">
        <v>473.29899999999998</v>
      </c>
      <c r="AA289" s="764">
        <v>506.56659999999999</v>
      </c>
      <c r="AB289" s="764">
        <v>487.88729999999998</v>
      </c>
      <c r="AC289" s="764">
        <v>470.13319999999999</v>
      </c>
      <c r="AD289" s="764">
        <v>467.3725</v>
      </c>
      <c r="AE289" s="764">
        <v>483.22359999999998</v>
      </c>
      <c r="AF289" s="764">
        <v>494.50040000000001</v>
      </c>
      <c r="AG289" s="764">
        <v>496.09320000000002</v>
      </c>
      <c r="AH289" s="764">
        <v>497.5498</v>
      </c>
      <c r="AI289" s="764">
        <v>499.21899999999999</v>
      </c>
      <c r="AJ289" s="764">
        <v>501.12810000000002</v>
      </c>
      <c r="AK289" s="764">
        <v>503.38569999999999</v>
      </c>
      <c r="AL289" s="764">
        <v>505.88099999999997</v>
      </c>
      <c r="AM289" s="764">
        <v>508.65030000000002</v>
      </c>
      <c r="AN289" s="764">
        <v>512.6454</v>
      </c>
      <c r="AO289" s="764">
        <v>516.89499999999998</v>
      </c>
      <c r="AP289" s="764">
        <v>521.14649999999995</v>
      </c>
      <c r="AQ289" s="764">
        <v>526.04960000000005</v>
      </c>
      <c r="AR289" s="764">
        <v>531.3596</v>
      </c>
      <c r="AS289" s="764">
        <v>539.04740000000004</v>
      </c>
      <c r="AT289" s="764">
        <v>546.73</v>
      </c>
      <c r="AU289" s="764">
        <v>552.9529</v>
      </c>
      <c r="AV289" s="764">
        <v>560.85479999999995</v>
      </c>
      <c r="AW289" s="764">
        <v>568.57569999999998</v>
      </c>
      <c r="AX289" s="764">
        <v>575.98140000000001</v>
      </c>
      <c r="AY289" s="764">
        <v>583.9076</v>
      </c>
      <c r="AZ289" s="764">
        <v>592.92859999999996</v>
      </c>
    </row>
    <row r="290" spans="1:52">
      <c r="A290" s="785" t="s">
        <v>485</v>
      </c>
      <c r="B290" s="784" t="s">
        <v>880</v>
      </c>
      <c r="C290" s="764">
        <v>621.04340000000002</v>
      </c>
      <c r="D290" s="764">
        <v>642.08680000000004</v>
      </c>
      <c r="E290" s="764">
        <v>695.39859999999999</v>
      </c>
      <c r="F290" s="764">
        <v>739.18520000000001</v>
      </c>
      <c r="G290" s="764">
        <v>747.80179999999996</v>
      </c>
      <c r="H290" s="764">
        <v>725.52750000000003</v>
      </c>
      <c r="I290" s="764">
        <v>708.08900000000006</v>
      </c>
      <c r="J290" s="764">
        <v>815.47469999999998</v>
      </c>
      <c r="K290" s="764">
        <v>768.7278</v>
      </c>
      <c r="L290" s="764">
        <v>810.11109999999996</v>
      </c>
      <c r="M290" s="764">
        <v>833.35249999999996</v>
      </c>
      <c r="N290" s="764">
        <v>873.29970000000003</v>
      </c>
      <c r="O290" s="764">
        <v>861.25390000000004</v>
      </c>
      <c r="P290" s="764">
        <v>990.85519999999997</v>
      </c>
      <c r="Q290" s="764">
        <v>1008.616</v>
      </c>
      <c r="R290" s="764">
        <v>960.28620000000001</v>
      </c>
      <c r="S290" s="764">
        <v>935.0222</v>
      </c>
      <c r="T290" s="764">
        <v>864.06629999999996</v>
      </c>
      <c r="U290" s="764">
        <v>889.56399999999996</v>
      </c>
      <c r="V290" s="764">
        <v>953.2192</v>
      </c>
      <c r="W290" s="764">
        <v>1041.3610000000001</v>
      </c>
      <c r="X290" s="764">
        <v>976.27189999999996</v>
      </c>
      <c r="Y290" s="764">
        <v>952.33519999999999</v>
      </c>
      <c r="Z290" s="764">
        <v>1017.171</v>
      </c>
      <c r="AA290" s="764">
        <v>850.08900000000006</v>
      </c>
      <c r="AB290" s="764">
        <v>902.53369999999995</v>
      </c>
      <c r="AC290" s="764">
        <v>953.82389999999998</v>
      </c>
      <c r="AD290" s="764">
        <v>970.80740000000003</v>
      </c>
      <c r="AE290" s="764">
        <v>1013.643</v>
      </c>
      <c r="AF290" s="764">
        <v>1049.0730000000001</v>
      </c>
      <c r="AG290" s="764">
        <v>1062.145</v>
      </c>
      <c r="AH290" s="764">
        <v>1077.8589999999999</v>
      </c>
      <c r="AI290" s="764">
        <v>1093.0070000000001</v>
      </c>
      <c r="AJ290" s="764">
        <v>1105.694</v>
      </c>
      <c r="AK290" s="764">
        <v>1118.5650000000001</v>
      </c>
      <c r="AL290" s="764">
        <v>1129.671</v>
      </c>
      <c r="AM290" s="764">
        <v>1144.4349999999999</v>
      </c>
      <c r="AN290" s="764">
        <v>1160.922</v>
      </c>
      <c r="AO290" s="764">
        <v>1178.8389999999999</v>
      </c>
      <c r="AP290" s="764">
        <v>1196.5219999999999</v>
      </c>
      <c r="AQ290" s="764">
        <v>1214.454</v>
      </c>
      <c r="AR290" s="764">
        <v>1233.1859999999999</v>
      </c>
      <c r="AS290" s="764">
        <v>1250.375</v>
      </c>
      <c r="AT290" s="764">
        <v>1267.78</v>
      </c>
      <c r="AU290" s="764">
        <v>1286.9280000000001</v>
      </c>
      <c r="AV290" s="764">
        <v>1306.768</v>
      </c>
      <c r="AW290" s="764">
        <v>1326.3119999999999</v>
      </c>
      <c r="AX290" s="764">
        <v>1346.5909999999999</v>
      </c>
      <c r="AY290" s="764">
        <v>1366.605</v>
      </c>
      <c r="AZ290" s="764">
        <v>1385.7149999999999</v>
      </c>
    </row>
    <row r="291" spans="1:52">
      <c r="A291" s="785" t="s">
        <v>485</v>
      </c>
      <c r="B291" s="784" t="s">
        <v>881</v>
      </c>
      <c r="C291" s="764">
        <v>549.53110000000004</v>
      </c>
      <c r="D291" s="764">
        <v>502.16879999999998</v>
      </c>
      <c r="E291" s="764">
        <v>528.83939999999996</v>
      </c>
      <c r="F291" s="764">
        <v>546.86400000000003</v>
      </c>
      <c r="G291" s="764">
        <v>594.60720000000003</v>
      </c>
      <c r="H291" s="764">
        <v>563.62840000000006</v>
      </c>
      <c r="I291" s="764">
        <v>563.95069999999998</v>
      </c>
      <c r="J291" s="764">
        <v>598.15359999999998</v>
      </c>
      <c r="K291" s="764">
        <v>604.83590000000004</v>
      </c>
      <c r="L291" s="764">
        <v>617.1454</v>
      </c>
      <c r="M291" s="764">
        <v>624.70690000000002</v>
      </c>
      <c r="N291" s="764">
        <v>630.50990000000002</v>
      </c>
      <c r="O291" s="764">
        <v>624.15009999999995</v>
      </c>
      <c r="P291" s="764">
        <v>665.32820000000004</v>
      </c>
      <c r="Q291" s="764">
        <v>675.61540000000002</v>
      </c>
      <c r="R291" s="764">
        <v>644.40200000000004</v>
      </c>
      <c r="S291" s="764">
        <v>640.91430000000003</v>
      </c>
      <c r="T291" s="764">
        <v>633.38210000000004</v>
      </c>
      <c r="U291" s="764">
        <v>646.30700000000002</v>
      </c>
      <c r="V291" s="764">
        <v>657.96849999999995</v>
      </c>
      <c r="W291" s="764">
        <v>674.18489999999997</v>
      </c>
      <c r="X291" s="764">
        <v>675.38670000000002</v>
      </c>
      <c r="Y291" s="764">
        <v>680.79499999999996</v>
      </c>
      <c r="Z291" s="764">
        <v>664.13149999999996</v>
      </c>
      <c r="AA291" s="764">
        <v>658.00099999999998</v>
      </c>
      <c r="AB291" s="764">
        <v>656.8587</v>
      </c>
      <c r="AC291" s="764">
        <v>670.19290000000001</v>
      </c>
      <c r="AD291" s="764">
        <v>674.34370000000001</v>
      </c>
      <c r="AE291" s="764">
        <v>702.82029999999997</v>
      </c>
      <c r="AF291" s="764">
        <v>714.22199999999998</v>
      </c>
      <c r="AG291" s="764">
        <v>717.63340000000005</v>
      </c>
      <c r="AH291" s="764">
        <v>710.57399999999996</v>
      </c>
      <c r="AI291" s="764">
        <v>701.95029999999997</v>
      </c>
      <c r="AJ291" s="764">
        <v>694.78219999999999</v>
      </c>
      <c r="AK291" s="764">
        <v>688.8732</v>
      </c>
      <c r="AL291" s="764">
        <v>684.25210000000004</v>
      </c>
      <c r="AM291" s="764">
        <v>680.84829999999999</v>
      </c>
      <c r="AN291" s="764">
        <v>678.45</v>
      </c>
      <c r="AO291" s="764">
        <v>677.05690000000004</v>
      </c>
      <c r="AP291" s="764">
        <v>676.49360000000001</v>
      </c>
      <c r="AQ291" s="764">
        <v>676.69889999999998</v>
      </c>
      <c r="AR291" s="764">
        <v>677.6454</v>
      </c>
      <c r="AS291" s="764">
        <v>679.21</v>
      </c>
      <c r="AT291" s="764">
        <v>681.6386</v>
      </c>
      <c r="AU291" s="764">
        <v>684.38350000000003</v>
      </c>
      <c r="AV291" s="764">
        <v>687.63139999999999</v>
      </c>
      <c r="AW291" s="764">
        <v>691.27509999999995</v>
      </c>
      <c r="AX291" s="764">
        <v>695.33450000000005</v>
      </c>
      <c r="AY291" s="764">
        <v>699.7654</v>
      </c>
      <c r="AZ291" s="764">
        <v>704.53920000000005</v>
      </c>
    </row>
    <row r="292" spans="1:52">
      <c r="A292" s="785" t="s">
        <v>485</v>
      </c>
      <c r="B292" s="784" t="s">
        <v>882</v>
      </c>
      <c r="C292" s="764">
        <v>171.483</v>
      </c>
      <c r="D292" s="764">
        <v>254.45480000000001</v>
      </c>
      <c r="E292" s="764">
        <v>268.9332</v>
      </c>
      <c r="F292" s="764">
        <v>280.27550000000002</v>
      </c>
      <c r="G292" s="764">
        <v>296.13130000000001</v>
      </c>
      <c r="H292" s="764">
        <v>283.2063</v>
      </c>
      <c r="I292" s="764">
        <v>281.35989999999998</v>
      </c>
      <c r="J292" s="764">
        <v>306.79950000000002</v>
      </c>
      <c r="K292" s="764">
        <v>303.07729999999998</v>
      </c>
      <c r="L292" s="764">
        <v>312.19220000000001</v>
      </c>
      <c r="M292" s="764">
        <v>313.56970000000001</v>
      </c>
      <c r="N292" s="764">
        <v>316.5299</v>
      </c>
      <c r="O292" s="764">
        <v>310.3458</v>
      </c>
      <c r="P292" s="764">
        <v>338.74560000000002</v>
      </c>
      <c r="Q292" s="764">
        <v>343.75729999999999</v>
      </c>
      <c r="R292" s="764">
        <v>326.69979999999998</v>
      </c>
      <c r="S292" s="764">
        <v>322.45010000000002</v>
      </c>
      <c r="T292" s="764">
        <v>313.86270000000002</v>
      </c>
      <c r="U292" s="764">
        <v>322.0104</v>
      </c>
      <c r="V292" s="764">
        <v>331.32040000000001</v>
      </c>
      <c r="W292" s="764">
        <v>340.49180000000001</v>
      </c>
      <c r="X292" s="764">
        <v>344.21359999999999</v>
      </c>
      <c r="Y292" s="764">
        <v>347.86829999999998</v>
      </c>
      <c r="Z292" s="764">
        <v>333.48</v>
      </c>
      <c r="AA292" s="764">
        <v>336.56529999999998</v>
      </c>
      <c r="AB292" s="764">
        <v>332.84109999999998</v>
      </c>
      <c r="AC292" s="764">
        <v>338.6046</v>
      </c>
      <c r="AD292" s="764">
        <v>335.52050000000003</v>
      </c>
      <c r="AE292" s="764">
        <v>344.59699999999998</v>
      </c>
      <c r="AF292" s="764">
        <v>350.21690000000001</v>
      </c>
      <c r="AG292" s="764">
        <v>350.97039999999998</v>
      </c>
      <c r="AH292" s="764">
        <v>346.55829999999997</v>
      </c>
      <c r="AI292" s="764">
        <v>341.17529999999999</v>
      </c>
      <c r="AJ292" s="764">
        <v>336.68099999999998</v>
      </c>
      <c r="AK292" s="764">
        <v>333.03930000000003</v>
      </c>
      <c r="AL292" s="764">
        <v>329.77760000000001</v>
      </c>
      <c r="AM292" s="764">
        <v>326.92739999999998</v>
      </c>
      <c r="AN292" s="764">
        <v>324.58199999999999</v>
      </c>
      <c r="AO292" s="764">
        <v>323.24220000000003</v>
      </c>
      <c r="AP292" s="764">
        <v>322.96170000000001</v>
      </c>
      <c r="AQ292" s="764">
        <v>323.13780000000003</v>
      </c>
      <c r="AR292" s="764">
        <v>324.34719999999999</v>
      </c>
      <c r="AS292" s="764">
        <v>326.0994</v>
      </c>
      <c r="AT292" s="764">
        <v>327.96379999999999</v>
      </c>
      <c r="AU292" s="764">
        <v>330.17270000000002</v>
      </c>
      <c r="AV292" s="764">
        <v>332.65600000000001</v>
      </c>
      <c r="AW292" s="764">
        <v>334.97559999999999</v>
      </c>
      <c r="AX292" s="764">
        <v>337.34440000000001</v>
      </c>
      <c r="AY292" s="764">
        <v>340.0224</v>
      </c>
      <c r="AZ292" s="764">
        <v>343.10910000000001</v>
      </c>
    </row>
    <row r="293" spans="1:52">
      <c r="A293" s="785" t="s">
        <v>485</v>
      </c>
      <c r="B293" s="784" t="s">
        <v>883</v>
      </c>
      <c r="C293" s="764">
        <v>626.11369999999999</v>
      </c>
      <c r="D293" s="764">
        <v>629.66</v>
      </c>
      <c r="E293" s="764">
        <v>650.52760000000001</v>
      </c>
      <c r="F293" s="764">
        <v>657.67880000000002</v>
      </c>
      <c r="G293" s="764">
        <v>746.86400000000003</v>
      </c>
      <c r="H293" s="764">
        <v>694.49009999999998</v>
      </c>
      <c r="I293" s="764">
        <v>704.51350000000002</v>
      </c>
      <c r="J293" s="764">
        <v>705.04100000000005</v>
      </c>
      <c r="K293" s="764">
        <v>734.32</v>
      </c>
      <c r="L293" s="764">
        <v>731.59439999999995</v>
      </c>
      <c r="M293" s="764">
        <v>743.17110000000002</v>
      </c>
      <c r="N293" s="764">
        <v>748.79830000000004</v>
      </c>
      <c r="O293" s="764">
        <v>748.03629999999998</v>
      </c>
      <c r="P293" s="764">
        <v>762.60249999999996</v>
      </c>
      <c r="Q293" s="764">
        <v>764.88850000000002</v>
      </c>
      <c r="R293" s="764">
        <v>727.25670000000002</v>
      </c>
      <c r="S293" s="764">
        <v>735.46299999999997</v>
      </c>
      <c r="T293" s="764">
        <v>750.70320000000004</v>
      </c>
      <c r="U293" s="764">
        <v>764.06780000000003</v>
      </c>
      <c r="V293" s="764">
        <v>799.42629999999997</v>
      </c>
      <c r="W293" s="764">
        <v>855.00879999999995</v>
      </c>
      <c r="X293" s="764">
        <v>797.9008</v>
      </c>
      <c r="Y293" s="764">
        <v>780.44600000000003</v>
      </c>
      <c r="Z293" s="764">
        <v>826.9434</v>
      </c>
      <c r="AA293" s="764">
        <v>719.66390000000001</v>
      </c>
      <c r="AB293" s="764">
        <v>740.36379999999997</v>
      </c>
      <c r="AC293" s="764">
        <v>798.35159999999996</v>
      </c>
      <c r="AD293" s="764">
        <v>790.29190000000006</v>
      </c>
      <c r="AE293" s="764">
        <v>812.13850000000002</v>
      </c>
      <c r="AF293" s="764">
        <v>823.47490000000005</v>
      </c>
      <c r="AG293" s="764">
        <v>818.41719999999998</v>
      </c>
      <c r="AH293" s="764">
        <v>808.03549999999996</v>
      </c>
      <c r="AI293" s="764">
        <v>797.94470000000001</v>
      </c>
      <c r="AJ293" s="764">
        <v>789.14409999999998</v>
      </c>
      <c r="AK293" s="764">
        <v>783.50419999999997</v>
      </c>
      <c r="AL293" s="764">
        <v>779.11509999999998</v>
      </c>
      <c r="AM293" s="764">
        <v>775.88149999999996</v>
      </c>
      <c r="AN293" s="764">
        <v>773.702</v>
      </c>
      <c r="AO293" s="764">
        <v>772.50480000000005</v>
      </c>
      <c r="AP293" s="764">
        <v>772.11199999999997</v>
      </c>
      <c r="AQ293" s="764">
        <v>772.51</v>
      </c>
      <c r="AR293" s="764">
        <v>774.90589999999997</v>
      </c>
      <c r="AS293" s="764">
        <v>778.26250000000005</v>
      </c>
      <c r="AT293" s="764">
        <v>782.17010000000005</v>
      </c>
      <c r="AU293" s="764">
        <v>786.62329999999997</v>
      </c>
      <c r="AV293" s="764">
        <v>791.88430000000005</v>
      </c>
      <c r="AW293" s="764">
        <v>797.05409999999995</v>
      </c>
      <c r="AX293" s="764">
        <v>802.76319999999998</v>
      </c>
      <c r="AY293" s="764">
        <v>808.46559999999999</v>
      </c>
      <c r="AZ293" s="764">
        <v>814.875</v>
      </c>
    </row>
    <row r="294" spans="1:52">
      <c r="A294" s="785" t="s">
        <v>485</v>
      </c>
      <c r="B294" s="784" t="s">
        <v>884</v>
      </c>
      <c r="C294" s="764">
        <v>1005.422</v>
      </c>
      <c r="D294" s="764">
        <v>1010.404</v>
      </c>
      <c r="E294" s="764">
        <v>1063.6579999999999</v>
      </c>
      <c r="F294" s="764">
        <v>1076.4649999999999</v>
      </c>
      <c r="G294" s="764">
        <v>1236.8109999999999</v>
      </c>
      <c r="H294" s="764">
        <v>1147.3330000000001</v>
      </c>
      <c r="I294" s="764">
        <v>1148.241</v>
      </c>
      <c r="J294" s="764">
        <v>1161.2539999999999</v>
      </c>
      <c r="K294" s="764">
        <v>1215.152</v>
      </c>
      <c r="L294" s="764">
        <v>1199.297</v>
      </c>
      <c r="M294" s="764">
        <v>1249.297</v>
      </c>
      <c r="N294" s="764">
        <v>1308.7339999999999</v>
      </c>
      <c r="O294" s="764">
        <v>1345.4860000000001</v>
      </c>
      <c r="P294" s="764">
        <v>1387.0450000000001</v>
      </c>
      <c r="Q294" s="764">
        <v>1411.8109999999999</v>
      </c>
      <c r="R294" s="764">
        <v>1343.5809999999999</v>
      </c>
      <c r="S294" s="764">
        <v>1332.942</v>
      </c>
      <c r="T294" s="764">
        <v>1327.6659999999999</v>
      </c>
      <c r="U294" s="764">
        <v>1319.9870000000001</v>
      </c>
      <c r="V294" s="764">
        <v>1320.4860000000001</v>
      </c>
      <c r="W294" s="764">
        <v>1370.441</v>
      </c>
      <c r="X294" s="764">
        <v>1373.673</v>
      </c>
      <c r="Y294" s="764">
        <v>1393.7270000000001</v>
      </c>
      <c r="Z294" s="764">
        <v>1372.1679999999999</v>
      </c>
      <c r="AA294" s="764">
        <v>1298.722</v>
      </c>
      <c r="AB294" s="764">
        <v>1348.2529999999999</v>
      </c>
      <c r="AC294" s="764">
        <v>1351.5909999999999</v>
      </c>
      <c r="AD294" s="764">
        <v>1354.7339999999999</v>
      </c>
      <c r="AE294" s="764">
        <v>1409.355</v>
      </c>
      <c r="AF294" s="764">
        <v>1442.6130000000001</v>
      </c>
      <c r="AG294" s="764">
        <v>1448.7840000000001</v>
      </c>
      <c r="AH294" s="764">
        <v>1453.134</v>
      </c>
      <c r="AI294" s="764">
        <v>1453.7339999999999</v>
      </c>
      <c r="AJ294" s="764">
        <v>1455.558</v>
      </c>
      <c r="AK294" s="764">
        <v>1457.373</v>
      </c>
      <c r="AL294" s="764">
        <v>1459.675</v>
      </c>
      <c r="AM294" s="764">
        <v>1462.4770000000001</v>
      </c>
      <c r="AN294" s="764">
        <v>1466.104</v>
      </c>
      <c r="AO294" s="764">
        <v>1471.5940000000001</v>
      </c>
      <c r="AP294" s="764">
        <v>1478.818</v>
      </c>
      <c r="AQ294" s="764">
        <v>1488.6610000000001</v>
      </c>
      <c r="AR294" s="764">
        <v>1503.248</v>
      </c>
      <c r="AS294" s="764">
        <v>1519.5630000000001</v>
      </c>
      <c r="AT294" s="764">
        <v>1536.7919999999999</v>
      </c>
      <c r="AU294" s="764">
        <v>1554.319</v>
      </c>
      <c r="AV294" s="764">
        <v>1573.298</v>
      </c>
      <c r="AW294" s="764">
        <v>1590.93</v>
      </c>
      <c r="AX294" s="764">
        <v>1609.2919999999999</v>
      </c>
      <c r="AY294" s="764">
        <v>1626.604</v>
      </c>
      <c r="AZ294" s="764">
        <v>1645.6079999999999</v>
      </c>
    </row>
    <row r="295" spans="1:52">
      <c r="A295" s="785" t="s">
        <v>485</v>
      </c>
      <c r="B295" s="784" t="s">
        <v>885</v>
      </c>
      <c r="C295" s="764">
        <v>300.02929999999998</v>
      </c>
      <c r="D295" s="764">
        <v>304.60140000000001</v>
      </c>
      <c r="E295" s="764">
        <v>317.79020000000003</v>
      </c>
      <c r="F295" s="764">
        <v>318.37630000000001</v>
      </c>
      <c r="G295" s="764">
        <v>402.4033</v>
      </c>
      <c r="H295" s="764">
        <v>369.6952</v>
      </c>
      <c r="I295" s="764">
        <v>395.25200000000001</v>
      </c>
      <c r="J295" s="764">
        <v>361.1078</v>
      </c>
      <c r="K295" s="764">
        <v>416.23680000000002</v>
      </c>
      <c r="L295" s="764">
        <v>409.67169999999999</v>
      </c>
      <c r="M295" s="764">
        <v>427.22739999999999</v>
      </c>
      <c r="N295" s="764">
        <v>442.08670000000001</v>
      </c>
      <c r="O295" s="764">
        <v>467.67290000000003</v>
      </c>
      <c r="P295" s="764">
        <v>473.88619999999997</v>
      </c>
      <c r="Q295" s="764">
        <v>501.31880000000001</v>
      </c>
      <c r="R295" s="764">
        <v>500.23439999999999</v>
      </c>
      <c r="S295" s="764">
        <v>516.58839999999998</v>
      </c>
      <c r="T295" s="764">
        <v>549.23779999999999</v>
      </c>
      <c r="U295" s="764">
        <v>547.0104</v>
      </c>
      <c r="V295" s="764">
        <v>568.94640000000004</v>
      </c>
      <c r="W295" s="764">
        <v>603.53719999999998</v>
      </c>
      <c r="X295" s="764">
        <v>608.34540000000004</v>
      </c>
      <c r="Y295" s="764">
        <v>597.5788</v>
      </c>
      <c r="Z295" s="764">
        <v>628.101</v>
      </c>
      <c r="AA295" s="764">
        <v>551.149</v>
      </c>
      <c r="AB295" s="764">
        <v>571.23109999999997</v>
      </c>
      <c r="AC295" s="764">
        <v>579.22850000000005</v>
      </c>
      <c r="AD295" s="764">
        <v>578.029</v>
      </c>
      <c r="AE295" s="764">
        <v>604.75149999999996</v>
      </c>
      <c r="AF295" s="764">
        <v>628.31790000000001</v>
      </c>
      <c r="AG295" s="764">
        <v>644.55899999999997</v>
      </c>
      <c r="AH295" s="764">
        <v>659.72519999999997</v>
      </c>
      <c r="AI295" s="764">
        <v>672.40769999999998</v>
      </c>
      <c r="AJ295" s="764">
        <v>682.91700000000003</v>
      </c>
      <c r="AK295" s="764">
        <v>691.70029999999997</v>
      </c>
      <c r="AL295" s="764">
        <v>699.67729999999995</v>
      </c>
      <c r="AM295" s="764">
        <v>707.21579999999994</v>
      </c>
      <c r="AN295" s="764">
        <v>714.60680000000002</v>
      </c>
      <c r="AO295" s="764">
        <v>722.2604</v>
      </c>
      <c r="AP295" s="764">
        <v>730.34019999999998</v>
      </c>
      <c r="AQ295" s="764">
        <v>739.66880000000003</v>
      </c>
      <c r="AR295" s="764">
        <v>751.02829999999994</v>
      </c>
      <c r="AS295" s="764">
        <v>763.39509999999996</v>
      </c>
      <c r="AT295" s="764">
        <v>774.8913</v>
      </c>
      <c r="AU295" s="764">
        <v>786.14840000000004</v>
      </c>
      <c r="AV295" s="764">
        <v>797.78340000000003</v>
      </c>
      <c r="AW295" s="764">
        <v>808.72190000000001</v>
      </c>
      <c r="AX295" s="764">
        <v>819.52829999999994</v>
      </c>
      <c r="AY295" s="764">
        <v>830.30600000000004</v>
      </c>
      <c r="AZ295" s="764">
        <v>841.16089999999997</v>
      </c>
    </row>
    <row r="296" spans="1:52">
      <c r="A296" s="785" t="s">
        <v>485</v>
      </c>
      <c r="B296" s="784" t="s">
        <v>886</v>
      </c>
      <c r="C296" s="764">
        <v>469.51929999999999</v>
      </c>
      <c r="D296" s="764">
        <v>476.26029999999997</v>
      </c>
      <c r="E296" s="764">
        <v>500.7328</v>
      </c>
      <c r="F296" s="764">
        <v>507.15120000000002</v>
      </c>
      <c r="G296" s="764">
        <v>628.60500000000002</v>
      </c>
      <c r="H296" s="764">
        <v>579.71860000000004</v>
      </c>
      <c r="I296" s="764">
        <v>609.05619999999999</v>
      </c>
      <c r="J296" s="764">
        <v>577.66700000000003</v>
      </c>
      <c r="K296" s="764">
        <v>650.4982</v>
      </c>
      <c r="L296" s="764">
        <v>638.68700000000001</v>
      </c>
      <c r="M296" s="764">
        <v>669.66579999999999</v>
      </c>
      <c r="N296" s="764">
        <v>690.24019999999996</v>
      </c>
      <c r="O296" s="764">
        <v>726.61189999999999</v>
      </c>
      <c r="P296" s="764">
        <v>749.41369999999995</v>
      </c>
      <c r="Q296" s="764">
        <v>793.40549999999996</v>
      </c>
      <c r="R296" s="764">
        <v>788.71609999999998</v>
      </c>
      <c r="S296" s="764">
        <v>823.0068</v>
      </c>
      <c r="T296" s="764">
        <v>877.78409999999997</v>
      </c>
      <c r="U296" s="764">
        <v>887.48490000000004</v>
      </c>
      <c r="V296" s="764">
        <v>928.91250000000002</v>
      </c>
      <c r="W296" s="764">
        <v>961.10550000000001</v>
      </c>
      <c r="X296" s="764">
        <v>1002.397</v>
      </c>
      <c r="Y296" s="764">
        <v>1020.326</v>
      </c>
      <c r="Z296" s="764">
        <v>964.6001</v>
      </c>
      <c r="AA296" s="764">
        <v>964.04769999999996</v>
      </c>
      <c r="AB296" s="764">
        <v>993.20150000000001</v>
      </c>
      <c r="AC296" s="764">
        <v>962.93430000000001</v>
      </c>
      <c r="AD296" s="764">
        <v>967.48940000000005</v>
      </c>
      <c r="AE296" s="764">
        <v>1023.341</v>
      </c>
      <c r="AF296" s="764">
        <v>1071.864</v>
      </c>
      <c r="AG296" s="764">
        <v>1111.1959999999999</v>
      </c>
      <c r="AH296" s="764">
        <v>1148.934</v>
      </c>
      <c r="AI296" s="764">
        <v>1185.0260000000001</v>
      </c>
      <c r="AJ296" s="764">
        <v>1218.047</v>
      </c>
      <c r="AK296" s="764">
        <v>1246.3309999999999</v>
      </c>
      <c r="AL296" s="764">
        <v>1274.2850000000001</v>
      </c>
      <c r="AM296" s="764">
        <v>1301.3599999999999</v>
      </c>
      <c r="AN296" s="764">
        <v>1328.2090000000001</v>
      </c>
      <c r="AO296" s="764">
        <v>1356.4580000000001</v>
      </c>
      <c r="AP296" s="764">
        <v>1385.652</v>
      </c>
      <c r="AQ296" s="764">
        <v>1417.749</v>
      </c>
      <c r="AR296" s="764">
        <v>1454.35</v>
      </c>
      <c r="AS296" s="764">
        <v>1493.6389999999999</v>
      </c>
      <c r="AT296" s="764">
        <v>1529.9390000000001</v>
      </c>
      <c r="AU296" s="764">
        <v>1567.356</v>
      </c>
      <c r="AV296" s="764">
        <v>1606.145</v>
      </c>
      <c r="AW296" s="764">
        <v>1643.1869999999999</v>
      </c>
      <c r="AX296" s="764">
        <v>1680.692</v>
      </c>
      <c r="AY296" s="764">
        <v>1717.71</v>
      </c>
      <c r="AZ296" s="764">
        <v>1754.828</v>
      </c>
    </row>
    <row r="297" spans="1:52">
      <c r="A297" s="785" t="s">
        <v>485</v>
      </c>
      <c r="B297" s="784" t="s">
        <v>887</v>
      </c>
      <c r="C297" s="764">
        <v>456.35989999999998</v>
      </c>
      <c r="D297" s="764">
        <v>471.86399999999998</v>
      </c>
      <c r="E297" s="764">
        <v>513.59910000000002</v>
      </c>
      <c r="F297" s="764">
        <v>532.32709999999997</v>
      </c>
      <c r="G297" s="764">
        <v>586.13710000000003</v>
      </c>
      <c r="H297" s="764">
        <v>562.45609999999999</v>
      </c>
      <c r="I297" s="764">
        <v>563.45259999999996</v>
      </c>
      <c r="J297" s="764">
        <v>613.8922</v>
      </c>
      <c r="K297" s="764">
        <v>619.54859999999996</v>
      </c>
      <c r="L297" s="764">
        <v>637.77840000000003</v>
      </c>
      <c r="M297" s="764">
        <v>684.61300000000006</v>
      </c>
      <c r="N297" s="764">
        <v>724.85329999999999</v>
      </c>
      <c r="O297" s="764">
        <v>739.65409999999997</v>
      </c>
      <c r="P297" s="764">
        <v>806.03740000000005</v>
      </c>
      <c r="Q297" s="764">
        <v>833.08889999999997</v>
      </c>
      <c r="R297" s="764">
        <v>808.70420000000001</v>
      </c>
      <c r="S297" s="764">
        <v>819.02070000000003</v>
      </c>
      <c r="T297" s="764">
        <v>814.94669999999996</v>
      </c>
      <c r="U297" s="764">
        <v>838.42250000000001</v>
      </c>
      <c r="V297" s="764">
        <v>858.94669999999996</v>
      </c>
      <c r="W297" s="764">
        <v>884.03790000000004</v>
      </c>
      <c r="X297" s="764">
        <v>922.11680000000001</v>
      </c>
      <c r="Y297" s="764">
        <v>949.06309999999996</v>
      </c>
      <c r="Z297" s="764">
        <v>883.41240000000005</v>
      </c>
      <c r="AA297" s="764">
        <v>896.51559999999995</v>
      </c>
      <c r="AB297" s="764">
        <v>917.69280000000003</v>
      </c>
      <c r="AC297" s="764">
        <v>899.58180000000004</v>
      </c>
      <c r="AD297" s="764">
        <v>947.77419999999995</v>
      </c>
      <c r="AE297" s="764">
        <v>1032.058</v>
      </c>
      <c r="AF297" s="764">
        <v>1082.413</v>
      </c>
      <c r="AG297" s="764">
        <v>1108.8610000000001</v>
      </c>
      <c r="AH297" s="764">
        <v>1134.473</v>
      </c>
      <c r="AI297" s="764">
        <v>1148.2460000000001</v>
      </c>
      <c r="AJ297" s="764">
        <v>1162.075</v>
      </c>
      <c r="AK297" s="764">
        <v>1175.7139999999999</v>
      </c>
      <c r="AL297" s="764">
        <v>1184.498</v>
      </c>
      <c r="AM297" s="764">
        <v>1193.9259999999999</v>
      </c>
      <c r="AN297" s="764">
        <v>1203.8910000000001</v>
      </c>
      <c r="AO297" s="764">
        <v>1220.5650000000001</v>
      </c>
      <c r="AP297" s="764">
        <v>1242.2760000000001</v>
      </c>
      <c r="AQ297" s="764">
        <v>1265.45</v>
      </c>
      <c r="AR297" s="764">
        <v>1295.588</v>
      </c>
      <c r="AS297" s="764">
        <v>1333.1389999999999</v>
      </c>
      <c r="AT297" s="764">
        <v>1376.8230000000001</v>
      </c>
      <c r="AU297" s="764">
        <v>1419.7570000000001</v>
      </c>
      <c r="AV297" s="764">
        <v>1462.81</v>
      </c>
      <c r="AW297" s="764">
        <v>1501.48</v>
      </c>
      <c r="AX297" s="764">
        <v>1541.0119999999999</v>
      </c>
      <c r="AY297" s="764">
        <v>1579.2719999999999</v>
      </c>
      <c r="AZ297" s="764">
        <v>1617.7339999999999</v>
      </c>
    </row>
    <row r="298" spans="1:52">
      <c r="A298" s="785" t="s">
        <v>485</v>
      </c>
      <c r="B298" s="784" t="s">
        <v>888</v>
      </c>
      <c r="C298" s="764">
        <v>687.1336</v>
      </c>
      <c r="D298" s="764">
        <v>708.38220000000001</v>
      </c>
      <c r="E298" s="764">
        <v>768.72799999999995</v>
      </c>
      <c r="F298" s="764">
        <v>791.44200000000001</v>
      </c>
      <c r="G298" s="764">
        <v>893.61080000000004</v>
      </c>
      <c r="H298" s="764">
        <v>851.0258</v>
      </c>
      <c r="I298" s="764">
        <v>857.41499999999996</v>
      </c>
      <c r="J298" s="764">
        <v>912.04570000000001</v>
      </c>
      <c r="K298" s="764">
        <v>939.50760000000002</v>
      </c>
      <c r="L298" s="764">
        <v>958.93899999999996</v>
      </c>
      <c r="M298" s="764">
        <v>1036.694</v>
      </c>
      <c r="N298" s="764">
        <v>1097.421</v>
      </c>
      <c r="O298" s="764">
        <v>1129.191</v>
      </c>
      <c r="P298" s="764">
        <v>1205.1289999999999</v>
      </c>
      <c r="Q298" s="764">
        <v>1246.5409999999999</v>
      </c>
      <c r="R298" s="764">
        <v>1213.95</v>
      </c>
      <c r="S298" s="764">
        <v>1217.174</v>
      </c>
      <c r="T298" s="764">
        <v>1240.1220000000001</v>
      </c>
      <c r="U298" s="764">
        <v>1283.2339999999999</v>
      </c>
      <c r="V298" s="764">
        <v>1296.635</v>
      </c>
      <c r="W298" s="764">
        <v>1333.2190000000001</v>
      </c>
      <c r="X298" s="764">
        <v>1412.566</v>
      </c>
      <c r="Y298" s="764">
        <v>1443.2670000000001</v>
      </c>
      <c r="Z298" s="764">
        <v>1350.952</v>
      </c>
      <c r="AA298" s="764">
        <v>1362.085</v>
      </c>
      <c r="AB298" s="764">
        <v>1409.252</v>
      </c>
      <c r="AC298" s="764">
        <v>1346.71</v>
      </c>
      <c r="AD298" s="764">
        <v>1376.4960000000001</v>
      </c>
      <c r="AE298" s="764">
        <v>1468.2819999999999</v>
      </c>
      <c r="AF298" s="764">
        <v>1568.153</v>
      </c>
      <c r="AG298" s="764">
        <v>1654.5840000000001</v>
      </c>
      <c r="AH298" s="764">
        <v>1733.2280000000001</v>
      </c>
      <c r="AI298" s="764">
        <v>1813.876</v>
      </c>
      <c r="AJ298" s="764">
        <v>1880.3150000000001</v>
      </c>
      <c r="AK298" s="764">
        <v>1944.4190000000001</v>
      </c>
      <c r="AL298" s="764">
        <v>2012.644</v>
      </c>
      <c r="AM298" s="764">
        <v>2080.692</v>
      </c>
      <c r="AN298" s="764">
        <v>2149.8159999999998</v>
      </c>
      <c r="AO298" s="764">
        <v>2228.5140000000001</v>
      </c>
      <c r="AP298" s="764">
        <v>2306.7060000000001</v>
      </c>
      <c r="AQ298" s="764">
        <v>2390.8420000000001</v>
      </c>
      <c r="AR298" s="764">
        <v>2481.2469999999998</v>
      </c>
      <c r="AS298" s="764">
        <v>2576.1460000000002</v>
      </c>
      <c r="AT298" s="764">
        <v>2666.12</v>
      </c>
      <c r="AU298" s="764">
        <v>2764.165</v>
      </c>
      <c r="AV298" s="764">
        <v>2851.1109999999999</v>
      </c>
      <c r="AW298" s="764">
        <v>2946.826</v>
      </c>
      <c r="AX298" s="764">
        <v>3039.239</v>
      </c>
      <c r="AY298" s="764">
        <v>3130.1120000000001</v>
      </c>
      <c r="AZ298" s="764">
        <v>3216.8780000000002</v>
      </c>
    </row>
    <row r="299" spans="1:52">
      <c r="A299" s="785" t="s">
        <v>485</v>
      </c>
      <c r="B299" s="784" t="s">
        <v>889</v>
      </c>
      <c r="C299" s="764">
        <v>832.86329999999998</v>
      </c>
      <c r="D299" s="764">
        <v>1028.5550000000001</v>
      </c>
      <c r="E299" s="764">
        <v>967.72900000000004</v>
      </c>
      <c r="F299" s="764">
        <v>1025.4159999999999</v>
      </c>
      <c r="G299" s="764">
        <v>1035.9110000000001</v>
      </c>
      <c r="H299" s="764">
        <v>1230.7539999999999</v>
      </c>
      <c r="I299" s="764">
        <v>1434.8779999999999</v>
      </c>
      <c r="J299" s="764">
        <v>1441.761</v>
      </c>
      <c r="K299" s="764">
        <v>1455.2149999999999</v>
      </c>
      <c r="L299" s="764">
        <v>1503.857</v>
      </c>
      <c r="M299" s="764">
        <v>1682.4580000000001</v>
      </c>
      <c r="N299" s="764">
        <v>1577.62</v>
      </c>
      <c r="O299" s="764">
        <v>1313.7139999999999</v>
      </c>
      <c r="P299" s="764">
        <v>1182.8489999999999</v>
      </c>
      <c r="Q299" s="764">
        <v>1574.9870000000001</v>
      </c>
      <c r="R299" s="764">
        <v>1452.54</v>
      </c>
      <c r="S299" s="764">
        <v>1383.375</v>
      </c>
      <c r="T299" s="764">
        <v>1348.653</v>
      </c>
      <c r="U299" s="764">
        <v>1342.5509999999999</v>
      </c>
      <c r="V299" s="764">
        <v>1455.452</v>
      </c>
      <c r="W299" s="764">
        <v>1487.8630000000001</v>
      </c>
      <c r="X299" s="764">
        <v>1390.3979999999999</v>
      </c>
      <c r="Y299" s="764">
        <v>1222.5319999999999</v>
      </c>
      <c r="Z299" s="764">
        <v>1051.482</v>
      </c>
      <c r="AA299" s="764">
        <v>1017.133</v>
      </c>
      <c r="AB299" s="764">
        <v>919.99289999999996</v>
      </c>
      <c r="AC299" s="764">
        <v>922.66610000000003</v>
      </c>
      <c r="AD299" s="764">
        <v>1264.57</v>
      </c>
      <c r="AE299" s="764">
        <v>1162.8689999999999</v>
      </c>
      <c r="AF299" s="764">
        <v>1223.28</v>
      </c>
      <c r="AG299" s="764">
        <v>1261.424</v>
      </c>
      <c r="AH299" s="764">
        <v>1299.924</v>
      </c>
      <c r="AI299" s="764">
        <v>1338.7460000000001</v>
      </c>
      <c r="AJ299" s="764">
        <v>1377.856</v>
      </c>
      <c r="AK299" s="764">
        <v>1417.2249999999999</v>
      </c>
      <c r="AL299" s="764">
        <v>1456.826</v>
      </c>
      <c r="AM299" s="764">
        <v>1496.636</v>
      </c>
      <c r="AN299" s="764">
        <v>1536.633</v>
      </c>
      <c r="AO299" s="764">
        <v>1576.798</v>
      </c>
      <c r="AP299" s="764">
        <v>1617.1130000000001</v>
      </c>
      <c r="AQ299" s="764">
        <v>1657.5619999999999</v>
      </c>
      <c r="AR299" s="764">
        <v>1698.13</v>
      </c>
      <c r="AS299" s="764">
        <v>1738.8040000000001</v>
      </c>
      <c r="AT299" s="764">
        <v>1779.5719999999999</v>
      </c>
      <c r="AU299" s="764">
        <v>1820.423</v>
      </c>
      <c r="AV299" s="764">
        <v>1861.345</v>
      </c>
      <c r="AW299" s="764">
        <v>1902.3309999999999</v>
      </c>
      <c r="AX299" s="764">
        <v>1943.3710000000001</v>
      </c>
      <c r="AY299" s="764">
        <v>1984.4559999999999</v>
      </c>
      <c r="AZ299" s="764">
        <v>2025.5820000000001</v>
      </c>
    </row>
    <row r="300" spans="1:52">
      <c r="A300" s="785" t="s">
        <v>485</v>
      </c>
      <c r="B300" s="784" t="s">
        <v>25</v>
      </c>
      <c r="C300" s="764">
        <v>64.044399999999996</v>
      </c>
      <c r="D300" s="764">
        <v>82.531800000000004</v>
      </c>
      <c r="E300" s="764">
        <v>79.878100000000003</v>
      </c>
      <c r="F300" s="764">
        <v>100.63379999999999</v>
      </c>
      <c r="G300" s="764">
        <v>99.994399999999999</v>
      </c>
      <c r="H300" s="764">
        <v>120.79430000000001</v>
      </c>
      <c r="I300" s="764">
        <v>135.79669999999999</v>
      </c>
      <c r="J300" s="764">
        <v>138.3389</v>
      </c>
      <c r="K300" s="764">
        <v>144.1276</v>
      </c>
      <c r="L300" s="764">
        <v>140.8793</v>
      </c>
      <c r="M300" s="764">
        <v>148.96270000000001</v>
      </c>
      <c r="N300" s="764">
        <v>136.1772</v>
      </c>
      <c r="O300" s="764">
        <v>111.39709999999999</v>
      </c>
      <c r="P300" s="764">
        <v>101.00749999999999</v>
      </c>
      <c r="Q300" s="764">
        <v>137.1576</v>
      </c>
      <c r="R300" s="764">
        <v>125.9847</v>
      </c>
      <c r="S300" s="764">
        <v>119.2831</v>
      </c>
      <c r="T300" s="764">
        <v>120.8419</v>
      </c>
      <c r="U300" s="764">
        <v>120.2041</v>
      </c>
      <c r="V300" s="764">
        <v>129.45679999999999</v>
      </c>
      <c r="W300" s="764">
        <v>130.92240000000001</v>
      </c>
      <c r="X300" s="764">
        <v>120.75749999999999</v>
      </c>
      <c r="Y300" s="764">
        <v>108.2769</v>
      </c>
      <c r="Z300" s="764">
        <v>92.436400000000006</v>
      </c>
      <c r="AA300" s="764">
        <v>89.5274</v>
      </c>
      <c r="AB300" s="764">
        <v>81.240799999999993</v>
      </c>
      <c r="AC300" s="764">
        <v>81.385400000000004</v>
      </c>
      <c r="AD300" s="764">
        <v>87.450500000000005</v>
      </c>
      <c r="AE300" s="764">
        <v>92.237099999999998</v>
      </c>
      <c r="AF300" s="764">
        <v>94.352199999999996</v>
      </c>
      <c r="AG300" s="764">
        <v>94.662300000000002</v>
      </c>
      <c r="AH300" s="764">
        <v>94.959299999999999</v>
      </c>
      <c r="AI300" s="764">
        <v>95.244299999999996</v>
      </c>
      <c r="AJ300" s="764">
        <v>95.517899999999997</v>
      </c>
      <c r="AK300" s="764">
        <v>95.781000000000006</v>
      </c>
      <c r="AL300" s="764">
        <v>96.034300000000002</v>
      </c>
      <c r="AM300" s="764">
        <v>96.278400000000005</v>
      </c>
      <c r="AN300" s="764">
        <v>96.513900000000007</v>
      </c>
      <c r="AO300" s="764">
        <v>96.741299999999995</v>
      </c>
      <c r="AP300" s="764">
        <v>96.961299999999994</v>
      </c>
      <c r="AQ300" s="764">
        <v>97.174199999999999</v>
      </c>
      <c r="AR300" s="764">
        <v>96.874300000000005</v>
      </c>
      <c r="AS300" s="764">
        <v>96.472099999999998</v>
      </c>
      <c r="AT300" s="764">
        <v>96.072100000000006</v>
      </c>
      <c r="AU300" s="764">
        <v>95.675200000000004</v>
      </c>
      <c r="AV300" s="764">
        <v>95.2821</v>
      </c>
      <c r="AW300" s="764">
        <v>94.893699999999995</v>
      </c>
      <c r="AX300" s="764">
        <v>94.5107</v>
      </c>
      <c r="AY300" s="764">
        <v>94.133799999999994</v>
      </c>
      <c r="AZ300" s="764">
        <v>93.763400000000004</v>
      </c>
    </row>
    <row r="301" spans="1:52">
      <c r="A301" s="785" t="s">
        <v>485</v>
      </c>
      <c r="B301" s="784" t="s">
        <v>26</v>
      </c>
      <c r="C301" s="764">
        <v>15.2615</v>
      </c>
      <c r="D301" s="764">
        <v>18.490400000000001</v>
      </c>
      <c r="E301" s="764">
        <v>17.760100000000001</v>
      </c>
      <c r="F301" s="764">
        <v>18.1812</v>
      </c>
      <c r="G301" s="764">
        <v>18.847899999999999</v>
      </c>
      <c r="H301" s="764">
        <v>19.907499999999999</v>
      </c>
      <c r="I301" s="764">
        <v>28.016300000000001</v>
      </c>
      <c r="J301" s="764">
        <v>33.8979</v>
      </c>
      <c r="K301" s="764">
        <v>28.002300000000002</v>
      </c>
      <c r="L301" s="764">
        <v>35.604900000000001</v>
      </c>
      <c r="M301" s="764">
        <v>36.853000000000002</v>
      </c>
      <c r="N301" s="764">
        <v>19.008400000000002</v>
      </c>
      <c r="O301" s="764">
        <v>15.133699999999999</v>
      </c>
      <c r="P301" s="764">
        <v>14.435600000000001</v>
      </c>
      <c r="Q301" s="764">
        <v>20.269600000000001</v>
      </c>
      <c r="R301" s="764">
        <v>18.571899999999999</v>
      </c>
      <c r="S301" s="764">
        <v>17.4162</v>
      </c>
      <c r="T301" s="764">
        <v>16.9864</v>
      </c>
      <c r="U301" s="764">
        <v>16.897300000000001</v>
      </c>
      <c r="V301" s="764">
        <v>18.367899999999999</v>
      </c>
      <c r="W301" s="764">
        <v>18.605799999999999</v>
      </c>
      <c r="X301" s="764">
        <v>17.1279</v>
      </c>
      <c r="Y301" s="764">
        <v>15.336499999999999</v>
      </c>
      <c r="Z301" s="764">
        <v>13.1204</v>
      </c>
      <c r="AA301" s="764">
        <v>12.7212</v>
      </c>
      <c r="AB301" s="764">
        <v>11.539300000000001</v>
      </c>
      <c r="AC301" s="764">
        <v>11.555999999999999</v>
      </c>
      <c r="AD301" s="764">
        <v>12.8864</v>
      </c>
      <c r="AE301" s="764">
        <v>14.2163</v>
      </c>
      <c r="AF301" s="764">
        <v>14.222799999999999</v>
      </c>
      <c r="AG301" s="764">
        <v>13.9497</v>
      </c>
      <c r="AH301" s="764">
        <v>13.673400000000001</v>
      </c>
      <c r="AI301" s="764">
        <v>13.394</v>
      </c>
      <c r="AJ301" s="764">
        <v>13.1119</v>
      </c>
      <c r="AK301" s="764">
        <v>12.827299999999999</v>
      </c>
      <c r="AL301" s="764">
        <v>12.5404</v>
      </c>
      <c r="AM301" s="764">
        <v>12.2515</v>
      </c>
      <c r="AN301" s="764">
        <v>11.960699999999999</v>
      </c>
      <c r="AO301" s="764">
        <v>11.668100000000001</v>
      </c>
      <c r="AP301" s="764">
        <v>11.3741</v>
      </c>
      <c r="AQ301" s="764">
        <v>11.0786</v>
      </c>
      <c r="AR301" s="764">
        <v>10.7819</v>
      </c>
      <c r="AS301" s="764">
        <v>10.484</v>
      </c>
      <c r="AT301" s="764">
        <v>10.1851</v>
      </c>
      <c r="AU301" s="764">
        <v>9.8851999999999993</v>
      </c>
      <c r="AV301" s="764">
        <v>9.5846</v>
      </c>
      <c r="AW301" s="764">
        <v>9.2832000000000008</v>
      </c>
      <c r="AX301" s="764">
        <v>8.9811999999999994</v>
      </c>
      <c r="AY301" s="764">
        <v>8.6784999999999997</v>
      </c>
      <c r="AZ301" s="764">
        <v>8.3754000000000008</v>
      </c>
    </row>
    <row r="302" spans="1:52">
      <c r="A302" s="785" t="s">
        <v>485</v>
      </c>
      <c r="B302" s="784" t="s">
        <v>890</v>
      </c>
      <c r="C302" s="764">
        <v>2481.5360000000001</v>
      </c>
      <c r="D302" s="764">
        <v>2358.3330000000001</v>
      </c>
      <c r="E302" s="764">
        <v>2258.2860000000001</v>
      </c>
      <c r="F302" s="764">
        <v>2492.585</v>
      </c>
      <c r="G302" s="764">
        <v>2149.1039999999998</v>
      </c>
      <c r="H302" s="764">
        <v>2119.0859999999998</v>
      </c>
      <c r="I302" s="764">
        <v>2164.0709999999999</v>
      </c>
      <c r="J302" s="764">
        <v>2205.7339999999999</v>
      </c>
      <c r="K302" s="764">
        <v>2038.4169999999999</v>
      </c>
      <c r="L302" s="764">
        <v>2141.7570000000001</v>
      </c>
      <c r="M302" s="764">
        <v>2265.1680000000001</v>
      </c>
      <c r="N302" s="764">
        <v>2290.9140000000002</v>
      </c>
      <c r="O302" s="764">
        <v>1925.145</v>
      </c>
      <c r="P302" s="764">
        <v>1698.81</v>
      </c>
      <c r="Q302" s="764">
        <v>2252.0749999999998</v>
      </c>
      <c r="R302" s="764">
        <v>2316.2220000000002</v>
      </c>
      <c r="S302" s="764">
        <v>2251.0639999999999</v>
      </c>
      <c r="T302" s="764">
        <v>2184.1640000000002</v>
      </c>
      <c r="U302" s="764">
        <v>2158.0189999999998</v>
      </c>
      <c r="V302" s="764">
        <v>2317.64</v>
      </c>
      <c r="W302" s="764">
        <v>2347.5210000000002</v>
      </c>
      <c r="X302" s="764">
        <v>2159.152</v>
      </c>
      <c r="Y302" s="764">
        <v>1932.5450000000001</v>
      </c>
      <c r="Z302" s="764">
        <v>1651.1479999999999</v>
      </c>
      <c r="AA302" s="764">
        <v>1600.835</v>
      </c>
      <c r="AB302" s="764">
        <v>1451.9</v>
      </c>
      <c r="AC302" s="764">
        <v>1454.018</v>
      </c>
      <c r="AD302" s="764">
        <v>1374.5540000000001</v>
      </c>
      <c r="AE302" s="764">
        <v>1330.6679999999999</v>
      </c>
      <c r="AF302" s="764">
        <v>1317.71</v>
      </c>
      <c r="AG302" s="764">
        <v>1278.857</v>
      </c>
      <c r="AH302" s="764">
        <v>1239.979</v>
      </c>
      <c r="AI302" s="764">
        <v>1201.0820000000001</v>
      </c>
      <c r="AJ302" s="764">
        <v>1162.17</v>
      </c>
      <c r="AK302" s="764">
        <v>1123.248</v>
      </c>
      <c r="AL302" s="764">
        <v>1084.318</v>
      </c>
      <c r="AM302" s="764">
        <v>1045.384</v>
      </c>
      <c r="AN302" s="764">
        <v>1006.448</v>
      </c>
      <c r="AO302" s="764">
        <v>967.5104</v>
      </c>
      <c r="AP302" s="764">
        <v>928.57449999999994</v>
      </c>
      <c r="AQ302" s="764">
        <v>889.64099999999996</v>
      </c>
      <c r="AR302" s="764">
        <v>850.71050000000002</v>
      </c>
      <c r="AS302" s="764">
        <v>811.78430000000003</v>
      </c>
      <c r="AT302" s="764">
        <v>772.86300000000006</v>
      </c>
      <c r="AU302" s="764">
        <v>733.94709999999998</v>
      </c>
      <c r="AV302" s="764">
        <v>695.03710000000001</v>
      </c>
      <c r="AW302" s="764">
        <v>656.13350000000003</v>
      </c>
      <c r="AX302" s="764">
        <v>617.23649999999998</v>
      </c>
      <c r="AY302" s="764">
        <v>578.34640000000002</v>
      </c>
      <c r="AZ302" s="764">
        <v>539.46310000000005</v>
      </c>
    </row>
    <row r="303" spans="1:52">
      <c r="A303" s="785" t="s">
        <v>485</v>
      </c>
      <c r="B303" s="784" t="s">
        <v>27</v>
      </c>
      <c r="C303" s="764">
        <v>54.624099999999999</v>
      </c>
      <c r="D303" s="764">
        <v>56.140500000000003</v>
      </c>
      <c r="E303" s="764">
        <v>60.357900000000001</v>
      </c>
      <c r="F303" s="764">
        <v>87.512900000000002</v>
      </c>
      <c r="G303" s="764">
        <v>99.546199999999999</v>
      </c>
      <c r="H303" s="764">
        <v>93.563400000000001</v>
      </c>
      <c r="I303" s="764">
        <v>126.5021</v>
      </c>
      <c r="J303" s="764">
        <v>152.78579999999999</v>
      </c>
      <c r="K303" s="764">
        <v>154.6206</v>
      </c>
      <c r="L303" s="764">
        <v>150.6439</v>
      </c>
      <c r="M303" s="764">
        <v>156.7139</v>
      </c>
      <c r="N303" s="764">
        <v>167.0401</v>
      </c>
      <c r="O303" s="764">
        <v>136.20410000000001</v>
      </c>
      <c r="P303" s="764">
        <v>119.1298</v>
      </c>
      <c r="Q303" s="764">
        <v>164.61930000000001</v>
      </c>
      <c r="R303" s="764">
        <v>159.98310000000001</v>
      </c>
      <c r="S303" s="764">
        <v>150.6499</v>
      </c>
      <c r="T303" s="764">
        <v>148.16120000000001</v>
      </c>
      <c r="U303" s="764">
        <v>145.19399999999999</v>
      </c>
      <c r="V303" s="764">
        <v>151.6045</v>
      </c>
      <c r="W303" s="764">
        <v>155.3545</v>
      </c>
      <c r="X303" s="764">
        <v>139.267</v>
      </c>
      <c r="Y303" s="764">
        <v>127.714</v>
      </c>
      <c r="Z303" s="764">
        <v>112.6589</v>
      </c>
      <c r="AA303" s="764">
        <v>105.92359999999999</v>
      </c>
      <c r="AB303" s="764">
        <v>95.983400000000003</v>
      </c>
      <c r="AC303" s="764">
        <v>96.211200000000005</v>
      </c>
      <c r="AD303" s="764">
        <v>104.7898</v>
      </c>
      <c r="AE303" s="764">
        <v>90.898499999999999</v>
      </c>
      <c r="AF303" s="764">
        <v>96.141599999999997</v>
      </c>
      <c r="AG303" s="764">
        <v>99.603399999999993</v>
      </c>
      <c r="AH303" s="764">
        <v>103.05159999999999</v>
      </c>
      <c r="AI303" s="764">
        <v>106.48699999999999</v>
      </c>
      <c r="AJ303" s="764">
        <v>109.91070000000001</v>
      </c>
      <c r="AK303" s="764">
        <v>113.3233</v>
      </c>
      <c r="AL303" s="764">
        <v>116.7257</v>
      </c>
      <c r="AM303" s="764">
        <v>120.1185</v>
      </c>
      <c r="AN303" s="764">
        <v>123.50230000000001</v>
      </c>
      <c r="AO303" s="764">
        <v>126.8777</v>
      </c>
      <c r="AP303" s="764">
        <v>130.24520000000001</v>
      </c>
      <c r="AQ303" s="764">
        <v>133.6052</v>
      </c>
      <c r="AR303" s="764">
        <v>136.81180000000001</v>
      </c>
      <c r="AS303" s="764">
        <v>139.90809999999999</v>
      </c>
      <c r="AT303" s="764">
        <v>143.0307</v>
      </c>
      <c r="AU303" s="764">
        <v>146.17670000000001</v>
      </c>
      <c r="AV303" s="764">
        <v>149.3433</v>
      </c>
      <c r="AW303" s="764">
        <v>152.5282</v>
      </c>
      <c r="AX303" s="764">
        <v>155.72900000000001</v>
      </c>
      <c r="AY303" s="764">
        <v>158.94380000000001</v>
      </c>
      <c r="AZ303" s="764">
        <v>162.1705</v>
      </c>
    </row>
    <row r="304" spans="1:52">
      <c r="A304" s="785" t="s">
        <v>485</v>
      </c>
      <c r="B304" s="784" t="s">
        <v>28</v>
      </c>
      <c r="C304" s="764">
        <v>1909.0630000000001</v>
      </c>
      <c r="D304" s="764">
        <v>2068.5729999999999</v>
      </c>
      <c r="E304" s="764">
        <v>1941.779</v>
      </c>
      <c r="F304" s="764">
        <v>1885.654</v>
      </c>
      <c r="G304" s="764">
        <v>1794.568</v>
      </c>
      <c r="H304" s="764">
        <v>1812.9179999999999</v>
      </c>
      <c r="I304" s="764">
        <v>1978.749</v>
      </c>
      <c r="J304" s="764">
        <v>2005.1289999999999</v>
      </c>
      <c r="K304" s="764">
        <v>1993.011</v>
      </c>
      <c r="L304" s="764">
        <v>1952.7929999999999</v>
      </c>
      <c r="M304" s="764">
        <v>2019.7249999999999</v>
      </c>
      <c r="N304" s="764">
        <v>1880.6030000000001</v>
      </c>
      <c r="O304" s="764">
        <v>1599.443</v>
      </c>
      <c r="P304" s="764">
        <v>1433.8440000000001</v>
      </c>
      <c r="Q304" s="764">
        <v>1807.124</v>
      </c>
      <c r="R304" s="764">
        <v>1863.4359999999999</v>
      </c>
      <c r="S304" s="764">
        <v>1820.9290000000001</v>
      </c>
      <c r="T304" s="764">
        <v>1791.0509999999999</v>
      </c>
      <c r="U304" s="764">
        <v>1794.4369999999999</v>
      </c>
      <c r="V304" s="764">
        <v>1952.7809999999999</v>
      </c>
      <c r="W304" s="764">
        <v>2000.423</v>
      </c>
      <c r="X304" s="764">
        <v>1793.836</v>
      </c>
      <c r="Y304" s="764">
        <v>1647.133</v>
      </c>
      <c r="Z304" s="764">
        <v>1455.1189999999999</v>
      </c>
      <c r="AA304" s="764">
        <v>1367.4649999999999</v>
      </c>
      <c r="AB304" s="764">
        <v>1239.452</v>
      </c>
      <c r="AC304" s="764">
        <v>1242.519</v>
      </c>
      <c r="AD304" s="764">
        <v>1086.316</v>
      </c>
      <c r="AE304" s="764">
        <v>937.87519999999995</v>
      </c>
      <c r="AF304" s="764">
        <v>988.10389999999995</v>
      </c>
      <c r="AG304" s="764">
        <v>1009.399</v>
      </c>
      <c r="AH304" s="764">
        <v>1031.3409999999999</v>
      </c>
      <c r="AI304" s="764">
        <v>1053.848</v>
      </c>
      <c r="AJ304" s="764">
        <v>1076.845</v>
      </c>
      <c r="AK304" s="764">
        <v>1100.27</v>
      </c>
      <c r="AL304" s="764">
        <v>1124.068</v>
      </c>
      <c r="AM304" s="764">
        <v>1148.1959999999999</v>
      </c>
      <c r="AN304" s="764">
        <v>1172.6120000000001</v>
      </c>
      <c r="AO304" s="764">
        <v>1197.2829999999999</v>
      </c>
      <c r="AP304" s="764">
        <v>1222.182</v>
      </c>
      <c r="AQ304" s="764">
        <v>1247.2829999999999</v>
      </c>
      <c r="AR304" s="764">
        <v>1272.567</v>
      </c>
      <c r="AS304" s="764">
        <v>1298.0139999999999</v>
      </c>
      <c r="AT304" s="764">
        <v>1323.61</v>
      </c>
      <c r="AU304" s="764">
        <v>1349.3409999999999</v>
      </c>
      <c r="AV304" s="764">
        <v>1375.1969999999999</v>
      </c>
      <c r="AW304" s="764">
        <v>1401.1669999999999</v>
      </c>
      <c r="AX304" s="764">
        <v>1427.242</v>
      </c>
      <c r="AY304" s="764">
        <v>1453.4159999999999</v>
      </c>
      <c r="AZ304" s="764">
        <v>1479.68</v>
      </c>
    </row>
    <row r="305" spans="1:52">
      <c r="A305" s="785" t="s">
        <v>485</v>
      </c>
      <c r="B305" s="784" t="s">
        <v>29</v>
      </c>
      <c r="C305" s="764">
        <v>129.25049999999999</v>
      </c>
      <c r="D305" s="764">
        <v>150.75489999999999</v>
      </c>
      <c r="E305" s="764">
        <v>150.08150000000001</v>
      </c>
      <c r="F305" s="764">
        <v>176.59970000000001</v>
      </c>
      <c r="G305" s="764">
        <v>200.52690000000001</v>
      </c>
      <c r="H305" s="764">
        <v>211.15889999999999</v>
      </c>
      <c r="I305" s="764">
        <v>249.68029999999999</v>
      </c>
      <c r="J305" s="764">
        <v>261.62150000000003</v>
      </c>
      <c r="K305" s="764">
        <v>243.3981</v>
      </c>
      <c r="L305" s="764">
        <v>274.3981</v>
      </c>
      <c r="M305" s="764">
        <v>298.23880000000003</v>
      </c>
      <c r="N305" s="764">
        <v>388.72460000000001</v>
      </c>
      <c r="O305" s="764">
        <v>314.19850000000002</v>
      </c>
      <c r="P305" s="764">
        <v>280.40910000000002</v>
      </c>
      <c r="Q305" s="764">
        <v>388.07260000000002</v>
      </c>
      <c r="R305" s="764">
        <v>386.67290000000003</v>
      </c>
      <c r="S305" s="764">
        <v>364.47570000000002</v>
      </c>
      <c r="T305" s="764">
        <v>357.1893</v>
      </c>
      <c r="U305" s="764">
        <v>357.78519999999997</v>
      </c>
      <c r="V305" s="764">
        <v>391.75450000000001</v>
      </c>
      <c r="W305" s="764">
        <v>409.46159999999998</v>
      </c>
      <c r="X305" s="764">
        <v>371.03379999999999</v>
      </c>
      <c r="Y305" s="764">
        <v>344.84179999999998</v>
      </c>
      <c r="Z305" s="764">
        <v>298.8091</v>
      </c>
      <c r="AA305" s="764">
        <v>277.91739999999999</v>
      </c>
      <c r="AB305" s="764">
        <v>252.9477</v>
      </c>
      <c r="AC305" s="764">
        <v>254.047</v>
      </c>
      <c r="AD305" s="764">
        <v>174.21279999999999</v>
      </c>
      <c r="AE305" s="764">
        <v>149.33179999999999</v>
      </c>
      <c r="AF305" s="764">
        <v>156.54949999999999</v>
      </c>
      <c r="AG305" s="764">
        <v>160.8554</v>
      </c>
      <c r="AH305" s="764">
        <v>165.15219999999999</v>
      </c>
      <c r="AI305" s="764">
        <v>169.4401</v>
      </c>
      <c r="AJ305" s="764">
        <v>173.71879999999999</v>
      </c>
      <c r="AK305" s="764">
        <v>177.98859999999999</v>
      </c>
      <c r="AL305" s="764">
        <v>182.24930000000001</v>
      </c>
      <c r="AM305" s="764">
        <v>186.50110000000001</v>
      </c>
      <c r="AN305" s="764">
        <v>190.7439</v>
      </c>
      <c r="AO305" s="764">
        <v>194.9778</v>
      </c>
      <c r="AP305" s="764">
        <v>199.2028</v>
      </c>
      <c r="AQ305" s="764">
        <v>203.41900000000001</v>
      </c>
      <c r="AR305" s="764">
        <v>207.62639999999999</v>
      </c>
      <c r="AS305" s="764">
        <v>211.2467</v>
      </c>
      <c r="AT305" s="764">
        <v>213.7671</v>
      </c>
      <c r="AU305" s="764">
        <v>216.29560000000001</v>
      </c>
      <c r="AV305" s="764">
        <v>218.8329</v>
      </c>
      <c r="AW305" s="764">
        <v>221.3793</v>
      </c>
      <c r="AX305" s="764">
        <v>223.9357</v>
      </c>
      <c r="AY305" s="764">
        <v>226.50219999999999</v>
      </c>
      <c r="AZ305" s="764">
        <v>229.07980000000001</v>
      </c>
    </row>
    <row r="306" spans="1:52">
      <c r="A306" s="785" t="s">
        <v>485</v>
      </c>
      <c r="B306" s="784" t="s">
        <v>891</v>
      </c>
      <c r="C306" s="764">
        <v>369.1574</v>
      </c>
      <c r="D306" s="764">
        <v>456.9255</v>
      </c>
      <c r="E306" s="764">
        <v>395.01900000000001</v>
      </c>
      <c r="F306" s="764">
        <v>506.35890000000001</v>
      </c>
      <c r="G306" s="764">
        <v>563.25289999999995</v>
      </c>
      <c r="H306" s="764">
        <v>634.12210000000005</v>
      </c>
      <c r="I306" s="764">
        <v>716.10230000000001</v>
      </c>
      <c r="J306" s="764">
        <v>755.27160000000003</v>
      </c>
      <c r="K306" s="764">
        <v>850.17570000000001</v>
      </c>
      <c r="L306" s="764">
        <v>853.16909999999996</v>
      </c>
      <c r="M306" s="764">
        <v>965.36410000000001</v>
      </c>
      <c r="N306" s="764">
        <v>929.01120000000003</v>
      </c>
      <c r="O306" s="764">
        <v>810.85490000000004</v>
      </c>
      <c r="P306" s="764">
        <v>738.85440000000006</v>
      </c>
      <c r="Q306" s="764">
        <v>934.59500000000003</v>
      </c>
      <c r="R306" s="764">
        <v>946.10019999999997</v>
      </c>
      <c r="S306" s="764">
        <v>915.47310000000004</v>
      </c>
      <c r="T306" s="764">
        <v>901.3193</v>
      </c>
      <c r="U306" s="764">
        <v>899.36789999999996</v>
      </c>
      <c r="V306" s="764">
        <v>980.25220000000002</v>
      </c>
      <c r="W306" s="764">
        <v>1024.048</v>
      </c>
      <c r="X306" s="764">
        <v>923.22260000000006</v>
      </c>
      <c r="Y306" s="764">
        <v>858.23410000000001</v>
      </c>
      <c r="Z306" s="764">
        <v>749.89179999999999</v>
      </c>
      <c r="AA306" s="764">
        <v>695.76790000000005</v>
      </c>
      <c r="AB306" s="764">
        <v>634.60329999999999</v>
      </c>
      <c r="AC306" s="764">
        <v>637.36559999999997</v>
      </c>
      <c r="AD306" s="764">
        <v>1196.414</v>
      </c>
      <c r="AE306" s="764">
        <v>1101.8969999999999</v>
      </c>
      <c r="AF306" s="764">
        <v>1195.826</v>
      </c>
      <c r="AG306" s="764">
        <v>1268.8520000000001</v>
      </c>
      <c r="AH306" s="764">
        <v>1342.309</v>
      </c>
      <c r="AI306" s="764">
        <v>1416.14</v>
      </c>
      <c r="AJ306" s="764">
        <v>1490.2950000000001</v>
      </c>
      <c r="AK306" s="764">
        <v>1564.729</v>
      </c>
      <c r="AL306" s="764">
        <v>1639.404</v>
      </c>
      <c r="AM306" s="764">
        <v>1714.2819999999999</v>
      </c>
      <c r="AN306" s="764">
        <v>1789.3340000000001</v>
      </c>
      <c r="AO306" s="764">
        <v>1864.5309999999999</v>
      </c>
      <c r="AP306" s="764">
        <v>1939.8489999999999</v>
      </c>
      <c r="AQ306" s="764">
        <v>2015.2660000000001</v>
      </c>
      <c r="AR306" s="764">
        <v>2090.7629999999999</v>
      </c>
      <c r="AS306" s="764">
        <v>2166.3209999999999</v>
      </c>
      <c r="AT306" s="764">
        <v>2241.9250000000002</v>
      </c>
      <c r="AU306" s="764">
        <v>2317.5610000000001</v>
      </c>
      <c r="AV306" s="764">
        <v>2393.2159999999999</v>
      </c>
      <c r="AW306" s="764">
        <v>2468.8780000000002</v>
      </c>
      <c r="AX306" s="764">
        <v>2544.538</v>
      </c>
      <c r="AY306" s="764">
        <v>2620.1849999999999</v>
      </c>
      <c r="AZ306" s="764">
        <v>2695.8110000000001</v>
      </c>
    </row>
    <row r="307" spans="1:52">
      <c r="A307" s="785" t="s">
        <v>485</v>
      </c>
      <c r="B307" s="784" t="s">
        <v>892</v>
      </c>
      <c r="C307" s="764">
        <v>15.108499999999999</v>
      </c>
      <c r="D307" s="764">
        <v>24.1692</v>
      </c>
      <c r="E307" s="764">
        <v>19.0273</v>
      </c>
      <c r="F307" s="764">
        <v>19.6052</v>
      </c>
      <c r="G307" s="764">
        <v>29.9999</v>
      </c>
      <c r="H307" s="764">
        <v>25.430700000000002</v>
      </c>
      <c r="I307" s="764">
        <v>30.1464</v>
      </c>
      <c r="J307" s="764">
        <v>26.370899999999999</v>
      </c>
      <c r="K307" s="764">
        <v>31.5457</v>
      </c>
      <c r="L307" s="764">
        <v>26.2591</v>
      </c>
      <c r="M307" s="764">
        <v>28.409099999999999</v>
      </c>
      <c r="N307" s="764">
        <v>28.1584</v>
      </c>
      <c r="O307" s="764">
        <v>23.252800000000001</v>
      </c>
      <c r="P307" s="764">
        <v>21.0623</v>
      </c>
      <c r="Q307" s="764">
        <v>27.818999999999999</v>
      </c>
      <c r="R307" s="764">
        <v>28.290700000000001</v>
      </c>
      <c r="S307" s="764">
        <v>26.828299999999999</v>
      </c>
      <c r="T307" s="764">
        <v>27.414899999999999</v>
      </c>
      <c r="U307" s="764">
        <v>27.2898</v>
      </c>
      <c r="V307" s="764">
        <v>29.5915</v>
      </c>
      <c r="W307" s="764">
        <v>30.715</v>
      </c>
      <c r="X307" s="764">
        <v>27.681100000000001</v>
      </c>
      <c r="Y307" s="764">
        <v>26.041399999999999</v>
      </c>
      <c r="Z307" s="764">
        <v>22.653199999999998</v>
      </c>
      <c r="AA307" s="764">
        <v>21.0167</v>
      </c>
      <c r="AB307" s="764">
        <v>19.159500000000001</v>
      </c>
      <c r="AC307" s="764">
        <v>19.224399999999999</v>
      </c>
      <c r="AD307" s="764">
        <v>11.1775</v>
      </c>
      <c r="AE307" s="764">
        <v>10.5524</v>
      </c>
      <c r="AF307" s="764">
        <v>10.9352</v>
      </c>
      <c r="AG307" s="764">
        <v>11.1113</v>
      </c>
      <c r="AH307" s="764">
        <v>11.286799999999999</v>
      </c>
      <c r="AI307" s="764">
        <v>11.461399999999999</v>
      </c>
      <c r="AJ307" s="764">
        <v>11.635400000000001</v>
      </c>
      <c r="AK307" s="764">
        <v>11.8087</v>
      </c>
      <c r="AL307" s="764">
        <v>11.981299999999999</v>
      </c>
      <c r="AM307" s="764">
        <v>12.1534</v>
      </c>
      <c r="AN307" s="764">
        <v>12.3248</v>
      </c>
      <c r="AO307" s="764">
        <v>12.4956</v>
      </c>
      <c r="AP307" s="764">
        <v>12.665900000000001</v>
      </c>
      <c r="AQ307" s="764">
        <v>12.835599999999999</v>
      </c>
      <c r="AR307" s="764">
        <v>13.0047</v>
      </c>
      <c r="AS307" s="764">
        <v>13.173299999999999</v>
      </c>
      <c r="AT307" s="764">
        <v>13.3413</v>
      </c>
      <c r="AU307" s="764">
        <v>13.508800000000001</v>
      </c>
      <c r="AV307" s="764">
        <v>13.675599999999999</v>
      </c>
      <c r="AW307" s="764">
        <v>13.841900000000001</v>
      </c>
      <c r="AX307" s="764">
        <v>14.0077</v>
      </c>
      <c r="AY307" s="764">
        <v>14.172800000000001</v>
      </c>
      <c r="AZ307" s="764">
        <v>14.337300000000001</v>
      </c>
    </row>
    <row r="308" spans="1:52">
      <c r="A308" s="785" t="s">
        <v>485</v>
      </c>
      <c r="B308" s="784" t="s">
        <v>893</v>
      </c>
      <c r="C308" s="764">
        <v>212.30080000000001</v>
      </c>
      <c r="D308" s="764">
        <v>254.10300000000001</v>
      </c>
      <c r="E308" s="764">
        <v>256.68990000000002</v>
      </c>
      <c r="F308" s="764">
        <v>330.42680000000001</v>
      </c>
      <c r="G308" s="764">
        <v>377.34070000000003</v>
      </c>
      <c r="H308" s="764">
        <v>382.45310000000001</v>
      </c>
      <c r="I308" s="764">
        <v>447.7713</v>
      </c>
      <c r="J308" s="764">
        <v>528.21370000000002</v>
      </c>
      <c r="K308" s="764">
        <v>576.37570000000005</v>
      </c>
      <c r="L308" s="764">
        <v>617.12080000000003</v>
      </c>
      <c r="M308" s="764">
        <v>667.63490000000002</v>
      </c>
      <c r="N308" s="764">
        <v>654.44169999999997</v>
      </c>
      <c r="O308" s="764">
        <v>531.73410000000001</v>
      </c>
      <c r="P308" s="764">
        <v>472.8689</v>
      </c>
      <c r="Q308" s="764">
        <v>643.63879999999995</v>
      </c>
      <c r="R308" s="764">
        <v>656.95979999999997</v>
      </c>
      <c r="S308" s="764">
        <v>624.27560000000005</v>
      </c>
      <c r="T308" s="764">
        <v>610.23760000000004</v>
      </c>
      <c r="U308" s="764">
        <v>616.94039999999995</v>
      </c>
      <c r="V308" s="764">
        <v>676.6771</v>
      </c>
      <c r="W308" s="764">
        <v>702.79549999999995</v>
      </c>
      <c r="X308" s="764">
        <v>633.48159999999996</v>
      </c>
      <c r="Y308" s="764">
        <v>595.78330000000005</v>
      </c>
      <c r="Z308" s="764">
        <v>518.32799999999997</v>
      </c>
      <c r="AA308" s="764">
        <v>480.54379999999998</v>
      </c>
      <c r="AB308" s="764">
        <v>438.37349999999998</v>
      </c>
      <c r="AC308" s="764">
        <v>440.07310000000001</v>
      </c>
      <c r="AD308" s="764">
        <v>504.392</v>
      </c>
      <c r="AE308" s="764">
        <v>461.96449999999999</v>
      </c>
      <c r="AF308" s="764">
        <v>491.52440000000001</v>
      </c>
      <c r="AG308" s="764">
        <v>512.22320000000002</v>
      </c>
      <c r="AH308" s="764">
        <v>533.01710000000003</v>
      </c>
      <c r="AI308" s="764">
        <v>553.89200000000005</v>
      </c>
      <c r="AJ308" s="764">
        <v>574.8356</v>
      </c>
      <c r="AK308" s="764">
        <v>595.83640000000003</v>
      </c>
      <c r="AL308" s="764">
        <v>616.88459999999998</v>
      </c>
      <c r="AM308" s="764">
        <v>637.97149999999999</v>
      </c>
      <c r="AN308" s="764">
        <v>659.08939999999996</v>
      </c>
      <c r="AO308" s="764">
        <v>680.23140000000001</v>
      </c>
      <c r="AP308" s="764">
        <v>701.39170000000001</v>
      </c>
      <c r="AQ308" s="764">
        <v>722.56500000000005</v>
      </c>
      <c r="AR308" s="764">
        <v>743.74670000000003</v>
      </c>
      <c r="AS308" s="764">
        <v>764.93269999999995</v>
      </c>
      <c r="AT308" s="764">
        <v>786.11940000000004</v>
      </c>
      <c r="AU308" s="764">
        <v>807.30399999999997</v>
      </c>
      <c r="AV308" s="764">
        <v>828.48339999999996</v>
      </c>
      <c r="AW308" s="764">
        <v>849.65520000000004</v>
      </c>
      <c r="AX308" s="764">
        <v>870.81740000000002</v>
      </c>
      <c r="AY308" s="764">
        <v>891.96789999999999</v>
      </c>
      <c r="AZ308" s="764">
        <v>913.10530000000006</v>
      </c>
    </row>
    <row r="309" spans="1:52">
      <c r="A309" s="785" t="s">
        <v>485</v>
      </c>
      <c r="B309" s="784" t="s">
        <v>30</v>
      </c>
      <c r="C309" s="764">
        <v>4.7511000000000001</v>
      </c>
      <c r="D309" s="764">
        <v>5.7870999999999997</v>
      </c>
      <c r="E309" s="764">
        <v>5.9801000000000002</v>
      </c>
      <c r="F309" s="764">
        <v>2.6307999999999998</v>
      </c>
      <c r="G309" s="764">
        <v>4.1184000000000003</v>
      </c>
      <c r="H309" s="764">
        <v>4.0442</v>
      </c>
      <c r="I309" s="764">
        <v>5.2862</v>
      </c>
      <c r="J309" s="764">
        <v>7.9885999999999999</v>
      </c>
      <c r="K309" s="764">
        <v>5.3143000000000002</v>
      </c>
      <c r="L309" s="764">
        <v>5.585</v>
      </c>
      <c r="M309" s="764">
        <v>6.0418000000000003</v>
      </c>
      <c r="N309" s="764">
        <v>4.4924999999999997</v>
      </c>
      <c r="O309" s="764">
        <v>3.9137</v>
      </c>
      <c r="P309" s="764">
        <v>3.7513999999999998</v>
      </c>
      <c r="Q309" s="764">
        <v>5.9192</v>
      </c>
      <c r="R309" s="764">
        <v>5.2651000000000003</v>
      </c>
      <c r="S309" s="764">
        <v>4.9980000000000002</v>
      </c>
      <c r="T309" s="764">
        <v>4.8861999999999997</v>
      </c>
      <c r="U309" s="764">
        <v>4.8661000000000003</v>
      </c>
      <c r="V309" s="764">
        <v>5.2769000000000004</v>
      </c>
      <c r="W309" s="764">
        <v>5.4954000000000001</v>
      </c>
      <c r="X309" s="764">
        <v>4.9333999999999998</v>
      </c>
      <c r="Y309" s="764">
        <v>4.6725000000000003</v>
      </c>
      <c r="Z309" s="764">
        <v>4.0621999999999998</v>
      </c>
      <c r="AA309" s="764">
        <v>3.7441</v>
      </c>
      <c r="AB309" s="764">
        <v>3.4140000000000001</v>
      </c>
      <c r="AC309" s="764">
        <v>3.4257</v>
      </c>
      <c r="AD309" s="764">
        <v>4.7046000000000001</v>
      </c>
      <c r="AE309" s="764">
        <v>4.7415000000000003</v>
      </c>
      <c r="AF309" s="764">
        <v>4.7358000000000002</v>
      </c>
      <c r="AG309" s="764">
        <v>4.6399999999999997</v>
      </c>
      <c r="AH309" s="764">
        <v>4.5462999999999996</v>
      </c>
      <c r="AI309" s="764">
        <v>4.4546000000000001</v>
      </c>
      <c r="AJ309" s="764">
        <v>4.3647999999999998</v>
      </c>
      <c r="AK309" s="764">
        <v>4.2769000000000004</v>
      </c>
      <c r="AL309" s="764">
        <v>4.1906999999999996</v>
      </c>
      <c r="AM309" s="764">
        <v>4.1063999999999998</v>
      </c>
      <c r="AN309" s="764">
        <v>4.0236999999999998</v>
      </c>
      <c r="AO309" s="764">
        <v>3.9426999999999999</v>
      </c>
      <c r="AP309" s="764">
        <v>3.8633000000000002</v>
      </c>
      <c r="AQ309" s="764">
        <v>3.7846000000000002</v>
      </c>
      <c r="AR309" s="764">
        <v>3.7061999999999999</v>
      </c>
      <c r="AS309" s="764">
        <v>3.6297000000000001</v>
      </c>
      <c r="AT309" s="764">
        <v>3.5548999999999999</v>
      </c>
      <c r="AU309" s="764">
        <v>3.4817999999999998</v>
      </c>
      <c r="AV309" s="764">
        <v>3.4102999999999999</v>
      </c>
      <c r="AW309" s="764">
        <v>3.3403</v>
      </c>
      <c r="AX309" s="764">
        <v>3.2717000000000001</v>
      </c>
      <c r="AY309" s="764">
        <v>3.2044000000000001</v>
      </c>
      <c r="AZ309" s="764">
        <v>3.1383000000000001</v>
      </c>
    </row>
    <row r="310" spans="1:52">
      <c r="A310" s="785" t="s">
        <v>485</v>
      </c>
      <c r="B310" s="784" t="s">
        <v>894</v>
      </c>
      <c r="C310" s="764">
        <v>274.62470000000002</v>
      </c>
      <c r="D310" s="764">
        <v>342.61040000000003</v>
      </c>
      <c r="E310" s="764">
        <v>346.88170000000002</v>
      </c>
      <c r="F310" s="764">
        <v>439.34309999999999</v>
      </c>
      <c r="G310" s="764">
        <v>507.94639999999998</v>
      </c>
      <c r="H310" s="764">
        <v>496.07679999999999</v>
      </c>
      <c r="I310" s="764">
        <v>545.79570000000001</v>
      </c>
      <c r="J310" s="764">
        <v>524.62490000000003</v>
      </c>
      <c r="K310" s="764">
        <v>552.6857</v>
      </c>
      <c r="L310" s="764">
        <v>552.90719999999999</v>
      </c>
      <c r="M310" s="764">
        <v>583.02499999999998</v>
      </c>
      <c r="N310" s="764">
        <v>539.06320000000005</v>
      </c>
      <c r="O310" s="764">
        <v>434.40929999999997</v>
      </c>
      <c r="P310" s="764">
        <v>387.63310000000001</v>
      </c>
      <c r="Q310" s="764">
        <v>531.26229999999998</v>
      </c>
      <c r="R310" s="764">
        <v>552.88419999999996</v>
      </c>
      <c r="S310" s="764">
        <v>523.59220000000005</v>
      </c>
      <c r="T310" s="764">
        <v>513.10230000000001</v>
      </c>
      <c r="U310" s="764">
        <v>504.90600000000001</v>
      </c>
      <c r="V310" s="764">
        <v>539.60969999999998</v>
      </c>
      <c r="W310" s="764">
        <v>561.95320000000004</v>
      </c>
      <c r="X310" s="764">
        <v>504.39819999999997</v>
      </c>
      <c r="Y310" s="764">
        <v>477.68979999999999</v>
      </c>
      <c r="Z310" s="764">
        <v>415.23379999999997</v>
      </c>
      <c r="AA310" s="764">
        <v>382.67399999999998</v>
      </c>
      <c r="AB310" s="764">
        <v>348.87509999999997</v>
      </c>
      <c r="AC310" s="764">
        <v>350.02179999999998</v>
      </c>
      <c r="AD310" s="764">
        <v>510.45139999999998</v>
      </c>
      <c r="AE310" s="764">
        <v>510.45479999999998</v>
      </c>
      <c r="AF310" s="764">
        <v>534.30690000000004</v>
      </c>
      <c r="AG310" s="764">
        <v>548.42899999999997</v>
      </c>
      <c r="AH310" s="764">
        <v>562.71770000000004</v>
      </c>
      <c r="AI310" s="764">
        <v>577.15660000000003</v>
      </c>
      <c r="AJ310" s="764">
        <v>591.73109999999997</v>
      </c>
      <c r="AK310" s="764">
        <v>606.42780000000005</v>
      </c>
      <c r="AL310" s="764">
        <v>621.23490000000004</v>
      </c>
      <c r="AM310" s="764">
        <v>636.14170000000001</v>
      </c>
      <c r="AN310" s="764">
        <v>651.13890000000004</v>
      </c>
      <c r="AO310" s="764">
        <v>666.21789999999999</v>
      </c>
      <c r="AP310" s="764">
        <v>681.37120000000004</v>
      </c>
      <c r="AQ310" s="764">
        <v>696.59230000000002</v>
      </c>
      <c r="AR310" s="764">
        <v>711.87519999999995</v>
      </c>
      <c r="AS310" s="764">
        <v>727.21469999999999</v>
      </c>
      <c r="AT310" s="764">
        <v>742.60599999999999</v>
      </c>
      <c r="AU310" s="764">
        <v>758.04520000000002</v>
      </c>
      <c r="AV310" s="764">
        <v>773.52829999999994</v>
      </c>
      <c r="AW310" s="764">
        <v>789.05219999999997</v>
      </c>
      <c r="AX310" s="764">
        <v>804.61410000000001</v>
      </c>
      <c r="AY310" s="764">
        <v>820.21090000000004</v>
      </c>
      <c r="AZ310" s="764">
        <v>835.84069999999997</v>
      </c>
    </row>
    <row r="311" spans="1:52">
      <c r="A311" s="785" t="s">
        <v>485</v>
      </c>
      <c r="B311" s="784" t="s">
        <v>895</v>
      </c>
      <c r="C311" s="764">
        <v>1639.501</v>
      </c>
      <c r="D311" s="764">
        <v>3153.9749999999999</v>
      </c>
      <c r="E311" s="764">
        <v>3918.9929999999999</v>
      </c>
      <c r="F311" s="764">
        <v>4190.4309999999996</v>
      </c>
      <c r="G311" s="764">
        <v>4675.7079999999996</v>
      </c>
      <c r="H311" s="764">
        <v>4230.817</v>
      </c>
      <c r="I311" s="764">
        <v>2710.6489999999999</v>
      </c>
      <c r="J311" s="764">
        <v>2387.1770000000001</v>
      </c>
      <c r="K311" s="764">
        <v>2195.8229999999999</v>
      </c>
      <c r="L311" s="764">
        <v>2632.0479999999998</v>
      </c>
      <c r="M311" s="764">
        <v>2962.05</v>
      </c>
      <c r="N311" s="764">
        <v>3020.665</v>
      </c>
      <c r="O311" s="764">
        <v>3136.6320000000001</v>
      </c>
      <c r="P311" s="764">
        <v>3633.83</v>
      </c>
      <c r="Q311" s="764">
        <v>2829.857</v>
      </c>
      <c r="R311" s="764">
        <v>268.8288</v>
      </c>
      <c r="S311" s="764">
        <v>20.329799999999999</v>
      </c>
      <c r="T311" s="764">
        <v>8.6966000000000001</v>
      </c>
      <c r="U311" s="764">
        <v>2.4733999999999998</v>
      </c>
      <c r="V311" s="764">
        <v>69.732200000000006</v>
      </c>
      <c r="W311" s="764">
        <v>61.545099999999998</v>
      </c>
      <c r="X311" s="764">
        <v>61.543100000000003</v>
      </c>
      <c r="Y311" s="764">
        <v>-8.0000000000000002E-3</v>
      </c>
      <c r="Z311" s="764">
        <v>-1.18E-2</v>
      </c>
      <c r="AA311" s="764">
        <v>-1.8499999999999999E-2</v>
      </c>
      <c r="AB311" s="764">
        <v>-3.1099999999999999E-2</v>
      </c>
      <c r="AC311" s="764">
        <v>-4.3499999999999997E-2</v>
      </c>
      <c r="AD311" s="764">
        <v>-4.36E-2</v>
      </c>
      <c r="AE311" s="764">
        <v>-4.48E-2</v>
      </c>
      <c r="AF311" s="764">
        <v>-4.4900000000000002E-2</v>
      </c>
      <c r="AG311" s="764">
        <v>-4.4999999999999998E-2</v>
      </c>
      <c r="AH311" s="764">
        <v>-4.5100000000000001E-2</v>
      </c>
      <c r="AI311" s="764">
        <v>-4.5100000000000001E-2</v>
      </c>
      <c r="AJ311" s="764">
        <v>-4.5199999999999997E-2</v>
      </c>
      <c r="AK311" s="764">
        <v>-4.53E-2</v>
      </c>
      <c r="AL311" s="764">
        <v>-4.53E-2</v>
      </c>
      <c r="AM311" s="764">
        <v>-4.53E-2</v>
      </c>
      <c r="AN311" s="764">
        <v>-4.53E-2</v>
      </c>
      <c r="AO311" s="764">
        <v>-4.53E-2</v>
      </c>
      <c r="AP311" s="764">
        <v>-4.5199999999999997E-2</v>
      </c>
      <c r="AQ311" s="764">
        <v>-4.5100000000000001E-2</v>
      </c>
      <c r="AR311" s="764">
        <v>-4.4999999999999998E-2</v>
      </c>
      <c r="AS311" s="764">
        <v>-4.48E-2</v>
      </c>
      <c r="AT311" s="764">
        <v>-4.4600000000000001E-2</v>
      </c>
      <c r="AU311" s="764">
        <v>-4.4299999999999999E-2</v>
      </c>
      <c r="AV311" s="764">
        <v>-4.3999999999999997E-2</v>
      </c>
      <c r="AW311" s="764">
        <v>-4.36E-2</v>
      </c>
      <c r="AX311" s="764">
        <v>-4.3099999999999999E-2</v>
      </c>
      <c r="AY311" s="764">
        <v>-4.2500000000000003E-2</v>
      </c>
      <c r="AZ311" s="764">
        <v>-4.19E-2</v>
      </c>
    </row>
    <row r="312" spans="1:52">
      <c r="A312" s="785" t="s">
        <v>485</v>
      </c>
      <c r="B312" s="784" t="s">
        <v>896</v>
      </c>
      <c r="C312" s="764">
        <v>201.87880000000001</v>
      </c>
      <c r="D312" s="764">
        <v>88.546000000000006</v>
      </c>
      <c r="E312" s="764">
        <v>86.614500000000007</v>
      </c>
      <c r="F312" s="764">
        <v>97.802199999999999</v>
      </c>
      <c r="G312" s="764">
        <v>111.74890000000001</v>
      </c>
      <c r="H312" s="764">
        <v>127.4186</v>
      </c>
      <c r="I312" s="764">
        <v>249.36859999999999</v>
      </c>
      <c r="J312" s="764">
        <v>257.96559999999999</v>
      </c>
      <c r="K312" s="764">
        <v>408.18900000000002</v>
      </c>
      <c r="L312" s="764">
        <v>115.5111</v>
      </c>
      <c r="M312" s="764">
        <v>112.8976</v>
      </c>
      <c r="N312" s="764">
        <v>141.81290000000001</v>
      </c>
      <c r="O312" s="764">
        <v>98.7256</v>
      </c>
      <c r="P312" s="764">
        <v>95.788799999999995</v>
      </c>
      <c r="Q312" s="764">
        <v>276.31869999999998</v>
      </c>
      <c r="R312" s="764">
        <v>304.27080000000001</v>
      </c>
      <c r="S312" s="764">
        <v>294.85129999999998</v>
      </c>
      <c r="T312" s="764">
        <v>288.26229999999998</v>
      </c>
      <c r="U312" s="764">
        <v>288.25689999999997</v>
      </c>
      <c r="V312" s="764">
        <v>311.30689999999998</v>
      </c>
      <c r="W312" s="764">
        <v>325.774</v>
      </c>
      <c r="X312" s="764">
        <v>292.38529999999997</v>
      </c>
      <c r="Y312" s="764">
        <v>277.46839999999997</v>
      </c>
      <c r="Z312" s="764">
        <v>242.2131</v>
      </c>
      <c r="AA312" s="764">
        <v>222.4101</v>
      </c>
      <c r="AB312" s="764">
        <v>202.7124</v>
      </c>
      <c r="AC312" s="764">
        <v>203.37899999999999</v>
      </c>
      <c r="AD312" s="764">
        <v>264.67140000000001</v>
      </c>
      <c r="AE312" s="764">
        <v>265.49709999999999</v>
      </c>
      <c r="AF312" s="764">
        <v>273.72140000000002</v>
      </c>
      <c r="AG312" s="764">
        <v>276.7799</v>
      </c>
      <c r="AH312" s="764">
        <v>279.82929999999999</v>
      </c>
      <c r="AI312" s="764">
        <v>282.86689999999999</v>
      </c>
      <c r="AJ312" s="764">
        <v>285.89109999999999</v>
      </c>
      <c r="AK312" s="764">
        <v>288.90039999999999</v>
      </c>
      <c r="AL312" s="764">
        <v>291.89409999999998</v>
      </c>
      <c r="AM312" s="764">
        <v>294.87180000000001</v>
      </c>
      <c r="AN312" s="764">
        <v>297.83319999999998</v>
      </c>
      <c r="AO312" s="764">
        <v>300.77839999999998</v>
      </c>
      <c r="AP312" s="764">
        <v>303.70780000000002</v>
      </c>
      <c r="AQ312" s="764">
        <v>306.62200000000001</v>
      </c>
      <c r="AR312" s="764">
        <v>309.52159999999998</v>
      </c>
      <c r="AS312" s="764">
        <v>312.40730000000002</v>
      </c>
      <c r="AT312" s="764">
        <v>315.2799</v>
      </c>
      <c r="AU312" s="764">
        <v>318.1404</v>
      </c>
      <c r="AV312" s="764">
        <v>320.98970000000003</v>
      </c>
      <c r="AW312" s="764">
        <v>323.82889999999998</v>
      </c>
      <c r="AX312" s="764">
        <v>326.65879999999999</v>
      </c>
      <c r="AY312" s="764">
        <v>329.48070000000001</v>
      </c>
      <c r="AZ312" s="764">
        <v>332.29500000000002</v>
      </c>
    </row>
    <row r="313" spans="1:52">
      <c r="A313" s="785" t="s">
        <v>485</v>
      </c>
      <c r="B313" s="784" t="s">
        <v>897</v>
      </c>
      <c r="C313" s="764">
        <v>359.13740000000001</v>
      </c>
      <c r="D313" s="764">
        <v>341.59039999999999</v>
      </c>
      <c r="E313" s="764">
        <v>359.65039999999999</v>
      </c>
      <c r="F313" s="764">
        <v>461.3854</v>
      </c>
      <c r="G313" s="764">
        <v>446.73050000000001</v>
      </c>
      <c r="H313" s="764">
        <v>439.4479</v>
      </c>
      <c r="I313" s="764">
        <v>491.97199999999998</v>
      </c>
      <c r="J313" s="764">
        <v>528.53279999999995</v>
      </c>
      <c r="K313" s="764">
        <v>548.22919999999999</v>
      </c>
      <c r="L313" s="764">
        <v>591.8886</v>
      </c>
      <c r="M313" s="764">
        <v>644.90369999999996</v>
      </c>
      <c r="N313" s="764">
        <v>741.49980000000005</v>
      </c>
      <c r="O313" s="764">
        <v>596.68910000000005</v>
      </c>
      <c r="P313" s="764">
        <v>530.52260000000001</v>
      </c>
      <c r="Q313" s="764">
        <v>729.5992</v>
      </c>
      <c r="R313" s="764">
        <v>661.98680000000002</v>
      </c>
      <c r="S313" s="764">
        <v>621.95590000000004</v>
      </c>
      <c r="T313" s="764">
        <v>604.78</v>
      </c>
      <c r="U313" s="764">
        <v>594.84479999999996</v>
      </c>
      <c r="V313" s="764">
        <v>636.11850000000004</v>
      </c>
      <c r="W313" s="764">
        <v>674.52790000000005</v>
      </c>
      <c r="X313" s="764">
        <v>634.22950000000003</v>
      </c>
      <c r="Y313" s="764">
        <v>578.88279999999997</v>
      </c>
      <c r="Z313" s="764">
        <v>487.09930000000003</v>
      </c>
      <c r="AA313" s="764">
        <v>472.01710000000003</v>
      </c>
      <c r="AB313" s="764">
        <v>430.40010000000001</v>
      </c>
      <c r="AC313" s="764">
        <v>436.04329999999999</v>
      </c>
      <c r="AD313" s="764">
        <v>607.72349999999994</v>
      </c>
      <c r="AE313" s="764">
        <v>584.87310000000002</v>
      </c>
      <c r="AF313" s="764">
        <v>596.52940000000001</v>
      </c>
      <c r="AG313" s="764">
        <v>597.01919999999996</v>
      </c>
      <c r="AH313" s="764">
        <v>597.69000000000005</v>
      </c>
      <c r="AI313" s="764">
        <v>598.52809999999999</v>
      </c>
      <c r="AJ313" s="764">
        <v>599.52149999999995</v>
      </c>
      <c r="AK313" s="764">
        <v>600.65899999999999</v>
      </c>
      <c r="AL313" s="764">
        <v>601.93039999999996</v>
      </c>
      <c r="AM313" s="764">
        <v>603.32650000000001</v>
      </c>
      <c r="AN313" s="764">
        <v>604.83849999999995</v>
      </c>
      <c r="AO313" s="764">
        <v>606.45870000000002</v>
      </c>
      <c r="AP313" s="764">
        <v>608.17960000000005</v>
      </c>
      <c r="AQ313" s="764">
        <v>609.99429999999995</v>
      </c>
      <c r="AR313" s="764">
        <v>611.89660000000003</v>
      </c>
      <c r="AS313" s="764">
        <v>613.88049999999998</v>
      </c>
      <c r="AT313" s="764">
        <v>615.94050000000004</v>
      </c>
      <c r="AU313" s="764">
        <v>618.07140000000004</v>
      </c>
      <c r="AV313" s="764">
        <v>620.26850000000002</v>
      </c>
      <c r="AW313" s="764">
        <v>622.52729999999997</v>
      </c>
      <c r="AX313" s="764">
        <v>624.84370000000001</v>
      </c>
      <c r="AY313" s="764">
        <v>627.21379999999999</v>
      </c>
      <c r="AZ313" s="764">
        <v>629.6345</v>
      </c>
    </row>
    <row r="314" spans="1:52">
      <c r="A314" s="785" t="s">
        <v>485</v>
      </c>
      <c r="B314" s="784" t="s">
        <v>898</v>
      </c>
      <c r="C314" s="764">
        <v>492.93299999999999</v>
      </c>
      <c r="D314" s="764">
        <v>586.74390000000005</v>
      </c>
      <c r="E314" s="764">
        <v>562.7432</v>
      </c>
      <c r="F314" s="764">
        <v>671.07770000000005</v>
      </c>
      <c r="G314" s="764">
        <v>685.51919999999996</v>
      </c>
      <c r="H314" s="764">
        <v>619.22109999999998</v>
      </c>
      <c r="I314" s="764">
        <v>756.23800000000006</v>
      </c>
      <c r="J314" s="764">
        <v>801.91499999999996</v>
      </c>
      <c r="K314" s="764">
        <v>753.28989999999999</v>
      </c>
      <c r="L314" s="764">
        <v>920.3329</v>
      </c>
      <c r="M314" s="764">
        <v>968.54049999999995</v>
      </c>
      <c r="N314" s="764">
        <v>851.61419999999998</v>
      </c>
      <c r="O314" s="764">
        <v>682.48019999999997</v>
      </c>
      <c r="P314" s="764">
        <v>601.90419999999995</v>
      </c>
      <c r="Q314" s="764">
        <v>816.24519999999995</v>
      </c>
      <c r="R314" s="764">
        <v>746.89170000000001</v>
      </c>
      <c r="S314" s="764">
        <v>696.45519999999999</v>
      </c>
      <c r="T314" s="764">
        <v>671.09400000000005</v>
      </c>
      <c r="U314" s="764">
        <v>660.59220000000005</v>
      </c>
      <c r="V314" s="764">
        <v>688.7577</v>
      </c>
      <c r="W314" s="764">
        <v>731.72249999999997</v>
      </c>
      <c r="X314" s="764">
        <v>683.76279999999997</v>
      </c>
      <c r="Y314" s="764">
        <v>627.55259999999998</v>
      </c>
      <c r="Z314" s="764">
        <v>532.84220000000005</v>
      </c>
      <c r="AA314" s="764">
        <v>515.06230000000005</v>
      </c>
      <c r="AB314" s="764">
        <v>468.31470000000002</v>
      </c>
      <c r="AC314" s="764">
        <v>473.61849999999998</v>
      </c>
      <c r="AD314" s="764">
        <v>575.12210000000005</v>
      </c>
      <c r="AE314" s="764">
        <v>609.5222</v>
      </c>
      <c r="AF314" s="764">
        <v>624.45839999999998</v>
      </c>
      <c r="AG314" s="764">
        <v>627.60440000000006</v>
      </c>
      <c r="AH314" s="764">
        <v>630.81179999999995</v>
      </c>
      <c r="AI314" s="764">
        <v>634.07709999999997</v>
      </c>
      <c r="AJ314" s="764">
        <v>637.39760000000001</v>
      </c>
      <c r="AK314" s="764">
        <v>640.77020000000005</v>
      </c>
      <c r="AL314" s="764">
        <v>644.19209999999998</v>
      </c>
      <c r="AM314" s="764">
        <v>647.66070000000002</v>
      </c>
      <c r="AN314" s="764">
        <v>651.17349999999999</v>
      </c>
      <c r="AO314" s="764">
        <v>654.72789999999998</v>
      </c>
      <c r="AP314" s="764">
        <v>658.32169999999996</v>
      </c>
      <c r="AQ314" s="764">
        <v>661.95270000000005</v>
      </c>
      <c r="AR314" s="764">
        <v>665.61850000000004</v>
      </c>
      <c r="AS314" s="764">
        <v>669.31740000000002</v>
      </c>
      <c r="AT314" s="764">
        <v>673.04690000000005</v>
      </c>
      <c r="AU314" s="764">
        <v>676.80550000000005</v>
      </c>
      <c r="AV314" s="764">
        <v>680.59119999999996</v>
      </c>
      <c r="AW314" s="764">
        <v>684.40229999999997</v>
      </c>
      <c r="AX314" s="764">
        <v>688.23720000000003</v>
      </c>
      <c r="AY314" s="764">
        <v>692.09410000000003</v>
      </c>
      <c r="AZ314" s="764">
        <v>695.97140000000002</v>
      </c>
    </row>
    <row r="315" spans="1:52">
      <c r="A315" s="785" t="s">
        <v>485</v>
      </c>
      <c r="B315" s="784" t="s">
        <v>899</v>
      </c>
      <c r="C315" s="764">
        <v>222.24520000000001</v>
      </c>
      <c r="D315" s="764">
        <v>296.04950000000002</v>
      </c>
      <c r="E315" s="764">
        <v>273.33139999999997</v>
      </c>
      <c r="F315" s="764">
        <v>310.32369999999997</v>
      </c>
      <c r="G315" s="764">
        <v>469.48070000000001</v>
      </c>
      <c r="H315" s="764">
        <v>467.8999</v>
      </c>
      <c r="I315" s="764">
        <v>596.71510000000001</v>
      </c>
      <c r="J315" s="764">
        <v>656.71259999999995</v>
      </c>
      <c r="K315" s="764">
        <v>675.91980000000001</v>
      </c>
      <c r="L315" s="764">
        <v>827.60590000000002</v>
      </c>
      <c r="M315" s="764">
        <v>890.0231</v>
      </c>
      <c r="N315" s="764">
        <v>913.06449999999995</v>
      </c>
      <c r="O315" s="764">
        <v>743.6404</v>
      </c>
      <c r="P315" s="764">
        <v>666.93769999999995</v>
      </c>
      <c r="Q315" s="764">
        <v>927.36109999999996</v>
      </c>
      <c r="R315" s="764">
        <v>864.95889999999997</v>
      </c>
      <c r="S315" s="764">
        <v>815.02430000000004</v>
      </c>
      <c r="T315" s="764">
        <v>801.60500000000002</v>
      </c>
      <c r="U315" s="764">
        <v>810.81920000000002</v>
      </c>
      <c r="V315" s="764">
        <v>889.26639999999998</v>
      </c>
      <c r="W315" s="764">
        <v>944.74630000000002</v>
      </c>
      <c r="X315" s="764">
        <v>881.38260000000002</v>
      </c>
      <c r="Y315" s="764">
        <v>803.39099999999996</v>
      </c>
      <c r="Z315" s="764">
        <v>680.23119999999994</v>
      </c>
      <c r="AA315" s="764">
        <v>656.56200000000001</v>
      </c>
      <c r="AB315" s="764">
        <v>598.28840000000002</v>
      </c>
      <c r="AC315" s="764">
        <v>604.41420000000005</v>
      </c>
      <c r="AD315" s="764">
        <v>703.64070000000004</v>
      </c>
      <c r="AE315" s="764">
        <v>702.21190000000001</v>
      </c>
      <c r="AF315" s="764">
        <v>722.05600000000004</v>
      </c>
      <c r="AG315" s="764">
        <v>728.19370000000004</v>
      </c>
      <c r="AH315" s="764">
        <v>734.26760000000002</v>
      </c>
      <c r="AI315" s="764">
        <v>740.28200000000004</v>
      </c>
      <c r="AJ315" s="764">
        <v>746.24059999999997</v>
      </c>
      <c r="AK315" s="764">
        <v>752.14700000000005</v>
      </c>
      <c r="AL315" s="764">
        <v>758.00480000000005</v>
      </c>
      <c r="AM315" s="764">
        <v>763.81669999999997</v>
      </c>
      <c r="AN315" s="764">
        <v>769.58579999999995</v>
      </c>
      <c r="AO315" s="764">
        <v>775.31479999999999</v>
      </c>
      <c r="AP315" s="764">
        <v>781.00599999999997</v>
      </c>
      <c r="AQ315" s="764">
        <v>786.66189999999995</v>
      </c>
      <c r="AR315" s="764">
        <v>792.28440000000001</v>
      </c>
      <c r="AS315" s="764">
        <v>797.87549999999999</v>
      </c>
      <c r="AT315" s="764">
        <v>803.43700000000001</v>
      </c>
      <c r="AU315" s="764">
        <v>808.97069999999997</v>
      </c>
      <c r="AV315" s="764">
        <v>814.4778</v>
      </c>
      <c r="AW315" s="764">
        <v>819.96010000000001</v>
      </c>
      <c r="AX315" s="764">
        <v>825.41880000000003</v>
      </c>
      <c r="AY315" s="764">
        <v>830.85509999999999</v>
      </c>
      <c r="AZ315" s="764">
        <v>834.85829999999999</v>
      </c>
    </row>
    <row r="316" spans="1:52">
      <c r="A316" s="785" t="s">
        <v>485</v>
      </c>
      <c r="B316" s="784" t="s">
        <v>900</v>
      </c>
      <c r="C316" s="764">
        <v>189.2534</v>
      </c>
      <c r="D316" s="764">
        <v>207.2929</v>
      </c>
      <c r="E316" s="764">
        <v>216.1293</v>
      </c>
      <c r="F316" s="764">
        <v>272.52699999999999</v>
      </c>
      <c r="G316" s="764">
        <v>337.66399999999999</v>
      </c>
      <c r="H316" s="764">
        <v>326.10899999999998</v>
      </c>
      <c r="I316" s="764">
        <v>403.61270000000002</v>
      </c>
      <c r="J316" s="764">
        <v>440.44310000000002</v>
      </c>
      <c r="K316" s="764">
        <v>433.60289999999998</v>
      </c>
      <c r="L316" s="764">
        <v>475.26240000000001</v>
      </c>
      <c r="M316" s="764">
        <v>510.63650000000001</v>
      </c>
      <c r="N316" s="764">
        <v>535.62369999999999</v>
      </c>
      <c r="O316" s="764">
        <v>435.48340000000002</v>
      </c>
      <c r="P316" s="764">
        <v>384.93419999999998</v>
      </c>
      <c r="Q316" s="764">
        <v>545.88070000000005</v>
      </c>
      <c r="R316" s="764">
        <v>543.37360000000001</v>
      </c>
      <c r="S316" s="764">
        <v>519.32929999999999</v>
      </c>
      <c r="T316" s="764">
        <v>500.14080000000001</v>
      </c>
      <c r="U316" s="764">
        <v>498.8098</v>
      </c>
      <c r="V316" s="764">
        <v>546.07320000000004</v>
      </c>
      <c r="W316" s="764">
        <v>569.10239999999999</v>
      </c>
      <c r="X316" s="764">
        <v>528.30730000000005</v>
      </c>
      <c r="Y316" s="764">
        <v>473.61040000000003</v>
      </c>
      <c r="Z316" s="764">
        <v>404.7174</v>
      </c>
      <c r="AA316" s="764">
        <v>388.81580000000002</v>
      </c>
      <c r="AB316" s="764">
        <v>354.72669999999999</v>
      </c>
      <c r="AC316" s="764">
        <v>358.21440000000001</v>
      </c>
      <c r="AD316" s="764">
        <v>446.07510000000002</v>
      </c>
      <c r="AE316" s="764">
        <v>437.0915</v>
      </c>
      <c r="AF316" s="764">
        <v>441.77539999999999</v>
      </c>
      <c r="AG316" s="764">
        <v>438.06670000000003</v>
      </c>
      <c r="AH316" s="764">
        <v>434.45409999999998</v>
      </c>
      <c r="AI316" s="764">
        <v>430.9323</v>
      </c>
      <c r="AJ316" s="764">
        <v>427.4966</v>
      </c>
      <c r="AK316" s="764">
        <v>424.1422</v>
      </c>
      <c r="AL316" s="764">
        <v>420.76560000000001</v>
      </c>
      <c r="AM316" s="764">
        <v>417.43740000000003</v>
      </c>
      <c r="AN316" s="764">
        <v>414.21809999999999</v>
      </c>
      <c r="AO316" s="764">
        <v>411.10090000000002</v>
      </c>
      <c r="AP316" s="764">
        <v>408.0795</v>
      </c>
      <c r="AQ316" s="764">
        <v>405.14760000000001</v>
      </c>
      <c r="AR316" s="764">
        <v>402.29930000000002</v>
      </c>
      <c r="AS316" s="764">
        <v>399.52859999999998</v>
      </c>
      <c r="AT316" s="764">
        <v>396.83</v>
      </c>
      <c r="AU316" s="764">
        <v>394.19819999999999</v>
      </c>
      <c r="AV316" s="764">
        <v>391.6284</v>
      </c>
      <c r="AW316" s="764">
        <v>389.1157</v>
      </c>
      <c r="AX316" s="764">
        <v>386.65570000000002</v>
      </c>
      <c r="AY316" s="764">
        <v>384.24430000000001</v>
      </c>
      <c r="AZ316" s="764">
        <v>381.8777</v>
      </c>
    </row>
    <row r="317" spans="1:52">
      <c r="A317" s="785" t="s">
        <v>485</v>
      </c>
      <c r="B317" s="784" t="s">
        <v>901</v>
      </c>
      <c r="C317" s="764">
        <v>278.44619999999998</v>
      </c>
      <c r="D317" s="764">
        <v>289.26330000000002</v>
      </c>
      <c r="E317" s="764">
        <v>259.25740000000002</v>
      </c>
      <c r="F317" s="764">
        <v>302.67599999999999</v>
      </c>
      <c r="G317" s="764">
        <v>320.48009999999999</v>
      </c>
      <c r="H317" s="764">
        <v>317.41160000000002</v>
      </c>
      <c r="I317" s="764">
        <v>372.63200000000001</v>
      </c>
      <c r="J317" s="764">
        <v>391.7713</v>
      </c>
      <c r="K317" s="764">
        <v>370.3963</v>
      </c>
      <c r="L317" s="764">
        <v>392.697</v>
      </c>
      <c r="M317" s="764">
        <v>410.59</v>
      </c>
      <c r="N317" s="764">
        <v>386.64800000000002</v>
      </c>
      <c r="O317" s="764">
        <v>312.40460000000002</v>
      </c>
      <c r="P317" s="764">
        <v>278.45960000000002</v>
      </c>
      <c r="Q317" s="764">
        <v>382.71140000000003</v>
      </c>
      <c r="R317" s="764">
        <v>368.52359999999999</v>
      </c>
      <c r="S317" s="764">
        <v>345.64729999999997</v>
      </c>
      <c r="T317" s="764">
        <v>340.61610000000002</v>
      </c>
      <c r="U317" s="764">
        <v>341.20299999999997</v>
      </c>
      <c r="V317" s="764">
        <v>374.69380000000001</v>
      </c>
      <c r="W317" s="764">
        <v>387.8562</v>
      </c>
      <c r="X317" s="764">
        <v>357.56380000000001</v>
      </c>
      <c r="Y317" s="764">
        <v>326.1551</v>
      </c>
      <c r="Z317" s="764">
        <v>280.54969999999997</v>
      </c>
      <c r="AA317" s="764">
        <v>267.33280000000002</v>
      </c>
      <c r="AB317" s="764">
        <v>243.29820000000001</v>
      </c>
      <c r="AC317" s="764">
        <v>244.80340000000001</v>
      </c>
      <c r="AD317" s="764">
        <v>296.14019999999999</v>
      </c>
      <c r="AE317" s="764">
        <v>278.46629999999999</v>
      </c>
      <c r="AF317" s="764">
        <v>296.71480000000003</v>
      </c>
      <c r="AG317" s="764">
        <v>309.77800000000002</v>
      </c>
      <c r="AH317" s="764">
        <v>323.04430000000002</v>
      </c>
      <c r="AI317" s="764">
        <v>336.49549999999999</v>
      </c>
      <c r="AJ317" s="764">
        <v>350.11500000000001</v>
      </c>
      <c r="AK317" s="764">
        <v>363.88830000000002</v>
      </c>
      <c r="AL317" s="764">
        <v>377.80250000000001</v>
      </c>
      <c r="AM317" s="764">
        <v>391.84570000000002</v>
      </c>
      <c r="AN317" s="764">
        <v>406.00779999999997</v>
      </c>
      <c r="AO317" s="764">
        <v>420.27910000000003</v>
      </c>
      <c r="AP317" s="764">
        <v>434.65129999999999</v>
      </c>
      <c r="AQ317" s="764">
        <v>449.11689999999999</v>
      </c>
      <c r="AR317" s="764">
        <v>463.6687</v>
      </c>
      <c r="AS317" s="764">
        <v>478.30059999999997</v>
      </c>
      <c r="AT317" s="764">
        <v>493.0068</v>
      </c>
      <c r="AU317" s="764">
        <v>507.78190000000001</v>
      </c>
      <c r="AV317" s="764">
        <v>522.62120000000004</v>
      </c>
      <c r="AW317" s="764">
        <v>537.52009999999996</v>
      </c>
      <c r="AX317" s="764">
        <v>552.47460000000001</v>
      </c>
      <c r="AY317" s="764">
        <v>567.48080000000004</v>
      </c>
      <c r="AZ317" s="764">
        <v>582.53489999999999</v>
      </c>
    </row>
    <row r="318" spans="1:52">
      <c r="A318" s="785" t="s">
        <v>485</v>
      </c>
      <c r="B318" s="784" t="s">
        <v>902</v>
      </c>
      <c r="C318" s="764">
        <v>0</v>
      </c>
      <c r="D318" s="764">
        <v>0</v>
      </c>
      <c r="E318" s="764">
        <v>0</v>
      </c>
      <c r="F318" s="764">
        <v>0</v>
      </c>
      <c r="G318" s="764">
        <v>0</v>
      </c>
      <c r="H318" s="764">
        <v>0</v>
      </c>
      <c r="I318" s="764">
        <v>0</v>
      </c>
      <c r="J318" s="764">
        <v>0</v>
      </c>
      <c r="K318" s="764">
        <v>0</v>
      </c>
      <c r="L318" s="764">
        <v>0</v>
      </c>
      <c r="M318" s="764">
        <v>0</v>
      </c>
      <c r="N318" s="764">
        <v>0</v>
      </c>
      <c r="O318" s="764">
        <v>0</v>
      </c>
      <c r="P318" s="764">
        <v>0</v>
      </c>
      <c r="Q318" s="764">
        <v>0</v>
      </c>
      <c r="R318" s="764">
        <v>0</v>
      </c>
      <c r="S318" s="764">
        <v>0</v>
      </c>
      <c r="T318" s="764">
        <v>0</v>
      </c>
      <c r="U318" s="764">
        <v>0</v>
      </c>
      <c r="V318" s="764">
        <v>0</v>
      </c>
      <c r="W318" s="764">
        <v>0</v>
      </c>
      <c r="X318" s="764">
        <v>0</v>
      </c>
      <c r="Y318" s="764">
        <v>0</v>
      </c>
      <c r="Z318" s="764">
        <v>0</v>
      </c>
      <c r="AA318" s="764">
        <v>0</v>
      </c>
      <c r="AB318" s="764">
        <v>0</v>
      </c>
      <c r="AC318" s="764">
        <v>0</v>
      </c>
      <c r="AD318" s="764">
        <v>1252</v>
      </c>
      <c r="AE318" s="764">
        <v>1314.6</v>
      </c>
      <c r="AF318" s="764">
        <v>1380.3</v>
      </c>
      <c r="AG318" s="764">
        <v>1435.5</v>
      </c>
      <c r="AH318" s="764">
        <v>1493</v>
      </c>
      <c r="AI318" s="764">
        <v>1537.7</v>
      </c>
      <c r="AJ318" s="764">
        <v>1583.9</v>
      </c>
      <c r="AK318" s="764">
        <v>1615.6</v>
      </c>
      <c r="AL318" s="764">
        <v>1647.9</v>
      </c>
      <c r="AM318" s="764">
        <v>1664.3</v>
      </c>
      <c r="AN318" s="764">
        <v>1681</v>
      </c>
      <c r="AO318" s="764">
        <v>1697.8</v>
      </c>
      <c r="AP318" s="764">
        <v>1714.8</v>
      </c>
      <c r="AQ318" s="764">
        <v>1714.8</v>
      </c>
      <c r="AR318" s="764">
        <v>1714.8</v>
      </c>
      <c r="AS318" s="764">
        <v>1714.8</v>
      </c>
      <c r="AT318" s="764">
        <v>1714.8</v>
      </c>
      <c r="AU318" s="764">
        <v>1714.8</v>
      </c>
      <c r="AV318" s="764">
        <v>1714.8</v>
      </c>
      <c r="AW318" s="764">
        <v>1714.8</v>
      </c>
      <c r="AX318" s="764">
        <v>1714.8</v>
      </c>
      <c r="AY318" s="764">
        <v>1714.8</v>
      </c>
      <c r="AZ318" s="764">
        <v>1714.8</v>
      </c>
    </row>
    <row r="319" spans="1:52">
      <c r="A319" s="785" t="s">
        <v>485</v>
      </c>
      <c r="B319" s="784" t="s">
        <v>483</v>
      </c>
      <c r="C319" s="764">
        <v>995.52700000000004</v>
      </c>
      <c r="D319" s="764">
        <v>1080.6020000000001</v>
      </c>
      <c r="E319" s="764">
        <v>1129.856</v>
      </c>
      <c r="F319" s="764">
        <v>1111.9449999999999</v>
      </c>
      <c r="G319" s="764">
        <v>1170.154</v>
      </c>
      <c r="H319" s="764">
        <v>1279.163</v>
      </c>
      <c r="I319" s="764">
        <v>1339.5050000000001</v>
      </c>
      <c r="J319" s="764">
        <v>1109.0239999999999</v>
      </c>
      <c r="K319" s="764">
        <v>1291.396</v>
      </c>
      <c r="L319" s="764">
        <v>1210.066</v>
      </c>
      <c r="M319" s="764">
        <v>1230.93</v>
      </c>
      <c r="N319" s="764">
        <v>1259.943</v>
      </c>
      <c r="O319" s="764">
        <v>1068.5350000000001</v>
      </c>
      <c r="P319" s="764">
        <v>1150.087</v>
      </c>
      <c r="Q319" s="764">
        <v>987.40269999999998</v>
      </c>
      <c r="R319" s="764">
        <v>1158.403</v>
      </c>
      <c r="S319" s="764">
        <v>1139.3699999999999</v>
      </c>
      <c r="T319" s="764">
        <v>1083.896</v>
      </c>
      <c r="U319" s="764">
        <v>1134.6590000000001</v>
      </c>
      <c r="V319" s="764">
        <v>917.19439999999997</v>
      </c>
      <c r="W319" s="764">
        <v>1027.3420000000001</v>
      </c>
      <c r="X319" s="764">
        <v>1179.729</v>
      </c>
      <c r="Y319" s="764">
        <v>1122.723</v>
      </c>
      <c r="Z319" s="764">
        <v>1122.7439999999999</v>
      </c>
      <c r="AA319" s="764">
        <v>973.07600000000002</v>
      </c>
      <c r="AB319" s="764">
        <v>1011.7619999999999</v>
      </c>
      <c r="AC319" s="764">
        <v>1021.857</v>
      </c>
      <c r="AD319" s="764">
        <v>889.47130000000004</v>
      </c>
      <c r="AE319" s="764">
        <v>1177.296</v>
      </c>
      <c r="AF319" s="764">
        <v>1241.7739999999999</v>
      </c>
      <c r="AG319" s="764">
        <v>1256.19</v>
      </c>
      <c r="AH319" s="764">
        <v>1270</v>
      </c>
      <c r="AI319" s="764">
        <v>1284.172</v>
      </c>
      <c r="AJ319" s="764">
        <v>1299.675</v>
      </c>
      <c r="AK319" s="764">
        <v>1326.4839999999999</v>
      </c>
      <c r="AL319" s="764">
        <v>1343.5740000000001</v>
      </c>
      <c r="AM319" s="764">
        <v>1360.921</v>
      </c>
      <c r="AN319" s="764">
        <v>1379.5050000000001</v>
      </c>
      <c r="AO319" s="764">
        <v>1397.306</v>
      </c>
      <c r="AP319" s="764">
        <v>1428.309</v>
      </c>
      <c r="AQ319" s="764">
        <v>1446.4949999999999</v>
      </c>
      <c r="AR319" s="764">
        <v>1464.8530000000001</v>
      </c>
      <c r="AS319" s="764">
        <v>1482.367</v>
      </c>
      <c r="AT319" s="764">
        <v>1501.0260000000001</v>
      </c>
      <c r="AU319" s="764">
        <v>1531.819</v>
      </c>
      <c r="AV319" s="764">
        <v>1551.7360000000001</v>
      </c>
      <c r="AW319" s="764">
        <v>1572.768</v>
      </c>
      <c r="AX319" s="764">
        <v>1593.905</v>
      </c>
      <c r="AY319" s="764">
        <v>1614.1410000000001</v>
      </c>
      <c r="AZ319" s="764">
        <v>1649.4680000000001</v>
      </c>
    </row>
    <row r="320" spans="1:52">
      <c r="A320" s="785" t="s">
        <v>485</v>
      </c>
      <c r="B320" s="784" t="s">
        <v>903</v>
      </c>
      <c r="C320" s="764">
        <v>8.0012000000000008</v>
      </c>
      <c r="D320" s="764">
        <v>8.0012000000000008</v>
      </c>
      <c r="E320" s="764">
        <v>9.2321000000000009</v>
      </c>
      <c r="F320" s="764">
        <v>8.6166</v>
      </c>
      <c r="G320" s="764">
        <v>8.9682999999999993</v>
      </c>
      <c r="H320" s="764">
        <v>9.9940999999999995</v>
      </c>
      <c r="I320" s="764">
        <v>10.2872</v>
      </c>
      <c r="J320" s="764">
        <v>10.2286</v>
      </c>
      <c r="K320" s="764">
        <v>10.6096</v>
      </c>
      <c r="L320" s="764">
        <v>13.628399999999999</v>
      </c>
      <c r="M320" s="764">
        <v>10.9613</v>
      </c>
      <c r="N320" s="764">
        <v>10.990600000000001</v>
      </c>
      <c r="O320" s="764">
        <v>14.3611</v>
      </c>
      <c r="P320" s="764">
        <v>32.913200000000003</v>
      </c>
      <c r="Q320" s="764">
        <v>35.023400000000002</v>
      </c>
      <c r="R320" s="764">
        <v>34.144199999999998</v>
      </c>
      <c r="S320" s="764">
        <v>35.580300000000001</v>
      </c>
      <c r="T320" s="764">
        <v>48.768999999999998</v>
      </c>
      <c r="U320" s="764">
        <v>54.366900000000001</v>
      </c>
      <c r="V320" s="764">
        <v>54.953099999999999</v>
      </c>
      <c r="W320" s="764">
        <v>61.254399999999997</v>
      </c>
      <c r="X320" s="764">
        <v>61.254399999999997</v>
      </c>
      <c r="Y320" s="764">
        <v>61.254399999999997</v>
      </c>
      <c r="Z320" s="764">
        <v>61.254399999999997</v>
      </c>
      <c r="AA320" s="764">
        <v>61.254399999999997</v>
      </c>
      <c r="AB320" s="764">
        <v>61.254399999999997</v>
      </c>
      <c r="AC320" s="764">
        <v>61.254399999999997</v>
      </c>
      <c r="AD320" s="764">
        <v>63.1357</v>
      </c>
      <c r="AE320" s="764">
        <v>88.520899999999997</v>
      </c>
      <c r="AF320" s="764">
        <v>102.8939</v>
      </c>
      <c r="AG320" s="764">
        <v>125.295</v>
      </c>
      <c r="AH320" s="764">
        <v>154.76179999999999</v>
      </c>
      <c r="AI320" s="764">
        <v>190.07239999999999</v>
      </c>
      <c r="AJ320" s="764">
        <v>231.10409999999999</v>
      </c>
      <c r="AK320" s="764">
        <v>276.97410000000002</v>
      </c>
      <c r="AL320" s="764">
        <v>327.16359999999997</v>
      </c>
      <c r="AM320" s="764">
        <v>380.69549999999998</v>
      </c>
      <c r="AN320" s="764">
        <v>436.80360000000002</v>
      </c>
      <c r="AO320" s="764">
        <v>495.25839999999999</v>
      </c>
      <c r="AP320" s="764">
        <v>555.7681</v>
      </c>
      <c r="AQ320" s="764">
        <v>618.1508</v>
      </c>
      <c r="AR320" s="764">
        <v>679.19830000000002</v>
      </c>
      <c r="AS320" s="764">
        <v>738.2595</v>
      </c>
      <c r="AT320" s="764">
        <v>794.73379999999997</v>
      </c>
      <c r="AU320" s="764">
        <v>847.17909999999995</v>
      </c>
      <c r="AV320" s="764">
        <v>904.80290000000002</v>
      </c>
      <c r="AW320" s="764">
        <v>944.4289</v>
      </c>
      <c r="AX320" s="764">
        <v>977.44970000000001</v>
      </c>
      <c r="AY320" s="764">
        <v>1009.765</v>
      </c>
      <c r="AZ320" s="764">
        <v>1030.192</v>
      </c>
    </row>
    <row r="321" spans="1:52">
      <c r="A321" s="785" t="s">
        <v>485</v>
      </c>
      <c r="B321" s="784" t="s">
        <v>904</v>
      </c>
      <c r="C321" s="764">
        <v>0</v>
      </c>
      <c r="D321" s="764">
        <v>0</v>
      </c>
      <c r="E321" s="764">
        <v>0</v>
      </c>
      <c r="F321" s="764">
        <v>0</v>
      </c>
      <c r="G321" s="764">
        <v>0</v>
      </c>
      <c r="H321" s="764">
        <v>0</v>
      </c>
      <c r="I321" s="764">
        <v>0</v>
      </c>
      <c r="J321" s="764">
        <v>0</v>
      </c>
      <c r="K321" s="764">
        <v>0</v>
      </c>
      <c r="L321" s="764">
        <v>0</v>
      </c>
      <c r="M321" s="764">
        <v>0</v>
      </c>
      <c r="N321" s="764">
        <v>0</v>
      </c>
      <c r="O321" s="764">
        <v>0</v>
      </c>
      <c r="P321" s="764">
        <v>0</v>
      </c>
      <c r="Q321" s="764">
        <v>0</v>
      </c>
      <c r="R321" s="764">
        <v>0</v>
      </c>
      <c r="S321" s="764">
        <v>0</v>
      </c>
      <c r="T321" s="764">
        <v>0</v>
      </c>
      <c r="U321" s="764">
        <v>0</v>
      </c>
      <c r="V321" s="764">
        <v>0</v>
      </c>
      <c r="W321" s="764">
        <v>0</v>
      </c>
      <c r="X321" s="764">
        <v>0</v>
      </c>
      <c r="Y321" s="764">
        <v>0</v>
      </c>
      <c r="Z321" s="764">
        <v>0</v>
      </c>
      <c r="AA321" s="764">
        <v>0</v>
      </c>
      <c r="AB321" s="764">
        <v>0</v>
      </c>
      <c r="AC321" s="764">
        <v>0</v>
      </c>
      <c r="AD321" s="764">
        <v>0</v>
      </c>
      <c r="AE321" s="764">
        <v>0</v>
      </c>
      <c r="AF321" s="764">
        <v>0</v>
      </c>
      <c r="AG321" s="764">
        <v>0</v>
      </c>
      <c r="AH321" s="764">
        <v>0</v>
      </c>
      <c r="AI321" s="764">
        <v>0</v>
      </c>
      <c r="AJ321" s="764">
        <v>0</v>
      </c>
      <c r="AK321" s="764">
        <v>0</v>
      </c>
      <c r="AL321" s="764">
        <v>0</v>
      </c>
      <c r="AM321" s="764">
        <v>0</v>
      </c>
      <c r="AN321" s="764">
        <v>0</v>
      </c>
      <c r="AO321" s="764">
        <v>0</v>
      </c>
      <c r="AP321" s="764">
        <v>0</v>
      </c>
      <c r="AQ321" s="764">
        <v>0</v>
      </c>
      <c r="AR321" s="764">
        <v>0</v>
      </c>
      <c r="AS321" s="764">
        <v>0</v>
      </c>
      <c r="AT321" s="764">
        <v>0</v>
      </c>
      <c r="AU321" s="764">
        <v>0</v>
      </c>
      <c r="AV321" s="764">
        <v>0</v>
      </c>
      <c r="AW321" s="764">
        <v>0</v>
      </c>
      <c r="AX321" s="764">
        <v>0</v>
      </c>
      <c r="AY321" s="764">
        <v>0</v>
      </c>
      <c r="AZ321" s="764">
        <v>0</v>
      </c>
    </row>
    <row r="322" spans="1:52">
      <c r="A322" s="785" t="s">
        <v>485</v>
      </c>
      <c r="B322" s="784" t="s">
        <v>905</v>
      </c>
      <c r="C322" s="764">
        <v>0</v>
      </c>
      <c r="D322" s="764">
        <v>0</v>
      </c>
      <c r="E322" s="764">
        <v>0</v>
      </c>
      <c r="F322" s="764">
        <v>0</v>
      </c>
      <c r="G322" s="764">
        <v>0</v>
      </c>
      <c r="H322" s="764">
        <v>0</v>
      </c>
      <c r="I322" s="764">
        <v>0</v>
      </c>
      <c r="J322" s="764">
        <v>0</v>
      </c>
      <c r="K322" s="764">
        <v>0</v>
      </c>
      <c r="L322" s="764">
        <v>0</v>
      </c>
      <c r="M322" s="764">
        <v>0</v>
      </c>
      <c r="N322" s="764">
        <v>0</v>
      </c>
      <c r="O322" s="764">
        <v>0</v>
      </c>
      <c r="P322" s="764">
        <v>0</v>
      </c>
      <c r="Q322" s="764">
        <v>0</v>
      </c>
      <c r="R322" s="764">
        <v>0</v>
      </c>
      <c r="S322" s="764">
        <v>0</v>
      </c>
      <c r="T322" s="764">
        <v>0</v>
      </c>
      <c r="U322" s="764">
        <v>0</v>
      </c>
      <c r="V322" s="764">
        <v>0</v>
      </c>
      <c r="W322" s="764">
        <v>0</v>
      </c>
      <c r="X322" s="764">
        <v>0</v>
      </c>
      <c r="Y322" s="764">
        <v>0</v>
      </c>
      <c r="Z322" s="764">
        <v>0</v>
      </c>
      <c r="AA322" s="764">
        <v>0</v>
      </c>
      <c r="AB322" s="764">
        <v>0</v>
      </c>
      <c r="AC322" s="764">
        <v>0</v>
      </c>
      <c r="AD322" s="764">
        <v>0</v>
      </c>
      <c r="AE322" s="764">
        <v>0</v>
      </c>
      <c r="AF322" s="764">
        <v>0</v>
      </c>
      <c r="AG322" s="764">
        <v>0</v>
      </c>
      <c r="AH322" s="764">
        <v>0</v>
      </c>
      <c r="AI322" s="764">
        <v>0</v>
      </c>
      <c r="AJ322" s="764">
        <v>0</v>
      </c>
      <c r="AK322" s="764">
        <v>0</v>
      </c>
      <c r="AL322" s="764">
        <v>0</v>
      </c>
      <c r="AM322" s="764">
        <v>0</v>
      </c>
      <c r="AN322" s="764">
        <v>0</v>
      </c>
      <c r="AO322" s="764">
        <v>0</v>
      </c>
      <c r="AP322" s="764">
        <v>0</v>
      </c>
      <c r="AQ322" s="764">
        <v>0</v>
      </c>
      <c r="AR322" s="764">
        <v>0</v>
      </c>
      <c r="AS322" s="764">
        <v>0</v>
      </c>
      <c r="AT322" s="764">
        <v>0</v>
      </c>
      <c r="AU322" s="764">
        <v>0</v>
      </c>
      <c r="AV322" s="764">
        <v>0</v>
      </c>
      <c r="AW322" s="764">
        <v>0</v>
      </c>
      <c r="AX322" s="764">
        <v>0</v>
      </c>
      <c r="AY322" s="764">
        <v>0</v>
      </c>
      <c r="AZ322" s="764">
        <v>0</v>
      </c>
    </row>
    <row r="323" spans="1:52">
      <c r="A323" s="785" t="s">
        <v>485</v>
      </c>
      <c r="B323" s="784" t="s">
        <v>906</v>
      </c>
      <c r="C323" s="764">
        <v>0</v>
      </c>
      <c r="D323" s="764">
        <v>0</v>
      </c>
      <c r="E323" s="764">
        <v>0</v>
      </c>
      <c r="F323" s="764">
        <v>0</v>
      </c>
      <c r="G323" s="764">
        <v>0</v>
      </c>
      <c r="H323" s="764">
        <v>0</v>
      </c>
      <c r="I323" s="764">
        <v>0</v>
      </c>
      <c r="J323" s="764">
        <v>0</v>
      </c>
      <c r="K323" s="764">
        <v>0</v>
      </c>
      <c r="L323" s="764">
        <v>0</v>
      </c>
      <c r="M323" s="764">
        <v>0</v>
      </c>
      <c r="N323" s="764">
        <v>0</v>
      </c>
      <c r="O323" s="764">
        <v>0</v>
      </c>
      <c r="P323" s="764">
        <v>0</v>
      </c>
      <c r="Q323" s="764">
        <v>0</v>
      </c>
      <c r="R323" s="764">
        <v>0</v>
      </c>
      <c r="S323" s="764">
        <v>0</v>
      </c>
      <c r="T323" s="764">
        <v>0</v>
      </c>
      <c r="U323" s="764">
        <v>0</v>
      </c>
      <c r="V323" s="764">
        <v>0</v>
      </c>
      <c r="W323" s="764">
        <v>0</v>
      </c>
      <c r="X323" s="764">
        <v>0</v>
      </c>
      <c r="Y323" s="764">
        <v>0</v>
      </c>
      <c r="Z323" s="764">
        <v>0</v>
      </c>
      <c r="AA323" s="764">
        <v>0</v>
      </c>
      <c r="AB323" s="764">
        <v>0</v>
      </c>
      <c r="AC323" s="764">
        <v>0</v>
      </c>
      <c r="AD323" s="764">
        <v>0</v>
      </c>
      <c r="AE323" s="764">
        <v>0</v>
      </c>
      <c r="AF323" s="764">
        <v>0</v>
      </c>
      <c r="AG323" s="764">
        <v>0</v>
      </c>
      <c r="AH323" s="764">
        <v>0</v>
      </c>
      <c r="AI323" s="764">
        <v>0</v>
      </c>
      <c r="AJ323" s="764">
        <v>0</v>
      </c>
      <c r="AK323" s="764">
        <v>0</v>
      </c>
      <c r="AL323" s="764">
        <v>0</v>
      </c>
      <c r="AM323" s="764">
        <v>0</v>
      </c>
      <c r="AN323" s="764">
        <v>0</v>
      </c>
      <c r="AO323" s="764">
        <v>0</v>
      </c>
      <c r="AP323" s="764">
        <v>0</v>
      </c>
      <c r="AQ323" s="764">
        <v>0</v>
      </c>
      <c r="AR323" s="764">
        <v>0</v>
      </c>
      <c r="AS323" s="764">
        <v>0</v>
      </c>
      <c r="AT323" s="764">
        <v>0</v>
      </c>
      <c r="AU323" s="764">
        <v>0</v>
      </c>
      <c r="AV323" s="764">
        <v>0</v>
      </c>
      <c r="AW323" s="764">
        <v>0</v>
      </c>
      <c r="AX323" s="764">
        <v>0</v>
      </c>
      <c r="AY323" s="764">
        <v>0</v>
      </c>
      <c r="AZ323" s="764">
        <v>0</v>
      </c>
    </row>
    <row r="324" spans="1:52">
      <c r="A324" s="785" t="s">
        <v>485</v>
      </c>
      <c r="B324" s="784" t="s">
        <v>907</v>
      </c>
      <c r="C324" s="764">
        <v>0</v>
      </c>
      <c r="D324" s="764">
        <v>0</v>
      </c>
      <c r="E324" s="764">
        <v>0</v>
      </c>
      <c r="F324" s="764">
        <v>0</v>
      </c>
      <c r="G324" s="764">
        <v>0</v>
      </c>
      <c r="H324" s="764">
        <v>0</v>
      </c>
      <c r="I324" s="764">
        <v>0</v>
      </c>
      <c r="J324" s="764">
        <v>0</v>
      </c>
      <c r="K324" s="764">
        <v>0</v>
      </c>
      <c r="L324" s="764">
        <v>0</v>
      </c>
      <c r="M324" s="764">
        <v>0</v>
      </c>
      <c r="N324" s="764">
        <v>0</v>
      </c>
      <c r="O324" s="764">
        <v>0</v>
      </c>
      <c r="P324" s="764">
        <v>0</v>
      </c>
      <c r="Q324" s="764">
        <v>0</v>
      </c>
      <c r="R324" s="764">
        <v>0</v>
      </c>
      <c r="S324" s="764">
        <v>0</v>
      </c>
      <c r="T324" s="764">
        <v>0</v>
      </c>
      <c r="U324" s="764">
        <v>0</v>
      </c>
      <c r="V324" s="764">
        <v>0</v>
      </c>
      <c r="W324" s="764">
        <v>0</v>
      </c>
      <c r="X324" s="764">
        <v>0</v>
      </c>
      <c r="Y324" s="764">
        <v>0</v>
      </c>
      <c r="Z324" s="764">
        <v>0</v>
      </c>
      <c r="AA324" s="764">
        <v>0</v>
      </c>
      <c r="AB324" s="764">
        <v>0</v>
      </c>
      <c r="AC324" s="764">
        <v>0</v>
      </c>
      <c r="AD324" s="764">
        <v>0</v>
      </c>
      <c r="AE324" s="764">
        <v>0</v>
      </c>
      <c r="AF324" s="764">
        <v>0</v>
      </c>
      <c r="AG324" s="764">
        <v>0</v>
      </c>
      <c r="AH324" s="764">
        <v>0</v>
      </c>
      <c r="AI324" s="764">
        <v>0</v>
      </c>
      <c r="AJ324" s="764">
        <v>0</v>
      </c>
      <c r="AK324" s="764">
        <v>0</v>
      </c>
      <c r="AL324" s="764">
        <v>0</v>
      </c>
      <c r="AM324" s="764">
        <v>0</v>
      </c>
      <c r="AN324" s="764">
        <v>0</v>
      </c>
      <c r="AO324" s="764">
        <v>0</v>
      </c>
      <c r="AP324" s="764">
        <v>0</v>
      </c>
      <c r="AQ324" s="764">
        <v>0</v>
      </c>
      <c r="AR324" s="764">
        <v>0</v>
      </c>
      <c r="AS324" s="764">
        <v>0</v>
      </c>
      <c r="AT324" s="764">
        <v>0</v>
      </c>
      <c r="AU324" s="764">
        <v>0</v>
      </c>
      <c r="AV324" s="764">
        <v>0</v>
      </c>
      <c r="AW324" s="764">
        <v>0</v>
      </c>
      <c r="AX324" s="764">
        <v>0</v>
      </c>
      <c r="AY324" s="764">
        <v>0</v>
      </c>
      <c r="AZ324" s="764">
        <v>0</v>
      </c>
    </row>
    <row r="325" spans="1:52">
      <c r="A325" s="785" t="s">
        <v>485</v>
      </c>
      <c r="B325" s="784" t="s">
        <v>547</v>
      </c>
      <c r="C325" s="764">
        <v>0</v>
      </c>
      <c r="D325" s="764">
        <v>0</v>
      </c>
      <c r="E325" s="764">
        <v>0</v>
      </c>
      <c r="F325" s="764">
        <v>0</v>
      </c>
      <c r="G325" s="764">
        <v>0</v>
      </c>
      <c r="H325" s="764">
        <v>0</v>
      </c>
      <c r="I325" s="764">
        <v>0</v>
      </c>
      <c r="J325" s="764">
        <v>0</v>
      </c>
      <c r="K325" s="764">
        <v>0</v>
      </c>
      <c r="L325" s="764">
        <v>0</v>
      </c>
      <c r="M325" s="764">
        <v>0</v>
      </c>
      <c r="N325" s="764">
        <v>0</v>
      </c>
      <c r="O325" s="764">
        <v>0</v>
      </c>
      <c r="P325" s="764">
        <v>0</v>
      </c>
      <c r="Q325" s="764">
        <v>0</v>
      </c>
      <c r="R325" s="764">
        <v>0</v>
      </c>
      <c r="S325" s="764">
        <v>0</v>
      </c>
      <c r="T325" s="764">
        <v>0</v>
      </c>
      <c r="U325" s="764">
        <v>0</v>
      </c>
      <c r="V325" s="764">
        <v>0</v>
      </c>
      <c r="W325" s="764">
        <v>0</v>
      </c>
      <c r="X325" s="764">
        <v>0</v>
      </c>
      <c r="Y325" s="764">
        <v>0</v>
      </c>
      <c r="Z325" s="764">
        <v>0</v>
      </c>
      <c r="AA325" s="764">
        <v>0</v>
      </c>
      <c r="AB325" s="764">
        <v>0</v>
      </c>
      <c r="AC325" s="764">
        <v>0</v>
      </c>
      <c r="AD325" s="764">
        <v>0</v>
      </c>
      <c r="AE325" s="764">
        <v>0</v>
      </c>
      <c r="AF325" s="764">
        <v>0</v>
      </c>
      <c r="AG325" s="764">
        <v>0</v>
      </c>
      <c r="AH325" s="764">
        <v>0</v>
      </c>
      <c r="AI325" s="764">
        <v>0</v>
      </c>
      <c r="AJ325" s="764">
        <v>0</v>
      </c>
      <c r="AK325" s="764">
        <v>0</v>
      </c>
      <c r="AL325" s="764">
        <v>0</v>
      </c>
      <c r="AM325" s="764">
        <v>0</v>
      </c>
      <c r="AN325" s="764">
        <v>0</v>
      </c>
      <c r="AO325" s="764">
        <v>0</v>
      </c>
      <c r="AP325" s="764">
        <v>0</v>
      </c>
      <c r="AQ325" s="764">
        <v>0</v>
      </c>
      <c r="AR325" s="764">
        <v>0</v>
      </c>
      <c r="AS325" s="764">
        <v>0</v>
      </c>
      <c r="AT325" s="764">
        <v>0</v>
      </c>
      <c r="AU325" s="764">
        <v>0</v>
      </c>
      <c r="AV325" s="764">
        <v>0</v>
      </c>
      <c r="AW325" s="764">
        <v>0</v>
      </c>
      <c r="AX325" s="764">
        <v>0</v>
      </c>
      <c r="AY325" s="764">
        <v>0</v>
      </c>
      <c r="AZ325" s="764">
        <v>0</v>
      </c>
    </row>
    <row r="326" spans="1:52">
      <c r="A326" s="785" t="s">
        <v>485</v>
      </c>
      <c r="B326" s="784" t="s">
        <v>454</v>
      </c>
      <c r="C326" s="764">
        <v>760.78549999999996</v>
      </c>
      <c r="D326" s="764">
        <v>772.27430000000004</v>
      </c>
      <c r="E326" s="764">
        <v>788.56979999999999</v>
      </c>
      <c r="F326" s="764">
        <v>807.91330000000005</v>
      </c>
      <c r="G326" s="764">
        <v>828.45839999999998</v>
      </c>
      <c r="H326" s="764">
        <v>817.52639999999997</v>
      </c>
      <c r="I326" s="764">
        <v>836.60609999999997</v>
      </c>
      <c r="J326" s="764">
        <v>856.65300000000002</v>
      </c>
      <c r="K326" s="764">
        <v>875.82060000000001</v>
      </c>
      <c r="L326" s="764">
        <v>749.61900000000003</v>
      </c>
      <c r="M326" s="764">
        <v>747.94839999999999</v>
      </c>
      <c r="N326" s="764">
        <v>760.75620000000004</v>
      </c>
      <c r="O326" s="764">
        <v>769.43140000000005</v>
      </c>
      <c r="P326" s="764">
        <v>792.73159999999996</v>
      </c>
      <c r="Q326" s="764">
        <v>714.77139999999997</v>
      </c>
      <c r="R326" s="764">
        <v>710.63890000000004</v>
      </c>
      <c r="S326" s="764">
        <v>720.66240000000005</v>
      </c>
      <c r="T326" s="764">
        <v>728.63419999999996</v>
      </c>
      <c r="U326" s="764">
        <v>734.40800000000002</v>
      </c>
      <c r="V326" s="764">
        <v>689.36109999999996</v>
      </c>
      <c r="W326" s="764">
        <v>691.29539999999997</v>
      </c>
      <c r="X326" s="764">
        <v>692.79020000000003</v>
      </c>
      <c r="Y326" s="764">
        <v>694.0797</v>
      </c>
      <c r="Z326" s="764">
        <v>698.9742</v>
      </c>
      <c r="AA326" s="764">
        <v>703.2826</v>
      </c>
      <c r="AB326" s="764">
        <v>706.97540000000004</v>
      </c>
      <c r="AC326" s="764">
        <v>711.6354</v>
      </c>
      <c r="AD326" s="764">
        <v>716.09029999999996</v>
      </c>
      <c r="AE326" s="764">
        <v>720.45719999999994</v>
      </c>
      <c r="AF326" s="764">
        <v>724.67759999999998</v>
      </c>
      <c r="AG326" s="764">
        <v>728.75149999999996</v>
      </c>
      <c r="AH326" s="764">
        <v>732.73739999999998</v>
      </c>
      <c r="AI326" s="764">
        <v>736.51819999999998</v>
      </c>
      <c r="AJ326" s="764">
        <v>740.26969999999994</v>
      </c>
      <c r="AK326" s="764">
        <v>743.96249999999998</v>
      </c>
      <c r="AL326" s="764">
        <v>747.62599999999998</v>
      </c>
      <c r="AM326" s="764">
        <v>751.20169999999996</v>
      </c>
      <c r="AN326" s="764">
        <v>754.74789999999996</v>
      </c>
      <c r="AO326" s="764">
        <v>758.23569999999995</v>
      </c>
      <c r="AP326" s="764">
        <v>761.60609999999997</v>
      </c>
      <c r="AQ326" s="764">
        <v>765.0059</v>
      </c>
      <c r="AR326" s="764">
        <v>768.31769999999995</v>
      </c>
      <c r="AS326" s="764">
        <v>771.60019999999997</v>
      </c>
      <c r="AT326" s="764">
        <v>774.79480000000001</v>
      </c>
      <c r="AU326" s="764">
        <v>777.93079999999998</v>
      </c>
      <c r="AV326" s="764">
        <v>781.21339999999998</v>
      </c>
      <c r="AW326" s="764">
        <v>784.46659999999997</v>
      </c>
      <c r="AX326" s="764">
        <v>787.69050000000004</v>
      </c>
      <c r="AY326" s="764">
        <v>790.9144</v>
      </c>
      <c r="AZ326" s="764">
        <v>794.13829999999996</v>
      </c>
    </row>
    <row r="327" spans="1:52">
      <c r="A327" s="785" t="s">
        <v>485</v>
      </c>
      <c r="B327" s="784" t="s">
        <v>908</v>
      </c>
      <c r="C327" s="764">
        <v>0</v>
      </c>
      <c r="D327" s="764">
        <v>0</v>
      </c>
      <c r="E327" s="764">
        <v>0</v>
      </c>
      <c r="F327" s="764">
        <v>0</v>
      </c>
      <c r="G327" s="764">
        <v>0</v>
      </c>
      <c r="H327" s="764">
        <v>0</v>
      </c>
      <c r="I327" s="764">
        <v>0</v>
      </c>
      <c r="J327" s="764">
        <v>0</v>
      </c>
      <c r="K327" s="764">
        <v>0</v>
      </c>
      <c r="L327" s="764">
        <v>0</v>
      </c>
      <c r="M327" s="764">
        <v>0</v>
      </c>
      <c r="N327" s="764">
        <v>0</v>
      </c>
      <c r="O327" s="764">
        <v>0</v>
      </c>
      <c r="P327" s="764">
        <v>0</v>
      </c>
      <c r="Q327" s="764">
        <v>0</v>
      </c>
      <c r="R327" s="764">
        <v>0</v>
      </c>
      <c r="S327" s="764">
        <v>0</v>
      </c>
      <c r="T327" s="764">
        <v>0</v>
      </c>
      <c r="U327" s="764">
        <v>0</v>
      </c>
      <c r="V327" s="764">
        <v>0</v>
      </c>
      <c r="W327" s="764">
        <v>0</v>
      </c>
      <c r="X327" s="764">
        <v>0</v>
      </c>
      <c r="Y327" s="764">
        <v>0</v>
      </c>
      <c r="Z327" s="764">
        <v>0</v>
      </c>
      <c r="AA327" s="764">
        <v>0</v>
      </c>
      <c r="AB327" s="764">
        <v>0</v>
      </c>
      <c r="AC327" s="764">
        <v>0</v>
      </c>
      <c r="AD327" s="764">
        <v>0</v>
      </c>
      <c r="AE327" s="764">
        <v>0</v>
      </c>
      <c r="AF327" s="764">
        <v>0</v>
      </c>
      <c r="AG327" s="764">
        <v>0</v>
      </c>
      <c r="AH327" s="764">
        <v>0</v>
      </c>
      <c r="AI327" s="764">
        <v>0</v>
      </c>
      <c r="AJ327" s="764">
        <v>0</v>
      </c>
      <c r="AK327" s="764">
        <v>0</v>
      </c>
      <c r="AL327" s="764">
        <v>0</v>
      </c>
      <c r="AM327" s="764">
        <v>0</v>
      </c>
      <c r="AN327" s="764">
        <v>0</v>
      </c>
      <c r="AO327" s="764">
        <v>0</v>
      </c>
      <c r="AP327" s="764">
        <v>0</v>
      </c>
      <c r="AQ327" s="764">
        <v>0</v>
      </c>
      <c r="AR327" s="764">
        <v>0</v>
      </c>
      <c r="AS327" s="764">
        <v>0</v>
      </c>
      <c r="AT327" s="764">
        <v>0</v>
      </c>
      <c r="AU327" s="764">
        <v>0</v>
      </c>
      <c r="AV327" s="764">
        <v>0</v>
      </c>
      <c r="AW327" s="764">
        <v>0</v>
      </c>
      <c r="AX327" s="764">
        <v>0</v>
      </c>
      <c r="AY327" s="764">
        <v>0</v>
      </c>
      <c r="AZ327" s="764">
        <v>0</v>
      </c>
    </row>
    <row r="328" spans="1:52">
      <c r="A328" s="785" t="s">
        <v>485</v>
      </c>
      <c r="B328" s="784" t="s">
        <v>909</v>
      </c>
      <c r="C328" s="764">
        <v>0</v>
      </c>
      <c r="D328" s="764">
        <v>0</v>
      </c>
      <c r="E328" s="764">
        <v>0</v>
      </c>
      <c r="F328" s="764">
        <v>0</v>
      </c>
      <c r="G328" s="764">
        <v>0</v>
      </c>
      <c r="H328" s="764">
        <v>0</v>
      </c>
      <c r="I328" s="764">
        <v>0</v>
      </c>
      <c r="J328" s="764">
        <v>0</v>
      </c>
      <c r="K328" s="764">
        <v>0</v>
      </c>
      <c r="L328" s="764">
        <v>0</v>
      </c>
      <c r="M328" s="764">
        <v>0</v>
      </c>
      <c r="N328" s="764">
        <v>0</v>
      </c>
      <c r="O328" s="764">
        <v>0</v>
      </c>
      <c r="P328" s="764">
        <v>0</v>
      </c>
      <c r="Q328" s="764">
        <v>0</v>
      </c>
      <c r="R328" s="764">
        <v>0</v>
      </c>
      <c r="S328" s="764">
        <v>0</v>
      </c>
      <c r="T328" s="764">
        <v>0</v>
      </c>
      <c r="U328" s="764">
        <v>0</v>
      </c>
      <c r="V328" s="764">
        <v>0</v>
      </c>
      <c r="W328" s="764">
        <v>0</v>
      </c>
      <c r="X328" s="764">
        <v>0</v>
      </c>
      <c r="Y328" s="764">
        <v>0</v>
      </c>
      <c r="Z328" s="764">
        <v>0</v>
      </c>
      <c r="AA328" s="764">
        <v>0</v>
      </c>
      <c r="AB328" s="764">
        <v>0</v>
      </c>
      <c r="AC328" s="764">
        <v>0</v>
      </c>
      <c r="AD328" s="764">
        <v>0</v>
      </c>
      <c r="AE328" s="764">
        <v>0</v>
      </c>
      <c r="AF328" s="764">
        <v>0</v>
      </c>
      <c r="AG328" s="764">
        <v>0</v>
      </c>
      <c r="AH328" s="764">
        <v>0</v>
      </c>
      <c r="AI328" s="764">
        <v>0</v>
      </c>
      <c r="AJ328" s="764">
        <v>0</v>
      </c>
      <c r="AK328" s="764">
        <v>0</v>
      </c>
      <c r="AL328" s="764">
        <v>0</v>
      </c>
      <c r="AM328" s="764">
        <v>0</v>
      </c>
      <c r="AN328" s="764">
        <v>0</v>
      </c>
      <c r="AO328" s="764">
        <v>0</v>
      </c>
      <c r="AP328" s="764">
        <v>0</v>
      </c>
      <c r="AQ328" s="764">
        <v>0</v>
      </c>
      <c r="AR328" s="764">
        <v>0</v>
      </c>
      <c r="AS328" s="764">
        <v>0</v>
      </c>
      <c r="AT328" s="764">
        <v>0</v>
      </c>
      <c r="AU328" s="764">
        <v>0</v>
      </c>
      <c r="AV328" s="764">
        <v>0</v>
      </c>
      <c r="AW328" s="764">
        <v>0</v>
      </c>
      <c r="AX328" s="764">
        <v>0</v>
      </c>
      <c r="AY328" s="764">
        <v>0</v>
      </c>
      <c r="AZ328" s="764">
        <v>0</v>
      </c>
    </row>
    <row r="329" spans="1:52">
      <c r="A329" s="785" t="s">
        <v>485</v>
      </c>
      <c r="B329" s="784" t="s">
        <v>910</v>
      </c>
      <c r="C329" s="764">
        <v>0</v>
      </c>
      <c r="D329" s="764">
        <v>0</v>
      </c>
      <c r="E329" s="764">
        <v>0</v>
      </c>
      <c r="F329" s="764">
        <v>0</v>
      </c>
      <c r="G329" s="764">
        <v>0</v>
      </c>
      <c r="H329" s="764">
        <v>0</v>
      </c>
      <c r="I329" s="764">
        <v>0</v>
      </c>
      <c r="J329" s="764">
        <v>0</v>
      </c>
      <c r="K329" s="764">
        <v>0</v>
      </c>
      <c r="L329" s="764">
        <v>0</v>
      </c>
      <c r="M329" s="764">
        <v>0</v>
      </c>
      <c r="N329" s="764">
        <v>0</v>
      </c>
      <c r="O329" s="764">
        <v>0</v>
      </c>
      <c r="P329" s="764">
        <v>0</v>
      </c>
      <c r="Q329" s="764">
        <v>0</v>
      </c>
      <c r="R329" s="764">
        <v>0</v>
      </c>
      <c r="S329" s="764">
        <v>0</v>
      </c>
      <c r="T329" s="764">
        <v>0</v>
      </c>
      <c r="U329" s="764">
        <v>0</v>
      </c>
      <c r="V329" s="764">
        <v>0</v>
      </c>
      <c r="W329" s="764">
        <v>0</v>
      </c>
      <c r="X329" s="764">
        <v>0</v>
      </c>
      <c r="Y329" s="764">
        <v>0</v>
      </c>
      <c r="Z329" s="764">
        <v>0</v>
      </c>
      <c r="AA329" s="764">
        <v>0</v>
      </c>
      <c r="AB329" s="764">
        <v>0</v>
      </c>
      <c r="AC329" s="764">
        <v>0</v>
      </c>
      <c r="AD329" s="764">
        <v>0</v>
      </c>
      <c r="AE329" s="764">
        <v>0</v>
      </c>
      <c r="AF329" s="764">
        <v>0</v>
      </c>
      <c r="AG329" s="764">
        <v>0</v>
      </c>
      <c r="AH329" s="764">
        <v>0</v>
      </c>
      <c r="AI329" s="764">
        <v>0</v>
      </c>
      <c r="AJ329" s="764">
        <v>0</v>
      </c>
      <c r="AK329" s="764">
        <v>0</v>
      </c>
      <c r="AL329" s="764">
        <v>0</v>
      </c>
      <c r="AM329" s="764">
        <v>0</v>
      </c>
      <c r="AN329" s="764">
        <v>0</v>
      </c>
      <c r="AO329" s="764">
        <v>0</v>
      </c>
      <c r="AP329" s="764">
        <v>0</v>
      </c>
      <c r="AQ329" s="764">
        <v>0</v>
      </c>
      <c r="AR329" s="764">
        <v>0</v>
      </c>
      <c r="AS329" s="764">
        <v>0</v>
      </c>
      <c r="AT329" s="764">
        <v>0</v>
      </c>
      <c r="AU329" s="764">
        <v>0</v>
      </c>
      <c r="AV329" s="764">
        <v>0</v>
      </c>
      <c r="AW329" s="764">
        <v>0</v>
      </c>
      <c r="AX329" s="764">
        <v>0</v>
      </c>
      <c r="AY329" s="764">
        <v>0</v>
      </c>
      <c r="AZ329" s="764">
        <v>0</v>
      </c>
    </row>
    <row r="330" spans="1:52">
      <c r="A330" s="785" t="s">
        <v>485</v>
      </c>
      <c r="B330" s="784" t="s">
        <v>911</v>
      </c>
      <c r="C330" s="764">
        <v>0</v>
      </c>
      <c r="D330" s="764">
        <v>0</v>
      </c>
      <c r="E330" s="764">
        <v>0</v>
      </c>
      <c r="F330" s="764">
        <v>0</v>
      </c>
      <c r="G330" s="764">
        <v>0</v>
      </c>
      <c r="H330" s="764">
        <v>0</v>
      </c>
      <c r="I330" s="764">
        <v>0</v>
      </c>
      <c r="J330" s="764">
        <v>0</v>
      </c>
      <c r="K330" s="764">
        <v>0</v>
      </c>
      <c r="L330" s="764">
        <v>0</v>
      </c>
      <c r="M330" s="764">
        <v>0</v>
      </c>
      <c r="N330" s="764">
        <v>0</v>
      </c>
      <c r="O330" s="764">
        <v>0</v>
      </c>
      <c r="P330" s="764">
        <v>0</v>
      </c>
      <c r="Q330" s="764">
        <v>0</v>
      </c>
      <c r="R330" s="764">
        <v>0</v>
      </c>
      <c r="S330" s="764">
        <v>0</v>
      </c>
      <c r="T330" s="764">
        <v>0</v>
      </c>
      <c r="U330" s="764">
        <v>0</v>
      </c>
      <c r="V330" s="764">
        <v>0</v>
      </c>
      <c r="W330" s="764">
        <v>0</v>
      </c>
      <c r="X330" s="764">
        <v>0</v>
      </c>
      <c r="Y330" s="764">
        <v>0</v>
      </c>
      <c r="Z330" s="764">
        <v>0</v>
      </c>
      <c r="AA330" s="764">
        <v>0</v>
      </c>
      <c r="AB330" s="764">
        <v>0</v>
      </c>
      <c r="AC330" s="764">
        <v>0</v>
      </c>
      <c r="AD330" s="764">
        <v>0</v>
      </c>
      <c r="AE330" s="764">
        <v>0</v>
      </c>
      <c r="AF330" s="764">
        <v>0</v>
      </c>
      <c r="AG330" s="764">
        <v>0</v>
      </c>
      <c r="AH330" s="764">
        <v>0</v>
      </c>
      <c r="AI330" s="764">
        <v>0</v>
      </c>
      <c r="AJ330" s="764">
        <v>0</v>
      </c>
      <c r="AK330" s="764">
        <v>0</v>
      </c>
      <c r="AL330" s="764">
        <v>0</v>
      </c>
      <c r="AM330" s="764">
        <v>0</v>
      </c>
      <c r="AN330" s="764">
        <v>0</v>
      </c>
      <c r="AO330" s="764">
        <v>0</v>
      </c>
      <c r="AP330" s="764">
        <v>0</v>
      </c>
      <c r="AQ330" s="764">
        <v>0</v>
      </c>
      <c r="AR330" s="764">
        <v>0</v>
      </c>
      <c r="AS330" s="764">
        <v>0</v>
      </c>
      <c r="AT330" s="764">
        <v>0</v>
      </c>
      <c r="AU330" s="764">
        <v>0</v>
      </c>
      <c r="AV330" s="764">
        <v>0</v>
      </c>
      <c r="AW330" s="764">
        <v>0</v>
      </c>
      <c r="AX330" s="764">
        <v>0</v>
      </c>
      <c r="AY330" s="764">
        <v>0</v>
      </c>
      <c r="AZ330" s="764">
        <v>0</v>
      </c>
    </row>
    <row r="331" spans="1:52">
      <c r="A331" s="785" t="s">
        <v>485</v>
      </c>
      <c r="B331" s="784" t="s">
        <v>912</v>
      </c>
      <c r="C331" s="764">
        <v>0</v>
      </c>
      <c r="D331" s="764">
        <v>0</v>
      </c>
      <c r="E331" s="764">
        <v>0</v>
      </c>
      <c r="F331" s="764">
        <v>0</v>
      </c>
      <c r="G331" s="764">
        <v>0</v>
      </c>
      <c r="H331" s="764">
        <v>0</v>
      </c>
      <c r="I331" s="764">
        <v>0</v>
      </c>
      <c r="J331" s="764">
        <v>0</v>
      </c>
      <c r="K331" s="764">
        <v>0</v>
      </c>
      <c r="L331" s="764">
        <v>0</v>
      </c>
      <c r="M331" s="764">
        <v>0</v>
      </c>
      <c r="N331" s="764">
        <v>0</v>
      </c>
      <c r="O331" s="764">
        <v>0</v>
      </c>
      <c r="P331" s="764">
        <v>0</v>
      </c>
      <c r="Q331" s="764">
        <v>0</v>
      </c>
      <c r="R331" s="764">
        <v>0</v>
      </c>
      <c r="S331" s="764">
        <v>0</v>
      </c>
      <c r="T331" s="764">
        <v>0</v>
      </c>
      <c r="U331" s="764">
        <v>0</v>
      </c>
      <c r="V331" s="764">
        <v>0</v>
      </c>
      <c r="W331" s="764">
        <v>0</v>
      </c>
      <c r="X331" s="764">
        <v>0</v>
      </c>
      <c r="Y331" s="764">
        <v>0</v>
      </c>
      <c r="Z331" s="764">
        <v>0</v>
      </c>
      <c r="AA331" s="764">
        <v>0</v>
      </c>
      <c r="AB331" s="764">
        <v>0</v>
      </c>
      <c r="AC331" s="764">
        <v>0</v>
      </c>
      <c r="AD331" s="764">
        <v>0</v>
      </c>
      <c r="AE331" s="764">
        <v>0</v>
      </c>
      <c r="AF331" s="764">
        <v>0</v>
      </c>
      <c r="AG331" s="764">
        <v>0</v>
      </c>
      <c r="AH331" s="764">
        <v>0</v>
      </c>
      <c r="AI331" s="764">
        <v>0</v>
      </c>
      <c r="AJ331" s="764">
        <v>0</v>
      </c>
      <c r="AK331" s="764">
        <v>0</v>
      </c>
      <c r="AL331" s="764">
        <v>0</v>
      </c>
      <c r="AM331" s="764">
        <v>0</v>
      </c>
      <c r="AN331" s="764">
        <v>0</v>
      </c>
      <c r="AO331" s="764">
        <v>0</v>
      </c>
      <c r="AP331" s="764">
        <v>0</v>
      </c>
      <c r="AQ331" s="764">
        <v>0</v>
      </c>
      <c r="AR331" s="764">
        <v>0</v>
      </c>
      <c r="AS331" s="764">
        <v>0</v>
      </c>
      <c r="AT331" s="764">
        <v>0</v>
      </c>
      <c r="AU331" s="764">
        <v>0</v>
      </c>
      <c r="AV331" s="764">
        <v>0</v>
      </c>
      <c r="AW331" s="764">
        <v>0</v>
      </c>
      <c r="AX331" s="764">
        <v>0</v>
      </c>
      <c r="AY331" s="764">
        <v>0</v>
      </c>
      <c r="AZ331" s="764">
        <v>0</v>
      </c>
    </row>
    <row r="332" spans="1:52">
      <c r="A332" s="784" t="s">
        <v>4</v>
      </c>
      <c r="B332" s="784"/>
      <c r="C332" s="784"/>
      <c r="D332" s="784"/>
      <c r="E332" s="784"/>
      <c r="F332" s="784"/>
      <c r="G332" s="784"/>
      <c r="H332" s="784"/>
      <c r="I332" s="784"/>
      <c r="J332" s="784"/>
      <c r="K332" s="784"/>
      <c r="L332" s="784"/>
      <c r="M332" s="784"/>
      <c r="N332" s="784"/>
      <c r="O332" s="784"/>
      <c r="P332" s="784"/>
      <c r="Q332" s="784"/>
      <c r="R332" s="784"/>
      <c r="S332" s="784"/>
      <c r="T332" s="784"/>
      <c r="U332" s="784"/>
      <c r="V332" s="784"/>
      <c r="W332" s="784"/>
      <c r="X332" s="784"/>
      <c r="Y332" s="784"/>
      <c r="Z332" s="784"/>
      <c r="AA332" s="784"/>
      <c r="AB332" s="784"/>
      <c r="AC332" s="784"/>
      <c r="AD332" s="784"/>
      <c r="AE332" s="784"/>
      <c r="AF332" s="784"/>
      <c r="AG332" s="784"/>
      <c r="AH332" s="784"/>
      <c r="AI332" s="784"/>
      <c r="AJ332" s="784"/>
      <c r="AK332" s="784"/>
      <c r="AL332" s="784"/>
      <c r="AM332" s="784"/>
      <c r="AN332" s="784"/>
      <c r="AO332" s="784"/>
      <c r="AP332" s="784"/>
      <c r="AQ332" s="784"/>
      <c r="AR332" s="784"/>
      <c r="AS332" s="784"/>
      <c r="AT332" s="784"/>
      <c r="AU332" s="784"/>
      <c r="AV332" s="784"/>
      <c r="AW332" s="784"/>
      <c r="AX332" s="784"/>
      <c r="AY332" s="784"/>
      <c r="AZ332" s="784"/>
    </row>
    <row r="333" spans="1:52">
      <c r="A333" s="785"/>
      <c r="B333" s="784"/>
      <c r="C333" s="784"/>
      <c r="D333" s="784"/>
      <c r="E333" s="784"/>
      <c r="F333" s="784"/>
      <c r="G333" s="784"/>
      <c r="H333" s="784"/>
      <c r="I333" s="784"/>
      <c r="J333" s="784"/>
      <c r="K333" s="784"/>
      <c r="L333" s="784"/>
      <c r="M333" s="784"/>
      <c r="N333" s="784"/>
      <c r="O333" s="784"/>
      <c r="P333" s="784"/>
      <c r="Q333" s="784"/>
      <c r="R333" s="784"/>
      <c r="S333" s="784"/>
      <c r="T333" s="784"/>
      <c r="U333" s="784"/>
      <c r="V333" s="784"/>
      <c r="W333" s="784"/>
      <c r="X333" s="784"/>
      <c r="Y333" s="784"/>
      <c r="Z333" s="784"/>
      <c r="AA333" s="784"/>
      <c r="AB333" s="784"/>
      <c r="AC333" s="784"/>
      <c r="AD333" s="784"/>
      <c r="AE333" s="784"/>
      <c r="AF333" s="784"/>
      <c r="AG333" s="784"/>
      <c r="AH333" s="784"/>
      <c r="AI333" s="784"/>
      <c r="AJ333" s="784"/>
      <c r="AK333" s="784"/>
      <c r="AL333" s="784"/>
      <c r="AM333" s="784"/>
      <c r="AN333" s="784"/>
      <c r="AO333" s="784"/>
      <c r="AP333" s="784"/>
      <c r="AQ333" s="784"/>
      <c r="AR333" s="784"/>
      <c r="AS333" s="784"/>
      <c r="AT333" s="784"/>
      <c r="AU333" s="784"/>
      <c r="AV333" s="784"/>
      <c r="AW333" s="784"/>
      <c r="AX333" s="784"/>
      <c r="AY333" s="784"/>
      <c r="AZ333" s="784"/>
    </row>
    <row r="334" spans="1:52">
      <c r="A334" s="785"/>
      <c r="B334" s="784"/>
      <c r="C334" s="784"/>
      <c r="D334" s="784"/>
      <c r="E334" s="784"/>
      <c r="F334" s="784"/>
      <c r="G334" s="784"/>
      <c r="H334" s="784"/>
      <c r="I334" s="784"/>
      <c r="J334" s="784"/>
      <c r="K334" s="784"/>
      <c r="L334" s="784"/>
      <c r="M334" s="784"/>
      <c r="N334" s="784"/>
      <c r="O334" s="784"/>
      <c r="P334" s="784"/>
      <c r="Q334" s="784"/>
      <c r="R334" s="784"/>
      <c r="S334" s="784"/>
      <c r="T334" s="784"/>
      <c r="U334" s="784"/>
      <c r="V334" s="784"/>
      <c r="W334" s="784"/>
      <c r="X334" s="784"/>
      <c r="Y334" s="784"/>
      <c r="Z334" s="784"/>
      <c r="AA334" s="784"/>
      <c r="AB334" s="784"/>
      <c r="AC334" s="784"/>
      <c r="AD334" s="784"/>
      <c r="AE334" s="784"/>
      <c r="AF334" s="784"/>
      <c r="AG334" s="784"/>
      <c r="AH334" s="784"/>
      <c r="AI334" s="784"/>
      <c r="AJ334" s="784"/>
      <c r="AK334" s="784"/>
      <c r="AL334" s="784"/>
      <c r="AM334" s="784"/>
      <c r="AN334" s="784"/>
      <c r="AO334" s="784"/>
      <c r="AP334" s="784"/>
      <c r="AQ334" s="784"/>
      <c r="AR334" s="784"/>
      <c r="AS334" s="784"/>
      <c r="AT334" s="784"/>
      <c r="AU334" s="784"/>
      <c r="AV334" s="784"/>
      <c r="AW334" s="784"/>
      <c r="AX334" s="784"/>
      <c r="AY334" s="784"/>
      <c r="AZ334" s="784"/>
    </row>
    <row r="335" spans="1:52">
      <c r="A335" s="785"/>
      <c r="B335" s="784"/>
      <c r="C335" s="784"/>
      <c r="D335" s="784"/>
      <c r="E335" s="784"/>
      <c r="F335" s="784"/>
      <c r="G335" s="784"/>
      <c r="H335" s="784"/>
      <c r="I335" s="784"/>
      <c r="J335" s="784"/>
      <c r="K335" s="784"/>
      <c r="L335" s="784"/>
      <c r="M335" s="784"/>
      <c r="N335" s="784"/>
      <c r="O335" s="784"/>
      <c r="P335" s="784"/>
      <c r="Q335" s="784"/>
      <c r="R335" s="784"/>
      <c r="S335" s="784"/>
      <c r="T335" s="784"/>
      <c r="U335" s="784"/>
      <c r="V335" s="784"/>
      <c r="W335" s="784"/>
      <c r="X335" s="784"/>
      <c r="Y335" s="784"/>
      <c r="Z335" s="784"/>
      <c r="AA335" s="784"/>
      <c r="AB335" s="784"/>
      <c r="AC335" s="784"/>
      <c r="AD335" s="784"/>
      <c r="AE335" s="784"/>
      <c r="AF335" s="784"/>
      <c r="AG335" s="784"/>
      <c r="AH335" s="784"/>
      <c r="AI335" s="784"/>
      <c r="AJ335" s="784"/>
      <c r="AK335" s="784"/>
      <c r="AL335" s="784"/>
      <c r="AM335" s="784"/>
      <c r="AN335" s="784"/>
      <c r="AO335" s="784"/>
      <c r="AP335" s="784"/>
      <c r="AQ335" s="784"/>
      <c r="AR335" s="784"/>
      <c r="AS335" s="784"/>
      <c r="AT335" s="784"/>
      <c r="AU335" s="784"/>
      <c r="AV335" s="784"/>
      <c r="AW335" s="784"/>
      <c r="AX335" s="784"/>
      <c r="AY335" s="784"/>
      <c r="AZ335" s="784"/>
    </row>
    <row r="336" spans="1:52">
      <c r="A336" s="785"/>
      <c r="B336" s="784"/>
      <c r="C336" s="784"/>
      <c r="D336" s="784"/>
      <c r="E336" s="784"/>
      <c r="F336" s="784"/>
      <c r="G336" s="784"/>
      <c r="H336" s="784"/>
      <c r="I336" s="784"/>
      <c r="J336" s="784"/>
      <c r="K336" s="784"/>
      <c r="L336" s="784"/>
      <c r="M336" s="784"/>
      <c r="N336" s="784"/>
      <c r="O336" s="784"/>
      <c r="P336" s="784"/>
      <c r="Q336" s="784"/>
      <c r="R336" s="784"/>
      <c r="S336" s="784"/>
      <c r="T336" s="784"/>
      <c r="U336" s="784"/>
      <c r="V336" s="784"/>
      <c r="W336" s="784"/>
      <c r="X336" s="784"/>
      <c r="Y336" s="784"/>
      <c r="Z336" s="784"/>
      <c r="AA336" s="784"/>
      <c r="AB336" s="784"/>
      <c r="AC336" s="784"/>
      <c r="AD336" s="784"/>
      <c r="AE336" s="784"/>
      <c r="AF336" s="784"/>
      <c r="AG336" s="784"/>
      <c r="AH336" s="784"/>
      <c r="AI336" s="784"/>
      <c r="AJ336" s="784"/>
      <c r="AK336" s="784"/>
      <c r="AL336" s="784"/>
      <c r="AM336" s="784"/>
      <c r="AN336" s="784"/>
      <c r="AO336" s="784"/>
      <c r="AP336" s="784"/>
      <c r="AQ336" s="784"/>
      <c r="AR336" s="784"/>
      <c r="AS336" s="784"/>
      <c r="AT336" s="784"/>
      <c r="AU336" s="784"/>
      <c r="AV336" s="784"/>
      <c r="AW336" s="784"/>
      <c r="AX336" s="784"/>
      <c r="AY336" s="784"/>
      <c r="AZ336" s="784"/>
    </row>
    <row r="337" spans="1:52">
      <c r="A337" s="785"/>
      <c r="B337" s="784"/>
      <c r="C337" s="784"/>
      <c r="D337" s="784"/>
      <c r="E337" s="784"/>
      <c r="F337" s="784"/>
      <c r="G337" s="784"/>
      <c r="H337" s="784"/>
      <c r="I337" s="784"/>
      <c r="J337" s="784"/>
      <c r="K337" s="784"/>
      <c r="L337" s="784"/>
      <c r="M337" s="784"/>
      <c r="N337" s="784"/>
      <c r="O337" s="784"/>
      <c r="P337" s="784"/>
      <c r="Q337" s="784"/>
      <c r="R337" s="784"/>
      <c r="S337" s="784"/>
      <c r="T337" s="784"/>
      <c r="U337" s="784"/>
      <c r="V337" s="784"/>
      <c r="W337" s="784"/>
      <c r="X337" s="784"/>
      <c r="Y337" s="784"/>
      <c r="Z337" s="784"/>
      <c r="AA337" s="784"/>
      <c r="AB337" s="784"/>
      <c r="AC337" s="784"/>
      <c r="AD337" s="784"/>
      <c r="AE337" s="784"/>
      <c r="AF337" s="784"/>
      <c r="AG337" s="784"/>
      <c r="AH337" s="784"/>
      <c r="AI337" s="784"/>
      <c r="AJ337" s="784"/>
      <c r="AK337" s="784"/>
      <c r="AL337" s="784"/>
      <c r="AM337" s="784"/>
      <c r="AN337" s="784"/>
      <c r="AO337" s="784"/>
      <c r="AP337" s="784"/>
      <c r="AQ337" s="784"/>
      <c r="AR337" s="784"/>
      <c r="AS337" s="784"/>
      <c r="AT337" s="784"/>
      <c r="AU337" s="784"/>
      <c r="AV337" s="784"/>
      <c r="AW337" s="784"/>
      <c r="AX337" s="784"/>
      <c r="AY337" s="784"/>
      <c r="AZ337" s="784"/>
    </row>
    <row r="338" spans="1:52">
      <c r="A338" s="785"/>
      <c r="B338" s="784"/>
      <c r="C338" s="784"/>
      <c r="D338" s="784"/>
      <c r="E338" s="784"/>
      <c r="F338" s="784"/>
      <c r="G338" s="784"/>
      <c r="H338" s="784"/>
      <c r="I338" s="784"/>
      <c r="J338" s="784"/>
      <c r="K338" s="784"/>
      <c r="L338" s="784"/>
      <c r="M338" s="784"/>
      <c r="N338" s="784"/>
      <c r="O338" s="784"/>
      <c r="P338" s="784"/>
      <c r="Q338" s="784"/>
      <c r="R338" s="784"/>
      <c r="S338" s="784"/>
      <c r="T338" s="784"/>
      <c r="U338" s="784"/>
      <c r="V338" s="784"/>
      <c r="W338" s="784"/>
      <c r="X338" s="784"/>
      <c r="Y338" s="784"/>
      <c r="Z338" s="784"/>
      <c r="AA338" s="784"/>
      <c r="AB338" s="784"/>
      <c r="AC338" s="784"/>
      <c r="AD338" s="784"/>
      <c r="AE338" s="784"/>
      <c r="AF338" s="784"/>
      <c r="AG338" s="784"/>
      <c r="AH338" s="784"/>
      <c r="AI338" s="784"/>
      <c r="AJ338" s="784"/>
      <c r="AK338" s="784"/>
      <c r="AL338" s="784"/>
      <c r="AM338" s="784"/>
      <c r="AN338" s="784"/>
      <c r="AO338" s="784"/>
      <c r="AP338" s="784"/>
      <c r="AQ338" s="784"/>
      <c r="AR338" s="784"/>
      <c r="AS338" s="784"/>
      <c r="AT338" s="784"/>
      <c r="AU338" s="784"/>
      <c r="AV338" s="784"/>
      <c r="AW338" s="784"/>
      <c r="AX338" s="784"/>
      <c r="AY338" s="784"/>
      <c r="AZ338" s="784"/>
    </row>
    <row r="339" spans="1:52">
      <c r="A339" s="785"/>
      <c r="B339" s="784"/>
      <c r="C339" s="784"/>
      <c r="D339" s="784"/>
      <c r="E339" s="784"/>
      <c r="F339" s="784"/>
      <c r="G339" s="784"/>
      <c r="H339" s="784"/>
      <c r="I339" s="784"/>
      <c r="J339" s="784"/>
      <c r="K339" s="784"/>
      <c r="L339" s="784"/>
      <c r="M339" s="784"/>
      <c r="N339" s="784"/>
      <c r="O339" s="784"/>
      <c r="P339" s="784"/>
      <c r="Q339" s="784"/>
      <c r="R339" s="784"/>
      <c r="S339" s="784"/>
      <c r="T339" s="784"/>
      <c r="U339" s="784"/>
      <c r="V339" s="784"/>
      <c r="W339" s="784"/>
      <c r="X339" s="784"/>
      <c r="Y339" s="784"/>
      <c r="Z339" s="784"/>
      <c r="AA339" s="784"/>
      <c r="AB339" s="784"/>
      <c r="AC339" s="784"/>
      <c r="AD339" s="784"/>
      <c r="AE339" s="784"/>
      <c r="AF339" s="784"/>
      <c r="AG339" s="784"/>
      <c r="AH339" s="784"/>
      <c r="AI339" s="784"/>
      <c r="AJ339" s="784"/>
      <c r="AK339" s="784"/>
      <c r="AL339" s="784"/>
      <c r="AM339" s="784"/>
      <c r="AN339" s="784"/>
      <c r="AO339" s="784"/>
      <c r="AP339" s="784"/>
      <c r="AQ339" s="784"/>
      <c r="AR339" s="784"/>
      <c r="AS339" s="784"/>
      <c r="AT339" s="784"/>
      <c r="AU339" s="784"/>
      <c r="AV339" s="784"/>
      <c r="AW339" s="784"/>
      <c r="AX339" s="784"/>
      <c r="AY339" s="784"/>
      <c r="AZ339" s="784"/>
    </row>
    <row r="340" spans="1:52">
      <c r="A340" s="785"/>
      <c r="B340" s="784"/>
      <c r="C340" s="784"/>
      <c r="D340" s="784"/>
      <c r="E340" s="784"/>
      <c r="F340" s="784"/>
      <c r="G340" s="784"/>
      <c r="H340" s="784"/>
      <c r="I340" s="784"/>
      <c r="J340" s="784"/>
      <c r="K340" s="784"/>
      <c r="L340" s="784"/>
      <c r="M340" s="784"/>
      <c r="N340" s="784"/>
      <c r="O340" s="784"/>
      <c r="P340" s="784"/>
      <c r="Q340" s="784"/>
      <c r="R340" s="784"/>
      <c r="S340" s="784"/>
      <c r="T340" s="784"/>
      <c r="U340" s="784"/>
      <c r="V340" s="784"/>
      <c r="W340" s="784"/>
      <c r="X340" s="784"/>
      <c r="Y340" s="784"/>
      <c r="Z340" s="784"/>
      <c r="AA340" s="784"/>
      <c r="AB340" s="784"/>
      <c r="AC340" s="784"/>
      <c r="AD340" s="784"/>
      <c r="AE340" s="784"/>
      <c r="AF340" s="784"/>
      <c r="AG340" s="784"/>
      <c r="AH340" s="784"/>
      <c r="AI340" s="784"/>
      <c r="AJ340" s="784"/>
      <c r="AK340" s="784"/>
      <c r="AL340" s="784"/>
      <c r="AM340" s="784"/>
      <c r="AN340" s="784"/>
      <c r="AO340" s="784"/>
      <c r="AP340" s="784"/>
      <c r="AQ340" s="784"/>
      <c r="AR340" s="784"/>
      <c r="AS340" s="784"/>
      <c r="AT340" s="784"/>
      <c r="AU340" s="784"/>
      <c r="AV340" s="784"/>
      <c r="AW340" s="784"/>
      <c r="AX340" s="784"/>
      <c r="AY340" s="784"/>
      <c r="AZ340" s="784"/>
    </row>
    <row r="341" spans="1:52">
      <c r="A341" s="785"/>
      <c r="B341" s="784"/>
      <c r="C341" s="784"/>
      <c r="D341" s="784"/>
      <c r="E341" s="784"/>
      <c r="F341" s="784"/>
      <c r="G341" s="784"/>
      <c r="H341" s="784"/>
      <c r="I341" s="784"/>
      <c r="J341" s="784"/>
      <c r="K341" s="784"/>
      <c r="L341" s="784"/>
      <c r="M341" s="784"/>
      <c r="N341" s="784"/>
      <c r="O341" s="784"/>
      <c r="P341" s="784"/>
      <c r="Q341" s="784"/>
      <c r="R341" s="784"/>
      <c r="S341" s="784"/>
      <c r="T341" s="784"/>
      <c r="U341" s="784"/>
      <c r="V341" s="784"/>
      <c r="W341" s="784"/>
      <c r="X341" s="784"/>
      <c r="Y341" s="784"/>
      <c r="Z341" s="784"/>
      <c r="AA341" s="784"/>
      <c r="AB341" s="784"/>
      <c r="AC341" s="784"/>
      <c r="AD341" s="784"/>
      <c r="AE341" s="784"/>
      <c r="AF341" s="784"/>
      <c r="AG341" s="784"/>
      <c r="AH341" s="784"/>
      <c r="AI341" s="784"/>
      <c r="AJ341" s="784"/>
      <c r="AK341" s="784"/>
      <c r="AL341" s="784"/>
      <c r="AM341" s="784"/>
      <c r="AN341" s="784"/>
      <c r="AO341" s="784"/>
      <c r="AP341" s="784"/>
      <c r="AQ341" s="784"/>
      <c r="AR341" s="784"/>
      <c r="AS341" s="784"/>
      <c r="AT341" s="784"/>
      <c r="AU341" s="784"/>
      <c r="AV341" s="784"/>
      <c r="AW341" s="784"/>
      <c r="AX341" s="784"/>
      <c r="AY341" s="784"/>
      <c r="AZ341" s="784"/>
    </row>
    <row r="342" spans="1:52">
      <c r="A342" s="785"/>
      <c r="B342" s="784"/>
      <c r="C342" s="784"/>
      <c r="D342" s="784"/>
      <c r="E342" s="784"/>
      <c r="F342" s="784"/>
      <c r="G342" s="784"/>
      <c r="H342" s="784"/>
      <c r="I342" s="784"/>
      <c r="J342" s="784"/>
      <c r="K342" s="784"/>
      <c r="L342" s="784"/>
      <c r="M342" s="784"/>
      <c r="N342" s="784"/>
      <c r="O342" s="784"/>
      <c r="P342" s="784"/>
      <c r="Q342" s="784"/>
      <c r="R342" s="784"/>
      <c r="S342" s="784"/>
      <c r="T342" s="784"/>
      <c r="U342" s="784"/>
      <c r="V342" s="784"/>
      <c r="W342" s="784"/>
      <c r="X342" s="784"/>
      <c r="Y342" s="784"/>
      <c r="Z342" s="784"/>
      <c r="AA342" s="784"/>
      <c r="AB342" s="784"/>
      <c r="AC342" s="784"/>
      <c r="AD342" s="784"/>
      <c r="AE342" s="784"/>
      <c r="AF342" s="784"/>
      <c r="AG342" s="784"/>
      <c r="AH342" s="784"/>
      <c r="AI342" s="784"/>
      <c r="AJ342" s="784"/>
      <c r="AK342" s="784"/>
      <c r="AL342" s="784"/>
      <c r="AM342" s="784"/>
      <c r="AN342" s="784"/>
      <c r="AO342" s="784"/>
      <c r="AP342" s="784"/>
      <c r="AQ342" s="784"/>
      <c r="AR342" s="784"/>
      <c r="AS342" s="784"/>
      <c r="AT342" s="784"/>
      <c r="AU342" s="784"/>
      <c r="AV342" s="784"/>
      <c r="AW342" s="784"/>
      <c r="AX342" s="784"/>
      <c r="AY342" s="784"/>
      <c r="AZ342" s="784"/>
    </row>
    <row r="343" spans="1:52">
      <c r="A343" s="785"/>
      <c r="B343" s="784"/>
      <c r="C343" s="784"/>
      <c r="D343" s="784"/>
      <c r="E343" s="784"/>
      <c r="F343" s="784"/>
      <c r="G343" s="784"/>
      <c r="H343" s="784"/>
      <c r="I343" s="784"/>
      <c r="J343" s="784"/>
      <c r="K343" s="784"/>
      <c r="L343" s="784"/>
      <c r="M343" s="784"/>
      <c r="N343" s="784"/>
      <c r="O343" s="784"/>
      <c r="P343" s="784"/>
      <c r="Q343" s="784"/>
      <c r="R343" s="784"/>
      <c r="S343" s="784"/>
      <c r="T343" s="784"/>
      <c r="U343" s="784"/>
      <c r="V343" s="784"/>
      <c r="W343" s="784"/>
      <c r="X343" s="784"/>
      <c r="Y343" s="784"/>
      <c r="Z343" s="784"/>
      <c r="AA343" s="784"/>
      <c r="AB343" s="784"/>
      <c r="AC343" s="784"/>
      <c r="AD343" s="784"/>
      <c r="AE343" s="784"/>
      <c r="AF343" s="784"/>
      <c r="AG343" s="784"/>
      <c r="AH343" s="784"/>
      <c r="AI343" s="784"/>
      <c r="AJ343" s="784"/>
      <c r="AK343" s="784"/>
      <c r="AL343" s="784"/>
      <c r="AM343" s="784"/>
      <c r="AN343" s="784"/>
      <c r="AO343" s="784"/>
      <c r="AP343" s="784"/>
      <c r="AQ343" s="784"/>
      <c r="AR343" s="784"/>
      <c r="AS343" s="784"/>
      <c r="AT343" s="784"/>
      <c r="AU343" s="784"/>
      <c r="AV343" s="784"/>
      <c r="AW343" s="784"/>
      <c r="AX343" s="784"/>
      <c r="AY343" s="784"/>
      <c r="AZ343" s="784"/>
    </row>
    <row r="344" spans="1:52">
      <c r="A344" s="785"/>
      <c r="B344" s="784"/>
      <c r="C344" s="784"/>
      <c r="D344" s="784"/>
      <c r="E344" s="784"/>
      <c r="F344" s="784"/>
      <c r="G344" s="784"/>
      <c r="H344" s="784"/>
      <c r="I344" s="784"/>
      <c r="J344" s="784"/>
      <c r="K344" s="784"/>
      <c r="L344" s="784"/>
      <c r="M344" s="784"/>
      <c r="N344" s="784"/>
      <c r="O344" s="784"/>
      <c r="P344" s="784"/>
      <c r="Q344" s="784"/>
      <c r="R344" s="784"/>
      <c r="S344" s="784"/>
      <c r="T344" s="784"/>
      <c r="U344" s="784"/>
      <c r="V344" s="784"/>
      <c r="W344" s="784"/>
      <c r="X344" s="784"/>
      <c r="Y344" s="784"/>
      <c r="Z344" s="784"/>
      <c r="AA344" s="784"/>
      <c r="AB344" s="784"/>
      <c r="AC344" s="784"/>
      <c r="AD344" s="784"/>
      <c r="AE344" s="784"/>
      <c r="AF344" s="784"/>
      <c r="AG344" s="784"/>
      <c r="AH344" s="784"/>
      <c r="AI344" s="784"/>
      <c r="AJ344" s="784"/>
      <c r="AK344" s="784"/>
      <c r="AL344" s="784"/>
      <c r="AM344" s="784"/>
      <c r="AN344" s="784"/>
      <c r="AO344" s="784"/>
      <c r="AP344" s="784"/>
      <c r="AQ344" s="784"/>
      <c r="AR344" s="784"/>
      <c r="AS344" s="784"/>
      <c r="AT344" s="784"/>
      <c r="AU344" s="784"/>
      <c r="AV344" s="784"/>
      <c r="AW344" s="784"/>
      <c r="AX344" s="784"/>
      <c r="AY344" s="784"/>
      <c r="AZ344" s="784"/>
    </row>
    <row r="345" spans="1:52">
      <c r="A345" s="785"/>
      <c r="B345" s="784"/>
      <c r="C345" s="784"/>
      <c r="D345" s="784"/>
      <c r="E345" s="784"/>
      <c r="F345" s="784"/>
      <c r="G345" s="784"/>
      <c r="H345" s="784"/>
      <c r="I345" s="784"/>
      <c r="J345" s="784"/>
      <c r="K345" s="784"/>
      <c r="L345" s="784"/>
      <c r="M345" s="784"/>
      <c r="N345" s="784"/>
      <c r="O345" s="784"/>
      <c r="P345" s="784"/>
      <c r="Q345" s="784"/>
      <c r="R345" s="784"/>
      <c r="S345" s="784"/>
      <c r="T345" s="784"/>
      <c r="U345" s="784"/>
      <c r="V345" s="784"/>
      <c r="W345" s="784"/>
      <c r="X345" s="784"/>
      <c r="Y345" s="784"/>
      <c r="Z345" s="784"/>
      <c r="AA345" s="784"/>
      <c r="AB345" s="784"/>
      <c r="AC345" s="784"/>
      <c r="AD345" s="784"/>
      <c r="AE345" s="784"/>
      <c r="AF345" s="784"/>
      <c r="AG345" s="784"/>
      <c r="AH345" s="784"/>
      <c r="AI345" s="784"/>
      <c r="AJ345" s="784"/>
      <c r="AK345" s="784"/>
      <c r="AL345" s="784"/>
      <c r="AM345" s="784"/>
      <c r="AN345" s="784"/>
      <c r="AO345" s="784"/>
      <c r="AP345" s="784"/>
      <c r="AQ345" s="784"/>
      <c r="AR345" s="784"/>
      <c r="AS345" s="784"/>
      <c r="AT345" s="784"/>
      <c r="AU345" s="784"/>
      <c r="AV345" s="784"/>
      <c r="AW345" s="784"/>
      <c r="AX345" s="784"/>
      <c r="AY345" s="784"/>
      <c r="AZ345" s="784"/>
    </row>
    <row r="346" spans="1:52">
      <c r="A346" s="785"/>
      <c r="B346" s="784"/>
      <c r="C346" s="784"/>
      <c r="D346" s="784"/>
      <c r="E346" s="784"/>
      <c r="F346" s="784"/>
      <c r="G346" s="784"/>
      <c r="H346" s="784"/>
      <c r="I346" s="784"/>
      <c r="J346" s="784"/>
      <c r="K346" s="784"/>
      <c r="L346" s="784"/>
      <c r="M346" s="784"/>
      <c r="N346" s="784"/>
      <c r="O346" s="784"/>
      <c r="P346" s="784"/>
      <c r="Q346" s="784"/>
      <c r="R346" s="784"/>
      <c r="S346" s="784"/>
      <c r="T346" s="784"/>
      <c r="U346" s="784"/>
      <c r="V346" s="784"/>
      <c r="W346" s="784"/>
      <c r="X346" s="784"/>
      <c r="Y346" s="784"/>
      <c r="Z346" s="784"/>
      <c r="AA346" s="784"/>
      <c r="AB346" s="784"/>
      <c r="AC346" s="784"/>
      <c r="AD346" s="784"/>
      <c r="AE346" s="784"/>
      <c r="AF346" s="784"/>
      <c r="AG346" s="784"/>
      <c r="AH346" s="784"/>
      <c r="AI346" s="784"/>
      <c r="AJ346" s="784"/>
      <c r="AK346" s="784"/>
      <c r="AL346" s="784"/>
      <c r="AM346" s="784"/>
      <c r="AN346" s="784"/>
      <c r="AO346" s="784"/>
      <c r="AP346" s="784"/>
      <c r="AQ346" s="784"/>
      <c r="AR346" s="784"/>
      <c r="AS346" s="784"/>
      <c r="AT346" s="784"/>
      <c r="AU346" s="784"/>
      <c r="AV346" s="784"/>
      <c r="AW346" s="784"/>
      <c r="AX346" s="784"/>
      <c r="AY346" s="784"/>
      <c r="AZ346" s="784"/>
    </row>
    <row r="347" spans="1:52">
      <c r="A347" s="784"/>
      <c r="B347" s="784"/>
      <c r="C347" s="784"/>
      <c r="D347" s="784"/>
      <c r="E347" s="784"/>
      <c r="F347" s="784"/>
      <c r="G347" s="784"/>
      <c r="H347" s="784"/>
      <c r="I347" s="784"/>
      <c r="J347" s="784"/>
      <c r="K347" s="784"/>
      <c r="L347" s="784"/>
      <c r="M347" s="784"/>
      <c r="N347" s="784"/>
      <c r="O347" s="784"/>
      <c r="P347" s="784"/>
      <c r="Q347" s="784"/>
      <c r="R347" s="784"/>
      <c r="S347" s="784"/>
      <c r="T347" s="784"/>
      <c r="U347" s="784"/>
      <c r="V347" s="784"/>
      <c r="W347" s="784"/>
      <c r="X347" s="784"/>
      <c r="Y347" s="784"/>
      <c r="Z347" s="784"/>
      <c r="AA347" s="784"/>
      <c r="AB347" s="784"/>
      <c r="AC347" s="784"/>
      <c r="AD347" s="784"/>
      <c r="AE347" s="784"/>
      <c r="AF347" s="784"/>
      <c r="AG347" s="784"/>
      <c r="AH347" s="784"/>
      <c r="AI347" s="784"/>
      <c r="AJ347" s="784"/>
      <c r="AK347" s="784"/>
      <c r="AL347" s="784"/>
      <c r="AM347" s="784"/>
      <c r="AN347" s="784"/>
      <c r="AO347" s="784"/>
      <c r="AP347" s="784"/>
      <c r="AQ347" s="784"/>
      <c r="AR347" s="784"/>
      <c r="AS347" s="784"/>
      <c r="AT347" s="784"/>
      <c r="AU347" s="784"/>
      <c r="AV347" s="784"/>
      <c r="AW347" s="784"/>
      <c r="AX347" s="784"/>
      <c r="AY347" s="784"/>
      <c r="AZ347" s="784"/>
    </row>
    <row r="348" spans="1:52">
      <c r="A348" s="785"/>
      <c r="B348" s="784"/>
      <c r="C348" s="784"/>
      <c r="D348" s="784"/>
      <c r="E348" s="784"/>
      <c r="F348" s="784"/>
      <c r="G348" s="784"/>
      <c r="H348" s="784"/>
      <c r="I348" s="784"/>
      <c r="J348" s="784"/>
      <c r="K348" s="784"/>
      <c r="L348" s="784"/>
      <c r="M348" s="784"/>
      <c r="N348" s="784"/>
      <c r="O348" s="784"/>
      <c r="P348" s="784"/>
      <c r="Q348" s="784"/>
      <c r="R348" s="784"/>
      <c r="S348" s="784"/>
      <c r="T348" s="784"/>
      <c r="U348" s="784"/>
      <c r="V348" s="784"/>
      <c r="W348" s="784"/>
      <c r="X348" s="784"/>
      <c r="Y348" s="784"/>
      <c r="Z348" s="784"/>
      <c r="AA348" s="784"/>
      <c r="AB348" s="784"/>
      <c r="AC348" s="784"/>
      <c r="AD348" s="784"/>
      <c r="AE348" s="784"/>
      <c r="AF348" s="784"/>
      <c r="AG348" s="784"/>
      <c r="AH348" s="784"/>
      <c r="AI348" s="784"/>
      <c r="AJ348" s="784"/>
      <c r="AK348" s="784"/>
      <c r="AL348" s="784"/>
      <c r="AM348" s="784"/>
      <c r="AN348" s="784"/>
      <c r="AO348" s="784"/>
      <c r="AP348" s="784"/>
      <c r="AQ348" s="784"/>
      <c r="AR348" s="784"/>
      <c r="AS348" s="784"/>
      <c r="AT348" s="784"/>
      <c r="AU348" s="784"/>
      <c r="AV348" s="784"/>
      <c r="AW348" s="784"/>
      <c r="AX348" s="784"/>
      <c r="AY348" s="784"/>
      <c r="AZ348" s="784"/>
    </row>
    <row r="349" spans="1:52">
      <c r="A349" s="785"/>
      <c r="B349" s="784"/>
      <c r="C349" s="784"/>
      <c r="D349" s="784"/>
      <c r="E349" s="784"/>
      <c r="F349" s="784"/>
      <c r="G349" s="784"/>
      <c r="H349" s="784"/>
      <c r="I349" s="784"/>
      <c r="J349" s="784"/>
      <c r="K349" s="784"/>
      <c r="L349" s="784"/>
      <c r="M349" s="784"/>
      <c r="N349" s="784"/>
      <c r="O349" s="784"/>
      <c r="P349" s="784"/>
      <c r="Q349" s="784"/>
      <c r="R349" s="784"/>
      <c r="S349" s="784"/>
      <c r="T349" s="784"/>
      <c r="U349" s="784"/>
      <c r="V349" s="784"/>
      <c r="W349" s="784"/>
      <c r="X349" s="784"/>
      <c r="Y349" s="784"/>
      <c r="Z349" s="784"/>
      <c r="AA349" s="784"/>
      <c r="AB349" s="784"/>
      <c r="AC349" s="784"/>
      <c r="AD349" s="784"/>
      <c r="AE349" s="784"/>
      <c r="AF349" s="784"/>
      <c r="AG349" s="784"/>
      <c r="AH349" s="784"/>
      <c r="AI349" s="784"/>
      <c r="AJ349" s="784"/>
      <c r="AK349" s="784"/>
      <c r="AL349" s="784"/>
      <c r="AM349" s="784"/>
      <c r="AN349" s="784"/>
      <c r="AO349" s="784"/>
      <c r="AP349" s="784"/>
      <c r="AQ349" s="784"/>
      <c r="AR349" s="784"/>
      <c r="AS349" s="784"/>
      <c r="AT349" s="784"/>
      <c r="AU349" s="784"/>
      <c r="AV349" s="784"/>
      <c r="AW349" s="784"/>
      <c r="AX349" s="784"/>
      <c r="AY349" s="784"/>
      <c r="AZ349" s="784"/>
    </row>
    <row r="350" spans="1:52">
      <c r="A350" s="784"/>
      <c r="B350" s="784"/>
      <c r="C350" s="784"/>
      <c r="D350" s="784"/>
      <c r="E350" s="784"/>
      <c r="F350" s="784"/>
      <c r="G350" s="784"/>
      <c r="H350" s="784"/>
      <c r="I350" s="784"/>
      <c r="J350" s="784"/>
      <c r="K350" s="784"/>
      <c r="L350" s="784"/>
      <c r="M350" s="784"/>
      <c r="N350" s="784"/>
      <c r="O350" s="784"/>
      <c r="P350" s="784"/>
      <c r="Q350" s="784"/>
      <c r="R350" s="784"/>
      <c r="S350" s="784"/>
      <c r="T350" s="784"/>
      <c r="U350" s="784"/>
      <c r="V350" s="784"/>
      <c r="W350" s="784"/>
      <c r="X350" s="784"/>
      <c r="Y350" s="784"/>
      <c r="Z350" s="784"/>
      <c r="AA350" s="784"/>
      <c r="AB350" s="784"/>
      <c r="AC350" s="784"/>
      <c r="AD350" s="784"/>
      <c r="AE350" s="784"/>
      <c r="AF350" s="784"/>
      <c r="AG350" s="784"/>
      <c r="AH350" s="784"/>
      <c r="AI350" s="784"/>
      <c r="AJ350" s="784"/>
      <c r="AK350" s="784"/>
      <c r="AL350" s="784"/>
      <c r="AM350" s="784"/>
      <c r="AN350" s="784"/>
      <c r="AO350" s="784"/>
      <c r="AP350" s="784"/>
      <c r="AQ350" s="784"/>
      <c r="AR350" s="784"/>
      <c r="AS350" s="784"/>
      <c r="AT350" s="784"/>
      <c r="AU350" s="784"/>
      <c r="AV350" s="784"/>
      <c r="AW350" s="784"/>
      <c r="AX350" s="784"/>
      <c r="AY350" s="784"/>
      <c r="AZ350" s="784"/>
    </row>
    <row r="351" spans="1:52">
      <c r="A351" s="785"/>
      <c r="B351" s="784"/>
      <c r="C351" s="784"/>
      <c r="D351" s="784"/>
      <c r="E351" s="784"/>
      <c r="F351" s="784"/>
      <c r="G351" s="784"/>
      <c r="H351" s="784"/>
      <c r="I351" s="784"/>
      <c r="J351" s="784"/>
      <c r="K351" s="784"/>
      <c r="L351" s="784"/>
      <c r="M351" s="784"/>
      <c r="N351" s="784"/>
      <c r="O351" s="784"/>
      <c r="P351" s="784"/>
      <c r="Q351" s="784"/>
      <c r="R351" s="784"/>
      <c r="S351" s="784"/>
      <c r="T351" s="784"/>
      <c r="U351" s="784"/>
      <c r="V351" s="784"/>
      <c r="W351" s="784"/>
      <c r="X351" s="784"/>
      <c r="Y351" s="784"/>
      <c r="Z351" s="784"/>
      <c r="AA351" s="784"/>
      <c r="AB351" s="784"/>
      <c r="AC351" s="784"/>
      <c r="AD351" s="784"/>
      <c r="AE351" s="784"/>
      <c r="AF351" s="784"/>
      <c r="AG351" s="784"/>
      <c r="AH351" s="784"/>
      <c r="AI351" s="784"/>
      <c r="AJ351" s="784"/>
      <c r="AK351" s="784"/>
      <c r="AL351" s="784"/>
      <c r="AM351" s="784"/>
      <c r="AN351" s="784"/>
      <c r="AO351" s="784"/>
      <c r="AP351" s="784"/>
      <c r="AQ351" s="784"/>
      <c r="AR351" s="784"/>
      <c r="AS351" s="784"/>
      <c r="AT351" s="784"/>
      <c r="AU351" s="784"/>
      <c r="AV351" s="784"/>
      <c r="AW351" s="784"/>
      <c r="AX351" s="784"/>
      <c r="AY351" s="784"/>
      <c r="AZ351" s="784"/>
    </row>
    <row r="352" spans="1:52">
      <c r="A352" s="785"/>
      <c r="B352" s="784"/>
      <c r="C352" s="784"/>
      <c r="D352" s="784"/>
      <c r="E352" s="784"/>
      <c r="F352" s="784"/>
      <c r="G352" s="784"/>
      <c r="H352" s="784"/>
      <c r="I352" s="784"/>
      <c r="J352" s="784"/>
      <c r="K352" s="784"/>
      <c r="L352" s="784"/>
      <c r="M352" s="784"/>
      <c r="N352" s="784"/>
      <c r="O352" s="784"/>
      <c r="P352" s="784"/>
      <c r="Q352" s="784"/>
      <c r="R352" s="784"/>
      <c r="S352" s="784"/>
      <c r="T352" s="784"/>
      <c r="U352" s="784"/>
      <c r="V352" s="784"/>
      <c r="W352" s="784"/>
      <c r="X352" s="784"/>
      <c r="Y352" s="784"/>
      <c r="Z352" s="784"/>
      <c r="AA352" s="784"/>
      <c r="AB352" s="784"/>
      <c r="AC352" s="784"/>
      <c r="AD352" s="784"/>
      <c r="AE352" s="784"/>
      <c r="AF352" s="784"/>
      <c r="AG352" s="784"/>
      <c r="AH352" s="784"/>
      <c r="AI352" s="784"/>
      <c r="AJ352" s="784"/>
      <c r="AK352" s="784"/>
      <c r="AL352" s="784"/>
      <c r="AM352" s="784"/>
      <c r="AN352" s="784"/>
      <c r="AO352" s="784"/>
      <c r="AP352" s="784"/>
      <c r="AQ352" s="784"/>
      <c r="AR352" s="784"/>
      <c r="AS352" s="784"/>
      <c r="AT352" s="784"/>
      <c r="AU352" s="784"/>
      <c r="AV352" s="784"/>
      <c r="AW352" s="784"/>
      <c r="AX352" s="784"/>
      <c r="AY352" s="784"/>
      <c r="AZ352" s="784"/>
    </row>
    <row r="353" spans="1:52">
      <c r="A353" s="785"/>
      <c r="B353" s="784"/>
      <c r="C353" s="784"/>
      <c r="D353" s="784"/>
      <c r="E353" s="784"/>
      <c r="F353" s="784"/>
      <c r="G353" s="784"/>
      <c r="H353" s="784"/>
      <c r="I353" s="784"/>
      <c r="J353" s="784"/>
      <c r="K353" s="784"/>
      <c r="L353" s="784"/>
      <c r="M353" s="784"/>
      <c r="N353" s="784"/>
      <c r="O353" s="784"/>
      <c r="P353" s="784"/>
      <c r="Q353" s="784"/>
      <c r="R353" s="784"/>
      <c r="S353" s="784"/>
      <c r="T353" s="784"/>
      <c r="U353" s="784"/>
      <c r="V353" s="784"/>
      <c r="W353" s="784"/>
      <c r="X353" s="784"/>
      <c r="Y353" s="784"/>
      <c r="Z353" s="784"/>
      <c r="AA353" s="784"/>
      <c r="AB353" s="784"/>
      <c r="AC353" s="784"/>
      <c r="AD353" s="784"/>
      <c r="AE353" s="784"/>
      <c r="AF353" s="784"/>
      <c r="AG353" s="784"/>
      <c r="AH353" s="784"/>
      <c r="AI353" s="784"/>
      <c r="AJ353" s="784"/>
      <c r="AK353" s="784"/>
      <c r="AL353" s="784"/>
      <c r="AM353" s="784"/>
      <c r="AN353" s="784"/>
      <c r="AO353" s="784"/>
      <c r="AP353" s="784"/>
      <c r="AQ353" s="784"/>
      <c r="AR353" s="784"/>
      <c r="AS353" s="784"/>
      <c r="AT353" s="784"/>
      <c r="AU353" s="784"/>
      <c r="AV353" s="784"/>
      <c r="AW353" s="784"/>
      <c r="AX353" s="784"/>
      <c r="AY353" s="784"/>
      <c r="AZ353" s="784"/>
    </row>
    <row r="354" spans="1:52">
      <c r="A354" s="785"/>
      <c r="B354" s="784"/>
      <c r="C354" s="784"/>
      <c r="D354" s="784"/>
      <c r="E354" s="784"/>
      <c r="F354" s="784"/>
      <c r="G354" s="784"/>
      <c r="H354" s="784"/>
      <c r="I354" s="784"/>
      <c r="J354" s="784"/>
      <c r="K354" s="784"/>
      <c r="L354" s="784"/>
      <c r="M354" s="784"/>
      <c r="N354" s="784"/>
      <c r="O354" s="784"/>
      <c r="P354" s="784"/>
      <c r="Q354" s="784"/>
      <c r="R354" s="784"/>
      <c r="S354" s="784"/>
      <c r="T354" s="784"/>
      <c r="U354" s="784"/>
      <c r="V354" s="784"/>
      <c r="W354" s="784"/>
      <c r="X354" s="784"/>
      <c r="Y354" s="784"/>
      <c r="Z354" s="784"/>
      <c r="AA354" s="784"/>
      <c r="AB354" s="784"/>
      <c r="AC354" s="784"/>
      <c r="AD354" s="784"/>
      <c r="AE354" s="784"/>
      <c r="AF354" s="784"/>
      <c r="AG354" s="784"/>
      <c r="AH354" s="784"/>
      <c r="AI354" s="784"/>
      <c r="AJ354" s="784"/>
      <c r="AK354" s="784"/>
      <c r="AL354" s="784"/>
      <c r="AM354" s="784"/>
      <c r="AN354" s="784"/>
      <c r="AO354" s="784"/>
      <c r="AP354" s="784"/>
      <c r="AQ354" s="784"/>
      <c r="AR354" s="784"/>
      <c r="AS354" s="784"/>
      <c r="AT354" s="784"/>
      <c r="AU354" s="784"/>
      <c r="AV354" s="784"/>
      <c r="AW354" s="784"/>
      <c r="AX354" s="784"/>
      <c r="AY354" s="784"/>
      <c r="AZ354" s="784"/>
    </row>
    <row r="355" spans="1:52">
      <c r="A355" s="785"/>
      <c r="B355" s="784"/>
      <c r="C355" s="784"/>
      <c r="D355" s="784"/>
      <c r="E355" s="784"/>
      <c r="F355" s="784"/>
      <c r="G355" s="784"/>
      <c r="H355" s="784"/>
      <c r="I355" s="784"/>
      <c r="J355" s="784"/>
      <c r="K355" s="784"/>
      <c r="L355" s="784"/>
      <c r="M355" s="784"/>
      <c r="N355" s="784"/>
      <c r="O355" s="784"/>
      <c r="P355" s="784"/>
      <c r="Q355" s="784"/>
      <c r="R355" s="784"/>
      <c r="S355" s="784"/>
      <c r="T355" s="784"/>
      <c r="U355" s="784"/>
      <c r="V355" s="784"/>
      <c r="W355" s="784"/>
      <c r="X355" s="784"/>
      <c r="Y355" s="784"/>
      <c r="Z355" s="784"/>
      <c r="AA355" s="784"/>
      <c r="AB355" s="784"/>
      <c r="AC355" s="784"/>
      <c r="AD355" s="784"/>
      <c r="AE355" s="784"/>
      <c r="AF355" s="784"/>
      <c r="AG355" s="784"/>
      <c r="AH355" s="784"/>
      <c r="AI355" s="784"/>
      <c r="AJ355" s="784"/>
      <c r="AK355" s="784"/>
      <c r="AL355" s="784"/>
      <c r="AM355" s="784"/>
      <c r="AN355" s="784"/>
      <c r="AO355" s="784"/>
      <c r="AP355" s="784"/>
      <c r="AQ355" s="784"/>
      <c r="AR355" s="784"/>
      <c r="AS355" s="784"/>
      <c r="AT355" s="784"/>
      <c r="AU355" s="784"/>
      <c r="AV355" s="784"/>
      <c r="AW355" s="784"/>
      <c r="AX355" s="784"/>
      <c r="AY355" s="784"/>
      <c r="AZ355" s="784"/>
    </row>
    <row r="356" spans="1:52">
      <c r="A356" s="785"/>
      <c r="B356" s="784"/>
      <c r="C356" s="784"/>
      <c r="D356" s="784"/>
      <c r="E356" s="784"/>
      <c r="F356" s="784"/>
      <c r="G356" s="784"/>
      <c r="H356" s="784"/>
      <c r="I356" s="784"/>
      <c r="J356" s="784"/>
      <c r="K356" s="784"/>
      <c r="L356" s="784"/>
      <c r="M356" s="784"/>
      <c r="N356" s="784"/>
      <c r="O356" s="784"/>
      <c r="P356" s="784"/>
      <c r="Q356" s="784"/>
      <c r="R356" s="784"/>
      <c r="S356" s="784"/>
      <c r="T356" s="784"/>
      <c r="U356" s="784"/>
      <c r="V356" s="784"/>
      <c r="W356" s="784"/>
      <c r="X356" s="784"/>
      <c r="Y356" s="784"/>
      <c r="Z356" s="784"/>
      <c r="AA356" s="784"/>
      <c r="AB356" s="784"/>
      <c r="AC356" s="784"/>
      <c r="AD356" s="784"/>
      <c r="AE356" s="784"/>
      <c r="AF356" s="784"/>
      <c r="AG356" s="784"/>
      <c r="AH356" s="784"/>
      <c r="AI356" s="784"/>
      <c r="AJ356" s="784"/>
      <c r="AK356" s="784"/>
      <c r="AL356" s="784"/>
      <c r="AM356" s="784"/>
      <c r="AN356" s="784"/>
      <c r="AO356" s="784"/>
      <c r="AP356" s="784"/>
      <c r="AQ356" s="784"/>
      <c r="AR356" s="784"/>
      <c r="AS356" s="784"/>
      <c r="AT356" s="784"/>
      <c r="AU356" s="784"/>
      <c r="AV356" s="784"/>
      <c r="AW356" s="784"/>
      <c r="AX356" s="784"/>
      <c r="AY356" s="784"/>
      <c r="AZ356" s="784"/>
    </row>
    <row r="357" spans="1:52">
      <c r="A357" s="785"/>
      <c r="B357" s="784"/>
      <c r="C357" s="784"/>
      <c r="D357" s="784"/>
      <c r="E357" s="784"/>
      <c r="F357" s="784"/>
      <c r="G357" s="784"/>
      <c r="H357" s="784"/>
      <c r="I357" s="784"/>
      <c r="J357" s="784"/>
      <c r="K357" s="784"/>
      <c r="L357" s="784"/>
      <c r="M357" s="784"/>
      <c r="N357" s="784"/>
      <c r="O357" s="784"/>
      <c r="P357" s="784"/>
      <c r="Q357" s="784"/>
      <c r="R357" s="784"/>
      <c r="S357" s="784"/>
      <c r="T357" s="784"/>
      <c r="U357" s="784"/>
      <c r="V357" s="784"/>
      <c r="W357" s="784"/>
      <c r="X357" s="784"/>
      <c r="Y357" s="784"/>
      <c r="Z357" s="784"/>
      <c r="AA357" s="784"/>
      <c r="AB357" s="784"/>
      <c r="AC357" s="784"/>
      <c r="AD357" s="784"/>
      <c r="AE357" s="784"/>
      <c r="AF357" s="784"/>
      <c r="AG357" s="784"/>
      <c r="AH357" s="784"/>
      <c r="AI357" s="784"/>
      <c r="AJ357" s="784"/>
      <c r="AK357" s="784"/>
      <c r="AL357" s="784"/>
      <c r="AM357" s="784"/>
      <c r="AN357" s="784"/>
      <c r="AO357" s="784"/>
      <c r="AP357" s="784"/>
      <c r="AQ357" s="784"/>
      <c r="AR357" s="784"/>
      <c r="AS357" s="784"/>
      <c r="AT357" s="784"/>
      <c r="AU357" s="784"/>
      <c r="AV357" s="784"/>
      <c r="AW357" s="784"/>
      <c r="AX357" s="784"/>
      <c r="AY357" s="784"/>
      <c r="AZ357" s="784"/>
    </row>
    <row r="358" spans="1:52">
      <c r="A358" s="785"/>
      <c r="B358" s="784"/>
      <c r="C358" s="784"/>
      <c r="D358" s="784"/>
      <c r="E358" s="784"/>
      <c r="F358" s="784"/>
      <c r="G358" s="784"/>
      <c r="H358" s="784"/>
      <c r="I358" s="784"/>
      <c r="J358" s="784"/>
      <c r="K358" s="784"/>
      <c r="L358" s="784"/>
      <c r="M358" s="784"/>
      <c r="N358" s="784"/>
      <c r="O358" s="784"/>
      <c r="P358" s="784"/>
      <c r="Q358" s="784"/>
      <c r="R358" s="784"/>
      <c r="S358" s="784"/>
      <c r="T358" s="784"/>
      <c r="U358" s="784"/>
      <c r="V358" s="784"/>
      <c r="W358" s="784"/>
      <c r="X358" s="784"/>
      <c r="Y358" s="784"/>
      <c r="Z358" s="784"/>
      <c r="AA358" s="784"/>
      <c r="AB358" s="784"/>
      <c r="AC358" s="784"/>
      <c r="AD358" s="784"/>
      <c r="AE358" s="784"/>
      <c r="AF358" s="784"/>
      <c r="AG358" s="784"/>
      <c r="AH358" s="784"/>
      <c r="AI358" s="784"/>
      <c r="AJ358" s="784"/>
      <c r="AK358" s="784"/>
      <c r="AL358" s="784"/>
      <c r="AM358" s="784"/>
      <c r="AN358" s="784"/>
      <c r="AO358" s="784"/>
      <c r="AP358" s="784"/>
      <c r="AQ358" s="784"/>
      <c r="AR358" s="784"/>
      <c r="AS358" s="784"/>
      <c r="AT358" s="784"/>
      <c r="AU358" s="784"/>
      <c r="AV358" s="784"/>
      <c r="AW358" s="784"/>
      <c r="AX358" s="784"/>
      <c r="AY358" s="784"/>
      <c r="AZ358" s="784"/>
    </row>
  </sheetData>
  <phoneticPr fontId="13" type="noConversion"/>
  <hyperlinks>
    <hyperlink ref="A1" location="'Please Read this first'!A1" display="go back"/>
  </hyperlinks>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sheetPr codeName="Sheet14" enableFormatConditionsCalculation="0">
    <tabColor rgb="FFFFC000"/>
  </sheetPr>
  <dimension ref="A1:AZ359"/>
  <sheetViews>
    <sheetView workbookViewId="0">
      <selection activeCell="F368" sqref="F368"/>
    </sheetView>
  </sheetViews>
  <sheetFormatPr defaultRowHeight="12.75"/>
  <cols>
    <col min="1" max="1" width="26.28515625" customWidth="1"/>
    <col min="2" max="2" width="37.85546875" customWidth="1"/>
    <col min="3" max="3" width="9.28515625" bestFit="1" customWidth="1"/>
    <col min="4" max="4" width="15.28515625" customWidth="1"/>
    <col min="5" max="5" width="9.28515625" bestFit="1" customWidth="1"/>
    <col min="6" max="41" width="9.42578125" bestFit="1" customWidth="1"/>
    <col min="42" max="52" width="9.28515625" bestFit="1" customWidth="1"/>
  </cols>
  <sheetData>
    <row r="1" spans="1:52">
      <c r="A1" s="32" t="s">
        <v>149</v>
      </c>
      <c r="B1" t="s">
        <v>45</v>
      </c>
    </row>
    <row r="2" spans="1:52">
      <c r="A2" s="88" t="s">
        <v>957</v>
      </c>
      <c r="B2" s="33" t="s">
        <v>955</v>
      </c>
      <c r="C2" s="33"/>
      <c r="D2" s="33"/>
      <c r="E2" s="33"/>
      <c r="F2" s="33"/>
      <c r="G2" s="33"/>
      <c r="H2" s="33"/>
      <c r="I2" s="33"/>
      <c r="J2" s="33"/>
      <c r="K2" s="33"/>
      <c r="L2" s="33"/>
      <c r="M2" s="33"/>
      <c r="N2" s="33"/>
      <c r="O2" s="33"/>
      <c r="P2" s="33"/>
      <c r="Q2" s="33"/>
      <c r="R2" s="33"/>
      <c r="S2" s="33"/>
    </row>
    <row r="3" spans="1:52" ht="15.75">
      <c r="A3" s="88" t="s">
        <v>1172</v>
      </c>
      <c r="B3" s="35" t="s">
        <v>34</v>
      </c>
      <c r="C3" s="34"/>
      <c r="D3" s="34"/>
      <c r="E3" s="34"/>
      <c r="F3" s="34"/>
      <c r="G3" s="34"/>
      <c r="H3" s="34"/>
      <c r="I3" s="34"/>
      <c r="J3" s="34"/>
      <c r="K3" s="34"/>
      <c r="L3" s="34"/>
      <c r="M3" s="34"/>
      <c r="N3" s="34"/>
      <c r="O3" s="34"/>
      <c r="P3" s="34"/>
      <c r="Q3" s="34"/>
      <c r="R3" s="36"/>
      <c r="S3" s="36"/>
    </row>
    <row r="4" spans="1:52" s="8" customFormat="1" ht="15.75">
      <c r="A4"/>
      <c r="B4" s="35" t="s">
        <v>43</v>
      </c>
      <c r="C4" s="34"/>
      <c r="D4" s="34"/>
      <c r="E4" s="34"/>
      <c r="F4" s="34"/>
      <c r="G4" s="34"/>
      <c r="H4" s="34"/>
      <c r="I4" s="34"/>
      <c r="J4" s="34"/>
      <c r="K4" s="34"/>
      <c r="L4" s="34"/>
      <c r="M4" s="34"/>
      <c r="N4" s="34"/>
      <c r="O4" s="34"/>
      <c r="P4" s="34"/>
      <c r="Q4" s="34"/>
      <c r="R4" s="36"/>
      <c r="S4" s="36"/>
    </row>
    <row r="5" spans="1:52" s="8" customFormat="1" ht="15.75">
      <c r="A5"/>
      <c r="B5" s="619" t="s">
        <v>956</v>
      </c>
      <c r="C5" s="619"/>
      <c r="D5" s="619"/>
      <c r="E5" s="619"/>
      <c r="F5" s="618"/>
      <c r="G5" s="618"/>
      <c r="H5" s="618"/>
      <c r="I5" s="618"/>
      <c r="J5" s="618"/>
      <c r="K5" s="618"/>
      <c r="L5" s="618"/>
      <c r="M5" s="618"/>
      <c r="N5" s="618"/>
      <c r="O5" s="618"/>
      <c r="P5" s="618"/>
      <c r="Q5" s="618"/>
      <c r="R5" s="33"/>
      <c r="S5" s="33"/>
    </row>
    <row r="7" spans="1:52">
      <c r="A7" t="s">
        <v>4</v>
      </c>
    </row>
    <row r="8" spans="1:52">
      <c r="A8" s="782" t="s">
        <v>166</v>
      </c>
      <c r="B8" s="782" t="s">
        <v>353</v>
      </c>
      <c r="C8" s="782"/>
      <c r="D8" s="782"/>
      <c r="E8" s="782"/>
      <c r="F8" s="782"/>
      <c r="G8" s="782"/>
      <c r="H8" s="782"/>
      <c r="I8" s="782"/>
      <c r="J8" s="782"/>
      <c r="K8" s="782"/>
      <c r="L8" s="782"/>
      <c r="M8" s="782"/>
      <c r="N8" s="782"/>
      <c r="O8" s="782"/>
      <c r="P8" s="782"/>
      <c r="Q8" s="782"/>
      <c r="R8" s="782"/>
      <c r="S8" s="782"/>
      <c r="T8" s="782"/>
      <c r="U8" s="782"/>
      <c r="V8" s="782"/>
      <c r="W8" s="782"/>
      <c r="X8" s="782"/>
      <c r="Y8" s="782"/>
      <c r="Z8" s="782"/>
      <c r="AA8" s="782"/>
      <c r="AB8" s="782"/>
      <c r="AC8" s="782"/>
      <c r="AD8" s="782"/>
      <c r="AE8" s="782"/>
      <c r="AF8" s="782"/>
      <c r="AG8" s="782"/>
      <c r="AH8" s="782"/>
      <c r="AI8" s="782"/>
      <c r="AJ8" s="782"/>
      <c r="AK8" s="782"/>
      <c r="AL8" s="782"/>
      <c r="AM8" s="782"/>
      <c r="AN8" s="782"/>
      <c r="AO8" s="782"/>
      <c r="AP8" s="782"/>
      <c r="AQ8" s="782"/>
      <c r="AR8" s="782"/>
      <c r="AS8" s="782"/>
      <c r="AT8" s="782"/>
      <c r="AU8" s="782"/>
      <c r="AV8" s="782"/>
      <c r="AW8" s="782"/>
      <c r="AX8" s="782"/>
      <c r="AY8" s="782"/>
      <c r="AZ8" s="782"/>
    </row>
    <row r="9" spans="1:52">
      <c r="A9" s="782" t="s">
        <v>354</v>
      </c>
      <c r="B9" s="782" t="s">
        <v>355</v>
      </c>
      <c r="C9" s="782"/>
      <c r="D9" s="782"/>
      <c r="E9" s="782"/>
      <c r="F9" s="782"/>
      <c r="G9" s="782"/>
      <c r="H9" s="782"/>
      <c r="I9" s="782"/>
      <c r="J9" s="782"/>
      <c r="K9" s="782"/>
      <c r="L9" s="782"/>
      <c r="M9" s="782"/>
      <c r="N9" s="782"/>
      <c r="O9" s="782"/>
      <c r="P9" s="782"/>
      <c r="Q9" s="782"/>
      <c r="R9" s="782"/>
      <c r="S9" s="782"/>
      <c r="T9" s="782"/>
      <c r="U9" s="782"/>
      <c r="V9" s="782"/>
      <c r="W9" s="782"/>
      <c r="X9" s="782"/>
      <c r="Y9" s="782"/>
      <c r="Z9" s="782"/>
      <c r="AA9" s="782"/>
      <c r="AB9" s="782"/>
      <c r="AC9" s="782"/>
      <c r="AD9" s="782"/>
      <c r="AE9" s="782"/>
      <c r="AF9" s="782"/>
      <c r="AG9" s="782"/>
      <c r="AH9" s="782"/>
      <c r="AI9" s="782"/>
      <c r="AJ9" s="782"/>
      <c r="AK9" s="782"/>
      <c r="AL9" s="782"/>
      <c r="AM9" s="782"/>
      <c r="AN9" s="782"/>
      <c r="AO9" s="782"/>
      <c r="AP9" s="782"/>
      <c r="AQ9" s="782"/>
      <c r="AR9" s="782"/>
      <c r="AS9" s="782"/>
      <c r="AT9" s="782"/>
      <c r="AU9" s="782"/>
      <c r="AV9" s="782"/>
      <c r="AW9" s="782"/>
      <c r="AX9" s="782"/>
      <c r="AY9" s="782"/>
      <c r="AZ9" s="782"/>
    </row>
    <row r="10" spans="1:52">
      <c r="A10" s="782" t="s">
        <v>1148</v>
      </c>
      <c r="B10" s="782"/>
      <c r="C10" s="782"/>
      <c r="D10" s="782"/>
      <c r="E10" s="782"/>
      <c r="F10" s="782"/>
      <c r="G10" s="782"/>
      <c r="H10" s="782"/>
      <c r="I10" s="782"/>
      <c r="J10" s="782"/>
      <c r="K10" s="782"/>
      <c r="L10" s="782"/>
      <c r="M10" s="782"/>
      <c r="N10" s="782"/>
      <c r="O10" s="782"/>
      <c r="P10" s="782"/>
      <c r="Q10" s="782"/>
      <c r="R10" s="782"/>
      <c r="S10" s="782"/>
      <c r="T10" s="782"/>
      <c r="U10" s="782"/>
      <c r="V10" s="782"/>
      <c r="W10" s="782"/>
      <c r="X10" s="782"/>
      <c r="Y10" s="782"/>
      <c r="Z10" s="782"/>
      <c r="AA10" s="782"/>
      <c r="AB10" s="782"/>
      <c r="AC10" s="782"/>
      <c r="AD10" s="782"/>
      <c r="AE10" s="782"/>
      <c r="AF10" s="782"/>
      <c r="AG10" s="782"/>
      <c r="AH10" s="782"/>
      <c r="AI10" s="782"/>
      <c r="AJ10" s="782"/>
      <c r="AK10" s="782"/>
      <c r="AL10" s="782"/>
      <c r="AM10" s="782"/>
      <c r="AN10" s="782"/>
      <c r="AO10" s="782"/>
      <c r="AP10" s="782"/>
      <c r="AQ10" s="782"/>
      <c r="AR10" s="782"/>
      <c r="AS10" s="782"/>
      <c r="AT10" s="782"/>
      <c r="AU10" s="782"/>
      <c r="AV10" s="782"/>
      <c r="AW10" s="782"/>
      <c r="AX10" s="782"/>
      <c r="AY10" s="782"/>
      <c r="AZ10" s="782"/>
    </row>
    <row r="11" spans="1:52">
      <c r="A11" s="627"/>
      <c r="B11" s="626"/>
      <c r="C11" s="626"/>
      <c r="D11" s="626"/>
      <c r="E11" s="626"/>
      <c r="F11" s="626"/>
      <c r="G11" s="626"/>
      <c r="H11" s="626"/>
      <c r="I11" s="626"/>
      <c r="J11" s="626"/>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6"/>
      <c r="AM11" s="626"/>
      <c r="AN11" s="626"/>
      <c r="AO11" s="626"/>
      <c r="AP11" s="626"/>
      <c r="AQ11" s="626"/>
      <c r="AR11" s="626"/>
      <c r="AS11" s="626"/>
      <c r="AT11" s="626"/>
      <c r="AU11" s="626"/>
      <c r="AV11" s="626"/>
      <c r="AW11" s="626"/>
      <c r="AX11" s="626"/>
      <c r="AY11" s="626"/>
      <c r="AZ11" s="626"/>
    </row>
    <row r="12" spans="1:52">
      <c r="A12" s="783" t="s">
        <v>152</v>
      </c>
      <c r="B12" s="782"/>
      <c r="C12" s="782">
        <v>1986</v>
      </c>
      <c r="D12" s="782">
        <v>1987</v>
      </c>
      <c r="E12" s="782">
        <v>1988</v>
      </c>
      <c r="F12" s="782">
        <v>1989</v>
      </c>
      <c r="G12" s="782">
        <v>1990</v>
      </c>
      <c r="H12" s="782">
        <v>1991</v>
      </c>
      <c r="I12" s="782">
        <v>1992</v>
      </c>
      <c r="J12" s="782">
        <v>1993</v>
      </c>
      <c r="K12" s="782">
        <v>1994</v>
      </c>
      <c r="L12" s="782">
        <v>1995</v>
      </c>
      <c r="M12" s="782">
        <v>1996</v>
      </c>
      <c r="N12" s="782">
        <v>1997</v>
      </c>
      <c r="O12" s="782">
        <v>1998</v>
      </c>
      <c r="P12" s="782">
        <v>1999</v>
      </c>
      <c r="Q12" s="782">
        <v>2000</v>
      </c>
      <c r="R12" s="782">
        <v>2001</v>
      </c>
      <c r="S12" s="782">
        <v>2002</v>
      </c>
      <c r="T12" s="782">
        <v>2003</v>
      </c>
      <c r="U12" s="782">
        <v>2004</v>
      </c>
      <c r="V12" s="782">
        <v>2005</v>
      </c>
      <c r="W12" s="782">
        <v>2006</v>
      </c>
      <c r="X12" s="782">
        <v>2007</v>
      </c>
      <c r="Y12" s="782">
        <v>2008</v>
      </c>
      <c r="Z12" s="782">
        <v>2009</v>
      </c>
      <c r="AA12" s="782">
        <v>2010</v>
      </c>
      <c r="AB12" s="782">
        <v>2011</v>
      </c>
      <c r="AC12" s="782">
        <v>2012</v>
      </c>
      <c r="AD12" s="782">
        <v>2013</v>
      </c>
      <c r="AE12" s="782">
        <v>2014</v>
      </c>
      <c r="AF12" s="782">
        <v>2015</v>
      </c>
      <c r="AG12" s="782">
        <v>2016</v>
      </c>
      <c r="AH12" s="782">
        <v>2017</v>
      </c>
      <c r="AI12" s="782">
        <v>2018</v>
      </c>
      <c r="AJ12" s="782">
        <v>2019</v>
      </c>
      <c r="AK12" s="782">
        <v>2020</v>
      </c>
      <c r="AL12" s="782">
        <v>2021</v>
      </c>
      <c r="AM12" s="782">
        <v>2022</v>
      </c>
      <c r="AN12" s="782">
        <v>2023</v>
      </c>
      <c r="AO12" s="782">
        <v>2024</v>
      </c>
      <c r="AP12" s="782">
        <v>2025</v>
      </c>
      <c r="AQ12" s="782">
        <v>2026</v>
      </c>
      <c r="AR12" s="782">
        <v>2027</v>
      </c>
      <c r="AS12" s="782">
        <v>2028</v>
      </c>
      <c r="AT12" s="782">
        <v>2029</v>
      </c>
      <c r="AU12" s="782">
        <v>2030</v>
      </c>
      <c r="AV12" s="782">
        <v>2031</v>
      </c>
      <c r="AW12" s="782">
        <v>2032</v>
      </c>
      <c r="AX12" s="782">
        <v>2033</v>
      </c>
      <c r="AY12" s="782">
        <v>2034</v>
      </c>
      <c r="AZ12" s="782">
        <v>2035</v>
      </c>
    </row>
    <row r="13" spans="1:52">
      <c r="A13" s="782" t="s">
        <v>4</v>
      </c>
      <c r="B13" s="782"/>
      <c r="C13" s="782"/>
      <c r="D13" s="782"/>
      <c r="E13" s="782"/>
      <c r="F13" s="782"/>
      <c r="G13" s="782"/>
      <c r="H13" s="782"/>
      <c r="I13" s="782"/>
      <c r="J13" s="782"/>
      <c r="K13" s="782"/>
      <c r="L13" s="782"/>
      <c r="M13" s="782"/>
      <c r="N13" s="782"/>
      <c r="O13" s="782"/>
      <c r="P13" s="782"/>
      <c r="Q13" s="782"/>
      <c r="R13" s="782"/>
      <c r="S13" s="782"/>
      <c r="T13" s="782"/>
      <c r="U13" s="782"/>
      <c r="V13" s="782"/>
      <c r="W13" s="782"/>
      <c r="X13" s="782"/>
      <c r="Y13" s="782"/>
      <c r="Z13" s="782"/>
      <c r="AA13" s="782"/>
      <c r="AB13" s="782"/>
      <c r="AC13" s="782"/>
      <c r="AD13" s="782"/>
      <c r="AE13" s="782"/>
      <c r="AF13" s="782"/>
      <c r="AG13" s="782"/>
      <c r="AH13" s="782"/>
      <c r="AI13" s="782"/>
      <c r="AJ13" s="782"/>
      <c r="AK13" s="782"/>
      <c r="AL13" s="782"/>
      <c r="AM13" s="782"/>
      <c r="AN13" s="782"/>
      <c r="AO13" s="782"/>
      <c r="AP13" s="782"/>
      <c r="AQ13" s="782"/>
      <c r="AR13" s="782"/>
      <c r="AS13" s="782"/>
      <c r="AT13" s="782"/>
      <c r="AU13" s="782"/>
      <c r="AV13" s="782"/>
      <c r="AW13" s="782"/>
      <c r="AX13" s="782"/>
      <c r="AY13" s="782"/>
      <c r="AZ13" s="782"/>
    </row>
    <row r="14" spans="1:52">
      <c r="A14" s="783" t="s">
        <v>1149</v>
      </c>
      <c r="B14" s="782"/>
      <c r="C14" s="764">
        <v>1986</v>
      </c>
      <c r="D14" s="764">
        <v>1987</v>
      </c>
      <c r="E14" s="764">
        <v>1988</v>
      </c>
      <c r="F14" s="764">
        <v>1989</v>
      </c>
      <c r="G14" s="764">
        <v>1990</v>
      </c>
      <c r="H14" s="764">
        <v>1991</v>
      </c>
      <c r="I14" s="764">
        <v>1992</v>
      </c>
      <c r="J14" s="764">
        <v>1993</v>
      </c>
      <c r="K14" s="764">
        <v>1994</v>
      </c>
      <c r="L14" s="764">
        <v>1995</v>
      </c>
      <c r="M14" s="764">
        <v>1996</v>
      </c>
      <c r="N14" s="764">
        <v>1997</v>
      </c>
      <c r="O14" s="764">
        <v>1998</v>
      </c>
      <c r="P14" s="764">
        <v>1999</v>
      </c>
      <c r="Q14" s="764">
        <v>2000</v>
      </c>
      <c r="R14" s="764">
        <v>2001</v>
      </c>
      <c r="S14" s="764">
        <v>2002</v>
      </c>
      <c r="T14" s="764">
        <v>2003</v>
      </c>
      <c r="U14" s="764">
        <v>2004</v>
      </c>
      <c r="V14" s="764">
        <v>2005</v>
      </c>
      <c r="W14" s="764">
        <v>2006</v>
      </c>
      <c r="X14" s="764">
        <v>2007</v>
      </c>
      <c r="Y14" s="764">
        <v>2008</v>
      </c>
      <c r="Z14" s="764">
        <v>2009</v>
      </c>
      <c r="AA14" s="764">
        <v>2010</v>
      </c>
      <c r="AB14" s="764">
        <v>2011</v>
      </c>
      <c r="AC14" s="764">
        <v>2012</v>
      </c>
      <c r="AD14" s="764">
        <v>2013</v>
      </c>
      <c r="AE14" s="764">
        <v>2014</v>
      </c>
      <c r="AF14" s="764">
        <v>2015</v>
      </c>
      <c r="AG14" s="764">
        <v>2016</v>
      </c>
      <c r="AH14" s="764">
        <v>2017</v>
      </c>
      <c r="AI14" s="764">
        <v>2018</v>
      </c>
      <c r="AJ14" s="764">
        <v>2019</v>
      </c>
      <c r="AK14" s="764">
        <v>2020</v>
      </c>
      <c r="AL14" s="764">
        <v>2021</v>
      </c>
      <c r="AM14" s="764">
        <v>2022</v>
      </c>
      <c r="AN14" s="764">
        <v>2023</v>
      </c>
      <c r="AO14" s="764">
        <v>2024</v>
      </c>
      <c r="AP14" s="764">
        <v>2025</v>
      </c>
      <c r="AQ14" s="764">
        <v>2026</v>
      </c>
      <c r="AR14" s="764">
        <v>2027</v>
      </c>
      <c r="AS14" s="764">
        <v>2028</v>
      </c>
      <c r="AT14" s="764">
        <v>2029</v>
      </c>
      <c r="AU14" s="764">
        <v>2030</v>
      </c>
      <c r="AV14" s="764">
        <v>2031</v>
      </c>
      <c r="AW14" s="764">
        <v>2032</v>
      </c>
      <c r="AX14" s="764">
        <v>2033</v>
      </c>
      <c r="AY14" s="764">
        <v>2034</v>
      </c>
      <c r="AZ14" s="764">
        <v>2035</v>
      </c>
    </row>
    <row r="15" spans="1:52">
      <c r="A15" s="783" t="s">
        <v>542</v>
      </c>
      <c r="B15" s="782" t="s">
        <v>63</v>
      </c>
      <c r="C15" s="764">
        <v>1008.356</v>
      </c>
      <c r="D15" s="764">
        <v>908.35090000000002</v>
      </c>
      <c r="E15" s="764">
        <v>930.50750000000005</v>
      </c>
      <c r="F15" s="764">
        <v>943.32590000000005</v>
      </c>
      <c r="G15" s="764">
        <v>930.34069999999997</v>
      </c>
      <c r="H15" s="764">
        <v>952.95100000000002</v>
      </c>
      <c r="I15" s="764">
        <v>918.38319999999999</v>
      </c>
      <c r="J15" s="764">
        <v>873.99800000000005</v>
      </c>
      <c r="K15" s="764">
        <v>886.87</v>
      </c>
      <c r="L15" s="764">
        <v>925.69169999999997</v>
      </c>
      <c r="M15" s="764">
        <v>976.90830000000005</v>
      </c>
      <c r="N15" s="764">
        <v>723.61360000000002</v>
      </c>
      <c r="O15" s="764">
        <v>968.75670000000002</v>
      </c>
      <c r="P15" s="764">
        <v>931.56679999999994</v>
      </c>
      <c r="Q15" s="764">
        <v>981.98829999999998</v>
      </c>
      <c r="R15" s="764">
        <v>610.59040000000005</v>
      </c>
      <c r="S15" s="764">
        <v>833.31439999999998</v>
      </c>
      <c r="T15" s="764">
        <v>770.79809999999998</v>
      </c>
      <c r="U15" s="764">
        <v>739.34209999999996</v>
      </c>
      <c r="V15" s="764">
        <v>889.56500000000005</v>
      </c>
      <c r="W15" s="764">
        <v>857.39649999999995</v>
      </c>
      <c r="X15" s="764">
        <v>1009.707</v>
      </c>
      <c r="Y15" s="764">
        <v>1016.251</v>
      </c>
      <c r="Z15" s="764">
        <v>858.90970000000004</v>
      </c>
      <c r="AA15" s="764">
        <v>768.5204</v>
      </c>
      <c r="AB15" s="764">
        <v>922.48950000000002</v>
      </c>
      <c r="AC15" s="764">
        <v>896.21050000000002</v>
      </c>
      <c r="AD15" s="764">
        <v>1030.674</v>
      </c>
      <c r="AE15" s="764">
        <v>1092.7850000000001</v>
      </c>
      <c r="AF15" s="764">
        <v>1106.7829999999999</v>
      </c>
      <c r="AG15" s="764">
        <v>1109.8009999999999</v>
      </c>
      <c r="AH15" s="764">
        <v>1112.261</v>
      </c>
      <c r="AI15" s="764">
        <v>1191.598</v>
      </c>
      <c r="AJ15" s="764">
        <v>1203.3520000000001</v>
      </c>
      <c r="AK15" s="764">
        <v>1208.5830000000001</v>
      </c>
      <c r="AL15" s="764">
        <v>1214.489</v>
      </c>
      <c r="AM15" s="764">
        <v>1222.066</v>
      </c>
      <c r="AN15" s="764">
        <v>1230.424</v>
      </c>
      <c r="AO15" s="764">
        <v>1239.7809999999999</v>
      </c>
      <c r="AP15" s="764">
        <v>1250.125</v>
      </c>
      <c r="AQ15" s="764">
        <v>1261.681</v>
      </c>
      <c r="AR15" s="764">
        <v>1273.6659999999999</v>
      </c>
      <c r="AS15" s="764">
        <v>1286.748</v>
      </c>
      <c r="AT15" s="764">
        <v>1299.7070000000001</v>
      </c>
      <c r="AU15" s="764">
        <v>1312.9570000000001</v>
      </c>
      <c r="AV15" s="764">
        <v>1327.6469999999999</v>
      </c>
      <c r="AW15" s="764">
        <v>1340.6869999999999</v>
      </c>
      <c r="AX15" s="764">
        <v>1353.7239999999999</v>
      </c>
      <c r="AY15" s="764">
        <v>1366.9780000000001</v>
      </c>
      <c r="AZ15" s="764">
        <v>1379.576</v>
      </c>
    </row>
    <row r="16" spans="1:52">
      <c r="A16" s="783" t="s">
        <v>542</v>
      </c>
      <c r="B16" s="782" t="s">
        <v>6</v>
      </c>
      <c r="C16" s="764">
        <v>1125.7860000000001</v>
      </c>
      <c r="D16" s="764">
        <v>1020.6559999999999</v>
      </c>
      <c r="E16" s="764">
        <v>1039.4580000000001</v>
      </c>
      <c r="F16" s="764">
        <v>1067.617</v>
      </c>
      <c r="G16" s="764">
        <v>1044.865</v>
      </c>
      <c r="H16" s="764">
        <v>1079.4469999999999</v>
      </c>
      <c r="I16" s="764">
        <v>1035.5740000000001</v>
      </c>
      <c r="J16" s="764">
        <v>997.07860000000005</v>
      </c>
      <c r="K16" s="764">
        <v>981.71929999999998</v>
      </c>
      <c r="L16" s="764">
        <v>1040.838</v>
      </c>
      <c r="M16" s="764">
        <v>1101.3489999999999</v>
      </c>
      <c r="N16" s="764">
        <v>823.80129999999997</v>
      </c>
      <c r="O16" s="764">
        <v>1082.874</v>
      </c>
      <c r="P16" s="764">
        <v>1048.1669999999999</v>
      </c>
      <c r="Q16" s="764">
        <v>1084.6199999999999</v>
      </c>
      <c r="R16" s="764">
        <v>674.93510000000003</v>
      </c>
      <c r="S16" s="764">
        <v>925.65409999999997</v>
      </c>
      <c r="T16" s="764">
        <v>851.0616</v>
      </c>
      <c r="U16" s="764">
        <v>829.24149999999997</v>
      </c>
      <c r="V16" s="764">
        <v>1002.601</v>
      </c>
      <c r="W16" s="764">
        <v>946.55629999999996</v>
      </c>
      <c r="X16" s="764">
        <v>1110.2719999999999</v>
      </c>
      <c r="Y16" s="764">
        <v>1128.1189999999999</v>
      </c>
      <c r="Z16" s="764">
        <v>961.96360000000004</v>
      </c>
      <c r="AA16" s="764">
        <v>868.64840000000004</v>
      </c>
      <c r="AB16" s="764">
        <v>1057.7</v>
      </c>
      <c r="AC16" s="764">
        <v>1013.646</v>
      </c>
      <c r="AD16" s="764">
        <v>1173.28</v>
      </c>
      <c r="AE16" s="764">
        <v>1246.5</v>
      </c>
      <c r="AF16" s="764">
        <v>1261.508</v>
      </c>
      <c r="AG16" s="764">
        <v>1265.4680000000001</v>
      </c>
      <c r="AH16" s="764">
        <v>1268.943</v>
      </c>
      <c r="AI16" s="764">
        <v>1355.7660000000001</v>
      </c>
      <c r="AJ16" s="764">
        <v>1369.175</v>
      </c>
      <c r="AK16" s="764">
        <v>1375.1690000000001</v>
      </c>
      <c r="AL16" s="764">
        <v>1382.357</v>
      </c>
      <c r="AM16" s="764">
        <v>1391.2539999999999</v>
      </c>
      <c r="AN16" s="764">
        <v>1400.9480000000001</v>
      </c>
      <c r="AO16" s="764">
        <v>1411.702</v>
      </c>
      <c r="AP16" s="764">
        <v>1423.366</v>
      </c>
      <c r="AQ16" s="764">
        <v>1436.2950000000001</v>
      </c>
      <c r="AR16" s="764">
        <v>1449.521</v>
      </c>
      <c r="AS16" s="764">
        <v>1463.845</v>
      </c>
      <c r="AT16" s="764">
        <v>1478.046</v>
      </c>
      <c r="AU16" s="764">
        <v>1492.491</v>
      </c>
      <c r="AV16" s="764">
        <v>1508.452</v>
      </c>
      <c r="AW16" s="764">
        <v>1522.559</v>
      </c>
      <c r="AX16" s="764">
        <v>1536.633</v>
      </c>
      <c r="AY16" s="764">
        <v>1550.9269999999999</v>
      </c>
      <c r="AZ16" s="764">
        <v>1564.402</v>
      </c>
    </row>
    <row r="17" spans="1:52">
      <c r="A17" s="783" t="s">
        <v>542</v>
      </c>
      <c r="B17" s="782" t="s">
        <v>7</v>
      </c>
      <c r="C17" s="764">
        <v>1084.9659999999999</v>
      </c>
      <c r="D17" s="764">
        <v>983.9135</v>
      </c>
      <c r="E17" s="764">
        <v>1002.176</v>
      </c>
      <c r="F17" s="764">
        <v>1027.1559999999999</v>
      </c>
      <c r="G17" s="764">
        <v>1006.019</v>
      </c>
      <c r="H17" s="764">
        <v>1038.3630000000001</v>
      </c>
      <c r="I17" s="764">
        <v>996.01890000000003</v>
      </c>
      <c r="J17" s="764">
        <v>961.58249999999998</v>
      </c>
      <c r="K17" s="764">
        <v>947.56150000000002</v>
      </c>
      <c r="L17" s="764">
        <v>1004.325</v>
      </c>
      <c r="M17" s="764">
        <v>1060.9639999999999</v>
      </c>
      <c r="N17" s="764">
        <v>788.90480000000002</v>
      </c>
      <c r="O17" s="764">
        <v>1045.441</v>
      </c>
      <c r="P17" s="764">
        <v>1011.631</v>
      </c>
      <c r="Q17" s="764">
        <v>1046.7260000000001</v>
      </c>
      <c r="R17" s="764">
        <v>649.13710000000003</v>
      </c>
      <c r="S17" s="764">
        <v>891.26670000000001</v>
      </c>
      <c r="T17" s="764">
        <v>819.46180000000004</v>
      </c>
      <c r="U17" s="764">
        <v>798.43539999999996</v>
      </c>
      <c r="V17" s="764">
        <v>964.48249999999996</v>
      </c>
      <c r="W17" s="764">
        <v>878.90819999999997</v>
      </c>
      <c r="X17" s="764">
        <v>1045.3389999999999</v>
      </c>
      <c r="Y17" s="764">
        <v>1051.143</v>
      </c>
      <c r="Z17" s="764">
        <v>885.46510000000001</v>
      </c>
      <c r="AA17" s="764">
        <v>788.47109999999998</v>
      </c>
      <c r="AB17" s="764">
        <v>951.98119999999994</v>
      </c>
      <c r="AC17" s="764">
        <v>915.21579999999994</v>
      </c>
      <c r="AD17" s="764">
        <v>1071.288</v>
      </c>
      <c r="AE17" s="764">
        <v>1141.2080000000001</v>
      </c>
      <c r="AF17" s="764">
        <v>1156.011</v>
      </c>
      <c r="AG17" s="764">
        <v>1159.9059999999999</v>
      </c>
      <c r="AH17" s="764">
        <v>1163.2570000000001</v>
      </c>
      <c r="AI17" s="764">
        <v>1246.921</v>
      </c>
      <c r="AJ17" s="764">
        <v>1259.711</v>
      </c>
      <c r="AK17" s="764">
        <v>1265.348</v>
      </c>
      <c r="AL17" s="764">
        <v>1271.846</v>
      </c>
      <c r="AM17" s="764">
        <v>1279.9829999999999</v>
      </c>
      <c r="AN17" s="764">
        <v>1288.8409999999999</v>
      </c>
      <c r="AO17" s="764">
        <v>1298.665</v>
      </c>
      <c r="AP17" s="764">
        <v>1309.3900000000001</v>
      </c>
      <c r="AQ17" s="764">
        <v>1321.29</v>
      </c>
      <c r="AR17" s="764">
        <v>1333.5219999999999</v>
      </c>
      <c r="AS17" s="764">
        <v>1346.777</v>
      </c>
      <c r="AT17" s="764">
        <v>1359.8869999999999</v>
      </c>
      <c r="AU17" s="764">
        <v>1373.2360000000001</v>
      </c>
      <c r="AV17" s="764">
        <v>1388.018</v>
      </c>
      <c r="AW17" s="764">
        <v>1401.01</v>
      </c>
      <c r="AX17" s="764">
        <v>1413.953</v>
      </c>
      <c r="AY17" s="764">
        <v>1427.095</v>
      </c>
      <c r="AZ17" s="764">
        <v>1439.4680000000001</v>
      </c>
    </row>
    <row r="18" spans="1:52">
      <c r="A18" s="783" t="s">
        <v>542</v>
      </c>
      <c r="B18" s="782" t="s">
        <v>8</v>
      </c>
      <c r="C18" s="764">
        <v>1041.1610000000001</v>
      </c>
      <c r="D18" s="764">
        <v>941.10749999999996</v>
      </c>
      <c r="E18" s="764">
        <v>960.15129999999999</v>
      </c>
      <c r="F18" s="764">
        <v>979.92319999999995</v>
      </c>
      <c r="G18" s="764">
        <v>962.09929999999997</v>
      </c>
      <c r="H18" s="764">
        <v>990.99760000000003</v>
      </c>
      <c r="I18" s="764">
        <v>950.44910000000004</v>
      </c>
      <c r="J18" s="764">
        <v>913.91790000000003</v>
      </c>
      <c r="K18" s="764">
        <v>905.48450000000003</v>
      </c>
      <c r="L18" s="764">
        <v>958.84360000000004</v>
      </c>
      <c r="M18" s="764">
        <v>1012.831</v>
      </c>
      <c r="N18" s="764">
        <v>752.19780000000003</v>
      </c>
      <c r="O18" s="764">
        <v>1001.224</v>
      </c>
      <c r="P18" s="764">
        <v>967.75890000000004</v>
      </c>
      <c r="Q18" s="764">
        <v>1001.6420000000001</v>
      </c>
      <c r="R18" s="764">
        <v>617.71190000000001</v>
      </c>
      <c r="S18" s="764">
        <v>847.73900000000003</v>
      </c>
      <c r="T18" s="764">
        <v>780.17160000000001</v>
      </c>
      <c r="U18" s="764">
        <v>756.6499</v>
      </c>
      <c r="V18" s="764">
        <v>913.32929999999999</v>
      </c>
      <c r="W18" s="764">
        <v>823.66959999999995</v>
      </c>
      <c r="X18" s="764">
        <v>987.36569999999995</v>
      </c>
      <c r="Y18" s="764">
        <v>986.24800000000005</v>
      </c>
      <c r="Z18" s="764">
        <v>821.45659999999998</v>
      </c>
      <c r="AA18" s="764">
        <v>723.80169999999998</v>
      </c>
      <c r="AB18" s="764">
        <v>871.16579999999999</v>
      </c>
      <c r="AC18" s="764">
        <v>841.52390000000003</v>
      </c>
      <c r="AD18" s="764">
        <v>991.15679999999998</v>
      </c>
      <c r="AE18" s="764">
        <v>1058.1980000000001</v>
      </c>
      <c r="AF18" s="764">
        <v>1073.5999999999999</v>
      </c>
      <c r="AG18" s="764">
        <v>1077.954</v>
      </c>
      <c r="AH18" s="764">
        <v>1081.4880000000001</v>
      </c>
      <c r="AI18" s="764">
        <v>1164.2170000000001</v>
      </c>
      <c r="AJ18" s="764">
        <v>1176.8230000000001</v>
      </c>
      <c r="AK18" s="764">
        <v>1182.4369999999999</v>
      </c>
      <c r="AL18" s="764">
        <v>1188.5540000000001</v>
      </c>
      <c r="AM18" s="764">
        <v>1196.2270000000001</v>
      </c>
      <c r="AN18" s="764">
        <v>1204.575</v>
      </c>
      <c r="AO18" s="764">
        <v>1213.8620000000001</v>
      </c>
      <c r="AP18" s="764">
        <v>1224.0740000000001</v>
      </c>
      <c r="AQ18" s="764">
        <v>1235.441</v>
      </c>
      <c r="AR18" s="764">
        <v>1247.1780000000001</v>
      </c>
      <c r="AS18" s="764">
        <v>1259.942</v>
      </c>
      <c r="AT18" s="764">
        <v>1272.53</v>
      </c>
      <c r="AU18" s="764">
        <v>1285.3779999999999</v>
      </c>
      <c r="AV18" s="764">
        <v>1299.6099999999999</v>
      </c>
      <c r="AW18" s="764">
        <v>1312.079</v>
      </c>
      <c r="AX18" s="764">
        <v>1324.4929999999999</v>
      </c>
      <c r="AY18" s="764">
        <v>1337.07</v>
      </c>
      <c r="AZ18" s="764">
        <v>1348.924</v>
      </c>
    </row>
    <row r="19" spans="1:52">
      <c r="A19" s="783" t="s">
        <v>542</v>
      </c>
      <c r="B19" s="782" t="s">
        <v>9</v>
      </c>
      <c r="C19" s="764">
        <v>969.65949999999998</v>
      </c>
      <c r="D19" s="764">
        <v>875.77269999999999</v>
      </c>
      <c r="E19" s="764">
        <v>892.65329999999994</v>
      </c>
      <c r="F19" s="764">
        <v>909.34169999999995</v>
      </c>
      <c r="G19" s="764">
        <v>894.47040000000004</v>
      </c>
      <c r="H19" s="764">
        <v>918.73350000000005</v>
      </c>
      <c r="I19" s="764">
        <v>885.48599999999999</v>
      </c>
      <c r="J19" s="764">
        <v>845.96640000000002</v>
      </c>
      <c r="K19" s="764">
        <v>845.09059999999999</v>
      </c>
      <c r="L19" s="764">
        <v>890.80709999999999</v>
      </c>
      <c r="M19" s="764">
        <v>940.12639999999999</v>
      </c>
      <c r="N19" s="764">
        <v>694.38040000000001</v>
      </c>
      <c r="O19" s="764">
        <v>930.1626</v>
      </c>
      <c r="P19" s="764">
        <v>899.2645</v>
      </c>
      <c r="Q19" s="764">
        <v>938.00340000000006</v>
      </c>
      <c r="R19" s="764">
        <v>576.67179999999996</v>
      </c>
      <c r="S19" s="764">
        <v>791.61159999999995</v>
      </c>
      <c r="T19" s="764">
        <v>728.26660000000004</v>
      </c>
      <c r="U19" s="764">
        <v>705.17639999999994</v>
      </c>
      <c r="V19" s="764">
        <v>848.73479999999995</v>
      </c>
      <c r="W19" s="764">
        <v>787.87750000000005</v>
      </c>
      <c r="X19" s="764">
        <v>942.81650000000002</v>
      </c>
      <c r="Y19" s="764">
        <v>942.23479999999995</v>
      </c>
      <c r="Z19" s="764">
        <v>785.66669999999999</v>
      </c>
      <c r="AA19" s="764">
        <v>692.72749999999996</v>
      </c>
      <c r="AB19" s="764">
        <v>829.01210000000003</v>
      </c>
      <c r="AC19" s="764">
        <v>803.76840000000004</v>
      </c>
      <c r="AD19" s="764">
        <v>942.69169999999997</v>
      </c>
      <c r="AE19" s="764">
        <v>1004.659</v>
      </c>
      <c r="AF19" s="764">
        <v>1019.282</v>
      </c>
      <c r="AG19" s="764">
        <v>1022.5359999999999</v>
      </c>
      <c r="AH19" s="764">
        <v>1025.164</v>
      </c>
      <c r="AI19" s="764">
        <v>1102.9880000000001</v>
      </c>
      <c r="AJ19" s="764">
        <v>1114.308</v>
      </c>
      <c r="AK19" s="764">
        <v>1119.078</v>
      </c>
      <c r="AL19" s="764">
        <v>1124.3209999999999</v>
      </c>
      <c r="AM19" s="764">
        <v>1131.0540000000001</v>
      </c>
      <c r="AN19" s="764">
        <v>1138.4970000000001</v>
      </c>
      <c r="AO19" s="764">
        <v>1146.8430000000001</v>
      </c>
      <c r="AP19" s="764">
        <v>1156.096</v>
      </c>
      <c r="AQ19" s="764">
        <v>1166.451</v>
      </c>
      <c r="AR19" s="764">
        <v>1177.1759999999999</v>
      </c>
      <c r="AS19" s="764">
        <v>1188.8969999999999</v>
      </c>
      <c r="AT19" s="764">
        <v>1200.461</v>
      </c>
      <c r="AU19" s="764">
        <v>1212.258</v>
      </c>
      <c r="AV19" s="764">
        <v>1225.4100000000001</v>
      </c>
      <c r="AW19" s="764">
        <v>1236.9100000000001</v>
      </c>
      <c r="AX19" s="764">
        <v>1248.3889999999999</v>
      </c>
      <c r="AY19" s="764">
        <v>1260.0239999999999</v>
      </c>
      <c r="AZ19" s="764">
        <v>1270.9860000000001</v>
      </c>
    </row>
    <row r="20" spans="1:52">
      <c r="A20" s="783" t="s">
        <v>542</v>
      </c>
      <c r="B20" s="782" t="s">
        <v>10</v>
      </c>
      <c r="C20" s="764">
        <v>930.66970000000003</v>
      </c>
      <c r="D20" s="764">
        <v>838.43489999999997</v>
      </c>
      <c r="E20" s="764">
        <v>857.69870000000003</v>
      </c>
      <c r="F20" s="764">
        <v>865.91660000000002</v>
      </c>
      <c r="G20" s="764">
        <v>857.33500000000004</v>
      </c>
      <c r="H20" s="764">
        <v>871.85580000000004</v>
      </c>
      <c r="I20" s="764">
        <v>848.49009999999998</v>
      </c>
      <c r="J20" s="764">
        <v>801.00819999999999</v>
      </c>
      <c r="K20" s="764">
        <v>825.62929999999994</v>
      </c>
      <c r="L20" s="764">
        <v>854.7704</v>
      </c>
      <c r="M20" s="764">
        <v>898.23310000000004</v>
      </c>
      <c r="N20" s="764">
        <v>659.35260000000005</v>
      </c>
      <c r="O20" s="764">
        <v>892.59029999999996</v>
      </c>
      <c r="P20" s="764">
        <v>859.30409999999995</v>
      </c>
      <c r="Q20" s="764">
        <v>917.85940000000005</v>
      </c>
      <c r="R20" s="764">
        <v>566.50429999999994</v>
      </c>
      <c r="S20" s="764">
        <v>775.56830000000002</v>
      </c>
      <c r="T20" s="764">
        <v>715.58420000000001</v>
      </c>
      <c r="U20" s="764">
        <v>684.71289999999999</v>
      </c>
      <c r="V20" s="764">
        <v>819.59389999999996</v>
      </c>
      <c r="W20" s="764">
        <v>799.53340000000003</v>
      </c>
      <c r="X20" s="764">
        <v>943.79219999999998</v>
      </c>
      <c r="Y20" s="764">
        <v>947.7808</v>
      </c>
      <c r="Z20" s="764">
        <v>795.77260000000001</v>
      </c>
      <c r="AA20" s="764">
        <v>707.41340000000002</v>
      </c>
      <c r="AB20" s="764">
        <v>835.84019999999998</v>
      </c>
      <c r="AC20" s="764">
        <v>819.36620000000005</v>
      </c>
      <c r="AD20" s="764">
        <v>941.42610000000002</v>
      </c>
      <c r="AE20" s="764">
        <v>998.81200000000001</v>
      </c>
      <c r="AF20" s="764">
        <v>1012.704</v>
      </c>
      <c r="AG20" s="764">
        <v>1015.7140000000001</v>
      </c>
      <c r="AH20" s="764">
        <v>1018.0309999999999</v>
      </c>
      <c r="AI20" s="764">
        <v>1093.1099999999999</v>
      </c>
      <c r="AJ20" s="764">
        <v>1104.046</v>
      </c>
      <c r="AK20" s="764">
        <v>1108.9390000000001</v>
      </c>
      <c r="AL20" s="764">
        <v>1114.145</v>
      </c>
      <c r="AM20" s="764">
        <v>1120.9390000000001</v>
      </c>
      <c r="AN20" s="764">
        <v>1128.462</v>
      </c>
      <c r="AO20" s="764">
        <v>1136.924</v>
      </c>
      <c r="AP20" s="764">
        <v>1146.3630000000001</v>
      </c>
      <c r="AQ20" s="764">
        <v>1156.9380000000001</v>
      </c>
      <c r="AR20" s="764">
        <v>1167.9549999999999</v>
      </c>
      <c r="AS20" s="764">
        <v>1180.0060000000001</v>
      </c>
      <c r="AT20" s="764">
        <v>1191.924</v>
      </c>
      <c r="AU20" s="764">
        <v>1204.146</v>
      </c>
      <c r="AV20" s="764">
        <v>1217.7</v>
      </c>
      <c r="AW20" s="764">
        <v>1229.7049999999999</v>
      </c>
      <c r="AX20" s="764">
        <v>1241.7</v>
      </c>
      <c r="AY20" s="764">
        <v>1253.8969999999999</v>
      </c>
      <c r="AZ20" s="764">
        <v>1265.5029999999999</v>
      </c>
    </row>
    <row r="21" spans="1:52">
      <c r="A21" s="783" t="s">
        <v>542</v>
      </c>
      <c r="B21" s="782" t="s">
        <v>11</v>
      </c>
      <c r="C21" s="764">
        <v>955.94399999999996</v>
      </c>
      <c r="D21" s="764">
        <v>858.0702</v>
      </c>
      <c r="E21" s="764">
        <v>881.63639999999998</v>
      </c>
      <c r="F21" s="764">
        <v>885.01279999999997</v>
      </c>
      <c r="G21" s="764">
        <v>879.17880000000002</v>
      </c>
      <c r="H21" s="764">
        <v>888.55840000000001</v>
      </c>
      <c r="I21" s="764">
        <v>867.79349999999999</v>
      </c>
      <c r="J21" s="764">
        <v>813.70910000000003</v>
      </c>
      <c r="K21" s="764">
        <v>854.94470000000001</v>
      </c>
      <c r="L21" s="764">
        <v>874.78420000000006</v>
      </c>
      <c r="M21" s="764">
        <v>918.33860000000004</v>
      </c>
      <c r="N21" s="764">
        <v>674.7826</v>
      </c>
      <c r="O21" s="764">
        <v>913.98910000000001</v>
      </c>
      <c r="P21" s="764">
        <v>875.49509999999998</v>
      </c>
      <c r="Q21" s="764">
        <v>948.92769999999996</v>
      </c>
      <c r="R21" s="764">
        <v>597.46810000000005</v>
      </c>
      <c r="S21" s="764">
        <v>807.46640000000002</v>
      </c>
      <c r="T21" s="764">
        <v>749.57899999999995</v>
      </c>
      <c r="U21" s="764">
        <v>711.16930000000002</v>
      </c>
      <c r="V21" s="764">
        <v>849.32449999999994</v>
      </c>
      <c r="W21" s="764">
        <v>823.48820000000001</v>
      </c>
      <c r="X21" s="764">
        <v>969.75919999999996</v>
      </c>
      <c r="Y21" s="764">
        <v>973.61490000000003</v>
      </c>
      <c r="Z21" s="764">
        <v>818.17150000000004</v>
      </c>
      <c r="AA21" s="764">
        <v>727.78779999999995</v>
      </c>
      <c r="AB21" s="764">
        <v>851.9502</v>
      </c>
      <c r="AC21" s="764">
        <v>840.21860000000004</v>
      </c>
      <c r="AD21" s="764">
        <v>957.15570000000002</v>
      </c>
      <c r="AE21" s="764">
        <v>1012.7569999999999</v>
      </c>
      <c r="AF21" s="764">
        <v>1025.1669999999999</v>
      </c>
      <c r="AG21" s="764">
        <v>1027.6600000000001</v>
      </c>
      <c r="AH21" s="764">
        <v>1029.4970000000001</v>
      </c>
      <c r="AI21" s="764">
        <v>1105.0029999999999</v>
      </c>
      <c r="AJ21" s="764">
        <v>1115.97</v>
      </c>
      <c r="AK21" s="764">
        <v>1120.941</v>
      </c>
      <c r="AL21" s="764">
        <v>1126.1120000000001</v>
      </c>
      <c r="AM21" s="764">
        <v>1132.9870000000001</v>
      </c>
      <c r="AN21" s="764">
        <v>1140.6669999999999</v>
      </c>
      <c r="AO21" s="764">
        <v>1149.345</v>
      </c>
      <c r="AP21" s="764">
        <v>1159.095</v>
      </c>
      <c r="AQ21" s="764">
        <v>1170.059</v>
      </c>
      <c r="AR21" s="764">
        <v>1181.5650000000001</v>
      </c>
      <c r="AS21" s="764">
        <v>1194.2070000000001</v>
      </c>
      <c r="AT21" s="764">
        <v>1206.7159999999999</v>
      </c>
      <c r="AU21" s="764">
        <v>1219.5730000000001</v>
      </c>
      <c r="AV21" s="764">
        <v>1233.848</v>
      </c>
      <c r="AW21" s="764">
        <v>1246.587</v>
      </c>
      <c r="AX21" s="764">
        <v>1259.364</v>
      </c>
      <c r="AY21" s="764">
        <v>1272.355</v>
      </c>
      <c r="AZ21" s="764">
        <v>1284.8119999999999</v>
      </c>
    </row>
    <row r="22" spans="1:52">
      <c r="A22" s="783" t="s">
        <v>542</v>
      </c>
      <c r="B22" s="782" t="s">
        <v>12</v>
      </c>
      <c r="C22" s="764">
        <v>990.71379999999999</v>
      </c>
      <c r="D22" s="764">
        <v>881.54420000000005</v>
      </c>
      <c r="E22" s="764">
        <v>916.09500000000003</v>
      </c>
      <c r="F22" s="764">
        <v>910.87450000000001</v>
      </c>
      <c r="G22" s="764">
        <v>909.00300000000004</v>
      </c>
      <c r="H22" s="764">
        <v>921.12649999999996</v>
      </c>
      <c r="I22" s="764">
        <v>890.6481</v>
      </c>
      <c r="J22" s="764">
        <v>830.26110000000006</v>
      </c>
      <c r="K22" s="764">
        <v>890.16750000000002</v>
      </c>
      <c r="L22" s="764">
        <v>901.56050000000005</v>
      </c>
      <c r="M22" s="764">
        <v>951.65260000000001</v>
      </c>
      <c r="N22" s="764">
        <v>706.89160000000004</v>
      </c>
      <c r="O22" s="764">
        <v>953.41859999999997</v>
      </c>
      <c r="P22" s="764">
        <v>902.66049999999996</v>
      </c>
      <c r="Q22" s="764">
        <v>983.75130000000001</v>
      </c>
      <c r="R22" s="764">
        <v>634.59310000000005</v>
      </c>
      <c r="S22" s="764">
        <v>840.49069999999995</v>
      </c>
      <c r="T22" s="764">
        <v>792.37049999999999</v>
      </c>
      <c r="U22" s="764">
        <v>738.69420000000002</v>
      </c>
      <c r="V22" s="764">
        <v>883.85329999999999</v>
      </c>
      <c r="W22" s="764">
        <v>862.60450000000003</v>
      </c>
      <c r="X22" s="764">
        <v>1007.876</v>
      </c>
      <c r="Y22" s="764">
        <v>1006.408</v>
      </c>
      <c r="Z22" s="764">
        <v>848.70389999999998</v>
      </c>
      <c r="AA22" s="764">
        <v>756.15409999999997</v>
      </c>
      <c r="AB22" s="764">
        <v>894.94060000000002</v>
      </c>
      <c r="AC22" s="764">
        <v>885.23929999999996</v>
      </c>
      <c r="AD22" s="764">
        <v>999.40279999999996</v>
      </c>
      <c r="AE22" s="764">
        <v>1053.921</v>
      </c>
      <c r="AF22" s="764">
        <v>1069.682</v>
      </c>
      <c r="AG22" s="764">
        <v>1073.213</v>
      </c>
      <c r="AH22" s="764">
        <v>1075.9839999999999</v>
      </c>
      <c r="AI22" s="764">
        <v>1154.114</v>
      </c>
      <c r="AJ22" s="764">
        <v>1166.079</v>
      </c>
      <c r="AK22" s="764">
        <v>1171.893</v>
      </c>
      <c r="AL22" s="764">
        <v>1177.7760000000001</v>
      </c>
      <c r="AM22" s="764">
        <v>1185.4549999999999</v>
      </c>
      <c r="AN22" s="764">
        <v>1194.028</v>
      </c>
      <c r="AO22" s="764">
        <v>1203.6369999999999</v>
      </c>
      <c r="AP22" s="764">
        <v>1214.3910000000001</v>
      </c>
      <c r="AQ22" s="764">
        <v>1226.4760000000001</v>
      </c>
      <c r="AR22" s="764">
        <v>1239.1600000000001</v>
      </c>
      <c r="AS22" s="764">
        <v>1253.124</v>
      </c>
      <c r="AT22" s="764">
        <v>1266.961</v>
      </c>
      <c r="AU22" s="764">
        <v>1281.174</v>
      </c>
      <c r="AV22" s="764">
        <v>1296.932</v>
      </c>
      <c r="AW22" s="764">
        <v>1311.087</v>
      </c>
      <c r="AX22" s="764">
        <v>1325.326</v>
      </c>
      <c r="AY22" s="764">
        <v>1339.7950000000001</v>
      </c>
      <c r="AZ22" s="764">
        <v>1353.73</v>
      </c>
    </row>
    <row r="23" spans="1:52">
      <c r="A23" s="783" t="s">
        <v>542</v>
      </c>
      <c r="B23" s="782" t="s">
        <v>13</v>
      </c>
      <c r="C23" s="764">
        <v>968.41399999999999</v>
      </c>
      <c r="D23" s="764">
        <v>862.81489999999997</v>
      </c>
      <c r="E23" s="764">
        <v>897.1866</v>
      </c>
      <c r="F23" s="764">
        <v>892.71420000000001</v>
      </c>
      <c r="G23" s="764">
        <v>890.21169999999995</v>
      </c>
      <c r="H23" s="764">
        <v>902.34640000000002</v>
      </c>
      <c r="I23" s="764">
        <v>869.38350000000003</v>
      </c>
      <c r="J23" s="764">
        <v>812.48509999999999</v>
      </c>
      <c r="K23" s="764">
        <v>867.68719999999996</v>
      </c>
      <c r="L23" s="764">
        <v>880.72429999999997</v>
      </c>
      <c r="M23" s="764">
        <v>927.4846</v>
      </c>
      <c r="N23" s="764">
        <v>681.19640000000004</v>
      </c>
      <c r="O23" s="764">
        <v>931.25419999999997</v>
      </c>
      <c r="P23" s="764">
        <v>881.35019999999997</v>
      </c>
      <c r="Q23" s="764">
        <v>958.93870000000004</v>
      </c>
      <c r="R23" s="764">
        <v>607.34220000000005</v>
      </c>
      <c r="S23" s="764">
        <v>817.05889999999999</v>
      </c>
      <c r="T23" s="764">
        <v>766.90980000000002</v>
      </c>
      <c r="U23" s="764">
        <v>714.77139999999997</v>
      </c>
      <c r="V23" s="764">
        <v>856.80179999999996</v>
      </c>
      <c r="W23" s="764">
        <v>862.78369999999995</v>
      </c>
      <c r="X23" s="764">
        <v>1005.272</v>
      </c>
      <c r="Y23" s="764">
        <v>1005.427</v>
      </c>
      <c r="Z23" s="764">
        <v>854.02919999999995</v>
      </c>
      <c r="AA23" s="764">
        <v>766.42470000000003</v>
      </c>
      <c r="AB23" s="764">
        <v>911.88879999999995</v>
      </c>
      <c r="AC23" s="764">
        <v>897.70010000000002</v>
      </c>
      <c r="AD23" s="764">
        <v>1007.627</v>
      </c>
      <c r="AE23" s="764">
        <v>1060.873</v>
      </c>
      <c r="AF23" s="764">
        <v>1076.155</v>
      </c>
      <c r="AG23" s="764">
        <v>1078.4380000000001</v>
      </c>
      <c r="AH23" s="764">
        <v>1080.1379999999999</v>
      </c>
      <c r="AI23" s="764">
        <v>1154.489</v>
      </c>
      <c r="AJ23" s="764">
        <v>1165.2860000000001</v>
      </c>
      <c r="AK23" s="764">
        <v>1170.296</v>
      </c>
      <c r="AL23" s="764">
        <v>1175.49</v>
      </c>
      <c r="AM23" s="764">
        <v>1182.49</v>
      </c>
      <c r="AN23" s="764">
        <v>1190.3920000000001</v>
      </c>
      <c r="AO23" s="764">
        <v>1199.3720000000001</v>
      </c>
      <c r="AP23" s="764">
        <v>1209.501</v>
      </c>
      <c r="AQ23" s="764">
        <v>1220.9670000000001</v>
      </c>
      <c r="AR23" s="764">
        <v>1233.046</v>
      </c>
      <c r="AS23" s="764">
        <v>1246.404</v>
      </c>
      <c r="AT23" s="764">
        <v>1259.672</v>
      </c>
      <c r="AU23" s="764">
        <v>1273.3219999999999</v>
      </c>
      <c r="AV23" s="764">
        <v>1288.5160000000001</v>
      </c>
      <c r="AW23" s="764">
        <v>1302.2159999999999</v>
      </c>
      <c r="AX23" s="764">
        <v>1316.0229999999999</v>
      </c>
      <c r="AY23" s="764">
        <v>1330.0840000000001</v>
      </c>
      <c r="AZ23" s="764">
        <v>1343.643</v>
      </c>
    </row>
    <row r="24" spans="1:52">
      <c r="A24" s="783" t="s">
        <v>542</v>
      </c>
      <c r="B24" s="782" t="s">
        <v>14</v>
      </c>
      <c r="C24" s="764">
        <v>918.61710000000005</v>
      </c>
      <c r="D24" s="764">
        <v>822.45389999999998</v>
      </c>
      <c r="E24" s="764">
        <v>847.58429999999998</v>
      </c>
      <c r="F24" s="764">
        <v>850.0557</v>
      </c>
      <c r="G24" s="764">
        <v>843.70640000000003</v>
      </c>
      <c r="H24" s="764">
        <v>861.43290000000002</v>
      </c>
      <c r="I24" s="764">
        <v>828.4348</v>
      </c>
      <c r="J24" s="764">
        <v>782.7672</v>
      </c>
      <c r="K24" s="764">
        <v>810.0127</v>
      </c>
      <c r="L24" s="764">
        <v>837.84220000000005</v>
      </c>
      <c r="M24" s="764">
        <v>882.81460000000004</v>
      </c>
      <c r="N24" s="764">
        <v>646.78599999999994</v>
      </c>
      <c r="O24" s="764">
        <v>883.8329</v>
      </c>
      <c r="P24" s="764">
        <v>844.38059999999996</v>
      </c>
      <c r="Q24" s="764">
        <v>898.26009999999997</v>
      </c>
      <c r="R24" s="764">
        <v>543.69590000000005</v>
      </c>
      <c r="S24" s="764">
        <v>754.04690000000005</v>
      </c>
      <c r="T24" s="764">
        <v>698.15639999999996</v>
      </c>
      <c r="U24" s="764">
        <v>659.20690000000002</v>
      </c>
      <c r="V24" s="764">
        <v>792.93050000000005</v>
      </c>
      <c r="W24" s="764">
        <v>822.73929999999996</v>
      </c>
      <c r="X24" s="764">
        <v>960.14049999999997</v>
      </c>
      <c r="Y24" s="764">
        <v>967.30060000000003</v>
      </c>
      <c r="Z24" s="764">
        <v>822.90769999999998</v>
      </c>
      <c r="AA24" s="764">
        <v>743.07719999999995</v>
      </c>
      <c r="AB24" s="764">
        <v>895.45899999999995</v>
      </c>
      <c r="AC24" s="764">
        <v>873.63819999999998</v>
      </c>
      <c r="AD24" s="764">
        <v>985.6268</v>
      </c>
      <c r="AE24" s="764">
        <v>1039.5119999999999</v>
      </c>
      <c r="AF24" s="764">
        <v>1052.568</v>
      </c>
      <c r="AG24" s="764">
        <v>1053.913</v>
      </c>
      <c r="AH24" s="764">
        <v>1054.866</v>
      </c>
      <c r="AI24" s="764">
        <v>1127.798</v>
      </c>
      <c r="AJ24" s="764">
        <v>1137.954</v>
      </c>
      <c r="AK24" s="764">
        <v>1142.431</v>
      </c>
      <c r="AL24" s="764">
        <v>1147.7380000000001</v>
      </c>
      <c r="AM24" s="764">
        <v>1154.7170000000001</v>
      </c>
      <c r="AN24" s="764">
        <v>1162.481</v>
      </c>
      <c r="AO24" s="764">
        <v>1171.2550000000001</v>
      </c>
      <c r="AP24" s="764">
        <v>1181.0509999999999</v>
      </c>
      <c r="AQ24" s="764">
        <v>1192.0450000000001</v>
      </c>
      <c r="AR24" s="764">
        <v>1203.5409999999999</v>
      </c>
      <c r="AS24" s="764">
        <v>1216.134</v>
      </c>
      <c r="AT24" s="764">
        <v>1228.655</v>
      </c>
      <c r="AU24" s="764">
        <v>1241.499</v>
      </c>
      <c r="AV24" s="764">
        <v>1255.7360000000001</v>
      </c>
      <c r="AW24" s="764">
        <v>1268.5250000000001</v>
      </c>
      <c r="AX24" s="764">
        <v>1281.3240000000001</v>
      </c>
      <c r="AY24" s="764">
        <v>1294.386</v>
      </c>
      <c r="AZ24" s="764">
        <v>1306.893</v>
      </c>
    </row>
    <row r="25" spans="1:52">
      <c r="A25" s="783" t="s">
        <v>542</v>
      </c>
      <c r="B25" s="782" t="s">
        <v>15</v>
      </c>
      <c r="C25" s="764">
        <v>944.86869999999999</v>
      </c>
      <c r="D25" s="764">
        <v>850.226</v>
      </c>
      <c r="E25" s="764">
        <v>870.16470000000004</v>
      </c>
      <c r="F25" s="764">
        <v>879.66539999999998</v>
      </c>
      <c r="G25" s="764">
        <v>868.34140000000002</v>
      </c>
      <c r="H25" s="764">
        <v>889.45029999999997</v>
      </c>
      <c r="I25" s="764">
        <v>856.42600000000004</v>
      </c>
      <c r="J25" s="764">
        <v>816.39980000000003</v>
      </c>
      <c r="K25" s="764">
        <v>824.53150000000005</v>
      </c>
      <c r="L25" s="764">
        <v>863.91039999999998</v>
      </c>
      <c r="M25" s="764">
        <v>910.65430000000003</v>
      </c>
      <c r="N25" s="764">
        <v>667.59220000000005</v>
      </c>
      <c r="O25" s="764">
        <v>906.68259999999998</v>
      </c>
      <c r="P25" s="764">
        <v>872.6377</v>
      </c>
      <c r="Q25" s="764">
        <v>915.56280000000004</v>
      </c>
      <c r="R25" s="764">
        <v>555.73320000000001</v>
      </c>
      <c r="S25" s="764">
        <v>769.76149999999996</v>
      </c>
      <c r="T25" s="764">
        <v>709.43020000000001</v>
      </c>
      <c r="U25" s="764">
        <v>681.17719999999997</v>
      </c>
      <c r="V25" s="764">
        <v>820.08510000000001</v>
      </c>
      <c r="W25" s="764">
        <v>840.45209999999997</v>
      </c>
      <c r="X25" s="764">
        <v>986.61130000000003</v>
      </c>
      <c r="Y25" s="764">
        <v>995.18119999999999</v>
      </c>
      <c r="Z25" s="764">
        <v>845.51589999999999</v>
      </c>
      <c r="AA25" s="764">
        <v>761.01959999999997</v>
      </c>
      <c r="AB25" s="764">
        <v>918.08119999999997</v>
      </c>
      <c r="AC25" s="764">
        <v>890.7047</v>
      </c>
      <c r="AD25" s="764">
        <v>1020.982</v>
      </c>
      <c r="AE25" s="764">
        <v>1080.9380000000001</v>
      </c>
      <c r="AF25" s="764">
        <v>1092.6579999999999</v>
      </c>
      <c r="AG25" s="764">
        <v>1094.5640000000001</v>
      </c>
      <c r="AH25" s="764">
        <v>1096.058</v>
      </c>
      <c r="AI25" s="764">
        <v>1171.3399999999999</v>
      </c>
      <c r="AJ25" s="764">
        <v>1182.059</v>
      </c>
      <c r="AK25" s="764">
        <v>1186.7280000000001</v>
      </c>
      <c r="AL25" s="764">
        <v>1192.4110000000001</v>
      </c>
      <c r="AM25" s="764">
        <v>1199.741</v>
      </c>
      <c r="AN25" s="764">
        <v>1207.8050000000001</v>
      </c>
      <c r="AO25" s="764">
        <v>1216.854</v>
      </c>
      <c r="AP25" s="764">
        <v>1226.865</v>
      </c>
      <c r="AQ25" s="764">
        <v>1238.0350000000001</v>
      </c>
      <c r="AR25" s="764">
        <v>1249.627</v>
      </c>
      <c r="AS25" s="764">
        <v>1262.252</v>
      </c>
      <c r="AT25" s="764">
        <v>1274.7809999999999</v>
      </c>
      <c r="AU25" s="764">
        <v>1287.606</v>
      </c>
      <c r="AV25" s="764">
        <v>1301.7860000000001</v>
      </c>
      <c r="AW25" s="764">
        <v>1314.432</v>
      </c>
      <c r="AX25" s="764">
        <v>1327.0409999999999</v>
      </c>
      <c r="AY25" s="764">
        <v>1339.896</v>
      </c>
      <c r="AZ25" s="764">
        <v>1352.1289999999999</v>
      </c>
    </row>
    <row r="26" spans="1:52">
      <c r="A26" s="783" t="s">
        <v>542</v>
      </c>
      <c r="B26" s="782" t="s">
        <v>16</v>
      </c>
      <c r="C26" s="764">
        <v>1025.3820000000001</v>
      </c>
      <c r="D26" s="764">
        <v>927.04669999999999</v>
      </c>
      <c r="E26" s="764">
        <v>944.51499999999999</v>
      </c>
      <c r="F26" s="764">
        <v>963.98590000000002</v>
      </c>
      <c r="G26" s="764">
        <v>946.73839999999996</v>
      </c>
      <c r="H26" s="764">
        <v>975.66390000000001</v>
      </c>
      <c r="I26" s="764">
        <v>938.02509999999995</v>
      </c>
      <c r="J26" s="764">
        <v>899.89940000000001</v>
      </c>
      <c r="K26" s="764">
        <v>893.90210000000002</v>
      </c>
      <c r="L26" s="764">
        <v>944.38930000000005</v>
      </c>
      <c r="M26" s="764">
        <v>998.59339999999997</v>
      </c>
      <c r="N26" s="764">
        <v>741.85090000000002</v>
      </c>
      <c r="O26" s="764">
        <v>987.15830000000005</v>
      </c>
      <c r="P26" s="764">
        <v>954.20180000000005</v>
      </c>
      <c r="Q26" s="764">
        <v>990.83709999999996</v>
      </c>
      <c r="R26" s="764">
        <v>609.55799999999999</v>
      </c>
      <c r="S26" s="764">
        <v>837.6694</v>
      </c>
      <c r="T26" s="764">
        <v>771.52179999999998</v>
      </c>
      <c r="U26" s="764">
        <v>747.79480000000001</v>
      </c>
      <c r="V26" s="764">
        <v>902.34990000000005</v>
      </c>
      <c r="W26" s="764">
        <v>895.31089999999995</v>
      </c>
      <c r="X26" s="764">
        <v>1050.174</v>
      </c>
      <c r="Y26" s="764">
        <v>1065.2270000000001</v>
      </c>
      <c r="Z26" s="764">
        <v>908.00440000000003</v>
      </c>
      <c r="AA26" s="764">
        <v>819.93960000000004</v>
      </c>
      <c r="AB26" s="764">
        <v>996.36620000000005</v>
      </c>
      <c r="AC26" s="764">
        <v>959.51459999999997</v>
      </c>
      <c r="AD26" s="764">
        <v>1105.539</v>
      </c>
      <c r="AE26" s="764">
        <v>1171.8630000000001</v>
      </c>
      <c r="AF26" s="764">
        <v>1184.5550000000001</v>
      </c>
      <c r="AG26" s="764">
        <v>1186.723</v>
      </c>
      <c r="AH26" s="764">
        <v>1188.548</v>
      </c>
      <c r="AI26" s="764">
        <v>1269.6220000000001</v>
      </c>
      <c r="AJ26" s="764">
        <v>1281.1369999999999</v>
      </c>
      <c r="AK26" s="764">
        <v>1285.9280000000001</v>
      </c>
      <c r="AL26" s="764">
        <v>1291.96</v>
      </c>
      <c r="AM26" s="764">
        <v>1299.704</v>
      </c>
      <c r="AN26" s="764">
        <v>1308.21</v>
      </c>
      <c r="AO26" s="764">
        <v>1317.7560000000001</v>
      </c>
      <c r="AP26" s="764">
        <v>1328.249</v>
      </c>
      <c r="AQ26" s="764">
        <v>1339.952</v>
      </c>
      <c r="AR26" s="764">
        <v>1352.0160000000001</v>
      </c>
      <c r="AS26" s="764">
        <v>1365.126</v>
      </c>
      <c r="AT26" s="764">
        <v>1378.136</v>
      </c>
      <c r="AU26" s="764">
        <v>1391.424</v>
      </c>
      <c r="AV26" s="764">
        <v>1406.1369999999999</v>
      </c>
      <c r="AW26" s="764">
        <v>1419.191</v>
      </c>
      <c r="AX26" s="764">
        <v>1432.183</v>
      </c>
      <c r="AY26" s="764">
        <v>1445.4269999999999</v>
      </c>
      <c r="AZ26" s="764">
        <v>1457.96</v>
      </c>
    </row>
    <row r="27" spans="1:52">
      <c r="A27" s="783" t="s">
        <v>542</v>
      </c>
      <c r="B27" s="782" t="s">
        <v>17</v>
      </c>
      <c r="C27" s="764">
        <v>1146.22</v>
      </c>
      <c r="D27" s="764">
        <v>1040.6420000000001</v>
      </c>
      <c r="E27" s="764">
        <v>1058.6859999999999</v>
      </c>
      <c r="F27" s="764">
        <v>1090.442</v>
      </c>
      <c r="G27" s="764">
        <v>1064.3699999999999</v>
      </c>
      <c r="H27" s="764">
        <v>1100.3019999999999</v>
      </c>
      <c r="I27" s="764">
        <v>1056.421</v>
      </c>
      <c r="J27" s="764">
        <v>1016.421</v>
      </c>
      <c r="K27" s="764">
        <v>996.95230000000004</v>
      </c>
      <c r="L27" s="764">
        <v>1058.1179999999999</v>
      </c>
      <c r="M27" s="764">
        <v>1122.58</v>
      </c>
      <c r="N27" s="764">
        <v>847.53639999999996</v>
      </c>
      <c r="O27" s="764">
        <v>1098.7159999999999</v>
      </c>
      <c r="P27" s="764">
        <v>1064.7670000000001</v>
      </c>
      <c r="Q27" s="764">
        <v>1100.095</v>
      </c>
      <c r="R27" s="764">
        <v>693.75609999999995</v>
      </c>
      <c r="S27" s="764">
        <v>942.45209999999997</v>
      </c>
      <c r="T27" s="764">
        <v>867.39670000000001</v>
      </c>
      <c r="U27" s="764">
        <v>846.47080000000005</v>
      </c>
      <c r="V27" s="764">
        <v>1022.623</v>
      </c>
      <c r="W27" s="764">
        <v>943.68550000000005</v>
      </c>
      <c r="X27" s="764">
        <v>1106.7739999999999</v>
      </c>
      <c r="Y27" s="764">
        <v>1125.941</v>
      </c>
      <c r="Z27" s="764">
        <v>958.57489999999996</v>
      </c>
      <c r="AA27" s="764">
        <v>865.78989999999999</v>
      </c>
      <c r="AB27" s="764">
        <v>1054.5630000000001</v>
      </c>
      <c r="AC27" s="764">
        <v>1012.355</v>
      </c>
      <c r="AD27" s="764">
        <v>1171.598</v>
      </c>
      <c r="AE27" s="764">
        <v>1244.2750000000001</v>
      </c>
      <c r="AF27" s="764">
        <v>1257.576</v>
      </c>
      <c r="AG27" s="764">
        <v>1261.5899999999999</v>
      </c>
      <c r="AH27" s="764">
        <v>1265.23</v>
      </c>
      <c r="AI27" s="764">
        <v>1353.9739999999999</v>
      </c>
      <c r="AJ27" s="764">
        <v>1367.8389999999999</v>
      </c>
      <c r="AK27" s="764">
        <v>1373.952</v>
      </c>
      <c r="AL27" s="764">
        <v>1381.298</v>
      </c>
      <c r="AM27" s="764">
        <v>1390.3720000000001</v>
      </c>
      <c r="AN27" s="764">
        <v>1400.287</v>
      </c>
      <c r="AO27" s="764">
        <v>1411.2429999999999</v>
      </c>
      <c r="AP27" s="764">
        <v>1423.1130000000001</v>
      </c>
      <c r="AQ27" s="764">
        <v>1436.248</v>
      </c>
      <c r="AR27" s="764">
        <v>1449.653</v>
      </c>
      <c r="AS27" s="764">
        <v>1464.184</v>
      </c>
      <c r="AT27" s="764">
        <v>1478.576</v>
      </c>
      <c r="AU27" s="764">
        <v>1493.1759999999999</v>
      </c>
      <c r="AV27" s="764">
        <v>1509.35</v>
      </c>
      <c r="AW27" s="764">
        <v>1523.598</v>
      </c>
      <c r="AX27" s="764">
        <v>1537.838</v>
      </c>
      <c r="AY27" s="764">
        <v>1552.28</v>
      </c>
      <c r="AZ27" s="764">
        <v>1565.885</v>
      </c>
    </row>
    <row r="28" spans="1:52">
      <c r="A28" s="782" t="s">
        <v>4</v>
      </c>
      <c r="B28" s="782"/>
      <c r="C28" s="764"/>
      <c r="D28" s="764"/>
      <c r="E28" s="764"/>
      <c r="F28" s="764"/>
      <c r="G28" s="764"/>
      <c r="H28" s="764"/>
      <c r="I28" s="764"/>
      <c r="J28" s="764"/>
      <c r="K28" s="764"/>
      <c r="L28" s="764"/>
      <c r="M28" s="764"/>
      <c r="N28" s="764"/>
      <c r="O28" s="764"/>
      <c r="P28" s="764"/>
      <c r="Q28" s="764"/>
      <c r="R28" s="764"/>
      <c r="S28" s="764"/>
      <c r="T28" s="764"/>
      <c r="U28" s="764"/>
      <c r="V28" s="764"/>
      <c r="W28" s="764"/>
      <c r="X28" s="764"/>
      <c r="Y28" s="764"/>
      <c r="Z28" s="764"/>
      <c r="AA28" s="764"/>
      <c r="AB28" s="764"/>
      <c r="AC28" s="764"/>
      <c r="AD28" s="764"/>
      <c r="AE28" s="764"/>
      <c r="AF28" s="764"/>
      <c r="AG28" s="764"/>
      <c r="AH28" s="764"/>
      <c r="AI28" s="764"/>
      <c r="AJ28" s="764"/>
      <c r="AK28" s="764"/>
      <c r="AL28" s="764"/>
      <c r="AM28" s="764"/>
      <c r="AN28" s="764"/>
      <c r="AO28" s="764"/>
      <c r="AP28" s="764"/>
      <c r="AQ28" s="764"/>
      <c r="AR28" s="764"/>
      <c r="AS28" s="764"/>
      <c r="AT28" s="764"/>
      <c r="AU28" s="764"/>
      <c r="AV28" s="764"/>
      <c r="AW28" s="764"/>
      <c r="AX28" s="764"/>
      <c r="AY28" s="764"/>
      <c r="AZ28" s="764"/>
    </row>
    <row r="29" spans="1:52">
      <c r="A29" s="783" t="s">
        <v>1150</v>
      </c>
      <c r="B29" s="782"/>
      <c r="C29" s="764">
        <v>1986</v>
      </c>
      <c r="D29" s="764">
        <v>1987</v>
      </c>
      <c r="E29" s="764">
        <v>1988</v>
      </c>
      <c r="F29" s="764">
        <v>1989</v>
      </c>
      <c r="G29" s="764">
        <v>1990</v>
      </c>
      <c r="H29" s="764">
        <v>1991</v>
      </c>
      <c r="I29" s="764">
        <v>1992</v>
      </c>
      <c r="J29" s="764">
        <v>1993</v>
      </c>
      <c r="K29" s="764">
        <v>1994</v>
      </c>
      <c r="L29" s="764">
        <v>1995</v>
      </c>
      <c r="M29" s="764">
        <v>1996</v>
      </c>
      <c r="N29" s="764">
        <v>1997</v>
      </c>
      <c r="O29" s="764">
        <v>1998</v>
      </c>
      <c r="P29" s="764">
        <v>1999</v>
      </c>
      <c r="Q29" s="764">
        <v>2000</v>
      </c>
      <c r="R29" s="764">
        <v>2001</v>
      </c>
      <c r="S29" s="764">
        <v>2002</v>
      </c>
      <c r="T29" s="764">
        <v>2003</v>
      </c>
      <c r="U29" s="764">
        <v>2004</v>
      </c>
      <c r="V29" s="764">
        <v>2005</v>
      </c>
      <c r="W29" s="764">
        <v>2006</v>
      </c>
      <c r="X29" s="764">
        <v>2007</v>
      </c>
      <c r="Y29" s="764">
        <v>2008</v>
      </c>
      <c r="Z29" s="764">
        <v>2009</v>
      </c>
      <c r="AA29" s="764">
        <v>2010</v>
      </c>
      <c r="AB29" s="764">
        <v>2011</v>
      </c>
      <c r="AC29" s="764">
        <v>2012</v>
      </c>
      <c r="AD29" s="764">
        <v>2013</v>
      </c>
      <c r="AE29" s="764">
        <v>2014</v>
      </c>
      <c r="AF29" s="764">
        <v>2015</v>
      </c>
      <c r="AG29" s="764">
        <v>2016</v>
      </c>
      <c r="AH29" s="764">
        <v>2017</v>
      </c>
      <c r="AI29" s="764">
        <v>2018</v>
      </c>
      <c r="AJ29" s="764">
        <v>2019</v>
      </c>
      <c r="AK29" s="764">
        <v>2020</v>
      </c>
      <c r="AL29" s="764">
        <v>2021</v>
      </c>
      <c r="AM29" s="764">
        <v>2022</v>
      </c>
      <c r="AN29" s="764">
        <v>2023</v>
      </c>
      <c r="AO29" s="764">
        <v>2024</v>
      </c>
      <c r="AP29" s="764">
        <v>2025</v>
      </c>
      <c r="AQ29" s="764">
        <v>2026</v>
      </c>
      <c r="AR29" s="764">
        <v>2027</v>
      </c>
      <c r="AS29" s="764">
        <v>2028</v>
      </c>
      <c r="AT29" s="764">
        <v>2029</v>
      </c>
      <c r="AU29" s="764">
        <v>2030</v>
      </c>
      <c r="AV29" s="764">
        <v>2031</v>
      </c>
      <c r="AW29" s="764">
        <v>2032</v>
      </c>
      <c r="AX29" s="764">
        <v>2033</v>
      </c>
      <c r="AY29" s="764">
        <v>2034</v>
      </c>
      <c r="AZ29" s="764">
        <v>2035</v>
      </c>
    </row>
    <row r="30" spans="1:52">
      <c r="A30" s="783" t="s">
        <v>542</v>
      </c>
      <c r="B30" s="782" t="s">
        <v>63</v>
      </c>
      <c r="C30" s="764">
        <v>1520.18</v>
      </c>
      <c r="D30" s="764">
        <v>1369.41</v>
      </c>
      <c r="E30" s="764">
        <v>1402.82</v>
      </c>
      <c r="F30" s="764">
        <v>1422.14</v>
      </c>
      <c r="G30" s="764">
        <v>1402.57</v>
      </c>
      <c r="H30" s="764">
        <v>1436.65</v>
      </c>
      <c r="I30" s="764">
        <v>1384.54</v>
      </c>
      <c r="J30" s="764">
        <v>1317.62</v>
      </c>
      <c r="K30" s="764">
        <v>1337.03</v>
      </c>
      <c r="L30" s="764">
        <v>1395.56</v>
      </c>
      <c r="M30" s="764">
        <v>1617.8</v>
      </c>
      <c r="N30" s="764">
        <v>1117.06</v>
      </c>
      <c r="O30" s="764">
        <v>1592.24</v>
      </c>
      <c r="P30" s="764">
        <v>1281.25</v>
      </c>
      <c r="Q30" s="764">
        <v>1397.48</v>
      </c>
      <c r="R30" s="764">
        <v>956.58</v>
      </c>
      <c r="S30" s="764">
        <v>1214.45</v>
      </c>
      <c r="T30" s="764">
        <v>1133.6500000000001</v>
      </c>
      <c r="U30" s="764">
        <v>1206.55</v>
      </c>
      <c r="V30" s="764">
        <v>1406.51</v>
      </c>
      <c r="W30" s="764">
        <v>1296.26</v>
      </c>
      <c r="X30" s="764">
        <v>1556.48</v>
      </c>
      <c r="Y30" s="764">
        <v>1601.31</v>
      </c>
      <c r="Z30" s="764">
        <v>1449.85</v>
      </c>
      <c r="AA30" s="764">
        <v>1211.1300000000001</v>
      </c>
      <c r="AB30" s="764">
        <v>1381.28</v>
      </c>
      <c r="AC30" s="764">
        <v>1293.52</v>
      </c>
      <c r="AD30" s="764">
        <v>1462.4580000000001</v>
      </c>
      <c r="AE30" s="764">
        <v>1547.395</v>
      </c>
      <c r="AF30" s="764">
        <v>1568.451</v>
      </c>
      <c r="AG30" s="764">
        <v>1574.69</v>
      </c>
      <c r="AH30" s="764">
        <v>1578.771</v>
      </c>
      <c r="AI30" s="764">
        <v>1658.335</v>
      </c>
      <c r="AJ30" s="764">
        <v>1671.37</v>
      </c>
      <c r="AK30" s="764">
        <v>1676.048</v>
      </c>
      <c r="AL30" s="764">
        <v>1681.1669999999999</v>
      </c>
      <c r="AM30" s="764">
        <v>1688.4690000000001</v>
      </c>
      <c r="AN30" s="764">
        <v>1697.07</v>
      </c>
      <c r="AO30" s="764">
        <v>1706.8309999999999</v>
      </c>
      <c r="AP30" s="764">
        <v>1717.7539999999999</v>
      </c>
      <c r="AQ30" s="764">
        <v>1730.4269999999999</v>
      </c>
      <c r="AR30" s="764">
        <v>1743.6020000000001</v>
      </c>
      <c r="AS30" s="764">
        <v>1758.922</v>
      </c>
      <c r="AT30" s="764">
        <v>1774.0509999999999</v>
      </c>
      <c r="AU30" s="764">
        <v>1789.712</v>
      </c>
      <c r="AV30" s="764">
        <v>1806.914</v>
      </c>
      <c r="AW30" s="764">
        <v>1823.0909999999999</v>
      </c>
      <c r="AX30" s="764">
        <v>1840.0989999999999</v>
      </c>
      <c r="AY30" s="764">
        <v>1857.1959999999999</v>
      </c>
      <c r="AZ30" s="764">
        <v>1874.027</v>
      </c>
    </row>
    <row r="31" spans="1:52">
      <c r="A31" s="783" t="s">
        <v>542</v>
      </c>
      <c r="B31" s="782" t="s">
        <v>6</v>
      </c>
      <c r="C31" s="764">
        <v>1520.18</v>
      </c>
      <c r="D31" s="764">
        <v>1369.41</v>
      </c>
      <c r="E31" s="764">
        <v>1402.82</v>
      </c>
      <c r="F31" s="764">
        <v>1422.14</v>
      </c>
      <c r="G31" s="764">
        <v>1402.57</v>
      </c>
      <c r="H31" s="764">
        <v>1436.65</v>
      </c>
      <c r="I31" s="764">
        <v>1384.54</v>
      </c>
      <c r="J31" s="764">
        <v>1317.62</v>
      </c>
      <c r="K31" s="764">
        <v>1337.03</v>
      </c>
      <c r="L31" s="764">
        <v>1395.56</v>
      </c>
      <c r="M31" s="764">
        <v>1609.83</v>
      </c>
      <c r="N31" s="764">
        <v>1117.06</v>
      </c>
      <c r="O31" s="764">
        <v>1420.28</v>
      </c>
      <c r="P31" s="764">
        <v>1266.79</v>
      </c>
      <c r="Q31" s="764">
        <v>1377.81</v>
      </c>
      <c r="R31" s="764">
        <v>956.58</v>
      </c>
      <c r="S31" s="764">
        <v>1214.45</v>
      </c>
      <c r="T31" s="764">
        <v>1073.3399999999999</v>
      </c>
      <c r="U31" s="764">
        <v>1206.55</v>
      </c>
      <c r="V31" s="764">
        <v>1339.51</v>
      </c>
      <c r="W31" s="764">
        <v>1142.44</v>
      </c>
      <c r="X31" s="764">
        <v>1556.48</v>
      </c>
      <c r="Y31" s="764">
        <v>1555.82</v>
      </c>
      <c r="Z31" s="764">
        <v>1283.6500000000001</v>
      </c>
      <c r="AA31" s="764">
        <v>1054.25</v>
      </c>
      <c r="AB31" s="764">
        <v>1381.28</v>
      </c>
      <c r="AC31" s="764">
        <v>1293.52</v>
      </c>
      <c r="AD31" s="764">
        <v>1462.4580000000001</v>
      </c>
      <c r="AE31" s="764">
        <v>1547.395</v>
      </c>
      <c r="AF31" s="764">
        <v>1568.451</v>
      </c>
      <c r="AG31" s="764">
        <v>1574.69</v>
      </c>
      <c r="AH31" s="764">
        <v>1578.771</v>
      </c>
      <c r="AI31" s="764">
        <v>1658.335</v>
      </c>
      <c r="AJ31" s="764">
        <v>1671.37</v>
      </c>
      <c r="AK31" s="764">
        <v>1676.048</v>
      </c>
      <c r="AL31" s="764">
        <v>1681.1669999999999</v>
      </c>
      <c r="AM31" s="764">
        <v>1688.4690000000001</v>
      </c>
      <c r="AN31" s="764">
        <v>1697.07</v>
      </c>
      <c r="AO31" s="764">
        <v>1706.8309999999999</v>
      </c>
      <c r="AP31" s="764">
        <v>1717.7539999999999</v>
      </c>
      <c r="AQ31" s="764">
        <v>1730.4269999999999</v>
      </c>
      <c r="AR31" s="764">
        <v>1743.6020000000001</v>
      </c>
      <c r="AS31" s="764">
        <v>1758.922</v>
      </c>
      <c r="AT31" s="764">
        <v>1774.0509999999999</v>
      </c>
      <c r="AU31" s="764">
        <v>1789.712</v>
      </c>
      <c r="AV31" s="764">
        <v>1806.914</v>
      </c>
      <c r="AW31" s="764">
        <v>1823.0909999999999</v>
      </c>
      <c r="AX31" s="764">
        <v>1840.0989999999999</v>
      </c>
      <c r="AY31" s="764">
        <v>1857.1959999999999</v>
      </c>
      <c r="AZ31" s="764">
        <v>1874.027</v>
      </c>
    </row>
    <row r="32" spans="1:52">
      <c r="A32" s="783" t="s">
        <v>542</v>
      </c>
      <c r="B32" s="782" t="s">
        <v>7</v>
      </c>
      <c r="C32" s="764">
        <v>1514.26</v>
      </c>
      <c r="D32" s="764">
        <v>1364.08</v>
      </c>
      <c r="E32" s="764">
        <v>1397.35</v>
      </c>
      <c r="F32" s="764">
        <v>1416.6</v>
      </c>
      <c r="G32" s="764">
        <v>1397.1</v>
      </c>
      <c r="H32" s="764">
        <v>1431.06</v>
      </c>
      <c r="I32" s="764">
        <v>1379.15</v>
      </c>
      <c r="J32" s="764">
        <v>1312.49</v>
      </c>
      <c r="K32" s="764">
        <v>1331.82</v>
      </c>
      <c r="L32" s="764">
        <v>1390.12</v>
      </c>
      <c r="M32" s="764">
        <v>1617.8</v>
      </c>
      <c r="N32" s="764">
        <v>1044.55</v>
      </c>
      <c r="O32" s="764">
        <v>1278.94</v>
      </c>
      <c r="P32" s="764">
        <v>1280.92</v>
      </c>
      <c r="Q32" s="764">
        <v>1311.38</v>
      </c>
      <c r="R32" s="764">
        <v>941.85990000000004</v>
      </c>
      <c r="S32" s="764">
        <v>1155.8399999999999</v>
      </c>
      <c r="T32" s="764">
        <v>1133.6500000000001</v>
      </c>
      <c r="U32" s="764">
        <v>1034.23</v>
      </c>
      <c r="V32" s="764">
        <v>1271.29</v>
      </c>
      <c r="W32" s="764">
        <v>1267.67</v>
      </c>
      <c r="X32" s="764">
        <v>1455.66</v>
      </c>
      <c r="Y32" s="764">
        <v>1374.93</v>
      </c>
      <c r="Z32" s="764">
        <v>1187.05</v>
      </c>
      <c r="AA32" s="764">
        <v>1040.0899999999999</v>
      </c>
      <c r="AB32" s="764">
        <v>1366.02</v>
      </c>
      <c r="AC32" s="764">
        <v>1227.43</v>
      </c>
      <c r="AD32" s="764">
        <v>1397.9760000000001</v>
      </c>
      <c r="AE32" s="764">
        <v>1481.5609999999999</v>
      </c>
      <c r="AF32" s="764">
        <v>1501.4390000000001</v>
      </c>
      <c r="AG32" s="764">
        <v>1507.0170000000001</v>
      </c>
      <c r="AH32" s="764">
        <v>1510.5830000000001</v>
      </c>
      <c r="AI32" s="764">
        <v>1589.847</v>
      </c>
      <c r="AJ32" s="764">
        <v>1602.472</v>
      </c>
      <c r="AK32" s="764">
        <v>1606.835</v>
      </c>
      <c r="AL32" s="764">
        <v>1611.432</v>
      </c>
      <c r="AM32" s="764">
        <v>1618.271</v>
      </c>
      <c r="AN32" s="764">
        <v>1626.3030000000001</v>
      </c>
      <c r="AO32" s="764">
        <v>1635.3779999999999</v>
      </c>
      <c r="AP32" s="764">
        <v>1645.588</v>
      </c>
      <c r="AQ32" s="764">
        <v>1657.444</v>
      </c>
      <c r="AR32" s="764">
        <v>1669.8409999999999</v>
      </c>
      <c r="AS32" s="764">
        <v>1684.23</v>
      </c>
      <c r="AT32" s="764">
        <v>1698.4380000000001</v>
      </c>
      <c r="AU32" s="764">
        <v>1713.1890000000001</v>
      </c>
      <c r="AV32" s="764">
        <v>1729.403</v>
      </c>
      <c r="AW32" s="764">
        <v>1744.633</v>
      </c>
      <c r="AX32" s="764">
        <v>1760.6279999999999</v>
      </c>
      <c r="AY32" s="764">
        <v>1776.752</v>
      </c>
      <c r="AZ32" s="764">
        <v>1792.644</v>
      </c>
    </row>
    <row r="33" spans="1:52">
      <c r="A33" s="783" t="s">
        <v>542</v>
      </c>
      <c r="B33" s="782" t="s">
        <v>8</v>
      </c>
      <c r="C33" s="764">
        <v>1372.17</v>
      </c>
      <c r="D33" s="764">
        <v>1236.0899999999999</v>
      </c>
      <c r="E33" s="764">
        <v>1266.23</v>
      </c>
      <c r="F33" s="764">
        <v>1283.68</v>
      </c>
      <c r="G33" s="764">
        <v>1266.01</v>
      </c>
      <c r="H33" s="764">
        <v>1296.78</v>
      </c>
      <c r="I33" s="764">
        <v>1249.74</v>
      </c>
      <c r="J33" s="764">
        <v>1189.3399999999999</v>
      </c>
      <c r="K33" s="764">
        <v>1206.8499999999999</v>
      </c>
      <c r="L33" s="764">
        <v>1259.69</v>
      </c>
      <c r="M33" s="764">
        <v>1347.84</v>
      </c>
      <c r="N33" s="764">
        <v>969.39</v>
      </c>
      <c r="O33" s="764">
        <v>1297.44</v>
      </c>
      <c r="P33" s="764">
        <v>1223.5899999999999</v>
      </c>
      <c r="Q33" s="764">
        <v>1254.05</v>
      </c>
      <c r="R33" s="764">
        <v>829.00009999999997</v>
      </c>
      <c r="S33" s="764">
        <v>1135.95</v>
      </c>
      <c r="T33" s="764">
        <v>1001.3</v>
      </c>
      <c r="U33" s="764">
        <v>946.05</v>
      </c>
      <c r="V33" s="764">
        <v>1068.3800000000001</v>
      </c>
      <c r="W33" s="764">
        <v>1140.74</v>
      </c>
      <c r="X33" s="764">
        <v>1336.54</v>
      </c>
      <c r="Y33" s="764">
        <v>1303.24</v>
      </c>
      <c r="Z33" s="764">
        <v>1219.23</v>
      </c>
      <c r="AA33" s="764">
        <v>1018.39</v>
      </c>
      <c r="AB33" s="764">
        <v>1198.44</v>
      </c>
      <c r="AC33" s="764">
        <v>1222.8599999999999</v>
      </c>
      <c r="AD33" s="764">
        <v>1385.479</v>
      </c>
      <c r="AE33" s="764">
        <v>1466.981</v>
      </c>
      <c r="AF33" s="764">
        <v>1486.952</v>
      </c>
      <c r="AG33" s="764">
        <v>1492.896</v>
      </c>
      <c r="AH33" s="764">
        <v>1496.731</v>
      </c>
      <c r="AI33" s="764">
        <v>1576.376</v>
      </c>
      <c r="AJ33" s="764">
        <v>1589.116</v>
      </c>
      <c r="AK33" s="764">
        <v>1593.7270000000001</v>
      </c>
      <c r="AL33" s="764">
        <v>1598.3810000000001</v>
      </c>
      <c r="AM33" s="764">
        <v>1605.296</v>
      </c>
      <c r="AN33" s="764">
        <v>1613.39</v>
      </c>
      <c r="AO33" s="764">
        <v>1622.548</v>
      </c>
      <c r="AP33" s="764">
        <v>1632.86</v>
      </c>
      <c r="AQ33" s="764">
        <v>1644.835</v>
      </c>
      <c r="AR33" s="764">
        <v>1657.375</v>
      </c>
      <c r="AS33" s="764">
        <v>1671.8889999999999</v>
      </c>
      <c r="AT33" s="764">
        <v>1686.2239999999999</v>
      </c>
      <c r="AU33" s="764">
        <v>1701.1420000000001</v>
      </c>
      <c r="AV33" s="764">
        <v>1717.4860000000001</v>
      </c>
      <c r="AW33" s="764">
        <v>1732.873</v>
      </c>
      <c r="AX33" s="764">
        <v>1748.9770000000001</v>
      </c>
      <c r="AY33" s="764">
        <v>1765.2470000000001</v>
      </c>
      <c r="AZ33" s="764">
        <v>1781.259</v>
      </c>
    </row>
    <row r="34" spans="1:52">
      <c r="A34" s="783" t="s">
        <v>542</v>
      </c>
      <c r="B34" s="782" t="s">
        <v>9</v>
      </c>
      <c r="C34" s="764">
        <v>1248.32</v>
      </c>
      <c r="D34" s="764">
        <v>1124.52</v>
      </c>
      <c r="E34" s="764">
        <v>1151.95</v>
      </c>
      <c r="F34" s="764">
        <v>1167.82</v>
      </c>
      <c r="G34" s="764">
        <v>1151.74</v>
      </c>
      <c r="H34" s="764">
        <v>1179.73</v>
      </c>
      <c r="I34" s="764">
        <v>1136.94</v>
      </c>
      <c r="J34" s="764">
        <v>1081.99</v>
      </c>
      <c r="K34" s="764">
        <v>1097.93</v>
      </c>
      <c r="L34" s="764">
        <v>1145.99</v>
      </c>
      <c r="M34" s="764">
        <v>1132.3900000000001</v>
      </c>
      <c r="N34" s="764">
        <v>902.12009999999998</v>
      </c>
      <c r="O34" s="764">
        <v>1170.22</v>
      </c>
      <c r="P34" s="764">
        <v>1151.8</v>
      </c>
      <c r="Q34" s="764">
        <v>1176.3599999999999</v>
      </c>
      <c r="R34" s="764">
        <v>788.22</v>
      </c>
      <c r="S34" s="764">
        <v>1003</v>
      </c>
      <c r="T34" s="764">
        <v>958.83</v>
      </c>
      <c r="U34" s="764">
        <v>874.39</v>
      </c>
      <c r="V34" s="764">
        <v>1071.8800000000001</v>
      </c>
      <c r="W34" s="764">
        <v>1018.14</v>
      </c>
      <c r="X34" s="764">
        <v>1248.3399999999999</v>
      </c>
      <c r="Y34" s="764">
        <v>1321.43</v>
      </c>
      <c r="Z34" s="764">
        <v>1041.5999999999999</v>
      </c>
      <c r="AA34" s="764">
        <v>948.89</v>
      </c>
      <c r="AB34" s="764">
        <v>1130.1199999999999</v>
      </c>
      <c r="AC34" s="764">
        <v>1075.08</v>
      </c>
      <c r="AD34" s="764">
        <v>1212.7550000000001</v>
      </c>
      <c r="AE34" s="764">
        <v>1281.5139999999999</v>
      </c>
      <c r="AF34" s="764">
        <v>1298.3209999999999</v>
      </c>
      <c r="AG34" s="764">
        <v>1302.354</v>
      </c>
      <c r="AH34" s="764">
        <v>1304.7090000000001</v>
      </c>
      <c r="AI34" s="764">
        <v>1381.3140000000001</v>
      </c>
      <c r="AJ34" s="764">
        <v>1392.3620000000001</v>
      </c>
      <c r="AK34" s="764">
        <v>1395.963</v>
      </c>
      <c r="AL34" s="764">
        <v>1399.568</v>
      </c>
      <c r="AM34" s="764">
        <v>1405.1420000000001</v>
      </c>
      <c r="AN34" s="764">
        <v>1411.76</v>
      </c>
      <c r="AO34" s="764">
        <v>1419.3409999999999</v>
      </c>
      <c r="AP34" s="764">
        <v>1427.954</v>
      </c>
      <c r="AQ34" s="764">
        <v>1438.0419999999999</v>
      </c>
      <c r="AR34" s="764">
        <v>1448.653</v>
      </c>
      <c r="AS34" s="764">
        <v>1461.0050000000001</v>
      </c>
      <c r="AT34" s="764">
        <v>1473.212</v>
      </c>
      <c r="AU34" s="764">
        <v>1485.932</v>
      </c>
      <c r="AV34" s="764">
        <v>1499.915</v>
      </c>
      <c r="AW34" s="764">
        <v>1513.1089999999999</v>
      </c>
      <c r="AX34" s="764">
        <v>1526.924</v>
      </c>
      <c r="AY34" s="764">
        <v>1540.913</v>
      </c>
      <c r="AZ34" s="764">
        <v>1554.6790000000001</v>
      </c>
    </row>
    <row r="35" spans="1:52">
      <c r="A35" s="783" t="s">
        <v>542</v>
      </c>
      <c r="B35" s="782" t="s">
        <v>10</v>
      </c>
      <c r="C35" s="764">
        <v>1122.6099999999999</v>
      </c>
      <c r="D35" s="764">
        <v>1011.28</v>
      </c>
      <c r="E35" s="764">
        <v>1035.94</v>
      </c>
      <c r="F35" s="764">
        <v>1050.21</v>
      </c>
      <c r="G35" s="764">
        <v>1035.76</v>
      </c>
      <c r="H35" s="764">
        <v>1060.93</v>
      </c>
      <c r="I35" s="764">
        <v>1022.45</v>
      </c>
      <c r="J35" s="764">
        <v>973.03</v>
      </c>
      <c r="K35" s="764">
        <v>987.35990000000004</v>
      </c>
      <c r="L35" s="764">
        <v>1030.58</v>
      </c>
      <c r="M35" s="764">
        <v>1139.69</v>
      </c>
      <c r="N35" s="764">
        <v>844.37</v>
      </c>
      <c r="O35" s="764">
        <v>1072.98</v>
      </c>
      <c r="P35" s="764">
        <v>1094.1400000000001</v>
      </c>
      <c r="Q35" s="764">
        <v>1128.1400000000001</v>
      </c>
      <c r="R35" s="764">
        <v>719.3</v>
      </c>
      <c r="S35" s="764">
        <v>1034.74</v>
      </c>
      <c r="T35" s="764">
        <v>879.96990000000005</v>
      </c>
      <c r="U35" s="764">
        <v>796.44</v>
      </c>
      <c r="V35" s="764">
        <v>1000.64</v>
      </c>
      <c r="W35" s="764">
        <v>1012.93</v>
      </c>
      <c r="X35" s="764">
        <v>1156.02</v>
      </c>
      <c r="Y35" s="764">
        <v>1168.08</v>
      </c>
      <c r="Z35" s="764">
        <v>988.66</v>
      </c>
      <c r="AA35" s="764">
        <v>910.73</v>
      </c>
      <c r="AB35" s="764">
        <v>1020.23</v>
      </c>
      <c r="AC35" s="764">
        <v>1008.1</v>
      </c>
      <c r="AD35" s="764">
        <v>1132.021</v>
      </c>
      <c r="AE35" s="764">
        <v>1195.538</v>
      </c>
      <c r="AF35" s="764">
        <v>1210.942</v>
      </c>
      <c r="AG35" s="764">
        <v>1214.3589999999999</v>
      </c>
      <c r="AH35" s="764">
        <v>1216.2719999999999</v>
      </c>
      <c r="AI35" s="764">
        <v>1288.3130000000001</v>
      </c>
      <c r="AJ35" s="764">
        <v>1298.6079999999999</v>
      </c>
      <c r="AK35" s="764">
        <v>1302.2090000000001</v>
      </c>
      <c r="AL35" s="764">
        <v>1305.643</v>
      </c>
      <c r="AM35" s="764">
        <v>1311.047</v>
      </c>
      <c r="AN35" s="764">
        <v>1317.3989999999999</v>
      </c>
      <c r="AO35" s="764">
        <v>1324.6980000000001</v>
      </c>
      <c r="AP35" s="764">
        <v>1333.068</v>
      </c>
      <c r="AQ35" s="764">
        <v>1342.8779999999999</v>
      </c>
      <c r="AR35" s="764">
        <v>1353.2539999999999</v>
      </c>
      <c r="AS35" s="764">
        <v>1365.327</v>
      </c>
      <c r="AT35" s="764">
        <v>1377.2629999999999</v>
      </c>
      <c r="AU35" s="764">
        <v>1389.7539999999999</v>
      </c>
      <c r="AV35" s="764">
        <v>1403.442</v>
      </c>
      <c r="AW35" s="764">
        <v>1416.415</v>
      </c>
      <c r="AX35" s="764">
        <v>1429.9880000000001</v>
      </c>
      <c r="AY35" s="764">
        <v>1443.778</v>
      </c>
      <c r="AZ35" s="764">
        <v>1457.413</v>
      </c>
    </row>
    <row r="36" spans="1:52">
      <c r="A36" s="783" t="s">
        <v>542</v>
      </c>
      <c r="B36" s="782" t="s">
        <v>11</v>
      </c>
      <c r="C36" s="764">
        <v>1174.75</v>
      </c>
      <c r="D36" s="764">
        <v>1058.24</v>
      </c>
      <c r="E36" s="764">
        <v>1084.05</v>
      </c>
      <c r="F36" s="764">
        <v>1098.99</v>
      </c>
      <c r="G36" s="764">
        <v>1083.8599999999999</v>
      </c>
      <c r="H36" s="764">
        <v>1110.2</v>
      </c>
      <c r="I36" s="764">
        <v>1069.93</v>
      </c>
      <c r="J36" s="764">
        <v>1018.22</v>
      </c>
      <c r="K36" s="764">
        <v>1033.22</v>
      </c>
      <c r="L36" s="764">
        <v>1078.45</v>
      </c>
      <c r="M36" s="764">
        <v>1083.48</v>
      </c>
      <c r="N36" s="764">
        <v>792.7</v>
      </c>
      <c r="O36" s="764">
        <v>1084.79</v>
      </c>
      <c r="P36" s="764">
        <v>1078.19</v>
      </c>
      <c r="Q36" s="764">
        <v>1183.76</v>
      </c>
      <c r="R36" s="764">
        <v>718.57010000000002</v>
      </c>
      <c r="S36" s="764">
        <v>1068.3399999999999</v>
      </c>
      <c r="T36" s="764">
        <v>967.29989999999998</v>
      </c>
      <c r="U36" s="764">
        <v>908.62</v>
      </c>
      <c r="V36" s="764">
        <v>1046.5999999999999</v>
      </c>
      <c r="W36" s="764">
        <v>1134.26</v>
      </c>
      <c r="X36" s="764">
        <v>1182.4100000000001</v>
      </c>
      <c r="Y36" s="764">
        <v>1303.32</v>
      </c>
      <c r="Z36" s="764">
        <v>979.06</v>
      </c>
      <c r="AA36" s="764">
        <v>920.72990000000004</v>
      </c>
      <c r="AB36" s="764">
        <v>1033.71</v>
      </c>
      <c r="AC36" s="764">
        <v>1036.58</v>
      </c>
      <c r="AD36" s="764">
        <v>1139.665</v>
      </c>
      <c r="AE36" s="764">
        <v>1197.086</v>
      </c>
      <c r="AF36" s="764">
        <v>1215.5709999999999</v>
      </c>
      <c r="AG36" s="764">
        <v>1219.943</v>
      </c>
      <c r="AH36" s="764">
        <v>1222.962</v>
      </c>
      <c r="AI36" s="764">
        <v>1285.288</v>
      </c>
      <c r="AJ36" s="764">
        <v>1295.75</v>
      </c>
      <c r="AK36" s="764">
        <v>1301.01</v>
      </c>
      <c r="AL36" s="764">
        <v>1305.9059999999999</v>
      </c>
      <c r="AM36" s="764">
        <v>1312.827</v>
      </c>
      <c r="AN36" s="764">
        <v>1320.836</v>
      </c>
      <c r="AO36" s="764">
        <v>1329.972</v>
      </c>
      <c r="AP36" s="764">
        <v>1340.4870000000001</v>
      </c>
      <c r="AQ36" s="764">
        <v>1352.7629999999999</v>
      </c>
      <c r="AR36" s="764">
        <v>1365.8510000000001</v>
      </c>
      <c r="AS36" s="764">
        <v>1381.1279999999999</v>
      </c>
      <c r="AT36" s="764">
        <v>1396.191</v>
      </c>
      <c r="AU36" s="764">
        <v>1411.9269999999999</v>
      </c>
      <c r="AV36" s="764">
        <v>1429.125</v>
      </c>
      <c r="AW36" s="764">
        <v>1445.578</v>
      </c>
      <c r="AX36" s="764">
        <v>1462.7650000000001</v>
      </c>
      <c r="AY36" s="764">
        <v>1480.1859999999999</v>
      </c>
      <c r="AZ36" s="764">
        <v>1497.5530000000001</v>
      </c>
    </row>
    <row r="37" spans="1:52">
      <c r="A37" s="783" t="s">
        <v>542</v>
      </c>
      <c r="B37" s="782" t="s">
        <v>12</v>
      </c>
      <c r="C37" s="764">
        <v>1219.3</v>
      </c>
      <c r="D37" s="764">
        <v>1098.3699999999999</v>
      </c>
      <c r="E37" s="764">
        <v>1125.1600000000001</v>
      </c>
      <c r="F37" s="764">
        <v>1140.6600000000001</v>
      </c>
      <c r="G37" s="764">
        <v>1124.96</v>
      </c>
      <c r="H37" s="764">
        <v>1152.3</v>
      </c>
      <c r="I37" s="764">
        <v>1110.5</v>
      </c>
      <c r="J37" s="764">
        <v>1056.83</v>
      </c>
      <c r="K37" s="764">
        <v>1072.4000000000001</v>
      </c>
      <c r="L37" s="764">
        <v>1119.3399999999999</v>
      </c>
      <c r="M37" s="764">
        <v>1193.44</v>
      </c>
      <c r="N37" s="764">
        <v>837.5</v>
      </c>
      <c r="O37" s="764">
        <v>1248.17</v>
      </c>
      <c r="P37" s="764">
        <v>1131.3900000000001</v>
      </c>
      <c r="Q37" s="764">
        <v>1210.3</v>
      </c>
      <c r="R37" s="764">
        <v>714.48990000000003</v>
      </c>
      <c r="S37" s="764">
        <v>1093.32</v>
      </c>
      <c r="T37" s="764">
        <v>1056.3800000000001</v>
      </c>
      <c r="U37" s="764">
        <v>974.71</v>
      </c>
      <c r="V37" s="764">
        <v>1168.6300000000001</v>
      </c>
      <c r="W37" s="764">
        <v>1193.53</v>
      </c>
      <c r="X37" s="764">
        <v>1344.74</v>
      </c>
      <c r="Y37" s="764">
        <v>1301.71</v>
      </c>
      <c r="Z37" s="764">
        <v>1179.3699999999999</v>
      </c>
      <c r="AA37" s="764">
        <v>1014.45</v>
      </c>
      <c r="AB37" s="764">
        <v>1133.24</v>
      </c>
      <c r="AC37" s="764">
        <v>1171.6400000000001</v>
      </c>
      <c r="AD37" s="764">
        <v>1267.0219999999999</v>
      </c>
      <c r="AE37" s="764">
        <v>1318.46</v>
      </c>
      <c r="AF37" s="764">
        <v>1351.077</v>
      </c>
      <c r="AG37" s="764">
        <v>1355.7639999999999</v>
      </c>
      <c r="AH37" s="764">
        <v>1359.0239999999999</v>
      </c>
      <c r="AI37" s="764">
        <v>1426.3889999999999</v>
      </c>
      <c r="AJ37" s="764">
        <v>1437.722</v>
      </c>
      <c r="AK37" s="764">
        <v>1443.5219999999999</v>
      </c>
      <c r="AL37" s="764">
        <v>1448.9169999999999</v>
      </c>
      <c r="AM37" s="764">
        <v>1456.453</v>
      </c>
      <c r="AN37" s="764">
        <v>1465.329</v>
      </c>
      <c r="AO37" s="764">
        <v>1475.4970000000001</v>
      </c>
      <c r="AP37" s="764">
        <v>1487.213</v>
      </c>
      <c r="AQ37" s="764">
        <v>1500.954</v>
      </c>
      <c r="AR37" s="764">
        <v>1515.605</v>
      </c>
      <c r="AS37" s="764">
        <v>1532.8240000000001</v>
      </c>
      <c r="AT37" s="764">
        <v>1549.827</v>
      </c>
      <c r="AU37" s="764">
        <v>1567.528</v>
      </c>
      <c r="AV37" s="764">
        <v>1586.998</v>
      </c>
      <c r="AW37" s="764">
        <v>1605.614</v>
      </c>
      <c r="AX37" s="764">
        <v>1625.152</v>
      </c>
      <c r="AY37" s="764">
        <v>1644.924</v>
      </c>
      <c r="AZ37" s="764">
        <v>1664.6189999999999</v>
      </c>
    </row>
    <row r="38" spans="1:52" s="4" customFormat="1">
      <c r="A38" s="783" t="s">
        <v>542</v>
      </c>
      <c r="B38" s="782" t="s">
        <v>13</v>
      </c>
      <c r="C38" s="764">
        <v>1177.57</v>
      </c>
      <c r="D38" s="764">
        <v>1060.78</v>
      </c>
      <c r="E38" s="764">
        <v>1086.6500000000001</v>
      </c>
      <c r="F38" s="764">
        <v>1101.6199999999999</v>
      </c>
      <c r="G38" s="764">
        <v>1086.46</v>
      </c>
      <c r="H38" s="764">
        <v>1112.8599999999999</v>
      </c>
      <c r="I38" s="764">
        <v>1072.5</v>
      </c>
      <c r="J38" s="764">
        <v>1020.66</v>
      </c>
      <c r="K38" s="764">
        <v>1035.69</v>
      </c>
      <c r="L38" s="764">
        <v>1081.03</v>
      </c>
      <c r="M38" s="764">
        <v>1155.5899999999999</v>
      </c>
      <c r="N38" s="764">
        <v>848.47</v>
      </c>
      <c r="O38" s="764">
        <v>1202.01</v>
      </c>
      <c r="P38" s="764">
        <v>1112.77</v>
      </c>
      <c r="Q38" s="764">
        <v>1164.75</v>
      </c>
      <c r="R38" s="764">
        <v>712.48990000000003</v>
      </c>
      <c r="S38" s="764">
        <v>1068.47</v>
      </c>
      <c r="T38" s="764">
        <v>980.9</v>
      </c>
      <c r="U38" s="764">
        <v>979.99990000000003</v>
      </c>
      <c r="V38" s="764">
        <v>1153.8900000000001</v>
      </c>
      <c r="W38" s="764">
        <v>1069.95</v>
      </c>
      <c r="X38" s="764">
        <v>1255.6600000000001</v>
      </c>
      <c r="Y38" s="764">
        <v>1313.85</v>
      </c>
      <c r="Z38" s="764">
        <v>1106.3399999999999</v>
      </c>
      <c r="AA38" s="764">
        <v>1025.56</v>
      </c>
      <c r="AB38" s="764">
        <v>1169.56</v>
      </c>
      <c r="AC38" s="764">
        <v>1194.93</v>
      </c>
      <c r="AD38" s="764">
        <v>1289.8800000000001</v>
      </c>
      <c r="AE38" s="764">
        <v>1340.7149999999999</v>
      </c>
      <c r="AF38" s="764">
        <v>1375.0540000000001</v>
      </c>
      <c r="AG38" s="764">
        <v>1379.26</v>
      </c>
      <c r="AH38" s="764">
        <v>1382.136</v>
      </c>
      <c r="AI38" s="764">
        <v>1449.174</v>
      </c>
      <c r="AJ38" s="764">
        <v>1460.165</v>
      </c>
      <c r="AK38" s="764">
        <v>1465.6659999999999</v>
      </c>
      <c r="AL38" s="764">
        <v>1470.8810000000001</v>
      </c>
      <c r="AM38" s="764">
        <v>1478.251</v>
      </c>
      <c r="AN38" s="764">
        <v>1486.912</v>
      </c>
      <c r="AO38" s="764">
        <v>1496.913</v>
      </c>
      <c r="AP38" s="764">
        <v>1508.489</v>
      </c>
      <c r="AQ38" s="764">
        <v>1522.088</v>
      </c>
      <c r="AR38" s="764">
        <v>1536.683</v>
      </c>
      <c r="AS38" s="764">
        <v>1553.8119999999999</v>
      </c>
      <c r="AT38" s="764">
        <v>1570.76</v>
      </c>
      <c r="AU38" s="764">
        <v>1588.4490000000001</v>
      </c>
      <c r="AV38" s="764">
        <v>1607.866</v>
      </c>
      <c r="AW38" s="764">
        <v>1626.5450000000001</v>
      </c>
      <c r="AX38" s="764">
        <v>1646.0840000000001</v>
      </c>
      <c r="AY38" s="764">
        <v>1665.8869999999999</v>
      </c>
      <c r="AZ38" s="764">
        <v>1685.671</v>
      </c>
    </row>
    <row r="39" spans="1:52">
      <c r="A39" s="783" t="s">
        <v>542</v>
      </c>
      <c r="B39" s="782" t="s">
        <v>14</v>
      </c>
      <c r="C39" s="764">
        <v>1118.17</v>
      </c>
      <c r="D39" s="764">
        <v>1007.28</v>
      </c>
      <c r="E39" s="764">
        <v>1031.8399999999999</v>
      </c>
      <c r="F39" s="764">
        <v>1046.06</v>
      </c>
      <c r="G39" s="764">
        <v>1031.6600000000001</v>
      </c>
      <c r="H39" s="764">
        <v>1056.73</v>
      </c>
      <c r="I39" s="764">
        <v>1018.4</v>
      </c>
      <c r="J39" s="764">
        <v>969.18</v>
      </c>
      <c r="K39" s="764">
        <v>983.46</v>
      </c>
      <c r="L39" s="764">
        <v>1026.51</v>
      </c>
      <c r="M39" s="764">
        <v>1095.21</v>
      </c>
      <c r="N39" s="764">
        <v>792</v>
      </c>
      <c r="O39" s="764">
        <v>1164.96</v>
      </c>
      <c r="P39" s="764">
        <v>1059.69</v>
      </c>
      <c r="Q39" s="764">
        <v>1077.47</v>
      </c>
      <c r="R39" s="764">
        <v>651.41999999999996</v>
      </c>
      <c r="S39" s="764">
        <v>947.87</v>
      </c>
      <c r="T39" s="764">
        <v>969.27</v>
      </c>
      <c r="U39" s="764">
        <v>824.61</v>
      </c>
      <c r="V39" s="764">
        <v>1014.7</v>
      </c>
      <c r="W39" s="764">
        <v>1005.06</v>
      </c>
      <c r="X39" s="764">
        <v>1142.8499999999999</v>
      </c>
      <c r="Y39" s="764">
        <v>1123.97</v>
      </c>
      <c r="Z39" s="764">
        <v>999.49</v>
      </c>
      <c r="AA39" s="764">
        <v>884.15989999999999</v>
      </c>
      <c r="AB39" s="764">
        <v>1114.96</v>
      </c>
      <c r="AC39" s="764">
        <v>1042.3900000000001</v>
      </c>
      <c r="AD39" s="764">
        <v>1152.9090000000001</v>
      </c>
      <c r="AE39" s="764">
        <v>1212.3009999999999</v>
      </c>
      <c r="AF39" s="764">
        <v>1231.694</v>
      </c>
      <c r="AG39" s="764">
        <v>1235.713</v>
      </c>
      <c r="AH39" s="764">
        <v>1238.0940000000001</v>
      </c>
      <c r="AI39" s="764">
        <v>1314.076</v>
      </c>
      <c r="AJ39" s="764">
        <v>1325.279</v>
      </c>
      <c r="AK39" s="764">
        <v>1329.913</v>
      </c>
      <c r="AL39" s="764">
        <v>1334.2940000000001</v>
      </c>
      <c r="AM39" s="764">
        <v>1340.8389999999999</v>
      </c>
      <c r="AN39" s="764">
        <v>1348.45</v>
      </c>
      <c r="AO39" s="764">
        <v>1357.143</v>
      </c>
      <c r="AP39" s="764">
        <v>1367.18</v>
      </c>
      <c r="AQ39" s="764">
        <v>1378.9280000000001</v>
      </c>
      <c r="AR39" s="764">
        <v>1391.4459999999999</v>
      </c>
      <c r="AS39" s="764">
        <v>1406.0350000000001</v>
      </c>
      <c r="AT39" s="764">
        <v>1420.404</v>
      </c>
      <c r="AU39" s="764">
        <v>1435.461</v>
      </c>
      <c r="AV39" s="764">
        <v>1451.933</v>
      </c>
      <c r="AW39" s="764">
        <v>1467.607</v>
      </c>
      <c r="AX39" s="764">
        <v>1483.944</v>
      </c>
      <c r="AY39" s="764">
        <v>1500.5309999999999</v>
      </c>
      <c r="AZ39" s="764">
        <v>1517.0070000000001</v>
      </c>
    </row>
    <row r="40" spans="1:52">
      <c r="A40" s="783" t="s">
        <v>542</v>
      </c>
      <c r="B40" s="782" t="s">
        <v>15</v>
      </c>
      <c r="C40" s="764">
        <v>1325.91</v>
      </c>
      <c r="D40" s="764">
        <v>1194.4100000000001</v>
      </c>
      <c r="E40" s="764">
        <v>1223.54</v>
      </c>
      <c r="F40" s="764">
        <v>1240.4000000000001</v>
      </c>
      <c r="G40" s="764">
        <v>1223.32</v>
      </c>
      <c r="H40" s="764">
        <v>1253.05</v>
      </c>
      <c r="I40" s="764">
        <v>1207.5999999999999</v>
      </c>
      <c r="J40" s="764">
        <v>1149.24</v>
      </c>
      <c r="K40" s="764">
        <v>1166.1600000000001</v>
      </c>
      <c r="L40" s="764">
        <v>1217.21</v>
      </c>
      <c r="M40" s="764">
        <v>1192.9000000000001</v>
      </c>
      <c r="N40" s="764">
        <v>886.10990000000004</v>
      </c>
      <c r="O40" s="764">
        <v>1192.1400000000001</v>
      </c>
      <c r="P40" s="764">
        <v>1125.18</v>
      </c>
      <c r="Q40" s="764">
        <v>1173.21</v>
      </c>
      <c r="R40" s="764">
        <v>736.46</v>
      </c>
      <c r="S40" s="764">
        <v>1162.23</v>
      </c>
      <c r="T40" s="764">
        <v>1010.22</v>
      </c>
      <c r="U40" s="764">
        <v>894.93010000000004</v>
      </c>
      <c r="V40" s="764">
        <v>1041.7</v>
      </c>
      <c r="W40" s="764">
        <v>1160.5899999999999</v>
      </c>
      <c r="X40" s="764">
        <v>1236.07</v>
      </c>
      <c r="Y40" s="764">
        <v>1194.03</v>
      </c>
      <c r="Z40" s="764">
        <v>1032.72</v>
      </c>
      <c r="AA40" s="764">
        <v>896.21</v>
      </c>
      <c r="AB40" s="764">
        <v>1092.04</v>
      </c>
      <c r="AC40" s="764">
        <v>1059.29</v>
      </c>
      <c r="AD40" s="764">
        <v>1194.7470000000001</v>
      </c>
      <c r="AE40" s="764">
        <v>1263.2660000000001</v>
      </c>
      <c r="AF40" s="764">
        <v>1280.614</v>
      </c>
      <c r="AG40" s="764">
        <v>1285.202</v>
      </c>
      <c r="AH40" s="764">
        <v>1287.7860000000001</v>
      </c>
      <c r="AI40" s="764">
        <v>1356.835</v>
      </c>
      <c r="AJ40" s="764">
        <v>1367.597</v>
      </c>
      <c r="AK40" s="764">
        <v>1371.4760000000001</v>
      </c>
      <c r="AL40" s="764">
        <v>1375.319</v>
      </c>
      <c r="AM40" s="764">
        <v>1381.356</v>
      </c>
      <c r="AN40" s="764">
        <v>1388.5809999999999</v>
      </c>
      <c r="AO40" s="764">
        <v>1396.7349999999999</v>
      </c>
      <c r="AP40" s="764">
        <v>1406.068</v>
      </c>
      <c r="AQ40" s="764">
        <v>1416.922</v>
      </c>
      <c r="AR40" s="764">
        <v>1428.326</v>
      </c>
      <c r="AS40" s="764">
        <v>1441.63</v>
      </c>
      <c r="AT40" s="764">
        <v>1454.703</v>
      </c>
      <c r="AU40" s="764">
        <v>1468.307</v>
      </c>
      <c r="AV40" s="764">
        <v>1483.2760000000001</v>
      </c>
      <c r="AW40" s="764">
        <v>1497.279</v>
      </c>
      <c r="AX40" s="764">
        <v>1511.9829999999999</v>
      </c>
      <c r="AY40" s="764">
        <v>1526.8050000000001</v>
      </c>
      <c r="AZ40" s="764">
        <v>1541.413</v>
      </c>
    </row>
    <row r="41" spans="1:52">
      <c r="A41" s="783" t="s">
        <v>542</v>
      </c>
      <c r="B41" s="782" t="s">
        <v>16</v>
      </c>
      <c r="C41" s="764">
        <v>1381.05</v>
      </c>
      <c r="D41" s="764">
        <v>1244.0899999999999</v>
      </c>
      <c r="E41" s="764">
        <v>1274.43</v>
      </c>
      <c r="F41" s="764">
        <v>1291.99</v>
      </c>
      <c r="G41" s="764">
        <v>1274.2</v>
      </c>
      <c r="H41" s="764">
        <v>1305.17</v>
      </c>
      <c r="I41" s="764">
        <v>1257.83</v>
      </c>
      <c r="J41" s="764">
        <v>1197.04</v>
      </c>
      <c r="K41" s="764">
        <v>1214.67</v>
      </c>
      <c r="L41" s="764">
        <v>1267.8399999999999</v>
      </c>
      <c r="M41" s="764">
        <v>1271.25</v>
      </c>
      <c r="N41" s="764">
        <v>911.25009999999997</v>
      </c>
      <c r="O41" s="764">
        <v>1233.97</v>
      </c>
      <c r="P41" s="764">
        <v>1175.5899999999999</v>
      </c>
      <c r="Q41" s="764">
        <v>1352.24</v>
      </c>
      <c r="R41" s="764">
        <v>826.99990000000003</v>
      </c>
      <c r="S41" s="764">
        <v>1135.7</v>
      </c>
      <c r="T41" s="764">
        <v>1079.53</v>
      </c>
      <c r="U41" s="764">
        <v>1043.0899999999999</v>
      </c>
      <c r="V41" s="764">
        <v>1265.69</v>
      </c>
      <c r="W41" s="764">
        <v>1296.26</v>
      </c>
      <c r="X41" s="764">
        <v>1402.81</v>
      </c>
      <c r="Y41" s="764">
        <v>1253.26</v>
      </c>
      <c r="Z41" s="764">
        <v>1058.29</v>
      </c>
      <c r="AA41" s="764">
        <v>1211.1300000000001</v>
      </c>
      <c r="AB41" s="764">
        <v>1180.81</v>
      </c>
      <c r="AC41" s="764">
        <v>1153.3900000000001</v>
      </c>
      <c r="AD41" s="764">
        <v>1304.8399999999999</v>
      </c>
      <c r="AE41" s="764">
        <v>1379.7760000000001</v>
      </c>
      <c r="AF41" s="764">
        <v>1397.7909999999999</v>
      </c>
      <c r="AG41" s="764">
        <v>1402.0419999999999</v>
      </c>
      <c r="AH41" s="764">
        <v>1404.5160000000001</v>
      </c>
      <c r="AI41" s="764">
        <v>1479.712</v>
      </c>
      <c r="AJ41" s="764">
        <v>1490.951</v>
      </c>
      <c r="AK41" s="764">
        <v>1494.6489999999999</v>
      </c>
      <c r="AL41" s="764">
        <v>1498.778</v>
      </c>
      <c r="AM41" s="764">
        <v>1505.0450000000001</v>
      </c>
      <c r="AN41" s="764">
        <v>1512.3430000000001</v>
      </c>
      <c r="AO41" s="764">
        <v>1520.6869999999999</v>
      </c>
      <c r="AP41" s="764">
        <v>1530.133</v>
      </c>
      <c r="AQ41" s="764">
        <v>1541.1489999999999</v>
      </c>
      <c r="AR41" s="764">
        <v>1552.712</v>
      </c>
      <c r="AS41" s="764">
        <v>1566.1089999999999</v>
      </c>
      <c r="AT41" s="764">
        <v>1579.39</v>
      </c>
      <c r="AU41" s="764">
        <v>1593.2550000000001</v>
      </c>
      <c r="AV41" s="764">
        <v>1608.4259999999999</v>
      </c>
      <c r="AW41" s="764">
        <v>1622.8209999999999</v>
      </c>
      <c r="AX41" s="764">
        <v>1637.8440000000001</v>
      </c>
      <c r="AY41" s="764">
        <v>1653.0640000000001</v>
      </c>
      <c r="AZ41" s="764">
        <v>1668.125</v>
      </c>
    </row>
    <row r="42" spans="1:52">
      <c r="A42" s="783" t="s">
        <v>542</v>
      </c>
      <c r="B42" s="782" t="s">
        <v>17</v>
      </c>
      <c r="C42" s="764">
        <v>1466.37</v>
      </c>
      <c r="D42" s="764">
        <v>1320.94</v>
      </c>
      <c r="E42" s="764">
        <v>1353.16</v>
      </c>
      <c r="F42" s="764">
        <v>1371.8</v>
      </c>
      <c r="G42" s="764">
        <v>1352.92</v>
      </c>
      <c r="H42" s="764">
        <v>1385.8</v>
      </c>
      <c r="I42" s="764">
        <v>1335.53</v>
      </c>
      <c r="J42" s="764">
        <v>1270.99</v>
      </c>
      <c r="K42" s="764">
        <v>1289.71</v>
      </c>
      <c r="L42" s="764">
        <v>1346.16</v>
      </c>
      <c r="M42" s="764">
        <v>1411.67</v>
      </c>
      <c r="N42" s="764">
        <v>1001.03</v>
      </c>
      <c r="O42" s="764">
        <v>1592.24</v>
      </c>
      <c r="P42" s="764">
        <v>1281.25</v>
      </c>
      <c r="Q42" s="764">
        <v>1397.48</v>
      </c>
      <c r="R42" s="764">
        <v>849.32</v>
      </c>
      <c r="S42" s="764">
        <v>1136.83</v>
      </c>
      <c r="T42" s="764">
        <v>1128.1600000000001</v>
      </c>
      <c r="U42" s="764">
        <v>1026.03</v>
      </c>
      <c r="V42" s="764">
        <v>1406.51</v>
      </c>
      <c r="W42" s="764">
        <v>1237.6600000000001</v>
      </c>
      <c r="X42" s="764">
        <v>1444</v>
      </c>
      <c r="Y42" s="764">
        <v>1601.31</v>
      </c>
      <c r="Z42" s="764">
        <v>1449.85</v>
      </c>
      <c r="AA42" s="764">
        <v>1112.1600000000001</v>
      </c>
      <c r="AB42" s="764">
        <v>1336.14</v>
      </c>
      <c r="AC42" s="764">
        <v>1255.95</v>
      </c>
      <c r="AD42" s="764">
        <v>1412.2529999999999</v>
      </c>
      <c r="AE42" s="764">
        <v>1492.0450000000001</v>
      </c>
      <c r="AF42" s="764">
        <v>1511.8520000000001</v>
      </c>
      <c r="AG42" s="764">
        <v>1517.684</v>
      </c>
      <c r="AH42" s="764">
        <v>1521.549</v>
      </c>
      <c r="AI42" s="764">
        <v>1610.492</v>
      </c>
      <c r="AJ42" s="764">
        <v>1624.1479999999999</v>
      </c>
      <c r="AK42" s="764">
        <v>1628.5940000000001</v>
      </c>
      <c r="AL42" s="764">
        <v>1633.366</v>
      </c>
      <c r="AM42" s="764">
        <v>1640.328</v>
      </c>
      <c r="AN42" s="764">
        <v>1648.607</v>
      </c>
      <c r="AO42" s="764">
        <v>1657.941</v>
      </c>
      <c r="AP42" s="764">
        <v>1668.39</v>
      </c>
      <c r="AQ42" s="764">
        <v>1680.481</v>
      </c>
      <c r="AR42" s="764">
        <v>1692.992</v>
      </c>
      <c r="AS42" s="764">
        <v>1707.528</v>
      </c>
      <c r="AT42" s="764">
        <v>1721.866</v>
      </c>
      <c r="AU42" s="764">
        <v>1736.6849999999999</v>
      </c>
      <c r="AV42" s="764">
        <v>1752.99</v>
      </c>
      <c r="AW42" s="764">
        <v>1768.2260000000001</v>
      </c>
      <c r="AX42" s="764">
        <v>1784.261</v>
      </c>
      <c r="AY42" s="764">
        <v>1800.4010000000001</v>
      </c>
      <c r="AZ42" s="764">
        <v>1816.2049999999999</v>
      </c>
    </row>
    <row r="43" spans="1:52">
      <c r="A43" s="782" t="s">
        <v>4</v>
      </c>
      <c r="B43" s="782"/>
      <c r="C43" s="764"/>
      <c r="D43" s="764"/>
      <c r="E43" s="764"/>
      <c r="F43" s="764"/>
      <c r="G43" s="764"/>
      <c r="H43" s="764"/>
      <c r="I43" s="764"/>
      <c r="J43" s="764"/>
      <c r="K43" s="764"/>
      <c r="L43" s="764"/>
      <c r="M43" s="764"/>
      <c r="N43" s="764"/>
      <c r="O43" s="764"/>
      <c r="P43" s="764"/>
      <c r="Q43" s="764"/>
      <c r="R43" s="764"/>
      <c r="S43" s="764"/>
      <c r="T43" s="764"/>
      <c r="U43" s="764"/>
      <c r="V43" s="764"/>
      <c r="W43" s="764"/>
      <c r="X43" s="764"/>
      <c r="Y43" s="764"/>
      <c r="Z43" s="764"/>
      <c r="AA43" s="764"/>
      <c r="AB43" s="764"/>
      <c r="AC43" s="764"/>
      <c r="AD43" s="764"/>
      <c r="AE43" s="764"/>
      <c r="AF43" s="764"/>
      <c r="AG43" s="764"/>
      <c r="AH43" s="764"/>
      <c r="AI43" s="764"/>
      <c r="AJ43" s="764"/>
      <c r="AK43" s="764"/>
      <c r="AL43" s="764"/>
      <c r="AM43" s="764"/>
      <c r="AN43" s="764"/>
      <c r="AO43" s="764"/>
      <c r="AP43" s="764"/>
      <c r="AQ43" s="764"/>
      <c r="AR43" s="764"/>
      <c r="AS43" s="764"/>
      <c r="AT43" s="764"/>
      <c r="AU43" s="764"/>
      <c r="AV43" s="764"/>
      <c r="AW43" s="764"/>
      <c r="AX43" s="764"/>
      <c r="AY43" s="764"/>
      <c r="AZ43" s="764"/>
    </row>
    <row r="44" spans="1:52">
      <c r="A44" s="783" t="s">
        <v>1151</v>
      </c>
      <c r="B44" s="782"/>
      <c r="C44" s="764">
        <v>1986</v>
      </c>
      <c r="D44" s="764">
        <v>1987</v>
      </c>
      <c r="E44" s="764">
        <v>1988</v>
      </c>
      <c r="F44" s="764">
        <v>1989</v>
      </c>
      <c r="G44" s="764">
        <v>1990</v>
      </c>
      <c r="H44" s="764">
        <v>1991</v>
      </c>
      <c r="I44" s="764">
        <v>1992</v>
      </c>
      <c r="J44" s="764">
        <v>1993</v>
      </c>
      <c r="K44" s="764">
        <v>1994</v>
      </c>
      <c r="L44" s="764">
        <v>1995</v>
      </c>
      <c r="M44" s="764">
        <v>1996</v>
      </c>
      <c r="N44" s="764">
        <v>1997</v>
      </c>
      <c r="O44" s="764">
        <v>1998</v>
      </c>
      <c r="P44" s="764">
        <v>1999</v>
      </c>
      <c r="Q44" s="764">
        <v>2000</v>
      </c>
      <c r="R44" s="764">
        <v>2001</v>
      </c>
      <c r="S44" s="764">
        <v>2002</v>
      </c>
      <c r="T44" s="764">
        <v>2003</v>
      </c>
      <c r="U44" s="764">
        <v>2004</v>
      </c>
      <c r="V44" s="764">
        <v>2005</v>
      </c>
      <c r="W44" s="764">
        <v>2006</v>
      </c>
      <c r="X44" s="764">
        <v>2007</v>
      </c>
      <c r="Y44" s="764">
        <v>2008</v>
      </c>
      <c r="Z44" s="764">
        <v>2009</v>
      </c>
      <c r="AA44" s="764">
        <v>2010</v>
      </c>
      <c r="AB44" s="764">
        <v>2011</v>
      </c>
      <c r="AC44" s="764">
        <v>2012</v>
      </c>
      <c r="AD44" s="764">
        <v>2013</v>
      </c>
      <c r="AE44" s="764">
        <v>2014</v>
      </c>
      <c r="AF44" s="764">
        <v>2015</v>
      </c>
      <c r="AG44" s="764">
        <v>2016</v>
      </c>
      <c r="AH44" s="764">
        <v>2017</v>
      </c>
      <c r="AI44" s="764">
        <v>2018</v>
      </c>
      <c r="AJ44" s="764">
        <v>2019</v>
      </c>
      <c r="AK44" s="764">
        <v>2020</v>
      </c>
      <c r="AL44" s="764">
        <v>2021</v>
      </c>
      <c r="AM44" s="764">
        <v>2022</v>
      </c>
      <c r="AN44" s="764">
        <v>2023</v>
      </c>
      <c r="AO44" s="764">
        <v>2024</v>
      </c>
      <c r="AP44" s="764">
        <v>2025</v>
      </c>
      <c r="AQ44" s="764">
        <v>2026</v>
      </c>
      <c r="AR44" s="764">
        <v>2027</v>
      </c>
      <c r="AS44" s="764">
        <v>2028</v>
      </c>
      <c r="AT44" s="764">
        <v>2029</v>
      </c>
      <c r="AU44" s="764">
        <v>2030</v>
      </c>
      <c r="AV44" s="764">
        <v>2031</v>
      </c>
      <c r="AW44" s="764">
        <v>2032</v>
      </c>
      <c r="AX44" s="764">
        <v>2033</v>
      </c>
      <c r="AY44" s="764">
        <v>2034</v>
      </c>
      <c r="AZ44" s="764">
        <v>2035</v>
      </c>
    </row>
    <row r="45" spans="1:52">
      <c r="A45" s="783" t="s">
        <v>542</v>
      </c>
      <c r="B45" s="782" t="s">
        <v>63</v>
      </c>
      <c r="C45" s="764">
        <v>696.78</v>
      </c>
      <c r="D45" s="764">
        <v>627.67999999999995</v>
      </c>
      <c r="E45" s="764">
        <v>642.99</v>
      </c>
      <c r="F45" s="764">
        <v>651.84</v>
      </c>
      <c r="G45" s="764">
        <v>642.86990000000003</v>
      </c>
      <c r="H45" s="764">
        <v>658.5</v>
      </c>
      <c r="I45" s="764">
        <v>634.61</v>
      </c>
      <c r="J45" s="764">
        <v>603.94000000000005</v>
      </c>
      <c r="K45" s="764">
        <v>612.83000000000004</v>
      </c>
      <c r="L45" s="764">
        <v>639.66</v>
      </c>
      <c r="M45" s="764">
        <v>570.79</v>
      </c>
      <c r="N45" s="764">
        <v>500.05</v>
      </c>
      <c r="O45" s="764">
        <v>659.98990000000003</v>
      </c>
      <c r="P45" s="764">
        <v>648.44000000000005</v>
      </c>
      <c r="Q45" s="764">
        <v>670.32</v>
      </c>
      <c r="R45" s="764">
        <v>385.7</v>
      </c>
      <c r="S45" s="764">
        <v>549.80999999999995</v>
      </c>
      <c r="T45" s="764">
        <v>373.4</v>
      </c>
      <c r="U45" s="764">
        <v>485.43</v>
      </c>
      <c r="V45" s="764">
        <v>592.30999999999995</v>
      </c>
      <c r="W45" s="764">
        <v>579.46010000000001</v>
      </c>
      <c r="X45" s="764">
        <v>525.54</v>
      </c>
      <c r="Y45" s="764">
        <v>564.80999999999995</v>
      </c>
      <c r="Z45" s="764">
        <v>573.25</v>
      </c>
      <c r="AA45" s="764">
        <v>515.72</v>
      </c>
      <c r="AB45" s="764">
        <v>629.49</v>
      </c>
      <c r="AC45" s="764">
        <v>614.60990000000004</v>
      </c>
      <c r="AD45" s="764">
        <v>698.22829999999999</v>
      </c>
      <c r="AE45" s="764">
        <v>736.45230000000004</v>
      </c>
      <c r="AF45" s="764">
        <v>747.54470000000003</v>
      </c>
      <c r="AG45" s="764">
        <v>747.50900000000001</v>
      </c>
      <c r="AH45" s="764">
        <v>745.84960000000001</v>
      </c>
      <c r="AI45" s="764">
        <v>798.97720000000004</v>
      </c>
      <c r="AJ45" s="764">
        <v>804.33860000000004</v>
      </c>
      <c r="AK45" s="764">
        <v>805.37580000000003</v>
      </c>
      <c r="AL45" s="764">
        <v>806.69200000000001</v>
      </c>
      <c r="AM45" s="764">
        <v>809.52809999999999</v>
      </c>
      <c r="AN45" s="764">
        <v>813.14869999999996</v>
      </c>
      <c r="AO45" s="764">
        <v>817.58119999999997</v>
      </c>
      <c r="AP45" s="764">
        <v>822.98310000000004</v>
      </c>
      <c r="AQ45" s="764">
        <v>829.35090000000002</v>
      </c>
      <c r="AR45" s="764">
        <v>836.33259999999996</v>
      </c>
      <c r="AS45" s="764">
        <v>844.16560000000004</v>
      </c>
      <c r="AT45" s="764">
        <v>851.97130000000004</v>
      </c>
      <c r="AU45" s="764">
        <v>860.14239999999995</v>
      </c>
      <c r="AV45" s="764">
        <v>869.36559999999997</v>
      </c>
      <c r="AW45" s="764">
        <v>877.55539999999996</v>
      </c>
      <c r="AX45" s="764">
        <v>885.76130000000001</v>
      </c>
      <c r="AY45" s="764">
        <v>894.10940000000005</v>
      </c>
      <c r="AZ45" s="764">
        <v>902.14779999999996</v>
      </c>
    </row>
    <row r="46" spans="1:52">
      <c r="A46" s="783" t="s">
        <v>542</v>
      </c>
      <c r="B46" s="782" t="s">
        <v>6</v>
      </c>
      <c r="C46" s="764">
        <v>812.32010000000002</v>
      </c>
      <c r="D46" s="764">
        <v>731.75990000000002</v>
      </c>
      <c r="E46" s="764">
        <v>749.60990000000004</v>
      </c>
      <c r="F46" s="764">
        <v>759.93</v>
      </c>
      <c r="G46" s="764">
        <v>749.46990000000005</v>
      </c>
      <c r="H46" s="764">
        <v>767.69010000000003</v>
      </c>
      <c r="I46" s="764">
        <v>739.84</v>
      </c>
      <c r="J46" s="764">
        <v>704.09</v>
      </c>
      <c r="K46" s="764">
        <v>714.45</v>
      </c>
      <c r="L46" s="764">
        <v>745.72990000000004</v>
      </c>
      <c r="M46" s="764">
        <v>787.66989999999998</v>
      </c>
      <c r="N46" s="764">
        <v>568.77</v>
      </c>
      <c r="O46" s="764">
        <v>800.04</v>
      </c>
      <c r="P46" s="764">
        <v>788.46010000000001</v>
      </c>
      <c r="Q46" s="764">
        <v>853.81</v>
      </c>
      <c r="R46" s="764">
        <v>570.06010000000003</v>
      </c>
      <c r="S46" s="764">
        <v>599.6</v>
      </c>
      <c r="T46" s="764">
        <v>566.77</v>
      </c>
      <c r="U46" s="764">
        <v>606.41989999999998</v>
      </c>
      <c r="V46" s="764">
        <v>694.76</v>
      </c>
      <c r="W46" s="764">
        <v>692.27009999999996</v>
      </c>
      <c r="X46" s="764">
        <v>826.14009999999996</v>
      </c>
      <c r="Y46" s="764">
        <v>875.06</v>
      </c>
      <c r="Z46" s="764">
        <v>707.60990000000004</v>
      </c>
      <c r="AA46" s="764">
        <v>631.29</v>
      </c>
      <c r="AB46" s="764">
        <v>716.01009999999997</v>
      </c>
      <c r="AC46" s="764">
        <v>751.37009999999998</v>
      </c>
      <c r="AD46" s="764">
        <v>891.86890000000005</v>
      </c>
      <c r="AE46" s="764">
        <v>951.33939999999996</v>
      </c>
      <c r="AF46" s="764">
        <v>967.16200000000003</v>
      </c>
      <c r="AG46" s="764">
        <v>969.32740000000001</v>
      </c>
      <c r="AH46" s="764">
        <v>970.32449999999994</v>
      </c>
      <c r="AI46" s="764">
        <v>1046.83</v>
      </c>
      <c r="AJ46" s="764">
        <v>1056.8589999999999</v>
      </c>
      <c r="AK46" s="764">
        <v>1060.3610000000001</v>
      </c>
      <c r="AL46" s="764">
        <v>1064.277</v>
      </c>
      <c r="AM46" s="764">
        <v>1069.847</v>
      </c>
      <c r="AN46" s="764">
        <v>1076.1500000000001</v>
      </c>
      <c r="AO46" s="764">
        <v>1083.3979999999999</v>
      </c>
      <c r="AP46" s="764">
        <v>1091.636</v>
      </c>
      <c r="AQ46" s="764">
        <v>1100.971</v>
      </c>
      <c r="AR46" s="764">
        <v>1110.847</v>
      </c>
      <c r="AS46" s="764">
        <v>1121.6079999999999</v>
      </c>
      <c r="AT46" s="764">
        <v>1132.279</v>
      </c>
      <c r="AU46" s="764">
        <v>1143.297</v>
      </c>
      <c r="AV46" s="764">
        <v>1155.5550000000001</v>
      </c>
      <c r="AW46" s="764">
        <v>1166.355</v>
      </c>
      <c r="AX46" s="764">
        <v>1177.0630000000001</v>
      </c>
      <c r="AY46" s="764">
        <v>1187.9349999999999</v>
      </c>
      <c r="AZ46" s="764">
        <v>1198.2429999999999</v>
      </c>
    </row>
    <row r="47" spans="1:52">
      <c r="A47" s="783" t="s">
        <v>542</v>
      </c>
      <c r="B47" s="782" t="s">
        <v>7</v>
      </c>
      <c r="C47" s="764">
        <v>762.33</v>
      </c>
      <c r="D47" s="764">
        <v>686.72990000000004</v>
      </c>
      <c r="E47" s="764">
        <v>703.48</v>
      </c>
      <c r="F47" s="764">
        <v>713.16989999999998</v>
      </c>
      <c r="G47" s="764">
        <v>703.35</v>
      </c>
      <c r="H47" s="764">
        <v>720.45010000000002</v>
      </c>
      <c r="I47" s="764">
        <v>694.30989999999997</v>
      </c>
      <c r="J47" s="764">
        <v>660.75990000000002</v>
      </c>
      <c r="K47" s="764">
        <v>670.48990000000003</v>
      </c>
      <c r="L47" s="764">
        <v>699.84</v>
      </c>
      <c r="M47" s="764">
        <v>748.29989999999998</v>
      </c>
      <c r="N47" s="764">
        <v>575.27</v>
      </c>
      <c r="O47" s="764">
        <v>781.35990000000004</v>
      </c>
      <c r="P47" s="764">
        <v>757.25990000000002</v>
      </c>
      <c r="Q47" s="764">
        <v>802.4</v>
      </c>
      <c r="R47" s="764">
        <v>543.21</v>
      </c>
      <c r="S47" s="764">
        <v>621.59</v>
      </c>
      <c r="T47" s="764">
        <v>602.66999999999996</v>
      </c>
      <c r="U47" s="764">
        <v>577.94010000000003</v>
      </c>
      <c r="V47" s="764">
        <v>694.70010000000002</v>
      </c>
      <c r="W47" s="764">
        <v>686.46010000000001</v>
      </c>
      <c r="X47" s="764">
        <v>768.61</v>
      </c>
      <c r="Y47" s="764">
        <v>812.48</v>
      </c>
      <c r="Z47" s="764">
        <v>698.27</v>
      </c>
      <c r="AA47" s="764">
        <v>611.54999999999995</v>
      </c>
      <c r="AB47" s="764">
        <v>746.65989999999999</v>
      </c>
      <c r="AC47" s="764">
        <v>734.64</v>
      </c>
      <c r="AD47" s="764">
        <v>869.59310000000005</v>
      </c>
      <c r="AE47" s="764">
        <v>926.82569999999998</v>
      </c>
      <c r="AF47" s="764">
        <v>942.31259999999997</v>
      </c>
      <c r="AG47" s="764">
        <v>944.33540000000005</v>
      </c>
      <c r="AH47" s="764">
        <v>944.9579</v>
      </c>
      <c r="AI47" s="764">
        <v>1017.994</v>
      </c>
      <c r="AJ47" s="764">
        <v>1027.2239999999999</v>
      </c>
      <c r="AK47" s="764">
        <v>1030.2070000000001</v>
      </c>
      <c r="AL47" s="764">
        <v>1033.5360000000001</v>
      </c>
      <c r="AM47" s="764">
        <v>1038.5039999999999</v>
      </c>
      <c r="AN47" s="764">
        <v>1044.2049999999999</v>
      </c>
      <c r="AO47" s="764">
        <v>1050.848</v>
      </c>
      <c r="AP47" s="764">
        <v>1058.489</v>
      </c>
      <c r="AQ47" s="764">
        <v>1067.1949999999999</v>
      </c>
      <c r="AR47" s="764">
        <v>1076.4680000000001</v>
      </c>
      <c r="AS47" s="764">
        <v>1086.6020000000001</v>
      </c>
      <c r="AT47" s="764">
        <v>1096.6610000000001</v>
      </c>
      <c r="AU47" s="764">
        <v>1107.0830000000001</v>
      </c>
      <c r="AV47" s="764">
        <v>1118.691</v>
      </c>
      <c r="AW47" s="764">
        <v>1128.9190000000001</v>
      </c>
      <c r="AX47" s="764">
        <v>1139.0440000000001</v>
      </c>
      <c r="AY47" s="764">
        <v>1149.33</v>
      </c>
      <c r="AZ47" s="764">
        <v>1159.0920000000001</v>
      </c>
    </row>
    <row r="48" spans="1:52">
      <c r="A48" s="783" t="s">
        <v>542</v>
      </c>
      <c r="B48" s="782" t="s">
        <v>8</v>
      </c>
      <c r="C48" s="764">
        <v>781.53009999999995</v>
      </c>
      <c r="D48" s="764">
        <v>704.02</v>
      </c>
      <c r="E48" s="764">
        <v>721.19</v>
      </c>
      <c r="F48" s="764">
        <v>731.12990000000002</v>
      </c>
      <c r="G48" s="764">
        <v>721.06010000000003</v>
      </c>
      <c r="H48" s="764">
        <v>738.59</v>
      </c>
      <c r="I48" s="764">
        <v>711.79</v>
      </c>
      <c r="J48" s="764">
        <v>677.39009999999996</v>
      </c>
      <c r="K48" s="764">
        <v>687.36990000000003</v>
      </c>
      <c r="L48" s="764">
        <v>717.46</v>
      </c>
      <c r="M48" s="764">
        <v>738.62</v>
      </c>
      <c r="N48" s="764">
        <v>536.72</v>
      </c>
      <c r="O48" s="764">
        <v>717.93</v>
      </c>
      <c r="P48" s="764">
        <v>686.97</v>
      </c>
      <c r="Q48" s="764">
        <v>765.74</v>
      </c>
      <c r="R48" s="764">
        <v>445.92</v>
      </c>
      <c r="S48" s="764">
        <v>612.34</v>
      </c>
      <c r="T48" s="764">
        <v>511.57</v>
      </c>
      <c r="U48" s="764">
        <v>509.66</v>
      </c>
      <c r="V48" s="764">
        <v>637.63009999999997</v>
      </c>
      <c r="W48" s="764">
        <v>648.1</v>
      </c>
      <c r="X48" s="764">
        <v>525.54</v>
      </c>
      <c r="Y48" s="764">
        <v>564.80999999999995</v>
      </c>
      <c r="Z48" s="764">
        <v>655.61</v>
      </c>
      <c r="AA48" s="764">
        <v>562.08000000000004</v>
      </c>
      <c r="AB48" s="764">
        <v>647.04</v>
      </c>
      <c r="AC48" s="764">
        <v>663.74990000000003</v>
      </c>
      <c r="AD48" s="764">
        <v>771.74429999999995</v>
      </c>
      <c r="AE48" s="764">
        <v>819.38120000000004</v>
      </c>
      <c r="AF48" s="764">
        <v>831.10739999999998</v>
      </c>
      <c r="AG48" s="764">
        <v>831.39110000000005</v>
      </c>
      <c r="AH48" s="764">
        <v>829.78549999999996</v>
      </c>
      <c r="AI48" s="764">
        <v>890.32380000000001</v>
      </c>
      <c r="AJ48" s="764">
        <v>896.47720000000004</v>
      </c>
      <c r="AK48" s="764">
        <v>897.6404</v>
      </c>
      <c r="AL48" s="764">
        <v>899.25570000000005</v>
      </c>
      <c r="AM48" s="764">
        <v>902.38570000000004</v>
      </c>
      <c r="AN48" s="764">
        <v>906.29190000000006</v>
      </c>
      <c r="AO48" s="764">
        <v>911.12570000000005</v>
      </c>
      <c r="AP48" s="764">
        <v>916.97850000000005</v>
      </c>
      <c r="AQ48" s="764">
        <v>923.84810000000004</v>
      </c>
      <c r="AR48" s="764">
        <v>931.38220000000001</v>
      </c>
      <c r="AS48" s="764">
        <v>939.76729999999998</v>
      </c>
      <c r="AT48" s="764">
        <v>948.12869999999998</v>
      </c>
      <c r="AU48" s="764">
        <v>956.85990000000004</v>
      </c>
      <c r="AV48" s="764">
        <v>966.69719999999995</v>
      </c>
      <c r="AW48" s="764">
        <v>975.38319999999999</v>
      </c>
      <c r="AX48" s="764">
        <v>984.03380000000004</v>
      </c>
      <c r="AY48" s="764">
        <v>992.81290000000001</v>
      </c>
      <c r="AZ48" s="764">
        <v>1001.216</v>
      </c>
    </row>
    <row r="49" spans="1:52">
      <c r="A49" s="783" t="s">
        <v>542</v>
      </c>
      <c r="B49" s="782" t="s">
        <v>9</v>
      </c>
      <c r="C49" s="764">
        <v>701.13</v>
      </c>
      <c r="D49" s="764">
        <v>631.59</v>
      </c>
      <c r="E49" s="764">
        <v>647</v>
      </c>
      <c r="F49" s="764">
        <v>655.90989999999999</v>
      </c>
      <c r="G49" s="764">
        <v>646.88</v>
      </c>
      <c r="H49" s="764">
        <v>662.59990000000005</v>
      </c>
      <c r="I49" s="764">
        <v>638.57010000000002</v>
      </c>
      <c r="J49" s="764">
        <v>607.70000000000005</v>
      </c>
      <c r="K49" s="764">
        <v>616.65009999999995</v>
      </c>
      <c r="L49" s="764">
        <v>643.65</v>
      </c>
      <c r="M49" s="764">
        <v>570.79</v>
      </c>
      <c r="N49" s="764">
        <v>507.87</v>
      </c>
      <c r="O49" s="764">
        <v>659.98990000000003</v>
      </c>
      <c r="P49" s="764">
        <v>649.09990000000005</v>
      </c>
      <c r="Q49" s="764">
        <v>719.1</v>
      </c>
      <c r="R49" s="764">
        <v>422.24</v>
      </c>
      <c r="S49" s="764">
        <v>566.08010000000002</v>
      </c>
      <c r="T49" s="764">
        <v>373.4</v>
      </c>
      <c r="U49" s="764">
        <v>485.43</v>
      </c>
      <c r="V49" s="764">
        <v>602.10990000000004</v>
      </c>
      <c r="W49" s="764">
        <v>587.79999999999995</v>
      </c>
      <c r="X49" s="764">
        <v>689.05</v>
      </c>
      <c r="Y49" s="764">
        <v>695.56</v>
      </c>
      <c r="Z49" s="764">
        <v>573.25</v>
      </c>
      <c r="AA49" s="764">
        <v>532.03</v>
      </c>
      <c r="AB49" s="764">
        <v>667.33</v>
      </c>
      <c r="AC49" s="764">
        <v>614.60990000000004</v>
      </c>
      <c r="AD49" s="764">
        <v>715.77080000000001</v>
      </c>
      <c r="AE49" s="764">
        <v>759.58100000000002</v>
      </c>
      <c r="AF49" s="764">
        <v>770.70439999999996</v>
      </c>
      <c r="AG49" s="764">
        <v>770.53930000000003</v>
      </c>
      <c r="AH49" s="764">
        <v>769.06730000000005</v>
      </c>
      <c r="AI49" s="764">
        <v>824.8152</v>
      </c>
      <c r="AJ49" s="764">
        <v>830.59529999999995</v>
      </c>
      <c r="AK49" s="764">
        <v>831.77729999999997</v>
      </c>
      <c r="AL49" s="764">
        <v>833.39689999999996</v>
      </c>
      <c r="AM49" s="764">
        <v>836.37819999999999</v>
      </c>
      <c r="AN49" s="764">
        <v>840.08759999999995</v>
      </c>
      <c r="AO49" s="764">
        <v>844.62670000000003</v>
      </c>
      <c r="AP49" s="764">
        <v>850.08109999999999</v>
      </c>
      <c r="AQ49" s="764">
        <v>856.45740000000001</v>
      </c>
      <c r="AR49" s="764">
        <v>863.38469999999995</v>
      </c>
      <c r="AS49" s="764">
        <v>871.10450000000003</v>
      </c>
      <c r="AT49" s="764">
        <v>878.7885</v>
      </c>
      <c r="AU49" s="764">
        <v>886.75930000000005</v>
      </c>
      <c r="AV49" s="764">
        <v>895.79390000000001</v>
      </c>
      <c r="AW49" s="764">
        <v>903.7527</v>
      </c>
      <c r="AX49" s="764">
        <v>911.6848</v>
      </c>
      <c r="AY49" s="764">
        <v>919.73990000000003</v>
      </c>
      <c r="AZ49" s="764">
        <v>927.40700000000004</v>
      </c>
    </row>
    <row r="50" spans="1:52">
      <c r="A50" s="783" t="s">
        <v>542</v>
      </c>
      <c r="B50" s="782" t="s">
        <v>10</v>
      </c>
      <c r="C50" s="764">
        <v>696.78</v>
      </c>
      <c r="D50" s="764">
        <v>627.67999999999995</v>
      </c>
      <c r="E50" s="764">
        <v>642.99</v>
      </c>
      <c r="F50" s="764">
        <v>651.84</v>
      </c>
      <c r="G50" s="764">
        <v>642.86990000000003</v>
      </c>
      <c r="H50" s="764">
        <v>658.5</v>
      </c>
      <c r="I50" s="764">
        <v>634.61</v>
      </c>
      <c r="J50" s="764">
        <v>603.94000000000005</v>
      </c>
      <c r="K50" s="764">
        <v>612.83000000000004</v>
      </c>
      <c r="L50" s="764">
        <v>639.66</v>
      </c>
      <c r="M50" s="764">
        <v>648.80989999999997</v>
      </c>
      <c r="N50" s="764">
        <v>506.46</v>
      </c>
      <c r="O50" s="764">
        <v>685.39</v>
      </c>
      <c r="P50" s="764">
        <v>652.6</v>
      </c>
      <c r="Q50" s="764">
        <v>710.43</v>
      </c>
      <c r="R50" s="764">
        <v>418.5</v>
      </c>
      <c r="S50" s="764">
        <v>549.80999999999995</v>
      </c>
      <c r="T50" s="764">
        <v>515.99</v>
      </c>
      <c r="U50" s="764">
        <v>498.2201</v>
      </c>
      <c r="V50" s="764">
        <v>592.30999999999995</v>
      </c>
      <c r="W50" s="764">
        <v>594.30999999999995</v>
      </c>
      <c r="X50" s="764">
        <v>712.97</v>
      </c>
      <c r="Y50" s="764">
        <v>703.44</v>
      </c>
      <c r="Z50" s="764">
        <v>580.13</v>
      </c>
      <c r="AA50" s="764">
        <v>525.72</v>
      </c>
      <c r="AB50" s="764">
        <v>637.25009999999997</v>
      </c>
      <c r="AC50" s="764">
        <v>636.35990000000004</v>
      </c>
      <c r="AD50" s="764">
        <v>726.42219999999998</v>
      </c>
      <c r="AE50" s="764">
        <v>767.55759999999998</v>
      </c>
      <c r="AF50" s="764">
        <v>779.02</v>
      </c>
      <c r="AG50" s="764">
        <v>778.87289999999996</v>
      </c>
      <c r="AH50" s="764">
        <v>777.15750000000003</v>
      </c>
      <c r="AI50" s="764">
        <v>832.3365</v>
      </c>
      <c r="AJ50" s="764">
        <v>837.90620000000001</v>
      </c>
      <c r="AK50" s="764">
        <v>839.04250000000002</v>
      </c>
      <c r="AL50" s="764">
        <v>840.44690000000003</v>
      </c>
      <c r="AM50" s="764">
        <v>843.4117</v>
      </c>
      <c r="AN50" s="764">
        <v>847.15189999999996</v>
      </c>
      <c r="AO50" s="764">
        <v>851.73199999999997</v>
      </c>
      <c r="AP50" s="764">
        <v>857.28639999999996</v>
      </c>
      <c r="AQ50" s="764">
        <v>863.80949999999996</v>
      </c>
      <c r="AR50" s="764">
        <v>870.94470000000001</v>
      </c>
      <c r="AS50" s="764">
        <v>878.90329999999994</v>
      </c>
      <c r="AT50" s="764">
        <v>886.84500000000003</v>
      </c>
      <c r="AU50" s="764">
        <v>895.16660000000002</v>
      </c>
      <c r="AV50" s="764">
        <v>904.53700000000003</v>
      </c>
      <c r="AW50" s="764">
        <v>912.86149999999998</v>
      </c>
      <c r="AX50" s="764">
        <v>921.18190000000004</v>
      </c>
      <c r="AY50" s="764">
        <v>929.66330000000005</v>
      </c>
      <c r="AZ50" s="764">
        <v>937.82460000000003</v>
      </c>
    </row>
    <row r="51" spans="1:52">
      <c r="A51" s="783" t="s">
        <v>542</v>
      </c>
      <c r="B51" s="782" t="s">
        <v>11</v>
      </c>
      <c r="C51" s="764">
        <v>724.52009999999996</v>
      </c>
      <c r="D51" s="764">
        <v>652.66999999999996</v>
      </c>
      <c r="E51" s="764">
        <v>668.58</v>
      </c>
      <c r="F51" s="764">
        <v>677.79989999999998</v>
      </c>
      <c r="G51" s="764">
        <v>668.47</v>
      </c>
      <c r="H51" s="764">
        <v>684.71010000000001</v>
      </c>
      <c r="I51" s="764">
        <v>659.86990000000003</v>
      </c>
      <c r="J51" s="764">
        <v>627.98</v>
      </c>
      <c r="K51" s="764">
        <v>637.23</v>
      </c>
      <c r="L51" s="764">
        <v>665.13</v>
      </c>
      <c r="M51" s="764">
        <v>678.23990000000003</v>
      </c>
      <c r="N51" s="764">
        <v>512.6</v>
      </c>
      <c r="O51" s="764">
        <v>679.15</v>
      </c>
      <c r="P51" s="764">
        <v>679.81</v>
      </c>
      <c r="Q51" s="764">
        <v>745.34</v>
      </c>
      <c r="R51" s="764">
        <v>441.68</v>
      </c>
      <c r="S51" s="764">
        <v>584.5</v>
      </c>
      <c r="T51" s="764">
        <v>537.6</v>
      </c>
      <c r="U51" s="764">
        <v>516.62</v>
      </c>
      <c r="V51" s="764">
        <v>628.48</v>
      </c>
      <c r="W51" s="764">
        <v>599.91</v>
      </c>
      <c r="X51" s="764">
        <v>729.28</v>
      </c>
      <c r="Y51" s="764">
        <v>728.63</v>
      </c>
      <c r="Z51" s="764">
        <v>581.17999999999995</v>
      </c>
      <c r="AA51" s="764">
        <v>515.72</v>
      </c>
      <c r="AB51" s="764">
        <v>642.65</v>
      </c>
      <c r="AC51" s="764">
        <v>661.4</v>
      </c>
      <c r="AD51" s="764">
        <v>745.22709999999995</v>
      </c>
      <c r="AE51" s="764">
        <v>785.43679999999995</v>
      </c>
      <c r="AF51" s="764">
        <v>797.33820000000003</v>
      </c>
      <c r="AG51" s="764">
        <v>797.44359999999995</v>
      </c>
      <c r="AH51" s="764">
        <v>795.98810000000003</v>
      </c>
      <c r="AI51" s="764">
        <v>855.56309999999996</v>
      </c>
      <c r="AJ51" s="764">
        <v>861.78710000000001</v>
      </c>
      <c r="AK51" s="764">
        <v>863.16060000000004</v>
      </c>
      <c r="AL51" s="764">
        <v>864.78189999999995</v>
      </c>
      <c r="AM51" s="764">
        <v>867.9248</v>
      </c>
      <c r="AN51" s="764">
        <v>871.90539999999999</v>
      </c>
      <c r="AO51" s="764">
        <v>876.72739999999999</v>
      </c>
      <c r="AP51" s="764">
        <v>882.53189999999995</v>
      </c>
      <c r="AQ51" s="764">
        <v>889.34559999999999</v>
      </c>
      <c r="AR51" s="764">
        <v>896.76700000000005</v>
      </c>
      <c r="AS51" s="764">
        <v>905.08870000000002</v>
      </c>
      <c r="AT51" s="764">
        <v>913.38070000000005</v>
      </c>
      <c r="AU51" s="764">
        <v>922.02670000000001</v>
      </c>
      <c r="AV51" s="764">
        <v>931.78689999999995</v>
      </c>
      <c r="AW51" s="764">
        <v>940.476</v>
      </c>
      <c r="AX51" s="764">
        <v>949.20730000000003</v>
      </c>
      <c r="AY51" s="764">
        <v>958.07889999999998</v>
      </c>
      <c r="AZ51" s="764">
        <v>966.61519999999996</v>
      </c>
    </row>
    <row r="52" spans="1:52">
      <c r="A52" s="783" t="s">
        <v>542</v>
      </c>
      <c r="B52" s="782" t="s">
        <v>12</v>
      </c>
      <c r="C52" s="764">
        <v>744.53</v>
      </c>
      <c r="D52" s="764">
        <v>670.69010000000003</v>
      </c>
      <c r="E52" s="764">
        <v>687.04</v>
      </c>
      <c r="F52" s="764">
        <v>696.51</v>
      </c>
      <c r="G52" s="764">
        <v>686.92</v>
      </c>
      <c r="H52" s="764">
        <v>703.62</v>
      </c>
      <c r="I52" s="764">
        <v>678.09</v>
      </c>
      <c r="J52" s="764">
        <v>645.32000000000005</v>
      </c>
      <c r="K52" s="764">
        <v>654.83010000000002</v>
      </c>
      <c r="L52" s="764">
        <v>683.49</v>
      </c>
      <c r="M52" s="764">
        <v>715.06</v>
      </c>
      <c r="N52" s="764">
        <v>535.65</v>
      </c>
      <c r="O52" s="764">
        <v>716.64</v>
      </c>
      <c r="P52" s="764">
        <v>687.35</v>
      </c>
      <c r="Q52" s="764">
        <v>723.18</v>
      </c>
      <c r="R52" s="764">
        <v>409.99</v>
      </c>
      <c r="S52" s="764">
        <v>609.73</v>
      </c>
      <c r="T52" s="764">
        <v>538.36</v>
      </c>
      <c r="U52" s="764">
        <v>530.96</v>
      </c>
      <c r="V52" s="764">
        <v>632.87</v>
      </c>
      <c r="W52" s="764">
        <v>629.66</v>
      </c>
      <c r="X52" s="764">
        <v>737.78</v>
      </c>
      <c r="Y52" s="764">
        <v>762.11</v>
      </c>
      <c r="Z52" s="764">
        <v>623.28</v>
      </c>
      <c r="AA52" s="764">
        <v>559.59</v>
      </c>
      <c r="AB52" s="764">
        <v>685.92</v>
      </c>
      <c r="AC52" s="764">
        <v>693.16989999999998</v>
      </c>
      <c r="AD52" s="764">
        <v>773.38130000000001</v>
      </c>
      <c r="AE52" s="764">
        <v>814.09019999999998</v>
      </c>
      <c r="AF52" s="764">
        <v>827.27080000000001</v>
      </c>
      <c r="AG52" s="764">
        <v>828.22940000000006</v>
      </c>
      <c r="AH52" s="764">
        <v>827.34450000000004</v>
      </c>
      <c r="AI52" s="764">
        <v>878.81219999999996</v>
      </c>
      <c r="AJ52" s="764">
        <v>884.84109999999998</v>
      </c>
      <c r="AK52" s="764">
        <v>886.65779999999995</v>
      </c>
      <c r="AL52" s="764">
        <v>888.64660000000003</v>
      </c>
      <c r="AM52" s="764">
        <v>892.21100000000001</v>
      </c>
      <c r="AN52" s="764">
        <v>896.71669999999995</v>
      </c>
      <c r="AO52" s="764">
        <v>902.10550000000001</v>
      </c>
      <c r="AP52" s="764">
        <v>908.55669999999998</v>
      </c>
      <c r="AQ52" s="764">
        <v>916.17840000000001</v>
      </c>
      <c r="AR52" s="764">
        <v>924.46199999999999</v>
      </c>
      <c r="AS52" s="764">
        <v>933.8886</v>
      </c>
      <c r="AT52" s="764">
        <v>943.25630000000001</v>
      </c>
      <c r="AU52" s="764">
        <v>952.99490000000003</v>
      </c>
      <c r="AV52" s="764">
        <v>964.00819999999999</v>
      </c>
      <c r="AW52" s="764">
        <v>973.9126</v>
      </c>
      <c r="AX52" s="764">
        <v>983.95069999999998</v>
      </c>
      <c r="AY52" s="764">
        <v>994.09810000000004</v>
      </c>
      <c r="AZ52" s="764">
        <v>1003.943</v>
      </c>
    </row>
    <row r="53" spans="1:52">
      <c r="A53" s="783" t="s">
        <v>542</v>
      </c>
      <c r="B53" s="782" t="s">
        <v>13</v>
      </c>
      <c r="C53" s="764">
        <v>747.29</v>
      </c>
      <c r="D53" s="764">
        <v>673.18</v>
      </c>
      <c r="E53" s="764">
        <v>689.6</v>
      </c>
      <c r="F53" s="764">
        <v>699.1</v>
      </c>
      <c r="G53" s="764">
        <v>689.47990000000004</v>
      </c>
      <c r="H53" s="764">
        <v>706.23</v>
      </c>
      <c r="I53" s="764">
        <v>680.62</v>
      </c>
      <c r="J53" s="764">
        <v>647.72</v>
      </c>
      <c r="K53" s="764">
        <v>657.25990000000002</v>
      </c>
      <c r="L53" s="764">
        <v>686.03</v>
      </c>
      <c r="M53" s="764">
        <v>700.15</v>
      </c>
      <c r="N53" s="764">
        <v>513.47</v>
      </c>
      <c r="O53" s="764">
        <v>715.23</v>
      </c>
      <c r="P53" s="764">
        <v>673.98</v>
      </c>
      <c r="Q53" s="764">
        <v>716.21010000000001</v>
      </c>
      <c r="R53" s="764">
        <v>404.99</v>
      </c>
      <c r="S53" s="764">
        <v>593.71</v>
      </c>
      <c r="T53" s="764">
        <v>539.13</v>
      </c>
      <c r="U53" s="764">
        <v>519.08000000000004</v>
      </c>
      <c r="V53" s="764">
        <v>656.51009999999997</v>
      </c>
      <c r="W53" s="764">
        <v>622.5</v>
      </c>
      <c r="X53" s="764">
        <v>730.67989999999998</v>
      </c>
      <c r="Y53" s="764">
        <v>712.79</v>
      </c>
      <c r="Z53" s="764">
        <v>601.03</v>
      </c>
      <c r="AA53" s="764">
        <v>562.61</v>
      </c>
      <c r="AB53" s="764">
        <v>680.13</v>
      </c>
      <c r="AC53" s="764">
        <v>636.84</v>
      </c>
      <c r="AD53" s="764">
        <v>709.63040000000001</v>
      </c>
      <c r="AE53" s="764">
        <v>746.96849999999995</v>
      </c>
      <c r="AF53" s="764">
        <v>758.98059999999998</v>
      </c>
      <c r="AG53" s="764">
        <v>759.64909999999998</v>
      </c>
      <c r="AH53" s="764">
        <v>758.39250000000004</v>
      </c>
      <c r="AI53" s="764">
        <v>807.01379999999995</v>
      </c>
      <c r="AJ53" s="764">
        <v>812.24770000000001</v>
      </c>
      <c r="AK53" s="764">
        <v>813.47090000000003</v>
      </c>
      <c r="AL53" s="764">
        <v>814.87049999999999</v>
      </c>
      <c r="AM53" s="764">
        <v>817.78449999999998</v>
      </c>
      <c r="AN53" s="764">
        <v>821.51909999999998</v>
      </c>
      <c r="AO53" s="764">
        <v>826.07539999999995</v>
      </c>
      <c r="AP53" s="764">
        <v>831.63530000000003</v>
      </c>
      <c r="AQ53" s="764">
        <v>838.21990000000005</v>
      </c>
      <c r="AR53" s="764">
        <v>845.46579999999994</v>
      </c>
      <c r="AS53" s="764">
        <v>853.67430000000002</v>
      </c>
      <c r="AT53" s="764">
        <v>861.84450000000004</v>
      </c>
      <c r="AU53" s="764">
        <v>870.39700000000005</v>
      </c>
      <c r="AV53" s="764">
        <v>880.03790000000004</v>
      </c>
      <c r="AW53" s="764">
        <v>888.68349999999998</v>
      </c>
      <c r="AX53" s="764">
        <v>897.39239999999995</v>
      </c>
      <c r="AY53" s="764">
        <v>906.2106</v>
      </c>
      <c r="AZ53" s="764">
        <v>914.76919999999996</v>
      </c>
    </row>
    <row r="54" spans="1:52">
      <c r="A54" s="783" t="s">
        <v>542</v>
      </c>
      <c r="B54" s="782" t="s">
        <v>14</v>
      </c>
      <c r="C54" s="764">
        <v>723.57</v>
      </c>
      <c r="D54" s="764">
        <v>651.79999999999995</v>
      </c>
      <c r="E54" s="764">
        <v>667.7</v>
      </c>
      <c r="F54" s="764">
        <v>676.9</v>
      </c>
      <c r="G54" s="764">
        <v>667.58010000000002</v>
      </c>
      <c r="H54" s="764">
        <v>683.80989999999997</v>
      </c>
      <c r="I54" s="764">
        <v>659.00009999999997</v>
      </c>
      <c r="J54" s="764">
        <v>627.15</v>
      </c>
      <c r="K54" s="764">
        <v>636.39009999999996</v>
      </c>
      <c r="L54" s="764">
        <v>664.25009999999997</v>
      </c>
      <c r="M54" s="764">
        <v>683.71</v>
      </c>
      <c r="N54" s="764">
        <v>500.05</v>
      </c>
      <c r="O54" s="764">
        <v>682.12</v>
      </c>
      <c r="P54" s="764">
        <v>648.44000000000005</v>
      </c>
      <c r="Q54" s="764">
        <v>670.32</v>
      </c>
      <c r="R54" s="764">
        <v>385.7</v>
      </c>
      <c r="S54" s="764">
        <v>567.85</v>
      </c>
      <c r="T54" s="764">
        <v>513.03</v>
      </c>
      <c r="U54" s="764">
        <v>501.27</v>
      </c>
      <c r="V54" s="764">
        <v>605.58000000000004</v>
      </c>
      <c r="W54" s="764">
        <v>579.46010000000001</v>
      </c>
      <c r="X54" s="764">
        <v>694.48</v>
      </c>
      <c r="Y54" s="764">
        <v>694.37</v>
      </c>
      <c r="Z54" s="764">
        <v>574.04</v>
      </c>
      <c r="AA54" s="764">
        <v>528.91</v>
      </c>
      <c r="AB54" s="764">
        <v>633.65989999999999</v>
      </c>
      <c r="AC54" s="764">
        <v>616.02</v>
      </c>
      <c r="AD54" s="764">
        <v>698.22829999999999</v>
      </c>
      <c r="AE54" s="764">
        <v>736.45230000000004</v>
      </c>
      <c r="AF54" s="764">
        <v>747.54470000000003</v>
      </c>
      <c r="AG54" s="764">
        <v>747.50900000000001</v>
      </c>
      <c r="AH54" s="764">
        <v>745.84960000000001</v>
      </c>
      <c r="AI54" s="764">
        <v>798.97720000000004</v>
      </c>
      <c r="AJ54" s="764">
        <v>804.33860000000004</v>
      </c>
      <c r="AK54" s="764">
        <v>805.37580000000003</v>
      </c>
      <c r="AL54" s="764">
        <v>806.69200000000001</v>
      </c>
      <c r="AM54" s="764">
        <v>809.52809999999999</v>
      </c>
      <c r="AN54" s="764">
        <v>813.14869999999996</v>
      </c>
      <c r="AO54" s="764">
        <v>817.58119999999997</v>
      </c>
      <c r="AP54" s="764">
        <v>822.98310000000004</v>
      </c>
      <c r="AQ54" s="764">
        <v>829.35090000000002</v>
      </c>
      <c r="AR54" s="764">
        <v>836.33259999999996</v>
      </c>
      <c r="AS54" s="764">
        <v>844.16560000000004</v>
      </c>
      <c r="AT54" s="764">
        <v>851.97130000000004</v>
      </c>
      <c r="AU54" s="764">
        <v>860.14239999999995</v>
      </c>
      <c r="AV54" s="764">
        <v>869.36559999999997</v>
      </c>
      <c r="AW54" s="764">
        <v>877.55539999999996</v>
      </c>
      <c r="AX54" s="764">
        <v>885.76130000000001</v>
      </c>
      <c r="AY54" s="764">
        <v>894.10940000000005</v>
      </c>
      <c r="AZ54" s="764">
        <v>902.14779999999996</v>
      </c>
    </row>
    <row r="55" spans="1:52">
      <c r="A55" s="783" t="s">
        <v>542</v>
      </c>
      <c r="B55" s="782" t="s">
        <v>15</v>
      </c>
      <c r="C55" s="764">
        <v>727.43</v>
      </c>
      <c r="D55" s="764">
        <v>655.29</v>
      </c>
      <c r="E55" s="764">
        <v>671.27009999999996</v>
      </c>
      <c r="F55" s="764">
        <v>680.52009999999996</v>
      </c>
      <c r="G55" s="764">
        <v>671.15009999999995</v>
      </c>
      <c r="H55" s="764">
        <v>687.46</v>
      </c>
      <c r="I55" s="764">
        <v>662.53</v>
      </c>
      <c r="J55" s="764">
        <v>630.51009999999997</v>
      </c>
      <c r="K55" s="764">
        <v>639.79</v>
      </c>
      <c r="L55" s="764">
        <v>667.8</v>
      </c>
      <c r="M55" s="764">
        <v>673.09</v>
      </c>
      <c r="N55" s="764">
        <v>521.82000000000005</v>
      </c>
      <c r="O55" s="764">
        <v>701.51</v>
      </c>
      <c r="P55" s="764">
        <v>689.77</v>
      </c>
      <c r="Q55" s="764">
        <v>698.39</v>
      </c>
      <c r="R55" s="764">
        <v>400.2</v>
      </c>
      <c r="S55" s="764">
        <v>575.96</v>
      </c>
      <c r="T55" s="764">
        <v>497.52</v>
      </c>
      <c r="U55" s="764">
        <v>507.55</v>
      </c>
      <c r="V55" s="764">
        <v>599.81989999999996</v>
      </c>
      <c r="W55" s="764">
        <v>583.84</v>
      </c>
      <c r="X55" s="764">
        <v>707.22</v>
      </c>
      <c r="Y55" s="764">
        <v>685.94</v>
      </c>
      <c r="Z55" s="764">
        <v>574.75990000000002</v>
      </c>
      <c r="AA55" s="764">
        <v>529.79</v>
      </c>
      <c r="AB55" s="764">
        <v>629.49</v>
      </c>
      <c r="AC55" s="764">
        <v>619.15</v>
      </c>
      <c r="AD55" s="764">
        <v>707.82010000000002</v>
      </c>
      <c r="AE55" s="764">
        <v>747.46270000000004</v>
      </c>
      <c r="AF55" s="764">
        <v>758.53989999999999</v>
      </c>
      <c r="AG55" s="764">
        <v>758.27200000000005</v>
      </c>
      <c r="AH55" s="764">
        <v>756.14670000000001</v>
      </c>
      <c r="AI55" s="764">
        <v>811.42049999999995</v>
      </c>
      <c r="AJ55" s="764">
        <v>816.5729</v>
      </c>
      <c r="AK55" s="764">
        <v>817.21460000000002</v>
      </c>
      <c r="AL55" s="764">
        <v>818.17200000000003</v>
      </c>
      <c r="AM55" s="764">
        <v>820.70050000000003</v>
      </c>
      <c r="AN55" s="764">
        <v>823.96609999999998</v>
      </c>
      <c r="AO55" s="764">
        <v>828.07309999999995</v>
      </c>
      <c r="AP55" s="764">
        <v>833.14700000000005</v>
      </c>
      <c r="AQ55" s="764">
        <v>839.17359999999996</v>
      </c>
      <c r="AR55" s="764">
        <v>845.83500000000004</v>
      </c>
      <c r="AS55" s="764">
        <v>853.29499999999996</v>
      </c>
      <c r="AT55" s="764">
        <v>860.74609999999996</v>
      </c>
      <c r="AU55" s="764">
        <v>868.61270000000002</v>
      </c>
      <c r="AV55" s="764">
        <v>877.45839999999998</v>
      </c>
      <c r="AW55" s="764">
        <v>885.30939999999998</v>
      </c>
      <c r="AX55" s="764">
        <v>893.15309999999999</v>
      </c>
      <c r="AY55" s="764">
        <v>901.15099999999995</v>
      </c>
      <c r="AZ55" s="764">
        <v>908.87120000000004</v>
      </c>
    </row>
    <row r="56" spans="1:52">
      <c r="A56" s="783" t="s">
        <v>542</v>
      </c>
      <c r="B56" s="782" t="s">
        <v>16</v>
      </c>
      <c r="C56" s="764">
        <v>741.8</v>
      </c>
      <c r="D56" s="764">
        <v>668.23</v>
      </c>
      <c r="E56" s="764">
        <v>684.53</v>
      </c>
      <c r="F56" s="764">
        <v>693.96</v>
      </c>
      <c r="G56" s="764">
        <v>684.41</v>
      </c>
      <c r="H56" s="764">
        <v>701.04</v>
      </c>
      <c r="I56" s="764">
        <v>675.61990000000003</v>
      </c>
      <c r="J56" s="764">
        <v>642.96</v>
      </c>
      <c r="K56" s="764">
        <v>652.42999999999995</v>
      </c>
      <c r="L56" s="764">
        <v>680.99</v>
      </c>
      <c r="M56" s="764">
        <v>736.96</v>
      </c>
      <c r="N56" s="764">
        <v>545.91999999999996</v>
      </c>
      <c r="O56" s="764">
        <v>738.95</v>
      </c>
      <c r="P56" s="764">
        <v>690.06</v>
      </c>
      <c r="Q56" s="764">
        <v>773.62990000000002</v>
      </c>
      <c r="R56" s="764">
        <v>437.18</v>
      </c>
      <c r="S56" s="764">
        <v>635.41999999999996</v>
      </c>
      <c r="T56" s="764">
        <v>580.45000000000005</v>
      </c>
      <c r="U56" s="764">
        <v>558.67999999999995</v>
      </c>
      <c r="V56" s="764">
        <v>657.23009999999999</v>
      </c>
      <c r="W56" s="764">
        <v>611.95000000000005</v>
      </c>
      <c r="X56" s="764">
        <v>753.18010000000004</v>
      </c>
      <c r="Y56" s="764">
        <v>697.69010000000003</v>
      </c>
      <c r="Z56" s="764">
        <v>627.94000000000005</v>
      </c>
      <c r="AA56" s="764">
        <v>551.04999999999995</v>
      </c>
      <c r="AB56" s="764">
        <v>726.49</v>
      </c>
      <c r="AC56" s="764">
        <v>620.49</v>
      </c>
      <c r="AD56" s="764">
        <v>725.58230000000003</v>
      </c>
      <c r="AE56" s="764">
        <v>770.52769999999998</v>
      </c>
      <c r="AF56" s="764">
        <v>782.41570000000002</v>
      </c>
      <c r="AG56" s="764">
        <v>782.82839999999999</v>
      </c>
      <c r="AH56" s="764">
        <v>781.87879999999996</v>
      </c>
      <c r="AI56" s="764">
        <v>838.43589999999995</v>
      </c>
      <c r="AJ56" s="764">
        <v>844.72190000000001</v>
      </c>
      <c r="AK56" s="764">
        <v>846.32360000000006</v>
      </c>
      <c r="AL56" s="764">
        <v>848.29160000000002</v>
      </c>
      <c r="AM56" s="764">
        <v>851.74350000000004</v>
      </c>
      <c r="AN56" s="764">
        <v>855.89</v>
      </c>
      <c r="AO56" s="764">
        <v>860.86609999999996</v>
      </c>
      <c r="AP56" s="764">
        <v>866.78420000000006</v>
      </c>
      <c r="AQ56" s="764">
        <v>873.64940000000001</v>
      </c>
      <c r="AR56" s="764">
        <v>881.08410000000003</v>
      </c>
      <c r="AS56" s="764">
        <v>889.32119999999998</v>
      </c>
      <c r="AT56" s="764">
        <v>897.51769999999999</v>
      </c>
      <c r="AU56" s="764">
        <v>906.06240000000003</v>
      </c>
      <c r="AV56" s="764">
        <v>915.64750000000004</v>
      </c>
      <c r="AW56" s="764">
        <v>924.13559999999995</v>
      </c>
      <c r="AX56" s="764">
        <v>932.57619999999997</v>
      </c>
      <c r="AY56" s="764">
        <v>941.16470000000004</v>
      </c>
      <c r="AZ56" s="764">
        <v>949.39610000000005</v>
      </c>
    </row>
    <row r="57" spans="1:52">
      <c r="A57" s="783" t="s">
        <v>542</v>
      </c>
      <c r="B57" s="782" t="s">
        <v>17</v>
      </c>
      <c r="C57" s="764">
        <v>788.88</v>
      </c>
      <c r="D57" s="764">
        <v>710.64</v>
      </c>
      <c r="E57" s="764">
        <v>727.97</v>
      </c>
      <c r="F57" s="764">
        <v>738</v>
      </c>
      <c r="G57" s="764">
        <v>727.85</v>
      </c>
      <c r="H57" s="764">
        <v>745.53</v>
      </c>
      <c r="I57" s="764">
        <v>718.48990000000003</v>
      </c>
      <c r="J57" s="764">
        <v>683.77</v>
      </c>
      <c r="K57" s="764">
        <v>693.84</v>
      </c>
      <c r="L57" s="764">
        <v>724.21</v>
      </c>
      <c r="M57" s="764">
        <v>804.96010000000001</v>
      </c>
      <c r="N57" s="764">
        <v>606.14009999999996</v>
      </c>
      <c r="O57" s="764">
        <v>778.57010000000002</v>
      </c>
      <c r="P57" s="764">
        <v>782.26</v>
      </c>
      <c r="Q57" s="764">
        <v>787.55</v>
      </c>
      <c r="R57" s="764">
        <v>507.21</v>
      </c>
      <c r="S57" s="764">
        <v>660.9</v>
      </c>
      <c r="T57" s="764">
        <v>621.13</v>
      </c>
      <c r="U57" s="764">
        <v>576.31010000000003</v>
      </c>
      <c r="V57" s="764">
        <v>694.5</v>
      </c>
      <c r="W57" s="764">
        <v>591.65</v>
      </c>
      <c r="X57" s="764">
        <v>777.25</v>
      </c>
      <c r="Y57" s="764">
        <v>749.22990000000004</v>
      </c>
      <c r="Z57" s="764">
        <v>700.09</v>
      </c>
      <c r="AA57" s="764">
        <v>623.07010000000002</v>
      </c>
      <c r="AB57" s="764">
        <v>729.05</v>
      </c>
      <c r="AC57" s="764">
        <v>703.17</v>
      </c>
      <c r="AD57" s="764">
        <v>825.39170000000001</v>
      </c>
      <c r="AE57" s="764">
        <v>877.899</v>
      </c>
      <c r="AF57" s="764">
        <v>891.94119999999998</v>
      </c>
      <c r="AG57" s="764">
        <v>894.053</v>
      </c>
      <c r="AH57" s="764">
        <v>895.14930000000004</v>
      </c>
      <c r="AI57" s="764">
        <v>963.27700000000004</v>
      </c>
      <c r="AJ57" s="764">
        <v>972.4194</v>
      </c>
      <c r="AK57" s="764">
        <v>975.67880000000002</v>
      </c>
      <c r="AL57" s="764">
        <v>979.27940000000001</v>
      </c>
      <c r="AM57" s="764">
        <v>984.4443</v>
      </c>
      <c r="AN57" s="764">
        <v>990.30870000000004</v>
      </c>
      <c r="AO57" s="764">
        <v>997.04880000000003</v>
      </c>
      <c r="AP57" s="764">
        <v>1004.723</v>
      </c>
      <c r="AQ57" s="764">
        <v>1013.422</v>
      </c>
      <c r="AR57" s="764">
        <v>1022.605</v>
      </c>
      <c r="AS57" s="764">
        <v>1032.6379999999999</v>
      </c>
      <c r="AT57" s="764">
        <v>1042.566</v>
      </c>
      <c r="AU57" s="764">
        <v>1052.816</v>
      </c>
      <c r="AV57" s="764">
        <v>1064.2139999999999</v>
      </c>
      <c r="AW57" s="764">
        <v>1074.2539999999999</v>
      </c>
      <c r="AX57" s="764">
        <v>1084.192</v>
      </c>
      <c r="AY57" s="764">
        <v>1094.2860000000001</v>
      </c>
      <c r="AZ57" s="764">
        <v>1103.8589999999999</v>
      </c>
    </row>
    <row r="58" spans="1:52">
      <c r="A58" s="782" t="s">
        <v>4</v>
      </c>
      <c r="B58" s="782"/>
      <c r="C58" s="764"/>
      <c r="D58" s="764"/>
      <c r="E58" s="764"/>
      <c r="F58" s="764"/>
      <c r="G58" s="764"/>
      <c r="H58" s="764"/>
      <c r="I58" s="764"/>
      <c r="J58" s="764"/>
      <c r="K58" s="764"/>
      <c r="L58" s="764"/>
      <c r="M58" s="764"/>
      <c r="N58" s="764"/>
      <c r="O58" s="764"/>
      <c r="P58" s="764"/>
      <c r="Q58" s="764"/>
      <c r="R58" s="764"/>
      <c r="S58" s="764"/>
      <c r="T58" s="764"/>
      <c r="U58" s="764"/>
      <c r="V58" s="764"/>
      <c r="W58" s="764"/>
      <c r="X58" s="764"/>
      <c r="Y58" s="764"/>
      <c r="Z58" s="764"/>
      <c r="AA58" s="764"/>
      <c r="AB58" s="764"/>
      <c r="AC58" s="764"/>
      <c r="AD58" s="764"/>
      <c r="AE58" s="764"/>
      <c r="AF58" s="764"/>
      <c r="AG58" s="764"/>
      <c r="AH58" s="764"/>
      <c r="AI58" s="764"/>
      <c r="AJ58" s="764"/>
      <c r="AK58" s="764"/>
      <c r="AL58" s="764"/>
      <c r="AM58" s="764"/>
      <c r="AN58" s="764"/>
      <c r="AO58" s="764"/>
      <c r="AP58" s="764"/>
      <c r="AQ58" s="764"/>
      <c r="AR58" s="764"/>
      <c r="AS58" s="764"/>
      <c r="AT58" s="764"/>
      <c r="AU58" s="764"/>
      <c r="AV58" s="764"/>
      <c r="AW58" s="764"/>
      <c r="AX58" s="764"/>
      <c r="AY58" s="764"/>
      <c r="AZ58" s="764"/>
    </row>
    <row r="59" spans="1:52">
      <c r="A59" s="783" t="s">
        <v>1152</v>
      </c>
      <c r="B59" s="782"/>
      <c r="C59" s="764">
        <v>1986</v>
      </c>
      <c r="D59" s="764">
        <v>1987</v>
      </c>
      <c r="E59" s="764">
        <v>1988</v>
      </c>
      <c r="F59" s="764">
        <v>1989</v>
      </c>
      <c r="G59" s="764">
        <v>1990</v>
      </c>
      <c r="H59" s="764">
        <v>1991</v>
      </c>
      <c r="I59" s="764">
        <v>1992</v>
      </c>
      <c r="J59" s="764">
        <v>1993</v>
      </c>
      <c r="K59" s="764">
        <v>1994</v>
      </c>
      <c r="L59" s="764">
        <v>1995</v>
      </c>
      <c r="M59" s="764">
        <v>1996</v>
      </c>
      <c r="N59" s="764">
        <v>1997</v>
      </c>
      <c r="O59" s="764">
        <v>1998</v>
      </c>
      <c r="P59" s="764">
        <v>1999</v>
      </c>
      <c r="Q59" s="764">
        <v>2000</v>
      </c>
      <c r="R59" s="764">
        <v>2001</v>
      </c>
      <c r="S59" s="764">
        <v>2002</v>
      </c>
      <c r="T59" s="764">
        <v>2003</v>
      </c>
      <c r="U59" s="764">
        <v>2004</v>
      </c>
      <c r="V59" s="764">
        <v>2005</v>
      </c>
      <c r="W59" s="764">
        <v>2006</v>
      </c>
      <c r="X59" s="764">
        <v>2007</v>
      </c>
      <c r="Y59" s="764">
        <v>2008</v>
      </c>
      <c r="Z59" s="764">
        <v>2009</v>
      </c>
      <c r="AA59" s="764">
        <v>2010</v>
      </c>
      <c r="AB59" s="764">
        <v>2011</v>
      </c>
      <c r="AC59" s="764">
        <v>2012</v>
      </c>
      <c r="AD59" s="764">
        <v>2013</v>
      </c>
      <c r="AE59" s="764">
        <v>2014</v>
      </c>
      <c r="AF59" s="764">
        <v>2015</v>
      </c>
      <c r="AG59" s="764">
        <v>2016</v>
      </c>
      <c r="AH59" s="764">
        <v>2017</v>
      </c>
      <c r="AI59" s="764">
        <v>2018</v>
      </c>
      <c r="AJ59" s="764">
        <v>2019</v>
      </c>
      <c r="AK59" s="764">
        <v>2020</v>
      </c>
      <c r="AL59" s="764">
        <v>2021</v>
      </c>
      <c r="AM59" s="764">
        <v>2022</v>
      </c>
      <c r="AN59" s="764">
        <v>2023</v>
      </c>
      <c r="AO59" s="764">
        <v>2024</v>
      </c>
      <c r="AP59" s="764">
        <v>2025</v>
      </c>
      <c r="AQ59" s="764">
        <v>2026</v>
      </c>
      <c r="AR59" s="764">
        <v>2027</v>
      </c>
      <c r="AS59" s="764">
        <v>2028</v>
      </c>
      <c r="AT59" s="764">
        <v>2029</v>
      </c>
      <c r="AU59" s="764">
        <v>2030</v>
      </c>
      <c r="AV59" s="764">
        <v>2031</v>
      </c>
      <c r="AW59" s="764">
        <v>2032</v>
      </c>
      <c r="AX59" s="764">
        <v>2033</v>
      </c>
      <c r="AY59" s="764">
        <v>2034</v>
      </c>
      <c r="AZ59" s="764">
        <v>2035</v>
      </c>
    </row>
    <row r="60" spans="1:52">
      <c r="A60" s="783" t="s">
        <v>543</v>
      </c>
      <c r="B60" s="782" t="s">
        <v>35</v>
      </c>
      <c r="C60" s="764">
        <v>1554.45</v>
      </c>
      <c r="D60" s="764">
        <v>1464.6289999999999</v>
      </c>
      <c r="E60" s="764">
        <v>1519.144</v>
      </c>
      <c r="F60" s="764">
        <v>1627.0050000000001</v>
      </c>
      <c r="G60" s="764">
        <v>1544.4549999999999</v>
      </c>
      <c r="H60" s="764">
        <v>1652.98</v>
      </c>
      <c r="I60" s="764">
        <v>1568.7190000000001</v>
      </c>
      <c r="J60" s="764">
        <v>1743.0630000000001</v>
      </c>
      <c r="K60" s="764">
        <v>1699.7660000000001</v>
      </c>
      <c r="L60" s="764">
        <v>1737.9359999999999</v>
      </c>
      <c r="M60" s="764">
        <v>1857.4380000000001</v>
      </c>
      <c r="N60" s="764">
        <v>1800.7460000000001</v>
      </c>
      <c r="O60" s="764">
        <v>1704.703</v>
      </c>
      <c r="P60" s="764">
        <v>1617.991</v>
      </c>
      <c r="Q60" s="764">
        <v>1659.069</v>
      </c>
      <c r="R60" s="764">
        <v>1690.325</v>
      </c>
      <c r="S60" s="764">
        <v>1819.739</v>
      </c>
      <c r="T60" s="764">
        <v>1815.693</v>
      </c>
      <c r="U60" s="764">
        <v>1814.692</v>
      </c>
      <c r="V60" s="764">
        <v>2238.373</v>
      </c>
      <c r="W60" s="764">
        <v>2356.922</v>
      </c>
      <c r="X60" s="764">
        <v>2128.3150000000001</v>
      </c>
      <c r="Y60" s="764">
        <v>2557.0309999999999</v>
      </c>
      <c r="Z60" s="764">
        <v>2751.6129999999998</v>
      </c>
      <c r="AA60" s="764">
        <v>2989.9450000000002</v>
      </c>
      <c r="AB60" s="764">
        <v>3985.4760000000001</v>
      </c>
      <c r="AC60" s="764">
        <v>3732.0590000000002</v>
      </c>
      <c r="AD60" s="764">
        <v>3702.5990000000002</v>
      </c>
      <c r="AE60" s="764">
        <v>3758.4140000000002</v>
      </c>
      <c r="AF60" s="764">
        <v>3734.2890000000002</v>
      </c>
      <c r="AG60" s="764">
        <v>3701.7979999999998</v>
      </c>
      <c r="AH60" s="764">
        <v>3677.0770000000002</v>
      </c>
      <c r="AI60" s="764">
        <v>3661.8110000000001</v>
      </c>
      <c r="AJ60" s="764">
        <v>3647.8229999999999</v>
      </c>
      <c r="AK60" s="764">
        <v>3639.5149999999999</v>
      </c>
      <c r="AL60" s="764">
        <v>3642.0790000000002</v>
      </c>
      <c r="AM60" s="764">
        <v>3647.9180000000001</v>
      </c>
      <c r="AN60" s="764">
        <v>3655.893</v>
      </c>
      <c r="AO60" s="764">
        <v>3667.4549999999999</v>
      </c>
      <c r="AP60" s="764">
        <v>3679.5590000000002</v>
      </c>
      <c r="AQ60" s="764">
        <v>3693.9810000000002</v>
      </c>
      <c r="AR60" s="764">
        <v>3708.1819999999998</v>
      </c>
      <c r="AS60" s="764">
        <v>3723.518</v>
      </c>
      <c r="AT60" s="764">
        <v>3741.194</v>
      </c>
      <c r="AU60" s="764">
        <v>3759.4319999999998</v>
      </c>
      <c r="AV60" s="764">
        <v>3779.2539999999999</v>
      </c>
      <c r="AW60" s="764">
        <v>3801.3589999999999</v>
      </c>
      <c r="AX60" s="764">
        <v>3823.4580000000001</v>
      </c>
      <c r="AY60" s="764">
        <v>3848.0590000000002</v>
      </c>
      <c r="AZ60" s="764">
        <v>3872.143</v>
      </c>
    </row>
    <row r="61" spans="1:52">
      <c r="A61" s="783" t="s">
        <v>543</v>
      </c>
      <c r="B61" s="782" t="s">
        <v>57</v>
      </c>
      <c r="C61" s="764">
        <v>265.6397</v>
      </c>
      <c r="D61" s="764">
        <v>242.51089999999999</v>
      </c>
      <c r="E61" s="764">
        <v>249.73400000000001</v>
      </c>
      <c r="F61" s="764">
        <v>291.01190000000003</v>
      </c>
      <c r="G61" s="764">
        <v>265.37369999999999</v>
      </c>
      <c r="H61" s="764">
        <v>281.11810000000003</v>
      </c>
      <c r="I61" s="764">
        <v>264.4409</v>
      </c>
      <c r="J61" s="764">
        <v>209.6003</v>
      </c>
      <c r="K61" s="764">
        <v>184.74379999999999</v>
      </c>
      <c r="L61" s="764">
        <v>197.71969999999999</v>
      </c>
      <c r="M61" s="764">
        <v>224.3152</v>
      </c>
      <c r="N61" s="764">
        <v>204.0908</v>
      </c>
      <c r="O61" s="764">
        <v>187.18340000000001</v>
      </c>
      <c r="P61" s="764">
        <v>177.5968</v>
      </c>
      <c r="Q61" s="764">
        <v>190.749</v>
      </c>
      <c r="R61" s="764">
        <v>189.04140000000001</v>
      </c>
      <c r="S61" s="764">
        <v>217.95840000000001</v>
      </c>
      <c r="T61" s="764">
        <v>201.0231</v>
      </c>
      <c r="U61" s="764">
        <v>204.21209999999999</v>
      </c>
      <c r="V61" s="764">
        <v>250.21610000000001</v>
      </c>
      <c r="W61" s="764">
        <v>240.13730000000001</v>
      </c>
      <c r="X61" s="764">
        <v>214.2748</v>
      </c>
      <c r="Y61" s="764">
        <v>276.49149999999997</v>
      </c>
      <c r="Z61" s="764">
        <v>290.69349999999997</v>
      </c>
      <c r="AA61" s="764">
        <v>313.02980000000002</v>
      </c>
      <c r="AB61" s="764">
        <v>415.62979999999999</v>
      </c>
      <c r="AC61" s="764">
        <v>360.97980000000001</v>
      </c>
      <c r="AD61" s="764">
        <v>392.11900000000003</v>
      </c>
      <c r="AE61" s="764">
        <v>405.90339999999998</v>
      </c>
      <c r="AF61" s="764">
        <v>416.60050000000001</v>
      </c>
      <c r="AG61" s="764">
        <v>419.89240000000001</v>
      </c>
      <c r="AH61" s="764">
        <v>422.60050000000001</v>
      </c>
      <c r="AI61" s="764">
        <v>425.35989999999998</v>
      </c>
      <c r="AJ61" s="764">
        <v>426.38780000000003</v>
      </c>
      <c r="AK61" s="764">
        <v>427.26089999999999</v>
      </c>
      <c r="AL61" s="764">
        <v>428.21589999999998</v>
      </c>
      <c r="AM61" s="764">
        <v>429.2962</v>
      </c>
      <c r="AN61" s="764">
        <v>430.36739999999998</v>
      </c>
      <c r="AO61" s="764">
        <v>431.85419999999999</v>
      </c>
      <c r="AP61" s="764">
        <v>433.1694</v>
      </c>
      <c r="AQ61" s="764">
        <v>434.7792</v>
      </c>
      <c r="AR61" s="764">
        <v>436.15750000000003</v>
      </c>
      <c r="AS61" s="764">
        <v>437.56729999999999</v>
      </c>
      <c r="AT61" s="764">
        <v>439.1748</v>
      </c>
      <c r="AU61" s="764">
        <v>440.98289999999997</v>
      </c>
      <c r="AV61" s="764">
        <v>442.67770000000002</v>
      </c>
      <c r="AW61" s="764">
        <v>444.4699</v>
      </c>
      <c r="AX61" s="764">
        <v>446.21949999999998</v>
      </c>
      <c r="AY61" s="764">
        <v>448.09640000000002</v>
      </c>
      <c r="AZ61" s="764">
        <v>449.88569999999999</v>
      </c>
    </row>
    <row r="62" spans="1:52">
      <c r="A62" s="783" t="s">
        <v>543</v>
      </c>
      <c r="B62" s="782" t="s">
        <v>438</v>
      </c>
      <c r="C62" s="764">
        <v>277.315</v>
      </c>
      <c r="D62" s="764">
        <v>262.78050000000002</v>
      </c>
      <c r="E62" s="764">
        <v>267.495</v>
      </c>
      <c r="F62" s="764">
        <v>279.72539999999998</v>
      </c>
      <c r="G62" s="764">
        <v>269.3372</v>
      </c>
      <c r="H62" s="764">
        <v>285.80790000000002</v>
      </c>
      <c r="I62" s="764">
        <v>273.16739999999999</v>
      </c>
      <c r="J62" s="764">
        <v>316.68599999999998</v>
      </c>
      <c r="K62" s="764">
        <v>307.71449999999999</v>
      </c>
      <c r="L62" s="764">
        <v>311.90600000000001</v>
      </c>
      <c r="M62" s="764">
        <v>324.99829999999997</v>
      </c>
      <c r="N62" s="764">
        <v>317.33819999999997</v>
      </c>
      <c r="O62" s="764">
        <v>297.24400000000003</v>
      </c>
      <c r="P62" s="764">
        <v>281.78269999999998</v>
      </c>
      <c r="Q62" s="764">
        <v>280.22469999999998</v>
      </c>
      <c r="R62" s="764">
        <v>281.93079999999998</v>
      </c>
      <c r="S62" s="764">
        <v>296.29950000000002</v>
      </c>
      <c r="T62" s="764">
        <v>290.67779999999999</v>
      </c>
      <c r="U62" s="764">
        <v>286.31810000000002</v>
      </c>
      <c r="V62" s="764">
        <v>342.59410000000003</v>
      </c>
      <c r="W62" s="764">
        <v>351.82350000000002</v>
      </c>
      <c r="X62" s="764">
        <v>314.7319</v>
      </c>
      <c r="Y62" s="764">
        <v>371.54149999999998</v>
      </c>
      <c r="Z62" s="764">
        <v>395.70150000000001</v>
      </c>
      <c r="AA62" s="764">
        <v>427.8535</v>
      </c>
      <c r="AB62" s="764">
        <v>565.08780000000002</v>
      </c>
      <c r="AC62" s="764">
        <v>546.97720000000004</v>
      </c>
      <c r="AD62" s="764">
        <v>552.0652</v>
      </c>
      <c r="AE62" s="764">
        <v>574.55909999999994</v>
      </c>
      <c r="AF62" s="764">
        <v>583.91359999999997</v>
      </c>
      <c r="AG62" s="764">
        <v>588.74429999999995</v>
      </c>
      <c r="AH62" s="764">
        <v>593.05849999999998</v>
      </c>
      <c r="AI62" s="764">
        <v>597.6191</v>
      </c>
      <c r="AJ62" s="764">
        <v>601.71360000000004</v>
      </c>
      <c r="AK62" s="764">
        <v>605.79110000000003</v>
      </c>
      <c r="AL62" s="764">
        <v>609.85159999999996</v>
      </c>
      <c r="AM62" s="764">
        <v>614.10709999999995</v>
      </c>
      <c r="AN62" s="764">
        <v>618.35680000000002</v>
      </c>
      <c r="AO62" s="764">
        <v>622.93939999999998</v>
      </c>
      <c r="AP62" s="764">
        <v>627.41420000000005</v>
      </c>
      <c r="AQ62" s="764">
        <v>632.14110000000005</v>
      </c>
      <c r="AR62" s="764">
        <v>636.54769999999996</v>
      </c>
      <c r="AS62" s="764">
        <v>641.02340000000004</v>
      </c>
      <c r="AT62" s="764">
        <v>645.74980000000005</v>
      </c>
      <c r="AU62" s="764">
        <v>650.54909999999995</v>
      </c>
      <c r="AV62" s="764">
        <v>655.32560000000001</v>
      </c>
      <c r="AW62" s="764">
        <v>660.23419999999999</v>
      </c>
      <c r="AX62" s="764">
        <v>664.95219999999995</v>
      </c>
      <c r="AY62" s="764">
        <v>669.92600000000004</v>
      </c>
      <c r="AZ62" s="764">
        <v>674.65880000000004</v>
      </c>
    </row>
    <row r="63" spans="1:52">
      <c r="A63" s="783" t="s">
        <v>543</v>
      </c>
      <c r="B63" s="782" t="s">
        <v>60</v>
      </c>
      <c r="C63" s="764">
        <v>342.71449999999999</v>
      </c>
      <c r="D63" s="764">
        <v>325.01240000000001</v>
      </c>
      <c r="E63" s="764">
        <v>331.06720000000001</v>
      </c>
      <c r="F63" s="764">
        <v>346.62110000000001</v>
      </c>
      <c r="G63" s="764">
        <v>333.92290000000003</v>
      </c>
      <c r="H63" s="764">
        <v>354.12099999999998</v>
      </c>
      <c r="I63" s="764">
        <v>337.83580000000001</v>
      </c>
      <c r="J63" s="764">
        <v>392.88240000000002</v>
      </c>
      <c r="K63" s="764">
        <v>382.98790000000002</v>
      </c>
      <c r="L63" s="764">
        <v>389.38600000000002</v>
      </c>
      <c r="M63" s="764">
        <v>406.90269999999998</v>
      </c>
      <c r="N63" s="764">
        <v>398.70209999999997</v>
      </c>
      <c r="O63" s="764">
        <v>374.82119999999998</v>
      </c>
      <c r="P63" s="764">
        <v>356.83969999999999</v>
      </c>
      <c r="Q63" s="764">
        <v>356.61520000000002</v>
      </c>
      <c r="R63" s="764">
        <v>360.83600000000001</v>
      </c>
      <c r="S63" s="764">
        <v>381.52940000000001</v>
      </c>
      <c r="T63" s="764">
        <v>377.10570000000001</v>
      </c>
      <c r="U63" s="764">
        <v>375.30779999999999</v>
      </c>
      <c r="V63" s="764">
        <v>453.85149999999999</v>
      </c>
      <c r="W63" s="764">
        <v>469.899</v>
      </c>
      <c r="X63" s="764">
        <v>423.71469999999999</v>
      </c>
      <c r="Y63" s="764">
        <v>503.43729999999999</v>
      </c>
      <c r="Z63" s="764">
        <v>531.04269999999997</v>
      </c>
      <c r="AA63" s="764">
        <v>568.06629999999996</v>
      </c>
      <c r="AB63" s="764">
        <v>741.5127</v>
      </c>
      <c r="AC63" s="764">
        <v>705.90940000000001</v>
      </c>
      <c r="AD63" s="764">
        <v>689.19349999999997</v>
      </c>
      <c r="AE63" s="764">
        <v>695.57169999999996</v>
      </c>
      <c r="AF63" s="764">
        <v>694.6585</v>
      </c>
      <c r="AG63" s="764">
        <v>682.85670000000005</v>
      </c>
      <c r="AH63" s="764">
        <v>673.64859999999999</v>
      </c>
      <c r="AI63" s="764">
        <v>667.02390000000003</v>
      </c>
      <c r="AJ63" s="764">
        <v>661.86019999999996</v>
      </c>
      <c r="AK63" s="764">
        <v>658.41579999999999</v>
      </c>
      <c r="AL63" s="764">
        <v>662.65120000000002</v>
      </c>
      <c r="AM63" s="764">
        <v>666.83159999999998</v>
      </c>
      <c r="AN63" s="764">
        <v>670.92340000000002</v>
      </c>
      <c r="AO63" s="764">
        <v>675.19010000000003</v>
      </c>
      <c r="AP63" s="764">
        <v>679.18560000000002</v>
      </c>
      <c r="AQ63" s="764">
        <v>683.19780000000003</v>
      </c>
      <c r="AR63" s="764">
        <v>687.00400000000002</v>
      </c>
      <c r="AS63" s="764">
        <v>690.75810000000001</v>
      </c>
      <c r="AT63" s="764">
        <v>694.76149999999996</v>
      </c>
      <c r="AU63" s="764">
        <v>698.53269999999998</v>
      </c>
      <c r="AV63" s="764">
        <v>702.28060000000005</v>
      </c>
      <c r="AW63" s="764">
        <v>706.17930000000001</v>
      </c>
      <c r="AX63" s="764">
        <v>709.76750000000004</v>
      </c>
      <c r="AY63" s="764">
        <v>713.62869999999998</v>
      </c>
      <c r="AZ63" s="764">
        <v>717.16859999999997</v>
      </c>
    </row>
    <row r="64" spans="1:52">
      <c r="A64" s="783" t="s">
        <v>543</v>
      </c>
      <c r="B64" s="782" t="s">
        <v>59</v>
      </c>
      <c r="C64" s="764">
        <v>180.17429999999999</v>
      </c>
      <c r="D64" s="764">
        <v>169.66810000000001</v>
      </c>
      <c r="E64" s="764">
        <v>171.59729999999999</v>
      </c>
      <c r="F64" s="764">
        <v>178.31720000000001</v>
      </c>
      <c r="G64" s="764">
        <v>170.51329999999999</v>
      </c>
      <c r="H64" s="764">
        <v>179.5171</v>
      </c>
      <c r="I64" s="764">
        <v>169.99340000000001</v>
      </c>
      <c r="J64" s="764">
        <v>196.93879999999999</v>
      </c>
      <c r="K64" s="764">
        <v>191.21180000000001</v>
      </c>
      <c r="L64" s="764">
        <v>193.5266</v>
      </c>
      <c r="M64" s="764">
        <v>201.27889999999999</v>
      </c>
      <c r="N64" s="764">
        <v>196.08369999999999</v>
      </c>
      <c r="O64" s="764">
        <v>183.1104</v>
      </c>
      <c r="P64" s="764">
        <v>173.0599</v>
      </c>
      <c r="Q64" s="764">
        <v>171.60059999999999</v>
      </c>
      <c r="R64" s="764">
        <v>172.10419999999999</v>
      </c>
      <c r="S64" s="764">
        <v>180.2852</v>
      </c>
      <c r="T64" s="764">
        <v>176.3092</v>
      </c>
      <c r="U64" s="764">
        <v>173.2244</v>
      </c>
      <c r="V64" s="764">
        <v>206.655</v>
      </c>
      <c r="W64" s="764">
        <v>211.5284</v>
      </c>
      <c r="X64" s="764">
        <v>188.54130000000001</v>
      </c>
      <c r="Y64" s="764">
        <v>221.51320000000001</v>
      </c>
      <c r="Z64" s="764">
        <v>230.98060000000001</v>
      </c>
      <c r="AA64" s="764">
        <v>244.22790000000001</v>
      </c>
      <c r="AB64" s="764">
        <v>315.04149999999998</v>
      </c>
      <c r="AC64" s="764">
        <v>297.72179999999997</v>
      </c>
      <c r="AD64" s="764">
        <v>294.08760000000001</v>
      </c>
      <c r="AE64" s="764">
        <v>299.56540000000001</v>
      </c>
      <c r="AF64" s="764">
        <v>302.62349999999998</v>
      </c>
      <c r="AG64" s="764">
        <v>300.3997</v>
      </c>
      <c r="AH64" s="764">
        <v>298.23689999999999</v>
      </c>
      <c r="AI64" s="764">
        <v>296.36090000000002</v>
      </c>
      <c r="AJ64" s="764">
        <v>294.49970000000002</v>
      </c>
      <c r="AK64" s="764">
        <v>292.83749999999998</v>
      </c>
      <c r="AL64" s="764">
        <v>291.33609999999999</v>
      </c>
      <c r="AM64" s="764">
        <v>290.04849999999999</v>
      </c>
      <c r="AN64" s="764">
        <v>288.92340000000002</v>
      </c>
      <c r="AO64" s="764">
        <v>288.06119999999999</v>
      </c>
      <c r="AP64" s="764">
        <v>287.27960000000002</v>
      </c>
      <c r="AQ64" s="764">
        <v>286.69450000000001</v>
      </c>
      <c r="AR64" s="764">
        <v>286.15559999999999</v>
      </c>
      <c r="AS64" s="764">
        <v>285.7516</v>
      </c>
      <c r="AT64" s="764">
        <v>285.56569999999999</v>
      </c>
      <c r="AU64" s="764">
        <v>285.45769999999999</v>
      </c>
      <c r="AV64" s="764">
        <v>285.45429999999999</v>
      </c>
      <c r="AW64" s="764">
        <v>285.61</v>
      </c>
      <c r="AX64" s="764">
        <v>285.7706</v>
      </c>
      <c r="AY64" s="764">
        <v>286.12470000000002</v>
      </c>
      <c r="AZ64" s="764">
        <v>286.46260000000001</v>
      </c>
    </row>
    <row r="65" spans="1:52">
      <c r="A65" s="783" t="s">
        <v>543</v>
      </c>
      <c r="B65" s="782" t="s">
        <v>97</v>
      </c>
      <c r="C65" s="764">
        <v>65.434700000000007</v>
      </c>
      <c r="D65" s="764">
        <v>62.830800000000004</v>
      </c>
      <c r="E65" s="764">
        <v>64.7607</v>
      </c>
      <c r="F65" s="764">
        <v>68.493600000000001</v>
      </c>
      <c r="G65" s="764">
        <v>66.664900000000003</v>
      </c>
      <c r="H65" s="764">
        <v>71.289199999999994</v>
      </c>
      <c r="I65" s="764">
        <v>68.673000000000002</v>
      </c>
      <c r="J65" s="764">
        <v>78.567300000000003</v>
      </c>
      <c r="K65" s="764">
        <v>75.266900000000007</v>
      </c>
      <c r="L65" s="764">
        <v>75.159199999999998</v>
      </c>
      <c r="M65" s="764">
        <v>77.079499999999996</v>
      </c>
      <c r="N65" s="764">
        <v>74.073999999999998</v>
      </c>
      <c r="O65" s="764">
        <v>68.227800000000002</v>
      </c>
      <c r="P65" s="764">
        <v>63.608699999999999</v>
      </c>
      <c r="Q65" s="764">
        <v>62.230400000000003</v>
      </c>
      <c r="R65" s="764">
        <v>61.592700000000001</v>
      </c>
      <c r="S65" s="764">
        <v>63.6173</v>
      </c>
      <c r="T65" s="764">
        <v>61.3827</v>
      </c>
      <c r="U65" s="764">
        <v>59.5199</v>
      </c>
      <c r="V65" s="764">
        <v>70.082899999999995</v>
      </c>
      <c r="W65" s="764">
        <v>70.793199999999999</v>
      </c>
      <c r="X65" s="764">
        <v>62.285299999999999</v>
      </c>
      <c r="Y65" s="764">
        <v>72.240600000000001</v>
      </c>
      <c r="Z65" s="764">
        <v>74.375900000000001</v>
      </c>
      <c r="AA65" s="764">
        <v>77.600200000000001</v>
      </c>
      <c r="AB65" s="764">
        <v>98.736900000000006</v>
      </c>
      <c r="AC65" s="764">
        <v>92.014799999999994</v>
      </c>
      <c r="AD65" s="764">
        <v>90.205699999999993</v>
      </c>
      <c r="AE65" s="764">
        <v>91.116799999999998</v>
      </c>
      <c r="AF65" s="764">
        <v>91.240499999999997</v>
      </c>
      <c r="AG65" s="764">
        <v>89.754499999999993</v>
      </c>
      <c r="AH65" s="764">
        <v>88.29</v>
      </c>
      <c r="AI65" s="764">
        <v>86.903099999999995</v>
      </c>
      <c r="AJ65" s="764">
        <v>85.510900000000007</v>
      </c>
      <c r="AK65" s="764">
        <v>84.191900000000004</v>
      </c>
      <c r="AL65" s="764">
        <v>82.909400000000005</v>
      </c>
      <c r="AM65" s="764">
        <v>81.679100000000005</v>
      </c>
      <c r="AN65" s="764">
        <v>80.496399999999994</v>
      </c>
      <c r="AO65" s="764">
        <v>79.376999999999995</v>
      </c>
      <c r="AP65" s="764">
        <v>78.280299999999997</v>
      </c>
      <c r="AQ65" s="764">
        <v>77.224000000000004</v>
      </c>
      <c r="AR65" s="764">
        <v>76.194299999999998</v>
      </c>
      <c r="AS65" s="764">
        <v>75.199100000000001</v>
      </c>
      <c r="AT65" s="764">
        <v>74.265100000000004</v>
      </c>
      <c r="AU65" s="764">
        <v>73.332700000000003</v>
      </c>
      <c r="AV65" s="764">
        <v>72.433700000000002</v>
      </c>
      <c r="AW65" s="764">
        <v>71.5792</v>
      </c>
      <c r="AX65" s="764">
        <v>70.719300000000004</v>
      </c>
      <c r="AY65" s="764">
        <v>69.912599999999998</v>
      </c>
      <c r="AZ65" s="764">
        <v>69.097800000000007</v>
      </c>
    </row>
    <row r="66" spans="1:52">
      <c r="A66" s="783" t="s">
        <v>543</v>
      </c>
      <c r="B66" s="782" t="s">
        <v>95</v>
      </c>
      <c r="C66" s="764">
        <v>21.427800000000001</v>
      </c>
      <c r="D66" s="764">
        <v>19.859000000000002</v>
      </c>
      <c r="E66" s="764">
        <v>19.761399999999998</v>
      </c>
      <c r="F66" s="764">
        <v>20.187899999999999</v>
      </c>
      <c r="G66" s="764">
        <v>18.995100000000001</v>
      </c>
      <c r="H66" s="764">
        <v>19.361999999999998</v>
      </c>
      <c r="I66" s="764">
        <v>17.748899999999999</v>
      </c>
      <c r="J66" s="764">
        <v>20.146999999999998</v>
      </c>
      <c r="K66" s="764">
        <v>19.173200000000001</v>
      </c>
      <c r="L66" s="764">
        <v>19.007999999999999</v>
      </c>
      <c r="M66" s="764">
        <v>19.356100000000001</v>
      </c>
      <c r="N66" s="764">
        <v>18.453299999999999</v>
      </c>
      <c r="O66" s="764">
        <v>16.87</v>
      </c>
      <c r="P66" s="764">
        <v>15.608599999999999</v>
      </c>
      <c r="Q66" s="764">
        <v>15.118</v>
      </c>
      <c r="R66" s="764">
        <v>14.8368</v>
      </c>
      <c r="S66" s="764">
        <v>15.1677</v>
      </c>
      <c r="T66" s="764">
        <v>14.478300000000001</v>
      </c>
      <c r="U66" s="764">
        <v>13.9086</v>
      </c>
      <c r="V66" s="764">
        <v>16.179400000000001</v>
      </c>
      <c r="W66" s="764">
        <v>16.1525</v>
      </c>
      <c r="X66" s="764">
        <v>14.030200000000001</v>
      </c>
      <c r="Y66" s="764">
        <v>16.063800000000001</v>
      </c>
      <c r="Z66" s="764">
        <v>16.315799999999999</v>
      </c>
      <c r="AA66" s="764">
        <v>16.781300000000002</v>
      </c>
      <c r="AB66" s="764">
        <v>21.052800000000001</v>
      </c>
      <c r="AC66" s="764">
        <v>19.304200000000002</v>
      </c>
      <c r="AD66" s="764">
        <v>19.000699999999998</v>
      </c>
      <c r="AE66" s="764">
        <v>19.284199999999998</v>
      </c>
      <c r="AF66" s="764">
        <v>19.412299999999998</v>
      </c>
      <c r="AG66" s="764">
        <v>19.204599999999999</v>
      </c>
      <c r="AH66" s="764">
        <v>19.005500000000001</v>
      </c>
      <c r="AI66" s="764">
        <v>18.827200000000001</v>
      </c>
      <c r="AJ66" s="764">
        <v>18.651399999999999</v>
      </c>
      <c r="AK66" s="764">
        <v>18.4924</v>
      </c>
      <c r="AL66" s="764">
        <v>18.343599999999999</v>
      </c>
      <c r="AM66" s="764">
        <v>18.208300000000001</v>
      </c>
      <c r="AN66" s="764">
        <v>18.084099999999999</v>
      </c>
      <c r="AO66" s="764">
        <v>17.974699999999999</v>
      </c>
      <c r="AP66" s="764">
        <v>17.870799999999999</v>
      </c>
      <c r="AQ66" s="764">
        <v>17.776800000000001</v>
      </c>
      <c r="AR66" s="764">
        <v>17.686900000000001</v>
      </c>
      <c r="AS66" s="764">
        <v>17.604700000000001</v>
      </c>
      <c r="AT66" s="764">
        <v>17.535299999999999</v>
      </c>
      <c r="AU66" s="764">
        <v>17.4663</v>
      </c>
      <c r="AV66" s="764">
        <v>17.4039</v>
      </c>
      <c r="AW66" s="764">
        <v>17.350200000000001</v>
      </c>
      <c r="AX66" s="764">
        <v>17.2941</v>
      </c>
      <c r="AY66" s="764">
        <v>17.249099999999999</v>
      </c>
      <c r="AZ66" s="764">
        <v>17.200700000000001</v>
      </c>
    </row>
    <row r="67" spans="1:52">
      <c r="A67" s="783" t="s">
        <v>543</v>
      </c>
      <c r="B67" s="782" t="s">
        <v>138</v>
      </c>
      <c r="C67" s="764">
        <v>87.097999999999999</v>
      </c>
      <c r="D67" s="764">
        <v>83.163600000000002</v>
      </c>
      <c r="E67" s="764">
        <v>85.287999999999997</v>
      </c>
      <c r="F67" s="764">
        <v>89.998599999999996</v>
      </c>
      <c r="G67" s="764">
        <v>75.485900000000001</v>
      </c>
      <c r="H67" s="764">
        <v>81.087900000000005</v>
      </c>
      <c r="I67" s="764">
        <v>78.530600000000007</v>
      </c>
      <c r="J67" s="764">
        <v>93.876599999999996</v>
      </c>
      <c r="K67" s="764">
        <v>94.039100000000005</v>
      </c>
      <c r="L67" s="764">
        <v>98.185500000000005</v>
      </c>
      <c r="M67" s="764">
        <v>105.3295</v>
      </c>
      <c r="N67" s="764">
        <v>105.87269999999999</v>
      </c>
      <c r="O67" s="764">
        <v>102.054</v>
      </c>
      <c r="P67" s="764">
        <v>99.550799999999995</v>
      </c>
      <c r="Q67" s="764">
        <v>101.8998</v>
      </c>
      <c r="R67" s="764">
        <v>105.53830000000001</v>
      </c>
      <c r="S67" s="764">
        <v>114.14239999999999</v>
      </c>
      <c r="T67" s="764">
        <v>115.312</v>
      </c>
      <c r="U67" s="764">
        <v>117.0831</v>
      </c>
      <c r="V67" s="764">
        <v>144.40039999999999</v>
      </c>
      <c r="W67" s="764">
        <v>152.85830000000001</v>
      </c>
      <c r="X67" s="764">
        <v>121.24639999999999</v>
      </c>
      <c r="Y67" s="764">
        <v>147.45259999999999</v>
      </c>
      <c r="Z67" s="764">
        <v>159.26159999999999</v>
      </c>
      <c r="AA67" s="764">
        <v>174.45760000000001</v>
      </c>
      <c r="AB67" s="764">
        <v>233.33009999999999</v>
      </c>
      <c r="AC67" s="764">
        <v>228.63730000000001</v>
      </c>
      <c r="AD67" s="764">
        <v>237.2217</v>
      </c>
      <c r="AE67" s="764">
        <v>251.6814</v>
      </c>
      <c r="AF67" s="764">
        <v>210.46770000000001</v>
      </c>
      <c r="AG67" s="764">
        <v>215.94210000000001</v>
      </c>
      <c r="AH67" s="764">
        <v>221.26560000000001</v>
      </c>
      <c r="AI67" s="764">
        <v>226.6618</v>
      </c>
      <c r="AJ67" s="764">
        <v>231.88419999999999</v>
      </c>
      <c r="AK67" s="764">
        <v>237.15549999999999</v>
      </c>
      <c r="AL67" s="764">
        <v>242.42169999999999</v>
      </c>
      <c r="AM67" s="764">
        <v>247.76070000000001</v>
      </c>
      <c r="AN67" s="764">
        <v>253.14660000000001</v>
      </c>
      <c r="AO67" s="764">
        <v>258.67590000000001</v>
      </c>
      <c r="AP67" s="764">
        <v>264.2038</v>
      </c>
      <c r="AQ67" s="764">
        <v>269.83909999999997</v>
      </c>
      <c r="AR67" s="764">
        <v>275.46539999999999</v>
      </c>
      <c r="AS67" s="764">
        <v>281.18259999999998</v>
      </c>
      <c r="AT67" s="764">
        <v>287.09300000000002</v>
      </c>
      <c r="AU67" s="764">
        <v>293.01659999999998</v>
      </c>
      <c r="AV67" s="764">
        <v>299.04790000000003</v>
      </c>
      <c r="AW67" s="764">
        <v>305.24610000000001</v>
      </c>
      <c r="AX67" s="764">
        <v>311.42</v>
      </c>
      <c r="AY67" s="764">
        <v>317.8347</v>
      </c>
      <c r="AZ67" s="764">
        <v>324.22019999999998</v>
      </c>
    </row>
    <row r="68" spans="1:52">
      <c r="A68" s="783" t="s">
        <v>543</v>
      </c>
      <c r="B68" s="782" t="s">
        <v>96</v>
      </c>
      <c r="C68" s="764">
        <v>21.964200000000002</v>
      </c>
      <c r="D68" s="764">
        <v>20.270399999999999</v>
      </c>
      <c r="E68" s="764">
        <v>21.063500000000001</v>
      </c>
      <c r="F68" s="764">
        <v>22.472799999999999</v>
      </c>
      <c r="G68" s="764">
        <v>20.933599999999998</v>
      </c>
      <c r="H68" s="764">
        <v>21.424099999999999</v>
      </c>
      <c r="I68" s="764">
        <v>23.264900000000001</v>
      </c>
      <c r="J68" s="764">
        <v>27.8017</v>
      </c>
      <c r="K68" s="764">
        <v>27.8018</v>
      </c>
      <c r="L68" s="764">
        <v>28.940899999999999</v>
      </c>
      <c r="M68" s="764">
        <v>30.947900000000001</v>
      </c>
      <c r="N68" s="764">
        <v>30.954899999999999</v>
      </c>
      <c r="O68" s="764">
        <v>29.669899999999998</v>
      </c>
      <c r="P68" s="764">
        <v>28.7455</v>
      </c>
      <c r="Q68" s="764">
        <v>29.2135</v>
      </c>
      <c r="R68" s="764">
        <v>30.0318</v>
      </c>
      <c r="S68" s="764">
        <v>32.193300000000001</v>
      </c>
      <c r="T68" s="764">
        <v>32.226300000000002</v>
      </c>
      <c r="U68" s="764">
        <v>32.392499999999998</v>
      </c>
      <c r="V68" s="764">
        <v>39.512300000000003</v>
      </c>
      <c r="W68" s="764">
        <v>41.319200000000002</v>
      </c>
      <c r="X68" s="764">
        <v>37.627099999999999</v>
      </c>
      <c r="Y68" s="764">
        <v>45.127200000000002</v>
      </c>
      <c r="Z68" s="764">
        <v>48.022500000000001</v>
      </c>
      <c r="AA68" s="764">
        <v>51.973300000000002</v>
      </c>
      <c r="AB68" s="764">
        <v>68.629800000000003</v>
      </c>
      <c r="AC68" s="764">
        <v>72.470699999999994</v>
      </c>
      <c r="AD68" s="764">
        <v>72.134600000000006</v>
      </c>
      <c r="AE68" s="764">
        <v>74.269099999999995</v>
      </c>
      <c r="AF68" s="764">
        <v>76.060400000000001</v>
      </c>
      <c r="AG68" s="764">
        <v>76.747399999999999</v>
      </c>
      <c r="AH68" s="764">
        <v>77.627399999999994</v>
      </c>
      <c r="AI68" s="764">
        <v>78.739000000000004</v>
      </c>
      <c r="AJ68" s="764">
        <v>79.987399999999994</v>
      </c>
      <c r="AK68" s="764">
        <v>81.424599999999998</v>
      </c>
      <c r="AL68" s="764">
        <v>83.0167</v>
      </c>
      <c r="AM68" s="764">
        <v>84.771199999999993</v>
      </c>
      <c r="AN68" s="764">
        <v>86.671800000000005</v>
      </c>
      <c r="AO68" s="764">
        <v>88.741399999999999</v>
      </c>
      <c r="AP68" s="764">
        <v>90.920299999999997</v>
      </c>
      <c r="AQ68" s="764">
        <v>93.237399999999994</v>
      </c>
      <c r="AR68" s="764">
        <v>95.655100000000004</v>
      </c>
      <c r="AS68" s="764">
        <v>98.191999999999993</v>
      </c>
      <c r="AT68" s="764">
        <v>100.8847</v>
      </c>
      <c r="AU68" s="764">
        <v>103.6665</v>
      </c>
      <c r="AV68" s="764">
        <v>106.5635</v>
      </c>
      <c r="AW68" s="764">
        <v>109.5994</v>
      </c>
      <c r="AX68" s="764">
        <v>112.7052</v>
      </c>
      <c r="AY68" s="764">
        <v>115.96939999999999</v>
      </c>
      <c r="AZ68" s="764">
        <v>119.2993</v>
      </c>
    </row>
    <row r="69" spans="1:52">
      <c r="A69" s="783" t="s">
        <v>543</v>
      </c>
      <c r="B69" s="782" t="s">
        <v>139</v>
      </c>
      <c r="C69" s="764">
        <v>61.863399999999999</v>
      </c>
      <c r="D69" s="764">
        <v>60.5869</v>
      </c>
      <c r="E69" s="764">
        <v>63.739400000000003</v>
      </c>
      <c r="F69" s="764">
        <v>68.829599999999999</v>
      </c>
      <c r="G69" s="764">
        <v>68.408299999999997</v>
      </c>
      <c r="H69" s="764">
        <v>74.846100000000007</v>
      </c>
      <c r="I69" s="764">
        <v>73.542400000000001</v>
      </c>
      <c r="J69" s="764">
        <v>88.671400000000006</v>
      </c>
      <c r="K69" s="764">
        <v>86.791600000000003</v>
      </c>
      <c r="L69" s="764">
        <v>88.583699999999993</v>
      </c>
      <c r="M69" s="764">
        <v>92.969099999999997</v>
      </c>
      <c r="N69" s="764">
        <v>91.346199999999996</v>
      </c>
      <c r="O69" s="764">
        <v>86.104500000000002</v>
      </c>
      <c r="P69" s="764">
        <v>82.153300000000002</v>
      </c>
      <c r="Q69" s="764">
        <v>82.256</v>
      </c>
      <c r="R69" s="764">
        <v>83.427700000000002</v>
      </c>
      <c r="S69" s="764">
        <v>90.062799999999996</v>
      </c>
      <c r="T69" s="764">
        <v>90.796099999999996</v>
      </c>
      <c r="U69" s="764">
        <v>91.982799999999997</v>
      </c>
      <c r="V69" s="764">
        <v>112.64879999999999</v>
      </c>
      <c r="W69" s="764">
        <v>115.9854</v>
      </c>
      <c r="X69" s="764">
        <v>104.0013</v>
      </c>
      <c r="Y69" s="764">
        <v>122.8648</v>
      </c>
      <c r="Z69" s="764">
        <v>129.09010000000001</v>
      </c>
      <c r="AA69" s="764">
        <v>135.87970000000001</v>
      </c>
      <c r="AB69" s="764">
        <v>174.5324</v>
      </c>
      <c r="AC69" s="764">
        <v>169.20490000000001</v>
      </c>
      <c r="AD69" s="764">
        <v>169.80119999999999</v>
      </c>
      <c r="AE69" s="764">
        <v>175.62139999999999</v>
      </c>
      <c r="AF69" s="764">
        <v>180.02189999999999</v>
      </c>
      <c r="AG69" s="764">
        <v>181.1711</v>
      </c>
      <c r="AH69" s="764">
        <v>182.09209999999999</v>
      </c>
      <c r="AI69" s="764">
        <v>183.0147</v>
      </c>
      <c r="AJ69" s="764">
        <v>182.38560000000001</v>
      </c>
      <c r="AK69" s="764">
        <v>181.8374</v>
      </c>
      <c r="AL69" s="764">
        <v>181.37039999999999</v>
      </c>
      <c r="AM69" s="764">
        <v>181.0265</v>
      </c>
      <c r="AN69" s="764">
        <v>180.76009999999999</v>
      </c>
      <c r="AO69" s="764">
        <v>180.66370000000001</v>
      </c>
      <c r="AP69" s="764">
        <v>180.59610000000001</v>
      </c>
      <c r="AQ69" s="764">
        <v>180.6583</v>
      </c>
      <c r="AR69" s="764">
        <v>180.71289999999999</v>
      </c>
      <c r="AS69" s="764">
        <v>180.84119999999999</v>
      </c>
      <c r="AT69" s="764">
        <v>181.101</v>
      </c>
      <c r="AU69" s="764">
        <v>181.42490000000001</v>
      </c>
      <c r="AV69" s="764">
        <v>181.79419999999999</v>
      </c>
      <c r="AW69" s="764">
        <v>182.25399999999999</v>
      </c>
      <c r="AX69" s="764">
        <v>182.70959999999999</v>
      </c>
      <c r="AY69" s="764">
        <v>183.2784</v>
      </c>
      <c r="AZ69" s="764">
        <v>183.82579999999999</v>
      </c>
    </row>
    <row r="70" spans="1:52">
      <c r="A70" s="783" t="s">
        <v>543</v>
      </c>
      <c r="B70" s="782" t="s">
        <v>439</v>
      </c>
      <c r="C70" s="764">
        <v>16.226400000000002</v>
      </c>
      <c r="D70" s="764">
        <v>12.701000000000001</v>
      </c>
      <c r="E70" s="764">
        <v>23.461500000000001</v>
      </c>
      <c r="F70" s="764">
        <v>17.104700000000001</v>
      </c>
      <c r="G70" s="764">
        <v>18.537700000000001</v>
      </c>
      <c r="H70" s="764">
        <v>23.5534</v>
      </c>
      <c r="I70" s="764">
        <v>11.269299999999999</v>
      </c>
      <c r="J70" s="764">
        <v>5.7686000000000002</v>
      </c>
      <c r="K70" s="764">
        <v>22.8584</v>
      </c>
      <c r="L70" s="764">
        <v>14.6235</v>
      </c>
      <c r="M70" s="764">
        <v>19.742000000000001</v>
      </c>
      <c r="N70" s="764">
        <v>17.889800000000001</v>
      </c>
      <c r="O70" s="764">
        <v>27.619299999999999</v>
      </c>
      <c r="P70" s="764">
        <v>15.851000000000001</v>
      </c>
      <c r="Q70" s="764">
        <v>21.115500000000001</v>
      </c>
      <c r="R70" s="764">
        <v>24.395099999999999</v>
      </c>
      <c r="S70" s="764">
        <v>19.477</v>
      </c>
      <c r="T70" s="764">
        <v>28.684799999999999</v>
      </c>
      <c r="U70" s="764">
        <v>15.1884</v>
      </c>
      <c r="V70" s="764">
        <v>18.149699999999999</v>
      </c>
      <c r="W70" s="764">
        <v>34.384399999999999</v>
      </c>
      <c r="X70" s="764">
        <v>33.1736</v>
      </c>
      <c r="Y70" s="764">
        <v>20.602599999999999</v>
      </c>
      <c r="Z70" s="764">
        <v>21.023599999999998</v>
      </c>
      <c r="AA70" s="764">
        <v>18.466000000000001</v>
      </c>
      <c r="AB70" s="764">
        <v>34.698700000000002</v>
      </c>
      <c r="AC70" s="764">
        <v>33.550199999999997</v>
      </c>
      <c r="AD70" s="764">
        <v>24.9681</v>
      </c>
      <c r="AE70" s="764">
        <v>18.385200000000001</v>
      </c>
      <c r="AF70" s="764">
        <v>26.582000000000001</v>
      </c>
      <c r="AG70" s="764">
        <v>26.359400000000001</v>
      </c>
      <c r="AH70" s="764">
        <v>26.145800000000001</v>
      </c>
      <c r="AI70" s="764">
        <v>25.960100000000001</v>
      </c>
      <c r="AJ70" s="764">
        <v>25.734400000000001</v>
      </c>
      <c r="AK70" s="764">
        <v>25.531400000000001</v>
      </c>
      <c r="AL70" s="764">
        <v>25.345700000000001</v>
      </c>
      <c r="AM70" s="764">
        <v>25.182400000000001</v>
      </c>
      <c r="AN70" s="764">
        <v>25.037600000000001</v>
      </c>
      <c r="AO70" s="764">
        <v>24.918199999999999</v>
      </c>
      <c r="AP70" s="764">
        <v>24.8096</v>
      </c>
      <c r="AQ70" s="764">
        <v>24.720700000000001</v>
      </c>
      <c r="AR70" s="764">
        <v>24.6402</v>
      </c>
      <c r="AS70" s="764">
        <v>24.575099999999999</v>
      </c>
      <c r="AT70" s="764">
        <v>24.531700000000001</v>
      </c>
      <c r="AU70" s="764">
        <v>24.496099999999998</v>
      </c>
      <c r="AV70" s="764">
        <v>24.4726</v>
      </c>
      <c r="AW70" s="764">
        <v>24.464600000000001</v>
      </c>
      <c r="AX70" s="764">
        <v>24.458200000000001</v>
      </c>
      <c r="AY70" s="764">
        <v>24.470099999999999</v>
      </c>
      <c r="AZ70" s="764">
        <v>24.482199999999999</v>
      </c>
    </row>
    <row r="71" spans="1:52">
      <c r="A71" s="783" t="s">
        <v>543</v>
      </c>
      <c r="B71" s="782" t="s">
        <v>140</v>
      </c>
      <c r="C71" s="764">
        <v>68.207999999999998</v>
      </c>
      <c r="D71" s="764">
        <v>68.802199999999999</v>
      </c>
      <c r="E71" s="764">
        <v>74.322199999999995</v>
      </c>
      <c r="F71" s="764">
        <v>82.431600000000003</v>
      </c>
      <c r="G71" s="764">
        <v>83.864500000000007</v>
      </c>
      <c r="H71" s="764">
        <v>93.848200000000006</v>
      </c>
      <c r="I71" s="764">
        <v>98.667900000000003</v>
      </c>
      <c r="J71" s="764">
        <v>119.8565</v>
      </c>
      <c r="K71" s="764">
        <v>122.0934</v>
      </c>
      <c r="L71" s="764">
        <v>129.45920000000001</v>
      </c>
      <c r="M71" s="764">
        <v>140.387</v>
      </c>
      <c r="N71" s="764">
        <v>141.98159999999999</v>
      </c>
      <c r="O71" s="764">
        <v>144.48060000000001</v>
      </c>
      <c r="P71" s="764">
        <v>147.9333</v>
      </c>
      <c r="Q71" s="764">
        <v>161.6901</v>
      </c>
      <c r="R71" s="764">
        <v>179.18510000000001</v>
      </c>
      <c r="S71" s="764">
        <v>204.32130000000001</v>
      </c>
      <c r="T71" s="764">
        <v>221.9</v>
      </c>
      <c r="U71" s="764">
        <v>245.79419999999999</v>
      </c>
      <c r="V71" s="764">
        <v>334.82530000000003</v>
      </c>
      <c r="W71" s="764">
        <v>385.08969999999999</v>
      </c>
      <c r="X71" s="764">
        <v>366.89159999999998</v>
      </c>
      <c r="Y71" s="764">
        <v>456.69439999999997</v>
      </c>
      <c r="Z71" s="764">
        <v>526.69309999999996</v>
      </c>
      <c r="AA71" s="764">
        <v>610.55909999999994</v>
      </c>
      <c r="AB71" s="764">
        <v>839.99959999999999</v>
      </c>
      <c r="AC71" s="764">
        <v>758.88919999999996</v>
      </c>
      <c r="AD71" s="764">
        <v>715.70650000000001</v>
      </c>
      <c r="AE71" s="764">
        <v>692.67460000000005</v>
      </c>
      <c r="AF71" s="764">
        <v>662.88189999999997</v>
      </c>
      <c r="AG71" s="764">
        <v>628.97839999999997</v>
      </c>
      <c r="AH71" s="764">
        <v>601.59310000000005</v>
      </c>
      <c r="AI71" s="764">
        <v>579.74789999999996</v>
      </c>
      <c r="AJ71" s="764">
        <v>561.75609999999995</v>
      </c>
      <c r="AK71" s="764">
        <v>547.14449999999999</v>
      </c>
      <c r="AL71" s="764">
        <v>535.11500000000001</v>
      </c>
      <c r="AM71" s="764">
        <v>525.23860000000002</v>
      </c>
      <c r="AN71" s="764">
        <v>517.00329999999997</v>
      </c>
      <c r="AO71" s="764">
        <v>510.2604</v>
      </c>
      <c r="AP71" s="764">
        <v>504.41559999999998</v>
      </c>
      <c r="AQ71" s="764">
        <v>499.4769</v>
      </c>
      <c r="AR71" s="764">
        <v>495.0351</v>
      </c>
      <c r="AS71" s="764">
        <v>491.125</v>
      </c>
      <c r="AT71" s="764">
        <v>487.81380000000001</v>
      </c>
      <c r="AU71" s="764">
        <v>484.7482</v>
      </c>
      <c r="AV71" s="764">
        <v>482.97340000000003</v>
      </c>
      <c r="AW71" s="764">
        <v>482.32150000000001</v>
      </c>
      <c r="AX71" s="764">
        <v>482.2921</v>
      </c>
      <c r="AY71" s="764">
        <v>483.08370000000002</v>
      </c>
      <c r="AZ71" s="764">
        <v>484.17660000000001</v>
      </c>
    </row>
    <row r="72" spans="1:52">
      <c r="A72" s="783" t="s">
        <v>543</v>
      </c>
      <c r="B72" s="782" t="s">
        <v>440</v>
      </c>
      <c r="C72" s="764">
        <v>143.45400000000001</v>
      </c>
      <c r="D72" s="764">
        <v>133.54040000000001</v>
      </c>
      <c r="E72" s="764">
        <v>143.79349999999999</v>
      </c>
      <c r="F72" s="764">
        <v>158.47880000000001</v>
      </c>
      <c r="G72" s="764">
        <v>149.08529999999999</v>
      </c>
      <c r="H72" s="764">
        <v>163.3383</v>
      </c>
      <c r="I72" s="764">
        <v>147.95570000000001</v>
      </c>
      <c r="J72" s="764">
        <v>187.93690000000001</v>
      </c>
      <c r="K72" s="764">
        <v>180.74160000000001</v>
      </c>
      <c r="L72" s="764">
        <v>186.90459999999999</v>
      </c>
      <c r="M72" s="764">
        <v>209.27860000000001</v>
      </c>
      <c r="N72" s="764">
        <v>199.09030000000001</v>
      </c>
      <c r="O72" s="764">
        <v>182.66460000000001</v>
      </c>
      <c r="P72" s="764">
        <v>170.73849999999999</v>
      </c>
      <c r="Q72" s="764">
        <v>181.75649999999999</v>
      </c>
      <c r="R72" s="764">
        <v>182.6704</v>
      </c>
      <c r="S72" s="764">
        <v>199.60409999999999</v>
      </c>
      <c r="T72" s="764">
        <v>200.7252</v>
      </c>
      <c r="U72" s="764">
        <v>194.65039999999999</v>
      </c>
      <c r="V72" s="764">
        <v>243.01240000000001</v>
      </c>
      <c r="W72" s="764">
        <v>260.40280000000001</v>
      </c>
      <c r="X72" s="764">
        <v>241.8373</v>
      </c>
      <c r="Y72" s="764">
        <v>295.87079999999997</v>
      </c>
      <c r="Z72" s="764">
        <v>320.62920000000003</v>
      </c>
      <c r="AA72" s="764">
        <v>342.43959999999998</v>
      </c>
      <c r="AB72" s="764">
        <v>465.60489999999999</v>
      </c>
      <c r="AC72" s="764">
        <v>434.7176</v>
      </c>
      <c r="AD72" s="764">
        <v>434.36709999999999</v>
      </c>
      <c r="AE72" s="764">
        <v>447.64640000000003</v>
      </c>
      <c r="AF72" s="764">
        <v>457.63799999999998</v>
      </c>
      <c r="AG72" s="764">
        <v>459.7294</v>
      </c>
      <c r="AH72" s="764">
        <v>461.6619</v>
      </c>
      <c r="AI72" s="764">
        <v>463.90249999999997</v>
      </c>
      <c r="AJ72" s="764">
        <v>465.91969999999998</v>
      </c>
      <c r="AK72" s="764">
        <v>468.05090000000001</v>
      </c>
      <c r="AL72" s="764">
        <v>470.26769999999999</v>
      </c>
      <c r="AM72" s="764">
        <v>472.67759999999998</v>
      </c>
      <c r="AN72" s="764">
        <v>475.1712</v>
      </c>
      <c r="AO72" s="764">
        <v>477.98230000000001</v>
      </c>
      <c r="AP72" s="764">
        <v>480.72730000000001</v>
      </c>
      <c r="AQ72" s="764">
        <v>483.67700000000002</v>
      </c>
      <c r="AR72" s="764">
        <v>486.4932</v>
      </c>
      <c r="AS72" s="764">
        <v>489.38409999999999</v>
      </c>
      <c r="AT72" s="764">
        <v>492.52019999999999</v>
      </c>
      <c r="AU72" s="764">
        <v>495.67529999999999</v>
      </c>
      <c r="AV72" s="764">
        <v>498.85419999999999</v>
      </c>
      <c r="AW72" s="764">
        <v>502.18470000000002</v>
      </c>
      <c r="AX72" s="764">
        <v>505.38979999999998</v>
      </c>
      <c r="AY72" s="764">
        <v>508.82600000000002</v>
      </c>
      <c r="AZ72" s="764">
        <v>512.10550000000001</v>
      </c>
    </row>
    <row r="73" spans="1:52">
      <c r="A73" s="783" t="s">
        <v>543</v>
      </c>
      <c r="B73" s="782" t="s">
        <v>441</v>
      </c>
      <c r="C73" s="764">
        <v>2.9298999999999999</v>
      </c>
      <c r="D73" s="764">
        <v>2.9028999999999998</v>
      </c>
      <c r="E73" s="764">
        <v>3.0598000000000001</v>
      </c>
      <c r="F73" s="764">
        <v>3.3315000000000001</v>
      </c>
      <c r="G73" s="764">
        <v>3.3327</v>
      </c>
      <c r="H73" s="764">
        <v>3.6665000000000001</v>
      </c>
      <c r="I73" s="764">
        <v>3.629</v>
      </c>
      <c r="J73" s="764">
        <v>4.3295000000000003</v>
      </c>
      <c r="K73" s="764">
        <v>4.3418999999999999</v>
      </c>
      <c r="L73" s="764">
        <v>4.5330000000000004</v>
      </c>
      <c r="M73" s="764">
        <v>4.8535000000000004</v>
      </c>
      <c r="N73" s="764">
        <v>4.8678999999999997</v>
      </c>
      <c r="O73" s="764">
        <v>4.6539000000000001</v>
      </c>
      <c r="P73" s="764">
        <v>4.5221</v>
      </c>
      <c r="Q73" s="764">
        <v>4.5997000000000003</v>
      </c>
      <c r="R73" s="764">
        <v>4.7344999999999997</v>
      </c>
      <c r="S73" s="764">
        <v>5.0810000000000004</v>
      </c>
      <c r="T73" s="764">
        <v>5.0717999999999996</v>
      </c>
      <c r="U73" s="764">
        <v>5.1094999999999997</v>
      </c>
      <c r="V73" s="764">
        <v>6.2454999999999998</v>
      </c>
      <c r="W73" s="764">
        <v>6.5484999999999998</v>
      </c>
      <c r="X73" s="764">
        <v>5.9592000000000001</v>
      </c>
      <c r="Y73" s="764">
        <v>7.1307999999999998</v>
      </c>
      <c r="Z73" s="764">
        <v>7.7827000000000002</v>
      </c>
      <c r="AA73" s="764">
        <v>8.6112000000000002</v>
      </c>
      <c r="AB73" s="764">
        <v>11.6187</v>
      </c>
      <c r="AC73" s="764">
        <v>11.6822</v>
      </c>
      <c r="AD73" s="764">
        <v>11.7281</v>
      </c>
      <c r="AE73" s="764">
        <v>12.1351</v>
      </c>
      <c r="AF73" s="764">
        <v>12.188499999999999</v>
      </c>
      <c r="AG73" s="764">
        <v>12.0177</v>
      </c>
      <c r="AH73" s="764">
        <v>11.851100000000001</v>
      </c>
      <c r="AI73" s="764">
        <v>11.690799999999999</v>
      </c>
      <c r="AJ73" s="764">
        <v>11.532299999999999</v>
      </c>
      <c r="AK73" s="764">
        <v>11.3811</v>
      </c>
      <c r="AL73" s="764">
        <v>11.2338</v>
      </c>
      <c r="AM73" s="764">
        <v>11.0905</v>
      </c>
      <c r="AN73" s="764">
        <v>10.9512</v>
      </c>
      <c r="AO73" s="764">
        <v>10.817</v>
      </c>
      <c r="AP73" s="764">
        <v>10.6861</v>
      </c>
      <c r="AQ73" s="764">
        <v>10.5587</v>
      </c>
      <c r="AR73" s="764">
        <v>10.4345</v>
      </c>
      <c r="AS73" s="764">
        <v>10.3131</v>
      </c>
      <c r="AT73" s="764">
        <v>10.196999999999999</v>
      </c>
      <c r="AU73" s="764">
        <v>10.0832</v>
      </c>
      <c r="AV73" s="764">
        <v>9.9723000000000006</v>
      </c>
      <c r="AW73" s="764">
        <v>9.8657000000000004</v>
      </c>
      <c r="AX73" s="764">
        <v>9.76</v>
      </c>
      <c r="AY73" s="764">
        <v>9.6593</v>
      </c>
      <c r="AZ73" s="764">
        <v>9.5592000000000006</v>
      </c>
    </row>
    <row r="74" spans="1:52">
      <c r="A74" s="782" t="s">
        <v>4</v>
      </c>
      <c r="B74" s="782"/>
      <c r="C74" s="764"/>
      <c r="D74" s="764"/>
      <c r="E74" s="764"/>
      <c r="F74" s="764"/>
      <c r="G74" s="764"/>
      <c r="H74" s="764"/>
      <c r="I74" s="764"/>
      <c r="J74" s="764"/>
      <c r="K74" s="764"/>
      <c r="L74" s="764"/>
      <c r="M74" s="764"/>
      <c r="N74" s="764"/>
      <c r="O74" s="764"/>
      <c r="P74" s="764"/>
      <c r="Q74" s="764"/>
      <c r="R74" s="764"/>
      <c r="S74" s="764"/>
      <c r="T74" s="764"/>
      <c r="U74" s="764"/>
      <c r="V74" s="764"/>
      <c r="W74" s="764"/>
      <c r="X74" s="764"/>
      <c r="Y74" s="764"/>
      <c r="Z74" s="764"/>
      <c r="AA74" s="764"/>
      <c r="AB74" s="764"/>
      <c r="AC74" s="764"/>
      <c r="AD74" s="764"/>
      <c r="AE74" s="764"/>
      <c r="AF74" s="764"/>
      <c r="AG74" s="764"/>
      <c r="AH74" s="764"/>
      <c r="AI74" s="764"/>
      <c r="AJ74" s="764"/>
      <c r="AK74" s="764"/>
      <c r="AL74" s="764"/>
      <c r="AM74" s="764"/>
      <c r="AN74" s="764"/>
      <c r="AO74" s="764"/>
      <c r="AP74" s="764"/>
      <c r="AQ74" s="764"/>
      <c r="AR74" s="764"/>
      <c r="AS74" s="764"/>
      <c r="AT74" s="764"/>
      <c r="AU74" s="764"/>
      <c r="AV74" s="764"/>
      <c r="AW74" s="764"/>
      <c r="AX74" s="764"/>
      <c r="AY74" s="764"/>
      <c r="AZ74" s="764"/>
    </row>
    <row r="75" spans="1:52">
      <c r="A75" s="783" t="s">
        <v>1153</v>
      </c>
      <c r="B75" s="782"/>
      <c r="C75" s="764">
        <v>1986</v>
      </c>
      <c r="D75" s="764">
        <v>1987</v>
      </c>
      <c r="E75" s="764">
        <v>1988</v>
      </c>
      <c r="F75" s="764">
        <v>1989</v>
      </c>
      <c r="G75" s="764">
        <v>1990</v>
      </c>
      <c r="H75" s="764">
        <v>1991</v>
      </c>
      <c r="I75" s="764">
        <v>1992</v>
      </c>
      <c r="J75" s="764">
        <v>1993</v>
      </c>
      <c r="K75" s="764">
        <v>1994</v>
      </c>
      <c r="L75" s="764">
        <v>1995</v>
      </c>
      <c r="M75" s="764">
        <v>1996</v>
      </c>
      <c r="N75" s="764">
        <v>1997</v>
      </c>
      <c r="O75" s="764">
        <v>1998</v>
      </c>
      <c r="P75" s="764">
        <v>1999</v>
      </c>
      <c r="Q75" s="764">
        <v>2000</v>
      </c>
      <c r="R75" s="764">
        <v>2001</v>
      </c>
      <c r="S75" s="764">
        <v>2002</v>
      </c>
      <c r="T75" s="764">
        <v>2003</v>
      </c>
      <c r="U75" s="764">
        <v>2004</v>
      </c>
      <c r="V75" s="764">
        <v>2005</v>
      </c>
      <c r="W75" s="764">
        <v>2006</v>
      </c>
      <c r="X75" s="764">
        <v>2007</v>
      </c>
      <c r="Y75" s="764">
        <v>2008</v>
      </c>
      <c r="Z75" s="764">
        <v>2009</v>
      </c>
      <c r="AA75" s="764">
        <v>2010</v>
      </c>
      <c r="AB75" s="764">
        <v>2011</v>
      </c>
      <c r="AC75" s="764">
        <v>2012</v>
      </c>
      <c r="AD75" s="764">
        <v>2013</v>
      </c>
      <c r="AE75" s="764">
        <v>2014</v>
      </c>
      <c r="AF75" s="764">
        <v>2015</v>
      </c>
      <c r="AG75" s="764">
        <v>2016</v>
      </c>
      <c r="AH75" s="764">
        <v>2017</v>
      </c>
      <c r="AI75" s="764">
        <v>2018</v>
      </c>
      <c r="AJ75" s="764">
        <v>2019</v>
      </c>
      <c r="AK75" s="764">
        <v>2020</v>
      </c>
      <c r="AL75" s="764">
        <v>2021</v>
      </c>
      <c r="AM75" s="764">
        <v>2022</v>
      </c>
      <c r="AN75" s="764">
        <v>2023</v>
      </c>
      <c r="AO75" s="764">
        <v>2024</v>
      </c>
      <c r="AP75" s="764">
        <v>2025</v>
      </c>
      <c r="AQ75" s="764">
        <v>2026</v>
      </c>
      <c r="AR75" s="764">
        <v>2027</v>
      </c>
      <c r="AS75" s="764">
        <v>2028</v>
      </c>
      <c r="AT75" s="764">
        <v>2029</v>
      </c>
      <c r="AU75" s="764">
        <v>2030</v>
      </c>
      <c r="AV75" s="764">
        <v>2031</v>
      </c>
      <c r="AW75" s="764">
        <v>2032</v>
      </c>
      <c r="AX75" s="764">
        <v>2033</v>
      </c>
      <c r="AY75" s="764">
        <v>2034</v>
      </c>
      <c r="AZ75" s="764">
        <v>2035</v>
      </c>
    </row>
    <row r="76" spans="1:52">
      <c r="A76" s="783" t="s">
        <v>543</v>
      </c>
      <c r="B76" s="782" t="s">
        <v>35</v>
      </c>
      <c r="C76" s="764">
        <v>1889.8969999999999</v>
      </c>
      <c r="D76" s="764">
        <v>1176.739</v>
      </c>
      <c r="E76" s="764">
        <v>1262.1010000000001</v>
      </c>
      <c r="F76" s="764">
        <v>1205.662</v>
      </c>
      <c r="G76" s="764">
        <v>1329.5</v>
      </c>
      <c r="H76" s="764">
        <v>1266.556</v>
      </c>
      <c r="I76" s="764">
        <v>1285.777</v>
      </c>
      <c r="J76" s="764">
        <v>1330.7449999999999</v>
      </c>
      <c r="K76" s="764">
        <v>1404.1959999999999</v>
      </c>
      <c r="L76" s="764">
        <v>1308.396</v>
      </c>
      <c r="M76" s="764">
        <v>1388.3040000000001</v>
      </c>
      <c r="N76" s="764">
        <v>1335.9670000000001</v>
      </c>
      <c r="O76" s="764">
        <v>1348.221</v>
      </c>
      <c r="P76" s="764">
        <v>1085.73</v>
      </c>
      <c r="Q76" s="764">
        <v>1378.231</v>
      </c>
      <c r="R76" s="764">
        <v>1488.538</v>
      </c>
      <c r="S76" s="764">
        <v>1611.9059999999999</v>
      </c>
      <c r="T76" s="764">
        <v>1568.232</v>
      </c>
      <c r="U76" s="764">
        <v>1509.761</v>
      </c>
      <c r="V76" s="764">
        <v>1852.8579999999999</v>
      </c>
      <c r="W76" s="764">
        <v>1930.337</v>
      </c>
      <c r="X76" s="764">
        <v>1897.5550000000001</v>
      </c>
      <c r="Y76" s="764">
        <v>1868.354</v>
      </c>
      <c r="Z76" s="764">
        <v>1893.961</v>
      </c>
      <c r="AA76" s="764">
        <v>1919.0429999999999</v>
      </c>
      <c r="AB76" s="764">
        <v>2732.2049999999999</v>
      </c>
      <c r="AC76" s="764">
        <v>2808.5830000000001</v>
      </c>
      <c r="AD76" s="764">
        <v>2814.259</v>
      </c>
      <c r="AE76" s="764">
        <v>2912.6149999999998</v>
      </c>
      <c r="AF76" s="764">
        <v>2982.3939999999998</v>
      </c>
      <c r="AG76" s="764">
        <v>3010.7359999999999</v>
      </c>
      <c r="AH76" s="764">
        <v>3021.83</v>
      </c>
      <c r="AI76" s="764">
        <v>3029.5619999999999</v>
      </c>
      <c r="AJ76" s="764">
        <v>3043.826</v>
      </c>
      <c r="AK76" s="764">
        <v>3052.8939999999998</v>
      </c>
      <c r="AL76" s="764">
        <v>3054.7339999999999</v>
      </c>
      <c r="AM76" s="764">
        <v>3065.951</v>
      </c>
      <c r="AN76" s="764">
        <v>3082.6959999999999</v>
      </c>
      <c r="AO76" s="764">
        <v>3102.6970000000001</v>
      </c>
      <c r="AP76" s="764">
        <v>3129.0639999999999</v>
      </c>
      <c r="AQ76" s="764">
        <v>3162.1460000000002</v>
      </c>
      <c r="AR76" s="764">
        <v>3199.45</v>
      </c>
      <c r="AS76" s="764">
        <v>3245.8249999999998</v>
      </c>
      <c r="AT76" s="764">
        <v>3289.645</v>
      </c>
      <c r="AU76" s="764">
        <v>3336.703</v>
      </c>
      <c r="AV76" s="764">
        <v>3388.9050000000002</v>
      </c>
      <c r="AW76" s="764">
        <v>3436.3290000000002</v>
      </c>
      <c r="AX76" s="764">
        <v>3486.5419999999999</v>
      </c>
      <c r="AY76" s="764">
        <v>3536.248</v>
      </c>
      <c r="AZ76" s="764">
        <v>3585.7869999999998</v>
      </c>
    </row>
    <row r="77" spans="1:52">
      <c r="A77" s="783" t="s">
        <v>543</v>
      </c>
      <c r="B77" s="782" t="s">
        <v>57</v>
      </c>
      <c r="C77" s="764">
        <v>155.8381</v>
      </c>
      <c r="D77" s="764">
        <v>93.517899999999997</v>
      </c>
      <c r="E77" s="764">
        <v>90.302300000000002</v>
      </c>
      <c r="F77" s="764">
        <v>104.4054</v>
      </c>
      <c r="G77" s="764">
        <v>105.2593</v>
      </c>
      <c r="H77" s="764">
        <v>98.630700000000004</v>
      </c>
      <c r="I77" s="764">
        <v>107.32429999999999</v>
      </c>
      <c r="J77" s="764">
        <v>136.99199999999999</v>
      </c>
      <c r="K77" s="764">
        <v>107.24630000000001</v>
      </c>
      <c r="L77" s="764">
        <v>113.2089</v>
      </c>
      <c r="M77" s="764">
        <v>125.4148</v>
      </c>
      <c r="N77" s="764">
        <v>111.8934</v>
      </c>
      <c r="O77" s="764">
        <v>95.912300000000002</v>
      </c>
      <c r="P77" s="764">
        <v>83.912499999999994</v>
      </c>
      <c r="Q77" s="764">
        <v>108.07389999999999</v>
      </c>
      <c r="R77" s="764">
        <v>108.4885</v>
      </c>
      <c r="S77" s="764">
        <v>134.87610000000001</v>
      </c>
      <c r="T77" s="764">
        <v>111.995</v>
      </c>
      <c r="U77" s="764">
        <v>125.1116</v>
      </c>
      <c r="V77" s="764">
        <v>150.88810000000001</v>
      </c>
      <c r="W77" s="764">
        <v>157.84540000000001</v>
      </c>
      <c r="X77" s="764">
        <v>156.95439999999999</v>
      </c>
      <c r="Y77" s="764">
        <v>152.64940000000001</v>
      </c>
      <c r="Z77" s="764">
        <v>154.4513</v>
      </c>
      <c r="AA77" s="764">
        <v>155.88900000000001</v>
      </c>
      <c r="AB77" s="764">
        <v>224.05969999999999</v>
      </c>
      <c r="AC77" s="764">
        <v>230.8734</v>
      </c>
      <c r="AD77" s="764">
        <v>235.90690000000001</v>
      </c>
      <c r="AE77" s="764">
        <v>248.70670000000001</v>
      </c>
      <c r="AF77" s="764">
        <v>258.85419999999999</v>
      </c>
      <c r="AG77" s="764">
        <v>265.55509999999998</v>
      </c>
      <c r="AH77" s="764">
        <v>270.89870000000002</v>
      </c>
      <c r="AI77" s="764">
        <v>275.7826</v>
      </c>
      <c r="AJ77" s="764">
        <v>281.39909999999998</v>
      </c>
      <c r="AK77" s="764">
        <v>282.95679999999999</v>
      </c>
      <c r="AL77" s="764">
        <v>283.29559999999998</v>
      </c>
      <c r="AM77" s="764">
        <v>284.75099999999998</v>
      </c>
      <c r="AN77" s="764">
        <v>286.67930000000001</v>
      </c>
      <c r="AO77" s="764">
        <v>288.5489</v>
      </c>
      <c r="AP77" s="764">
        <v>290.80430000000001</v>
      </c>
      <c r="AQ77" s="764">
        <v>293.33600000000001</v>
      </c>
      <c r="AR77" s="764">
        <v>296.15440000000001</v>
      </c>
      <c r="AS77" s="764">
        <v>299.55220000000003</v>
      </c>
      <c r="AT77" s="764">
        <v>302.56450000000001</v>
      </c>
      <c r="AU77" s="764">
        <v>305.7878</v>
      </c>
      <c r="AV77" s="764">
        <v>309.31630000000001</v>
      </c>
      <c r="AW77" s="764">
        <v>312.15170000000001</v>
      </c>
      <c r="AX77" s="764">
        <v>315.29759999999999</v>
      </c>
      <c r="AY77" s="764">
        <v>318.16090000000003</v>
      </c>
      <c r="AZ77" s="764">
        <v>321.08640000000003</v>
      </c>
    </row>
    <row r="78" spans="1:52">
      <c r="A78" s="783" t="s">
        <v>543</v>
      </c>
      <c r="B78" s="782" t="s">
        <v>58</v>
      </c>
      <c r="C78" s="764">
        <v>51.781999999999996</v>
      </c>
      <c r="D78" s="764">
        <v>32.996499999999997</v>
      </c>
      <c r="E78" s="764">
        <v>30.954999999999998</v>
      </c>
      <c r="F78" s="764">
        <v>31.857199999999999</v>
      </c>
      <c r="G78" s="764">
        <v>34.476500000000001</v>
      </c>
      <c r="H78" s="764">
        <v>32.179699999999997</v>
      </c>
      <c r="I78" s="764">
        <v>36.986600000000003</v>
      </c>
      <c r="J78" s="764">
        <v>40.421900000000001</v>
      </c>
      <c r="K78" s="764">
        <v>35.847099999999998</v>
      </c>
      <c r="L78" s="764">
        <v>36.192700000000002</v>
      </c>
      <c r="M78" s="764">
        <v>36.067999999999998</v>
      </c>
      <c r="N78" s="764">
        <v>35.667400000000001</v>
      </c>
      <c r="O78" s="764">
        <v>32.500999999999998</v>
      </c>
      <c r="P78" s="764">
        <v>29.203399999999998</v>
      </c>
      <c r="Q78" s="764">
        <v>34.390099999999997</v>
      </c>
      <c r="R78" s="764">
        <v>36.136499999999998</v>
      </c>
      <c r="S78" s="764">
        <v>41.241199999999999</v>
      </c>
      <c r="T78" s="764">
        <v>36.97</v>
      </c>
      <c r="U78" s="764">
        <v>41.7776</v>
      </c>
      <c r="V78" s="764">
        <v>49.6006</v>
      </c>
      <c r="W78" s="764">
        <v>46.374200000000002</v>
      </c>
      <c r="X78" s="764">
        <v>44.043300000000002</v>
      </c>
      <c r="Y78" s="764">
        <v>51.2896</v>
      </c>
      <c r="Z78" s="764">
        <v>52.519799999999996</v>
      </c>
      <c r="AA78" s="764">
        <v>54.8568</v>
      </c>
      <c r="AB78" s="764">
        <v>72.807199999999995</v>
      </c>
      <c r="AC78" s="764">
        <v>68.645399999999995</v>
      </c>
      <c r="AD78" s="764">
        <v>70.356700000000004</v>
      </c>
      <c r="AE78" s="764">
        <v>74.534099999999995</v>
      </c>
      <c r="AF78" s="764">
        <v>77.015000000000001</v>
      </c>
      <c r="AG78" s="764">
        <v>78.359800000000007</v>
      </c>
      <c r="AH78" s="764">
        <v>79.514399999999995</v>
      </c>
      <c r="AI78" s="764">
        <v>80.632099999999994</v>
      </c>
      <c r="AJ78" s="764">
        <v>81.909199999999998</v>
      </c>
      <c r="AK78" s="764">
        <v>81.9559</v>
      </c>
      <c r="AL78" s="764">
        <v>81.686700000000002</v>
      </c>
      <c r="AM78" s="764">
        <v>81.860500000000002</v>
      </c>
      <c r="AN78" s="764">
        <v>82.075599999999994</v>
      </c>
      <c r="AO78" s="764">
        <v>82.324200000000005</v>
      </c>
      <c r="AP78" s="764">
        <v>82.733800000000002</v>
      </c>
      <c r="AQ78" s="764">
        <v>83.282600000000002</v>
      </c>
      <c r="AR78" s="764">
        <v>83.995000000000005</v>
      </c>
      <c r="AS78" s="764">
        <v>84.827799999999996</v>
      </c>
      <c r="AT78" s="764">
        <v>85.601699999999994</v>
      </c>
      <c r="AU78" s="764">
        <v>86.5244</v>
      </c>
      <c r="AV78" s="764">
        <v>87.484099999999998</v>
      </c>
      <c r="AW78" s="764">
        <v>88.356200000000001</v>
      </c>
      <c r="AX78" s="764">
        <v>89.204800000000006</v>
      </c>
      <c r="AY78" s="764">
        <v>90.072999999999993</v>
      </c>
      <c r="AZ78" s="764">
        <v>90.992999999999995</v>
      </c>
    </row>
    <row r="79" spans="1:52">
      <c r="A79" s="783" t="s">
        <v>543</v>
      </c>
      <c r="B79" s="782" t="s">
        <v>443</v>
      </c>
      <c r="C79" s="764">
        <v>29.215499999999999</v>
      </c>
      <c r="D79" s="764">
        <v>19.990100000000002</v>
      </c>
      <c r="E79" s="764">
        <v>18.915500000000002</v>
      </c>
      <c r="F79" s="764">
        <v>19.609300000000001</v>
      </c>
      <c r="G79" s="764">
        <v>21.307099999999998</v>
      </c>
      <c r="H79" s="764">
        <v>19.924299999999999</v>
      </c>
      <c r="I79" s="764">
        <v>23.3446</v>
      </c>
      <c r="J79" s="764">
        <v>25.819700000000001</v>
      </c>
      <c r="K79" s="764">
        <v>23.221900000000002</v>
      </c>
      <c r="L79" s="764">
        <v>23.476299999999998</v>
      </c>
      <c r="M79" s="764">
        <v>23.401499999999999</v>
      </c>
      <c r="N79" s="764">
        <v>23.1814</v>
      </c>
      <c r="O79" s="764">
        <v>21.2835</v>
      </c>
      <c r="P79" s="764">
        <v>19.3048</v>
      </c>
      <c r="Q79" s="764">
        <v>23.0976</v>
      </c>
      <c r="R79" s="764">
        <v>24.297899999999998</v>
      </c>
      <c r="S79" s="764">
        <v>27.592300000000002</v>
      </c>
      <c r="T79" s="764">
        <v>24.732399999999998</v>
      </c>
      <c r="U79" s="764">
        <v>27.833300000000001</v>
      </c>
      <c r="V79" s="764">
        <v>33.027700000000003</v>
      </c>
      <c r="W79" s="764">
        <v>30.5457</v>
      </c>
      <c r="X79" s="764">
        <v>30.1508</v>
      </c>
      <c r="Y79" s="764">
        <v>35.037100000000002</v>
      </c>
      <c r="Z79" s="764">
        <v>35.854999999999997</v>
      </c>
      <c r="AA79" s="764">
        <v>36.911099999999998</v>
      </c>
      <c r="AB79" s="764">
        <v>50.292200000000001</v>
      </c>
      <c r="AC79" s="764">
        <v>46.221699999999998</v>
      </c>
      <c r="AD79" s="764">
        <v>46.6081</v>
      </c>
      <c r="AE79" s="764">
        <v>48.521099999999997</v>
      </c>
      <c r="AF79" s="764">
        <v>49.964399999999998</v>
      </c>
      <c r="AG79" s="764">
        <v>50.564599999999999</v>
      </c>
      <c r="AH79" s="764">
        <v>50.529600000000002</v>
      </c>
      <c r="AI79" s="764">
        <v>50.366900000000001</v>
      </c>
      <c r="AJ79" s="764">
        <v>50.317500000000003</v>
      </c>
      <c r="AK79" s="764">
        <v>49.9621</v>
      </c>
      <c r="AL79" s="764">
        <v>49.663400000000003</v>
      </c>
      <c r="AM79" s="764">
        <v>49.418100000000003</v>
      </c>
      <c r="AN79" s="764">
        <v>49.229599999999998</v>
      </c>
      <c r="AO79" s="764">
        <v>49.1083</v>
      </c>
      <c r="AP79" s="764">
        <v>49.048200000000001</v>
      </c>
      <c r="AQ79" s="764">
        <v>49.049300000000002</v>
      </c>
      <c r="AR79" s="764">
        <v>49.1389</v>
      </c>
      <c r="AS79" s="764">
        <v>49.294400000000003</v>
      </c>
      <c r="AT79" s="764">
        <v>49.446300000000001</v>
      </c>
      <c r="AU79" s="764">
        <v>49.626800000000003</v>
      </c>
      <c r="AV79" s="764">
        <v>49.829000000000001</v>
      </c>
      <c r="AW79" s="764">
        <v>50.045699999999997</v>
      </c>
      <c r="AX79" s="764">
        <v>50.268599999999999</v>
      </c>
      <c r="AY79" s="764">
        <v>50.445999999999998</v>
      </c>
      <c r="AZ79" s="764">
        <v>50.656999999999996</v>
      </c>
    </row>
    <row r="80" spans="1:52">
      <c r="A80" s="783" t="s">
        <v>543</v>
      </c>
      <c r="B80" s="782" t="s">
        <v>59</v>
      </c>
      <c r="C80" s="764">
        <v>250.3329</v>
      </c>
      <c r="D80" s="764">
        <v>174.9392</v>
      </c>
      <c r="E80" s="764">
        <v>165.2413</v>
      </c>
      <c r="F80" s="764">
        <v>171.077</v>
      </c>
      <c r="G80" s="764">
        <v>186.17789999999999</v>
      </c>
      <c r="H80" s="764">
        <v>174.255</v>
      </c>
      <c r="I80" s="764">
        <v>203.864</v>
      </c>
      <c r="J80" s="764">
        <v>224.93530000000001</v>
      </c>
      <c r="K80" s="764">
        <v>202.07640000000001</v>
      </c>
      <c r="L80" s="764">
        <v>204.41489999999999</v>
      </c>
      <c r="M80" s="764">
        <v>203.85319999999999</v>
      </c>
      <c r="N80" s="764">
        <v>202.31190000000001</v>
      </c>
      <c r="O80" s="764">
        <v>185.7826</v>
      </c>
      <c r="P80" s="764">
        <v>168.53739999999999</v>
      </c>
      <c r="Q80" s="764">
        <v>201.4794</v>
      </c>
      <c r="R80" s="764">
        <v>211.6729</v>
      </c>
      <c r="S80" s="764">
        <v>240.72309999999999</v>
      </c>
      <c r="T80" s="764">
        <v>216.2045</v>
      </c>
      <c r="U80" s="764">
        <v>243.8929</v>
      </c>
      <c r="V80" s="764">
        <v>289.73039999999997</v>
      </c>
      <c r="W80" s="764">
        <v>274.04570000000001</v>
      </c>
      <c r="X80" s="764">
        <v>256.90539999999999</v>
      </c>
      <c r="Y80" s="764">
        <v>293.14240000000001</v>
      </c>
      <c r="Z80" s="764">
        <v>302.17290000000003</v>
      </c>
      <c r="AA80" s="764">
        <v>316.10419999999999</v>
      </c>
      <c r="AB80" s="764">
        <v>418.2937</v>
      </c>
      <c r="AC80" s="764">
        <v>402.95699999999999</v>
      </c>
      <c r="AD80" s="764">
        <v>391.42039999999997</v>
      </c>
      <c r="AE80" s="764">
        <v>392.78739999999999</v>
      </c>
      <c r="AF80" s="764">
        <v>390.59559999999999</v>
      </c>
      <c r="AG80" s="764">
        <v>383.17079999999999</v>
      </c>
      <c r="AH80" s="764">
        <v>368.61810000000003</v>
      </c>
      <c r="AI80" s="764">
        <v>354.50729999999999</v>
      </c>
      <c r="AJ80" s="764">
        <v>342.16669999999999</v>
      </c>
      <c r="AK80" s="764">
        <v>331.08440000000002</v>
      </c>
      <c r="AL80" s="764">
        <v>321.0949</v>
      </c>
      <c r="AM80" s="764">
        <v>311.99299999999999</v>
      </c>
      <c r="AN80" s="764">
        <v>304.09050000000002</v>
      </c>
      <c r="AO80" s="764">
        <v>297.30160000000001</v>
      </c>
      <c r="AP80" s="764">
        <v>291.51400000000001</v>
      </c>
      <c r="AQ80" s="764">
        <v>286.73779999999999</v>
      </c>
      <c r="AR80" s="764">
        <v>282.72000000000003</v>
      </c>
      <c r="AS80" s="764">
        <v>279.84660000000002</v>
      </c>
      <c r="AT80" s="764">
        <v>277.24009999999998</v>
      </c>
      <c r="AU80" s="764">
        <v>275.09739999999999</v>
      </c>
      <c r="AV80" s="764">
        <v>273.6311</v>
      </c>
      <c r="AW80" s="764">
        <v>272.2878</v>
      </c>
      <c r="AX80" s="764">
        <v>271.44279999999998</v>
      </c>
      <c r="AY80" s="764">
        <v>270.63889999999998</v>
      </c>
      <c r="AZ80" s="764">
        <v>270.02420000000001</v>
      </c>
    </row>
    <row r="81" spans="1:52">
      <c r="A81" s="783" t="s">
        <v>543</v>
      </c>
      <c r="B81" s="782" t="s">
        <v>60</v>
      </c>
      <c r="C81" s="764">
        <v>490.87860000000001</v>
      </c>
      <c r="D81" s="764">
        <v>314.17809999999997</v>
      </c>
      <c r="E81" s="764">
        <v>295.26499999999999</v>
      </c>
      <c r="F81" s="764">
        <v>304.17930000000001</v>
      </c>
      <c r="G81" s="764">
        <v>329.58530000000002</v>
      </c>
      <c r="H81" s="764">
        <v>307.59730000000002</v>
      </c>
      <c r="I81" s="764">
        <v>354.86219999999997</v>
      </c>
      <c r="J81" s="764">
        <v>388.56569999999999</v>
      </c>
      <c r="K81" s="764">
        <v>345.96879999999999</v>
      </c>
      <c r="L81" s="764">
        <v>349.49509999999998</v>
      </c>
      <c r="M81" s="764">
        <v>348.52170000000001</v>
      </c>
      <c r="N81" s="764">
        <v>344.92160000000001</v>
      </c>
      <c r="O81" s="764">
        <v>315.15730000000002</v>
      </c>
      <c r="P81" s="764">
        <v>283.98910000000001</v>
      </c>
      <c r="Q81" s="764">
        <v>335.85599999999999</v>
      </c>
      <c r="R81" s="764">
        <v>352.95740000000001</v>
      </c>
      <c r="S81" s="764">
        <v>402.55549999999999</v>
      </c>
      <c r="T81" s="764">
        <v>326.8571</v>
      </c>
      <c r="U81" s="764">
        <v>369.76819999999998</v>
      </c>
      <c r="V81" s="764">
        <v>439.35890000000001</v>
      </c>
      <c r="W81" s="764">
        <v>450.07119999999998</v>
      </c>
      <c r="X81" s="764">
        <v>442.3673</v>
      </c>
      <c r="Y81" s="764">
        <v>448.65519999999998</v>
      </c>
      <c r="Z81" s="764">
        <v>455.26440000000002</v>
      </c>
      <c r="AA81" s="764">
        <v>462.19009999999997</v>
      </c>
      <c r="AB81" s="764">
        <v>652.91549999999995</v>
      </c>
      <c r="AC81" s="764">
        <v>656.86879999999996</v>
      </c>
      <c r="AD81" s="764">
        <v>656.28309999999999</v>
      </c>
      <c r="AE81" s="764">
        <v>677.03380000000004</v>
      </c>
      <c r="AF81" s="764">
        <v>691.08240000000001</v>
      </c>
      <c r="AG81" s="764">
        <v>695.24839999999995</v>
      </c>
      <c r="AH81" s="764">
        <v>697.2835</v>
      </c>
      <c r="AI81" s="764">
        <v>698.37159999999994</v>
      </c>
      <c r="AJ81" s="764">
        <v>699.36080000000004</v>
      </c>
      <c r="AK81" s="764">
        <v>700.07889999999998</v>
      </c>
      <c r="AL81" s="764">
        <v>699.02139999999997</v>
      </c>
      <c r="AM81" s="764">
        <v>699.7328</v>
      </c>
      <c r="AN81" s="764">
        <v>701.39930000000004</v>
      </c>
      <c r="AO81" s="764">
        <v>703.78790000000004</v>
      </c>
      <c r="AP81" s="764">
        <v>707.67439999999999</v>
      </c>
      <c r="AQ81" s="764">
        <v>712.74030000000005</v>
      </c>
      <c r="AR81" s="764">
        <v>718.85739999999998</v>
      </c>
      <c r="AS81" s="764">
        <v>726.4991</v>
      </c>
      <c r="AT81" s="764">
        <v>733.45320000000004</v>
      </c>
      <c r="AU81" s="764">
        <v>741.02739999999994</v>
      </c>
      <c r="AV81" s="764">
        <v>749.22280000000001</v>
      </c>
      <c r="AW81" s="764">
        <v>756.64059999999995</v>
      </c>
      <c r="AX81" s="764">
        <v>764.04079999999999</v>
      </c>
      <c r="AY81" s="764">
        <v>771.39059999999995</v>
      </c>
      <c r="AZ81" s="764">
        <v>778.30830000000003</v>
      </c>
    </row>
    <row r="82" spans="1:52">
      <c r="A82" s="783" t="s">
        <v>543</v>
      </c>
      <c r="B82" s="782" t="s">
        <v>439</v>
      </c>
      <c r="C82" s="764">
        <v>489.28280000000001</v>
      </c>
      <c r="D82" s="764">
        <v>270.67399999999998</v>
      </c>
      <c r="E82" s="764">
        <v>407.31200000000001</v>
      </c>
      <c r="F82" s="764">
        <v>313.1653</v>
      </c>
      <c r="G82" s="764">
        <v>369.46679999999998</v>
      </c>
      <c r="H82" s="764">
        <v>369.53500000000003</v>
      </c>
      <c r="I82" s="764">
        <v>255.51390000000001</v>
      </c>
      <c r="J82" s="764">
        <v>182.0206</v>
      </c>
      <c r="K82" s="764">
        <v>394.77300000000002</v>
      </c>
      <c r="L82" s="764">
        <v>283.20170000000002</v>
      </c>
      <c r="M82" s="764">
        <v>353.18959999999998</v>
      </c>
      <c r="N82" s="764">
        <v>322.37709999999998</v>
      </c>
      <c r="O82" s="764">
        <v>426.98779999999999</v>
      </c>
      <c r="P82" s="764">
        <v>257.1216</v>
      </c>
      <c r="Q82" s="764">
        <v>388.0874</v>
      </c>
      <c r="R82" s="764">
        <v>452.67700000000002</v>
      </c>
      <c r="S82" s="764">
        <v>420.07889999999998</v>
      </c>
      <c r="T82" s="764">
        <v>541.75289999999995</v>
      </c>
      <c r="U82" s="764">
        <v>350.733</v>
      </c>
      <c r="V82" s="764">
        <v>473.8956</v>
      </c>
      <c r="W82" s="764">
        <v>501.54930000000002</v>
      </c>
      <c r="X82" s="764">
        <v>496.81830000000002</v>
      </c>
      <c r="Y82" s="764">
        <v>478.5222</v>
      </c>
      <c r="Z82" s="764">
        <v>483.33510000000001</v>
      </c>
      <c r="AA82" s="764">
        <v>486.74900000000002</v>
      </c>
      <c r="AB82" s="764">
        <v>702.38070000000005</v>
      </c>
      <c r="AC82" s="764">
        <v>728.20870000000002</v>
      </c>
      <c r="AD82" s="764">
        <v>728.23710000000005</v>
      </c>
      <c r="AE82" s="764">
        <v>752.99279999999999</v>
      </c>
      <c r="AF82" s="764">
        <v>771.68230000000005</v>
      </c>
      <c r="AG82" s="764">
        <v>780.74680000000001</v>
      </c>
      <c r="AH82" s="764">
        <v>788.39400000000001</v>
      </c>
      <c r="AI82" s="764">
        <v>795.76919999999996</v>
      </c>
      <c r="AJ82" s="764">
        <v>805.24220000000003</v>
      </c>
      <c r="AK82" s="764">
        <v>814.79939999999999</v>
      </c>
      <c r="AL82" s="764">
        <v>822.77419999999995</v>
      </c>
      <c r="AM82" s="764">
        <v>833.51559999999995</v>
      </c>
      <c r="AN82" s="764">
        <v>845.63229999999999</v>
      </c>
      <c r="AO82" s="764">
        <v>858.9402</v>
      </c>
      <c r="AP82" s="764">
        <v>874.26729999999998</v>
      </c>
      <c r="AQ82" s="764">
        <v>891.7364</v>
      </c>
      <c r="AR82" s="764">
        <v>910.98990000000003</v>
      </c>
      <c r="AS82" s="764">
        <v>933.09100000000001</v>
      </c>
      <c r="AT82" s="764">
        <v>954.9357</v>
      </c>
      <c r="AU82" s="764">
        <v>978.19290000000001</v>
      </c>
      <c r="AV82" s="764">
        <v>1003.18</v>
      </c>
      <c r="AW82" s="764">
        <v>1027.6120000000001</v>
      </c>
      <c r="AX82" s="764">
        <v>1053.0940000000001</v>
      </c>
      <c r="AY82" s="764">
        <v>1078.808</v>
      </c>
      <c r="AZ82" s="764">
        <v>1105.4290000000001</v>
      </c>
    </row>
    <row r="83" spans="1:52">
      <c r="A83" s="783" t="s">
        <v>543</v>
      </c>
      <c r="B83" s="782" t="s">
        <v>440</v>
      </c>
      <c r="C83" s="764">
        <v>422.56729999999999</v>
      </c>
      <c r="D83" s="764">
        <v>270.44330000000002</v>
      </c>
      <c r="E83" s="764">
        <v>254.11009999999999</v>
      </c>
      <c r="F83" s="764">
        <v>261.36880000000002</v>
      </c>
      <c r="G83" s="764">
        <v>283.22739999999999</v>
      </c>
      <c r="H83" s="764">
        <v>264.4341</v>
      </c>
      <c r="I83" s="764">
        <v>303.88099999999997</v>
      </c>
      <c r="J83" s="764">
        <v>331.98970000000003</v>
      </c>
      <c r="K83" s="764">
        <v>295.0625</v>
      </c>
      <c r="L83" s="764">
        <v>298.40690000000001</v>
      </c>
      <c r="M83" s="764">
        <v>297.85550000000001</v>
      </c>
      <c r="N83" s="764">
        <v>295.61450000000002</v>
      </c>
      <c r="O83" s="764">
        <v>270.59609999999998</v>
      </c>
      <c r="P83" s="764">
        <v>243.6617</v>
      </c>
      <c r="Q83" s="764">
        <v>287.24619999999999</v>
      </c>
      <c r="R83" s="764">
        <v>302.30759999999998</v>
      </c>
      <c r="S83" s="764">
        <v>344.839</v>
      </c>
      <c r="T83" s="764">
        <v>309.7201</v>
      </c>
      <c r="U83" s="764">
        <v>350.64449999999999</v>
      </c>
      <c r="V83" s="764">
        <v>416.35629999999998</v>
      </c>
      <c r="W83" s="764">
        <v>469.90519999999998</v>
      </c>
      <c r="X83" s="764">
        <v>470.31540000000001</v>
      </c>
      <c r="Y83" s="764">
        <v>409.05779999999999</v>
      </c>
      <c r="Z83" s="764">
        <v>410.36239999999998</v>
      </c>
      <c r="AA83" s="764">
        <v>406.34269999999998</v>
      </c>
      <c r="AB83" s="764">
        <v>611.45640000000003</v>
      </c>
      <c r="AC83" s="764">
        <v>674.80780000000004</v>
      </c>
      <c r="AD83" s="764">
        <v>685.44640000000004</v>
      </c>
      <c r="AE83" s="764">
        <v>718.03909999999996</v>
      </c>
      <c r="AF83" s="764">
        <v>743.19970000000001</v>
      </c>
      <c r="AG83" s="764">
        <v>757.09090000000003</v>
      </c>
      <c r="AH83" s="764">
        <v>766.59169999999995</v>
      </c>
      <c r="AI83" s="764">
        <v>774.13279999999997</v>
      </c>
      <c r="AJ83" s="764">
        <v>783.4307</v>
      </c>
      <c r="AK83" s="764">
        <v>792.05669999999998</v>
      </c>
      <c r="AL83" s="764">
        <v>797.19809999999995</v>
      </c>
      <c r="AM83" s="764">
        <v>804.68020000000001</v>
      </c>
      <c r="AN83" s="764">
        <v>813.58960000000002</v>
      </c>
      <c r="AO83" s="764">
        <v>822.68579999999997</v>
      </c>
      <c r="AP83" s="764">
        <v>833.02229999999997</v>
      </c>
      <c r="AQ83" s="764">
        <v>845.26350000000002</v>
      </c>
      <c r="AR83" s="764">
        <v>857.5942</v>
      </c>
      <c r="AS83" s="764">
        <v>872.71429999999998</v>
      </c>
      <c r="AT83" s="764">
        <v>886.40380000000005</v>
      </c>
      <c r="AU83" s="764">
        <v>900.44659999999999</v>
      </c>
      <c r="AV83" s="764">
        <v>916.24149999999997</v>
      </c>
      <c r="AW83" s="764">
        <v>929.23469999999998</v>
      </c>
      <c r="AX83" s="764">
        <v>943.19389999999999</v>
      </c>
      <c r="AY83" s="764">
        <v>956.73099999999999</v>
      </c>
      <c r="AZ83" s="764">
        <v>969.28989999999999</v>
      </c>
    </row>
    <row r="84" spans="1:52">
      <c r="A84" s="782" t="s">
        <v>4</v>
      </c>
      <c r="B84" s="782"/>
      <c r="C84" s="764"/>
      <c r="D84" s="764"/>
      <c r="E84" s="764"/>
      <c r="F84" s="764"/>
      <c r="G84" s="764"/>
      <c r="H84" s="764"/>
      <c r="I84" s="764"/>
      <c r="J84" s="764"/>
      <c r="K84" s="764"/>
      <c r="L84" s="764"/>
      <c r="M84" s="764"/>
      <c r="N84" s="764"/>
      <c r="O84" s="764"/>
      <c r="P84" s="764"/>
      <c r="Q84" s="764"/>
      <c r="R84" s="764"/>
      <c r="S84" s="764"/>
      <c r="T84" s="764"/>
      <c r="U84" s="764"/>
      <c r="V84" s="764"/>
      <c r="W84" s="764"/>
      <c r="X84" s="764"/>
      <c r="Y84" s="764"/>
      <c r="Z84" s="764"/>
      <c r="AA84" s="764"/>
      <c r="AB84" s="764"/>
      <c r="AC84" s="764"/>
      <c r="AD84" s="764"/>
      <c r="AE84" s="764"/>
      <c r="AF84" s="764"/>
      <c r="AG84" s="764"/>
      <c r="AH84" s="764"/>
      <c r="AI84" s="764"/>
      <c r="AJ84" s="764"/>
      <c r="AK84" s="764"/>
      <c r="AL84" s="764"/>
      <c r="AM84" s="764"/>
      <c r="AN84" s="764"/>
      <c r="AO84" s="764"/>
      <c r="AP84" s="764"/>
      <c r="AQ84" s="764"/>
      <c r="AR84" s="764"/>
      <c r="AS84" s="764"/>
      <c r="AT84" s="764"/>
      <c r="AU84" s="764"/>
      <c r="AV84" s="764"/>
      <c r="AW84" s="764"/>
      <c r="AX84" s="764"/>
      <c r="AY84" s="764"/>
      <c r="AZ84" s="764"/>
    </row>
    <row r="85" spans="1:52">
      <c r="A85" s="783" t="s">
        <v>1154</v>
      </c>
      <c r="B85" s="782"/>
      <c r="C85" s="764">
        <v>1986</v>
      </c>
      <c r="D85" s="764">
        <v>1987</v>
      </c>
      <c r="E85" s="764">
        <v>1988</v>
      </c>
      <c r="F85" s="764">
        <v>1989</v>
      </c>
      <c r="G85" s="764">
        <v>1990</v>
      </c>
      <c r="H85" s="764">
        <v>1991</v>
      </c>
      <c r="I85" s="764">
        <v>1992</v>
      </c>
      <c r="J85" s="764">
        <v>1993</v>
      </c>
      <c r="K85" s="764">
        <v>1994</v>
      </c>
      <c r="L85" s="764">
        <v>1995</v>
      </c>
      <c r="M85" s="764">
        <v>1996</v>
      </c>
      <c r="N85" s="764">
        <v>1997</v>
      </c>
      <c r="O85" s="764">
        <v>1998</v>
      </c>
      <c r="P85" s="764">
        <v>1999</v>
      </c>
      <c r="Q85" s="764">
        <v>2000</v>
      </c>
      <c r="R85" s="764">
        <v>2001</v>
      </c>
      <c r="S85" s="764">
        <v>2002</v>
      </c>
      <c r="T85" s="764">
        <v>2003</v>
      </c>
      <c r="U85" s="764">
        <v>2004</v>
      </c>
      <c r="V85" s="764">
        <v>2005</v>
      </c>
      <c r="W85" s="764">
        <v>2006</v>
      </c>
      <c r="X85" s="764">
        <v>2007</v>
      </c>
      <c r="Y85" s="764">
        <v>2008</v>
      </c>
      <c r="Z85" s="764">
        <v>2009</v>
      </c>
      <c r="AA85" s="764">
        <v>2010</v>
      </c>
      <c r="AB85" s="764">
        <v>2011</v>
      </c>
      <c r="AC85" s="764">
        <v>2012</v>
      </c>
      <c r="AD85" s="764">
        <v>2013</v>
      </c>
      <c r="AE85" s="764">
        <v>2014</v>
      </c>
      <c r="AF85" s="764">
        <v>2015</v>
      </c>
      <c r="AG85" s="764">
        <v>2016</v>
      </c>
      <c r="AH85" s="764">
        <v>2017</v>
      </c>
      <c r="AI85" s="764">
        <v>2018</v>
      </c>
      <c r="AJ85" s="764">
        <v>2019</v>
      </c>
      <c r="AK85" s="764">
        <v>2020</v>
      </c>
      <c r="AL85" s="764">
        <v>2021</v>
      </c>
      <c r="AM85" s="764">
        <v>2022</v>
      </c>
      <c r="AN85" s="764">
        <v>2023</v>
      </c>
      <c r="AO85" s="764">
        <v>2024</v>
      </c>
      <c r="AP85" s="764">
        <v>2025</v>
      </c>
      <c r="AQ85" s="764">
        <v>2026</v>
      </c>
      <c r="AR85" s="764">
        <v>2027</v>
      </c>
      <c r="AS85" s="764">
        <v>2028</v>
      </c>
      <c r="AT85" s="764">
        <v>2029</v>
      </c>
      <c r="AU85" s="764">
        <v>2030</v>
      </c>
      <c r="AV85" s="764">
        <v>2031</v>
      </c>
      <c r="AW85" s="764">
        <v>2032</v>
      </c>
      <c r="AX85" s="764">
        <v>2033</v>
      </c>
      <c r="AY85" s="764">
        <v>2034</v>
      </c>
      <c r="AZ85" s="764">
        <v>2035</v>
      </c>
    </row>
    <row r="86" spans="1:52">
      <c r="A86" s="783" t="s">
        <v>543</v>
      </c>
      <c r="B86" s="782" t="s">
        <v>35</v>
      </c>
      <c r="C86" s="764">
        <v>5218.1530000000002</v>
      </c>
      <c r="D86" s="764">
        <v>5158.1120000000001</v>
      </c>
      <c r="E86" s="764">
        <v>5218.75</v>
      </c>
      <c r="F86" s="764">
        <v>5282.616</v>
      </c>
      <c r="G86" s="764">
        <v>5146.1049999999996</v>
      </c>
      <c r="H86" s="764">
        <v>5271.7359999999999</v>
      </c>
      <c r="I86" s="764">
        <v>5051.674</v>
      </c>
      <c r="J86" s="764">
        <v>4425.2569999999996</v>
      </c>
      <c r="K86" s="764">
        <v>4529.7110000000002</v>
      </c>
      <c r="L86" s="764">
        <v>4913.5919999999996</v>
      </c>
      <c r="M86" s="764">
        <v>5166.491</v>
      </c>
      <c r="N86" s="764">
        <v>3037.5610000000001</v>
      </c>
      <c r="O86" s="764">
        <v>5286.4570000000003</v>
      </c>
      <c r="P86" s="764">
        <v>5326.94</v>
      </c>
      <c r="Q86" s="764">
        <v>5475.87</v>
      </c>
      <c r="R86" s="764">
        <v>1976.018</v>
      </c>
      <c r="S86" s="764">
        <v>3786.5889999999999</v>
      </c>
      <c r="T86" s="764">
        <v>3256.152</v>
      </c>
      <c r="U86" s="764">
        <v>3005.1120000000001</v>
      </c>
      <c r="V86" s="764">
        <v>3506.2910000000002</v>
      </c>
      <c r="W86" s="764">
        <v>3052.6529999999998</v>
      </c>
      <c r="X86" s="764">
        <v>4691.6220000000003</v>
      </c>
      <c r="Y86" s="764">
        <v>4317.2079999999996</v>
      </c>
      <c r="Z86" s="764">
        <v>2686.8119999999999</v>
      </c>
      <c r="AA86" s="764">
        <v>1596.011</v>
      </c>
      <c r="AB86" s="764">
        <v>1059.758</v>
      </c>
      <c r="AC86" s="764">
        <v>1021.066</v>
      </c>
      <c r="AD86" s="764">
        <v>2218.4879999999998</v>
      </c>
      <c r="AE86" s="764">
        <v>2595.2379999999998</v>
      </c>
      <c r="AF86" s="764">
        <v>2665.7759999999998</v>
      </c>
      <c r="AG86" s="764">
        <v>2685.5</v>
      </c>
      <c r="AH86" s="764">
        <v>2705.616</v>
      </c>
      <c r="AI86" s="764">
        <v>3389.89</v>
      </c>
      <c r="AJ86" s="764">
        <v>3471.681</v>
      </c>
      <c r="AK86" s="764">
        <v>3493.6190000000001</v>
      </c>
      <c r="AL86" s="764">
        <v>3515.7890000000002</v>
      </c>
      <c r="AM86" s="764">
        <v>3538.4830000000002</v>
      </c>
      <c r="AN86" s="764">
        <v>3559.1559999999999</v>
      </c>
      <c r="AO86" s="764">
        <v>3580.7420000000002</v>
      </c>
      <c r="AP86" s="764">
        <v>3603.16</v>
      </c>
      <c r="AQ86" s="764">
        <v>3626.34</v>
      </c>
      <c r="AR86" s="764">
        <v>3650.1750000000002</v>
      </c>
      <c r="AS86" s="764">
        <v>3674.6120000000001</v>
      </c>
      <c r="AT86" s="764">
        <v>3699.6350000000002</v>
      </c>
      <c r="AU86" s="764">
        <v>3725.1930000000002</v>
      </c>
      <c r="AV86" s="764">
        <v>3751.2370000000001</v>
      </c>
      <c r="AW86" s="764">
        <v>3777.723</v>
      </c>
      <c r="AX86" s="764">
        <v>3804.6129999999998</v>
      </c>
      <c r="AY86" s="764">
        <v>3831.8670000000002</v>
      </c>
      <c r="AZ86" s="764">
        <v>3859.4540000000002</v>
      </c>
    </row>
    <row r="87" spans="1:52">
      <c r="A87" s="783" t="s">
        <v>543</v>
      </c>
      <c r="B87" s="782" t="s">
        <v>545</v>
      </c>
      <c r="C87" s="764">
        <v>872.51409999999998</v>
      </c>
      <c r="D87" s="764">
        <v>854.88260000000002</v>
      </c>
      <c r="E87" s="764">
        <v>856.31790000000001</v>
      </c>
      <c r="F87" s="764">
        <v>864.68359999999996</v>
      </c>
      <c r="G87" s="764">
        <v>840.35149999999999</v>
      </c>
      <c r="H87" s="764">
        <v>866.7527</v>
      </c>
      <c r="I87" s="764">
        <v>832.74580000000003</v>
      </c>
      <c r="J87" s="764">
        <v>688.16229999999996</v>
      </c>
      <c r="K87" s="764">
        <v>686.19780000000003</v>
      </c>
      <c r="L87" s="764">
        <v>792.28409999999997</v>
      </c>
      <c r="M87" s="764">
        <v>871.31219999999996</v>
      </c>
      <c r="N87" s="764">
        <v>566.47199999999998</v>
      </c>
      <c r="O87" s="764">
        <v>878.15200000000004</v>
      </c>
      <c r="P87" s="764">
        <v>907.0883</v>
      </c>
      <c r="Q87" s="764">
        <v>864.26760000000002</v>
      </c>
      <c r="R87" s="764">
        <v>286.60509999999999</v>
      </c>
      <c r="S87" s="764">
        <v>532.78330000000005</v>
      </c>
      <c r="T87" s="764">
        <v>461.03050000000002</v>
      </c>
      <c r="U87" s="764">
        <v>419.82380000000001</v>
      </c>
      <c r="V87" s="764">
        <v>489.59780000000001</v>
      </c>
      <c r="W87" s="764">
        <v>412.00779999999997</v>
      </c>
      <c r="X87" s="764">
        <v>675.35619999999994</v>
      </c>
      <c r="Y87" s="764">
        <v>652.45039999999995</v>
      </c>
      <c r="Z87" s="764">
        <v>377.29160000000002</v>
      </c>
      <c r="AA87" s="764">
        <v>134.6088</v>
      </c>
      <c r="AB87" s="764">
        <v>87.195800000000006</v>
      </c>
      <c r="AC87" s="764">
        <v>79.411000000000001</v>
      </c>
      <c r="AD87" s="764">
        <v>312.93490000000003</v>
      </c>
      <c r="AE87" s="764">
        <v>547.36180000000002</v>
      </c>
      <c r="AF87" s="764">
        <v>566.89739999999995</v>
      </c>
      <c r="AG87" s="764">
        <v>575.59839999999997</v>
      </c>
      <c r="AH87" s="764">
        <v>584.17070000000001</v>
      </c>
      <c r="AI87" s="764">
        <v>727.66809999999998</v>
      </c>
      <c r="AJ87" s="764">
        <v>748.36509999999998</v>
      </c>
      <c r="AK87" s="764">
        <v>756.53830000000005</v>
      </c>
      <c r="AL87" s="764">
        <v>764.6739</v>
      </c>
      <c r="AM87" s="764">
        <v>772.98969999999997</v>
      </c>
      <c r="AN87" s="764">
        <v>781.60479999999995</v>
      </c>
      <c r="AO87" s="764">
        <v>790.13789999999995</v>
      </c>
      <c r="AP87" s="764">
        <v>798.60069999999996</v>
      </c>
      <c r="AQ87" s="764">
        <v>807.00289999999995</v>
      </c>
      <c r="AR87" s="764">
        <v>815.33770000000004</v>
      </c>
      <c r="AS87" s="764">
        <v>823.61389999999994</v>
      </c>
      <c r="AT87" s="764">
        <v>831.85230000000001</v>
      </c>
      <c r="AU87" s="764">
        <v>840.05690000000004</v>
      </c>
      <c r="AV87" s="764">
        <v>848.23130000000003</v>
      </c>
      <c r="AW87" s="764">
        <v>856.37789999999995</v>
      </c>
      <c r="AX87" s="764">
        <v>864.49869999999999</v>
      </c>
      <c r="AY87" s="764">
        <v>872.59479999999996</v>
      </c>
      <c r="AZ87" s="764">
        <v>880.66750000000002</v>
      </c>
    </row>
    <row r="88" spans="1:52">
      <c r="A88" s="783" t="s">
        <v>543</v>
      </c>
      <c r="B88" s="782" t="s">
        <v>150</v>
      </c>
      <c r="C88" s="764">
        <v>1995.893</v>
      </c>
      <c r="D88" s="764">
        <v>2014.104</v>
      </c>
      <c r="E88" s="764">
        <v>2037.204</v>
      </c>
      <c r="F88" s="764">
        <v>2083.701</v>
      </c>
      <c r="G88" s="764">
        <v>2030.1990000000001</v>
      </c>
      <c r="H88" s="764">
        <v>2062.346</v>
      </c>
      <c r="I88" s="764">
        <v>1976.596</v>
      </c>
      <c r="J88" s="764">
        <v>1881.087</v>
      </c>
      <c r="K88" s="764">
        <v>2010.6320000000001</v>
      </c>
      <c r="L88" s="764">
        <v>1988.355</v>
      </c>
      <c r="M88" s="764">
        <v>1939.153</v>
      </c>
      <c r="N88" s="764">
        <v>925.36379999999997</v>
      </c>
      <c r="O88" s="764">
        <v>2053.6909999999998</v>
      </c>
      <c r="P88" s="764">
        <v>1983.377</v>
      </c>
      <c r="Q88" s="764">
        <v>2296.8069999999998</v>
      </c>
      <c r="R88" s="764">
        <v>921.19949999999994</v>
      </c>
      <c r="S88" s="764">
        <v>1846.52</v>
      </c>
      <c r="T88" s="764">
        <v>1582.316</v>
      </c>
      <c r="U88" s="764">
        <v>1483.7550000000001</v>
      </c>
      <c r="V88" s="764">
        <v>1733.116</v>
      </c>
      <c r="W88" s="764">
        <v>1521.953</v>
      </c>
      <c r="X88" s="764">
        <v>2167.4810000000002</v>
      </c>
      <c r="Y88" s="764">
        <v>1895.99</v>
      </c>
      <c r="Z88" s="764">
        <v>1269.7940000000001</v>
      </c>
      <c r="AA88" s="764">
        <v>1080.645</v>
      </c>
      <c r="AB88" s="764">
        <v>725.14149999999995</v>
      </c>
      <c r="AC88" s="764">
        <v>716.42970000000003</v>
      </c>
      <c r="AD88" s="764">
        <v>1160.9259999999999</v>
      </c>
      <c r="AE88" s="764">
        <v>1160.7829999999999</v>
      </c>
      <c r="AF88" s="764">
        <v>1192.2059999999999</v>
      </c>
      <c r="AG88" s="764">
        <v>1201.1469999999999</v>
      </c>
      <c r="AH88" s="764">
        <v>1210.412</v>
      </c>
      <c r="AI88" s="764">
        <v>1377.9290000000001</v>
      </c>
      <c r="AJ88" s="764">
        <v>1402.3630000000001</v>
      </c>
      <c r="AK88" s="764">
        <v>1412.828</v>
      </c>
      <c r="AL88" s="764">
        <v>1423.126</v>
      </c>
      <c r="AM88" s="764">
        <v>1433.625</v>
      </c>
      <c r="AN88" s="764">
        <v>1442.961</v>
      </c>
      <c r="AO88" s="764">
        <v>1452.7829999999999</v>
      </c>
      <c r="AP88" s="764">
        <v>1463.0450000000001</v>
      </c>
      <c r="AQ88" s="764">
        <v>1473.7090000000001</v>
      </c>
      <c r="AR88" s="764">
        <v>1484.7260000000001</v>
      </c>
      <c r="AS88" s="764">
        <v>1496.067</v>
      </c>
      <c r="AT88" s="764">
        <v>1507.713</v>
      </c>
      <c r="AU88" s="764">
        <v>1519.635</v>
      </c>
      <c r="AV88" s="764">
        <v>1531.81</v>
      </c>
      <c r="AW88" s="764">
        <v>1544.2149999999999</v>
      </c>
      <c r="AX88" s="764">
        <v>1556.83</v>
      </c>
      <c r="AY88" s="764">
        <v>1569.6369999999999</v>
      </c>
      <c r="AZ88" s="764">
        <v>1582.6179999999999</v>
      </c>
    </row>
    <row r="89" spans="1:52">
      <c r="A89" s="783" t="s">
        <v>543</v>
      </c>
      <c r="B89" s="782" t="s">
        <v>546</v>
      </c>
      <c r="C89" s="764">
        <v>475.48590000000002</v>
      </c>
      <c r="D89" s="764">
        <v>474.37900000000002</v>
      </c>
      <c r="E89" s="764">
        <v>486.9699</v>
      </c>
      <c r="F89" s="764">
        <v>501.4067</v>
      </c>
      <c r="G89" s="764">
        <v>485.79109999999997</v>
      </c>
      <c r="H89" s="764">
        <v>499.15190000000001</v>
      </c>
      <c r="I89" s="764">
        <v>460.75810000000001</v>
      </c>
      <c r="J89" s="764">
        <v>449.43610000000001</v>
      </c>
      <c r="K89" s="764">
        <v>448.8707</v>
      </c>
      <c r="L89" s="764">
        <v>480.82819999999998</v>
      </c>
      <c r="M89" s="764">
        <v>478.60340000000002</v>
      </c>
      <c r="N89" s="764">
        <v>231.33600000000001</v>
      </c>
      <c r="O89" s="764">
        <v>515.12990000000002</v>
      </c>
      <c r="P89" s="764">
        <v>497.81630000000001</v>
      </c>
      <c r="Q89" s="764">
        <v>518</v>
      </c>
      <c r="R89" s="764">
        <v>176.8235</v>
      </c>
      <c r="S89" s="764">
        <v>378.589</v>
      </c>
      <c r="T89" s="764">
        <v>327.41809999999998</v>
      </c>
      <c r="U89" s="764">
        <v>312.1266</v>
      </c>
      <c r="V89" s="764">
        <v>374.51710000000003</v>
      </c>
      <c r="W89" s="764">
        <v>314.43680000000001</v>
      </c>
      <c r="X89" s="764">
        <v>470.6386</v>
      </c>
      <c r="Y89" s="764">
        <v>414.35640000000001</v>
      </c>
      <c r="Z89" s="764">
        <v>268.48520000000002</v>
      </c>
      <c r="AA89" s="764">
        <v>205.5162</v>
      </c>
      <c r="AB89" s="764">
        <v>134.16489999999999</v>
      </c>
      <c r="AC89" s="764">
        <v>121.67019999999999</v>
      </c>
      <c r="AD89" s="764">
        <v>296.49779999999998</v>
      </c>
      <c r="AE89" s="764">
        <v>445.21570000000003</v>
      </c>
      <c r="AF89" s="764">
        <v>461.5034</v>
      </c>
      <c r="AG89" s="764">
        <v>469.03910000000002</v>
      </c>
      <c r="AH89" s="764">
        <v>476.45830000000001</v>
      </c>
      <c r="AI89" s="764">
        <v>527.84640000000002</v>
      </c>
      <c r="AJ89" s="764">
        <v>539.13570000000004</v>
      </c>
      <c r="AK89" s="764">
        <v>546.16020000000003</v>
      </c>
      <c r="AL89" s="764">
        <v>553.08720000000005</v>
      </c>
      <c r="AM89" s="764">
        <v>559.83569999999997</v>
      </c>
      <c r="AN89" s="764">
        <v>566.04830000000004</v>
      </c>
      <c r="AO89" s="764">
        <v>572.18769999999995</v>
      </c>
      <c r="AP89" s="764">
        <v>578.26030000000003</v>
      </c>
      <c r="AQ89" s="764">
        <v>584.27149999999995</v>
      </c>
      <c r="AR89" s="764">
        <v>590.22339999999997</v>
      </c>
      <c r="AS89" s="764">
        <v>596.11990000000003</v>
      </c>
      <c r="AT89" s="764">
        <v>601.96780000000001</v>
      </c>
      <c r="AU89" s="764">
        <v>607.77009999999996</v>
      </c>
      <c r="AV89" s="764">
        <v>613.52949999999998</v>
      </c>
      <c r="AW89" s="764">
        <v>619.24850000000004</v>
      </c>
      <c r="AX89" s="764">
        <v>624.9289</v>
      </c>
      <c r="AY89" s="764">
        <v>630.57249999999999</v>
      </c>
      <c r="AZ89" s="764">
        <v>636.18119999999999</v>
      </c>
    </row>
    <row r="90" spans="1:52">
      <c r="A90" s="783" t="s">
        <v>543</v>
      </c>
      <c r="B90" s="782" t="s">
        <v>547</v>
      </c>
      <c r="C90" s="764">
        <v>1874.26</v>
      </c>
      <c r="D90" s="764">
        <v>1814.7460000000001</v>
      </c>
      <c r="E90" s="764">
        <v>1838.258</v>
      </c>
      <c r="F90" s="764">
        <v>1832.8240000000001</v>
      </c>
      <c r="G90" s="764">
        <v>1789.7639999999999</v>
      </c>
      <c r="H90" s="764">
        <v>1843.4849999999999</v>
      </c>
      <c r="I90" s="764">
        <v>1781.5740000000001</v>
      </c>
      <c r="J90" s="764">
        <v>1406.5709999999999</v>
      </c>
      <c r="K90" s="764">
        <v>1384.011</v>
      </c>
      <c r="L90" s="764">
        <v>1652.125</v>
      </c>
      <c r="M90" s="764">
        <v>1877.422</v>
      </c>
      <c r="N90" s="764">
        <v>1314.3889999999999</v>
      </c>
      <c r="O90" s="764">
        <v>1839.4839999999999</v>
      </c>
      <c r="P90" s="764">
        <v>1938.6579999999999</v>
      </c>
      <c r="Q90" s="764">
        <v>1796.796</v>
      </c>
      <c r="R90" s="764">
        <v>591.38969999999995</v>
      </c>
      <c r="S90" s="764">
        <v>1028.6969999999999</v>
      </c>
      <c r="T90" s="764">
        <v>885.38760000000002</v>
      </c>
      <c r="U90" s="764">
        <v>789.40610000000004</v>
      </c>
      <c r="V90" s="764">
        <v>909.06060000000002</v>
      </c>
      <c r="W90" s="764">
        <v>804.2559</v>
      </c>
      <c r="X90" s="764">
        <v>1378.146</v>
      </c>
      <c r="Y90" s="764">
        <v>1354.41</v>
      </c>
      <c r="Z90" s="764">
        <v>771.24090000000001</v>
      </c>
      <c r="AA90" s="764">
        <v>175.2413</v>
      </c>
      <c r="AB90" s="764">
        <v>113.25620000000001</v>
      </c>
      <c r="AC90" s="764">
        <v>103.5552</v>
      </c>
      <c r="AD90" s="764">
        <v>448.12970000000001</v>
      </c>
      <c r="AE90" s="764">
        <v>441.87709999999998</v>
      </c>
      <c r="AF90" s="764">
        <v>445.16989999999998</v>
      </c>
      <c r="AG90" s="764">
        <v>439.7158</v>
      </c>
      <c r="AH90" s="764">
        <v>434.57530000000003</v>
      </c>
      <c r="AI90" s="764">
        <v>756.44669999999996</v>
      </c>
      <c r="AJ90" s="764">
        <v>781.81759999999997</v>
      </c>
      <c r="AK90" s="764">
        <v>778.09230000000002</v>
      </c>
      <c r="AL90" s="764">
        <v>774.90170000000001</v>
      </c>
      <c r="AM90" s="764">
        <v>772.03269999999998</v>
      </c>
      <c r="AN90" s="764">
        <v>768.54219999999998</v>
      </c>
      <c r="AO90" s="764">
        <v>765.63350000000003</v>
      </c>
      <c r="AP90" s="764">
        <v>763.25419999999997</v>
      </c>
      <c r="AQ90" s="764">
        <v>761.35699999999997</v>
      </c>
      <c r="AR90" s="764">
        <v>759.88789999999995</v>
      </c>
      <c r="AS90" s="764">
        <v>758.81110000000001</v>
      </c>
      <c r="AT90" s="764">
        <v>758.10260000000005</v>
      </c>
      <c r="AU90" s="764">
        <v>757.73040000000003</v>
      </c>
      <c r="AV90" s="764">
        <v>757.66549999999995</v>
      </c>
      <c r="AW90" s="764">
        <v>757.88149999999996</v>
      </c>
      <c r="AX90" s="764">
        <v>758.3546</v>
      </c>
      <c r="AY90" s="764">
        <v>759.06299999999999</v>
      </c>
      <c r="AZ90" s="764">
        <v>759.98699999999997</v>
      </c>
    </row>
    <row r="91" spans="1:52">
      <c r="A91" s="782" t="s">
        <v>4</v>
      </c>
      <c r="B91" s="782"/>
      <c r="C91" s="764"/>
      <c r="D91" s="764"/>
      <c r="E91" s="764"/>
      <c r="F91" s="764"/>
      <c r="G91" s="764"/>
      <c r="H91" s="764"/>
      <c r="I91" s="764"/>
      <c r="J91" s="764"/>
      <c r="K91" s="764"/>
      <c r="L91" s="764"/>
      <c r="M91" s="764"/>
      <c r="N91" s="764"/>
      <c r="O91" s="764"/>
      <c r="P91" s="764"/>
      <c r="Q91" s="764"/>
      <c r="R91" s="764"/>
      <c r="S91" s="764"/>
      <c r="T91" s="764"/>
      <c r="U91" s="764"/>
      <c r="V91" s="764"/>
      <c r="W91" s="764"/>
      <c r="X91" s="764"/>
      <c r="Y91" s="764"/>
      <c r="Z91" s="764"/>
      <c r="AA91" s="764"/>
      <c r="AB91" s="764"/>
      <c r="AC91" s="764"/>
      <c r="AD91" s="764"/>
      <c r="AE91" s="764"/>
      <c r="AF91" s="764"/>
      <c r="AG91" s="764"/>
      <c r="AH91" s="764"/>
      <c r="AI91" s="764"/>
      <c r="AJ91" s="764"/>
      <c r="AK91" s="764"/>
      <c r="AL91" s="764"/>
      <c r="AM91" s="764"/>
      <c r="AN91" s="764"/>
      <c r="AO91" s="764"/>
      <c r="AP91" s="764"/>
      <c r="AQ91" s="764"/>
      <c r="AR91" s="764"/>
      <c r="AS91" s="764"/>
      <c r="AT91" s="764"/>
      <c r="AU91" s="764"/>
      <c r="AV91" s="764"/>
      <c r="AW91" s="764"/>
      <c r="AX91" s="764"/>
      <c r="AY91" s="764"/>
      <c r="AZ91" s="764"/>
    </row>
    <row r="92" spans="1:52">
      <c r="A92" s="783" t="s">
        <v>1155</v>
      </c>
      <c r="B92" s="782"/>
      <c r="C92" s="764">
        <v>1986</v>
      </c>
      <c r="D92" s="764">
        <v>1987</v>
      </c>
      <c r="E92" s="764">
        <v>1988</v>
      </c>
      <c r="F92" s="764">
        <v>1989</v>
      </c>
      <c r="G92" s="764">
        <v>1990</v>
      </c>
      <c r="H92" s="764">
        <v>1991</v>
      </c>
      <c r="I92" s="764">
        <v>1992</v>
      </c>
      <c r="J92" s="764">
        <v>1993</v>
      </c>
      <c r="K92" s="764">
        <v>1994</v>
      </c>
      <c r="L92" s="764">
        <v>1995</v>
      </c>
      <c r="M92" s="764">
        <v>1996</v>
      </c>
      <c r="N92" s="764">
        <v>1997</v>
      </c>
      <c r="O92" s="764">
        <v>1998</v>
      </c>
      <c r="P92" s="764">
        <v>1999</v>
      </c>
      <c r="Q92" s="764">
        <v>2000</v>
      </c>
      <c r="R92" s="764">
        <v>2001</v>
      </c>
      <c r="S92" s="764">
        <v>2002</v>
      </c>
      <c r="T92" s="764">
        <v>2003</v>
      </c>
      <c r="U92" s="764">
        <v>2004</v>
      </c>
      <c r="V92" s="764">
        <v>2005</v>
      </c>
      <c r="W92" s="764">
        <v>2006</v>
      </c>
      <c r="X92" s="764">
        <v>2007</v>
      </c>
      <c r="Y92" s="764">
        <v>2008</v>
      </c>
      <c r="Z92" s="764">
        <v>2009</v>
      </c>
      <c r="AA92" s="764">
        <v>2010</v>
      </c>
      <c r="AB92" s="764">
        <v>2011</v>
      </c>
      <c r="AC92" s="764">
        <v>2012</v>
      </c>
      <c r="AD92" s="764">
        <v>2013</v>
      </c>
      <c r="AE92" s="764">
        <v>2014</v>
      </c>
      <c r="AF92" s="764">
        <v>2015</v>
      </c>
      <c r="AG92" s="764">
        <v>2016</v>
      </c>
      <c r="AH92" s="764">
        <v>2017</v>
      </c>
      <c r="AI92" s="764">
        <v>2018</v>
      </c>
      <c r="AJ92" s="764">
        <v>2019</v>
      </c>
      <c r="AK92" s="764">
        <v>2020</v>
      </c>
      <c r="AL92" s="764">
        <v>2021</v>
      </c>
      <c r="AM92" s="764">
        <v>2022</v>
      </c>
      <c r="AN92" s="764">
        <v>2023</v>
      </c>
      <c r="AO92" s="764">
        <v>2024</v>
      </c>
      <c r="AP92" s="764">
        <v>2025</v>
      </c>
      <c r="AQ92" s="764">
        <v>2026</v>
      </c>
      <c r="AR92" s="764">
        <v>2027</v>
      </c>
      <c r="AS92" s="764">
        <v>2028</v>
      </c>
      <c r="AT92" s="764">
        <v>2029</v>
      </c>
      <c r="AU92" s="764">
        <v>2030</v>
      </c>
      <c r="AV92" s="764">
        <v>2031</v>
      </c>
      <c r="AW92" s="764">
        <v>2032</v>
      </c>
      <c r="AX92" s="764">
        <v>2033</v>
      </c>
      <c r="AY92" s="764">
        <v>2034</v>
      </c>
      <c r="AZ92" s="764">
        <v>2035</v>
      </c>
    </row>
    <row r="93" spans="1:52">
      <c r="A93" s="783" t="s">
        <v>452</v>
      </c>
      <c r="B93" s="782" t="s">
        <v>36</v>
      </c>
      <c r="C93" s="764">
        <v>0</v>
      </c>
      <c r="D93" s="764">
        <v>0</v>
      </c>
      <c r="E93" s="764">
        <v>0</v>
      </c>
      <c r="F93" s="764">
        <v>0</v>
      </c>
      <c r="G93" s="764">
        <v>0</v>
      </c>
      <c r="H93" s="764">
        <v>0</v>
      </c>
      <c r="I93" s="764">
        <v>0</v>
      </c>
      <c r="J93" s="764">
        <v>0</v>
      </c>
      <c r="K93" s="764">
        <v>0</v>
      </c>
      <c r="L93" s="764">
        <v>0</v>
      </c>
      <c r="M93" s="764">
        <v>0</v>
      </c>
      <c r="N93" s="764">
        <v>0</v>
      </c>
      <c r="O93" s="764">
        <v>0</v>
      </c>
      <c r="P93" s="764">
        <v>0</v>
      </c>
      <c r="Q93" s="764">
        <v>0</v>
      </c>
      <c r="R93" s="764">
        <v>0</v>
      </c>
      <c r="S93" s="764">
        <v>0</v>
      </c>
      <c r="T93" s="764">
        <v>0</v>
      </c>
      <c r="U93" s="764">
        <v>0</v>
      </c>
      <c r="V93" s="764">
        <v>0</v>
      </c>
      <c r="W93" s="764">
        <v>0</v>
      </c>
      <c r="X93" s="764">
        <v>0</v>
      </c>
      <c r="Y93" s="764">
        <v>0</v>
      </c>
      <c r="Z93" s="764">
        <v>0</v>
      </c>
      <c r="AA93" s="764">
        <v>0</v>
      </c>
      <c r="AB93" s="764">
        <v>0</v>
      </c>
      <c r="AC93" s="764">
        <v>0</v>
      </c>
      <c r="AD93" s="764">
        <v>0</v>
      </c>
      <c r="AE93" s="764">
        <v>12.218</v>
      </c>
      <c r="AF93" s="764">
        <v>19.182600000000001</v>
      </c>
      <c r="AG93" s="764">
        <v>30.327200000000001</v>
      </c>
      <c r="AH93" s="764">
        <v>45.191899999999997</v>
      </c>
      <c r="AI93" s="764">
        <v>63.154800000000002</v>
      </c>
      <c r="AJ93" s="764">
        <v>83.789900000000003</v>
      </c>
      <c r="AK93" s="764">
        <v>106.8068</v>
      </c>
      <c r="AL93" s="764">
        <v>131.85669999999999</v>
      </c>
      <c r="AM93" s="764">
        <v>158.45869999999999</v>
      </c>
      <c r="AN93" s="764">
        <v>186.28200000000001</v>
      </c>
      <c r="AO93" s="764">
        <v>215.10069999999999</v>
      </c>
      <c r="AP93" s="764">
        <v>245.00059999999999</v>
      </c>
      <c r="AQ93" s="764">
        <v>275.7715</v>
      </c>
      <c r="AR93" s="764">
        <v>305.68349999999998</v>
      </c>
      <c r="AS93" s="764">
        <v>334.42939999999999</v>
      </c>
      <c r="AT93" s="764">
        <v>361.71800000000002</v>
      </c>
      <c r="AU93" s="764">
        <v>387.34769999999997</v>
      </c>
      <c r="AV93" s="764">
        <v>418.23329999999999</v>
      </c>
      <c r="AW93" s="764">
        <v>436.88060000000002</v>
      </c>
      <c r="AX93" s="764">
        <v>452.11529999999999</v>
      </c>
      <c r="AY93" s="764">
        <v>466.90870000000001</v>
      </c>
      <c r="AZ93" s="764">
        <v>476.29770000000002</v>
      </c>
    </row>
    <row r="94" spans="1:52">
      <c r="A94" s="782" t="s">
        <v>4</v>
      </c>
      <c r="B94" s="782"/>
      <c r="C94" s="764"/>
      <c r="D94" s="764"/>
      <c r="E94" s="764"/>
      <c r="F94" s="764"/>
      <c r="G94" s="764"/>
      <c r="H94" s="764"/>
      <c r="I94" s="764"/>
      <c r="J94" s="764"/>
      <c r="K94" s="764"/>
      <c r="L94" s="764"/>
      <c r="M94" s="764"/>
      <c r="N94" s="764"/>
      <c r="O94" s="764"/>
      <c r="P94" s="764"/>
      <c r="Q94" s="764"/>
      <c r="R94" s="764"/>
      <c r="S94" s="764"/>
      <c r="T94" s="764"/>
      <c r="U94" s="764"/>
      <c r="V94" s="764"/>
      <c r="W94" s="764"/>
      <c r="X94" s="764"/>
      <c r="Y94" s="764"/>
      <c r="Z94" s="764"/>
      <c r="AA94" s="764"/>
      <c r="AB94" s="764"/>
      <c r="AC94" s="764"/>
      <c r="AD94" s="764"/>
      <c r="AE94" s="764"/>
      <c r="AF94" s="764"/>
      <c r="AG94" s="764"/>
      <c r="AH94" s="764"/>
      <c r="AI94" s="764"/>
      <c r="AJ94" s="764"/>
      <c r="AK94" s="764"/>
      <c r="AL94" s="764"/>
      <c r="AM94" s="764"/>
      <c r="AN94" s="764"/>
      <c r="AO94" s="764"/>
      <c r="AP94" s="764"/>
      <c r="AQ94" s="764"/>
      <c r="AR94" s="764"/>
      <c r="AS94" s="764"/>
      <c r="AT94" s="764"/>
      <c r="AU94" s="764"/>
      <c r="AV94" s="764"/>
      <c r="AW94" s="764"/>
      <c r="AX94" s="764"/>
      <c r="AY94" s="764"/>
      <c r="AZ94" s="764"/>
    </row>
    <row r="95" spans="1:52">
      <c r="A95" s="783" t="s">
        <v>1156</v>
      </c>
      <c r="B95" s="782"/>
      <c r="C95" s="764">
        <v>1986</v>
      </c>
      <c r="D95" s="764">
        <v>1987</v>
      </c>
      <c r="E95" s="764">
        <v>1988</v>
      </c>
      <c r="F95" s="764">
        <v>1989</v>
      </c>
      <c r="G95" s="764">
        <v>1990</v>
      </c>
      <c r="H95" s="764">
        <v>1991</v>
      </c>
      <c r="I95" s="764">
        <v>1992</v>
      </c>
      <c r="J95" s="764">
        <v>1993</v>
      </c>
      <c r="K95" s="764">
        <v>1994</v>
      </c>
      <c r="L95" s="764">
        <v>1995</v>
      </c>
      <c r="M95" s="764">
        <v>1996</v>
      </c>
      <c r="N95" s="764">
        <v>1997</v>
      </c>
      <c r="O95" s="764">
        <v>1998</v>
      </c>
      <c r="P95" s="764">
        <v>1999</v>
      </c>
      <c r="Q95" s="764">
        <v>2000</v>
      </c>
      <c r="R95" s="764">
        <v>2001</v>
      </c>
      <c r="S95" s="764">
        <v>2002</v>
      </c>
      <c r="T95" s="764">
        <v>2003</v>
      </c>
      <c r="U95" s="764">
        <v>2004</v>
      </c>
      <c r="V95" s="764">
        <v>2005</v>
      </c>
      <c r="W95" s="764">
        <v>2006</v>
      </c>
      <c r="X95" s="764">
        <v>2007</v>
      </c>
      <c r="Y95" s="764">
        <v>2008</v>
      </c>
      <c r="Z95" s="764">
        <v>2009</v>
      </c>
      <c r="AA95" s="764">
        <v>2010</v>
      </c>
      <c r="AB95" s="764">
        <v>2011</v>
      </c>
      <c r="AC95" s="764">
        <v>2012</v>
      </c>
      <c r="AD95" s="764">
        <v>2013</v>
      </c>
      <c r="AE95" s="764">
        <v>2014</v>
      </c>
      <c r="AF95" s="764">
        <v>2015</v>
      </c>
      <c r="AG95" s="764">
        <v>2016</v>
      </c>
      <c r="AH95" s="764">
        <v>2017</v>
      </c>
      <c r="AI95" s="764">
        <v>2018</v>
      </c>
      <c r="AJ95" s="764">
        <v>2019</v>
      </c>
      <c r="AK95" s="764">
        <v>2020</v>
      </c>
      <c r="AL95" s="764">
        <v>2021</v>
      </c>
      <c r="AM95" s="764">
        <v>2022</v>
      </c>
      <c r="AN95" s="764">
        <v>2023</v>
      </c>
      <c r="AO95" s="764">
        <v>2024</v>
      </c>
      <c r="AP95" s="764">
        <v>2025</v>
      </c>
      <c r="AQ95" s="764">
        <v>2026</v>
      </c>
      <c r="AR95" s="764">
        <v>2027</v>
      </c>
      <c r="AS95" s="764">
        <v>2028</v>
      </c>
      <c r="AT95" s="764">
        <v>2029</v>
      </c>
      <c r="AU95" s="764">
        <v>2030</v>
      </c>
      <c r="AV95" s="764">
        <v>2031</v>
      </c>
      <c r="AW95" s="764">
        <v>2032</v>
      </c>
      <c r="AX95" s="764">
        <v>2033</v>
      </c>
      <c r="AY95" s="764">
        <v>2034</v>
      </c>
      <c r="AZ95" s="764">
        <v>2035</v>
      </c>
    </row>
    <row r="96" spans="1:52">
      <c r="A96" s="783" t="s">
        <v>452</v>
      </c>
      <c r="B96" s="782" t="s">
        <v>454</v>
      </c>
      <c r="C96" s="764">
        <v>207.6464</v>
      </c>
      <c r="D96" s="764">
        <v>196.3201</v>
      </c>
      <c r="E96" s="764">
        <v>191.25569999999999</v>
      </c>
      <c r="F96" s="764">
        <v>187.64169999999999</v>
      </c>
      <c r="G96" s="764">
        <v>170.16120000000001</v>
      </c>
      <c r="H96" s="764">
        <v>178.2363</v>
      </c>
      <c r="I96" s="764">
        <v>180.07060000000001</v>
      </c>
      <c r="J96" s="764">
        <v>177.8501</v>
      </c>
      <c r="K96" s="764">
        <v>180.01730000000001</v>
      </c>
      <c r="L96" s="764">
        <v>184.10169999999999</v>
      </c>
      <c r="M96" s="764">
        <v>182.94290000000001</v>
      </c>
      <c r="N96" s="764">
        <v>176.666</v>
      </c>
      <c r="O96" s="764">
        <v>172.23570000000001</v>
      </c>
      <c r="P96" s="764">
        <v>167.88800000000001</v>
      </c>
      <c r="Q96" s="764">
        <v>190.14359999999999</v>
      </c>
      <c r="R96" s="764">
        <v>189.50919999999999</v>
      </c>
      <c r="S96" s="764">
        <v>191.01169999999999</v>
      </c>
      <c r="T96" s="764">
        <v>185.27629999999999</v>
      </c>
      <c r="U96" s="764">
        <v>181.90090000000001</v>
      </c>
      <c r="V96" s="764">
        <v>218.48949999999999</v>
      </c>
      <c r="W96" s="764">
        <v>219.32069999999999</v>
      </c>
      <c r="X96" s="764">
        <v>190.62549999999999</v>
      </c>
      <c r="Y96" s="764">
        <v>220.89410000000001</v>
      </c>
      <c r="Z96" s="764">
        <v>213.98330000000001</v>
      </c>
      <c r="AA96" s="764">
        <v>244.90889999999999</v>
      </c>
      <c r="AB96" s="764">
        <v>317.25810000000001</v>
      </c>
      <c r="AC96" s="764">
        <v>306.76459999999997</v>
      </c>
      <c r="AD96" s="764">
        <v>307.8614</v>
      </c>
      <c r="AE96" s="764">
        <v>308.91050000000001</v>
      </c>
      <c r="AF96" s="764">
        <v>309.86689999999999</v>
      </c>
      <c r="AG96" s="764">
        <v>310.73070000000001</v>
      </c>
      <c r="AH96" s="764">
        <v>311.50240000000002</v>
      </c>
      <c r="AI96" s="764">
        <v>312.18209999999999</v>
      </c>
      <c r="AJ96" s="764">
        <v>312.86009999999999</v>
      </c>
      <c r="AK96" s="764">
        <v>313.44659999999999</v>
      </c>
      <c r="AL96" s="764">
        <v>314.03160000000003</v>
      </c>
      <c r="AM96" s="764">
        <v>314.57029999999997</v>
      </c>
      <c r="AN96" s="764">
        <v>315.0179</v>
      </c>
      <c r="AO96" s="764">
        <v>315.50909999999999</v>
      </c>
      <c r="AP96" s="764">
        <v>315.8648</v>
      </c>
      <c r="AQ96" s="764">
        <v>316.21949999999998</v>
      </c>
      <c r="AR96" s="764">
        <v>316.57319999999999</v>
      </c>
      <c r="AS96" s="764">
        <v>316.83670000000001</v>
      </c>
      <c r="AT96" s="764">
        <v>317.0992</v>
      </c>
      <c r="AU96" s="764">
        <v>317.31650000000002</v>
      </c>
      <c r="AV96" s="764">
        <v>317.66640000000001</v>
      </c>
      <c r="AW96" s="764">
        <v>317.92649999999998</v>
      </c>
      <c r="AX96" s="764">
        <v>318.1857</v>
      </c>
      <c r="AY96" s="764">
        <v>318.44409999999999</v>
      </c>
      <c r="AZ96" s="764">
        <v>318.74590000000001</v>
      </c>
    </row>
    <row r="97" spans="1:52">
      <c r="A97" s="782" t="s">
        <v>4</v>
      </c>
      <c r="B97" s="782"/>
      <c r="C97" s="764"/>
      <c r="D97" s="764"/>
      <c r="E97" s="764"/>
      <c r="F97" s="764"/>
      <c r="G97" s="764"/>
      <c r="H97" s="764"/>
      <c r="I97" s="764"/>
      <c r="J97" s="764"/>
      <c r="K97" s="764"/>
      <c r="L97" s="764"/>
      <c r="M97" s="764"/>
      <c r="N97" s="764"/>
      <c r="O97" s="764"/>
      <c r="P97" s="764"/>
      <c r="Q97" s="764"/>
      <c r="R97" s="764"/>
      <c r="S97" s="764"/>
      <c r="T97" s="764"/>
      <c r="U97" s="764"/>
      <c r="V97" s="764"/>
      <c r="W97" s="764"/>
      <c r="X97" s="764"/>
      <c r="Y97" s="764"/>
      <c r="Z97" s="764"/>
      <c r="AA97" s="764"/>
      <c r="AB97" s="764"/>
      <c r="AC97" s="764"/>
      <c r="AD97" s="764"/>
      <c r="AE97" s="764"/>
      <c r="AF97" s="764"/>
      <c r="AG97" s="764"/>
      <c r="AH97" s="764"/>
      <c r="AI97" s="764"/>
      <c r="AJ97" s="764"/>
      <c r="AK97" s="764"/>
      <c r="AL97" s="764"/>
      <c r="AM97" s="764"/>
      <c r="AN97" s="764"/>
      <c r="AO97" s="764"/>
      <c r="AP97" s="764"/>
      <c r="AQ97" s="764"/>
      <c r="AR97" s="764"/>
      <c r="AS97" s="764"/>
      <c r="AT97" s="764"/>
      <c r="AU97" s="764"/>
      <c r="AV97" s="764"/>
      <c r="AW97" s="764"/>
      <c r="AX97" s="764"/>
      <c r="AY97" s="764"/>
      <c r="AZ97" s="764"/>
    </row>
    <row r="98" spans="1:52">
      <c r="A98" s="783" t="s">
        <v>1157</v>
      </c>
      <c r="B98" s="782"/>
      <c r="C98" s="764">
        <v>1986</v>
      </c>
      <c r="D98" s="764">
        <v>1987</v>
      </c>
      <c r="E98" s="764">
        <v>1988</v>
      </c>
      <c r="F98" s="764">
        <v>1989</v>
      </c>
      <c r="G98" s="764">
        <v>1990</v>
      </c>
      <c r="H98" s="764">
        <v>1991</v>
      </c>
      <c r="I98" s="764">
        <v>1992</v>
      </c>
      <c r="J98" s="764">
        <v>1993</v>
      </c>
      <c r="K98" s="764">
        <v>1994</v>
      </c>
      <c r="L98" s="764">
        <v>1995</v>
      </c>
      <c r="M98" s="764">
        <v>1996</v>
      </c>
      <c r="N98" s="764">
        <v>1997</v>
      </c>
      <c r="O98" s="764">
        <v>1998</v>
      </c>
      <c r="P98" s="764">
        <v>1999</v>
      </c>
      <c r="Q98" s="764">
        <v>2000</v>
      </c>
      <c r="R98" s="764">
        <v>2001</v>
      </c>
      <c r="S98" s="764">
        <v>2002</v>
      </c>
      <c r="T98" s="764">
        <v>2003</v>
      </c>
      <c r="U98" s="764">
        <v>2004</v>
      </c>
      <c r="V98" s="764">
        <v>2005</v>
      </c>
      <c r="W98" s="764">
        <v>2006</v>
      </c>
      <c r="X98" s="764">
        <v>2007</v>
      </c>
      <c r="Y98" s="764">
        <v>2008</v>
      </c>
      <c r="Z98" s="764">
        <v>2009</v>
      </c>
      <c r="AA98" s="764">
        <v>2010</v>
      </c>
      <c r="AB98" s="764">
        <v>2011</v>
      </c>
      <c r="AC98" s="764">
        <v>2012</v>
      </c>
      <c r="AD98" s="764">
        <v>2013</v>
      </c>
      <c r="AE98" s="764">
        <v>2014</v>
      </c>
      <c r="AF98" s="764">
        <v>2015</v>
      </c>
      <c r="AG98" s="764">
        <v>2016</v>
      </c>
      <c r="AH98" s="764">
        <v>2017</v>
      </c>
      <c r="AI98" s="764">
        <v>2018</v>
      </c>
      <c r="AJ98" s="764">
        <v>2019</v>
      </c>
      <c r="AK98" s="764">
        <v>2020</v>
      </c>
      <c r="AL98" s="764">
        <v>2021</v>
      </c>
      <c r="AM98" s="764">
        <v>2022</v>
      </c>
      <c r="AN98" s="764">
        <v>2023</v>
      </c>
      <c r="AO98" s="764">
        <v>2024</v>
      </c>
      <c r="AP98" s="764">
        <v>2025</v>
      </c>
      <c r="AQ98" s="764">
        <v>2026</v>
      </c>
      <c r="AR98" s="764">
        <v>2027</v>
      </c>
      <c r="AS98" s="764">
        <v>2028</v>
      </c>
      <c r="AT98" s="764">
        <v>2029</v>
      </c>
      <c r="AU98" s="764">
        <v>2030</v>
      </c>
      <c r="AV98" s="764">
        <v>2031</v>
      </c>
      <c r="AW98" s="764">
        <v>2032</v>
      </c>
      <c r="AX98" s="764">
        <v>2033</v>
      </c>
      <c r="AY98" s="764">
        <v>2034</v>
      </c>
      <c r="AZ98" s="764">
        <v>2035</v>
      </c>
    </row>
    <row r="99" spans="1:52">
      <c r="A99" s="783" t="s">
        <v>486</v>
      </c>
      <c r="B99" s="782" t="s">
        <v>63</v>
      </c>
      <c r="C99" s="764">
        <v>0</v>
      </c>
      <c r="D99" s="764">
        <v>0</v>
      </c>
      <c r="E99" s="764">
        <v>0</v>
      </c>
      <c r="F99" s="764">
        <v>0</v>
      </c>
      <c r="G99" s="764">
        <v>0</v>
      </c>
      <c r="H99" s="764">
        <v>0</v>
      </c>
      <c r="I99" s="764">
        <v>0</v>
      </c>
      <c r="J99" s="764">
        <v>0</v>
      </c>
      <c r="K99" s="764">
        <v>0</v>
      </c>
      <c r="L99" s="764">
        <v>0</v>
      </c>
      <c r="M99" s="764">
        <v>0</v>
      </c>
      <c r="N99" s="764">
        <v>0</v>
      </c>
      <c r="O99" s="764">
        <v>0</v>
      </c>
      <c r="P99" s="764">
        <v>0</v>
      </c>
      <c r="Q99" s="764">
        <v>0</v>
      </c>
      <c r="R99" s="764">
        <v>0</v>
      </c>
      <c r="S99" s="764">
        <v>0</v>
      </c>
      <c r="T99" s="764">
        <v>0</v>
      </c>
      <c r="U99" s="764">
        <v>0</v>
      </c>
      <c r="V99" s="764">
        <v>0</v>
      </c>
      <c r="W99" s="764">
        <v>5.9999999999999995E-4</v>
      </c>
      <c r="X99" s="764">
        <v>5.0000000000000001E-4</v>
      </c>
      <c r="Y99" s="764">
        <v>3.0000000000000001E-3</v>
      </c>
      <c r="Z99" s="764">
        <v>7.6E-3</v>
      </c>
      <c r="AA99" s="764">
        <v>2.1499999999999998E-2</v>
      </c>
      <c r="AB99" s="764">
        <v>4.2999999999999997E-2</v>
      </c>
      <c r="AC99" s="764">
        <v>0.1069</v>
      </c>
      <c r="AD99" s="764">
        <v>0.1241</v>
      </c>
      <c r="AE99" s="764">
        <v>0.16789999999999999</v>
      </c>
      <c r="AF99" s="764">
        <v>0.29239999999999999</v>
      </c>
      <c r="AG99" s="764">
        <v>0.40179999999999999</v>
      </c>
      <c r="AH99" s="764">
        <v>0.4466</v>
      </c>
      <c r="AI99" s="764">
        <v>0.47120000000000001</v>
      </c>
      <c r="AJ99" s="764">
        <v>0.49980000000000002</v>
      </c>
      <c r="AK99" s="764">
        <v>0.53280000000000005</v>
      </c>
      <c r="AL99" s="764">
        <v>0.56989999999999996</v>
      </c>
      <c r="AM99" s="764">
        <v>0.61339999999999995</v>
      </c>
      <c r="AN99" s="764">
        <v>0.64839999999999998</v>
      </c>
      <c r="AO99" s="764">
        <v>0.68700000000000006</v>
      </c>
      <c r="AP99" s="764">
        <v>0.72940000000000005</v>
      </c>
      <c r="AQ99" s="764">
        <v>0.77539999999999998</v>
      </c>
      <c r="AR99" s="764">
        <v>0.82650000000000001</v>
      </c>
      <c r="AS99" s="764">
        <v>0.86809999999999998</v>
      </c>
      <c r="AT99" s="764">
        <v>0.91239999999999999</v>
      </c>
      <c r="AU99" s="764">
        <v>0.96130000000000004</v>
      </c>
      <c r="AV99" s="764">
        <v>1.0116000000000001</v>
      </c>
      <c r="AW99" s="764">
        <v>1.0663</v>
      </c>
      <c r="AX99" s="764">
        <v>1.1012999999999999</v>
      </c>
      <c r="AY99" s="764">
        <v>1.1378999999999999</v>
      </c>
      <c r="AZ99" s="764">
        <v>1.177</v>
      </c>
    </row>
    <row r="100" spans="1:52">
      <c r="A100" s="783" t="s">
        <v>486</v>
      </c>
      <c r="B100" s="782" t="s">
        <v>6</v>
      </c>
      <c r="C100" s="764">
        <v>0</v>
      </c>
      <c r="D100" s="764">
        <v>0</v>
      </c>
      <c r="E100" s="764">
        <v>0</v>
      </c>
      <c r="F100" s="764">
        <v>0</v>
      </c>
      <c r="G100" s="764">
        <v>0</v>
      </c>
      <c r="H100" s="764">
        <v>0</v>
      </c>
      <c r="I100" s="764">
        <v>0</v>
      </c>
      <c r="J100" s="764">
        <v>0</v>
      </c>
      <c r="K100" s="764">
        <v>0</v>
      </c>
      <c r="L100" s="764">
        <v>0</v>
      </c>
      <c r="M100" s="764">
        <v>0</v>
      </c>
      <c r="N100" s="764">
        <v>0</v>
      </c>
      <c r="O100" s="764">
        <v>0</v>
      </c>
      <c r="P100" s="764">
        <v>0</v>
      </c>
      <c r="Q100" s="764">
        <v>0</v>
      </c>
      <c r="R100" s="764">
        <v>0</v>
      </c>
      <c r="S100" s="764">
        <v>0</v>
      </c>
      <c r="T100" s="764">
        <v>0</v>
      </c>
      <c r="U100" s="764">
        <v>0</v>
      </c>
      <c r="V100" s="764">
        <v>0</v>
      </c>
      <c r="W100" s="764">
        <v>2.9999999999999997E-4</v>
      </c>
      <c r="X100" s="764">
        <v>2.9999999999999997E-4</v>
      </c>
      <c r="Y100" s="764">
        <v>1.6000000000000001E-3</v>
      </c>
      <c r="Z100" s="764">
        <v>3.8999999999999998E-3</v>
      </c>
      <c r="AA100" s="764">
        <v>1.11E-2</v>
      </c>
      <c r="AB100" s="764">
        <v>2.2100000000000002E-2</v>
      </c>
      <c r="AC100" s="764">
        <v>5.5E-2</v>
      </c>
      <c r="AD100" s="764">
        <v>6.3799999999999996E-2</v>
      </c>
      <c r="AE100" s="764">
        <v>8.6300000000000002E-2</v>
      </c>
      <c r="AF100" s="764">
        <v>0.15029999999999999</v>
      </c>
      <c r="AG100" s="764">
        <v>0.20660000000000001</v>
      </c>
      <c r="AH100" s="764">
        <v>0.2296</v>
      </c>
      <c r="AI100" s="764">
        <v>0.24229999999999999</v>
      </c>
      <c r="AJ100" s="764">
        <v>0.25700000000000001</v>
      </c>
      <c r="AK100" s="764">
        <v>0.27389999999999998</v>
      </c>
      <c r="AL100" s="764">
        <v>0.29299999999999998</v>
      </c>
      <c r="AM100" s="764">
        <v>0.31540000000000001</v>
      </c>
      <c r="AN100" s="764">
        <v>0.33339999999999997</v>
      </c>
      <c r="AO100" s="764">
        <v>0.35320000000000001</v>
      </c>
      <c r="AP100" s="764">
        <v>0.375</v>
      </c>
      <c r="AQ100" s="764">
        <v>0.3987</v>
      </c>
      <c r="AR100" s="764">
        <v>0.42499999999999999</v>
      </c>
      <c r="AS100" s="764">
        <v>0.44629999999999997</v>
      </c>
      <c r="AT100" s="764">
        <v>0.46910000000000002</v>
      </c>
      <c r="AU100" s="764">
        <v>0.49430000000000002</v>
      </c>
      <c r="AV100" s="764">
        <v>0.52010000000000001</v>
      </c>
      <c r="AW100" s="764">
        <v>0.54830000000000001</v>
      </c>
      <c r="AX100" s="764">
        <v>0.56620000000000004</v>
      </c>
      <c r="AY100" s="764">
        <v>0.58509999999999995</v>
      </c>
      <c r="AZ100" s="764">
        <v>0.60519999999999996</v>
      </c>
    </row>
    <row r="101" spans="1:52">
      <c r="A101" s="783" t="s">
        <v>486</v>
      </c>
      <c r="B101" s="782" t="s">
        <v>7</v>
      </c>
      <c r="C101" s="764">
        <v>0</v>
      </c>
      <c r="D101" s="764">
        <v>0</v>
      </c>
      <c r="E101" s="764">
        <v>0</v>
      </c>
      <c r="F101" s="764">
        <v>0</v>
      </c>
      <c r="G101" s="764">
        <v>0</v>
      </c>
      <c r="H101" s="764">
        <v>0</v>
      </c>
      <c r="I101" s="764">
        <v>0</v>
      </c>
      <c r="J101" s="764">
        <v>0</v>
      </c>
      <c r="K101" s="764">
        <v>0</v>
      </c>
      <c r="L101" s="764">
        <v>0</v>
      </c>
      <c r="M101" s="764">
        <v>0</v>
      </c>
      <c r="N101" s="764">
        <v>0</v>
      </c>
      <c r="O101" s="764">
        <v>0</v>
      </c>
      <c r="P101" s="764">
        <v>0</v>
      </c>
      <c r="Q101" s="764">
        <v>0</v>
      </c>
      <c r="R101" s="764">
        <v>0</v>
      </c>
      <c r="S101" s="764">
        <v>0</v>
      </c>
      <c r="T101" s="764">
        <v>0</v>
      </c>
      <c r="U101" s="764">
        <v>0</v>
      </c>
      <c r="V101" s="764">
        <v>0</v>
      </c>
      <c r="W101" s="764">
        <v>4.0000000000000002E-4</v>
      </c>
      <c r="X101" s="764">
        <v>4.0000000000000002E-4</v>
      </c>
      <c r="Y101" s="764">
        <v>2.2000000000000001E-3</v>
      </c>
      <c r="Z101" s="764">
        <v>5.5999999999999999E-3</v>
      </c>
      <c r="AA101" s="764">
        <v>1.5800000000000002E-2</v>
      </c>
      <c r="AB101" s="764">
        <v>3.15E-2</v>
      </c>
      <c r="AC101" s="764">
        <v>7.8200000000000006E-2</v>
      </c>
      <c r="AD101" s="764">
        <v>9.0800000000000006E-2</v>
      </c>
      <c r="AE101" s="764">
        <v>0.12280000000000001</v>
      </c>
      <c r="AF101" s="764">
        <v>0.21390000000000001</v>
      </c>
      <c r="AG101" s="764">
        <v>0.29389999999999999</v>
      </c>
      <c r="AH101" s="764">
        <v>0.32669999999999999</v>
      </c>
      <c r="AI101" s="764">
        <v>0.34470000000000001</v>
      </c>
      <c r="AJ101" s="764">
        <v>0.36559999999999998</v>
      </c>
      <c r="AK101" s="764">
        <v>0.38969999999999999</v>
      </c>
      <c r="AL101" s="764">
        <v>0.41689999999999999</v>
      </c>
      <c r="AM101" s="764">
        <v>0.44869999999999999</v>
      </c>
      <c r="AN101" s="764">
        <v>0.4743</v>
      </c>
      <c r="AO101" s="764">
        <v>0.50249999999999995</v>
      </c>
      <c r="AP101" s="764">
        <v>0.53349999999999997</v>
      </c>
      <c r="AQ101" s="764">
        <v>0.56720000000000004</v>
      </c>
      <c r="AR101" s="764">
        <v>0.60460000000000003</v>
      </c>
      <c r="AS101" s="764">
        <v>0.63500000000000001</v>
      </c>
      <c r="AT101" s="764">
        <v>0.66739999999999999</v>
      </c>
      <c r="AU101" s="764">
        <v>0.70320000000000005</v>
      </c>
      <c r="AV101" s="764">
        <v>0.74</v>
      </c>
      <c r="AW101" s="764">
        <v>0.78</v>
      </c>
      <c r="AX101" s="764">
        <v>0.80559999999999998</v>
      </c>
      <c r="AY101" s="764">
        <v>0.83240000000000003</v>
      </c>
      <c r="AZ101" s="764">
        <v>0.86099999999999999</v>
      </c>
    </row>
    <row r="102" spans="1:52">
      <c r="A102" s="783" t="s">
        <v>486</v>
      </c>
      <c r="B102" s="782" t="s">
        <v>8</v>
      </c>
      <c r="C102" s="764">
        <v>0</v>
      </c>
      <c r="D102" s="764">
        <v>0</v>
      </c>
      <c r="E102" s="764">
        <v>0</v>
      </c>
      <c r="F102" s="764">
        <v>0</v>
      </c>
      <c r="G102" s="764">
        <v>0</v>
      </c>
      <c r="H102" s="764">
        <v>0</v>
      </c>
      <c r="I102" s="764">
        <v>0</v>
      </c>
      <c r="J102" s="764">
        <v>0</v>
      </c>
      <c r="K102" s="764">
        <v>0</v>
      </c>
      <c r="L102" s="764">
        <v>0</v>
      </c>
      <c r="M102" s="764">
        <v>0</v>
      </c>
      <c r="N102" s="764">
        <v>0</v>
      </c>
      <c r="O102" s="764">
        <v>0</v>
      </c>
      <c r="P102" s="764">
        <v>0</v>
      </c>
      <c r="Q102" s="764">
        <v>0</v>
      </c>
      <c r="R102" s="764">
        <v>0</v>
      </c>
      <c r="S102" s="764">
        <v>0</v>
      </c>
      <c r="T102" s="764">
        <v>0</v>
      </c>
      <c r="U102" s="764">
        <v>0</v>
      </c>
      <c r="V102" s="764">
        <v>0</v>
      </c>
      <c r="W102" s="764">
        <v>5.9999999999999995E-4</v>
      </c>
      <c r="X102" s="764">
        <v>5.0000000000000001E-4</v>
      </c>
      <c r="Y102" s="764">
        <v>2.8999999999999998E-3</v>
      </c>
      <c r="Z102" s="764">
        <v>7.3000000000000001E-3</v>
      </c>
      <c r="AA102" s="764">
        <v>2.0500000000000001E-2</v>
      </c>
      <c r="AB102" s="764">
        <v>4.0899999999999999E-2</v>
      </c>
      <c r="AC102" s="764">
        <v>0.1016</v>
      </c>
      <c r="AD102" s="764">
        <v>0.1179</v>
      </c>
      <c r="AE102" s="764">
        <v>0.1595</v>
      </c>
      <c r="AF102" s="764">
        <v>0.2777</v>
      </c>
      <c r="AG102" s="764">
        <v>0.38159999999999999</v>
      </c>
      <c r="AH102" s="764">
        <v>0.42420000000000002</v>
      </c>
      <c r="AI102" s="764">
        <v>0.4476</v>
      </c>
      <c r="AJ102" s="764">
        <v>0.4748</v>
      </c>
      <c r="AK102" s="764">
        <v>0.50609999999999999</v>
      </c>
      <c r="AL102" s="764">
        <v>0.5413</v>
      </c>
      <c r="AM102" s="764">
        <v>0.5827</v>
      </c>
      <c r="AN102" s="764">
        <v>0.6159</v>
      </c>
      <c r="AO102" s="764">
        <v>0.65249999999999997</v>
      </c>
      <c r="AP102" s="764">
        <v>0.69279999999999997</v>
      </c>
      <c r="AQ102" s="764">
        <v>0.73650000000000004</v>
      </c>
      <c r="AR102" s="764">
        <v>0.78510000000000002</v>
      </c>
      <c r="AS102" s="764">
        <v>0.8246</v>
      </c>
      <c r="AT102" s="764">
        <v>0.86660000000000004</v>
      </c>
      <c r="AU102" s="764">
        <v>0.91310000000000002</v>
      </c>
      <c r="AV102" s="764">
        <v>0.96089999999999998</v>
      </c>
      <c r="AW102" s="764">
        <v>1.0128999999999999</v>
      </c>
      <c r="AX102" s="764">
        <v>1.0461</v>
      </c>
      <c r="AY102" s="764">
        <v>1.0809</v>
      </c>
      <c r="AZ102" s="764">
        <v>1.1180000000000001</v>
      </c>
    </row>
    <row r="103" spans="1:52">
      <c r="A103" s="783" t="s">
        <v>486</v>
      </c>
      <c r="B103" s="782" t="s">
        <v>9</v>
      </c>
      <c r="C103" s="764">
        <v>0</v>
      </c>
      <c r="D103" s="764">
        <v>0</v>
      </c>
      <c r="E103" s="764">
        <v>0</v>
      </c>
      <c r="F103" s="764">
        <v>0</v>
      </c>
      <c r="G103" s="764">
        <v>0</v>
      </c>
      <c r="H103" s="764">
        <v>0</v>
      </c>
      <c r="I103" s="764">
        <v>0</v>
      </c>
      <c r="J103" s="764">
        <v>0</v>
      </c>
      <c r="K103" s="764">
        <v>0</v>
      </c>
      <c r="L103" s="764">
        <v>0</v>
      </c>
      <c r="M103" s="764">
        <v>0</v>
      </c>
      <c r="N103" s="764">
        <v>0</v>
      </c>
      <c r="O103" s="764">
        <v>0</v>
      </c>
      <c r="P103" s="764">
        <v>0</v>
      </c>
      <c r="Q103" s="764">
        <v>0</v>
      </c>
      <c r="R103" s="764">
        <v>0</v>
      </c>
      <c r="S103" s="764">
        <v>0</v>
      </c>
      <c r="T103" s="764">
        <v>0</v>
      </c>
      <c r="U103" s="764">
        <v>0</v>
      </c>
      <c r="V103" s="764">
        <v>0</v>
      </c>
      <c r="W103" s="764">
        <v>6.9999999999999999E-4</v>
      </c>
      <c r="X103" s="764">
        <v>5.9999999999999995E-4</v>
      </c>
      <c r="Y103" s="764">
        <v>3.5999999999999999E-3</v>
      </c>
      <c r="Z103" s="764">
        <v>9.1000000000000004E-3</v>
      </c>
      <c r="AA103" s="764">
        <v>2.5700000000000001E-2</v>
      </c>
      <c r="AB103" s="764">
        <v>5.1400000000000001E-2</v>
      </c>
      <c r="AC103" s="764">
        <v>0.12770000000000001</v>
      </c>
      <c r="AD103" s="764">
        <v>0.1482</v>
      </c>
      <c r="AE103" s="764">
        <v>0.20050000000000001</v>
      </c>
      <c r="AF103" s="764">
        <v>0.34910000000000002</v>
      </c>
      <c r="AG103" s="764">
        <v>0.4798</v>
      </c>
      <c r="AH103" s="764">
        <v>0.5333</v>
      </c>
      <c r="AI103" s="764">
        <v>0.56279999999999997</v>
      </c>
      <c r="AJ103" s="764">
        <v>0.59689999999999999</v>
      </c>
      <c r="AK103" s="764">
        <v>0.63619999999999999</v>
      </c>
      <c r="AL103" s="764">
        <v>0.68059999999999998</v>
      </c>
      <c r="AM103" s="764">
        <v>0.73250000000000004</v>
      </c>
      <c r="AN103" s="764">
        <v>0.77429999999999999</v>
      </c>
      <c r="AO103" s="764">
        <v>0.82040000000000002</v>
      </c>
      <c r="AP103" s="764">
        <v>0.871</v>
      </c>
      <c r="AQ103" s="764">
        <v>0.92600000000000005</v>
      </c>
      <c r="AR103" s="764">
        <v>0.98699999999999999</v>
      </c>
      <c r="AS103" s="764">
        <v>1.0367</v>
      </c>
      <c r="AT103" s="764">
        <v>1.0894999999999999</v>
      </c>
      <c r="AU103" s="764">
        <v>1.1479999999999999</v>
      </c>
      <c r="AV103" s="764">
        <v>1.2081</v>
      </c>
      <c r="AW103" s="764">
        <v>1.2734000000000001</v>
      </c>
      <c r="AX103" s="764">
        <v>1.3151999999999999</v>
      </c>
      <c r="AY103" s="764">
        <v>1.3589</v>
      </c>
      <c r="AZ103" s="764">
        <v>1.4056</v>
      </c>
    </row>
    <row r="104" spans="1:52">
      <c r="A104" s="783" t="s">
        <v>486</v>
      </c>
      <c r="B104" s="782" t="s">
        <v>10</v>
      </c>
      <c r="C104" s="764">
        <v>0</v>
      </c>
      <c r="D104" s="764">
        <v>0</v>
      </c>
      <c r="E104" s="764">
        <v>0</v>
      </c>
      <c r="F104" s="764">
        <v>0</v>
      </c>
      <c r="G104" s="764">
        <v>0</v>
      </c>
      <c r="H104" s="764">
        <v>0</v>
      </c>
      <c r="I104" s="764">
        <v>0</v>
      </c>
      <c r="J104" s="764">
        <v>0</v>
      </c>
      <c r="K104" s="764">
        <v>0</v>
      </c>
      <c r="L104" s="764">
        <v>0</v>
      </c>
      <c r="M104" s="764">
        <v>0</v>
      </c>
      <c r="N104" s="764">
        <v>0</v>
      </c>
      <c r="O104" s="764">
        <v>0</v>
      </c>
      <c r="P104" s="764">
        <v>0</v>
      </c>
      <c r="Q104" s="764">
        <v>0</v>
      </c>
      <c r="R104" s="764">
        <v>0</v>
      </c>
      <c r="S104" s="764">
        <v>0</v>
      </c>
      <c r="T104" s="764">
        <v>0</v>
      </c>
      <c r="U104" s="764">
        <v>0</v>
      </c>
      <c r="V104" s="764">
        <v>0</v>
      </c>
      <c r="W104" s="764">
        <v>8.0000000000000004E-4</v>
      </c>
      <c r="X104" s="764">
        <v>6.9999999999999999E-4</v>
      </c>
      <c r="Y104" s="764">
        <v>3.8999999999999998E-3</v>
      </c>
      <c r="Z104" s="764">
        <v>9.7999999999999997E-3</v>
      </c>
      <c r="AA104" s="764">
        <v>2.7699999999999999E-2</v>
      </c>
      <c r="AB104" s="764">
        <v>5.5300000000000002E-2</v>
      </c>
      <c r="AC104" s="764">
        <v>0.13750000000000001</v>
      </c>
      <c r="AD104" s="764">
        <v>0.1595</v>
      </c>
      <c r="AE104" s="764">
        <v>0.21590000000000001</v>
      </c>
      <c r="AF104" s="764">
        <v>0.37590000000000001</v>
      </c>
      <c r="AG104" s="764">
        <v>0.51659999999999995</v>
      </c>
      <c r="AH104" s="764">
        <v>0.57420000000000004</v>
      </c>
      <c r="AI104" s="764">
        <v>0.60589999999999999</v>
      </c>
      <c r="AJ104" s="764">
        <v>0.64259999999999995</v>
      </c>
      <c r="AK104" s="764">
        <v>0.68500000000000005</v>
      </c>
      <c r="AL104" s="764">
        <v>0.73270000000000002</v>
      </c>
      <c r="AM104" s="764">
        <v>0.78859999999999997</v>
      </c>
      <c r="AN104" s="764">
        <v>0.8337</v>
      </c>
      <c r="AO104" s="764">
        <v>0.88319999999999999</v>
      </c>
      <c r="AP104" s="764">
        <v>0.93779999999999997</v>
      </c>
      <c r="AQ104" s="764">
        <v>0.99690000000000001</v>
      </c>
      <c r="AR104" s="764">
        <v>1.0626</v>
      </c>
      <c r="AS104" s="764">
        <v>1.1161000000000001</v>
      </c>
      <c r="AT104" s="764">
        <v>1.173</v>
      </c>
      <c r="AU104" s="764">
        <v>1.2359</v>
      </c>
      <c r="AV104" s="764">
        <v>1.3006</v>
      </c>
      <c r="AW104" s="764">
        <v>1.3709</v>
      </c>
      <c r="AX104" s="764">
        <v>1.4158999999999999</v>
      </c>
      <c r="AY104" s="764">
        <v>1.4630000000000001</v>
      </c>
      <c r="AZ104" s="764">
        <v>1.5133000000000001</v>
      </c>
    </row>
    <row r="105" spans="1:52">
      <c r="A105" s="783" t="s">
        <v>486</v>
      </c>
      <c r="B105" s="782" t="s">
        <v>11</v>
      </c>
      <c r="C105" s="764">
        <v>0</v>
      </c>
      <c r="D105" s="764">
        <v>0</v>
      </c>
      <c r="E105" s="764">
        <v>0</v>
      </c>
      <c r="F105" s="764">
        <v>0</v>
      </c>
      <c r="G105" s="764">
        <v>0</v>
      </c>
      <c r="H105" s="764">
        <v>0</v>
      </c>
      <c r="I105" s="764">
        <v>0</v>
      </c>
      <c r="J105" s="764">
        <v>0</v>
      </c>
      <c r="K105" s="764">
        <v>0</v>
      </c>
      <c r="L105" s="764">
        <v>0</v>
      </c>
      <c r="M105" s="764">
        <v>0</v>
      </c>
      <c r="N105" s="764">
        <v>0</v>
      </c>
      <c r="O105" s="764">
        <v>0</v>
      </c>
      <c r="P105" s="764">
        <v>0</v>
      </c>
      <c r="Q105" s="764">
        <v>0</v>
      </c>
      <c r="R105" s="764">
        <v>0</v>
      </c>
      <c r="S105" s="764">
        <v>0</v>
      </c>
      <c r="T105" s="764">
        <v>0</v>
      </c>
      <c r="U105" s="764">
        <v>0</v>
      </c>
      <c r="V105" s="764">
        <v>0</v>
      </c>
      <c r="W105" s="764">
        <v>8.0000000000000004E-4</v>
      </c>
      <c r="X105" s="764">
        <v>6.9999999999999999E-4</v>
      </c>
      <c r="Y105" s="764">
        <v>4.3E-3</v>
      </c>
      <c r="Z105" s="764">
        <v>1.09E-2</v>
      </c>
      <c r="AA105" s="764">
        <v>3.0599999999999999E-2</v>
      </c>
      <c r="AB105" s="764">
        <v>6.1199999999999997E-2</v>
      </c>
      <c r="AC105" s="764">
        <v>0.15210000000000001</v>
      </c>
      <c r="AD105" s="764">
        <v>0.17649999999999999</v>
      </c>
      <c r="AE105" s="764">
        <v>0.2389</v>
      </c>
      <c r="AF105" s="764">
        <v>0.41589999999999999</v>
      </c>
      <c r="AG105" s="764">
        <v>0.5716</v>
      </c>
      <c r="AH105" s="764">
        <v>0.63529999999999998</v>
      </c>
      <c r="AI105" s="764">
        <v>0.6704</v>
      </c>
      <c r="AJ105" s="764">
        <v>0.71109999999999995</v>
      </c>
      <c r="AK105" s="764">
        <v>0.75790000000000002</v>
      </c>
      <c r="AL105" s="764">
        <v>0.81069999999999998</v>
      </c>
      <c r="AM105" s="764">
        <v>0.87260000000000004</v>
      </c>
      <c r="AN105" s="764">
        <v>0.9224</v>
      </c>
      <c r="AO105" s="764">
        <v>0.97729999999999995</v>
      </c>
      <c r="AP105" s="764">
        <v>1.0376000000000001</v>
      </c>
      <c r="AQ105" s="764">
        <v>1.1031</v>
      </c>
      <c r="AR105" s="764">
        <v>1.1758</v>
      </c>
      <c r="AS105" s="764">
        <v>1.2350000000000001</v>
      </c>
      <c r="AT105" s="764">
        <v>1.298</v>
      </c>
      <c r="AU105" s="764">
        <v>1.3674999999999999</v>
      </c>
      <c r="AV105" s="764">
        <v>1.4391</v>
      </c>
      <c r="AW105" s="764">
        <v>1.5169999999999999</v>
      </c>
      <c r="AX105" s="764">
        <v>1.5667</v>
      </c>
      <c r="AY105" s="764">
        <v>1.6188</v>
      </c>
      <c r="AZ105" s="764">
        <v>1.6745000000000001</v>
      </c>
    </row>
    <row r="106" spans="1:52">
      <c r="A106" s="783" t="s">
        <v>486</v>
      </c>
      <c r="B106" s="782" t="s">
        <v>12</v>
      </c>
      <c r="C106" s="764">
        <v>0</v>
      </c>
      <c r="D106" s="764">
        <v>0</v>
      </c>
      <c r="E106" s="764">
        <v>0</v>
      </c>
      <c r="F106" s="764">
        <v>0</v>
      </c>
      <c r="G106" s="764">
        <v>0</v>
      </c>
      <c r="H106" s="764">
        <v>0</v>
      </c>
      <c r="I106" s="764">
        <v>0</v>
      </c>
      <c r="J106" s="764">
        <v>0</v>
      </c>
      <c r="K106" s="764">
        <v>0</v>
      </c>
      <c r="L106" s="764">
        <v>0</v>
      </c>
      <c r="M106" s="764">
        <v>0</v>
      </c>
      <c r="N106" s="764">
        <v>0</v>
      </c>
      <c r="O106" s="764">
        <v>0</v>
      </c>
      <c r="P106" s="764">
        <v>0</v>
      </c>
      <c r="Q106" s="764">
        <v>0</v>
      </c>
      <c r="R106" s="764">
        <v>0</v>
      </c>
      <c r="S106" s="764">
        <v>0</v>
      </c>
      <c r="T106" s="764">
        <v>0</v>
      </c>
      <c r="U106" s="764">
        <v>0</v>
      </c>
      <c r="V106" s="764">
        <v>0</v>
      </c>
      <c r="W106" s="764">
        <v>8.9999999999999998E-4</v>
      </c>
      <c r="X106" s="764">
        <v>8.0000000000000004E-4</v>
      </c>
      <c r="Y106" s="764">
        <v>4.8999999999999998E-3</v>
      </c>
      <c r="Z106" s="764">
        <v>1.23E-2</v>
      </c>
      <c r="AA106" s="764">
        <v>3.4599999999999999E-2</v>
      </c>
      <c r="AB106" s="764">
        <v>6.9099999999999995E-2</v>
      </c>
      <c r="AC106" s="764">
        <v>0.1719</v>
      </c>
      <c r="AD106" s="764">
        <v>0.19939999999999999</v>
      </c>
      <c r="AE106" s="764">
        <v>0.26979999999999998</v>
      </c>
      <c r="AF106" s="764">
        <v>0.4698</v>
      </c>
      <c r="AG106" s="764">
        <v>0.64559999999999995</v>
      </c>
      <c r="AH106" s="764">
        <v>0.71760000000000002</v>
      </c>
      <c r="AI106" s="764">
        <v>0.75719999999999998</v>
      </c>
      <c r="AJ106" s="764">
        <v>0.80310000000000004</v>
      </c>
      <c r="AK106" s="764">
        <v>0.85609999999999997</v>
      </c>
      <c r="AL106" s="764">
        <v>0.91569999999999996</v>
      </c>
      <c r="AM106" s="764">
        <v>0.98570000000000002</v>
      </c>
      <c r="AN106" s="764">
        <v>1.0419</v>
      </c>
      <c r="AO106" s="764">
        <v>1.1039000000000001</v>
      </c>
      <c r="AP106" s="764">
        <v>1.1719999999999999</v>
      </c>
      <c r="AQ106" s="764">
        <v>1.246</v>
      </c>
      <c r="AR106" s="764">
        <v>1.3281000000000001</v>
      </c>
      <c r="AS106" s="764">
        <v>1.3949</v>
      </c>
      <c r="AT106" s="764">
        <v>1.4661</v>
      </c>
      <c r="AU106" s="764">
        <v>1.5447</v>
      </c>
      <c r="AV106" s="764">
        <v>1.6255999999999999</v>
      </c>
      <c r="AW106" s="764">
        <v>1.7134</v>
      </c>
      <c r="AX106" s="764">
        <v>1.7697000000000001</v>
      </c>
      <c r="AY106" s="764">
        <v>1.8285</v>
      </c>
      <c r="AZ106" s="764">
        <v>1.8913</v>
      </c>
    </row>
    <row r="107" spans="1:52">
      <c r="A107" s="783" t="s">
        <v>486</v>
      </c>
      <c r="B107" s="782" t="s">
        <v>13</v>
      </c>
      <c r="C107" s="764">
        <v>0</v>
      </c>
      <c r="D107" s="764">
        <v>0</v>
      </c>
      <c r="E107" s="764">
        <v>0</v>
      </c>
      <c r="F107" s="764">
        <v>0</v>
      </c>
      <c r="G107" s="764">
        <v>0</v>
      </c>
      <c r="H107" s="764">
        <v>0</v>
      </c>
      <c r="I107" s="764">
        <v>0</v>
      </c>
      <c r="J107" s="764">
        <v>0</v>
      </c>
      <c r="K107" s="764">
        <v>0</v>
      </c>
      <c r="L107" s="764">
        <v>0</v>
      </c>
      <c r="M107" s="764">
        <v>0</v>
      </c>
      <c r="N107" s="764">
        <v>0</v>
      </c>
      <c r="O107" s="764">
        <v>0</v>
      </c>
      <c r="P107" s="764">
        <v>0</v>
      </c>
      <c r="Q107" s="764">
        <v>0</v>
      </c>
      <c r="R107" s="764">
        <v>0</v>
      </c>
      <c r="S107" s="764">
        <v>0</v>
      </c>
      <c r="T107" s="764">
        <v>0</v>
      </c>
      <c r="U107" s="764">
        <v>0</v>
      </c>
      <c r="V107" s="764">
        <v>0</v>
      </c>
      <c r="W107" s="764">
        <v>8.0000000000000004E-4</v>
      </c>
      <c r="X107" s="764">
        <v>6.9999999999999999E-4</v>
      </c>
      <c r="Y107" s="764">
        <v>4.1999999999999997E-3</v>
      </c>
      <c r="Z107" s="764">
        <v>1.0699999999999999E-2</v>
      </c>
      <c r="AA107" s="764">
        <v>3.0099999999999998E-2</v>
      </c>
      <c r="AB107" s="764">
        <v>0.06</v>
      </c>
      <c r="AC107" s="764">
        <v>0.1492</v>
      </c>
      <c r="AD107" s="764">
        <v>0.1731</v>
      </c>
      <c r="AE107" s="764">
        <v>0.23430000000000001</v>
      </c>
      <c r="AF107" s="764">
        <v>0.40799999999999997</v>
      </c>
      <c r="AG107" s="764">
        <v>0.56059999999999999</v>
      </c>
      <c r="AH107" s="764">
        <v>0.62319999999999998</v>
      </c>
      <c r="AI107" s="764">
        <v>0.65759999999999996</v>
      </c>
      <c r="AJ107" s="764">
        <v>0.69750000000000001</v>
      </c>
      <c r="AK107" s="764">
        <v>0.74339999999999995</v>
      </c>
      <c r="AL107" s="764">
        <v>0.79520000000000002</v>
      </c>
      <c r="AM107" s="764">
        <v>0.85589999999999999</v>
      </c>
      <c r="AN107" s="764">
        <v>0.90480000000000005</v>
      </c>
      <c r="AO107" s="764">
        <v>0.95860000000000001</v>
      </c>
      <c r="AP107" s="764">
        <v>1.0178</v>
      </c>
      <c r="AQ107" s="764">
        <v>1.0820000000000001</v>
      </c>
      <c r="AR107" s="764">
        <v>1.1533</v>
      </c>
      <c r="AS107" s="764">
        <v>1.2113</v>
      </c>
      <c r="AT107" s="764">
        <v>1.2730999999999999</v>
      </c>
      <c r="AU107" s="764">
        <v>1.3413999999999999</v>
      </c>
      <c r="AV107" s="764">
        <v>1.4116</v>
      </c>
      <c r="AW107" s="764">
        <v>1.4879</v>
      </c>
      <c r="AX107" s="764">
        <v>1.5367999999999999</v>
      </c>
      <c r="AY107" s="764">
        <v>1.5878000000000001</v>
      </c>
      <c r="AZ107" s="764">
        <v>1.6424000000000001</v>
      </c>
    </row>
    <row r="108" spans="1:52">
      <c r="A108" s="783" t="s">
        <v>486</v>
      </c>
      <c r="B108" s="782" t="s">
        <v>14</v>
      </c>
      <c r="C108" s="764">
        <v>0</v>
      </c>
      <c r="D108" s="764">
        <v>0</v>
      </c>
      <c r="E108" s="764">
        <v>0</v>
      </c>
      <c r="F108" s="764">
        <v>0</v>
      </c>
      <c r="G108" s="764">
        <v>0</v>
      </c>
      <c r="H108" s="764">
        <v>0</v>
      </c>
      <c r="I108" s="764">
        <v>0</v>
      </c>
      <c r="J108" s="764">
        <v>0</v>
      </c>
      <c r="K108" s="764">
        <v>0</v>
      </c>
      <c r="L108" s="764">
        <v>0</v>
      </c>
      <c r="M108" s="764">
        <v>0</v>
      </c>
      <c r="N108" s="764">
        <v>0</v>
      </c>
      <c r="O108" s="764">
        <v>0</v>
      </c>
      <c r="P108" s="764">
        <v>0</v>
      </c>
      <c r="Q108" s="764">
        <v>0</v>
      </c>
      <c r="R108" s="764">
        <v>0</v>
      </c>
      <c r="S108" s="764">
        <v>0</v>
      </c>
      <c r="T108" s="764">
        <v>0</v>
      </c>
      <c r="U108" s="764">
        <v>0</v>
      </c>
      <c r="V108" s="764">
        <v>0</v>
      </c>
      <c r="W108" s="764">
        <v>6.9999999999999999E-4</v>
      </c>
      <c r="X108" s="764">
        <v>5.9999999999999995E-4</v>
      </c>
      <c r="Y108" s="764">
        <v>3.5000000000000001E-3</v>
      </c>
      <c r="Z108" s="764">
        <v>8.6999999999999994E-3</v>
      </c>
      <c r="AA108" s="764">
        <v>2.46E-2</v>
      </c>
      <c r="AB108" s="764">
        <v>4.9200000000000001E-2</v>
      </c>
      <c r="AC108" s="764">
        <v>0.12230000000000001</v>
      </c>
      <c r="AD108" s="764">
        <v>0.1419</v>
      </c>
      <c r="AE108" s="764">
        <v>0.19209999999999999</v>
      </c>
      <c r="AF108" s="764">
        <v>0.33439999999999998</v>
      </c>
      <c r="AG108" s="764">
        <v>0.45950000000000002</v>
      </c>
      <c r="AH108" s="764">
        <v>0.51080000000000003</v>
      </c>
      <c r="AI108" s="764">
        <v>0.53900000000000003</v>
      </c>
      <c r="AJ108" s="764">
        <v>0.5716</v>
      </c>
      <c r="AK108" s="764">
        <v>0.60929999999999995</v>
      </c>
      <c r="AL108" s="764">
        <v>0.65180000000000005</v>
      </c>
      <c r="AM108" s="764">
        <v>0.70150000000000001</v>
      </c>
      <c r="AN108" s="764">
        <v>0.74160000000000004</v>
      </c>
      <c r="AO108" s="764">
        <v>0.78569999999999995</v>
      </c>
      <c r="AP108" s="764">
        <v>0.83420000000000005</v>
      </c>
      <c r="AQ108" s="764">
        <v>0.88680000000000003</v>
      </c>
      <c r="AR108" s="764">
        <v>0.94530000000000003</v>
      </c>
      <c r="AS108" s="764">
        <v>0.99280000000000002</v>
      </c>
      <c r="AT108" s="764">
        <v>1.0435000000000001</v>
      </c>
      <c r="AU108" s="764">
        <v>1.0993999999999999</v>
      </c>
      <c r="AV108" s="764">
        <v>1.157</v>
      </c>
      <c r="AW108" s="764">
        <v>1.2196</v>
      </c>
      <c r="AX108" s="764">
        <v>1.2596000000000001</v>
      </c>
      <c r="AY108" s="764">
        <v>1.3013999999999999</v>
      </c>
      <c r="AZ108" s="764">
        <v>1.3462000000000001</v>
      </c>
    </row>
    <row r="109" spans="1:52">
      <c r="A109" s="783" t="s">
        <v>486</v>
      </c>
      <c r="B109" s="782" t="s">
        <v>15</v>
      </c>
      <c r="C109" s="764">
        <v>0</v>
      </c>
      <c r="D109" s="764">
        <v>0</v>
      </c>
      <c r="E109" s="764">
        <v>0</v>
      </c>
      <c r="F109" s="764">
        <v>0</v>
      </c>
      <c r="G109" s="764">
        <v>0</v>
      </c>
      <c r="H109" s="764">
        <v>0</v>
      </c>
      <c r="I109" s="764">
        <v>0</v>
      </c>
      <c r="J109" s="764">
        <v>0</v>
      </c>
      <c r="K109" s="764">
        <v>0</v>
      </c>
      <c r="L109" s="764">
        <v>0</v>
      </c>
      <c r="M109" s="764">
        <v>0</v>
      </c>
      <c r="N109" s="764">
        <v>0</v>
      </c>
      <c r="O109" s="764">
        <v>0</v>
      </c>
      <c r="P109" s="764">
        <v>0</v>
      </c>
      <c r="Q109" s="764">
        <v>0</v>
      </c>
      <c r="R109" s="764">
        <v>0</v>
      </c>
      <c r="S109" s="764">
        <v>0</v>
      </c>
      <c r="T109" s="764">
        <v>0</v>
      </c>
      <c r="U109" s="764">
        <v>0</v>
      </c>
      <c r="V109" s="764">
        <v>0</v>
      </c>
      <c r="W109" s="764">
        <v>5.0000000000000001E-4</v>
      </c>
      <c r="X109" s="764">
        <v>4.0000000000000002E-4</v>
      </c>
      <c r="Y109" s="764">
        <v>2.5000000000000001E-3</v>
      </c>
      <c r="Z109" s="764">
        <v>6.4000000000000003E-3</v>
      </c>
      <c r="AA109" s="764">
        <v>1.8100000000000002E-2</v>
      </c>
      <c r="AB109" s="764">
        <v>3.61E-2</v>
      </c>
      <c r="AC109" s="764">
        <v>8.9599999999999999E-2</v>
      </c>
      <c r="AD109" s="764">
        <v>0.104</v>
      </c>
      <c r="AE109" s="764">
        <v>0.14069999999999999</v>
      </c>
      <c r="AF109" s="764">
        <v>0.245</v>
      </c>
      <c r="AG109" s="764">
        <v>0.33679999999999999</v>
      </c>
      <c r="AH109" s="764">
        <v>0.37430000000000002</v>
      </c>
      <c r="AI109" s="764">
        <v>0.39500000000000002</v>
      </c>
      <c r="AJ109" s="764">
        <v>0.41889999999999999</v>
      </c>
      <c r="AK109" s="764">
        <v>0.44650000000000001</v>
      </c>
      <c r="AL109" s="764">
        <v>0.47770000000000001</v>
      </c>
      <c r="AM109" s="764">
        <v>0.5141</v>
      </c>
      <c r="AN109" s="764">
        <v>0.54349999999999998</v>
      </c>
      <c r="AO109" s="764">
        <v>0.57579999999999998</v>
      </c>
      <c r="AP109" s="764">
        <v>0.61140000000000005</v>
      </c>
      <c r="AQ109" s="764">
        <v>0.64990000000000003</v>
      </c>
      <c r="AR109" s="764">
        <v>0.69269999999999998</v>
      </c>
      <c r="AS109" s="764">
        <v>0.72760000000000002</v>
      </c>
      <c r="AT109" s="764">
        <v>0.76470000000000005</v>
      </c>
      <c r="AU109" s="764">
        <v>0.80569999999999997</v>
      </c>
      <c r="AV109" s="764">
        <v>0.84789999999999999</v>
      </c>
      <c r="AW109" s="764">
        <v>0.89380000000000004</v>
      </c>
      <c r="AX109" s="764">
        <v>0.92310000000000003</v>
      </c>
      <c r="AY109" s="764">
        <v>0.95379999999999998</v>
      </c>
      <c r="AZ109" s="764">
        <v>0.98650000000000004</v>
      </c>
    </row>
    <row r="110" spans="1:52">
      <c r="A110" s="783" t="s">
        <v>486</v>
      </c>
      <c r="B110" s="782" t="s">
        <v>16</v>
      </c>
      <c r="C110" s="764">
        <v>0</v>
      </c>
      <c r="D110" s="764">
        <v>0</v>
      </c>
      <c r="E110" s="764">
        <v>0</v>
      </c>
      <c r="F110" s="764">
        <v>0</v>
      </c>
      <c r="G110" s="764">
        <v>0</v>
      </c>
      <c r="H110" s="764">
        <v>0</v>
      </c>
      <c r="I110" s="764">
        <v>0</v>
      </c>
      <c r="J110" s="764">
        <v>0</v>
      </c>
      <c r="K110" s="764">
        <v>0</v>
      </c>
      <c r="L110" s="764">
        <v>0</v>
      </c>
      <c r="M110" s="764">
        <v>0</v>
      </c>
      <c r="N110" s="764">
        <v>0</v>
      </c>
      <c r="O110" s="764">
        <v>0</v>
      </c>
      <c r="P110" s="764">
        <v>0</v>
      </c>
      <c r="Q110" s="764">
        <v>0</v>
      </c>
      <c r="R110" s="764">
        <v>0</v>
      </c>
      <c r="S110" s="764">
        <v>0</v>
      </c>
      <c r="T110" s="764">
        <v>0</v>
      </c>
      <c r="U110" s="764">
        <v>0</v>
      </c>
      <c r="V110" s="764">
        <v>0</v>
      </c>
      <c r="W110" s="764">
        <v>2.9999999999999997E-4</v>
      </c>
      <c r="X110" s="764">
        <v>2.9999999999999997E-4</v>
      </c>
      <c r="Y110" s="764">
        <v>1.5E-3</v>
      </c>
      <c r="Z110" s="764">
        <v>3.7000000000000002E-3</v>
      </c>
      <c r="AA110" s="764">
        <v>1.0500000000000001E-2</v>
      </c>
      <c r="AB110" s="764">
        <v>2.1000000000000001E-2</v>
      </c>
      <c r="AC110" s="764">
        <v>5.2299999999999999E-2</v>
      </c>
      <c r="AD110" s="764">
        <v>6.0699999999999997E-2</v>
      </c>
      <c r="AE110" s="764">
        <v>8.2100000000000006E-2</v>
      </c>
      <c r="AF110" s="764">
        <v>0.14299999999999999</v>
      </c>
      <c r="AG110" s="764">
        <v>0.19650000000000001</v>
      </c>
      <c r="AH110" s="764">
        <v>0.21840000000000001</v>
      </c>
      <c r="AI110" s="764">
        <v>0.23050000000000001</v>
      </c>
      <c r="AJ110" s="764">
        <v>0.24440000000000001</v>
      </c>
      <c r="AK110" s="764">
        <v>0.26050000000000001</v>
      </c>
      <c r="AL110" s="764">
        <v>0.2787</v>
      </c>
      <c r="AM110" s="764">
        <v>0.3</v>
      </c>
      <c r="AN110" s="764">
        <v>0.31709999999999999</v>
      </c>
      <c r="AO110" s="764">
        <v>0.33600000000000002</v>
      </c>
      <c r="AP110" s="764">
        <v>0.35670000000000002</v>
      </c>
      <c r="AQ110" s="764">
        <v>0.37919999999999998</v>
      </c>
      <c r="AR110" s="764">
        <v>0.4042</v>
      </c>
      <c r="AS110" s="764">
        <v>0.42449999999999999</v>
      </c>
      <c r="AT110" s="764">
        <v>0.44619999999999999</v>
      </c>
      <c r="AU110" s="764">
        <v>0.47010000000000002</v>
      </c>
      <c r="AV110" s="764">
        <v>0.49469999999999997</v>
      </c>
      <c r="AW110" s="764">
        <v>0.52149999999999996</v>
      </c>
      <c r="AX110" s="764">
        <v>0.53859999999999997</v>
      </c>
      <c r="AY110" s="764">
        <v>0.55649999999999999</v>
      </c>
      <c r="AZ110" s="764">
        <v>0.5756</v>
      </c>
    </row>
    <row r="111" spans="1:52">
      <c r="A111" s="783" t="s">
        <v>486</v>
      </c>
      <c r="B111" s="782" t="s">
        <v>17</v>
      </c>
      <c r="C111" s="764">
        <v>0</v>
      </c>
      <c r="D111" s="764">
        <v>0</v>
      </c>
      <c r="E111" s="764">
        <v>0</v>
      </c>
      <c r="F111" s="764">
        <v>0</v>
      </c>
      <c r="G111" s="764">
        <v>0</v>
      </c>
      <c r="H111" s="764">
        <v>0</v>
      </c>
      <c r="I111" s="764">
        <v>0</v>
      </c>
      <c r="J111" s="764">
        <v>0</v>
      </c>
      <c r="K111" s="764">
        <v>0</v>
      </c>
      <c r="L111" s="764">
        <v>0</v>
      </c>
      <c r="M111" s="764">
        <v>0</v>
      </c>
      <c r="N111" s="764">
        <v>0</v>
      </c>
      <c r="O111" s="764">
        <v>0</v>
      </c>
      <c r="P111" s="764">
        <v>0</v>
      </c>
      <c r="Q111" s="764">
        <v>0</v>
      </c>
      <c r="R111" s="764">
        <v>0</v>
      </c>
      <c r="S111" s="764">
        <v>0</v>
      </c>
      <c r="T111" s="764">
        <v>0</v>
      </c>
      <c r="U111" s="764">
        <v>0</v>
      </c>
      <c r="V111" s="764">
        <v>0</v>
      </c>
      <c r="W111" s="764">
        <v>2.0000000000000001E-4</v>
      </c>
      <c r="X111" s="764">
        <v>2.0000000000000001E-4</v>
      </c>
      <c r="Y111" s="764">
        <v>1.1999999999999999E-3</v>
      </c>
      <c r="Z111" s="764">
        <v>3.0999999999999999E-3</v>
      </c>
      <c r="AA111" s="764">
        <v>8.8000000000000005E-3</v>
      </c>
      <c r="AB111" s="764">
        <v>1.77E-2</v>
      </c>
      <c r="AC111" s="764">
        <v>4.3900000000000002E-2</v>
      </c>
      <c r="AD111" s="764">
        <v>5.0999999999999997E-2</v>
      </c>
      <c r="AE111" s="764">
        <v>6.9000000000000006E-2</v>
      </c>
      <c r="AF111" s="764">
        <v>0.1201</v>
      </c>
      <c r="AG111" s="764">
        <v>0.16500000000000001</v>
      </c>
      <c r="AH111" s="764">
        <v>0.18340000000000001</v>
      </c>
      <c r="AI111" s="764">
        <v>0.19359999999999999</v>
      </c>
      <c r="AJ111" s="764">
        <v>0.20530000000000001</v>
      </c>
      <c r="AK111" s="764">
        <v>0.21879999999999999</v>
      </c>
      <c r="AL111" s="764">
        <v>0.2341</v>
      </c>
      <c r="AM111" s="764">
        <v>0.252</v>
      </c>
      <c r="AN111" s="764">
        <v>0.26629999999999998</v>
      </c>
      <c r="AO111" s="764">
        <v>0.28220000000000001</v>
      </c>
      <c r="AP111" s="764">
        <v>0.29959999999999998</v>
      </c>
      <c r="AQ111" s="764">
        <v>0.31850000000000001</v>
      </c>
      <c r="AR111" s="764">
        <v>0.33950000000000002</v>
      </c>
      <c r="AS111" s="764">
        <v>0.35659999999999997</v>
      </c>
      <c r="AT111" s="764">
        <v>0.37480000000000002</v>
      </c>
      <c r="AU111" s="764">
        <v>0.39479999999999998</v>
      </c>
      <c r="AV111" s="764">
        <v>0.41549999999999998</v>
      </c>
      <c r="AW111" s="764">
        <v>0.438</v>
      </c>
      <c r="AX111" s="764">
        <v>0.45240000000000002</v>
      </c>
      <c r="AY111" s="764">
        <v>0.46739999999999998</v>
      </c>
      <c r="AZ111" s="764">
        <v>0.48349999999999999</v>
      </c>
    </row>
    <row r="112" spans="1:52">
      <c r="A112" s="782" t="s">
        <v>4</v>
      </c>
      <c r="B112" s="782"/>
      <c r="C112" s="764"/>
      <c r="D112" s="764"/>
      <c r="E112" s="764"/>
      <c r="F112" s="764"/>
      <c r="G112" s="764"/>
      <c r="H112" s="764"/>
      <c r="I112" s="764"/>
      <c r="J112" s="764"/>
      <c r="K112" s="764"/>
      <c r="L112" s="764"/>
      <c r="M112" s="764"/>
      <c r="N112" s="764"/>
      <c r="O112" s="764"/>
      <c r="P112" s="764"/>
      <c r="Q112" s="764"/>
      <c r="R112" s="764"/>
      <c r="S112" s="764"/>
      <c r="T112" s="764"/>
      <c r="U112" s="764"/>
      <c r="V112" s="764"/>
      <c r="W112" s="764"/>
      <c r="X112" s="764"/>
      <c r="Y112" s="764"/>
      <c r="Z112" s="764"/>
      <c r="AA112" s="764"/>
      <c r="AB112" s="764"/>
      <c r="AC112" s="764"/>
      <c r="AD112" s="764"/>
      <c r="AE112" s="764"/>
      <c r="AF112" s="764"/>
      <c r="AG112" s="764"/>
      <c r="AH112" s="764"/>
      <c r="AI112" s="764"/>
      <c r="AJ112" s="764"/>
      <c r="AK112" s="764"/>
      <c r="AL112" s="764"/>
      <c r="AM112" s="764"/>
      <c r="AN112" s="764"/>
      <c r="AO112" s="764"/>
      <c r="AP112" s="764"/>
      <c r="AQ112" s="764"/>
      <c r="AR112" s="764"/>
      <c r="AS112" s="764"/>
      <c r="AT112" s="764"/>
      <c r="AU112" s="764"/>
      <c r="AV112" s="764"/>
      <c r="AW112" s="764"/>
      <c r="AX112" s="764"/>
      <c r="AY112" s="764"/>
      <c r="AZ112" s="764"/>
    </row>
    <row r="113" spans="1:52">
      <c r="A113" s="783" t="s">
        <v>1158</v>
      </c>
      <c r="B113" s="782"/>
      <c r="C113" s="764">
        <v>1986</v>
      </c>
      <c r="D113" s="764">
        <v>1987</v>
      </c>
      <c r="E113" s="764">
        <v>1988</v>
      </c>
      <c r="F113" s="764">
        <v>1989</v>
      </c>
      <c r="G113" s="764">
        <v>1990</v>
      </c>
      <c r="H113" s="764">
        <v>1991</v>
      </c>
      <c r="I113" s="764">
        <v>1992</v>
      </c>
      <c r="J113" s="764">
        <v>1993</v>
      </c>
      <c r="K113" s="764">
        <v>1994</v>
      </c>
      <c r="L113" s="764">
        <v>1995</v>
      </c>
      <c r="M113" s="764">
        <v>1996</v>
      </c>
      <c r="N113" s="764">
        <v>1997</v>
      </c>
      <c r="O113" s="764">
        <v>1998</v>
      </c>
      <c r="P113" s="764">
        <v>1999</v>
      </c>
      <c r="Q113" s="764">
        <v>2000</v>
      </c>
      <c r="R113" s="764">
        <v>2001</v>
      </c>
      <c r="S113" s="764">
        <v>2002</v>
      </c>
      <c r="T113" s="764">
        <v>2003</v>
      </c>
      <c r="U113" s="764">
        <v>2004</v>
      </c>
      <c r="V113" s="764">
        <v>2005</v>
      </c>
      <c r="W113" s="764">
        <v>2006</v>
      </c>
      <c r="X113" s="764">
        <v>2007</v>
      </c>
      <c r="Y113" s="764">
        <v>2008</v>
      </c>
      <c r="Z113" s="764">
        <v>2009</v>
      </c>
      <c r="AA113" s="764">
        <v>2010</v>
      </c>
      <c r="AB113" s="764">
        <v>2011</v>
      </c>
      <c r="AC113" s="764">
        <v>2012</v>
      </c>
      <c r="AD113" s="764">
        <v>2013</v>
      </c>
      <c r="AE113" s="764">
        <v>2014</v>
      </c>
      <c r="AF113" s="764">
        <v>2015</v>
      </c>
      <c r="AG113" s="764">
        <v>2016</v>
      </c>
      <c r="AH113" s="764">
        <v>2017</v>
      </c>
      <c r="AI113" s="764">
        <v>2018</v>
      </c>
      <c r="AJ113" s="764">
        <v>2019</v>
      </c>
      <c r="AK113" s="764">
        <v>2020</v>
      </c>
      <c r="AL113" s="764">
        <v>2021</v>
      </c>
      <c r="AM113" s="764">
        <v>2022</v>
      </c>
      <c r="AN113" s="764">
        <v>2023</v>
      </c>
      <c r="AO113" s="764">
        <v>2024</v>
      </c>
      <c r="AP113" s="764">
        <v>2025</v>
      </c>
      <c r="AQ113" s="764">
        <v>2026</v>
      </c>
      <c r="AR113" s="764">
        <v>2027</v>
      </c>
      <c r="AS113" s="764">
        <v>2028</v>
      </c>
      <c r="AT113" s="764">
        <v>2029</v>
      </c>
      <c r="AU113" s="764">
        <v>2030</v>
      </c>
      <c r="AV113" s="764">
        <v>2031</v>
      </c>
      <c r="AW113" s="764">
        <v>2032</v>
      </c>
      <c r="AX113" s="764">
        <v>2033</v>
      </c>
      <c r="AY113" s="764">
        <v>2034</v>
      </c>
      <c r="AZ113" s="764">
        <v>2035</v>
      </c>
    </row>
    <row r="114" spans="1:52">
      <c r="A114" s="783" t="s">
        <v>486</v>
      </c>
      <c r="B114" s="782" t="s">
        <v>63</v>
      </c>
      <c r="C114" s="764">
        <v>0</v>
      </c>
      <c r="D114" s="764">
        <v>0</v>
      </c>
      <c r="E114" s="764">
        <v>0</v>
      </c>
      <c r="F114" s="764">
        <v>0</v>
      </c>
      <c r="G114" s="764">
        <v>0</v>
      </c>
      <c r="H114" s="764">
        <v>0</v>
      </c>
      <c r="I114" s="764">
        <v>0</v>
      </c>
      <c r="J114" s="764">
        <v>0</v>
      </c>
      <c r="K114" s="764">
        <v>0</v>
      </c>
      <c r="L114" s="764">
        <v>0</v>
      </c>
      <c r="M114" s="764">
        <v>0</v>
      </c>
      <c r="N114" s="764">
        <v>0</v>
      </c>
      <c r="O114" s="764">
        <v>0</v>
      </c>
      <c r="P114" s="764">
        <v>0</v>
      </c>
      <c r="Q114" s="764">
        <v>0</v>
      </c>
      <c r="R114" s="764">
        <v>0</v>
      </c>
      <c r="S114" s="764">
        <v>0</v>
      </c>
      <c r="T114" s="764">
        <v>0</v>
      </c>
      <c r="U114" s="764">
        <v>0</v>
      </c>
      <c r="V114" s="764">
        <v>0</v>
      </c>
      <c r="W114" s="764">
        <v>2.9999999999999997E-4</v>
      </c>
      <c r="X114" s="764">
        <v>2.0000000000000001E-4</v>
      </c>
      <c r="Y114" s="764">
        <v>1.4E-3</v>
      </c>
      <c r="Z114" s="764">
        <v>3.5000000000000001E-3</v>
      </c>
      <c r="AA114" s="764">
        <v>9.2999999999999992E-3</v>
      </c>
      <c r="AB114" s="764">
        <v>1.6799999999999999E-2</v>
      </c>
      <c r="AC114" s="764">
        <v>4.2599999999999999E-2</v>
      </c>
      <c r="AD114" s="764">
        <v>4.9500000000000002E-2</v>
      </c>
      <c r="AE114" s="764">
        <v>6.7000000000000004E-2</v>
      </c>
      <c r="AF114" s="764">
        <v>0.1166</v>
      </c>
      <c r="AG114" s="764">
        <v>0.16020000000000001</v>
      </c>
      <c r="AH114" s="764">
        <v>0.17810000000000001</v>
      </c>
      <c r="AI114" s="764">
        <v>0.18790000000000001</v>
      </c>
      <c r="AJ114" s="764">
        <v>0.1993</v>
      </c>
      <c r="AK114" s="764">
        <v>0.21240000000000001</v>
      </c>
      <c r="AL114" s="764">
        <v>0.22720000000000001</v>
      </c>
      <c r="AM114" s="764">
        <v>0.24460000000000001</v>
      </c>
      <c r="AN114" s="764">
        <v>0.25850000000000001</v>
      </c>
      <c r="AO114" s="764">
        <v>0.27389999999999998</v>
      </c>
      <c r="AP114" s="764">
        <v>0.2908</v>
      </c>
      <c r="AQ114" s="764">
        <v>0.30919999999999997</v>
      </c>
      <c r="AR114" s="764">
        <v>0.32950000000000002</v>
      </c>
      <c r="AS114" s="764">
        <v>0.34610000000000002</v>
      </c>
      <c r="AT114" s="764">
        <v>0.36380000000000001</v>
      </c>
      <c r="AU114" s="764">
        <v>0.38329999999999997</v>
      </c>
      <c r="AV114" s="764">
        <v>0.40339999999999998</v>
      </c>
      <c r="AW114" s="764">
        <v>0.42520000000000002</v>
      </c>
      <c r="AX114" s="764">
        <v>0.43909999999999999</v>
      </c>
      <c r="AY114" s="764">
        <v>0.45369999999999999</v>
      </c>
      <c r="AZ114" s="764">
        <v>0.46929999999999999</v>
      </c>
    </row>
    <row r="115" spans="1:52">
      <c r="A115" s="783" t="s">
        <v>486</v>
      </c>
      <c r="B115" s="782" t="s">
        <v>6</v>
      </c>
      <c r="C115" s="764">
        <v>0</v>
      </c>
      <c r="D115" s="764">
        <v>0</v>
      </c>
      <c r="E115" s="764">
        <v>0</v>
      </c>
      <c r="F115" s="764">
        <v>0</v>
      </c>
      <c r="G115" s="764">
        <v>0</v>
      </c>
      <c r="H115" s="764">
        <v>0</v>
      </c>
      <c r="I115" s="764">
        <v>0</v>
      </c>
      <c r="J115" s="764">
        <v>0</v>
      </c>
      <c r="K115" s="764">
        <v>0</v>
      </c>
      <c r="L115" s="764">
        <v>0</v>
      </c>
      <c r="M115" s="764">
        <v>0</v>
      </c>
      <c r="N115" s="764">
        <v>0</v>
      </c>
      <c r="O115" s="764">
        <v>0</v>
      </c>
      <c r="P115" s="764">
        <v>0</v>
      </c>
      <c r="Q115" s="764">
        <v>0</v>
      </c>
      <c r="R115" s="764">
        <v>0</v>
      </c>
      <c r="S115" s="764">
        <v>0</v>
      </c>
      <c r="T115" s="764">
        <v>0</v>
      </c>
      <c r="U115" s="764">
        <v>0</v>
      </c>
      <c r="V115" s="764">
        <v>0</v>
      </c>
      <c r="W115" s="764">
        <v>0</v>
      </c>
      <c r="X115" s="764">
        <v>0</v>
      </c>
      <c r="Y115" s="764">
        <v>0</v>
      </c>
      <c r="Z115" s="764">
        <v>0</v>
      </c>
      <c r="AA115" s="764">
        <v>0</v>
      </c>
      <c r="AB115" s="764">
        <v>0</v>
      </c>
      <c r="AC115" s="764">
        <v>0</v>
      </c>
      <c r="AD115" s="764">
        <v>0</v>
      </c>
      <c r="AE115" s="764">
        <v>0</v>
      </c>
      <c r="AF115" s="764">
        <v>0</v>
      </c>
      <c r="AG115" s="764">
        <v>0</v>
      </c>
      <c r="AH115" s="764">
        <v>0</v>
      </c>
      <c r="AI115" s="764">
        <v>0</v>
      </c>
      <c r="AJ115" s="764">
        <v>0</v>
      </c>
      <c r="AK115" s="764">
        <v>0</v>
      </c>
      <c r="AL115" s="764">
        <v>0</v>
      </c>
      <c r="AM115" s="764">
        <v>0</v>
      </c>
      <c r="AN115" s="764">
        <v>0</v>
      </c>
      <c r="AO115" s="764">
        <v>0</v>
      </c>
      <c r="AP115" s="764">
        <v>0</v>
      </c>
      <c r="AQ115" s="764">
        <v>0</v>
      </c>
      <c r="AR115" s="764">
        <v>0</v>
      </c>
      <c r="AS115" s="764">
        <v>0</v>
      </c>
      <c r="AT115" s="764">
        <v>0</v>
      </c>
      <c r="AU115" s="764">
        <v>0</v>
      </c>
      <c r="AV115" s="764">
        <v>0</v>
      </c>
      <c r="AW115" s="764">
        <v>0</v>
      </c>
      <c r="AX115" s="764">
        <v>0</v>
      </c>
      <c r="AY115" s="764">
        <v>0</v>
      </c>
      <c r="AZ115" s="764">
        <v>0</v>
      </c>
    </row>
    <row r="116" spans="1:52">
      <c r="A116" s="783" t="s">
        <v>486</v>
      </c>
      <c r="B116" s="782" t="s">
        <v>7</v>
      </c>
      <c r="C116" s="764">
        <v>0</v>
      </c>
      <c r="D116" s="764">
        <v>0</v>
      </c>
      <c r="E116" s="764">
        <v>0</v>
      </c>
      <c r="F116" s="764">
        <v>0</v>
      </c>
      <c r="G116" s="764">
        <v>0</v>
      </c>
      <c r="H116" s="764">
        <v>0</v>
      </c>
      <c r="I116" s="764">
        <v>0</v>
      </c>
      <c r="J116" s="764">
        <v>0</v>
      </c>
      <c r="K116" s="764">
        <v>0</v>
      </c>
      <c r="L116" s="764">
        <v>0</v>
      </c>
      <c r="M116" s="764">
        <v>0</v>
      </c>
      <c r="N116" s="764">
        <v>0</v>
      </c>
      <c r="O116" s="764">
        <v>0</v>
      </c>
      <c r="P116" s="764">
        <v>0</v>
      </c>
      <c r="Q116" s="764">
        <v>0</v>
      </c>
      <c r="R116" s="764">
        <v>0</v>
      </c>
      <c r="S116" s="764">
        <v>0</v>
      </c>
      <c r="T116" s="764">
        <v>0</v>
      </c>
      <c r="U116" s="764">
        <v>0</v>
      </c>
      <c r="V116" s="764">
        <v>0</v>
      </c>
      <c r="W116" s="764">
        <v>0</v>
      </c>
      <c r="X116" s="764">
        <v>0</v>
      </c>
      <c r="Y116" s="764">
        <v>0</v>
      </c>
      <c r="Z116" s="764">
        <v>1E-4</v>
      </c>
      <c r="AA116" s="764">
        <v>2.9999999999999997E-4</v>
      </c>
      <c r="AB116" s="764">
        <v>5.9999999999999995E-4</v>
      </c>
      <c r="AC116" s="764">
        <v>1.2999999999999999E-3</v>
      </c>
      <c r="AD116" s="764">
        <v>1.5E-3</v>
      </c>
      <c r="AE116" s="764">
        <v>2E-3</v>
      </c>
      <c r="AF116" s="764">
        <v>3.5000000000000001E-3</v>
      </c>
      <c r="AG116" s="764">
        <v>4.8999999999999998E-3</v>
      </c>
      <c r="AH116" s="764">
        <v>5.4000000000000003E-3</v>
      </c>
      <c r="AI116" s="764">
        <v>5.7000000000000002E-3</v>
      </c>
      <c r="AJ116" s="764">
        <v>6.1000000000000004E-3</v>
      </c>
      <c r="AK116" s="764">
        <v>6.4999999999999997E-3</v>
      </c>
      <c r="AL116" s="764">
        <v>6.8999999999999999E-3</v>
      </c>
      <c r="AM116" s="764">
        <v>7.4000000000000003E-3</v>
      </c>
      <c r="AN116" s="764">
        <v>7.9000000000000008E-3</v>
      </c>
      <c r="AO116" s="764">
        <v>8.3000000000000001E-3</v>
      </c>
      <c r="AP116" s="764">
        <v>8.8999999999999999E-3</v>
      </c>
      <c r="AQ116" s="764">
        <v>9.4000000000000004E-3</v>
      </c>
      <c r="AR116" s="764">
        <v>0.01</v>
      </c>
      <c r="AS116" s="764">
        <v>1.0500000000000001E-2</v>
      </c>
      <c r="AT116" s="764">
        <v>1.11E-2</v>
      </c>
      <c r="AU116" s="764">
        <v>1.17E-2</v>
      </c>
      <c r="AV116" s="764">
        <v>1.23E-2</v>
      </c>
      <c r="AW116" s="764">
        <v>1.29E-2</v>
      </c>
      <c r="AX116" s="764">
        <v>1.34E-2</v>
      </c>
      <c r="AY116" s="764">
        <v>1.38E-2</v>
      </c>
      <c r="AZ116" s="764">
        <v>1.43E-2</v>
      </c>
    </row>
    <row r="117" spans="1:52">
      <c r="A117" s="783" t="s">
        <v>486</v>
      </c>
      <c r="B117" s="782" t="s">
        <v>8</v>
      </c>
      <c r="C117" s="764">
        <v>0</v>
      </c>
      <c r="D117" s="764">
        <v>0</v>
      </c>
      <c r="E117" s="764">
        <v>0</v>
      </c>
      <c r="F117" s="764">
        <v>0</v>
      </c>
      <c r="G117" s="764">
        <v>0</v>
      </c>
      <c r="H117" s="764">
        <v>0</v>
      </c>
      <c r="I117" s="764">
        <v>0</v>
      </c>
      <c r="J117" s="764">
        <v>0</v>
      </c>
      <c r="K117" s="764">
        <v>0</v>
      </c>
      <c r="L117" s="764">
        <v>0</v>
      </c>
      <c r="M117" s="764">
        <v>0</v>
      </c>
      <c r="N117" s="764">
        <v>0</v>
      </c>
      <c r="O117" s="764">
        <v>0</v>
      </c>
      <c r="P117" s="764">
        <v>0</v>
      </c>
      <c r="Q117" s="764">
        <v>0</v>
      </c>
      <c r="R117" s="764">
        <v>0</v>
      </c>
      <c r="S117" s="764">
        <v>0</v>
      </c>
      <c r="T117" s="764">
        <v>0</v>
      </c>
      <c r="U117" s="764">
        <v>0</v>
      </c>
      <c r="V117" s="764">
        <v>0</v>
      </c>
      <c r="W117" s="764">
        <v>1E-4</v>
      </c>
      <c r="X117" s="764">
        <v>1E-4</v>
      </c>
      <c r="Y117" s="764">
        <v>5.9999999999999995E-4</v>
      </c>
      <c r="Z117" s="764">
        <v>1.5E-3</v>
      </c>
      <c r="AA117" s="764">
        <v>3.8999999999999998E-3</v>
      </c>
      <c r="AB117" s="764">
        <v>7.3000000000000001E-3</v>
      </c>
      <c r="AC117" s="764">
        <v>1.9E-2</v>
      </c>
      <c r="AD117" s="764">
        <v>2.2100000000000002E-2</v>
      </c>
      <c r="AE117" s="764">
        <v>2.9899999999999999E-2</v>
      </c>
      <c r="AF117" s="764">
        <v>5.1999999999999998E-2</v>
      </c>
      <c r="AG117" s="764">
        <v>7.1499999999999994E-2</v>
      </c>
      <c r="AH117" s="764">
        <v>7.9500000000000001E-2</v>
      </c>
      <c r="AI117" s="764">
        <v>8.3900000000000002E-2</v>
      </c>
      <c r="AJ117" s="764">
        <v>8.8999999999999996E-2</v>
      </c>
      <c r="AK117" s="764">
        <v>9.4899999999999998E-2</v>
      </c>
      <c r="AL117" s="764">
        <v>0.10150000000000001</v>
      </c>
      <c r="AM117" s="764">
        <v>0.10920000000000001</v>
      </c>
      <c r="AN117" s="764">
        <v>0.1154</v>
      </c>
      <c r="AO117" s="764">
        <v>0.12230000000000001</v>
      </c>
      <c r="AP117" s="764">
        <v>0.12989999999999999</v>
      </c>
      <c r="AQ117" s="764">
        <v>0.13800000000000001</v>
      </c>
      <c r="AR117" s="764">
        <v>0.14710000000000001</v>
      </c>
      <c r="AS117" s="764">
        <v>0.15459999999999999</v>
      </c>
      <c r="AT117" s="764">
        <v>0.16239999999999999</v>
      </c>
      <c r="AU117" s="764">
        <v>0.1711</v>
      </c>
      <c r="AV117" s="764">
        <v>0.18010000000000001</v>
      </c>
      <c r="AW117" s="764">
        <v>0.1898</v>
      </c>
      <c r="AX117" s="764">
        <v>0.1961</v>
      </c>
      <c r="AY117" s="764">
        <v>0.2026</v>
      </c>
      <c r="AZ117" s="764">
        <v>0.20960000000000001</v>
      </c>
    </row>
    <row r="118" spans="1:52">
      <c r="A118" s="783" t="s">
        <v>486</v>
      </c>
      <c r="B118" s="782" t="s">
        <v>9</v>
      </c>
      <c r="C118" s="764">
        <v>0</v>
      </c>
      <c r="D118" s="764">
        <v>0</v>
      </c>
      <c r="E118" s="764">
        <v>0</v>
      </c>
      <c r="F118" s="764">
        <v>0</v>
      </c>
      <c r="G118" s="764">
        <v>0</v>
      </c>
      <c r="H118" s="764">
        <v>0</v>
      </c>
      <c r="I118" s="764">
        <v>0</v>
      </c>
      <c r="J118" s="764">
        <v>0</v>
      </c>
      <c r="K118" s="764">
        <v>0</v>
      </c>
      <c r="L118" s="764">
        <v>0</v>
      </c>
      <c r="M118" s="764">
        <v>0</v>
      </c>
      <c r="N118" s="764">
        <v>0</v>
      </c>
      <c r="O118" s="764">
        <v>0</v>
      </c>
      <c r="P118" s="764">
        <v>0</v>
      </c>
      <c r="Q118" s="764">
        <v>0</v>
      </c>
      <c r="R118" s="764">
        <v>0</v>
      </c>
      <c r="S118" s="764">
        <v>0</v>
      </c>
      <c r="T118" s="764">
        <v>0</v>
      </c>
      <c r="U118" s="764">
        <v>0</v>
      </c>
      <c r="V118" s="764">
        <v>0</v>
      </c>
      <c r="W118" s="764">
        <v>5.0000000000000001E-4</v>
      </c>
      <c r="X118" s="764">
        <v>5.0000000000000001E-4</v>
      </c>
      <c r="Y118" s="764">
        <v>2.7000000000000001E-3</v>
      </c>
      <c r="Z118" s="764">
        <v>5.7999999999999996E-3</v>
      </c>
      <c r="AA118" s="764">
        <v>1.61E-2</v>
      </c>
      <c r="AB118" s="764">
        <v>3.0800000000000001E-2</v>
      </c>
      <c r="AC118" s="764">
        <v>7.4899999999999994E-2</v>
      </c>
      <c r="AD118" s="764">
        <v>8.6900000000000005E-2</v>
      </c>
      <c r="AE118" s="764">
        <v>0.1177</v>
      </c>
      <c r="AF118" s="764">
        <v>0.2049</v>
      </c>
      <c r="AG118" s="764">
        <v>0.28149999999999997</v>
      </c>
      <c r="AH118" s="764">
        <v>0.31290000000000001</v>
      </c>
      <c r="AI118" s="764">
        <v>0.33019999999999999</v>
      </c>
      <c r="AJ118" s="764">
        <v>0.35020000000000001</v>
      </c>
      <c r="AK118" s="764">
        <v>0.37330000000000002</v>
      </c>
      <c r="AL118" s="764">
        <v>0.39929999999999999</v>
      </c>
      <c r="AM118" s="764">
        <v>0.42980000000000002</v>
      </c>
      <c r="AN118" s="764">
        <v>0.45429999999999998</v>
      </c>
      <c r="AO118" s="764">
        <v>0.48139999999999999</v>
      </c>
      <c r="AP118" s="764">
        <v>0.5111</v>
      </c>
      <c r="AQ118" s="764">
        <v>0.54330000000000001</v>
      </c>
      <c r="AR118" s="764">
        <v>0.57909999999999995</v>
      </c>
      <c r="AS118" s="764">
        <v>0.60829999999999995</v>
      </c>
      <c r="AT118" s="764">
        <v>0.63929999999999998</v>
      </c>
      <c r="AU118" s="764">
        <v>0.67359999999999998</v>
      </c>
      <c r="AV118" s="764">
        <v>0.70879999999999999</v>
      </c>
      <c r="AW118" s="764">
        <v>0.74719999999999998</v>
      </c>
      <c r="AX118" s="764">
        <v>0.77170000000000005</v>
      </c>
      <c r="AY118" s="764">
        <v>0.79730000000000001</v>
      </c>
      <c r="AZ118" s="764">
        <v>0.82469999999999999</v>
      </c>
    </row>
    <row r="119" spans="1:52">
      <c r="A119" s="783" t="s">
        <v>486</v>
      </c>
      <c r="B119" s="782" t="s">
        <v>10</v>
      </c>
      <c r="C119" s="764">
        <v>0</v>
      </c>
      <c r="D119" s="764">
        <v>0</v>
      </c>
      <c r="E119" s="764">
        <v>0</v>
      </c>
      <c r="F119" s="764">
        <v>0</v>
      </c>
      <c r="G119" s="764">
        <v>0</v>
      </c>
      <c r="H119" s="764">
        <v>0</v>
      </c>
      <c r="I119" s="764">
        <v>0</v>
      </c>
      <c r="J119" s="764">
        <v>0</v>
      </c>
      <c r="K119" s="764">
        <v>0</v>
      </c>
      <c r="L119" s="764">
        <v>0</v>
      </c>
      <c r="M119" s="764">
        <v>0</v>
      </c>
      <c r="N119" s="764">
        <v>0</v>
      </c>
      <c r="O119" s="764">
        <v>0</v>
      </c>
      <c r="P119" s="764">
        <v>0</v>
      </c>
      <c r="Q119" s="764">
        <v>0</v>
      </c>
      <c r="R119" s="764">
        <v>0</v>
      </c>
      <c r="S119" s="764">
        <v>0</v>
      </c>
      <c r="T119" s="764">
        <v>0</v>
      </c>
      <c r="U119" s="764">
        <v>0</v>
      </c>
      <c r="V119" s="764">
        <v>0</v>
      </c>
      <c r="W119" s="764">
        <v>1.1999999999999999E-3</v>
      </c>
      <c r="X119" s="764">
        <v>1.1000000000000001E-3</v>
      </c>
      <c r="Y119" s="764">
        <v>6.4000000000000003E-3</v>
      </c>
      <c r="Z119" s="764">
        <v>1.46E-2</v>
      </c>
      <c r="AA119" s="764">
        <v>4.1300000000000003E-2</v>
      </c>
      <c r="AB119" s="764">
        <v>7.5499999999999998E-2</v>
      </c>
      <c r="AC119" s="764">
        <v>0.18940000000000001</v>
      </c>
      <c r="AD119" s="764">
        <v>0.21970000000000001</v>
      </c>
      <c r="AE119" s="764">
        <v>0.2974</v>
      </c>
      <c r="AF119" s="764">
        <v>0.51770000000000005</v>
      </c>
      <c r="AG119" s="764">
        <v>0.71150000000000002</v>
      </c>
      <c r="AH119" s="764">
        <v>0.79079999999999995</v>
      </c>
      <c r="AI119" s="764">
        <v>0.83450000000000002</v>
      </c>
      <c r="AJ119" s="764">
        <v>0.8851</v>
      </c>
      <c r="AK119" s="764">
        <v>0.94340000000000002</v>
      </c>
      <c r="AL119" s="764">
        <v>1.0092000000000001</v>
      </c>
      <c r="AM119" s="764">
        <v>1.0862000000000001</v>
      </c>
      <c r="AN119" s="764">
        <v>1.1482000000000001</v>
      </c>
      <c r="AO119" s="764">
        <v>1.2164999999999999</v>
      </c>
      <c r="AP119" s="764">
        <v>1.2916000000000001</v>
      </c>
      <c r="AQ119" s="764">
        <v>1.373</v>
      </c>
      <c r="AR119" s="764">
        <v>1.4635</v>
      </c>
      <c r="AS119" s="764">
        <v>1.5371999999999999</v>
      </c>
      <c r="AT119" s="764">
        <v>1.6155999999999999</v>
      </c>
      <c r="AU119" s="764">
        <v>1.7021999999999999</v>
      </c>
      <c r="AV119" s="764">
        <v>1.7914000000000001</v>
      </c>
      <c r="AW119" s="764">
        <v>1.8882000000000001</v>
      </c>
      <c r="AX119" s="764">
        <v>1.9501999999999999</v>
      </c>
      <c r="AY119" s="764">
        <v>2.0150000000000001</v>
      </c>
      <c r="AZ119" s="764">
        <v>2.0842999999999998</v>
      </c>
    </row>
    <row r="120" spans="1:52">
      <c r="A120" s="783" t="s">
        <v>486</v>
      </c>
      <c r="B120" s="782" t="s">
        <v>11</v>
      </c>
      <c r="C120" s="764">
        <v>0</v>
      </c>
      <c r="D120" s="764">
        <v>0</v>
      </c>
      <c r="E120" s="764">
        <v>0</v>
      </c>
      <c r="F120" s="764">
        <v>0</v>
      </c>
      <c r="G120" s="764">
        <v>0</v>
      </c>
      <c r="H120" s="764">
        <v>0</v>
      </c>
      <c r="I120" s="764">
        <v>0</v>
      </c>
      <c r="J120" s="764">
        <v>0</v>
      </c>
      <c r="K120" s="764">
        <v>0</v>
      </c>
      <c r="L120" s="764">
        <v>0</v>
      </c>
      <c r="M120" s="764">
        <v>0</v>
      </c>
      <c r="N120" s="764">
        <v>0</v>
      </c>
      <c r="O120" s="764">
        <v>0</v>
      </c>
      <c r="P120" s="764">
        <v>0</v>
      </c>
      <c r="Q120" s="764">
        <v>0</v>
      </c>
      <c r="R120" s="764">
        <v>0</v>
      </c>
      <c r="S120" s="764">
        <v>0</v>
      </c>
      <c r="T120" s="764">
        <v>0</v>
      </c>
      <c r="U120" s="764">
        <v>0</v>
      </c>
      <c r="V120" s="764">
        <v>0</v>
      </c>
      <c r="W120" s="764">
        <v>2E-3</v>
      </c>
      <c r="X120" s="764">
        <v>1.6999999999999999E-3</v>
      </c>
      <c r="Y120" s="764">
        <v>1.0699999999999999E-2</v>
      </c>
      <c r="Z120" s="764">
        <v>2.1299999999999999E-2</v>
      </c>
      <c r="AA120" s="764">
        <v>6.1199999999999997E-2</v>
      </c>
      <c r="AB120" s="764">
        <v>0.1115</v>
      </c>
      <c r="AC120" s="764">
        <v>0.27960000000000002</v>
      </c>
      <c r="AD120" s="764">
        <v>0.32440000000000002</v>
      </c>
      <c r="AE120" s="764">
        <v>0.439</v>
      </c>
      <c r="AF120" s="764">
        <v>0.76419999999999999</v>
      </c>
      <c r="AG120" s="764">
        <v>1.0503</v>
      </c>
      <c r="AH120" s="764">
        <v>1.1674</v>
      </c>
      <c r="AI120" s="764">
        <v>1.2319</v>
      </c>
      <c r="AJ120" s="764">
        <v>1.3065</v>
      </c>
      <c r="AK120" s="764">
        <v>1.3927</v>
      </c>
      <c r="AL120" s="764">
        <v>1.4897</v>
      </c>
      <c r="AM120" s="764">
        <v>1.6033999999999999</v>
      </c>
      <c r="AN120" s="764">
        <v>1.6950000000000001</v>
      </c>
      <c r="AO120" s="764">
        <v>1.7957000000000001</v>
      </c>
      <c r="AP120" s="764">
        <v>1.9067000000000001</v>
      </c>
      <c r="AQ120" s="764">
        <v>2.0268999999999999</v>
      </c>
      <c r="AR120" s="764">
        <v>2.1604999999999999</v>
      </c>
      <c r="AS120" s="764">
        <v>2.2692000000000001</v>
      </c>
      <c r="AT120" s="764">
        <v>2.3849999999999998</v>
      </c>
      <c r="AU120" s="764">
        <v>2.5127999999999999</v>
      </c>
      <c r="AV120" s="764">
        <v>2.6444000000000001</v>
      </c>
      <c r="AW120" s="764">
        <v>2.7873999999999999</v>
      </c>
      <c r="AX120" s="764">
        <v>2.8788</v>
      </c>
      <c r="AY120" s="764">
        <v>2.9744999999999999</v>
      </c>
      <c r="AZ120" s="764">
        <v>3.0768</v>
      </c>
    </row>
    <row r="121" spans="1:52">
      <c r="A121" s="783" t="s">
        <v>486</v>
      </c>
      <c r="B121" s="782" t="s">
        <v>12</v>
      </c>
      <c r="C121" s="764">
        <v>0</v>
      </c>
      <c r="D121" s="764">
        <v>0</v>
      </c>
      <c r="E121" s="764">
        <v>0</v>
      </c>
      <c r="F121" s="764">
        <v>0</v>
      </c>
      <c r="G121" s="764">
        <v>0</v>
      </c>
      <c r="H121" s="764">
        <v>0</v>
      </c>
      <c r="I121" s="764">
        <v>0</v>
      </c>
      <c r="J121" s="764">
        <v>0</v>
      </c>
      <c r="K121" s="764">
        <v>0</v>
      </c>
      <c r="L121" s="764">
        <v>0</v>
      </c>
      <c r="M121" s="764">
        <v>0</v>
      </c>
      <c r="N121" s="764">
        <v>0</v>
      </c>
      <c r="O121" s="764">
        <v>0</v>
      </c>
      <c r="P121" s="764">
        <v>0</v>
      </c>
      <c r="Q121" s="764">
        <v>0</v>
      </c>
      <c r="R121" s="764">
        <v>0</v>
      </c>
      <c r="S121" s="764">
        <v>0</v>
      </c>
      <c r="T121" s="764">
        <v>0</v>
      </c>
      <c r="U121" s="764">
        <v>0</v>
      </c>
      <c r="V121" s="764">
        <v>0</v>
      </c>
      <c r="W121" s="764">
        <v>2E-3</v>
      </c>
      <c r="X121" s="764">
        <v>1.9E-3</v>
      </c>
      <c r="Y121" s="764">
        <v>1.04E-2</v>
      </c>
      <c r="Z121" s="764">
        <v>2.4799999999999999E-2</v>
      </c>
      <c r="AA121" s="764">
        <v>6.5199999999999994E-2</v>
      </c>
      <c r="AB121" s="764">
        <v>0.11609999999999999</v>
      </c>
      <c r="AC121" s="764">
        <v>0.2994</v>
      </c>
      <c r="AD121" s="764">
        <v>0.34739999999999999</v>
      </c>
      <c r="AE121" s="764">
        <v>0.47010000000000002</v>
      </c>
      <c r="AF121" s="764">
        <v>0.81850000000000001</v>
      </c>
      <c r="AG121" s="764">
        <v>1.1248</v>
      </c>
      <c r="AH121" s="764">
        <v>1.2502</v>
      </c>
      <c r="AI121" s="764">
        <v>1.3192999999999999</v>
      </c>
      <c r="AJ121" s="764">
        <v>1.3993</v>
      </c>
      <c r="AK121" s="764">
        <v>1.4915</v>
      </c>
      <c r="AL121" s="764">
        <v>1.5954999999999999</v>
      </c>
      <c r="AM121" s="764">
        <v>1.7172000000000001</v>
      </c>
      <c r="AN121" s="764">
        <v>1.8152999999999999</v>
      </c>
      <c r="AO121" s="764">
        <v>1.9232</v>
      </c>
      <c r="AP121" s="764">
        <v>2.0419999999999998</v>
      </c>
      <c r="AQ121" s="764">
        <v>2.1707999999999998</v>
      </c>
      <c r="AR121" s="764">
        <v>2.3138000000000001</v>
      </c>
      <c r="AS121" s="764">
        <v>2.4302999999999999</v>
      </c>
      <c r="AT121" s="764">
        <v>2.5541999999999998</v>
      </c>
      <c r="AU121" s="764">
        <v>2.6911999999999998</v>
      </c>
      <c r="AV121" s="764">
        <v>2.8321000000000001</v>
      </c>
      <c r="AW121" s="764">
        <v>2.9851999999999999</v>
      </c>
      <c r="AX121" s="764">
        <v>3.0832000000000002</v>
      </c>
      <c r="AY121" s="764">
        <v>3.1856</v>
      </c>
      <c r="AZ121" s="764">
        <v>3.2951999999999999</v>
      </c>
    </row>
    <row r="122" spans="1:52">
      <c r="A122" s="783" t="s">
        <v>486</v>
      </c>
      <c r="B122" s="782" t="s">
        <v>13</v>
      </c>
      <c r="C122" s="764">
        <v>0</v>
      </c>
      <c r="D122" s="764">
        <v>0</v>
      </c>
      <c r="E122" s="764">
        <v>0</v>
      </c>
      <c r="F122" s="764">
        <v>0</v>
      </c>
      <c r="G122" s="764">
        <v>0</v>
      </c>
      <c r="H122" s="764">
        <v>0</v>
      </c>
      <c r="I122" s="764">
        <v>0</v>
      </c>
      <c r="J122" s="764">
        <v>0</v>
      </c>
      <c r="K122" s="764">
        <v>0</v>
      </c>
      <c r="L122" s="764">
        <v>0</v>
      </c>
      <c r="M122" s="764">
        <v>0</v>
      </c>
      <c r="N122" s="764">
        <v>0</v>
      </c>
      <c r="O122" s="764">
        <v>0</v>
      </c>
      <c r="P122" s="764">
        <v>0</v>
      </c>
      <c r="Q122" s="764">
        <v>0</v>
      </c>
      <c r="R122" s="764">
        <v>0</v>
      </c>
      <c r="S122" s="764">
        <v>0</v>
      </c>
      <c r="T122" s="764">
        <v>0</v>
      </c>
      <c r="U122" s="764">
        <v>0</v>
      </c>
      <c r="V122" s="764">
        <v>0</v>
      </c>
      <c r="W122" s="764">
        <v>1.5E-3</v>
      </c>
      <c r="X122" s="764">
        <v>1.5E-3</v>
      </c>
      <c r="Y122" s="764">
        <v>8.8000000000000005E-3</v>
      </c>
      <c r="Z122" s="764">
        <v>1.95E-2</v>
      </c>
      <c r="AA122" s="764">
        <v>5.5399999999999998E-2</v>
      </c>
      <c r="AB122" s="764">
        <v>0.10050000000000001</v>
      </c>
      <c r="AC122" s="764">
        <v>0.25679999999999997</v>
      </c>
      <c r="AD122" s="764">
        <v>0.2979</v>
      </c>
      <c r="AE122" s="764">
        <v>0.4032</v>
      </c>
      <c r="AF122" s="764">
        <v>0.70189999999999997</v>
      </c>
      <c r="AG122" s="764">
        <v>0.9647</v>
      </c>
      <c r="AH122" s="764">
        <v>1.0722</v>
      </c>
      <c r="AI122" s="764">
        <v>1.1314</v>
      </c>
      <c r="AJ122" s="764">
        <v>1.2</v>
      </c>
      <c r="AK122" s="764">
        <v>1.2790999999999999</v>
      </c>
      <c r="AL122" s="764">
        <v>1.3683000000000001</v>
      </c>
      <c r="AM122" s="764">
        <v>1.4726999999999999</v>
      </c>
      <c r="AN122" s="764">
        <v>1.5568</v>
      </c>
      <c r="AO122" s="764">
        <v>1.6494</v>
      </c>
      <c r="AP122" s="764">
        <v>1.7512000000000001</v>
      </c>
      <c r="AQ122" s="764">
        <v>1.8616999999999999</v>
      </c>
      <c r="AR122" s="764">
        <v>1.9843</v>
      </c>
      <c r="AS122" s="764">
        <v>2.0842000000000001</v>
      </c>
      <c r="AT122" s="764">
        <v>2.1905000000000001</v>
      </c>
      <c r="AU122" s="764">
        <v>2.3079999999999998</v>
      </c>
      <c r="AV122" s="764">
        <v>2.4287999999999998</v>
      </c>
      <c r="AW122" s="764">
        <v>2.5602</v>
      </c>
      <c r="AX122" s="764">
        <v>2.6442000000000001</v>
      </c>
      <c r="AY122" s="764">
        <v>2.7320000000000002</v>
      </c>
      <c r="AZ122" s="764">
        <v>2.8260000000000001</v>
      </c>
    </row>
    <row r="123" spans="1:52">
      <c r="A123" s="783" t="s">
        <v>486</v>
      </c>
      <c r="B123" s="782" t="s">
        <v>14</v>
      </c>
      <c r="C123" s="764">
        <v>0</v>
      </c>
      <c r="D123" s="764">
        <v>0</v>
      </c>
      <c r="E123" s="764">
        <v>0</v>
      </c>
      <c r="F123" s="764">
        <v>0</v>
      </c>
      <c r="G123" s="764">
        <v>0</v>
      </c>
      <c r="H123" s="764">
        <v>0</v>
      </c>
      <c r="I123" s="764">
        <v>0</v>
      </c>
      <c r="J123" s="764">
        <v>0</v>
      </c>
      <c r="K123" s="764">
        <v>0</v>
      </c>
      <c r="L123" s="764">
        <v>0</v>
      </c>
      <c r="M123" s="764">
        <v>0</v>
      </c>
      <c r="N123" s="764">
        <v>0</v>
      </c>
      <c r="O123" s="764">
        <v>0</v>
      </c>
      <c r="P123" s="764">
        <v>0</v>
      </c>
      <c r="Q123" s="764">
        <v>0</v>
      </c>
      <c r="R123" s="764">
        <v>0</v>
      </c>
      <c r="S123" s="764">
        <v>0</v>
      </c>
      <c r="T123" s="764">
        <v>0</v>
      </c>
      <c r="U123" s="764">
        <v>0</v>
      </c>
      <c r="V123" s="764">
        <v>0</v>
      </c>
      <c r="W123" s="764">
        <v>0</v>
      </c>
      <c r="X123" s="764">
        <v>0</v>
      </c>
      <c r="Y123" s="764">
        <v>0</v>
      </c>
      <c r="Z123" s="764">
        <v>0</v>
      </c>
      <c r="AA123" s="764">
        <v>0</v>
      </c>
      <c r="AB123" s="764">
        <v>0</v>
      </c>
      <c r="AC123" s="764">
        <v>0</v>
      </c>
      <c r="AD123" s="764">
        <v>0</v>
      </c>
      <c r="AE123" s="764">
        <v>0</v>
      </c>
      <c r="AF123" s="764">
        <v>0</v>
      </c>
      <c r="AG123" s="764">
        <v>0</v>
      </c>
      <c r="AH123" s="764">
        <v>0</v>
      </c>
      <c r="AI123" s="764">
        <v>0</v>
      </c>
      <c r="AJ123" s="764">
        <v>0</v>
      </c>
      <c r="AK123" s="764">
        <v>0</v>
      </c>
      <c r="AL123" s="764">
        <v>0</v>
      </c>
      <c r="AM123" s="764">
        <v>0</v>
      </c>
      <c r="AN123" s="764">
        <v>0</v>
      </c>
      <c r="AO123" s="764">
        <v>0</v>
      </c>
      <c r="AP123" s="764">
        <v>0</v>
      </c>
      <c r="AQ123" s="764">
        <v>0</v>
      </c>
      <c r="AR123" s="764">
        <v>0</v>
      </c>
      <c r="AS123" s="764">
        <v>0</v>
      </c>
      <c r="AT123" s="764">
        <v>0</v>
      </c>
      <c r="AU123" s="764">
        <v>0</v>
      </c>
      <c r="AV123" s="764">
        <v>0</v>
      </c>
      <c r="AW123" s="764">
        <v>0</v>
      </c>
      <c r="AX123" s="764">
        <v>0</v>
      </c>
      <c r="AY123" s="764">
        <v>0</v>
      </c>
      <c r="AZ123" s="764">
        <v>0</v>
      </c>
    </row>
    <row r="124" spans="1:52">
      <c r="A124" s="783" t="s">
        <v>486</v>
      </c>
      <c r="B124" s="782" t="s">
        <v>15</v>
      </c>
      <c r="C124" s="764">
        <v>0</v>
      </c>
      <c r="D124" s="764">
        <v>0</v>
      </c>
      <c r="E124" s="764">
        <v>0</v>
      </c>
      <c r="F124" s="764">
        <v>0</v>
      </c>
      <c r="G124" s="764">
        <v>0</v>
      </c>
      <c r="H124" s="764">
        <v>0</v>
      </c>
      <c r="I124" s="764">
        <v>0</v>
      </c>
      <c r="J124" s="764">
        <v>0</v>
      </c>
      <c r="K124" s="764">
        <v>0</v>
      </c>
      <c r="L124" s="764">
        <v>0</v>
      </c>
      <c r="M124" s="764">
        <v>0</v>
      </c>
      <c r="N124" s="764">
        <v>0</v>
      </c>
      <c r="O124" s="764">
        <v>0</v>
      </c>
      <c r="P124" s="764">
        <v>0</v>
      </c>
      <c r="Q124" s="764">
        <v>0</v>
      </c>
      <c r="R124" s="764">
        <v>0</v>
      </c>
      <c r="S124" s="764">
        <v>0</v>
      </c>
      <c r="T124" s="764">
        <v>0</v>
      </c>
      <c r="U124" s="764">
        <v>0</v>
      </c>
      <c r="V124" s="764">
        <v>0</v>
      </c>
      <c r="W124" s="764">
        <v>0</v>
      </c>
      <c r="X124" s="764">
        <v>0</v>
      </c>
      <c r="Y124" s="764">
        <v>2.0000000000000001E-4</v>
      </c>
      <c r="Z124" s="764">
        <v>5.0000000000000001E-4</v>
      </c>
      <c r="AA124" s="764">
        <v>1.4E-3</v>
      </c>
      <c r="AB124" s="764">
        <v>2.8E-3</v>
      </c>
      <c r="AC124" s="764">
        <v>6.8999999999999999E-3</v>
      </c>
      <c r="AD124" s="764">
        <v>8.0000000000000002E-3</v>
      </c>
      <c r="AE124" s="764">
        <v>1.0800000000000001E-2</v>
      </c>
      <c r="AF124" s="764">
        <v>1.8800000000000001E-2</v>
      </c>
      <c r="AG124" s="764">
        <v>2.5899999999999999E-2</v>
      </c>
      <c r="AH124" s="764">
        <v>2.8799999999999999E-2</v>
      </c>
      <c r="AI124" s="764">
        <v>3.0300000000000001E-2</v>
      </c>
      <c r="AJ124" s="764">
        <v>3.2199999999999999E-2</v>
      </c>
      <c r="AK124" s="764">
        <v>3.4299999999999997E-2</v>
      </c>
      <c r="AL124" s="764">
        <v>3.6700000000000003E-2</v>
      </c>
      <c r="AM124" s="764">
        <v>3.95E-2</v>
      </c>
      <c r="AN124" s="764">
        <v>4.1799999999999997E-2</v>
      </c>
      <c r="AO124" s="764">
        <v>4.4200000000000003E-2</v>
      </c>
      <c r="AP124" s="764">
        <v>4.7E-2</v>
      </c>
      <c r="AQ124" s="764">
        <v>4.99E-2</v>
      </c>
      <c r="AR124" s="764">
        <v>5.3199999999999997E-2</v>
      </c>
      <c r="AS124" s="764">
        <v>5.5899999999999998E-2</v>
      </c>
      <c r="AT124" s="764">
        <v>5.8799999999999998E-2</v>
      </c>
      <c r="AU124" s="764">
        <v>6.1899999999999997E-2</v>
      </c>
      <c r="AV124" s="764">
        <v>6.5100000000000005E-2</v>
      </c>
      <c r="AW124" s="764">
        <v>6.8699999999999997E-2</v>
      </c>
      <c r="AX124" s="764">
        <v>7.0900000000000005E-2</v>
      </c>
      <c r="AY124" s="764">
        <v>7.3300000000000004E-2</v>
      </c>
      <c r="AZ124" s="764">
        <v>7.5800000000000006E-2</v>
      </c>
    </row>
    <row r="125" spans="1:52">
      <c r="A125" s="783" t="s">
        <v>486</v>
      </c>
      <c r="B125" s="782" t="s">
        <v>16</v>
      </c>
      <c r="C125" s="764">
        <v>0</v>
      </c>
      <c r="D125" s="764">
        <v>0</v>
      </c>
      <c r="E125" s="764">
        <v>0</v>
      </c>
      <c r="F125" s="764">
        <v>0</v>
      </c>
      <c r="G125" s="764">
        <v>0</v>
      </c>
      <c r="H125" s="764">
        <v>0</v>
      </c>
      <c r="I125" s="764">
        <v>0</v>
      </c>
      <c r="J125" s="764">
        <v>0</v>
      </c>
      <c r="K125" s="764">
        <v>0</v>
      </c>
      <c r="L125" s="764">
        <v>0</v>
      </c>
      <c r="M125" s="764">
        <v>0</v>
      </c>
      <c r="N125" s="764">
        <v>0</v>
      </c>
      <c r="O125" s="764">
        <v>0</v>
      </c>
      <c r="P125" s="764">
        <v>0</v>
      </c>
      <c r="Q125" s="764">
        <v>0</v>
      </c>
      <c r="R125" s="764">
        <v>0</v>
      </c>
      <c r="S125" s="764">
        <v>0</v>
      </c>
      <c r="T125" s="764">
        <v>0</v>
      </c>
      <c r="U125" s="764">
        <v>0</v>
      </c>
      <c r="V125" s="764">
        <v>0</v>
      </c>
      <c r="W125" s="764">
        <v>0</v>
      </c>
      <c r="X125" s="764">
        <v>0</v>
      </c>
      <c r="Y125" s="764">
        <v>0</v>
      </c>
      <c r="Z125" s="764">
        <v>0</v>
      </c>
      <c r="AA125" s="764">
        <v>0</v>
      </c>
      <c r="AB125" s="764">
        <v>0</v>
      </c>
      <c r="AC125" s="764">
        <v>0</v>
      </c>
      <c r="AD125" s="764">
        <v>0</v>
      </c>
      <c r="AE125" s="764">
        <v>0</v>
      </c>
      <c r="AF125" s="764">
        <v>0</v>
      </c>
      <c r="AG125" s="764">
        <v>0</v>
      </c>
      <c r="AH125" s="764">
        <v>0</v>
      </c>
      <c r="AI125" s="764">
        <v>0</v>
      </c>
      <c r="AJ125" s="764">
        <v>0</v>
      </c>
      <c r="AK125" s="764">
        <v>0</v>
      </c>
      <c r="AL125" s="764">
        <v>0</v>
      </c>
      <c r="AM125" s="764">
        <v>0</v>
      </c>
      <c r="AN125" s="764">
        <v>0</v>
      </c>
      <c r="AO125" s="764">
        <v>0</v>
      </c>
      <c r="AP125" s="764">
        <v>0</v>
      </c>
      <c r="AQ125" s="764">
        <v>0</v>
      </c>
      <c r="AR125" s="764">
        <v>0</v>
      </c>
      <c r="AS125" s="764">
        <v>0</v>
      </c>
      <c r="AT125" s="764">
        <v>0</v>
      </c>
      <c r="AU125" s="764">
        <v>0</v>
      </c>
      <c r="AV125" s="764">
        <v>0</v>
      </c>
      <c r="AW125" s="764">
        <v>0</v>
      </c>
      <c r="AX125" s="764">
        <v>0</v>
      </c>
      <c r="AY125" s="764">
        <v>0</v>
      </c>
      <c r="AZ125" s="764">
        <v>0</v>
      </c>
    </row>
    <row r="126" spans="1:52">
      <c r="A126" s="783" t="s">
        <v>486</v>
      </c>
      <c r="B126" s="782" t="s">
        <v>17</v>
      </c>
      <c r="C126" s="764">
        <v>0</v>
      </c>
      <c r="D126" s="764">
        <v>0</v>
      </c>
      <c r="E126" s="764">
        <v>0</v>
      </c>
      <c r="F126" s="764">
        <v>0</v>
      </c>
      <c r="G126" s="764">
        <v>0</v>
      </c>
      <c r="H126" s="764">
        <v>0</v>
      </c>
      <c r="I126" s="764">
        <v>0</v>
      </c>
      <c r="J126" s="764">
        <v>0</v>
      </c>
      <c r="K126" s="764">
        <v>0</v>
      </c>
      <c r="L126" s="764">
        <v>0</v>
      </c>
      <c r="M126" s="764">
        <v>0</v>
      </c>
      <c r="N126" s="764">
        <v>0</v>
      </c>
      <c r="O126" s="764">
        <v>0</v>
      </c>
      <c r="P126" s="764">
        <v>0</v>
      </c>
      <c r="Q126" s="764">
        <v>0</v>
      </c>
      <c r="R126" s="764">
        <v>0</v>
      </c>
      <c r="S126" s="764">
        <v>0</v>
      </c>
      <c r="T126" s="764">
        <v>0</v>
      </c>
      <c r="U126" s="764">
        <v>0</v>
      </c>
      <c r="V126" s="764">
        <v>0</v>
      </c>
      <c r="W126" s="764">
        <v>0</v>
      </c>
      <c r="X126" s="764">
        <v>0</v>
      </c>
      <c r="Y126" s="764">
        <v>0</v>
      </c>
      <c r="Z126" s="764">
        <v>0</v>
      </c>
      <c r="AA126" s="764">
        <v>0</v>
      </c>
      <c r="AB126" s="764">
        <v>0</v>
      </c>
      <c r="AC126" s="764">
        <v>0</v>
      </c>
      <c r="AD126" s="764">
        <v>0</v>
      </c>
      <c r="AE126" s="764">
        <v>0</v>
      </c>
      <c r="AF126" s="764">
        <v>0</v>
      </c>
      <c r="AG126" s="764">
        <v>0</v>
      </c>
      <c r="AH126" s="764">
        <v>0</v>
      </c>
      <c r="AI126" s="764">
        <v>0</v>
      </c>
      <c r="AJ126" s="764">
        <v>0</v>
      </c>
      <c r="AK126" s="764">
        <v>0</v>
      </c>
      <c r="AL126" s="764">
        <v>0</v>
      </c>
      <c r="AM126" s="764">
        <v>0</v>
      </c>
      <c r="AN126" s="764">
        <v>0</v>
      </c>
      <c r="AO126" s="764">
        <v>0</v>
      </c>
      <c r="AP126" s="764">
        <v>0</v>
      </c>
      <c r="AQ126" s="764">
        <v>0</v>
      </c>
      <c r="AR126" s="764">
        <v>0</v>
      </c>
      <c r="AS126" s="764">
        <v>0</v>
      </c>
      <c r="AT126" s="764">
        <v>0</v>
      </c>
      <c r="AU126" s="764">
        <v>0</v>
      </c>
      <c r="AV126" s="764">
        <v>0</v>
      </c>
      <c r="AW126" s="764">
        <v>0</v>
      </c>
      <c r="AX126" s="764">
        <v>0</v>
      </c>
      <c r="AY126" s="764">
        <v>0</v>
      </c>
      <c r="AZ126" s="764">
        <v>0</v>
      </c>
    </row>
    <row r="127" spans="1:52">
      <c r="A127" s="782" t="s">
        <v>4</v>
      </c>
      <c r="B127" s="782"/>
      <c r="C127" s="764"/>
      <c r="D127" s="764"/>
      <c r="E127" s="764"/>
      <c r="F127" s="764"/>
      <c r="G127" s="764"/>
      <c r="H127" s="764"/>
      <c r="I127" s="764"/>
      <c r="J127" s="764"/>
      <c r="K127" s="764"/>
      <c r="L127" s="764"/>
      <c r="M127" s="764"/>
      <c r="N127" s="764"/>
      <c r="O127" s="764"/>
      <c r="P127" s="764"/>
      <c r="Q127" s="764"/>
      <c r="R127" s="764"/>
      <c r="S127" s="764"/>
      <c r="T127" s="764"/>
      <c r="U127" s="764"/>
      <c r="V127" s="764"/>
      <c r="W127" s="764"/>
      <c r="X127" s="764"/>
      <c r="Y127" s="764"/>
      <c r="Z127" s="764"/>
      <c r="AA127" s="764"/>
      <c r="AB127" s="764"/>
      <c r="AC127" s="764"/>
      <c r="AD127" s="764"/>
      <c r="AE127" s="764"/>
      <c r="AF127" s="764"/>
      <c r="AG127" s="764"/>
      <c r="AH127" s="764"/>
      <c r="AI127" s="764"/>
      <c r="AJ127" s="764"/>
      <c r="AK127" s="764"/>
      <c r="AL127" s="764"/>
      <c r="AM127" s="764"/>
      <c r="AN127" s="764"/>
      <c r="AO127" s="764"/>
      <c r="AP127" s="764"/>
      <c r="AQ127" s="764"/>
      <c r="AR127" s="764"/>
      <c r="AS127" s="764"/>
      <c r="AT127" s="764"/>
      <c r="AU127" s="764"/>
      <c r="AV127" s="764"/>
      <c r="AW127" s="764"/>
      <c r="AX127" s="764"/>
      <c r="AY127" s="764"/>
      <c r="AZ127" s="764"/>
    </row>
    <row r="128" spans="1:52">
      <c r="A128" s="783" t="s">
        <v>1159</v>
      </c>
      <c r="B128" s="782"/>
      <c r="C128" s="764">
        <v>1986</v>
      </c>
      <c r="D128" s="764">
        <v>1987</v>
      </c>
      <c r="E128" s="764">
        <v>1988</v>
      </c>
      <c r="F128" s="764">
        <v>1989</v>
      </c>
      <c r="G128" s="764">
        <v>1990</v>
      </c>
      <c r="H128" s="764">
        <v>1991</v>
      </c>
      <c r="I128" s="764">
        <v>1992</v>
      </c>
      <c r="J128" s="764">
        <v>1993</v>
      </c>
      <c r="K128" s="764">
        <v>1994</v>
      </c>
      <c r="L128" s="764">
        <v>1995</v>
      </c>
      <c r="M128" s="764">
        <v>1996</v>
      </c>
      <c r="N128" s="764">
        <v>1997</v>
      </c>
      <c r="O128" s="764">
        <v>1998</v>
      </c>
      <c r="P128" s="764">
        <v>1999</v>
      </c>
      <c r="Q128" s="764">
        <v>2000</v>
      </c>
      <c r="R128" s="764">
        <v>2001</v>
      </c>
      <c r="S128" s="764">
        <v>2002</v>
      </c>
      <c r="T128" s="764">
        <v>2003</v>
      </c>
      <c r="U128" s="764">
        <v>2004</v>
      </c>
      <c r="V128" s="764">
        <v>2005</v>
      </c>
      <c r="W128" s="764">
        <v>2006</v>
      </c>
      <c r="X128" s="764">
        <v>2007</v>
      </c>
      <c r="Y128" s="764">
        <v>2008</v>
      </c>
      <c r="Z128" s="764">
        <v>2009</v>
      </c>
      <c r="AA128" s="764">
        <v>2010</v>
      </c>
      <c r="AB128" s="764">
        <v>2011</v>
      </c>
      <c r="AC128" s="764">
        <v>2012</v>
      </c>
      <c r="AD128" s="764">
        <v>2013</v>
      </c>
      <c r="AE128" s="764">
        <v>2014</v>
      </c>
      <c r="AF128" s="764">
        <v>2015</v>
      </c>
      <c r="AG128" s="764">
        <v>2016</v>
      </c>
      <c r="AH128" s="764">
        <v>2017</v>
      </c>
      <c r="AI128" s="764">
        <v>2018</v>
      </c>
      <c r="AJ128" s="764">
        <v>2019</v>
      </c>
      <c r="AK128" s="764">
        <v>2020</v>
      </c>
      <c r="AL128" s="764">
        <v>2021</v>
      </c>
      <c r="AM128" s="764">
        <v>2022</v>
      </c>
      <c r="AN128" s="764">
        <v>2023</v>
      </c>
      <c r="AO128" s="764">
        <v>2024</v>
      </c>
      <c r="AP128" s="764">
        <v>2025</v>
      </c>
      <c r="AQ128" s="764">
        <v>2026</v>
      </c>
      <c r="AR128" s="764">
        <v>2027</v>
      </c>
      <c r="AS128" s="764">
        <v>2028</v>
      </c>
      <c r="AT128" s="764">
        <v>2029</v>
      </c>
      <c r="AU128" s="764">
        <v>2030</v>
      </c>
      <c r="AV128" s="764">
        <v>2031</v>
      </c>
      <c r="AW128" s="764">
        <v>2032</v>
      </c>
      <c r="AX128" s="764">
        <v>2033</v>
      </c>
      <c r="AY128" s="764">
        <v>2034</v>
      </c>
      <c r="AZ128" s="764">
        <v>2035</v>
      </c>
    </row>
    <row r="129" spans="1:52">
      <c r="A129" s="783" t="s">
        <v>486</v>
      </c>
      <c r="B129" s="782" t="s">
        <v>63</v>
      </c>
      <c r="C129" s="764">
        <v>0</v>
      </c>
      <c r="D129" s="764">
        <v>0</v>
      </c>
      <c r="E129" s="764">
        <v>0</v>
      </c>
      <c r="F129" s="764">
        <v>0</v>
      </c>
      <c r="G129" s="764">
        <v>0</v>
      </c>
      <c r="H129" s="764">
        <v>0</v>
      </c>
      <c r="I129" s="764">
        <v>0</v>
      </c>
      <c r="J129" s="764">
        <v>0</v>
      </c>
      <c r="K129" s="764">
        <v>0</v>
      </c>
      <c r="L129" s="764">
        <v>0</v>
      </c>
      <c r="M129" s="764">
        <v>0</v>
      </c>
      <c r="N129" s="764">
        <v>0</v>
      </c>
      <c r="O129" s="764">
        <v>0</v>
      </c>
      <c r="P129" s="764">
        <v>0</v>
      </c>
      <c r="Q129" s="764">
        <v>0</v>
      </c>
      <c r="R129" s="764">
        <v>0</v>
      </c>
      <c r="S129" s="764">
        <v>0</v>
      </c>
      <c r="T129" s="764">
        <v>0</v>
      </c>
      <c r="U129" s="764">
        <v>0</v>
      </c>
      <c r="V129" s="764">
        <v>0</v>
      </c>
      <c r="W129" s="764">
        <v>0</v>
      </c>
      <c r="X129" s="764">
        <v>0</v>
      </c>
      <c r="Y129" s="764">
        <v>0</v>
      </c>
      <c r="Z129" s="764">
        <v>0</v>
      </c>
      <c r="AA129" s="764">
        <v>0</v>
      </c>
      <c r="AB129" s="764">
        <v>0</v>
      </c>
      <c r="AC129" s="764">
        <v>1E-4</v>
      </c>
      <c r="AD129" s="764">
        <v>1E-4</v>
      </c>
      <c r="AE129" s="764">
        <v>2.0000000000000001E-4</v>
      </c>
      <c r="AF129" s="764">
        <v>2.9999999999999997E-4</v>
      </c>
      <c r="AG129" s="764">
        <v>5.0000000000000001E-4</v>
      </c>
      <c r="AH129" s="764">
        <v>5.0000000000000001E-4</v>
      </c>
      <c r="AI129" s="764">
        <v>5.0000000000000001E-4</v>
      </c>
      <c r="AJ129" s="764">
        <v>5.9999999999999995E-4</v>
      </c>
      <c r="AK129" s="764">
        <v>5.9999999999999995E-4</v>
      </c>
      <c r="AL129" s="764">
        <v>6.9999999999999999E-4</v>
      </c>
      <c r="AM129" s="764">
        <v>6.9999999999999999E-4</v>
      </c>
      <c r="AN129" s="764">
        <v>8.0000000000000004E-4</v>
      </c>
      <c r="AO129" s="764">
        <v>8.0000000000000004E-4</v>
      </c>
      <c r="AP129" s="764">
        <v>8.0000000000000004E-4</v>
      </c>
      <c r="AQ129" s="764">
        <v>8.9999999999999998E-4</v>
      </c>
      <c r="AR129" s="764">
        <v>1E-3</v>
      </c>
      <c r="AS129" s="764">
        <v>1E-3</v>
      </c>
      <c r="AT129" s="764">
        <v>1.1000000000000001E-3</v>
      </c>
      <c r="AU129" s="764">
        <v>1.1000000000000001E-3</v>
      </c>
      <c r="AV129" s="764">
        <v>1.1999999999999999E-3</v>
      </c>
      <c r="AW129" s="764">
        <v>1.1999999999999999E-3</v>
      </c>
      <c r="AX129" s="764">
        <v>1.2999999999999999E-3</v>
      </c>
      <c r="AY129" s="764">
        <v>1.2999999999999999E-3</v>
      </c>
      <c r="AZ129" s="764">
        <v>1.4E-3</v>
      </c>
    </row>
    <row r="130" spans="1:52">
      <c r="A130" s="783" t="s">
        <v>486</v>
      </c>
      <c r="B130" s="782" t="s">
        <v>6</v>
      </c>
      <c r="C130" s="764">
        <v>0</v>
      </c>
      <c r="D130" s="764">
        <v>0</v>
      </c>
      <c r="E130" s="764">
        <v>0</v>
      </c>
      <c r="F130" s="764">
        <v>0</v>
      </c>
      <c r="G130" s="764">
        <v>0</v>
      </c>
      <c r="H130" s="764">
        <v>0</v>
      </c>
      <c r="I130" s="764">
        <v>0</v>
      </c>
      <c r="J130" s="764">
        <v>0</v>
      </c>
      <c r="K130" s="764">
        <v>0</v>
      </c>
      <c r="L130" s="764">
        <v>0</v>
      </c>
      <c r="M130" s="764">
        <v>0</v>
      </c>
      <c r="N130" s="764">
        <v>0</v>
      </c>
      <c r="O130" s="764">
        <v>0</v>
      </c>
      <c r="P130" s="764">
        <v>0</v>
      </c>
      <c r="Q130" s="764">
        <v>0</v>
      </c>
      <c r="R130" s="764">
        <v>0</v>
      </c>
      <c r="S130" s="764">
        <v>0</v>
      </c>
      <c r="T130" s="764">
        <v>0</v>
      </c>
      <c r="U130" s="764">
        <v>0</v>
      </c>
      <c r="V130" s="764">
        <v>0</v>
      </c>
      <c r="W130" s="764">
        <v>0</v>
      </c>
      <c r="X130" s="764">
        <v>0</v>
      </c>
      <c r="Y130" s="764">
        <v>0</v>
      </c>
      <c r="Z130" s="764">
        <v>0</v>
      </c>
      <c r="AA130" s="764">
        <v>0</v>
      </c>
      <c r="AB130" s="764">
        <v>0</v>
      </c>
      <c r="AC130" s="764">
        <v>0</v>
      </c>
      <c r="AD130" s="764">
        <v>0</v>
      </c>
      <c r="AE130" s="764">
        <v>0</v>
      </c>
      <c r="AF130" s="764">
        <v>0</v>
      </c>
      <c r="AG130" s="764">
        <v>0</v>
      </c>
      <c r="AH130" s="764">
        <v>0</v>
      </c>
      <c r="AI130" s="764">
        <v>0</v>
      </c>
      <c r="AJ130" s="764">
        <v>0</v>
      </c>
      <c r="AK130" s="764">
        <v>0</v>
      </c>
      <c r="AL130" s="764">
        <v>0</v>
      </c>
      <c r="AM130" s="764">
        <v>0</v>
      </c>
      <c r="AN130" s="764">
        <v>0</v>
      </c>
      <c r="AO130" s="764">
        <v>0</v>
      </c>
      <c r="AP130" s="764">
        <v>0</v>
      </c>
      <c r="AQ130" s="764">
        <v>0</v>
      </c>
      <c r="AR130" s="764">
        <v>0</v>
      </c>
      <c r="AS130" s="764">
        <v>0</v>
      </c>
      <c r="AT130" s="764">
        <v>0</v>
      </c>
      <c r="AU130" s="764">
        <v>0</v>
      </c>
      <c r="AV130" s="764">
        <v>0</v>
      </c>
      <c r="AW130" s="764">
        <v>0</v>
      </c>
      <c r="AX130" s="764">
        <v>0</v>
      </c>
      <c r="AY130" s="764">
        <v>0</v>
      </c>
      <c r="AZ130" s="764">
        <v>0</v>
      </c>
    </row>
    <row r="131" spans="1:52">
      <c r="A131" s="783" t="s">
        <v>486</v>
      </c>
      <c r="B131" s="782" t="s">
        <v>7</v>
      </c>
      <c r="C131" s="764">
        <v>0</v>
      </c>
      <c r="D131" s="764">
        <v>0</v>
      </c>
      <c r="E131" s="764">
        <v>0</v>
      </c>
      <c r="F131" s="764">
        <v>0</v>
      </c>
      <c r="G131" s="764">
        <v>0</v>
      </c>
      <c r="H131" s="764">
        <v>0</v>
      </c>
      <c r="I131" s="764">
        <v>0</v>
      </c>
      <c r="J131" s="764">
        <v>0</v>
      </c>
      <c r="K131" s="764">
        <v>0</v>
      </c>
      <c r="L131" s="764">
        <v>0</v>
      </c>
      <c r="M131" s="764">
        <v>0</v>
      </c>
      <c r="N131" s="764">
        <v>0</v>
      </c>
      <c r="O131" s="764">
        <v>0</v>
      </c>
      <c r="P131" s="764">
        <v>0</v>
      </c>
      <c r="Q131" s="764">
        <v>0</v>
      </c>
      <c r="R131" s="764">
        <v>0</v>
      </c>
      <c r="S131" s="764">
        <v>0</v>
      </c>
      <c r="T131" s="764">
        <v>0</v>
      </c>
      <c r="U131" s="764">
        <v>0</v>
      </c>
      <c r="V131" s="764">
        <v>0</v>
      </c>
      <c r="W131" s="764">
        <v>0</v>
      </c>
      <c r="X131" s="764">
        <v>0</v>
      </c>
      <c r="Y131" s="764">
        <v>0</v>
      </c>
      <c r="Z131" s="764">
        <v>0</v>
      </c>
      <c r="AA131" s="764">
        <v>0</v>
      </c>
      <c r="AB131" s="764">
        <v>0</v>
      </c>
      <c r="AC131" s="764">
        <v>0</v>
      </c>
      <c r="AD131" s="764">
        <v>0</v>
      </c>
      <c r="AE131" s="764">
        <v>0</v>
      </c>
      <c r="AF131" s="764">
        <v>0</v>
      </c>
      <c r="AG131" s="764">
        <v>0</v>
      </c>
      <c r="AH131" s="764">
        <v>0</v>
      </c>
      <c r="AI131" s="764">
        <v>0</v>
      </c>
      <c r="AJ131" s="764">
        <v>0</v>
      </c>
      <c r="AK131" s="764">
        <v>0</v>
      </c>
      <c r="AL131" s="764">
        <v>0</v>
      </c>
      <c r="AM131" s="764">
        <v>0</v>
      </c>
      <c r="AN131" s="764">
        <v>0</v>
      </c>
      <c r="AO131" s="764">
        <v>0</v>
      </c>
      <c r="AP131" s="764">
        <v>0</v>
      </c>
      <c r="AQ131" s="764">
        <v>0</v>
      </c>
      <c r="AR131" s="764">
        <v>0</v>
      </c>
      <c r="AS131" s="764">
        <v>0</v>
      </c>
      <c r="AT131" s="764">
        <v>0</v>
      </c>
      <c r="AU131" s="764">
        <v>0</v>
      </c>
      <c r="AV131" s="764">
        <v>0</v>
      </c>
      <c r="AW131" s="764">
        <v>0</v>
      </c>
      <c r="AX131" s="764">
        <v>0</v>
      </c>
      <c r="AY131" s="764">
        <v>0</v>
      </c>
      <c r="AZ131" s="764">
        <v>0</v>
      </c>
    </row>
    <row r="132" spans="1:52">
      <c r="A132" s="783" t="s">
        <v>486</v>
      </c>
      <c r="B132" s="782" t="s">
        <v>8</v>
      </c>
      <c r="C132" s="764">
        <v>0</v>
      </c>
      <c r="D132" s="764">
        <v>0</v>
      </c>
      <c r="E132" s="764">
        <v>0</v>
      </c>
      <c r="F132" s="764">
        <v>0</v>
      </c>
      <c r="G132" s="764">
        <v>0</v>
      </c>
      <c r="H132" s="764">
        <v>0</v>
      </c>
      <c r="I132" s="764">
        <v>0</v>
      </c>
      <c r="J132" s="764">
        <v>0</v>
      </c>
      <c r="K132" s="764">
        <v>0</v>
      </c>
      <c r="L132" s="764">
        <v>0</v>
      </c>
      <c r="M132" s="764">
        <v>0</v>
      </c>
      <c r="N132" s="764">
        <v>0</v>
      </c>
      <c r="O132" s="764">
        <v>0</v>
      </c>
      <c r="P132" s="764">
        <v>0</v>
      </c>
      <c r="Q132" s="764">
        <v>0</v>
      </c>
      <c r="R132" s="764">
        <v>0</v>
      </c>
      <c r="S132" s="764">
        <v>0</v>
      </c>
      <c r="T132" s="764">
        <v>0</v>
      </c>
      <c r="U132" s="764">
        <v>0</v>
      </c>
      <c r="V132" s="764">
        <v>0</v>
      </c>
      <c r="W132" s="764">
        <v>0</v>
      </c>
      <c r="X132" s="764">
        <v>0</v>
      </c>
      <c r="Y132" s="764">
        <v>0</v>
      </c>
      <c r="Z132" s="764">
        <v>0</v>
      </c>
      <c r="AA132" s="764">
        <v>0</v>
      </c>
      <c r="AB132" s="764">
        <v>0</v>
      </c>
      <c r="AC132" s="764">
        <v>0</v>
      </c>
      <c r="AD132" s="764">
        <v>0</v>
      </c>
      <c r="AE132" s="764">
        <v>0</v>
      </c>
      <c r="AF132" s="764">
        <v>0</v>
      </c>
      <c r="AG132" s="764">
        <v>0</v>
      </c>
      <c r="AH132" s="764">
        <v>0</v>
      </c>
      <c r="AI132" s="764">
        <v>0</v>
      </c>
      <c r="AJ132" s="764">
        <v>0</v>
      </c>
      <c r="AK132" s="764">
        <v>0</v>
      </c>
      <c r="AL132" s="764">
        <v>0</v>
      </c>
      <c r="AM132" s="764">
        <v>0</v>
      </c>
      <c r="AN132" s="764">
        <v>0</v>
      </c>
      <c r="AO132" s="764">
        <v>0</v>
      </c>
      <c r="AP132" s="764">
        <v>0</v>
      </c>
      <c r="AQ132" s="764">
        <v>0</v>
      </c>
      <c r="AR132" s="764">
        <v>0</v>
      </c>
      <c r="AS132" s="764">
        <v>0</v>
      </c>
      <c r="AT132" s="764">
        <v>0</v>
      </c>
      <c r="AU132" s="764">
        <v>0</v>
      </c>
      <c r="AV132" s="764">
        <v>0</v>
      </c>
      <c r="AW132" s="764">
        <v>0</v>
      </c>
      <c r="AX132" s="764">
        <v>0</v>
      </c>
      <c r="AY132" s="764">
        <v>0</v>
      </c>
      <c r="AZ132" s="764">
        <v>0</v>
      </c>
    </row>
    <row r="133" spans="1:52">
      <c r="A133" s="783" t="s">
        <v>486</v>
      </c>
      <c r="B133" s="782" t="s">
        <v>9</v>
      </c>
      <c r="C133" s="764">
        <v>0</v>
      </c>
      <c r="D133" s="764">
        <v>0</v>
      </c>
      <c r="E133" s="764">
        <v>0</v>
      </c>
      <c r="F133" s="764">
        <v>0</v>
      </c>
      <c r="G133" s="764">
        <v>0</v>
      </c>
      <c r="H133" s="764">
        <v>0</v>
      </c>
      <c r="I133" s="764">
        <v>0</v>
      </c>
      <c r="J133" s="764">
        <v>0</v>
      </c>
      <c r="K133" s="764">
        <v>0</v>
      </c>
      <c r="L133" s="764">
        <v>0</v>
      </c>
      <c r="M133" s="764">
        <v>0</v>
      </c>
      <c r="N133" s="764">
        <v>0</v>
      </c>
      <c r="O133" s="764">
        <v>0</v>
      </c>
      <c r="P133" s="764">
        <v>0</v>
      </c>
      <c r="Q133" s="764">
        <v>0</v>
      </c>
      <c r="R133" s="764">
        <v>0</v>
      </c>
      <c r="S133" s="764">
        <v>0</v>
      </c>
      <c r="T133" s="764">
        <v>0</v>
      </c>
      <c r="U133" s="764">
        <v>0</v>
      </c>
      <c r="V133" s="764">
        <v>0</v>
      </c>
      <c r="W133" s="764">
        <v>0</v>
      </c>
      <c r="X133" s="764">
        <v>0</v>
      </c>
      <c r="Y133" s="764">
        <v>0</v>
      </c>
      <c r="Z133" s="764">
        <v>0</v>
      </c>
      <c r="AA133" s="764">
        <v>0</v>
      </c>
      <c r="AB133" s="764">
        <v>0</v>
      </c>
      <c r="AC133" s="764">
        <v>0</v>
      </c>
      <c r="AD133" s="764">
        <v>0</v>
      </c>
      <c r="AE133" s="764">
        <v>0</v>
      </c>
      <c r="AF133" s="764">
        <v>0</v>
      </c>
      <c r="AG133" s="764">
        <v>0</v>
      </c>
      <c r="AH133" s="764">
        <v>0</v>
      </c>
      <c r="AI133" s="764">
        <v>0</v>
      </c>
      <c r="AJ133" s="764">
        <v>0</v>
      </c>
      <c r="AK133" s="764">
        <v>0</v>
      </c>
      <c r="AL133" s="764">
        <v>0</v>
      </c>
      <c r="AM133" s="764">
        <v>0</v>
      </c>
      <c r="AN133" s="764">
        <v>0</v>
      </c>
      <c r="AO133" s="764">
        <v>0</v>
      </c>
      <c r="AP133" s="764">
        <v>0</v>
      </c>
      <c r="AQ133" s="764">
        <v>0</v>
      </c>
      <c r="AR133" s="764">
        <v>0</v>
      </c>
      <c r="AS133" s="764">
        <v>0</v>
      </c>
      <c r="AT133" s="764">
        <v>0</v>
      </c>
      <c r="AU133" s="764">
        <v>0</v>
      </c>
      <c r="AV133" s="764">
        <v>0</v>
      </c>
      <c r="AW133" s="764">
        <v>0</v>
      </c>
      <c r="AX133" s="764">
        <v>0</v>
      </c>
      <c r="AY133" s="764">
        <v>0</v>
      </c>
      <c r="AZ133" s="764">
        <v>0</v>
      </c>
    </row>
    <row r="134" spans="1:52">
      <c r="A134" s="783" t="s">
        <v>486</v>
      </c>
      <c r="B134" s="782" t="s">
        <v>10</v>
      </c>
      <c r="C134" s="764">
        <v>0</v>
      </c>
      <c r="D134" s="764">
        <v>0</v>
      </c>
      <c r="E134" s="764">
        <v>0</v>
      </c>
      <c r="F134" s="764">
        <v>0</v>
      </c>
      <c r="G134" s="764">
        <v>0</v>
      </c>
      <c r="H134" s="764">
        <v>0</v>
      </c>
      <c r="I134" s="764">
        <v>0</v>
      </c>
      <c r="J134" s="764">
        <v>0</v>
      </c>
      <c r="K134" s="764">
        <v>0</v>
      </c>
      <c r="L134" s="764">
        <v>0</v>
      </c>
      <c r="M134" s="764">
        <v>0</v>
      </c>
      <c r="N134" s="764">
        <v>0</v>
      </c>
      <c r="O134" s="764">
        <v>0</v>
      </c>
      <c r="P134" s="764">
        <v>0</v>
      </c>
      <c r="Q134" s="764">
        <v>0</v>
      </c>
      <c r="R134" s="764">
        <v>0</v>
      </c>
      <c r="S134" s="764">
        <v>0</v>
      </c>
      <c r="T134" s="764">
        <v>0</v>
      </c>
      <c r="U134" s="764">
        <v>0</v>
      </c>
      <c r="V134" s="764">
        <v>0</v>
      </c>
      <c r="W134" s="764">
        <v>0</v>
      </c>
      <c r="X134" s="764">
        <v>0</v>
      </c>
      <c r="Y134" s="764">
        <v>0</v>
      </c>
      <c r="Z134" s="764">
        <v>0</v>
      </c>
      <c r="AA134" s="764">
        <v>0</v>
      </c>
      <c r="AB134" s="764">
        <v>0</v>
      </c>
      <c r="AC134" s="764">
        <v>0</v>
      </c>
      <c r="AD134" s="764">
        <v>0</v>
      </c>
      <c r="AE134" s="764">
        <v>0</v>
      </c>
      <c r="AF134" s="764">
        <v>0</v>
      </c>
      <c r="AG134" s="764">
        <v>0</v>
      </c>
      <c r="AH134" s="764">
        <v>0</v>
      </c>
      <c r="AI134" s="764">
        <v>0</v>
      </c>
      <c r="AJ134" s="764">
        <v>0</v>
      </c>
      <c r="AK134" s="764">
        <v>0</v>
      </c>
      <c r="AL134" s="764">
        <v>0</v>
      </c>
      <c r="AM134" s="764">
        <v>0</v>
      </c>
      <c r="AN134" s="764">
        <v>0</v>
      </c>
      <c r="AO134" s="764">
        <v>0</v>
      </c>
      <c r="AP134" s="764">
        <v>0</v>
      </c>
      <c r="AQ134" s="764">
        <v>0</v>
      </c>
      <c r="AR134" s="764">
        <v>0</v>
      </c>
      <c r="AS134" s="764">
        <v>0</v>
      </c>
      <c r="AT134" s="764">
        <v>0</v>
      </c>
      <c r="AU134" s="764">
        <v>0</v>
      </c>
      <c r="AV134" s="764">
        <v>0</v>
      </c>
      <c r="AW134" s="764">
        <v>0</v>
      </c>
      <c r="AX134" s="764">
        <v>0</v>
      </c>
      <c r="AY134" s="764">
        <v>0</v>
      </c>
      <c r="AZ134" s="764">
        <v>0</v>
      </c>
    </row>
    <row r="135" spans="1:52">
      <c r="A135" s="783" t="s">
        <v>486</v>
      </c>
      <c r="B135" s="782" t="s">
        <v>11</v>
      </c>
      <c r="C135" s="764">
        <v>0</v>
      </c>
      <c r="D135" s="764">
        <v>0</v>
      </c>
      <c r="E135" s="764">
        <v>0</v>
      </c>
      <c r="F135" s="764">
        <v>0</v>
      </c>
      <c r="G135" s="764">
        <v>0</v>
      </c>
      <c r="H135" s="764">
        <v>0</v>
      </c>
      <c r="I135" s="764">
        <v>0</v>
      </c>
      <c r="J135" s="764">
        <v>0</v>
      </c>
      <c r="K135" s="764">
        <v>0</v>
      </c>
      <c r="L135" s="764">
        <v>0</v>
      </c>
      <c r="M135" s="764">
        <v>0</v>
      </c>
      <c r="N135" s="764">
        <v>0</v>
      </c>
      <c r="O135" s="764">
        <v>0</v>
      </c>
      <c r="P135" s="764">
        <v>0</v>
      </c>
      <c r="Q135" s="764">
        <v>0</v>
      </c>
      <c r="R135" s="764">
        <v>0</v>
      </c>
      <c r="S135" s="764">
        <v>0</v>
      </c>
      <c r="T135" s="764">
        <v>0</v>
      </c>
      <c r="U135" s="764">
        <v>0</v>
      </c>
      <c r="V135" s="764">
        <v>0</v>
      </c>
      <c r="W135" s="764">
        <v>0</v>
      </c>
      <c r="X135" s="764">
        <v>0</v>
      </c>
      <c r="Y135" s="764">
        <v>0</v>
      </c>
      <c r="Z135" s="764">
        <v>0</v>
      </c>
      <c r="AA135" s="764">
        <v>0</v>
      </c>
      <c r="AB135" s="764">
        <v>0</v>
      </c>
      <c r="AC135" s="764">
        <v>0</v>
      </c>
      <c r="AD135" s="764">
        <v>0</v>
      </c>
      <c r="AE135" s="764">
        <v>0</v>
      </c>
      <c r="AF135" s="764">
        <v>0</v>
      </c>
      <c r="AG135" s="764">
        <v>0</v>
      </c>
      <c r="AH135" s="764">
        <v>0</v>
      </c>
      <c r="AI135" s="764">
        <v>0</v>
      </c>
      <c r="AJ135" s="764">
        <v>0</v>
      </c>
      <c r="AK135" s="764">
        <v>0</v>
      </c>
      <c r="AL135" s="764">
        <v>0</v>
      </c>
      <c r="AM135" s="764">
        <v>0</v>
      </c>
      <c r="AN135" s="764">
        <v>0</v>
      </c>
      <c r="AO135" s="764">
        <v>0</v>
      </c>
      <c r="AP135" s="764">
        <v>0</v>
      </c>
      <c r="AQ135" s="764">
        <v>0</v>
      </c>
      <c r="AR135" s="764">
        <v>0</v>
      </c>
      <c r="AS135" s="764">
        <v>0</v>
      </c>
      <c r="AT135" s="764">
        <v>0</v>
      </c>
      <c r="AU135" s="764">
        <v>0</v>
      </c>
      <c r="AV135" s="764">
        <v>0</v>
      </c>
      <c r="AW135" s="764">
        <v>0</v>
      </c>
      <c r="AX135" s="764">
        <v>0</v>
      </c>
      <c r="AY135" s="764">
        <v>0</v>
      </c>
      <c r="AZ135" s="764">
        <v>0</v>
      </c>
    </row>
    <row r="136" spans="1:52">
      <c r="A136" s="783" t="s">
        <v>486</v>
      </c>
      <c r="B136" s="782" t="s">
        <v>12</v>
      </c>
      <c r="C136" s="764">
        <v>0</v>
      </c>
      <c r="D136" s="764">
        <v>0</v>
      </c>
      <c r="E136" s="764">
        <v>0</v>
      </c>
      <c r="F136" s="764">
        <v>0</v>
      </c>
      <c r="G136" s="764">
        <v>0</v>
      </c>
      <c r="H136" s="764">
        <v>0</v>
      </c>
      <c r="I136" s="764">
        <v>0</v>
      </c>
      <c r="J136" s="764">
        <v>0</v>
      </c>
      <c r="K136" s="764">
        <v>0</v>
      </c>
      <c r="L136" s="764">
        <v>0</v>
      </c>
      <c r="M136" s="764">
        <v>0</v>
      </c>
      <c r="N136" s="764">
        <v>0</v>
      </c>
      <c r="O136" s="764">
        <v>0</v>
      </c>
      <c r="P136" s="764">
        <v>0</v>
      </c>
      <c r="Q136" s="764">
        <v>0</v>
      </c>
      <c r="R136" s="764">
        <v>0</v>
      </c>
      <c r="S136" s="764">
        <v>0</v>
      </c>
      <c r="T136" s="764">
        <v>0</v>
      </c>
      <c r="U136" s="764">
        <v>0</v>
      </c>
      <c r="V136" s="764">
        <v>0</v>
      </c>
      <c r="W136" s="764">
        <v>0</v>
      </c>
      <c r="X136" s="764">
        <v>0</v>
      </c>
      <c r="Y136" s="764">
        <v>1E-4</v>
      </c>
      <c r="Z136" s="764">
        <v>2.0000000000000001E-4</v>
      </c>
      <c r="AA136" s="764">
        <v>5.9999999999999995E-4</v>
      </c>
      <c r="AB136" s="764">
        <v>1.2999999999999999E-3</v>
      </c>
      <c r="AC136" s="764">
        <v>3.3E-3</v>
      </c>
      <c r="AD136" s="764">
        <v>3.8E-3</v>
      </c>
      <c r="AE136" s="764">
        <v>5.1000000000000004E-3</v>
      </c>
      <c r="AF136" s="764">
        <v>8.8999999999999999E-3</v>
      </c>
      <c r="AG136" s="764">
        <v>1.2200000000000001E-2</v>
      </c>
      <c r="AH136" s="764">
        <v>1.3599999999999999E-2</v>
      </c>
      <c r="AI136" s="764">
        <v>1.43E-2</v>
      </c>
      <c r="AJ136" s="764">
        <v>1.52E-2</v>
      </c>
      <c r="AK136" s="764">
        <v>1.6199999999999999E-2</v>
      </c>
      <c r="AL136" s="764">
        <v>1.7299999999999999E-2</v>
      </c>
      <c r="AM136" s="764">
        <v>1.8599999999999998E-2</v>
      </c>
      <c r="AN136" s="764">
        <v>1.9699999999999999E-2</v>
      </c>
      <c r="AO136" s="764">
        <v>2.0899999999999998E-2</v>
      </c>
      <c r="AP136" s="764">
        <v>2.2200000000000001E-2</v>
      </c>
      <c r="AQ136" s="764">
        <v>2.3599999999999999E-2</v>
      </c>
      <c r="AR136" s="764">
        <v>2.5100000000000001E-2</v>
      </c>
      <c r="AS136" s="764">
        <v>2.64E-2</v>
      </c>
      <c r="AT136" s="764">
        <v>2.7699999999999999E-2</v>
      </c>
      <c r="AU136" s="764">
        <v>2.92E-2</v>
      </c>
      <c r="AV136" s="764">
        <v>3.0800000000000001E-2</v>
      </c>
      <c r="AW136" s="764">
        <v>3.2399999999999998E-2</v>
      </c>
      <c r="AX136" s="764">
        <v>3.3500000000000002E-2</v>
      </c>
      <c r="AY136" s="764">
        <v>3.4599999999999999E-2</v>
      </c>
      <c r="AZ136" s="764">
        <v>3.5799999999999998E-2</v>
      </c>
    </row>
    <row r="137" spans="1:52">
      <c r="A137" s="783" t="s">
        <v>486</v>
      </c>
      <c r="B137" s="782" t="s">
        <v>13</v>
      </c>
      <c r="C137" s="764">
        <v>0</v>
      </c>
      <c r="D137" s="764">
        <v>0</v>
      </c>
      <c r="E137" s="764">
        <v>0</v>
      </c>
      <c r="F137" s="764">
        <v>0</v>
      </c>
      <c r="G137" s="764">
        <v>0</v>
      </c>
      <c r="H137" s="764">
        <v>0</v>
      </c>
      <c r="I137" s="764">
        <v>0</v>
      </c>
      <c r="J137" s="764">
        <v>0</v>
      </c>
      <c r="K137" s="764">
        <v>0</v>
      </c>
      <c r="L137" s="764">
        <v>0</v>
      </c>
      <c r="M137" s="764">
        <v>0</v>
      </c>
      <c r="N137" s="764">
        <v>0</v>
      </c>
      <c r="O137" s="764">
        <v>0</v>
      </c>
      <c r="P137" s="764">
        <v>0</v>
      </c>
      <c r="Q137" s="764">
        <v>0</v>
      </c>
      <c r="R137" s="764">
        <v>0</v>
      </c>
      <c r="S137" s="764">
        <v>0</v>
      </c>
      <c r="T137" s="764">
        <v>0</v>
      </c>
      <c r="U137" s="764">
        <v>0</v>
      </c>
      <c r="V137" s="764">
        <v>0</v>
      </c>
      <c r="W137" s="764">
        <v>0</v>
      </c>
      <c r="X137" s="764">
        <v>0</v>
      </c>
      <c r="Y137" s="764">
        <v>0</v>
      </c>
      <c r="Z137" s="764">
        <v>0</v>
      </c>
      <c r="AA137" s="764">
        <v>0</v>
      </c>
      <c r="AB137" s="764">
        <v>0</v>
      </c>
      <c r="AC137" s="764">
        <v>0</v>
      </c>
      <c r="AD137" s="764">
        <v>0</v>
      </c>
      <c r="AE137" s="764">
        <v>0</v>
      </c>
      <c r="AF137" s="764">
        <v>0</v>
      </c>
      <c r="AG137" s="764">
        <v>0</v>
      </c>
      <c r="AH137" s="764">
        <v>0</v>
      </c>
      <c r="AI137" s="764">
        <v>0</v>
      </c>
      <c r="AJ137" s="764">
        <v>0</v>
      </c>
      <c r="AK137" s="764">
        <v>0</v>
      </c>
      <c r="AL137" s="764">
        <v>0</v>
      </c>
      <c r="AM137" s="764">
        <v>0</v>
      </c>
      <c r="AN137" s="764">
        <v>0</v>
      </c>
      <c r="AO137" s="764">
        <v>0</v>
      </c>
      <c r="AP137" s="764">
        <v>0</v>
      </c>
      <c r="AQ137" s="764">
        <v>0</v>
      </c>
      <c r="AR137" s="764">
        <v>0</v>
      </c>
      <c r="AS137" s="764">
        <v>0</v>
      </c>
      <c r="AT137" s="764">
        <v>0</v>
      </c>
      <c r="AU137" s="764">
        <v>0</v>
      </c>
      <c r="AV137" s="764">
        <v>0</v>
      </c>
      <c r="AW137" s="764">
        <v>0</v>
      </c>
      <c r="AX137" s="764">
        <v>0</v>
      </c>
      <c r="AY137" s="764">
        <v>0</v>
      </c>
      <c r="AZ137" s="764">
        <v>0</v>
      </c>
    </row>
    <row r="138" spans="1:52">
      <c r="A138" s="783" t="s">
        <v>486</v>
      </c>
      <c r="B138" s="782" t="s">
        <v>14</v>
      </c>
      <c r="C138" s="764">
        <v>0</v>
      </c>
      <c r="D138" s="764">
        <v>0</v>
      </c>
      <c r="E138" s="764">
        <v>0</v>
      </c>
      <c r="F138" s="764">
        <v>0</v>
      </c>
      <c r="G138" s="764">
        <v>0</v>
      </c>
      <c r="H138" s="764">
        <v>0</v>
      </c>
      <c r="I138" s="764">
        <v>0</v>
      </c>
      <c r="J138" s="764">
        <v>0</v>
      </c>
      <c r="K138" s="764">
        <v>0</v>
      </c>
      <c r="L138" s="764">
        <v>0</v>
      </c>
      <c r="M138" s="764">
        <v>0</v>
      </c>
      <c r="N138" s="764">
        <v>0</v>
      </c>
      <c r="O138" s="764">
        <v>0</v>
      </c>
      <c r="P138" s="764">
        <v>0</v>
      </c>
      <c r="Q138" s="764">
        <v>0</v>
      </c>
      <c r="R138" s="764">
        <v>0</v>
      </c>
      <c r="S138" s="764">
        <v>0</v>
      </c>
      <c r="T138" s="764">
        <v>0</v>
      </c>
      <c r="U138" s="764">
        <v>0</v>
      </c>
      <c r="V138" s="764">
        <v>0</v>
      </c>
      <c r="W138" s="764">
        <v>0</v>
      </c>
      <c r="X138" s="764">
        <v>0</v>
      </c>
      <c r="Y138" s="764">
        <v>0</v>
      </c>
      <c r="Z138" s="764">
        <v>0</v>
      </c>
      <c r="AA138" s="764">
        <v>0</v>
      </c>
      <c r="AB138" s="764">
        <v>0</v>
      </c>
      <c r="AC138" s="764">
        <v>0</v>
      </c>
      <c r="AD138" s="764">
        <v>0</v>
      </c>
      <c r="AE138" s="764">
        <v>0</v>
      </c>
      <c r="AF138" s="764">
        <v>0</v>
      </c>
      <c r="AG138" s="764">
        <v>0</v>
      </c>
      <c r="AH138" s="764">
        <v>0</v>
      </c>
      <c r="AI138" s="764">
        <v>0</v>
      </c>
      <c r="AJ138" s="764">
        <v>0</v>
      </c>
      <c r="AK138" s="764">
        <v>0</v>
      </c>
      <c r="AL138" s="764">
        <v>0</v>
      </c>
      <c r="AM138" s="764">
        <v>0</v>
      </c>
      <c r="AN138" s="764">
        <v>0</v>
      </c>
      <c r="AO138" s="764">
        <v>0</v>
      </c>
      <c r="AP138" s="764">
        <v>0</v>
      </c>
      <c r="AQ138" s="764">
        <v>0</v>
      </c>
      <c r="AR138" s="764">
        <v>0</v>
      </c>
      <c r="AS138" s="764">
        <v>0</v>
      </c>
      <c r="AT138" s="764">
        <v>0</v>
      </c>
      <c r="AU138" s="764">
        <v>0</v>
      </c>
      <c r="AV138" s="764">
        <v>0</v>
      </c>
      <c r="AW138" s="764">
        <v>0</v>
      </c>
      <c r="AX138" s="764">
        <v>0</v>
      </c>
      <c r="AY138" s="764">
        <v>0</v>
      </c>
      <c r="AZ138" s="764">
        <v>0</v>
      </c>
    </row>
    <row r="139" spans="1:52">
      <c r="A139" s="783" t="s">
        <v>486</v>
      </c>
      <c r="B139" s="782" t="s">
        <v>15</v>
      </c>
      <c r="C139" s="764">
        <v>0</v>
      </c>
      <c r="D139" s="764">
        <v>0</v>
      </c>
      <c r="E139" s="764">
        <v>0</v>
      </c>
      <c r="F139" s="764">
        <v>0</v>
      </c>
      <c r="G139" s="764">
        <v>0</v>
      </c>
      <c r="H139" s="764">
        <v>0</v>
      </c>
      <c r="I139" s="764">
        <v>0</v>
      </c>
      <c r="J139" s="764">
        <v>0</v>
      </c>
      <c r="K139" s="764">
        <v>0</v>
      </c>
      <c r="L139" s="764">
        <v>0</v>
      </c>
      <c r="M139" s="764">
        <v>0</v>
      </c>
      <c r="N139" s="764">
        <v>0</v>
      </c>
      <c r="O139" s="764">
        <v>0</v>
      </c>
      <c r="P139" s="764">
        <v>0</v>
      </c>
      <c r="Q139" s="764">
        <v>0</v>
      </c>
      <c r="R139" s="764">
        <v>0</v>
      </c>
      <c r="S139" s="764">
        <v>0</v>
      </c>
      <c r="T139" s="764">
        <v>0</v>
      </c>
      <c r="U139" s="764">
        <v>0</v>
      </c>
      <c r="V139" s="764">
        <v>0</v>
      </c>
      <c r="W139" s="764">
        <v>0</v>
      </c>
      <c r="X139" s="764">
        <v>0</v>
      </c>
      <c r="Y139" s="764">
        <v>0</v>
      </c>
      <c r="Z139" s="764">
        <v>0</v>
      </c>
      <c r="AA139" s="764">
        <v>0</v>
      </c>
      <c r="AB139" s="764">
        <v>0</v>
      </c>
      <c r="AC139" s="764">
        <v>0</v>
      </c>
      <c r="AD139" s="764">
        <v>0</v>
      </c>
      <c r="AE139" s="764">
        <v>0</v>
      </c>
      <c r="AF139" s="764">
        <v>0</v>
      </c>
      <c r="AG139" s="764">
        <v>0</v>
      </c>
      <c r="AH139" s="764">
        <v>0</v>
      </c>
      <c r="AI139" s="764">
        <v>0</v>
      </c>
      <c r="AJ139" s="764">
        <v>0</v>
      </c>
      <c r="AK139" s="764">
        <v>0</v>
      </c>
      <c r="AL139" s="764">
        <v>0</v>
      </c>
      <c r="AM139" s="764">
        <v>0</v>
      </c>
      <c r="AN139" s="764">
        <v>0</v>
      </c>
      <c r="AO139" s="764">
        <v>0</v>
      </c>
      <c r="AP139" s="764">
        <v>0</v>
      </c>
      <c r="AQ139" s="764">
        <v>0</v>
      </c>
      <c r="AR139" s="764">
        <v>0</v>
      </c>
      <c r="AS139" s="764">
        <v>0</v>
      </c>
      <c r="AT139" s="764">
        <v>0</v>
      </c>
      <c r="AU139" s="764">
        <v>0</v>
      </c>
      <c r="AV139" s="764">
        <v>0</v>
      </c>
      <c r="AW139" s="764">
        <v>0</v>
      </c>
      <c r="AX139" s="764">
        <v>0</v>
      </c>
      <c r="AY139" s="764">
        <v>0</v>
      </c>
      <c r="AZ139" s="764">
        <v>0</v>
      </c>
    </row>
    <row r="140" spans="1:52">
      <c r="A140" s="783" t="s">
        <v>486</v>
      </c>
      <c r="B140" s="782" t="s">
        <v>16</v>
      </c>
      <c r="C140" s="764">
        <v>0</v>
      </c>
      <c r="D140" s="764">
        <v>0</v>
      </c>
      <c r="E140" s="764">
        <v>0</v>
      </c>
      <c r="F140" s="764">
        <v>0</v>
      </c>
      <c r="G140" s="764">
        <v>0</v>
      </c>
      <c r="H140" s="764">
        <v>0</v>
      </c>
      <c r="I140" s="764">
        <v>0</v>
      </c>
      <c r="J140" s="764">
        <v>0</v>
      </c>
      <c r="K140" s="764">
        <v>0</v>
      </c>
      <c r="L140" s="764">
        <v>0</v>
      </c>
      <c r="M140" s="764">
        <v>0</v>
      </c>
      <c r="N140" s="764">
        <v>0</v>
      </c>
      <c r="O140" s="764">
        <v>0</v>
      </c>
      <c r="P140" s="764">
        <v>0</v>
      </c>
      <c r="Q140" s="764">
        <v>0</v>
      </c>
      <c r="R140" s="764">
        <v>0</v>
      </c>
      <c r="S140" s="764">
        <v>0</v>
      </c>
      <c r="T140" s="764">
        <v>0</v>
      </c>
      <c r="U140" s="764">
        <v>0</v>
      </c>
      <c r="V140" s="764">
        <v>0</v>
      </c>
      <c r="W140" s="764">
        <v>0</v>
      </c>
      <c r="X140" s="764">
        <v>0</v>
      </c>
      <c r="Y140" s="764">
        <v>0</v>
      </c>
      <c r="Z140" s="764">
        <v>0</v>
      </c>
      <c r="AA140" s="764">
        <v>0</v>
      </c>
      <c r="AB140" s="764">
        <v>0</v>
      </c>
      <c r="AC140" s="764">
        <v>0</v>
      </c>
      <c r="AD140" s="764">
        <v>0</v>
      </c>
      <c r="AE140" s="764">
        <v>0</v>
      </c>
      <c r="AF140" s="764">
        <v>0</v>
      </c>
      <c r="AG140" s="764">
        <v>0</v>
      </c>
      <c r="AH140" s="764">
        <v>0</v>
      </c>
      <c r="AI140" s="764">
        <v>0</v>
      </c>
      <c r="AJ140" s="764">
        <v>0</v>
      </c>
      <c r="AK140" s="764">
        <v>0</v>
      </c>
      <c r="AL140" s="764">
        <v>0</v>
      </c>
      <c r="AM140" s="764">
        <v>0</v>
      </c>
      <c r="AN140" s="764">
        <v>0</v>
      </c>
      <c r="AO140" s="764">
        <v>0</v>
      </c>
      <c r="AP140" s="764">
        <v>0</v>
      </c>
      <c r="AQ140" s="764">
        <v>0</v>
      </c>
      <c r="AR140" s="764">
        <v>0</v>
      </c>
      <c r="AS140" s="764">
        <v>0</v>
      </c>
      <c r="AT140" s="764">
        <v>0</v>
      </c>
      <c r="AU140" s="764">
        <v>0</v>
      </c>
      <c r="AV140" s="764">
        <v>0</v>
      </c>
      <c r="AW140" s="764">
        <v>0</v>
      </c>
      <c r="AX140" s="764">
        <v>0</v>
      </c>
      <c r="AY140" s="764">
        <v>0</v>
      </c>
      <c r="AZ140" s="764">
        <v>0</v>
      </c>
    </row>
    <row r="141" spans="1:52">
      <c r="A141" s="783" t="s">
        <v>486</v>
      </c>
      <c r="B141" s="782" t="s">
        <v>17</v>
      </c>
      <c r="C141" s="764">
        <v>0</v>
      </c>
      <c r="D141" s="764">
        <v>0</v>
      </c>
      <c r="E141" s="764">
        <v>0</v>
      </c>
      <c r="F141" s="764">
        <v>0</v>
      </c>
      <c r="G141" s="764">
        <v>0</v>
      </c>
      <c r="H141" s="764">
        <v>0</v>
      </c>
      <c r="I141" s="764">
        <v>0</v>
      </c>
      <c r="J141" s="764">
        <v>0</v>
      </c>
      <c r="K141" s="764">
        <v>0</v>
      </c>
      <c r="L141" s="764">
        <v>0</v>
      </c>
      <c r="M141" s="764">
        <v>0</v>
      </c>
      <c r="N141" s="764">
        <v>0</v>
      </c>
      <c r="O141" s="764">
        <v>0</v>
      </c>
      <c r="P141" s="764">
        <v>0</v>
      </c>
      <c r="Q141" s="764">
        <v>0</v>
      </c>
      <c r="R141" s="764">
        <v>0</v>
      </c>
      <c r="S141" s="764">
        <v>0</v>
      </c>
      <c r="T141" s="764">
        <v>0</v>
      </c>
      <c r="U141" s="764">
        <v>0</v>
      </c>
      <c r="V141" s="764">
        <v>0</v>
      </c>
      <c r="W141" s="764">
        <v>0</v>
      </c>
      <c r="X141" s="764">
        <v>0</v>
      </c>
      <c r="Y141" s="764">
        <v>0</v>
      </c>
      <c r="Z141" s="764">
        <v>0</v>
      </c>
      <c r="AA141" s="764">
        <v>0</v>
      </c>
      <c r="AB141" s="764">
        <v>0</v>
      </c>
      <c r="AC141" s="764">
        <v>0</v>
      </c>
      <c r="AD141" s="764">
        <v>0</v>
      </c>
      <c r="AE141" s="764">
        <v>0</v>
      </c>
      <c r="AF141" s="764">
        <v>0</v>
      </c>
      <c r="AG141" s="764">
        <v>0</v>
      </c>
      <c r="AH141" s="764">
        <v>0</v>
      </c>
      <c r="AI141" s="764">
        <v>0</v>
      </c>
      <c r="AJ141" s="764">
        <v>0</v>
      </c>
      <c r="AK141" s="764">
        <v>0</v>
      </c>
      <c r="AL141" s="764">
        <v>0</v>
      </c>
      <c r="AM141" s="764">
        <v>0</v>
      </c>
      <c r="AN141" s="764">
        <v>0</v>
      </c>
      <c r="AO141" s="764">
        <v>0</v>
      </c>
      <c r="AP141" s="764">
        <v>0</v>
      </c>
      <c r="AQ141" s="764">
        <v>0</v>
      </c>
      <c r="AR141" s="764">
        <v>0</v>
      </c>
      <c r="AS141" s="764">
        <v>0</v>
      </c>
      <c r="AT141" s="764">
        <v>0</v>
      </c>
      <c r="AU141" s="764">
        <v>0</v>
      </c>
      <c r="AV141" s="764">
        <v>0</v>
      </c>
      <c r="AW141" s="764">
        <v>0</v>
      </c>
      <c r="AX141" s="764">
        <v>0</v>
      </c>
      <c r="AY141" s="764">
        <v>0</v>
      </c>
      <c r="AZ141" s="764">
        <v>0</v>
      </c>
    </row>
    <row r="142" spans="1:52">
      <c r="A142" s="782" t="s">
        <v>4</v>
      </c>
      <c r="B142" s="782"/>
      <c r="C142" s="764"/>
      <c r="D142" s="764"/>
      <c r="E142" s="764"/>
      <c r="F142" s="764"/>
      <c r="G142" s="764"/>
      <c r="H142" s="764"/>
      <c r="I142" s="764"/>
      <c r="J142" s="764"/>
      <c r="K142" s="764"/>
      <c r="L142" s="764"/>
      <c r="M142" s="764"/>
      <c r="N142" s="764"/>
      <c r="O142" s="764"/>
      <c r="P142" s="764"/>
      <c r="Q142" s="764"/>
      <c r="R142" s="764"/>
      <c r="S142" s="764"/>
      <c r="T142" s="764"/>
      <c r="U142" s="764"/>
      <c r="V142" s="764"/>
      <c r="W142" s="764"/>
      <c r="X142" s="764"/>
      <c r="Y142" s="764"/>
      <c r="Z142" s="764"/>
      <c r="AA142" s="764"/>
      <c r="AB142" s="764"/>
      <c r="AC142" s="764"/>
      <c r="AD142" s="764"/>
      <c r="AE142" s="764"/>
      <c r="AF142" s="764"/>
      <c r="AG142" s="764"/>
      <c r="AH142" s="764"/>
      <c r="AI142" s="764"/>
      <c r="AJ142" s="764"/>
      <c r="AK142" s="764"/>
      <c r="AL142" s="764"/>
      <c r="AM142" s="764"/>
      <c r="AN142" s="764"/>
      <c r="AO142" s="764"/>
      <c r="AP142" s="764"/>
      <c r="AQ142" s="764"/>
      <c r="AR142" s="764"/>
      <c r="AS142" s="764"/>
      <c r="AT142" s="764"/>
      <c r="AU142" s="764"/>
      <c r="AV142" s="764"/>
      <c r="AW142" s="764"/>
      <c r="AX142" s="764"/>
      <c r="AY142" s="764"/>
      <c r="AZ142" s="764"/>
    </row>
    <row r="143" spans="1:52">
      <c r="A143" s="783" t="s">
        <v>1160</v>
      </c>
      <c r="B143" s="782"/>
      <c r="C143" s="764">
        <v>1986</v>
      </c>
      <c r="D143" s="764">
        <v>1987</v>
      </c>
      <c r="E143" s="764">
        <v>1988</v>
      </c>
      <c r="F143" s="764">
        <v>1989</v>
      </c>
      <c r="G143" s="764">
        <v>1990</v>
      </c>
      <c r="H143" s="764">
        <v>1991</v>
      </c>
      <c r="I143" s="764">
        <v>1992</v>
      </c>
      <c r="J143" s="764">
        <v>1993</v>
      </c>
      <c r="K143" s="764">
        <v>1994</v>
      </c>
      <c r="L143" s="764">
        <v>1995</v>
      </c>
      <c r="M143" s="764">
        <v>1996</v>
      </c>
      <c r="N143" s="764">
        <v>1997</v>
      </c>
      <c r="O143" s="764">
        <v>1998</v>
      </c>
      <c r="P143" s="764">
        <v>1999</v>
      </c>
      <c r="Q143" s="764">
        <v>2000</v>
      </c>
      <c r="R143" s="764">
        <v>2001</v>
      </c>
      <c r="S143" s="764">
        <v>2002</v>
      </c>
      <c r="T143" s="764">
        <v>2003</v>
      </c>
      <c r="U143" s="764">
        <v>2004</v>
      </c>
      <c r="V143" s="764">
        <v>2005</v>
      </c>
      <c r="W143" s="764">
        <v>2006</v>
      </c>
      <c r="X143" s="764">
        <v>2007</v>
      </c>
      <c r="Y143" s="764">
        <v>2008</v>
      </c>
      <c r="Z143" s="764">
        <v>2009</v>
      </c>
      <c r="AA143" s="764">
        <v>2010</v>
      </c>
      <c r="AB143" s="764">
        <v>2011</v>
      </c>
      <c r="AC143" s="764">
        <v>2012</v>
      </c>
      <c r="AD143" s="764">
        <v>2013</v>
      </c>
      <c r="AE143" s="764">
        <v>2014</v>
      </c>
      <c r="AF143" s="764">
        <v>2015</v>
      </c>
      <c r="AG143" s="764">
        <v>2016</v>
      </c>
      <c r="AH143" s="764">
        <v>2017</v>
      </c>
      <c r="AI143" s="764">
        <v>2018</v>
      </c>
      <c r="AJ143" s="764">
        <v>2019</v>
      </c>
      <c r="AK143" s="764">
        <v>2020</v>
      </c>
      <c r="AL143" s="764">
        <v>2021</v>
      </c>
      <c r="AM143" s="764">
        <v>2022</v>
      </c>
      <c r="AN143" s="764">
        <v>2023</v>
      </c>
      <c r="AO143" s="764">
        <v>2024</v>
      </c>
      <c r="AP143" s="764">
        <v>2025</v>
      </c>
      <c r="AQ143" s="764">
        <v>2026</v>
      </c>
      <c r="AR143" s="764">
        <v>2027</v>
      </c>
      <c r="AS143" s="764">
        <v>2028</v>
      </c>
      <c r="AT143" s="764">
        <v>2029</v>
      </c>
      <c r="AU143" s="764">
        <v>2030</v>
      </c>
      <c r="AV143" s="764">
        <v>2031</v>
      </c>
      <c r="AW143" s="764">
        <v>2032</v>
      </c>
      <c r="AX143" s="764">
        <v>2033</v>
      </c>
      <c r="AY143" s="764">
        <v>2034</v>
      </c>
      <c r="AZ143" s="764">
        <v>2035</v>
      </c>
    </row>
    <row r="144" spans="1:52">
      <c r="A144" s="783" t="s">
        <v>488</v>
      </c>
      <c r="B144" s="782" t="s">
        <v>35</v>
      </c>
      <c r="C144" s="764">
        <v>0</v>
      </c>
      <c r="D144" s="764">
        <v>0</v>
      </c>
      <c r="E144" s="764">
        <v>0</v>
      </c>
      <c r="F144" s="764">
        <v>0</v>
      </c>
      <c r="G144" s="764">
        <v>0</v>
      </c>
      <c r="H144" s="764">
        <v>0</v>
      </c>
      <c r="I144" s="764">
        <v>0</v>
      </c>
      <c r="J144" s="764">
        <v>0</v>
      </c>
      <c r="K144" s="764">
        <v>0</v>
      </c>
      <c r="L144" s="764">
        <v>0</v>
      </c>
      <c r="M144" s="764">
        <v>0</v>
      </c>
      <c r="N144" s="764">
        <v>0</v>
      </c>
      <c r="O144" s="764">
        <v>0</v>
      </c>
      <c r="P144" s="764">
        <v>0</v>
      </c>
      <c r="Q144" s="764">
        <v>0</v>
      </c>
      <c r="R144" s="764">
        <v>0</v>
      </c>
      <c r="S144" s="764">
        <v>0</v>
      </c>
      <c r="T144" s="764">
        <v>0</v>
      </c>
      <c r="U144" s="764">
        <v>0</v>
      </c>
      <c r="V144" s="764">
        <v>0</v>
      </c>
      <c r="W144" s="764">
        <v>5.1999999999999998E-3</v>
      </c>
      <c r="X144" s="764">
        <v>4.4999999999999997E-3</v>
      </c>
      <c r="Y144" s="764">
        <v>2.6499999999999999E-2</v>
      </c>
      <c r="Z144" s="764">
        <v>6.6900000000000001E-2</v>
      </c>
      <c r="AA144" s="764">
        <v>0.18870000000000001</v>
      </c>
      <c r="AB144" s="764">
        <v>0.37690000000000001</v>
      </c>
      <c r="AC144" s="764">
        <v>0.93689999999999996</v>
      </c>
      <c r="AD144" s="764">
        <v>1.087</v>
      </c>
      <c r="AE144" s="764">
        <v>1.4710000000000001</v>
      </c>
      <c r="AF144" s="764">
        <v>2.5609999999999999</v>
      </c>
      <c r="AG144" s="764">
        <v>3.5196000000000001</v>
      </c>
      <c r="AH144" s="764">
        <v>3.9119999999999999</v>
      </c>
      <c r="AI144" s="764">
        <v>4.1280999999999999</v>
      </c>
      <c r="AJ144" s="764">
        <v>4.3784000000000001</v>
      </c>
      <c r="AK144" s="764">
        <v>4.6669999999999998</v>
      </c>
      <c r="AL144" s="764">
        <v>4.9922000000000004</v>
      </c>
      <c r="AM144" s="764">
        <v>5.3733000000000004</v>
      </c>
      <c r="AN144" s="764">
        <v>5.6801000000000004</v>
      </c>
      <c r="AO144" s="764">
        <v>6.0178000000000003</v>
      </c>
      <c r="AP144" s="764">
        <v>6.3895</v>
      </c>
      <c r="AQ144" s="764">
        <v>6.7923999999999998</v>
      </c>
      <c r="AR144" s="764">
        <v>7.24</v>
      </c>
      <c r="AS144" s="764">
        <v>7.6044999999999998</v>
      </c>
      <c r="AT144" s="764">
        <v>7.9923000000000002</v>
      </c>
      <c r="AU144" s="764">
        <v>8.4207000000000001</v>
      </c>
      <c r="AV144" s="764">
        <v>8.8617000000000008</v>
      </c>
      <c r="AW144" s="764">
        <v>9.3408999999999995</v>
      </c>
      <c r="AX144" s="764">
        <v>9.6472999999999995</v>
      </c>
      <c r="AY144" s="764">
        <v>9.968</v>
      </c>
      <c r="AZ144" s="764">
        <v>10.310700000000001</v>
      </c>
    </row>
    <row r="145" spans="1:52">
      <c r="A145" s="783" t="s">
        <v>488</v>
      </c>
      <c r="B145" s="782" t="s">
        <v>849</v>
      </c>
      <c r="C145" s="764">
        <v>0</v>
      </c>
      <c r="D145" s="764">
        <v>0</v>
      </c>
      <c r="E145" s="764">
        <v>0</v>
      </c>
      <c r="F145" s="764">
        <v>0</v>
      </c>
      <c r="G145" s="764">
        <v>0</v>
      </c>
      <c r="H145" s="764">
        <v>0</v>
      </c>
      <c r="I145" s="764">
        <v>0</v>
      </c>
      <c r="J145" s="764">
        <v>0</v>
      </c>
      <c r="K145" s="764">
        <v>0</v>
      </c>
      <c r="L145" s="764">
        <v>0</v>
      </c>
      <c r="M145" s="764">
        <v>0</v>
      </c>
      <c r="N145" s="764">
        <v>0</v>
      </c>
      <c r="O145" s="764">
        <v>0</v>
      </c>
      <c r="P145" s="764">
        <v>0</v>
      </c>
      <c r="Q145" s="764">
        <v>0</v>
      </c>
      <c r="R145" s="764">
        <v>0</v>
      </c>
      <c r="S145" s="764">
        <v>0</v>
      </c>
      <c r="T145" s="764">
        <v>0</v>
      </c>
      <c r="U145" s="764">
        <v>0</v>
      </c>
      <c r="V145" s="764">
        <v>0</v>
      </c>
      <c r="W145" s="764">
        <v>0</v>
      </c>
      <c r="X145" s="764">
        <v>0</v>
      </c>
      <c r="Y145" s="764">
        <v>0</v>
      </c>
      <c r="Z145" s="764">
        <v>0</v>
      </c>
      <c r="AA145" s="764">
        <v>0</v>
      </c>
      <c r="AB145" s="764">
        <v>0</v>
      </c>
      <c r="AC145" s="764">
        <v>0</v>
      </c>
      <c r="AD145" s="764">
        <v>0</v>
      </c>
      <c r="AE145" s="764">
        <v>0</v>
      </c>
      <c r="AF145" s="764">
        <v>0</v>
      </c>
      <c r="AG145" s="764">
        <v>0</v>
      </c>
      <c r="AH145" s="764">
        <v>0</v>
      </c>
      <c r="AI145" s="764">
        <v>0</v>
      </c>
      <c r="AJ145" s="764">
        <v>0</v>
      </c>
      <c r="AK145" s="764">
        <v>0</v>
      </c>
      <c r="AL145" s="764">
        <v>0</v>
      </c>
      <c r="AM145" s="764">
        <v>0</v>
      </c>
      <c r="AN145" s="764">
        <v>0</v>
      </c>
      <c r="AO145" s="764">
        <v>0</v>
      </c>
      <c r="AP145" s="764">
        <v>0</v>
      </c>
      <c r="AQ145" s="764">
        <v>0</v>
      </c>
      <c r="AR145" s="764">
        <v>0</v>
      </c>
      <c r="AS145" s="764">
        <v>0</v>
      </c>
      <c r="AT145" s="764">
        <v>0</v>
      </c>
      <c r="AU145" s="764">
        <v>0</v>
      </c>
      <c r="AV145" s="764">
        <v>0</v>
      </c>
      <c r="AW145" s="764">
        <v>0</v>
      </c>
      <c r="AX145" s="764">
        <v>0</v>
      </c>
      <c r="AY145" s="764">
        <v>0</v>
      </c>
      <c r="AZ145" s="764">
        <v>0</v>
      </c>
    </row>
    <row r="146" spans="1:52">
      <c r="A146" s="783" t="s">
        <v>488</v>
      </c>
      <c r="B146" s="782" t="s">
        <v>850</v>
      </c>
      <c r="C146" s="764">
        <v>0</v>
      </c>
      <c r="D146" s="764">
        <v>0</v>
      </c>
      <c r="E146" s="764">
        <v>0</v>
      </c>
      <c r="F146" s="764">
        <v>0</v>
      </c>
      <c r="G146" s="764">
        <v>0</v>
      </c>
      <c r="H146" s="764">
        <v>0</v>
      </c>
      <c r="I146" s="764">
        <v>0</v>
      </c>
      <c r="J146" s="764">
        <v>0</v>
      </c>
      <c r="K146" s="764">
        <v>0</v>
      </c>
      <c r="L146" s="764">
        <v>0</v>
      </c>
      <c r="M146" s="764">
        <v>0</v>
      </c>
      <c r="N146" s="764">
        <v>0</v>
      </c>
      <c r="O146" s="764">
        <v>0</v>
      </c>
      <c r="P146" s="764">
        <v>0</v>
      </c>
      <c r="Q146" s="764">
        <v>0</v>
      </c>
      <c r="R146" s="764">
        <v>0</v>
      </c>
      <c r="S146" s="764">
        <v>0</v>
      </c>
      <c r="T146" s="764">
        <v>0</v>
      </c>
      <c r="U146" s="764">
        <v>0</v>
      </c>
      <c r="V146" s="764">
        <v>0</v>
      </c>
      <c r="W146" s="764">
        <v>0</v>
      </c>
      <c r="X146" s="764">
        <v>0</v>
      </c>
      <c r="Y146" s="764">
        <v>0</v>
      </c>
      <c r="Z146" s="764">
        <v>0</v>
      </c>
      <c r="AA146" s="764">
        <v>0</v>
      </c>
      <c r="AB146" s="764">
        <v>0</v>
      </c>
      <c r="AC146" s="764">
        <v>0</v>
      </c>
      <c r="AD146" s="764">
        <v>0</v>
      </c>
      <c r="AE146" s="764">
        <v>0</v>
      </c>
      <c r="AF146" s="764">
        <v>0</v>
      </c>
      <c r="AG146" s="764">
        <v>0</v>
      </c>
      <c r="AH146" s="764">
        <v>0</v>
      </c>
      <c r="AI146" s="764">
        <v>0</v>
      </c>
      <c r="AJ146" s="764">
        <v>0</v>
      </c>
      <c r="AK146" s="764">
        <v>0</v>
      </c>
      <c r="AL146" s="764">
        <v>0</v>
      </c>
      <c r="AM146" s="764">
        <v>0</v>
      </c>
      <c r="AN146" s="764">
        <v>0</v>
      </c>
      <c r="AO146" s="764">
        <v>0</v>
      </c>
      <c r="AP146" s="764">
        <v>0</v>
      </c>
      <c r="AQ146" s="764">
        <v>0</v>
      </c>
      <c r="AR146" s="764">
        <v>0</v>
      </c>
      <c r="AS146" s="764">
        <v>0</v>
      </c>
      <c r="AT146" s="764">
        <v>0</v>
      </c>
      <c r="AU146" s="764">
        <v>0</v>
      </c>
      <c r="AV146" s="764">
        <v>0</v>
      </c>
      <c r="AW146" s="764">
        <v>0</v>
      </c>
      <c r="AX146" s="764">
        <v>0</v>
      </c>
      <c r="AY146" s="764">
        <v>0</v>
      </c>
      <c r="AZ146" s="764">
        <v>0</v>
      </c>
    </row>
    <row r="147" spans="1:52">
      <c r="A147" s="783" t="s">
        <v>488</v>
      </c>
      <c r="B147" s="782" t="s">
        <v>851</v>
      </c>
      <c r="C147" s="764">
        <v>0</v>
      </c>
      <c r="D147" s="764">
        <v>0</v>
      </c>
      <c r="E147" s="764">
        <v>0</v>
      </c>
      <c r="F147" s="764">
        <v>0</v>
      </c>
      <c r="G147" s="764">
        <v>0</v>
      </c>
      <c r="H147" s="764">
        <v>0</v>
      </c>
      <c r="I147" s="764">
        <v>0</v>
      </c>
      <c r="J147" s="764">
        <v>0</v>
      </c>
      <c r="K147" s="764">
        <v>0</v>
      </c>
      <c r="L147" s="764">
        <v>0</v>
      </c>
      <c r="M147" s="764">
        <v>0</v>
      </c>
      <c r="N147" s="764">
        <v>0</v>
      </c>
      <c r="O147" s="764">
        <v>0</v>
      </c>
      <c r="P147" s="764">
        <v>0</v>
      </c>
      <c r="Q147" s="764">
        <v>0</v>
      </c>
      <c r="R147" s="764">
        <v>0</v>
      </c>
      <c r="S147" s="764">
        <v>0</v>
      </c>
      <c r="T147" s="764">
        <v>0</v>
      </c>
      <c r="U147" s="764">
        <v>0</v>
      </c>
      <c r="V147" s="764">
        <v>0</v>
      </c>
      <c r="W147" s="764">
        <v>0</v>
      </c>
      <c r="X147" s="764">
        <v>0</v>
      </c>
      <c r="Y147" s="764">
        <v>0</v>
      </c>
      <c r="Z147" s="764">
        <v>0</v>
      </c>
      <c r="AA147" s="764">
        <v>0</v>
      </c>
      <c r="AB147" s="764">
        <v>0</v>
      </c>
      <c r="AC147" s="764">
        <v>0</v>
      </c>
      <c r="AD147" s="764">
        <v>0</v>
      </c>
      <c r="AE147" s="764">
        <v>0</v>
      </c>
      <c r="AF147" s="764">
        <v>0</v>
      </c>
      <c r="AG147" s="764">
        <v>0</v>
      </c>
      <c r="AH147" s="764">
        <v>0</v>
      </c>
      <c r="AI147" s="764">
        <v>0</v>
      </c>
      <c r="AJ147" s="764">
        <v>0</v>
      </c>
      <c r="AK147" s="764">
        <v>0</v>
      </c>
      <c r="AL147" s="764">
        <v>0</v>
      </c>
      <c r="AM147" s="764">
        <v>0</v>
      </c>
      <c r="AN147" s="764">
        <v>0</v>
      </c>
      <c r="AO147" s="764">
        <v>0</v>
      </c>
      <c r="AP147" s="764">
        <v>0</v>
      </c>
      <c r="AQ147" s="764">
        <v>0</v>
      </c>
      <c r="AR147" s="764">
        <v>0</v>
      </c>
      <c r="AS147" s="764">
        <v>0</v>
      </c>
      <c r="AT147" s="764">
        <v>0</v>
      </c>
      <c r="AU147" s="764">
        <v>0</v>
      </c>
      <c r="AV147" s="764">
        <v>0</v>
      </c>
      <c r="AW147" s="764">
        <v>0</v>
      </c>
      <c r="AX147" s="764">
        <v>0</v>
      </c>
      <c r="AY147" s="764">
        <v>0</v>
      </c>
      <c r="AZ147" s="764">
        <v>0</v>
      </c>
    </row>
    <row r="148" spans="1:52">
      <c r="A148" s="783" t="s">
        <v>488</v>
      </c>
      <c r="B148" s="782" t="s">
        <v>852</v>
      </c>
      <c r="C148" s="764">
        <v>0</v>
      </c>
      <c r="D148" s="764">
        <v>0</v>
      </c>
      <c r="E148" s="764">
        <v>0</v>
      </c>
      <c r="F148" s="764">
        <v>0</v>
      </c>
      <c r="G148" s="764">
        <v>0</v>
      </c>
      <c r="H148" s="764">
        <v>0</v>
      </c>
      <c r="I148" s="764">
        <v>0</v>
      </c>
      <c r="J148" s="764">
        <v>0</v>
      </c>
      <c r="K148" s="764">
        <v>0</v>
      </c>
      <c r="L148" s="764">
        <v>0</v>
      </c>
      <c r="M148" s="764">
        <v>0</v>
      </c>
      <c r="N148" s="764">
        <v>0</v>
      </c>
      <c r="O148" s="764">
        <v>0</v>
      </c>
      <c r="P148" s="764">
        <v>0</v>
      </c>
      <c r="Q148" s="764">
        <v>0</v>
      </c>
      <c r="R148" s="764">
        <v>0</v>
      </c>
      <c r="S148" s="764">
        <v>0</v>
      </c>
      <c r="T148" s="764">
        <v>0</v>
      </c>
      <c r="U148" s="764">
        <v>0</v>
      </c>
      <c r="V148" s="764">
        <v>0</v>
      </c>
      <c r="W148" s="764">
        <v>0</v>
      </c>
      <c r="X148" s="764">
        <v>0</v>
      </c>
      <c r="Y148" s="764">
        <v>0</v>
      </c>
      <c r="Z148" s="764">
        <v>0</v>
      </c>
      <c r="AA148" s="764">
        <v>0</v>
      </c>
      <c r="AB148" s="764">
        <v>0</v>
      </c>
      <c r="AC148" s="764">
        <v>0</v>
      </c>
      <c r="AD148" s="764">
        <v>0</v>
      </c>
      <c r="AE148" s="764">
        <v>0</v>
      </c>
      <c r="AF148" s="764">
        <v>0</v>
      </c>
      <c r="AG148" s="764">
        <v>0</v>
      </c>
      <c r="AH148" s="764">
        <v>0</v>
      </c>
      <c r="AI148" s="764">
        <v>0</v>
      </c>
      <c r="AJ148" s="764">
        <v>0</v>
      </c>
      <c r="AK148" s="764">
        <v>0</v>
      </c>
      <c r="AL148" s="764">
        <v>0</v>
      </c>
      <c r="AM148" s="764">
        <v>0</v>
      </c>
      <c r="AN148" s="764">
        <v>0</v>
      </c>
      <c r="AO148" s="764">
        <v>0</v>
      </c>
      <c r="AP148" s="764">
        <v>0</v>
      </c>
      <c r="AQ148" s="764">
        <v>0</v>
      </c>
      <c r="AR148" s="764">
        <v>0</v>
      </c>
      <c r="AS148" s="764">
        <v>0</v>
      </c>
      <c r="AT148" s="764">
        <v>0</v>
      </c>
      <c r="AU148" s="764">
        <v>0</v>
      </c>
      <c r="AV148" s="764">
        <v>0</v>
      </c>
      <c r="AW148" s="764">
        <v>0</v>
      </c>
      <c r="AX148" s="764">
        <v>0</v>
      </c>
      <c r="AY148" s="764">
        <v>0</v>
      </c>
      <c r="AZ148" s="764">
        <v>0</v>
      </c>
    </row>
    <row r="149" spans="1:52">
      <c r="A149" s="783" t="s">
        <v>488</v>
      </c>
      <c r="B149" s="782" t="s">
        <v>853</v>
      </c>
      <c r="C149" s="764">
        <v>0</v>
      </c>
      <c r="D149" s="764">
        <v>0</v>
      </c>
      <c r="E149" s="764">
        <v>0</v>
      </c>
      <c r="F149" s="764">
        <v>0</v>
      </c>
      <c r="G149" s="764">
        <v>0</v>
      </c>
      <c r="H149" s="764">
        <v>0</v>
      </c>
      <c r="I149" s="764">
        <v>0</v>
      </c>
      <c r="J149" s="764">
        <v>0</v>
      </c>
      <c r="K149" s="764">
        <v>0</v>
      </c>
      <c r="L149" s="764">
        <v>0</v>
      </c>
      <c r="M149" s="764">
        <v>0</v>
      </c>
      <c r="N149" s="764">
        <v>0</v>
      </c>
      <c r="O149" s="764">
        <v>0</v>
      </c>
      <c r="P149" s="764">
        <v>0</v>
      </c>
      <c r="Q149" s="764">
        <v>0</v>
      </c>
      <c r="R149" s="764">
        <v>0</v>
      </c>
      <c r="S149" s="764">
        <v>0</v>
      </c>
      <c r="T149" s="764">
        <v>0</v>
      </c>
      <c r="U149" s="764">
        <v>0</v>
      </c>
      <c r="V149" s="764">
        <v>0</v>
      </c>
      <c r="W149" s="764">
        <v>0</v>
      </c>
      <c r="X149" s="764">
        <v>0</v>
      </c>
      <c r="Y149" s="764">
        <v>0</v>
      </c>
      <c r="Z149" s="764">
        <v>0</v>
      </c>
      <c r="AA149" s="764">
        <v>0</v>
      </c>
      <c r="AB149" s="764">
        <v>0</v>
      </c>
      <c r="AC149" s="764">
        <v>0</v>
      </c>
      <c r="AD149" s="764">
        <v>0</v>
      </c>
      <c r="AE149" s="764">
        <v>0</v>
      </c>
      <c r="AF149" s="764">
        <v>0</v>
      </c>
      <c r="AG149" s="764">
        <v>0</v>
      </c>
      <c r="AH149" s="764">
        <v>0</v>
      </c>
      <c r="AI149" s="764">
        <v>0</v>
      </c>
      <c r="AJ149" s="764">
        <v>0</v>
      </c>
      <c r="AK149" s="764">
        <v>0</v>
      </c>
      <c r="AL149" s="764">
        <v>0</v>
      </c>
      <c r="AM149" s="764">
        <v>0</v>
      </c>
      <c r="AN149" s="764">
        <v>0</v>
      </c>
      <c r="AO149" s="764">
        <v>0</v>
      </c>
      <c r="AP149" s="764">
        <v>0</v>
      </c>
      <c r="AQ149" s="764">
        <v>0</v>
      </c>
      <c r="AR149" s="764">
        <v>0</v>
      </c>
      <c r="AS149" s="764">
        <v>0</v>
      </c>
      <c r="AT149" s="764">
        <v>0</v>
      </c>
      <c r="AU149" s="764">
        <v>0</v>
      </c>
      <c r="AV149" s="764">
        <v>0</v>
      </c>
      <c r="AW149" s="764">
        <v>0</v>
      </c>
      <c r="AX149" s="764">
        <v>0</v>
      </c>
      <c r="AY149" s="764">
        <v>0</v>
      </c>
      <c r="AZ149" s="764">
        <v>0</v>
      </c>
    </row>
    <row r="150" spans="1:52">
      <c r="A150" s="783" t="s">
        <v>488</v>
      </c>
      <c r="B150" s="782" t="s">
        <v>489</v>
      </c>
      <c r="C150" s="764">
        <v>0</v>
      </c>
      <c r="D150" s="764">
        <v>0</v>
      </c>
      <c r="E150" s="764">
        <v>0</v>
      </c>
      <c r="F150" s="764">
        <v>0</v>
      </c>
      <c r="G150" s="764">
        <v>0</v>
      </c>
      <c r="H150" s="764">
        <v>0</v>
      </c>
      <c r="I150" s="764">
        <v>0</v>
      </c>
      <c r="J150" s="764">
        <v>0</v>
      </c>
      <c r="K150" s="764">
        <v>0</v>
      </c>
      <c r="L150" s="764">
        <v>0</v>
      </c>
      <c r="M150" s="764">
        <v>0</v>
      </c>
      <c r="N150" s="764">
        <v>0</v>
      </c>
      <c r="O150" s="764">
        <v>0</v>
      </c>
      <c r="P150" s="764">
        <v>0</v>
      </c>
      <c r="Q150" s="764">
        <v>0</v>
      </c>
      <c r="R150" s="764">
        <v>0</v>
      </c>
      <c r="S150" s="764">
        <v>0</v>
      </c>
      <c r="T150" s="764">
        <v>0</v>
      </c>
      <c r="U150" s="764">
        <v>0</v>
      </c>
      <c r="V150" s="764">
        <v>0</v>
      </c>
      <c r="W150" s="764">
        <v>5.1999999999999998E-3</v>
      </c>
      <c r="X150" s="764">
        <v>4.4999999999999997E-3</v>
      </c>
      <c r="Y150" s="764">
        <v>2.6499999999999999E-2</v>
      </c>
      <c r="Z150" s="764">
        <v>6.6900000000000001E-2</v>
      </c>
      <c r="AA150" s="764">
        <v>0.18870000000000001</v>
      </c>
      <c r="AB150" s="764">
        <v>0.37690000000000001</v>
      </c>
      <c r="AC150" s="764">
        <v>0.93689999999999996</v>
      </c>
      <c r="AD150" s="764">
        <v>1.087</v>
      </c>
      <c r="AE150" s="764">
        <v>1.4710000000000001</v>
      </c>
      <c r="AF150" s="764">
        <v>2.5609999999999999</v>
      </c>
      <c r="AG150" s="764">
        <v>3.5196000000000001</v>
      </c>
      <c r="AH150" s="764">
        <v>3.9119999999999999</v>
      </c>
      <c r="AI150" s="764">
        <v>4.1280999999999999</v>
      </c>
      <c r="AJ150" s="764">
        <v>4.3784000000000001</v>
      </c>
      <c r="AK150" s="764">
        <v>4.6669999999999998</v>
      </c>
      <c r="AL150" s="764">
        <v>4.9922000000000004</v>
      </c>
      <c r="AM150" s="764">
        <v>5.3733000000000004</v>
      </c>
      <c r="AN150" s="764">
        <v>5.6801000000000004</v>
      </c>
      <c r="AO150" s="764">
        <v>6.0178000000000003</v>
      </c>
      <c r="AP150" s="764">
        <v>6.3895</v>
      </c>
      <c r="AQ150" s="764">
        <v>6.7923999999999998</v>
      </c>
      <c r="AR150" s="764">
        <v>7.24</v>
      </c>
      <c r="AS150" s="764">
        <v>7.6044999999999998</v>
      </c>
      <c r="AT150" s="764">
        <v>7.9923000000000002</v>
      </c>
      <c r="AU150" s="764">
        <v>8.4207000000000001</v>
      </c>
      <c r="AV150" s="764">
        <v>8.8617000000000008</v>
      </c>
      <c r="AW150" s="764">
        <v>9.3408999999999995</v>
      </c>
      <c r="AX150" s="764">
        <v>9.6472999999999995</v>
      </c>
      <c r="AY150" s="764">
        <v>9.968</v>
      </c>
      <c r="AZ150" s="764">
        <v>10.310700000000001</v>
      </c>
    </row>
    <row r="151" spans="1:52">
      <c r="A151" s="783" t="s">
        <v>488</v>
      </c>
      <c r="B151" s="782" t="s">
        <v>854</v>
      </c>
      <c r="C151" s="764">
        <v>0</v>
      </c>
      <c r="D151" s="764">
        <v>0</v>
      </c>
      <c r="E151" s="764">
        <v>0</v>
      </c>
      <c r="F151" s="764">
        <v>0</v>
      </c>
      <c r="G151" s="764">
        <v>0</v>
      </c>
      <c r="H151" s="764">
        <v>0</v>
      </c>
      <c r="I151" s="764">
        <v>0</v>
      </c>
      <c r="J151" s="764">
        <v>0</v>
      </c>
      <c r="K151" s="764">
        <v>0</v>
      </c>
      <c r="L151" s="764">
        <v>0</v>
      </c>
      <c r="M151" s="764">
        <v>0</v>
      </c>
      <c r="N151" s="764">
        <v>0</v>
      </c>
      <c r="O151" s="764">
        <v>0</v>
      </c>
      <c r="P151" s="764">
        <v>0</v>
      </c>
      <c r="Q151" s="764">
        <v>0</v>
      </c>
      <c r="R151" s="764">
        <v>0</v>
      </c>
      <c r="S151" s="764">
        <v>0</v>
      </c>
      <c r="T151" s="764">
        <v>0</v>
      </c>
      <c r="U151" s="764">
        <v>0</v>
      </c>
      <c r="V151" s="764">
        <v>0</v>
      </c>
      <c r="W151" s="764">
        <v>0</v>
      </c>
      <c r="X151" s="764">
        <v>0</v>
      </c>
      <c r="Y151" s="764">
        <v>0</v>
      </c>
      <c r="Z151" s="764">
        <v>0</v>
      </c>
      <c r="AA151" s="764">
        <v>0</v>
      </c>
      <c r="AB151" s="764">
        <v>0</v>
      </c>
      <c r="AC151" s="764">
        <v>0</v>
      </c>
      <c r="AD151" s="764">
        <v>0</v>
      </c>
      <c r="AE151" s="764">
        <v>0</v>
      </c>
      <c r="AF151" s="764">
        <v>0</v>
      </c>
      <c r="AG151" s="764">
        <v>0</v>
      </c>
      <c r="AH151" s="764">
        <v>0</v>
      </c>
      <c r="AI151" s="764">
        <v>0</v>
      </c>
      <c r="AJ151" s="764">
        <v>0</v>
      </c>
      <c r="AK151" s="764">
        <v>0</v>
      </c>
      <c r="AL151" s="764">
        <v>0</v>
      </c>
      <c r="AM151" s="764">
        <v>0</v>
      </c>
      <c r="AN151" s="764">
        <v>0</v>
      </c>
      <c r="AO151" s="764">
        <v>0</v>
      </c>
      <c r="AP151" s="764">
        <v>0</v>
      </c>
      <c r="AQ151" s="764">
        <v>0</v>
      </c>
      <c r="AR151" s="764">
        <v>0</v>
      </c>
      <c r="AS151" s="764">
        <v>0</v>
      </c>
      <c r="AT151" s="764">
        <v>0</v>
      </c>
      <c r="AU151" s="764">
        <v>0</v>
      </c>
      <c r="AV151" s="764">
        <v>0</v>
      </c>
      <c r="AW151" s="764">
        <v>0</v>
      </c>
      <c r="AX151" s="764">
        <v>0</v>
      </c>
      <c r="AY151" s="764">
        <v>0</v>
      </c>
      <c r="AZ151" s="764">
        <v>0</v>
      </c>
    </row>
    <row r="152" spans="1:52">
      <c r="A152" s="783" t="s">
        <v>488</v>
      </c>
      <c r="B152" s="782" t="s">
        <v>855</v>
      </c>
      <c r="C152" s="764">
        <v>0</v>
      </c>
      <c r="D152" s="764">
        <v>0</v>
      </c>
      <c r="E152" s="764">
        <v>0</v>
      </c>
      <c r="F152" s="764">
        <v>0</v>
      </c>
      <c r="G152" s="764">
        <v>0</v>
      </c>
      <c r="H152" s="764">
        <v>0</v>
      </c>
      <c r="I152" s="764">
        <v>0</v>
      </c>
      <c r="J152" s="764">
        <v>0</v>
      </c>
      <c r="K152" s="764">
        <v>0</v>
      </c>
      <c r="L152" s="764">
        <v>0</v>
      </c>
      <c r="M152" s="764">
        <v>0</v>
      </c>
      <c r="N152" s="764">
        <v>0</v>
      </c>
      <c r="O152" s="764">
        <v>0</v>
      </c>
      <c r="P152" s="764">
        <v>0</v>
      </c>
      <c r="Q152" s="764">
        <v>0</v>
      </c>
      <c r="R152" s="764">
        <v>0</v>
      </c>
      <c r="S152" s="764">
        <v>0</v>
      </c>
      <c r="T152" s="764">
        <v>0</v>
      </c>
      <c r="U152" s="764">
        <v>0</v>
      </c>
      <c r="V152" s="764">
        <v>0</v>
      </c>
      <c r="W152" s="764">
        <v>0</v>
      </c>
      <c r="X152" s="764">
        <v>0</v>
      </c>
      <c r="Y152" s="764">
        <v>0</v>
      </c>
      <c r="Z152" s="764">
        <v>0</v>
      </c>
      <c r="AA152" s="764">
        <v>0</v>
      </c>
      <c r="AB152" s="764">
        <v>0</v>
      </c>
      <c r="AC152" s="764">
        <v>0</v>
      </c>
      <c r="AD152" s="764">
        <v>0</v>
      </c>
      <c r="AE152" s="764">
        <v>0</v>
      </c>
      <c r="AF152" s="764">
        <v>0</v>
      </c>
      <c r="AG152" s="764">
        <v>0</v>
      </c>
      <c r="AH152" s="764">
        <v>0</v>
      </c>
      <c r="AI152" s="764">
        <v>0</v>
      </c>
      <c r="AJ152" s="764">
        <v>0</v>
      </c>
      <c r="AK152" s="764">
        <v>0</v>
      </c>
      <c r="AL152" s="764">
        <v>0</v>
      </c>
      <c r="AM152" s="764">
        <v>0</v>
      </c>
      <c r="AN152" s="764">
        <v>0</v>
      </c>
      <c r="AO152" s="764">
        <v>0</v>
      </c>
      <c r="AP152" s="764">
        <v>0</v>
      </c>
      <c r="AQ152" s="764">
        <v>0</v>
      </c>
      <c r="AR152" s="764">
        <v>0</v>
      </c>
      <c r="AS152" s="764">
        <v>0</v>
      </c>
      <c r="AT152" s="764">
        <v>0</v>
      </c>
      <c r="AU152" s="764">
        <v>0</v>
      </c>
      <c r="AV152" s="764">
        <v>0</v>
      </c>
      <c r="AW152" s="764">
        <v>0</v>
      </c>
      <c r="AX152" s="764">
        <v>0</v>
      </c>
      <c r="AY152" s="764">
        <v>0</v>
      </c>
      <c r="AZ152" s="764">
        <v>0</v>
      </c>
    </row>
    <row r="153" spans="1:52">
      <c r="A153" s="783" t="s">
        <v>488</v>
      </c>
      <c r="B153" s="782" t="s">
        <v>856</v>
      </c>
      <c r="C153" s="764">
        <v>0</v>
      </c>
      <c r="D153" s="764">
        <v>0</v>
      </c>
      <c r="E153" s="764">
        <v>0</v>
      </c>
      <c r="F153" s="764">
        <v>0</v>
      </c>
      <c r="G153" s="764">
        <v>0</v>
      </c>
      <c r="H153" s="764">
        <v>0</v>
      </c>
      <c r="I153" s="764">
        <v>0</v>
      </c>
      <c r="J153" s="764">
        <v>0</v>
      </c>
      <c r="K153" s="764">
        <v>0</v>
      </c>
      <c r="L153" s="764">
        <v>0</v>
      </c>
      <c r="M153" s="764">
        <v>0</v>
      </c>
      <c r="N153" s="764">
        <v>0</v>
      </c>
      <c r="O153" s="764">
        <v>0</v>
      </c>
      <c r="P153" s="764">
        <v>0</v>
      </c>
      <c r="Q153" s="764">
        <v>0</v>
      </c>
      <c r="R153" s="764">
        <v>0</v>
      </c>
      <c r="S153" s="764">
        <v>0</v>
      </c>
      <c r="T153" s="764">
        <v>0</v>
      </c>
      <c r="U153" s="764">
        <v>0</v>
      </c>
      <c r="V153" s="764">
        <v>0</v>
      </c>
      <c r="W153" s="764">
        <v>0</v>
      </c>
      <c r="X153" s="764">
        <v>0</v>
      </c>
      <c r="Y153" s="764">
        <v>0</v>
      </c>
      <c r="Z153" s="764">
        <v>0</v>
      </c>
      <c r="AA153" s="764">
        <v>0</v>
      </c>
      <c r="AB153" s="764">
        <v>0</v>
      </c>
      <c r="AC153" s="764">
        <v>0</v>
      </c>
      <c r="AD153" s="764">
        <v>0</v>
      </c>
      <c r="AE153" s="764">
        <v>0</v>
      </c>
      <c r="AF153" s="764">
        <v>0</v>
      </c>
      <c r="AG153" s="764">
        <v>0</v>
      </c>
      <c r="AH153" s="764">
        <v>0</v>
      </c>
      <c r="AI153" s="764">
        <v>0</v>
      </c>
      <c r="AJ153" s="764">
        <v>0</v>
      </c>
      <c r="AK153" s="764">
        <v>0</v>
      </c>
      <c r="AL153" s="764">
        <v>0</v>
      </c>
      <c r="AM153" s="764">
        <v>0</v>
      </c>
      <c r="AN153" s="764">
        <v>0</v>
      </c>
      <c r="AO153" s="764">
        <v>0</v>
      </c>
      <c r="AP153" s="764">
        <v>0</v>
      </c>
      <c r="AQ153" s="764">
        <v>0</v>
      </c>
      <c r="AR153" s="764">
        <v>0</v>
      </c>
      <c r="AS153" s="764">
        <v>0</v>
      </c>
      <c r="AT153" s="764">
        <v>0</v>
      </c>
      <c r="AU153" s="764">
        <v>0</v>
      </c>
      <c r="AV153" s="764">
        <v>0</v>
      </c>
      <c r="AW153" s="764">
        <v>0</v>
      </c>
      <c r="AX153" s="764">
        <v>0</v>
      </c>
      <c r="AY153" s="764">
        <v>0</v>
      </c>
      <c r="AZ153" s="764">
        <v>0</v>
      </c>
    </row>
    <row r="154" spans="1:52">
      <c r="A154" s="783" t="s">
        <v>488</v>
      </c>
      <c r="B154" s="782" t="s">
        <v>148</v>
      </c>
      <c r="C154" s="764">
        <v>0</v>
      </c>
      <c r="D154" s="764">
        <v>0</v>
      </c>
      <c r="E154" s="764">
        <v>0</v>
      </c>
      <c r="F154" s="764">
        <v>0</v>
      </c>
      <c r="G154" s="764">
        <v>0</v>
      </c>
      <c r="H154" s="764">
        <v>0</v>
      </c>
      <c r="I154" s="764">
        <v>0</v>
      </c>
      <c r="J154" s="764">
        <v>0</v>
      </c>
      <c r="K154" s="764">
        <v>0</v>
      </c>
      <c r="L154" s="764">
        <v>0</v>
      </c>
      <c r="M154" s="764">
        <v>0</v>
      </c>
      <c r="N154" s="764">
        <v>0</v>
      </c>
      <c r="O154" s="764">
        <v>0</v>
      </c>
      <c r="P154" s="764">
        <v>0</v>
      </c>
      <c r="Q154" s="764">
        <v>0</v>
      </c>
      <c r="R154" s="764">
        <v>0</v>
      </c>
      <c r="S154" s="764">
        <v>0</v>
      </c>
      <c r="T154" s="764">
        <v>0</v>
      </c>
      <c r="U154" s="764">
        <v>0</v>
      </c>
      <c r="V154" s="764">
        <v>0</v>
      </c>
      <c r="W154" s="764">
        <v>0</v>
      </c>
      <c r="X154" s="764">
        <v>0</v>
      </c>
      <c r="Y154" s="764">
        <v>0</v>
      </c>
      <c r="Z154" s="764">
        <v>0</v>
      </c>
      <c r="AA154" s="764">
        <v>0</v>
      </c>
      <c r="AB154" s="764">
        <v>0</v>
      </c>
      <c r="AC154" s="764">
        <v>0</v>
      </c>
      <c r="AD154" s="764">
        <v>0</v>
      </c>
      <c r="AE154" s="764">
        <v>0</v>
      </c>
      <c r="AF154" s="764">
        <v>0</v>
      </c>
      <c r="AG154" s="764">
        <v>0</v>
      </c>
      <c r="AH154" s="764">
        <v>0</v>
      </c>
      <c r="AI154" s="764">
        <v>0</v>
      </c>
      <c r="AJ154" s="764">
        <v>0</v>
      </c>
      <c r="AK154" s="764">
        <v>0</v>
      </c>
      <c r="AL154" s="764">
        <v>0</v>
      </c>
      <c r="AM154" s="764">
        <v>0</v>
      </c>
      <c r="AN154" s="764">
        <v>0</v>
      </c>
      <c r="AO154" s="764">
        <v>0</v>
      </c>
      <c r="AP154" s="764">
        <v>0</v>
      </c>
      <c r="AQ154" s="764">
        <v>0</v>
      </c>
      <c r="AR154" s="764">
        <v>0</v>
      </c>
      <c r="AS154" s="764">
        <v>0</v>
      </c>
      <c r="AT154" s="764">
        <v>0</v>
      </c>
      <c r="AU154" s="764">
        <v>0</v>
      </c>
      <c r="AV154" s="764">
        <v>0</v>
      </c>
      <c r="AW154" s="764">
        <v>0</v>
      </c>
      <c r="AX154" s="764">
        <v>0</v>
      </c>
      <c r="AY154" s="764">
        <v>0</v>
      </c>
      <c r="AZ154" s="764">
        <v>0</v>
      </c>
    </row>
    <row r="155" spans="1:52">
      <c r="A155" s="783" t="s">
        <v>488</v>
      </c>
      <c r="B155" s="782" t="s">
        <v>857</v>
      </c>
      <c r="C155" s="764">
        <v>0</v>
      </c>
      <c r="D155" s="764">
        <v>0</v>
      </c>
      <c r="E155" s="764">
        <v>0</v>
      </c>
      <c r="F155" s="764">
        <v>0</v>
      </c>
      <c r="G155" s="764">
        <v>0</v>
      </c>
      <c r="H155" s="764">
        <v>0</v>
      </c>
      <c r="I155" s="764">
        <v>0</v>
      </c>
      <c r="J155" s="764">
        <v>0</v>
      </c>
      <c r="K155" s="764">
        <v>0</v>
      </c>
      <c r="L155" s="764">
        <v>0</v>
      </c>
      <c r="M155" s="764">
        <v>0</v>
      </c>
      <c r="N155" s="764">
        <v>0</v>
      </c>
      <c r="O155" s="764">
        <v>0</v>
      </c>
      <c r="P155" s="764">
        <v>0</v>
      </c>
      <c r="Q155" s="764">
        <v>0</v>
      </c>
      <c r="R155" s="764">
        <v>0</v>
      </c>
      <c r="S155" s="764">
        <v>0</v>
      </c>
      <c r="T155" s="764">
        <v>0</v>
      </c>
      <c r="U155" s="764">
        <v>0</v>
      </c>
      <c r="V155" s="764">
        <v>0</v>
      </c>
      <c r="W155" s="764">
        <v>0</v>
      </c>
      <c r="X155" s="764">
        <v>0</v>
      </c>
      <c r="Y155" s="764">
        <v>0</v>
      </c>
      <c r="Z155" s="764">
        <v>0</v>
      </c>
      <c r="AA155" s="764">
        <v>0</v>
      </c>
      <c r="AB155" s="764">
        <v>0</v>
      </c>
      <c r="AC155" s="764">
        <v>0</v>
      </c>
      <c r="AD155" s="764">
        <v>0</v>
      </c>
      <c r="AE155" s="764">
        <v>0</v>
      </c>
      <c r="AF155" s="764">
        <v>0</v>
      </c>
      <c r="AG155" s="764">
        <v>0</v>
      </c>
      <c r="AH155" s="764">
        <v>0</v>
      </c>
      <c r="AI155" s="764">
        <v>0</v>
      </c>
      <c r="AJ155" s="764">
        <v>0</v>
      </c>
      <c r="AK155" s="764">
        <v>0</v>
      </c>
      <c r="AL155" s="764">
        <v>0</v>
      </c>
      <c r="AM155" s="764">
        <v>0</v>
      </c>
      <c r="AN155" s="764">
        <v>0</v>
      </c>
      <c r="AO155" s="764">
        <v>0</v>
      </c>
      <c r="AP155" s="764">
        <v>0</v>
      </c>
      <c r="AQ155" s="764">
        <v>0</v>
      </c>
      <c r="AR155" s="764">
        <v>0</v>
      </c>
      <c r="AS155" s="764">
        <v>0</v>
      </c>
      <c r="AT155" s="764">
        <v>0</v>
      </c>
      <c r="AU155" s="764">
        <v>0</v>
      </c>
      <c r="AV155" s="764">
        <v>0</v>
      </c>
      <c r="AW155" s="764">
        <v>0</v>
      </c>
      <c r="AX155" s="764">
        <v>0</v>
      </c>
      <c r="AY155" s="764">
        <v>0</v>
      </c>
      <c r="AZ155" s="764">
        <v>0</v>
      </c>
    </row>
    <row r="156" spans="1:52">
      <c r="A156" s="783" t="s">
        <v>488</v>
      </c>
      <c r="B156" s="782" t="s">
        <v>858</v>
      </c>
      <c r="C156" s="764">
        <v>0</v>
      </c>
      <c r="D156" s="764">
        <v>0</v>
      </c>
      <c r="E156" s="764">
        <v>0</v>
      </c>
      <c r="F156" s="764">
        <v>0</v>
      </c>
      <c r="G156" s="764">
        <v>0</v>
      </c>
      <c r="H156" s="764">
        <v>0</v>
      </c>
      <c r="I156" s="764">
        <v>0</v>
      </c>
      <c r="J156" s="764">
        <v>0</v>
      </c>
      <c r="K156" s="764">
        <v>0</v>
      </c>
      <c r="L156" s="764">
        <v>0</v>
      </c>
      <c r="M156" s="764">
        <v>0</v>
      </c>
      <c r="N156" s="764">
        <v>0</v>
      </c>
      <c r="O156" s="764">
        <v>0</v>
      </c>
      <c r="P156" s="764">
        <v>0</v>
      </c>
      <c r="Q156" s="764">
        <v>0</v>
      </c>
      <c r="R156" s="764">
        <v>0</v>
      </c>
      <c r="S156" s="764">
        <v>0</v>
      </c>
      <c r="T156" s="764">
        <v>0</v>
      </c>
      <c r="U156" s="764">
        <v>0</v>
      </c>
      <c r="V156" s="764">
        <v>0</v>
      </c>
      <c r="W156" s="764">
        <v>0</v>
      </c>
      <c r="X156" s="764">
        <v>0</v>
      </c>
      <c r="Y156" s="764">
        <v>0</v>
      </c>
      <c r="Z156" s="764">
        <v>0</v>
      </c>
      <c r="AA156" s="764">
        <v>0</v>
      </c>
      <c r="AB156" s="764">
        <v>0</v>
      </c>
      <c r="AC156" s="764">
        <v>0</v>
      </c>
      <c r="AD156" s="764">
        <v>0</v>
      </c>
      <c r="AE156" s="764">
        <v>0</v>
      </c>
      <c r="AF156" s="764">
        <v>0</v>
      </c>
      <c r="AG156" s="764">
        <v>0</v>
      </c>
      <c r="AH156" s="764">
        <v>0</v>
      </c>
      <c r="AI156" s="764">
        <v>0</v>
      </c>
      <c r="AJ156" s="764">
        <v>0</v>
      </c>
      <c r="AK156" s="764">
        <v>0</v>
      </c>
      <c r="AL156" s="764">
        <v>0</v>
      </c>
      <c r="AM156" s="764">
        <v>0</v>
      </c>
      <c r="AN156" s="764">
        <v>0</v>
      </c>
      <c r="AO156" s="764">
        <v>0</v>
      </c>
      <c r="AP156" s="764">
        <v>0</v>
      </c>
      <c r="AQ156" s="764">
        <v>0</v>
      </c>
      <c r="AR156" s="764">
        <v>0</v>
      </c>
      <c r="AS156" s="764">
        <v>0</v>
      </c>
      <c r="AT156" s="764">
        <v>0</v>
      </c>
      <c r="AU156" s="764">
        <v>0</v>
      </c>
      <c r="AV156" s="764">
        <v>0</v>
      </c>
      <c r="AW156" s="764">
        <v>0</v>
      </c>
      <c r="AX156" s="764">
        <v>0</v>
      </c>
      <c r="AY156" s="764">
        <v>0</v>
      </c>
      <c r="AZ156" s="764">
        <v>0</v>
      </c>
    </row>
    <row r="157" spans="1:52">
      <c r="A157" s="783" t="s">
        <v>488</v>
      </c>
      <c r="B157" s="782" t="s">
        <v>859</v>
      </c>
      <c r="C157" s="764">
        <v>0</v>
      </c>
      <c r="D157" s="764">
        <v>0</v>
      </c>
      <c r="E157" s="764">
        <v>0</v>
      </c>
      <c r="F157" s="764">
        <v>0</v>
      </c>
      <c r="G157" s="764">
        <v>0</v>
      </c>
      <c r="H157" s="764">
        <v>0</v>
      </c>
      <c r="I157" s="764">
        <v>0</v>
      </c>
      <c r="J157" s="764">
        <v>0</v>
      </c>
      <c r="K157" s="764">
        <v>0</v>
      </c>
      <c r="L157" s="764">
        <v>0</v>
      </c>
      <c r="M157" s="764">
        <v>0</v>
      </c>
      <c r="N157" s="764">
        <v>0</v>
      </c>
      <c r="O157" s="764">
        <v>0</v>
      </c>
      <c r="P157" s="764">
        <v>0</v>
      </c>
      <c r="Q157" s="764">
        <v>0</v>
      </c>
      <c r="R157" s="764">
        <v>0</v>
      </c>
      <c r="S157" s="764">
        <v>0</v>
      </c>
      <c r="T157" s="764">
        <v>0</v>
      </c>
      <c r="U157" s="764">
        <v>0</v>
      </c>
      <c r="V157" s="764">
        <v>0</v>
      </c>
      <c r="W157" s="764">
        <v>0</v>
      </c>
      <c r="X157" s="764">
        <v>0</v>
      </c>
      <c r="Y157" s="764">
        <v>0</v>
      </c>
      <c r="Z157" s="764">
        <v>0</v>
      </c>
      <c r="AA157" s="764">
        <v>0</v>
      </c>
      <c r="AB157" s="764">
        <v>0</v>
      </c>
      <c r="AC157" s="764">
        <v>0</v>
      </c>
      <c r="AD157" s="764">
        <v>0</v>
      </c>
      <c r="AE157" s="764">
        <v>0</v>
      </c>
      <c r="AF157" s="764">
        <v>0</v>
      </c>
      <c r="AG157" s="764">
        <v>0</v>
      </c>
      <c r="AH157" s="764">
        <v>0</v>
      </c>
      <c r="AI157" s="764">
        <v>0</v>
      </c>
      <c r="AJ157" s="764">
        <v>0</v>
      </c>
      <c r="AK157" s="764">
        <v>0</v>
      </c>
      <c r="AL157" s="764">
        <v>0</v>
      </c>
      <c r="AM157" s="764">
        <v>0</v>
      </c>
      <c r="AN157" s="764">
        <v>0</v>
      </c>
      <c r="AO157" s="764">
        <v>0</v>
      </c>
      <c r="AP157" s="764">
        <v>0</v>
      </c>
      <c r="AQ157" s="764">
        <v>0</v>
      </c>
      <c r="AR157" s="764">
        <v>0</v>
      </c>
      <c r="AS157" s="764">
        <v>0</v>
      </c>
      <c r="AT157" s="764">
        <v>0</v>
      </c>
      <c r="AU157" s="764">
        <v>0</v>
      </c>
      <c r="AV157" s="764">
        <v>0</v>
      </c>
      <c r="AW157" s="764">
        <v>0</v>
      </c>
      <c r="AX157" s="764">
        <v>0</v>
      </c>
      <c r="AY157" s="764">
        <v>0</v>
      </c>
      <c r="AZ157" s="764">
        <v>0</v>
      </c>
    </row>
    <row r="158" spans="1:52">
      <c r="A158" s="783" t="s">
        <v>488</v>
      </c>
      <c r="B158" s="782" t="s">
        <v>860</v>
      </c>
      <c r="C158" s="764">
        <v>0</v>
      </c>
      <c r="D158" s="764">
        <v>0</v>
      </c>
      <c r="E158" s="764">
        <v>0</v>
      </c>
      <c r="F158" s="764">
        <v>0</v>
      </c>
      <c r="G158" s="764">
        <v>0</v>
      </c>
      <c r="H158" s="764">
        <v>0</v>
      </c>
      <c r="I158" s="764">
        <v>0</v>
      </c>
      <c r="J158" s="764">
        <v>0</v>
      </c>
      <c r="K158" s="764">
        <v>0</v>
      </c>
      <c r="L158" s="764">
        <v>0</v>
      </c>
      <c r="M158" s="764">
        <v>0</v>
      </c>
      <c r="N158" s="764">
        <v>0</v>
      </c>
      <c r="O158" s="764">
        <v>0</v>
      </c>
      <c r="P158" s="764">
        <v>0</v>
      </c>
      <c r="Q158" s="764">
        <v>0</v>
      </c>
      <c r="R158" s="764">
        <v>0</v>
      </c>
      <c r="S158" s="764">
        <v>0</v>
      </c>
      <c r="T158" s="764">
        <v>0</v>
      </c>
      <c r="U158" s="764">
        <v>0</v>
      </c>
      <c r="V158" s="764">
        <v>0</v>
      </c>
      <c r="W158" s="764">
        <v>0</v>
      </c>
      <c r="X158" s="764">
        <v>0</v>
      </c>
      <c r="Y158" s="764">
        <v>0</v>
      </c>
      <c r="Z158" s="764">
        <v>0</v>
      </c>
      <c r="AA158" s="764">
        <v>0</v>
      </c>
      <c r="AB158" s="764">
        <v>0</v>
      </c>
      <c r="AC158" s="764">
        <v>0</v>
      </c>
      <c r="AD158" s="764">
        <v>0</v>
      </c>
      <c r="AE158" s="764">
        <v>0</v>
      </c>
      <c r="AF158" s="764">
        <v>0</v>
      </c>
      <c r="AG158" s="764">
        <v>0</v>
      </c>
      <c r="AH158" s="764">
        <v>0</v>
      </c>
      <c r="AI158" s="764">
        <v>0</v>
      </c>
      <c r="AJ158" s="764">
        <v>0</v>
      </c>
      <c r="AK158" s="764">
        <v>0</v>
      </c>
      <c r="AL158" s="764">
        <v>0</v>
      </c>
      <c r="AM158" s="764">
        <v>0</v>
      </c>
      <c r="AN158" s="764">
        <v>0</v>
      </c>
      <c r="AO158" s="764">
        <v>0</v>
      </c>
      <c r="AP158" s="764">
        <v>0</v>
      </c>
      <c r="AQ158" s="764">
        <v>0</v>
      </c>
      <c r="AR158" s="764">
        <v>0</v>
      </c>
      <c r="AS158" s="764">
        <v>0</v>
      </c>
      <c r="AT158" s="764">
        <v>0</v>
      </c>
      <c r="AU158" s="764">
        <v>0</v>
      </c>
      <c r="AV158" s="764">
        <v>0</v>
      </c>
      <c r="AW158" s="764">
        <v>0</v>
      </c>
      <c r="AX158" s="764">
        <v>0</v>
      </c>
      <c r="AY158" s="764">
        <v>0</v>
      </c>
      <c r="AZ158" s="764">
        <v>0</v>
      </c>
    </row>
    <row r="159" spans="1:52">
      <c r="A159" s="783" t="s">
        <v>488</v>
      </c>
      <c r="B159" s="782" t="s">
        <v>861</v>
      </c>
      <c r="C159" s="764">
        <v>0</v>
      </c>
      <c r="D159" s="764">
        <v>0</v>
      </c>
      <c r="E159" s="764">
        <v>0</v>
      </c>
      <c r="F159" s="764">
        <v>0</v>
      </c>
      <c r="G159" s="764">
        <v>0</v>
      </c>
      <c r="H159" s="764">
        <v>0</v>
      </c>
      <c r="I159" s="764">
        <v>0</v>
      </c>
      <c r="J159" s="764">
        <v>0</v>
      </c>
      <c r="K159" s="764">
        <v>0</v>
      </c>
      <c r="L159" s="764">
        <v>0</v>
      </c>
      <c r="M159" s="764">
        <v>0</v>
      </c>
      <c r="N159" s="764">
        <v>0</v>
      </c>
      <c r="O159" s="764">
        <v>0</v>
      </c>
      <c r="P159" s="764">
        <v>0</v>
      </c>
      <c r="Q159" s="764">
        <v>0</v>
      </c>
      <c r="R159" s="764">
        <v>0</v>
      </c>
      <c r="S159" s="764">
        <v>0</v>
      </c>
      <c r="T159" s="764">
        <v>0</v>
      </c>
      <c r="U159" s="764">
        <v>0</v>
      </c>
      <c r="V159" s="764">
        <v>0</v>
      </c>
      <c r="W159" s="764">
        <v>0</v>
      </c>
      <c r="X159" s="764">
        <v>0</v>
      </c>
      <c r="Y159" s="764">
        <v>0</v>
      </c>
      <c r="Z159" s="764">
        <v>0</v>
      </c>
      <c r="AA159" s="764">
        <v>0</v>
      </c>
      <c r="AB159" s="764">
        <v>0</v>
      </c>
      <c r="AC159" s="764">
        <v>0</v>
      </c>
      <c r="AD159" s="764">
        <v>0</v>
      </c>
      <c r="AE159" s="764">
        <v>0</v>
      </c>
      <c r="AF159" s="764">
        <v>0</v>
      </c>
      <c r="AG159" s="764">
        <v>0</v>
      </c>
      <c r="AH159" s="764">
        <v>0</v>
      </c>
      <c r="AI159" s="764">
        <v>0</v>
      </c>
      <c r="AJ159" s="764">
        <v>0</v>
      </c>
      <c r="AK159" s="764">
        <v>0</v>
      </c>
      <c r="AL159" s="764">
        <v>0</v>
      </c>
      <c r="AM159" s="764">
        <v>0</v>
      </c>
      <c r="AN159" s="764">
        <v>0</v>
      </c>
      <c r="AO159" s="764">
        <v>0</v>
      </c>
      <c r="AP159" s="764">
        <v>0</v>
      </c>
      <c r="AQ159" s="764">
        <v>0</v>
      </c>
      <c r="AR159" s="764">
        <v>0</v>
      </c>
      <c r="AS159" s="764">
        <v>0</v>
      </c>
      <c r="AT159" s="764">
        <v>0</v>
      </c>
      <c r="AU159" s="764">
        <v>0</v>
      </c>
      <c r="AV159" s="764">
        <v>0</v>
      </c>
      <c r="AW159" s="764">
        <v>0</v>
      </c>
      <c r="AX159" s="764">
        <v>0</v>
      </c>
      <c r="AY159" s="764">
        <v>0</v>
      </c>
      <c r="AZ159" s="764">
        <v>0</v>
      </c>
    </row>
    <row r="160" spans="1:52">
      <c r="A160" s="783" t="s">
        <v>488</v>
      </c>
      <c r="B160" s="782" t="s">
        <v>862</v>
      </c>
      <c r="C160" s="764">
        <v>0</v>
      </c>
      <c r="D160" s="764">
        <v>0</v>
      </c>
      <c r="E160" s="764">
        <v>0</v>
      </c>
      <c r="F160" s="764">
        <v>0</v>
      </c>
      <c r="G160" s="764">
        <v>0</v>
      </c>
      <c r="H160" s="764">
        <v>0</v>
      </c>
      <c r="I160" s="764">
        <v>0</v>
      </c>
      <c r="J160" s="764">
        <v>0</v>
      </c>
      <c r="K160" s="764">
        <v>0</v>
      </c>
      <c r="L160" s="764">
        <v>0</v>
      </c>
      <c r="M160" s="764">
        <v>0</v>
      </c>
      <c r="N160" s="764">
        <v>0</v>
      </c>
      <c r="O160" s="764">
        <v>0</v>
      </c>
      <c r="P160" s="764">
        <v>0</v>
      </c>
      <c r="Q160" s="764">
        <v>0</v>
      </c>
      <c r="R160" s="764">
        <v>0</v>
      </c>
      <c r="S160" s="764">
        <v>0</v>
      </c>
      <c r="T160" s="764">
        <v>0</v>
      </c>
      <c r="U160" s="764">
        <v>0</v>
      </c>
      <c r="V160" s="764">
        <v>0</v>
      </c>
      <c r="W160" s="764">
        <v>0</v>
      </c>
      <c r="X160" s="764">
        <v>0</v>
      </c>
      <c r="Y160" s="764">
        <v>0</v>
      </c>
      <c r="Z160" s="764">
        <v>0</v>
      </c>
      <c r="AA160" s="764">
        <v>0</v>
      </c>
      <c r="AB160" s="764">
        <v>0</v>
      </c>
      <c r="AC160" s="764">
        <v>0</v>
      </c>
      <c r="AD160" s="764">
        <v>0</v>
      </c>
      <c r="AE160" s="764">
        <v>0</v>
      </c>
      <c r="AF160" s="764">
        <v>0</v>
      </c>
      <c r="AG160" s="764">
        <v>0</v>
      </c>
      <c r="AH160" s="764">
        <v>0</v>
      </c>
      <c r="AI160" s="764">
        <v>0</v>
      </c>
      <c r="AJ160" s="764">
        <v>0</v>
      </c>
      <c r="AK160" s="764">
        <v>0</v>
      </c>
      <c r="AL160" s="764">
        <v>0</v>
      </c>
      <c r="AM160" s="764">
        <v>0</v>
      </c>
      <c r="AN160" s="764">
        <v>0</v>
      </c>
      <c r="AO160" s="764">
        <v>0</v>
      </c>
      <c r="AP160" s="764">
        <v>0</v>
      </c>
      <c r="AQ160" s="764">
        <v>0</v>
      </c>
      <c r="AR160" s="764">
        <v>0</v>
      </c>
      <c r="AS160" s="764">
        <v>0</v>
      </c>
      <c r="AT160" s="764">
        <v>0</v>
      </c>
      <c r="AU160" s="764">
        <v>0</v>
      </c>
      <c r="AV160" s="764">
        <v>0</v>
      </c>
      <c r="AW160" s="764">
        <v>0</v>
      </c>
      <c r="AX160" s="764">
        <v>0</v>
      </c>
      <c r="AY160" s="764">
        <v>0</v>
      </c>
      <c r="AZ160" s="764">
        <v>0</v>
      </c>
    </row>
    <row r="161" spans="1:52">
      <c r="A161" s="783" t="s">
        <v>488</v>
      </c>
      <c r="B161" s="782" t="s">
        <v>863</v>
      </c>
      <c r="C161" s="764">
        <v>0</v>
      </c>
      <c r="D161" s="764">
        <v>0</v>
      </c>
      <c r="E161" s="764">
        <v>0</v>
      </c>
      <c r="F161" s="764">
        <v>0</v>
      </c>
      <c r="G161" s="764">
        <v>0</v>
      </c>
      <c r="H161" s="764">
        <v>0</v>
      </c>
      <c r="I161" s="764">
        <v>0</v>
      </c>
      <c r="J161" s="764">
        <v>0</v>
      </c>
      <c r="K161" s="764">
        <v>0</v>
      </c>
      <c r="L161" s="764">
        <v>0</v>
      </c>
      <c r="M161" s="764">
        <v>0</v>
      </c>
      <c r="N161" s="764">
        <v>0</v>
      </c>
      <c r="O161" s="764">
        <v>0</v>
      </c>
      <c r="P161" s="764">
        <v>0</v>
      </c>
      <c r="Q161" s="764">
        <v>0</v>
      </c>
      <c r="R161" s="764">
        <v>0</v>
      </c>
      <c r="S161" s="764">
        <v>0</v>
      </c>
      <c r="T161" s="764">
        <v>0</v>
      </c>
      <c r="U161" s="764">
        <v>0</v>
      </c>
      <c r="V161" s="764">
        <v>0</v>
      </c>
      <c r="W161" s="764">
        <v>0</v>
      </c>
      <c r="X161" s="764">
        <v>0</v>
      </c>
      <c r="Y161" s="764">
        <v>0</v>
      </c>
      <c r="Z161" s="764">
        <v>0</v>
      </c>
      <c r="AA161" s="764">
        <v>0</v>
      </c>
      <c r="AB161" s="764">
        <v>0</v>
      </c>
      <c r="AC161" s="764">
        <v>0</v>
      </c>
      <c r="AD161" s="764">
        <v>0</v>
      </c>
      <c r="AE161" s="764">
        <v>0</v>
      </c>
      <c r="AF161" s="764">
        <v>0</v>
      </c>
      <c r="AG161" s="764">
        <v>0</v>
      </c>
      <c r="AH161" s="764">
        <v>0</v>
      </c>
      <c r="AI161" s="764">
        <v>0</v>
      </c>
      <c r="AJ161" s="764">
        <v>0</v>
      </c>
      <c r="AK161" s="764">
        <v>0</v>
      </c>
      <c r="AL161" s="764">
        <v>0</v>
      </c>
      <c r="AM161" s="764">
        <v>0</v>
      </c>
      <c r="AN161" s="764">
        <v>0</v>
      </c>
      <c r="AO161" s="764">
        <v>0</v>
      </c>
      <c r="AP161" s="764">
        <v>0</v>
      </c>
      <c r="AQ161" s="764">
        <v>0</v>
      </c>
      <c r="AR161" s="764">
        <v>0</v>
      </c>
      <c r="AS161" s="764">
        <v>0</v>
      </c>
      <c r="AT161" s="764">
        <v>0</v>
      </c>
      <c r="AU161" s="764">
        <v>0</v>
      </c>
      <c r="AV161" s="764">
        <v>0</v>
      </c>
      <c r="AW161" s="764">
        <v>0</v>
      </c>
      <c r="AX161" s="764">
        <v>0</v>
      </c>
      <c r="AY161" s="764">
        <v>0</v>
      </c>
      <c r="AZ161" s="764">
        <v>0</v>
      </c>
    </row>
    <row r="162" spans="1:52">
      <c r="A162" s="783" t="s">
        <v>488</v>
      </c>
      <c r="B162" s="782" t="s">
        <v>864</v>
      </c>
      <c r="C162" s="764">
        <v>0</v>
      </c>
      <c r="D162" s="764">
        <v>0</v>
      </c>
      <c r="E162" s="764">
        <v>0</v>
      </c>
      <c r="F162" s="764">
        <v>0</v>
      </c>
      <c r="G162" s="764">
        <v>0</v>
      </c>
      <c r="H162" s="764">
        <v>0</v>
      </c>
      <c r="I162" s="764">
        <v>0</v>
      </c>
      <c r="J162" s="764">
        <v>0</v>
      </c>
      <c r="K162" s="764">
        <v>0</v>
      </c>
      <c r="L162" s="764">
        <v>0</v>
      </c>
      <c r="M162" s="764">
        <v>0</v>
      </c>
      <c r="N162" s="764">
        <v>0</v>
      </c>
      <c r="O162" s="764">
        <v>0</v>
      </c>
      <c r="P162" s="764">
        <v>0</v>
      </c>
      <c r="Q162" s="764">
        <v>0</v>
      </c>
      <c r="R162" s="764">
        <v>0</v>
      </c>
      <c r="S162" s="764">
        <v>0</v>
      </c>
      <c r="T162" s="764">
        <v>0</v>
      </c>
      <c r="U162" s="764">
        <v>0</v>
      </c>
      <c r="V162" s="764">
        <v>0</v>
      </c>
      <c r="W162" s="764">
        <v>0</v>
      </c>
      <c r="X162" s="764">
        <v>0</v>
      </c>
      <c r="Y162" s="764">
        <v>0</v>
      </c>
      <c r="Z162" s="764">
        <v>0</v>
      </c>
      <c r="AA162" s="764">
        <v>0</v>
      </c>
      <c r="AB162" s="764">
        <v>0</v>
      </c>
      <c r="AC162" s="764">
        <v>0</v>
      </c>
      <c r="AD162" s="764">
        <v>0</v>
      </c>
      <c r="AE162" s="764">
        <v>0</v>
      </c>
      <c r="AF162" s="764">
        <v>0</v>
      </c>
      <c r="AG162" s="764">
        <v>0</v>
      </c>
      <c r="AH162" s="764">
        <v>0</v>
      </c>
      <c r="AI162" s="764">
        <v>0</v>
      </c>
      <c r="AJ162" s="764">
        <v>0</v>
      </c>
      <c r="AK162" s="764">
        <v>0</v>
      </c>
      <c r="AL162" s="764">
        <v>0</v>
      </c>
      <c r="AM162" s="764">
        <v>0</v>
      </c>
      <c r="AN162" s="764">
        <v>0</v>
      </c>
      <c r="AO162" s="764">
        <v>0</v>
      </c>
      <c r="AP162" s="764">
        <v>0</v>
      </c>
      <c r="AQ162" s="764">
        <v>0</v>
      </c>
      <c r="AR162" s="764">
        <v>0</v>
      </c>
      <c r="AS162" s="764">
        <v>0</v>
      </c>
      <c r="AT162" s="764">
        <v>0</v>
      </c>
      <c r="AU162" s="764">
        <v>0</v>
      </c>
      <c r="AV162" s="764">
        <v>0</v>
      </c>
      <c r="AW162" s="764">
        <v>0</v>
      </c>
      <c r="AX162" s="764">
        <v>0</v>
      </c>
      <c r="AY162" s="764">
        <v>0</v>
      </c>
      <c r="AZ162" s="764">
        <v>0</v>
      </c>
    </row>
    <row r="163" spans="1:52">
      <c r="A163" s="783" t="s">
        <v>488</v>
      </c>
      <c r="B163" s="782" t="s">
        <v>865</v>
      </c>
      <c r="C163" s="764">
        <v>0</v>
      </c>
      <c r="D163" s="764">
        <v>0</v>
      </c>
      <c r="E163" s="764">
        <v>0</v>
      </c>
      <c r="F163" s="764">
        <v>0</v>
      </c>
      <c r="G163" s="764">
        <v>0</v>
      </c>
      <c r="H163" s="764">
        <v>0</v>
      </c>
      <c r="I163" s="764">
        <v>0</v>
      </c>
      <c r="J163" s="764">
        <v>0</v>
      </c>
      <c r="K163" s="764">
        <v>0</v>
      </c>
      <c r="L163" s="764">
        <v>0</v>
      </c>
      <c r="M163" s="764">
        <v>0</v>
      </c>
      <c r="N163" s="764">
        <v>0</v>
      </c>
      <c r="O163" s="764">
        <v>0</v>
      </c>
      <c r="P163" s="764">
        <v>0</v>
      </c>
      <c r="Q163" s="764">
        <v>0</v>
      </c>
      <c r="R163" s="764">
        <v>0</v>
      </c>
      <c r="S163" s="764">
        <v>0</v>
      </c>
      <c r="T163" s="764">
        <v>0</v>
      </c>
      <c r="U163" s="764">
        <v>0</v>
      </c>
      <c r="V163" s="764">
        <v>0</v>
      </c>
      <c r="W163" s="764">
        <v>0</v>
      </c>
      <c r="X163" s="764">
        <v>0</v>
      </c>
      <c r="Y163" s="764">
        <v>0</v>
      </c>
      <c r="Z163" s="764">
        <v>0</v>
      </c>
      <c r="AA163" s="764">
        <v>0</v>
      </c>
      <c r="AB163" s="764">
        <v>0</v>
      </c>
      <c r="AC163" s="764">
        <v>0</v>
      </c>
      <c r="AD163" s="764">
        <v>0</v>
      </c>
      <c r="AE163" s="764">
        <v>0</v>
      </c>
      <c r="AF163" s="764">
        <v>0</v>
      </c>
      <c r="AG163" s="764">
        <v>0</v>
      </c>
      <c r="AH163" s="764">
        <v>0</v>
      </c>
      <c r="AI163" s="764">
        <v>0</v>
      </c>
      <c r="AJ163" s="764">
        <v>0</v>
      </c>
      <c r="AK163" s="764">
        <v>0</v>
      </c>
      <c r="AL163" s="764">
        <v>0</v>
      </c>
      <c r="AM163" s="764">
        <v>0</v>
      </c>
      <c r="AN163" s="764">
        <v>0</v>
      </c>
      <c r="AO163" s="764">
        <v>0</v>
      </c>
      <c r="AP163" s="764">
        <v>0</v>
      </c>
      <c r="AQ163" s="764">
        <v>0</v>
      </c>
      <c r="AR163" s="764">
        <v>0</v>
      </c>
      <c r="AS163" s="764">
        <v>0</v>
      </c>
      <c r="AT163" s="764">
        <v>0</v>
      </c>
      <c r="AU163" s="764">
        <v>0</v>
      </c>
      <c r="AV163" s="764">
        <v>0</v>
      </c>
      <c r="AW163" s="764">
        <v>0</v>
      </c>
      <c r="AX163" s="764">
        <v>0</v>
      </c>
      <c r="AY163" s="764">
        <v>0</v>
      </c>
      <c r="AZ163" s="764">
        <v>0</v>
      </c>
    </row>
    <row r="164" spans="1:52">
      <c r="A164" s="782" t="s">
        <v>4</v>
      </c>
      <c r="B164" s="782"/>
      <c r="C164" s="764"/>
      <c r="D164" s="764"/>
      <c r="E164" s="764"/>
      <c r="F164" s="764"/>
      <c r="G164" s="764"/>
      <c r="H164" s="764"/>
      <c r="I164" s="764"/>
      <c r="J164" s="764"/>
      <c r="K164" s="764"/>
      <c r="L164" s="764"/>
      <c r="M164" s="764"/>
      <c r="N164" s="764"/>
      <c r="O164" s="764"/>
      <c r="P164" s="764"/>
      <c r="Q164" s="764"/>
      <c r="R164" s="764"/>
      <c r="S164" s="764"/>
      <c r="T164" s="764"/>
      <c r="U164" s="764"/>
      <c r="V164" s="764"/>
      <c r="W164" s="764"/>
      <c r="X164" s="764"/>
      <c r="Y164" s="764"/>
      <c r="Z164" s="764"/>
      <c r="AA164" s="764"/>
      <c r="AB164" s="764"/>
      <c r="AC164" s="764"/>
      <c r="AD164" s="764"/>
      <c r="AE164" s="764"/>
      <c r="AF164" s="764"/>
      <c r="AG164" s="764"/>
      <c r="AH164" s="764"/>
      <c r="AI164" s="764"/>
      <c r="AJ164" s="764"/>
      <c r="AK164" s="764"/>
      <c r="AL164" s="764"/>
      <c r="AM164" s="764"/>
      <c r="AN164" s="764"/>
      <c r="AO164" s="764"/>
      <c r="AP164" s="764"/>
      <c r="AQ164" s="764"/>
      <c r="AR164" s="764"/>
      <c r="AS164" s="764"/>
      <c r="AT164" s="764"/>
      <c r="AU164" s="764"/>
      <c r="AV164" s="764"/>
      <c r="AW164" s="764"/>
      <c r="AX164" s="764"/>
      <c r="AY164" s="764"/>
      <c r="AZ164" s="764"/>
    </row>
    <row r="165" spans="1:52">
      <c r="A165" s="783" t="s">
        <v>1161</v>
      </c>
      <c r="B165" s="782"/>
      <c r="C165" s="764">
        <v>1986</v>
      </c>
      <c r="D165" s="764">
        <v>1987</v>
      </c>
      <c r="E165" s="764">
        <v>1988</v>
      </c>
      <c r="F165" s="764">
        <v>1989</v>
      </c>
      <c r="G165" s="764">
        <v>1990</v>
      </c>
      <c r="H165" s="764">
        <v>1991</v>
      </c>
      <c r="I165" s="764">
        <v>1992</v>
      </c>
      <c r="J165" s="764">
        <v>1993</v>
      </c>
      <c r="K165" s="764">
        <v>1994</v>
      </c>
      <c r="L165" s="764">
        <v>1995</v>
      </c>
      <c r="M165" s="764">
        <v>1996</v>
      </c>
      <c r="N165" s="764">
        <v>1997</v>
      </c>
      <c r="O165" s="764">
        <v>1998</v>
      </c>
      <c r="P165" s="764">
        <v>1999</v>
      </c>
      <c r="Q165" s="764">
        <v>2000</v>
      </c>
      <c r="R165" s="764">
        <v>2001</v>
      </c>
      <c r="S165" s="764">
        <v>2002</v>
      </c>
      <c r="T165" s="764">
        <v>2003</v>
      </c>
      <c r="U165" s="764">
        <v>2004</v>
      </c>
      <c r="V165" s="764">
        <v>2005</v>
      </c>
      <c r="W165" s="764">
        <v>2006</v>
      </c>
      <c r="X165" s="764">
        <v>2007</v>
      </c>
      <c r="Y165" s="764">
        <v>2008</v>
      </c>
      <c r="Z165" s="764">
        <v>2009</v>
      </c>
      <c r="AA165" s="764">
        <v>2010</v>
      </c>
      <c r="AB165" s="764">
        <v>2011</v>
      </c>
      <c r="AC165" s="764">
        <v>2012</v>
      </c>
      <c r="AD165" s="764">
        <v>2013</v>
      </c>
      <c r="AE165" s="764">
        <v>2014</v>
      </c>
      <c r="AF165" s="764">
        <v>2015</v>
      </c>
      <c r="AG165" s="764">
        <v>2016</v>
      </c>
      <c r="AH165" s="764">
        <v>2017</v>
      </c>
      <c r="AI165" s="764">
        <v>2018</v>
      </c>
      <c r="AJ165" s="764">
        <v>2019</v>
      </c>
      <c r="AK165" s="764">
        <v>2020</v>
      </c>
      <c r="AL165" s="764">
        <v>2021</v>
      </c>
      <c r="AM165" s="764">
        <v>2022</v>
      </c>
      <c r="AN165" s="764">
        <v>2023</v>
      </c>
      <c r="AO165" s="764">
        <v>2024</v>
      </c>
      <c r="AP165" s="764">
        <v>2025</v>
      </c>
      <c r="AQ165" s="764">
        <v>2026</v>
      </c>
      <c r="AR165" s="764">
        <v>2027</v>
      </c>
      <c r="AS165" s="764">
        <v>2028</v>
      </c>
      <c r="AT165" s="764">
        <v>2029</v>
      </c>
      <c r="AU165" s="764">
        <v>2030</v>
      </c>
      <c r="AV165" s="764">
        <v>2031</v>
      </c>
      <c r="AW165" s="764">
        <v>2032</v>
      </c>
      <c r="AX165" s="764">
        <v>2033</v>
      </c>
      <c r="AY165" s="764">
        <v>2034</v>
      </c>
      <c r="AZ165" s="764">
        <v>2035</v>
      </c>
    </row>
    <row r="166" spans="1:52">
      <c r="A166" s="783" t="s">
        <v>486</v>
      </c>
      <c r="B166" s="782" t="s">
        <v>63</v>
      </c>
      <c r="C166" s="764">
        <v>0</v>
      </c>
      <c r="D166" s="764">
        <v>0</v>
      </c>
      <c r="E166" s="764">
        <v>0</v>
      </c>
      <c r="F166" s="764">
        <v>0</v>
      </c>
      <c r="G166" s="764">
        <v>0</v>
      </c>
      <c r="H166" s="764">
        <v>0</v>
      </c>
      <c r="I166" s="764">
        <v>0</v>
      </c>
      <c r="J166" s="764">
        <v>0</v>
      </c>
      <c r="K166" s="764">
        <v>0</v>
      </c>
      <c r="L166" s="764">
        <v>0</v>
      </c>
      <c r="M166" s="764">
        <v>0</v>
      </c>
      <c r="N166" s="764">
        <v>0</v>
      </c>
      <c r="O166" s="764">
        <v>0</v>
      </c>
      <c r="P166" s="764">
        <v>0</v>
      </c>
      <c r="Q166" s="764">
        <v>0</v>
      </c>
      <c r="R166" s="764">
        <v>0</v>
      </c>
      <c r="S166" s="764">
        <v>0</v>
      </c>
      <c r="T166" s="764">
        <v>0</v>
      </c>
      <c r="U166" s="764">
        <v>0</v>
      </c>
      <c r="V166" s="764">
        <v>0</v>
      </c>
      <c r="W166" s="764">
        <v>0</v>
      </c>
      <c r="X166" s="764">
        <v>0</v>
      </c>
      <c r="Y166" s="764">
        <v>1E-4</v>
      </c>
      <c r="Z166" s="764">
        <v>2.9999999999999997E-4</v>
      </c>
      <c r="AA166" s="764">
        <v>8.0000000000000004E-4</v>
      </c>
      <c r="AB166" s="764">
        <v>1.5E-3</v>
      </c>
      <c r="AC166" s="764">
        <v>3.7000000000000002E-3</v>
      </c>
      <c r="AD166" s="764">
        <v>1.95E-2</v>
      </c>
      <c r="AE166" s="764">
        <v>2.1999999999999999E-2</v>
      </c>
      <c r="AF166" s="764">
        <v>2.3099999999999999E-2</v>
      </c>
      <c r="AG166" s="764">
        <v>2.7900000000000001E-2</v>
      </c>
      <c r="AH166" s="764">
        <v>3.2000000000000001E-2</v>
      </c>
      <c r="AI166" s="764">
        <v>3.5299999999999998E-2</v>
      </c>
      <c r="AJ166" s="764">
        <v>3.78E-2</v>
      </c>
      <c r="AK166" s="764">
        <v>4.2000000000000003E-2</v>
      </c>
      <c r="AL166" s="764">
        <v>4.6800000000000001E-2</v>
      </c>
      <c r="AM166" s="764">
        <v>0.05</v>
      </c>
      <c r="AN166" s="764">
        <v>5.4100000000000002E-2</v>
      </c>
      <c r="AO166" s="764">
        <v>5.8500000000000003E-2</v>
      </c>
      <c r="AP166" s="764">
        <v>6.3399999999999998E-2</v>
      </c>
      <c r="AQ166" s="764">
        <v>6.8900000000000003E-2</v>
      </c>
      <c r="AR166" s="764">
        <v>7.4999999999999997E-2</v>
      </c>
      <c r="AS166" s="764">
        <v>8.1799999999999998E-2</v>
      </c>
      <c r="AT166" s="764">
        <v>8.6099999999999996E-2</v>
      </c>
      <c r="AU166" s="764">
        <v>9.3899999999999997E-2</v>
      </c>
      <c r="AV166" s="764">
        <v>9.9000000000000005E-2</v>
      </c>
      <c r="AW166" s="764">
        <v>0.1084</v>
      </c>
      <c r="AX166" s="764">
        <v>0.1139</v>
      </c>
      <c r="AY166" s="764">
        <v>0.1196</v>
      </c>
      <c r="AZ166" s="764">
        <v>0.12570000000000001</v>
      </c>
    </row>
    <row r="167" spans="1:52">
      <c r="A167" s="783" t="s">
        <v>486</v>
      </c>
      <c r="B167" s="782" t="s">
        <v>6</v>
      </c>
      <c r="C167" s="764">
        <v>0</v>
      </c>
      <c r="D167" s="764">
        <v>0</v>
      </c>
      <c r="E167" s="764">
        <v>0</v>
      </c>
      <c r="F167" s="764">
        <v>0</v>
      </c>
      <c r="G167" s="764">
        <v>0</v>
      </c>
      <c r="H167" s="764">
        <v>0</v>
      </c>
      <c r="I167" s="764">
        <v>0</v>
      </c>
      <c r="J167" s="764">
        <v>0</v>
      </c>
      <c r="K167" s="764">
        <v>0</v>
      </c>
      <c r="L167" s="764">
        <v>0</v>
      </c>
      <c r="M167" s="764">
        <v>0</v>
      </c>
      <c r="N167" s="764">
        <v>0</v>
      </c>
      <c r="O167" s="764">
        <v>0</v>
      </c>
      <c r="P167" s="764">
        <v>0</v>
      </c>
      <c r="Q167" s="764">
        <v>0</v>
      </c>
      <c r="R167" s="764">
        <v>0</v>
      </c>
      <c r="S167" s="764">
        <v>0</v>
      </c>
      <c r="T167" s="764">
        <v>0</v>
      </c>
      <c r="U167" s="764">
        <v>0</v>
      </c>
      <c r="V167" s="764">
        <v>0</v>
      </c>
      <c r="W167" s="764">
        <v>0</v>
      </c>
      <c r="X167" s="764">
        <v>0</v>
      </c>
      <c r="Y167" s="764">
        <v>1E-4</v>
      </c>
      <c r="Z167" s="764">
        <v>1E-4</v>
      </c>
      <c r="AA167" s="764">
        <v>4.0000000000000002E-4</v>
      </c>
      <c r="AB167" s="764">
        <v>8.0000000000000004E-4</v>
      </c>
      <c r="AC167" s="764">
        <v>1.9E-3</v>
      </c>
      <c r="AD167" s="764">
        <v>0.01</v>
      </c>
      <c r="AE167" s="764">
        <v>1.1299999999999999E-2</v>
      </c>
      <c r="AF167" s="764">
        <v>1.1900000000000001E-2</v>
      </c>
      <c r="AG167" s="764">
        <v>1.43E-2</v>
      </c>
      <c r="AH167" s="764">
        <v>1.6400000000000001E-2</v>
      </c>
      <c r="AI167" s="764">
        <v>1.8200000000000001E-2</v>
      </c>
      <c r="AJ167" s="764">
        <v>1.9400000000000001E-2</v>
      </c>
      <c r="AK167" s="764">
        <v>2.1600000000000001E-2</v>
      </c>
      <c r="AL167" s="764">
        <v>2.41E-2</v>
      </c>
      <c r="AM167" s="764">
        <v>2.5700000000000001E-2</v>
      </c>
      <c r="AN167" s="764">
        <v>2.7799999999999998E-2</v>
      </c>
      <c r="AO167" s="764">
        <v>3.0099999999999998E-2</v>
      </c>
      <c r="AP167" s="764">
        <v>3.2599999999999997E-2</v>
      </c>
      <c r="AQ167" s="764">
        <v>3.5400000000000001E-2</v>
      </c>
      <c r="AR167" s="764">
        <v>3.85E-2</v>
      </c>
      <c r="AS167" s="764">
        <v>4.2099999999999999E-2</v>
      </c>
      <c r="AT167" s="764">
        <v>4.4200000000000003E-2</v>
      </c>
      <c r="AU167" s="764">
        <v>4.8300000000000003E-2</v>
      </c>
      <c r="AV167" s="764">
        <v>5.0900000000000001E-2</v>
      </c>
      <c r="AW167" s="764">
        <v>5.57E-2</v>
      </c>
      <c r="AX167" s="764">
        <v>5.8599999999999999E-2</v>
      </c>
      <c r="AY167" s="764">
        <v>6.1499999999999999E-2</v>
      </c>
      <c r="AZ167" s="764">
        <v>6.4699999999999994E-2</v>
      </c>
    </row>
    <row r="168" spans="1:52">
      <c r="A168" s="783" t="s">
        <v>486</v>
      </c>
      <c r="B168" s="782" t="s">
        <v>7</v>
      </c>
      <c r="C168" s="764">
        <v>0</v>
      </c>
      <c r="D168" s="764">
        <v>0</v>
      </c>
      <c r="E168" s="764">
        <v>0</v>
      </c>
      <c r="F168" s="764">
        <v>0</v>
      </c>
      <c r="G168" s="764">
        <v>0</v>
      </c>
      <c r="H168" s="764">
        <v>0</v>
      </c>
      <c r="I168" s="764">
        <v>0</v>
      </c>
      <c r="J168" s="764">
        <v>0</v>
      </c>
      <c r="K168" s="764">
        <v>0</v>
      </c>
      <c r="L168" s="764">
        <v>0</v>
      </c>
      <c r="M168" s="764">
        <v>0</v>
      </c>
      <c r="N168" s="764">
        <v>0</v>
      </c>
      <c r="O168" s="764">
        <v>0</v>
      </c>
      <c r="P168" s="764">
        <v>0</v>
      </c>
      <c r="Q168" s="764">
        <v>0</v>
      </c>
      <c r="R168" s="764">
        <v>0</v>
      </c>
      <c r="S168" s="764">
        <v>0</v>
      </c>
      <c r="T168" s="764">
        <v>0</v>
      </c>
      <c r="U168" s="764">
        <v>0</v>
      </c>
      <c r="V168" s="764">
        <v>0</v>
      </c>
      <c r="W168" s="764">
        <v>0</v>
      </c>
      <c r="X168" s="764">
        <v>0</v>
      </c>
      <c r="Y168" s="764">
        <v>1E-4</v>
      </c>
      <c r="Z168" s="764">
        <v>2.0000000000000001E-4</v>
      </c>
      <c r="AA168" s="764">
        <v>5.9999999999999995E-4</v>
      </c>
      <c r="AB168" s="764">
        <v>1.1000000000000001E-3</v>
      </c>
      <c r="AC168" s="764">
        <v>2.7000000000000001E-3</v>
      </c>
      <c r="AD168" s="764">
        <v>1.43E-2</v>
      </c>
      <c r="AE168" s="764">
        <v>1.61E-2</v>
      </c>
      <c r="AF168" s="764">
        <v>1.6899999999999998E-2</v>
      </c>
      <c r="AG168" s="764">
        <v>2.0400000000000001E-2</v>
      </c>
      <c r="AH168" s="764">
        <v>2.3400000000000001E-2</v>
      </c>
      <c r="AI168" s="764">
        <v>2.58E-2</v>
      </c>
      <c r="AJ168" s="764">
        <v>2.76E-2</v>
      </c>
      <c r="AK168" s="764">
        <v>3.0700000000000002E-2</v>
      </c>
      <c r="AL168" s="764">
        <v>3.4200000000000001E-2</v>
      </c>
      <c r="AM168" s="764">
        <v>3.6600000000000001E-2</v>
      </c>
      <c r="AN168" s="764">
        <v>3.9600000000000003E-2</v>
      </c>
      <c r="AO168" s="764">
        <v>4.2799999999999998E-2</v>
      </c>
      <c r="AP168" s="764">
        <v>4.6399999999999997E-2</v>
      </c>
      <c r="AQ168" s="764">
        <v>5.04E-2</v>
      </c>
      <c r="AR168" s="764">
        <v>5.4800000000000001E-2</v>
      </c>
      <c r="AS168" s="764">
        <v>5.9900000000000002E-2</v>
      </c>
      <c r="AT168" s="764">
        <v>6.3E-2</v>
      </c>
      <c r="AU168" s="764">
        <v>6.8699999999999997E-2</v>
      </c>
      <c r="AV168" s="764">
        <v>7.2400000000000006E-2</v>
      </c>
      <c r="AW168" s="764">
        <v>7.9299999999999995E-2</v>
      </c>
      <c r="AX168" s="764">
        <v>8.3299999999999999E-2</v>
      </c>
      <c r="AY168" s="764">
        <v>8.7499999999999994E-2</v>
      </c>
      <c r="AZ168" s="764">
        <v>9.1999999999999998E-2</v>
      </c>
    </row>
    <row r="169" spans="1:52">
      <c r="A169" s="783" t="s">
        <v>486</v>
      </c>
      <c r="B169" s="782" t="s">
        <v>8</v>
      </c>
      <c r="C169" s="764">
        <v>0</v>
      </c>
      <c r="D169" s="764">
        <v>0</v>
      </c>
      <c r="E169" s="764">
        <v>0</v>
      </c>
      <c r="F169" s="764">
        <v>0</v>
      </c>
      <c r="G169" s="764">
        <v>0</v>
      </c>
      <c r="H169" s="764">
        <v>0</v>
      </c>
      <c r="I169" s="764">
        <v>0</v>
      </c>
      <c r="J169" s="764">
        <v>0</v>
      </c>
      <c r="K169" s="764">
        <v>0</v>
      </c>
      <c r="L169" s="764">
        <v>0</v>
      </c>
      <c r="M169" s="764">
        <v>0</v>
      </c>
      <c r="N169" s="764">
        <v>0</v>
      </c>
      <c r="O169" s="764">
        <v>0</v>
      </c>
      <c r="P169" s="764">
        <v>0</v>
      </c>
      <c r="Q169" s="764">
        <v>0</v>
      </c>
      <c r="R169" s="764">
        <v>0</v>
      </c>
      <c r="S169" s="764">
        <v>0</v>
      </c>
      <c r="T169" s="764">
        <v>0</v>
      </c>
      <c r="U169" s="764">
        <v>0</v>
      </c>
      <c r="V169" s="764">
        <v>0</v>
      </c>
      <c r="W169" s="764">
        <v>0</v>
      </c>
      <c r="X169" s="764">
        <v>0</v>
      </c>
      <c r="Y169" s="764">
        <v>1E-4</v>
      </c>
      <c r="Z169" s="764">
        <v>2.9999999999999997E-4</v>
      </c>
      <c r="AA169" s="764">
        <v>6.9999999999999999E-4</v>
      </c>
      <c r="AB169" s="764">
        <v>1.4E-3</v>
      </c>
      <c r="AC169" s="764">
        <v>3.5000000000000001E-3</v>
      </c>
      <c r="AD169" s="764">
        <v>1.8499999999999999E-2</v>
      </c>
      <c r="AE169" s="764">
        <v>2.0899999999999998E-2</v>
      </c>
      <c r="AF169" s="764">
        <v>2.1899999999999999E-2</v>
      </c>
      <c r="AG169" s="764">
        <v>2.6499999999999999E-2</v>
      </c>
      <c r="AH169" s="764">
        <v>3.04E-2</v>
      </c>
      <c r="AI169" s="764">
        <v>3.3500000000000002E-2</v>
      </c>
      <c r="AJ169" s="764">
        <v>3.5900000000000001E-2</v>
      </c>
      <c r="AK169" s="764">
        <v>3.9899999999999998E-2</v>
      </c>
      <c r="AL169" s="764">
        <v>4.4499999999999998E-2</v>
      </c>
      <c r="AM169" s="764">
        <v>4.7500000000000001E-2</v>
      </c>
      <c r="AN169" s="764">
        <v>5.1400000000000001E-2</v>
      </c>
      <c r="AO169" s="764">
        <v>5.5599999999999997E-2</v>
      </c>
      <c r="AP169" s="764">
        <v>6.0199999999999997E-2</v>
      </c>
      <c r="AQ169" s="764">
        <v>6.54E-2</v>
      </c>
      <c r="AR169" s="764">
        <v>7.1199999999999999E-2</v>
      </c>
      <c r="AS169" s="764">
        <v>7.7700000000000005E-2</v>
      </c>
      <c r="AT169" s="764">
        <v>8.1699999999999995E-2</v>
      </c>
      <c r="AU169" s="764">
        <v>8.9200000000000002E-2</v>
      </c>
      <c r="AV169" s="764">
        <v>9.4E-2</v>
      </c>
      <c r="AW169" s="764">
        <v>0.10290000000000001</v>
      </c>
      <c r="AX169" s="764">
        <v>0.1082</v>
      </c>
      <c r="AY169" s="764">
        <v>0.11360000000000001</v>
      </c>
      <c r="AZ169" s="764">
        <v>0.11940000000000001</v>
      </c>
    </row>
    <row r="170" spans="1:52">
      <c r="A170" s="783" t="s">
        <v>486</v>
      </c>
      <c r="B170" s="782" t="s">
        <v>9</v>
      </c>
      <c r="C170" s="764">
        <v>0</v>
      </c>
      <c r="D170" s="764">
        <v>0</v>
      </c>
      <c r="E170" s="764">
        <v>0</v>
      </c>
      <c r="F170" s="764">
        <v>0</v>
      </c>
      <c r="G170" s="764">
        <v>0</v>
      </c>
      <c r="H170" s="764">
        <v>0</v>
      </c>
      <c r="I170" s="764">
        <v>0</v>
      </c>
      <c r="J170" s="764">
        <v>0</v>
      </c>
      <c r="K170" s="764">
        <v>0</v>
      </c>
      <c r="L170" s="764">
        <v>0</v>
      </c>
      <c r="M170" s="764">
        <v>0</v>
      </c>
      <c r="N170" s="764">
        <v>0</v>
      </c>
      <c r="O170" s="764">
        <v>0</v>
      </c>
      <c r="P170" s="764">
        <v>0</v>
      </c>
      <c r="Q170" s="764">
        <v>0</v>
      </c>
      <c r="R170" s="764">
        <v>0</v>
      </c>
      <c r="S170" s="764">
        <v>0</v>
      </c>
      <c r="T170" s="764">
        <v>0</v>
      </c>
      <c r="U170" s="764">
        <v>0</v>
      </c>
      <c r="V170" s="764">
        <v>0</v>
      </c>
      <c r="W170" s="764">
        <v>0</v>
      </c>
      <c r="X170" s="764">
        <v>0</v>
      </c>
      <c r="Y170" s="764">
        <v>1E-4</v>
      </c>
      <c r="Z170" s="764">
        <v>2.9999999999999997E-4</v>
      </c>
      <c r="AA170" s="764">
        <v>8.9999999999999998E-4</v>
      </c>
      <c r="AB170" s="764">
        <v>1.8E-3</v>
      </c>
      <c r="AC170" s="764">
        <v>4.4000000000000003E-3</v>
      </c>
      <c r="AD170" s="764">
        <v>2.3300000000000001E-2</v>
      </c>
      <c r="AE170" s="764">
        <v>2.63E-2</v>
      </c>
      <c r="AF170" s="764">
        <v>2.76E-2</v>
      </c>
      <c r="AG170" s="764">
        <v>3.3300000000000003E-2</v>
      </c>
      <c r="AH170" s="764">
        <v>3.8199999999999998E-2</v>
      </c>
      <c r="AI170" s="764">
        <v>4.2200000000000001E-2</v>
      </c>
      <c r="AJ170" s="764">
        <v>4.5100000000000001E-2</v>
      </c>
      <c r="AK170" s="764">
        <v>5.0099999999999999E-2</v>
      </c>
      <c r="AL170" s="764">
        <v>5.5899999999999998E-2</v>
      </c>
      <c r="AM170" s="764">
        <v>5.9700000000000003E-2</v>
      </c>
      <c r="AN170" s="764">
        <v>6.4600000000000005E-2</v>
      </c>
      <c r="AO170" s="764">
        <v>6.9900000000000004E-2</v>
      </c>
      <c r="AP170" s="764">
        <v>7.5700000000000003E-2</v>
      </c>
      <c r="AQ170" s="764">
        <v>8.2199999999999995E-2</v>
      </c>
      <c r="AR170" s="764">
        <v>8.9499999999999996E-2</v>
      </c>
      <c r="AS170" s="764">
        <v>9.7699999999999995E-2</v>
      </c>
      <c r="AT170" s="764">
        <v>0.1028</v>
      </c>
      <c r="AU170" s="764">
        <v>0.11210000000000001</v>
      </c>
      <c r="AV170" s="764">
        <v>0.1182</v>
      </c>
      <c r="AW170" s="764">
        <v>0.12939999999999999</v>
      </c>
      <c r="AX170" s="764">
        <v>0.13600000000000001</v>
      </c>
      <c r="AY170" s="764">
        <v>0.14280000000000001</v>
      </c>
      <c r="AZ170" s="764">
        <v>0.1502</v>
      </c>
    </row>
    <row r="171" spans="1:52">
      <c r="A171" s="783" t="s">
        <v>486</v>
      </c>
      <c r="B171" s="782" t="s">
        <v>10</v>
      </c>
      <c r="C171" s="764">
        <v>0</v>
      </c>
      <c r="D171" s="764">
        <v>0</v>
      </c>
      <c r="E171" s="764">
        <v>0</v>
      </c>
      <c r="F171" s="764">
        <v>0</v>
      </c>
      <c r="G171" s="764">
        <v>0</v>
      </c>
      <c r="H171" s="764">
        <v>0</v>
      </c>
      <c r="I171" s="764">
        <v>0</v>
      </c>
      <c r="J171" s="764">
        <v>0</v>
      </c>
      <c r="K171" s="764">
        <v>0</v>
      </c>
      <c r="L171" s="764">
        <v>0</v>
      </c>
      <c r="M171" s="764">
        <v>0</v>
      </c>
      <c r="N171" s="764">
        <v>0</v>
      </c>
      <c r="O171" s="764">
        <v>0</v>
      </c>
      <c r="P171" s="764">
        <v>0</v>
      </c>
      <c r="Q171" s="764">
        <v>0</v>
      </c>
      <c r="R171" s="764">
        <v>0</v>
      </c>
      <c r="S171" s="764">
        <v>0</v>
      </c>
      <c r="T171" s="764">
        <v>0</v>
      </c>
      <c r="U171" s="764">
        <v>0</v>
      </c>
      <c r="V171" s="764">
        <v>0</v>
      </c>
      <c r="W171" s="764">
        <v>0</v>
      </c>
      <c r="X171" s="764">
        <v>0</v>
      </c>
      <c r="Y171" s="764">
        <v>2.0000000000000001E-4</v>
      </c>
      <c r="Z171" s="764">
        <v>4.0000000000000002E-4</v>
      </c>
      <c r="AA171" s="764">
        <v>1E-3</v>
      </c>
      <c r="AB171" s="764">
        <v>1.9E-3</v>
      </c>
      <c r="AC171" s="764">
        <v>4.7000000000000002E-3</v>
      </c>
      <c r="AD171" s="764">
        <v>2.5100000000000001E-2</v>
      </c>
      <c r="AE171" s="764">
        <v>2.8299999999999999E-2</v>
      </c>
      <c r="AF171" s="764">
        <v>2.9700000000000001E-2</v>
      </c>
      <c r="AG171" s="764">
        <v>3.5799999999999998E-2</v>
      </c>
      <c r="AH171" s="764">
        <v>4.1099999999999998E-2</v>
      </c>
      <c r="AI171" s="764">
        <v>4.5400000000000003E-2</v>
      </c>
      <c r="AJ171" s="764">
        <v>4.8599999999999997E-2</v>
      </c>
      <c r="AK171" s="764">
        <v>5.3999999999999999E-2</v>
      </c>
      <c r="AL171" s="764">
        <v>6.0199999999999997E-2</v>
      </c>
      <c r="AM171" s="764">
        <v>6.4299999999999996E-2</v>
      </c>
      <c r="AN171" s="764">
        <v>6.9500000000000006E-2</v>
      </c>
      <c r="AO171" s="764">
        <v>7.5300000000000006E-2</v>
      </c>
      <c r="AP171" s="764">
        <v>8.1500000000000003E-2</v>
      </c>
      <c r="AQ171" s="764">
        <v>8.8499999999999995E-2</v>
      </c>
      <c r="AR171" s="764">
        <v>9.64E-2</v>
      </c>
      <c r="AS171" s="764">
        <v>0.1052</v>
      </c>
      <c r="AT171" s="764">
        <v>0.1106</v>
      </c>
      <c r="AU171" s="764">
        <v>0.1207</v>
      </c>
      <c r="AV171" s="764">
        <v>0.1273</v>
      </c>
      <c r="AW171" s="764">
        <v>0.13930000000000001</v>
      </c>
      <c r="AX171" s="764">
        <v>0.1464</v>
      </c>
      <c r="AY171" s="764">
        <v>0.1537</v>
      </c>
      <c r="AZ171" s="764">
        <v>0.16170000000000001</v>
      </c>
    </row>
    <row r="172" spans="1:52">
      <c r="A172" s="783" t="s">
        <v>486</v>
      </c>
      <c r="B172" s="782" t="s">
        <v>11</v>
      </c>
      <c r="C172" s="764">
        <v>0</v>
      </c>
      <c r="D172" s="764">
        <v>0</v>
      </c>
      <c r="E172" s="764">
        <v>0</v>
      </c>
      <c r="F172" s="764">
        <v>0</v>
      </c>
      <c r="G172" s="764">
        <v>0</v>
      </c>
      <c r="H172" s="764">
        <v>0</v>
      </c>
      <c r="I172" s="764">
        <v>0</v>
      </c>
      <c r="J172" s="764">
        <v>0</v>
      </c>
      <c r="K172" s="764">
        <v>0</v>
      </c>
      <c r="L172" s="764">
        <v>0</v>
      </c>
      <c r="M172" s="764">
        <v>0</v>
      </c>
      <c r="N172" s="764">
        <v>0</v>
      </c>
      <c r="O172" s="764">
        <v>0</v>
      </c>
      <c r="P172" s="764">
        <v>0</v>
      </c>
      <c r="Q172" s="764">
        <v>0</v>
      </c>
      <c r="R172" s="764">
        <v>0</v>
      </c>
      <c r="S172" s="764">
        <v>0</v>
      </c>
      <c r="T172" s="764">
        <v>0</v>
      </c>
      <c r="U172" s="764">
        <v>0</v>
      </c>
      <c r="V172" s="764">
        <v>0</v>
      </c>
      <c r="W172" s="764">
        <v>0</v>
      </c>
      <c r="X172" s="764">
        <v>0</v>
      </c>
      <c r="Y172" s="764">
        <v>2.0000000000000001E-4</v>
      </c>
      <c r="Z172" s="764">
        <v>4.0000000000000002E-4</v>
      </c>
      <c r="AA172" s="764">
        <v>1.1000000000000001E-3</v>
      </c>
      <c r="AB172" s="764">
        <v>2.0999999999999999E-3</v>
      </c>
      <c r="AC172" s="764">
        <v>5.1999999999999998E-3</v>
      </c>
      <c r="AD172" s="764">
        <v>2.7799999999999998E-2</v>
      </c>
      <c r="AE172" s="764">
        <v>3.1300000000000001E-2</v>
      </c>
      <c r="AF172" s="764">
        <v>3.2899999999999999E-2</v>
      </c>
      <c r="AG172" s="764">
        <v>3.9699999999999999E-2</v>
      </c>
      <c r="AH172" s="764">
        <v>4.5499999999999999E-2</v>
      </c>
      <c r="AI172" s="764">
        <v>5.0200000000000002E-2</v>
      </c>
      <c r="AJ172" s="764">
        <v>5.3800000000000001E-2</v>
      </c>
      <c r="AK172" s="764">
        <v>5.9700000000000003E-2</v>
      </c>
      <c r="AL172" s="764">
        <v>6.6600000000000006E-2</v>
      </c>
      <c r="AM172" s="764">
        <v>7.1099999999999997E-2</v>
      </c>
      <c r="AN172" s="764">
        <v>7.6999999999999999E-2</v>
      </c>
      <c r="AO172" s="764">
        <v>8.3299999999999999E-2</v>
      </c>
      <c r="AP172" s="764">
        <v>9.0200000000000002E-2</v>
      </c>
      <c r="AQ172" s="764">
        <v>9.8000000000000004E-2</v>
      </c>
      <c r="AR172" s="764">
        <v>0.1067</v>
      </c>
      <c r="AS172" s="764">
        <v>0.1164</v>
      </c>
      <c r="AT172" s="764">
        <v>0.12239999999999999</v>
      </c>
      <c r="AU172" s="764">
        <v>0.1336</v>
      </c>
      <c r="AV172" s="764">
        <v>0.1409</v>
      </c>
      <c r="AW172" s="764">
        <v>0.1542</v>
      </c>
      <c r="AX172" s="764">
        <v>0.16200000000000001</v>
      </c>
      <c r="AY172" s="764">
        <v>0.1701</v>
      </c>
      <c r="AZ172" s="764">
        <v>0.1789</v>
      </c>
    </row>
    <row r="173" spans="1:52">
      <c r="A173" s="783" t="s">
        <v>486</v>
      </c>
      <c r="B173" s="782" t="s">
        <v>12</v>
      </c>
      <c r="C173" s="764">
        <v>0</v>
      </c>
      <c r="D173" s="764">
        <v>0</v>
      </c>
      <c r="E173" s="764">
        <v>0</v>
      </c>
      <c r="F173" s="764">
        <v>0</v>
      </c>
      <c r="G173" s="764">
        <v>0</v>
      </c>
      <c r="H173" s="764">
        <v>0</v>
      </c>
      <c r="I173" s="764">
        <v>0</v>
      </c>
      <c r="J173" s="764">
        <v>0</v>
      </c>
      <c r="K173" s="764">
        <v>0</v>
      </c>
      <c r="L173" s="764">
        <v>0</v>
      </c>
      <c r="M173" s="764">
        <v>0</v>
      </c>
      <c r="N173" s="764">
        <v>0</v>
      </c>
      <c r="O173" s="764">
        <v>0</v>
      </c>
      <c r="P173" s="764">
        <v>0</v>
      </c>
      <c r="Q173" s="764">
        <v>0</v>
      </c>
      <c r="R173" s="764">
        <v>0</v>
      </c>
      <c r="S173" s="764">
        <v>0</v>
      </c>
      <c r="T173" s="764">
        <v>0</v>
      </c>
      <c r="U173" s="764">
        <v>0</v>
      </c>
      <c r="V173" s="764">
        <v>0</v>
      </c>
      <c r="W173" s="764">
        <v>0</v>
      </c>
      <c r="X173" s="764">
        <v>0</v>
      </c>
      <c r="Y173" s="764">
        <v>2.0000000000000001E-4</v>
      </c>
      <c r="Z173" s="764">
        <v>4.0000000000000002E-4</v>
      </c>
      <c r="AA173" s="764">
        <v>1.1999999999999999E-3</v>
      </c>
      <c r="AB173" s="764">
        <v>2.3999999999999998E-3</v>
      </c>
      <c r="AC173" s="764">
        <v>5.8999999999999999E-3</v>
      </c>
      <c r="AD173" s="764">
        <v>3.1300000000000001E-2</v>
      </c>
      <c r="AE173" s="764">
        <v>3.5400000000000001E-2</v>
      </c>
      <c r="AF173" s="764">
        <v>3.7100000000000001E-2</v>
      </c>
      <c r="AG173" s="764">
        <v>4.48E-2</v>
      </c>
      <c r="AH173" s="764">
        <v>5.1400000000000001E-2</v>
      </c>
      <c r="AI173" s="764">
        <v>5.6800000000000003E-2</v>
      </c>
      <c r="AJ173" s="764">
        <v>6.0699999999999997E-2</v>
      </c>
      <c r="AK173" s="764">
        <v>6.7500000000000004E-2</v>
      </c>
      <c r="AL173" s="764">
        <v>7.5200000000000003E-2</v>
      </c>
      <c r="AM173" s="764">
        <v>8.0299999999999996E-2</v>
      </c>
      <c r="AN173" s="764">
        <v>8.6900000000000005E-2</v>
      </c>
      <c r="AO173" s="764">
        <v>9.4100000000000003E-2</v>
      </c>
      <c r="AP173" s="764">
        <v>0.1019</v>
      </c>
      <c r="AQ173" s="764">
        <v>0.11070000000000001</v>
      </c>
      <c r="AR173" s="764">
        <v>0.1205</v>
      </c>
      <c r="AS173" s="764">
        <v>0.13150000000000001</v>
      </c>
      <c r="AT173" s="764">
        <v>0.13830000000000001</v>
      </c>
      <c r="AU173" s="764">
        <v>0.15090000000000001</v>
      </c>
      <c r="AV173" s="764">
        <v>0.15909999999999999</v>
      </c>
      <c r="AW173" s="764">
        <v>0.17419999999999999</v>
      </c>
      <c r="AX173" s="764">
        <v>0.183</v>
      </c>
      <c r="AY173" s="764">
        <v>0.19209999999999999</v>
      </c>
      <c r="AZ173" s="764">
        <v>0.2021</v>
      </c>
    </row>
    <row r="174" spans="1:52">
      <c r="A174" s="783" t="s">
        <v>486</v>
      </c>
      <c r="B174" s="782" t="s">
        <v>13</v>
      </c>
      <c r="C174" s="764">
        <v>0</v>
      </c>
      <c r="D174" s="764">
        <v>0</v>
      </c>
      <c r="E174" s="764">
        <v>0</v>
      </c>
      <c r="F174" s="764">
        <v>0</v>
      </c>
      <c r="G174" s="764">
        <v>0</v>
      </c>
      <c r="H174" s="764">
        <v>0</v>
      </c>
      <c r="I174" s="764">
        <v>0</v>
      </c>
      <c r="J174" s="764">
        <v>0</v>
      </c>
      <c r="K174" s="764">
        <v>0</v>
      </c>
      <c r="L174" s="764">
        <v>0</v>
      </c>
      <c r="M174" s="764">
        <v>0</v>
      </c>
      <c r="N174" s="764">
        <v>0</v>
      </c>
      <c r="O174" s="764">
        <v>0</v>
      </c>
      <c r="P174" s="764">
        <v>0</v>
      </c>
      <c r="Q174" s="764">
        <v>0</v>
      </c>
      <c r="R174" s="764">
        <v>0</v>
      </c>
      <c r="S174" s="764">
        <v>0</v>
      </c>
      <c r="T174" s="764">
        <v>0</v>
      </c>
      <c r="U174" s="764">
        <v>0</v>
      </c>
      <c r="V174" s="764">
        <v>0</v>
      </c>
      <c r="W174" s="764">
        <v>0</v>
      </c>
      <c r="X174" s="764">
        <v>0</v>
      </c>
      <c r="Y174" s="764">
        <v>2.0000000000000001E-4</v>
      </c>
      <c r="Z174" s="764">
        <v>4.0000000000000002E-4</v>
      </c>
      <c r="AA174" s="764">
        <v>1.1000000000000001E-3</v>
      </c>
      <c r="AB174" s="764">
        <v>2.0999999999999999E-3</v>
      </c>
      <c r="AC174" s="764">
        <v>5.1000000000000004E-3</v>
      </c>
      <c r="AD174" s="764">
        <v>2.7199999999999998E-2</v>
      </c>
      <c r="AE174" s="764">
        <v>3.0700000000000002E-2</v>
      </c>
      <c r="AF174" s="764">
        <v>3.2199999999999999E-2</v>
      </c>
      <c r="AG174" s="764">
        <v>3.8899999999999997E-2</v>
      </c>
      <c r="AH174" s="764">
        <v>4.4600000000000001E-2</v>
      </c>
      <c r="AI174" s="764">
        <v>4.9299999999999997E-2</v>
      </c>
      <c r="AJ174" s="764">
        <v>5.2699999999999997E-2</v>
      </c>
      <c r="AK174" s="764">
        <v>5.8599999999999999E-2</v>
      </c>
      <c r="AL174" s="764">
        <v>6.5299999999999997E-2</v>
      </c>
      <c r="AM174" s="764">
        <v>6.9699999999999998E-2</v>
      </c>
      <c r="AN174" s="764">
        <v>7.5499999999999998E-2</v>
      </c>
      <c r="AO174" s="764">
        <v>8.1699999999999995E-2</v>
      </c>
      <c r="AP174" s="764">
        <v>8.8499999999999995E-2</v>
      </c>
      <c r="AQ174" s="764">
        <v>9.6100000000000005E-2</v>
      </c>
      <c r="AR174" s="764">
        <v>0.1046</v>
      </c>
      <c r="AS174" s="764">
        <v>0.1142</v>
      </c>
      <c r="AT174" s="764">
        <v>0.1201</v>
      </c>
      <c r="AU174" s="764">
        <v>0.13100000000000001</v>
      </c>
      <c r="AV174" s="764">
        <v>0.13819999999999999</v>
      </c>
      <c r="AW174" s="764">
        <v>0.1512</v>
      </c>
      <c r="AX174" s="764">
        <v>0.15890000000000001</v>
      </c>
      <c r="AY174" s="764">
        <v>0.16689999999999999</v>
      </c>
      <c r="AZ174" s="764">
        <v>0.17549999999999999</v>
      </c>
    </row>
    <row r="175" spans="1:52">
      <c r="A175" s="783" t="s">
        <v>486</v>
      </c>
      <c r="B175" s="782" t="s">
        <v>14</v>
      </c>
      <c r="C175" s="764">
        <v>0</v>
      </c>
      <c r="D175" s="764">
        <v>0</v>
      </c>
      <c r="E175" s="764">
        <v>0</v>
      </c>
      <c r="F175" s="764">
        <v>0</v>
      </c>
      <c r="G175" s="764">
        <v>0</v>
      </c>
      <c r="H175" s="764">
        <v>0</v>
      </c>
      <c r="I175" s="764">
        <v>0</v>
      </c>
      <c r="J175" s="764">
        <v>0</v>
      </c>
      <c r="K175" s="764">
        <v>0</v>
      </c>
      <c r="L175" s="764">
        <v>0</v>
      </c>
      <c r="M175" s="764">
        <v>0</v>
      </c>
      <c r="N175" s="764">
        <v>0</v>
      </c>
      <c r="O175" s="764">
        <v>0</v>
      </c>
      <c r="P175" s="764">
        <v>0</v>
      </c>
      <c r="Q175" s="764">
        <v>0</v>
      </c>
      <c r="R175" s="764">
        <v>0</v>
      </c>
      <c r="S175" s="764">
        <v>0</v>
      </c>
      <c r="T175" s="764">
        <v>0</v>
      </c>
      <c r="U175" s="764">
        <v>0</v>
      </c>
      <c r="V175" s="764">
        <v>0</v>
      </c>
      <c r="W175" s="764">
        <v>0</v>
      </c>
      <c r="X175" s="764">
        <v>0</v>
      </c>
      <c r="Y175" s="764">
        <v>1E-4</v>
      </c>
      <c r="Z175" s="764">
        <v>2.9999999999999997E-4</v>
      </c>
      <c r="AA175" s="764">
        <v>8.9999999999999998E-4</v>
      </c>
      <c r="AB175" s="764">
        <v>1.6999999999999999E-3</v>
      </c>
      <c r="AC175" s="764">
        <v>4.1999999999999997E-3</v>
      </c>
      <c r="AD175" s="764">
        <v>2.23E-2</v>
      </c>
      <c r="AE175" s="764">
        <v>2.52E-2</v>
      </c>
      <c r="AF175" s="764">
        <v>2.64E-2</v>
      </c>
      <c r="AG175" s="764">
        <v>3.1899999999999998E-2</v>
      </c>
      <c r="AH175" s="764">
        <v>3.6600000000000001E-2</v>
      </c>
      <c r="AI175" s="764">
        <v>4.0399999999999998E-2</v>
      </c>
      <c r="AJ175" s="764">
        <v>4.3200000000000002E-2</v>
      </c>
      <c r="AK175" s="764">
        <v>4.8000000000000001E-2</v>
      </c>
      <c r="AL175" s="764">
        <v>5.3499999999999999E-2</v>
      </c>
      <c r="AM175" s="764">
        <v>5.7200000000000001E-2</v>
      </c>
      <c r="AN175" s="764">
        <v>6.1899999999999997E-2</v>
      </c>
      <c r="AO175" s="764">
        <v>6.7000000000000004E-2</v>
      </c>
      <c r="AP175" s="764">
        <v>7.2499999999999995E-2</v>
      </c>
      <c r="AQ175" s="764">
        <v>7.8799999999999995E-2</v>
      </c>
      <c r="AR175" s="764">
        <v>8.5699999999999998E-2</v>
      </c>
      <c r="AS175" s="764">
        <v>9.3600000000000003E-2</v>
      </c>
      <c r="AT175" s="764">
        <v>9.8400000000000001E-2</v>
      </c>
      <c r="AU175" s="764">
        <v>0.1074</v>
      </c>
      <c r="AV175" s="764">
        <v>0.1132</v>
      </c>
      <c r="AW175" s="764">
        <v>0.124</v>
      </c>
      <c r="AX175" s="764">
        <v>0.1303</v>
      </c>
      <c r="AY175" s="764">
        <v>0.1368</v>
      </c>
      <c r="AZ175" s="764">
        <v>0.14380000000000001</v>
      </c>
    </row>
    <row r="176" spans="1:52">
      <c r="A176" s="783" t="s">
        <v>486</v>
      </c>
      <c r="B176" s="782" t="s">
        <v>15</v>
      </c>
      <c r="C176" s="764">
        <v>0</v>
      </c>
      <c r="D176" s="764">
        <v>0</v>
      </c>
      <c r="E176" s="764">
        <v>0</v>
      </c>
      <c r="F176" s="764">
        <v>0</v>
      </c>
      <c r="G176" s="764">
        <v>0</v>
      </c>
      <c r="H176" s="764">
        <v>0</v>
      </c>
      <c r="I176" s="764">
        <v>0</v>
      </c>
      <c r="J176" s="764">
        <v>0</v>
      </c>
      <c r="K176" s="764">
        <v>0</v>
      </c>
      <c r="L176" s="764">
        <v>0</v>
      </c>
      <c r="M176" s="764">
        <v>0</v>
      </c>
      <c r="N176" s="764">
        <v>0</v>
      </c>
      <c r="O176" s="764">
        <v>0</v>
      </c>
      <c r="P176" s="764">
        <v>0</v>
      </c>
      <c r="Q176" s="764">
        <v>0</v>
      </c>
      <c r="R176" s="764">
        <v>0</v>
      </c>
      <c r="S176" s="764">
        <v>0</v>
      </c>
      <c r="T176" s="764">
        <v>0</v>
      </c>
      <c r="U176" s="764">
        <v>0</v>
      </c>
      <c r="V176" s="764">
        <v>0</v>
      </c>
      <c r="W176" s="764">
        <v>0</v>
      </c>
      <c r="X176" s="764">
        <v>0</v>
      </c>
      <c r="Y176" s="764">
        <v>1E-4</v>
      </c>
      <c r="Z176" s="764">
        <v>2.0000000000000001E-4</v>
      </c>
      <c r="AA176" s="764">
        <v>5.9999999999999995E-4</v>
      </c>
      <c r="AB176" s="764">
        <v>1.1999999999999999E-3</v>
      </c>
      <c r="AC176" s="764">
        <v>3.0999999999999999E-3</v>
      </c>
      <c r="AD176" s="764">
        <v>1.6400000000000001E-2</v>
      </c>
      <c r="AE176" s="764">
        <v>1.84E-2</v>
      </c>
      <c r="AF176" s="764">
        <v>1.9400000000000001E-2</v>
      </c>
      <c r="AG176" s="764">
        <v>2.3400000000000001E-2</v>
      </c>
      <c r="AH176" s="764">
        <v>2.6800000000000001E-2</v>
      </c>
      <c r="AI176" s="764">
        <v>2.9600000000000001E-2</v>
      </c>
      <c r="AJ176" s="764">
        <v>3.1699999999999999E-2</v>
      </c>
      <c r="AK176" s="764">
        <v>3.5200000000000002E-2</v>
      </c>
      <c r="AL176" s="764">
        <v>3.9199999999999999E-2</v>
      </c>
      <c r="AM176" s="764">
        <v>4.19E-2</v>
      </c>
      <c r="AN176" s="764">
        <v>4.53E-2</v>
      </c>
      <c r="AO176" s="764">
        <v>4.9099999999999998E-2</v>
      </c>
      <c r="AP176" s="764">
        <v>5.3100000000000001E-2</v>
      </c>
      <c r="AQ176" s="764">
        <v>5.7700000000000001E-2</v>
      </c>
      <c r="AR176" s="764">
        <v>6.2799999999999995E-2</v>
      </c>
      <c r="AS176" s="764">
        <v>6.8599999999999994E-2</v>
      </c>
      <c r="AT176" s="764">
        <v>7.2099999999999997E-2</v>
      </c>
      <c r="AU176" s="764">
        <v>7.8700000000000006E-2</v>
      </c>
      <c r="AV176" s="764">
        <v>8.3000000000000004E-2</v>
      </c>
      <c r="AW176" s="764">
        <v>9.0800000000000006E-2</v>
      </c>
      <c r="AX176" s="764">
        <v>9.5500000000000002E-2</v>
      </c>
      <c r="AY176" s="764">
        <v>0.1002</v>
      </c>
      <c r="AZ176" s="764">
        <v>0.10539999999999999</v>
      </c>
    </row>
    <row r="177" spans="1:52">
      <c r="A177" s="783" t="s">
        <v>486</v>
      </c>
      <c r="B177" s="782" t="s">
        <v>16</v>
      </c>
      <c r="C177" s="764">
        <v>0</v>
      </c>
      <c r="D177" s="764">
        <v>0</v>
      </c>
      <c r="E177" s="764">
        <v>0</v>
      </c>
      <c r="F177" s="764">
        <v>0</v>
      </c>
      <c r="G177" s="764">
        <v>0</v>
      </c>
      <c r="H177" s="764">
        <v>0</v>
      </c>
      <c r="I177" s="764">
        <v>0</v>
      </c>
      <c r="J177" s="764">
        <v>0</v>
      </c>
      <c r="K177" s="764">
        <v>0</v>
      </c>
      <c r="L177" s="764">
        <v>0</v>
      </c>
      <c r="M177" s="764">
        <v>0</v>
      </c>
      <c r="N177" s="764">
        <v>0</v>
      </c>
      <c r="O177" s="764">
        <v>0</v>
      </c>
      <c r="P177" s="764">
        <v>0</v>
      </c>
      <c r="Q177" s="764">
        <v>0</v>
      </c>
      <c r="R177" s="764">
        <v>0</v>
      </c>
      <c r="S177" s="764">
        <v>0</v>
      </c>
      <c r="T177" s="764">
        <v>0</v>
      </c>
      <c r="U177" s="764">
        <v>0</v>
      </c>
      <c r="V177" s="764">
        <v>0</v>
      </c>
      <c r="W177" s="764">
        <v>0</v>
      </c>
      <c r="X177" s="764">
        <v>0</v>
      </c>
      <c r="Y177" s="764">
        <v>1E-4</v>
      </c>
      <c r="Z177" s="764">
        <v>1E-4</v>
      </c>
      <c r="AA177" s="764">
        <v>4.0000000000000002E-4</v>
      </c>
      <c r="AB177" s="764">
        <v>6.9999999999999999E-4</v>
      </c>
      <c r="AC177" s="764">
        <v>1.8E-3</v>
      </c>
      <c r="AD177" s="764">
        <v>9.4999999999999998E-3</v>
      </c>
      <c r="AE177" s="764">
        <v>1.0800000000000001E-2</v>
      </c>
      <c r="AF177" s="764">
        <v>1.1299999999999999E-2</v>
      </c>
      <c r="AG177" s="764">
        <v>1.3599999999999999E-2</v>
      </c>
      <c r="AH177" s="764">
        <v>1.5599999999999999E-2</v>
      </c>
      <c r="AI177" s="764">
        <v>1.7299999999999999E-2</v>
      </c>
      <c r="AJ177" s="764">
        <v>1.8499999999999999E-2</v>
      </c>
      <c r="AK177" s="764">
        <v>2.0500000000000001E-2</v>
      </c>
      <c r="AL177" s="764">
        <v>2.29E-2</v>
      </c>
      <c r="AM177" s="764">
        <v>2.4400000000000002E-2</v>
      </c>
      <c r="AN177" s="764">
        <v>2.6499999999999999E-2</v>
      </c>
      <c r="AO177" s="764">
        <v>2.86E-2</v>
      </c>
      <c r="AP177" s="764">
        <v>3.1E-2</v>
      </c>
      <c r="AQ177" s="764">
        <v>3.3700000000000001E-2</v>
      </c>
      <c r="AR177" s="764">
        <v>3.6700000000000003E-2</v>
      </c>
      <c r="AS177" s="764">
        <v>0.04</v>
      </c>
      <c r="AT177" s="764">
        <v>4.2099999999999999E-2</v>
      </c>
      <c r="AU177" s="764">
        <v>4.5900000000000003E-2</v>
      </c>
      <c r="AV177" s="764">
        <v>4.8399999999999999E-2</v>
      </c>
      <c r="AW177" s="764">
        <v>5.2999999999999999E-2</v>
      </c>
      <c r="AX177" s="764">
        <v>5.57E-2</v>
      </c>
      <c r="AY177" s="764">
        <v>5.8500000000000003E-2</v>
      </c>
      <c r="AZ177" s="764">
        <v>6.1499999999999999E-2</v>
      </c>
    </row>
    <row r="178" spans="1:52">
      <c r="A178" s="783" t="s">
        <v>486</v>
      </c>
      <c r="B178" s="782" t="s">
        <v>17</v>
      </c>
      <c r="C178" s="764">
        <v>0</v>
      </c>
      <c r="D178" s="764">
        <v>0</v>
      </c>
      <c r="E178" s="764">
        <v>0</v>
      </c>
      <c r="F178" s="764">
        <v>0</v>
      </c>
      <c r="G178" s="764">
        <v>0</v>
      </c>
      <c r="H178" s="764">
        <v>0</v>
      </c>
      <c r="I178" s="764">
        <v>0</v>
      </c>
      <c r="J178" s="764">
        <v>0</v>
      </c>
      <c r="K178" s="764">
        <v>0</v>
      </c>
      <c r="L178" s="764">
        <v>0</v>
      </c>
      <c r="M178" s="764">
        <v>0</v>
      </c>
      <c r="N178" s="764">
        <v>0</v>
      </c>
      <c r="O178" s="764">
        <v>0</v>
      </c>
      <c r="P178" s="764">
        <v>0</v>
      </c>
      <c r="Q178" s="764">
        <v>0</v>
      </c>
      <c r="R178" s="764">
        <v>0</v>
      </c>
      <c r="S178" s="764">
        <v>0</v>
      </c>
      <c r="T178" s="764">
        <v>0</v>
      </c>
      <c r="U178" s="764">
        <v>0</v>
      </c>
      <c r="V178" s="764">
        <v>0</v>
      </c>
      <c r="W178" s="764">
        <v>0</v>
      </c>
      <c r="X178" s="764">
        <v>0</v>
      </c>
      <c r="Y178" s="764">
        <v>0</v>
      </c>
      <c r="Z178" s="764">
        <v>1E-4</v>
      </c>
      <c r="AA178" s="764">
        <v>2.9999999999999997E-4</v>
      </c>
      <c r="AB178" s="764">
        <v>5.9999999999999995E-4</v>
      </c>
      <c r="AC178" s="764">
        <v>1.5E-3</v>
      </c>
      <c r="AD178" s="764">
        <v>8.0000000000000002E-3</v>
      </c>
      <c r="AE178" s="764">
        <v>8.9999999999999993E-3</v>
      </c>
      <c r="AF178" s="764">
        <v>9.4999999999999998E-3</v>
      </c>
      <c r="AG178" s="764">
        <v>1.14E-2</v>
      </c>
      <c r="AH178" s="764">
        <v>1.3100000000000001E-2</v>
      </c>
      <c r="AI178" s="764">
        <v>1.4500000000000001E-2</v>
      </c>
      <c r="AJ178" s="764">
        <v>1.55E-2</v>
      </c>
      <c r="AK178" s="764">
        <v>1.72E-2</v>
      </c>
      <c r="AL178" s="764">
        <v>1.9199999999999998E-2</v>
      </c>
      <c r="AM178" s="764">
        <v>2.0500000000000001E-2</v>
      </c>
      <c r="AN178" s="764">
        <v>2.2200000000000001E-2</v>
      </c>
      <c r="AO178" s="764">
        <v>2.4E-2</v>
      </c>
      <c r="AP178" s="764">
        <v>2.5999999999999999E-2</v>
      </c>
      <c r="AQ178" s="764">
        <v>2.8299999999999999E-2</v>
      </c>
      <c r="AR178" s="764">
        <v>3.0800000000000001E-2</v>
      </c>
      <c r="AS178" s="764">
        <v>3.3599999999999998E-2</v>
      </c>
      <c r="AT178" s="764">
        <v>3.5299999999999998E-2</v>
      </c>
      <c r="AU178" s="764">
        <v>3.8600000000000002E-2</v>
      </c>
      <c r="AV178" s="764">
        <v>4.07E-2</v>
      </c>
      <c r="AW178" s="764">
        <v>4.4499999999999998E-2</v>
      </c>
      <c r="AX178" s="764">
        <v>4.6800000000000001E-2</v>
      </c>
      <c r="AY178" s="764">
        <v>4.9099999999999998E-2</v>
      </c>
      <c r="AZ178" s="764">
        <v>5.16E-2</v>
      </c>
    </row>
    <row r="179" spans="1:52">
      <c r="A179" s="782" t="s">
        <v>4</v>
      </c>
      <c r="B179" s="782"/>
      <c r="C179" s="764"/>
      <c r="D179" s="764"/>
      <c r="E179" s="764"/>
      <c r="F179" s="764"/>
      <c r="G179" s="764"/>
      <c r="H179" s="764"/>
      <c r="I179" s="764"/>
      <c r="J179" s="764"/>
      <c r="K179" s="764"/>
      <c r="L179" s="764"/>
      <c r="M179" s="764"/>
      <c r="N179" s="764"/>
      <c r="O179" s="764"/>
      <c r="P179" s="764"/>
      <c r="Q179" s="764"/>
      <c r="R179" s="764"/>
      <c r="S179" s="764"/>
      <c r="T179" s="764"/>
      <c r="U179" s="764"/>
      <c r="V179" s="764"/>
      <c r="W179" s="764"/>
      <c r="X179" s="764"/>
      <c r="Y179" s="764"/>
      <c r="Z179" s="764"/>
      <c r="AA179" s="764"/>
      <c r="AB179" s="764"/>
      <c r="AC179" s="764"/>
      <c r="AD179" s="764"/>
      <c r="AE179" s="764"/>
      <c r="AF179" s="764"/>
      <c r="AG179" s="764"/>
      <c r="AH179" s="764"/>
      <c r="AI179" s="764"/>
      <c r="AJ179" s="764"/>
      <c r="AK179" s="764"/>
      <c r="AL179" s="764"/>
      <c r="AM179" s="764"/>
      <c r="AN179" s="764"/>
      <c r="AO179" s="764"/>
      <c r="AP179" s="764"/>
      <c r="AQ179" s="764"/>
      <c r="AR179" s="764"/>
      <c r="AS179" s="764"/>
      <c r="AT179" s="764"/>
      <c r="AU179" s="764"/>
      <c r="AV179" s="764"/>
      <c r="AW179" s="764"/>
      <c r="AX179" s="764"/>
      <c r="AY179" s="764"/>
      <c r="AZ179" s="764"/>
    </row>
    <row r="180" spans="1:52">
      <c r="A180" s="783" t="s">
        <v>1162</v>
      </c>
      <c r="B180" s="782"/>
      <c r="C180" s="764">
        <v>1986</v>
      </c>
      <c r="D180" s="764">
        <v>1987</v>
      </c>
      <c r="E180" s="764">
        <v>1988</v>
      </c>
      <c r="F180" s="764">
        <v>1989</v>
      </c>
      <c r="G180" s="764">
        <v>1990</v>
      </c>
      <c r="H180" s="764">
        <v>1991</v>
      </c>
      <c r="I180" s="764">
        <v>1992</v>
      </c>
      <c r="J180" s="764">
        <v>1993</v>
      </c>
      <c r="K180" s="764">
        <v>1994</v>
      </c>
      <c r="L180" s="764">
        <v>1995</v>
      </c>
      <c r="M180" s="764">
        <v>1996</v>
      </c>
      <c r="N180" s="764">
        <v>1997</v>
      </c>
      <c r="O180" s="764">
        <v>1998</v>
      </c>
      <c r="P180" s="764">
        <v>1999</v>
      </c>
      <c r="Q180" s="764">
        <v>2000</v>
      </c>
      <c r="R180" s="764">
        <v>2001</v>
      </c>
      <c r="S180" s="764">
        <v>2002</v>
      </c>
      <c r="T180" s="764">
        <v>2003</v>
      </c>
      <c r="U180" s="764">
        <v>2004</v>
      </c>
      <c r="V180" s="764">
        <v>2005</v>
      </c>
      <c r="W180" s="764">
        <v>2006</v>
      </c>
      <c r="X180" s="764">
        <v>2007</v>
      </c>
      <c r="Y180" s="764">
        <v>2008</v>
      </c>
      <c r="Z180" s="764">
        <v>2009</v>
      </c>
      <c r="AA180" s="764">
        <v>2010</v>
      </c>
      <c r="AB180" s="764">
        <v>2011</v>
      </c>
      <c r="AC180" s="764">
        <v>2012</v>
      </c>
      <c r="AD180" s="764">
        <v>2013</v>
      </c>
      <c r="AE180" s="764">
        <v>2014</v>
      </c>
      <c r="AF180" s="764">
        <v>2015</v>
      </c>
      <c r="AG180" s="764">
        <v>2016</v>
      </c>
      <c r="AH180" s="764">
        <v>2017</v>
      </c>
      <c r="AI180" s="764">
        <v>2018</v>
      </c>
      <c r="AJ180" s="764">
        <v>2019</v>
      </c>
      <c r="AK180" s="764">
        <v>2020</v>
      </c>
      <c r="AL180" s="764">
        <v>2021</v>
      </c>
      <c r="AM180" s="764">
        <v>2022</v>
      </c>
      <c r="AN180" s="764">
        <v>2023</v>
      </c>
      <c r="AO180" s="764">
        <v>2024</v>
      </c>
      <c r="AP180" s="764">
        <v>2025</v>
      </c>
      <c r="AQ180" s="764">
        <v>2026</v>
      </c>
      <c r="AR180" s="764">
        <v>2027</v>
      </c>
      <c r="AS180" s="764">
        <v>2028</v>
      </c>
      <c r="AT180" s="764">
        <v>2029</v>
      </c>
      <c r="AU180" s="764">
        <v>2030</v>
      </c>
      <c r="AV180" s="764">
        <v>2031</v>
      </c>
      <c r="AW180" s="764">
        <v>2032</v>
      </c>
      <c r="AX180" s="764">
        <v>2033</v>
      </c>
      <c r="AY180" s="764">
        <v>2034</v>
      </c>
      <c r="AZ180" s="764">
        <v>2035</v>
      </c>
    </row>
    <row r="181" spans="1:52">
      <c r="A181" s="783" t="s">
        <v>486</v>
      </c>
      <c r="B181" s="782" t="s">
        <v>63</v>
      </c>
      <c r="C181" s="764">
        <v>0</v>
      </c>
      <c r="D181" s="764">
        <v>0</v>
      </c>
      <c r="E181" s="764">
        <v>0</v>
      </c>
      <c r="F181" s="764">
        <v>0</v>
      </c>
      <c r="G181" s="764">
        <v>0</v>
      </c>
      <c r="H181" s="764">
        <v>0</v>
      </c>
      <c r="I181" s="764">
        <v>0</v>
      </c>
      <c r="J181" s="764">
        <v>0</v>
      </c>
      <c r="K181" s="764">
        <v>0</v>
      </c>
      <c r="L181" s="764">
        <v>0</v>
      </c>
      <c r="M181" s="764">
        <v>0</v>
      </c>
      <c r="N181" s="764">
        <v>0</v>
      </c>
      <c r="O181" s="764">
        <v>0</v>
      </c>
      <c r="P181" s="764">
        <v>0</v>
      </c>
      <c r="Q181" s="764">
        <v>0</v>
      </c>
      <c r="R181" s="764">
        <v>0</v>
      </c>
      <c r="S181" s="764">
        <v>0</v>
      </c>
      <c r="T181" s="764">
        <v>0</v>
      </c>
      <c r="U181" s="764">
        <v>0</v>
      </c>
      <c r="V181" s="764">
        <v>0</v>
      </c>
      <c r="W181" s="764">
        <v>0</v>
      </c>
      <c r="X181" s="764">
        <v>0</v>
      </c>
      <c r="Y181" s="764">
        <v>1E-4</v>
      </c>
      <c r="Z181" s="764">
        <v>1E-4</v>
      </c>
      <c r="AA181" s="764">
        <v>2.9999999999999997E-4</v>
      </c>
      <c r="AB181" s="764">
        <v>5.9999999999999995E-4</v>
      </c>
      <c r="AC181" s="764">
        <v>1.5E-3</v>
      </c>
      <c r="AD181" s="764">
        <v>7.7999999999999996E-3</v>
      </c>
      <c r="AE181" s="764">
        <v>8.8000000000000005E-3</v>
      </c>
      <c r="AF181" s="764">
        <v>9.1999999999999998E-3</v>
      </c>
      <c r="AG181" s="764">
        <v>1.11E-2</v>
      </c>
      <c r="AH181" s="764">
        <v>1.2800000000000001E-2</v>
      </c>
      <c r="AI181" s="764">
        <v>1.41E-2</v>
      </c>
      <c r="AJ181" s="764">
        <v>1.5100000000000001E-2</v>
      </c>
      <c r="AK181" s="764">
        <v>1.67E-2</v>
      </c>
      <c r="AL181" s="764">
        <v>1.8700000000000001E-2</v>
      </c>
      <c r="AM181" s="764">
        <v>1.9900000000000001E-2</v>
      </c>
      <c r="AN181" s="764">
        <v>2.1600000000000001E-2</v>
      </c>
      <c r="AO181" s="764">
        <v>2.3300000000000001E-2</v>
      </c>
      <c r="AP181" s="764">
        <v>2.53E-2</v>
      </c>
      <c r="AQ181" s="764">
        <v>2.75E-2</v>
      </c>
      <c r="AR181" s="764">
        <v>2.9899999999999999E-2</v>
      </c>
      <c r="AS181" s="764">
        <v>3.2599999999999997E-2</v>
      </c>
      <c r="AT181" s="764">
        <v>3.4299999999999997E-2</v>
      </c>
      <c r="AU181" s="764">
        <v>3.7400000000000003E-2</v>
      </c>
      <c r="AV181" s="764">
        <v>3.95E-2</v>
      </c>
      <c r="AW181" s="764">
        <v>4.3200000000000002E-2</v>
      </c>
      <c r="AX181" s="764">
        <v>4.5400000000000003E-2</v>
      </c>
      <c r="AY181" s="764">
        <v>4.7699999999999999E-2</v>
      </c>
      <c r="AZ181" s="764">
        <v>5.0099999999999999E-2</v>
      </c>
    </row>
    <row r="182" spans="1:52">
      <c r="A182" s="783" t="s">
        <v>486</v>
      </c>
      <c r="B182" s="782" t="s">
        <v>6</v>
      </c>
      <c r="C182" s="764">
        <v>0</v>
      </c>
      <c r="D182" s="764">
        <v>0</v>
      </c>
      <c r="E182" s="764">
        <v>0</v>
      </c>
      <c r="F182" s="764">
        <v>0</v>
      </c>
      <c r="G182" s="764">
        <v>0</v>
      </c>
      <c r="H182" s="764">
        <v>0</v>
      </c>
      <c r="I182" s="764">
        <v>0</v>
      </c>
      <c r="J182" s="764">
        <v>0</v>
      </c>
      <c r="K182" s="764">
        <v>0</v>
      </c>
      <c r="L182" s="764">
        <v>0</v>
      </c>
      <c r="M182" s="764">
        <v>0</v>
      </c>
      <c r="N182" s="764">
        <v>0</v>
      </c>
      <c r="O182" s="764">
        <v>0</v>
      </c>
      <c r="P182" s="764">
        <v>0</v>
      </c>
      <c r="Q182" s="764">
        <v>0</v>
      </c>
      <c r="R182" s="764">
        <v>0</v>
      </c>
      <c r="S182" s="764">
        <v>0</v>
      </c>
      <c r="T182" s="764">
        <v>0</v>
      </c>
      <c r="U182" s="764">
        <v>0</v>
      </c>
      <c r="V182" s="764">
        <v>0</v>
      </c>
      <c r="W182" s="764">
        <v>0</v>
      </c>
      <c r="X182" s="764">
        <v>0</v>
      </c>
      <c r="Y182" s="764">
        <v>0</v>
      </c>
      <c r="Z182" s="764">
        <v>0</v>
      </c>
      <c r="AA182" s="764">
        <v>0</v>
      </c>
      <c r="AB182" s="764">
        <v>0</v>
      </c>
      <c r="AC182" s="764">
        <v>0</v>
      </c>
      <c r="AD182" s="764">
        <v>0</v>
      </c>
      <c r="AE182" s="764">
        <v>0</v>
      </c>
      <c r="AF182" s="764">
        <v>0</v>
      </c>
      <c r="AG182" s="764">
        <v>0</v>
      </c>
      <c r="AH182" s="764">
        <v>0</v>
      </c>
      <c r="AI182" s="764">
        <v>0</v>
      </c>
      <c r="AJ182" s="764">
        <v>0</v>
      </c>
      <c r="AK182" s="764">
        <v>0</v>
      </c>
      <c r="AL182" s="764">
        <v>0</v>
      </c>
      <c r="AM182" s="764">
        <v>0</v>
      </c>
      <c r="AN182" s="764">
        <v>0</v>
      </c>
      <c r="AO182" s="764">
        <v>0</v>
      </c>
      <c r="AP182" s="764">
        <v>0</v>
      </c>
      <c r="AQ182" s="764">
        <v>0</v>
      </c>
      <c r="AR182" s="764">
        <v>0</v>
      </c>
      <c r="AS182" s="764">
        <v>0</v>
      </c>
      <c r="AT182" s="764">
        <v>0</v>
      </c>
      <c r="AU182" s="764">
        <v>0</v>
      </c>
      <c r="AV182" s="764">
        <v>0</v>
      </c>
      <c r="AW182" s="764">
        <v>0</v>
      </c>
      <c r="AX182" s="764">
        <v>0</v>
      </c>
      <c r="AY182" s="764">
        <v>0</v>
      </c>
      <c r="AZ182" s="764">
        <v>0</v>
      </c>
    </row>
    <row r="183" spans="1:52">
      <c r="A183" s="783" t="s">
        <v>486</v>
      </c>
      <c r="B183" s="782" t="s">
        <v>7</v>
      </c>
      <c r="C183" s="764">
        <v>0</v>
      </c>
      <c r="D183" s="764">
        <v>0</v>
      </c>
      <c r="E183" s="764">
        <v>0</v>
      </c>
      <c r="F183" s="764">
        <v>0</v>
      </c>
      <c r="G183" s="764">
        <v>0</v>
      </c>
      <c r="H183" s="764">
        <v>0</v>
      </c>
      <c r="I183" s="764">
        <v>0</v>
      </c>
      <c r="J183" s="764">
        <v>0</v>
      </c>
      <c r="K183" s="764">
        <v>0</v>
      </c>
      <c r="L183" s="764">
        <v>0</v>
      </c>
      <c r="M183" s="764">
        <v>0</v>
      </c>
      <c r="N183" s="764">
        <v>0</v>
      </c>
      <c r="O183" s="764">
        <v>0</v>
      </c>
      <c r="P183" s="764">
        <v>0</v>
      </c>
      <c r="Q183" s="764">
        <v>0</v>
      </c>
      <c r="R183" s="764">
        <v>0</v>
      </c>
      <c r="S183" s="764">
        <v>0</v>
      </c>
      <c r="T183" s="764">
        <v>0</v>
      </c>
      <c r="U183" s="764">
        <v>0</v>
      </c>
      <c r="V183" s="764">
        <v>0</v>
      </c>
      <c r="W183" s="764">
        <v>0</v>
      </c>
      <c r="X183" s="764">
        <v>0</v>
      </c>
      <c r="Y183" s="764">
        <v>0</v>
      </c>
      <c r="Z183" s="764">
        <v>0</v>
      </c>
      <c r="AA183" s="764">
        <v>0</v>
      </c>
      <c r="AB183" s="764">
        <v>0</v>
      </c>
      <c r="AC183" s="764">
        <v>1E-4</v>
      </c>
      <c r="AD183" s="764">
        <v>2.9999999999999997E-4</v>
      </c>
      <c r="AE183" s="764">
        <v>2.9999999999999997E-4</v>
      </c>
      <c r="AF183" s="764">
        <v>4.0000000000000002E-4</v>
      </c>
      <c r="AG183" s="764">
        <v>4.0000000000000002E-4</v>
      </c>
      <c r="AH183" s="764">
        <v>5.0000000000000001E-4</v>
      </c>
      <c r="AI183" s="764">
        <v>5.9999999999999995E-4</v>
      </c>
      <c r="AJ183" s="764">
        <v>5.9999999999999995E-4</v>
      </c>
      <c r="AK183" s="764">
        <v>6.9999999999999999E-4</v>
      </c>
      <c r="AL183" s="764">
        <v>6.9999999999999999E-4</v>
      </c>
      <c r="AM183" s="764">
        <v>8.0000000000000004E-4</v>
      </c>
      <c r="AN183" s="764">
        <v>8.0000000000000004E-4</v>
      </c>
      <c r="AO183" s="764">
        <v>8.9999999999999998E-4</v>
      </c>
      <c r="AP183" s="764">
        <v>1E-3</v>
      </c>
      <c r="AQ183" s="764">
        <v>1.1000000000000001E-3</v>
      </c>
      <c r="AR183" s="764">
        <v>1.1999999999999999E-3</v>
      </c>
      <c r="AS183" s="764">
        <v>1.2999999999999999E-3</v>
      </c>
      <c r="AT183" s="764">
        <v>1.2999999999999999E-3</v>
      </c>
      <c r="AU183" s="764">
        <v>1.5E-3</v>
      </c>
      <c r="AV183" s="764">
        <v>1.5E-3</v>
      </c>
      <c r="AW183" s="764">
        <v>1.6999999999999999E-3</v>
      </c>
      <c r="AX183" s="764">
        <v>1.8E-3</v>
      </c>
      <c r="AY183" s="764">
        <v>1.9E-3</v>
      </c>
      <c r="AZ183" s="764">
        <v>2E-3</v>
      </c>
    </row>
    <row r="184" spans="1:52">
      <c r="A184" s="783" t="s">
        <v>486</v>
      </c>
      <c r="B184" s="782" t="s">
        <v>8</v>
      </c>
      <c r="C184" s="764">
        <v>0</v>
      </c>
      <c r="D184" s="764">
        <v>0</v>
      </c>
      <c r="E184" s="764">
        <v>0</v>
      </c>
      <c r="F184" s="764">
        <v>0</v>
      </c>
      <c r="G184" s="764">
        <v>0</v>
      </c>
      <c r="H184" s="764">
        <v>0</v>
      </c>
      <c r="I184" s="764">
        <v>0</v>
      </c>
      <c r="J184" s="764">
        <v>0</v>
      </c>
      <c r="K184" s="764">
        <v>0</v>
      </c>
      <c r="L184" s="764">
        <v>0</v>
      </c>
      <c r="M184" s="764">
        <v>0</v>
      </c>
      <c r="N184" s="764">
        <v>0</v>
      </c>
      <c r="O184" s="764">
        <v>0</v>
      </c>
      <c r="P184" s="764">
        <v>0</v>
      </c>
      <c r="Q184" s="764">
        <v>0</v>
      </c>
      <c r="R184" s="764">
        <v>0</v>
      </c>
      <c r="S184" s="764">
        <v>0</v>
      </c>
      <c r="T184" s="764">
        <v>0</v>
      </c>
      <c r="U184" s="764">
        <v>0</v>
      </c>
      <c r="V184" s="764">
        <v>0</v>
      </c>
      <c r="W184" s="764">
        <v>0</v>
      </c>
      <c r="X184" s="764">
        <v>0</v>
      </c>
      <c r="Y184" s="764">
        <v>0</v>
      </c>
      <c r="Z184" s="764">
        <v>1E-4</v>
      </c>
      <c r="AA184" s="764">
        <v>2.0000000000000001E-4</v>
      </c>
      <c r="AB184" s="764">
        <v>2.9999999999999997E-4</v>
      </c>
      <c r="AC184" s="764">
        <v>8.0000000000000004E-4</v>
      </c>
      <c r="AD184" s="764">
        <v>4.4999999999999997E-3</v>
      </c>
      <c r="AE184" s="764">
        <v>5.0000000000000001E-3</v>
      </c>
      <c r="AF184" s="764">
        <v>5.3E-3</v>
      </c>
      <c r="AG184" s="764">
        <v>6.4000000000000003E-3</v>
      </c>
      <c r="AH184" s="764">
        <v>7.3000000000000001E-3</v>
      </c>
      <c r="AI184" s="764">
        <v>8.0999999999999996E-3</v>
      </c>
      <c r="AJ184" s="764">
        <v>8.6999999999999994E-3</v>
      </c>
      <c r="AK184" s="764">
        <v>9.5999999999999992E-3</v>
      </c>
      <c r="AL184" s="764">
        <v>1.0699999999999999E-2</v>
      </c>
      <c r="AM184" s="764">
        <v>1.14E-2</v>
      </c>
      <c r="AN184" s="764">
        <v>1.24E-2</v>
      </c>
      <c r="AO184" s="764">
        <v>1.34E-2</v>
      </c>
      <c r="AP184" s="764">
        <v>1.4500000000000001E-2</v>
      </c>
      <c r="AQ184" s="764">
        <v>1.5800000000000002E-2</v>
      </c>
      <c r="AR184" s="764">
        <v>1.72E-2</v>
      </c>
      <c r="AS184" s="764">
        <v>1.8700000000000001E-2</v>
      </c>
      <c r="AT184" s="764">
        <v>1.9699999999999999E-2</v>
      </c>
      <c r="AU184" s="764">
        <v>2.1499999999999998E-2</v>
      </c>
      <c r="AV184" s="764">
        <v>2.2700000000000001E-2</v>
      </c>
      <c r="AW184" s="764">
        <v>2.4799999999999999E-2</v>
      </c>
      <c r="AX184" s="764">
        <v>2.6100000000000002E-2</v>
      </c>
      <c r="AY184" s="764">
        <v>2.7400000000000001E-2</v>
      </c>
      <c r="AZ184" s="764">
        <v>2.8799999999999999E-2</v>
      </c>
    </row>
    <row r="185" spans="1:52">
      <c r="A185" s="783" t="s">
        <v>486</v>
      </c>
      <c r="B185" s="782" t="s">
        <v>9</v>
      </c>
      <c r="C185" s="764">
        <v>0</v>
      </c>
      <c r="D185" s="764">
        <v>0</v>
      </c>
      <c r="E185" s="764">
        <v>0</v>
      </c>
      <c r="F185" s="764">
        <v>0</v>
      </c>
      <c r="G185" s="764">
        <v>0</v>
      </c>
      <c r="H185" s="764">
        <v>0</v>
      </c>
      <c r="I185" s="764">
        <v>0</v>
      </c>
      <c r="J185" s="764">
        <v>0</v>
      </c>
      <c r="K185" s="764">
        <v>0</v>
      </c>
      <c r="L185" s="764">
        <v>0</v>
      </c>
      <c r="M185" s="764">
        <v>0</v>
      </c>
      <c r="N185" s="764">
        <v>0</v>
      </c>
      <c r="O185" s="764">
        <v>0</v>
      </c>
      <c r="P185" s="764">
        <v>0</v>
      </c>
      <c r="Q185" s="764">
        <v>0</v>
      </c>
      <c r="R185" s="764">
        <v>0</v>
      </c>
      <c r="S185" s="764">
        <v>0</v>
      </c>
      <c r="T185" s="764">
        <v>0</v>
      </c>
      <c r="U185" s="764">
        <v>0</v>
      </c>
      <c r="V185" s="764">
        <v>0</v>
      </c>
      <c r="W185" s="764">
        <v>0</v>
      </c>
      <c r="X185" s="764">
        <v>0</v>
      </c>
      <c r="Y185" s="764">
        <v>1E-4</v>
      </c>
      <c r="Z185" s="764">
        <v>2.9999999999999997E-4</v>
      </c>
      <c r="AA185" s="764">
        <v>6.9999999999999999E-4</v>
      </c>
      <c r="AB185" s="764">
        <v>1.4E-3</v>
      </c>
      <c r="AC185" s="764">
        <v>3.3E-3</v>
      </c>
      <c r="AD185" s="764">
        <v>1.7600000000000001E-2</v>
      </c>
      <c r="AE185" s="764">
        <v>1.9800000000000002E-2</v>
      </c>
      <c r="AF185" s="764">
        <v>2.0799999999999999E-2</v>
      </c>
      <c r="AG185" s="764">
        <v>2.5100000000000001E-2</v>
      </c>
      <c r="AH185" s="764">
        <v>2.8799999999999999E-2</v>
      </c>
      <c r="AI185" s="764">
        <v>3.1800000000000002E-2</v>
      </c>
      <c r="AJ185" s="764">
        <v>3.4099999999999998E-2</v>
      </c>
      <c r="AK185" s="764">
        <v>3.78E-2</v>
      </c>
      <c r="AL185" s="764">
        <v>4.2200000000000001E-2</v>
      </c>
      <c r="AM185" s="764">
        <v>4.4999999999999998E-2</v>
      </c>
      <c r="AN185" s="764">
        <v>4.87E-2</v>
      </c>
      <c r="AO185" s="764">
        <v>5.2699999999999997E-2</v>
      </c>
      <c r="AP185" s="764">
        <v>5.7099999999999998E-2</v>
      </c>
      <c r="AQ185" s="764">
        <v>6.2E-2</v>
      </c>
      <c r="AR185" s="764">
        <v>6.7500000000000004E-2</v>
      </c>
      <c r="AS185" s="764">
        <v>7.3700000000000002E-2</v>
      </c>
      <c r="AT185" s="764">
        <v>7.7499999999999999E-2</v>
      </c>
      <c r="AU185" s="764">
        <v>8.4599999999999995E-2</v>
      </c>
      <c r="AV185" s="764">
        <v>8.9200000000000002E-2</v>
      </c>
      <c r="AW185" s="764">
        <v>9.7600000000000006E-2</v>
      </c>
      <c r="AX185" s="764">
        <v>0.1026</v>
      </c>
      <c r="AY185" s="764">
        <v>0.1077</v>
      </c>
      <c r="AZ185" s="764">
        <v>0.1133</v>
      </c>
    </row>
    <row r="186" spans="1:52">
      <c r="A186" s="783" t="s">
        <v>486</v>
      </c>
      <c r="B186" s="782" t="s">
        <v>10</v>
      </c>
      <c r="C186" s="764">
        <v>0</v>
      </c>
      <c r="D186" s="764">
        <v>0</v>
      </c>
      <c r="E186" s="764">
        <v>0</v>
      </c>
      <c r="F186" s="764">
        <v>0</v>
      </c>
      <c r="G186" s="764">
        <v>0</v>
      </c>
      <c r="H186" s="764">
        <v>0</v>
      </c>
      <c r="I186" s="764">
        <v>0</v>
      </c>
      <c r="J186" s="764">
        <v>0</v>
      </c>
      <c r="K186" s="764">
        <v>0</v>
      </c>
      <c r="L186" s="764">
        <v>0</v>
      </c>
      <c r="M186" s="764">
        <v>0</v>
      </c>
      <c r="N186" s="764">
        <v>0</v>
      </c>
      <c r="O186" s="764">
        <v>0</v>
      </c>
      <c r="P186" s="764">
        <v>0</v>
      </c>
      <c r="Q186" s="764">
        <v>0</v>
      </c>
      <c r="R186" s="764">
        <v>0</v>
      </c>
      <c r="S186" s="764">
        <v>0</v>
      </c>
      <c r="T186" s="764">
        <v>0</v>
      </c>
      <c r="U186" s="764">
        <v>0</v>
      </c>
      <c r="V186" s="764">
        <v>0</v>
      </c>
      <c r="W186" s="764">
        <v>1E-4</v>
      </c>
      <c r="X186" s="764">
        <v>1E-4</v>
      </c>
      <c r="Y186" s="764">
        <v>2.9999999999999997E-4</v>
      </c>
      <c r="Z186" s="764">
        <v>5.9999999999999995E-4</v>
      </c>
      <c r="AA186" s="764">
        <v>1.9E-3</v>
      </c>
      <c r="AB186" s="764">
        <v>3.3E-3</v>
      </c>
      <c r="AC186" s="764">
        <v>8.3000000000000001E-3</v>
      </c>
      <c r="AD186" s="764">
        <v>4.4400000000000002E-2</v>
      </c>
      <c r="AE186" s="764">
        <v>5.0099999999999999E-2</v>
      </c>
      <c r="AF186" s="764">
        <v>5.2600000000000001E-2</v>
      </c>
      <c r="AG186" s="764">
        <v>6.3500000000000001E-2</v>
      </c>
      <c r="AH186" s="764">
        <v>7.2800000000000004E-2</v>
      </c>
      <c r="AI186" s="764">
        <v>8.0399999999999999E-2</v>
      </c>
      <c r="AJ186" s="764">
        <v>8.6099999999999996E-2</v>
      </c>
      <c r="AK186" s="764">
        <v>9.5600000000000004E-2</v>
      </c>
      <c r="AL186" s="764">
        <v>0.1065</v>
      </c>
      <c r="AM186" s="764">
        <v>0.1138</v>
      </c>
      <c r="AN186" s="764">
        <v>0.1232</v>
      </c>
      <c r="AO186" s="764">
        <v>0.1333</v>
      </c>
      <c r="AP186" s="764">
        <v>0.14430000000000001</v>
      </c>
      <c r="AQ186" s="764">
        <v>0.15679999999999999</v>
      </c>
      <c r="AR186" s="764">
        <v>0.17069999999999999</v>
      </c>
      <c r="AS186" s="764">
        <v>0.18629999999999999</v>
      </c>
      <c r="AT186" s="764">
        <v>0.19589999999999999</v>
      </c>
      <c r="AU186" s="764">
        <v>0.2137</v>
      </c>
      <c r="AV186" s="764">
        <v>0.22539999999999999</v>
      </c>
      <c r="AW186" s="764">
        <v>0.24679999999999999</v>
      </c>
      <c r="AX186" s="764">
        <v>0.25929999999999997</v>
      </c>
      <c r="AY186" s="764">
        <v>0.2722</v>
      </c>
      <c r="AZ186" s="764">
        <v>0.2863</v>
      </c>
    </row>
    <row r="187" spans="1:52">
      <c r="A187" s="783" t="s">
        <v>486</v>
      </c>
      <c r="B187" s="782" t="s">
        <v>11</v>
      </c>
      <c r="C187" s="764">
        <v>0</v>
      </c>
      <c r="D187" s="764">
        <v>0</v>
      </c>
      <c r="E187" s="764">
        <v>0</v>
      </c>
      <c r="F187" s="764">
        <v>0</v>
      </c>
      <c r="G187" s="764">
        <v>0</v>
      </c>
      <c r="H187" s="764">
        <v>0</v>
      </c>
      <c r="I187" s="764">
        <v>0</v>
      </c>
      <c r="J187" s="764">
        <v>0</v>
      </c>
      <c r="K187" s="764">
        <v>0</v>
      </c>
      <c r="L187" s="764">
        <v>0</v>
      </c>
      <c r="M187" s="764">
        <v>0</v>
      </c>
      <c r="N187" s="764">
        <v>0</v>
      </c>
      <c r="O187" s="764">
        <v>0</v>
      </c>
      <c r="P187" s="764">
        <v>0</v>
      </c>
      <c r="Q187" s="764">
        <v>0</v>
      </c>
      <c r="R187" s="764">
        <v>0</v>
      </c>
      <c r="S187" s="764">
        <v>0</v>
      </c>
      <c r="T187" s="764">
        <v>0</v>
      </c>
      <c r="U187" s="764">
        <v>0</v>
      </c>
      <c r="V187" s="764">
        <v>0</v>
      </c>
      <c r="W187" s="764">
        <v>1E-4</v>
      </c>
      <c r="X187" s="764">
        <v>1E-4</v>
      </c>
      <c r="Y187" s="764">
        <v>5.0000000000000001E-4</v>
      </c>
      <c r="Z187" s="764">
        <v>8.9999999999999998E-4</v>
      </c>
      <c r="AA187" s="764">
        <v>2.8E-3</v>
      </c>
      <c r="AB187" s="764">
        <v>4.8999999999999998E-3</v>
      </c>
      <c r="AC187" s="764">
        <v>1.23E-2</v>
      </c>
      <c r="AD187" s="764">
        <v>6.5600000000000006E-2</v>
      </c>
      <c r="AE187" s="764">
        <v>7.3899999999999993E-2</v>
      </c>
      <c r="AF187" s="764">
        <v>7.7700000000000005E-2</v>
      </c>
      <c r="AG187" s="764">
        <v>9.3700000000000006E-2</v>
      </c>
      <c r="AH187" s="764">
        <v>0.1075</v>
      </c>
      <c r="AI187" s="764">
        <v>0.1187</v>
      </c>
      <c r="AJ187" s="764">
        <v>0.127</v>
      </c>
      <c r="AK187" s="764">
        <v>0.1411</v>
      </c>
      <c r="AL187" s="764">
        <v>0.1573</v>
      </c>
      <c r="AM187" s="764">
        <v>0.16800000000000001</v>
      </c>
      <c r="AN187" s="764">
        <v>0.18179999999999999</v>
      </c>
      <c r="AO187" s="764">
        <v>0.1968</v>
      </c>
      <c r="AP187" s="764">
        <v>0.21310000000000001</v>
      </c>
      <c r="AQ187" s="764">
        <v>0.23150000000000001</v>
      </c>
      <c r="AR187" s="764">
        <v>0.252</v>
      </c>
      <c r="AS187" s="764">
        <v>0.27510000000000001</v>
      </c>
      <c r="AT187" s="764">
        <v>0.28920000000000001</v>
      </c>
      <c r="AU187" s="764">
        <v>0.3155</v>
      </c>
      <c r="AV187" s="764">
        <v>0.33279999999999998</v>
      </c>
      <c r="AW187" s="764">
        <v>0.36430000000000001</v>
      </c>
      <c r="AX187" s="764">
        <v>0.38279999999999997</v>
      </c>
      <c r="AY187" s="764">
        <v>0.40189999999999998</v>
      </c>
      <c r="AZ187" s="764">
        <v>0.42259999999999998</v>
      </c>
    </row>
    <row r="188" spans="1:52">
      <c r="A188" s="783" t="s">
        <v>486</v>
      </c>
      <c r="B188" s="782" t="s">
        <v>12</v>
      </c>
      <c r="C188" s="764">
        <v>0</v>
      </c>
      <c r="D188" s="764">
        <v>0</v>
      </c>
      <c r="E188" s="764">
        <v>0</v>
      </c>
      <c r="F188" s="764">
        <v>0</v>
      </c>
      <c r="G188" s="764">
        <v>0</v>
      </c>
      <c r="H188" s="764">
        <v>0</v>
      </c>
      <c r="I188" s="764">
        <v>0</v>
      </c>
      <c r="J188" s="764">
        <v>0</v>
      </c>
      <c r="K188" s="764">
        <v>0</v>
      </c>
      <c r="L188" s="764">
        <v>0</v>
      </c>
      <c r="M188" s="764">
        <v>0</v>
      </c>
      <c r="N188" s="764">
        <v>0</v>
      </c>
      <c r="O188" s="764">
        <v>0</v>
      </c>
      <c r="P188" s="764">
        <v>0</v>
      </c>
      <c r="Q188" s="764">
        <v>0</v>
      </c>
      <c r="R188" s="764">
        <v>0</v>
      </c>
      <c r="S188" s="764">
        <v>0</v>
      </c>
      <c r="T188" s="764">
        <v>0</v>
      </c>
      <c r="U188" s="764">
        <v>0</v>
      </c>
      <c r="V188" s="764">
        <v>0</v>
      </c>
      <c r="W188" s="764">
        <v>1E-4</v>
      </c>
      <c r="X188" s="764">
        <v>1E-4</v>
      </c>
      <c r="Y188" s="764">
        <v>5.0000000000000001E-4</v>
      </c>
      <c r="Z188" s="764">
        <v>1.1000000000000001E-3</v>
      </c>
      <c r="AA188" s="764">
        <v>2.8999999999999998E-3</v>
      </c>
      <c r="AB188" s="764">
        <v>5.1000000000000004E-3</v>
      </c>
      <c r="AC188" s="764">
        <v>1.32E-2</v>
      </c>
      <c r="AD188" s="764">
        <v>7.0199999999999999E-2</v>
      </c>
      <c r="AE188" s="764">
        <v>7.9200000000000007E-2</v>
      </c>
      <c r="AF188" s="764">
        <v>8.3199999999999996E-2</v>
      </c>
      <c r="AG188" s="764">
        <v>0.1003</v>
      </c>
      <c r="AH188" s="764">
        <v>0.11509999999999999</v>
      </c>
      <c r="AI188" s="764">
        <v>0.12709999999999999</v>
      </c>
      <c r="AJ188" s="764">
        <v>0.1361</v>
      </c>
      <c r="AK188" s="764">
        <v>0.15110000000000001</v>
      </c>
      <c r="AL188" s="764">
        <v>0.16839999999999999</v>
      </c>
      <c r="AM188" s="764">
        <v>0.1799</v>
      </c>
      <c r="AN188" s="764">
        <v>0.19470000000000001</v>
      </c>
      <c r="AO188" s="764">
        <v>0.2107</v>
      </c>
      <c r="AP188" s="764">
        <v>0.22819999999999999</v>
      </c>
      <c r="AQ188" s="764">
        <v>0.24790000000000001</v>
      </c>
      <c r="AR188" s="764">
        <v>0.26989999999999997</v>
      </c>
      <c r="AS188" s="764">
        <v>0.29459999999999997</v>
      </c>
      <c r="AT188" s="764">
        <v>0.30980000000000002</v>
      </c>
      <c r="AU188" s="764">
        <v>0.33789999999999998</v>
      </c>
      <c r="AV188" s="764">
        <v>0.35639999999999999</v>
      </c>
      <c r="AW188" s="764">
        <v>0.3901</v>
      </c>
      <c r="AX188" s="764">
        <v>0.40989999999999999</v>
      </c>
      <c r="AY188" s="764">
        <v>0.4304</v>
      </c>
      <c r="AZ188" s="764">
        <v>0.4526</v>
      </c>
    </row>
    <row r="189" spans="1:52">
      <c r="A189" s="783" t="s">
        <v>486</v>
      </c>
      <c r="B189" s="782" t="s">
        <v>13</v>
      </c>
      <c r="C189" s="764">
        <v>0</v>
      </c>
      <c r="D189" s="764">
        <v>0</v>
      </c>
      <c r="E189" s="764">
        <v>0</v>
      </c>
      <c r="F189" s="764">
        <v>0</v>
      </c>
      <c r="G189" s="764">
        <v>0</v>
      </c>
      <c r="H189" s="764">
        <v>0</v>
      </c>
      <c r="I189" s="764">
        <v>0</v>
      </c>
      <c r="J189" s="764">
        <v>0</v>
      </c>
      <c r="K189" s="764">
        <v>0</v>
      </c>
      <c r="L189" s="764">
        <v>0</v>
      </c>
      <c r="M189" s="764">
        <v>0</v>
      </c>
      <c r="N189" s="764">
        <v>0</v>
      </c>
      <c r="O189" s="764">
        <v>0</v>
      </c>
      <c r="P189" s="764">
        <v>0</v>
      </c>
      <c r="Q189" s="764">
        <v>0</v>
      </c>
      <c r="R189" s="764">
        <v>0</v>
      </c>
      <c r="S189" s="764">
        <v>0</v>
      </c>
      <c r="T189" s="764">
        <v>0</v>
      </c>
      <c r="U189" s="764">
        <v>0</v>
      </c>
      <c r="V189" s="764">
        <v>0</v>
      </c>
      <c r="W189" s="764">
        <v>1E-4</v>
      </c>
      <c r="X189" s="764">
        <v>1E-4</v>
      </c>
      <c r="Y189" s="764">
        <v>4.0000000000000002E-4</v>
      </c>
      <c r="Z189" s="764">
        <v>8.9999999999999998E-4</v>
      </c>
      <c r="AA189" s="764">
        <v>2.5000000000000001E-3</v>
      </c>
      <c r="AB189" s="764">
        <v>4.4999999999999997E-3</v>
      </c>
      <c r="AC189" s="764">
        <v>1.1299999999999999E-2</v>
      </c>
      <c r="AD189" s="764">
        <v>6.0199999999999997E-2</v>
      </c>
      <c r="AE189" s="764">
        <v>6.7900000000000002E-2</v>
      </c>
      <c r="AF189" s="764">
        <v>7.1300000000000002E-2</v>
      </c>
      <c r="AG189" s="764">
        <v>8.5999999999999993E-2</v>
      </c>
      <c r="AH189" s="764">
        <v>9.8699999999999996E-2</v>
      </c>
      <c r="AI189" s="764">
        <v>0.109</v>
      </c>
      <c r="AJ189" s="764">
        <v>0.1167</v>
      </c>
      <c r="AK189" s="764">
        <v>0.12959999999999999</v>
      </c>
      <c r="AL189" s="764">
        <v>0.14449999999999999</v>
      </c>
      <c r="AM189" s="764">
        <v>0.15429999999999999</v>
      </c>
      <c r="AN189" s="764">
        <v>0.16700000000000001</v>
      </c>
      <c r="AO189" s="764">
        <v>0.1807</v>
      </c>
      <c r="AP189" s="764">
        <v>0.19570000000000001</v>
      </c>
      <c r="AQ189" s="764">
        <v>0.21260000000000001</v>
      </c>
      <c r="AR189" s="764">
        <v>0.23139999999999999</v>
      </c>
      <c r="AS189" s="764">
        <v>0.25259999999999999</v>
      </c>
      <c r="AT189" s="764">
        <v>0.26569999999999999</v>
      </c>
      <c r="AU189" s="764">
        <v>0.2898</v>
      </c>
      <c r="AV189" s="764">
        <v>0.30559999999999998</v>
      </c>
      <c r="AW189" s="764">
        <v>0.33460000000000001</v>
      </c>
      <c r="AX189" s="764">
        <v>0.35160000000000002</v>
      </c>
      <c r="AY189" s="764">
        <v>0.36909999999999998</v>
      </c>
      <c r="AZ189" s="764">
        <v>0.38819999999999999</v>
      </c>
    </row>
    <row r="190" spans="1:52">
      <c r="A190" s="783" t="s">
        <v>486</v>
      </c>
      <c r="B190" s="782" t="s">
        <v>14</v>
      </c>
      <c r="C190" s="764">
        <v>0</v>
      </c>
      <c r="D190" s="764">
        <v>0</v>
      </c>
      <c r="E190" s="764">
        <v>0</v>
      </c>
      <c r="F190" s="764">
        <v>0</v>
      </c>
      <c r="G190" s="764">
        <v>0</v>
      </c>
      <c r="H190" s="764">
        <v>0</v>
      </c>
      <c r="I190" s="764">
        <v>0</v>
      </c>
      <c r="J190" s="764">
        <v>0</v>
      </c>
      <c r="K190" s="764">
        <v>0</v>
      </c>
      <c r="L190" s="764">
        <v>0</v>
      </c>
      <c r="M190" s="764">
        <v>0</v>
      </c>
      <c r="N190" s="764">
        <v>0</v>
      </c>
      <c r="O190" s="764">
        <v>0</v>
      </c>
      <c r="P190" s="764">
        <v>0</v>
      </c>
      <c r="Q190" s="764">
        <v>0</v>
      </c>
      <c r="R190" s="764">
        <v>0</v>
      </c>
      <c r="S190" s="764">
        <v>0</v>
      </c>
      <c r="T190" s="764">
        <v>0</v>
      </c>
      <c r="U190" s="764">
        <v>0</v>
      </c>
      <c r="V190" s="764">
        <v>0</v>
      </c>
      <c r="W190" s="764">
        <v>0</v>
      </c>
      <c r="X190" s="764">
        <v>0</v>
      </c>
      <c r="Y190" s="764">
        <v>0</v>
      </c>
      <c r="Z190" s="764">
        <v>0</v>
      </c>
      <c r="AA190" s="764">
        <v>0</v>
      </c>
      <c r="AB190" s="764">
        <v>0</v>
      </c>
      <c r="AC190" s="764">
        <v>0</v>
      </c>
      <c r="AD190" s="764">
        <v>0</v>
      </c>
      <c r="AE190" s="764">
        <v>0</v>
      </c>
      <c r="AF190" s="764">
        <v>0</v>
      </c>
      <c r="AG190" s="764">
        <v>0</v>
      </c>
      <c r="AH190" s="764">
        <v>0</v>
      </c>
      <c r="AI190" s="764">
        <v>0</v>
      </c>
      <c r="AJ190" s="764">
        <v>0</v>
      </c>
      <c r="AK190" s="764">
        <v>0</v>
      </c>
      <c r="AL190" s="764">
        <v>0</v>
      </c>
      <c r="AM190" s="764">
        <v>0</v>
      </c>
      <c r="AN190" s="764">
        <v>0</v>
      </c>
      <c r="AO190" s="764">
        <v>0</v>
      </c>
      <c r="AP190" s="764">
        <v>0</v>
      </c>
      <c r="AQ190" s="764">
        <v>0</v>
      </c>
      <c r="AR190" s="764">
        <v>0</v>
      </c>
      <c r="AS190" s="764">
        <v>0</v>
      </c>
      <c r="AT190" s="764">
        <v>0</v>
      </c>
      <c r="AU190" s="764">
        <v>0</v>
      </c>
      <c r="AV190" s="764">
        <v>0</v>
      </c>
      <c r="AW190" s="764">
        <v>0</v>
      </c>
      <c r="AX190" s="764">
        <v>0</v>
      </c>
      <c r="AY190" s="764">
        <v>0</v>
      </c>
      <c r="AZ190" s="764">
        <v>0</v>
      </c>
    </row>
    <row r="191" spans="1:52">
      <c r="A191" s="783" t="s">
        <v>486</v>
      </c>
      <c r="B191" s="782" t="s">
        <v>15</v>
      </c>
      <c r="C191" s="764">
        <v>0</v>
      </c>
      <c r="D191" s="764">
        <v>0</v>
      </c>
      <c r="E191" s="764">
        <v>0</v>
      </c>
      <c r="F191" s="764">
        <v>0</v>
      </c>
      <c r="G191" s="764">
        <v>0</v>
      </c>
      <c r="H191" s="764">
        <v>0</v>
      </c>
      <c r="I191" s="764">
        <v>0</v>
      </c>
      <c r="J191" s="764">
        <v>0</v>
      </c>
      <c r="K191" s="764">
        <v>0</v>
      </c>
      <c r="L191" s="764">
        <v>0</v>
      </c>
      <c r="M191" s="764">
        <v>0</v>
      </c>
      <c r="N191" s="764">
        <v>0</v>
      </c>
      <c r="O191" s="764">
        <v>0</v>
      </c>
      <c r="P191" s="764">
        <v>0</v>
      </c>
      <c r="Q191" s="764">
        <v>0</v>
      </c>
      <c r="R191" s="764">
        <v>0</v>
      </c>
      <c r="S191" s="764">
        <v>0</v>
      </c>
      <c r="T191" s="764">
        <v>0</v>
      </c>
      <c r="U191" s="764">
        <v>0</v>
      </c>
      <c r="V191" s="764">
        <v>0</v>
      </c>
      <c r="W191" s="764">
        <v>0</v>
      </c>
      <c r="X191" s="764">
        <v>0</v>
      </c>
      <c r="Y191" s="764">
        <v>0</v>
      </c>
      <c r="Z191" s="764">
        <v>0</v>
      </c>
      <c r="AA191" s="764">
        <v>1E-4</v>
      </c>
      <c r="AB191" s="764">
        <v>1E-4</v>
      </c>
      <c r="AC191" s="764">
        <v>2.9999999999999997E-4</v>
      </c>
      <c r="AD191" s="764">
        <v>1.6000000000000001E-3</v>
      </c>
      <c r="AE191" s="764">
        <v>1.8E-3</v>
      </c>
      <c r="AF191" s="764">
        <v>1.9E-3</v>
      </c>
      <c r="AG191" s="764">
        <v>2.3E-3</v>
      </c>
      <c r="AH191" s="764">
        <v>2.5999999999999999E-3</v>
      </c>
      <c r="AI191" s="764">
        <v>2.8999999999999998E-3</v>
      </c>
      <c r="AJ191" s="764">
        <v>3.0999999999999999E-3</v>
      </c>
      <c r="AK191" s="764">
        <v>3.5000000000000001E-3</v>
      </c>
      <c r="AL191" s="764">
        <v>3.8999999999999998E-3</v>
      </c>
      <c r="AM191" s="764">
        <v>4.1000000000000003E-3</v>
      </c>
      <c r="AN191" s="764">
        <v>4.4999999999999997E-3</v>
      </c>
      <c r="AO191" s="764">
        <v>4.7999999999999996E-3</v>
      </c>
      <c r="AP191" s="764">
        <v>5.1999999999999998E-3</v>
      </c>
      <c r="AQ191" s="764">
        <v>5.7000000000000002E-3</v>
      </c>
      <c r="AR191" s="764">
        <v>6.1999999999999998E-3</v>
      </c>
      <c r="AS191" s="764">
        <v>6.7999999999999996E-3</v>
      </c>
      <c r="AT191" s="764">
        <v>7.1000000000000004E-3</v>
      </c>
      <c r="AU191" s="764">
        <v>7.7999999999999996E-3</v>
      </c>
      <c r="AV191" s="764">
        <v>8.2000000000000007E-3</v>
      </c>
      <c r="AW191" s="764">
        <v>8.9999999999999993E-3</v>
      </c>
      <c r="AX191" s="764">
        <v>9.4000000000000004E-3</v>
      </c>
      <c r="AY191" s="764">
        <v>9.9000000000000008E-3</v>
      </c>
      <c r="AZ191" s="764">
        <v>1.04E-2</v>
      </c>
    </row>
    <row r="192" spans="1:52">
      <c r="A192" s="783" t="s">
        <v>486</v>
      </c>
      <c r="B192" s="782" t="s">
        <v>16</v>
      </c>
      <c r="C192" s="764">
        <v>0</v>
      </c>
      <c r="D192" s="764">
        <v>0</v>
      </c>
      <c r="E192" s="764">
        <v>0</v>
      </c>
      <c r="F192" s="764">
        <v>0</v>
      </c>
      <c r="G192" s="764">
        <v>0</v>
      </c>
      <c r="H192" s="764">
        <v>0</v>
      </c>
      <c r="I192" s="764">
        <v>0</v>
      </c>
      <c r="J192" s="764">
        <v>0</v>
      </c>
      <c r="K192" s="764">
        <v>0</v>
      </c>
      <c r="L192" s="764">
        <v>0</v>
      </c>
      <c r="M192" s="764">
        <v>0</v>
      </c>
      <c r="N192" s="764">
        <v>0</v>
      </c>
      <c r="O192" s="764">
        <v>0</v>
      </c>
      <c r="P192" s="764">
        <v>0</v>
      </c>
      <c r="Q192" s="764">
        <v>0</v>
      </c>
      <c r="R192" s="764">
        <v>0</v>
      </c>
      <c r="S192" s="764">
        <v>0</v>
      </c>
      <c r="T192" s="764">
        <v>0</v>
      </c>
      <c r="U192" s="764">
        <v>0</v>
      </c>
      <c r="V192" s="764">
        <v>0</v>
      </c>
      <c r="W192" s="764">
        <v>0</v>
      </c>
      <c r="X192" s="764">
        <v>0</v>
      </c>
      <c r="Y192" s="764">
        <v>0</v>
      </c>
      <c r="Z192" s="764">
        <v>0</v>
      </c>
      <c r="AA192" s="764">
        <v>0</v>
      </c>
      <c r="AB192" s="764">
        <v>0</v>
      </c>
      <c r="AC192" s="764">
        <v>0</v>
      </c>
      <c r="AD192" s="764">
        <v>0</v>
      </c>
      <c r="AE192" s="764">
        <v>0</v>
      </c>
      <c r="AF192" s="764">
        <v>0</v>
      </c>
      <c r="AG192" s="764">
        <v>0</v>
      </c>
      <c r="AH192" s="764">
        <v>0</v>
      </c>
      <c r="AI192" s="764">
        <v>0</v>
      </c>
      <c r="AJ192" s="764">
        <v>0</v>
      </c>
      <c r="AK192" s="764">
        <v>0</v>
      </c>
      <c r="AL192" s="764">
        <v>0</v>
      </c>
      <c r="AM192" s="764">
        <v>0</v>
      </c>
      <c r="AN192" s="764">
        <v>0</v>
      </c>
      <c r="AO192" s="764">
        <v>0</v>
      </c>
      <c r="AP192" s="764">
        <v>0</v>
      </c>
      <c r="AQ192" s="764">
        <v>0</v>
      </c>
      <c r="AR192" s="764">
        <v>0</v>
      </c>
      <c r="AS192" s="764">
        <v>0</v>
      </c>
      <c r="AT192" s="764">
        <v>0</v>
      </c>
      <c r="AU192" s="764">
        <v>0</v>
      </c>
      <c r="AV192" s="764">
        <v>0</v>
      </c>
      <c r="AW192" s="764">
        <v>0</v>
      </c>
      <c r="AX192" s="764">
        <v>0</v>
      </c>
      <c r="AY192" s="764">
        <v>0</v>
      </c>
      <c r="AZ192" s="764">
        <v>0</v>
      </c>
    </row>
    <row r="193" spans="1:52">
      <c r="A193" s="783" t="s">
        <v>486</v>
      </c>
      <c r="B193" s="782" t="s">
        <v>17</v>
      </c>
      <c r="C193" s="764">
        <v>0</v>
      </c>
      <c r="D193" s="764">
        <v>0</v>
      </c>
      <c r="E193" s="764">
        <v>0</v>
      </c>
      <c r="F193" s="764">
        <v>0</v>
      </c>
      <c r="G193" s="764">
        <v>0</v>
      </c>
      <c r="H193" s="764">
        <v>0</v>
      </c>
      <c r="I193" s="764">
        <v>0</v>
      </c>
      <c r="J193" s="764">
        <v>0</v>
      </c>
      <c r="K193" s="764">
        <v>0</v>
      </c>
      <c r="L193" s="764">
        <v>0</v>
      </c>
      <c r="M193" s="764">
        <v>0</v>
      </c>
      <c r="N193" s="764">
        <v>0</v>
      </c>
      <c r="O193" s="764">
        <v>0</v>
      </c>
      <c r="P193" s="764">
        <v>0</v>
      </c>
      <c r="Q193" s="764">
        <v>0</v>
      </c>
      <c r="R193" s="764">
        <v>0</v>
      </c>
      <c r="S193" s="764">
        <v>0</v>
      </c>
      <c r="T193" s="764">
        <v>0</v>
      </c>
      <c r="U193" s="764">
        <v>0</v>
      </c>
      <c r="V193" s="764">
        <v>0</v>
      </c>
      <c r="W193" s="764">
        <v>0</v>
      </c>
      <c r="X193" s="764">
        <v>0</v>
      </c>
      <c r="Y193" s="764">
        <v>0</v>
      </c>
      <c r="Z193" s="764">
        <v>0</v>
      </c>
      <c r="AA193" s="764">
        <v>0</v>
      </c>
      <c r="AB193" s="764">
        <v>0</v>
      </c>
      <c r="AC193" s="764">
        <v>0</v>
      </c>
      <c r="AD193" s="764">
        <v>0</v>
      </c>
      <c r="AE193" s="764">
        <v>0</v>
      </c>
      <c r="AF193" s="764">
        <v>0</v>
      </c>
      <c r="AG193" s="764">
        <v>0</v>
      </c>
      <c r="AH193" s="764">
        <v>0</v>
      </c>
      <c r="AI193" s="764">
        <v>0</v>
      </c>
      <c r="AJ193" s="764">
        <v>0</v>
      </c>
      <c r="AK193" s="764">
        <v>0</v>
      </c>
      <c r="AL193" s="764">
        <v>0</v>
      </c>
      <c r="AM193" s="764">
        <v>0</v>
      </c>
      <c r="AN193" s="764">
        <v>0</v>
      </c>
      <c r="AO193" s="764">
        <v>0</v>
      </c>
      <c r="AP193" s="764">
        <v>0</v>
      </c>
      <c r="AQ193" s="764">
        <v>0</v>
      </c>
      <c r="AR193" s="764">
        <v>0</v>
      </c>
      <c r="AS193" s="764">
        <v>0</v>
      </c>
      <c r="AT193" s="764">
        <v>0</v>
      </c>
      <c r="AU193" s="764">
        <v>0</v>
      </c>
      <c r="AV193" s="764">
        <v>0</v>
      </c>
      <c r="AW193" s="764">
        <v>0</v>
      </c>
      <c r="AX193" s="764">
        <v>0</v>
      </c>
      <c r="AY193" s="764">
        <v>0</v>
      </c>
      <c r="AZ193" s="764">
        <v>0</v>
      </c>
    </row>
    <row r="194" spans="1:52">
      <c r="A194" s="782" t="s">
        <v>4</v>
      </c>
      <c r="B194" s="782"/>
      <c r="C194" s="764"/>
      <c r="D194" s="764"/>
      <c r="E194" s="764"/>
      <c r="F194" s="764"/>
      <c r="G194" s="764"/>
      <c r="H194" s="764"/>
      <c r="I194" s="764"/>
      <c r="J194" s="764"/>
      <c r="K194" s="764"/>
      <c r="L194" s="764"/>
      <c r="M194" s="764"/>
      <c r="N194" s="764"/>
      <c r="O194" s="764"/>
      <c r="P194" s="764"/>
      <c r="Q194" s="764"/>
      <c r="R194" s="764"/>
      <c r="S194" s="764"/>
      <c r="T194" s="764"/>
      <c r="U194" s="764"/>
      <c r="V194" s="764"/>
      <c r="W194" s="764"/>
      <c r="X194" s="764"/>
      <c r="Y194" s="764"/>
      <c r="Z194" s="764"/>
      <c r="AA194" s="764"/>
      <c r="AB194" s="764"/>
      <c r="AC194" s="764"/>
      <c r="AD194" s="764"/>
      <c r="AE194" s="764"/>
      <c r="AF194" s="764"/>
      <c r="AG194" s="764"/>
      <c r="AH194" s="764"/>
      <c r="AI194" s="764"/>
      <c r="AJ194" s="764"/>
      <c r="AK194" s="764"/>
      <c r="AL194" s="764"/>
      <c r="AM194" s="764"/>
      <c r="AN194" s="764"/>
      <c r="AO194" s="764"/>
      <c r="AP194" s="764"/>
      <c r="AQ194" s="764"/>
      <c r="AR194" s="764"/>
      <c r="AS194" s="764"/>
      <c r="AT194" s="764"/>
      <c r="AU194" s="764"/>
      <c r="AV194" s="764"/>
      <c r="AW194" s="764"/>
      <c r="AX194" s="764"/>
      <c r="AY194" s="764"/>
      <c r="AZ194" s="764"/>
    </row>
    <row r="195" spans="1:52">
      <c r="A195" s="783" t="s">
        <v>1163</v>
      </c>
      <c r="B195" s="782"/>
      <c r="C195" s="764">
        <v>1986</v>
      </c>
      <c r="D195" s="764">
        <v>1987</v>
      </c>
      <c r="E195" s="764">
        <v>1988</v>
      </c>
      <c r="F195" s="764">
        <v>1989</v>
      </c>
      <c r="G195" s="764">
        <v>1990</v>
      </c>
      <c r="H195" s="764">
        <v>1991</v>
      </c>
      <c r="I195" s="764">
        <v>1992</v>
      </c>
      <c r="J195" s="764">
        <v>1993</v>
      </c>
      <c r="K195" s="764">
        <v>1994</v>
      </c>
      <c r="L195" s="764">
        <v>1995</v>
      </c>
      <c r="M195" s="764">
        <v>1996</v>
      </c>
      <c r="N195" s="764">
        <v>1997</v>
      </c>
      <c r="O195" s="764">
        <v>1998</v>
      </c>
      <c r="P195" s="764">
        <v>1999</v>
      </c>
      <c r="Q195" s="764">
        <v>2000</v>
      </c>
      <c r="R195" s="764">
        <v>2001</v>
      </c>
      <c r="S195" s="764">
        <v>2002</v>
      </c>
      <c r="T195" s="764">
        <v>2003</v>
      </c>
      <c r="U195" s="764">
        <v>2004</v>
      </c>
      <c r="V195" s="764">
        <v>2005</v>
      </c>
      <c r="W195" s="764">
        <v>2006</v>
      </c>
      <c r="X195" s="764">
        <v>2007</v>
      </c>
      <c r="Y195" s="764">
        <v>2008</v>
      </c>
      <c r="Z195" s="764">
        <v>2009</v>
      </c>
      <c r="AA195" s="764">
        <v>2010</v>
      </c>
      <c r="AB195" s="764">
        <v>2011</v>
      </c>
      <c r="AC195" s="764">
        <v>2012</v>
      </c>
      <c r="AD195" s="764">
        <v>2013</v>
      </c>
      <c r="AE195" s="764">
        <v>2014</v>
      </c>
      <c r="AF195" s="764">
        <v>2015</v>
      </c>
      <c r="AG195" s="764">
        <v>2016</v>
      </c>
      <c r="AH195" s="764">
        <v>2017</v>
      </c>
      <c r="AI195" s="764">
        <v>2018</v>
      </c>
      <c r="AJ195" s="764">
        <v>2019</v>
      </c>
      <c r="AK195" s="764">
        <v>2020</v>
      </c>
      <c r="AL195" s="764">
        <v>2021</v>
      </c>
      <c r="AM195" s="764">
        <v>2022</v>
      </c>
      <c r="AN195" s="764">
        <v>2023</v>
      </c>
      <c r="AO195" s="764">
        <v>2024</v>
      </c>
      <c r="AP195" s="764">
        <v>2025</v>
      </c>
      <c r="AQ195" s="764">
        <v>2026</v>
      </c>
      <c r="AR195" s="764">
        <v>2027</v>
      </c>
      <c r="AS195" s="764">
        <v>2028</v>
      </c>
      <c r="AT195" s="764">
        <v>2029</v>
      </c>
      <c r="AU195" s="764">
        <v>2030</v>
      </c>
      <c r="AV195" s="764">
        <v>2031</v>
      </c>
      <c r="AW195" s="764">
        <v>2032</v>
      </c>
      <c r="AX195" s="764">
        <v>2033</v>
      </c>
      <c r="AY195" s="764">
        <v>2034</v>
      </c>
      <c r="AZ195" s="764">
        <v>2035</v>
      </c>
    </row>
    <row r="196" spans="1:52">
      <c r="A196" s="783" t="s">
        <v>486</v>
      </c>
      <c r="B196" s="782" t="s">
        <v>63</v>
      </c>
      <c r="C196" s="764">
        <v>0</v>
      </c>
      <c r="D196" s="764">
        <v>0</v>
      </c>
      <c r="E196" s="764">
        <v>0</v>
      </c>
      <c r="F196" s="764">
        <v>0</v>
      </c>
      <c r="G196" s="764">
        <v>0</v>
      </c>
      <c r="H196" s="764">
        <v>0</v>
      </c>
      <c r="I196" s="764">
        <v>0</v>
      </c>
      <c r="J196" s="764">
        <v>0</v>
      </c>
      <c r="K196" s="764">
        <v>0</v>
      </c>
      <c r="L196" s="764">
        <v>0</v>
      </c>
      <c r="M196" s="764">
        <v>0</v>
      </c>
      <c r="N196" s="764">
        <v>0</v>
      </c>
      <c r="O196" s="764">
        <v>0</v>
      </c>
      <c r="P196" s="764">
        <v>0</v>
      </c>
      <c r="Q196" s="764">
        <v>0</v>
      </c>
      <c r="R196" s="764">
        <v>0</v>
      </c>
      <c r="S196" s="764">
        <v>0</v>
      </c>
      <c r="T196" s="764">
        <v>0</v>
      </c>
      <c r="U196" s="764">
        <v>0</v>
      </c>
      <c r="V196" s="764">
        <v>0</v>
      </c>
      <c r="W196" s="764">
        <v>0</v>
      </c>
      <c r="X196" s="764">
        <v>0</v>
      </c>
      <c r="Y196" s="764">
        <v>0</v>
      </c>
      <c r="Z196" s="764">
        <v>0</v>
      </c>
      <c r="AA196" s="764">
        <v>0</v>
      </c>
      <c r="AB196" s="764">
        <v>0</v>
      </c>
      <c r="AC196" s="764">
        <v>0</v>
      </c>
      <c r="AD196" s="764">
        <v>0</v>
      </c>
      <c r="AE196" s="764">
        <v>0</v>
      </c>
      <c r="AF196" s="764">
        <v>0</v>
      </c>
      <c r="AG196" s="764">
        <v>0</v>
      </c>
      <c r="AH196" s="764">
        <v>0</v>
      </c>
      <c r="AI196" s="764">
        <v>0</v>
      </c>
      <c r="AJ196" s="764">
        <v>0</v>
      </c>
      <c r="AK196" s="764">
        <v>0</v>
      </c>
      <c r="AL196" s="764">
        <v>1E-4</v>
      </c>
      <c r="AM196" s="764">
        <v>1E-4</v>
      </c>
      <c r="AN196" s="764">
        <v>1E-4</v>
      </c>
      <c r="AO196" s="764">
        <v>1E-4</v>
      </c>
      <c r="AP196" s="764">
        <v>1E-4</v>
      </c>
      <c r="AQ196" s="764">
        <v>1E-4</v>
      </c>
      <c r="AR196" s="764">
        <v>1E-4</v>
      </c>
      <c r="AS196" s="764">
        <v>1E-4</v>
      </c>
      <c r="AT196" s="764">
        <v>1E-4</v>
      </c>
      <c r="AU196" s="764">
        <v>1E-4</v>
      </c>
      <c r="AV196" s="764">
        <v>1E-4</v>
      </c>
      <c r="AW196" s="764">
        <v>1E-4</v>
      </c>
      <c r="AX196" s="764">
        <v>1E-4</v>
      </c>
      <c r="AY196" s="764">
        <v>1E-4</v>
      </c>
      <c r="AZ196" s="764">
        <v>1E-4</v>
      </c>
    </row>
    <row r="197" spans="1:52">
      <c r="A197" s="783" t="s">
        <v>486</v>
      </c>
      <c r="B197" s="782" t="s">
        <v>6</v>
      </c>
      <c r="C197" s="764">
        <v>0</v>
      </c>
      <c r="D197" s="764">
        <v>0</v>
      </c>
      <c r="E197" s="764">
        <v>0</v>
      </c>
      <c r="F197" s="764">
        <v>0</v>
      </c>
      <c r="G197" s="764">
        <v>0</v>
      </c>
      <c r="H197" s="764">
        <v>0</v>
      </c>
      <c r="I197" s="764">
        <v>0</v>
      </c>
      <c r="J197" s="764">
        <v>0</v>
      </c>
      <c r="K197" s="764">
        <v>0</v>
      </c>
      <c r="L197" s="764">
        <v>0</v>
      </c>
      <c r="M197" s="764">
        <v>0</v>
      </c>
      <c r="N197" s="764">
        <v>0</v>
      </c>
      <c r="O197" s="764">
        <v>0</v>
      </c>
      <c r="P197" s="764">
        <v>0</v>
      </c>
      <c r="Q197" s="764">
        <v>0</v>
      </c>
      <c r="R197" s="764">
        <v>0</v>
      </c>
      <c r="S197" s="764">
        <v>0</v>
      </c>
      <c r="T197" s="764">
        <v>0</v>
      </c>
      <c r="U197" s="764">
        <v>0</v>
      </c>
      <c r="V197" s="764">
        <v>0</v>
      </c>
      <c r="W197" s="764">
        <v>0</v>
      </c>
      <c r="X197" s="764">
        <v>0</v>
      </c>
      <c r="Y197" s="764">
        <v>0</v>
      </c>
      <c r="Z197" s="764">
        <v>0</v>
      </c>
      <c r="AA197" s="764">
        <v>0</v>
      </c>
      <c r="AB197" s="764">
        <v>0</v>
      </c>
      <c r="AC197" s="764">
        <v>0</v>
      </c>
      <c r="AD197" s="764">
        <v>0</v>
      </c>
      <c r="AE197" s="764">
        <v>0</v>
      </c>
      <c r="AF197" s="764">
        <v>0</v>
      </c>
      <c r="AG197" s="764">
        <v>0</v>
      </c>
      <c r="AH197" s="764">
        <v>0</v>
      </c>
      <c r="AI197" s="764">
        <v>0</v>
      </c>
      <c r="AJ197" s="764">
        <v>0</v>
      </c>
      <c r="AK197" s="764">
        <v>0</v>
      </c>
      <c r="AL197" s="764">
        <v>0</v>
      </c>
      <c r="AM197" s="764">
        <v>0</v>
      </c>
      <c r="AN197" s="764">
        <v>0</v>
      </c>
      <c r="AO197" s="764">
        <v>0</v>
      </c>
      <c r="AP197" s="764">
        <v>0</v>
      </c>
      <c r="AQ197" s="764">
        <v>0</v>
      </c>
      <c r="AR197" s="764">
        <v>0</v>
      </c>
      <c r="AS197" s="764">
        <v>0</v>
      </c>
      <c r="AT197" s="764">
        <v>0</v>
      </c>
      <c r="AU197" s="764">
        <v>0</v>
      </c>
      <c r="AV197" s="764">
        <v>0</v>
      </c>
      <c r="AW197" s="764">
        <v>0</v>
      </c>
      <c r="AX197" s="764">
        <v>0</v>
      </c>
      <c r="AY197" s="764">
        <v>0</v>
      </c>
      <c r="AZ197" s="764">
        <v>0</v>
      </c>
    </row>
    <row r="198" spans="1:52">
      <c r="A198" s="783" t="s">
        <v>486</v>
      </c>
      <c r="B198" s="782" t="s">
        <v>7</v>
      </c>
      <c r="C198" s="764">
        <v>0</v>
      </c>
      <c r="D198" s="764">
        <v>0</v>
      </c>
      <c r="E198" s="764">
        <v>0</v>
      </c>
      <c r="F198" s="764">
        <v>0</v>
      </c>
      <c r="G198" s="764">
        <v>0</v>
      </c>
      <c r="H198" s="764">
        <v>0</v>
      </c>
      <c r="I198" s="764">
        <v>0</v>
      </c>
      <c r="J198" s="764">
        <v>0</v>
      </c>
      <c r="K198" s="764">
        <v>0</v>
      </c>
      <c r="L198" s="764">
        <v>0</v>
      </c>
      <c r="M198" s="764">
        <v>0</v>
      </c>
      <c r="N198" s="764">
        <v>0</v>
      </c>
      <c r="O198" s="764">
        <v>0</v>
      </c>
      <c r="P198" s="764">
        <v>0</v>
      </c>
      <c r="Q198" s="764">
        <v>0</v>
      </c>
      <c r="R198" s="764">
        <v>0</v>
      </c>
      <c r="S198" s="764">
        <v>0</v>
      </c>
      <c r="T198" s="764">
        <v>0</v>
      </c>
      <c r="U198" s="764">
        <v>0</v>
      </c>
      <c r="V198" s="764">
        <v>0</v>
      </c>
      <c r="W198" s="764">
        <v>0</v>
      </c>
      <c r="X198" s="764">
        <v>0</v>
      </c>
      <c r="Y198" s="764">
        <v>0</v>
      </c>
      <c r="Z198" s="764">
        <v>0</v>
      </c>
      <c r="AA198" s="764">
        <v>0</v>
      </c>
      <c r="AB198" s="764">
        <v>0</v>
      </c>
      <c r="AC198" s="764">
        <v>0</v>
      </c>
      <c r="AD198" s="764">
        <v>0</v>
      </c>
      <c r="AE198" s="764">
        <v>0</v>
      </c>
      <c r="AF198" s="764">
        <v>0</v>
      </c>
      <c r="AG198" s="764">
        <v>0</v>
      </c>
      <c r="AH198" s="764">
        <v>0</v>
      </c>
      <c r="AI198" s="764">
        <v>0</v>
      </c>
      <c r="AJ198" s="764">
        <v>0</v>
      </c>
      <c r="AK198" s="764">
        <v>0</v>
      </c>
      <c r="AL198" s="764">
        <v>0</v>
      </c>
      <c r="AM198" s="764">
        <v>0</v>
      </c>
      <c r="AN198" s="764">
        <v>0</v>
      </c>
      <c r="AO198" s="764">
        <v>0</v>
      </c>
      <c r="AP198" s="764">
        <v>0</v>
      </c>
      <c r="AQ198" s="764">
        <v>0</v>
      </c>
      <c r="AR198" s="764">
        <v>0</v>
      </c>
      <c r="AS198" s="764">
        <v>0</v>
      </c>
      <c r="AT198" s="764">
        <v>0</v>
      </c>
      <c r="AU198" s="764">
        <v>0</v>
      </c>
      <c r="AV198" s="764">
        <v>0</v>
      </c>
      <c r="AW198" s="764">
        <v>0</v>
      </c>
      <c r="AX198" s="764">
        <v>0</v>
      </c>
      <c r="AY198" s="764">
        <v>0</v>
      </c>
      <c r="AZ198" s="764">
        <v>0</v>
      </c>
    </row>
    <row r="199" spans="1:52">
      <c r="A199" s="783" t="s">
        <v>486</v>
      </c>
      <c r="B199" s="782" t="s">
        <v>8</v>
      </c>
      <c r="C199" s="764">
        <v>0</v>
      </c>
      <c r="D199" s="764">
        <v>0</v>
      </c>
      <c r="E199" s="764">
        <v>0</v>
      </c>
      <c r="F199" s="764">
        <v>0</v>
      </c>
      <c r="G199" s="764">
        <v>0</v>
      </c>
      <c r="H199" s="764">
        <v>0</v>
      </c>
      <c r="I199" s="764">
        <v>0</v>
      </c>
      <c r="J199" s="764">
        <v>0</v>
      </c>
      <c r="K199" s="764">
        <v>0</v>
      </c>
      <c r="L199" s="764">
        <v>0</v>
      </c>
      <c r="M199" s="764">
        <v>0</v>
      </c>
      <c r="N199" s="764">
        <v>0</v>
      </c>
      <c r="O199" s="764">
        <v>0</v>
      </c>
      <c r="P199" s="764">
        <v>0</v>
      </c>
      <c r="Q199" s="764">
        <v>0</v>
      </c>
      <c r="R199" s="764">
        <v>0</v>
      </c>
      <c r="S199" s="764">
        <v>0</v>
      </c>
      <c r="T199" s="764">
        <v>0</v>
      </c>
      <c r="U199" s="764">
        <v>0</v>
      </c>
      <c r="V199" s="764">
        <v>0</v>
      </c>
      <c r="W199" s="764">
        <v>0</v>
      </c>
      <c r="X199" s="764">
        <v>0</v>
      </c>
      <c r="Y199" s="764">
        <v>0</v>
      </c>
      <c r="Z199" s="764">
        <v>0</v>
      </c>
      <c r="AA199" s="764">
        <v>0</v>
      </c>
      <c r="AB199" s="764">
        <v>0</v>
      </c>
      <c r="AC199" s="764">
        <v>0</v>
      </c>
      <c r="AD199" s="764">
        <v>0</v>
      </c>
      <c r="AE199" s="764">
        <v>0</v>
      </c>
      <c r="AF199" s="764">
        <v>0</v>
      </c>
      <c r="AG199" s="764">
        <v>0</v>
      </c>
      <c r="AH199" s="764">
        <v>0</v>
      </c>
      <c r="AI199" s="764">
        <v>0</v>
      </c>
      <c r="AJ199" s="764">
        <v>0</v>
      </c>
      <c r="AK199" s="764">
        <v>0</v>
      </c>
      <c r="AL199" s="764">
        <v>0</v>
      </c>
      <c r="AM199" s="764">
        <v>0</v>
      </c>
      <c r="AN199" s="764">
        <v>0</v>
      </c>
      <c r="AO199" s="764">
        <v>0</v>
      </c>
      <c r="AP199" s="764">
        <v>0</v>
      </c>
      <c r="AQ199" s="764">
        <v>0</v>
      </c>
      <c r="AR199" s="764">
        <v>0</v>
      </c>
      <c r="AS199" s="764">
        <v>0</v>
      </c>
      <c r="AT199" s="764">
        <v>0</v>
      </c>
      <c r="AU199" s="764">
        <v>0</v>
      </c>
      <c r="AV199" s="764">
        <v>0</v>
      </c>
      <c r="AW199" s="764">
        <v>0</v>
      </c>
      <c r="AX199" s="764">
        <v>0</v>
      </c>
      <c r="AY199" s="764">
        <v>0</v>
      </c>
      <c r="AZ199" s="764">
        <v>0</v>
      </c>
    </row>
    <row r="200" spans="1:52">
      <c r="A200" s="783" t="s">
        <v>486</v>
      </c>
      <c r="B200" s="782" t="s">
        <v>9</v>
      </c>
      <c r="C200" s="764">
        <v>0</v>
      </c>
      <c r="D200" s="764">
        <v>0</v>
      </c>
      <c r="E200" s="764">
        <v>0</v>
      </c>
      <c r="F200" s="764">
        <v>0</v>
      </c>
      <c r="G200" s="764">
        <v>0</v>
      </c>
      <c r="H200" s="764">
        <v>0</v>
      </c>
      <c r="I200" s="764">
        <v>0</v>
      </c>
      <c r="J200" s="764">
        <v>0</v>
      </c>
      <c r="K200" s="764">
        <v>0</v>
      </c>
      <c r="L200" s="764">
        <v>0</v>
      </c>
      <c r="M200" s="764">
        <v>0</v>
      </c>
      <c r="N200" s="764">
        <v>0</v>
      </c>
      <c r="O200" s="764">
        <v>0</v>
      </c>
      <c r="P200" s="764">
        <v>0</v>
      </c>
      <c r="Q200" s="764">
        <v>0</v>
      </c>
      <c r="R200" s="764">
        <v>0</v>
      </c>
      <c r="S200" s="764">
        <v>0</v>
      </c>
      <c r="T200" s="764">
        <v>0</v>
      </c>
      <c r="U200" s="764">
        <v>0</v>
      </c>
      <c r="V200" s="764">
        <v>0</v>
      </c>
      <c r="W200" s="764">
        <v>0</v>
      </c>
      <c r="X200" s="764">
        <v>0</v>
      </c>
      <c r="Y200" s="764">
        <v>0</v>
      </c>
      <c r="Z200" s="764">
        <v>0</v>
      </c>
      <c r="AA200" s="764">
        <v>0</v>
      </c>
      <c r="AB200" s="764">
        <v>0</v>
      </c>
      <c r="AC200" s="764">
        <v>0</v>
      </c>
      <c r="AD200" s="764">
        <v>0</v>
      </c>
      <c r="AE200" s="764">
        <v>0</v>
      </c>
      <c r="AF200" s="764">
        <v>0</v>
      </c>
      <c r="AG200" s="764">
        <v>0</v>
      </c>
      <c r="AH200" s="764">
        <v>0</v>
      </c>
      <c r="AI200" s="764">
        <v>0</v>
      </c>
      <c r="AJ200" s="764">
        <v>0</v>
      </c>
      <c r="AK200" s="764">
        <v>0</v>
      </c>
      <c r="AL200" s="764">
        <v>0</v>
      </c>
      <c r="AM200" s="764">
        <v>0</v>
      </c>
      <c r="AN200" s="764">
        <v>0</v>
      </c>
      <c r="AO200" s="764">
        <v>0</v>
      </c>
      <c r="AP200" s="764">
        <v>0</v>
      </c>
      <c r="AQ200" s="764">
        <v>0</v>
      </c>
      <c r="AR200" s="764">
        <v>0</v>
      </c>
      <c r="AS200" s="764">
        <v>0</v>
      </c>
      <c r="AT200" s="764">
        <v>0</v>
      </c>
      <c r="AU200" s="764">
        <v>0</v>
      </c>
      <c r="AV200" s="764">
        <v>0</v>
      </c>
      <c r="AW200" s="764">
        <v>0</v>
      </c>
      <c r="AX200" s="764">
        <v>0</v>
      </c>
      <c r="AY200" s="764">
        <v>0</v>
      </c>
      <c r="AZ200" s="764">
        <v>0</v>
      </c>
    </row>
    <row r="201" spans="1:52">
      <c r="A201" s="783" t="s">
        <v>486</v>
      </c>
      <c r="B201" s="782" t="s">
        <v>10</v>
      </c>
      <c r="C201" s="764">
        <v>0</v>
      </c>
      <c r="D201" s="764">
        <v>0</v>
      </c>
      <c r="E201" s="764">
        <v>0</v>
      </c>
      <c r="F201" s="764">
        <v>0</v>
      </c>
      <c r="G201" s="764">
        <v>0</v>
      </c>
      <c r="H201" s="764">
        <v>0</v>
      </c>
      <c r="I201" s="764">
        <v>0</v>
      </c>
      <c r="J201" s="764">
        <v>0</v>
      </c>
      <c r="K201" s="764">
        <v>0</v>
      </c>
      <c r="L201" s="764">
        <v>0</v>
      </c>
      <c r="M201" s="764">
        <v>0</v>
      </c>
      <c r="N201" s="764">
        <v>0</v>
      </c>
      <c r="O201" s="764">
        <v>0</v>
      </c>
      <c r="P201" s="764">
        <v>0</v>
      </c>
      <c r="Q201" s="764">
        <v>0</v>
      </c>
      <c r="R201" s="764">
        <v>0</v>
      </c>
      <c r="S201" s="764">
        <v>0</v>
      </c>
      <c r="T201" s="764">
        <v>0</v>
      </c>
      <c r="U201" s="764">
        <v>0</v>
      </c>
      <c r="V201" s="764">
        <v>0</v>
      </c>
      <c r="W201" s="764">
        <v>0</v>
      </c>
      <c r="X201" s="764">
        <v>0</v>
      </c>
      <c r="Y201" s="764">
        <v>0</v>
      </c>
      <c r="Z201" s="764">
        <v>0</v>
      </c>
      <c r="AA201" s="764">
        <v>0</v>
      </c>
      <c r="AB201" s="764">
        <v>0</v>
      </c>
      <c r="AC201" s="764">
        <v>0</v>
      </c>
      <c r="AD201" s="764">
        <v>0</v>
      </c>
      <c r="AE201" s="764">
        <v>0</v>
      </c>
      <c r="AF201" s="764">
        <v>0</v>
      </c>
      <c r="AG201" s="764">
        <v>0</v>
      </c>
      <c r="AH201" s="764">
        <v>0</v>
      </c>
      <c r="AI201" s="764">
        <v>0</v>
      </c>
      <c r="AJ201" s="764">
        <v>0</v>
      </c>
      <c r="AK201" s="764">
        <v>0</v>
      </c>
      <c r="AL201" s="764">
        <v>0</v>
      </c>
      <c r="AM201" s="764">
        <v>0</v>
      </c>
      <c r="AN201" s="764">
        <v>0</v>
      </c>
      <c r="AO201" s="764">
        <v>0</v>
      </c>
      <c r="AP201" s="764">
        <v>0</v>
      </c>
      <c r="AQ201" s="764">
        <v>0</v>
      </c>
      <c r="AR201" s="764">
        <v>0</v>
      </c>
      <c r="AS201" s="764">
        <v>0</v>
      </c>
      <c r="AT201" s="764">
        <v>0</v>
      </c>
      <c r="AU201" s="764">
        <v>0</v>
      </c>
      <c r="AV201" s="764">
        <v>0</v>
      </c>
      <c r="AW201" s="764">
        <v>0</v>
      </c>
      <c r="AX201" s="764">
        <v>0</v>
      </c>
      <c r="AY201" s="764">
        <v>0</v>
      </c>
      <c r="AZ201" s="764">
        <v>0</v>
      </c>
    </row>
    <row r="202" spans="1:52">
      <c r="A202" s="783" t="s">
        <v>486</v>
      </c>
      <c r="B202" s="782" t="s">
        <v>11</v>
      </c>
      <c r="C202" s="764">
        <v>0</v>
      </c>
      <c r="D202" s="764">
        <v>0</v>
      </c>
      <c r="E202" s="764">
        <v>0</v>
      </c>
      <c r="F202" s="764">
        <v>0</v>
      </c>
      <c r="G202" s="764">
        <v>0</v>
      </c>
      <c r="H202" s="764">
        <v>0</v>
      </c>
      <c r="I202" s="764">
        <v>0</v>
      </c>
      <c r="J202" s="764">
        <v>0</v>
      </c>
      <c r="K202" s="764">
        <v>0</v>
      </c>
      <c r="L202" s="764">
        <v>0</v>
      </c>
      <c r="M202" s="764">
        <v>0</v>
      </c>
      <c r="N202" s="764">
        <v>0</v>
      </c>
      <c r="O202" s="764">
        <v>0</v>
      </c>
      <c r="P202" s="764">
        <v>0</v>
      </c>
      <c r="Q202" s="764">
        <v>0</v>
      </c>
      <c r="R202" s="764">
        <v>0</v>
      </c>
      <c r="S202" s="764">
        <v>0</v>
      </c>
      <c r="T202" s="764">
        <v>0</v>
      </c>
      <c r="U202" s="764">
        <v>0</v>
      </c>
      <c r="V202" s="764">
        <v>0</v>
      </c>
      <c r="W202" s="764">
        <v>0</v>
      </c>
      <c r="X202" s="764">
        <v>0</v>
      </c>
      <c r="Y202" s="764">
        <v>0</v>
      </c>
      <c r="Z202" s="764">
        <v>0</v>
      </c>
      <c r="AA202" s="764">
        <v>0</v>
      </c>
      <c r="AB202" s="764">
        <v>0</v>
      </c>
      <c r="AC202" s="764">
        <v>0</v>
      </c>
      <c r="AD202" s="764">
        <v>0</v>
      </c>
      <c r="AE202" s="764">
        <v>0</v>
      </c>
      <c r="AF202" s="764">
        <v>0</v>
      </c>
      <c r="AG202" s="764">
        <v>0</v>
      </c>
      <c r="AH202" s="764">
        <v>0</v>
      </c>
      <c r="AI202" s="764">
        <v>0</v>
      </c>
      <c r="AJ202" s="764">
        <v>0</v>
      </c>
      <c r="AK202" s="764">
        <v>0</v>
      </c>
      <c r="AL202" s="764">
        <v>0</v>
      </c>
      <c r="AM202" s="764">
        <v>0</v>
      </c>
      <c r="AN202" s="764">
        <v>0</v>
      </c>
      <c r="AO202" s="764">
        <v>0</v>
      </c>
      <c r="AP202" s="764">
        <v>0</v>
      </c>
      <c r="AQ202" s="764">
        <v>0</v>
      </c>
      <c r="AR202" s="764">
        <v>0</v>
      </c>
      <c r="AS202" s="764">
        <v>0</v>
      </c>
      <c r="AT202" s="764">
        <v>0</v>
      </c>
      <c r="AU202" s="764">
        <v>0</v>
      </c>
      <c r="AV202" s="764">
        <v>0</v>
      </c>
      <c r="AW202" s="764">
        <v>0</v>
      </c>
      <c r="AX202" s="764">
        <v>0</v>
      </c>
      <c r="AY202" s="764">
        <v>0</v>
      </c>
      <c r="AZ202" s="764">
        <v>0</v>
      </c>
    </row>
    <row r="203" spans="1:52">
      <c r="A203" s="783" t="s">
        <v>486</v>
      </c>
      <c r="B203" s="782" t="s">
        <v>12</v>
      </c>
      <c r="C203" s="764">
        <v>0</v>
      </c>
      <c r="D203" s="764">
        <v>0</v>
      </c>
      <c r="E203" s="764">
        <v>0</v>
      </c>
      <c r="F203" s="764">
        <v>0</v>
      </c>
      <c r="G203" s="764">
        <v>0</v>
      </c>
      <c r="H203" s="764">
        <v>0</v>
      </c>
      <c r="I203" s="764">
        <v>0</v>
      </c>
      <c r="J203" s="764">
        <v>0</v>
      </c>
      <c r="K203" s="764">
        <v>0</v>
      </c>
      <c r="L203" s="764">
        <v>0</v>
      </c>
      <c r="M203" s="764">
        <v>0</v>
      </c>
      <c r="N203" s="764">
        <v>0</v>
      </c>
      <c r="O203" s="764">
        <v>0</v>
      </c>
      <c r="P203" s="764">
        <v>0</v>
      </c>
      <c r="Q203" s="764">
        <v>0</v>
      </c>
      <c r="R203" s="764">
        <v>0</v>
      </c>
      <c r="S203" s="764">
        <v>0</v>
      </c>
      <c r="T203" s="764">
        <v>0</v>
      </c>
      <c r="U203" s="764">
        <v>0</v>
      </c>
      <c r="V203" s="764">
        <v>0</v>
      </c>
      <c r="W203" s="764">
        <v>0</v>
      </c>
      <c r="X203" s="764">
        <v>0</v>
      </c>
      <c r="Y203" s="764">
        <v>0</v>
      </c>
      <c r="Z203" s="764">
        <v>0</v>
      </c>
      <c r="AA203" s="764">
        <v>0</v>
      </c>
      <c r="AB203" s="764">
        <v>1E-4</v>
      </c>
      <c r="AC203" s="764">
        <v>1E-4</v>
      </c>
      <c r="AD203" s="764">
        <v>8.0000000000000004E-4</v>
      </c>
      <c r="AE203" s="764">
        <v>8.9999999999999998E-4</v>
      </c>
      <c r="AF203" s="764">
        <v>8.9999999999999998E-4</v>
      </c>
      <c r="AG203" s="764">
        <v>1.1000000000000001E-3</v>
      </c>
      <c r="AH203" s="764">
        <v>1.1999999999999999E-3</v>
      </c>
      <c r="AI203" s="764">
        <v>1.4E-3</v>
      </c>
      <c r="AJ203" s="764">
        <v>1.5E-3</v>
      </c>
      <c r="AK203" s="764">
        <v>1.6000000000000001E-3</v>
      </c>
      <c r="AL203" s="764">
        <v>1.8E-3</v>
      </c>
      <c r="AM203" s="764">
        <v>2E-3</v>
      </c>
      <c r="AN203" s="764">
        <v>2.0999999999999999E-3</v>
      </c>
      <c r="AO203" s="764">
        <v>2.3E-3</v>
      </c>
      <c r="AP203" s="764">
        <v>2.5000000000000001E-3</v>
      </c>
      <c r="AQ203" s="764">
        <v>2.7000000000000001E-3</v>
      </c>
      <c r="AR203" s="764">
        <v>2.8999999999999998E-3</v>
      </c>
      <c r="AS203" s="764">
        <v>3.2000000000000002E-3</v>
      </c>
      <c r="AT203" s="764">
        <v>3.3999999999999998E-3</v>
      </c>
      <c r="AU203" s="764">
        <v>3.7000000000000002E-3</v>
      </c>
      <c r="AV203" s="764">
        <v>3.8999999999999998E-3</v>
      </c>
      <c r="AW203" s="764">
        <v>4.1999999999999997E-3</v>
      </c>
      <c r="AX203" s="764">
        <v>4.4999999999999997E-3</v>
      </c>
      <c r="AY203" s="764">
        <v>4.7000000000000002E-3</v>
      </c>
      <c r="AZ203" s="764">
        <v>4.8999999999999998E-3</v>
      </c>
    </row>
    <row r="204" spans="1:52">
      <c r="A204" s="783" t="s">
        <v>486</v>
      </c>
      <c r="B204" s="782" t="s">
        <v>13</v>
      </c>
      <c r="C204" s="764">
        <v>0</v>
      </c>
      <c r="D204" s="764">
        <v>0</v>
      </c>
      <c r="E204" s="764">
        <v>0</v>
      </c>
      <c r="F204" s="764">
        <v>0</v>
      </c>
      <c r="G204" s="764">
        <v>0</v>
      </c>
      <c r="H204" s="764">
        <v>0</v>
      </c>
      <c r="I204" s="764">
        <v>0</v>
      </c>
      <c r="J204" s="764">
        <v>0</v>
      </c>
      <c r="K204" s="764">
        <v>0</v>
      </c>
      <c r="L204" s="764">
        <v>0</v>
      </c>
      <c r="M204" s="764">
        <v>0</v>
      </c>
      <c r="N204" s="764">
        <v>0</v>
      </c>
      <c r="O204" s="764">
        <v>0</v>
      </c>
      <c r="P204" s="764">
        <v>0</v>
      </c>
      <c r="Q204" s="764">
        <v>0</v>
      </c>
      <c r="R204" s="764">
        <v>0</v>
      </c>
      <c r="S204" s="764">
        <v>0</v>
      </c>
      <c r="T204" s="764">
        <v>0</v>
      </c>
      <c r="U204" s="764">
        <v>0</v>
      </c>
      <c r="V204" s="764">
        <v>0</v>
      </c>
      <c r="W204" s="764">
        <v>0</v>
      </c>
      <c r="X204" s="764">
        <v>0</v>
      </c>
      <c r="Y204" s="764">
        <v>0</v>
      </c>
      <c r="Z204" s="764">
        <v>0</v>
      </c>
      <c r="AA204" s="764">
        <v>0</v>
      </c>
      <c r="AB204" s="764">
        <v>0</v>
      </c>
      <c r="AC204" s="764">
        <v>0</v>
      </c>
      <c r="AD204" s="764">
        <v>0</v>
      </c>
      <c r="AE204" s="764">
        <v>0</v>
      </c>
      <c r="AF204" s="764">
        <v>0</v>
      </c>
      <c r="AG204" s="764">
        <v>0</v>
      </c>
      <c r="AH204" s="764">
        <v>0</v>
      </c>
      <c r="AI204" s="764">
        <v>0</v>
      </c>
      <c r="AJ204" s="764">
        <v>0</v>
      </c>
      <c r="AK204" s="764">
        <v>0</v>
      </c>
      <c r="AL204" s="764">
        <v>0</v>
      </c>
      <c r="AM204" s="764">
        <v>0</v>
      </c>
      <c r="AN204" s="764">
        <v>0</v>
      </c>
      <c r="AO204" s="764">
        <v>0</v>
      </c>
      <c r="AP204" s="764">
        <v>0</v>
      </c>
      <c r="AQ204" s="764">
        <v>0</v>
      </c>
      <c r="AR204" s="764">
        <v>0</v>
      </c>
      <c r="AS204" s="764">
        <v>0</v>
      </c>
      <c r="AT204" s="764">
        <v>0</v>
      </c>
      <c r="AU204" s="764">
        <v>0</v>
      </c>
      <c r="AV204" s="764">
        <v>0</v>
      </c>
      <c r="AW204" s="764">
        <v>0</v>
      </c>
      <c r="AX204" s="764">
        <v>0</v>
      </c>
      <c r="AY204" s="764">
        <v>0</v>
      </c>
      <c r="AZ204" s="764">
        <v>0</v>
      </c>
    </row>
    <row r="205" spans="1:52">
      <c r="A205" s="783" t="s">
        <v>486</v>
      </c>
      <c r="B205" s="782" t="s">
        <v>14</v>
      </c>
      <c r="C205" s="764">
        <v>0</v>
      </c>
      <c r="D205" s="764">
        <v>0</v>
      </c>
      <c r="E205" s="764">
        <v>0</v>
      </c>
      <c r="F205" s="764">
        <v>0</v>
      </c>
      <c r="G205" s="764">
        <v>0</v>
      </c>
      <c r="H205" s="764">
        <v>0</v>
      </c>
      <c r="I205" s="764">
        <v>0</v>
      </c>
      <c r="J205" s="764">
        <v>0</v>
      </c>
      <c r="K205" s="764">
        <v>0</v>
      </c>
      <c r="L205" s="764">
        <v>0</v>
      </c>
      <c r="M205" s="764">
        <v>0</v>
      </c>
      <c r="N205" s="764">
        <v>0</v>
      </c>
      <c r="O205" s="764">
        <v>0</v>
      </c>
      <c r="P205" s="764">
        <v>0</v>
      </c>
      <c r="Q205" s="764">
        <v>0</v>
      </c>
      <c r="R205" s="764">
        <v>0</v>
      </c>
      <c r="S205" s="764">
        <v>0</v>
      </c>
      <c r="T205" s="764">
        <v>0</v>
      </c>
      <c r="U205" s="764">
        <v>0</v>
      </c>
      <c r="V205" s="764">
        <v>0</v>
      </c>
      <c r="W205" s="764">
        <v>0</v>
      </c>
      <c r="X205" s="764">
        <v>0</v>
      </c>
      <c r="Y205" s="764">
        <v>0</v>
      </c>
      <c r="Z205" s="764">
        <v>0</v>
      </c>
      <c r="AA205" s="764">
        <v>0</v>
      </c>
      <c r="AB205" s="764">
        <v>0</v>
      </c>
      <c r="AC205" s="764">
        <v>0</v>
      </c>
      <c r="AD205" s="764">
        <v>0</v>
      </c>
      <c r="AE205" s="764">
        <v>0</v>
      </c>
      <c r="AF205" s="764">
        <v>0</v>
      </c>
      <c r="AG205" s="764">
        <v>0</v>
      </c>
      <c r="AH205" s="764">
        <v>0</v>
      </c>
      <c r="AI205" s="764">
        <v>0</v>
      </c>
      <c r="AJ205" s="764">
        <v>0</v>
      </c>
      <c r="AK205" s="764">
        <v>0</v>
      </c>
      <c r="AL205" s="764">
        <v>0</v>
      </c>
      <c r="AM205" s="764">
        <v>0</v>
      </c>
      <c r="AN205" s="764">
        <v>0</v>
      </c>
      <c r="AO205" s="764">
        <v>0</v>
      </c>
      <c r="AP205" s="764">
        <v>0</v>
      </c>
      <c r="AQ205" s="764">
        <v>0</v>
      </c>
      <c r="AR205" s="764">
        <v>0</v>
      </c>
      <c r="AS205" s="764">
        <v>0</v>
      </c>
      <c r="AT205" s="764">
        <v>0</v>
      </c>
      <c r="AU205" s="764">
        <v>0</v>
      </c>
      <c r="AV205" s="764">
        <v>0</v>
      </c>
      <c r="AW205" s="764">
        <v>0</v>
      </c>
      <c r="AX205" s="764">
        <v>0</v>
      </c>
      <c r="AY205" s="764">
        <v>0</v>
      </c>
      <c r="AZ205" s="764">
        <v>0</v>
      </c>
    </row>
    <row r="206" spans="1:52">
      <c r="A206" s="783" t="s">
        <v>486</v>
      </c>
      <c r="B206" s="782" t="s">
        <v>15</v>
      </c>
      <c r="C206" s="764">
        <v>0</v>
      </c>
      <c r="D206" s="764">
        <v>0</v>
      </c>
      <c r="E206" s="764">
        <v>0</v>
      </c>
      <c r="F206" s="764">
        <v>0</v>
      </c>
      <c r="G206" s="764">
        <v>0</v>
      </c>
      <c r="H206" s="764">
        <v>0</v>
      </c>
      <c r="I206" s="764">
        <v>0</v>
      </c>
      <c r="J206" s="764">
        <v>0</v>
      </c>
      <c r="K206" s="764">
        <v>0</v>
      </c>
      <c r="L206" s="764">
        <v>0</v>
      </c>
      <c r="M206" s="764">
        <v>0</v>
      </c>
      <c r="N206" s="764">
        <v>0</v>
      </c>
      <c r="O206" s="764">
        <v>0</v>
      </c>
      <c r="P206" s="764">
        <v>0</v>
      </c>
      <c r="Q206" s="764">
        <v>0</v>
      </c>
      <c r="R206" s="764">
        <v>0</v>
      </c>
      <c r="S206" s="764">
        <v>0</v>
      </c>
      <c r="T206" s="764">
        <v>0</v>
      </c>
      <c r="U206" s="764">
        <v>0</v>
      </c>
      <c r="V206" s="764">
        <v>0</v>
      </c>
      <c r="W206" s="764">
        <v>0</v>
      </c>
      <c r="X206" s="764">
        <v>0</v>
      </c>
      <c r="Y206" s="764">
        <v>0</v>
      </c>
      <c r="Z206" s="764">
        <v>0</v>
      </c>
      <c r="AA206" s="764">
        <v>0</v>
      </c>
      <c r="AB206" s="764">
        <v>0</v>
      </c>
      <c r="AC206" s="764">
        <v>0</v>
      </c>
      <c r="AD206" s="764">
        <v>0</v>
      </c>
      <c r="AE206" s="764">
        <v>0</v>
      </c>
      <c r="AF206" s="764">
        <v>0</v>
      </c>
      <c r="AG206" s="764">
        <v>0</v>
      </c>
      <c r="AH206" s="764">
        <v>0</v>
      </c>
      <c r="AI206" s="764">
        <v>0</v>
      </c>
      <c r="AJ206" s="764">
        <v>0</v>
      </c>
      <c r="AK206" s="764">
        <v>0</v>
      </c>
      <c r="AL206" s="764">
        <v>0</v>
      </c>
      <c r="AM206" s="764">
        <v>0</v>
      </c>
      <c r="AN206" s="764">
        <v>0</v>
      </c>
      <c r="AO206" s="764">
        <v>0</v>
      </c>
      <c r="AP206" s="764">
        <v>0</v>
      </c>
      <c r="AQ206" s="764">
        <v>0</v>
      </c>
      <c r="AR206" s="764">
        <v>0</v>
      </c>
      <c r="AS206" s="764">
        <v>0</v>
      </c>
      <c r="AT206" s="764">
        <v>0</v>
      </c>
      <c r="AU206" s="764">
        <v>0</v>
      </c>
      <c r="AV206" s="764">
        <v>0</v>
      </c>
      <c r="AW206" s="764">
        <v>0</v>
      </c>
      <c r="AX206" s="764">
        <v>0</v>
      </c>
      <c r="AY206" s="764">
        <v>0</v>
      </c>
      <c r="AZ206" s="764">
        <v>0</v>
      </c>
    </row>
    <row r="207" spans="1:52">
      <c r="A207" s="783" t="s">
        <v>486</v>
      </c>
      <c r="B207" s="782" t="s">
        <v>16</v>
      </c>
      <c r="C207" s="764">
        <v>0</v>
      </c>
      <c r="D207" s="764">
        <v>0</v>
      </c>
      <c r="E207" s="764">
        <v>0</v>
      </c>
      <c r="F207" s="764">
        <v>0</v>
      </c>
      <c r="G207" s="764">
        <v>0</v>
      </c>
      <c r="H207" s="764">
        <v>0</v>
      </c>
      <c r="I207" s="764">
        <v>0</v>
      </c>
      <c r="J207" s="764">
        <v>0</v>
      </c>
      <c r="K207" s="764">
        <v>0</v>
      </c>
      <c r="L207" s="764">
        <v>0</v>
      </c>
      <c r="M207" s="764">
        <v>0</v>
      </c>
      <c r="N207" s="764">
        <v>0</v>
      </c>
      <c r="O207" s="764">
        <v>0</v>
      </c>
      <c r="P207" s="764">
        <v>0</v>
      </c>
      <c r="Q207" s="764">
        <v>0</v>
      </c>
      <c r="R207" s="764">
        <v>0</v>
      </c>
      <c r="S207" s="764">
        <v>0</v>
      </c>
      <c r="T207" s="764">
        <v>0</v>
      </c>
      <c r="U207" s="764">
        <v>0</v>
      </c>
      <c r="V207" s="764">
        <v>0</v>
      </c>
      <c r="W207" s="764">
        <v>0</v>
      </c>
      <c r="X207" s="764">
        <v>0</v>
      </c>
      <c r="Y207" s="764">
        <v>0</v>
      </c>
      <c r="Z207" s="764">
        <v>0</v>
      </c>
      <c r="AA207" s="764">
        <v>0</v>
      </c>
      <c r="AB207" s="764">
        <v>0</v>
      </c>
      <c r="AC207" s="764">
        <v>0</v>
      </c>
      <c r="AD207" s="764">
        <v>0</v>
      </c>
      <c r="AE207" s="764">
        <v>0</v>
      </c>
      <c r="AF207" s="764">
        <v>0</v>
      </c>
      <c r="AG207" s="764">
        <v>0</v>
      </c>
      <c r="AH207" s="764">
        <v>0</v>
      </c>
      <c r="AI207" s="764">
        <v>0</v>
      </c>
      <c r="AJ207" s="764">
        <v>0</v>
      </c>
      <c r="AK207" s="764">
        <v>0</v>
      </c>
      <c r="AL207" s="764">
        <v>0</v>
      </c>
      <c r="AM207" s="764">
        <v>0</v>
      </c>
      <c r="AN207" s="764">
        <v>0</v>
      </c>
      <c r="AO207" s="764">
        <v>0</v>
      </c>
      <c r="AP207" s="764">
        <v>0</v>
      </c>
      <c r="AQ207" s="764">
        <v>0</v>
      </c>
      <c r="AR207" s="764">
        <v>0</v>
      </c>
      <c r="AS207" s="764">
        <v>0</v>
      </c>
      <c r="AT207" s="764">
        <v>0</v>
      </c>
      <c r="AU207" s="764">
        <v>0</v>
      </c>
      <c r="AV207" s="764">
        <v>0</v>
      </c>
      <c r="AW207" s="764">
        <v>0</v>
      </c>
      <c r="AX207" s="764">
        <v>0</v>
      </c>
      <c r="AY207" s="764">
        <v>0</v>
      </c>
      <c r="AZ207" s="764">
        <v>0</v>
      </c>
    </row>
    <row r="208" spans="1:52">
      <c r="A208" s="783" t="s">
        <v>486</v>
      </c>
      <c r="B208" s="782" t="s">
        <v>17</v>
      </c>
      <c r="C208" s="764">
        <v>0</v>
      </c>
      <c r="D208" s="764">
        <v>0</v>
      </c>
      <c r="E208" s="764">
        <v>0</v>
      </c>
      <c r="F208" s="764">
        <v>0</v>
      </c>
      <c r="G208" s="764">
        <v>0</v>
      </c>
      <c r="H208" s="764">
        <v>0</v>
      </c>
      <c r="I208" s="764">
        <v>0</v>
      </c>
      <c r="J208" s="764">
        <v>0</v>
      </c>
      <c r="K208" s="764">
        <v>0</v>
      </c>
      <c r="L208" s="764">
        <v>0</v>
      </c>
      <c r="M208" s="764">
        <v>0</v>
      </c>
      <c r="N208" s="764">
        <v>0</v>
      </c>
      <c r="O208" s="764">
        <v>0</v>
      </c>
      <c r="P208" s="764">
        <v>0</v>
      </c>
      <c r="Q208" s="764">
        <v>0</v>
      </c>
      <c r="R208" s="764">
        <v>0</v>
      </c>
      <c r="S208" s="764">
        <v>0</v>
      </c>
      <c r="T208" s="764">
        <v>0</v>
      </c>
      <c r="U208" s="764">
        <v>0</v>
      </c>
      <c r="V208" s="764">
        <v>0</v>
      </c>
      <c r="W208" s="764">
        <v>0</v>
      </c>
      <c r="X208" s="764">
        <v>0</v>
      </c>
      <c r="Y208" s="764">
        <v>0</v>
      </c>
      <c r="Z208" s="764">
        <v>0</v>
      </c>
      <c r="AA208" s="764">
        <v>0</v>
      </c>
      <c r="AB208" s="764">
        <v>0</v>
      </c>
      <c r="AC208" s="764">
        <v>0</v>
      </c>
      <c r="AD208" s="764">
        <v>0</v>
      </c>
      <c r="AE208" s="764">
        <v>0</v>
      </c>
      <c r="AF208" s="764">
        <v>0</v>
      </c>
      <c r="AG208" s="764">
        <v>0</v>
      </c>
      <c r="AH208" s="764">
        <v>0</v>
      </c>
      <c r="AI208" s="764">
        <v>0</v>
      </c>
      <c r="AJ208" s="764">
        <v>0</v>
      </c>
      <c r="AK208" s="764">
        <v>0</v>
      </c>
      <c r="AL208" s="764">
        <v>0</v>
      </c>
      <c r="AM208" s="764">
        <v>0</v>
      </c>
      <c r="AN208" s="764">
        <v>0</v>
      </c>
      <c r="AO208" s="764">
        <v>0</v>
      </c>
      <c r="AP208" s="764">
        <v>0</v>
      </c>
      <c r="AQ208" s="764">
        <v>0</v>
      </c>
      <c r="AR208" s="764">
        <v>0</v>
      </c>
      <c r="AS208" s="764">
        <v>0</v>
      </c>
      <c r="AT208" s="764">
        <v>0</v>
      </c>
      <c r="AU208" s="764">
        <v>0</v>
      </c>
      <c r="AV208" s="764">
        <v>0</v>
      </c>
      <c r="AW208" s="764">
        <v>0</v>
      </c>
      <c r="AX208" s="764">
        <v>0</v>
      </c>
      <c r="AY208" s="764">
        <v>0</v>
      </c>
      <c r="AZ208" s="764">
        <v>0</v>
      </c>
    </row>
    <row r="209" spans="1:52">
      <c r="A209" s="782" t="s">
        <v>4</v>
      </c>
      <c r="B209" s="782"/>
      <c r="C209" s="764"/>
      <c r="D209" s="764"/>
      <c r="E209" s="764"/>
      <c r="F209" s="764"/>
      <c r="G209" s="764"/>
      <c r="H209" s="764"/>
      <c r="I209" s="764"/>
      <c r="J209" s="764"/>
      <c r="K209" s="764"/>
      <c r="L209" s="764"/>
      <c r="M209" s="764"/>
      <c r="N209" s="764"/>
      <c r="O209" s="764"/>
      <c r="P209" s="764"/>
      <c r="Q209" s="764"/>
      <c r="R209" s="764"/>
      <c r="S209" s="764"/>
      <c r="T209" s="764"/>
      <c r="U209" s="764"/>
      <c r="V209" s="764"/>
      <c r="W209" s="764"/>
      <c r="X209" s="764"/>
      <c r="Y209" s="764"/>
      <c r="Z209" s="764"/>
      <c r="AA209" s="764"/>
      <c r="AB209" s="764"/>
      <c r="AC209" s="764"/>
      <c r="AD209" s="764"/>
      <c r="AE209" s="764"/>
      <c r="AF209" s="764"/>
      <c r="AG209" s="764"/>
      <c r="AH209" s="764"/>
      <c r="AI209" s="764"/>
      <c r="AJ209" s="764"/>
      <c r="AK209" s="764"/>
      <c r="AL209" s="764"/>
      <c r="AM209" s="764"/>
      <c r="AN209" s="764"/>
      <c r="AO209" s="764"/>
      <c r="AP209" s="764"/>
      <c r="AQ209" s="764"/>
      <c r="AR209" s="764"/>
      <c r="AS209" s="764"/>
      <c r="AT209" s="764"/>
      <c r="AU209" s="764"/>
      <c r="AV209" s="764"/>
      <c r="AW209" s="764"/>
      <c r="AX209" s="764"/>
      <c r="AY209" s="764"/>
      <c r="AZ209" s="764"/>
    </row>
    <row r="210" spans="1:52">
      <c r="A210" s="783" t="s">
        <v>1164</v>
      </c>
      <c r="B210" s="782"/>
      <c r="C210" s="764">
        <v>1986</v>
      </c>
      <c r="D210" s="764">
        <v>1987</v>
      </c>
      <c r="E210" s="764">
        <v>1988</v>
      </c>
      <c r="F210" s="764">
        <v>1989</v>
      </c>
      <c r="G210" s="764">
        <v>1990</v>
      </c>
      <c r="H210" s="764">
        <v>1991</v>
      </c>
      <c r="I210" s="764">
        <v>1992</v>
      </c>
      <c r="J210" s="764">
        <v>1993</v>
      </c>
      <c r="K210" s="764">
        <v>1994</v>
      </c>
      <c r="L210" s="764">
        <v>1995</v>
      </c>
      <c r="M210" s="764">
        <v>1996</v>
      </c>
      <c r="N210" s="764">
        <v>1997</v>
      </c>
      <c r="O210" s="764">
        <v>1998</v>
      </c>
      <c r="P210" s="764">
        <v>1999</v>
      </c>
      <c r="Q210" s="764">
        <v>2000</v>
      </c>
      <c r="R210" s="764">
        <v>2001</v>
      </c>
      <c r="S210" s="764">
        <v>2002</v>
      </c>
      <c r="T210" s="764">
        <v>2003</v>
      </c>
      <c r="U210" s="764">
        <v>2004</v>
      </c>
      <c r="V210" s="764">
        <v>2005</v>
      </c>
      <c r="W210" s="764">
        <v>2006</v>
      </c>
      <c r="X210" s="764">
        <v>2007</v>
      </c>
      <c r="Y210" s="764">
        <v>2008</v>
      </c>
      <c r="Z210" s="764">
        <v>2009</v>
      </c>
      <c r="AA210" s="764">
        <v>2010</v>
      </c>
      <c r="AB210" s="764">
        <v>2011</v>
      </c>
      <c r="AC210" s="764">
        <v>2012</v>
      </c>
      <c r="AD210" s="764">
        <v>2013</v>
      </c>
      <c r="AE210" s="764">
        <v>2014</v>
      </c>
      <c r="AF210" s="764">
        <v>2015</v>
      </c>
      <c r="AG210" s="764">
        <v>2016</v>
      </c>
      <c r="AH210" s="764">
        <v>2017</v>
      </c>
      <c r="AI210" s="764">
        <v>2018</v>
      </c>
      <c r="AJ210" s="764">
        <v>2019</v>
      </c>
      <c r="AK210" s="764">
        <v>2020</v>
      </c>
      <c r="AL210" s="764">
        <v>2021</v>
      </c>
      <c r="AM210" s="764">
        <v>2022</v>
      </c>
      <c r="AN210" s="764">
        <v>2023</v>
      </c>
      <c r="AO210" s="764">
        <v>2024</v>
      </c>
      <c r="AP210" s="764">
        <v>2025</v>
      </c>
      <c r="AQ210" s="764">
        <v>2026</v>
      </c>
      <c r="AR210" s="764">
        <v>2027</v>
      </c>
      <c r="AS210" s="764">
        <v>2028</v>
      </c>
      <c r="AT210" s="764">
        <v>2029</v>
      </c>
      <c r="AU210" s="764">
        <v>2030</v>
      </c>
      <c r="AV210" s="764">
        <v>2031</v>
      </c>
      <c r="AW210" s="764">
        <v>2032</v>
      </c>
      <c r="AX210" s="764">
        <v>2033</v>
      </c>
      <c r="AY210" s="764">
        <v>2034</v>
      </c>
      <c r="AZ210" s="764">
        <v>2035</v>
      </c>
    </row>
    <row r="211" spans="1:52">
      <c r="A211" s="783" t="s">
        <v>488</v>
      </c>
      <c r="B211" s="782" t="s">
        <v>35</v>
      </c>
      <c r="C211" s="764">
        <v>0</v>
      </c>
      <c r="D211" s="764">
        <v>0</v>
      </c>
      <c r="E211" s="764">
        <v>0</v>
      </c>
      <c r="F211" s="764">
        <v>0</v>
      </c>
      <c r="G211" s="764">
        <v>0</v>
      </c>
      <c r="H211" s="764">
        <v>0</v>
      </c>
      <c r="I211" s="764">
        <v>0</v>
      </c>
      <c r="J211" s="764">
        <v>0</v>
      </c>
      <c r="K211" s="764">
        <v>0</v>
      </c>
      <c r="L211" s="764">
        <v>0</v>
      </c>
      <c r="M211" s="764">
        <v>0</v>
      </c>
      <c r="N211" s="764">
        <v>0</v>
      </c>
      <c r="O211" s="764">
        <v>0</v>
      </c>
      <c r="P211" s="764">
        <v>0</v>
      </c>
      <c r="Q211" s="764">
        <v>0</v>
      </c>
      <c r="R211" s="764">
        <v>0</v>
      </c>
      <c r="S211" s="764">
        <v>0</v>
      </c>
      <c r="T211" s="764">
        <v>0</v>
      </c>
      <c r="U211" s="764">
        <v>1E-4</v>
      </c>
      <c r="V211" s="764">
        <v>1E-4</v>
      </c>
      <c r="W211" s="764">
        <v>2.0000000000000001E-4</v>
      </c>
      <c r="X211" s="764">
        <v>2.9999999999999997E-4</v>
      </c>
      <c r="Y211" s="764">
        <v>1.1000000000000001E-3</v>
      </c>
      <c r="Z211" s="764">
        <v>2.3999999999999998E-3</v>
      </c>
      <c r="AA211" s="764">
        <v>6.6E-3</v>
      </c>
      <c r="AB211" s="764">
        <v>1.2999999999999999E-2</v>
      </c>
      <c r="AC211" s="764">
        <v>3.2000000000000001E-2</v>
      </c>
      <c r="AD211" s="764">
        <v>0.1709</v>
      </c>
      <c r="AE211" s="764">
        <v>0.19270000000000001</v>
      </c>
      <c r="AF211" s="764">
        <v>0.2024</v>
      </c>
      <c r="AG211" s="764">
        <v>0.2442</v>
      </c>
      <c r="AH211" s="764">
        <v>0.2802</v>
      </c>
      <c r="AI211" s="764">
        <v>0.30940000000000001</v>
      </c>
      <c r="AJ211" s="764">
        <v>0.33110000000000001</v>
      </c>
      <c r="AK211" s="764">
        <v>0.36780000000000002</v>
      </c>
      <c r="AL211" s="764">
        <v>0.40989999999999999</v>
      </c>
      <c r="AM211" s="764">
        <v>0.43780000000000002</v>
      </c>
      <c r="AN211" s="764">
        <v>0.47389999999999999</v>
      </c>
      <c r="AO211" s="764">
        <v>0.51290000000000002</v>
      </c>
      <c r="AP211" s="764">
        <v>0.5554</v>
      </c>
      <c r="AQ211" s="764">
        <v>0.60329999999999995</v>
      </c>
      <c r="AR211" s="764">
        <v>0.65680000000000005</v>
      </c>
      <c r="AS211" s="764">
        <v>0.71689999999999998</v>
      </c>
      <c r="AT211" s="764">
        <v>0.75390000000000001</v>
      </c>
      <c r="AU211" s="764">
        <v>0.82240000000000002</v>
      </c>
      <c r="AV211" s="764">
        <v>0.86729999999999996</v>
      </c>
      <c r="AW211" s="764">
        <v>0.94940000000000002</v>
      </c>
      <c r="AX211" s="764">
        <v>0.99770000000000003</v>
      </c>
      <c r="AY211" s="764">
        <v>1.0475000000000001</v>
      </c>
      <c r="AZ211" s="764">
        <v>1.1014999999999999</v>
      </c>
    </row>
    <row r="212" spans="1:52">
      <c r="A212" s="783" t="s">
        <v>488</v>
      </c>
      <c r="B212" s="782" t="s">
        <v>849</v>
      </c>
      <c r="C212" s="764">
        <v>0</v>
      </c>
      <c r="D212" s="764">
        <v>0</v>
      </c>
      <c r="E212" s="764">
        <v>0</v>
      </c>
      <c r="F212" s="764">
        <v>0</v>
      </c>
      <c r="G212" s="764">
        <v>0</v>
      </c>
      <c r="H212" s="764">
        <v>0</v>
      </c>
      <c r="I212" s="764">
        <v>0</v>
      </c>
      <c r="J212" s="764">
        <v>0</v>
      </c>
      <c r="K212" s="764">
        <v>0</v>
      </c>
      <c r="L212" s="764">
        <v>0</v>
      </c>
      <c r="M212" s="764">
        <v>0</v>
      </c>
      <c r="N212" s="764">
        <v>0</v>
      </c>
      <c r="O212" s="764">
        <v>0</v>
      </c>
      <c r="P212" s="764">
        <v>0</v>
      </c>
      <c r="Q212" s="764">
        <v>0</v>
      </c>
      <c r="R212" s="764">
        <v>0</v>
      </c>
      <c r="S212" s="764">
        <v>0</v>
      </c>
      <c r="T212" s="764">
        <v>0</v>
      </c>
      <c r="U212" s="764">
        <v>0</v>
      </c>
      <c r="V212" s="764">
        <v>0</v>
      </c>
      <c r="W212" s="764">
        <v>0</v>
      </c>
      <c r="X212" s="764">
        <v>0</v>
      </c>
      <c r="Y212" s="764">
        <v>0</v>
      </c>
      <c r="Z212" s="764">
        <v>0</v>
      </c>
      <c r="AA212" s="764">
        <v>0</v>
      </c>
      <c r="AB212" s="764">
        <v>0</v>
      </c>
      <c r="AC212" s="764">
        <v>0</v>
      </c>
      <c r="AD212" s="764">
        <v>0</v>
      </c>
      <c r="AE212" s="764">
        <v>0</v>
      </c>
      <c r="AF212" s="764">
        <v>0</v>
      </c>
      <c r="AG212" s="764">
        <v>0</v>
      </c>
      <c r="AH212" s="764">
        <v>0</v>
      </c>
      <c r="AI212" s="764">
        <v>0</v>
      </c>
      <c r="AJ212" s="764">
        <v>0</v>
      </c>
      <c r="AK212" s="764">
        <v>0</v>
      </c>
      <c r="AL212" s="764">
        <v>0</v>
      </c>
      <c r="AM212" s="764">
        <v>0</v>
      </c>
      <c r="AN212" s="764">
        <v>0</v>
      </c>
      <c r="AO212" s="764">
        <v>0</v>
      </c>
      <c r="AP212" s="764">
        <v>0</v>
      </c>
      <c r="AQ212" s="764">
        <v>0</v>
      </c>
      <c r="AR212" s="764">
        <v>0</v>
      </c>
      <c r="AS212" s="764">
        <v>0</v>
      </c>
      <c r="AT212" s="764">
        <v>0</v>
      </c>
      <c r="AU212" s="764">
        <v>0</v>
      </c>
      <c r="AV212" s="764">
        <v>0</v>
      </c>
      <c r="AW212" s="764">
        <v>0</v>
      </c>
      <c r="AX212" s="764">
        <v>0</v>
      </c>
      <c r="AY212" s="764">
        <v>0</v>
      </c>
      <c r="AZ212" s="764">
        <v>0</v>
      </c>
    </row>
    <row r="213" spans="1:52">
      <c r="A213" s="783" t="s">
        <v>488</v>
      </c>
      <c r="B213" s="782" t="s">
        <v>850</v>
      </c>
      <c r="C213" s="764">
        <v>0</v>
      </c>
      <c r="D213" s="764">
        <v>0</v>
      </c>
      <c r="E213" s="764">
        <v>0</v>
      </c>
      <c r="F213" s="764">
        <v>0</v>
      </c>
      <c r="G213" s="764">
        <v>0</v>
      </c>
      <c r="H213" s="764">
        <v>0</v>
      </c>
      <c r="I213" s="764">
        <v>0</v>
      </c>
      <c r="J213" s="764">
        <v>0</v>
      </c>
      <c r="K213" s="764">
        <v>0</v>
      </c>
      <c r="L213" s="764">
        <v>0</v>
      </c>
      <c r="M213" s="764">
        <v>0</v>
      </c>
      <c r="N213" s="764">
        <v>0</v>
      </c>
      <c r="O213" s="764">
        <v>0</v>
      </c>
      <c r="P213" s="764">
        <v>0</v>
      </c>
      <c r="Q213" s="764">
        <v>0</v>
      </c>
      <c r="R213" s="764">
        <v>0</v>
      </c>
      <c r="S213" s="764">
        <v>0</v>
      </c>
      <c r="T213" s="764">
        <v>0</v>
      </c>
      <c r="U213" s="764">
        <v>0</v>
      </c>
      <c r="V213" s="764">
        <v>0</v>
      </c>
      <c r="W213" s="764">
        <v>0</v>
      </c>
      <c r="X213" s="764">
        <v>0</v>
      </c>
      <c r="Y213" s="764">
        <v>0</v>
      </c>
      <c r="Z213" s="764">
        <v>0</v>
      </c>
      <c r="AA213" s="764">
        <v>0</v>
      </c>
      <c r="AB213" s="764">
        <v>0</v>
      </c>
      <c r="AC213" s="764">
        <v>0</v>
      </c>
      <c r="AD213" s="764">
        <v>0</v>
      </c>
      <c r="AE213" s="764">
        <v>0</v>
      </c>
      <c r="AF213" s="764">
        <v>0</v>
      </c>
      <c r="AG213" s="764">
        <v>0</v>
      </c>
      <c r="AH213" s="764">
        <v>0</v>
      </c>
      <c r="AI213" s="764">
        <v>0</v>
      </c>
      <c r="AJ213" s="764">
        <v>0</v>
      </c>
      <c r="AK213" s="764">
        <v>0</v>
      </c>
      <c r="AL213" s="764">
        <v>0</v>
      </c>
      <c r="AM213" s="764">
        <v>0</v>
      </c>
      <c r="AN213" s="764">
        <v>0</v>
      </c>
      <c r="AO213" s="764">
        <v>0</v>
      </c>
      <c r="AP213" s="764">
        <v>0</v>
      </c>
      <c r="AQ213" s="764">
        <v>0</v>
      </c>
      <c r="AR213" s="764">
        <v>0</v>
      </c>
      <c r="AS213" s="764">
        <v>0</v>
      </c>
      <c r="AT213" s="764">
        <v>0</v>
      </c>
      <c r="AU213" s="764">
        <v>0</v>
      </c>
      <c r="AV213" s="764">
        <v>0</v>
      </c>
      <c r="AW213" s="764">
        <v>0</v>
      </c>
      <c r="AX213" s="764">
        <v>0</v>
      </c>
      <c r="AY213" s="764">
        <v>0</v>
      </c>
      <c r="AZ213" s="764">
        <v>0</v>
      </c>
    </row>
    <row r="214" spans="1:52">
      <c r="A214" s="783" t="s">
        <v>488</v>
      </c>
      <c r="B214" s="782" t="s">
        <v>851</v>
      </c>
      <c r="C214" s="764">
        <v>0</v>
      </c>
      <c r="D214" s="764">
        <v>0</v>
      </c>
      <c r="E214" s="764">
        <v>0</v>
      </c>
      <c r="F214" s="764">
        <v>0</v>
      </c>
      <c r="G214" s="764">
        <v>0</v>
      </c>
      <c r="H214" s="764">
        <v>0</v>
      </c>
      <c r="I214" s="764">
        <v>0</v>
      </c>
      <c r="J214" s="764">
        <v>0</v>
      </c>
      <c r="K214" s="764">
        <v>0</v>
      </c>
      <c r="L214" s="764">
        <v>0</v>
      </c>
      <c r="M214" s="764">
        <v>0</v>
      </c>
      <c r="N214" s="764">
        <v>0</v>
      </c>
      <c r="O214" s="764">
        <v>0</v>
      </c>
      <c r="P214" s="764">
        <v>0</v>
      </c>
      <c r="Q214" s="764">
        <v>0</v>
      </c>
      <c r="R214" s="764">
        <v>0</v>
      </c>
      <c r="S214" s="764">
        <v>0</v>
      </c>
      <c r="T214" s="764">
        <v>0</v>
      </c>
      <c r="U214" s="764">
        <v>0</v>
      </c>
      <c r="V214" s="764">
        <v>0</v>
      </c>
      <c r="W214" s="764">
        <v>0</v>
      </c>
      <c r="X214" s="764">
        <v>0</v>
      </c>
      <c r="Y214" s="764">
        <v>0</v>
      </c>
      <c r="Z214" s="764">
        <v>0</v>
      </c>
      <c r="AA214" s="764">
        <v>0</v>
      </c>
      <c r="AB214" s="764">
        <v>0</v>
      </c>
      <c r="AC214" s="764">
        <v>0</v>
      </c>
      <c r="AD214" s="764">
        <v>0</v>
      </c>
      <c r="AE214" s="764">
        <v>0</v>
      </c>
      <c r="AF214" s="764">
        <v>0</v>
      </c>
      <c r="AG214" s="764">
        <v>0</v>
      </c>
      <c r="AH214" s="764">
        <v>0</v>
      </c>
      <c r="AI214" s="764">
        <v>0</v>
      </c>
      <c r="AJ214" s="764">
        <v>0</v>
      </c>
      <c r="AK214" s="764">
        <v>0</v>
      </c>
      <c r="AL214" s="764">
        <v>0</v>
      </c>
      <c r="AM214" s="764">
        <v>0</v>
      </c>
      <c r="AN214" s="764">
        <v>0</v>
      </c>
      <c r="AO214" s="764">
        <v>0</v>
      </c>
      <c r="AP214" s="764">
        <v>0</v>
      </c>
      <c r="AQ214" s="764">
        <v>0</v>
      </c>
      <c r="AR214" s="764">
        <v>0</v>
      </c>
      <c r="AS214" s="764">
        <v>0</v>
      </c>
      <c r="AT214" s="764">
        <v>0</v>
      </c>
      <c r="AU214" s="764">
        <v>0</v>
      </c>
      <c r="AV214" s="764">
        <v>0</v>
      </c>
      <c r="AW214" s="764">
        <v>0</v>
      </c>
      <c r="AX214" s="764">
        <v>0</v>
      </c>
      <c r="AY214" s="764">
        <v>0</v>
      </c>
      <c r="AZ214" s="764">
        <v>0</v>
      </c>
    </row>
    <row r="215" spans="1:52">
      <c r="A215" s="783" t="s">
        <v>488</v>
      </c>
      <c r="B215" s="782" t="s">
        <v>852</v>
      </c>
      <c r="C215" s="764">
        <v>0</v>
      </c>
      <c r="D215" s="764">
        <v>0</v>
      </c>
      <c r="E215" s="764">
        <v>0</v>
      </c>
      <c r="F215" s="764">
        <v>0</v>
      </c>
      <c r="G215" s="764">
        <v>0</v>
      </c>
      <c r="H215" s="764">
        <v>0</v>
      </c>
      <c r="I215" s="764">
        <v>0</v>
      </c>
      <c r="J215" s="764">
        <v>0</v>
      </c>
      <c r="K215" s="764">
        <v>0</v>
      </c>
      <c r="L215" s="764">
        <v>0</v>
      </c>
      <c r="M215" s="764">
        <v>0</v>
      </c>
      <c r="N215" s="764">
        <v>0</v>
      </c>
      <c r="O215" s="764">
        <v>0</v>
      </c>
      <c r="P215" s="764">
        <v>0</v>
      </c>
      <c r="Q215" s="764">
        <v>0</v>
      </c>
      <c r="R215" s="764">
        <v>0</v>
      </c>
      <c r="S215" s="764">
        <v>0</v>
      </c>
      <c r="T215" s="764">
        <v>0</v>
      </c>
      <c r="U215" s="764">
        <v>0</v>
      </c>
      <c r="V215" s="764">
        <v>0</v>
      </c>
      <c r="W215" s="764">
        <v>0</v>
      </c>
      <c r="X215" s="764">
        <v>0</v>
      </c>
      <c r="Y215" s="764">
        <v>0</v>
      </c>
      <c r="Z215" s="764">
        <v>0</v>
      </c>
      <c r="AA215" s="764">
        <v>0</v>
      </c>
      <c r="AB215" s="764">
        <v>0</v>
      </c>
      <c r="AC215" s="764">
        <v>0</v>
      </c>
      <c r="AD215" s="764">
        <v>0</v>
      </c>
      <c r="AE215" s="764">
        <v>0</v>
      </c>
      <c r="AF215" s="764">
        <v>0</v>
      </c>
      <c r="AG215" s="764">
        <v>0</v>
      </c>
      <c r="AH215" s="764">
        <v>0</v>
      </c>
      <c r="AI215" s="764">
        <v>0</v>
      </c>
      <c r="AJ215" s="764">
        <v>0</v>
      </c>
      <c r="AK215" s="764">
        <v>0</v>
      </c>
      <c r="AL215" s="764">
        <v>0</v>
      </c>
      <c r="AM215" s="764">
        <v>0</v>
      </c>
      <c r="AN215" s="764">
        <v>0</v>
      </c>
      <c r="AO215" s="764">
        <v>0</v>
      </c>
      <c r="AP215" s="764">
        <v>0</v>
      </c>
      <c r="AQ215" s="764">
        <v>0</v>
      </c>
      <c r="AR215" s="764">
        <v>0</v>
      </c>
      <c r="AS215" s="764">
        <v>0</v>
      </c>
      <c r="AT215" s="764">
        <v>0</v>
      </c>
      <c r="AU215" s="764">
        <v>0</v>
      </c>
      <c r="AV215" s="764">
        <v>0</v>
      </c>
      <c r="AW215" s="764">
        <v>0</v>
      </c>
      <c r="AX215" s="764">
        <v>0</v>
      </c>
      <c r="AY215" s="764">
        <v>0</v>
      </c>
      <c r="AZ215" s="764">
        <v>0</v>
      </c>
    </row>
    <row r="216" spans="1:52">
      <c r="A216" s="783" t="s">
        <v>488</v>
      </c>
      <c r="B216" s="782" t="s">
        <v>853</v>
      </c>
      <c r="C216" s="764">
        <v>0</v>
      </c>
      <c r="D216" s="764">
        <v>0</v>
      </c>
      <c r="E216" s="764">
        <v>0</v>
      </c>
      <c r="F216" s="764">
        <v>0</v>
      </c>
      <c r="G216" s="764">
        <v>0</v>
      </c>
      <c r="H216" s="764">
        <v>0</v>
      </c>
      <c r="I216" s="764">
        <v>0</v>
      </c>
      <c r="J216" s="764">
        <v>0</v>
      </c>
      <c r="K216" s="764">
        <v>0</v>
      </c>
      <c r="L216" s="764">
        <v>0</v>
      </c>
      <c r="M216" s="764">
        <v>0</v>
      </c>
      <c r="N216" s="764">
        <v>0</v>
      </c>
      <c r="O216" s="764">
        <v>0</v>
      </c>
      <c r="P216" s="764">
        <v>0</v>
      </c>
      <c r="Q216" s="764">
        <v>0</v>
      </c>
      <c r="R216" s="764">
        <v>0</v>
      </c>
      <c r="S216" s="764">
        <v>0</v>
      </c>
      <c r="T216" s="764">
        <v>0</v>
      </c>
      <c r="U216" s="764">
        <v>0</v>
      </c>
      <c r="V216" s="764">
        <v>0</v>
      </c>
      <c r="W216" s="764">
        <v>0</v>
      </c>
      <c r="X216" s="764">
        <v>0</v>
      </c>
      <c r="Y216" s="764">
        <v>0</v>
      </c>
      <c r="Z216" s="764">
        <v>0</v>
      </c>
      <c r="AA216" s="764">
        <v>0</v>
      </c>
      <c r="AB216" s="764">
        <v>0</v>
      </c>
      <c r="AC216" s="764">
        <v>0</v>
      </c>
      <c r="AD216" s="764">
        <v>0</v>
      </c>
      <c r="AE216" s="764">
        <v>0</v>
      </c>
      <c r="AF216" s="764">
        <v>0</v>
      </c>
      <c r="AG216" s="764">
        <v>0</v>
      </c>
      <c r="AH216" s="764">
        <v>0</v>
      </c>
      <c r="AI216" s="764">
        <v>0</v>
      </c>
      <c r="AJ216" s="764">
        <v>0</v>
      </c>
      <c r="AK216" s="764">
        <v>0</v>
      </c>
      <c r="AL216" s="764">
        <v>0</v>
      </c>
      <c r="AM216" s="764">
        <v>0</v>
      </c>
      <c r="AN216" s="764">
        <v>0</v>
      </c>
      <c r="AO216" s="764">
        <v>0</v>
      </c>
      <c r="AP216" s="764">
        <v>0</v>
      </c>
      <c r="AQ216" s="764">
        <v>0</v>
      </c>
      <c r="AR216" s="764">
        <v>0</v>
      </c>
      <c r="AS216" s="764">
        <v>0</v>
      </c>
      <c r="AT216" s="764">
        <v>0</v>
      </c>
      <c r="AU216" s="764">
        <v>0</v>
      </c>
      <c r="AV216" s="764">
        <v>0</v>
      </c>
      <c r="AW216" s="764">
        <v>0</v>
      </c>
      <c r="AX216" s="764">
        <v>0</v>
      </c>
      <c r="AY216" s="764">
        <v>0</v>
      </c>
      <c r="AZ216" s="764">
        <v>0</v>
      </c>
    </row>
    <row r="217" spans="1:52">
      <c r="A217" s="783" t="s">
        <v>488</v>
      </c>
      <c r="B217" s="782" t="s">
        <v>489</v>
      </c>
      <c r="C217" s="764">
        <v>0</v>
      </c>
      <c r="D217" s="764">
        <v>0</v>
      </c>
      <c r="E217" s="764">
        <v>0</v>
      </c>
      <c r="F217" s="764">
        <v>0</v>
      </c>
      <c r="G217" s="764">
        <v>0</v>
      </c>
      <c r="H217" s="764">
        <v>0</v>
      </c>
      <c r="I217" s="764">
        <v>0</v>
      </c>
      <c r="J217" s="764">
        <v>0</v>
      </c>
      <c r="K217" s="764">
        <v>0</v>
      </c>
      <c r="L217" s="764">
        <v>0</v>
      </c>
      <c r="M217" s="764">
        <v>0</v>
      </c>
      <c r="N217" s="764">
        <v>0</v>
      </c>
      <c r="O217" s="764">
        <v>0</v>
      </c>
      <c r="P217" s="764">
        <v>0</v>
      </c>
      <c r="Q217" s="764">
        <v>0</v>
      </c>
      <c r="R217" s="764">
        <v>0</v>
      </c>
      <c r="S217" s="764">
        <v>0</v>
      </c>
      <c r="T217" s="764">
        <v>0</v>
      </c>
      <c r="U217" s="764">
        <v>1E-4</v>
      </c>
      <c r="V217" s="764">
        <v>1E-4</v>
      </c>
      <c r="W217" s="764">
        <v>2.0000000000000001E-4</v>
      </c>
      <c r="X217" s="764">
        <v>2.9999999999999997E-4</v>
      </c>
      <c r="Y217" s="764">
        <v>1.1000000000000001E-3</v>
      </c>
      <c r="Z217" s="764">
        <v>2.3999999999999998E-3</v>
      </c>
      <c r="AA217" s="764">
        <v>6.6E-3</v>
      </c>
      <c r="AB217" s="764">
        <v>1.2999999999999999E-2</v>
      </c>
      <c r="AC217" s="764">
        <v>3.2000000000000001E-2</v>
      </c>
      <c r="AD217" s="764">
        <v>0.1709</v>
      </c>
      <c r="AE217" s="764">
        <v>0.19270000000000001</v>
      </c>
      <c r="AF217" s="764">
        <v>0.2024</v>
      </c>
      <c r="AG217" s="764">
        <v>0.2442</v>
      </c>
      <c r="AH217" s="764">
        <v>0.2802</v>
      </c>
      <c r="AI217" s="764">
        <v>0.30940000000000001</v>
      </c>
      <c r="AJ217" s="764">
        <v>0.33110000000000001</v>
      </c>
      <c r="AK217" s="764">
        <v>0.36780000000000002</v>
      </c>
      <c r="AL217" s="764">
        <v>0.40989999999999999</v>
      </c>
      <c r="AM217" s="764">
        <v>0.43780000000000002</v>
      </c>
      <c r="AN217" s="764">
        <v>0.47389999999999999</v>
      </c>
      <c r="AO217" s="764">
        <v>0.51290000000000002</v>
      </c>
      <c r="AP217" s="764">
        <v>0.5554</v>
      </c>
      <c r="AQ217" s="764">
        <v>0.60329999999999995</v>
      </c>
      <c r="AR217" s="764">
        <v>0.65680000000000005</v>
      </c>
      <c r="AS217" s="764">
        <v>0.71689999999999998</v>
      </c>
      <c r="AT217" s="764">
        <v>0.75390000000000001</v>
      </c>
      <c r="AU217" s="764">
        <v>0.82240000000000002</v>
      </c>
      <c r="AV217" s="764">
        <v>0.86729999999999996</v>
      </c>
      <c r="AW217" s="764">
        <v>0.94940000000000002</v>
      </c>
      <c r="AX217" s="764">
        <v>0.99770000000000003</v>
      </c>
      <c r="AY217" s="764">
        <v>1.0475000000000001</v>
      </c>
      <c r="AZ217" s="764">
        <v>1.1014999999999999</v>
      </c>
    </row>
    <row r="218" spans="1:52">
      <c r="A218" s="783" t="s">
        <v>488</v>
      </c>
      <c r="B218" s="782" t="s">
        <v>854</v>
      </c>
      <c r="C218" s="764">
        <v>0</v>
      </c>
      <c r="D218" s="764">
        <v>0</v>
      </c>
      <c r="E218" s="764">
        <v>0</v>
      </c>
      <c r="F218" s="764">
        <v>0</v>
      </c>
      <c r="G218" s="764">
        <v>0</v>
      </c>
      <c r="H218" s="764">
        <v>0</v>
      </c>
      <c r="I218" s="764">
        <v>0</v>
      </c>
      <c r="J218" s="764">
        <v>0</v>
      </c>
      <c r="K218" s="764">
        <v>0</v>
      </c>
      <c r="L218" s="764">
        <v>0</v>
      </c>
      <c r="M218" s="764">
        <v>0</v>
      </c>
      <c r="N218" s="764">
        <v>0</v>
      </c>
      <c r="O218" s="764">
        <v>0</v>
      </c>
      <c r="P218" s="764">
        <v>0</v>
      </c>
      <c r="Q218" s="764">
        <v>0</v>
      </c>
      <c r="R218" s="764">
        <v>0</v>
      </c>
      <c r="S218" s="764">
        <v>0</v>
      </c>
      <c r="T218" s="764">
        <v>0</v>
      </c>
      <c r="U218" s="764">
        <v>0</v>
      </c>
      <c r="V218" s="764">
        <v>0</v>
      </c>
      <c r="W218" s="764">
        <v>0</v>
      </c>
      <c r="X218" s="764">
        <v>0</v>
      </c>
      <c r="Y218" s="764">
        <v>0</v>
      </c>
      <c r="Z218" s="764">
        <v>0</v>
      </c>
      <c r="AA218" s="764">
        <v>0</v>
      </c>
      <c r="AB218" s="764">
        <v>0</v>
      </c>
      <c r="AC218" s="764">
        <v>0</v>
      </c>
      <c r="AD218" s="764">
        <v>0</v>
      </c>
      <c r="AE218" s="764">
        <v>0</v>
      </c>
      <c r="AF218" s="764">
        <v>0</v>
      </c>
      <c r="AG218" s="764">
        <v>0</v>
      </c>
      <c r="AH218" s="764">
        <v>0</v>
      </c>
      <c r="AI218" s="764">
        <v>0</v>
      </c>
      <c r="AJ218" s="764">
        <v>0</v>
      </c>
      <c r="AK218" s="764">
        <v>0</v>
      </c>
      <c r="AL218" s="764">
        <v>0</v>
      </c>
      <c r="AM218" s="764">
        <v>0</v>
      </c>
      <c r="AN218" s="764">
        <v>0</v>
      </c>
      <c r="AO218" s="764">
        <v>0</v>
      </c>
      <c r="AP218" s="764">
        <v>0</v>
      </c>
      <c r="AQ218" s="764">
        <v>0</v>
      </c>
      <c r="AR218" s="764">
        <v>0</v>
      </c>
      <c r="AS218" s="764">
        <v>0</v>
      </c>
      <c r="AT218" s="764">
        <v>0</v>
      </c>
      <c r="AU218" s="764">
        <v>0</v>
      </c>
      <c r="AV218" s="764">
        <v>0</v>
      </c>
      <c r="AW218" s="764">
        <v>0</v>
      </c>
      <c r="AX218" s="764">
        <v>0</v>
      </c>
      <c r="AY218" s="764">
        <v>0</v>
      </c>
      <c r="AZ218" s="764">
        <v>0</v>
      </c>
    </row>
    <row r="219" spans="1:52">
      <c r="A219" s="783" t="s">
        <v>488</v>
      </c>
      <c r="B219" s="782" t="s">
        <v>855</v>
      </c>
      <c r="C219" s="764">
        <v>0</v>
      </c>
      <c r="D219" s="764">
        <v>0</v>
      </c>
      <c r="E219" s="764">
        <v>0</v>
      </c>
      <c r="F219" s="764">
        <v>0</v>
      </c>
      <c r="G219" s="764">
        <v>0</v>
      </c>
      <c r="H219" s="764">
        <v>0</v>
      </c>
      <c r="I219" s="764">
        <v>0</v>
      </c>
      <c r="J219" s="764">
        <v>0</v>
      </c>
      <c r="K219" s="764">
        <v>0</v>
      </c>
      <c r="L219" s="764">
        <v>0</v>
      </c>
      <c r="M219" s="764">
        <v>0</v>
      </c>
      <c r="N219" s="764">
        <v>0</v>
      </c>
      <c r="O219" s="764">
        <v>0</v>
      </c>
      <c r="P219" s="764">
        <v>0</v>
      </c>
      <c r="Q219" s="764">
        <v>0</v>
      </c>
      <c r="R219" s="764">
        <v>0</v>
      </c>
      <c r="S219" s="764">
        <v>0</v>
      </c>
      <c r="T219" s="764">
        <v>0</v>
      </c>
      <c r="U219" s="764">
        <v>0</v>
      </c>
      <c r="V219" s="764">
        <v>0</v>
      </c>
      <c r="W219" s="764">
        <v>0</v>
      </c>
      <c r="X219" s="764">
        <v>0</v>
      </c>
      <c r="Y219" s="764">
        <v>0</v>
      </c>
      <c r="Z219" s="764">
        <v>0</v>
      </c>
      <c r="AA219" s="764">
        <v>0</v>
      </c>
      <c r="AB219" s="764">
        <v>0</v>
      </c>
      <c r="AC219" s="764">
        <v>0</v>
      </c>
      <c r="AD219" s="764">
        <v>0</v>
      </c>
      <c r="AE219" s="764">
        <v>0</v>
      </c>
      <c r="AF219" s="764">
        <v>0</v>
      </c>
      <c r="AG219" s="764">
        <v>0</v>
      </c>
      <c r="AH219" s="764">
        <v>0</v>
      </c>
      <c r="AI219" s="764">
        <v>0</v>
      </c>
      <c r="AJ219" s="764">
        <v>0</v>
      </c>
      <c r="AK219" s="764">
        <v>0</v>
      </c>
      <c r="AL219" s="764">
        <v>0</v>
      </c>
      <c r="AM219" s="764">
        <v>0</v>
      </c>
      <c r="AN219" s="764">
        <v>0</v>
      </c>
      <c r="AO219" s="764">
        <v>0</v>
      </c>
      <c r="AP219" s="764">
        <v>0</v>
      </c>
      <c r="AQ219" s="764">
        <v>0</v>
      </c>
      <c r="AR219" s="764">
        <v>0</v>
      </c>
      <c r="AS219" s="764">
        <v>0</v>
      </c>
      <c r="AT219" s="764">
        <v>0</v>
      </c>
      <c r="AU219" s="764">
        <v>0</v>
      </c>
      <c r="AV219" s="764">
        <v>0</v>
      </c>
      <c r="AW219" s="764">
        <v>0</v>
      </c>
      <c r="AX219" s="764">
        <v>0</v>
      </c>
      <c r="AY219" s="764">
        <v>0</v>
      </c>
      <c r="AZ219" s="764">
        <v>0</v>
      </c>
    </row>
    <row r="220" spans="1:52">
      <c r="A220" s="782" t="s">
        <v>4</v>
      </c>
      <c r="B220" s="782"/>
      <c r="C220" s="764"/>
      <c r="D220" s="764"/>
      <c r="E220" s="764"/>
      <c r="F220" s="764"/>
      <c r="G220" s="764"/>
      <c r="H220" s="764"/>
      <c r="I220" s="764"/>
      <c r="J220" s="764"/>
      <c r="K220" s="764"/>
      <c r="L220" s="764"/>
      <c r="M220" s="764"/>
      <c r="N220" s="764"/>
      <c r="O220" s="764"/>
      <c r="P220" s="764"/>
      <c r="Q220" s="764"/>
      <c r="R220" s="764"/>
      <c r="S220" s="764"/>
      <c r="T220" s="764"/>
      <c r="U220" s="764"/>
      <c r="V220" s="764"/>
      <c r="W220" s="764"/>
      <c r="X220" s="764"/>
      <c r="Y220" s="764"/>
      <c r="Z220" s="764"/>
      <c r="AA220" s="764"/>
      <c r="AB220" s="764"/>
      <c r="AC220" s="764"/>
      <c r="AD220" s="764"/>
      <c r="AE220" s="764"/>
      <c r="AF220" s="764"/>
      <c r="AG220" s="764"/>
      <c r="AH220" s="764"/>
      <c r="AI220" s="764"/>
      <c r="AJ220" s="764"/>
      <c r="AK220" s="764"/>
      <c r="AL220" s="764"/>
      <c r="AM220" s="764"/>
      <c r="AN220" s="764"/>
      <c r="AO220" s="764"/>
      <c r="AP220" s="764"/>
      <c r="AQ220" s="764"/>
      <c r="AR220" s="764"/>
      <c r="AS220" s="764"/>
      <c r="AT220" s="764"/>
      <c r="AU220" s="764"/>
      <c r="AV220" s="764"/>
      <c r="AW220" s="764"/>
      <c r="AX220" s="764"/>
      <c r="AY220" s="764"/>
      <c r="AZ220" s="764"/>
    </row>
    <row r="221" spans="1:52">
      <c r="A221" s="783" t="s">
        <v>1165</v>
      </c>
      <c r="B221" s="782"/>
      <c r="C221" s="764">
        <v>1986</v>
      </c>
      <c r="D221" s="764">
        <v>1987</v>
      </c>
      <c r="E221" s="764">
        <v>1988</v>
      </c>
      <c r="F221" s="764">
        <v>1989</v>
      </c>
      <c r="G221" s="764">
        <v>1990</v>
      </c>
      <c r="H221" s="764">
        <v>1991</v>
      </c>
      <c r="I221" s="764">
        <v>1992</v>
      </c>
      <c r="J221" s="764">
        <v>1993</v>
      </c>
      <c r="K221" s="764">
        <v>1994</v>
      </c>
      <c r="L221" s="764">
        <v>1995</v>
      </c>
      <c r="M221" s="764">
        <v>1996</v>
      </c>
      <c r="N221" s="764">
        <v>1997</v>
      </c>
      <c r="O221" s="764">
        <v>1998</v>
      </c>
      <c r="P221" s="764">
        <v>1999</v>
      </c>
      <c r="Q221" s="764">
        <v>2000</v>
      </c>
      <c r="R221" s="764">
        <v>2001</v>
      </c>
      <c r="S221" s="764">
        <v>2002</v>
      </c>
      <c r="T221" s="764">
        <v>2003</v>
      </c>
      <c r="U221" s="764">
        <v>2004</v>
      </c>
      <c r="V221" s="764">
        <v>2005</v>
      </c>
      <c r="W221" s="764">
        <v>2006</v>
      </c>
      <c r="X221" s="764">
        <v>2007</v>
      </c>
      <c r="Y221" s="764">
        <v>2008</v>
      </c>
      <c r="Z221" s="764">
        <v>2009</v>
      </c>
      <c r="AA221" s="764">
        <v>2010</v>
      </c>
      <c r="AB221" s="764">
        <v>2011</v>
      </c>
      <c r="AC221" s="764">
        <v>2012</v>
      </c>
      <c r="AD221" s="764">
        <v>2013</v>
      </c>
      <c r="AE221" s="764">
        <v>2014</v>
      </c>
      <c r="AF221" s="764">
        <v>2015</v>
      </c>
      <c r="AG221" s="764">
        <v>2016</v>
      </c>
      <c r="AH221" s="764">
        <v>2017</v>
      </c>
      <c r="AI221" s="764">
        <v>2018</v>
      </c>
      <c r="AJ221" s="764">
        <v>2019</v>
      </c>
      <c r="AK221" s="764">
        <v>2020</v>
      </c>
      <c r="AL221" s="764">
        <v>2021</v>
      </c>
      <c r="AM221" s="764">
        <v>2022</v>
      </c>
      <c r="AN221" s="764">
        <v>2023</v>
      </c>
      <c r="AO221" s="764">
        <v>2024</v>
      </c>
      <c r="AP221" s="764">
        <v>2025</v>
      </c>
      <c r="AQ221" s="764">
        <v>2026</v>
      </c>
      <c r="AR221" s="764">
        <v>2027</v>
      </c>
      <c r="AS221" s="764">
        <v>2028</v>
      </c>
      <c r="AT221" s="764">
        <v>2029</v>
      </c>
      <c r="AU221" s="764">
        <v>2030</v>
      </c>
      <c r="AV221" s="764">
        <v>2031</v>
      </c>
      <c r="AW221" s="764">
        <v>2032</v>
      </c>
      <c r="AX221" s="764">
        <v>2033</v>
      </c>
      <c r="AY221" s="764">
        <v>2034</v>
      </c>
      <c r="AZ221" s="764">
        <v>2035</v>
      </c>
    </row>
    <row r="222" spans="1:52">
      <c r="A222" s="783" t="s">
        <v>486</v>
      </c>
      <c r="B222" s="782" t="s">
        <v>63</v>
      </c>
      <c r="C222" s="764">
        <v>0</v>
      </c>
      <c r="D222" s="764">
        <v>0</v>
      </c>
      <c r="E222" s="764">
        <v>0</v>
      </c>
      <c r="F222" s="764">
        <v>0</v>
      </c>
      <c r="G222" s="764">
        <v>0</v>
      </c>
      <c r="H222" s="764">
        <v>0</v>
      </c>
      <c r="I222" s="764">
        <v>0</v>
      </c>
      <c r="J222" s="764">
        <v>0</v>
      </c>
      <c r="K222" s="764">
        <v>0</v>
      </c>
      <c r="L222" s="764">
        <v>0</v>
      </c>
      <c r="M222" s="764">
        <v>0</v>
      </c>
      <c r="N222" s="764">
        <v>0</v>
      </c>
      <c r="O222" s="764">
        <v>0</v>
      </c>
      <c r="P222" s="764">
        <v>0</v>
      </c>
      <c r="Q222" s="764">
        <v>0</v>
      </c>
      <c r="R222" s="764">
        <v>0</v>
      </c>
      <c r="S222" s="764">
        <v>0</v>
      </c>
      <c r="T222" s="764">
        <v>0</v>
      </c>
      <c r="U222" s="764">
        <v>0</v>
      </c>
      <c r="V222" s="764">
        <v>0</v>
      </c>
      <c r="W222" s="764">
        <v>1E-4</v>
      </c>
      <c r="X222" s="764">
        <v>2.0000000000000001E-4</v>
      </c>
      <c r="Y222" s="764">
        <v>6.9999999999999999E-4</v>
      </c>
      <c r="Z222" s="764">
        <v>1.1999999999999999E-3</v>
      </c>
      <c r="AA222" s="764">
        <v>3.5999999999999999E-3</v>
      </c>
      <c r="AB222" s="764">
        <v>5.1999999999999998E-3</v>
      </c>
      <c r="AC222" s="764">
        <v>1.23E-2</v>
      </c>
      <c r="AD222" s="764">
        <v>1.26E-2</v>
      </c>
      <c r="AE222" s="764">
        <v>1.3100000000000001E-2</v>
      </c>
      <c r="AF222" s="764">
        <v>1.3299999999999999E-2</v>
      </c>
      <c r="AG222" s="764">
        <v>1.34E-2</v>
      </c>
      <c r="AH222" s="764">
        <v>1.3599999999999999E-2</v>
      </c>
      <c r="AI222" s="764">
        <v>1.37E-2</v>
      </c>
      <c r="AJ222" s="764">
        <v>1.3899999999999999E-2</v>
      </c>
      <c r="AK222" s="764">
        <v>1.41E-2</v>
      </c>
      <c r="AL222" s="764">
        <v>1.43E-2</v>
      </c>
      <c r="AM222" s="764">
        <v>1.4500000000000001E-2</v>
      </c>
      <c r="AN222" s="764">
        <v>1.4500000000000001E-2</v>
      </c>
      <c r="AO222" s="764">
        <v>1.4500000000000001E-2</v>
      </c>
      <c r="AP222" s="764">
        <v>1.4500000000000001E-2</v>
      </c>
      <c r="AQ222" s="764">
        <v>1.4500000000000001E-2</v>
      </c>
      <c r="AR222" s="764">
        <v>1.4500000000000001E-2</v>
      </c>
      <c r="AS222" s="764">
        <v>1.46E-2</v>
      </c>
      <c r="AT222" s="764">
        <v>1.46E-2</v>
      </c>
      <c r="AU222" s="764">
        <v>1.46E-2</v>
      </c>
      <c r="AV222" s="764">
        <v>1.46E-2</v>
      </c>
      <c r="AW222" s="764">
        <v>1.46E-2</v>
      </c>
      <c r="AX222" s="764">
        <v>1.47E-2</v>
      </c>
      <c r="AY222" s="764">
        <v>1.47E-2</v>
      </c>
      <c r="AZ222" s="764">
        <v>1.47E-2</v>
      </c>
    </row>
    <row r="223" spans="1:52">
      <c r="A223" s="783" t="s">
        <v>486</v>
      </c>
      <c r="B223" s="782" t="s">
        <v>6</v>
      </c>
      <c r="C223" s="764">
        <v>0</v>
      </c>
      <c r="D223" s="764">
        <v>0</v>
      </c>
      <c r="E223" s="764">
        <v>0</v>
      </c>
      <c r="F223" s="764">
        <v>0</v>
      </c>
      <c r="G223" s="764">
        <v>0</v>
      </c>
      <c r="H223" s="764">
        <v>0</v>
      </c>
      <c r="I223" s="764">
        <v>0</v>
      </c>
      <c r="J223" s="764">
        <v>0</v>
      </c>
      <c r="K223" s="764">
        <v>0</v>
      </c>
      <c r="L223" s="764">
        <v>0</v>
      </c>
      <c r="M223" s="764">
        <v>0</v>
      </c>
      <c r="N223" s="764">
        <v>0</v>
      </c>
      <c r="O223" s="764">
        <v>0</v>
      </c>
      <c r="P223" s="764">
        <v>0</v>
      </c>
      <c r="Q223" s="764">
        <v>0</v>
      </c>
      <c r="R223" s="764">
        <v>0</v>
      </c>
      <c r="S223" s="764">
        <v>0</v>
      </c>
      <c r="T223" s="764">
        <v>0</v>
      </c>
      <c r="U223" s="764">
        <v>0</v>
      </c>
      <c r="V223" s="764">
        <v>0</v>
      </c>
      <c r="W223" s="764">
        <v>1E-4</v>
      </c>
      <c r="X223" s="764">
        <v>1E-4</v>
      </c>
      <c r="Y223" s="764">
        <v>2.9999999999999997E-4</v>
      </c>
      <c r="Z223" s="764">
        <v>5.9999999999999995E-4</v>
      </c>
      <c r="AA223" s="764">
        <v>1.9E-3</v>
      </c>
      <c r="AB223" s="764">
        <v>2.7000000000000001E-3</v>
      </c>
      <c r="AC223" s="764">
        <v>6.3E-3</v>
      </c>
      <c r="AD223" s="764">
        <v>6.4999999999999997E-3</v>
      </c>
      <c r="AE223" s="764">
        <v>6.7000000000000002E-3</v>
      </c>
      <c r="AF223" s="764">
        <v>6.7999999999999996E-3</v>
      </c>
      <c r="AG223" s="764">
        <v>6.8999999999999999E-3</v>
      </c>
      <c r="AH223" s="764">
        <v>7.0000000000000001E-3</v>
      </c>
      <c r="AI223" s="764">
        <v>7.1000000000000004E-3</v>
      </c>
      <c r="AJ223" s="764">
        <v>7.1999999999999998E-3</v>
      </c>
      <c r="AK223" s="764">
        <v>7.1999999999999998E-3</v>
      </c>
      <c r="AL223" s="764">
        <v>7.3000000000000001E-3</v>
      </c>
      <c r="AM223" s="764">
        <v>7.4000000000000003E-3</v>
      </c>
      <c r="AN223" s="764">
        <v>7.4000000000000003E-3</v>
      </c>
      <c r="AO223" s="764">
        <v>7.4999999999999997E-3</v>
      </c>
      <c r="AP223" s="764">
        <v>7.4999999999999997E-3</v>
      </c>
      <c r="AQ223" s="764">
        <v>7.4999999999999997E-3</v>
      </c>
      <c r="AR223" s="764">
        <v>7.4999999999999997E-3</v>
      </c>
      <c r="AS223" s="764">
        <v>7.4999999999999997E-3</v>
      </c>
      <c r="AT223" s="764">
        <v>7.4999999999999997E-3</v>
      </c>
      <c r="AU223" s="764">
        <v>7.4999999999999997E-3</v>
      </c>
      <c r="AV223" s="764">
        <v>7.4999999999999997E-3</v>
      </c>
      <c r="AW223" s="764">
        <v>7.4999999999999997E-3</v>
      </c>
      <c r="AX223" s="764">
        <v>7.4999999999999997E-3</v>
      </c>
      <c r="AY223" s="764">
        <v>7.4999999999999997E-3</v>
      </c>
      <c r="AZ223" s="764">
        <v>7.6E-3</v>
      </c>
    </row>
    <row r="224" spans="1:52">
      <c r="A224" s="783" t="s">
        <v>486</v>
      </c>
      <c r="B224" s="782" t="s">
        <v>7</v>
      </c>
      <c r="C224" s="764">
        <v>0</v>
      </c>
      <c r="D224" s="764">
        <v>0</v>
      </c>
      <c r="E224" s="764">
        <v>0</v>
      </c>
      <c r="F224" s="764">
        <v>0</v>
      </c>
      <c r="G224" s="764">
        <v>0</v>
      </c>
      <c r="H224" s="764">
        <v>0</v>
      </c>
      <c r="I224" s="764">
        <v>0</v>
      </c>
      <c r="J224" s="764">
        <v>0</v>
      </c>
      <c r="K224" s="764">
        <v>0</v>
      </c>
      <c r="L224" s="764">
        <v>0</v>
      </c>
      <c r="M224" s="764">
        <v>0</v>
      </c>
      <c r="N224" s="764">
        <v>0</v>
      </c>
      <c r="O224" s="764">
        <v>0</v>
      </c>
      <c r="P224" s="764">
        <v>0</v>
      </c>
      <c r="Q224" s="764">
        <v>0</v>
      </c>
      <c r="R224" s="764">
        <v>0</v>
      </c>
      <c r="S224" s="764">
        <v>0</v>
      </c>
      <c r="T224" s="764">
        <v>0</v>
      </c>
      <c r="U224" s="764">
        <v>0</v>
      </c>
      <c r="V224" s="764">
        <v>0</v>
      </c>
      <c r="W224" s="764">
        <v>1E-4</v>
      </c>
      <c r="X224" s="764">
        <v>1E-4</v>
      </c>
      <c r="Y224" s="764">
        <v>5.0000000000000001E-4</v>
      </c>
      <c r="Z224" s="764">
        <v>8.9999999999999998E-4</v>
      </c>
      <c r="AA224" s="764">
        <v>2.7000000000000001E-3</v>
      </c>
      <c r="AB224" s="764">
        <v>3.8E-3</v>
      </c>
      <c r="AC224" s="764">
        <v>8.9999999999999993E-3</v>
      </c>
      <c r="AD224" s="764">
        <v>9.1999999999999998E-3</v>
      </c>
      <c r="AE224" s="764">
        <v>9.5999999999999992E-3</v>
      </c>
      <c r="AF224" s="764">
        <v>9.7000000000000003E-3</v>
      </c>
      <c r="AG224" s="764">
        <v>9.7999999999999997E-3</v>
      </c>
      <c r="AH224" s="764">
        <v>9.9000000000000008E-3</v>
      </c>
      <c r="AI224" s="764">
        <v>1.01E-2</v>
      </c>
      <c r="AJ224" s="764">
        <v>1.0200000000000001E-2</v>
      </c>
      <c r="AK224" s="764">
        <v>1.03E-2</v>
      </c>
      <c r="AL224" s="764">
        <v>1.0500000000000001E-2</v>
      </c>
      <c r="AM224" s="764">
        <v>1.06E-2</v>
      </c>
      <c r="AN224" s="764">
        <v>1.06E-2</v>
      </c>
      <c r="AO224" s="764">
        <v>1.06E-2</v>
      </c>
      <c r="AP224" s="764">
        <v>1.06E-2</v>
      </c>
      <c r="AQ224" s="764">
        <v>1.06E-2</v>
      </c>
      <c r="AR224" s="764">
        <v>1.06E-2</v>
      </c>
      <c r="AS224" s="764">
        <v>1.06E-2</v>
      </c>
      <c r="AT224" s="764">
        <v>1.0699999999999999E-2</v>
      </c>
      <c r="AU224" s="764">
        <v>1.0699999999999999E-2</v>
      </c>
      <c r="AV224" s="764">
        <v>1.0699999999999999E-2</v>
      </c>
      <c r="AW224" s="764">
        <v>1.0699999999999999E-2</v>
      </c>
      <c r="AX224" s="764">
        <v>1.0699999999999999E-2</v>
      </c>
      <c r="AY224" s="764">
        <v>1.0699999999999999E-2</v>
      </c>
      <c r="AZ224" s="764">
        <v>1.0800000000000001E-2</v>
      </c>
    </row>
    <row r="225" spans="1:52">
      <c r="A225" s="783" t="s">
        <v>486</v>
      </c>
      <c r="B225" s="782" t="s">
        <v>8</v>
      </c>
      <c r="C225" s="764">
        <v>0</v>
      </c>
      <c r="D225" s="764">
        <v>0</v>
      </c>
      <c r="E225" s="764">
        <v>0</v>
      </c>
      <c r="F225" s="764">
        <v>0</v>
      </c>
      <c r="G225" s="764">
        <v>0</v>
      </c>
      <c r="H225" s="764">
        <v>0</v>
      </c>
      <c r="I225" s="764">
        <v>0</v>
      </c>
      <c r="J225" s="764">
        <v>0</v>
      </c>
      <c r="K225" s="764">
        <v>0</v>
      </c>
      <c r="L225" s="764">
        <v>0</v>
      </c>
      <c r="M225" s="764">
        <v>0</v>
      </c>
      <c r="N225" s="764">
        <v>0</v>
      </c>
      <c r="O225" s="764">
        <v>0</v>
      </c>
      <c r="P225" s="764">
        <v>0</v>
      </c>
      <c r="Q225" s="764">
        <v>0</v>
      </c>
      <c r="R225" s="764">
        <v>0</v>
      </c>
      <c r="S225" s="764">
        <v>0</v>
      </c>
      <c r="T225" s="764">
        <v>0</v>
      </c>
      <c r="U225" s="764">
        <v>0</v>
      </c>
      <c r="V225" s="764">
        <v>0</v>
      </c>
      <c r="W225" s="764">
        <v>1E-4</v>
      </c>
      <c r="X225" s="764">
        <v>2.0000000000000001E-4</v>
      </c>
      <c r="Y225" s="764">
        <v>5.9999999999999995E-4</v>
      </c>
      <c r="Z225" s="764">
        <v>1.1999999999999999E-3</v>
      </c>
      <c r="AA225" s="764">
        <v>3.5000000000000001E-3</v>
      </c>
      <c r="AB225" s="764">
        <v>4.8999999999999998E-3</v>
      </c>
      <c r="AC225" s="764">
        <v>1.17E-2</v>
      </c>
      <c r="AD225" s="764">
        <v>1.2E-2</v>
      </c>
      <c r="AE225" s="764">
        <v>1.2500000000000001E-2</v>
      </c>
      <c r="AF225" s="764">
        <v>1.26E-2</v>
      </c>
      <c r="AG225" s="764">
        <v>1.2800000000000001E-2</v>
      </c>
      <c r="AH225" s="764">
        <v>1.29E-2</v>
      </c>
      <c r="AI225" s="764">
        <v>1.3100000000000001E-2</v>
      </c>
      <c r="AJ225" s="764">
        <v>1.32E-2</v>
      </c>
      <c r="AK225" s="764">
        <v>1.34E-2</v>
      </c>
      <c r="AL225" s="764">
        <v>1.3599999999999999E-2</v>
      </c>
      <c r="AM225" s="764">
        <v>1.37E-2</v>
      </c>
      <c r="AN225" s="764">
        <v>1.38E-2</v>
      </c>
      <c r="AO225" s="764">
        <v>1.38E-2</v>
      </c>
      <c r="AP225" s="764">
        <v>1.38E-2</v>
      </c>
      <c r="AQ225" s="764">
        <v>1.38E-2</v>
      </c>
      <c r="AR225" s="764">
        <v>1.38E-2</v>
      </c>
      <c r="AS225" s="764">
        <v>1.38E-2</v>
      </c>
      <c r="AT225" s="764">
        <v>1.38E-2</v>
      </c>
      <c r="AU225" s="764">
        <v>1.3899999999999999E-2</v>
      </c>
      <c r="AV225" s="764">
        <v>1.3899999999999999E-2</v>
      </c>
      <c r="AW225" s="764">
        <v>1.3899999999999999E-2</v>
      </c>
      <c r="AX225" s="764">
        <v>1.3899999999999999E-2</v>
      </c>
      <c r="AY225" s="764">
        <v>1.3899999999999999E-2</v>
      </c>
      <c r="AZ225" s="764">
        <v>1.4E-2</v>
      </c>
    </row>
    <row r="226" spans="1:52">
      <c r="A226" s="783" t="s">
        <v>486</v>
      </c>
      <c r="B226" s="782" t="s">
        <v>9</v>
      </c>
      <c r="C226" s="764">
        <v>0</v>
      </c>
      <c r="D226" s="764">
        <v>0</v>
      </c>
      <c r="E226" s="764">
        <v>0</v>
      </c>
      <c r="F226" s="764">
        <v>0</v>
      </c>
      <c r="G226" s="764">
        <v>0</v>
      </c>
      <c r="H226" s="764">
        <v>0</v>
      </c>
      <c r="I226" s="764">
        <v>0</v>
      </c>
      <c r="J226" s="764">
        <v>0</v>
      </c>
      <c r="K226" s="764">
        <v>0</v>
      </c>
      <c r="L226" s="764">
        <v>0</v>
      </c>
      <c r="M226" s="764">
        <v>0</v>
      </c>
      <c r="N226" s="764">
        <v>0</v>
      </c>
      <c r="O226" s="764">
        <v>0</v>
      </c>
      <c r="P226" s="764">
        <v>0</v>
      </c>
      <c r="Q226" s="764">
        <v>0</v>
      </c>
      <c r="R226" s="764">
        <v>0</v>
      </c>
      <c r="S226" s="764">
        <v>0</v>
      </c>
      <c r="T226" s="764">
        <v>0</v>
      </c>
      <c r="U226" s="764">
        <v>0</v>
      </c>
      <c r="V226" s="764">
        <v>1E-4</v>
      </c>
      <c r="W226" s="764">
        <v>2.0000000000000001E-4</v>
      </c>
      <c r="X226" s="764">
        <v>2.0000000000000001E-4</v>
      </c>
      <c r="Y226" s="764">
        <v>8.0000000000000004E-4</v>
      </c>
      <c r="Z226" s="764">
        <v>1.5E-3</v>
      </c>
      <c r="AA226" s="764">
        <v>4.4000000000000003E-3</v>
      </c>
      <c r="AB226" s="764">
        <v>6.1999999999999998E-3</v>
      </c>
      <c r="AC226" s="764">
        <v>1.47E-2</v>
      </c>
      <c r="AD226" s="764">
        <v>1.5100000000000001E-2</v>
      </c>
      <c r="AE226" s="764">
        <v>1.5699999999999999E-2</v>
      </c>
      <c r="AF226" s="764">
        <v>1.5900000000000001E-2</v>
      </c>
      <c r="AG226" s="764">
        <v>1.6E-2</v>
      </c>
      <c r="AH226" s="764">
        <v>1.6199999999999999E-2</v>
      </c>
      <c r="AI226" s="764">
        <v>1.6400000000000001E-2</v>
      </c>
      <c r="AJ226" s="764">
        <v>1.66E-2</v>
      </c>
      <c r="AK226" s="764">
        <v>1.6799999999999999E-2</v>
      </c>
      <c r="AL226" s="764">
        <v>1.7100000000000001E-2</v>
      </c>
      <c r="AM226" s="764">
        <v>1.7299999999999999E-2</v>
      </c>
      <c r="AN226" s="764">
        <v>1.7299999999999999E-2</v>
      </c>
      <c r="AO226" s="764">
        <v>1.7299999999999999E-2</v>
      </c>
      <c r="AP226" s="764">
        <v>1.7299999999999999E-2</v>
      </c>
      <c r="AQ226" s="764">
        <v>1.7299999999999999E-2</v>
      </c>
      <c r="AR226" s="764">
        <v>1.7399999999999999E-2</v>
      </c>
      <c r="AS226" s="764">
        <v>1.7399999999999999E-2</v>
      </c>
      <c r="AT226" s="764">
        <v>1.7399999999999999E-2</v>
      </c>
      <c r="AU226" s="764">
        <v>1.7399999999999999E-2</v>
      </c>
      <c r="AV226" s="764">
        <v>1.7399999999999999E-2</v>
      </c>
      <c r="AW226" s="764">
        <v>1.7500000000000002E-2</v>
      </c>
      <c r="AX226" s="764">
        <v>1.7500000000000002E-2</v>
      </c>
      <c r="AY226" s="764">
        <v>1.7500000000000002E-2</v>
      </c>
      <c r="AZ226" s="764">
        <v>1.7600000000000001E-2</v>
      </c>
    </row>
    <row r="227" spans="1:52">
      <c r="A227" s="783" t="s">
        <v>486</v>
      </c>
      <c r="B227" s="782" t="s">
        <v>10</v>
      </c>
      <c r="C227" s="764">
        <v>0</v>
      </c>
      <c r="D227" s="764">
        <v>0</v>
      </c>
      <c r="E227" s="764">
        <v>0</v>
      </c>
      <c r="F227" s="764">
        <v>0</v>
      </c>
      <c r="G227" s="764">
        <v>0</v>
      </c>
      <c r="H227" s="764">
        <v>0</v>
      </c>
      <c r="I227" s="764">
        <v>0</v>
      </c>
      <c r="J227" s="764">
        <v>0</v>
      </c>
      <c r="K227" s="764">
        <v>0</v>
      </c>
      <c r="L227" s="764">
        <v>0</v>
      </c>
      <c r="M227" s="764">
        <v>0</v>
      </c>
      <c r="N227" s="764">
        <v>0</v>
      </c>
      <c r="O227" s="764">
        <v>0</v>
      </c>
      <c r="P227" s="764">
        <v>0</v>
      </c>
      <c r="Q227" s="764">
        <v>0</v>
      </c>
      <c r="R227" s="764">
        <v>0</v>
      </c>
      <c r="S227" s="764">
        <v>0</v>
      </c>
      <c r="T227" s="764">
        <v>0</v>
      </c>
      <c r="U227" s="764">
        <v>0</v>
      </c>
      <c r="V227" s="764">
        <v>1E-4</v>
      </c>
      <c r="W227" s="764">
        <v>2.0000000000000001E-4</v>
      </c>
      <c r="X227" s="764">
        <v>2.0000000000000001E-4</v>
      </c>
      <c r="Y227" s="764">
        <v>8.9999999999999998E-4</v>
      </c>
      <c r="Z227" s="764">
        <v>1.6000000000000001E-3</v>
      </c>
      <c r="AA227" s="764">
        <v>4.7000000000000002E-3</v>
      </c>
      <c r="AB227" s="764">
        <v>6.7000000000000002E-3</v>
      </c>
      <c r="AC227" s="764">
        <v>1.5800000000000002E-2</v>
      </c>
      <c r="AD227" s="764">
        <v>1.6199999999999999E-2</v>
      </c>
      <c r="AE227" s="764">
        <v>1.6899999999999998E-2</v>
      </c>
      <c r="AF227" s="764">
        <v>1.7100000000000001E-2</v>
      </c>
      <c r="AG227" s="764">
        <v>1.7299999999999999E-2</v>
      </c>
      <c r="AH227" s="764">
        <v>1.7500000000000002E-2</v>
      </c>
      <c r="AI227" s="764">
        <v>1.77E-2</v>
      </c>
      <c r="AJ227" s="764">
        <v>1.7899999999999999E-2</v>
      </c>
      <c r="AK227" s="764">
        <v>1.8100000000000002E-2</v>
      </c>
      <c r="AL227" s="764">
        <v>1.84E-2</v>
      </c>
      <c r="AM227" s="764">
        <v>1.8599999999999998E-2</v>
      </c>
      <c r="AN227" s="764">
        <v>1.8599999999999998E-2</v>
      </c>
      <c r="AO227" s="764">
        <v>1.8599999999999998E-2</v>
      </c>
      <c r="AP227" s="764">
        <v>1.8700000000000001E-2</v>
      </c>
      <c r="AQ227" s="764">
        <v>1.8700000000000001E-2</v>
      </c>
      <c r="AR227" s="764">
        <v>1.8700000000000001E-2</v>
      </c>
      <c r="AS227" s="764">
        <v>1.8700000000000001E-2</v>
      </c>
      <c r="AT227" s="764">
        <v>1.8700000000000001E-2</v>
      </c>
      <c r="AU227" s="764">
        <v>1.8800000000000001E-2</v>
      </c>
      <c r="AV227" s="764">
        <v>1.8800000000000001E-2</v>
      </c>
      <c r="AW227" s="764">
        <v>1.8800000000000001E-2</v>
      </c>
      <c r="AX227" s="764">
        <v>1.8800000000000001E-2</v>
      </c>
      <c r="AY227" s="764">
        <v>1.89E-2</v>
      </c>
      <c r="AZ227" s="764">
        <v>1.89E-2</v>
      </c>
    </row>
    <row r="228" spans="1:52">
      <c r="A228" s="783" t="s">
        <v>486</v>
      </c>
      <c r="B228" s="782" t="s">
        <v>11</v>
      </c>
      <c r="C228" s="764">
        <v>0</v>
      </c>
      <c r="D228" s="764">
        <v>0</v>
      </c>
      <c r="E228" s="764">
        <v>0</v>
      </c>
      <c r="F228" s="764">
        <v>0</v>
      </c>
      <c r="G228" s="764">
        <v>0</v>
      </c>
      <c r="H228" s="764">
        <v>0</v>
      </c>
      <c r="I228" s="764">
        <v>0</v>
      </c>
      <c r="J228" s="764">
        <v>0</v>
      </c>
      <c r="K228" s="764">
        <v>0</v>
      </c>
      <c r="L228" s="764">
        <v>0</v>
      </c>
      <c r="M228" s="764">
        <v>0</v>
      </c>
      <c r="N228" s="764">
        <v>0</v>
      </c>
      <c r="O228" s="764">
        <v>0</v>
      </c>
      <c r="P228" s="764">
        <v>0</v>
      </c>
      <c r="Q228" s="764">
        <v>0</v>
      </c>
      <c r="R228" s="764">
        <v>0</v>
      </c>
      <c r="S228" s="764">
        <v>0</v>
      </c>
      <c r="T228" s="764">
        <v>0</v>
      </c>
      <c r="U228" s="764">
        <v>0</v>
      </c>
      <c r="V228" s="764">
        <v>1E-4</v>
      </c>
      <c r="W228" s="764">
        <v>2.0000000000000001E-4</v>
      </c>
      <c r="X228" s="764">
        <v>2.0000000000000001E-4</v>
      </c>
      <c r="Y228" s="764">
        <v>1E-3</v>
      </c>
      <c r="Z228" s="764">
        <v>1.8E-3</v>
      </c>
      <c r="AA228" s="764">
        <v>5.1999999999999998E-3</v>
      </c>
      <c r="AB228" s="764">
        <v>7.4000000000000003E-3</v>
      </c>
      <c r="AC228" s="764">
        <v>1.7500000000000002E-2</v>
      </c>
      <c r="AD228" s="764">
        <v>1.7899999999999999E-2</v>
      </c>
      <c r="AE228" s="764">
        <v>1.8700000000000001E-2</v>
      </c>
      <c r="AF228" s="764">
        <v>1.89E-2</v>
      </c>
      <c r="AG228" s="764">
        <v>1.9099999999999999E-2</v>
      </c>
      <c r="AH228" s="764">
        <v>1.9300000000000001E-2</v>
      </c>
      <c r="AI228" s="764">
        <v>1.9599999999999999E-2</v>
      </c>
      <c r="AJ228" s="764">
        <v>1.9800000000000002E-2</v>
      </c>
      <c r="AK228" s="764">
        <v>2.01E-2</v>
      </c>
      <c r="AL228" s="764">
        <v>2.0299999999999999E-2</v>
      </c>
      <c r="AM228" s="764">
        <v>2.06E-2</v>
      </c>
      <c r="AN228" s="764">
        <v>2.06E-2</v>
      </c>
      <c r="AO228" s="764">
        <v>2.06E-2</v>
      </c>
      <c r="AP228" s="764">
        <v>2.06E-2</v>
      </c>
      <c r="AQ228" s="764">
        <v>2.07E-2</v>
      </c>
      <c r="AR228" s="764">
        <v>2.07E-2</v>
      </c>
      <c r="AS228" s="764">
        <v>2.07E-2</v>
      </c>
      <c r="AT228" s="764">
        <v>2.07E-2</v>
      </c>
      <c r="AU228" s="764">
        <v>2.0799999999999999E-2</v>
      </c>
      <c r="AV228" s="764">
        <v>2.0799999999999999E-2</v>
      </c>
      <c r="AW228" s="764">
        <v>2.0799999999999999E-2</v>
      </c>
      <c r="AX228" s="764">
        <v>2.0799999999999999E-2</v>
      </c>
      <c r="AY228" s="764">
        <v>2.0899999999999998E-2</v>
      </c>
      <c r="AZ228" s="764">
        <v>2.0899999999999998E-2</v>
      </c>
    </row>
    <row r="229" spans="1:52">
      <c r="A229" s="783" t="s">
        <v>486</v>
      </c>
      <c r="B229" s="782" t="s">
        <v>12</v>
      </c>
      <c r="C229" s="764">
        <v>0</v>
      </c>
      <c r="D229" s="764">
        <v>0</v>
      </c>
      <c r="E229" s="764">
        <v>0</v>
      </c>
      <c r="F229" s="764">
        <v>0</v>
      </c>
      <c r="G229" s="764">
        <v>0</v>
      </c>
      <c r="H229" s="764">
        <v>0</v>
      </c>
      <c r="I229" s="764">
        <v>0</v>
      </c>
      <c r="J229" s="764">
        <v>0</v>
      </c>
      <c r="K229" s="764">
        <v>0</v>
      </c>
      <c r="L229" s="764">
        <v>0</v>
      </c>
      <c r="M229" s="764">
        <v>0</v>
      </c>
      <c r="N229" s="764">
        <v>0</v>
      </c>
      <c r="O229" s="764">
        <v>0</v>
      </c>
      <c r="P229" s="764">
        <v>0</v>
      </c>
      <c r="Q229" s="764">
        <v>0</v>
      </c>
      <c r="R229" s="764">
        <v>0</v>
      </c>
      <c r="S229" s="764">
        <v>0</v>
      </c>
      <c r="T229" s="764">
        <v>0</v>
      </c>
      <c r="U229" s="764">
        <v>0</v>
      </c>
      <c r="V229" s="764">
        <v>1E-4</v>
      </c>
      <c r="W229" s="764">
        <v>2.0000000000000001E-4</v>
      </c>
      <c r="X229" s="764">
        <v>2.9999999999999997E-4</v>
      </c>
      <c r="Y229" s="764">
        <v>1.1000000000000001E-3</v>
      </c>
      <c r="Z229" s="764">
        <v>2E-3</v>
      </c>
      <c r="AA229" s="764">
        <v>5.8999999999999999E-3</v>
      </c>
      <c r="AB229" s="764">
        <v>8.3000000000000001E-3</v>
      </c>
      <c r="AC229" s="764">
        <v>1.9800000000000002E-2</v>
      </c>
      <c r="AD229" s="764">
        <v>2.0299999999999999E-2</v>
      </c>
      <c r="AE229" s="764">
        <v>2.1100000000000001E-2</v>
      </c>
      <c r="AF229" s="764">
        <v>2.1299999999999999E-2</v>
      </c>
      <c r="AG229" s="764">
        <v>2.1600000000000001E-2</v>
      </c>
      <c r="AH229" s="764">
        <v>2.18E-2</v>
      </c>
      <c r="AI229" s="764">
        <v>2.2100000000000002E-2</v>
      </c>
      <c r="AJ229" s="764">
        <v>2.24E-2</v>
      </c>
      <c r="AK229" s="764">
        <v>2.2700000000000001E-2</v>
      </c>
      <c r="AL229" s="764">
        <v>2.3E-2</v>
      </c>
      <c r="AM229" s="764">
        <v>2.3199999999999998E-2</v>
      </c>
      <c r="AN229" s="764">
        <v>2.3300000000000001E-2</v>
      </c>
      <c r="AO229" s="764">
        <v>2.3300000000000001E-2</v>
      </c>
      <c r="AP229" s="764">
        <v>2.3300000000000001E-2</v>
      </c>
      <c r="AQ229" s="764">
        <v>2.3300000000000001E-2</v>
      </c>
      <c r="AR229" s="764">
        <v>2.3400000000000001E-2</v>
      </c>
      <c r="AS229" s="764">
        <v>2.3400000000000001E-2</v>
      </c>
      <c r="AT229" s="764">
        <v>2.3400000000000001E-2</v>
      </c>
      <c r="AU229" s="764">
        <v>2.3400000000000001E-2</v>
      </c>
      <c r="AV229" s="764">
        <v>2.35E-2</v>
      </c>
      <c r="AW229" s="764">
        <v>2.35E-2</v>
      </c>
      <c r="AX229" s="764">
        <v>2.35E-2</v>
      </c>
      <c r="AY229" s="764">
        <v>2.3599999999999999E-2</v>
      </c>
      <c r="AZ229" s="764">
        <v>2.3599999999999999E-2</v>
      </c>
    </row>
    <row r="230" spans="1:52">
      <c r="A230" s="783" t="s">
        <v>486</v>
      </c>
      <c r="B230" s="782" t="s">
        <v>13</v>
      </c>
      <c r="C230" s="764">
        <v>0</v>
      </c>
      <c r="D230" s="764">
        <v>0</v>
      </c>
      <c r="E230" s="764">
        <v>0</v>
      </c>
      <c r="F230" s="764">
        <v>0</v>
      </c>
      <c r="G230" s="764">
        <v>0</v>
      </c>
      <c r="H230" s="764">
        <v>0</v>
      </c>
      <c r="I230" s="764">
        <v>0</v>
      </c>
      <c r="J230" s="764">
        <v>0</v>
      </c>
      <c r="K230" s="764">
        <v>0</v>
      </c>
      <c r="L230" s="764">
        <v>0</v>
      </c>
      <c r="M230" s="764">
        <v>0</v>
      </c>
      <c r="N230" s="764">
        <v>0</v>
      </c>
      <c r="O230" s="764">
        <v>0</v>
      </c>
      <c r="P230" s="764">
        <v>0</v>
      </c>
      <c r="Q230" s="764">
        <v>0</v>
      </c>
      <c r="R230" s="764">
        <v>0</v>
      </c>
      <c r="S230" s="764">
        <v>0</v>
      </c>
      <c r="T230" s="764">
        <v>0</v>
      </c>
      <c r="U230" s="764">
        <v>0</v>
      </c>
      <c r="V230" s="764">
        <v>1E-4</v>
      </c>
      <c r="W230" s="764">
        <v>2.0000000000000001E-4</v>
      </c>
      <c r="X230" s="764">
        <v>2.0000000000000001E-4</v>
      </c>
      <c r="Y230" s="764">
        <v>8.9999999999999998E-4</v>
      </c>
      <c r="Z230" s="764">
        <v>1.6999999999999999E-3</v>
      </c>
      <c r="AA230" s="764">
        <v>5.1000000000000004E-3</v>
      </c>
      <c r="AB230" s="764">
        <v>7.1999999999999998E-3</v>
      </c>
      <c r="AC230" s="764">
        <v>1.72E-2</v>
      </c>
      <c r="AD230" s="764">
        <v>1.7600000000000001E-2</v>
      </c>
      <c r="AE230" s="764">
        <v>1.83E-2</v>
      </c>
      <c r="AF230" s="764">
        <v>1.8499999999999999E-2</v>
      </c>
      <c r="AG230" s="764">
        <v>1.8700000000000001E-2</v>
      </c>
      <c r="AH230" s="764">
        <v>1.9E-2</v>
      </c>
      <c r="AI230" s="764">
        <v>1.9199999999999998E-2</v>
      </c>
      <c r="AJ230" s="764">
        <v>1.9400000000000001E-2</v>
      </c>
      <c r="AK230" s="764">
        <v>1.9699999999999999E-2</v>
      </c>
      <c r="AL230" s="764">
        <v>1.9900000000000001E-2</v>
      </c>
      <c r="AM230" s="764">
        <v>2.0199999999999999E-2</v>
      </c>
      <c r="AN230" s="764">
        <v>2.0199999999999999E-2</v>
      </c>
      <c r="AO230" s="764">
        <v>2.0199999999999999E-2</v>
      </c>
      <c r="AP230" s="764">
        <v>2.0199999999999999E-2</v>
      </c>
      <c r="AQ230" s="764">
        <v>2.0299999999999999E-2</v>
      </c>
      <c r="AR230" s="764">
        <v>2.0299999999999999E-2</v>
      </c>
      <c r="AS230" s="764">
        <v>2.0299999999999999E-2</v>
      </c>
      <c r="AT230" s="764">
        <v>2.0299999999999999E-2</v>
      </c>
      <c r="AU230" s="764">
        <v>2.0400000000000001E-2</v>
      </c>
      <c r="AV230" s="764">
        <v>2.0400000000000001E-2</v>
      </c>
      <c r="AW230" s="764">
        <v>2.0400000000000001E-2</v>
      </c>
      <c r="AX230" s="764">
        <v>2.0400000000000001E-2</v>
      </c>
      <c r="AY230" s="764">
        <v>2.0500000000000001E-2</v>
      </c>
      <c r="AZ230" s="764">
        <v>2.0500000000000001E-2</v>
      </c>
    </row>
    <row r="231" spans="1:52">
      <c r="A231" s="783" t="s">
        <v>486</v>
      </c>
      <c r="B231" s="782" t="s">
        <v>14</v>
      </c>
      <c r="C231" s="764">
        <v>0</v>
      </c>
      <c r="D231" s="764">
        <v>0</v>
      </c>
      <c r="E231" s="764">
        <v>0</v>
      </c>
      <c r="F231" s="764">
        <v>0</v>
      </c>
      <c r="G231" s="764">
        <v>0</v>
      </c>
      <c r="H231" s="764">
        <v>0</v>
      </c>
      <c r="I231" s="764">
        <v>0</v>
      </c>
      <c r="J231" s="764">
        <v>0</v>
      </c>
      <c r="K231" s="764">
        <v>0</v>
      </c>
      <c r="L231" s="764">
        <v>0</v>
      </c>
      <c r="M231" s="764">
        <v>0</v>
      </c>
      <c r="N231" s="764">
        <v>0</v>
      </c>
      <c r="O231" s="764">
        <v>0</v>
      </c>
      <c r="P231" s="764">
        <v>0</v>
      </c>
      <c r="Q231" s="764">
        <v>0</v>
      </c>
      <c r="R231" s="764">
        <v>0</v>
      </c>
      <c r="S231" s="764">
        <v>0</v>
      </c>
      <c r="T231" s="764">
        <v>0</v>
      </c>
      <c r="U231" s="764">
        <v>0</v>
      </c>
      <c r="V231" s="764">
        <v>1E-4</v>
      </c>
      <c r="W231" s="764">
        <v>1E-4</v>
      </c>
      <c r="X231" s="764">
        <v>2.0000000000000001E-4</v>
      </c>
      <c r="Y231" s="764">
        <v>8.0000000000000004E-4</v>
      </c>
      <c r="Z231" s="764">
        <v>1.4E-3</v>
      </c>
      <c r="AA231" s="764">
        <v>4.1999999999999997E-3</v>
      </c>
      <c r="AB231" s="764">
        <v>5.8999999999999999E-3</v>
      </c>
      <c r="AC231" s="764">
        <v>1.41E-2</v>
      </c>
      <c r="AD231" s="764">
        <v>1.44E-2</v>
      </c>
      <c r="AE231" s="764">
        <v>1.4999999999999999E-2</v>
      </c>
      <c r="AF231" s="764">
        <v>1.52E-2</v>
      </c>
      <c r="AG231" s="764">
        <v>1.54E-2</v>
      </c>
      <c r="AH231" s="764">
        <v>1.55E-2</v>
      </c>
      <c r="AI231" s="764">
        <v>1.5699999999999999E-2</v>
      </c>
      <c r="AJ231" s="764">
        <v>1.5900000000000001E-2</v>
      </c>
      <c r="AK231" s="764">
        <v>1.61E-2</v>
      </c>
      <c r="AL231" s="764">
        <v>1.6299999999999999E-2</v>
      </c>
      <c r="AM231" s="764">
        <v>1.6500000000000001E-2</v>
      </c>
      <c r="AN231" s="764">
        <v>1.66E-2</v>
      </c>
      <c r="AO231" s="764">
        <v>1.66E-2</v>
      </c>
      <c r="AP231" s="764">
        <v>1.66E-2</v>
      </c>
      <c r="AQ231" s="764">
        <v>1.66E-2</v>
      </c>
      <c r="AR231" s="764">
        <v>1.66E-2</v>
      </c>
      <c r="AS231" s="764">
        <v>1.66E-2</v>
      </c>
      <c r="AT231" s="764">
        <v>1.67E-2</v>
      </c>
      <c r="AU231" s="764">
        <v>1.67E-2</v>
      </c>
      <c r="AV231" s="764">
        <v>1.67E-2</v>
      </c>
      <c r="AW231" s="764">
        <v>1.67E-2</v>
      </c>
      <c r="AX231" s="764">
        <v>1.6799999999999999E-2</v>
      </c>
      <c r="AY231" s="764">
        <v>1.6799999999999999E-2</v>
      </c>
      <c r="AZ231" s="764">
        <v>1.6799999999999999E-2</v>
      </c>
    </row>
    <row r="232" spans="1:52">
      <c r="A232" s="783" t="s">
        <v>486</v>
      </c>
      <c r="B232" s="782" t="s">
        <v>15</v>
      </c>
      <c r="C232" s="764">
        <v>0</v>
      </c>
      <c r="D232" s="764">
        <v>0</v>
      </c>
      <c r="E232" s="764">
        <v>0</v>
      </c>
      <c r="F232" s="764">
        <v>0</v>
      </c>
      <c r="G232" s="764">
        <v>0</v>
      </c>
      <c r="H232" s="764">
        <v>0</v>
      </c>
      <c r="I232" s="764">
        <v>0</v>
      </c>
      <c r="J232" s="764">
        <v>0</v>
      </c>
      <c r="K232" s="764">
        <v>0</v>
      </c>
      <c r="L232" s="764">
        <v>0</v>
      </c>
      <c r="M232" s="764">
        <v>0</v>
      </c>
      <c r="N232" s="764">
        <v>0</v>
      </c>
      <c r="O232" s="764">
        <v>0</v>
      </c>
      <c r="P232" s="764">
        <v>0</v>
      </c>
      <c r="Q232" s="764">
        <v>0</v>
      </c>
      <c r="R232" s="764">
        <v>0</v>
      </c>
      <c r="S232" s="764">
        <v>0</v>
      </c>
      <c r="T232" s="764">
        <v>0</v>
      </c>
      <c r="U232" s="764">
        <v>0</v>
      </c>
      <c r="V232" s="764">
        <v>0</v>
      </c>
      <c r="W232" s="764">
        <v>1E-4</v>
      </c>
      <c r="X232" s="764">
        <v>1E-4</v>
      </c>
      <c r="Y232" s="764">
        <v>5.9999999999999995E-4</v>
      </c>
      <c r="Z232" s="764">
        <v>1E-3</v>
      </c>
      <c r="AA232" s="764">
        <v>3.0999999999999999E-3</v>
      </c>
      <c r="AB232" s="764">
        <v>4.3E-3</v>
      </c>
      <c r="AC232" s="764">
        <v>1.03E-2</v>
      </c>
      <c r="AD232" s="764">
        <v>1.06E-2</v>
      </c>
      <c r="AE232" s="764">
        <v>1.0999999999999999E-2</v>
      </c>
      <c r="AF232" s="764">
        <v>1.11E-2</v>
      </c>
      <c r="AG232" s="764">
        <v>1.1299999999999999E-2</v>
      </c>
      <c r="AH232" s="764">
        <v>1.14E-2</v>
      </c>
      <c r="AI232" s="764">
        <v>1.15E-2</v>
      </c>
      <c r="AJ232" s="764">
        <v>1.17E-2</v>
      </c>
      <c r="AK232" s="764">
        <v>1.18E-2</v>
      </c>
      <c r="AL232" s="764">
        <v>1.2E-2</v>
      </c>
      <c r="AM232" s="764">
        <v>1.21E-2</v>
      </c>
      <c r="AN232" s="764">
        <v>1.21E-2</v>
      </c>
      <c r="AO232" s="764">
        <v>1.21E-2</v>
      </c>
      <c r="AP232" s="764">
        <v>1.2200000000000001E-2</v>
      </c>
      <c r="AQ232" s="764">
        <v>1.2200000000000001E-2</v>
      </c>
      <c r="AR232" s="764">
        <v>1.2200000000000001E-2</v>
      </c>
      <c r="AS232" s="764">
        <v>1.2200000000000001E-2</v>
      </c>
      <c r="AT232" s="764">
        <v>1.2200000000000001E-2</v>
      </c>
      <c r="AU232" s="764">
        <v>1.2200000000000001E-2</v>
      </c>
      <c r="AV232" s="764">
        <v>1.2200000000000001E-2</v>
      </c>
      <c r="AW232" s="764">
        <v>1.23E-2</v>
      </c>
      <c r="AX232" s="764">
        <v>1.23E-2</v>
      </c>
      <c r="AY232" s="764">
        <v>1.23E-2</v>
      </c>
      <c r="AZ232" s="764">
        <v>1.23E-2</v>
      </c>
    </row>
    <row r="233" spans="1:52">
      <c r="A233" s="783" t="s">
        <v>486</v>
      </c>
      <c r="B233" s="782" t="s">
        <v>16</v>
      </c>
      <c r="C233" s="764">
        <v>0</v>
      </c>
      <c r="D233" s="764">
        <v>0</v>
      </c>
      <c r="E233" s="764">
        <v>0</v>
      </c>
      <c r="F233" s="764">
        <v>0</v>
      </c>
      <c r="G233" s="764">
        <v>0</v>
      </c>
      <c r="H233" s="764">
        <v>0</v>
      </c>
      <c r="I233" s="764">
        <v>0</v>
      </c>
      <c r="J233" s="764">
        <v>0</v>
      </c>
      <c r="K233" s="764">
        <v>0</v>
      </c>
      <c r="L233" s="764">
        <v>0</v>
      </c>
      <c r="M233" s="764">
        <v>0</v>
      </c>
      <c r="N233" s="764">
        <v>0</v>
      </c>
      <c r="O233" s="764">
        <v>0</v>
      </c>
      <c r="P233" s="764">
        <v>0</v>
      </c>
      <c r="Q233" s="764">
        <v>0</v>
      </c>
      <c r="R233" s="764">
        <v>0</v>
      </c>
      <c r="S233" s="764">
        <v>0</v>
      </c>
      <c r="T233" s="764">
        <v>0</v>
      </c>
      <c r="U233" s="764">
        <v>0</v>
      </c>
      <c r="V233" s="764">
        <v>0</v>
      </c>
      <c r="W233" s="764">
        <v>1E-4</v>
      </c>
      <c r="X233" s="764">
        <v>1E-4</v>
      </c>
      <c r="Y233" s="764">
        <v>2.9999999999999997E-4</v>
      </c>
      <c r="Z233" s="764">
        <v>5.9999999999999995E-4</v>
      </c>
      <c r="AA233" s="764">
        <v>1.8E-3</v>
      </c>
      <c r="AB233" s="764">
        <v>2.5000000000000001E-3</v>
      </c>
      <c r="AC233" s="764">
        <v>6.0000000000000001E-3</v>
      </c>
      <c r="AD233" s="764">
        <v>6.1999999999999998E-3</v>
      </c>
      <c r="AE233" s="764">
        <v>6.4000000000000003E-3</v>
      </c>
      <c r="AF233" s="764">
        <v>6.4999999999999997E-3</v>
      </c>
      <c r="AG233" s="764">
        <v>6.6E-3</v>
      </c>
      <c r="AH233" s="764">
        <v>6.6E-3</v>
      </c>
      <c r="AI233" s="764">
        <v>6.7000000000000002E-3</v>
      </c>
      <c r="AJ233" s="764">
        <v>6.7999999999999996E-3</v>
      </c>
      <c r="AK233" s="764">
        <v>6.8999999999999999E-3</v>
      </c>
      <c r="AL233" s="764">
        <v>7.0000000000000001E-3</v>
      </c>
      <c r="AM233" s="764">
        <v>7.1000000000000004E-3</v>
      </c>
      <c r="AN233" s="764">
        <v>7.1000000000000004E-3</v>
      </c>
      <c r="AO233" s="764">
        <v>7.1000000000000004E-3</v>
      </c>
      <c r="AP233" s="764">
        <v>7.1000000000000004E-3</v>
      </c>
      <c r="AQ233" s="764">
        <v>7.1000000000000004E-3</v>
      </c>
      <c r="AR233" s="764">
        <v>7.1000000000000004E-3</v>
      </c>
      <c r="AS233" s="764">
        <v>7.1000000000000004E-3</v>
      </c>
      <c r="AT233" s="764">
        <v>7.1000000000000004E-3</v>
      </c>
      <c r="AU233" s="764">
        <v>7.1000000000000004E-3</v>
      </c>
      <c r="AV233" s="764">
        <v>7.1000000000000004E-3</v>
      </c>
      <c r="AW233" s="764">
        <v>7.1999999999999998E-3</v>
      </c>
      <c r="AX233" s="764">
        <v>7.1999999999999998E-3</v>
      </c>
      <c r="AY233" s="764">
        <v>7.1999999999999998E-3</v>
      </c>
      <c r="AZ233" s="764">
        <v>7.1999999999999998E-3</v>
      </c>
    </row>
    <row r="234" spans="1:52">
      <c r="A234" s="783" t="s">
        <v>486</v>
      </c>
      <c r="B234" s="782" t="s">
        <v>17</v>
      </c>
      <c r="C234" s="764">
        <v>0</v>
      </c>
      <c r="D234" s="764">
        <v>0</v>
      </c>
      <c r="E234" s="764">
        <v>0</v>
      </c>
      <c r="F234" s="764">
        <v>0</v>
      </c>
      <c r="G234" s="764">
        <v>0</v>
      </c>
      <c r="H234" s="764">
        <v>0</v>
      </c>
      <c r="I234" s="764">
        <v>0</v>
      </c>
      <c r="J234" s="764">
        <v>0</v>
      </c>
      <c r="K234" s="764">
        <v>0</v>
      </c>
      <c r="L234" s="764">
        <v>0</v>
      </c>
      <c r="M234" s="764">
        <v>0</v>
      </c>
      <c r="N234" s="764">
        <v>0</v>
      </c>
      <c r="O234" s="764">
        <v>0</v>
      </c>
      <c r="P234" s="764">
        <v>0</v>
      </c>
      <c r="Q234" s="764">
        <v>0</v>
      </c>
      <c r="R234" s="764">
        <v>0</v>
      </c>
      <c r="S234" s="764">
        <v>0</v>
      </c>
      <c r="T234" s="764">
        <v>0</v>
      </c>
      <c r="U234" s="764">
        <v>0</v>
      </c>
      <c r="V234" s="764">
        <v>0</v>
      </c>
      <c r="W234" s="764">
        <v>1E-4</v>
      </c>
      <c r="X234" s="764">
        <v>1E-4</v>
      </c>
      <c r="Y234" s="764">
        <v>2.9999999999999997E-4</v>
      </c>
      <c r="Z234" s="764">
        <v>5.0000000000000001E-4</v>
      </c>
      <c r="AA234" s="764">
        <v>1.5E-3</v>
      </c>
      <c r="AB234" s="764">
        <v>2.0999999999999999E-3</v>
      </c>
      <c r="AC234" s="764">
        <v>5.1000000000000004E-3</v>
      </c>
      <c r="AD234" s="764">
        <v>5.1999999999999998E-3</v>
      </c>
      <c r="AE234" s="764">
        <v>5.4000000000000003E-3</v>
      </c>
      <c r="AF234" s="764">
        <v>5.4999999999999997E-3</v>
      </c>
      <c r="AG234" s="764">
        <v>5.4999999999999997E-3</v>
      </c>
      <c r="AH234" s="764">
        <v>5.5999999999999999E-3</v>
      </c>
      <c r="AI234" s="764">
        <v>5.5999999999999999E-3</v>
      </c>
      <c r="AJ234" s="764">
        <v>5.7000000000000002E-3</v>
      </c>
      <c r="AK234" s="764">
        <v>5.7999999999999996E-3</v>
      </c>
      <c r="AL234" s="764">
        <v>5.8999999999999999E-3</v>
      </c>
      <c r="AM234" s="764">
        <v>5.8999999999999999E-3</v>
      </c>
      <c r="AN234" s="764">
        <v>5.8999999999999999E-3</v>
      </c>
      <c r="AO234" s="764">
        <v>6.0000000000000001E-3</v>
      </c>
      <c r="AP234" s="764">
        <v>6.0000000000000001E-3</v>
      </c>
      <c r="AQ234" s="764">
        <v>6.0000000000000001E-3</v>
      </c>
      <c r="AR234" s="764">
        <v>6.0000000000000001E-3</v>
      </c>
      <c r="AS234" s="764">
        <v>6.0000000000000001E-3</v>
      </c>
      <c r="AT234" s="764">
        <v>6.0000000000000001E-3</v>
      </c>
      <c r="AU234" s="764">
        <v>6.0000000000000001E-3</v>
      </c>
      <c r="AV234" s="764">
        <v>6.0000000000000001E-3</v>
      </c>
      <c r="AW234" s="764">
        <v>6.0000000000000001E-3</v>
      </c>
      <c r="AX234" s="764">
        <v>6.0000000000000001E-3</v>
      </c>
      <c r="AY234" s="764">
        <v>6.0000000000000001E-3</v>
      </c>
      <c r="AZ234" s="764">
        <v>6.0000000000000001E-3</v>
      </c>
    </row>
    <row r="235" spans="1:52">
      <c r="A235" s="782" t="s">
        <v>4</v>
      </c>
      <c r="B235" s="782"/>
      <c r="C235" s="764"/>
      <c r="D235" s="764"/>
      <c r="E235" s="764"/>
      <c r="F235" s="764"/>
      <c r="G235" s="764"/>
      <c r="H235" s="764"/>
      <c r="I235" s="764"/>
      <c r="J235" s="764"/>
      <c r="K235" s="764"/>
      <c r="L235" s="764"/>
      <c r="M235" s="764"/>
      <c r="N235" s="764"/>
      <c r="O235" s="764"/>
      <c r="P235" s="764"/>
      <c r="Q235" s="764"/>
      <c r="R235" s="764"/>
      <c r="S235" s="764"/>
      <c r="T235" s="764"/>
      <c r="U235" s="764"/>
      <c r="V235" s="764"/>
      <c r="W235" s="764"/>
      <c r="X235" s="764"/>
      <c r="Y235" s="764"/>
      <c r="Z235" s="764"/>
      <c r="AA235" s="764"/>
      <c r="AB235" s="764"/>
      <c r="AC235" s="764"/>
      <c r="AD235" s="764"/>
      <c r="AE235" s="764"/>
      <c r="AF235" s="764"/>
      <c r="AG235" s="764"/>
      <c r="AH235" s="764"/>
      <c r="AI235" s="764"/>
      <c r="AJ235" s="764"/>
      <c r="AK235" s="764"/>
      <c r="AL235" s="764"/>
      <c r="AM235" s="764"/>
      <c r="AN235" s="764"/>
      <c r="AO235" s="764"/>
      <c r="AP235" s="764"/>
      <c r="AQ235" s="764"/>
      <c r="AR235" s="764"/>
      <c r="AS235" s="764"/>
      <c r="AT235" s="764"/>
      <c r="AU235" s="764"/>
      <c r="AV235" s="764"/>
      <c r="AW235" s="764"/>
      <c r="AX235" s="764"/>
      <c r="AY235" s="764"/>
      <c r="AZ235" s="764"/>
    </row>
    <row r="236" spans="1:52">
      <c r="A236" s="783" t="s">
        <v>1166</v>
      </c>
      <c r="B236" s="782"/>
      <c r="C236" s="764">
        <v>1986</v>
      </c>
      <c r="D236" s="764">
        <v>1987</v>
      </c>
      <c r="E236" s="764">
        <v>1988</v>
      </c>
      <c r="F236" s="764">
        <v>1989</v>
      </c>
      <c r="G236" s="764">
        <v>1990</v>
      </c>
      <c r="H236" s="764">
        <v>1991</v>
      </c>
      <c r="I236" s="764">
        <v>1992</v>
      </c>
      <c r="J236" s="764">
        <v>1993</v>
      </c>
      <c r="K236" s="764">
        <v>1994</v>
      </c>
      <c r="L236" s="764">
        <v>1995</v>
      </c>
      <c r="M236" s="764">
        <v>1996</v>
      </c>
      <c r="N236" s="764">
        <v>1997</v>
      </c>
      <c r="O236" s="764">
        <v>1998</v>
      </c>
      <c r="P236" s="764">
        <v>1999</v>
      </c>
      <c r="Q236" s="764">
        <v>2000</v>
      </c>
      <c r="R236" s="764">
        <v>2001</v>
      </c>
      <c r="S236" s="764">
        <v>2002</v>
      </c>
      <c r="T236" s="764">
        <v>2003</v>
      </c>
      <c r="U236" s="764">
        <v>2004</v>
      </c>
      <c r="V236" s="764">
        <v>2005</v>
      </c>
      <c r="W236" s="764">
        <v>2006</v>
      </c>
      <c r="X236" s="764">
        <v>2007</v>
      </c>
      <c r="Y236" s="764">
        <v>2008</v>
      </c>
      <c r="Z236" s="764">
        <v>2009</v>
      </c>
      <c r="AA236" s="764">
        <v>2010</v>
      </c>
      <c r="AB236" s="764">
        <v>2011</v>
      </c>
      <c r="AC236" s="764">
        <v>2012</v>
      </c>
      <c r="AD236" s="764">
        <v>2013</v>
      </c>
      <c r="AE236" s="764">
        <v>2014</v>
      </c>
      <c r="AF236" s="764">
        <v>2015</v>
      </c>
      <c r="AG236" s="764">
        <v>2016</v>
      </c>
      <c r="AH236" s="764">
        <v>2017</v>
      </c>
      <c r="AI236" s="764">
        <v>2018</v>
      </c>
      <c r="AJ236" s="764">
        <v>2019</v>
      </c>
      <c r="AK236" s="764">
        <v>2020</v>
      </c>
      <c r="AL236" s="764">
        <v>2021</v>
      </c>
      <c r="AM236" s="764">
        <v>2022</v>
      </c>
      <c r="AN236" s="764">
        <v>2023</v>
      </c>
      <c r="AO236" s="764">
        <v>2024</v>
      </c>
      <c r="AP236" s="764">
        <v>2025</v>
      </c>
      <c r="AQ236" s="764">
        <v>2026</v>
      </c>
      <c r="AR236" s="764">
        <v>2027</v>
      </c>
      <c r="AS236" s="764">
        <v>2028</v>
      </c>
      <c r="AT236" s="764">
        <v>2029</v>
      </c>
      <c r="AU236" s="764">
        <v>2030</v>
      </c>
      <c r="AV236" s="764">
        <v>2031</v>
      </c>
      <c r="AW236" s="764">
        <v>2032</v>
      </c>
      <c r="AX236" s="764">
        <v>2033</v>
      </c>
      <c r="AY236" s="764">
        <v>2034</v>
      </c>
      <c r="AZ236" s="764">
        <v>2035</v>
      </c>
    </row>
    <row r="237" spans="1:52">
      <c r="A237" s="783" t="s">
        <v>486</v>
      </c>
      <c r="B237" s="782" t="s">
        <v>63</v>
      </c>
      <c r="C237" s="764">
        <v>0</v>
      </c>
      <c r="D237" s="764">
        <v>0</v>
      </c>
      <c r="E237" s="764">
        <v>0</v>
      </c>
      <c r="F237" s="764">
        <v>0</v>
      </c>
      <c r="G237" s="764">
        <v>0</v>
      </c>
      <c r="H237" s="764">
        <v>0</v>
      </c>
      <c r="I237" s="764">
        <v>0</v>
      </c>
      <c r="J237" s="764">
        <v>0</v>
      </c>
      <c r="K237" s="764">
        <v>0</v>
      </c>
      <c r="L237" s="764">
        <v>0</v>
      </c>
      <c r="M237" s="764">
        <v>0</v>
      </c>
      <c r="N237" s="764">
        <v>0</v>
      </c>
      <c r="O237" s="764">
        <v>0</v>
      </c>
      <c r="P237" s="764">
        <v>0</v>
      </c>
      <c r="Q237" s="764">
        <v>0</v>
      </c>
      <c r="R237" s="764">
        <v>0</v>
      </c>
      <c r="S237" s="764">
        <v>0</v>
      </c>
      <c r="T237" s="764">
        <v>0</v>
      </c>
      <c r="U237" s="764">
        <v>0</v>
      </c>
      <c r="V237" s="764">
        <v>0</v>
      </c>
      <c r="W237" s="764">
        <v>1E-4</v>
      </c>
      <c r="X237" s="764">
        <v>1E-4</v>
      </c>
      <c r="Y237" s="764">
        <v>2.9999999999999997E-4</v>
      </c>
      <c r="Z237" s="764">
        <v>5.9999999999999995E-4</v>
      </c>
      <c r="AA237" s="764">
        <v>1.6000000000000001E-3</v>
      </c>
      <c r="AB237" s="764">
        <v>2E-3</v>
      </c>
      <c r="AC237" s="764">
        <v>4.8999999999999998E-3</v>
      </c>
      <c r="AD237" s="764">
        <v>5.0000000000000001E-3</v>
      </c>
      <c r="AE237" s="764">
        <v>5.1999999999999998E-3</v>
      </c>
      <c r="AF237" s="764">
        <v>5.3E-3</v>
      </c>
      <c r="AG237" s="764">
        <v>5.4000000000000003E-3</v>
      </c>
      <c r="AH237" s="764">
        <v>5.4000000000000003E-3</v>
      </c>
      <c r="AI237" s="764">
        <v>5.4999999999999997E-3</v>
      </c>
      <c r="AJ237" s="764">
        <v>5.4999999999999997E-3</v>
      </c>
      <c r="AK237" s="764">
        <v>5.5999999999999999E-3</v>
      </c>
      <c r="AL237" s="764">
        <v>5.7000000000000002E-3</v>
      </c>
      <c r="AM237" s="764">
        <v>5.7999999999999996E-3</v>
      </c>
      <c r="AN237" s="764">
        <v>5.7999999999999996E-3</v>
      </c>
      <c r="AO237" s="764">
        <v>5.7999999999999996E-3</v>
      </c>
      <c r="AP237" s="764">
        <v>5.7999999999999996E-3</v>
      </c>
      <c r="AQ237" s="764">
        <v>5.7999999999999996E-3</v>
      </c>
      <c r="AR237" s="764">
        <v>5.7999999999999996E-3</v>
      </c>
      <c r="AS237" s="764">
        <v>5.7999999999999996E-3</v>
      </c>
      <c r="AT237" s="764">
        <v>5.7999999999999996E-3</v>
      </c>
      <c r="AU237" s="764">
        <v>5.7999999999999996E-3</v>
      </c>
      <c r="AV237" s="764">
        <v>5.7999999999999996E-3</v>
      </c>
      <c r="AW237" s="764">
        <v>5.7999999999999996E-3</v>
      </c>
      <c r="AX237" s="764">
        <v>5.7999999999999996E-3</v>
      </c>
      <c r="AY237" s="764">
        <v>5.8999999999999999E-3</v>
      </c>
      <c r="AZ237" s="764">
        <v>5.8999999999999999E-3</v>
      </c>
    </row>
    <row r="238" spans="1:52">
      <c r="A238" s="783" t="s">
        <v>486</v>
      </c>
      <c r="B238" s="782" t="s">
        <v>6</v>
      </c>
      <c r="C238" s="764">
        <v>0</v>
      </c>
      <c r="D238" s="764">
        <v>0</v>
      </c>
      <c r="E238" s="764">
        <v>0</v>
      </c>
      <c r="F238" s="764">
        <v>0</v>
      </c>
      <c r="G238" s="764">
        <v>0</v>
      </c>
      <c r="H238" s="764">
        <v>0</v>
      </c>
      <c r="I238" s="764">
        <v>0</v>
      </c>
      <c r="J238" s="764">
        <v>0</v>
      </c>
      <c r="K238" s="764">
        <v>0</v>
      </c>
      <c r="L238" s="764">
        <v>0</v>
      </c>
      <c r="M238" s="764">
        <v>0</v>
      </c>
      <c r="N238" s="764">
        <v>0</v>
      </c>
      <c r="O238" s="764">
        <v>0</v>
      </c>
      <c r="P238" s="764">
        <v>0</v>
      </c>
      <c r="Q238" s="764">
        <v>0</v>
      </c>
      <c r="R238" s="764">
        <v>0</v>
      </c>
      <c r="S238" s="764">
        <v>0</v>
      </c>
      <c r="T238" s="764">
        <v>0</v>
      </c>
      <c r="U238" s="764">
        <v>0</v>
      </c>
      <c r="V238" s="764">
        <v>0</v>
      </c>
      <c r="W238" s="764">
        <v>0</v>
      </c>
      <c r="X238" s="764">
        <v>0</v>
      </c>
      <c r="Y238" s="764">
        <v>0</v>
      </c>
      <c r="Z238" s="764">
        <v>0</v>
      </c>
      <c r="AA238" s="764">
        <v>0</v>
      </c>
      <c r="AB238" s="764">
        <v>0</v>
      </c>
      <c r="AC238" s="764">
        <v>0</v>
      </c>
      <c r="AD238" s="764">
        <v>0</v>
      </c>
      <c r="AE238" s="764">
        <v>0</v>
      </c>
      <c r="AF238" s="764">
        <v>0</v>
      </c>
      <c r="AG238" s="764">
        <v>0</v>
      </c>
      <c r="AH238" s="764">
        <v>0</v>
      </c>
      <c r="AI238" s="764">
        <v>0</v>
      </c>
      <c r="AJ238" s="764">
        <v>0</v>
      </c>
      <c r="AK238" s="764">
        <v>0</v>
      </c>
      <c r="AL238" s="764">
        <v>0</v>
      </c>
      <c r="AM238" s="764">
        <v>0</v>
      </c>
      <c r="AN238" s="764">
        <v>0</v>
      </c>
      <c r="AO238" s="764">
        <v>0</v>
      </c>
      <c r="AP238" s="764">
        <v>0</v>
      </c>
      <c r="AQ238" s="764">
        <v>0</v>
      </c>
      <c r="AR238" s="764">
        <v>0</v>
      </c>
      <c r="AS238" s="764">
        <v>0</v>
      </c>
      <c r="AT238" s="764">
        <v>0</v>
      </c>
      <c r="AU238" s="764">
        <v>0</v>
      </c>
      <c r="AV238" s="764">
        <v>0</v>
      </c>
      <c r="AW238" s="764">
        <v>0</v>
      </c>
      <c r="AX238" s="764">
        <v>0</v>
      </c>
      <c r="AY238" s="764">
        <v>0</v>
      </c>
      <c r="AZ238" s="764">
        <v>0</v>
      </c>
    </row>
    <row r="239" spans="1:52">
      <c r="A239" s="783" t="s">
        <v>486</v>
      </c>
      <c r="B239" s="782" t="s">
        <v>7</v>
      </c>
      <c r="C239" s="764">
        <v>0</v>
      </c>
      <c r="D239" s="764">
        <v>0</v>
      </c>
      <c r="E239" s="764">
        <v>0</v>
      </c>
      <c r="F239" s="764">
        <v>0</v>
      </c>
      <c r="G239" s="764">
        <v>0</v>
      </c>
      <c r="H239" s="764">
        <v>0</v>
      </c>
      <c r="I239" s="764">
        <v>0</v>
      </c>
      <c r="J239" s="764">
        <v>0</v>
      </c>
      <c r="K239" s="764">
        <v>0</v>
      </c>
      <c r="L239" s="764">
        <v>0</v>
      </c>
      <c r="M239" s="764">
        <v>0</v>
      </c>
      <c r="N239" s="764">
        <v>0</v>
      </c>
      <c r="O239" s="764">
        <v>0</v>
      </c>
      <c r="P239" s="764">
        <v>0</v>
      </c>
      <c r="Q239" s="764">
        <v>0</v>
      </c>
      <c r="R239" s="764">
        <v>0</v>
      </c>
      <c r="S239" s="764">
        <v>0</v>
      </c>
      <c r="T239" s="764">
        <v>0</v>
      </c>
      <c r="U239" s="764">
        <v>0</v>
      </c>
      <c r="V239" s="764">
        <v>0</v>
      </c>
      <c r="W239" s="764">
        <v>0</v>
      </c>
      <c r="X239" s="764">
        <v>0</v>
      </c>
      <c r="Y239" s="764">
        <v>0</v>
      </c>
      <c r="Z239" s="764">
        <v>0</v>
      </c>
      <c r="AA239" s="764">
        <v>0</v>
      </c>
      <c r="AB239" s="764">
        <v>1E-4</v>
      </c>
      <c r="AC239" s="764">
        <v>1E-4</v>
      </c>
      <c r="AD239" s="764">
        <v>1E-4</v>
      </c>
      <c r="AE239" s="764">
        <v>1E-4</v>
      </c>
      <c r="AF239" s="764">
        <v>1E-4</v>
      </c>
      <c r="AG239" s="764">
        <v>1E-4</v>
      </c>
      <c r="AH239" s="764">
        <v>1E-4</v>
      </c>
      <c r="AI239" s="764">
        <v>1E-4</v>
      </c>
      <c r="AJ239" s="764">
        <v>1E-4</v>
      </c>
      <c r="AK239" s="764">
        <v>1E-4</v>
      </c>
      <c r="AL239" s="764">
        <v>1E-4</v>
      </c>
      <c r="AM239" s="764">
        <v>1E-4</v>
      </c>
      <c r="AN239" s="764">
        <v>1E-4</v>
      </c>
      <c r="AO239" s="764">
        <v>1E-4</v>
      </c>
      <c r="AP239" s="764">
        <v>1E-4</v>
      </c>
      <c r="AQ239" s="764">
        <v>1E-4</v>
      </c>
      <c r="AR239" s="764">
        <v>1E-4</v>
      </c>
      <c r="AS239" s="764">
        <v>1E-4</v>
      </c>
      <c r="AT239" s="764">
        <v>1E-4</v>
      </c>
      <c r="AU239" s="764">
        <v>1E-4</v>
      </c>
      <c r="AV239" s="764">
        <v>1E-4</v>
      </c>
      <c r="AW239" s="764">
        <v>1E-4</v>
      </c>
      <c r="AX239" s="764">
        <v>1E-4</v>
      </c>
      <c r="AY239" s="764">
        <v>1E-4</v>
      </c>
      <c r="AZ239" s="764">
        <v>1E-4</v>
      </c>
    </row>
    <row r="240" spans="1:52">
      <c r="A240" s="783" t="s">
        <v>486</v>
      </c>
      <c r="B240" s="782" t="s">
        <v>8</v>
      </c>
      <c r="C240" s="764">
        <v>0</v>
      </c>
      <c r="D240" s="764">
        <v>0</v>
      </c>
      <c r="E240" s="764">
        <v>0</v>
      </c>
      <c r="F240" s="764">
        <v>0</v>
      </c>
      <c r="G240" s="764">
        <v>0</v>
      </c>
      <c r="H240" s="764">
        <v>0</v>
      </c>
      <c r="I240" s="764">
        <v>0</v>
      </c>
      <c r="J240" s="764">
        <v>0</v>
      </c>
      <c r="K240" s="764">
        <v>0</v>
      </c>
      <c r="L240" s="764">
        <v>0</v>
      </c>
      <c r="M240" s="764">
        <v>0</v>
      </c>
      <c r="N240" s="764">
        <v>0</v>
      </c>
      <c r="O240" s="764">
        <v>0</v>
      </c>
      <c r="P240" s="764">
        <v>0</v>
      </c>
      <c r="Q240" s="764">
        <v>0</v>
      </c>
      <c r="R240" s="764">
        <v>0</v>
      </c>
      <c r="S240" s="764">
        <v>0</v>
      </c>
      <c r="T240" s="764">
        <v>0</v>
      </c>
      <c r="U240" s="764">
        <v>0</v>
      </c>
      <c r="V240" s="764">
        <v>0</v>
      </c>
      <c r="W240" s="764">
        <v>0</v>
      </c>
      <c r="X240" s="764">
        <v>0</v>
      </c>
      <c r="Y240" s="764">
        <v>1E-4</v>
      </c>
      <c r="Z240" s="764">
        <v>2.0000000000000001E-4</v>
      </c>
      <c r="AA240" s="764">
        <v>5.0000000000000001E-4</v>
      </c>
      <c r="AB240" s="764">
        <v>6.9999999999999999E-4</v>
      </c>
      <c r="AC240" s="764">
        <v>1.8E-3</v>
      </c>
      <c r="AD240" s="764">
        <v>1.9E-3</v>
      </c>
      <c r="AE240" s="764">
        <v>1.9E-3</v>
      </c>
      <c r="AF240" s="764">
        <v>2E-3</v>
      </c>
      <c r="AG240" s="764">
        <v>2E-3</v>
      </c>
      <c r="AH240" s="764">
        <v>2E-3</v>
      </c>
      <c r="AI240" s="764">
        <v>2E-3</v>
      </c>
      <c r="AJ240" s="764">
        <v>2.0999999999999999E-3</v>
      </c>
      <c r="AK240" s="764">
        <v>2.0999999999999999E-3</v>
      </c>
      <c r="AL240" s="764">
        <v>2.0999999999999999E-3</v>
      </c>
      <c r="AM240" s="764">
        <v>2.0999999999999999E-3</v>
      </c>
      <c r="AN240" s="764">
        <v>2.0999999999999999E-3</v>
      </c>
      <c r="AO240" s="764">
        <v>2.2000000000000001E-3</v>
      </c>
      <c r="AP240" s="764">
        <v>2.2000000000000001E-3</v>
      </c>
      <c r="AQ240" s="764">
        <v>2.2000000000000001E-3</v>
      </c>
      <c r="AR240" s="764">
        <v>2.2000000000000001E-3</v>
      </c>
      <c r="AS240" s="764">
        <v>2.2000000000000001E-3</v>
      </c>
      <c r="AT240" s="764">
        <v>2.2000000000000001E-3</v>
      </c>
      <c r="AU240" s="764">
        <v>2.2000000000000001E-3</v>
      </c>
      <c r="AV240" s="764">
        <v>2.2000000000000001E-3</v>
      </c>
      <c r="AW240" s="764">
        <v>2.2000000000000001E-3</v>
      </c>
      <c r="AX240" s="764">
        <v>2.2000000000000001E-3</v>
      </c>
      <c r="AY240" s="764">
        <v>2.2000000000000001E-3</v>
      </c>
      <c r="AZ240" s="764">
        <v>2.2000000000000001E-3</v>
      </c>
    </row>
    <row r="241" spans="1:52">
      <c r="A241" s="783" t="s">
        <v>486</v>
      </c>
      <c r="B241" s="782" t="s">
        <v>9</v>
      </c>
      <c r="C241" s="764">
        <v>0</v>
      </c>
      <c r="D241" s="764">
        <v>0</v>
      </c>
      <c r="E241" s="764">
        <v>0</v>
      </c>
      <c r="F241" s="764">
        <v>0</v>
      </c>
      <c r="G241" s="764">
        <v>0</v>
      </c>
      <c r="H241" s="764">
        <v>0</v>
      </c>
      <c r="I241" s="764">
        <v>0</v>
      </c>
      <c r="J241" s="764">
        <v>0</v>
      </c>
      <c r="K241" s="764">
        <v>0</v>
      </c>
      <c r="L241" s="764">
        <v>0</v>
      </c>
      <c r="M241" s="764">
        <v>0</v>
      </c>
      <c r="N241" s="764">
        <v>0</v>
      </c>
      <c r="O241" s="764">
        <v>0</v>
      </c>
      <c r="P241" s="764">
        <v>0</v>
      </c>
      <c r="Q241" s="764">
        <v>0</v>
      </c>
      <c r="R241" s="764">
        <v>0</v>
      </c>
      <c r="S241" s="764">
        <v>0</v>
      </c>
      <c r="T241" s="764">
        <v>0</v>
      </c>
      <c r="U241" s="764">
        <v>0</v>
      </c>
      <c r="V241" s="764">
        <v>0</v>
      </c>
      <c r="W241" s="764">
        <v>1E-4</v>
      </c>
      <c r="X241" s="764">
        <v>1E-4</v>
      </c>
      <c r="Y241" s="764">
        <v>4.0000000000000002E-4</v>
      </c>
      <c r="Z241" s="764">
        <v>8.0000000000000004E-4</v>
      </c>
      <c r="AA241" s="764">
        <v>2.3E-3</v>
      </c>
      <c r="AB241" s="764">
        <v>3.0999999999999999E-3</v>
      </c>
      <c r="AC241" s="764">
        <v>7.1999999999999998E-3</v>
      </c>
      <c r="AD241" s="764">
        <v>7.4000000000000003E-3</v>
      </c>
      <c r="AE241" s="764">
        <v>7.7000000000000002E-3</v>
      </c>
      <c r="AF241" s="764">
        <v>7.7999999999999996E-3</v>
      </c>
      <c r="AG241" s="764">
        <v>7.7999999999999996E-3</v>
      </c>
      <c r="AH241" s="764">
        <v>7.9000000000000008E-3</v>
      </c>
      <c r="AI241" s="764">
        <v>8.0000000000000002E-3</v>
      </c>
      <c r="AJ241" s="764">
        <v>8.0999999999999996E-3</v>
      </c>
      <c r="AK241" s="764">
        <v>8.2000000000000007E-3</v>
      </c>
      <c r="AL241" s="764">
        <v>8.3000000000000001E-3</v>
      </c>
      <c r="AM241" s="764">
        <v>8.3999999999999995E-3</v>
      </c>
      <c r="AN241" s="764">
        <v>8.5000000000000006E-3</v>
      </c>
      <c r="AO241" s="764">
        <v>8.5000000000000006E-3</v>
      </c>
      <c r="AP241" s="764">
        <v>8.5000000000000006E-3</v>
      </c>
      <c r="AQ241" s="764">
        <v>8.5000000000000006E-3</v>
      </c>
      <c r="AR241" s="764">
        <v>8.5000000000000006E-3</v>
      </c>
      <c r="AS241" s="764">
        <v>8.5000000000000006E-3</v>
      </c>
      <c r="AT241" s="764">
        <v>8.5000000000000006E-3</v>
      </c>
      <c r="AU241" s="764">
        <v>8.5000000000000006E-3</v>
      </c>
      <c r="AV241" s="764">
        <v>8.5000000000000006E-3</v>
      </c>
      <c r="AW241" s="764">
        <v>8.5000000000000006E-3</v>
      </c>
      <c r="AX241" s="764">
        <v>8.6E-3</v>
      </c>
      <c r="AY241" s="764">
        <v>8.6E-3</v>
      </c>
      <c r="AZ241" s="764">
        <v>8.6E-3</v>
      </c>
    </row>
    <row r="242" spans="1:52">
      <c r="A242" s="783" t="s">
        <v>486</v>
      </c>
      <c r="B242" s="782" t="s">
        <v>10</v>
      </c>
      <c r="C242" s="764">
        <v>0</v>
      </c>
      <c r="D242" s="764">
        <v>0</v>
      </c>
      <c r="E242" s="764">
        <v>0</v>
      </c>
      <c r="F242" s="764">
        <v>0</v>
      </c>
      <c r="G242" s="764">
        <v>0</v>
      </c>
      <c r="H242" s="764">
        <v>0</v>
      </c>
      <c r="I242" s="764">
        <v>0</v>
      </c>
      <c r="J242" s="764">
        <v>0</v>
      </c>
      <c r="K242" s="764">
        <v>0</v>
      </c>
      <c r="L242" s="764">
        <v>0</v>
      </c>
      <c r="M242" s="764">
        <v>0</v>
      </c>
      <c r="N242" s="764">
        <v>0</v>
      </c>
      <c r="O242" s="764">
        <v>0</v>
      </c>
      <c r="P242" s="764">
        <v>0</v>
      </c>
      <c r="Q242" s="764">
        <v>0</v>
      </c>
      <c r="R242" s="764">
        <v>0</v>
      </c>
      <c r="S242" s="764">
        <v>0</v>
      </c>
      <c r="T242" s="764">
        <v>0</v>
      </c>
      <c r="U242" s="764">
        <v>0</v>
      </c>
      <c r="V242" s="764">
        <v>1E-4</v>
      </c>
      <c r="W242" s="764">
        <v>2.0000000000000001E-4</v>
      </c>
      <c r="X242" s="764">
        <v>2.0000000000000001E-4</v>
      </c>
      <c r="Y242" s="764">
        <v>1E-3</v>
      </c>
      <c r="Z242" s="764">
        <v>2E-3</v>
      </c>
      <c r="AA242" s="764">
        <v>5.7999999999999996E-3</v>
      </c>
      <c r="AB242" s="764">
        <v>7.6E-3</v>
      </c>
      <c r="AC242" s="764">
        <v>1.8200000000000001E-2</v>
      </c>
      <c r="AD242" s="764">
        <v>1.8599999999999998E-2</v>
      </c>
      <c r="AE242" s="764">
        <v>1.9400000000000001E-2</v>
      </c>
      <c r="AF242" s="764">
        <v>1.9599999999999999E-2</v>
      </c>
      <c r="AG242" s="764">
        <v>1.9800000000000002E-2</v>
      </c>
      <c r="AH242" s="764">
        <v>2.01E-2</v>
      </c>
      <c r="AI242" s="764">
        <v>2.0299999999999999E-2</v>
      </c>
      <c r="AJ242" s="764">
        <v>2.0500000000000001E-2</v>
      </c>
      <c r="AK242" s="764">
        <v>2.0799999999999999E-2</v>
      </c>
      <c r="AL242" s="764">
        <v>2.1100000000000001E-2</v>
      </c>
      <c r="AM242" s="764">
        <v>2.1399999999999999E-2</v>
      </c>
      <c r="AN242" s="764">
        <v>2.1399999999999999E-2</v>
      </c>
      <c r="AO242" s="764">
        <v>2.1399999999999999E-2</v>
      </c>
      <c r="AP242" s="764">
        <v>2.1399999999999999E-2</v>
      </c>
      <c r="AQ242" s="764">
        <v>2.1399999999999999E-2</v>
      </c>
      <c r="AR242" s="764">
        <v>2.1499999999999998E-2</v>
      </c>
      <c r="AS242" s="764">
        <v>2.1499999999999998E-2</v>
      </c>
      <c r="AT242" s="764">
        <v>2.1499999999999998E-2</v>
      </c>
      <c r="AU242" s="764">
        <v>2.1499999999999998E-2</v>
      </c>
      <c r="AV242" s="764">
        <v>2.1600000000000001E-2</v>
      </c>
      <c r="AW242" s="764">
        <v>2.1600000000000001E-2</v>
      </c>
      <c r="AX242" s="764">
        <v>2.1600000000000001E-2</v>
      </c>
      <c r="AY242" s="764">
        <v>2.1700000000000001E-2</v>
      </c>
      <c r="AZ242" s="764">
        <v>2.1700000000000001E-2</v>
      </c>
    </row>
    <row r="243" spans="1:52">
      <c r="A243" s="783" t="s">
        <v>486</v>
      </c>
      <c r="B243" s="782" t="s">
        <v>11</v>
      </c>
      <c r="C243" s="764">
        <v>0</v>
      </c>
      <c r="D243" s="764">
        <v>0</v>
      </c>
      <c r="E243" s="764">
        <v>0</v>
      </c>
      <c r="F243" s="764">
        <v>0</v>
      </c>
      <c r="G243" s="764">
        <v>0</v>
      </c>
      <c r="H243" s="764">
        <v>0</v>
      </c>
      <c r="I243" s="764">
        <v>0</v>
      </c>
      <c r="J243" s="764">
        <v>0</v>
      </c>
      <c r="K243" s="764">
        <v>0</v>
      </c>
      <c r="L243" s="764">
        <v>0</v>
      </c>
      <c r="M243" s="764">
        <v>0</v>
      </c>
      <c r="N243" s="764">
        <v>0</v>
      </c>
      <c r="O243" s="764">
        <v>0</v>
      </c>
      <c r="P243" s="764">
        <v>0</v>
      </c>
      <c r="Q243" s="764">
        <v>0</v>
      </c>
      <c r="R243" s="764">
        <v>0</v>
      </c>
      <c r="S243" s="764">
        <v>1E-4</v>
      </c>
      <c r="T243" s="764">
        <v>1E-4</v>
      </c>
      <c r="U243" s="764">
        <v>1E-4</v>
      </c>
      <c r="V243" s="764">
        <v>1E-4</v>
      </c>
      <c r="W243" s="764">
        <v>2.9999999999999997E-4</v>
      </c>
      <c r="X243" s="764">
        <v>4.0000000000000002E-4</v>
      </c>
      <c r="Y243" s="764">
        <v>1.6000000000000001E-3</v>
      </c>
      <c r="Z243" s="764">
        <v>3.0000000000000001E-3</v>
      </c>
      <c r="AA243" s="764">
        <v>8.6E-3</v>
      </c>
      <c r="AB243" s="764">
        <v>1.12E-2</v>
      </c>
      <c r="AC243" s="764">
        <v>2.6800000000000001E-2</v>
      </c>
      <c r="AD243" s="764">
        <v>2.75E-2</v>
      </c>
      <c r="AE243" s="764">
        <v>2.86E-2</v>
      </c>
      <c r="AF243" s="764">
        <v>2.8899999999999999E-2</v>
      </c>
      <c r="AG243" s="764">
        <v>2.93E-2</v>
      </c>
      <c r="AH243" s="764">
        <v>2.9600000000000001E-2</v>
      </c>
      <c r="AI243" s="764">
        <v>0.03</v>
      </c>
      <c r="AJ243" s="764">
        <v>3.0300000000000001E-2</v>
      </c>
      <c r="AK243" s="764">
        <v>3.0700000000000002E-2</v>
      </c>
      <c r="AL243" s="764">
        <v>3.1099999999999999E-2</v>
      </c>
      <c r="AM243" s="764">
        <v>3.15E-2</v>
      </c>
      <c r="AN243" s="764">
        <v>3.15E-2</v>
      </c>
      <c r="AO243" s="764">
        <v>3.1600000000000003E-2</v>
      </c>
      <c r="AP243" s="764">
        <v>3.1600000000000003E-2</v>
      </c>
      <c r="AQ243" s="764">
        <v>3.1600000000000003E-2</v>
      </c>
      <c r="AR243" s="764">
        <v>3.1699999999999999E-2</v>
      </c>
      <c r="AS243" s="764">
        <v>3.1699999999999999E-2</v>
      </c>
      <c r="AT243" s="764">
        <v>3.1699999999999999E-2</v>
      </c>
      <c r="AU243" s="764">
        <v>3.1800000000000002E-2</v>
      </c>
      <c r="AV243" s="764">
        <v>3.1800000000000002E-2</v>
      </c>
      <c r="AW243" s="764">
        <v>3.1899999999999998E-2</v>
      </c>
      <c r="AX243" s="764">
        <v>3.1899999999999998E-2</v>
      </c>
      <c r="AY243" s="764">
        <v>3.2000000000000001E-2</v>
      </c>
      <c r="AZ243" s="764">
        <v>3.2000000000000001E-2</v>
      </c>
    </row>
    <row r="244" spans="1:52">
      <c r="A244" s="783" t="s">
        <v>486</v>
      </c>
      <c r="B244" s="782" t="s">
        <v>12</v>
      </c>
      <c r="C244" s="764">
        <v>0</v>
      </c>
      <c r="D244" s="764">
        <v>0</v>
      </c>
      <c r="E244" s="764">
        <v>0</v>
      </c>
      <c r="F244" s="764">
        <v>0</v>
      </c>
      <c r="G244" s="764">
        <v>0</v>
      </c>
      <c r="H244" s="764">
        <v>0</v>
      </c>
      <c r="I244" s="764">
        <v>0</v>
      </c>
      <c r="J244" s="764">
        <v>0</v>
      </c>
      <c r="K244" s="764">
        <v>0</v>
      </c>
      <c r="L244" s="764">
        <v>0</v>
      </c>
      <c r="M244" s="764">
        <v>0</v>
      </c>
      <c r="N244" s="764">
        <v>0</v>
      </c>
      <c r="O244" s="764">
        <v>0</v>
      </c>
      <c r="P244" s="764">
        <v>0</v>
      </c>
      <c r="Q244" s="764">
        <v>0</v>
      </c>
      <c r="R244" s="764">
        <v>0</v>
      </c>
      <c r="S244" s="764">
        <v>1E-4</v>
      </c>
      <c r="T244" s="764">
        <v>1E-4</v>
      </c>
      <c r="U244" s="764">
        <v>1E-4</v>
      </c>
      <c r="V244" s="764">
        <v>1E-4</v>
      </c>
      <c r="W244" s="764">
        <v>2.9999999999999997E-4</v>
      </c>
      <c r="X244" s="764">
        <v>4.0000000000000002E-4</v>
      </c>
      <c r="Y244" s="764">
        <v>1.6000000000000001E-3</v>
      </c>
      <c r="Z244" s="764">
        <v>3.3999999999999998E-3</v>
      </c>
      <c r="AA244" s="764">
        <v>9.1999999999999998E-3</v>
      </c>
      <c r="AB244" s="764">
        <v>1.17E-2</v>
      </c>
      <c r="AC244" s="764">
        <v>2.87E-2</v>
      </c>
      <c r="AD244" s="764">
        <v>2.9399999999999999E-2</v>
      </c>
      <c r="AE244" s="764">
        <v>3.0599999999999999E-2</v>
      </c>
      <c r="AF244" s="764">
        <v>3.1E-2</v>
      </c>
      <c r="AG244" s="764">
        <v>3.1300000000000001E-2</v>
      </c>
      <c r="AH244" s="764">
        <v>3.1699999999999999E-2</v>
      </c>
      <c r="AI244" s="764">
        <v>3.2099999999999997E-2</v>
      </c>
      <c r="AJ244" s="764">
        <v>3.2500000000000001E-2</v>
      </c>
      <c r="AK244" s="764">
        <v>3.2899999999999999E-2</v>
      </c>
      <c r="AL244" s="764">
        <v>3.3300000000000003E-2</v>
      </c>
      <c r="AM244" s="764">
        <v>3.3799999999999997E-2</v>
      </c>
      <c r="AN244" s="764">
        <v>3.3799999999999997E-2</v>
      </c>
      <c r="AO244" s="764">
        <v>3.3799999999999997E-2</v>
      </c>
      <c r="AP244" s="764">
        <v>3.39E-2</v>
      </c>
      <c r="AQ244" s="764">
        <v>3.39E-2</v>
      </c>
      <c r="AR244" s="764">
        <v>3.39E-2</v>
      </c>
      <c r="AS244" s="764">
        <v>3.4000000000000002E-2</v>
      </c>
      <c r="AT244" s="764">
        <v>3.4000000000000002E-2</v>
      </c>
      <c r="AU244" s="764">
        <v>3.4000000000000002E-2</v>
      </c>
      <c r="AV244" s="764">
        <v>3.4099999999999998E-2</v>
      </c>
      <c r="AW244" s="764">
        <v>3.4099999999999998E-2</v>
      </c>
      <c r="AX244" s="764">
        <v>3.4200000000000001E-2</v>
      </c>
      <c r="AY244" s="764">
        <v>3.4200000000000001E-2</v>
      </c>
      <c r="AZ244" s="764">
        <v>3.4299999999999997E-2</v>
      </c>
    </row>
    <row r="245" spans="1:52">
      <c r="A245" s="783" t="s">
        <v>486</v>
      </c>
      <c r="B245" s="782" t="s">
        <v>13</v>
      </c>
      <c r="C245" s="764">
        <v>0</v>
      </c>
      <c r="D245" s="764">
        <v>0</v>
      </c>
      <c r="E245" s="764">
        <v>0</v>
      </c>
      <c r="F245" s="764">
        <v>0</v>
      </c>
      <c r="G245" s="764">
        <v>0</v>
      </c>
      <c r="H245" s="764">
        <v>0</v>
      </c>
      <c r="I245" s="764">
        <v>0</v>
      </c>
      <c r="J245" s="764">
        <v>0</v>
      </c>
      <c r="K245" s="764">
        <v>0</v>
      </c>
      <c r="L245" s="764">
        <v>0</v>
      </c>
      <c r="M245" s="764">
        <v>0</v>
      </c>
      <c r="N245" s="764">
        <v>0</v>
      </c>
      <c r="O245" s="764">
        <v>0</v>
      </c>
      <c r="P245" s="764">
        <v>0</v>
      </c>
      <c r="Q245" s="764">
        <v>0</v>
      </c>
      <c r="R245" s="764">
        <v>0</v>
      </c>
      <c r="S245" s="764">
        <v>0</v>
      </c>
      <c r="T245" s="764">
        <v>0</v>
      </c>
      <c r="U245" s="764">
        <v>1E-4</v>
      </c>
      <c r="V245" s="764">
        <v>1E-4</v>
      </c>
      <c r="W245" s="764">
        <v>2.0000000000000001E-4</v>
      </c>
      <c r="X245" s="764">
        <v>2.9999999999999997E-4</v>
      </c>
      <c r="Y245" s="764">
        <v>1.4E-3</v>
      </c>
      <c r="Z245" s="764">
        <v>2.7000000000000001E-3</v>
      </c>
      <c r="AA245" s="764">
        <v>7.7999999999999996E-3</v>
      </c>
      <c r="AB245" s="764">
        <v>1.01E-2</v>
      </c>
      <c r="AC245" s="764">
        <v>2.47E-2</v>
      </c>
      <c r="AD245" s="764">
        <v>2.52E-2</v>
      </c>
      <c r="AE245" s="764">
        <v>2.63E-2</v>
      </c>
      <c r="AF245" s="764">
        <v>2.6599999999999999E-2</v>
      </c>
      <c r="AG245" s="764">
        <v>2.69E-2</v>
      </c>
      <c r="AH245" s="764">
        <v>2.7199999999999998E-2</v>
      </c>
      <c r="AI245" s="764">
        <v>2.75E-2</v>
      </c>
      <c r="AJ245" s="764">
        <v>2.7799999999999998E-2</v>
      </c>
      <c r="AK245" s="764">
        <v>2.8199999999999999E-2</v>
      </c>
      <c r="AL245" s="764">
        <v>2.86E-2</v>
      </c>
      <c r="AM245" s="764">
        <v>2.8899999999999999E-2</v>
      </c>
      <c r="AN245" s="764">
        <v>2.9000000000000001E-2</v>
      </c>
      <c r="AO245" s="764">
        <v>2.9000000000000001E-2</v>
      </c>
      <c r="AP245" s="764">
        <v>2.9000000000000001E-2</v>
      </c>
      <c r="AQ245" s="764">
        <v>2.9100000000000001E-2</v>
      </c>
      <c r="AR245" s="764">
        <v>2.9100000000000001E-2</v>
      </c>
      <c r="AS245" s="764">
        <v>2.9100000000000001E-2</v>
      </c>
      <c r="AT245" s="764">
        <v>2.92E-2</v>
      </c>
      <c r="AU245" s="764">
        <v>2.92E-2</v>
      </c>
      <c r="AV245" s="764">
        <v>2.92E-2</v>
      </c>
      <c r="AW245" s="764">
        <v>2.93E-2</v>
      </c>
      <c r="AX245" s="764">
        <v>2.93E-2</v>
      </c>
      <c r="AY245" s="764">
        <v>2.9399999999999999E-2</v>
      </c>
      <c r="AZ245" s="764">
        <v>2.9399999999999999E-2</v>
      </c>
    </row>
    <row r="246" spans="1:52">
      <c r="A246" s="783" t="s">
        <v>486</v>
      </c>
      <c r="B246" s="782" t="s">
        <v>14</v>
      </c>
      <c r="C246" s="764">
        <v>0</v>
      </c>
      <c r="D246" s="764">
        <v>0</v>
      </c>
      <c r="E246" s="764">
        <v>0</v>
      </c>
      <c r="F246" s="764">
        <v>0</v>
      </c>
      <c r="G246" s="764">
        <v>0</v>
      </c>
      <c r="H246" s="764">
        <v>0</v>
      </c>
      <c r="I246" s="764">
        <v>0</v>
      </c>
      <c r="J246" s="764">
        <v>0</v>
      </c>
      <c r="K246" s="764">
        <v>0</v>
      </c>
      <c r="L246" s="764">
        <v>0</v>
      </c>
      <c r="M246" s="764">
        <v>0</v>
      </c>
      <c r="N246" s="764">
        <v>0</v>
      </c>
      <c r="O246" s="764">
        <v>0</v>
      </c>
      <c r="P246" s="764">
        <v>0</v>
      </c>
      <c r="Q246" s="764">
        <v>0</v>
      </c>
      <c r="R246" s="764">
        <v>0</v>
      </c>
      <c r="S246" s="764">
        <v>0</v>
      </c>
      <c r="T246" s="764">
        <v>0</v>
      </c>
      <c r="U246" s="764">
        <v>0</v>
      </c>
      <c r="V246" s="764">
        <v>0</v>
      </c>
      <c r="W246" s="764">
        <v>0</v>
      </c>
      <c r="X246" s="764">
        <v>0</v>
      </c>
      <c r="Y246" s="764">
        <v>0</v>
      </c>
      <c r="Z246" s="764">
        <v>0</v>
      </c>
      <c r="AA246" s="764">
        <v>0</v>
      </c>
      <c r="AB246" s="764">
        <v>0</v>
      </c>
      <c r="AC246" s="764">
        <v>0</v>
      </c>
      <c r="AD246" s="764">
        <v>0</v>
      </c>
      <c r="AE246" s="764">
        <v>0</v>
      </c>
      <c r="AF246" s="764">
        <v>0</v>
      </c>
      <c r="AG246" s="764">
        <v>0</v>
      </c>
      <c r="AH246" s="764">
        <v>0</v>
      </c>
      <c r="AI246" s="764">
        <v>0</v>
      </c>
      <c r="AJ246" s="764">
        <v>0</v>
      </c>
      <c r="AK246" s="764">
        <v>0</v>
      </c>
      <c r="AL246" s="764">
        <v>0</v>
      </c>
      <c r="AM246" s="764">
        <v>0</v>
      </c>
      <c r="AN246" s="764">
        <v>0</v>
      </c>
      <c r="AO246" s="764">
        <v>0</v>
      </c>
      <c r="AP246" s="764">
        <v>0</v>
      </c>
      <c r="AQ246" s="764">
        <v>0</v>
      </c>
      <c r="AR246" s="764">
        <v>0</v>
      </c>
      <c r="AS246" s="764">
        <v>0</v>
      </c>
      <c r="AT246" s="764">
        <v>0</v>
      </c>
      <c r="AU246" s="764">
        <v>0</v>
      </c>
      <c r="AV246" s="764">
        <v>0</v>
      </c>
      <c r="AW246" s="764">
        <v>0</v>
      </c>
      <c r="AX246" s="764">
        <v>0</v>
      </c>
      <c r="AY246" s="764">
        <v>0</v>
      </c>
      <c r="AZ246" s="764">
        <v>0</v>
      </c>
    </row>
    <row r="247" spans="1:52">
      <c r="A247" s="783" t="s">
        <v>486</v>
      </c>
      <c r="B247" s="782" t="s">
        <v>15</v>
      </c>
      <c r="C247" s="764">
        <v>0</v>
      </c>
      <c r="D247" s="764">
        <v>0</v>
      </c>
      <c r="E247" s="764">
        <v>0</v>
      </c>
      <c r="F247" s="764">
        <v>0</v>
      </c>
      <c r="G247" s="764">
        <v>0</v>
      </c>
      <c r="H247" s="764">
        <v>0</v>
      </c>
      <c r="I247" s="764">
        <v>0</v>
      </c>
      <c r="J247" s="764">
        <v>0</v>
      </c>
      <c r="K247" s="764">
        <v>0</v>
      </c>
      <c r="L247" s="764">
        <v>0</v>
      </c>
      <c r="M247" s="764">
        <v>0</v>
      </c>
      <c r="N247" s="764">
        <v>0</v>
      </c>
      <c r="O247" s="764">
        <v>0</v>
      </c>
      <c r="P247" s="764">
        <v>0</v>
      </c>
      <c r="Q247" s="764">
        <v>0</v>
      </c>
      <c r="R247" s="764">
        <v>0</v>
      </c>
      <c r="S247" s="764">
        <v>0</v>
      </c>
      <c r="T247" s="764">
        <v>0</v>
      </c>
      <c r="U247" s="764">
        <v>0</v>
      </c>
      <c r="V247" s="764">
        <v>0</v>
      </c>
      <c r="W247" s="764">
        <v>0</v>
      </c>
      <c r="X247" s="764">
        <v>0</v>
      </c>
      <c r="Y247" s="764">
        <v>0</v>
      </c>
      <c r="Z247" s="764">
        <v>1E-4</v>
      </c>
      <c r="AA247" s="764">
        <v>2.0000000000000001E-4</v>
      </c>
      <c r="AB247" s="764">
        <v>2.9999999999999997E-4</v>
      </c>
      <c r="AC247" s="764">
        <v>6.9999999999999999E-4</v>
      </c>
      <c r="AD247" s="764">
        <v>6.9999999999999999E-4</v>
      </c>
      <c r="AE247" s="764">
        <v>6.9999999999999999E-4</v>
      </c>
      <c r="AF247" s="764">
        <v>6.9999999999999999E-4</v>
      </c>
      <c r="AG247" s="764">
        <v>6.9999999999999999E-4</v>
      </c>
      <c r="AH247" s="764">
        <v>6.9999999999999999E-4</v>
      </c>
      <c r="AI247" s="764">
        <v>6.9999999999999999E-4</v>
      </c>
      <c r="AJ247" s="764">
        <v>6.9999999999999999E-4</v>
      </c>
      <c r="AK247" s="764">
        <v>8.0000000000000004E-4</v>
      </c>
      <c r="AL247" s="764">
        <v>8.0000000000000004E-4</v>
      </c>
      <c r="AM247" s="764">
        <v>8.0000000000000004E-4</v>
      </c>
      <c r="AN247" s="764">
        <v>8.0000000000000004E-4</v>
      </c>
      <c r="AO247" s="764">
        <v>8.0000000000000004E-4</v>
      </c>
      <c r="AP247" s="764">
        <v>8.0000000000000004E-4</v>
      </c>
      <c r="AQ247" s="764">
        <v>8.0000000000000004E-4</v>
      </c>
      <c r="AR247" s="764">
        <v>8.0000000000000004E-4</v>
      </c>
      <c r="AS247" s="764">
        <v>8.0000000000000004E-4</v>
      </c>
      <c r="AT247" s="764">
        <v>8.0000000000000004E-4</v>
      </c>
      <c r="AU247" s="764">
        <v>8.0000000000000004E-4</v>
      </c>
      <c r="AV247" s="764">
        <v>8.0000000000000004E-4</v>
      </c>
      <c r="AW247" s="764">
        <v>8.0000000000000004E-4</v>
      </c>
      <c r="AX247" s="764">
        <v>8.0000000000000004E-4</v>
      </c>
      <c r="AY247" s="764">
        <v>8.0000000000000004E-4</v>
      </c>
      <c r="AZ247" s="764">
        <v>8.0000000000000004E-4</v>
      </c>
    </row>
    <row r="248" spans="1:52">
      <c r="A248" s="783" t="s">
        <v>486</v>
      </c>
      <c r="B248" s="782" t="s">
        <v>16</v>
      </c>
      <c r="C248" s="764">
        <v>0</v>
      </c>
      <c r="D248" s="764">
        <v>0</v>
      </c>
      <c r="E248" s="764">
        <v>0</v>
      </c>
      <c r="F248" s="764">
        <v>0</v>
      </c>
      <c r="G248" s="764">
        <v>0</v>
      </c>
      <c r="H248" s="764">
        <v>0</v>
      </c>
      <c r="I248" s="764">
        <v>0</v>
      </c>
      <c r="J248" s="764">
        <v>0</v>
      </c>
      <c r="K248" s="764">
        <v>0</v>
      </c>
      <c r="L248" s="764">
        <v>0</v>
      </c>
      <c r="M248" s="764">
        <v>0</v>
      </c>
      <c r="N248" s="764">
        <v>0</v>
      </c>
      <c r="O248" s="764">
        <v>0</v>
      </c>
      <c r="P248" s="764">
        <v>0</v>
      </c>
      <c r="Q248" s="764">
        <v>0</v>
      </c>
      <c r="R248" s="764">
        <v>0</v>
      </c>
      <c r="S248" s="764">
        <v>0</v>
      </c>
      <c r="T248" s="764">
        <v>0</v>
      </c>
      <c r="U248" s="764">
        <v>0</v>
      </c>
      <c r="V248" s="764">
        <v>0</v>
      </c>
      <c r="W248" s="764">
        <v>0</v>
      </c>
      <c r="X248" s="764">
        <v>0</v>
      </c>
      <c r="Y248" s="764">
        <v>0</v>
      </c>
      <c r="Z248" s="764">
        <v>0</v>
      </c>
      <c r="AA248" s="764">
        <v>0</v>
      </c>
      <c r="AB248" s="764">
        <v>0</v>
      </c>
      <c r="AC248" s="764">
        <v>0</v>
      </c>
      <c r="AD248" s="764">
        <v>0</v>
      </c>
      <c r="AE248" s="764">
        <v>0</v>
      </c>
      <c r="AF248" s="764">
        <v>0</v>
      </c>
      <c r="AG248" s="764">
        <v>0</v>
      </c>
      <c r="AH248" s="764">
        <v>0</v>
      </c>
      <c r="AI248" s="764">
        <v>0</v>
      </c>
      <c r="AJ248" s="764">
        <v>0</v>
      </c>
      <c r="AK248" s="764">
        <v>0</v>
      </c>
      <c r="AL248" s="764">
        <v>0</v>
      </c>
      <c r="AM248" s="764">
        <v>0</v>
      </c>
      <c r="AN248" s="764">
        <v>0</v>
      </c>
      <c r="AO248" s="764">
        <v>0</v>
      </c>
      <c r="AP248" s="764">
        <v>0</v>
      </c>
      <c r="AQ248" s="764">
        <v>0</v>
      </c>
      <c r="AR248" s="764">
        <v>0</v>
      </c>
      <c r="AS248" s="764">
        <v>0</v>
      </c>
      <c r="AT248" s="764">
        <v>0</v>
      </c>
      <c r="AU248" s="764">
        <v>0</v>
      </c>
      <c r="AV248" s="764">
        <v>0</v>
      </c>
      <c r="AW248" s="764">
        <v>0</v>
      </c>
      <c r="AX248" s="764">
        <v>0</v>
      </c>
      <c r="AY248" s="764">
        <v>0</v>
      </c>
      <c r="AZ248" s="764">
        <v>0</v>
      </c>
    </row>
    <row r="249" spans="1:52">
      <c r="A249" s="783" t="s">
        <v>486</v>
      </c>
      <c r="B249" s="782" t="s">
        <v>17</v>
      </c>
      <c r="C249" s="764">
        <v>0</v>
      </c>
      <c r="D249" s="764">
        <v>0</v>
      </c>
      <c r="E249" s="764">
        <v>0</v>
      </c>
      <c r="F249" s="764">
        <v>0</v>
      </c>
      <c r="G249" s="764">
        <v>0</v>
      </c>
      <c r="H249" s="764">
        <v>0</v>
      </c>
      <c r="I249" s="764">
        <v>0</v>
      </c>
      <c r="J249" s="764">
        <v>0</v>
      </c>
      <c r="K249" s="764">
        <v>0</v>
      </c>
      <c r="L249" s="764">
        <v>0</v>
      </c>
      <c r="M249" s="764">
        <v>0</v>
      </c>
      <c r="N249" s="764">
        <v>0</v>
      </c>
      <c r="O249" s="764">
        <v>0</v>
      </c>
      <c r="P249" s="764">
        <v>0</v>
      </c>
      <c r="Q249" s="764">
        <v>0</v>
      </c>
      <c r="R249" s="764">
        <v>0</v>
      </c>
      <c r="S249" s="764">
        <v>0</v>
      </c>
      <c r="T249" s="764">
        <v>0</v>
      </c>
      <c r="U249" s="764">
        <v>0</v>
      </c>
      <c r="V249" s="764">
        <v>0</v>
      </c>
      <c r="W249" s="764">
        <v>0</v>
      </c>
      <c r="X249" s="764">
        <v>0</v>
      </c>
      <c r="Y249" s="764">
        <v>0</v>
      </c>
      <c r="Z249" s="764">
        <v>0</v>
      </c>
      <c r="AA249" s="764">
        <v>0</v>
      </c>
      <c r="AB249" s="764">
        <v>0</v>
      </c>
      <c r="AC249" s="764">
        <v>0</v>
      </c>
      <c r="AD249" s="764">
        <v>0</v>
      </c>
      <c r="AE249" s="764">
        <v>0</v>
      </c>
      <c r="AF249" s="764">
        <v>0</v>
      </c>
      <c r="AG249" s="764">
        <v>0</v>
      </c>
      <c r="AH249" s="764">
        <v>0</v>
      </c>
      <c r="AI249" s="764">
        <v>0</v>
      </c>
      <c r="AJ249" s="764">
        <v>0</v>
      </c>
      <c r="AK249" s="764">
        <v>0</v>
      </c>
      <c r="AL249" s="764">
        <v>0</v>
      </c>
      <c r="AM249" s="764">
        <v>0</v>
      </c>
      <c r="AN249" s="764">
        <v>0</v>
      </c>
      <c r="AO249" s="764">
        <v>0</v>
      </c>
      <c r="AP249" s="764">
        <v>0</v>
      </c>
      <c r="AQ249" s="764">
        <v>0</v>
      </c>
      <c r="AR249" s="764">
        <v>0</v>
      </c>
      <c r="AS249" s="764">
        <v>0</v>
      </c>
      <c r="AT249" s="764">
        <v>0</v>
      </c>
      <c r="AU249" s="764">
        <v>0</v>
      </c>
      <c r="AV249" s="764">
        <v>0</v>
      </c>
      <c r="AW249" s="764">
        <v>0</v>
      </c>
      <c r="AX249" s="764">
        <v>0</v>
      </c>
      <c r="AY249" s="764">
        <v>0</v>
      </c>
      <c r="AZ249" s="764">
        <v>0</v>
      </c>
    </row>
    <row r="250" spans="1:52">
      <c r="A250" s="782" t="s">
        <v>4</v>
      </c>
      <c r="B250" s="782"/>
      <c r="C250" s="764"/>
      <c r="D250" s="764"/>
      <c r="E250" s="764"/>
      <c r="F250" s="764"/>
      <c r="G250" s="764"/>
      <c r="H250" s="764"/>
      <c r="I250" s="764"/>
      <c r="J250" s="764"/>
      <c r="K250" s="764"/>
      <c r="L250" s="764"/>
      <c r="M250" s="764"/>
      <c r="N250" s="764"/>
      <c r="O250" s="764"/>
      <c r="P250" s="764"/>
      <c r="Q250" s="764"/>
      <c r="R250" s="764"/>
      <c r="S250" s="764"/>
      <c r="T250" s="764"/>
      <c r="U250" s="764"/>
      <c r="V250" s="764"/>
      <c r="W250" s="764"/>
      <c r="X250" s="764"/>
      <c r="Y250" s="764"/>
      <c r="Z250" s="764"/>
      <c r="AA250" s="764"/>
      <c r="AB250" s="764"/>
      <c r="AC250" s="764"/>
      <c r="AD250" s="764"/>
      <c r="AE250" s="764"/>
      <c r="AF250" s="764"/>
      <c r="AG250" s="764"/>
      <c r="AH250" s="764"/>
      <c r="AI250" s="764"/>
      <c r="AJ250" s="764"/>
      <c r="AK250" s="764"/>
      <c r="AL250" s="764"/>
      <c r="AM250" s="764"/>
      <c r="AN250" s="764"/>
      <c r="AO250" s="764"/>
      <c r="AP250" s="764"/>
      <c r="AQ250" s="764"/>
      <c r="AR250" s="764"/>
      <c r="AS250" s="764"/>
      <c r="AT250" s="764"/>
      <c r="AU250" s="764"/>
      <c r="AV250" s="764"/>
      <c r="AW250" s="764"/>
      <c r="AX250" s="764"/>
      <c r="AY250" s="764"/>
      <c r="AZ250" s="764"/>
    </row>
    <row r="251" spans="1:52">
      <c r="A251" s="783" t="s">
        <v>1167</v>
      </c>
      <c r="B251" s="782"/>
      <c r="C251" s="764">
        <v>1986</v>
      </c>
      <c r="D251" s="764">
        <v>1987</v>
      </c>
      <c r="E251" s="764">
        <v>1988</v>
      </c>
      <c r="F251" s="764">
        <v>1989</v>
      </c>
      <c r="G251" s="764">
        <v>1990</v>
      </c>
      <c r="H251" s="764">
        <v>1991</v>
      </c>
      <c r="I251" s="764">
        <v>1992</v>
      </c>
      <c r="J251" s="764">
        <v>1993</v>
      </c>
      <c r="K251" s="764">
        <v>1994</v>
      </c>
      <c r="L251" s="764">
        <v>1995</v>
      </c>
      <c r="M251" s="764">
        <v>1996</v>
      </c>
      <c r="N251" s="764">
        <v>1997</v>
      </c>
      <c r="O251" s="764">
        <v>1998</v>
      </c>
      <c r="P251" s="764">
        <v>1999</v>
      </c>
      <c r="Q251" s="764">
        <v>2000</v>
      </c>
      <c r="R251" s="764">
        <v>2001</v>
      </c>
      <c r="S251" s="764">
        <v>2002</v>
      </c>
      <c r="T251" s="764">
        <v>2003</v>
      </c>
      <c r="U251" s="764">
        <v>2004</v>
      </c>
      <c r="V251" s="764">
        <v>2005</v>
      </c>
      <c r="W251" s="764">
        <v>2006</v>
      </c>
      <c r="X251" s="764">
        <v>2007</v>
      </c>
      <c r="Y251" s="764">
        <v>2008</v>
      </c>
      <c r="Z251" s="764">
        <v>2009</v>
      </c>
      <c r="AA251" s="764">
        <v>2010</v>
      </c>
      <c r="AB251" s="764">
        <v>2011</v>
      </c>
      <c r="AC251" s="764">
        <v>2012</v>
      </c>
      <c r="AD251" s="764">
        <v>2013</v>
      </c>
      <c r="AE251" s="764">
        <v>2014</v>
      </c>
      <c r="AF251" s="764">
        <v>2015</v>
      </c>
      <c r="AG251" s="764">
        <v>2016</v>
      </c>
      <c r="AH251" s="764">
        <v>2017</v>
      </c>
      <c r="AI251" s="764">
        <v>2018</v>
      </c>
      <c r="AJ251" s="764">
        <v>2019</v>
      </c>
      <c r="AK251" s="764">
        <v>2020</v>
      </c>
      <c r="AL251" s="764">
        <v>2021</v>
      </c>
      <c r="AM251" s="764">
        <v>2022</v>
      </c>
      <c r="AN251" s="764">
        <v>2023</v>
      </c>
      <c r="AO251" s="764">
        <v>2024</v>
      </c>
      <c r="AP251" s="764">
        <v>2025</v>
      </c>
      <c r="AQ251" s="764">
        <v>2026</v>
      </c>
      <c r="AR251" s="764">
        <v>2027</v>
      </c>
      <c r="AS251" s="764">
        <v>2028</v>
      </c>
      <c r="AT251" s="764">
        <v>2029</v>
      </c>
      <c r="AU251" s="764">
        <v>2030</v>
      </c>
      <c r="AV251" s="764">
        <v>2031</v>
      </c>
      <c r="AW251" s="764">
        <v>2032</v>
      </c>
      <c r="AX251" s="764">
        <v>2033</v>
      </c>
      <c r="AY251" s="764">
        <v>2034</v>
      </c>
      <c r="AZ251" s="764">
        <v>2035</v>
      </c>
    </row>
    <row r="252" spans="1:52">
      <c r="A252" s="783" t="s">
        <v>486</v>
      </c>
      <c r="B252" s="782" t="s">
        <v>63</v>
      </c>
      <c r="C252" s="764">
        <v>0</v>
      </c>
      <c r="D252" s="764">
        <v>0</v>
      </c>
      <c r="E252" s="764">
        <v>0</v>
      </c>
      <c r="F252" s="764">
        <v>0</v>
      </c>
      <c r="G252" s="764">
        <v>0</v>
      </c>
      <c r="H252" s="764">
        <v>0</v>
      </c>
      <c r="I252" s="764">
        <v>0</v>
      </c>
      <c r="J252" s="764">
        <v>0</v>
      </c>
      <c r="K252" s="764">
        <v>0</v>
      </c>
      <c r="L252" s="764">
        <v>0</v>
      </c>
      <c r="M252" s="764">
        <v>0</v>
      </c>
      <c r="N252" s="764">
        <v>0</v>
      </c>
      <c r="O252" s="764">
        <v>0</v>
      </c>
      <c r="P252" s="764">
        <v>0</v>
      </c>
      <c r="Q252" s="764">
        <v>0</v>
      </c>
      <c r="R252" s="764">
        <v>0</v>
      </c>
      <c r="S252" s="764">
        <v>0</v>
      </c>
      <c r="T252" s="764">
        <v>0</v>
      </c>
      <c r="U252" s="764">
        <v>0</v>
      </c>
      <c r="V252" s="764">
        <v>0</v>
      </c>
      <c r="W252" s="764">
        <v>0</v>
      </c>
      <c r="X252" s="764">
        <v>0</v>
      </c>
      <c r="Y252" s="764">
        <v>0</v>
      </c>
      <c r="Z252" s="764">
        <v>0</v>
      </c>
      <c r="AA252" s="764">
        <v>0</v>
      </c>
      <c r="AB252" s="764">
        <v>0</v>
      </c>
      <c r="AC252" s="764">
        <v>0</v>
      </c>
      <c r="AD252" s="764">
        <v>0</v>
      </c>
      <c r="AE252" s="764">
        <v>0</v>
      </c>
      <c r="AF252" s="764">
        <v>0</v>
      </c>
      <c r="AG252" s="764">
        <v>0</v>
      </c>
      <c r="AH252" s="764">
        <v>0</v>
      </c>
      <c r="AI252" s="764">
        <v>0</v>
      </c>
      <c r="AJ252" s="764">
        <v>0</v>
      </c>
      <c r="AK252" s="764">
        <v>0</v>
      </c>
      <c r="AL252" s="764">
        <v>0</v>
      </c>
      <c r="AM252" s="764">
        <v>0</v>
      </c>
      <c r="AN252" s="764">
        <v>0</v>
      </c>
      <c r="AO252" s="764">
        <v>0</v>
      </c>
      <c r="AP252" s="764">
        <v>0</v>
      </c>
      <c r="AQ252" s="764">
        <v>0</v>
      </c>
      <c r="AR252" s="764">
        <v>0</v>
      </c>
      <c r="AS252" s="764">
        <v>0</v>
      </c>
      <c r="AT252" s="764">
        <v>0</v>
      </c>
      <c r="AU252" s="764">
        <v>0</v>
      </c>
      <c r="AV252" s="764">
        <v>0</v>
      </c>
      <c r="AW252" s="764">
        <v>0</v>
      </c>
      <c r="AX252" s="764">
        <v>0</v>
      </c>
      <c r="AY252" s="764">
        <v>0</v>
      </c>
      <c r="AZ252" s="764">
        <v>0</v>
      </c>
    </row>
    <row r="253" spans="1:52">
      <c r="A253" s="783" t="s">
        <v>486</v>
      </c>
      <c r="B253" s="782" t="s">
        <v>6</v>
      </c>
      <c r="C253" s="764">
        <v>0</v>
      </c>
      <c r="D253" s="764">
        <v>0</v>
      </c>
      <c r="E253" s="764">
        <v>0</v>
      </c>
      <c r="F253" s="764">
        <v>0</v>
      </c>
      <c r="G253" s="764">
        <v>0</v>
      </c>
      <c r="H253" s="764">
        <v>0</v>
      </c>
      <c r="I253" s="764">
        <v>0</v>
      </c>
      <c r="J253" s="764">
        <v>0</v>
      </c>
      <c r="K253" s="764">
        <v>0</v>
      </c>
      <c r="L253" s="764">
        <v>0</v>
      </c>
      <c r="M253" s="764">
        <v>0</v>
      </c>
      <c r="N253" s="764">
        <v>0</v>
      </c>
      <c r="O253" s="764">
        <v>0</v>
      </c>
      <c r="P253" s="764">
        <v>0</v>
      </c>
      <c r="Q253" s="764">
        <v>0</v>
      </c>
      <c r="R253" s="764">
        <v>0</v>
      </c>
      <c r="S253" s="764">
        <v>0</v>
      </c>
      <c r="T253" s="764">
        <v>0</v>
      </c>
      <c r="U253" s="764">
        <v>0</v>
      </c>
      <c r="V253" s="764">
        <v>0</v>
      </c>
      <c r="W253" s="764">
        <v>0</v>
      </c>
      <c r="X253" s="764">
        <v>0</v>
      </c>
      <c r="Y253" s="764">
        <v>0</v>
      </c>
      <c r="Z253" s="764">
        <v>0</v>
      </c>
      <c r="AA253" s="764">
        <v>0</v>
      </c>
      <c r="AB253" s="764">
        <v>0</v>
      </c>
      <c r="AC253" s="764">
        <v>0</v>
      </c>
      <c r="AD253" s="764">
        <v>0</v>
      </c>
      <c r="AE253" s="764">
        <v>0</v>
      </c>
      <c r="AF253" s="764">
        <v>0</v>
      </c>
      <c r="AG253" s="764">
        <v>0</v>
      </c>
      <c r="AH253" s="764">
        <v>0</v>
      </c>
      <c r="AI253" s="764">
        <v>0</v>
      </c>
      <c r="AJ253" s="764">
        <v>0</v>
      </c>
      <c r="AK253" s="764">
        <v>0</v>
      </c>
      <c r="AL253" s="764">
        <v>0</v>
      </c>
      <c r="AM253" s="764">
        <v>0</v>
      </c>
      <c r="AN253" s="764">
        <v>0</v>
      </c>
      <c r="AO253" s="764">
        <v>0</v>
      </c>
      <c r="AP253" s="764">
        <v>0</v>
      </c>
      <c r="AQ253" s="764">
        <v>0</v>
      </c>
      <c r="AR253" s="764">
        <v>0</v>
      </c>
      <c r="AS253" s="764">
        <v>0</v>
      </c>
      <c r="AT253" s="764">
        <v>0</v>
      </c>
      <c r="AU253" s="764">
        <v>0</v>
      </c>
      <c r="AV253" s="764">
        <v>0</v>
      </c>
      <c r="AW253" s="764">
        <v>0</v>
      </c>
      <c r="AX253" s="764">
        <v>0</v>
      </c>
      <c r="AY253" s="764">
        <v>0</v>
      </c>
      <c r="AZ253" s="764">
        <v>0</v>
      </c>
    </row>
    <row r="254" spans="1:52">
      <c r="A254" s="783" t="s">
        <v>486</v>
      </c>
      <c r="B254" s="782" t="s">
        <v>7</v>
      </c>
      <c r="C254" s="764">
        <v>0</v>
      </c>
      <c r="D254" s="764">
        <v>0</v>
      </c>
      <c r="E254" s="764">
        <v>0</v>
      </c>
      <c r="F254" s="764">
        <v>0</v>
      </c>
      <c r="G254" s="764">
        <v>0</v>
      </c>
      <c r="H254" s="764">
        <v>0</v>
      </c>
      <c r="I254" s="764">
        <v>0</v>
      </c>
      <c r="J254" s="764">
        <v>0</v>
      </c>
      <c r="K254" s="764">
        <v>0</v>
      </c>
      <c r="L254" s="764">
        <v>0</v>
      </c>
      <c r="M254" s="764">
        <v>0</v>
      </c>
      <c r="N254" s="764">
        <v>0</v>
      </c>
      <c r="O254" s="764">
        <v>0</v>
      </c>
      <c r="P254" s="764">
        <v>0</v>
      </c>
      <c r="Q254" s="764">
        <v>0</v>
      </c>
      <c r="R254" s="764">
        <v>0</v>
      </c>
      <c r="S254" s="764">
        <v>0</v>
      </c>
      <c r="T254" s="764">
        <v>0</v>
      </c>
      <c r="U254" s="764">
        <v>0</v>
      </c>
      <c r="V254" s="764">
        <v>0</v>
      </c>
      <c r="W254" s="764">
        <v>0</v>
      </c>
      <c r="X254" s="764">
        <v>0</v>
      </c>
      <c r="Y254" s="764">
        <v>0</v>
      </c>
      <c r="Z254" s="764">
        <v>0</v>
      </c>
      <c r="AA254" s="764">
        <v>0</v>
      </c>
      <c r="AB254" s="764">
        <v>0</v>
      </c>
      <c r="AC254" s="764">
        <v>0</v>
      </c>
      <c r="AD254" s="764">
        <v>0</v>
      </c>
      <c r="AE254" s="764">
        <v>0</v>
      </c>
      <c r="AF254" s="764">
        <v>0</v>
      </c>
      <c r="AG254" s="764">
        <v>0</v>
      </c>
      <c r="AH254" s="764">
        <v>0</v>
      </c>
      <c r="AI254" s="764">
        <v>0</v>
      </c>
      <c r="AJ254" s="764">
        <v>0</v>
      </c>
      <c r="AK254" s="764">
        <v>0</v>
      </c>
      <c r="AL254" s="764">
        <v>0</v>
      </c>
      <c r="AM254" s="764">
        <v>0</v>
      </c>
      <c r="AN254" s="764">
        <v>0</v>
      </c>
      <c r="AO254" s="764">
        <v>0</v>
      </c>
      <c r="AP254" s="764">
        <v>0</v>
      </c>
      <c r="AQ254" s="764">
        <v>0</v>
      </c>
      <c r="AR254" s="764">
        <v>0</v>
      </c>
      <c r="AS254" s="764">
        <v>0</v>
      </c>
      <c r="AT254" s="764">
        <v>0</v>
      </c>
      <c r="AU254" s="764">
        <v>0</v>
      </c>
      <c r="AV254" s="764">
        <v>0</v>
      </c>
      <c r="AW254" s="764">
        <v>0</v>
      </c>
      <c r="AX254" s="764">
        <v>0</v>
      </c>
      <c r="AY254" s="764">
        <v>0</v>
      </c>
      <c r="AZ254" s="764">
        <v>0</v>
      </c>
    </row>
    <row r="255" spans="1:52">
      <c r="A255" s="783" t="s">
        <v>486</v>
      </c>
      <c r="B255" s="782" t="s">
        <v>8</v>
      </c>
      <c r="C255" s="764">
        <v>0</v>
      </c>
      <c r="D255" s="764">
        <v>0</v>
      </c>
      <c r="E255" s="764">
        <v>0</v>
      </c>
      <c r="F255" s="764">
        <v>0</v>
      </c>
      <c r="G255" s="764">
        <v>0</v>
      </c>
      <c r="H255" s="764">
        <v>0</v>
      </c>
      <c r="I255" s="764">
        <v>0</v>
      </c>
      <c r="J255" s="764">
        <v>0</v>
      </c>
      <c r="K255" s="764">
        <v>0</v>
      </c>
      <c r="L255" s="764">
        <v>0</v>
      </c>
      <c r="M255" s="764">
        <v>0</v>
      </c>
      <c r="N255" s="764">
        <v>0</v>
      </c>
      <c r="O255" s="764">
        <v>0</v>
      </c>
      <c r="P255" s="764">
        <v>0</v>
      </c>
      <c r="Q255" s="764">
        <v>0</v>
      </c>
      <c r="R255" s="764">
        <v>0</v>
      </c>
      <c r="S255" s="764">
        <v>0</v>
      </c>
      <c r="T255" s="764">
        <v>0</v>
      </c>
      <c r="U255" s="764">
        <v>0</v>
      </c>
      <c r="V255" s="764">
        <v>0</v>
      </c>
      <c r="W255" s="764">
        <v>0</v>
      </c>
      <c r="X255" s="764">
        <v>0</v>
      </c>
      <c r="Y255" s="764">
        <v>0</v>
      </c>
      <c r="Z255" s="764">
        <v>0</v>
      </c>
      <c r="AA255" s="764">
        <v>0</v>
      </c>
      <c r="AB255" s="764">
        <v>0</v>
      </c>
      <c r="AC255" s="764">
        <v>0</v>
      </c>
      <c r="AD255" s="764">
        <v>0</v>
      </c>
      <c r="AE255" s="764">
        <v>0</v>
      </c>
      <c r="AF255" s="764">
        <v>0</v>
      </c>
      <c r="AG255" s="764">
        <v>0</v>
      </c>
      <c r="AH255" s="764">
        <v>0</v>
      </c>
      <c r="AI255" s="764">
        <v>0</v>
      </c>
      <c r="AJ255" s="764">
        <v>0</v>
      </c>
      <c r="AK255" s="764">
        <v>0</v>
      </c>
      <c r="AL255" s="764">
        <v>0</v>
      </c>
      <c r="AM255" s="764">
        <v>0</v>
      </c>
      <c r="AN255" s="764">
        <v>0</v>
      </c>
      <c r="AO255" s="764">
        <v>0</v>
      </c>
      <c r="AP255" s="764">
        <v>0</v>
      </c>
      <c r="AQ255" s="764">
        <v>0</v>
      </c>
      <c r="AR255" s="764">
        <v>0</v>
      </c>
      <c r="AS255" s="764">
        <v>0</v>
      </c>
      <c r="AT255" s="764">
        <v>0</v>
      </c>
      <c r="AU255" s="764">
        <v>0</v>
      </c>
      <c r="AV255" s="764">
        <v>0</v>
      </c>
      <c r="AW255" s="764">
        <v>0</v>
      </c>
      <c r="AX255" s="764">
        <v>0</v>
      </c>
      <c r="AY255" s="764">
        <v>0</v>
      </c>
      <c r="AZ255" s="764">
        <v>0</v>
      </c>
    </row>
    <row r="256" spans="1:52">
      <c r="A256" s="783" t="s">
        <v>486</v>
      </c>
      <c r="B256" s="782" t="s">
        <v>9</v>
      </c>
      <c r="C256" s="764">
        <v>0</v>
      </c>
      <c r="D256" s="764">
        <v>0</v>
      </c>
      <c r="E256" s="764">
        <v>0</v>
      </c>
      <c r="F256" s="764">
        <v>0</v>
      </c>
      <c r="G256" s="764">
        <v>0</v>
      </c>
      <c r="H256" s="764">
        <v>0</v>
      </c>
      <c r="I256" s="764">
        <v>0</v>
      </c>
      <c r="J256" s="764">
        <v>0</v>
      </c>
      <c r="K256" s="764">
        <v>0</v>
      </c>
      <c r="L256" s="764">
        <v>0</v>
      </c>
      <c r="M256" s="764">
        <v>0</v>
      </c>
      <c r="N256" s="764">
        <v>0</v>
      </c>
      <c r="O256" s="764">
        <v>0</v>
      </c>
      <c r="P256" s="764">
        <v>0</v>
      </c>
      <c r="Q256" s="764">
        <v>0</v>
      </c>
      <c r="R256" s="764">
        <v>0</v>
      </c>
      <c r="S256" s="764">
        <v>0</v>
      </c>
      <c r="T256" s="764">
        <v>0</v>
      </c>
      <c r="U256" s="764">
        <v>0</v>
      </c>
      <c r="V256" s="764">
        <v>0</v>
      </c>
      <c r="W256" s="764">
        <v>0</v>
      </c>
      <c r="X256" s="764">
        <v>0</v>
      </c>
      <c r="Y256" s="764">
        <v>0</v>
      </c>
      <c r="Z256" s="764">
        <v>0</v>
      </c>
      <c r="AA256" s="764">
        <v>0</v>
      </c>
      <c r="AB256" s="764">
        <v>0</v>
      </c>
      <c r="AC256" s="764">
        <v>0</v>
      </c>
      <c r="AD256" s="764">
        <v>0</v>
      </c>
      <c r="AE256" s="764">
        <v>0</v>
      </c>
      <c r="AF256" s="764">
        <v>0</v>
      </c>
      <c r="AG256" s="764">
        <v>0</v>
      </c>
      <c r="AH256" s="764">
        <v>0</v>
      </c>
      <c r="AI256" s="764">
        <v>0</v>
      </c>
      <c r="AJ256" s="764">
        <v>0</v>
      </c>
      <c r="AK256" s="764">
        <v>0</v>
      </c>
      <c r="AL256" s="764">
        <v>0</v>
      </c>
      <c r="AM256" s="764">
        <v>0</v>
      </c>
      <c r="AN256" s="764">
        <v>0</v>
      </c>
      <c r="AO256" s="764">
        <v>0</v>
      </c>
      <c r="AP256" s="764">
        <v>0</v>
      </c>
      <c r="AQ256" s="764">
        <v>0</v>
      </c>
      <c r="AR256" s="764">
        <v>0</v>
      </c>
      <c r="AS256" s="764">
        <v>0</v>
      </c>
      <c r="AT256" s="764">
        <v>0</v>
      </c>
      <c r="AU256" s="764">
        <v>0</v>
      </c>
      <c r="AV256" s="764">
        <v>0</v>
      </c>
      <c r="AW256" s="764">
        <v>0</v>
      </c>
      <c r="AX256" s="764">
        <v>0</v>
      </c>
      <c r="AY256" s="764">
        <v>0</v>
      </c>
      <c r="AZ256" s="764">
        <v>0</v>
      </c>
    </row>
    <row r="257" spans="1:52">
      <c r="A257" s="783" t="s">
        <v>486</v>
      </c>
      <c r="B257" s="782" t="s">
        <v>10</v>
      </c>
      <c r="C257" s="764">
        <v>0</v>
      </c>
      <c r="D257" s="764">
        <v>0</v>
      </c>
      <c r="E257" s="764">
        <v>0</v>
      </c>
      <c r="F257" s="764">
        <v>0</v>
      </c>
      <c r="G257" s="764">
        <v>0</v>
      </c>
      <c r="H257" s="764">
        <v>0</v>
      </c>
      <c r="I257" s="764">
        <v>0</v>
      </c>
      <c r="J257" s="764">
        <v>0</v>
      </c>
      <c r="K257" s="764">
        <v>0</v>
      </c>
      <c r="L257" s="764">
        <v>0</v>
      </c>
      <c r="M257" s="764">
        <v>0</v>
      </c>
      <c r="N257" s="764">
        <v>0</v>
      </c>
      <c r="O257" s="764">
        <v>0</v>
      </c>
      <c r="P257" s="764">
        <v>0</v>
      </c>
      <c r="Q257" s="764">
        <v>0</v>
      </c>
      <c r="R257" s="764">
        <v>0</v>
      </c>
      <c r="S257" s="764">
        <v>0</v>
      </c>
      <c r="T257" s="764">
        <v>0</v>
      </c>
      <c r="U257" s="764">
        <v>0</v>
      </c>
      <c r="V257" s="764">
        <v>0</v>
      </c>
      <c r="W257" s="764">
        <v>0</v>
      </c>
      <c r="X257" s="764">
        <v>0</v>
      </c>
      <c r="Y257" s="764">
        <v>0</v>
      </c>
      <c r="Z257" s="764">
        <v>0</v>
      </c>
      <c r="AA257" s="764">
        <v>0</v>
      </c>
      <c r="AB257" s="764">
        <v>0</v>
      </c>
      <c r="AC257" s="764">
        <v>0</v>
      </c>
      <c r="AD257" s="764">
        <v>0</v>
      </c>
      <c r="AE257" s="764">
        <v>0</v>
      </c>
      <c r="AF257" s="764">
        <v>0</v>
      </c>
      <c r="AG257" s="764">
        <v>0</v>
      </c>
      <c r="AH257" s="764">
        <v>0</v>
      </c>
      <c r="AI257" s="764">
        <v>0</v>
      </c>
      <c r="AJ257" s="764">
        <v>0</v>
      </c>
      <c r="AK257" s="764">
        <v>0</v>
      </c>
      <c r="AL257" s="764">
        <v>0</v>
      </c>
      <c r="AM257" s="764">
        <v>0</v>
      </c>
      <c r="AN257" s="764">
        <v>0</v>
      </c>
      <c r="AO257" s="764">
        <v>0</v>
      </c>
      <c r="AP257" s="764">
        <v>0</v>
      </c>
      <c r="AQ257" s="764">
        <v>0</v>
      </c>
      <c r="AR257" s="764">
        <v>0</v>
      </c>
      <c r="AS257" s="764">
        <v>0</v>
      </c>
      <c r="AT257" s="764">
        <v>0</v>
      </c>
      <c r="AU257" s="764">
        <v>0</v>
      </c>
      <c r="AV257" s="764">
        <v>0</v>
      </c>
      <c r="AW257" s="764">
        <v>0</v>
      </c>
      <c r="AX257" s="764">
        <v>0</v>
      </c>
      <c r="AY257" s="764">
        <v>0</v>
      </c>
      <c r="AZ257" s="764">
        <v>0</v>
      </c>
    </row>
    <row r="258" spans="1:52">
      <c r="A258" s="783" t="s">
        <v>486</v>
      </c>
      <c r="B258" s="782" t="s">
        <v>11</v>
      </c>
      <c r="C258" s="764">
        <v>0</v>
      </c>
      <c r="D258" s="764">
        <v>0</v>
      </c>
      <c r="E258" s="764">
        <v>0</v>
      </c>
      <c r="F258" s="764">
        <v>0</v>
      </c>
      <c r="G258" s="764">
        <v>0</v>
      </c>
      <c r="H258" s="764">
        <v>0</v>
      </c>
      <c r="I258" s="764">
        <v>0</v>
      </c>
      <c r="J258" s="764">
        <v>0</v>
      </c>
      <c r="K258" s="764">
        <v>0</v>
      </c>
      <c r="L258" s="764">
        <v>0</v>
      </c>
      <c r="M258" s="764">
        <v>0</v>
      </c>
      <c r="N258" s="764">
        <v>0</v>
      </c>
      <c r="O258" s="764">
        <v>0</v>
      </c>
      <c r="P258" s="764">
        <v>0</v>
      </c>
      <c r="Q258" s="764">
        <v>0</v>
      </c>
      <c r="R258" s="764">
        <v>0</v>
      </c>
      <c r="S258" s="764">
        <v>0</v>
      </c>
      <c r="T258" s="764">
        <v>0</v>
      </c>
      <c r="U258" s="764">
        <v>0</v>
      </c>
      <c r="V258" s="764">
        <v>0</v>
      </c>
      <c r="W258" s="764">
        <v>0</v>
      </c>
      <c r="X258" s="764">
        <v>0</v>
      </c>
      <c r="Y258" s="764">
        <v>0</v>
      </c>
      <c r="Z258" s="764">
        <v>0</v>
      </c>
      <c r="AA258" s="764">
        <v>0</v>
      </c>
      <c r="AB258" s="764">
        <v>0</v>
      </c>
      <c r="AC258" s="764">
        <v>0</v>
      </c>
      <c r="AD258" s="764">
        <v>0</v>
      </c>
      <c r="AE258" s="764">
        <v>0</v>
      </c>
      <c r="AF258" s="764">
        <v>0</v>
      </c>
      <c r="AG258" s="764">
        <v>0</v>
      </c>
      <c r="AH258" s="764">
        <v>0</v>
      </c>
      <c r="AI258" s="764">
        <v>0</v>
      </c>
      <c r="AJ258" s="764">
        <v>0</v>
      </c>
      <c r="AK258" s="764">
        <v>0</v>
      </c>
      <c r="AL258" s="764">
        <v>0</v>
      </c>
      <c r="AM258" s="764">
        <v>0</v>
      </c>
      <c r="AN258" s="764">
        <v>0</v>
      </c>
      <c r="AO258" s="764">
        <v>0</v>
      </c>
      <c r="AP258" s="764">
        <v>0</v>
      </c>
      <c r="AQ258" s="764">
        <v>0</v>
      </c>
      <c r="AR258" s="764">
        <v>0</v>
      </c>
      <c r="AS258" s="764">
        <v>0</v>
      </c>
      <c r="AT258" s="764">
        <v>0</v>
      </c>
      <c r="AU258" s="764">
        <v>0</v>
      </c>
      <c r="AV258" s="764">
        <v>0</v>
      </c>
      <c r="AW258" s="764">
        <v>0</v>
      </c>
      <c r="AX258" s="764">
        <v>0</v>
      </c>
      <c r="AY258" s="764">
        <v>0</v>
      </c>
      <c r="AZ258" s="764">
        <v>0</v>
      </c>
    </row>
    <row r="259" spans="1:52">
      <c r="A259" s="783" t="s">
        <v>486</v>
      </c>
      <c r="B259" s="782" t="s">
        <v>12</v>
      </c>
      <c r="C259" s="764">
        <v>0</v>
      </c>
      <c r="D259" s="764">
        <v>0</v>
      </c>
      <c r="E259" s="764">
        <v>0</v>
      </c>
      <c r="F259" s="764">
        <v>0</v>
      </c>
      <c r="G259" s="764">
        <v>0</v>
      </c>
      <c r="H259" s="764">
        <v>0</v>
      </c>
      <c r="I259" s="764">
        <v>0</v>
      </c>
      <c r="J259" s="764">
        <v>0</v>
      </c>
      <c r="K259" s="764">
        <v>0</v>
      </c>
      <c r="L259" s="764">
        <v>0</v>
      </c>
      <c r="M259" s="764">
        <v>0</v>
      </c>
      <c r="N259" s="764">
        <v>0</v>
      </c>
      <c r="O259" s="764">
        <v>0</v>
      </c>
      <c r="P259" s="764">
        <v>0</v>
      </c>
      <c r="Q259" s="764">
        <v>0</v>
      </c>
      <c r="R259" s="764">
        <v>0</v>
      </c>
      <c r="S259" s="764">
        <v>0</v>
      </c>
      <c r="T259" s="764">
        <v>0</v>
      </c>
      <c r="U259" s="764">
        <v>0</v>
      </c>
      <c r="V259" s="764">
        <v>0</v>
      </c>
      <c r="W259" s="764">
        <v>0</v>
      </c>
      <c r="X259" s="764">
        <v>0</v>
      </c>
      <c r="Y259" s="764">
        <v>0</v>
      </c>
      <c r="Z259" s="764">
        <v>0</v>
      </c>
      <c r="AA259" s="764">
        <v>1E-4</v>
      </c>
      <c r="AB259" s="764">
        <v>1E-4</v>
      </c>
      <c r="AC259" s="764">
        <v>2.9999999999999997E-4</v>
      </c>
      <c r="AD259" s="764">
        <v>2.9999999999999997E-4</v>
      </c>
      <c r="AE259" s="764">
        <v>2.9999999999999997E-4</v>
      </c>
      <c r="AF259" s="764">
        <v>2.9999999999999997E-4</v>
      </c>
      <c r="AG259" s="764">
        <v>2.9999999999999997E-4</v>
      </c>
      <c r="AH259" s="764">
        <v>2.9999999999999997E-4</v>
      </c>
      <c r="AI259" s="764">
        <v>2.9999999999999997E-4</v>
      </c>
      <c r="AJ259" s="764">
        <v>4.0000000000000002E-4</v>
      </c>
      <c r="AK259" s="764">
        <v>4.0000000000000002E-4</v>
      </c>
      <c r="AL259" s="764">
        <v>4.0000000000000002E-4</v>
      </c>
      <c r="AM259" s="764">
        <v>4.0000000000000002E-4</v>
      </c>
      <c r="AN259" s="764">
        <v>4.0000000000000002E-4</v>
      </c>
      <c r="AO259" s="764">
        <v>4.0000000000000002E-4</v>
      </c>
      <c r="AP259" s="764">
        <v>4.0000000000000002E-4</v>
      </c>
      <c r="AQ259" s="764">
        <v>4.0000000000000002E-4</v>
      </c>
      <c r="AR259" s="764">
        <v>4.0000000000000002E-4</v>
      </c>
      <c r="AS259" s="764">
        <v>4.0000000000000002E-4</v>
      </c>
      <c r="AT259" s="764">
        <v>4.0000000000000002E-4</v>
      </c>
      <c r="AU259" s="764">
        <v>4.0000000000000002E-4</v>
      </c>
      <c r="AV259" s="764">
        <v>4.0000000000000002E-4</v>
      </c>
      <c r="AW259" s="764">
        <v>4.0000000000000002E-4</v>
      </c>
      <c r="AX259" s="764">
        <v>4.0000000000000002E-4</v>
      </c>
      <c r="AY259" s="764">
        <v>4.0000000000000002E-4</v>
      </c>
      <c r="AZ259" s="764">
        <v>4.0000000000000002E-4</v>
      </c>
    </row>
    <row r="260" spans="1:52">
      <c r="A260" s="783" t="s">
        <v>486</v>
      </c>
      <c r="B260" s="782" t="s">
        <v>13</v>
      </c>
      <c r="C260" s="764">
        <v>0</v>
      </c>
      <c r="D260" s="764">
        <v>0</v>
      </c>
      <c r="E260" s="764">
        <v>0</v>
      </c>
      <c r="F260" s="764">
        <v>0</v>
      </c>
      <c r="G260" s="764">
        <v>0</v>
      </c>
      <c r="H260" s="764">
        <v>0</v>
      </c>
      <c r="I260" s="764">
        <v>0</v>
      </c>
      <c r="J260" s="764">
        <v>0</v>
      </c>
      <c r="K260" s="764">
        <v>0</v>
      </c>
      <c r="L260" s="764">
        <v>0</v>
      </c>
      <c r="M260" s="764">
        <v>0</v>
      </c>
      <c r="N260" s="764">
        <v>0</v>
      </c>
      <c r="O260" s="764">
        <v>0</v>
      </c>
      <c r="P260" s="764">
        <v>0</v>
      </c>
      <c r="Q260" s="764">
        <v>0</v>
      </c>
      <c r="R260" s="764">
        <v>0</v>
      </c>
      <c r="S260" s="764">
        <v>0</v>
      </c>
      <c r="T260" s="764">
        <v>0</v>
      </c>
      <c r="U260" s="764">
        <v>0</v>
      </c>
      <c r="V260" s="764">
        <v>0</v>
      </c>
      <c r="W260" s="764">
        <v>0</v>
      </c>
      <c r="X260" s="764">
        <v>0</v>
      </c>
      <c r="Y260" s="764">
        <v>0</v>
      </c>
      <c r="Z260" s="764">
        <v>0</v>
      </c>
      <c r="AA260" s="764">
        <v>0</v>
      </c>
      <c r="AB260" s="764">
        <v>0</v>
      </c>
      <c r="AC260" s="764">
        <v>0</v>
      </c>
      <c r="AD260" s="764">
        <v>0</v>
      </c>
      <c r="AE260" s="764">
        <v>0</v>
      </c>
      <c r="AF260" s="764">
        <v>0</v>
      </c>
      <c r="AG260" s="764">
        <v>0</v>
      </c>
      <c r="AH260" s="764">
        <v>0</v>
      </c>
      <c r="AI260" s="764">
        <v>0</v>
      </c>
      <c r="AJ260" s="764">
        <v>0</v>
      </c>
      <c r="AK260" s="764">
        <v>0</v>
      </c>
      <c r="AL260" s="764">
        <v>0</v>
      </c>
      <c r="AM260" s="764">
        <v>0</v>
      </c>
      <c r="AN260" s="764">
        <v>0</v>
      </c>
      <c r="AO260" s="764">
        <v>0</v>
      </c>
      <c r="AP260" s="764">
        <v>0</v>
      </c>
      <c r="AQ260" s="764">
        <v>0</v>
      </c>
      <c r="AR260" s="764">
        <v>0</v>
      </c>
      <c r="AS260" s="764">
        <v>0</v>
      </c>
      <c r="AT260" s="764">
        <v>0</v>
      </c>
      <c r="AU260" s="764">
        <v>0</v>
      </c>
      <c r="AV260" s="764">
        <v>0</v>
      </c>
      <c r="AW260" s="764">
        <v>0</v>
      </c>
      <c r="AX260" s="764">
        <v>0</v>
      </c>
      <c r="AY260" s="764">
        <v>0</v>
      </c>
      <c r="AZ260" s="764">
        <v>0</v>
      </c>
    </row>
    <row r="261" spans="1:52">
      <c r="A261" s="783" t="s">
        <v>486</v>
      </c>
      <c r="B261" s="782" t="s">
        <v>14</v>
      </c>
      <c r="C261" s="764">
        <v>0</v>
      </c>
      <c r="D261" s="764">
        <v>0</v>
      </c>
      <c r="E261" s="764">
        <v>0</v>
      </c>
      <c r="F261" s="764">
        <v>0</v>
      </c>
      <c r="G261" s="764">
        <v>0</v>
      </c>
      <c r="H261" s="764">
        <v>0</v>
      </c>
      <c r="I261" s="764">
        <v>0</v>
      </c>
      <c r="J261" s="764">
        <v>0</v>
      </c>
      <c r="K261" s="764">
        <v>0</v>
      </c>
      <c r="L261" s="764">
        <v>0</v>
      </c>
      <c r="M261" s="764">
        <v>0</v>
      </c>
      <c r="N261" s="764">
        <v>0</v>
      </c>
      <c r="O261" s="764">
        <v>0</v>
      </c>
      <c r="P261" s="764">
        <v>0</v>
      </c>
      <c r="Q261" s="764">
        <v>0</v>
      </c>
      <c r="R261" s="764">
        <v>0</v>
      </c>
      <c r="S261" s="764">
        <v>0</v>
      </c>
      <c r="T261" s="764">
        <v>0</v>
      </c>
      <c r="U261" s="764">
        <v>0</v>
      </c>
      <c r="V261" s="764">
        <v>0</v>
      </c>
      <c r="W261" s="764">
        <v>0</v>
      </c>
      <c r="X261" s="764">
        <v>0</v>
      </c>
      <c r="Y261" s="764">
        <v>0</v>
      </c>
      <c r="Z261" s="764">
        <v>0</v>
      </c>
      <c r="AA261" s="764">
        <v>0</v>
      </c>
      <c r="AB261" s="764">
        <v>0</v>
      </c>
      <c r="AC261" s="764">
        <v>0</v>
      </c>
      <c r="AD261" s="764">
        <v>0</v>
      </c>
      <c r="AE261" s="764">
        <v>0</v>
      </c>
      <c r="AF261" s="764">
        <v>0</v>
      </c>
      <c r="AG261" s="764">
        <v>0</v>
      </c>
      <c r="AH261" s="764">
        <v>0</v>
      </c>
      <c r="AI261" s="764">
        <v>0</v>
      </c>
      <c r="AJ261" s="764">
        <v>0</v>
      </c>
      <c r="AK261" s="764">
        <v>0</v>
      </c>
      <c r="AL261" s="764">
        <v>0</v>
      </c>
      <c r="AM261" s="764">
        <v>0</v>
      </c>
      <c r="AN261" s="764">
        <v>0</v>
      </c>
      <c r="AO261" s="764">
        <v>0</v>
      </c>
      <c r="AP261" s="764">
        <v>0</v>
      </c>
      <c r="AQ261" s="764">
        <v>0</v>
      </c>
      <c r="AR261" s="764">
        <v>0</v>
      </c>
      <c r="AS261" s="764">
        <v>0</v>
      </c>
      <c r="AT261" s="764">
        <v>0</v>
      </c>
      <c r="AU261" s="764">
        <v>0</v>
      </c>
      <c r="AV261" s="764">
        <v>0</v>
      </c>
      <c r="AW261" s="764">
        <v>0</v>
      </c>
      <c r="AX261" s="764">
        <v>0</v>
      </c>
      <c r="AY261" s="764">
        <v>0</v>
      </c>
      <c r="AZ261" s="764">
        <v>0</v>
      </c>
    </row>
    <row r="262" spans="1:52">
      <c r="A262" s="783" t="s">
        <v>486</v>
      </c>
      <c r="B262" s="782" t="s">
        <v>15</v>
      </c>
      <c r="C262" s="764">
        <v>0</v>
      </c>
      <c r="D262" s="764">
        <v>0</v>
      </c>
      <c r="E262" s="764">
        <v>0</v>
      </c>
      <c r="F262" s="764">
        <v>0</v>
      </c>
      <c r="G262" s="764">
        <v>0</v>
      </c>
      <c r="H262" s="764">
        <v>0</v>
      </c>
      <c r="I262" s="764">
        <v>0</v>
      </c>
      <c r="J262" s="764">
        <v>0</v>
      </c>
      <c r="K262" s="764">
        <v>0</v>
      </c>
      <c r="L262" s="764">
        <v>0</v>
      </c>
      <c r="M262" s="764">
        <v>0</v>
      </c>
      <c r="N262" s="764">
        <v>0</v>
      </c>
      <c r="O262" s="764">
        <v>0</v>
      </c>
      <c r="P262" s="764">
        <v>0</v>
      </c>
      <c r="Q262" s="764">
        <v>0</v>
      </c>
      <c r="R262" s="764">
        <v>0</v>
      </c>
      <c r="S262" s="764">
        <v>0</v>
      </c>
      <c r="T262" s="764">
        <v>0</v>
      </c>
      <c r="U262" s="764">
        <v>0</v>
      </c>
      <c r="V262" s="764">
        <v>0</v>
      </c>
      <c r="W262" s="764">
        <v>0</v>
      </c>
      <c r="X262" s="764">
        <v>0</v>
      </c>
      <c r="Y262" s="764">
        <v>0</v>
      </c>
      <c r="Z262" s="764">
        <v>0</v>
      </c>
      <c r="AA262" s="764">
        <v>0</v>
      </c>
      <c r="AB262" s="764">
        <v>0</v>
      </c>
      <c r="AC262" s="764">
        <v>0</v>
      </c>
      <c r="AD262" s="764">
        <v>0</v>
      </c>
      <c r="AE262" s="764">
        <v>0</v>
      </c>
      <c r="AF262" s="764">
        <v>0</v>
      </c>
      <c r="AG262" s="764">
        <v>0</v>
      </c>
      <c r="AH262" s="764">
        <v>0</v>
      </c>
      <c r="AI262" s="764">
        <v>0</v>
      </c>
      <c r="AJ262" s="764">
        <v>0</v>
      </c>
      <c r="AK262" s="764">
        <v>0</v>
      </c>
      <c r="AL262" s="764">
        <v>0</v>
      </c>
      <c r="AM262" s="764">
        <v>0</v>
      </c>
      <c r="AN262" s="764">
        <v>0</v>
      </c>
      <c r="AO262" s="764">
        <v>0</v>
      </c>
      <c r="AP262" s="764">
        <v>0</v>
      </c>
      <c r="AQ262" s="764">
        <v>0</v>
      </c>
      <c r="AR262" s="764">
        <v>0</v>
      </c>
      <c r="AS262" s="764">
        <v>0</v>
      </c>
      <c r="AT262" s="764">
        <v>0</v>
      </c>
      <c r="AU262" s="764">
        <v>0</v>
      </c>
      <c r="AV262" s="764">
        <v>0</v>
      </c>
      <c r="AW262" s="764">
        <v>0</v>
      </c>
      <c r="AX262" s="764">
        <v>0</v>
      </c>
      <c r="AY262" s="764">
        <v>0</v>
      </c>
      <c r="AZ262" s="764">
        <v>0</v>
      </c>
    </row>
    <row r="263" spans="1:52">
      <c r="A263" s="783" t="s">
        <v>486</v>
      </c>
      <c r="B263" s="782" t="s">
        <v>16</v>
      </c>
      <c r="C263" s="764">
        <v>0</v>
      </c>
      <c r="D263" s="764">
        <v>0</v>
      </c>
      <c r="E263" s="764">
        <v>0</v>
      </c>
      <c r="F263" s="764">
        <v>0</v>
      </c>
      <c r="G263" s="764">
        <v>0</v>
      </c>
      <c r="H263" s="764">
        <v>0</v>
      </c>
      <c r="I263" s="764">
        <v>0</v>
      </c>
      <c r="J263" s="764">
        <v>0</v>
      </c>
      <c r="K263" s="764">
        <v>0</v>
      </c>
      <c r="L263" s="764">
        <v>0</v>
      </c>
      <c r="M263" s="764">
        <v>0</v>
      </c>
      <c r="N263" s="764">
        <v>0</v>
      </c>
      <c r="O263" s="764">
        <v>0</v>
      </c>
      <c r="P263" s="764">
        <v>0</v>
      </c>
      <c r="Q263" s="764">
        <v>0</v>
      </c>
      <c r="R263" s="764">
        <v>0</v>
      </c>
      <c r="S263" s="764">
        <v>0</v>
      </c>
      <c r="T263" s="764">
        <v>0</v>
      </c>
      <c r="U263" s="764">
        <v>0</v>
      </c>
      <c r="V263" s="764">
        <v>0</v>
      </c>
      <c r="W263" s="764">
        <v>0</v>
      </c>
      <c r="X263" s="764">
        <v>0</v>
      </c>
      <c r="Y263" s="764">
        <v>0</v>
      </c>
      <c r="Z263" s="764">
        <v>0</v>
      </c>
      <c r="AA263" s="764">
        <v>0</v>
      </c>
      <c r="AB263" s="764">
        <v>0</v>
      </c>
      <c r="AC263" s="764">
        <v>0</v>
      </c>
      <c r="AD263" s="764">
        <v>0</v>
      </c>
      <c r="AE263" s="764">
        <v>0</v>
      </c>
      <c r="AF263" s="764">
        <v>0</v>
      </c>
      <c r="AG263" s="764">
        <v>0</v>
      </c>
      <c r="AH263" s="764">
        <v>0</v>
      </c>
      <c r="AI263" s="764">
        <v>0</v>
      </c>
      <c r="AJ263" s="764">
        <v>0</v>
      </c>
      <c r="AK263" s="764">
        <v>0</v>
      </c>
      <c r="AL263" s="764">
        <v>0</v>
      </c>
      <c r="AM263" s="764">
        <v>0</v>
      </c>
      <c r="AN263" s="764">
        <v>0</v>
      </c>
      <c r="AO263" s="764">
        <v>0</v>
      </c>
      <c r="AP263" s="764">
        <v>0</v>
      </c>
      <c r="AQ263" s="764">
        <v>0</v>
      </c>
      <c r="AR263" s="764">
        <v>0</v>
      </c>
      <c r="AS263" s="764">
        <v>0</v>
      </c>
      <c r="AT263" s="764">
        <v>0</v>
      </c>
      <c r="AU263" s="764">
        <v>0</v>
      </c>
      <c r="AV263" s="764">
        <v>0</v>
      </c>
      <c r="AW263" s="764">
        <v>0</v>
      </c>
      <c r="AX263" s="764">
        <v>0</v>
      </c>
      <c r="AY263" s="764">
        <v>0</v>
      </c>
      <c r="AZ263" s="764">
        <v>0</v>
      </c>
    </row>
    <row r="264" spans="1:52">
      <c r="A264" s="783" t="s">
        <v>486</v>
      </c>
      <c r="B264" s="782" t="s">
        <v>17</v>
      </c>
      <c r="C264" s="764">
        <v>0</v>
      </c>
      <c r="D264" s="764">
        <v>0</v>
      </c>
      <c r="E264" s="764">
        <v>0</v>
      </c>
      <c r="F264" s="764">
        <v>0</v>
      </c>
      <c r="G264" s="764">
        <v>0</v>
      </c>
      <c r="H264" s="764">
        <v>0</v>
      </c>
      <c r="I264" s="764">
        <v>0</v>
      </c>
      <c r="J264" s="764">
        <v>0</v>
      </c>
      <c r="K264" s="764">
        <v>0</v>
      </c>
      <c r="L264" s="764">
        <v>0</v>
      </c>
      <c r="M264" s="764">
        <v>0</v>
      </c>
      <c r="N264" s="764">
        <v>0</v>
      </c>
      <c r="O264" s="764">
        <v>0</v>
      </c>
      <c r="P264" s="764">
        <v>0</v>
      </c>
      <c r="Q264" s="764">
        <v>0</v>
      </c>
      <c r="R264" s="764">
        <v>0</v>
      </c>
      <c r="S264" s="764">
        <v>0</v>
      </c>
      <c r="T264" s="764">
        <v>0</v>
      </c>
      <c r="U264" s="764">
        <v>0</v>
      </c>
      <c r="V264" s="764">
        <v>0</v>
      </c>
      <c r="W264" s="764">
        <v>0</v>
      </c>
      <c r="X264" s="764">
        <v>0</v>
      </c>
      <c r="Y264" s="764">
        <v>0</v>
      </c>
      <c r="Z264" s="764">
        <v>0</v>
      </c>
      <c r="AA264" s="764">
        <v>0</v>
      </c>
      <c r="AB264" s="764">
        <v>0</v>
      </c>
      <c r="AC264" s="764">
        <v>0</v>
      </c>
      <c r="AD264" s="764">
        <v>0</v>
      </c>
      <c r="AE264" s="764">
        <v>0</v>
      </c>
      <c r="AF264" s="764">
        <v>0</v>
      </c>
      <c r="AG264" s="764">
        <v>0</v>
      </c>
      <c r="AH264" s="764">
        <v>0</v>
      </c>
      <c r="AI264" s="764">
        <v>0</v>
      </c>
      <c r="AJ264" s="764">
        <v>0</v>
      </c>
      <c r="AK264" s="764">
        <v>0</v>
      </c>
      <c r="AL264" s="764">
        <v>0</v>
      </c>
      <c r="AM264" s="764">
        <v>0</v>
      </c>
      <c r="AN264" s="764">
        <v>0</v>
      </c>
      <c r="AO264" s="764">
        <v>0</v>
      </c>
      <c r="AP264" s="764">
        <v>0</v>
      </c>
      <c r="AQ264" s="764">
        <v>0</v>
      </c>
      <c r="AR264" s="764">
        <v>0</v>
      </c>
      <c r="AS264" s="764">
        <v>0</v>
      </c>
      <c r="AT264" s="764">
        <v>0</v>
      </c>
      <c r="AU264" s="764">
        <v>0</v>
      </c>
      <c r="AV264" s="764">
        <v>0</v>
      </c>
      <c r="AW264" s="764">
        <v>0</v>
      </c>
      <c r="AX264" s="764">
        <v>0</v>
      </c>
      <c r="AY264" s="764">
        <v>0</v>
      </c>
      <c r="AZ264" s="764">
        <v>0</v>
      </c>
    </row>
    <row r="265" spans="1:52">
      <c r="A265" s="782" t="s">
        <v>4</v>
      </c>
      <c r="B265" s="782"/>
      <c r="C265" s="764"/>
      <c r="D265" s="764"/>
      <c r="E265" s="764"/>
      <c r="F265" s="764"/>
      <c r="G265" s="764"/>
      <c r="H265" s="764"/>
      <c r="I265" s="764"/>
      <c r="J265" s="764"/>
      <c r="K265" s="764"/>
      <c r="L265" s="764"/>
      <c r="M265" s="764"/>
      <c r="N265" s="764"/>
      <c r="O265" s="764"/>
      <c r="P265" s="764"/>
      <c r="Q265" s="764"/>
      <c r="R265" s="764"/>
      <c r="S265" s="764"/>
      <c r="T265" s="764"/>
      <c r="U265" s="764"/>
      <c r="V265" s="764"/>
      <c r="W265" s="764"/>
      <c r="X265" s="764"/>
      <c r="Y265" s="764"/>
      <c r="Z265" s="764"/>
      <c r="AA265" s="764"/>
      <c r="AB265" s="764"/>
      <c r="AC265" s="764"/>
      <c r="AD265" s="764"/>
      <c r="AE265" s="764"/>
      <c r="AF265" s="764"/>
      <c r="AG265" s="764"/>
      <c r="AH265" s="764"/>
      <c r="AI265" s="764"/>
      <c r="AJ265" s="764"/>
      <c r="AK265" s="764"/>
      <c r="AL265" s="764"/>
      <c r="AM265" s="764"/>
      <c r="AN265" s="764"/>
      <c r="AO265" s="764"/>
      <c r="AP265" s="764"/>
      <c r="AQ265" s="764"/>
      <c r="AR265" s="764"/>
      <c r="AS265" s="764"/>
      <c r="AT265" s="764"/>
      <c r="AU265" s="764"/>
      <c r="AV265" s="764"/>
      <c r="AW265" s="764"/>
      <c r="AX265" s="764"/>
      <c r="AY265" s="764"/>
      <c r="AZ265" s="764"/>
    </row>
    <row r="266" spans="1:52">
      <c r="A266" s="783" t="s">
        <v>1168</v>
      </c>
      <c r="B266" s="782"/>
      <c r="C266" s="764">
        <v>1986</v>
      </c>
      <c r="D266" s="764">
        <v>1987</v>
      </c>
      <c r="E266" s="764">
        <v>1988</v>
      </c>
      <c r="F266" s="764">
        <v>1989</v>
      </c>
      <c r="G266" s="764">
        <v>1990</v>
      </c>
      <c r="H266" s="764">
        <v>1991</v>
      </c>
      <c r="I266" s="764">
        <v>1992</v>
      </c>
      <c r="J266" s="764">
        <v>1993</v>
      </c>
      <c r="K266" s="764">
        <v>1994</v>
      </c>
      <c r="L266" s="764">
        <v>1995</v>
      </c>
      <c r="M266" s="764">
        <v>1996</v>
      </c>
      <c r="N266" s="764">
        <v>1997</v>
      </c>
      <c r="O266" s="764">
        <v>1998</v>
      </c>
      <c r="P266" s="764">
        <v>1999</v>
      </c>
      <c r="Q266" s="764">
        <v>2000</v>
      </c>
      <c r="R266" s="764">
        <v>2001</v>
      </c>
      <c r="S266" s="764">
        <v>2002</v>
      </c>
      <c r="T266" s="764">
        <v>2003</v>
      </c>
      <c r="U266" s="764">
        <v>2004</v>
      </c>
      <c r="V266" s="764">
        <v>2005</v>
      </c>
      <c r="W266" s="764">
        <v>2006</v>
      </c>
      <c r="X266" s="764">
        <v>2007</v>
      </c>
      <c r="Y266" s="764">
        <v>2008</v>
      </c>
      <c r="Z266" s="764">
        <v>2009</v>
      </c>
      <c r="AA266" s="764">
        <v>2010</v>
      </c>
      <c r="AB266" s="764">
        <v>2011</v>
      </c>
      <c r="AC266" s="764">
        <v>2012</v>
      </c>
      <c r="AD266" s="764">
        <v>2013</v>
      </c>
      <c r="AE266" s="764">
        <v>2014</v>
      </c>
      <c r="AF266" s="764">
        <v>2015</v>
      </c>
      <c r="AG266" s="764">
        <v>2016</v>
      </c>
      <c r="AH266" s="764">
        <v>2017</v>
      </c>
      <c r="AI266" s="764">
        <v>2018</v>
      </c>
      <c r="AJ266" s="764">
        <v>2019</v>
      </c>
      <c r="AK266" s="764">
        <v>2020</v>
      </c>
      <c r="AL266" s="764">
        <v>2021</v>
      </c>
      <c r="AM266" s="764">
        <v>2022</v>
      </c>
      <c r="AN266" s="764">
        <v>2023</v>
      </c>
      <c r="AO266" s="764">
        <v>2024</v>
      </c>
      <c r="AP266" s="764">
        <v>2025</v>
      </c>
      <c r="AQ266" s="764">
        <v>2026</v>
      </c>
      <c r="AR266" s="764">
        <v>2027</v>
      </c>
      <c r="AS266" s="764">
        <v>2028</v>
      </c>
      <c r="AT266" s="764">
        <v>2029</v>
      </c>
      <c r="AU266" s="764">
        <v>2030</v>
      </c>
      <c r="AV266" s="764">
        <v>2031</v>
      </c>
      <c r="AW266" s="764">
        <v>2032</v>
      </c>
      <c r="AX266" s="764">
        <v>2033</v>
      </c>
      <c r="AY266" s="764">
        <v>2034</v>
      </c>
      <c r="AZ266" s="764">
        <v>2035</v>
      </c>
    </row>
    <row r="267" spans="1:52">
      <c r="A267" s="783" t="s">
        <v>488</v>
      </c>
      <c r="B267" s="782" t="s">
        <v>35</v>
      </c>
      <c r="C267" s="764">
        <v>0</v>
      </c>
      <c r="D267" s="764">
        <v>0</v>
      </c>
      <c r="E267" s="764">
        <v>0</v>
      </c>
      <c r="F267" s="764">
        <v>0</v>
      </c>
      <c r="G267" s="764">
        <v>0</v>
      </c>
      <c r="H267" s="764">
        <v>0</v>
      </c>
      <c r="I267" s="764">
        <v>0</v>
      </c>
      <c r="J267" s="764">
        <v>0</v>
      </c>
      <c r="K267" s="764">
        <v>0</v>
      </c>
      <c r="L267" s="764">
        <v>0</v>
      </c>
      <c r="M267" s="764">
        <v>0</v>
      </c>
      <c r="N267" s="764">
        <v>0</v>
      </c>
      <c r="O267" s="764">
        <v>1E-4</v>
      </c>
      <c r="P267" s="764">
        <v>1E-4</v>
      </c>
      <c r="Q267" s="764">
        <v>2.0000000000000001E-4</v>
      </c>
      <c r="R267" s="764">
        <v>1E-4</v>
      </c>
      <c r="S267" s="764">
        <v>2.9999999999999997E-4</v>
      </c>
      <c r="T267" s="764">
        <v>2.9999999999999997E-4</v>
      </c>
      <c r="U267" s="764">
        <v>2.9999999999999997E-4</v>
      </c>
      <c r="V267" s="764">
        <v>4.0000000000000002E-4</v>
      </c>
      <c r="W267" s="764">
        <v>1.1000000000000001E-3</v>
      </c>
      <c r="X267" s="764">
        <v>1.5E-3</v>
      </c>
      <c r="Y267" s="764">
        <v>6.0000000000000001E-3</v>
      </c>
      <c r="Z267" s="764">
        <v>1.09E-2</v>
      </c>
      <c r="AA267" s="764">
        <v>3.1899999999999998E-2</v>
      </c>
      <c r="AB267" s="764">
        <v>4.5499999999999999E-2</v>
      </c>
      <c r="AC267" s="764">
        <v>0.1079</v>
      </c>
      <c r="AD267" s="764">
        <v>0.1104</v>
      </c>
      <c r="AE267" s="764">
        <v>0.115</v>
      </c>
      <c r="AF267" s="764">
        <v>0.1164</v>
      </c>
      <c r="AG267" s="764">
        <v>0.1177</v>
      </c>
      <c r="AH267" s="764">
        <v>0.11899999999999999</v>
      </c>
      <c r="AI267" s="764">
        <v>0.12039999999999999</v>
      </c>
      <c r="AJ267" s="764">
        <v>0.12189999999999999</v>
      </c>
      <c r="AK267" s="764">
        <v>0.1235</v>
      </c>
      <c r="AL267" s="764">
        <v>0.12520000000000001</v>
      </c>
      <c r="AM267" s="764">
        <v>0.12670000000000001</v>
      </c>
      <c r="AN267" s="764">
        <v>0.12690000000000001</v>
      </c>
      <c r="AO267" s="764">
        <v>0.127</v>
      </c>
      <c r="AP267" s="764">
        <v>0.12709999999999999</v>
      </c>
      <c r="AQ267" s="764">
        <v>0.1273</v>
      </c>
      <c r="AR267" s="764">
        <v>0.12740000000000001</v>
      </c>
      <c r="AS267" s="764">
        <v>0.1275</v>
      </c>
      <c r="AT267" s="764">
        <v>0.12770000000000001</v>
      </c>
      <c r="AU267" s="764">
        <v>0.1278</v>
      </c>
      <c r="AV267" s="764">
        <v>0.128</v>
      </c>
      <c r="AW267" s="764">
        <v>0.12820000000000001</v>
      </c>
      <c r="AX267" s="764">
        <v>0.12839999999999999</v>
      </c>
      <c r="AY267" s="764">
        <v>0.12859999999999999</v>
      </c>
      <c r="AZ267" s="764">
        <v>0.1288</v>
      </c>
    </row>
    <row r="268" spans="1:52">
      <c r="A268" s="783" t="s">
        <v>488</v>
      </c>
      <c r="B268" s="782" t="s">
        <v>849</v>
      </c>
      <c r="C268" s="764">
        <v>0</v>
      </c>
      <c r="D268" s="764">
        <v>0</v>
      </c>
      <c r="E268" s="764">
        <v>0</v>
      </c>
      <c r="F268" s="764">
        <v>0</v>
      </c>
      <c r="G268" s="764">
        <v>0</v>
      </c>
      <c r="H268" s="764">
        <v>0</v>
      </c>
      <c r="I268" s="764">
        <v>0</v>
      </c>
      <c r="J268" s="764">
        <v>0</v>
      </c>
      <c r="K268" s="764">
        <v>0</v>
      </c>
      <c r="L268" s="764">
        <v>0</v>
      </c>
      <c r="M268" s="764">
        <v>0</v>
      </c>
      <c r="N268" s="764">
        <v>0</v>
      </c>
      <c r="O268" s="764">
        <v>0</v>
      </c>
      <c r="P268" s="764">
        <v>0</v>
      </c>
      <c r="Q268" s="764">
        <v>0</v>
      </c>
      <c r="R268" s="764">
        <v>0</v>
      </c>
      <c r="S268" s="764">
        <v>0</v>
      </c>
      <c r="T268" s="764">
        <v>0</v>
      </c>
      <c r="U268" s="764">
        <v>0</v>
      </c>
      <c r="V268" s="764">
        <v>0</v>
      </c>
      <c r="W268" s="764">
        <v>0</v>
      </c>
      <c r="X268" s="764">
        <v>0</v>
      </c>
      <c r="Y268" s="764">
        <v>0</v>
      </c>
      <c r="Z268" s="764">
        <v>0</v>
      </c>
      <c r="AA268" s="764">
        <v>0</v>
      </c>
      <c r="AB268" s="764">
        <v>0</v>
      </c>
      <c r="AC268" s="764">
        <v>0</v>
      </c>
      <c r="AD268" s="764">
        <v>0</v>
      </c>
      <c r="AE268" s="764">
        <v>0</v>
      </c>
      <c r="AF268" s="764">
        <v>0</v>
      </c>
      <c r="AG268" s="764">
        <v>0</v>
      </c>
      <c r="AH268" s="764">
        <v>0</v>
      </c>
      <c r="AI268" s="764">
        <v>0</v>
      </c>
      <c r="AJ268" s="764">
        <v>0</v>
      </c>
      <c r="AK268" s="764">
        <v>0</v>
      </c>
      <c r="AL268" s="764">
        <v>0</v>
      </c>
      <c r="AM268" s="764">
        <v>0</v>
      </c>
      <c r="AN268" s="764">
        <v>0</v>
      </c>
      <c r="AO268" s="764">
        <v>0</v>
      </c>
      <c r="AP268" s="764">
        <v>0</v>
      </c>
      <c r="AQ268" s="764">
        <v>0</v>
      </c>
      <c r="AR268" s="764">
        <v>0</v>
      </c>
      <c r="AS268" s="764">
        <v>0</v>
      </c>
      <c r="AT268" s="764">
        <v>0</v>
      </c>
      <c r="AU268" s="764">
        <v>0</v>
      </c>
      <c r="AV268" s="764">
        <v>0</v>
      </c>
      <c r="AW268" s="764">
        <v>0</v>
      </c>
      <c r="AX268" s="764">
        <v>0</v>
      </c>
      <c r="AY268" s="764">
        <v>0</v>
      </c>
      <c r="AZ268" s="764">
        <v>0</v>
      </c>
    </row>
    <row r="269" spans="1:52">
      <c r="A269" s="783" t="s">
        <v>488</v>
      </c>
      <c r="B269" s="782" t="s">
        <v>850</v>
      </c>
      <c r="C269" s="764">
        <v>0</v>
      </c>
      <c r="D269" s="764">
        <v>0</v>
      </c>
      <c r="E269" s="764">
        <v>0</v>
      </c>
      <c r="F269" s="764">
        <v>0</v>
      </c>
      <c r="G269" s="764">
        <v>0</v>
      </c>
      <c r="H269" s="764">
        <v>0</v>
      </c>
      <c r="I269" s="764">
        <v>0</v>
      </c>
      <c r="J269" s="764">
        <v>0</v>
      </c>
      <c r="K269" s="764">
        <v>0</v>
      </c>
      <c r="L269" s="764">
        <v>0</v>
      </c>
      <c r="M269" s="764">
        <v>0</v>
      </c>
      <c r="N269" s="764">
        <v>0</v>
      </c>
      <c r="O269" s="764">
        <v>0</v>
      </c>
      <c r="P269" s="764">
        <v>0</v>
      </c>
      <c r="Q269" s="764">
        <v>0</v>
      </c>
      <c r="R269" s="764">
        <v>0</v>
      </c>
      <c r="S269" s="764">
        <v>0</v>
      </c>
      <c r="T269" s="764">
        <v>0</v>
      </c>
      <c r="U269" s="764">
        <v>0</v>
      </c>
      <c r="V269" s="764">
        <v>0</v>
      </c>
      <c r="W269" s="764">
        <v>0</v>
      </c>
      <c r="X269" s="764">
        <v>0</v>
      </c>
      <c r="Y269" s="764">
        <v>0</v>
      </c>
      <c r="Z269" s="764">
        <v>0</v>
      </c>
      <c r="AA269" s="764">
        <v>0</v>
      </c>
      <c r="AB269" s="764">
        <v>0</v>
      </c>
      <c r="AC269" s="764">
        <v>0</v>
      </c>
      <c r="AD269" s="764">
        <v>0</v>
      </c>
      <c r="AE269" s="764">
        <v>0</v>
      </c>
      <c r="AF269" s="764">
        <v>0</v>
      </c>
      <c r="AG269" s="764">
        <v>0</v>
      </c>
      <c r="AH269" s="764">
        <v>0</v>
      </c>
      <c r="AI269" s="764">
        <v>0</v>
      </c>
      <c r="AJ269" s="764">
        <v>0</v>
      </c>
      <c r="AK269" s="764">
        <v>0</v>
      </c>
      <c r="AL269" s="764">
        <v>0</v>
      </c>
      <c r="AM269" s="764">
        <v>0</v>
      </c>
      <c r="AN269" s="764">
        <v>0</v>
      </c>
      <c r="AO269" s="764">
        <v>0</v>
      </c>
      <c r="AP269" s="764">
        <v>0</v>
      </c>
      <c r="AQ269" s="764">
        <v>0</v>
      </c>
      <c r="AR269" s="764">
        <v>0</v>
      </c>
      <c r="AS269" s="764">
        <v>0</v>
      </c>
      <c r="AT269" s="764">
        <v>0</v>
      </c>
      <c r="AU269" s="764">
        <v>0</v>
      </c>
      <c r="AV269" s="764">
        <v>0</v>
      </c>
      <c r="AW269" s="764">
        <v>0</v>
      </c>
      <c r="AX269" s="764">
        <v>0</v>
      </c>
      <c r="AY269" s="764">
        <v>0</v>
      </c>
      <c r="AZ269" s="764">
        <v>0</v>
      </c>
    </row>
    <row r="270" spans="1:52">
      <c r="A270" s="783" t="s">
        <v>488</v>
      </c>
      <c r="B270" s="782" t="s">
        <v>851</v>
      </c>
      <c r="C270" s="764">
        <v>0</v>
      </c>
      <c r="D270" s="764">
        <v>0</v>
      </c>
      <c r="E270" s="764">
        <v>0</v>
      </c>
      <c r="F270" s="764">
        <v>0</v>
      </c>
      <c r="G270" s="764">
        <v>0</v>
      </c>
      <c r="H270" s="764">
        <v>0</v>
      </c>
      <c r="I270" s="764">
        <v>0</v>
      </c>
      <c r="J270" s="764">
        <v>0</v>
      </c>
      <c r="K270" s="764">
        <v>0</v>
      </c>
      <c r="L270" s="764">
        <v>0</v>
      </c>
      <c r="M270" s="764">
        <v>0</v>
      </c>
      <c r="N270" s="764">
        <v>0</v>
      </c>
      <c r="O270" s="764">
        <v>0</v>
      </c>
      <c r="P270" s="764">
        <v>0</v>
      </c>
      <c r="Q270" s="764">
        <v>0</v>
      </c>
      <c r="R270" s="764">
        <v>0</v>
      </c>
      <c r="S270" s="764">
        <v>0</v>
      </c>
      <c r="T270" s="764">
        <v>0</v>
      </c>
      <c r="U270" s="764">
        <v>0</v>
      </c>
      <c r="V270" s="764">
        <v>0</v>
      </c>
      <c r="W270" s="764">
        <v>0</v>
      </c>
      <c r="X270" s="764">
        <v>0</v>
      </c>
      <c r="Y270" s="764">
        <v>0</v>
      </c>
      <c r="Z270" s="764">
        <v>0</v>
      </c>
      <c r="AA270" s="764">
        <v>0</v>
      </c>
      <c r="AB270" s="764">
        <v>0</v>
      </c>
      <c r="AC270" s="764">
        <v>0</v>
      </c>
      <c r="AD270" s="764">
        <v>0</v>
      </c>
      <c r="AE270" s="764">
        <v>0</v>
      </c>
      <c r="AF270" s="764">
        <v>0</v>
      </c>
      <c r="AG270" s="764">
        <v>0</v>
      </c>
      <c r="AH270" s="764">
        <v>0</v>
      </c>
      <c r="AI270" s="764">
        <v>0</v>
      </c>
      <c r="AJ270" s="764">
        <v>0</v>
      </c>
      <c r="AK270" s="764">
        <v>0</v>
      </c>
      <c r="AL270" s="764">
        <v>0</v>
      </c>
      <c r="AM270" s="764">
        <v>0</v>
      </c>
      <c r="AN270" s="764">
        <v>0</v>
      </c>
      <c r="AO270" s="764">
        <v>0</v>
      </c>
      <c r="AP270" s="764">
        <v>0</v>
      </c>
      <c r="AQ270" s="764">
        <v>0</v>
      </c>
      <c r="AR270" s="764">
        <v>0</v>
      </c>
      <c r="AS270" s="764">
        <v>0</v>
      </c>
      <c r="AT270" s="764">
        <v>0</v>
      </c>
      <c r="AU270" s="764">
        <v>0</v>
      </c>
      <c r="AV270" s="764">
        <v>0</v>
      </c>
      <c r="AW270" s="764">
        <v>0</v>
      </c>
      <c r="AX270" s="764">
        <v>0</v>
      </c>
      <c r="AY270" s="764">
        <v>0</v>
      </c>
      <c r="AZ270" s="764">
        <v>0</v>
      </c>
    </row>
    <row r="271" spans="1:52">
      <c r="A271" s="783" t="s">
        <v>488</v>
      </c>
      <c r="B271" s="782" t="s">
        <v>852</v>
      </c>
      <c r="C271" s="764">
        <v>0</v>
      </c>
      <c r="D271" s="764">
        <v>0</v>
      </c>
      <c r="E271" s="764">
        <v>0</v>
      </c>
      <c r="F271" s="764">
        <v>0</v>
      </c>
      <c r="G271" s="764">
        <v>0</v>
      </c>
      <c r="H271" s="764">
        <v>0</v>
      </c>
      <c r="I271" s="764">
        <v>0</v>
      </c>
      <c r="J271" s="764">
        <v>0</v>
      </c>
      <c r="K271" s="764">
        <v>0</v>
      </c>
      <c r="L271" s="764">
        <v>0</v>
      </c>
      <c r="M271" s="764">
        <v>0</v>
      </c>
      <c r="N271" s="764">
        <v>0</v>
      </c>
      <c r="O271" s="764">
        <v>0</v>
      </c>
      <c r="P271" s="764">
        <v>0</v>
      </c>
      <c r="Q271" s="764">
        <v>0</v>
      </c>
      <c r="R271" s="764">
        <v>0</v>
      </c>
      <c r="S271" s="764">
        <v>0</v>
      </c>
      <c r="T271" s="764">
        <v>0</v>
      </c>
      <c r="U271" s="764">
        <v>0</v>
      </c>
      <c r="V271" s="764">
        <v>0</v>
      </c>
      <c r="W271" s="764">
        <v>0</v>
      </c>
      <c r="X271" s="764">
        <v>0</v>
      </c>
      <c r="Y271" s="764">
        <v>0</v>
      </c>
      <c r="Z271" s="764">
        <v>0</v>
      </c>
      <c r="AA271" s="764">
        <v>0</v>
      </c>
      <c r="AB271" s="764">
        <v>0</v>
      </c>
      <c r="AC271" s="764">
        <v>0</v>
      </c>
      <c r="AD271" s="764">
        <v>0</v>
      </c>
      <c r="AE271" s="764">
        <v>0</v>
      </c>
      <c r="AF271" s="764">
        <v>0</v>
      </c>
      <c r="AG271" s="764">
        <v>0</v>
      </c>
      <c r="AH271" s="764">
        <v>0</v>
      </c>
      <c r="AI271" s="764">
        <v>0</v>
      </c>
      <c r="AJ271" s="764">
        <v>0</v>
      </c>
      <c r="AK271" s="764">
        <v>0</v>
      </c>
      <c r="AL271" s="764">
        <v>0</v>
      </c>
      <c r="AM271" s="764">
        <v>0</v>
      </c>
      <c r="AN271" s="764">
        <v>0</v>
      </c>
      <c r="AO271" s="764">
        <v>0</v>
      </c>
      <c r="AP271" s="764">
        <v>0</v>
      </c>
      <c r="AQ271" s="764">
        <v>0</v>
      </c>
      <c r="AR271" s="764">
        <v>0</v>
      </c>
      <c r="AS271" s="764">
        <v>0</v>
      </c>
      <c r="AT271" s="764">
        <v>0</v>
      </c>
      <c r="AU271" s="764">
        <v>0</v>
      </c>
      <c r="AV271" s="764">
        <v>0</v>
      </c>
      <c r="AW271" s="764">
        <v>0</v>
      </c>
      <c r="AX271" s="764">
        <v>0</v>
      </c>
      <c r="AY271" s="764">
        <v>0</v>
      </c>
      <c r="AZ271" s="764">
        <v>0</v>
      </c>
    </row>
    <row r="272" spans="1:52">
      <c r="A272" s="783" t="s">
        <v>488</v>
      </c>
      <c r="B272" s="782" t="s">
        <v>853</v>
      </c>
      <c r="C272" s="764">
        <v>0</v>
      </c>
      <c r="D272" s="764">
        <v>0</v>
      </c>
      <c r="E272" s="764">
        <v>0</v>
      </c>
      <c r="F272" s="764">
        <v>0</v>
      </c>
      <c r="G272" s="764">
        <v>0</v>
      </c>
      <c r="H272" s="764">
        <v>0</v>
      </c>
      <c r="I272" s="764">
        <v>0</v>
      </c>
      <c r="J272" s="764">
        <v>0</v>
      </c>
      <c r="K272" s="764">
        <v>0</v>
      </c>
      <c r="L272" s="764">
        <v>0</v>
      </c>
      <c r="M272" s="764">
        <v>0</v>
      </c>
      <c r="N272" s="764">
        <v>0</v>
      </c>
      <c r="O272" s="764">
        <v>0</v>
      </c>
      <c r="P272" s="764">
        <v>0</v>
      </c>
      <c r="Q272" s="764">
        <v>0</v>
      </c>
      <c r="R272" s="764">
        <v>0</v>
      </c>
      <c r="S272" s="764">
        <v>0</v>
      </c>
      <c r="T272" s="764">
        <v>0</v>
      </c>
      <c r="U272" s="764">
        <v>0</v>
      </c>
      <c r="V272" s="764">
        <v>0</v>
      </c>
      <c r="W272" s="764">
        <v>0</v>
      </c>
      <c r="X272" s="764">
        <v>0</v>
      </c>
      <c r="Y272" s="764">
        <v>0</v>
      </c>
      <c r="Z272" s="764">
        <v>0</v>
      </c>
      <c r="AA272" s="764">
        <v>0</v>
      </c>
      <c r="AB272" s="764">
        <v>0</v>
      </c>
      <c r="AC272" s="764">
        <v>0</v>
      </c>
      <c r="AD272" s="764">
        <v>0</v>
      </c>
      <c r="AE272" s="764">
        <v>0</v>
      </c>
      <c r="AF272" s="764">
        <v>0</v>
      </c>
      <c r="AG272" s="764">
        <v>0</v>
      </c>
      <c r="AH272" s="764">
        <v>0</v>
      </c>
      <c r="AI272" s="764">
        <v>0</v>
      </c>
      <c r="AJ272" s="764">
        <v>0</v>
      </c>
      <c r="AK272" s="764">
        <v>0</v>
      </c>
      <c r="AL272" s="764">
        <v>0</v>
      </c>
      <c r="AM272" s="764">
        <v>0</v>
      </c>
      <c r="AN272" s="764">
        <v>0</v>
      </c>
      <c r="AO272" s="764">
        <v>0</v>
      </c>
      <c r="AP272" s="764">
        <v>0</v>
      </c>
      <c r="AQ272" s="764">
        <v>0</v>
      </c>
      <c r="AR272" s="764">
        <v>0</v>
      </c>
      <c r="AS272" s="764">
        <v>0</v>
      </c>
      <c r="AT272" s="764">
        <v>0</v>
      </c>
      <c r="AU272" s="764">
        <v>0</v>
      </c>
      <c r="AV272" s="764">
        <v>0</v>
      </c>
      <c r="AW272" s="764">
        <v>0</v>
      </c>
      <c r="AX272" s="764">
        <v>0</v>
      </c>
      <c r="AY272" s="764">
        <v>0</v>
      </c>
      <c r="AZ272" s="764">
        <v>0</v>
      </c>
    </row>
    <row r="273" spans="1:52">
      <c r="A273" s="783" t="s">
        <v>488</v>
      </c>
      <c r="B273" s="782" t="s">
        <v>489</v>
      </c>
      <c r="C273" s="764">
        <v>0</v>
      </c>
      <c r="D273" s="764">
        <v>0</v>
      </c>
      <c r="E273" s="764">
        <v>0</v>
      </c>
      <c r="F273" s="764">
        <v>0</v>
      </c>
      <c r="G273" s="764">
        <v>0</v>
      </c>
      <c r="H273" s="764">
        <v>0</v>
      </c>
      <c r="I273" s="764">
        <v>0</v>
      </c>
      <c r="J273" s="764">
        <v>0</v>
      </c>
      <c r="K273" s="764">
        <v>0</v>
      </c>
      <c r="L273" s="764">
        <v>0</v>
      </c>
      <c r="M273" s="764">
        <v>0</v>
      </c>
      <c r="N273" s="764">
        <v>0</v>
      </c>
      <c r="O273" s="764">
        <v>1E-4</v>
      </c>
      <c r="P273" s="764">
        <v>1E-4</v>
      </c>
      <c r="Q273" s="764">
        <v>2.0000000000000001E-4</v>
      </c>
      <c r="R273" s="764">
        <v>1E-4</v>
      </c>
      <c r="S273" s="764">
        <v>2.9999999999999997E-4</v>
      </c>
      <c r="T273" s="764">
        <v>2.9999999999999997E-4</v>
      </c>
      <c r="U273" s="764">
        <v>2.9999999999999997E-4</v>
      </c>
      <c r="V273" s="764">
        <v>4.0000000000000002E-4</v>
      </c>
      <c r="W273" s="764">
        <v>1.1000000000000001E-3</v>
      </c>
      <c r="X273" s="764">
        <v>1.5E-3</v>
      </c>
      <c r="Y273" s="764">
        <v>6.0000000000000001E-3</v>
      </c>
      <c r="Z273" s="764">
        <v>1.09E-2</v>
      </c>
      <c r="AA273" s="764">
        <v>3.1899999999999998E-2</v>
      </c>
      <c r="AB273" s="764">
        <v>4.5499999999999999E-2</v>
      </c>
      <c r="AC273" s="764">
        <v>0.1079</v>
      </c>
      <c r="AD273" s="764">
        <v>0.1104</v>
      </c>
      <c r="AE273" s="764">
        <v>0.115</v>
      </c>
      <c r="AF273" s="764">
        <v>0.1164</v>
      </c>
      <c r="AG273" s="764">
        <v>0.1177</v>
      </c>
      <c r="AH273" s="764">
        <v>0.11899999999999999</v>
      </c>
      <c r="AI273" s="764">
        <v>0.12039999999999999</v>
      </c>
      <c r="AJ273" s="764">
        <v>0.12189999999999999</v>
      </c>
      <c r="AK273" s="764">
        <v>0.1235</v>
      </c>
      <c r="AL273" s="764">
        <v>0.12520000000000001</v>
      </c>
      <c r="AM273" s="764">
        <v>0.12670000000000001</v>
      </c>
      <c r="AN273" s="764">
        <v>0.12690000000000001</v>
      </c>
      <c r="AO273" s="764">
        <v>0.127</v>
      </c>
      <c r="AP273" s="764">
        <v>0.12709999999999999</v>
      </c>
      <c r="AQ273" s="764">
        <v>0.1273</v>
      </c>
      <c r="AR273" s="764">
        <v>0.12740000000000001</v>
      </c>
      <c r="AS273" s="764">
        <v>0.1275</v>
      </c>
      <c r="AT273" s="764">
        <v>0.12770000000000001</v>
      </c>
      <c r="AU273" s="764">
        <v>0.1278</v>
      </c>
      <c r="AV273" s="764">
        <v>0.128</v>
      </c>
      <c r="AW273" s="764">
        <v>0.12820000000000001</v>
      </c>
      <c r="AX273" s="764">
        <v>0.12839999999999999</v>
      </c>
      <c r="AY273" s="764">
        <v>0.12859999999999999</v>
      </c>
      <c r="AZ273" s="764">
        <v>0.1288</v>
      </c>
    </row>
    <row r="274" spans="1:52">
      <c r="A274" s="783" t="s">
        <v>488</v>
      </c>
      <c r="B274" s="782" t="s">
        <v>854</v>
      </c>
      <c r="C274" s="764">
        <v>0</v>
      </c>
      <c r="D274" s="764">
        <v>0</v>
      </c>
      <c r="E274" s="764">
        <v>0</v>
      </c>
      <c r="F274" s="764">
        <v>0</v>
      </c>
      <c r="G274" s="764">
        <v>0</v>
      </c>
      <c r="H274" s="764">
        <v>0</v>
      </c>
      <c r="I274" s="764">
        <v>0</v>
      </c>
      <c r="J274" s="764">
        <v>0</v>
      </c>
      <c r="K274" s="764">
        <v>0</v>
      </c>
      <c r="L274" s="764">
        <v>0</v>
      </c>
      <c r="M274" s="764">
        <v>0</v>
      </c>
      <c r="N274" s="764">
        <v>0</v>
      </c>
      <c r="O274" s="764">
        <v>0</v>
      </c>
      <c r="P274" s="764">
        <v>0</v>
      </c>
      <c r="Q274" s="764">
        <v>0</v>
      </c>
      <c r="R274" s="764">
        <v>0</v>
      </c>
      <c r="S274" s="764">
        <v>0</v>
      </c>
      <c r="T274" s="764">
        <v>0</v>
      </c>
      <c r="U274" s="764">
        <v>0</v>
      </c>
      <c r="V274" s="764">
        <v>0</v>
      </c>
      <c r="W274" s="764">
        <v>0</v>
      </c>
      <c r="X274" s="764">
        <v>0</v>
      </c>
      <c r="Y274" s="764">
        <v>0</v>
      </c>
      <c r="Z274" s="764">
        <v>0</v>
      </c>
      <c r="AA274" s="764">
        <v>0</v>
      </c>
      <c r="AB274" s="764">
        <v>0</v>
      </c>
      <c r="AC274" s="764">
        <v>0</v>
      </c>
      <c r="AD274" s="764">
        <v>0</v>
      </c>
      <c r="AE274" s="764">
        <v>0</v>
      </c>
      <c r="AF274" s="764">
        <v>0</v>
      </c>
      <c r="AG274" s="764">
        <v>0</v>
      </c>
      <c r="AH274" s="764">
        <v>0</v>
      </c>
      <c r="AI274" s="764">
        <v>0</v>
      </c>
      <c r="AJ274" s="764">
        <v>0</v>
      </c>
      <c r="AK274" s="764">
        <v>0</v>
      </c>
      <c r="AL274" s="764">
        <v>0</v>
      </c>
      <c r="AM274" s="764">
        <v>0</v>
      </c>
      <c r="AN274" s="764">
        <v>0</v>
      </c>
      <c r="AO274" s="764">
        <v>0</v>
      </c>
      <c r="AP274" s="764">
        <v>0</v>
      </c>
      <c r="AQ274" s="764">
        <v>0</v>
      </c>
      <c r="AR274" s="764">
        <v>0</v>
      </c>
      <c r="AS274" s="764">
        <v>0</v>
      </c>
      <c r="AT274" s="764">
        <v>0</v>
      </c>
      <c r="AU274" s="764">
        <v>0</v>
      </c>
      <c r="AV274" s="764">
        <v>0</v>
      </c>
      <c r="AW274" s="764">
        <v>0</v>
      </c>
      <c r="AX274" s="764">
        <v>0</v>
      </c>
      <c r="AY274" s="764">
        <v>0</v>
      </c>
      <c r="AZ274" s="764">
        <v>0</v>
      </c>
    </row>
    <row r="275" spans="1:52">
      <c r="A275" s="783" t="s">
        <v>488</v>
      </c>
      <c r="B275" s="782" t="s">
        <v>855</v>
      </c>
      <c r="C275" s="764">
        <v>0</v>
      </c>
      <c r="D275" s="764">
        <v>0</v>
      </c>
      <c r="E275" s="764">
        <v>0</v>
      </c>
      <c r="F275" s="764">
        <v>0</v>
      </c>
      <c r="G275" s="764">
        <v>0</v>
      </c>
      <c r="H275" s="764">
        <v>0</v>
      </c>
      <c r="I275" s="764">
        <v>0</v>
      </c>
      <c r="J275" s="764">
        <v>0</v>
      </c>
      <c r="K275" s="764">
        <v>0</v>
      </c>
      <c r="L275" s="764">
        <v>0</v>
      </c>
      <c r="M275" s="764">
        <v>0</v>
      </c>
      <c r="N275" s="764">
        <v>0</v>
      </c>
      <c r="O275" s="764">
        <v>0</v>
      </c>
      <c r="P275" s="764">
        <v>0</v>
      </c>
      <c r="Q275" s="764">
        <v>0</v>
      </c>
      <c r="R275" s="764">
        <v>0</v>
      </c>
      <c r="S275" s="764">
        <v>0</v>
      </c>
      <c r="T275" s="764">
        <v>0</v>
      </c>
      <c r="U275" s="764">
        <v>0</v>
      </c>
      <c r="V275" s="764">
        <v>0</v>
      </c>
      <c r="W275" s="764">
        <v>0</v>
      </c>
      <c r="X275" s="764">
        <v>0</v>
      </c>
      <c r="Y275" s="764">
        <v>0</v>
      </c>
      <c r="Z275" s="764">
        <v>0</v>
      </c>
      <c r="AA275" s="764">
        <v>0</v>
      </c>
      <c r="AB275" s="764">
        <v>0</v>
      </c>
      <c r="AC275" s="764">
        <v>0</v>
      </c>
      <c r="AD275" s="764">
        <v>0</v>
      </c>
      <c r="AE275" s="764">
        <v>0</v>
      </c>
      <c r="AF275" s="764">
        <v>0</v>
      </c>
      <c r="AG275" s="764">
        <v>0</v>
      </c>
      <c r="AH275" s="764">
        <v>0</v>
      </c>
      <c r="AI275" s="764">
        <v>0</v>
      </c>
      <c r="AJ275" s="764">
        <v>0</v>
      </c>
      <c r="AK275" s="764">
        <v>0</v>
      </c>
      <c r="AL275" s="764">
        <v>0</v>
      </c>
      <c r="AM275" s="764">
        <v>0</v>
      </c>
      <c r="AN275" s="764">
        <v>0</v>
      </c>
      <c r="AO275" s="764">
        <v>0</v>
      </c>
      <c r="AP275" s="764">
        <v>0</v>
      </c>
      <c r="AQ275" s="764">
        <v>0</v>
      </c>
      <c r="AR275" s="764">
        <v>0</v>
      </c>
      <c r="AS275" s="764">
        <v>0</v>
      </c>
      <c r="AT275" s="764">
        <v>0</v>
      </c>
      <c r="AU275" s="764">
        <v>0</v>
      </c>
      <c r="AV275" s="764">
        <v>0</v>
      </c>
      <c r="AW275" s="764">
        <v>0</v>
      </c>
      <c r="AX275" s="764">
        <v>0</v>
      </c>
      <c r="AY275" s="764">
        <v>0</v>
      </c>
      <c r="AZ275" s="764">
        <v>0</v>
      </c>
    </row>
    <row r="276" spans="1:52">
      <c r="A276" s="782" t="s">
        <v>4</v>
      </c>
      <c r="B276" s="782"/>
      <c r="C276" s="764"/>
      <c r="D276" s="764"/>
      <c r="E276" s="764"/>
      <c r="F276" s="764"/>
      <c r="G276" s="764"/>
      <c r="H276" s="764"/>
      <c r="I276" s="764"/>
      <c r="J276" s="764"/>
      <c r="K276" s="764"/>
      <c r="L276" s="764"/>
      <c r="M276" s="764"/>
      <c r="N276" s="764"/>
      <c r="O276" s="764"/>
      <c r="P276" s="764"/>
      <c r="Q276" s="764"/>
      <c r="R276" s="764"/>
      <c r="S276" s="764"/>
      <c r="T276" s="764"/>
      <c r="U276" s="764"/>
      <c r="V276" s="764"/>
      <c r="W276" s="764"/>
      <c r="X276" s="764"/>
      <c r="Y276" s="764"/>
      <c r="Z276" s="764"/>
      <c r="AA276" s="764"/>
      <c r="AB276" s="764"/>
      <c r="AC276" s="764"/>
      <c r="AD276" s="764"/>
      <c r="AE276" s="764"/>
      <c r="AF276" s="764"/>
      <c r="AG276" s="764"/>
      <c r="AH276" s="764"/>
      <c r="AI276" s="764"/>
      <c r="AJ276" s="764"/>
      <c r="AK276" s="764"/>
      <c r="AL276" s="764"/>
      <c r="AM276" s="764"/>
      <c r="AN276" s="764"/>
      <c r="AO276" s="764"/>
      <c r="AP276" s="764"/>
      <c r="AQ276" s="764"/>
      <c r="AR276" s="764"/>
      <c r="AS276" s="764"/>
      <c r="AT276" s="764"/>
      <c r="AU276" s="764"/>
      <c r="AV276" s="764"/>
      <c r="AW276" s="764"/>
      <c r="AX276" s="764"/>
      <c r="AY276" s="764"/>
      <c r="AZ276" s="764"/>
    </row>
    <row r="277" spans="1:52">
      <c r="A277" s="783" t="s">
        <v>1169</v>
      </c>
      <c r="B277" s="782"/>
      <c r="C277" s="764">
        <v>1986</v>
      </c>
      <c r="D277" s="764">
        <v>1987</v>
      </c>
      <c r="E277" s="764">
        <v>1988</v>
      </c>
      <c r="F277" s="764">
        <v>1989</v>
      </c>
      <c r="G277" s="764">
        <v>1990</v>
      </c>
      <c r="H277" s="764">
        <v>1991</v>
      </c>
      <c r="I277" s="764">
        <v>1992</v>
      </c>
      <c r="J277" s="764">
        <v>1993</v>
      </c>
      <c r="K277" s="764">
        <v>1994</v>
      </c>
      <c r="L277" s="764">
        <v>1995</v>
      </c>
      <c r="M277" s="764">
        <v>1996</v>
      </c>
      <c r="N277" s="764">
        <v>1997</v>
      </c>
      <c r="O277" s="764">
        <v>1998</v>
      </c>
      <c r="P277" s="764">
        <v>1999</v>
      </c>
      <c r="Q277" s="764">
        <v>2000</v>
      </c>
      <c r="R277" s="764">
        <v>2001</v>
      </c>
      <c r="S277" s="764">
        <v>2002</v>
      </c>
      <c r="T277" s="764">
        <v>2003</v>
      </c>
      <c r="U277" s="764">
        <v>2004</v>
      </c>
      <c r="V277" s="764">
        <v>2005</v>
      </c>
      <c r="W277" s="764">
        <v>2006</v>
      </c>
      <c r="X277" s="764">
        <v>2007</v>
      </c>
      <c r="Y277" s="764">
        <v>2008</v>
      </c>
      <c r="Z277" s="764">
        <v>2009</v>
      </c>
      <c r="AA277" s="764">
        <v>2010</v>
      </c>
      <c r="AB277" s="764">
        <v>2011</v>
      </c>
      <c r="AC277" s="764">
        <v>2012</v>
      </c>
      <c r="AD277" s="764">
        <v>2013</v>
      </c>
      <c r="AE277" s="764">
        <v>2014</v>
      </c>
      <c r="AF277" s="764">
        <v>2015</v>
      </c>
      <c r="AG277" s="764">
        <v>2016</v>
      </c>
      <c r="AH277" s="764">
        <v>2017</v>
      </c>
      <c r="AI277" s="764">
        <v>2018</v>
      </c>
      <c r="AJ277" s="764">
        <v>2019</v>
      </c>
      <c r="AK277" s="764">
        <v>2020</v>
      </c>
      <c r="AL277" s="764">
        <v>2021</v>
      </c>
      <c r="AM277" s="764">
        <v>2022</v>
      </c>
      <c r="AN277" s="764">
        <v>2023</v>
      </c>
      <c r="AO277" s="764">
        <v>2024</v>
      </c>
      <c r="AP277" s="764">
        <v>2025</v>
      </c>
      <c r="AQ277" s="764">
        <v>2026</v>
      </c>
      <c r="AR277" s="764">
        <v>2027</v>
      </c>
      <c r="AS277" s="764">
        <v>2028</v>
      </c>
      <c r="AT277" s="764">
        <v>2029</v>
      </c>
      <c r="AU277" s="764">
        <v>2030</v>
      </c>
      <c r="AV277" s="764">
        <v>2031</v>
      </c>
      <c r="AW277" s="764">
        <v>2032</v>
      </c>
      <c r="AX277" s="764">
        <v>2033</v>
      </c>
      <c r="AY277" s="764">
        <v>2034</v>
      </c>
      <c r="AZ277" s="764">
        <v>2035</v>
      </c>
    </row>
    <row r="278" spans="1:52">
      <c r="A278" s="783" t="s">
        <v>485</v>
      </c>
      <c r="B278" s="782" t="s">
        <v>35</v>
      </c>
      <c r="C278" s="764">
        <v>7008.5889999999999</v>
      </c>
      <c r="D278" s="764">
        <v>6551.8310000000001</v>
      </c>
      <c r="E278" s="764">
        <v>6779.2049999999999</v>
      </c>
      <c r="F278" s="764">
        <v>6869.54</v>
      </c>
      <c r="G278" s="764">
        <v>6944.7610000000004</v>
      </c>
      <c r="H278" s="764">
        <v>7001.2309999999998</v>
      </c>
      <c r="I278" s="764">
        <v>6787.4170000000004</v>
      </c>
      <c r="J278" s="764">
        <v>6427.2539999999999</v>
      </c>
      <c r="K278" s="764">
        <v>6482.75</v>
      </c>
      <c r="L278" s="764">
        <v>6909.9520000000002</v>
      </c>
      <c r="M278" s="764">
        <v>7292.4219999999996</v>
      </c>
      <c r="N278" s="764">
        <v>5565.4430000000002</v>
      </c>
      <c r="O278" s="764">
        <v>7543.1379999999999</v>
      </c>
      <c r="P278" s="764">
        <v>7535.0420000000004</v>
      </c>
      <c r="Q278" s="764">
        <v>8023.6310000000003</v>
      </c>
      <c r="R278" s="764">
        <v>5000.6549999999997</v>
      </c>
      <c r="S278" s="764">
        <v>6721.9219999999996</v>
      </c>
      <c r="T278" s="764">
        <v>6368.8950000000004</v>
      </c>
      <c r="U278" s="764">
        <v>6174.7569999999996</v>
      </c>
      <c r="V278" s="764">
        <v>6265.91</v>
      </c>
      <c r="W278" s="764">
        <v>5962.8829999999998</v>
      </c>
      <c r="X278" s="764">
        <v>8008.067</v>
      </c>
      <c r="Y278" s="764">
        <v>6889.2719999999999</v>
      </c>
      <c r="Z278" s="764">
        <v>6039.9579999999996</v>
      </c>
      <c r="AA278" s="764">
        <v>4741.9399999999996</v>
      </c>
      <c r="AB278" s="764">
        <v>4412.4129999999996</v>
      </c>
      <c r="AC278" s="764">
        <v>4455.6859999999997</v>
      </c>
      <c r="AD278" s="764">
        <v>5128.402</v>
      </c>
      <c r="AE278" s="764">
        <v>5442.3909999999996</v>
      </c>
      <c r="AF278" s="764">
        <v>5518.3119999999999</v>
      </c>
      <c r="AG278" s="764">
        <v>5538.9759999999997</v>
      </c>
      <c r="AH278" s="764">
        <v>5556.8850000000002</v>
      </c>
      <c r="AI278" s="764">
        <v>5959.13</v>
      </c>
      <c r="AJ278" s="764">
        <v>6023.9830000000002</v>
      </c>
      <c r="AK278" s="764">
        <v>6056.2870000000003</v>
      </c>
      <c r="AL278" s="764">
        <v>6092.0309999999999</v>
      </c>
      <c r="AM278" s="764">
        <v>6136.2290000000003</v>
      </c>
      <c r="AN278" s="764">
        <v>6184.4279999999999</v>
      </c>
      <c r="AO278" s="764">
        <v>6237.7479999999996</v>
      </c>
      <c r="AP278" s="764">
        <v>6296.1350000000002</v>
      </c>
      <c r="AQ278" s="764">
        <v>6360.7460000000001</v>
      </c>
      <c r="AR278" s="764">
        <v>6427.6329999999998</v>
      </c>
      <c r="AS278" s="764">
        <v>6500.1949999999997</v>
      </c>
      <c r="AT278" s="764">
        <v>6572.2669999999998</v>
      </c>
      <c r="AU278" s="764">
        <v>6645.9570000000003</v>
      </c>
      <c r="AV278" s="764">
        <v>6727.0770000000002</v>
      </c>
      <c r="AW278" s="764">
        <v>6799.9859999999999</v>
      </c>
      <c r="AX278" s="764">
        <v>6873.0209999999997</v>
      </c>
      <c r="AY278" s="764">
        <v>6947.3</v>
      </c>
      <c r="AZ278" s="764">
        <v>7018.3869999999997</v>
      </c>
    </row>
    <row r="279" spans="1:52">
      <c r="A279" s="783" t="s">
        <v>485</v>
      </c>
      <c r="B279" s="782" t="s">
        <v>22</v>
      </c>
      <c r="C279" s="764">
        <v>966.55489999999998</v>
      </c>
      <c r="D279" s="764">
        <v>944.07349999999997</v>
      </c>
      <c r="E279" s="764">
        <v>986.78970000000004</v>
      </c>
      <c r="F279" s="764">
        <v>1051.902</v>
      </c>
      <c r="G279" s="764">
        <v>1022.105</v>
      </c>
      <c r="H279" s="764">
        <v>1073.577</v>
      </c>
      <c r="I279" s="764">
        <v>1023.001</v>
      </c>
      <c r="J279" s="764">
        <v>1132.0650000000001</v>
      </c>
      <c r="K279" s="764">
        <v>1094.0070000000001</v>
      </c>
      <c r="L279" s="764">
        <v>1133.925</v>
      </c>
      <c r="M279" s="764">
        <v>1202.326</v>
      </c>
      <c r="N279" s="764">
        <v>1195.731</v>
      </c>
      <c r="O279" s="764">
        <v>1140.579</v>
      </c>
      <c r="P279" s="764">
        <v>1118.4179999999999</v>
      </c>
      <c r="Q279" s="764">
        <v>1152.6310000000001</v>
      </c>
      <c r="R279" s="764">
        <v>1174.8440000000001</v>
      </c>
      <c r="S279" s="764">
        <v>1239.5530000000001</v>
      </c>
      <c r="T279" s="764">
        <v>1266.242</v>
      </c>
      <c r="U279" s="764">
        <v>1278.0540000000001</v>
      </c>
      <c r="V279" s="764">
        <v>1328.6869999999999</v>
      </c>
      <c r="W279" s="764">
        <v>1383.029</v>
      </c>
      <c r="X279" s="764">
        <v>1426.191</v>
      </c>
      <c r="Y279" s="764">
        <v>1460.9880000000001</v>
      </c>
      <c r="Z279" s="764">
        <v>1630.1489999999999</v>
      </c>
      <c r="AA279" s="764">
        <v>1551.9059999999999</v>
      </c>
      <c r="AB279" s="764">
        <v>1599.932</v>
      </c>
      <c r="AC279" s="764">
        <v>1551.482</v>
      </c>
      <c r="AD279" s="764">
        <v>1533.6179999999999</v>
      </c>
      <c r="AE279" s="764">
        <v>1551.4369999999999</v>
      </c>
      <c r="AF279" s="764">
        <v>1535.6130000000001</v>
      </c>
      <c r="AG279" s="764">
        <v>1517.0540000000001</v>
      </c>
      <c r="AH279" s="764">
        <v>1502.8</v>
      </c>
      <c r="AI279" s="764">
        <v>1492.652</v>
      </c>
      <c r="AJ279" s="764">
        <v>1483.615</v>
      </c>
      <c r="AK279" s="764">
        <v>1477.5830000000001</v>
      </c>
      <c r="AL279" s="764">
        <v>1476.412</v>
      </c>
      <c r="AM279" s="764">
        <v>1476.2809999999999</v>
      </c>
      <c r="AN279" s="764">
        <v>1477.212</v>
      </c>
      <c r="AO279" s="764">
        <v>1479.4949999999999</v>
      </c>
      <c r="AP279" s="764">
        <v>1481.922</v>
      </c>
      <c r="AQ279" s="764">
        <v>1484.895</v>
      </c>
      <c r="AR279" s="764">
        <v>1488.318</v>
      </c>
      <c r="AS279" s="764">
        <v>1492.0650000000001</v>
      </c>
      <c r="AT279" s="764">
        <v>1496.8789999999999</v>
      </c>
      <c r="AU279" s="764">
        <v>1501.402</v>
      </c>
      <c r="AV279" s="764">
        <v>1506.6289999999999</v>
      </c>
      <c r="AW279" s="764">
        <v>1512.8820000000001</v>
      </c>
      <c r="AX279" s="764">
        <v>1519.0730000000001</v>
      </c>
      <c r="AY279" s="764">
        <v>1526.2929999999999</v>
      </c>
      <c r="AZ279" s="764">
        <v>1533.193</v>
      </c>
    </row>
    <row r="280" spans="1:52">
      <c r="A280" s="783" t="s">
        <v>485</v>
      </c>
      <c r="B280" s="782" t="s">
        <v>23</v>
      </c>
      <c r="C280" s="764">
        <v>117.38720000000001</v>
      </c>
      <c r="D280" s="764">
        <v>114.71469999999999</v>
      </c>
      <c r="E280" s="764">
        <v>120.35850000000001</v>
      </c>
      <c r="F280" s="764">
        <v>131.87020000000001</v>
      </c>
      <c r="G280" s="764">
        <v>128.4845</v>
      </c>
      <c r="H280" s="764">
        <v>135.94479999999999</v>
      </c>
      <c r="I280" s="764">
        <v>130.24639999999999</v>
      </c>
      <c r="J280" s="764">
        <v>145.34479999999999</v>
      </c>
      <c r="K280" s="764">
        <v>138.5497</v>
      </c>
      <c r="L280" s="764">
        <v>147.81270000000001</v>
      </c>
      <c r="M280" s="764">
        <v>161.88810000000001</v>
      </c>
      <c r="N280" s="764">
        <v>161.06620000000001</v>
      </c>
      <c r="O280" s="764">
        <v>154.02260000000001</v>
      </c>
      <c r="P280" s="764">
        <v>153.14519999999999</v>
      </c>
      <c r="Q280" s="764">
        <v>161.03280000000001</v>
      </c>
      <c r="R280" s="764">
        <v>164.6472</v>
      </c>
      <c r="S280" s="764">
        <v>179.25059999999999</v>
      </c>
      <c r="T280" s="764">
        <v>181.9085</v>
      </c>
      <c r="U280" s="764">
        <v>185.95670000000001</v>
      </c>
      <c r="V280" s="764">
        <v>194.59440000000001</v>
      </c>
      <c r="W280" s="764">
        <v>200.17760000000001</v>
      </c>
      <c r="X280" s="764">
        <v>208.309</v>
      </c>
      <c r="Y280" s="764">
        <v>218.01939999999999</v>
      </c>
      <c r="Z280" s="764">
        <v>243.73230000000001</v>
      </c>
      <c r="AA280" s="764">
        <v>234.16489999999999</v>
      </c>
      <c r="AB280" s="764">
        <v>244.93539999999999</v>
      </c>
      <c r="AC280" s="764">
        <v>237.29390000000001</v>
      </c>
      <c r="AD280" s="764">
        <v>244.256</v>
      </c>
      <c r="AE280" s="764">
        <v>255.69069999999999</v>
      </c>
      <c r="AF280" s="764">
        <v>263.6456</v>
      </c>
      <c r="AG280" s="764">
        <v>269.68520000000001</v>
      </c>
      <c r="AH280" s="764">
        <v>275.26620000000003</v>
      </c>
      <c r="AI280" s="764">
        <v>281.15809999999999</v>
      </c>
      <c r="AJ280" s="764">
        <v>286.72669999999999</v>
      </c>
      <c r="AK280" s="764">
        <v>291.84660000000002</v>
      </c>
      <c r="AL280" s="764">
        <v>297.53800000000001</v>
      </c>
      <c r="AM280" s="764">
        <v>303.49020000000002</v>
      </c>
      <c r="AN280" s="764">
        <v>309.34829999999999</v>
      </c>
      <c r="AO280" s="764">
        <v>315.84769999999997</v>
      </c>
      <c r="AP280" s="764">
        <v>322.08159999999998</v>
      </c>
      <c r="AQ280" s="764">
        <v>328.89150000000001</v>
      </c>
      <c r="AR280" s="764">
        <v>335.1311</v>
      </c>
      <c r="AS280" s="764">
        <v>341.40530000000001</v>
      </c>
      <c r="AT280" s="764">
        <v>347.81619999999998</v>
      </c>
      <c r="AU280" s="764">
        <v>354.90530000000001</v>
      </c>
      <c r="AV280" s="764">
        <v>361.8014</v>
      </c>
      <c r="AW280" s="764">
        <v>368.8064</v>
      </c>
      <c r="AX280" s="764">
        <v>376.0292</v>
      </c>
      <c r="AY280" s="764">
        <v>383.34719999999999</v>
      </c>
      <c r="AZ280" s="764">
        <v>390.77530000000002</v>
      </c>
    </row>
    <row r="281" spans="1:52">
      <c r="A281" s="783" t="s">
        <v>485</v>
      </c>
      <c r="B281" s="782" t="s">
        <v>24</v>
      </c>
      <c r="C281" s="764">
        <v>149.44460000000001</v>
      </c>
      <c r="D281" s="764">
        <v>147.19929999999999</v>
      </c>
      <c r="E281" s="764">
        <v>156.3176</v>
      </c>
      <c r="F281" s="764">
        <v>168.79859999999999</v>
      </c>
      <c r="G281" s="764">
        <v>165.5341</v>
      </c>
      <c r="H281" s="764">
        <v>176.84209999999999</v>
      </c>
      <c r="I281" s="764">
        <v>170.2784</v>
      </c>
      <c r="J281" s="764">
        <v>185.89169999999999</v>
      </c>
      <c r="K281" s="764">
        <v>185.82929999999999</v>
      </c>
      <c r="L281" s="764">
        <v>199.24</v>
      </c>
      <c r="M281" s="764">
        <v>218.62989999999999</v>
      </c>
      <c r="N281" s="764">
        <v>224.27080000000001</v>
      </c>
      <c r="O281" s="764">
        <v>220.67789999999999</v>
      </c>
      <c r="P281" s="764">
        <v>222.45089999999999</v>
      </c>
      <c r="Q281" s="764">
        <v>233.85429999999999</v>
      </c>
      <c r="R281" s="764">
        <v>240.85470000000001</v>
      </c>
      <c r="S281" s="764">
        <v>256.90929999999997</v>
      </c>
      <c r="T281" s="764">
        <v>264.51139999999998</v>
      </c>
      <c r="U281" s="764">
        <v>266.13650000000001</v>
      </c>
      <c r="V281" s="764">
        <v>276.60239999999999</v>
      </c>
      <c r="W281" s="764">
        <v>288.10430000000002</v>
      </c>
      <c r="X281" s="764">
        <v>292.94040000000001</v>
      </c>
      <c r="Y281" s="764">
        <v>300.23899999999998</v>
      </c>
      <c r="Z281" s="764">
        <v>335.50760000000002</v>
      </c>
      <c r="AA281" s="764">
        <v>320.33760000000001</v>
      </c>
      <c r="AB281" s="764">
        <v>331.94200000000001</v>
      </c>
      <c r="AC281" s="764">
        <v>330.02370000000002</v>
      </c>
      <c r="AD281" s="764">
        <v>325.65910000000002</v>
      </c>
      <c r="AE281" s="764">
        <v>329.62209999999999</v>
      </c>
      <c r="AF281" s="764">
        <v>325.99459999999999</v>
      </c>
      <c r="AG281" s="764">
        <v>321.67700000000002</v>
      </c>
      <c r="AH281" s="764">
        <v>318.22480000000002</v>
      </c>
      <c r="AI281" s="764">
        <v>315.82619999999997</v>
      </c>
      <c r="AJ281" s="764">
        <v>313.3297</v>
      </c>
      <c r="AK281" s="764">
        <v>311.48509999999999</v>
      </c>
      <c r="AL281" s="764">
        <v>310.40260000000001</v>
      </c>
      <c r="AM281" s="764">
        <v>309.8691</v>
      </c>
      <c r="AN281" s="764">
        <v>309.6438</v>
      </c>
      <c r="AO281" s="764">
        <v>309.4803</v>
      </c>
      <c r="AP281" s="764">
        <v>309.74209999999999</v>
      </c>
      <c r="AQ281" s="764">
        <v>310.21660000000003</v>
      </c>
      <c r="AR281" s="764">
        <v>310.67419999999998</v>
      </c>
      <c r="AS281" s="764">
        <v>311.49169999999998</v>
      </c>
      <c r="AT281" s="764">
        <v>312.46370000000002</v>
      </c>
      <c r="AU281" s="764">
        <v>313.37540000000001</v>
      </c>
      <c r="AV281" s="764">
        <v>314.7045</v>
      </c>
      <c r="AW281" s="764">
        <v>316.22359999999998</v>
      </c>
      <c r="AX281" s="764">
        <v>317.71100000000001</v>
      </c>
      <c r="AY281" s="764">
        <v>319.54520000000002</v>
      </c>
      <c r="AZ281" s="764">
        <v>321.30709999999999</v>
      </c>
    </row>
    <row r="282" spans="1:52">
      <c r="A282" s="783" t="s">
        <v>485</v>
      </c>
      <c r="B282" s="782" t="s">
        <v>875</v>
      </c>
      <c r="C282" s="764">
        <v>171.37979999999999</v>
      </c>
      <c r="D282" s="764">
        <v>100.1079</v>
      </c>
      <c r="E282" s="764">
        <v>113.4021</v>
      </c>
      <c r="F282" s="764">
        <v>104.12779999999999</v>
      </c>
      <c r="G282" s="764">
        <v>117.7711</v>
      </c>
      <c r="H282" s="764">
        <v>110.66240000000001</v>
      </c>
      <c r="I282" s="764">
        <v>105.7899</v>
      </c>
      <c r="J282" s="764">
        <v>104.7641</v>
      </c>
      <c r="K282" s="764">
        <v>117.8531</v>
      </c>
      <c r="L282" s="764">
        <v>107.7679</v>
      </c>
      <c r="M282" s="764">
        <v>117.18989999999999</v>
      </c>
      <c r="N282" s="764">
        <v>113.69750000000001</v>
      </c>
      <c r="O282" s="764">
        <v>120.1442</v>
      </c>
      <c r="P282" s="764">
        <v>95.450500000000005</v>
      </c>
      <c r="Q282" s="764">
        <v>125.1682</v>
      </c>
      <c r="R282" s="764">
        <v>136.5932</v>
      </c>
      <c r="S282" s="764">
        <v>142.4803</v>
      </c>
      <c r="T282" s="764">
        <v>147.90389999999999</v>
      </c>
      <c r="U282" s="764">
        <v>135.44309999999999</v>
      </c>
      <c r="V282" s="764">
        <v>141.2884</v>
      </c>
      <c r="W282" s="764">
        <v>148.45249999999999</v>
      </c>
      <c r="X282" s="764">
        <v>169.61770000000001</v>
      </c>
      <c r="Y282" s="764">
        <v>136.83000000000001</v>
      </c>
      <c r="Z282" s="764">
        <v>142.399</v>
      </c>
      <c r="AA282" s="764">
        <v>125.2165</v>
      </c>
      <c r="AB282" s="764">
        <v>142.5823</v>
      </c>
      <c r="AC282" s="764">
        <v>155.63630000000001</v>
      </c>
      <c r="AD282" s="764">
        <v>156.16229999999999</v>
      </c>
      <c r="AE282" s="764">
        <v>161.70050000000001</v>
      </c>
      <c r="AF282" s="764">
        <v>166.2251</v>
      </c>
      <c r="AG282" s="764">
        <v>167.75</v>
      </c>
      <c r="AH282" s="764">
        <v>168.6448</v>
      </c>
      <c r="AI282" s="764">
        <v>169.55609999999999</v>
      </c>
      <c r="AJ282" s="764">
        <v>170.9076</v>
      </c>
      <c r="AK282" s="764">
        <v>171.89959999999999</v>
      </c>
      <c r="AL282" s="764">
        <v>171.9091</v>
      </c>
      <c r="AM282" s="764">
        <v>173.35069999999999</v>
      </c>
      <c r="AN282" s="764">
        <v>174.7081</v>
      </c>
      <c r="AO282" s="764">
        <v>176.0609</v>
      </c>
      <c r="AP282" s="764">
        <v>177.7182</v>
      </c>
      <c r="AQ282" s="764">
        <v>179.57810000000001</v>
      </c>
      <c r="AR282" s="764">
        <v>181.70859999999999</v>
      </c>
      <c r="AS282" s="764">
        <v>183.8518</v>
      </c>
      <c r="AT282" s="764">
        <v>185.95609999999999</v>
      </c>
      <c r="AU282" s="764">
        <v>188.62270000000001</v>
      </c>
      <c r="AV282" s="764">
        <v>191.16749999999999</v>
      </c>
      <c r="AW282" s="764">
        <v>193.47409999999999</v>
      </c>
      <c r="AX282" s="764">
        <v>195.72970000000001</v>
      </c>
      <c r="AY282" s="764">
        <v>198.27619999999999</v>
      </c>
      <c r="AZ282" s="764">
        <v>201.01589999999999</v>
      </c>
    </row>
    <row r="283" spans="1:52">
      <c r="A283" s="783" t="s">
        <v>485</v>
      </c>
      <c r="B283" s="782" t="s">
        <v>876</v>
      </c>
      <c r="C283" s="764">
        <v>54.9285</v>
      </c>
      <c r="D283" s="764">
        <v>41.497100000000003</v>
      </c>
      <c r="E283" s="764">
        <v>45.464199999999998</v>
      </c>
      <c r="F283" s="764">
        <v>42.583799999999997</v>
      </c>
      <c r="G283" s="764">
        <v>47.914700000000003</v>
      </c>
      <c r="H283" s="764">
        <v>44.806600000000003</v>
      </c>
      <c r="I283" s="764">
        <v>44.334699999999998</v>
      </c>
      <c r="J283" s="764">
        <v>44.806600000000003</v>
      </c>
      <c r="K283" s="764">
        <v>47.873699999999999</v>
      </c>
      <c r="L283" s="764">
        <v>44.789000000000001</v>
      </c>
      <c r="M283" s="764">
        <v>47.9437</v>
      </c>
      <c r="N283" s="764">
        <v>46.825299999999999</v>
      </c>
      <c r="O283" s="764">
        <v>48.2286</v>
      </c>
      <c r="P283" s="764">
        <v>39.431699999999999</v>
      </c>
      <c r="Q283" s="764">
        <v>50.800699999999999</v>
      </c>
      <c r="R283" s="764">
        <v>55.044499999999999</v>
      </c>
      <c r="S283" s="764">
        <v>58.221899999999998</v>
      </c>
      <c r="T283" s="764">
        <v>58.747900000000001</v>
      </c>
      <c r="U283" s="764">
        <v>55.994100000000003</v>
      </c>
      <c r="V283" s="764">
        <v>57.893300000000004</v>
      </c>
      <c r="W283" s="764">
        <v>55.392699999999998</v>
      </c>
      <c r="X283" s="764">
        <v>61.522799999999997</v>
      </c>
      <c r="Y283" s="764">
        <v>57.392899999999997</v>
      </c>
      <c r="Z283" s="764">
        <v>60.429900000000004</v>
      </c>
      <c r="AA283" s="764">
        <v>54.591799999999999</v>
      </c>
      <c r="AB283" s="764">
        <v>58.274000000000001</v>
      </c>
      <c r="AC283" s="764">
        <v>58.908099999999997</v>
      </c>
      <c r="AD283" s="764">
        <v>60.690100000000001</v>
      </c>
      <c r="AE283" s="764">
        <v>64.768699999999995</v>
      </c>
      <c r="AF283" s="764">
        <v>68.951300000000003</v>
      </c>
      <c r="AG283" s="764">
        <v>72.268100000000004</v>
      </c>
      <c r="AH283" s="764">
        <v>74.007300000000001</v>
      </c>
      <c r="AI283" s="764">
        <v>75.556100000000001</v>
      </c>
      <c r="AJ283" s="764">
        <v>77.844999999999999</v>
      </c>
      <c r="AK283" s="764">
        <v>80.477500000000006</v>
      </c>
      <c r="AL283" s="764">
        <v>80.856399999999994</v>
      </c>
      <c r="AM283" s="764">
        <v>84.079400000000007</v>
      </c>
      <c r="AN283" s="764">
        <v>86.984399999999994</v>
      </c>
      <c r="AO283" s="764">
        <v>89.752300000000005</v>
      </c>
      <c r="AP283" s="764">
        <v>93.038399999999996</v>
      </c>
      <c r="AQ283" s="764">
        <v>96.619200000000006</v>
      </c>
      <c r="AR283" s="764">
        <v>100.6778</v>
      </c>
      <c r="AS283" s="764">
        <v>104.6666</v>
      </c>
      <c r="AT283" s="764">
        <v>108.462</v>
      </c>
      <c r="AU283" s="764">
        <v>113.3608</v>
      </c>
      <c r="AV283" s="764">
        <v>117.9055</v>
      </c>
      <c r="AW283" s="764">
        <v>121.8922</v>
      </c>
      <c r="AX283" s="764">
        <v>125.6861</v>
      </c>
      <c r="AY283" s="764">
        <v>130.0273</v>
      </c>
      <c r="AZ283" s="764">
        <v>134.69730000000001</v>
      </c>
    </row>
    <row r="284" spans="1:52">
      <c r="A284" s="783" t="s">
        <v>485</v>
      </c>
      <c r="B284" s="782" t="s">
        <v>877</v>
      </c>
      <c r="C284" s="764">
        <v>74.352900000000005</v>
      </c>
      <c r="D284" s="764">
        <v>46.118400000000001</v>
      </c>
      <c r="E284" s="764">
        <v>51.604900000000001</v>
      </c>
      <c r="F284" s="764">
        <v>47.648299999999999</v>
      </c>
      <c r="G284" s="764">
        <v>53.843800000000002</v>
      </c>
      <c r="H284" s="764">
        <v>50.499699999999997</v>
      </c>
      <c r="I284" s="764">
        <v>48.92</v>
      </c>
      <c r="J284" s="764">
        <v>48.6738</v>
      </c>
      <c r="K284" s="764">
        <v>53.853999999999999</v>
      </c>
      <c r="L284" s="764">
        <v>49.621299999999998</v>
      </c>
      <c r="M284" s="764">
        <v>53.578000000000003</v>
      </c>
      <c r="N284" s="764">
        <v>52.185200000000002</v>
      </c>
      <c r="O284" s="764">
        <v>54.6753</v>
      </c>
      <c r="P284" s="764">
        <v>43.909700000000001</v>
      </c>
      <c r="Q284" s="764">
        <v>57.138300000000001</v>
      </c>
      <c r="R284" s="764">
        <v>62.229799999999997</v>
      </c>
      <c r="S284" s="764">
        <v>65.162099999999995</v>
      </c>
      <c r="T284" s="764">
        <v>66.83</v>
      </c>
      <c r="U284" s="764">
        <v>62.0398</v>
      </c>
      <c r="V284" s="764">
        <v>64.529899999999998</v>
      </c>
      <c r="W284" s="764">
        <v>61.332000000000001</v>
      </c>
      <c r="X284" s="764">
        <v>68.148799999999994</v>
      </c>
      <c r="Y284" s="764">
        <v>64.224599999999995</v>
      </c>
      <c r="Z284" s="764">
        <v>67.635599999999997</v>
      </c>
      <c r="AA284" s="764">
        <v>61.136200000000002</v>
      </c>
      <c r="AB284" s="764">
        <v>65.126000000000005</v>
      </c>
      <c r="AC284" s="764">
        <v>65.328800000000001</v>
      </c>
      <c r="AD284" s="764">
        <v>65.614099999999993</v>
      </c>
      <c r="AE284" s="764">
        <v>68.046599999999998</v>
      </c>
      <c r="AF284" s="764">
        <v>70.100499999999997</v>
      </c>
      <c r="AG284" s="764">
        <v>70.951099999999997</v>
      </c>
      <c r="AH284" s="764">
        <v>71.393900000000002</v>
      </c>
      <c r="AI284" s="764">
        <v>71.816000000000003</v>
      </c>
      <c r="AJ284" s="764">
        <v>72.498999999999995</v>
      </c>
      <c r="AK284" s="764">
        <v>73.157600000000002</v>
      </c>
      <c r="AL284" s="764">
        <v>73.191000000000003</v>
      </c>
      <c r="AM284" s="764">
        <v>74.091700000000003</v>
      </c>
      <c r="AN284" s="764">
        <v>74.926400000000001</v>
      </c>
      <c r="AO284" s="764">
        <v>75.751499999999993</v>
      </c>
      <c r="AP284" s="764">
        <v>76.753799999999998</v>
      </c>
      <c r="AQ284" s="764">
        <v>77.868600000000001</v>
      </c>
      <c r="AR284" s="764">
        <v>79.142300000000006</v>
      </c>
      <c r="AS284" s="764">
        <v>80.412599999999998</v>
      </c>
      <c r="AT284" s="764">
        <v>81.653800000000004</v>
      </c>
      <c r="AU284" s="764">
        <v>83.235299999999995</v>
      </c>
      <c r="AV284" s="764">
        <v>84.725899999999996</v>
      </c>
      <c r="AW284" s="764">
        <v>86.067099999999996</v>
      </c>
      <c r="AX284" s="764">
        <v>87.373900000000006</v>
      </c>
      <c r="AY284" s="764">
        <v>88.854900000000001</v>
      </c>
      <c r="AZ284" s="764">
        <v>90.448999999999998</v>
      </c>
    </row>
    <row r="285" spans="1:52">
      <c r="A285" s="783" t="s">
        <v>485</v>
      </c>
      <c r="B285" s="782" t="s">
        <v>514</v>
      </c>
      <c r="C285" s="764">
        <v>50.2333</v>
      </c>
      <c r="D285" s="764">
        <v>52.069200000000002</v>
      </c>
      <c r="E285" s="764">
        <v>52.987099999999998</v>
      </c>
      <c r="F285" s="764">
        <v>52.575600000000001</v>
      </c>
      <c r="G285" s="764">
        <v>59.229199999999999</v>
      </c>
      <c r="H285" s="764">
        <v>55.002899999999997</v>
      </c>
      <c r="I285" s="764">
        <v>60.952500000000001</v>
      </c>
      <c r="J285" s="764">
        <v>64.778700000000001</v>
      </c>
      <c r="K285" s="764">
        <v>63.0246</v>
      </c>
      <c r="L285" s="764">
        <v>62.240299999999998</v>
      </c>
      <c r="M285" s="764">
        <v>63.643599999999999</v>
      </c>
      <c r="N285" s="764">
        <v>64.034000000000006</v>
      </c>
      <c r="O285" s="764">
        <v>62.504100000000001</v>
      </c>
      <c r="P285" s="764">
        <v>55.641599999999997</v>
      </c>
      <c r="Q285" s="764">
        <v>69.594399999999993</v>
      </c>
      <c r="R285" s="764">
        <v>74.215699999999998</v>
      </c>
      <c r="S285" s="764">
        <v>81.189599999999999</v>
      </c>
      <c r="T285" s="764">
        <v>78.077399999999997</v>
      </c>
      <c r="U285" s="764">
        <v>82.34</v>
      </c>
      <c r="V285" s="764">
        <v>84.091399999999993</v>
      </c>
      <c r="W285" s="764">
        <v>89.366900000000001</v>
      </c>
      <c r="X285" s="764">
        <v>98.366900000000001</v>
      </c>
      <c r="Y285" s="764">
        <v>81.006600000000006</v>
      </c>
      <c r="Z285" s="764">
        <v>85.811599999999999</v>
      </c>
      <c r="AA285" s="764">
        <v>75.743799999999993</v>
      </c>
      <c r="AB285" s="764">
        <v>83.313900000000004</v>
      </c>
      <c r="AC285" s="764">
        <v>90.103200000000001</v>
      </c>
      <c r="AD285" s="764">
        <v>88.858500000000006</v>
      </c>
      <c r="AE285" s="764">
        <v>90.191699999999997</v>
      </c>
      <c r="AF285" s="764">
        <v>91.0749</v>
      </c>
      <c r="AG285" s="764">
        <v>91.387600000000006</v>
      </c>
      <c r="AH285" s="764">
        <v>90.572500000000005</v>
      </c>
      <c r="AI285" s="764">
        <v>89.557400000000001</v>
      </c>
      <c r="AJ285" s="764">
        <v>88.805899999999994</v>
      </c>
      <c r="AK285" s="764">
        <v>88.051299999999998</v>
      </c>
      <c r="AL285" s="764">
        <v>87.331400000000002</v>
      </c>
      <c r="AM285" s="764">
        <v>86.618799999999993</v>
      </c>
      <c r="AN285" s="764">
        <v>86.0398</v>
      </c>
      <c r="AO285" s="764">
        <v>85.8249</v>
      </c>
      <c r="AP285" s="764">
        <v>85.983000000000004</v>
      </c>
      <c r="AQ285" s="764">
        <v>86.315100000000001</v>
      </c>
      <c r="AR285" s="764">
        <v>86.939700000000002</v>
      </c>
      <c r="AS285" s="764">
        <v>87.950599999999994</v>
      </c>
      <c r="AT285" s="764">
        <v>88.812100000000001</v>
      </c>
      <c r="AU285" s="764">
        <v>89.823599999999999</v>
      </c>
      <c r="AV285" s="764">
        <v>90.835300000000004</v>
      </c>
      <c r="AW285" s="764">
        <v>91.911000000000001</v>
      </c>
      <c r="AX285" s="764">
        <v>93.030699999999996</v>
      </c>
      <c r="AY285" s="764">
        <v>94.038899999999998</v>
      </c>
      <c r="AZ285" s="764">
        <v>95.163399999999996</v>
      </c>
    </row>
    <row r="286" spans="1:52">
      <c r="A286" s="783" t="s">
        <v>485</v>
      </c>
      <c r="B286" s="782" t="s">
        <v>515</v>
      </c>
      <c r="C286" s="764">
        <v>71.841700000000003</v>
      </c>
      <c r="D286" s="764">
        <v>42.098500000000001</v>
      </c>
      <c r="E286" s="764">
        <v>46.023400000000002</v>
      </c>
      <c r="F286" s="764">
        <v>43.7866</v>
      </c>
      <c r="G286" s="764">
        <v>49.822699999999998</v>
      </c>
      <c r="H286" s="764">
        <v>46.7761</v>
      </c>
      <c r="I286" s="764">
        <v>48.294199999999996</v>
      </c>
      <c r="J286" s="764">
        <v>49.5047</v>
      </c>
      <c r="K286" s="764">
        <v>53.1462</v>
      </c>
      <c r="L286" s="764">
        <v>50.127800000000001</v>
      </c>
      <c r="M286" s="764">
        <v>53.029299999999999</v>
      </c>
      <c r="N286" s="764">
        <v>52.543999999999997</v>
      </c>
      <c r="O286" s="764">
        <v>54.1477</v>
      </c>
      <c r="P286" s="764">
        <v>45.331499999999998</v>
      </c>
      <c r="Q286" s="764">
        <v>58.892099999999999</v>
      </c>
      <c r="R286" s="764">
        <v>63.738599999999998</v>
      </c>
      <c r="S286" s="764">
        <v>67.742999999999995</v>
      </c>
      <c r="T286" s="764">
        <v>67.821799999999996</v>
      </c>
      <c r="U286" s="764">
        <v>65.373999999999995</v>
      </c>
      <c r="V286" s="764">
        <v>68.022300000000001</v>
      </c>
      <c r="W286" s="764">
        <v>77.888300000000001</v>
      </c>
      <c r="X286" s="764">
        <v>88.5334</v>
      </c>
      <c r="Y286" s="764">
        <v>64.932599999999994</v>
      </c>
      <c r="Z286" s="764">
        <v>67.947800000000001</v>
      </c>
      <c r="AA286" s="764">
        <v>58.2136</v>
      </c>
      <c r="AB286" s="764">
        <v>68.389399999999995</v>
      </c>
      <c r="AC286" s="764">
        <v>78.021500000000003</v>
      </c>
      <c r="AD286" s="764">
        <v>77.403800000000004</v>
      </c>
      <c r="AE286" s="764">
        <v>79.119900000000001</v>
      </c>
      <c r="AF286" s="764">
        <v>80.2834</v>
      </c>
      <c r="AG286" s="764">
        <v>80.291700000000006</v>
      </c>
      <c r="AH286" s="764">
        <v>80.240600000000001</v>
      </c>
      <c r="AI286" s="764">
        <v>80.158500000000004</v>
      </c>
      <c r="AJ286" s="764">
        <v>80.182400000000001</v>
      </c>
      <c r="AK286" s="764">
        <v>80.109200000000001</v>
      </c>
      <c r="AL286" s="764">
        <v>80.080200000000005</v>
      </c>
      <c r="AM286" s="764">
        <v>80.070400000000006</v>
      </c>
      <c r="AN286" s="764">
        <v>80.119600000000005</v>
      </c>
      <c r="AO286" s="764">
        <v>80.314899999999994</v>
      </c>
      <c r="AP286" s="764">
        <v>80.639700000000005</v>
      </c>
      <c r="AQ286" s="764">
        <v>81.0351</v>
      </c>
      <c r="AR286" s="764">
        <v>81.541399999999996</v>
      </c>
      <c r="AS286" s="764">
        <v>82.180499999999995</v>
      </c>
      <c r="AT286" s="764">
        <v>82.776499999999999</v>
      </c>
      <c r="AU286" s="764">
        <v>83.418300000000002</v>
      </c>
      <c r="AV286" s="764">
        <v>84.068399999999997</v>
      </c>
      <c r="AW286" s="764">
        <v>84.737200000000001</v>
      </c>
      <c r="AX286" s="764">
        <v>85.429199999999994</v>
      </c>
      <c r="AY286" s="764">
        <v>86.076899999999995</v>
      </c>
      <c r="AZ286" s="764">
        <v>86.770700000000005</v>
      </c>
    </row>
    <row r="287" spans="1:52">
      <c r="A287" s="783" t="s">
        <v>485</v>
      </c>
      <c r="B287" s="782" t="s">
        <v>516</v>
      </c>
      <c r="C287" s="764">
        <v>19.033999999999999</v>
      </c>
      <c r="D287" s="764">
        <v>11.1313</v>
      </c>
      <c r="E287" s="764">
        <v>12.2814</v>
      </c>
      <c r="F287" s="764">
        <v>11.595499999999999</v>
      </c>
      <c r="G287" s="764">
        <v>13.232699999999999</v>
      </c>
      <c r="H287" s="764">
        <v>12.432600000000001</v>
      </c>
      <c r="I287" s="764">
        <v>12.719799999999999</v>
      </c>
      <c r="J287" s="764">
        <v>12.925000000000001</v>
      </c>
      <c r="K287" s="764">
        <v>14.1251</v>
      </c>
      <c r="L287" s="764">
        <v>13.2204</v>
      </c>
      <c r="M287" s="764">
        <v>14.011699999999999</v>
      </c>
      <c r="N287" s="764">
        <v>13.8851</v>
      </c>
      <c r="O287" s="764">
        <v>14.4549</v>
      </c>
      <c r="P287" s="764">
        <v>11.9833</v>
      </c>
      <c r="Q287" s="764">
        <v>15.6547</v>
      </c>
      <c r="R287" s="764">
        <v>16.987100000000002</v>
      </c>
      <c r="S287" s="764">
        <v>17.946899999999999</v>
      </c>
      <c r="T287" s="764">
        <v>18.094999999999999</v>
      </c>
      <c r="U287" s="764">
        <v>17.2087</v>
      </c>
      <c r="V287" s="764">
        <v>17.957799999999999</v>
      </c>
      <c r="W287" s="764">
        <v>19.910599999999999</v>
      </c>
      <c r="X287" s="764">
        <v>22.083200000000001</v>
      </c>
      <c r="Y287" s="764">
        <v>17.0076</v>
      </c>
      <c r="Z287" s="764">
        <v>17.942</v>
      </c>
      <c r="AA287" s="764">
        <v>15.6638</v>
      </c>
      <c r="AB287" s="764">
        <v>17.715399999999999</v>
      </c>
      <c r="AC287" s="764">
        <v>19.910599999999999</v>
      </c>
      <c r="AD287" s="764">
        <v>20.4133</v>
      </c>
      <c r="AE287" s="764">
        <v>21.321300000000001</v>
      </c>
      <c r="AF287" s="764">
        <v>22.303599999999999</v>
      </c>
      <c r="AG287" s="764">
        <v>23.788</v>
      </c>
      <c r="AH287" s="764">
        <v>24.850300000000001</v>
      </c>
      <c r="AI287" s="764">
        <v>25.617100000000001</v>
      </c>
      <c r="AJ287" s="764">
        <v>26.472300000000001</v>
      </c>
      <c r="AK287" s="764">
        <v>27.207999999999998</v>
      </c>
      <c r="AL287" s="764">
        <v>27.8263</v>
      </c>
      <c r="AM287" s="764">
        <v>28.308399999999999</v>
      </c>
      <c r="AN287" s="764">
        <v>28.8095</v>
      </c>
      <c r="AO287" s="764">
        <v>29.558900000000001</v>
      </c>
      <c r="AP287" s="764">
        <v>30.5685</v>
      </c>
      <c r="AQ287" s="764">
        <v>31.6676</v>
      </c>
      <c r="AR287" s="764">
        <v>32.981099999999998</v>
      </c>
      <c r="AS287" s="764">
        <v>34.6066</v>
      </c>
      <c r="AT287" s="764">
        <v>36.029400000000003</v>
      </c>
      <c r="AU287" s="764">
        <v>37.538699999999999</v>
      </c>
      <c r="AV287" s="764">
        <v>38.999899999999997</v>
      </c>
      <c r="AW287" s="764">
        <v>40.487099999999998</v>
      </c>
      <c r="AX287" s="764">
        <v>41.9758</v>
      </c>
      <c r="AY287" s="764">
        <v>43.311999999999998</v>
      </c>
      <c r="AZ287" s="764">
        <v>44.7423</v>
      </c>
    </row>
    <row r="288" spans="1:52">
      <c r="A288" s="783" t="s">
        <v>485</v>
      </c>
      <c r="B288" s="782" t="s">
        <v>517</v>
      </c>
      <c r="C288" s="764">
        <v>44.810099999999998</v>
      </c>
      <c r="D288" s="764">
        <v>23.834700000000002</v>
      </c>
      <c r="E288" s="764">
        <v>27.981200000000001</v>
      </c>
      <c r="F288" s="764">
        <v>25.491199999999999</v>
      </c>
      <c r="G288" s="764">
        <v>29.347899999999999</v>
      </c>
      <c r="H288" s="764">
        <v>27.860499999999998</v>
      </c>
      <c r="I288" s="764">
        <v>26.711600000000001</v>
      </c>
      <c r="J288" s="764">
        <v>26.126899999999999</v>
      </c>
      <c r="K288" s="764">
        <v>31.409700000000001</v>
      </c>
      <c r="L288" s="764">
        <v>28.2028</v>
      </c>
      <c r="M288" s="764">
        <v>30.819500000000001</v>
      </c>
      <c r="N288" s="764">
        <v>30.133600000000001</v>
      </c>
      <c r="O288" s="764">
        <v>32.834699999999998</v>
      </c>
      <c r="P288" s="764">
        <v>25.8719</v>
      </c>
      <c r="Q288" s="764">
        <v>34.886899999999997</v>
      </c>
      <c r="R288" s="764">
        <v>38.331800000000001</v>
      </c>
      <c r="S288" s="764">
        <v>39.505000000000003</v>
      </c>
      <c r="T288" s="764">
        <v>42.087899999999998</v>
      </c>
      <c r="U288" s="764">
        <v>37.2239</v>
      </c>
      <c r="V288" s="764">
        <v>39.471299999999999</v>
      </c>
      <c r="W288" s="764">
        <v>45.350200000000001</v>
      </c>
      <c r="X288" s="764">
        <v>50.993000000000002</v>
      </c>
      <c r="Y288" s="764">
        <v>37.133600000000001</v>
      </c>
      <c r="Z288" s="764">
        <v>38.924399999999999</v>
      </c>
      <c r="AA288" s="764">
        <v>33.533099999999997</v>
      </c>
      <c r="AB288" s="764">
        <v>39.103099999999998</v>
      </c>
      <c r="AC288" s="764">
        <v>45.206499999999998</v>
      </c>
      <c r="AD288" s="764">
        <v>45.416600000000003</v>
      </c>
      <c r="AE288" s="764">
        <v>46.8596</v>
      </c>
      <c r="AF288" s="764">
        <v>48.117899999999999</v>
      </c>
      <c r="AG288" s="764">
        <v>49.202199999999998</v>
      </c>
      <c r="AH288" s="764">
        <v>50.0047</v>
      </c>
      <c r="AI288" s="764">
        <v>50.629300000000001</v>
      </c>
      <c r="AJ288" s="764">
        <v>51.359400000000001</v>
      </c>
      <c r="AK288" s="764">
        <v>52.014099999999999</v>
      </c>
      <c r="AL288" s="764">
        <v>52.608699999999999</v>
      </c>
      <c r="AM288" s="764">
        <v>53.128399999999999</v>
      </c>
      <c r="AN288" s="764">
        <v>53.697000000000003</v>
      </c>
      <c r="AO288" s="764">
        <v>54.478400000000001</v>
      </c>
      <c r="AP288" s="764">
        <v>55.4816</v>
      </c>
      <c r="AQ288" s="764">
        <v>56.580399999999997</v>
      </c>
      <c r="AR288" s="764">
        <v>57.866599999999998</v>
      </c>
      <c r="AS288" s="764">
        <v>59.4206</v>
      </c>
      <c r="AT288" s="764">
        <v>60.836399999999998</v>
      </c>
      <c r="AU288" s="764">
        <v>62.326799999999999</v>
      </c>
      <c r="AV288" s="764">
        <v>63.803100000000001</v>
      </c>
      <c r="AW288" s="764">
        <v>65.322199999999995</v>
      </c>
      <c r="AX288" s="764">
        <v>66.853399999999993</v>
      </c>
      <c r="AY288" s="764">
        <v>68.275499999999994</v>
      </c>
      <c r="AZ288" s="764">
        <v>69.796300000000002</v>
      </c>
    </row>
    <row r="289" spans="1:52">
      <c r="A289" s="783" t="s">
        <v>485</v>
      </c>
      <c r="B289" s="782" t="s">
        <v>878</v>
      </c>
      <c r="C289" s="764">
        <v>83.774900000000002</v>
      </c>
      <c r="D289" s="764">
        <v>53.6096</v>
      </c>
      <c r="E289" s="764">
        <v>55.0762</v>
      </c>
      <c r="F289" s="764">
        <v>55.192300000000003</v>
      </c>
      <c r="G289" s="764">
        <v>61.496200000000002</v>
      </c>
      <c r="H289" s="764">
        <v>57.557099999999998</v>
      </c>
      <c r="I289" s="764">
        <v>61.044800000000002</v>
      </c>
      <c r="J289" s="764">
        <v>65.517300000000006</v>
      </c>
      <c r="K289" s="764">
        <v>62.809199999999997</v>
      </c>
      <c r="L289" s="764">
        <v>62.018799999999999</v>
      </c>
      <c r="M289" s="764">
        <v>64.603700000000003</v>
      </c>
      <c r="N289" s="764">
        <v>63.917900000000003</v>
      </c>
      <c r="O289" s="764">
        <v>61.881599999999999</v>
      </c>
      <c r="P289" s="764">
        <v>53.407400000000003</v>
      </c>
      <c r="Q289" s="764">
        <v>66.754400000000004</v>
      </c>
      <c r="R289" s="764">
        <v>70.406800000000004</v>
      </c>
      <c r="S289" s="764">
        <v>77.730400000000003</v>
      </c>
      <c r="T289" s="764">
        <v>72.569800000000001</v>
      </c>
      <c r="U289" s="764">
        <v>74.532200000000003</v>
      </c>
      <c r="V289" s="764">
        <v>76.684600000000003</v>
      </c>
      <c r="W289" s="764">
        <v>74.451899999999995</v>
      </c>
      <c r="X289" s="764">
        <v>84.798400000000001</v>
      </c>
      <c r="Y289" s="764">
        <v>76.493200000000002</v>
      </c>
      <c r="Z289" s="764">
        <v>80.0762</v>
      </c>
      <c r="AA289" s="764">
        <v>72.338700000000003</v>
      </c>
      <c r="AB289" s="764">
        <v>77.703599999999994</v>
      </c>
      <c r="AC289" s="764">
        <v>79.170299999999997</v>
      </c>
      <c r="AD289" s="764">
        <v>79.266900000000007</v>
      </c>
      <c r="AE289" s="764">
        <v>81.508700000000005</v>
      </c>
      <c r="AF289" s="764">
        <v>83.001599999999996</v>
      </c>
      <c r="AG289" s="764">
        <v>82.915300000000002</v>
      </c>
      <c r="AH289" s="764">
        <v>82.797700000000006</v>
      </c>
      <c r="AI289" s="764">
        <v>82.713700000000003</v>
      </c>
      <c r="AJ289" s="764">
        <v>82.672700000000006</v>
      </c>
      <c r="AK289" s="764">
        <v>82.225999999999999</v>
      </c>
      <c r="AL289" s="764">
        <v>81.831100000000006</v>
      </c>
      <c r="AM289" s="764">
        <v>81.481399999999994</v>
      </c>
      <c r="AN289" s="764">
        <v>81.176599999999993</v>
      </c>
      <c r="AO289" s="764">
        <v>80.913600000000002</v>
      </c>
      <c r="AP289" s="764">
        <v>80.686700000000002</v>
      </c>
      <c r="AQ289" s="764">
        <v>80.499399999999994</v>
      </c>
      <c r="AR289" s="764">
        <v>80.343400000000003</v>
      </c>
      <c r="AS289" s="764">
        <v>80.2196</v>
      </c>
      <c r="AT289" s="764">
        <v>80.117099999999994</v>
      </c>
      <c r="AU289" s="764">
        <v>80.052199999999999</v>
      </c>
      <c r="AV289" s="764">
        <v>80.011399999999995</v>
      </c>
      <c r="AW289" s="764">
        <v>79.995999999999995</v>
      </c>
      <c r="AX289" s="764">
        <v>80.005099999999999</v>
      </c>
      <c r="AY289" s="764">
        <v>80.037300000000002</v>
      </c>
      <c r="AZ289" s="764">
        <v>80.091499999999996</v>
      </c>
    </row>
    <row r="290" spans="1:52">
      <c r="A290" s="783" t="s">
        <v>485</v>
      </c>
      <c r="B290" s="782" t="s">
        <v>879</v>
      </c>
      <c r="C290" s="764">
        <v>65.785499999999999</v>
      </c>
      <c r="D290" s="764">
        <v>41.824100000000001</v>
      </c>
      <c r="E290" s="764">
        <v>45.728000000000002</v>
      </c>
      <c r="F290" s="764">
        <v>43.322400000000002</v>
      </c>
      <c r="G290" s="764">
        <v>49.720100000000002</v>
      </c>
      <c r="H290" s="764">
        <v>47.268500000000003</v>
      </c>
      <c r="I290" s="764">
        <v>47.565899999999999</v>
      </c>
      <c r="J290" s="764">
        <v>47.750599999999999</v>
      </c>
      <c r="K290" s="764">
        <v>52.161499999999997</v>
      </c>
      <c r="L290" s="764">
        <v>49.104300000000002</v>
      </c>
      <c r="M290" s="764">
        <v>51.6999</v>
      </c>
      <c r="N290" s="764">
        <v>51.942599999999999</v>
      </c>
      <c r="O290" s="764">
        <v>53.810099999999998</v>
      </c>
      <c r="P290" s="764">
        <v>44.248199999999997</v>
      </c>
      <c r="Q290" s="764">
        <v>56.530500000000004</v>
      </c>
      <c r="R290" s="764">
        <v>61.195799999999998</v>
      </c>
      <c r="S290" s="764">
        <v>64.9452</v>
      </c>
      <c r="T290" s="764">
        <v>67.051599999999993</v>
      </c>
      <c r="U290" s="764">
        <v>64.213399999999993</v>
      </c>
      <c r="V290" s="764">
        <v>66.545100000000005</v>
      </c>
      <c r="W290" s="764">
        <v>74.287800000000004</v>
      </c>
      <c r="X290" s="764">
        <v>85.980099999999993</v>
      </c>
      <c r="Y290" s="764">
        <v>65.486500000000007</v>
      </c>
      <c r="Z290" s="764">
        <v>66.254999999999995</v>
      </c>
      <c r="AA290" s="764">
        <v>57.495600000000003</v>
      </c>
      <c r="AB290" s="764">
        <v>66.984099999999998</v>
      </c>
      <c r="AC290" s="764">
        <v>75.241699999999994</v>
      </c>
      <c r="AD290" s="764">
        <v>75.639899999999997</v>
      </c>
      <c r="AE290" s="764">
        <v>77.686899999999994</v>
      </c>
      <c r="AF290" s="764">
        <v>79.011300000000006</v>
      </c>
      <c r="AG290" s="764">
        <v>78.778499999999994</v>
      </c>
      <c r="AH290" s="764">
        <v>78.549499999999995</v>
      </c>
      <c r="AI290" s="764">
        <v>78.370099999999994</v>
      </c>
      <c r="AJ290" s="764">
        <v>78.234499999999997</v>
      </c>
      <c r="AK290" s="764">
        <v>78.107100000000003</v>
      </c>
      <c r="AL290" s="764">
        <v>78.020799999999994</v>
      </c>
      <c r="AM290" s="764">
        <v>77.978999999999999</v>
      </c>
      <c r="AN290" s="764">
        <v>77.978499999999997</v>
      </c>
      <c r="AO290" s="764">
        <v>78.009500000000003</v>
      </c>
      <c r="AP290" s="764">
        <v>78.083299999999994</v>
      </c>
      <c r="AQ290" s="764">
        <v>78.183700000000002</v>
      </c>
      <c r="AR290" s="764">
        <v>78.322599999999994</v>
      </c>
      <c r="AS290" s="764">
        <v>78.483999999999995</v>
      </c>
      <c r="AT290" s="764">
        <v>78.659300000000002</v>
      </c>
      <c r="AU290" s="764">
        <v>78.882000000000005</v>
      </c>
      <c r="AV290" s="764">
        <v>79.122699999999995</v>
      </c>
      <c r="AW290" s="764">
        <v>79.401499999999999</v>
      </c>
      <c r="AX290" s="764">
        <v>79.688699999999997</v>
      </c>
      <c r="AY290" s="764">
        <v>79.997600000000006</v>
      </c>
      <c r="AZ290" s="764">
        <v>80.444199999999995</v>
      </c>
    </row>
    <row r="291" spans="1:52">
      <c r="A291" s="783" t="s">
        <v>485</v>
      </c>
      <c r="B291" s="782" t="s">
        <v>880</v>
      </c>
      <c r="C291" s="764">
        <v>53.662399999999998</v>
      </c>
      <c r="D291" s="764">
        <v>35.430199999999999</v>
      </c>
      <c r="E291" s="764">
        <v>33.932000000000002</v>
      </c>
      <c r="F291" s="764">
        <v>35.103200000000001</v>
      </c>
      <c r="G291" s="764">
        <v>38.641599999999997</v>
      </c>
      <c r="H291" s="764">
        <v>35.338500000000003</v>
      </c>
      <c r="I291" s="764">
        <v>40.098199999999999</v>
      </c>
      <c r="J291" s="764">
        <v>43.893599999999999</v>
      </c>
      <c r="K291" s="764">
        <v>39.113399999999999</v>
      </c>
      <c r="L291" s="764">
        <v>40.442</v>
      </c>
      <c r="M291" s="764">
        <v>41.191099999999999</v>
      </c>
      <c r="N291" s="764">
        <v>41.391599999999997</v>
      </c>
      <c r="O291" s="764">
        <v>38.5533</v>
      </c>
      <c r="P291" s="764">
        <v>35.998199999999997</v>
      </c>
      <c r="Q291" s="764">
        <v>43.347000000000001</v>
      </c>
      <c r="R291" s="764">
        <v>45.5381</v>
      </c>
      <c r="S291" s="764">
        <v>50.804499999999997</v>
      </c>
      <c r="T291" s="764">
        <v>44.556899999999999</v>
      </c>
      <c r="U291" s="764">
        <v>50.254399999999997</v>
      </c>
      <c r="V291" s="764">
        <v>50.2333</v>
      </c>
      <c r="W291" s="764">
        <v>47.9557</v>
      </c>
      <c r="X291" s="764">
        <v>52.459499999999998</v>
      </c>
      <c r="Y291" s="764">
        <v>49.443100000000001</v>
      </c>
      <c r="Z291" s="764">
        <v>52.333500000000001</v>
      </c>
      <c r="AA291" s="764">
        <v>47.6479</v>
      </c>
      <c r="AB291" s="764">
        <v>50.314999999999998</v>
      </c>
      <c r="AC291" s="764">
        <v>50.766199999999998</v>
      </c>
      <c r="AD291" s="764">
        <v>51.231099999999998</v>
      </c>
      <c r="AE291" s="764">
        <v>53.546999999999997</v>
      </c>
      <c r="AF291" s="764">
        <v>55.361400000000003</v>
      </c>
      <c r="AG291" s="764">
        <v>55.798400000000001</v>
      </c>
      <c r="AH291" s="764">
        <v>56.575400000000002</v>
      </c>
      <c r="AI291" s="764">
        <v>57.982900000000001</v>
      </c>
      <c r="AJ291" s="764">
        <v>58.183599999999998</v>
      </c>
      <c r="AK291" s="764">
        <v>58.487499999999997</v>
      </c>
      <c r="AL291" s="764">
        <v>58.510399999999997</v>
      </c>
      <c r="AM291" s="764">
        <v>58.819899999999997</v>
      </c>
      <c r="AN291" s="764">
        <v>59.7346</v>
      </c>
      <c r="AO291" s="764">
        <v>60.505699999999997</v>
      </c>
      <c r="AP291" s="764">
        <v>61.561900000000001</v>
      </c>
      <c r="AQ291" s="764">
        <v>62.2575</v>
      </c>
      <c r="AR291" s="764">
        <v>63.283999999999999</v>
      </c>
      <c r="AS291" s="764">
        <v>63.920400000000001</v>
      </c>
      <c r="AT291" s="764">
        <v>64.774199999999993</v>
      </c>
      <c r="AU291" s="764">
        <v>65.549199999999999</v>
      </c>
      <c r="AV291" s="764">
        <v>66.262</v>
      </c>
      <c r="AW291" s="764">
        <v>67.2012</v>
      </c>
      <c r="AX291" s="764">
        <v>68.023399999999995</v>
      </c>
      <c r="AY291" s="764">
        <v>68.940799999999996</v>
      </c>
      <c r="AZ291" s="764">
        <v>69.603499999999997</v>
      </c>
    </row>
    <row r="292" spans="1:52">
      <c r="A292" s="783" t="s">
        <v>485</v>
      </c>
      <c r="B292" s="782" t="s">
        <v>881</v>
      </c>
      <c r="C292" s="764">
        <v>135.10550000000001</v>
      </c>
      <c r="D292" s="764">
        <v>78.4572</v>
      </c>
      <c r="E292" s="764">
        <v>82.266099999999994</v>
      </c>
      <c r="F292" s="764">
        <v>81.232100000000003</v>
      </c>
      <c r="G292" s="764">
        <v>92.331500000000005</v>
      </c>
      <c r="H292" s="764">
        <v>86.453699999999998</v>
      </c>
      <c r="I292" s="764">
        <v>94.967799999999997</v>
      </c>
      <c r="J292" s="764">
        <v>100.8661</v>
      </c>
      <c r="K292" s="764">
        <v>102.2406</v>
      </c>
      <c r="L292" s="764">
        <v>100.0234</v>
      </c>
      <c r="M292" s="764">
        <v>103.94840000000001</v>
      </c>
      <c r="N292" s="764">
        <v>104.6026</v>
      </c>
      <c r="O292" s="764">
        <v>104.6764</v>
      </c>
      <c r="P292" s="764">
        <v>92.210400000000007</v>
      </c>
      <c r="Q292" s="764">
        <v>118.2128</v>
      </c>
      <c r="R292" s="764">
        <v>127.1712</v>
      </c>
      <c r="S292" s="764">
        <v>136.6679</v>
      </c>
      <c r="T292" s="764">
        <v>132.15119999999999</v>
      </c>
      <c r="U292" s="764">
        <v>134.63069999999999</v>
      </c>
      <c r="V292" s="764">
        <v>137.26849999999999</v>
      </c>
      <c r="W292" s="764">
        <v>127.075</v>
      </c>
      <c r="X292" s="764">
        <v>138.67179999999999</v>
      </c>
      <c r="Y292" s="764">
        <v>134.66589999999999</v>
      </c>
      <c r="Z292" s="764">
        <v>143.55799999999999</v>
      </c>
      <c r="AA292" s="764">
        <v>131.1782</v>
      </c>
      <c r="AB292" s="764">
        <v>136.41999999999999</v>
      </c>
      <c r="AC292" s="764">
        <v>135.47620000000001</v>
      </c>
      <c r="AD292" s="764">
        <v>133.0153</v>
      </c>
      <c r="AE292" s="764">
        <v>134.97110000000001</v>
      </c>
      <c r="AF292" s="764">
        <v>135.7689</v>
      </c>
      <c r="AG292" s="764">
        <v>134.18190000000001</v>
      </c>
      <c r="AH292" s="764">
        <v>131.33539999999999</v>
      </c>
      <c r="AI292" s="764">
        <v>128.69069999999999</v>
      </c>
      <c r="AJ292" s="764">
        <v>126.40989999999999</v>
      </c>
      <c r="AK292" s="764">
        <v>124.4658</v>
      </c>
      <c r="AL292" s="764">
        <v>122.8168</v>
      </c>
      <c r="AM292" s="764">
        <v>121.44410000000001</v>
      </c>
      <c r="AN292" s="764">
        <v>120.3164</v>
      </c>
      <c r="AO292" s="764">
        <v>119.39</v>
      </c>
      <c r="AP292" s="764">
        <v>118.6528</v>
      </c>
      <c r="AQ292" s="764">
        <v>118.0697</v>
      </c>
      <c r="AR292" s="764">
        <v>117.63849999999999</v>
      </c>
      <c r="AS292" s="764">
        <v>117.3424</v>
      </c>
      <c r="AT292" s="764">
        <v>117.1327</v>
      </c>
      <c r="AU292" s="764">
        <v>117.06059999999999</v>
      </c>
      <c r="AV292" s="764">
        <v>117.0675</v>
      </c>
      <c r="AW292" s="764">
        <v>117.1773</v>
      </c>
      <c r="AX292" s="764">
        <v>117.3468</v>
      </c>
      <c r="AY292" s="764">
        <v>117.58499999999999</v>
      </c>
      <c r="AZ292" s="764">
        <v>117.8853</v>
      </c>
    </row>
    <row r="293" spans="1:52">
      <c r="A293" s="783" t="s">
        <v>485</v>
      </c>
      <c r="B293" s="782" t="s">
        <v>882</v>
      </c>
      <c r="C293" s="764">
        <v>41.792499999999997</v>
      </c>
      <c r="D293" s="764">
        <v>39.608400000000003</v>
      </c>
      <c r="E293" s="764">
        <v>40.357599999999998</v>
      </c>
      <c r="F293" s="764">
        <v>40.494700000000002</v>
      </c>
      <c r="G293" s="764">
        <v>45.873399999999997</v>
      </c>
      <c r="H293" s="764">
        <v>42.744700000000002</v>
      </c>
      <c r="I293" s="764">
        <v>48.325000000000003</v>
      </c>
      <c r="J293" s="764">
        <v>51.976799999999997</v>
      </c>
      <c r="K293" s="764">
        <v>50.7562</v>
      </c>
      <c r="L293" s="764">
        <v>50.560400000000001</v>
      </c>
      <c r="M293" s="764">
        <v>51.794800000000002</v>
      </c>
      <c r="N293" s="764">
        <v>52.470100000000002</v>
      </c>
      <c r="O293" s="764">
        <v>51.404499999999999</v>
      </c>
      <c r="P293" s="764">
        <v>46.405000000000001</v>
      </c>
      <c r="Q293" s="764">
        <v>58.573300000000003</v>
      </c>
      <c r="R293" s="764">
        <v>62.651800000000001</v>
      </c>
      <c r="S293" s="764">
        <v>68.09</v>
      </c>
      <c r="T293" s="764">
        <v>64.698700000000002</v>
      </c>
      <c r="U293" s="764">
        <v>68.296599999999998</v>
      </c>
      <c r="V293" s="764">
        <v>69.119600000000005</v>
      </c>
      <c r="W293" s="764">
        <v>67.2714</v>
      </c>
      <c r="X293" s="764">
        <v>74.511099999999999</v>
      </c>
      <c r="Y293" s="764">
        <v>66.9739</v>
      </c>
      <c r="Z293" s="764">
        <v>70.899199999999993</v>
      </c>
      <c r="AA293" s="764">
        <v>64.040099999999995</v>
      </c>
      <c r="AB293" s="764">
        <v>68.543400000000005</v>
      </c>
      <c r="AC293" s="764">
        <v>71.189899999999994</v>
      </c>
      <c r="AD293" s="764">
        <v>69.983900000000006</v>
      </c>
      <c r="AE293" s="764">
        <v>70.811099999999996</v>
      </c>
      <c r="AF293" s="764">
        <v>71.142799999999994</v>
      </c>
      <c r="AG293" s="764">
        <v>70.395399999999995</v>
      </c>
      <c r="AH293" s="764">
        <v>68.833500000000001</v>
      </c>
      <c r="AI293" s="764">
        <v>67.236599999999996</v>
      </c>
      <c r="AJ293" s="764">
        <v>65.844399999999993</v>
      </c>
      <c r="AK293" s="764">
        <v>64.655900000000003</v>
      </c>
      <c r="AL293" s="764">
        <v>63.6006</v>
      </c>
      <c r="AM293" s="764">
        <v>62.616700000000002</v>
      </c>
      <c r="AN293" s="764">
        <v>61.768000000000001</v>
      </c>
      <c r="AO293" s="764">
        <v>61.0807</v>
      </c>
      <c r="AP293" s="764">
        <v>60.498800000000003</v>
      </c>
      <c r="AQ293" s="764">
        <v>60.0321</v>
      </c>
      <c r="AR293" s="764">
        <v>59.7532</v>
      </c>
      <c r="AS293" s="764">
        <v>59.549700000000001</v>
      </c>
      <c r="AT293" s="764">
        <v>59.412999999999997</v>
      </c>
      <c r="AU293" s="764">
        <v>59.3553</v>
      </c>
      <c r="AV293" s="764">
        <v>59.308599999999998</v>
      </c>
      <c r="AW293" s="764">
        <v>59.287700000000001</v>
      </c>
      <c r="AX293" s="764">
        <v>59.371200000000002</v>
      </c>
      <c r="AY293" s="764">
        <v>59.365699999999997</v>
      </c>
      <c r="AZ293" s="764">
        <v>59.456000000000003</v>
      </c>
    </row>
    <row r="294" spans="1:52">
      <c r="A294" s="783" t="s">
        <v>485</v>
      </c>
      <c r="B294" s="782" t="s">
        <v>883</v>
      </c>
      <c r="C294" s="764">
        <v>70.638900000000007</v>
      </c>
      <c r="D294" s="764">
        <v>44.883899999999997</v>
      </c>
      <c r="E294" s="764">
        <v>49.104300000000002</v>
      </c>
      <c r="F294" s="764">
        <v>45.6753</v>
      </c>
      <c r="G294" s="764">
        <v>51.597299999999997</v>
      </c>
      <c r="H294" s="764">
        <v>48.427599999999998</v>
      </c>
      <c r="I294" s="764">
        <v>48.304499999999997</v>
      </c>
      <c r="J294" s="764">
        <v>49.012300000000003</v>
      </c>
      <c r="K294" s="764">
        <v>52.674399999999999</v>
      </c>
      <c r="L294" s="764">
        <v>49.347000000000001</v>
      </c>
      <c r="M294" s="764">
        <v>52.259099999999997</v>
      </c>
      <c r="N294" s="764">
        <v>51.794800000000002</v>
      </c>
      <c r="O294" s="764">
        <v>53.430199999999999</v>
      </c>
      <c r="P294" s="764">
        <v>43.600200000000001</v>
      </c>
      <c r="Q294" s="764">
        <v>55.3048</v>
      </c>
      <c r="R294" s="764">
        <v>59.676400000000001</v>
      </c>
      <c r="S294" s="764">
        <v>63.145099999999999</v>
      </c>
      <c r="T294" s="764">
        <v>65.247399999999999</v>
      </c>
      <c r="U294" s="764">
        <v>62.482999999999997</v>
      </c>
      <c r="V294" s="764">
        <v>65.774900000000002</v>
      </c>
      <c r="W294" s="764">
        <v>66.214799999999997</v>
      </c>
      <c r="X294" s="764">
        <v>73.804199999999994</v>
      </c>
      <c r="Y294" s="764">
        <v>63.004100000000001</v>
      </c>
      <c r="Z294" s="764">
        <v>66.366299999999995</v>
      </c>
      <c r="AA294" s="764">
        <v>59.536900000000003</v>
      </c>
      <c r="AB294" s="764">
        <v>65.435199999999995</v>
      </c>
      <c r="AC294" s="764">
        <v>69.917900000000003</v>
      </c>
      <c r="AD294" s="764">
        <v>69.633700000000005</v>
      </c>
      <c r="AE294" s="764">
        <v>71.962400000000002</v>
      </c>
      <c r="AF294" s="764">
        <v>73.072299999999998</v>
      </c>
      <c r="AG294" s="764">
        <v>72.854699999999994</v>
      </c>
      <c r="AH294" s="764">
        <v>72.265900000000002</v>
      </c>
      <c r="AI294" s="764">
        <v>71.760300000000001</v>
      </c>
      <c r="AJ294" s="764">
        <v>71.387699999999995</v>
      </c>
      <c r="AK294" s="764">
        <v>70.993700000000004</v>
      </c>
      <c r="AL294" s="764">
        <v>70.7346</v>
      </c>
      <c r="AM294" s="764">
        <v>70.598299999999995</v>
      </c>
      <c r="AN294" s="764">
        <v>70.5792</v>
      </c>
      <c r="AO294" s="764">
        <v>70.660300000000007</v>
      </c>
      <c r="AP294" s="764">
        <v>70.837000000000003</v>
      </c>
      <c r="AQ294" s="764">
        <v>71.094300000000004</v>
      </c>
      <c r="AR294" s="764">
        <v>71.4238</v>
      </c>
      <c r="AS294" s="764">
        <v>71.966800000000006</v>
      </c>
      <c r="AT294" s="764">
        <v>72.550200000000004</v>
      </c>
      <c r="AU294" s="764">
        <v>73.180099999999996</v>
      </c>
      <c r="AV294" s="764">
        <v>73.970200000000006</v>
      </c>
      <c r="AW294" s="764">
        <v>74.865099999999998</v>
      </c>
      <c r="AX294" s="764">
        <v>75.761700000000005</v>
      </c>
      <c r="AY294" s="764">
        <v>76.588800000000006</v>
      </c>
      <c r="AZ294" s="764">
        <v>77.563800000000001</v>
      </c>
    </row>
    <row r="295" spans="1:52">
      <c r="A295" s="783" t="s">
        <v>485</v>
      </c>
      <c r="B295" s="782" t="s">
        <v>884</v>
      </c>
      <c r="C295" s="764">
        <v>259.96600000000001</v>
      </c>
      <c r="D295" s="764">
        <v>163.6354</v>
      </c>
      <c r="E295" s="764">
        <v>178.15360000000001</v>
      </c>
      <c r="F295" s="764">
        <v>169.5018</v>
      </c>
      <c r="G295" s="764">
        <v>189.96629999999999</v>
      </c>
      <c r="H295" s="764">
        <v>177.30799999999999</v>
      </c>
      <c r="I295" s="764">
        <v>176.6002</v>
      </c>
      <c r="J295" s="764">
        <v>180.71360000000001</v>
      </c>
      <c r="K295" s="764">
        <v>188.6841</v>
      </c>
      <c r="L295" s="764">
        <v>177.79490000000001</v>
      </c>
      <c r="M295" s="764">
        <v>189.75970000000001</v>
      </c>
      <c r="N295" s="764">
        <v>184.70580000000001</v>
      </c>
      <c r="O295" s="764">
        <v>188.07149999999999</v>
      </c>
      <c r="P295" s="764">
        <v>153.5487</v>
      </c>
      <c r="Q295" s="764">
        <v>196.03809999999999</v>
      </c>
      <c r="R295" s="764">
        <v>211.7902</v>
      </c>
      <c r="S295" s="764">
        <v>225.44839999999999</v>
      </c>
      <c r="T295" s="764">
        <v>223.19579999999999</v>
      </c>
      <c r="U295" s="764">
        <v>212.76089999999999</v>
      </c>
      <c r="V295" s="764">
        <v>220.19929999999999</v>
      </c>
      <c r="W295" s="764">
        <v>231.9109</v>
      </c>
      <c r="X295" s="764">
        <v>261.06330000000003</v>
      </c>
      <c r="Y295" s="764">
        <v>209.52809999999999</v>
      </c>
      <c r="Z295" s="764">
        <v>221.2286</v>
      </c>
      <c r="AA295" s="764">
        <v>196.11070000000001</v>
      </c>
      <c r="AB295" s="764">
        <v>218.637</v>
      </c>
      <c r="AC295" s="764">
        <v>239.8092</v>
      </c>
      <c r="AD295" s="764">
        <v>238.70779999999999</v>
      </c>
      <c r="AE295" s="764">
        <v>246.53739999999999</v>
      </c>
      <c r="AF295" s="764">
        <v>251.57149999999999</v>
      </c>
      <c r="AG295" s="764">
        <v>251.3443</v>
      </c>
      <c r="AH295" s="764">
        <v>250.9966</v>
      </c>
      <c r="AI295" s="764">
        <v>250.4692</v>
      </c>
      <c r="AJ295" s="764">
        <v>250.4659</v>
      </c>
      <c r="AK295" s="764">
        <v>249.86590000000001</v>
      </c>
      <c r="AL295" s="764">
        <v>249.488</v>
      </c>
      <c r="AM295" s="764">
        <v>249.39660000000001</v>
      </c>
      <c r="AN295" s="764">
        <v>249.50360000000001</v>
      </c>
      <c r="AO295" s="764">
        <v>249.81899999999999</v>
      </c>
      <c r="AP295" s="764">
        <v>250.31379999999999</v>
      </c>
      <c r="AQ295" s="764">
        <v>251.18090000000001</v>
      </c>
      <c r="AR295" s="764">
        <v>252.8904</v>
      </c>
      <c r="AS295" s="764">
        <v>254.98159999999999</v>
      </c>
      <c r="AT295" s="764">
        <v>257.00880000000001</v>
      </c>
      <c r="AU295" s="764">
        <v>259.214</v>
      </c>
      <c r="AV295" s="764">
        <v>261.81349999999998</v>
      </c>
      <c r="AW295" s="764">
        <v>264.5188</v>
      </c>
      <c r="AX295" s="764">
        <v>267.2296</v>
      </c>
      <c r="AY295" s="764">
        <v>269.86020000000002</v>
      </c>
      <c r="AZ295" s="764">
        <v>272.66660000000002</v>
      </c>
    </row>
    <row r="296" spans="1:52">
      <c r="A296" s="783" t="s">
        <v>485</v>
      </c>
      <c r="B296" s="782" t="s">
        <v>885</v>
      </c>
      <c r="C296" s="764">
        <v>44.409100000000002</v>
      </c>
      <c r="D296" s="764">
        <v>28.107900000000001</v>
      </c>
      <c r="E296" s="764">
        <v>33.3095</v>
      </c>
      <c r="F296" s="764">
        <v>30.038699999999999</v>
      </c>
      <c r="G296" s="764">
        <v>34.692300000000003</v>
      </c>
      <c r="H296" s="764">
        <v>33.081800000000001</v>
      </c>
      <c r="I296" s="764">
        <v>31.266100000000002</v>
      </c>
      <c r="J296" s="764">
        <v>30.548100000000002</v>
      </c>
      <c r="K296" s="764">
        <v>36.620699999999999</v>
      </c>
      <c r="L296" s="764">
        <v>32.940199999999997</v>
      </c>
      <c r="M296" s="764">
        <v>36.274299999999997</v>
      </c>
      <c r="N296" s="764">
        <v>36.084400000000002</v>
      </c>
      <c r="O296" s="764">
        <v>39.281399999999998</v>
      </c>
      <c r="P296" s="764">
        <v>30.775500000000001</v>
      </c>
      <c r="Q296" s="764">
        <v>41.104900000000001</v>
      </c>
      <c r="R296" s="764">
        <v>46.055100000000003</v>
      </c>
      <c r="S296" s="764">
        <v>47.583799999999997</v>
      </c>
      <c r="T296" s="764">
        <v>50.644799999999996</v>
      </c>
      <c r="U296" s="764">
        <v>44.873399999999997</v>
      </c>
      <c r="V296" s="764">
        <v>48.313000000000002</v>
      </c>
      <c r="W296" s="764">
        <v>55.351700000000001</v>
      </c>
      <c r="X296" s="764">
        <v>61.512300000000003</v>
      </c>
      <c r="Y296" s="764">
        <v>45.811799999999998</v>
      </c>
      <c r="Z296" s="764">
        <v>47.0991</v>
      </c>
      <c r="AA296" s="764">
        <v>41.195799999999998</v>
      </c>
      <c r="AB296" s="764">
        <v>47.627499999999998</v>
      </c>
      <c r="AC296" s="764">
        <v>55.023400000000002</v>
      </c>
      <c r="AD296" s="764">
        <v>55.5929</v>
      </c>
      <c r="AE296" s="764">
        <v>59.187199999999997</v>
      </c>
      <c r="AF296" s="764">
        <v>62.549700000000001</v>
      </c>
      <c r="AG296" s="764">
        <v>65.773200000000003</v>
      </c>
      <c r="AH296" s="764">
        <v>68.590599999999995</v>
      </c>
      <c r="AI296" s="764">
        <v>70.980999999999995</v>
      </c>
      <c r="AJ296" s="764">
        <v>72.919899999999998</v>
      </c>
      <c r="AK296" s="764">
        <v>74.305700000000002</v>
      </c>
      <c r="AL296" s="764">
        <v>75.224199999999996</v>
      </c>
      <c r="AM296" s="764">
        <v>76.154399999999995</v>
      </c>
      <c r="AN296" s="764">
        <v>76.841499999999996</v>
      </c>
      <c r="AO296" s="764">
        <v>77.561000000000007</v>
      </c>
      <c r="AP296" s="764">
        <v>78.610500000000002</v>
      </c>
      <c r="AQ296" s="764">
        <v>80.1785</v>
      </c>
      <c r="AR296" s="764">
        <v>81.680800000000005</v>
      </c>
      <c r="AS296" s="764">
        <v>83.620699999999999</v>
      </c>
      <c r="AT296" s="764">
        <v>85.457999999999998</v>
      </c>
      <c r="AU296" s="764">
        <v>87.108999999999995</v>
      </c>
      <c r="AV296" s="764">
        <v>89.008799999999994</v>
      </c>
      <c r="AW296" s="764">
        <v>90.948599999999999</v>
      </c>
      <c r="AX296" s="764">
        <v>92.601399999999998</v>
      </c>
      <c r="AY296" s="764">
        <v>94.151399999999995</v>
      </c>
      <c r="AZ296" s="764">
        <v>95.846000000000004</v>
      </c>
    </row>
    <row r="297" spans="1:52">
      <c r="A297" s="783" t="s">
        <v>485</v>
      </c>
      <c r="B297" s="782" t="s">
        <v>886</v>
      </c>
      <c r="C297" s="764">
        <v>67.188699999999997</v>
      </c>
      <c r="D297" s="764">
        <v>43.058599999999998</v>
      </c>
      <c r="E297" s="764">
        <v>51.5627</v>
      </c>
      <c r="F297" s="764">
        <v>47.701099999999997</v>
      </c>
      <c r="G297" s="764">
        <v>55.085000000000001</v>
      </c>
      <c r="H297" s="764">
        <v>52.971899999999998</v>
      </c>
      <c r="I297" s="764">
        <v>50.961300000000001</v>
      </c>
      <c r="J297" s="764">
        <v>52.140999999999998</v>
      </c>
      <c r="K297" s="764">
        <v>60.890999999999998</v>
      </c>
      <c r="L297" s="764">
        <v>56.057400000000001</v>
      </c>
      <c r="M297" s="764">
        <v>62.841700000000003</v>
      </c>
      <c r="N297" s="764">
        <v>62.894500000000001</v>
      </c>
      <c r="O297" s="764">
        <v>68.043400000000005</v>
      </c>
      <c r="P297" s="764">
        <v>54.287500000000001</v>
      </c>
      <c r="Q297" s="764">
        <v>73.650000000000006</v>
      </c>
      <c r="R297" s="764">
        <v>83.078500000000005</v>
      </c>
      <c r="S297" s="764">
        <v>87.956299999999999</v>
      </c>
      <c r="T297" s="764">
        <v>92.964799999999997</v>
      </c>
      <c r="U297" s="764">
        <v>84.196899999999999</v>
      </c>
      <c r="V297" s="764">
        <v>89.957800000000006</v>
      </c>
      <c r="W297" s="764">
        <v>94.567700000000002</v>
      </c>
      <c r="X297" s="764">
        <v>106.9027</v>
      </c>
      <c r="Y297" s="764">
        <v>87.202500000000001</v>
      </c>
      <c r="Z297" s="764">
        <v>91.213300000000004</v>
      </c>
      <c r="AA297" s="764">
        <v>80.996399999999994</v>
      </c>
      <c r="AB297" s="764">
        <v>90.556799999999996</v>
      </c>
      <c r="AC297" s="764">
        <v>98.578400000000002</v>
      </c>
      <c r="AD297" s="764">
        <v>98.801699999999997</v>
      </c>
      <c r="AE297" s="764">
        <v>102.7453</v>
      </c>
      <c r="AF297" s="764">
        <v>106.0834</v>
      </c>
      <c r="AG297" s="764">
        <v>108.0299</v>
      </c>
      <c r="AH297" s="764">
        <v>109.91500000000001</v>
      </c>
      <c r="AI297" s="764">
        <v>111.6022</v>
      </c>
      <c r="AJ297" s="764">
        <v>113.19750000000001</v>
      </c>
      <c r="AK297" s="764">
        <v>114.0866</v>
      </c>
      <c r="AL297" s="764">
        <v>114.9873</v>
      </c>
      <c r="AM297" s="764">
        <v>115.91079999999999</v>
      </c>
      <c r="AN297" s="764">
        <v>116.84569999999999</v>
      </c>
      <c r="AO297" s="764">
        <v>117.8276</v>
      </c>
      <c r="AP297" s="764">
        <v>118.95569999999999</v>
      </c>
      <c r="AQ297" s="764">
        <v>120.2218</v>
      </c>
      <c r="AR297" s="764">
        <v>121.8313</v>
      </c>
      <c r="AS297" s="764">
        <v>123.6125</v>
      </c>
      <c r="AT297" s="764">
        <v>125.2865</v>
      </c>
      <c r="AU297" s="764">
        <v>127.11409999999999</v>
      </c>
      <c r="AV297" s="764">
        <v>128.90260000000001</v>
      </c>
      <c r="AW297" s="764">
        <v>130.78749999999999</v>
      </c>
      <c r="AX297" s="764">
        <v>132.63849999999999</v>
      </c>
      <c r="AY297" s="764">
        <v>134.4699</v>
      </c>
      <c r="AZ297" s="764">
        <v>136.2056</v>
      </c>
    </row>
    <row r="298" spans="1:52">
      <c r="A298" s="783" t="s">
        <v>485</v>
      </c>
      <c r="B298" s="782" t="s">
        <v>887</v>
      </c>
      <c r="C298" s="764">
        <v>77.781899999999993</v>
      </c>
      <c r="D298" s="764">
        <v>50.623699999999999</v>
      </c>
      <c r="E298" s="764">
        <v>52.575600000000001</v>
      </c>
      <c r="F298" s="764">
        <v>51.362200000000001</v>
      </c>
      <c r="G298" s="764">
        <v>57.813600000000001</v>
      </c>
      <c r="H298" s="764">
        <v>53.895099999999999</v>
      </c>
      <c r="I298" s="764">
        <v>56.8596</v>
      </c>
      <c r="J298" s="764">
        <v>59.454900000000002</v>
      </c>
      <c r="K298" s="764">
        <v>58.654699999999998</v>
      </c>
      <c r="L298" s="764">
        <v>57.724499999999999</v>
      </c>
      <c r="M298" s="764">
        <v>60.383400000000002</v>
      </c>
      <c r="N298" s="764">
        <v>61.216900000000003</v>
      </c>
      <c r="O298" s="764">
        <v>61.3962</v>
      </c>
      <c r="P298" s="764">
        <v>53.3977</v>
      </c>
      <c r="Q298" s="764">
        <v>66.455399999999997</v>
      </c>
      <c r="R298" s="764">
        <v>71.504099999999994</v>
      </c>
      <c r="S298" s="764">
        <v>77.133899999999997</v>
      </c>
      <c r="T298" s="764">
        <v>74.584999999999994</v>
      </c>
      <c r="U298" s="764">
        <v>76.811300000000003</v>
      </c>
      <c r="V298" s="764">
        <v>78.858099999999993</v>
      </c>
      <c r="W298" s="764">
        <v>86.6999</v>
      </c>
      <c r="X298" s="764">
        <v>98.082099999999997</v>
      </c>
      <c r="Y298" s="764">
        <v>76.165000000000006</v>
      </c>
      <c r="Z298" s="764">
        <v>80.521699999999996</v>
      </c>
      <c r="AA298" s="764">
        <v>68.656199999999998</v>
      </c>
      <c r="AB298" s="764">
        <v>80.575800000000001</v>
      </c>
      <c r="AC298" s="764">
        <v>89.664299999999997</v>
      </c>
      <c r="AD298" s="764">
        <v>93.412700000000001</v>
      </c>
      <c r="AE298" s="764">
        <v>99.750299999999996</v>
      </c>
      <c r="AF298" s="764">
        <v>102.8398</v>
      </c>
      <c r="AG298" s="764">
        <v>104.0205</v>
      </c>
      <c r="AH298" s="764">
        <v>104.90479999999999</v>
      </c>
      <c r="AI298" s="764">
        <v>105.2615</v>
      </c>
      <c r="AJ298" s="764">
        <v>106.1097</v>
      </c>
      <c r="AK298" s="764">
        <v>107.7072</v>
      </c>
      <c r="AL298" s="764">
        <v>109.48950000000001</v>
      </c>
      <c r="AM298" s="764">
        <v>110.0562</v>
      </c>
      <c r="AN298" s="764">
        <v>111.4786</v>
      </c>
      <c r="AO298" s="764">
        <v>113.42489999999999</v>
      </c>
      <c r="AP298" s="764">
        <v>115.27500000000001</v>
      </c>
      <c r="AQ298" s="764">
        <v>119.1878</v>
      </c>
      <c r="AR298" s="764">
        <v>121.7208</v>
      </c>
      <c r="AS298" s="764">
        <v>126.4023</v>
      </c>
      <c r="AT298" s="764">
        <v>130.64619999999999</v>
      </c>
      <c r="AU298" s="764">
        <v>134.3999</v>
      </c>
      <c r="AV298" s="764">
        <v>140.3561</v>
      </c>
      <c r="AW298" s="764">
        <v>144.28829999999999</v>
      </c>
      <c r="AX298" s="764">
        <v>148.92910000000001</v>
      </c>
      <c r="AY298" s="764">
        <v>154.53049999999999</v>
      </c>
      <c r="AZ298" s="764">
        <v>157.23169999999999</v>
      </c>
    </row>
    <row r="299" spans="1:52">
      <c r="A299" s="783" t="s">
        <v>485</v>
      </c>
      <c r="B299" s="782" t="s">
        <v>888</v>
      </c>
      <c r="C299" s="764">
        <v>112.8218</v>
      </c>
      <c r="D299" s="764">
        <v>72.812399999999997</v>
      </c>
      <c r="E299" s="764">
        <v>77.845200000000006</v>
      </c>
      <c r="F299" s="764">
        <v>74.838200000000001</v>
      </c>
      <c r="G299" s="764">
        <v>84.535499999999999</v>
      </c>
      <c r="H299" s="764">
        <v>79.150000000000006</v>
      </c>
      <c r="I299" s="764">
        <v>81.058000000000007</v>
      </c>
      <c r="J299" s="764">
        <v>83.6738</v>
      </c>
      <c r="K299" s="764">
        <v>85.817700000000002</v>
      </c>
      <c r="L299" s="764">
        <v>82.930800000000005</v>
      </c>
      <c r="M299" s="764">
        <v>88.058599999999998</v>
      </c>
      <c r="N299" s="764">
        <v>88.628399999999999</v>
      </c>
      <c r="O299" s="764">
        <v>90.833500000000001</v>
      </c>
      <c r="P299" s="764">
        <v>77.006399999999999</v>
      </c>
      <c r="Q299" s="764">
        <v>97.416200000000003</v>
      </c>
      <c r="R299" s="764">
        <v>105.4361</v>
      </c>
      <c r="S299" s="764">
        <v>112.529</v>
      </c>
      <c r="T299" s="764">
        <v>111.96720000000001</v>
      </c>
      <c r="U299" s="764">
        <v>110.7011</v>
      </c>
      <c r="V299" s="764">
        <v>113.63420000000001</v>
      </c>
      <c r="W299" s="764">
        <v>108.98009999999999</v>
      </c>
      <c r="X299" s="764">
        <v>120.7984</v>
      </c>
      <c r="Y299" s="764">
        <v>112.4267</v>
      </c>
      <c r="Z299" s="764">
        <v>119.5129</v>
      </c>
      <c r="AA299" s="764">
        <v>108.12860000000001</v>
      </c>
      <c r="AB299" s="764">
        <v>113.9653</v>
      </c>
      <c r="AC299" s="764">
        <v>115.1961</v>
      </c>
      <c r="AD299" s="764">
        <v>118.0412</v>
      </c>
      <c r="AE299" s="764">
        <v>124.65940000000001</v>
      </c>
      <c r="AF299" s="764">
        <v>129.26660000000001</v>
      </c>
      <c r="AG299" s="764">
        <v>134.8099</v>
      </c>
      <c r="AH299" s="764">
        <v>138.08070000000001</v>
      </c>
      <c r="AI299" s="764">
        <v>140.71889999999999</v>
      </c>
      <c r="AJ299" s="764">
        <v>145.04419999999999</v>
      </c>
      <c r="AK299" s="764">
        <v>147.626</v>
      </c>
      <c r="AL299" s="764">
        <v>149.71260000000001</v>
      </c>
      <c r="AM299" s="764">
        <v>152.27279999999999</v>
      </c>
      <c r="AN299" s="764">
        <v>156.20949999999999</v>
      </c>
      <c r="AO299" s="764">
        <v>160.0104</v>
      </c>
      <c r="AP299" s="764">
        <v>164.19540000000001</v>
      </c>
      <c r="AQ299" s="764">
        <v>168.08420000000001</v>
      </c>
      <c r="AR299" s="764">
        <v>172.17599999999999</v>
      </c>
      <c r="AS299" s="764">
        <v>177.27090000000001</v>
      </c>
      <c r="AT299" s="764">
        <v>182.0197</v>
      </c>
      <c r="AU299" s="764">
        <v>186.38550000000001</v>
      </c>
      <c r="AV299" s="764">
        <v>191.37870000000001</v>
      </c>
      <c r="AW299" s="764">
        <v>195.70079999999999</v>
      </c>
      <c r="AX299" s="764">
        <v>201.43680000000001</v>
      </c>
      <c r="AY299" s="764">
        <v>205.53530000000001</v>
      </c>
      <c r="AZ299" s="764">
        <v>211.06809999999999</v>
      </c>
    </row>
    <row r="300" spans="1:52">
      <c r="A300" s="783" t="s">
        <v>485</v>
      </c>
      <c r="B300" s="782" t="s">
        <v>889</v>
      </c>
      <c r="C300" s="764">
        <v>175.1172</v>
      </c>
      <c r="D300" s="764">
        <v>176.84710000000001</v>
      </c>
      <c r="E300" s="764">
        <v>192.85919999999999</v>
      </c>
      <c r="F300" s="764">
        <v>168.67660000000001</v>
      </c>
      <c r="G300" s="764">
        <v>168.827</v>
      </c>
      <c r="H300" s="764">
        <v>161.9571</v>
      </c>
      <c r="I300" s="764">
        <v>152.32169999999999</v>
      </c>
      <c r="J300" s="764">
        <v>160.39439999999999</v>
      </c>
      <c r="K300" s="764">
        <v>163.81190000000001</v>
      </c>
      <c r="L300" s="764">
        <v>167.7201</v>
      </c>
      <c r="M300" s="764">
        <v>162.5582</v>
      </c>
      <c r="N300" s="764">
        <v>59.635800000000003</v>
      </c>
      <c r="O300" s="764">
        <v>194.2021</v>
      </c>
      <c r="P300" s="764">
        <v>183.10499999999999</v>
      </c>
      <c r="Q300" s="764">
        <v>202.82599999999999</v>
      </c>
      <c r="R300" s="764">
        <v>78.640799999999999</v>
      </c>
      <c r="S300" s="764">
        <v>174.18469999999999</v>
      </c>
      <c r="T300" s="764">
        <v>162.3956</v>
      </c>
      <c r="U300" s="764">
        <v>158.7585</v>
      </c>
      <c r="V300" s="764">
        <v>160.66149999999999</v>
      </c>
      <c r="W300" s="764">
        <v>133.17509999999999</v>
      </c>
      <c r="X300" s="764">
        <v>224.3929</v>
      </c>
      <c r="Y300" s="764">
        <v>157.2115</v>
      </c>
      <c r="Z300" s="764">
        <v>123.161</v>
      </c>
      <c r="AA300" s="764">
        <v>78.641400000000004</v>
      </c>
      <c r="AB300" s="764">
        <v>39.261299999999999</v>
      </c>
      <c r="AC300" s="764">
        <v>39.983800000000002</v>
      </c>
      <c r="AD300" s="764">
        <v>73.872799999999998</v>
      </c>
      <c r="AE300" s="764">
        <v>75.488699999999994</v>
      </c>
      <c r="AF300" s="764">
        <v>77.911100000000005</v>
      </c>
      <c r="AG300" s="764">
        <v>78.944000000000003</v>
      </c>
      <c r="AH300" s="764">
        <v>80.047399999999996</v>
      </c>
      <c r="AI300" s="764">
        <v>81.215400000000002</v>
      </c>
      <c r="AJ300" s="764">
        <v>82.442499999999995</v>
      </c>
      <c r="AK300" s="764">
        <v>83.723799999999997</v>
      </c>
      <c r="AL300" s="764">
        <v>85.054900000000004</v>
      </c>
      <c r="AM300" s="764">
        <v>86.431600000000003</v>
      </c>
      <c r="AN300" s="764">
        <v>87.850200000000001</v>
      </c>
      <c r="AO300" s="764">
        <v>89.307500000000005</v>
      </c>
      <c r="AP300" s="764">
        <v>90.800299999999993</v>
      </c>
      <c r="AQ300" s="764">
        <v>92.325699999999998</v>
      </c>
      <c r="AR300" s="764">
        <v>93.881299999999996</v>
      </c>
      <c r="AS300" s="764">
        <v>95.464600000000004</v>
      </c>
      <c r="AT300" s="764">
        <v>97.073499999999996</v>
      </c>
      <c r="AU300" s="764">
        <v>98.7059</v>
      </c>
      <c r="AV300" s="764">
        <v>100.36</v>
      </c>
      <c r="AW300" s="764">
        <v>102.03400000000001</v>
      </c>
      <c r="AX300" s="764">
        <v>103.7264</v>
      </c>
      <c r="AY300" s="764">
        <v>105.4357</v>
      </c>
      <c r="AZ300" s="764">
        <v>107.1606</v>
      </c>
    </row>
    <row r="301" spans="1:52">
      <c r="A301" s="783" t="s">
        <v>485</v>
      </c>
      <c r="B301" s="782" t="s">
        <v>25</v>
      </c>
      <c r="C301" s="764">
        <v>0</v>
      </c>
      <c r="D301" s="764">
        <v>0</v>
      </c>
      <c r="E301" s="764">
        <v>0</v>
      </c>
      <c r="F301" s="764">
        <v>0</v>
      </c>
      <c r="G301" s="764">
        <v>0</v>
      </c>
      <c r="H301" s="764">
        <v>0</v>
      </c>
      <c r="I301" s="764">
        <v>0</v>
      </c>
      <c r="J301" s="764">
        <v>0</v>
      </c>
      <c r="K301" s="764">
        <v>0</v>
      </c>
      <c r="L301" s="764">
        <v>0</v>
      </c>
      <c r="M301" s="764">
        <v>0</v>
      </c>
      <c r="N301" s="764">
        <v>0</v>
      </c>
      <c r="O301" s="764">
        <v>0</v>
      </c>
      <c r="P301" s="764">
        <v>0</v>
      </c>
      <c r="Q301" s="764">
        <v>0</v>
      </c>
      <c r="R301" s="764">
        <v>0</v>
      </c>
      <c r="S301" s="764">
        <v>0</v>
      </c>
      <c r="T301" s="764">
        <v>0</v>
      </c>
      <c r="U301" s="764">
        <v>0</v>
      </c>
      <c r="V301" s="764">
        <v>0</v>
      </c>
      <c r="W301" s="764">
        <v>0</v>
      </c>
      <c r="X301" s="764">
        <v>0</v>
      </c>
      <c r="Y301" s="764">
        <v>0</v>
      </c>
      <c r="Z301" s="764">
        <v>0</v>
      </c>
      <c r="AA301" s="764">
        <v>0</v>
      </c>
      <c r="AB301" s="764">
        <v>0</v>
      </c>
      <c r="AC301" s="764">
        <v>0</v>
      </c>
      <c r="AD301" s="764">
        <v>0</v>
      </c>
      <c r="AE301" s="764">
        <v>0</v>
      </c>
      <c r="AF301" s="764">
        <v>0</v>
      </c>
      <c r="AG301" s="764">
        <v>0</v>
      </c>
      <c r="AH301" s="764">
        <v>0</v>
      </c>
      <c r="AI301" s="764">
        <v>0</v>
      </c>
      <c r="AJ301" s="764">
        <v>0</v>
      </c>
      <c r="AK301" s="764">
        <v>0</v>
      </c>
      <c r="AL301" s="764">
        <v>0</v>
      </c>
      <c r="AM301" s="764">
        <v>0</v>
      </c>
      <c r="AN301" s="764">
        <v>0</v>
      </c>
      <c r="AO301" s="764">
        <v>0</v>
      </c>
      <c r="AP301" s="764">
        <v>0</v>
      </c>
      <c r="AQ301" s="764">
        <v>0</v>
      </c>
      <c r="AR301" s="764">
        <v>0</v>
      </c>
      <c r="AS301" s="764">
        <v>0</v>
      </c>
      <c r="AT301" s="764">
        <v>0</v>
      </c>
      <c r="AU301" s="764">
        <v>0</v>
      </c>
      <c r="AV301" s="764">
        <v>0</v>
      </c>
      <c r="AW301" s="764">
        <v>0</v>
      </c>
      <c r="AX301" s="764">
        <v>0</v>
      </c>
      <c r="AY301" s="764">
        <v>0</v>
      </c>
      <c r="AZ301" s="764">
        <v>0</v>
      </c>
    </row>
    <row r="302" spans="1:52">
      <c r="A302" s="783" t="s">
        <v>485</v>
      </c>
      <c r="B302" s="782" t="s">
        <v>26</v>
      </c>
      <c r="C302" s="764">
        <v>9.3207000000000004</v>
      </c>
      <c r="D302" s="764">
        <v>9.5462000000000007</v>
      </c>
      <c r="E302" s="764">
        <v>9.7443000000000008</v>
      </c>
      <c r="F302" s="764">
        <v>9.4649000000000001</v>
      </c>
      <c r="G302" s="764">
        <v>10.302099999999999</v>
      </c>
      <c r="H302" s="764">
        <v>11.8386</v>
      </c>
      <c r="I302" s="764">
        <v>11.6198</v>
      </c>
      <c r="J302" s="764">
        <v>15.832599999999999</v>
      </c>
      <c r="K302" s="764">
        <v>12.4107</v>
      </c>
      <c r="L302" s="764">
        <v>16.087599999999998</v>
      </c>
      <c r="M302" s="764">
        <v>15.1997</v>
      </c>
      <c r="N302" s="764">
        <v>3.1063999999999998</v>
      </c>
      <c r="O302" s="764">
        <v>10.767200000000001</v>
      </c>
      <c r="P302" s="764">
        <v>9.7522000000000002</v>
      </c>
      <c r="Q302" s="764">
        <v>10.7845</v>
      </c>
      <c r="R302" s="764">
        <v>2.6490999999999998</v>
      </c>
      <c r="S302" s="764">
        <v>6.0529999999999999</v>
      </c>
      <c r="T302" s="764">
        <v>5.8137999999999996</v>
      </c>
      <c r="U302" s="764">
        <v>5.9565999999999999</v>
      </c>
      <c r="V302" s="764">
        <v>6.2179000000000002</v>
      </c>
      <c r="W302" s="764">
        <v>5.0403000000000002</v>
      </c>
      <c r="X302" s="764">
        <v>8.6489999999999991</v>
      </c>
      <c r="Y302" s="764">
        <v>6.0555000000000003</v>
      </c>
      <c r="Z302" s="764">
        <v>4.6912000000000003</v>
      </c>
      <c r="AA302" s="764">
        <v>2.9285000000000001</v>
      </c>
      <c r="AB302" s="764">
        <v>1.4621999999999999</v>
      </c>
      <c r="AC302" s="764">
        <v>1.4890000000000001</v>
      </c>
      <c r="AD302" s="764">
        <v>3.3500999999999999</v>
      </c>
      <c r="AE302" s="764">
        <v>3.8369</v>
      </c>
      <c r="AF302" s="764">
        <v>3.9607000000000001</v>
      </c>
      <c r="AG302" s="764">
        <v>4.0094000000000003</v>
      </c>
      <c r="AH302" s="764">
        <v>4.0574000000000003</v>
      </c>
      <c r="AI302" s="764">
        <v>4.1048</v>
      </c>
      <c r="AJ302" s="764">
        <v>4.1516000000000002</v>
      </c>
      <c r="AK302" s="764">
        <v>4.1978999999999997</v>
      </c>
      <c r="AL302" s="764">
        <v>4.2438000000000002</v>
      </c>
      <c r="AM302" s="764">
        <v>4.2892999999999999</v>
      </c>
      <c r="AN302" s="764">
        <v>4.3342999999999998</v>
      </c>
      <c r="AO302" s="764">
        <v>4.3788999999999998</v>
      </c>
      <c r="AP302" s="764">
        <v>4.4233000000000002</v>
      </c>
      <c r="AQ302" s="764">
        <v>4.4672999999999998</v>
      </c>
      <c r="AR302" s="764">
        <v>4.5109000000000004</v>
      </c>
      <c r="AS302" s="764">
        <v>4.5542999999999996</v>
      </c>
      <c r="AT302" s="764">
        <v>4.5975000000000001</v>
      </c>
      <c r="AU302" s="764">
        <v>4.6403999999999996</v>
      </c>
      <c r="AV302" s="764">
        <v>4.6829999999999998</v>
      </c>
      <c r="AW302" s="764">
        <v>4.7255000000000003</v>
      </c>
      <c r="AX302" s="764">
        <v>4.7676999999999996</v>
      </c>
      <c r="AY302" s="764">
        <v>4.8097000000000003</v>
      </c>
      <c r="AZ302" s="764">
        <v>4.8516000000000004</v>
      </c>
    </row>
    <row r="303" spans="1:52">
      <c r="A303" s="783" t="s">
        <v>485</v>
      </c>
      <c r="B303" s="782" t="s">
        <v>890</v>
      </c>
      <c r="C303" s="764">
        <v>507.31700000000001</v>
      </c>
      <c r="D303" s="764">
        <v>581.75149999999996</v>
      </c>
      <c r="E303" s="764">
        <v>622.13710000000003</v>
      </c>
      <c r="F303" s="764">
        <v>688.1653</v>
      </c>
      <c r="G303" s="764">
        <v>612.77269999999999</v>
      </c>
      <c r="H303" s="764">
        <v>576.3963</v>
      </c>
      <c r="I303" s="764">
        <v>484.55149999999998</v>
      </c>
      <c r="J303" s="764">
        <v>506.47379999999998</v>
      </c>
      <c r="K303" s="764">
        <v>432.98340000000002</v>
      </c>
      <c r="L303" s="764">
        <v>480.1327</v>
      </c>
      <c r="M303" s="764">
        <v>453.5557</v>
      </c>
      <c r="N303" s="764">
        <v>161.44409999999999</v>
      </c>
      <c r="O303" s="764">
        <v>481.21039999999999</v>
      </c>
      <c r="P303" s="764">
        <v>479.84210000000002</v>
      </c>
      <c r="Q303" s="764">
        <v>491.64960000000002</v>
      </c>
      <c r="R303" s="764">
        <v>198.3167</v>
      </c>
      <c r="S303" s="764">
        <v>398.54669999999999</v>
      </c>
      <c r="T303" s="764">
        <v>317.30560000000003</v>
      </c>
      <c r="U303" s="764">
        <v>309.26920000000001</v>
      </c>
      <c r="V303" s="764">
        <v>311.19</v>
      </c>
      <c r="W303" s="764">
        <v>252.00909999999999</v>
      </c>
      <c r="X303" s="764">
        <v>432.8399</v>
      </c>
      <c r="Y303" s="764">
        <v>302.64940000000001</v>
      </c>
      <c r="Z303" s="764">
        <v>234.33670000000001</v>
      </c>
      <c r="AA303" s="764">
        <v>146.15350000000001</v>
      </c>
      <c r="AB303" s="764">
        <v>72.986500000000007</v>
      </c>
      <c r="AC303" s="764">
        <v>74.336500000000001</v>
      </c>
      <c r="AD303" s="764">
        <v>136.7687</v>
      </c>
      <c r="AE303" s="764">
        <v>170.18100000000001</v>
      </c>
      <c r="AF303" s="764">
        <v>172.18029999999999</v>
      </c>
      <c r="AG303" s="764">
        <v>170.9128</v>
      </c>
      <c r="AH303" s="764">
        <v>169.6824</v>
      </c>
      <c r="AI303" s="764">
        <v>168.48820000000001</v>
      </c>
      <c r="AJ303" s="764">
        <v>167.32919999999999</v>
      </c>
      <c r="AK303" s="764">
        <v>166.2045</v>
      </c>
      <c r="AL303" s="764">
        <v>165.1131</v>
      </c>
      <c r="AM303" s="764">
        <v>164.02879999999999</v>
      </c>
      <c r="AN303" s="764">
        <v>161.76509999999999</v>
      </c>
      <c r="AO303" s="764">
        <v>159.636</v>
      </c>
      <c r="AP303" s="764">
        <v>157.62979999999999</v>
      </c>
      <c r="AQ303" s="764">
        <v>155.73589999999999</v>
      </c>
      <c r="AR303" s="764">
        <v>153.94460000000001</v>
      </c>
      <c r="AS303" s="764">
        <v>152.2473</v>
      </c>
      <c r="AT303" s="764">
        <v>150.6361</v>
      </c>
      <c r="AU303" s="764">
        <v>149.10400000000001</v>
      </c>
      <c r="AV303" s="764">
        <v>147.6446</v>
      </c>
      <c r="AW303" s="764">
        <v>146.25219999999999</v>
      </c>
      <c r="AX303" s="764">
        <v>144.92179999999999</v>
      </c>
      <c r="AY303" s="764">
        <v>143.64869999999999</v>
      </c>
      <c r="AZ303" s="764">
        <v>142.4289</v>
      </c>
    </row>
    <row r="304" spans="1:52">
      <c r="A304" s="783" t="s">
        <v>485</v>
      </c>
      <c r="B304" s="782" t="s">
        <v>27</v>
      </c>
      <c r="C304" s="764">
        <v>9.2396999999999991</v>
      </c>
      <c r="D304" s="764">
        <v>12.3322</v>
      </c>
      <c r="E304" s="764">
        <v>11.3249</v>
      </c>
      <c r="F304" s="764">
        <v>15.7377</v>
      </c>
      <c r="G304" s="764">
        <v>15.7105</v>
      </c>
      <c r="H304" s="764">
        <v>16.511900000000001</v>
      </c>
      <c r="I304" s="764">
        <v>18.927800000000001</v>
      </c>
      <c r="J304" s="764">
        <v>23.6511</v>
      </c>
      <c r="K304" s="764">
        <v>23.458500000000001</v>
      </c>
      <c r="L304" s="764">
        <v>24.857600000000001</v>
      </c>
      <c r="M304" s="764">
        <v>23.206800000000001</v>
      </c>
      <c r="N304" s="764">
        <v>10.570399999999999</v>
      </c>
      <c r="O304" s="764">
        <v>35.198799999999999</v>
      </c>
      <c r="P304" s="764">
        <v>33.305</v>
      </c>
      <c r="Q304" s="764">
        <v>36.398699999999998</v>
      </c>
      <c r="R304" s="764">
        <v>12.6341</v>
      </c>
      <c r="S304" s="764">
        <v>23.415199999999999</v>
      </c>
      <c r="T304" s="764">
        <v>21.8416</v>
      </c>
      <c r="U304" s="764">
        <v>21.258299999999998</v>
      </c>
      <c r="V304" s="764">
        <v>21.2576</v>
      </c>
      <c r="W304" s="764">
        <v>17.402999999999999</v>
      </c>
      <c r="X304" s="764">
        <v>30.238800000000001</v>
      </c>
      <c r="Y304" s="764">
        <v>20.6995</v>
      </c>
      <c r="Z304" s="764">
        <v>16.284099999999999</v>
      </c>
      <c r="AA304" s="764">
        <v>9.4063999999999997</v>
      </c>
      <c r="AB304" s="764">
        <v>4.6981999999999999</v>
      </c>
      <c r="AC304" s="764">
        <v>4.8033000000000001</v>
      </c>
      <c r="AD304" s="764">
        <v>8.7956000000000003</v>
      </c>
      <c r="AE304" s="764">
        <v>8.3207000000000004</v>
      </c>
      <c r="AF304" s="764">
        <v>8.6519999999999992</v>
      </c>
      <c r="AG304" s="764">
        <v>8.8211999999999993</v>
      </c>
      <c r="AH304" s="764">
        <v>8.9901999999999997</v>
      </c>
      <c r="AI304" s="764">
        <v>9.1588999999999992</v>
      </c>
      <c r="AJ304" s="764">
        <v>9.3274000000000008</v>
      </c>
      <c r="AK304" s="764">
        <v>9.4957999999999991</v>
      </c>
      <c r="AL304" s="764">
        <v>9.6639999999999997</v>
      </c>
      <c r="AM304" s="764">
        <v>9.8322000000000003</v>
      </c>
      <c r="AN304" s="764">
        <v>10.000400000000001</v>
      </c>
      <c r="AO304" s="764">
        <v>10.1686</v>
      </c>
      <c r="AP304" s="764">
        <v>10.3368</v>
      </c>
      <c r="AQ304" s="764">
        <v>10.505100000000001</v>
      </c>
      <c r="AR304" s="764">
        <v>10.6509</v>
      </c>
      <c r="AS304" s="764">
        <v>10.778499999999999</v>
      </c>
      <c r="AT304" s="764">
        <v>10.9107</v>
      </c>
      <c r="AU304" s="764">
        <v>11.0471</v>
      </c>
      <c r="AV304" s="764">
        <v>11.1873</v>
      </c>
      <c r="AW304" s="764">
        <v>11.3309</v>
      </c>
      <c r="AX304" s="764">
        <v>11.477499999999999</v>
      </c>
      <c r="AY304" s="764">
        <v>11.626899999999999</v>
      </c>
      <c r="AZ304" s="764">
        <v>11.7788</v>
      </c>
    </row>
    <row r="305" spans="1:52">
      <c r="A305" s="783" t="s">
        <v>485</v>
      </c>
      <c r="B305" s="782" t="s">
        <v>28</v>
      </c>
      <c r="C305" s="764">
        <v>248.12049999999999</v>
      </c>
      <c r="D305" s="764">
        <v>242.0257</v>
      </c>
      <c r="E305" s="764">
        <v>279.24959999999999</v>
      </c>
      <c r="F305" s="764">
        <v>251.7792</v>
      </c>
      <c r="G305" s="764">
        <v>279.3981</v>
      </c>
      <c r="H305" s="764">
        <v>309.46129999999999</v>
      </c>
      <c r="I305" s="764">
        <v>242.4177</v>
      </c>
      <c r="J305" s="764">
        <v>246.6472</v>
      </c>
      <c r="K305" s="764">
        <v>251.5051</v>
      </c>
      <c r="L305" s="764">
        <v>270.04379999999998</v>
      </c>
      <c r="M305" s="764">
        <v>235.60400000000001</v>
      </c>
      <c r="N305" s="764">
        <v>86.261899999999997</v>
      </c>
      <c r="O305" s="764">
        <v>254.5908</v>
      </c>
      <c r="P305" s="764">
        <v>244.93770000000001</v>
      </c>
      <c r="Q305" s="764">
        <v>265.33109999999999</v>
      </c>
      <c r="R305" s="764">
        <v>116.4165</v>
      </c>
      <c r="S305" s="764">
        <v>233.65530000000001</v>
      </c>
      <c r="T305" s="764">
        <v>178.98230000000001</v>
      </c>
      <c r="U305" s="764">
        <v>177.50219999999999</v>
      </c>
      <c r="V305" s="764">
        <v>180.62270000000001</v>
      </c>
      <c r="W305" s="764">
        <v>147.7646</v>
      </c>
      <c r="X305" s="764">
        <v>257.12459999999999</v>
      </c>
      <c r="Y305" s="764">
        <v>175.94649999999999</v>
      </c>
      <c r="Z305" s="764">
        <v>138.488</v>
      </c>
      <c r="AA305" s="764">
        <v>79.802599999999998</v>
      </c>
      <c r="AB305" s="764">
        <v>39.863799999999998</v>
      </c>
      <c r="AC305" s="764">
        <v>0</v>
      </c>
      <c r="AD305" s="764">
        <v>0</v>
      </c>
      <c r="AE305" s="764">
        <v>0</v>
      </c>
      <c r="AF305" s="764">
        <v>0</v>
      </c>
      <c r="AG305" s="764">
        <v>0</v>
      </c>
      <c r="AH305" s="764">
        <v>0</v>
      </c>
      <c r="AI305" s="764">
        <v>0</v>
      </c>
      <c r="AJ305" s="764">
        <v>0</v>
      </c>
      <c r="AK305" s="764">
        <v>0</v>
      </c>
      <c r="AL305" s="764">
        <v>0</v>
      </c>
      <c r="AM305" s="764">
        <v>0</v>
      </c>
      <c r="AN305" s="764">
        <v>0</v>
      </c>
      <c r="AO305" s="764">
        <v>0</v>
      </c>
      <c r="AP305" s="764">
        <v>0</v>
      </c>
      <c r="AQ305" s="764">
        <v>0</v>
      </c>
      <c r="AR305" s="764">
        <v>0</v>
      </c>
      <c r="AS305" s="764">
        <v>0</v>
      </c>
      <c r="AT305" s="764">
        <v>0</v>
      </c>
      <c r="AU305" s="764">
        <v>0</v>
      </c>
      <c r="AV305" s="764">
        <v>0</v>
      </c>
      <c r="AW305" s="764">
        <v>0</v>
      </c>
      <c r="AX305" s="764">
        <v>0</v>
      </c>
      <c r="AY305" s="764">
        <v>0</v>
      </c>
      <c r="AZ305" s="764">
        <v>0</v>
      </c>
    </row>
    <row r="306" spans="1:52">
      <c r="A306" s="783" t="s">
        <v>485</v>
      </c>
      <c r="B306" s="782" t="s">
        <v>29</v>
      </c>
      <c r="C306" s="764">
        <v>64.410499999999999</v>
      </c>
      <c r="D306" s="764">
        <v>65.511399999999995</v>
      </c>
      <c r="E306" s="764">
        <v>68.528899999999993</v>
      </c>
      <c r="F306" s="764">
        <v>63.0914</v>
      </c>
      <c r="G306" s="764">
        <v>68.504499999999993</v>
      </c>
      <c r="H306" s="764">
        <v>62.762599999999999</v>
      </c>
      <c r="I306" s="764">
        <v>61.082599999999999</v>
      </c>
      <c r="J306" s="764">
        <v>62.785600000000002</v>
      </c>
      <c r="K306" s="764">
        <v>57.892200000000003</v>
      </c>
      <c r="L306" s="764">
        <v>66.142600000000002</v>
      </c>
      <c r="M306" s="764">
        <v>63.729900000000001</v>
      </c>
      <c r="N306" s="764">
        <v>16.5444</v>
      </c>
      <c r="O306" s="764">
        <v>55.248199999999997</v>
      </c>
      <c r="P306" s="764">
        <v>53.217199999999998</v>
      </c>
      <c r="Q306" s="764">
        <v>57.909500000000001</v>
      </c>
      <c r="R306" s="764">
        <v>20.912500000000001</v>
      </c>
      <c r="S306" s="764">
        <v>43.921900000000001</v>
      </c>
      <c r="T306" s="764">
        <v>41.556699999999999</v>
      </c>
      <c r="U306" s="764">
        <v>41.402500000000003</v>
      </c>
      <c r="V306" s="764">
        <v>42.700600000000001</v>
      </c>
      <c r="W306" s="764">
        <v>34.360300000000002</v>
      </c>
      <c r="X306" s="764">
        <v>61.1663</v>
      </c>
      <c r="Y306" s="764">
        <v>42.188000000000002</v>
      </c>
      <c r="Z306" s="764">
        <v>33.072099999999999</v>
      </c>
      <c r="AA306" s="764">
        <v>19.138400000000001</v>
      </c>
      <c r="AB306" s="764">
        <v>9.5832999999999995</v>
      </c>
      <c r="AC306" s="764">
        <v>9.8109000000000002</v>
      </c>
      <c r="AD306" s="764">
        <v>17.046099999999999</v>
      </c>
      <c r="AE306" s="764">
        <v>17.437999999999999</v>
      </c>
      <c r="AF306" s="764">
        <v>17.805</v>
      </c>
      <c r="AG306" s="764">
        <v>17.831499999999998</v>
      </c>
      <c r="AH306" s="764">
        <v>17.8565</v>
      </c>
      <c r="AI306" s="764">
        <v>17.880099999999999</v>
      </c>
      <c r="AJ306" s="764">
        <v>17.9025</v>
      </c>
      <c r="AK306" s="764">
        <v>17.9238</v>
      </c>
      <c r="AL306" s="764">
        <v>17.944299999999998</v>
      </c>
      <c r="AM306" s="764">
        <v>17.964099999999998</v>
      </c>
      <c r="AN306" s="764">
        <v>17.9832</v>
      </c>
      <c r="AO306" s="764">
        <v>18.001799999999999</v>
      </c>
      <c r="AP306" s="764">
        <v>18.0199</v>
      </c>
      <c r="AQ306" s="764">
        <v>18.037800000000001</v>
      </c>
      <c r="AR306" s="764">
        <v>18.055299999999999</v>
      </c>
      <c r="AS306" s="764">
        <v>18.072600000000001</v>
      </c>
      <c r="AT306" s="764">
        <v>18.0898</v>
      </c>
      <c r="AU306" s="764">
        <v>18.1068</v>
      </c>
      <c r="AV306" s="764">
        <v>18.123799999999999</v>
      </c>
      <c r="AW306" s="764">
        <v>18.140699999999999</v>
      </c>
      <c r="AX306" s="764">
        <v>18.157599999999999</v>
      </c>
      <c r="AY306" s="764">
        <v>18.174499999999998</v>
      </c>
      <c r="AZ306" s="764">
        <v>18.191500000000001</v>
      </c>
    </row>
    <row r="307" spans="1:52">
      <c r="A307" s="783" t="s">
        <v>485</v>
      </c>
      <c r="B307" s="782" t="s">
        <v>891</v>
      </c>
      <c r="C307" s="764">
        <v>121.60680000000001</v>
      </c>
      <c r="D307" s="764">
        <v>113.3689</v>
      </c>
      <c r="E307" s="764">
        <v>155.07169999999999</v>
      </c>
      <c r="F307" s="764">
        <v>119.44240000000001</v>
      </c>
      <c r="G307" s="764">
        <v>134.01650000000001</v>
      </c>
      <c r="H307" s="764">
        <v>134.74340000000001</v>
      </c>
      <c r="I307" s="764">
        <v>113.5877</v>
      </c>
      <c r="J307" s="764">
        <v>122.9423</v>
      </c>
      <c r="K307" s="764">
        <v>137.74469999999999</v>
      </c>
      <c r="L307" s="764">
        <v>129.76140000000001</v>
      </c>
      <c r="M307" s="764">
        <v>128.328</v>
      </c>
      <c r="N307" s="764">
        <v>49.570300000000003</v>
      </c>
      <c r="O307" s="764">
        <v>157.8707</v>
      </c>
      <c r="P307" s="764">
        <v>159.26300000000001</v>
      </c>
      <c r="Q307" s="764">
        <v>169.37549999999999</v>
      </c>
      <c r="R307" s="764">
        <v>63.892000000000003</v>
      </c>
      <c r="S307" s="764">
        <v>120.3429</v>
      </c>
      <c r="T307" s="764">
        <v>114.4314</v>
      </c>
      <c r="U307" s="764">
        <v>113.3</v>
      </c>
      <c r="V307" s="764">
        <v>115.3489</v>
      </c>
      <c r="W307" s="764">
        <v>92.4602</v>
      </c>
      <c r="X307" s="764">
        <v>165.1105</v>
      </c>
      <c r="Y307" s="764">
        <v>113.55549999999999</v>
      </c>
      <c r="Z307" s="764">
        <v>89.052300000000002</v>
      </c>
      <c r="AA307" s="764">
        <v>51.167999999999999</v>
      </c>
      <c r="AB307" s="764">
        <v>25.682200000000002</v>
      </c>
      <c r="AC307" s="764">
        <v>26.2879</v>
      </c>
      <c r="AD307" s="764">
        <v>83.746700000000004</v>
      </c>
      <c r="AE307" s="764">
        <v>109.04130000000001</v>
      </c>
      <c r="AF307" s="764">
        <v>117.5386</v>
      </c>
      <c r="AG307" s="764">
        <v>123.88339999999999</v>
      </c>
      <c r="AH307" s="764">
        <v>130.19380000000001</v>
      </c>
      <c r="AI307" s="764">
        <v>136.47069999999999</v>
      </c>
      <c r="AJ307" s="764">
        <v>142.7148</v>
      </c>
      <c r="AK307" s="764">
        <v>148.9272</v>
      </c>
      <c r="AL307" s="764">
        <v>155.1087</v>
      </c>
      <c r="AM307" s="764">
        <v>161.15100000000001</v>
      </c>
      <c r="AN307" s="764">
        <v>166.7885</v>
      </c>
      <c r="AO307" s="764">
        <v>172.4196</v>
      </c>
      <c r="AP307" s="764">
        <v>178.04249999999999</v>
      </c>
      <c r="AQ307" s="764">
        <v>183.65600000000001</v>
      </c>
      <c r="AR307" s="764">
        <v>189.25909999999999</v>
      </c>
      <c r="AS307" s="764">
        <v>194.851</v>
      </c>
      <c r="AT307" s="764">
        <v>200.43100000000001</v>
      </c>
      <c r="AU307" s="764">
        <v>205.99879999999999</v>
      </c>
      <c r="AV307" s="764">
        <v>211.5538</v>
      </c>
      <c r="AW307" s="764">
        <v>217.09559999999999</v>
      </c>
      <c r="AX307" s="764">
        <v>222.624</v>
      </c>
      <c r="AY307" s="764">
        <v>228.13849999999999</v>
      </c>
      <c r="AZ307" s="764">
        <v>233.63900000000001</v>
      </c>
    </row>
    <row r="308" spans="1:52">
      <c r="A308" s="783" t="s">
        <v>485</v>
      </c>
      <c r="B308" s="782" t="s">
        <v>892</v>
      </c>
      <c r="C308" s="764">
        <v>424.84769999999997</v>
      </c>
      <c r="D308" s="764">
        <v>440.50409999999999</v>
      </c>
      <c r="E308" s="764">
        <v>379.15929999999997</v>
      </c>
      <c r="F308" s="764">
        <v>414.49349999999998</v>
      </c>
      <c r="G308" s="764">
        <v>428.91300000000001</v>
      </c>
      <c r="H308" s="764">
        <v>525.05949999999996</v>
      </c>
      <c r="I308" s="764">
        <v>518.02340000000004</v>
      </c>
      <c r="J308" s="764">
        <v>507.3236</v>
      </c>
      <c r="K308" s="764">
        <v>534.61919999999998</v>
      </c>
      <c r="L308" s="764">
        <v>494.9504</v>
      </c>
      <c r="M308" s="764">
        <v>481.55520000000001</v>
      </c>
      <c r="N308" s="764">
        <v>181.71119999999999</v>
      </c>
      <c r="O308" s="764">
        <v>588.35770000000002</v>
      </c>
      <c r="P308" s="764">
        <v>557.81790000000001</v>
      </c>
      <c r="Q308" s="764">
        <v>687.77809999999999</v>
      </c>
      <c r="R308" s="764">
        <v>273.19850000000002</v>
      </c>
      <c r="S308" s="764">
        <v>517.93240000000003</v>
      </c>
      <c r="T308" s="764">
        <v>501.27409999999998</v>
      </c>
      <c r="U308" s="764">
        <v>500.88659999999999</v>
      </c>
      <c r="V308" s="764">
        <v>516.15380000000005</v>
      </c>
      <c r="W308" s="764">
        <v>412.12310000000002</v>
      </c>
      <c r="X308" s="764">
        <v>735.22580000000005</v>
      </c>
      <c r="Y308" s="764">
        <v>504.36540000000002</v>
      </c>
      <c r="Z308" s="764">
        <v>390.22750000000002</v>
      </c>
      <c r="AA308" s="764">
        <v>218.56110000000001</v>
      </c>
      <c r="AB308" s="764">
        <v>109.747</v>
      </c>
      <c r="AC308" s="764">
        <v>112.4327</v>
      </c>
      <c r="AD308" s="764">
        <v>296.00689999999997</v>
      </c>
      <c r="AE308" s="764">
        <v>333.9658</v>
      </c>
      <c r="AF308" s="764">
        <v>338.9633</v>
      </c>
      <c r="AG308" s="764">
        <v>337.7878</v>
      </c>
      <c r="AH308" s="764">
        <v>336.90969999999999</v>
      </c>
      <c r="AI308" s="764">
        <v>336.31380000000001</v>
      </c>
      <c r="AJ308" s="764">
        <v>335.9846</v>
      </c>
      <c r="AK308" s="764">
        <v>335.90699999999998</v>
      </c>
      <c r="AL308" s="764">
        <v>336.06580000000002</v>
      </c>
      <c r="AM308" s="764">
        <v>336.44639999999998</v>
      </c>
      <c r="AN308" s="764">
        <v>337.03460000000001</v>
      </c>
      <c r="AO308" s="764">
        <v>337.8168</v>
      </c>
      <c r="AP308" s="764">
        <v>338.7799</v>
      </c>
      <c r="AQ308" s="764">
        <v>339.9117</v>
      </c>
      <c r="AR308" s="764">
        <v>341.20030000000003</v>
      </c>
      <c r="AS308" s="764">
        <v>342.6345</v>
      </c>
      <c r="AT308" s="764">
        <v>344.20409999999998</v>
      </c>
      <c r="AU308" s="764">
        <v>345.899</v>
      </c>
      <c r="AV308" s="764">
        <v>347.71030000000002</v>
      </c>
      <c r="AW308" s="764">
        <v>349.62920000000003</v>
      </c>
      <c r="AX308" s="764">
        <v>351.64760000000001</v>
      </c>
      <c r="AY308" s="764">
        <v>353.75810000000001</v>
      </c>
      <c r="AZ308" s="764">
        <v>355.95370000000003</v>
      </c>
    </row>
    <row r="309" spans="1:52">
      <c r="A309" s="783" t="s">
        <v>485</v>
      </c>
      <c r="B309" s="782" t="s">
        <v>893</v>
      </c>
      <c r="C309" s="764">
        <v>16.197399999999998</v>
      </c>
      <c r="D309" s="764">
        <v>18.998100000000001</v>
      </c>
      <c r="E309" s="764">
        <v>16.137699999999999</v>
      </c>
      <c r="F309" s="764">
        <v>10.4651</v>
      </c>
      <c r="G309" s="764">
        <v>11.2683</v>
      </c>
      <c r="H309" s="764">
        <v>10.6778</v>
      </c>
      <c r="I309" s="764">
        <v>28.267700000000001</v>
      </c>
      <c r="J309" s="764">
        <v>32.328899999999997</v>
      </c>
      <c r="K309" s="764">
        <v>42.4724</v>
      </c>
      <c r="L309" s="764">
        <v>48.470399999999998</v>
      </c>
      <c r="M309" s="764">
        <v>47.938299999999998</v>
      </c>
      <c r="N309" s="764">
        <v>19.183</v>
      </c>
      <c r="O309" s="764">
        <v>62.777299999999997</v>
      </c>
      <c r="P309" s="764">
        <v>64.203400000000002</v>
      </c>
      <c r="Q309" s="764">
        <v>68.507999999999996</v>
      </c>
      <c r="R309" s="764">
        <v>26.7911</v>
      </c>
      <c r="S309" s="764">
        <v>51.353700000000003</v>
      </c>
      <c r="T309" s="764">
        <v>49.091900000000003</v>
      </c>
      <c r="U309" s="764">
        <v>49.778300000000002</v>
      </c>
      <c r="V309" s="764">
        <v>51.507399999999997</v>
      </c>
      <c r="W309" s="764">
        <v>39.842399999999998</v>
      </c>
      <c r="X309" s="764">
        <v>71.092100000000002</v>
      </c>
      <c r="Y309" s="764">
        <v>50.755099999999999</v>
      </c>
      <c r="Z309" s="764">
        <v>40.245100000000001</v>
      </c>
      <c r="AA309" s="764">
        <v>18.123999999999999</v>
      </c>
      <c r="AB309" s="764">
        <v>9.1260999999999992</v>
      </c>
      <c r="AC309" s="764">
        <v>9.3097999999999992</v>
      </c>
      <c r="AD309" s="764">
        <v>24.055900000000001</v>
      </c>
      <c r="AE309" s="764">
        <v>25.445599999999999</v>
      </c>
      <c r="AF309" s="764">
        <v>27.387599999999999</v>
      </c>
      <c r="AG309" s="764">
        <v>28.618099999999998</v>
      </c>
      <c r="AH309" s="764">
        <v>29.839600000000001</v>
      </c>
      <c r="AI309" s="764">
        <v>31.0733</v>
      </c>
      <c r="AJ309" s="764">
        <v>32.317900000000002</v>
      </c>
      <c r="AK309" s="764">
        <v>33.572299999999998</v>
      </c>
      <c r="AL309" s="764">
        <v>34.835299999999997</v>
      </c>
      <c r="AM309" s="764">
        <v>36.105899999999998</v>
      </c>
      <c r="AN309" s="764">
        <v>37.383200000000002</v>
      </c>
      <c r="AO309" s="764">
        <v>38.666400000000003</v>
      </c>
      <c r="AP309" s="764">
        <v>39.954799999999999</v>
      </c>
      <c r="AQ309" s="764">
        <v>41.247700000000002</v>
      </c>
      <c r="AR309" s="764">
        <v>42.544699999999999</v>
      </c>
      <c r="AS309" s="764">
        <v>43.845100000000002</v>
      </c>
      <c r="AT309" s="764">
        <v>45.148499999999999</v>
      </c>
      <c r="AU309" s="764">
        <v>46.454500000000003</v>
      </c>
      <c r="AV309" s="764">
        <v>47.762700000000002</v>
      </c>
      <c r="AW309" s="764">
        <v>49.072800000000001</v>
      </c>
      <c r="AX309" s="764">
        <v>50.384500000000003</v>
      </c>
      <c r="AY309" s="764">
        <v>51.697400000000002</v>
      </c>
      <c r="AZ309" s="764">
        <v>53.011400000000002</v>
      </c>
    </row>
    <row r="310" spans="1:52">
      <c r="A310" s="783" t="s">
        <v>485</v>
      </c>
      <c r="B310" s="782" t="s">
        <v>30</v>
      </c>
      <c r="C310" s="764">
        <v>1.9787999999999999</v>
      </c>
      <c r="D310" s="764">
        <v>1.6201000000000001</v>
      </c>
      <c r="E310" s="764">
        <v>2.0722999999999998</v>
      </c>
      <c r="F310" s="764">
        <v>0.41909999999999997</v>
      </c>
      <c r="G310" s="764">
        <v>0.4178</v>
      </c>
      <c r="H310" s="764">
        <v>1.2827</v>
      </c>
      <c r="I310" s="764">
        <v>1.6201000000000001</v>
      </c>
      <c r="J310" s="764">
        <v>2.4964</v>
      </c>
      <c r="K310" s="764">
        <v>2.1164999999999998</v>
      </c>
      <c r="L310" s="764">
        <v>2.7946</v>
      </c>
      <c r="M310" s="764">
        <v>2.5348999999999999</v>
      </c>
      <c r="N310" s="764">
        <v>1.0264</v>
      </c>
      <c r="O310" s="764">
        <v>3.1789999999999998</v>
      </c>
      <c r="P310" s="764">
        <v>2.8481999999999998</v>
      </c>
      <c r="Q310" s="764">
        <v>3.3266</v>
      </c>
      <c r="R310" s="764">
        <v>1.1609</v>
      </c>
      <c r="S310" s="764">
        <v>1.8808</v>
      </c>
      <c r="T310" s="764">
        <v>1.6685000000000001</v>
      </c>
      <c r="U310" s="764">
        <v>1.5781000000000001</v>
      </c>
      <c r="V310" s="764">
        <v>1.8383</v>
      </c>
      <c r="W310" s="764">
        <v>1.4198999999999999</v>
      </c>
      <c r="X310" s="764">
        <v>2.5356999999999998</v>
      </c>
      <c r="Y310" s="764">
        <v>1.8089</v>
      </c>
      <c r="Z310" s="764">
        <v>1.4317</v>
      </c>
      <c r="AA310" s="764">
        <v>0.63600000000000001</v>
      </c>
      <c r="AB310" s="764">
        <v>0.3201</v>
      </c>
      <c r="AC310" s="764">
        <v>0.32669999999999999</v>
      </c>
      <c r="AD310" s="764">
        <v>1.3314999999999999</v>
      </c>
      <c r="AE310" s="764">
        <v>1.7952999999999999</v>
      </c>
      <c r="AF310" s="764">
        <v>1.8326</v>
      </c>
      <c r="AG310" s="764">
        <v>1.8354999999999999</v>
      </c>
      <c r="AH310" s="764">
        <v>1.839</v>
      </c>
      <c r="AI310" s="764">
        <v>1.8431</v>
      </c>
      <c r="AJ310" s="764">
        <v>1.8478000000000001</v>
      </c>
      <c r="AK310" s="764">
        <v>1.8531</v>
      </c>
      <c r="AL310" s="764">
        <v>1.8589</v>
      </c>
      <c r="AM310" s="764">
        <v>1.8653</v>
      </c>
      <c r="AN310" s="764">
        <v>1.8721000000000001</v>
      </c>
      <c r="AO310" s="764">
        <v>1.8794999999999999</v>
      </c>
      <c r="AP310" s="764">
        <v>1.8874</v>
      </c>
      <c r="AQ310" s="764">
        <v>1.8956</v>
      </c>
      <c r="AR310" s="764">
        <v>1.9044000000000001</v>
      </c>
      <c r="AS310" s="764">
        <v>1.9135</v>
      </c>
      <c r="AT310" s="764">
        <v>1.923</v>
      </c>
      <c r="AU310" s="764">
        <v>1.9328000000000001</v>
      </c>
      <c r="AV310" s="764">
        <v>1.9429000000000001</v>
      </c>
      <c r="AW310" s="764">
        <v>1.9534</v>
      </c>
      <c r="AX310" s="764">
        <v>1.9641</v>
      </c>
      <c r="AY310" s="764">
        <v>1.9751000000000001</v>
      </c>
      <c r="AZ310" s="764">
        <v>1.9863</v>
      </c>
    </row>
    <row r="311" spans="1:52">
      <c r="A311" s="783" t="s">
        <v>485</v>
      </c>
      <c r="B311" s="782" t="s">
        <v>894</v>
      </c>
      <c r="C311" s="764">
        <v>316.51990000000001</v>
      </c>
      <c r="D311" s="764">
        <v>347.02429999999998</v>
      </c>
      <c r="E311" s="764">
        <v>303.74540000000002</v>
      </c>
      <c r="F311" s="764">
        <v>324.73750000000001</v>
      </c>
      <c r="G311" s="764">
        <v>316.69139999999999</v>
      </c>
      <c r="H311" s="764">
        <v>323.63709999999998</v>
      </c>
      <c r="I311" s="764">
        <v>311.41890000000001</v>
      </c>
      <c r="J311" s="764">
        <v>293.39749999999998</v>
      </c>
      <c r="K311" s="764">
        <v>319.47489999999999</v>
      </c>
      <c r="L311" s="764">
        <v>329.25920000000002</v>
      </c>
      <c r="M311" s="764">
        <v>314.65069999999997</v>
      </c>
      <c r="N311" s="764">
        <v>114.68819999999999</v>
      </c>
      <c r="O311" s="764">
        <v>370.9237</v>
      </c>
      <c r="P311" s="764">
        <v>368.73419999999999</v>
      </c>
      <c r="Q311" s="764">
        <v>391.9504</v>
      </c>
      <c r="R311" s="764">
        <v>155.0521</v>
      </c>
      <c r="S311" s="764">
        <v>315.91770000000002</v>
      </c>
      <c r="T311" s="764">
        <v>302.7867</v>
      </c>
      <c r="U311" s="764">
        <v>298.2013</v>
      </c>
      <c r="V311" s="764">
        <v>299.33089999999999</v>
      </c>
      <c r="W311" s="764">
        <v>231.17769999999999</v>
      </c>
      <c r="X311" s="764">
        <v>412.9341</v>
      </c>
      <c r="Y311" s="764">
        <v>294.2801</v>
      </c>
      <c r="Z311" s="764">
        <v>232.8783</v>
      </c>
      <c r="AA311" s="764">
        <v>103.45140000000001</v>
      </c>
      <c r="AB311" s="764">
        <v>51.979700000000001</v>
      </c>
      <c r="AC311" s="764">
        <v>53.057899999999997</v>
      </c>
      <c r="AD311" s="764">
        <v>125.1037</v>
      </c>
      <c r="AE311" s="764">
        <v>161.96700000000001</v>
      </c>
      <c r="AF311" s="764">
        <v>165.79949999999999</v>
      </c>
      <c r="AG311" s="764">
        <v>165.94499999999999</v>
      </c>
      <c r="AH311" s="764">
        <v>165.89439999999999</v>
      </c>
      <c r="AI311" s="764">
        <v>165.99709999999999</v>
      </c>
      <c r="AJ311" s="764">
        <v>166.2414</v>
      </c>
      <c r="AK311" s="764">
        <v>166.6164</v>
      </c>
      <c r="AL311" s="764">
        <v>167.11189999999999</v>
      </c>
      <c r="AM311" s="764">
        <v>167.7184</v>
      </c>
      <c r="AN311" s="764">
        <v>168.42740000000001</v>
      </c>
      <c r="AO311" s="764">
        <v>169.23060000000001</v>
      </c>
      <c r="AP311" s="764">
        <v>170.1208</v>
      </c>
      <c r="AQ311" s="764">
        <v>171.09119999999999</v>
      </c>
      <c r="AR311" s="764">
        <v>172.13560000000001</v>
      </c>
      <c r="AS311" s="764">
        <v>173.2483</v>
      </c>
      <c r="AT311" s="764">
        <v>174.4239</v>
      </c>
      <c r="AU311" s="764">
        <v>175.65770000000001</v>
      </c>
      <c r="AV311" s="764">
        <v>176.9453</v>
      </c>
      <c r="AW311" s="764">
        <v>178.2824</v>
      </c>
      <c r="AX311" s="764">
        <v>179.66550000000001</v>
      </c>
      <c r="AY311" s="764">
        <v>181.0909</v>
      </c>
      <c r="AZ311" s="764">
        <v>182.5556</v>
      </c>
    </row>
    <row r="312" spans="1:52">
      <c r="A312" s="783" t="s">
        <v>485</v>
      </c>
      <c r="B312" s="782" t="s">
        <v>895</v>
      </c>
      <c r="C312" s="764">
        <v>1939.5650000000001</v>
      </c>
      <c r="D312" s="764">
        <v>1934.0820000000001</v>
      </c>
      <c r="E312" s="764">
        <v>1970.576</v>
      </c>
      <c r="F312" s="764">
        <v>1961.0129999999999</v>
      </c>
      <c r="G312" s="764">
        <v>1957.653</v>
      </c>
      <c r="H312" s="764">
        <v>1980.4010000000001</v>
      </c>
      <c r="I312" s="764">
        <v>1954.4849999999999</v>
      </c>
      <c r="J312" s="764">
        <v>1439.2739999999999</v>
      </c>
      <c r="K312" s="764">
        <v>1396.55</v>
      </c>
      <c r="L312" s="764">
        <v>1761.9780000000001</v>
      </c>
      <c r="M312" s="764">
        <v>2089.9349999999999</v>
      </c>
      <c r="N312" s="764">
        <v>1750.6590000000001</v>
      </c>
      <c r="O312" s="764">
        <v>2075.8870000000002</v>
      </c>
      <c r="P312" s="764">
        <v>2336.04</v>
      </c>
      <c r="Q312" s="764">
        <v>2109.1759999999999</v>
      </c>
      <c r="R312" s="764">
        <v>66.810699999999997</v>
      </c>
      <c r="S312" s="764">
        <v>916.84370000000001</v>
      </c>
      <c r="T312" s="764">
        <v>602.46069999999997</v>
      </c>
      <c r="U312" s="764">
        <v>384.39600000000002</v>
      </c>
      <c r="V312" s="764">
        <v>364.42869999999999</v>
      </c>
      <c r="W312" s="764">
        <v>386.16649999999998</v>
      </c>
      <c r="X312" s="764">
        <v>789.40800000000002</v>
      </c>
      <c r="Y312" s="764">
        <v>859.69510000000002</v>
      </c>
      <c r="Z312" s="764">
        <v>182.4736</v>
      </c>
      <c r="AA312" s="764">
        <v>2.5320999999999998</v>
      </c>
      <c r="AB312" s="764">
        <v>1.5824</v>
      </c>
      <c r="AC312" s="764">
        <v>3.1652999999999998</v>
      </c>
      <c r="AD312" s="764">
        <v>2.2157</v>
      </c>
      <c r="AE312" s="764">
        <v>3.1652999999999998</v>
      </c>
      <c r="AF312" s="764">
        <v>3.1652999999999998</v>
      </c>
      <c r="AG312" s="764">
        <v>3.1652999999999998</v>
      </c>
      <c r="AH312" s="764">
        <v>3.1652999999999998</v>
      </c>
      <c r="AI312" s="764">
        <v>381.73500000000001</v>
      </c>
      <c r="AJ312" s="764">
        <v>416.39510000000001</v>
      </c>
      <c r="AK312" s="764">
        <v>416.39510000000001</v>
      </c>
      <c r="AL312" s="764">
        <v>416.39510000000001</v>
      </c>
      <c r="AM312" s="764">
        <v>416.39510000000001</v>
      </c>
      <c r="AN312" s="764">
        <v>416.39510000000001</v>
      </c>
      <c r="AO312" s="764">
        <v>416.39510000000001</v>
      </c>
      <c r="AP312" s="764">
        <v>416.39510000000001</v>
      </c>
      <c r="AQ312" s="764">
        <v>416.39510000000001</v>
      </c>
      <c r="AR312" s="764">
        <v>416.39510000000001</v>
      </c>
      <c r="AS312" s="764">
        <v>416.39510000000001</v>
      </c>
      <c r="AT312" s="764">
        <v>416.39510000000001</v>
      </c>
      <c r="AU312" s="764">
        <v>416.39510000000001</v>
      </c>
      <c r="AV312" s="764">
        <v>416.39510000000001</v>
      </c>
      <c r="AW312" s="764">
        <v>416.39510000000001</v>
      </c>
      <c r="AX312" s="764">
        <v>416.39510000000001</v>
      </c>
      <c r="AY312" s="764">
        <v>416.39510000000001</v>
      </c>
      <c r="AZ312" s="764">
        <v>416.39510000000001</v>
      </c>
    </row>
    <row r="313" spans="1:52">
      <c r="A313" s="783" t="s">
        <v>485</v>
      </c>
      <c r="B313" s="782" t="s">
        <v>896</v>
      </c>
      <c r="C313" s="764">
        <v>59.020699999999998</v>
      </c>
      <c r="D313" s="764">
        <v>58.87</v>
      </c>
      <c r="E313" s="764">
        <v>60.077100000000002</v>
      </c>
      <c r="F313" s="764">
        <v>59.3904</v>
      </c>
      <c r="G313" s="764">
        <v>58.713999999999999</v>
      </c>
      <c r="H313" s="764">
        <v>60.176200000000001</v>
      </c>
      <c r="I313" s="764">
        <v>59.094900000000003</v>
      </c>
      <c r="J313" s="764">
        <v>43.2483</v>
      </c>
      <c r="K313" s="764">
        <v>41.368099999999998</v>
      </c>
      <c r="L313" s="764">
        <v>51.914299999999997</v>
      </c>
      <c r="M313" s="764">
        <v>61.756700000000002</v>
      </c>
      <c r="N313" s="764">
        <v>53.463000000000001</v>
      </c>
      <c r="O313" s="764">
        <v>60.900100000000002</v>
      </c>
      <c r="P313" s="764">
        <v>68.957599999999999</v>
      </c>
      <c r="Q313" s="764">
        <v>62.319899999999997</v>
      </c>
      <c r="R313" s="764">
        <v>527.36260000000004</v>
      </c>
      <c r="S313" s="764">
        <v>176.70400000000001</v>
      </c>
      <c r="T313" s="764">
        <v>317.72750000000002</v>
      </c>
      <c r="U313" s="764">
        <v>393.64839999999998</v>
      </c>
      <c r="V313" s="764">
        <v>378.78949999999998</v>
      </c>
      <c r="W313" s="764">
        <v>301.26499999999999</v>
      </c>
      <c r="X313" s="764">
        <v>546.05359999999996</v>
      </c>
      <c r="Y313" s="764">
        <v>389.96249999999998</v>
      </c>
      <c r="Z313" s="764">
        <v>321.49610000000001</v>
      </c>
      <c r="AA313" s="764">
        <v>145.88800000000001</v>
      </c>
      <c r="AB313" s="764">
        <v>73.363500000000002</v>
      </c>
      <c r="AC313" s="764">
        <v>75.014499999999998</v>
      </c>
      <c r="AD313" s="764">
        <v>244.1713</v>
      </c>
      <c r="AE313" s="764">
        <v>287.6601</v>
      </c>
      <c r="AF313" s="764">
        <v>293.24959999999999</v>
      </c>
      <c r="AG313" s="764">
        <v>293.25229999999999</v>
      </c>
      <c r="AH313" s="764">
        <v>293.25069999999999</v>
      </c>
      <c r="AI313" s="764">
        <v>293.24299999999999</v>
      </c>
      <c r="AJ313" s="764">
        <v>293.22770000000003</v>
      </c>
      <c r="AK313" s="764">
        <v>293.20429999999999</v>
      </c>
      <c r="AL313" s="764">
        <v>293.17219999999998</v>
      </c>
      <c r="AM313" s="764">
        <v>293.1318</v>
      </c>
      <c r="AN313" s="764">
        <v>293.08339999999998</v>
      </c>
      <c r="AO313" s="764">
        <v>293.02719999999999</v>
      </c>
      <c r="AP313" s="764">
        <v>292.96409999999997</v>
      </c>
      <c r="AQ313" s="764">
        <v>292.8947</v>
      </c>
      <c r="AR313" s="764">
        <v>292.81970000000001</v>
      </c>
      <c r="AS313" s="764">
        <v>292.74</v>
      </c>
      <c r="AT313" s="764">
        <v>292.65640000000002</v>
      </c>
      <c r="AU313" s="764">
        <v>292.56959999999998</v>
      </c>
      <c r="AV313" s="764">
        <v>292.48059999999998</v>
      </c>
      <c r="AW313" s="764">
        <v>292.38979999999998</v>
      </c>
      <c r="AX313" s="764">
        <v>292.29820000000001</v>
      </c>
      <c r="AY313" s="764">
        <v>292.20639999999997</v>
      </c>
      <c r="AZ313" s="764">
        <v>292.11489999999998</v>
      </c>
    </row>
    <row r="314" spans="1:52">
      <c r="A314" s="783" t="s">
        <v>485</v>
      </c>
      <c r="B314" s="782" t="s">
        <v>897</v>
      </c>
      <c r="C314" s="764">
        <v>56.463000000000001</v>
      </c>
      <c r="D314" s="764">
        <v>44.045200000000001</v>
      </c>
      <c r="E314" s="764">
        <v>48.695599999999999</v>
      </c>
      <c r="F314" s="764">
        <v>60.093699999999998</v>
      </c>
      <c r="G314" s="764">
        <v>64.426500000000004</v>
      </c>
      <c r="H314" s="764">
        <v>62.6233</v>
      </c>
      <c r="I314" s="764">
        <v>54.867400000000004</v>
      </c>
      <c r="J314" s="764">
        <v>56.112299999999998</v>
      </c>
      <c r="K314" s="764">
        <v>54.1068</v>
      </c>
      <c r="L314" s="764">
        <v>58.600200000000001</v>
      </c>
      <c r="M314" s="764">
        <v>57.320300000000003</v>
      </c>
      <c r="N314" s="764">
        <v>27.661799999999999</v>
      </c>
      <c r="O314" s="764">
        <v>90.229399999999998</v>
      </c>
      <c r="P314" s="764">
        <v>90.517399999999995</v>
      </c>
      <c r="Q314" s="764">
        <v>96.873800000000003</v>
      </c>
      <c r="R314" s="764">
        <v>33.711100000000002</v>
      </c>
      <c r="S314" s="764">
        <v>65.955200000000005</v>
      </c>
      <c r="T314" s="764">
        <v>62.347499999999997</v>
      </c>
      <c r="U314" s="764">
        <v>60.633099999999999</v>
      </c>
      <c r="V314" s="764">
        <v>60.299300000000002</v>
      </c>
      <c r="W314" s="764">
        <v>48.833500000000001</v>
      </c>
      <c r="X314" s="764">
        <v>85.920199999999994</v>
      </c>
      <c r="Y314" s="764">
        <v>60.213799999999999</v>
      </c>
      <c r="Z314" s="764">
        <v>47.650500000000001</v>
      </c>
      <c r="AA314" s="764">
        <v>25.930599999999998</v>
      </c>
      <c r="AB314" s="764">
        <v>13.076599999999999</v>
      </c>
      <c r="AC314" s="764">
        <v>13.394500000000001</v>
      </c>
      <c r="AD314" s="764">
        <v>39.920299999999997</v>
      </c>
      <c r="AE314" s="764">
        <v>49.787999999999997</v>
      </c>
      <c r="AF314" s="764">
        <v>53.693300000000001</v>
      </c>
      <c r="AG314" s="764">
        <v>56.671199999999999</v>
      </c>
      <c r="AH314" s="764">
        <v>59.685200000000002</v>
      </c>
      <c r="AI314" s="764">
        <v>62.732399999999998</v>
      </c>
      <c r="AJ314" s="764">
        <v>65.810599999999994</v>
      </c>
      <c r="AK314" s="764">
        <v>68.917599999999993</v>
      </c>
      <c r="AL314" s="764">
        <v>72.051500000000004</v>
      </c>
      <c r="AM314" s="764">
        <v>75.210599999999999</v>
      </c>
      <c r="AN314" s="764">
        <v>78.3934</v>
      </c>
      <c r="AO314" s="764">
        <v>81.598399999999998</v>
      </c>
      <c r="AP314" s="764">
        <v>84.824299999999994</v>
      </c>
      <c r="AQ314" s="764">
        <v>88.069900000000004</v>
      </c>
      <c r="AR314" s="764">
        <v>91.334000000000003</v>
      </c>
      <c r="AS314" s="764">
        <v>94.615499999999997</v>
      </c>
      <c r="AT314" s="764">
        <v>97.913499999999999</v>
      </c>
      <c r="AU314" s="764">
        <v>101.227</v>
      </c>
      <c r="AV314" s="764">
        <v>104.55500000000001</v>
      </c>
      <c r="AW314" s="764">
        <v>107.8968</v>
      </c>
      <c r="AX314" s="764">
        <v>111.2514</v>
      </c>
      <c r="AY314" s="764">
        <v>114.6181</v>
      </c>
      <c r="AZ314" s="764">
        <v>117.99630000000001</v>
      </c>
    </row>
    <row r="315" spans="1:52">
      <c r="A315" s="783" t="s">
        <v>485</v>
      </c>
      <c r="B315" s="782" t="s">
        <v>898</v>
      </c>
      <c r="C315" s="764">
        <v>35.187899999999999</v>
      </c>
      <c r="D315" s="764">
        <v>35.223500000000001</v>
      </c>
      <c r="E315" s="764">
        <v>35.959600000000002</v>
      </c>
      <c r="F315" s="764">
        <v>44.794600000000003</v>
      </c>
      <c r="G315" s="764">
        <v>53.866</v>
      </c>
      <c r="H315" s="764">
        <v>44.002899999999997</v>
      </c>
      <c r="I315" s="764">
        <v>38.815600000000003</v>
      </c>
      <c r="J315" s="764">
        <v>46.741500000000002</v>
      </c>
      <c r="K315" s="764">
        <v>50.503900000000002</v>
      </c>
      <c r="L315" s="764">
        <v>74.147300000000001</v>
      </c>
      <c r="M315" s="764">
        <v>70.320700000000002</v>
      </c>
      <c r="N315" s="764">
        <v>17.491299999999999</v>
      </c>
      <c r="O315" s="764">
        <v>57.091200000000001</v>
      </c>
      <c r="P315" s="764">
        <v>53.453600000000002</v>
      </c>
      <c r="Q315" s="764">
        <v>56.934399999999997</v>
      </c>
      <c r="R315" s="764">
        <v>19.8644</v>
      </c>
      <c r="S315" s="764">
        <v>40.158900000000003</v>
      </c>
      <c r="T315" s="764">
        <v>38.1083</v>
      </c>
      <c r="U315" s="764">
        <v>37.904200000000003</v>
      </c>
      <c r="V315" s="764">
        <v>37.590699999999998</v>
      </c>
      <c r="W315" s="764">
        <v>30.319099999999999</v>
      </c>
      <c r="X315" s="764">
        <v>53.325400000000002</v>
      </c>
      <c r="Y315" s="764">
        <v>37.297699999999999</v>
      </c>
      <c r="Z315" s="764">
        <v>29.495000000000001</v>
      </c>
      <c r="AA315" s="764">
        <v>15.824</v>
      </c>
      <c r="AB315" s="764">
        <v>7.9587000000000003</v>
      </c>
      <c r="AC315" s="764">
        <v>8.1494999999999997</v>
      </c>
      <c r="AD315" s="764">
        <v>29.7697</v>
      </c>
      <c r="AE315" s="764">
        <v>36.383099999999999</v>
      </c>
      <c r="AF315" s="764">
        <v>36.548099999999998</v>
      </c>
      <c r="AG315" s="764">
        <v>36.0289</v>
      </c>
      <c r="AH315" s="764">
        <v>35.5304</v>
      </c>
      <c r="AI315" s="764">
        <v>35.051099999999998</v>
      </c>
      <c r="AJ315" s="764">
        <v>34.589799999999997</v>
      </c>
      <c r="AK315" s="764">
        <v>34.145400000000002</v>
      </c>
      <c r="AL315" s="764">
        <v>33.716799999999999</v>
      </c>
      <c r="AM315" s="764">
        <v>33.302900000000001</v>
      </c>
      <c r="AN315" s="764">
        <v>32.902900000000002</v>
      </c>
      <c r="AO315" s="764">
        <v>32.515999999999998</v>
      </c>
      <c r="AP315" s="764">
        <v>32.141199999999998</v>
      </c>
      <c r="AQ315" s="764">
        <v>31.777899999999999</v>
      </c>
      <c r="AR315" s="764">
        <v>31.4254</v>
      </c>
      <c r="AS315" s="764">
        <v>31.082899999999999</v>
      </c>
      <c r="AT315" s="764">
        <v>30.7498</v>
      </c>
      <c r="AU315" s="764">
        <v>30.4255</v>
      </c>
      <c r="AV315" s="764">
        <v>30.109400000000001</v>
      </c>
      <c r="AW315" s="764">
        <v>29.800999999999998</v>
      </c>
      <c r="AX315" s="764">
        <v>29.499700000000001</v>
      </c>
      <c r="AY315" s="764">
        <v>29.204999999999998</v>
      </c>
      <c r="AZ315" s="764">
        <v>28.916399999999999</v>
      </c>
    </row>
    <row r="316" spans="1:52">
      <c r="A316" s="783" t="s">
        <v>485</v>
      </c>
      <c r="B316" s="782" t="s">
        <v>899</v>
      </c>
      <c r="C316" s="764">
        <v>14.464399999999999</v>
      </c>
      <c r="D316" s="764">
        <v>12.757199999999999</v>
      </c>
      <c r="E316" s="764">
        <v>16.805099999999999</v>
      </c>
      <c r="F316" s="764">
        <v>24.653700000000001</v>
      </c>
      <c r="G316" s="764">
        <v>16.951000000000001</v>
      </c>
      <c r="H316" s="764">
        <v>19.0885</v>
      </c>
      <c r="I316" s="764">
        <v>10.2677</v>
      </c>
      <c r="J316" s="764">
        <v>9.7765000000000004</v>
      </c>
      <c r="K316" s="764">
        <v>8.6005000000000003</v>
      </c>
      <c r="L316" s="764">
        <v>7.6896000000000004</v>
      </c>
      <c r="M316" s="764">
        <v>7.2655000000000003</v>
      </c>
      <c r="N316" s="764">
        <v>2.5819000000000001</v>
      </c>
      <c r="O316" s="764">
        <v>8.2754999999999992</v>
      </c>
      <c r="P316" s="764">
        <v>7.2019000000000002</v>
      </c>
      <c r="Q316" s="764">
        <v>8.1847999999999992</v>
      </c>
      <c r="R316" s="764">
        <v>2.7669999999999999</v>
      </c>
      <c r="S316" s="764">
        <v>6.0033000000000003</v>
      </c>
      <c r="T316" s="764">
        <v>5.2885999999999997</v>
      </c>
      <c r="U316" s="764">
        <v>5.4991000000000003</v>
      </c>
      <c r="V316" s="764">
        <v>5.4905999999999997</v>
      </c>
      <c r="W316" s="764">
        <v>4.4217000000000004</v>
      </c>
      <c r="X316" s="764">
        <v>7.7953000000000001</v>
      </c>
      <c r="Y316" s="764">
        <v>5.4484000000000004</v>
      </c>
      <c r="Z316" s="764">
        <v>4.3105000000000002</v>
      </c>
      <c r="AA316" s="764">
        <v>2.2972999999999999</v>
      </c>
      <c r="AB316" s="764">
        <v>1.1545000000000001</v>
      </c>
      <c r="AC316" s="764">
        <v>1.1817</v>
      </c>
      <c r="AD316" s="764">
        <v>2.44</v>
      </c>
      <c r="AE316" s="764">
        <v>2.4689999999999999</v>
      </c>
      <c r="AF316" s="764">
        <v>2.7734000000000001</v>
      </c>
      <c r="AG316" s="764">
        <v>3.0188000000000001</v>
      </c>
      <c r="AH316" s="764">
        <v>3.2541000000000002</v>
      </c>
      <c r="AI316" s="764">
        <v>3.3546999999999998</v>
      </c>
      <c r="AJ316" s="764">
        <v>3.4310999999999998</v>
      </c>
      <c r="AK316" s="764">
        <v>3.5173000000000001</v>
      </c>
      <c r="AL316" s="764">
        <v>3.6120999999999999</v>
      </c>
      <c r="AM316" s="764">
        <v>3.7141000000000002</v>
      </c>
      <c r="AN316" s="764">
        <v>3.8224999999999998</v>
      </c>
      <c r="AO316" s="764">
        <v>3.9365000000000001</v>
      </c>
      <c r="AP316" s="764">
        <v>4.0553999999999997</v>
      </c>
      <c r="AQ316" s="764">
        <v>4.1784999999999997</v>
      </c>
      <c r="AR316" s="764">
        <v>4.3055000000000003</v>
      </c>
      <c r="AS316" s="764">
        <v>4.4359000000000002</v>
      </c>
      <c r="AT316" s="764">
        <v>4.5693999999999999</v>
      </c>
      <c r="AU316" s="764">
        <v>4.7057000000000002</v>
      </c>
      <c r="AV316" s="764">
        <v>4.8445</v>
      </c>
      <c r="AW316" s="764">
        <v>4.9855</v>
      </c>
      <c r="AX316" s="764">
        <v>5.1287000000000003</v>
      </c>
      <c r="AY316" s="764">
        <v>5.2737999999999996</v>
      </c>
      <c r="AZ316" s="764">
        <v>5.4206000000000003</v>
      </c>
    </row>
    <row r="317" spans="1:52">
      <c r="A317" s="783" t="s">
        <v>485</v>
      </c>
      <c r="B317" s="782" t="s">
        <v>900</v>
      </c>
      <c r="C317" s="764">
        <v>10.851599999999999</v>
      </c>
      <c r="D317" s="764">
        <v>11.1135</v>
      </c>
      <c r="E317" s="764">
        <v>13.867599999999999</v>
      </c>
      <c r="F317" s="764">
        <v>20.8355</v>
      </c>
      <c r="G317" s="764">
        <v>21.618600000000001</v>
      </c>
      <c r="H317" s="764">
        <v>20.828399999999998</v>
      </c>
      <c r="I317" s="764">
        <v>21.360600000000002</v>
      </c>
      <c r="J317" s="764">
        <v>28.9727</v>
      </c>
      <c r="K317" s="764">
        <v>32.613</v>
      </c>
      <c r="L317" s="764">
        <v>36.831800000000001</v>
      </c>
      <c r="M317" s="764">
        <v>35.476199999999999</v>
      </c>
      <c r="N317" s="764">
        <v>14.976100000000001</v>
      </c>
      <c r="O317" s="764">
        <v>50.116199999999999</v>
      </c>
      <c r="P317" s="764">
        <v>48.494</v>
      </c>
      <c r="Q317" s="764">
        <v>53.445900000000002</v>
      </c>
      <c r="R317" s="764">
        <v>21.494900000000001</v>
      </c>
      <c r="S317" s="764">
        <v>45.507199999999997</v>
      </c>
      <c r="T317" s="764">
        <v>43.151200000000003</v>
      </c>
      <c r="U317" s="764">
        <v>42.959400000000002</v>
      </c>
      <c r="V317" s="764">
        <v>43.938299999999998</v>
      </c>
      <c r="W317" s="764">
        <v>35.370800000000003</v>
      </c>
      <c r="X317" s="764">
        <v>62.391199999999998</v>
      </c>
      <c r="Y317" s="764">
        <v>43.576000000000001</v>
      </c>
      <c r="Z317" s="764">
        <v>34.487299999999998</v>
      </c>
      <c r="AA317" s="764">
        <v>18.357500000000002</v>
      </c>
      <c r="AB317" s="764">
        <v>9.2255000000000003</v>
      </c>
      <c r="AC317" s="764">
        <v>9.4431999999999992</v>
      </c>
      <c r="AD317" s="764">
        <v>41.679099999999998</v>
      </c>
      <c r="AE317" s="764">
        <v>57.109699999999997</v>
      </c>
      <c r="AF317" s="764">
        <v>58.061399999999999</v>
      </c>
      <c r="AG317" s="764">
        <v>57.9161</v>
      </c>
      <c r="AH317" s="764">
        <v>57.782899999999998</v>
      </c>
      <c r="AI317" s="764">
        <v>57.6616</v>
      </c>
      <c r="AJ317" s="764">
        <v>57.552199999999999</v>
      </c>
      <c r="AK317" s="764">
        <v>57.454700000000003</v>
      </c>
      <c r="AL317" s="764">
        <v>57.368899999999996</v>
      </c>
      <c r="AM317" s="764">
        <v>57.294600000000003</v>
      </c>
      <c r="AN317" s="764">
        <v>57.231699999999996</v>
      </c>
      <c r="AO317" s="764">
        <v>57.1798</v>
      </c>
      <c r="AP317" s="764">
        <v>57.1387</v>
      </c>
      <c r="AQ317" s="764">
        <v>57.107999999999997</v>
      </c>
      <c r="AR317" s="764">
        <v>57.087400000000002</v>
      </c>
      <c r="AS317" s="764">
        <v>57.0764</v>
      </c>
      <c r="AT317" s="764">
        <v>57.0747</v>
      </c>
      <c r="AU317" s="764">
        <v>57.081899999999997</v>
      </c>
      <c r="AV317" s="764">
        <v>57.097299999999997</v>
      </c>
      <c r="AW317" s="764">
        <v>57.120699999999999</v>
      </c>
      <c r="AX317" s="764">
        <v>57.151600000000002</v>
      </c>
      <c r="AY317" s="764">
        <v>57.189500000000002</v>
      </c>
      <c r="AZ317" s="764">
        <v>57.234000000000002</v>
      </c>
    </row>
    <row r="318" spans="1:52">
      <c r="A318" s="783" t="s">
        <v>485</v>
      </c>
      <c r="B318" s="782" t="s">
        <v>901</v>
      </c>
      <c r="C318" s="764">
        <v>14.488799999999999</v>
      </c>
      <c r="D318" s="764">
        <v>16.075199999999999</v>
      </c>
      <c r="E318" s="764">
        <v>23.151399999999999</v>
      </c>
      <c r="F318" s="764">
        <v>25.150600000000001</v>
      </c>
      <c r="G318" s="764">
        <v>29.323499999999999</v>
      </c>
      <c r="H318" s="764">
        <v>28.275300000000001</v>
      </c>
      <c r="I318" s="764">
        <v>35.833599999999997</v>
      </c>
      <c r="J318" s="764">
        <v>37.089199999999998</v>
      </c>
      <c r="K318" s="764">
        <v>36.7209</v>
      </c>
      <c r="L318" s="764">
        <v>42.688600000000001</v>
      </c>
      <c r="M318" s="764">
        <v>39.9161</v>
      </c>
      <c r="N318" s="764">
        <v>19.422999999999998</v>
      </c>
      <c r="O318" s="764">
        <v>63.330199999999998</v>
      </c>
      <c r="P318" s="764">
        <v>61.281500000000001</v>
      </c>
      <c r="Q318" s="764">
        <v>65.843000000000004</v>
      </c>
      <c r="R318" s="764">
        <v>24.952200000000001</v>
      </c>
      <c r="S318" s="764">
        <v>46.162399999999998</v>
      </c>
      <c r="T318" s="764">
        <v>44.357999999999997</v>
      </c>
      <c r="U318" s="764">
        <v>44.408200000000001</v>
      </c>
      <c r="V318" s="764">
        <v>46.192700000000002</v>
      </c>
      <c r="W318" s="764">
        <v>37.074199999999998</v>
      </c>
      <c r="X318" s="764">
        <v>65.551199999999994</v>
      </c>
      <c r="Y318" s="764">
        <v>45.832900000000002</v>
      </c>
      <c r="Z318" s="764">
        <v>36.382399999999997</v>
      </c>
      <c r="AA318" s="764">
        <v>19.255600000000001</v>
      </c>
      <c r="AB318" s="764">
        <v>9.6696000000000009</v>
      </c>
      <c r="AC318" s="764">
        <v>9.8897999999999993</v>
      </c>
      <c r="AD318" s="764">
        <v>28.689299999999999</v>
      </c>
      <c r="AE318" s="764">
        <v>32.611400000000003</v>
      </c>
      <c r="AF318" s="764">
        <v>35.655099999999997</v>
      </c>
      <c r="AG318" s="764">
        <v>38.086300000000001</v>
      </c>
      <c r="AH318" s="764">
        <v>40.536299999999997</v>
      </c>
      <c r="AI318" s="764">
        <v>43.003500000000003</v>
      </c>
      <c r="AJ318" s="764">
        <v>45.486600000000003</v>
      </c>
      <c r="AK318" s="764">
        <v>47.984400000000001</v>
      </c>
      <c r="AL318" s="764">
        <v>50.495699999999999</v>
      </c>
      <c r="AM318" s="764">
        <v>53.019799999999996</v>
      </c>
      <c r="AN318" s="764">
        <v>55.555700000000002</v>
      </c>
      <c r="AO318" s="764">
        <v>58.102699999999999</v>
      </c>
      <c r="AP318" s="764">
        <v>60.6601</v>
      </c>
      <c r="AQ318" s="764">
        <v>63.2271</v>
      </c>
      <c r="AR318" s="764">
        <v>65.803299999999993</v>
      </c>
      <c r="AS318" s="764">
        <v>68.388000000000005</v>
      </c>
      <c r="AT318" s="764">
        <v>70.980699999999999</v>
      </c>
      <c r="AU318" s="764">
        <v>73.5809</v>
      </c>
      <c r="AV318" s="764">
        <v>76.188100000000006</v>
      </c>
      <c r="AW318" s="764">
        <v>78.802000000000007</v>
      </c>
      <c r="AX318" s="764">
        <v>81.421999999999997</v>
      </c>
      <c r="AY318" s="764">
        <v>84.047700000000006</v>
      </c>
      <c r="AZ318" s="764">
        <v>86.678899999999999</v>
      </c>
    </row>
    <row r="319" spans="1:52">
      <c r="A319" s="783" t="s">
        <v>485</v>
      </c>
      <c r="B319" s="782" t="s">
        <v>902</v>
      </c>
      <c r="C319" s="764">
        <v>0</v>
      </c>
      <c r="D319" s="764">
        <v>0</v>
      </c>
      <c r="E319" s="764">
        <v>0</v>
      </c>
      <c r="F319" s="764">
        <v>0</v>
      </c>
      <c r="G319" s="764">
        <v>0</v>
      </c>
      <c r="H319" s="764">
        <v>0</v>
      </c>
      <c r="I319" s="764">
        <v>0</v>
      </c>
      <c r="J319" s="764">
        <v>0</v>
      </c>
      <c r="K319" s="764">
        <v>0</v>
      </c>
      <c r="L319" s="764">
        <v>0</v>
      </c>
      <c r="M319" s="764">
        <v>0</v>
      </c>
      <c r="N319" s="764">
        <v>0</v>
      </c>
      <c r="O319" s="764">
        <v>0</v>
      </c>
      <c r="P319" s="764">
        <v>0</v>
      </c>
      <c r="Q319" s="764">
        <v>0</v>
      </c>
      <c r="R319" s="764">
        <v>0</v>
      </c>
      <c r="S319" s="764">
        <v>0</v>
      </c>
      <c r="T319" s="764">
        <v>0</v>
      </c>
      <c r="U319" s="764">
        <v>0</v>
      </c>
      <c r="V319" s="764">
        <v>0</v>
      </c>
      <c r="W319" s="764">
        <v>0</v>
      </c>
      <c r="X319" s="764">
        <v>0</v>
      </c>
      <c r="Y319" s="764">
        <v>0</v>
      </c>
      <c r="Z319" s="764">
        <v>0</v>
      </c>
      <c r="AA319" s="764">
        <v>0</v>
      </c>
      <c r="AB319" s="764">
        <v>0</v>
      </c>
      <c r="AC319" s="764">
        <v>0</v>
      </c>
      <c r="AD319" s="764">
        <v>0</v>
      </c>
      <c r="AE319" s="764">
        <v>0</v>
      </c>
      <c r="AF319" s="764">
        <v>0</v>
      </c>
      <c r="AG319" s="764">
        <v>0</v>
      </c>
      <c r="AH319" s="764">
        <v>0</v>
      </c>
      <c r="AI319" s="764">
        <v>0</v>
      </c>
      <c r="AJ319" s="764">
        <v>0</v>
      </c>
      <c r="AK319" s="764">
        <v>0</v>
      </c>
      <c r="AL319" s="764">
        <v>0</v>
      </c>
      <c r="AM319" s="764">
        <v>0</v>
      </c>
      <c r="AN319" s="764">
        <v>0</v>
      </c>
      <c r="AO319" s="764">
        <v>0</v>
      </c>
      <c r="AP319" s="764">
        <v>0</v>
      </c>
      <c r="AQ319" s="764">
        <v>0</v>
      </c>
      <c r="AR319" s="764">
        <v>0</v>
      </c>
      <c r="AS319" s="764">
        <v>0</v>
      </c>
      <c r="AT319" s="764">
        <v>0</v>
      </c>
      <c r="AU319" s="764">
        <v>0</v>
      </c>
      <c r="AV319" s="764">
        <v>0</v>
      </c>
      <c r="AW319" s="764">
        <v>0</v>
      </c>
      <c r="AX319" s="764">
        <v>0</v>
      </c>
      <c r="AY319" s="764">
        <v>0</v>
      </c>
      <c r="AZ319" s="764">
        <v>0</v>
      </c>
    </row>
    <row r="320" spans="1:52">
      <c r="A320" s="783" t="s">
        <v>485</v>
      </c>
      <c r="B320" s="782" t="s">
        <v>483</v>
      </c>
      <c r="C320" s="764">
        <v>86.224000000000004</v>
      </c>
      <c r="D320" s="764">
        <v>93.591999999999999</v>
      </c>
      <c r="E320" s="764">
        <v>97.858000000000004</v>
      </c>
      <c r="F320" s="764">
        <v>96.307000000000002</v>
      </c>
      <c r="G320" s="764">
        <v>101.348</v>
      </c>
      <c r="H320" s="764">
        <v>53.421999999999997</v>
      </c>
      <c r="I320" s="764">
        <v>108.63200000000001</v>
      </c>
      <c r="J320" s="764">
        <v>62.036999999999999</v>
      </c>
      <c r="K320" s="764">
        <v>143.489</v>
      </c>
      <c r="L320" s="764">
        <v>93.113</v>
      </c>
      <c r="M320" s="764">
        <v>79.804000000000002</v>
      </c>
      <c r="N320" s="764">
        <v>66.313000000000002</v>
      </c>
      <c r="O320" s="764">
        <v>56.238999999999997</v>
      </c>
      <c r="P320" s="764">
        <v>60.531999999999996</v>
      </c>
      <c r="Q320" s="764">
        <v>174.62100000000001</v>
      </c>
      <c r="R320" s="764">
        <v>204.8629</v>
      </c>
      <c r="S320" s="764">
        <v>201.49799999999999</v>
      </c>
      <c r="T320" s="764">
        <v>191.68889999999999</v>
      </c>
      <c r="U320" s="764">
        <v>184.4709</v>
      </c>
      <c r="V320" s="764">
        <v>156.9409</v>
      </c>
      <c r="W320" s="764">
        <v>174.77080000000001</v>
      </c>
      <c r="X320" s="764">
        <v>178.44970000000001</v>
      </c>
      <c r="Y320" s="764">
        <v>181.828</v>
      </c>
      <c r="Z320" s="764">
        <v>178.5018</v>
      </c>
      <c r="AA320" s="764">
        <v>153.54130000000001</v>
      </c>
      <c r="AB320" s="764">
        <v>90.43</v>
      </c>
      <c r="AC320" s="764">
        <v>117.649</v>
      </c>
      <c r="AD320" s="764">
        <v>93.211500000000001</v>
      </c>
      <c r="AE320" s="764">
        <v>91.074600000000004</v>
      </c>
      <c r="AF320" s="764">
        <v>93.942400000000006</v>
      </c>
      <c r="AG320" s="764">
        <v>95.051900000000003</v>
      </c>
      <c r="AH320" s="764">
        <v>96.171099999999996</v>
      </c>
      <c r="AI320" s="764">
        <v>97.299800000000005</v>
      </c>
      <c r="AJ320" s="764">
        <v>98.437700000000007</v>
      </c>
      <c r="AK320" s="764">
        <v>99.584599999999995</v>
      </c>
      <c r="AL320" s="764">
        <v>100.43089999999999</v>
      </c>
      <c r="AM320" s="764">
        <v>101.2872</v>
      </c>
      <c r="AN320" s="764">
        <v>102.1778</v>
      </c>
      <c r="AO320" s="764">
        <v>103.0997</v>
      </c>
      <c r="AP320" s="764">
        <v>104.0496</v>
      </c>
      <c r="AQ320" s="764">
        <v>105.02500000000001</v>
      </c>
      <c r="AR320" s="764">
        <v>106.0234</v>
      </c>
      <c r="AS320" s="764">
        <v>107.0428</v>
      </c>
      <c r="AT320" s="764">
        <v>108.081</v>
      </c>
      <c r="AU320" s="764">
        <v>109.1365</v>
      </c>
      <c r="AV320" s="764">
        <v>110.20780000000001</v>
      </c>
      <c r="AW320" s="764">
        <v>111.29349999999999</v>
      </c>
      <c r="AX320" s="764">
        <v>112.39230000000001</v>
      </c>
      <c r="AY320" s="764">
        <v>113.5033</v>
      </c>
      <c r="AZ320" s="764">
        <v>114.6255</v>
      </c>
    </row>
    <row r="321" spans="1:52">
      <c r="A321" s="783" t="s">
        <v>485</v>
      </c>
      <c r="B321" s="782" t="s">
        <v>903</v>
      </c>
      <c r="C321" s="764">
        <v>0</v>
      </c>
      <c r="D321" s="764">
        <v>0</v>
      </c>
      <c r="E321" s="764">
        <v>0</v>
      </c>
      <c r="F321" s="764">
        <v>0</v>
      </c>
      <c r="G321" s="764">
        <v>0</v>
      </c>
      <c r="H321" s="764">
        <v>0</v>
      </c>
      <c r="I321" s="764">
        <v>0</v>
      </c>
      <c r="J321" s="764">
        <v>0</v>
      </c>
      <c r="K321" s="764">
        <v>0</v>
      </c>
      <c r="L321" s="764">
        <v>0</v>
      </c>
      <c r="M321" s="764">
        <v>0</v>
      </c>
      <c r="N321" s="764">
        <v>0</v>
      </c>
      <c r="O321" s="764">
        <v>0</v>
      </c>
      <c r="P321" s="764">
        <v>0</v>
      </c>
      <c r="Q321" s="764">
        <v>0</v>
      </c>
      <c r="R321" s="764">
        <v>0</v>
      </c>
      <c r="S321" s="764">
        <v>0</v>
      </c>
      <c r="T321" s="764">
        <v>0</v>
      </c>
      <c r="U321" s="764">
        <v>0</v>
      </c>
      <c r="V321" s="764">
        <v>0</v>
      </c>
      <c r="W321" s="764">
        <v>0</v>
      </c>
      <c r="X321" s="764">
        <v>0</v>
      </c>
      <c r="Y321" s="764">
        <v>0</v>
      </c>
      <c r="Z321" s="764">
        <v>0</v>
      </c>
      <c r="AA321" s="764">
        <v>0</v>
      </c>
      <c r="AB321" s="764">
        <v>0</v>
      </c>
      <c r="AC321" s="764">
        <v>0</v>
      </c>
      <c r="AD321" s="764">
        <v>0</v>
      </c>
      <c r="AE321" s="764">
        <v>6.9444999999999997</v>
      </c>
      <c r="AF321" s="764">
        <v>10.914</v>
      </c>
      <c r="AG321" s="764">
        <v>17.271999999999998</v>
      </c>
      <c r="AH321" s="764">
        <v>25.763500000000001</v>
      </c>
      <c r="AI321" s="764">
        <v>36.04</v>
      </c>
      <c r="AJ321" s="764">
        <v>47.863500000000002</v>
      </c>
      <c r="AK321" s="764">
        <v>61.072499999999998</v>
      </c>
      <c r="AL321" s="764">
        <v>75.471500000000006</v>
      </c>
      <c r="AM321" s="764">
        <v>90.788499999999999</v>
      </c>
      <c r="AN321" s="764">
        <v>106.8365</v>
      </c>
      <c r="AO321" s="764">
        <v>123.488</v>
      </c>
      <c r="AP321" s="764">
        <v>140.79400000000001</v>
      </c>
      <c r="AQ321" s="764">
        <v>158.63550000000001</v>
      </c>
      <c r="AR321" s="764">
        <v>176.018</v>
      </c>
      <c r="AS321" s="764">
        <v>192.76300000000001</v>
      </c>
      <c r="AT321" s="764">
        <v>208.70050000000001</v>
      </c>
      <c r="AU321" s="764">
        <v>223.7115</v>
      </c>
      <c r="AV321" s="764">
        <v>241.791</v>
      </c>
      <c r="AW321" s="764">
        <v>252.82400000000001</v>
      </c>
      <c r="AX321" s="764">
        <v>261.90199999999999</v>
      </c>
      <c r="AY321" s="764">
        <v>270.74200000000002</v>
      </c>
      <c r="AZ321" s="764">
        <v>276.46249999999998</v>
      </c>
    </row>
    <row r="322" spans="1:52">
      <c r="A322" s="783" t="s">
        <v>485</v>
      </c>
      <c r="B322" s="782" t="s">
        <v>904</v>
      </c>
      <c r="C322" s="764">
        <v>0</v>
      </c>
      <c r="D322" s="764">
        <v>0</v>
      </c>
      <c r="E322" s="764">
        <v>0</v>
      </c>
      <c r="F322" s="764">
        <v>0</v>
      </c>
      <c r="G322" s="764">
        <v>0</v>
      </c>
      <c r="H322" s="764">
        <v>0</v>
      </c>
      <c r="I322" s="764">
        <v>0</v>
      </c>
      <c r="J322" s="764">
        <v>0</v>
      </c>
      <c r="K322" s="764">
        <v>0</v>
      </c>
      <c r="L322" s="764">
        <v>0</v>
      </c>
      <c r="M322" s="764">
        <v>0</v>
      </c>
      <c r="N322" s="764">
        <v>0</v>
      </c>
      <c r="O322" s="764">
        <v>0</v>
      </c>
      <c r="P322" s="764">
        <v>0</v>
      </c>
      <c r="Q322" s="764">
        <v>0</v>
      </c>
      <c r="R322" s="764">
        <v>0</v>
      </c>
      <c r="S322" s="764">
        <v>0</v>
      </c>
      <c r="T322" s="764">
        <v>0</v>
      </c>
      <c r="U322" s="764">
        <v>0</v>
      </c>
      <c r="V322" s="764">
        <v>0</v>
      </c>
      <c r="W322" s="764">
        <v>0</v>
      </c>
      <c r="X322" s="764">
        <v>0</v>
      </c>
      <c r="Y322" s="764">
        <v>0</v>
      </c>
      <c r="Z322" s="764">
        <v>0</v>
      </c>
      <c r="AA322" s="764">
        <v>0</v>
      </c>
      <c r="AB322" s="764">
        <v>0</v>
      </c>
      <c r="AC322" s="764">
        <v>0</v>
      </c>
      <c r="AD322" s="764">
        <v>0</v>
      </c>
      <c r="AE322" s="764">
        <v>0</v>
      </c>
      <c r="AF322" s="764">
        <v>0</v>
      </c>
      <c r="AG322" s="764">
        <v>0</v>
      </c>
      <c r="AH322" s="764">
        <v>0</v>
      </c>
      <c r="AI322" s="764">
        <v>0</v>
      </c>
      <c r="AJ322" s="764">
        <v>0</v>
      </c>
      <c r="AK322" s="764">
        <v>0</v>
      </c>
      <c r="AL322" s="764">
        <v>0</v>
      </c>
      <c r="AM322" s="764">
        <v>0</v>
      </c>
      <c r="AN322" s="764">
        <v>0</v>
      </c>
      <c r="AO322" s="764">
        <v>0</v>
      </c>
      <c r="AP322" s="764">
        <v>0</v>
      </c>
      <c r="AQ322" s="764">
        <v>0</v>
      </c>
      <c r="AR322" s="764">
        <v>0</v>
      </c>
      <c r="AS322" s="764">
        <v>0</v>
      </c>
      <c r="AT322" s="764">
        <v>0</v>
      </c>
      <c r="AU322" s="764">
        <v>0</v>
      </c>
      <c r="AV322" s="764">
        <v>0</v>
      </c>
      <c r="AW322" s="764">
        <v>0</v>
      </c>
      <c r="AX322" s="764">
        <v>0</v>
      </c>
      <c r="AY322" s="764">
        <v>0</v>
      </c>
      <c r="AZ322" s="764">
        <v>0</v>
      </c>
    </row>
    <row r="323" spans="1:52">
      <c r="A323" s="783" t="s">
        <v>485</v>
      </c>
      <c r="B323" s="782" t="s">
        <v>905</v>
      </c>
      <c r="C323" s="764">
        <v>0</v>
      </c>
      <c r="D323" s="764">
        <v>0</v>
      </c>
      <c r="E323" s="764">
        <v>0</v>
      </c>
      <c r="F323" s="764">
        <v>0</v>
      </c>
      <c r="G323" s="764">
        <v>0</v>
      </c>
      <c r="H323" s="764">
        <v>0</v>
      </c>
      <c r="I323" s="764">
        <v>0</v>
      </c>
      <c r="J323" s="764">
        <v>0</v>
      </c>
      <c r="K323" s="764">
        <v>0</v>
      </c>
      <c r="L323" s="764">
        <v>0</v>
      </c>
      <c r="M323" s="764">
        <v>0</v>
      </c>
      <c r="N323" s="764">
        <v>0</v>
      </c>
      <c r="O323" s="764">
        <v>0</v>
      </c>
      <c r="P323" s="764">
        <v>0</v>
      </c>
      <c r="Q323" s="764">
        <v>0</v>
      </c>
      <c r="R323" s="764">
        <v>0</v>
      </c>
      <c r="S323" s="764">
        <v>0</v>
      </c>
      <c r="T323" s="764">
        <v>0</v>
      </c>
      <c r="U323" s="764">
        <v>0</v>
      </c>
      <c r="V323" s="764">
        <v>0</v>
      </c>
      <c r="W323" s="764">
        <v>0</v>
      </c>
      <c r="X323" s="764">
        <v>0</v>
      </c>
      <c r="Y323" s="764">
        <v>0</v>
      </c>
      <c r="Z323" s="764">
        <v>0</v>
      </c>
      <c r="AA323" s="764">
        <v>0</v>
      </c>
      <c r="AB323" s="764">
        <v>0</v>
      </c>
      <c r="AC323" s="764">
        <v>0</v>
      </c>
      <c r="AD323" s="764">
        <v>0</v>
      </c>
      <c r="AE323" s="764">
        <v>0</v>
      </c>
      <c r="AF323" s="764">
        <v>0</v>
      </c>
      <c r="AG323" s="764">
        <v>0</v>
      </c>
      <c r="AH323" s="764">
        <v>0</v>
      </c>
      <c r="AI323" s="764">
        <v>0</v>
      </c>
      <c r="AJ323" s="764">
        <v>0</v>
      </c>
      <c r="AK323" s="764">
        <v>0</v>
      </c>
      <c r="AL323" s="764">
        <v>0</v>
      </c>
      <c r="AM323" s="764">
        <v>0</v>
      </c>
      <c r="AN323" s="764">
        <v>0</v>
      </c>
      <c r="AO323" s="764">
        <v>0</v>
      </c>
      <c r="AP323" s="764">
        <v>0</v>
      </c>
      <c r="AQ323" s="764">
        <v>0</v>
      </c>
      <c r="AR323" s="764">
        <v>0</v>
      </c>
      <c r="AS323" s="764">
        <v>0</v>
      </c>
      <c r="AT323" s="764">
        <v>0</v>
      </c>
      <c r="AU323" s="764">
        <v>0</v>
      </c>
      <c r="AV323" s="764">
        <v>0</v>
      </c>
      <c r="AW323" s="764">
        <v>0</v>
      </c>
      <c r="AX323" s="764">
        <v>0</v>
      </c>
      <c r="AY323" s="764">
        <v>0</v>
      </c>
      <c r="AZ323" s="764">
        <v>0</v>
      </c>
    </row>
    <row r="324" spans="1:52">
      <c r="A324" s="783" t="s">
        <v>485</v>
      </c>
      <c r="B324" s="782" t="s">
        <v>906</v>
      </c>
      <c r="C324" s="764">
        <v>0</v>
      </c>
      <c r="D324" s="764">
        <v>0</v>
      </c>
      <c r="E324" s="764">
        <v>0</v>
      </c>
      <c r="F324" s="764">
        <v>0</v>
      </c>
      <c r="G324" s="764">
        <v>0</v>
      </c>
      <c r="H324" s="764">
        <v>0</v>
      </c>
      <c r="I324" s="764">
        <v>0</v>
      </c>
      <c r="J324" s="764">
        <v>0</v>
      </c>
      <c r="K324" s="764">
        <v>0</v>
      </c>
      <c r="L324" s="764">
        <v>0</v>
      </c>
      <c r="M324" s="764">
        <v>0</v>
      </c>
      <c r="N324" s="764">
        <v>0</v>
      </c>
      <c r="O324" s="764">
        <v>0</v>
      </c>
      <c r="P324" s="764">
        <v>0</v>
      </c>
      <c r="Q324" s="764">
        <v>0</v>
      </c>
      <c r="R324" s="764">
        <v>0</v>
      </c>
      <c r="S324" s="764">
        <v>0</v>
      </c>
      <c r="T324" s="764">
        <v>0</v>
      </c>
      <c r="U324" s="764">
        <v>0</v>
      </c>
      <c r="V324" s="764">
        <v>0</v>
      </c>
      <c r="W324" s="764">
        <v>0</v>
      </c>
      <c r="X324" s="764">
        <v>0</v>
      </c>
      <c r="Y324" s="764">
        <v>0</v>
      </c>
      <c r="Z324" s="764">
        <v>0</v>
      </c>
      <c r="AA324" s="764">
        <v>0</v>
      </c>
      <c r="AB324" s="764">
        <v>0</v>
      </c>
      <c r="AC324" s="764">
        <v>0</v>
      </c>
      <c r="AD324" s="764">
        <v>0</v>
      </c>
      <c r="AE324" s="764">
        <v>0</v>
      </c>
      <c r="AF324" s="764">
        <v>0</v>
      </c>
      <c r="AG324" s="764">
        <v>0</v>
      </c>
      <c r="AH324" s="764">
        <v>0</v>
      </c>
      <c r="AI324" s="764">
        <v>0</v>
      </c>
      <c r="AJ324" s="764">
        <v>0</v>
      </c>
      <c r="AK324" s="764">
        <v>0</v>
      </c>
      <c r="AL324" s="764">
        <v>0</v>
      </c>
      <c r="AM324" s="764">
        <v>0</v>
      </c>
      <c r="AN324" s="764">
        <v>0</v>
      </c>
      <c r="AO324" s="764">
        <v>0</v>
      </c>
      <c r="AP324" s="764">
        <v>0</v>
      </c>
      <c r="AQ324" s="764">
        <v>0</v>
      </c>
      <c r="AR324" s="764">
        <v>0</v>
      </c>
      <c r="AS324" s="764">
        <v>0</v>
      </c>
      <c r="AT324" s="764">
        <v>0</v>
      </c>
      <c r="AU324" s="764">
        <v>0</v>
      </c>
      <c r="AV324" s="764">
        <v>0</v>
      </c>
      <c r="AW324" s="764">
        <v>0</v>
      </c>
      <c r="AX324" s="764">
        <v>0</v>
      </c>
      <c r="AY324" s="764">
        <v>0</v>
      </c>
      <c r="AZ324" s="764">
        <v>0</v>
      </c>
    </row>
    <row r="325" spans="1:52">
      <c r="A325" s="783" t="s">
        <v>485</v>
      </c>
      <c r="B325" s="782" t="s">
        <v>907</v>
      </c>
      <c r="C325" s="764">
        <v>0</v>
      </c>
      <c r="D325" s="764">
        <v>0</v>
      </c>
      <c r="E325" s="764">
        <v>0</v>
      </c>
      <c r="F325" s="764">
        <v>0</v>
      </c>
      <c r="G325" s="764">
        <v>0</v>
      </c>
      <c r="H325" s="764">
        <v>0</v>
      </c>
      <c r="I325" s="764">
        <v>0</v>
      </c>
      <c r="J325" s="764">
        <v>0</v>
      </c>
      <c r="K325" s="764">
        <v>0</v>
      </c>
      <c r="L325" s="764">
        <v>0</v>
      </c>
      <c r="M325" s="764">
        <v>0</v>
      </c>
      <c r="N325" s="764">
        <v>0</v>
      </c>
      <c r="O325" s="764">
        <v>0</v>
      </c>
      <c r="P325" s="764">
        <v>0</v>
      </c>
      <c r="Q325" s="764">
        <v>0</v>
      </c>
      <c r="R325" s="764">
        <v>0</v>
      </c>
      <c r="S325" s="764">
        <v>0</v>
      </c>
      <c r="T325" s="764">
        <v>0</v>
      </c>
      <c r="U325" s="764">
        <v>0</v>
      </c>
      <c r="V325" s="764">
        <v>0</v>
      </c>
      <c r="W325" s="764">
        <v>0</v>
      </c>
      <c r="X325" s="764">
        <v>0</v>
      </c>
      <c r="Y325" s="764">
        <v>0</v>
      </c>
      <c r="Z325" s="764">
        <v>0</v>
      </c>
      <c r="AA325" s="764">
        <v>0</v>
      </c>
      <c r="AB325" s="764">
        <v>0</v>
      </c>
      <c r="AC325" s="764">
        <v>0</v>
      </c>
      <c r="AD325" s="764">
        <v>0</v>
      </c>
      <c r="AE325" s="764">
        <v>0</v>
      </c>
      <c r="AF325" s="764">
        <v>0</v>
      </c>
      <c r="AG325" s="764">
        <v>0</v>
      </c>
      <c r="AH325" s="764">
        <v>0</v>
      </c>
      <c r="AI325" s="764">
        <v>0</v>
      </c>
      <c r="AJ325" s="764">
        <v>0</v>
      </c>
      <c r="AK325" s="764">
        <v>0</v>
      </c>
      <c r="AL325" s="764">
        <v>0</v>
      </c>
      <c r="AM325" s="764">
        <v>0</v>
      </c>
      <c r="AN325" s="764">
        <v>0</v>
      </c>
      <c r="AO325" s="764">
        <v>0</v>
      </c>
      <c r="AP325" s="764">
        <v>0</v>
      </c>
      <c r="AQ325" s="764">
        <v>0</v>
      </c>
      <c r="AR325" s="764">
        <v>0</v>
      </c>
      <c r="AS325" s="764">
        <v>0</v>
      </c>
      <c r="AT325" s="764">
        <v>0</v>
      </c>
      <c r="AU325" s="764">
        <v>0</v>
      </c>
      <c r="AV325" s="764">
        <v>0</v>
      </c>
      <c r="AW325" s="764">
        <v>0</v>
      </c>
      <c r="AX325" s="764">
        <v>0</v>
      </c>
      <c r="AY325" s="764">
        <v>0</v>
      </c>
      <c r="AZ325" s="764">
        <v>0</v>
      </c>
    </row>
    <row r="326" spans="1:52">
      <c r="A326" s="783" t="s">
        <v>485</v>
      </c>
      <c r="B326" s="782" t="s">
        <v>547</v>
      </c>
      <c r="C326" s="764">
        <v>0</v>
      </c>
      <c r="D326" s="764">
        <v>0</v>
      </c>
      <c r="E326" s="764">
        <v>0</v>
      </c>
      <c r="F326" s="764">
        <v>0</v>
      </c>
      <c r="G326" s="764">
        <v>0</v>
      </c>
      <c r="H326" s="764">
        <v>0</v>
      </c>
      <c r="I326" s="764">
        <v>0</v>
      </c>
      <c r="J326" s="764">
        <v>0</v>
      </c>
      <c r="K326" s="764">
        <v>0</v>
      </c>
      <c r="L326" s="764">
        <v>0</v>
      </c>
      <c r="M326" s="764">
        <v>0</v>
      </c>
      <c r="N326" s="764">
        <v>0</v>
      </c>
      <c r="O326" s="764">
        <v>0</v>
      </c>
      <c r="P326" s="764">
        <v>0</v>
      </c>
      <c r="Q326" s="764">
        <v>0</v>
      </c>
      <c r="R326" s="764">
        <v>0</v>
      </c>
      <c r="S326" s="764">
        <v>0</v>
      </c>
      <c r="T326" s="764">
        <v>0</v>
      </c>
      <c r="U326" s="764">
        <v>0</v>
      </c>
      <c r="V326" s="764">
        <v>0</v>
      </c>
      <c r="W326" s="764">
        <v>0</v>
      </c>
      <c r="X326" s="764">
        <v>0</v>
      </c>
      <c r="Y326" s="764">
        <v>0</v>
      </c>
      <c r="Z326" s="764">
        <v>0</v>
      </c>
      <c r="AA326" s="764">
        <v>0</v>
      </c>
      <c r="AB326" s="764">
        <v>0</v>
      </c>
      <c r="AC326" s="764">
        <v>0</v>
      </c>
      <c r="AD326" s="764">
        <v>0</v>
      </c>
      <c r="AE326" s="764">
        <v>0</v>
      </c>
      <c r="AF326" s="764">
        <v>0</v>
      </c>
      <c r="AG326" s="764">
        <v>0</v>
      </c>
      <c r="AH326" s="764">
        <v>0</v>
      </c>
      <c r="AI326" s="764">
        <v>0</v>
      </c>
      <c r="AJ326" s="764">
        <v>0</v>
      </c>
      <c r="AK326" s="764">
        <v>0</v>
      </c>
      <c r="AL326" s="764">
        <v>0</v>
      </c>
      <c r="AM326" s="764">
        <v>0</v>
      </c>
      <c r="AN326" s="764">
        <v>0</v>
      </c>
      <c r="AO326" s="764">
        <v>0</v>
      </c>
      <c r="AP326" s="764">
        <v>0</v>
      </c>
      <c r="AQ326" s="764">
        <v>0</v>
      </c>
      <c r="AR326" s="764">
        <v>0</v>
      </c>
      <c r="AS326" s="764">
        <v>0</v>
      </c>
      <c r="AT326" s="764">
        <v>0</v>
      </c>
      <c r="AU326" s="764">
        <v>0</v>
      </c>
      <c r="AV326" s="764">
        <v>0</v>
      </c>
      <c r="AW326" s="764">
        <v>0</v>
      </c>
      <c r="AX326" s="764">
        <v>0</v>
      </c>
      <c r="AY326" s="764">
        <v>0</v>
      </c>
      <c r="AZ326" s="764">
        <v>0</v>
      </c>
    </row>
    <row r="327" spans="1:52">
      <c r="A327" s="783" t="s">
        <v>485</v>
      </c>
      <c r="B327" s="782" t="s">
        <v>454</v>
      </c>
      <c r="C327" s="764">
        <v>164.75360000000001</v>
      </c>
      <c r="D327" s="764">
        <v>161.64689999999999</v>
      </c>
      <c r="E327" s="764">
        <v>159.06209999999999</v>
      </c>
      <c r="F327" s="764">
        <v>155.9872</v>
      </c>
      <c r="G327" s="764">
        <v>145.00040000000001</v>
      </c>
      <c r="H327" s="764">
        <v>149.4836</v>
      </c>
      <c r="I327" s="764">
        <v>151.92060000000001</v>
      </c>
      <c r="J327" s="764">
        <v>149.30080000000001</v>
      </c>
      <c r="K327" s="764">
        <v>150.21270000000001</v>
      </c>
      <c r="L327" s="764">
        <v>156.87710000000001</v>
      </c>
      <c r="M327" s="764">
        <v>155.893</v>
      </c>
      <c r="N327" s="764">
        <v>155.1095</v>
      </c>
      <c r="O327" s="764">
        <v>153.0925</v>
      </c>
      <c r="P327" s="764">
        <v>155.0188</v>
      </c>
      <c r="Q327" s="764">
        <v>177.3535</v>
      </c>
      <c r="R327" s="764">
        <v>177.17349999999999</v>
      </c>
      <c r="S327" s="764">
        <v>175.88839999999999</v>
      </c>
      <c r="T327" s="764">
        <v>174.75739999999999</v>
      </c>
      <c r="U327" s="764">
        <v>173.42080000000001</v>
      </c>
      <c r="V327" s="764">
        <v>175.68270000000001</v>
      </c>
      <c r="W327" s="764">
        <v>174.1148</v>
      </c>
      <c r="X327" s="764">
        <v>172.57259999999999</v>
      </c>
      <c r="Y327" s="764">
        <v>170.92760000000001</v>
      </c>
      <c r="Z327" s="764">
        <v>171.7501</v>
      </c>
      <c r="AA327" s="764">
        <v>172.46979999999999</v>
      </c>
      <c r="AB327" s="764">
        <v>173.16380000000001</v>
      </c>
      <c r="AC327" s="764">
        <v>174.012</v>
      </c>
      <c r="AD327" s="764">
        <v>174.80879999999999</v>
      </c>
      <c r="AE327" s="764">
        <v>175.57990000000001</v>
      </c>
      <c r="AF327" s="764">
        <v>176.2996</v>
      </c>
      <c r="AG327" s="764">
        <v>176.96789999999999</v>
      </c>
      <c r="AH327" s="764">
        <v>177.5848</v>
      </c>
      <c r="AI327" s="764">
        <v>178.15029999999999</v>
      </c>
      <c r="AJ327" s="764">
        <v>178.7157</v>
      </c>
      <c r="AK327" s="764">
        <v>179.22980000000001</v>
      </c>
      <c r="AL327" s="764">
        <v>179.7439</v>
      </c>
      <c r="AM327" s="764">
        <v>180.23220000000001</v>
      </c>
      <c r="AN327" s="764">
        <v>180.66919999999999</v>
      </c>
      <c r="AO327" s="764">
        <v>181.1319</v>
      </c>
      <c r="AP327" s="764">
        <v>181.51740000000001</v>
      </c>
      <c r="AQ327" s="764">
        <v>181.90299999999999</v>
      </c>
      <c r="AR327" s="764">
        <v>182.2885</v>
      </c>
      <c r="AS327" s="764">
        <v>182.62270000000001</v>
      </c>
      <c r="AT327" s="764">
        <v>182.95679999999999</v>
      </c>
      <c r="AU327" s="764">
        <v>183.26519999999999</v>
      </c>
      <c r="AV327" s="764">
        <v>183.6508</v>
      </c>
      <c r="AW327" s="764">
        <v>183.98490000000001</v>
      </c>
      <c r="AX327" s="764">
        <v>184.31909999999999</v>
      </c>
      <c r="AY327" s="764">
        <v>184.6532</v>
      </c>
      <c r="AZ327" s="764">
        <v>185.01310000000001</v>
      </c>
    </row>
    <row r="328" spans="1:52">
      <c r="A328" s="783" t="s">
        <v>485</v>
      </c>
      <c r="B328" s="782" t="s">
        <v>908</v>
      </c>
      <c r="C328" s="764">
        <v>0</v>
      </c>
      <c r="D328" s="764">
        <v>0</v>
      </c>
      <c r="E328" s="764">
        <v>0</v>
      </c>
      <c r="F328" s="764">
        <v>0</v>
      </c>
      <c r="G328" s="764">
        <v>0</v>
      </c>
      <c r="H328" s="764">
        <v>0</v>
      </c>
      <c r="I328" s="764">
        <v>0</v>
      </c>
      <c r="J328" s="764">
        <v>0</v>
      </c>
      <c r="K328" s="764">
        <v>0</v>
      </c>
      <c r="L328" s="764">
        <v>0</v>
      </c>
      <c r="M328" s="764">
        <v>0</v>
      </c>
      <c r="N328" s="764">
        <v>0</v>
      </c>
      <c r="O328" s="764">
        <v>0</v>
      </c>
      <c r="P328" s="764">
        <v>0</v>
      </c>
      <c r="Q328" s="764">
        <v>0</v>
      </c>
      <c r="R328" s="764">
        <v>0</v>
      </c>
      <c r="S328" s="764">
        <v>0</v>
      </c>
      <c r="T328" s="764">
        <v>0</v>
      </c>
      <c r="U328" s="764">
        <v>0</v>
      </c>
      <c r="V328" s="764">
        <v>0</v>
      </c>
      <c r="W328" s="764">
        <v>0</v>
      </c>
      <c r="X328" s="764">
        <v>0</v>
      </c>
      <c r="Y328" s="764">
        <v>0</v>
      </c>
      <c r="Z328" s="764">
        <v>0</v>
      </c>
      <c r="AA328" s="764">
        <v>0</v>
      </c>
      <c r="AB328" s="764">
        <v>0</v>
      </c>
      <c r="AC328" s="764">
        <v>0</v>
      </c>
      <c r="AD328" s="764">
        <v>0</v>
      </c>
      <c r="AE328" s="764">
        <v>0</v>
      </c>
      <c r="AF328" s="764">
        <v>0</v>
      </c>
      <c r="AG328" s="764">
        <v>0</v>
      </c>
      <c r="AH328" s="764">
        <v>0</v>
      </c>
      <c r="AI328" s="764">
        <v>0</v>
      </c>
      <c r="AJ328" s="764">
        <v>0</v>
      </c>
      <c r="AK328" s="764">
        <v>0</v>
      </c>
      <c r="AL328" s="764">
        <v>0</v>
      </c>
      <c r="AM328" s="764">
        <v>0</v>
      </c>
      <c r="AN328" s="764">
        <v>0</v>
      </c>
      <c r="AO328" s="764">
        <v>0</v>
      </c>
      <c r="AP328" s="764">
        <v>0</v>
      </c>
      <c r="AQ328" s="764">
        <v>0</v>
      </c>
      <c r="AR328" s="764">
        <v>0</v>
      </c>
      <c r="AS328" s="764">
        <v>0</v>
      </c>
      <c r="AT328" s="764">
        <v>0</v>
      </c>
      <c r="AU328" s="764">
        <v>0</v>
      </c>
      <c r="AV328" s="764">
        <v>0</v>
      </c>
      <c r="AW328" s="764">
        <v>0</v>
      </c>
      <c r="AX328" s="764">
        <v>0</v>
      </c>
      <c r="AY328" s="764">
        <v>0</v>
      </c>
      <c r="AZ328" s="764">
        <v>0</v>
      </c>
    </row>
    <row r="329" spans="1:52">
      <c r="A329" s="783" t="s">
        <v>485</v>
      </c>
      <c r="B329" s="782" t="s">
        <v>909</v>
      </c>
      <c r="C329" s="764">
        <v>0</v>
      </c>
      <c r="D329" s="764">
        <v>0</v>
      </c>
      <c r="E329" s="764">
        <v>0</v>
      </c>
      <c r="F329" s="764">
        <v>0</v>
      </c>
      <c r="G329" s="764">
        <v>0</v>
      </c>
      <c r="H329" s="764">
        <v>0</v>
      </c>
      <c r="I329" s="764">
        <v>0</v>
      </c>
      <c r="J329" s="764">
        <v>0</v>
      </c>
      <c r="K329" s="764">
        <v>0</v>
      </c>
      <c r="L329" s="764">
        <v>0</v>
      </c>
      <c r="M329" s="764">
        <v>0</v>
      </c>
      <c r="N329" s="764">
        <v>0</v>
      </c>
      <c r="O329" s="764">
        <v>0</v>
      </c>
      <c r="P329" s="764">
        <v>0</v>
      </c>
      <c r="Q329" s="764">
        <v>0</v>
      </c>
      <c r="R329" s="764">
        <v>0</v>
      </c>
      <c r="S329" s="764">
        <v>0</v>
      </c>
      <c r="T329" s="764">
        <v>0</v>
      </c>
      <c r="U329" s="764">
        <v>0</v>
      </c>
      <c r="V329" s="764">
        <v>0</v>
      </c>
      <c r="W329" s="764">
        <v>0</v>
      </c>
      <c r="X329" s="764">
        <v>0</v>
      </c>
      <c r="Y329" s="764">
        <v>0</v>
      </c>
      <c r="Z329" s="764">
        <v>0</v>
      </c>
      <c r="AA329" s="764">
        <v>0</v>
      </c>
      <c r="AB329" s="764">
        <v>0</v>
      </c>
      <c r="AC329" s="764">
        <v>0</v>
      </c>
      <c r="AD329" s="764">
        <v>0</v>
      </c>
      <c r="AE329" s="764">
        <v>0</v>
      </c>
      <c r="AF329" s="764">
        <v>0</v>
      </c>
      <c r="AG329" s="764">
        <v>0</v>
      </c>
      <c r="AH329" s="764">
        <v>0</v>
      </c>
      <c r="AI329" s="764">
        <v>0</v>
      </c>
      <c r="AJ329" s="764">
        <v>0</v>
      </c>
      <c r="AK329" s="764">
        <v>0</v>
      </c>
      <c r="AL329" s="764">
        <v>0</v>
      </c>
      <c r="AM329" s="764">
        <v>0</v>
      </c>
      <c r="AN329" s="764">
        <v>0</v>
      </c>
      <c r="AO329" s="764">
        <v>0</v>
      </c>
      <c r="AP329" s="764">
        <v>0</v>
      </c>
      <c r="AQ329" s="764">
        <v>0</v>
      </c>
      <c r="AR329" s="764">
        <v>0</v>
      </c>
      <c r="AS329" s="764">
        <v>0</v>
      </c>
      <c r="AT329" s="764">
        <v>0</v>
      </c>
      <c r="AU329" s="764">
        <v>0</v>
      </c>
      <c r="AV329" s="764">
        <v>0</v>
      </c>
      <c r="AW329" s="764">
        <v>0</v>
      </c>
      <c r="AX329" s="764">
        <v>0</v>
      </c>
      <c r="AY329" s="764">
        <v>0</v>
      </c>
      <c r="AZ329" s="764">
        <v>0</v>
      </c>
    </row>
    <row r="330" spans="1:52">
      <c r="A330" s="783" t="s">
        <v>485</v>
      </c>
      <c r="B330" s="782" t="s">
        <v>910</v>
      </c>
      <c r="C330" s="764">
        <v>0</v>
      </c>
      <c r="D330" s="764">
        <v>0</v>
      </c>
      <c r="E330" s="764">
        <v>0</v>
      </c>
      <c r="F330" s="764">
        <v>0</v>
      </c>
      <c r="G330" s="764">
        <v>0</v>
      </c>
      <c r="H330" s="764">
        <v>0</v>
      </c>
      <c r="I330" s="764">
        <v>0</v>
      </c>
      <c r="J330" s="764">
        <v>0</v>
      </c>
      <c r="K330" s="764">
        <v>0</v>
      </c>
      <c r="L330" s="764">
        <v>0</v>
      </c>
      <c r="M330" s="764">
        <v>0</v>
      </c>
      <c r="N330" s="764">
        <v>0</v>
      </c>
      <c r="O330" s="764">
        <v>0</v>
      </c>
      <c r="P330" s="764">
        <v>0</v>
      </c>
      <c r="Q330" s="764">
        <v>0</v>
      </c>
      <c r="R330" s="764">
        <v>0</v>
      </c>
      <c r="S330" s="764">
        <v>0</v>
      </c>
      <c r="T330" s="764">
        <v>0</v>
      </c>
      <c r="U330" s="764">
        <v>0</v>
      </c>
      <c r="V330" s="764">
        <v>0</v>
      </c>
      <c r="W330" s="764">
        <v>0</v>
      </c>
      <c r="X330" s="764">
        <v>0</v>
      </c>
      <c r="Y330" s="764">
        <v>0</v>
      </c>
      <c r="Z330" s="764">
        <v>0</v>
      </c>
      <c r="AA330" s="764">
        <v>0</v>
      </c>
      <c r="AB330" s="764">
        <v>0</v>
      </c>
      <c r="AC330" s="764">
        <v>0</v>
      </c>
      <c r="AD330" s="764">
        <v>0</v>
      </c>
      <c r="AE330" s="764">
        <v>0</v>
      </c>
      <c r="AF330" s="764">
        <v>0</v>
      </c>
      <c r="AG330" s="764">
        <v>0</v>
      </c>
      <c r="AH330" s="764">
        <v>0</v>
      </c>
      <c r="AI330" s="764">
        <v>0</v>
      </c>
      <c r="AJ330" s="764">
        <v>0</v>
      </c>
      <c r="AK330" s="764">
        <v>0</v>
      </c>
      <c r="AL330" s="764">
        <v>0</v>
      </c>
      <c r="AM330" s="764">
        <v>0</v>
      </c>
      <c r="AN330" s="764">
        <v>0</v>
      </c>
      <c r="AO330" s="764">
        <v>0</v>
      </c>
      <c r="AP330" s="764">
        <v>0</v>
      </c>
      <c r="AQ330" s="764">
        <v>0</v>
      </c>
      <c r="AR330" s="764">
        <v>0</v>
      </c>
      <c r="AS330" s="764">
        <v>0</v>
      </c>
      <c r="AT330" s="764">
        <v>0</v>
      </c>
      <c r="AU330" s="764">
        <v>0</v>
      </c>
      <c r="AV330" s="764">
        <v>0</v>
      </c>
      <c r="AW330" s="764">
        <v>0</v>
      </c>
      <c r="AX330" s="764">
        <v>0</v>
      </c>
      <c r="AY330" s="764">
        <v>0</v>
      </c>
      <c r="AZ330" s="764">
        <v>0</v>
      </c>
    </row>
    <row r="331" spans="1:52">
      <c r="A331" s="783" t="s">
        <v>485</v>
      </c>
      <c r="B331" s="782" t="s">
        <v>911</v>
      </c>
      <c r="C331" s="764">
        <v>0</v>
      </c>
      <c r="D331" s="764">
        <v>0</v>
      </c>
      <c r="E331" s="764">
        <v>0</v>
      </c>
      <c r="F331" s="764">
        <v>0</v>
      </c>
      <c r="G331" s="764">
        <v>0</v>
      </c>
      <c r="H331" s="764">
        <v>0</v>
      </c>
      <c r="I331" s="764">
        <v>0</v>
      </c>
      <c r="J331" s="764">
        <v>0</v>
      </c>
      <c r="K331" s="764">
        <v>0</v>
      </c>
      <c r="L331" s="764">
        <v>0</v>
      </c>
      <c r="M331" s="764">
        <v>0</v>
      </c>
      <c r="N331" s="764">
        <v>0</v>
      </c>
      <c r="O331" s="764">
        <v>0</v>
      </c>
      <c r="P331" s="764">
        <v>0</v>
      </c>
      <c r="Q331" s="764">
        <v>0</v>
      </c>
      <c r="R331" s="764">
        <v>0</v>
      </c>
      <c r="S331" s="764">
        <v>0</v>
      </c>
      <c r="T331" s="764">
        <v>0</v>
      </c>
      <c r="U331" s="764">
        <v>0</v>
      </c>
      <c r="V331" s="764">
        <v>0</v>
      </c>
      <c r="W331" s="764">
        <v>0</v>
      </c>
      <c r="X331" s="764">
        <v>0</v>
      </c>
      <c r="Y331" s="764">
        <v>0</v>
      </c>
      <c r="Z331" s="764">
        <v>0</v>
      </c>
      <c r="AA331" s="764">
        <v>0</v>
      </c>
      <c r="AB331" s="764">
        <v>0</v>
      </c>
      <c r="AC331" s="764">
        <v>0</v>
      </c>
      <c r="AD331" s="764">
        <v>0</v>
      </c>
      <c r="AE331" s="764">
        <v>0</v>
      </c>
      <c r="AF331" s="764">
        <v>0</v>
      </c>
      <c r="AG331" s="764">
        <v>0</v>
      </c>
      <c r="AH331" s="764">
        <v>0</v>
      </c>
      <c r="AI331" s="764">
        <v>0</v>
      </c>
      <c r="AJ331" s="764">
        <v>0</v>
      </c>
      <c r="AK331" s="764">
        <v>0</v>
      </c>
      <c r="AL331" s="764">
        <v>0</v>
      </c>
      <c r="AM331" s="764">
        <v>0</v>
      </c>
      <c r="AN331" s="764">
        <v>0</v>
      </c>
      <c r="AO331" s="764">
        <v>0</v>
      </c>
      <c r="AP331" s="764">
        <v>0</v>
      </c>
      <c r="AQ331" s="764">
        <v>0</v>
      </c>
      <c r="AR331" s="764">
        <v>0</v>
      </c>
      <c r="AS331" s="764">
        <v>0</v>
      </c>
      <c r="AT331" s="764">
        <v>0</v>
      </c>
      <c r="AU331" s="764">
        <v>0</v>
      </c>
      <c r="AV331" s="764">
        <v>0</v>
      </c>
      <c r="AW331" s="764">
        <v>0</v>
      </c>
      <c r="AX331" s="764">
        <v>0</v>
      </c>
      <c r="AY331" s="764">
        <v>0</v>
      </c>
      <c r="AZ331" s="764">
        <v>0</v>
      </c>
    </row>
    <row r="332" spans="1:52">
      <c r="A332" s="783" t="s">
        <v>485</v>
      </c>
      <c r="B332" s="782" t="s">
        <v>912</v>
      </c>
      <c r="C332" s="782">
        <v>0</v>
      </c>
      <c r="D332" s="782">
        <v>0</v>
      </c>
      <c r="E332" s="782">
        <v>0</v>
      </c>
      <c r="F332" s="782">
        <v>0</v>
      </c>
      <c r="G332" s="782">
        <v>0</v>
      </c>
      <c r="H332" s="782">
        <v>0</v>
      </c>
      <c r="I332" s="782">
        <v>0</v>
      </c>
      <c r="J332" s="782">
        <v>0</v>
      </c>
      <c r="K332" s="782">
        <v>0</v>
      </c>
      <c r="L332" s="782">
        <v>0</v>
      </c>
      <c r="M332" s="782">
        <v>0</v>
      </c>
      <c r="N332" s="782">
        <v>0</v>
      </c>
      <c r="O332" s="782">
        <v>0</v>
      </c>
      <c r="P332" s="782">
        <v>0</v>
      </c>
      <c r="Q332" s="782">
        <v>0</v>
      </c>
      <c r="R332" s="782">
        <v>0</v>
      </c>
      <c r="S332" s="782">
        <v>0</v>
      </c>
      <c r="T332" s="782">
        <v>0</v>
      </c>
      <c r="U332" s="782">
        <v>0</v>
      </c>
      <c r="V332" s="782">
        <v>0</v>
      </c>
      <c r="W332" s="782">
        <v>0</v>
      </c>
      <c r="X332" s="782">
        <v>0</v>
      </c>
      <c r="Y332" s="782">
        <v>0</v>
      </c>
      <c r="Z332" s="782">
        <v>0</v>
      </c>
      <c r="AA332" s="782">
        <v>0</v>
      </c>
      <c r="AB332" s="782">
        <v>0</v>
      </c>
      <c r="AC332" s="782">
        <v>0</v>
      </c>
      <c r="AD332" s="782">
        <v>0</v>
      </c>
      <c r="AE332" s="782">
        <v>0</v>
      </c>
      <c r="AF332" s="782">
        <v>0</v>
      </c>
      <c r="AG332" s="782">
        <v>0</v>
      </c>
      <c r="AH332" s="782">
        <v>0</v>
      </c>
      <c r="AI332" s="782">
        <v>0</v>
      </c>
      <c r="AJ332" s="782">
        <v>0</v>
      </c>
      <c r="AK332" s="782">
        <v>0</v>
      </c>
      <c r="AL332" s="782">
        <v>0</v>
      </c>
      <c r="AM332" s="782">
        <v>0</v>
      </c>
      <c r="AN332" s="782">
        <v>0</v>
      </c>
      <c r="AO332" s="782">
        <v>0</v>
      </c>
      <c r="AP332" s="782">
        <v>0</v>
      </c>
      <c r="AQ332" s="782">
        <v>0</v>
      </c>
      <c r="AR332" s="782">
        <v>0</v>
      </c>
      <c r="AS332" s="782">
        <v>0</v>
      </c>
      <c r="AT332" s="782">
        <v>0</v>
      </c>
      <c r="AU332" s="782">
        <v>0</v>
      </c>
      <c r="AV332" s="782">
        <v>0</v>
      </c>
      <c r="AW332" s="782">
        <v>0</v>
      </c>
      <c r="AX332" s="782">
        <v>0</v>
      </c>
      <c r="AY332" s="782">
        <v>0</v>
      </c>
      <c r="AZ332" s="782">
        <v>0</v>
      </c>
    </row>
    <row r="333" spans="1:52">
      <c r="A333" s="782"/>
      <c r="B333" s="782"/>
      <c r="C333" s="782"/>
      <c r="D333" s="782"/>
      <c r="E333" s="782"/>
      <c r="F333" s="782"/>
      <c r="G333" s="782"/>
      <c r="H333" s="782"/>
      <c r="I333" s="782"/>
      <c r="J333" s="782"/>
      <c r="K333" s="782"/>
      <c r="L333" s="782"/>
      <c r="M333" s="782"/>
      <c r="N333" s="782"/>
      <c r="O333" s="782"/>
      <c r="P333" s="782"/>
      <c r="Q333" s="782"/>
      <c r="R333" s="782"/>
      <c r="S333" s="782"/>
      <c r="T333" s="782"/>
      <c r="U333" s="782"/>
      <c r="V333" s="782"/>
      <c r="W333" s="782"/>
      <c r="X333" s="782"/>
      <c r="Y333" s="782"/>
      <c r="Z333" s="782"/>
      <c r="AA333" s="782"/>
      <c r="AB333" s="782"/>
      <c r="AC333" s="782"/>
      <c r="AD333" s="782"/>
      <c r="AE333" s="782"/>
      <c r="AF333" s="782"/>
      <c r="AG333" s="782"/>
      <c r="AH333" s="782"/>
      <c r="AI333" s="782"/>
      <c r="AJ333" s="782"/>
      <c r="AK333" s="782"/>
      <c r="AL333" s="782"/>
      <c r="AM333" s="782"/>
      <c r="AN333" s="782"/>
      <c r="AO333" s="782"/>
      <c r="AP333" s="782"/>
      <c r="AQ333" s="782"/>
      <c r="AR333" s="782"/>
      <c r="AS333" s="782"/>
      <c r="AT333" s="782"/>
      <c r="AU333" s="782"/>
      <c r="AV333" s="782"/>
      <c r="AW333" s="782"/>
      <c r="AX333" s="782"/>
      <c r="AY333" s="782"/>
      <c r="AZ333" s="782"/>
    </row>
    <row r="334" spans="1:52">
      <c r="A334" s="783"/>
      <c r="B334" s="782"/>
      <c r="C334" s="782"/>
      <c r="D334" s="782"/>
      <c r="E334" s="782"/>
      <c r="F334" s="782"/>
      <c r="G334" s="782"/>
      <c r="H334" s="782"/>
      <c r="I334" s="782"/>
      <c r="J334" s="782"/>
      <c r="K334" s="782"/>
      <c r="L334" s="782"/>
      <c r="M334" s="782"/>
      <c r="N334" s="782"/>
      <c r="O334" s="782"/>
      <c r="P334" s="782"/>
      <c r="Q334" s="782"/>
      <c r="R334" s="782"/>
      <c r="S334" s="782"/>
      <c r="T334" s="782"/>
      <c r="U334" s="782"/>
      <c r="V334" s="782"/>
      <c r="W334" s="782"/>
      <c r="X334" s="782"/>
      <c r="Y334" s="782"/>
      <c r="Z334" s="782"/>
      <c r="AA334" s="782"/>
      <c r="AB334" s="782"/>
      <c r="AC334" s="782"/>
      <c r="AD334" s="782"/>
      <c r="AE334" s="782"/>
      <c r="AF334" s="782"/>
      <c r="AG334" s="782"/>
      <c r="AH334" s="782"/>
      <c r="AI334" s="782"/>
      <c r="AJ334" s="782"/>
      <c r="AK334" s="782"/>
      <c r="AL334" s="782"/>
      <c r="AM334" s="782"/>
      <c r="AN334" s="782"/>
      <c r="AO334" s="782"/>
      <c r="AP334" s="782"/>
      <c r="AQ334" s="782"/>
      <c r="AR334" s="782"/>
      <c r="AS334" s="782"/>
      <c r="AT334" s="782"/>
      <c r="AU334" s="782"/>
      <c r="AV334" s="782"/>
      <c r="AW334" s="782"/>
      <c r="AX334" s="782"/>
      <c r="AY334" s="782"/>
      <c r="AZ334" s="782"/>
    </row>
    <row r="335" spans="1:52">
      <c r="A335" s="783"/>
      <c r="B335" s="782"/>
      <c r="C335" s="782"/>
      <c r="D335" s="782"/>
      <c r="E335" s="782"/>
      <c r="F335" s="782"/>
      <c r="G335" s="782"/>
      <c r="H335" s="782"/>
      <c r="I335" s="782"/>
      <c r="J335" s="782"/>
      <c r="K335" s="782"/>
      <c r="L335" s="782"/>
      <c r="M335" s="782"/>
      <c r="N335" s="782"/>
      <c r="O335" s="782"/>
      <c r="P335" s="782"/>
      <c r="Q335" s="782"/>
      <c r="R335" s="782"/>
      <c r="S335" s="782"/>
      <c r="T335" s="782"/>
      <c r="U335" s="782"/>
      <c r="V335" s="782"/>
      <c r="W335" s="782"/>
      <c r="X335" s="782"/>
      <c r="Y335" s="782"/>
      <c r="Z335" s="782"/>
      <c r="AA335" s="782"/>
      <c r="AB335" s="782"/>
      <c r="AC335" s="782"/>
      <c r="AD335" s="782"/>
      <c r="AE335" s="782"/>
      <c r="AF335" s="782"/>
      <c r="AG335" s="782"/>
      <c r="AH335" s="782"/>
      <c r="AI335" s="782"/>
      <c r="AJ335" s="782"/>
      <c r="AK335" s="782"/>
      <c r="AL335" s="782"/>
      <c r="AM335" s="782"/>
      <c r="AN335" s="782"/>
      <c r="AO335" s="782"/>
      <c r="AP335" s="782"/>
      <c r="AQ335" s="782"/>
      <c r="AR335" s="782"/>
      <c r="AS335" s="782"/>
      <c r="AT335" s="782"/>
      <c r="AU335" s="782"/>
      <c r="AV335" s="782"/>
      <c r="AW335" s="782"/>
      <c r="AX335" s="782"/>
      <c r="AY335" s="782"/>
      <c r="AZ335" s="782"/>
    </row>
    <row r="336" spans="1:52">
      <c r="A336" s="783"/>
      <c r="B336" s="782"/>
      <c r="C336" s="782"/>
      <c r="D336" s="782"/>
      <c r="E336" s="782"/>
      <c r="F336" s="782"/>
      <c r="G336" s="782"/>
      <c r="H336" s="782"/>
      <c r="I336" s="782"/>
      <c r="J336" s="782"/>
      <c r="K336" s="782"/>
      <c r="L336" s="782"/>
      <c r="M336" s="782"/>
      <c r="N336" s="782"/>
      <c r="O336" s="782"/>
      <c r="P336" s="782"/>
      <c r="Q336" s="782"/>
      <c r="R336" s="782"/>
      <c r="S336" s="782"/>
      <c r="T336" s="782"/>
      <c r="U336" s="782"/>
      <c r="V336" s="782"/>
      <c r="W336" s="782"/>
      <c r="X336" s="782"/>
      <c r="Y336" s="782"/>
      <c r="Z336" s="782"/>
      <c r="AA336" s="782"/>
      <c r="AB336" s="782"/>
      <c r="AC336" s="782"/>
      <c r="AD336" s="782"/>
      <c r="AE336" s="782"/>
      <c r="AF336" s="782"/>
      <c r="AG336" s="782"/>
      <c r="AH336" s="782"/>
      <c r="AI336" s="782"/>
      <c r="AJ336" s="782"/>
      <c r="AK336" s="782"/>
      <c r="AL336" s="782"/>
      <c r="AM336" s="782"/>
      <c r="AN336" s="782"/>
      <c r="AO336" s="782"/>
      <c r="AP336" s="782"/>
      <c r="AQ336" s="782"/>
      <c r="AR336" s="782"/>
      <c r="AS336" s="782"/>
      <c r="AT336" s="782"/>
      <c r="AU336" s="782"/>
      <c r="AV336" s="782"/>
      <c r="AW336" s="782"/>
      <c r="AX336" s="782"/>
      <c r="AY336" s="782"/>
      <c r="AZ336" s="782"/>
    </row>
    <row r="337" spans="1:52">
      <c r="A337" s="783"/>
      <c r="B337" s="782"/>
      <c r="C337" s="782"/>
      <c r="D337" s="782"/>
      <c r="E337" s="782"/>
      <c r="F337" s="782"/>
      <c r="G337" s="782"/>
      <c r="H337" s="782"/>
      <c r="I337" s="782"/>
      <c r="J337" s="782"/>
      <c r="K337" s="782"/>
      <c r="L337" s="782"/>
      <c r="M337" s="782"/>
      <c r="N337" s="782"/>
      <c r="O337" s="782"/>
      <c r="P337" s="782"/>
      <c r="Q337" s="782"/>
      <c r="R337" s="782"/>
      <c r="S337" s="782"/>
      <c r="T337" s="782"/>
      <c r="U337" s="782"/>
      <c r="V337" s="782"/>
      <c r="W337" s="782"/>
      <c r="X337" s="782"/>
      <c r="Y337" s="782"/>
      <c r="Z337" s="782"/>
      <c r="AA337" s="782"/>
      <c r="AB337" s="782"/>
      <c r="AC337" s="782"/>
      <c r="AD337" s="782"/>
      <c r="AE337" s="782"/>
      <c r="AF337" s="782"/>
      <c r="AG337" s="782"/>
      <c r="AH337" s="782"/>
      <c r="AI337" s="782"/>
      <c r="AJ337" s="782"/>
      <c r="AK337" s="782"/>
      <c r="AL337" s="782"/>
      <c r="AM337" s="782"/>
      <c r="AN337" s="782"/>
      <c r="AO337" s="782"/>
      <c r="AP337" s="782"/>
      <c r="AQ337" s="782"/>
      <c r="AR337" s="782"/>
      <c r="AS337" s="782"/>
      <c r="AT337" s="782"/>
      <c r="AU337" s="782"/>
      <c r="AV337" s="782"/>
      <c r="AW337" s="782"/>
      <c r="AX337" s="782"/>
      <c r="AY337" s="782"/>
      <c r="AZ337" s="782"/>
    </row>
    <row r="338" spans="1:52">
      <c r="A338" s="783"/>
      <c r="B338" s="782"/>
      <c r="C338" s="782"/>
      <c r="D338" s="782"/>
      <c r="E338" s="782"/>
      <c r="F338" s="782"/>
      <c r="G338" s="782"/>
      <c r="H338" s="782"/>
      <c r="I338" s="782"/>
      <c r="J338" s="782"/>
      <c r="K338" s="782"/>
      <c r="L338" s="782"/>
      <c r="M338" s="782"/>
      <c r="N338" s="782"/>
      <c r="O338" s="782"/>
      <c r="P338" s="782"/>
      <c r="Q338" s="782"/>
      <c r="R338" s="782"/>
      <c r="S338" s="782"/>
      <c r="T338" s="782"/>
      <c r="U338" s="782"/>
      <c r="V338" s="782"/>
      <c r="W338" s="782"/>
      <c r="X338" s="782"/>
      <c r="Y338" s="782"/>
      <c r="Z338" s="782"/>
      <c r="AA338" s="782"/>
      <c r="AB338" s="782"/>
      <c r="AC338" s="782"/>
      <c r="AD338" s="782"/>
      <c r="AE338" s="782"/>
      <c r="AF338" s="782"/>
      <c r="AG338" s="782"/>
      <c r="AH338" s="782"/>
      <c r="AI338" s="782"/>
      <c r="AJ338" s="782"/>
      <c r="AK338" s="782"/>
      <c r="AL338" s="782"/>
      <c r="AM338" s="782"/>
      <c r="AN338" s="782"/>
      <c r="AO338" s="782"/>
      <c r="AP338" s="782"/>
      <c r="AQ338" s="782"/>
      <c r="AR338" s="782"/>
      <c r="AS338" s="782"/>
      <c r="AT338" s="782"/>
      <c r="AU338" s="782"/>
      <c r="AV338" s="782"/>
      <c r="AW338" s="782"/>
      <c r="AX338" s="782"/>
      <c r="AY338" s="782"/>
      <c r="AZ338" s="782"/>
    </row>
    <row r="339" spans="1:52">
      <c r="A339" s="783"/>
      <c r="B339" s="782"/>
      <c r="C339" s="782"/>
      <c r="D339" s="782"/>
      <c r="E339" s="782"/>
      <c r="F339" s="782"/>
      <c r="G339" s="782"/>
      <c r="H339" s="782"/>
      <c r="I339" s="782"/>
      <c r="J339" s="782"/>
      <c r="K339" s="782"/>
      <c r="L339" s="782"/>
      <c r="M339" s="782"/>
      <c r="N339" s="782"/>
      <c r="O339" s="782"/>
      <c r="P339" s="782"/>
      <c r="Q339" s="782"/>
      <c r="R339" s="782"/>
      <c r="S339" s="782"/>
      <c r="T339" s="782"/>
      <c r="U339" s="782"/>
      <c r="V339" s="782"/>
      <c r="W339" s="782"/>
      <c r="X339" s="782"/>
      <c r="Y339" s="782"/>
      <c r="Z339" s="782"/>
      <c r="AA339" s="782"/>
      <c r="AB339" s="782"/>
      <c r="AC339" s="782"/>
      <c r="AD339" s="782"/>
      <c r="AE339" s="782"/>
      <c r="AF339" s="782"/>
      <c r="AG339" s="782"/>
      <c r="AH339" s="782"/>
      <c r="AI339" s="782"/>
      <c r="AJ339" s="782"/>
      <c r="AK339" s="782"/>
      <c r="AL339" s="782"/>
      <c r="AM339" s="782"/>
      <c r="AN339" s="782"/>
      <c r="AO339" s="782"/>
      <c r="AP339" s="782"/>
      <c r="AQ339" s="782"/>
      <c r="AR339" s="782"/>
      <c r="AS339" s="782"/>
      <c r="AT339" s="782"/>
      <c r="AU339" s="782"/>
      <c r="AV339" s="782"/>
      <c r="AW339" s="782"/>
      <c r="AX339" s="782"/>
      <c r="AY339" s="782"/>
      <c r="AZ339" s="782"/>
    </row>
    <row r="340" spans="1:52">
      <c r="A340" s="783"/>
      <c r="B340" s="782"/>
      <c r="C340" s="782"/>
      <c r="D340" s="782"/>
      <c r="E340" s="782"/>
      <c r="F340" s="782"/>
      <c r="G340" s="782"/>
      <c r="H340" s="782"/>
      <c r="I340" s="782"/>
      <c r="J340" s="782"/>
      <c r="K340" s="782"/>
      <c r="L340" s="782"/>
      <c r="M340" s="782"/>
      <c r="N340" s="782"/>
      <c r="O340" s="782"/>
      <c r="P340" s="782"/>
      <c r="Q340" s="782"/>
      <c r="R340" s="782"/>
      <c r="S340" s="782"/>
      <c r="T340" s="782"/>
      <c r="U340" s="782"/>
      <c r="V340" s="782"/>
      <c r="W340" s="782"/>
      <c r="X340" s="782"/>
      <c r="Y340" s="782"/>
      <c r="Z340" s="782"/>
      <c r="AA340" s="782"/>
      <c r="AB340" s="782"/>
      <c r="AC340" s="782"/>
      <c r="AD340" s="782"/>
      <c r="AE340" s="782"/>
      <c r="AF340" s="782"/>
      <c r="AG340" s="782"/>
      <c r="AH340" s="782"/>
      <c r="AI340" s="782"/>
      <c r="AJ340" s="782"/>
      <c r="AK340" s="782"/>
      <c r="AL340" s="782"/>
      <c r="AM340" s="782"/>
      <c r="AN340" s="782"/>
      <c r="AO340" s="782"/>
      <c r="AP340" s="782"/>
      <c r="AQ340" s="782"/>
      <c r="AR340" s="782"/>
      <c r="AS340" s="782"/>
      <c r="AT340" s="782"/>
      <c r="AU340" s="782"/>
      <c r="AV340" s="782"/>
      <c r="AW340" s="782"/>
      <c r="AX340" s="782"/>
      <c r="AY340" s="782"/>
      <c r="AZ340" s="782"/>
    </row>
    <row r="341" spans="1:52">
      <c r="A341" s="783"/>
      <c r="B341" s="782"/>
      <c r="C341" s="782"/>
      <c r="D341" s="782"/>
      <c r="E341" s="782"/>
      <c r="F341" s="782"/>
      <c r="G341" s="782"/>
      <c r="H341" s="782"/>
      <c r="I341" s="782"/>
      <c r="J341" s="782"/>
      <c r="K341" s="782"/>
      <c r="L341" s="782"/>
      <c r="M341" s="782"/>
      <c r="N341" s="782"/>
      <c r="O341" s="782"/>
      <c r="P341" s="782"/>
      <c r="Q341" s="782"/>
      <c r="R341" s="782"/>
      <c r="S341" s="782"/>
      <c r="T341" s="782"/>
      <c r="U341" s="782"/>
      <c r="V341" s="782"/>
      <c r="W341" s="782"/>
      <c r="X341" s="782"/>
      <c r="Y341" s="782"/>
      <c r="Z341" s="782"/>
      <c r="AA341" s="782"/>
      <c r="AB341" s="782"/>
      <c r="AC341" s="782"/>
      <c r="AD341" s="782"/>
      <c r="AE341" s="782"/>
      <c r="AF341" s="782"/>
      <c r="AG341" s="782"/>
      <c r="AH341" s="782"/>
      <c r="AI341" s="782"/>
      <c r="AJ341" s="782"/>
      <c r="AK341" s="782"/>
      <c r="AL341" s="782"/>
      <c r="AM341" s="782"/>
      <c r="AN341" s="782"/>
      <c r="AO341" s="782"/>
      <c r="AP341" s="782"/>
      <c r="AQ341" s="782"/>
      <c r="AR341" s="782"/>
      <c r="AS341" s="782"/>
      <c r="AT341" s="782"/>
      <c r="AU341" s="782"/>
      <c r="AV341" s="782"/>
      <c r="AW341" s="782"/>
      <c r="AX341" s="782"/>
      <c r="AY341" s="782"/>
      <c r="AZ341" s="782"/>
    </row>
    <row r="342" spans="1:52">
      <c r="A342" s="783"/>
      <c r="B342" s="782"/>
      <c r="C342" s="782"/>
      <c r="D342" s="782"/>
      <c r="E342" s="782"/>
      <c r="F342" s="782"/>
      <c r="G342" s="782"/>
      <c r="H342" s="782"/>
      <c r="I342" s="782"/>
      <c r="J342" s="782"/>
      <c r="K342" s="782"/>
      <c r="L342" s="782"/>
      <c r="M342" s="782"/>
      <c r="N342" s="782"/>
      <c r="O342" s="782"/>
      <c r="P342" s="782"/>
      <c r="Q342" s="782"/>
      <c r="R342" s="782"/>
      <c r="S342" s="782"/>
      <c r="T342" s="782"/>
      <c r="U342" s="782"/>
      <c r="V342" s="782"/>
      <c r="W342" s="782"/>
      <c r="X342" s="782"/>
      <c r="Y342" s="782"/>
      <c r="Z342" s="782"/>
      <c r="AA342" s="782"/>
      <c r="AB342" s="782"/>
      <c r="AC342" s="782"/>
      <c r="AD342" s="782"/>
      <c r="AE342" s="782"/>
      <c r="AF342" s="782"/>
      <c r="AG342" s="782"/>
      <c r="AH342" s="782"/>
      <c r="AI342" s="782"/>
      <c r="AJ342" s="782"/>
      <c r="AK342" s="782"/>
      <c r="AL342" s="782"/>
      <c r="AM342" s="782"/>
      <c r="AN342" s="782"/>
      <c r="AO342" s="782"/>
      <c r="AP342" s="782"/>
      <c r="AQ342" s="782"/>
      <c r="AR342" s="782"/>
      <c r="AS342" s="782"/>
      <c r="AT342" s="782"/>
      <c r="AU342" s="782"/>
      <c r="AV342" s="782"/>
      <c r="AW342" s="782"/>
      <c r="AX342" s="782"/>
      <c r="AY342" s="782"/>
      <c r="AZ342" s="782"/>
    </row>
    <row r="343" spans="1:52">
      <c r="A343" s="783"/>
      <c r="B343" s="782"/>
      <c r="C343" s="782"/>
      <c r="D343" s="782"/>
      <c r="E343" s="782"/>
      <c r="F343" s="782"/>
      <c r="G343" s="782"/>
      <c r="H343" s="782"/>
      <c r="I343" s="782"/>
      <c r="J343" s="782"/>
      <c r="K343" s="782"/>
      <c r="L343" s="782"/>
      <c r="M343" s="782"/>
      <c r="N343" s="782"/>
      <c r="O343" s="782"/>
      <c r="P343" s="782"/>
      <c r="Q343" s="782"/>
      <c r="R343" s="782"/>
      <c r="S343" s="782"/>
      <c r="T343" s="782"/>
      <c r="U343" s="782"/>
      <c r="V343" s="782"/>
      <c r="W343" s="782"/>
      <c r="X343" s="782"/>
      <c r="Y343" s="782"/>
      <c r="Z343" s="782"/>
      <c r="AA343" s="782"/>
      <c r="AB343" s="782"/>
      <c r="AC343" s="782"/>
      <c r="AD343" s="782"/>
      <c r="AE343" s="782"/>
      <c r="AF343" s="782"/>
      <c r="AG343" s="782"/>
      <c r="AH343" s="782"/>
      <c r="AI343" s="782"/>
      <c r="AJ343" s="782"/>
      <c r="AK343" s="782"/>
      <c r="AL343" s="782"/>
      <c r="AM343" s="782"/>
      <c r="AN343" s="782"/>
      <c r="AO343" s="782"/>
      <c r="AP343" s="782"/>
      <c r="AQ343" s="782"/>
      <c r="AR343" s="782"/>
      <c r="AS343" s="782"/>
      <c r="AT343" s="782"/>
      <c r="AU343" s="782"/>
      <c r="AV343" s="782"/>
      <c r="AW343" s="782"/>
      <c r="AX343" s="782"/>
      <c r="AY343" s="782"/>
      <c r="AZ343" s="782"/>
    </row>
    <row r="344" spans="1:52">
      <c r="A344" s="783"/>
      <c r="B344" s="782"/>
      <c r="C344" s="782"/>
      <c r="D344" s="782"/>
      <c r="E344" s="782"/>
      <c r="F344" s="782"/>
      <c r="G344" s="782"/>
      <c r="H344" s="782"/>
      <c r="I344" s="782"/>
      <c r="J344" s="782"/>
      <c r="K344" s="782"/>
      <c r="L344" s="782"/>
      <c r="M344" s="782"/>
      <c r="N344" s="782"/>
      <c r="O344" s="782"/>
      <c r="P344" s="782"/>
      <c r="Q344" s="782"/>
      <c r="R344" s="782"/>
      <c r="S344" s="782"/>
      <c r="T344" s="782"/>
      <c r="U344" s="782"/>
      <c r="V344" s="782"/>
      <c r="W344" s="782"/>
      <c r="X344" s="782"/>
      <c r="Y344" s="782"/>
      <c r="Z344" s="782"/>
      <c r="AA344" s="782"/>
      <c r="AB344" s="782"/>
      <c r="AC344" s="782"/>
      <c r="AD344" s="782"/>
      <c r="AE344" s="782"/>
      <c r="AF344" s="782"/>
      <c r="AG344" s="782"/>
      <c r="AH344" s="782"/>
      <c r="AI344" s="782"/>
      <c r="AJ344" s="782"/>
      <c r="AK344" s="782"/>
      <c r="AL344" s="782"/>
      <c r="AM344" s="782"/>
      <c r="AN344" s="782"/>
      <c r="AO344" s="782"/>
      <c r="AP344" s="782"/>
      <c r="AQ344" s="782"/>
      <c r="AR344" s="782"/>
      <c r="AS344" s="782"/>
      <c r="AT344" s="782"/>
      <c r="AU344" s="782"/>
      <c r="AV344" s="782"/>
      <c r="AW344" s="782"/>
      <c r="AX344" s="782"/>
      <c r="AY344" s="782"/>
      <c r="AZ344" s="782"/>
    </row>
    <row r="345" spans="1:52">
      <c r="A345" s="783"/>
      <c r="B345" s="782"/>
      <c r="C345" s="782"/>
      <c r="D345" s="782"/>
      <c r="E345" s="782"/>
      <c r="F345" s="782"/>
      <c r="G345" s="782"/>
      <c r="H345" s="782"/>
      <c r="I345" s="782"/>
      <c r="J345" s="782"/>
      <c r="K345" s="782"/>
      <c r="L345" s="782"/>
      <c r="M345" s="782"/>
      <c r="N345" s="782"/>
      <c r="O345" s="782"/>
      <c r="P345" s="782"/>
      <c r="Q345" s="782"/>
      <c r="R345" s="782"/>
      <c r="S345" s="782"/>
      <c r="T345" s="782"/>
      <c r="U345" s="782"/>
      <c r="V345" s="782"/>
      <c r="W345" s="782"/>
      <c r="X345" s="782"/>
      <c r="Y345" s="782"/>
      <c r="Z345" s="782"/>
      <c r="AA345" s="782"/>
      <c r="AB345" s="782"/>
      <c r="AC345" s="782"/>
      <c r="AD345" s="782"/>
      <c r="AE345" s="782"/>
      <c r="AF345" s="782"/>
      <c r="AG345" s="782"/>
      <c r="AH345" s="782"/>
      <c r="AI345" s="782"/>
      <c r="AJ345" s="782"/>
      <c r="AK345" s="782"/>
      <c r="AL345" s="782"/>
      <c r="AM345" s="782"/>
      <c r="AN345" s="782"/>
      <c r="AO345" s="782"/>
      <c r="AP345" s="782"/>
      <c r="AQ345" s="782"/>
      <c r="AR345" s="782"/>
      <c r="AS345" s="782"/>
      <c r="AT345" s="782"/>
      <c r="AU345" s="782"/>
      <c r="AV345" s="782"/>
      <c r="AW345" s="782"/>
      <c r="AX345" s="782"/>
      <c r="AY345" s="782"/>
      <c r="AZ345" s="782"/>
    </row>
    <row r="346" spans="1:52">
      <c r="A346" s="783"/>
      <c r="B346" s="782"/>
      <c r="C346" s="782"/>
      <c r="D346" s="782"/>
      <c r="E346" s="782"/>
      <c r="F346" s="782"/>
      <c r="G346" s="782"/>
      <c r="H346" s="782"/>
      <c r="I346" s="782"/>
      <c r="J346" s="782"/>
      <c r="K346" s="782"/>
      <c r="L346" s="782"/>
      <c r="M346" s="782"/>
      <c r="N346" s="782"/>
      <c r="O346" s="782"/>
      <c r="P346" s="782"/>
      <c r="Q346" s="782"/>
      <c r="R346" s="782"/>
      <c r="S346" s="782"/>
      <c r="T346" s="782"/>
      <c r="U346" s="782"/>
      <c r="V346" s="782"/>
      <c r="W346" s="782"/>
      <c r="X346" s="782"/>
      <c r="Y346" s="782"/>
      <c r="Z346" s="782"/>
      <c r="AA346" s="782"/>
      <c r="AB346" s="782"/>
      <c r="AC346" s="782"/>
      <c r="AD346" s="782"/>
      <c r="AE346" s="782"/>
      <c r="AF346" s="782"/>
      <c r="AG346" s="782"/>
      <c r="AH346" s="782"/>
      <c r="AI346" s="782"/>
      <c r="AJ346" s="782"/>
      <c r="AK346" s="782"/>
      <c r="AL346" s="782"/>
      <c r="AM346" s="782"/>
      <c r="AN346" s="782"/>
      <c r="AO346" s="782"/>
      <c r="AP346" s="782"/>
      <c r="AQ346" s="782"/>
      <c r="AR346" s="782"/>
      <c r="AS346" s="782"/>
      <c r="AT346" s="782"/>
      <c r="AU346" s="782"/>
      <c r="AV346" s="782"/>
      <c r="AW346" s="782"/>
      <c r="AX346" s="782"/>
      <c r="AY346" s="782"/>
      <c r="AZ346" s="782"/>
    </row>
    <row r="347" spans="1:52">
      <c r="A347" s="783"/>
      <c r="B347" s="782"/>
      <c r="C347" s="782"/>
      <c r="D347" s="782"/>
      <c r="E347" s="782"/>
      <c r="F347" s="782"/>
      <c r="G347" s="782"/>
      <c r="H347" s="782"/>
      <c r="I347" s="782"/>
      <c r="J347" s="782"/>
      <c r="K347" s="782"/>
      <c r="L347" s="782"/>
      <c r="M347" s="782"/>
      <c r="N347" s="782"/>
      <c r="O347" s="782"/>
      <c r="P347" s="782"/>
      <c r="Q347" s="782"/>
      <c r="R347" s="782"/>
      <c r="S347" s="782"/>
      <c r="T347" s="782"/>
      <c r="U347" s="782"/>
      <c r="V347" s="782"/>
      <c r="W347" s="782"/>
      <c r="X347" s="782"/>
      <c r="Y347" s="782"/>
      <c r="Z347" s="782"/>
      <c r="AA347" s="782"/>
      <c r="AB347" s="782"/>
      <c r="AC347" s="782"/>
      <c r="AD347" s="782"/>
      <c r="AE347" s="782"/>
      <c r="AF347" s="782"/>
      <c r="AG347" s="782"/>
      <c r="AH347" s="782"/>
      <c r="AI347" s="782"/>
      <c r="AJ347" s="782"/>
      <c r="AK347" s="782"/>
      <c r="AL347" s="782"/>
      <c r="AM347" s="782"/>
      <c r="AN347" s="782"/>
      <c r="AO347" s="782"/>
      <c r="AP347" s="782"/>
      <c r="AQ347" s="782"/>
      <c r="AR347" s="782"/>
      <c r="AS347" s="782"/>
      <c r="AT347" s="782"/>
      <c r="AU347" s="782"/>
      <c r="AV347" s="782"/>
      <c r="AW347" s="782"/>
      <c r="AX347" s="782"/>
      <c r="AY347" s="782"/>
      <c r="AZ347" s="782"/>
    </row>
    <row r="348" spans="1:52">
      <c r="A348" s="782"/>
      <c r="B348" s="782"/>
      <c r="C348" s="782"/>
      <c r="D348" s="782"/>
      <c r="E348" s="782"/>
      <c r="F348" s="782"/>
      <c r="G348" s="782"/>
      <c r="H348" s="782"/>
      <c r="I348" s="782"/>
      <c r="J348" s="782"/>
      <c r="K348" s="782"/>
      <c r="L348" s="782"/>
      <c r="M348" s="782"/>
      <c r="N348" s="782"/>
      <c r="O348" s="782"/>
      <c r="P348" s="782"/>
      <c r="Q348" s="782"/>
      <c r="R348" s="782"/>
      <c r="S348" s="782"/>
      <c r="T348" s="782"/>
      <c r="U348" s="782"/>
      <c r="V348" s="782"/>
      <c r="W348" s="782"/>
      <c r="X348" s="782"/>
      <c r="Y348" s="782"/>
      <c r="Z348" s="782"/>
      <c r="AA348" s="782"/>
      <c r="AB348" s="782"/>
      <c r="AC348" s="782"/>
      <c r="AD348" s="782"/>
      <c r="AE348" s="782"/>
      <c r="AF348" s="782"/>
      <c r="AG348" s="782"/>
      <c r="AH348" s="782"/>
      <c r="AI348" s="782"/>
      <c r="AJ348" s="782"/>
      <c r="AK348" s="782"/>
      <c r="AL348" s="782"/>
      <c r="AM348" s="782"/>
      <c r="AN348" s="782"/>
      <c r="AO348" s="782"/>
      <c r="AP348" s="782"/>
      <c r="AQ348" s="782"/>
      <c r="AR348" s="782"/>
      <c r="AS348" s="782"/>
      <c r="AT348" s="782"/>
      <c r="AU348" s="782"/>
      <c r="AV348" s="782"/>
      <c r="AW348" s="782"/>
      <c r="AX348" s="782"/>
      <c r="AY348" s="782"/>
      <c r="AZ348" s="782"/>
    </row>
    <row r="349" spans="1:52">
      <c r="A349" s="783"/>
      <c r="B349" s="782"/>
      <c r="C349" s="782"/>
      <c r="D349" s="782"/>
      <c r="E349" s="782"/>
      <c r="F349" s="782"/>
      <c r="G349" s="782"/>
      <c r="H349" s="782"/>
      <c r="I349" s="782"/>
      <c r="J349" s="782"/>
      <c r="K349" s="782"/>
      <c r="L349" s="782"/>
      <c r="M349" s="782"/>
      <c r="N349" s="782"/>
      <c r="O349" s="782"/>
      <c r="P349" s="782"/>
      <c r="Q349" s="782"/>
      <c r="R349" s="782"/>
      <c r="S349" s="782"/>
      <c r="T349" s="782"/>
      <c r="U349" s="782"/>
      <c r="V349" s="782"/>
      <c r="W349" s="782"/>
      <c r="X349" s="782"/>
      <c r="Y349" s="782"/>
      <c r="Z349" s="782"/>
      <c r="AA349" s="782"/>
      <c r="AB349" s="782"/>
      <c r="AC349" s="782"/>
      <c r="AD349" s="782"/>
      <c r="AE349" s="782"/>
      <c r="AF349" s="782"/>
      <c r="AG349" s="782"/>
      <c r="AH349" s="782"/>
      <c r="AI349" s="782"/>
      <c r="AJ349" s="782"/>
      <c r="AK349" s="782"/>
      <c r="AL349" s="782"/>
      <c r="AM349" s="782"/>
      <c r="AN349" s="782"/>
      <c r="AO349" s="782"/>
      <c r="AP349" s="782"/>
      <c r="AQ349" s="782"/>
      <c r="AR349" s="782"/>
      <c r="AS349" s="782"/>
      <c r="AT349" s="782"/>
      <c r="AU349" s="782"/>
      <c r="AV349" s="782"/>
      <c r="AW349" s="782"/>
      <c r="AX349" s="782"/>
      <c r="AY349" s="782"/>
      <c r="AZ349" s="782"/>
    </row>
    <row r="350" spans="1:52">
      <c r="A350" s="783"/>
      <c r="B350" s="782"/>
      <c r="C350" s="782"/>
      <c r="D350" s="782"/>
      <c r="E350" s="782"/>
      <c r="F350" s="782"/>
      <c r="G350" s="782"/>
      <c r="H350" s="782"/>
      <c r="I350" s="782"/>
      <c r="J350" s="782"/>
      <c r="K350" s="782"/>
      <c r="L350" s="782"/>
      <c r="M350" s="782"/>
      <c r="N350" s="782"/>
      <c r="O350" s="782"/>
      <c r="P350" s="782"/>
      <c r="Q350" s="782"/>
      <c r="R350" s="782"/>
      <c r="S350" s="782"/>
      <c r="T350" s="782"/>
      <c r="U350" s="782"/>
      <c r="V350" s="782"/>
      <c r="W350" s="782"/>
      <c r="X350" s="782"/>
      <c r="Y350" s="782"/>
      <c r="Z350" s="782"/>
      <c r="AA350" s="782"/>
      <c r="AB350" s="782"/>
      <c r="AC350" s="782"/>
      <c r="AD350" s="782"/>
      <c r="AE350" s="782"/>
      <c r="AF350" s="782"/>
      <c r="AG350" s="782"/>
      <c r="AH350" s="782"/>
      <c r="AI350" s="782"/>
      <c r="AJ350" s="782"/>
      <c r="AK350" s="782"/>
      <c r="AL350" s="782"/>
      <c r="AM350" s="782"/>
      <c r="AN350" s="782"/>
      <c r="AO350" s="782"/>
      <c r="AP350" s="782"/>
      <c r="AQ350" s="782"/>
      <c r="AR350" s="782"/>
      <c r="AS350" s="782"/>
      <c r="AT350" s="782"/>
      <c r="AU350" s="782"/>
      <c r="AV350" s="782"/>
      <c r="AW350" s="782"/>
      <c r="AX350" s="782"/>
      <c r="AY350" s="782"/>
      <c r="AZ350" s="782"/>
    </row>
    <row r="351" spans="1:52">
      <c r="A351" s="782"/>
      <c r="B351" s="782"/>
      <c r="C351" s="782"/>
      <c r="D351" s="782"/>
      <c r="E351" s="782"/>
      <c r="F351" s="782"/>
      <c r="G351" s="782"/>
      <c r="H351" s="782"/>
      <c r="I351" s="782"/>
      <c r="J351" s="782"/>
      <c r="K351" s="782"/>
      <c r="L351" s="782"/>
      <c r="M351" s="782"/>
      <c r="N351" s="782"/>
      <c r="O351" s="782"/>
      <c r="P351" s="782"/>
      <c r="Q351" s="782"/>
      <c r="R351" s="782"/>
      <c r="S351" s="782"/>
      <c r="T351" s="782"/>
      <c r="U351" s="782"/>
      <c r="V351" s="782"/>
      <c r="W351" s="782"/>
      <c r="X351" s="782"/>
      <c r="Y351" s="782"/>
      <c r="Z351" s="782"/>
      <c r="AA351" s="782"/>
      <c r="AB351" s="782"/>
      <c r="AC351" s="782"/>
      <c r="AD351" s="782"/>
      <c r="AE351" s="782"/>
      <c r="AF351" s="782"/>
      <c r="AG351" s="782"/>
      <c r="AH351" s="782"/>
      <c r="AI351" s="782"/>
      <c r="AJ351" s="782"/>
      <c r="AK351" s="782"/>
      <c r="AL351" s="782"/>
      <c r="AM351" s="782"/>
      <c r="AN351" s="782"/>
      <c r="AO351" s="782"/>
      <c r="AP351" s="782"/>
      <c r="AQ351" s="782"/>
      <c r="AR351" s="782"/>
      <c r="AS351" s="782"/>
      <c r="AT351" s="782"/>
      <c r="AU351" s="782"/>
      <c r="AV351" s="782"/>
      <c r="AW351" s="782"/>
      <c r="AX351" s="782"/>
      <c r="AY351" s="782"/>
      <c r="AZ351" s="782"/>
    </row>
    <row r="352" spans="1:52">
      <c r="A352" s="783"/>
      <c r="B352" s="782"/>
      <c r="C352" s="782"/>
      <c r="D352" s="782"/>
      <c r="E352" s="782"/>
      <c r="F352" s="782"/>
      <c r="G352" s="782"/>
      <c r="H352" s="782"/>
      <c r="I352" s="782"/>
      <c r="J352" s="782"/>
      <c r="K352" s="782"/>
      <c r="L352" s="782"/>
      <c r="M352" s="782"/>
      <c r="N352" s="782"/>
      <c r="O352" s="782"/>
      <c r="P352" s="782"/>
      <c r="Q352" s="782"/>
      <c r="R352" s="782"/>
      <c r="S352" s="782"/>
      <c r="T352" s="782"/>
      <c r="U352" s="782"/>
      <c r="V352" s="782"/>
      <c r="W352" s="782"/>
      <c r="X352" s="782"/>
      <c r="Y352" s="782"/>
      <c r="Z352" s="782"/>
      <c r="AA352" s="782"/>
      <c r="AB352" s="782"/>
      <c r="AC352" s="782"/>
      <c r="AD352" s="782"/>
      <c r="AE352" s="782"/>
      <c r="AF352" s="782"/>
      <c r="AG352" s="782"/>
      <c r="AH352" s="782"/>
      <c r="AI352" s="782"/>
      <c r="AJ352" s="782"/>
      <c r="AK352" s="782"/>
      <c r="AL352" s="782"/>
      <c r="AM352" s="782"/>
      <c r="AN352" s="782"/>
      <c r="AO352" s="782"/>
      <c r="AP352" s="782"/>
      <c r="AQ352" s="782"/>
      <c r="AR352" s="782"/>
      <c r="AS352" s="782"/>
      <c r="AT352" s="782"/>
      <c r="AU352" s="782"/>
      <c r="AV352" s="782"/>
      <c r="AW352" s="782"/>
      <c r="AX352" s="782"/>
      <c r="AY352" s="782"/>
      <c r="AZ352" s="782"/>
    </row>
    <row r="353" spans="1:52">
      <c r="A353" s="783"/>
      <c r="B353" s="782"/>
      <c r="C353" s="782"/>
      <c r="D353" s="782"/>
      <c r="E353" s="782"/>
      <c r="F353" s="782"/>
      <c r="G353" s="782"/>
      <c r="H353" s="782"/>
      <c r="I353" s="782"/>
      <c r="J353" s="782"/>
      <c r="K353" s="782"/>
      <c r="L353" s="782"/>
      <c r="M353" s="782"/>
      <c r="N353" s="782"/>
      <c r="O353" s="782"/>
      <c r="P353" s="782"/>
      <c r="Q353" s="782"/>
      <c r="R353" s="782"/>
      <c r="S353" s="782"/>
      <c r="T353" s="782"/>
      <c r="U353" s="782"/>
      <c r="V353" s="782"/>
      <c r="W353" s="782"/>
      <c r="X353" s="782"/>
      <c r="Y353" s="782"/>
      <c r="Z353" s="782"/>
      <c r="AA353" s="782"/>
      <c r="AB353" s="782"/>
      <c r="AC353" s="782"/>
      <c r="AD353" s="782"/>
      <c r="AE353" s="782"/>
      <c r="AF353" s="782"/>
      <c r="AG353" s="782"/>
      <c r="AH353" s="782"/>
      <c r="AI353" s="782"/>
      <c r="AJ353" s="782"/>
      <c r="AK353" s="782"/>
      <c r="AL353" s="782"/>
      <c r="AM353" s="782"/>
      <c r="AN353" s="782"/>
      <c r="AO353" s="782"/>
      <c r="AP353" s="782"/>
      <c r="AQ353" s="782"/>
      <c r="AR353" s="782"/>
      <c r="AS353" s="782"/>
      <c r="AT353" s="782"/>
      <c r="AU353" s="782"/>
      <c r="AV353" s="782"/>
      <c r="AW353" s="782"/>
      <c r="AX353" s="782"/>
      <c r="AY353" s="782"/>
      <c r="AZ353" s="782"/>
    </row>
    <row r="354" spans="1:52">
      <c r="A354" s="783"/>
      <c r="B354" s="782"/>
      <c r="C354" s="782"/>
      <c r="D354" s="782"/>
      <c r="E354" s="782"/>
      <c r="F354" s="782"/>
      <c r="G354" s="782"/>
      <c r="H354" s="782"/>
      <c r="I354" s="782"/>
      <c r="J354" s="782"/>
      <c r="K354" s="782"/>
      <c r="L354" s="782"/>
      <c r="M354" s="782"/>
      <c r="N354" s="782"/>
      <c r="O354" s="782"/>
      <c r="P354" s="782"/>
      <c r="Q354" s="782"/>
      <c r="R354" s="782"/>
      <c r="S354" s="782"/>
      <c r="T354" s="782"/>
      <c r="U354" s="782"/>
      <c r="V354" s="782"/>
      <c r="W354" s="782"/>
      <c r="X354" s="782"/>
      <c r="Y354" s="782"/>
      <c r="Z354" s="782"/>
      <c r="AA354" s="782"/>
      <c r="AB354" s="782"/>
      <c r="AC354" s="782"/>
      <c r="AD354" s="782"/>
      <c r="AE354" s="782"/>
      <c r="AF354" s="782"/>
      <c r="AG354" s="782"/>
      <c r="AH354" s="782"/>
      <c r="AI354" s="782"/>
      <c r="AJ354" s="782"/>
      <c r="AK354" s="782"/>
      <c r="AL354" s="782"/>
      <c r="AM354" s="782"/>
      <c r="AN354" s="782"/>
      <c r="AO354" s="782"/>
      <c r="AP354" s="782"/>
      <c r="AQ354" s="782"/>
      <c r="AR354" s="782"/>
      <c r="AS354" s="782"/>
      <c r="AT354" s="782"/>
      <c r="AU354" s="782"/>
      <c r="AV354" s="782"/>
      <c r="AW354" s="782"/>
      <c r="AX354" s="782"/>
      <c r="AY354" s="782"/>
      <c r="AZ354" s="782"/>
    </row>
    <row r="355" spans="1:52">
      <c r="A355" s="783"/>
      <c r="B355" s="782"/>
      <c r="C355" s="782"/>
      <c r="D355" s="782"/>
      <c r="E355" s="782"/>
      <c r="F355" s="782"/>
      <c r="G355" s="782"/>
      <c r="H355" s="782"/>
      <c r="I355" s="782"/>
      <c r="J355" s="782"/>
      <c r="K355" s="782"/>
      <c r="L355" s="782"/>
      <c r="M355" s="782"/>
      <c r="N355" s="782"/>
      <c r="O355" s="782"/>
      <c r="P355" s="782"/>
      <c r="Q355" s="782"/>
      <c r="R355" s="782"/>
      <c r="S355" s="782"/>
      <c r="T355" s="782"/>
      <c r="U355" s="782"/>
      <c r="V355" s="782"/>
      <c r="W355" s="782"/>
      <c r="X355" s="782"/>
      <c r="Y355" s="782"/>
      <c r="Z355" s="782"/>
      <c r="AA355" s="782"/>
      <c r="AB355" s="782"/>
      <c r="AC355" s="782"/>
      <c r="AD355" s="782"/>
      <c r="AE355" s="782"/>
      <c r="AF355" s="782"/>
      <c r="AG355" s="782"/>
      <c r="AH355" s="782"/>
      <c r="AI355" s="782"/>
      <c r="AJ355" s="782"/>
      <c r="AK355" s="782"/>
      <c r="AL355" s="782"/>
      <c r="AM355" s="782"/>
      <c r="AN355" s="782"/>
      <c r="AO355" s="782"/>
      <c r="AP355" s="782"/>
      <c r="AQ355" s="782"/>
      <c r="AR355" s="782"/>
      <c r="AS355" s="782"/>
      <c r="AT355" s="782"/>
      <c r="AU355" s="782"/>
      <c r="AV355" s="782"/>
      <c r="AW355" s="782"/>
      <c r="AX355" s="782"/>
      <c r="AY355" s="782"/>
      <c r="AZ355" s="782"/>
    </row>
    <row r="356" spans="1:52">
      <c r="A356" s="783"/>
      <c r="B356" s="782"/>
      <c r="C356" s="782"/>
      <c r="D356" s="782"/>
      <c r="E356" s="782"/>
      <c r="F356" s="782"/>
      <c r="G356" s="782"/>
      <c r="H356" s="782"/>
      <c r="I356" s="782"/>
      <c r="J356" s="782"/>
      <c r="K356" s="782"/>
      <c r="L356" s="782"/>
      <c r="M356" s="782"/>
      <c r="N356" s="782"/>
      <c r="O356" s="782"/>
      <c r="P356" s="782"/>
      <c r="Q356" s="782"/>
      <c r="R356" s="782"/>
      <c r="S356" s="782"/>
      <c r="T356" s="782"/>
      <c r="U356" s="782"/>
      <c r="V356" s="782"/>
      <c r="W356" s="782"/>
      <c r="X356" s="782"/>
      <c r="Y356" s="782"/>
      <c r="Z356" s="782"/>
      <c r="AA356" s="782"/>
      <c r="AB356" s="782"/>
      <c r="AC356" s="782"/>
      <c r="AD356" s="782"/>
      <c r="AE356" s="782"/>
      <c r="AF356" s="782"/>
      <c r="AG356" s="782"/>
      <c r="AH356" s="782"/>
      <c r="AI356" s="782"/>
      <c r="AJ356" s="782"/>
      <c r="AK356" s="782"/>
      <c r="AL356" s="782"/>
      <c r="AM356" s="782"/>
      <c r="AN356" s="782"/>
      <c r="AO356" s="782"/>
      <c r="AP356" s="782"/>
      <c r="AQ356" s="782"/>
      <c r="AR356" s="782"/>
      <c r="AS356" s="782"/>
      <c r="AT356" s="782"/>
      <c r="AU356" s="782"/>
      <c r="AV356" s="782"/>
      <c r="AW356" s="782"/>
      <c r="AX356" s="782"/>
      <c r="AY356" s="782"/>
      <c r="AZ356" s="782"/>
    </row>
    <row r="357" spans="1:52">
      <c r="A357" s="783"/>
      <c r="B357" s="782"/>
      <c r="C357" s="782"/>
      <c r="D357" s="782"/>
      <c r="E357" s="782"/>
      <c r="F357" s="782"/>
      <c r="G357" s="782"/>
      <c r="H357" s="782"/>
      <c r="I357" s="782"/>
      <c r="J357" s="782"/>
      <c r="K357" s="782"/>
      <c r="L357" s="782"/>
      <c r="M357" s="782"/>
      <c r="N357" s="782"/>
      <c r="O357" s="782"/>
      <c r="P357" s="782"/>
      <c r="Q357" s="782"/>
      <c r="R357" s="782"/>
      <c r="S357" s="782"/>
      <c r="T357" s="782"/>
      <c r="U357" s="782"/>
      <c r="V357" s="782"/>
      <c r="W357" s="782"/>
      <c r="X357" s="782"/>
      <c r="Y357" s="782"/>
      <c r="Z357" s="782"/>
      <c r="AA357" s="782"/>
      <c r="AB357" s="782"/>
      <c r="AC357" s="782"/>
      <c r="AD357" s="782"/>
      <c r="AE357" s="782"/>
      <c r="AF357" s="782"/>
      <c r="AG357" s="782"/>
      <c r="AH357" s="782"/>
      <c r="AI357" s="782"/>
      <c r="AJ357" s="782"/>
      <c r="AK357" s="782"/>
      <c r="AL357" s="782"/>
      <c r="AM357" s="782"/>
      <c r="AN357" s="782"/>
      <c r="AO357" s="782"/>
      <c r="AP357" s="782"/>
      <c r="AQ357" s="782"/>
      <c r="AR357" s="782"/>
      <c r="AS357" s="782"/>
      <c r="AT357" s="782"/>
      <c r="AU357" s="782"/>
      <c r="AV357" s="782"/>
      <c r="AW357" s="782"/>
      <c r="AX357" s="782"/>
      <c r="AY357" s="782"/>
      <c r="AZ357" s="782"/>
    </row>
    <row r="358" spans="1:52">
      <c r="A358" s="783"/>
      <c r="B358" s="782"/>
      <c r="C358" s="782"/>
      <c r="D358" s="782"/>
      <c r="E358" s="782"/>
      <c r="F358" s="782"/>
      <c r="G358" s="782"/>
      <c r="H358" s="782"/>
      <c r="I358" s="782"/>
      <c r="J358" s="782"/>
      <c r="K358" s="782"/>
      <c r="L358" s="782"/>
      <c r="M358" s="782"/>
      <c r="N358" s="782"/>
      <c r="O358" s="782"/>
      <c r="P358" s="782"/>
      <c r="Q358" s="782"/>
      <c r="R358" s="782"/>
      <c r="S358" s="782"/>
      <c r="T358" s="782"/>
      <c r="U358" s="782"/>
      <c r="V358" s="782"/>
      <c r="W358" s="782"/>
      <c r="X358" s="782"/>
      <c r="Y358" s="782"/>
      <c r="Z358" s="782"/>
      <c r="AA358" s="782"/>
      <c r="AB358" s="782"/>
      <c r="AC358" s="782"/>
      <c r="AD358" s="782"/>
      <c r="AE358" s="782"/>
      <c r="AF358" s="782"/>
      <c r="AG358" s="782"/>
      <c r="AH358" s="782"/>
      <c r="AI358" s="782"/>
      <c r="AJ358" s="782"/>
      <c r="AK358" s="782"/>
      <c r="AL358" s="782"/>
      <c r="AM358" s="782"/>
      <c r="AN358" s="782"/>
      <c r="AO358" s="782"/>
      <c r="AP358" s="782"/>
      <c r="AQ358" s="782"/>
      <c r="AR358" s="782"/>
      <c r="AS358" s="782"/>
      <c r="AT358" s="782"/>
      <c r="AU358" s="782"/>
      <c r="AV358" s="782"/>
      <c r="AW358" s="782"/>
      <c r="AX358" s="782"/>
      <c r="AY358" s="782"/>
      <c r="AZ358" s="782"/>
    </row>
    <row r="359" spans="1:52">
      <c r="A359" s="783" t="s">
        <v>1147</v>
      </c>
      <c r="B359" s="782" t="s">
        <v>61</v>
      </c>
      <c r="C359" s="782">
        <v>164.75360000000001</v>
      </c>
      <c r="D359" s="782">
        <v>161.64689999999999</v>
      </c>
      <c r="E359" s="782">
        <v>159.06209999999999</v>
      </c>
      <c r="F359" s="782">
        <v>155.9872</v>
      </c>
      <c r="G359" s="782">
        <v>145.00040000000001</v>
      </c>
      <c r="H359" s="782">
        <v>149.4836</v>
      </c>
      <c r="I359" s="782">
        <v>151.92060000000001</v>
      </c>
      <c r="J359" s="782">
        <v>149.30080000000001</v>
      </c>
      <c r="K359" s="782">
        <v>150.21270000000001</v>
      </c>
      <c r="L359" s="782">
        <v>156.87710000000001</v>
      </c>
      <c r="M359" s="782">
        <v>155.893</v>
      </c>
      <c r="N359" s="782">
        <v>155.1095</v>
      </c>
      <c r="O359" s="782">
        <v>153.0925</v>
      </c>
      <c r="P359" s="782">
        <v>155.0188</v>
      </c>
      <c r="Q359" s="782">
        <v>177.3535</v>
      </c>
      <c r="R359" s="782">
        <v>177.17349999999999</v>
      </c>
      <c r="S359" s="782">
        <v>175.88839999999999</v>
      </c>
      <c r="T359" s="782">
        <v>174.75739999999999</v>
      </c>
      <c r="U359" s="782">
        <v>173.42080000000001</v>
      </c>
      <c r="V359" s="782">
        <v>175.68270000000001</v>
      </c>
      <c r="W359" s="782">
        <v>174.1148</v>
      </c>
      <c r="X359" s="782">
        <v>172.57259999999999</v>
      </c>
      <c r="Y359" s="782">
        <v>170.92760000000001</v>
      </c>
      <c r="Z359" s="782">
        <v>171.7501</v>
      </c>
      <c r="AA359" s="782">
        <v>172.46979999999999</v>
      </c>
      <c r="AB359" s="782">
        <v>173.16380000000001</v>
      </c>
      <c r="AC359" s="782">
        <v>174.012</v>
      </c>
      <c r="AD359" s="782">
        <v>174.80879999999999</v>
      </c>
      <c r="AE359" s="782">
        <v>175.57990000000001</v>
      </c>
      <c r="AF359" s="782">
        <v>176.2996</v>
      </c>
      <c r="AG359" s="782">
        <v>176.96789999999999</v>
      </c>
      <c r="AH359" s="782">
        <v>177.5848</v>
      </c>
      <c r="AI359" s="782">
        <v>178.15029999999999</v>
      </c>
      <c r="AJ359" s="782">
        <v>178.7157</v>
      </c>
      <c r="AK359" s="782">
        <v>179.22980000000001</v>
      </c>
      <c r="AL359" s="782">
        <v>179.7439</v>
      </c>
      <c r="AM359" s="782">
        <v>180.23220000000001</v>
      </c>
      <c r="AN359" s="782">
        <v>180.66919999999999</v>
      </c>
      <c r="AO359" s="782">
        <v>181.1319</v>
      </c>
      <c r="AP359" s="782">
        <v>181.51740000000001</v>
      </c>
      <c r="AQ359" s="782">
        <v>181.90299999999999</v>
      </c>
      <c r="AR359" s="782">
        <v>182.2885</v>
      </c>
      <c r="AS359" s="782">
        <v>182.62270000000001</v>
      </c>
      <c r="AT359" s="782">
        <v>182.95679999999999</v>
      </c>
      <c r="AU359" s="782">
        <v>183.26519999999999</v>
      </c>
      <c r="AV359" s="782">
        <v>183.6508</v>
      </c>
      <c r="AW359" s="782">
        <v>183.98490000000001</v>
      </c>
      <c r="AX359" s="782">
        <v>184.31909999999999</v>
      </c>
      <c r="AY359" s="782">
        <v>184.6532</v>
      </c>
      <c r="AZ359" s="782">
        <v>185.01310000000001</v>
      </c>
    </row>
  </sheetData>
  <phoneticPr fontId="13" type="noConversion"/>
  <hyperlinks>
    <hyperlink ref="A1" location="'Please Read this first'!A1" display="go back"/>
  </hyperlinks>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sheetPr>
    <tabColor rgb="FFFFFF00"/>
  </sheetPr>
  <dimension ref="A2:FO203"/>
  <sheetViews>
    <sheetView topLeftCell="A166" workbookViewId="0">
      <selection activeCell="I43" sqref="I43"/>
    </sheetView>
  </sheetViews>
  <sheetFormatPr defaultRowHeight="12.75"/>
  <cols>
    <col min="1" max="1" width="20.7109375" bestFit="1" customWidth="1"/>
    <col min="2" max="2" width="35.28515625" customWidth="1"/>
    <col min="3" max="4" width="9.140625" customWidth="1"/>
    <col min="5" max="5" width="12.28515625" customWidth="1"/>
    <col min="6" max="6" width="10.140625" customWidth="1"/>
    <col min="7" max="7" width="11.28515625" customWidth="1"/>
    <col min="8" max="8" width="11.28515625" bestFit="1" customWidth="1"/>
    <col min="9" max="17" width="11.28515625" customWidth="1"/>
    <col min="18" max="18" width="11.28515625" bestFit="1" customWidth="1"/>
    <col min="19" max="27" width="11.28515625" customWidth="1"/>
    <col min="28" max="28" width="11.28515625" bestFit="1" customWidth="1"/>
    <col min="29" max="37" width="11.28515625" customWidth="1"/>
    <col min="38" max="38" width="11.28515625" bestFit="1" customWidth="1"/>
    <col min="39" max="47" width="11.28515625" customWidth="1"/>
    <col min="48" max="48" width="11.28515625" bestFit="1" customWidth="1"/>
    <col min="49" max="52" width="11.28515625" customWidth="1"/>
    <col min="53" max="54" width="11.28515625" bestFit="1" customWidth="1"/>
    <col min="55" max="55" width="16.5703125" customWidth="1"/>
    <col min="56" max="57" width="11.28515625" bestFit="1" customWidth="1"/>
  </cols>
  <sheetData>
    <row r="2" spans="2:2">
      <c r="B2" s="88" t="s">
        <v>168</v>
      </c>
    </row>
    <row r="5" spans="2:2">
      <c r="B5" s="88" t="s">
        <v>187</v>
      </c>
    </row>
    <row r="37" spans="2:4">
      <c r="D37" s="88" t="s">
        <v>193</v>
      </c>
    </row>
    <row r="39" spans="2:4">
      <c r="B39" s="88" t="s">
        <v>192</v>
      </c>
      <c r="C39" s="88" t="s">
        <v>189</v>
      </c>
      <c r="D39" s="88" t="s">
        <v>190</v>
      </c>
    </row>
    <row r="40" spans="2:4">
      <c r="B40" s="88" t="s">
        <v>21</v>
      </c>
      <c r="C40" s="69">
        <f t="shared" ref="C40:C43" si="0">RATE(29,,C53,-AF53)</f>
        <v>7.7244456803011478E-3</v>
      </c>
      <c r="D40" s="69">
        <f t="shared" ref="D40:D43" si="1">RATE(20,,AG53,-BA53)</f>
        <v>5.2645482000202295E-3</v>
      </c>
    </row>
    <row r="41" spans="2:4">
      <c r="B41" s="88" t="s">
        <v>20</v>
      </c>
      <c r="C41" s="69">
        <f t="shared" si="0"/>
        <v>1.3689081515793244E-2</v>
      </c>
      <c r="D41" s="69">
        <f t="shared" si="1"/>
        <v>7.8281904232486814E-3</v>
      </c>
    </row>
    <row r="42" spans="2:4">
      <c r="B42" s="88" t="s">
        <v>5</v>
      </c>
      <c r="C42" s="69">
        <f t="shared" si="0"/>
        <v>1.6377745993098356E-2</v>
      </c>
      <c r="D42" s="69">
        <f t="shared" si="1"/>
        <v>8.5529038501440235E-3</v>
      </c>
    </row>
    <row r="43" spans="2:4">
      <c r="B43" s="88" t="s">
        <v>19</v>
      </c>
      <c r="C43" s="69">
        <f t="shared" si="0"/>
        <v>1.4965481824788235E-2</v>
      </c>
      <c r="D43" s="69">
        <f t="shared" si="1"/>
        <v>8.644918591074283E-3</v>
      </c>
    </row>
    <row r="44" spans="2:4">
      <c r="B44" s="88" t="s">
        <v>191</v>
      </c>
    </row>
    <row r="48" spans="2:4">
      <c r="B48" s="88" t="s">
        <v>188</v>
      </c>
    </row>
    <row r="50" spans="2:171">
      <c r="B50" s="4" t="s">
        <v>153</v>
      </c>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G50" s="88"/>
      <c r="EI50">
        <v>2010</v>
      </c>
      <c r="EJ50">
        <v>2011</v>
      </c>
      <c r="EK50">
        <v>2012</v>
      </c>
      <c r="EL50">
        <v>2013</v>
      </c>
      <c r="EM50">
        <v>2014</v>
      </c>
      <c r="EN50">
        <v>2015</v>
      </c>
      <c r="EO50">
        <v>2016</v>
      </c>
      <c r="EP50">
        <v>2017</v>
      </c>
      <c r="EQ50">
        <v>2018</v>
      </c>
      <c r="ER50">
        <v>2019</v>
      </c>
      <c r="ES50">
        <v>2020</v>
      </c>
      <c r="ET50">
        <v>2021</v>
      </c>
      <c r="EU50">
        <v>2022</v>
      </c>
      <c r="EV50">
        <v>2023</v>
      </c>
      <c r="EW50">
        <v>2024</v>
      </c>
      <c r="EX50">
        <v>2025</v>
      </c>
      <c r="EY50">
        <v>2026</v>
      </c>
      <c r="EZ50">
        <v>2027</v>
      </c>
      <c r="FA50">
        <v>2028</v>
      </c>
      <c r="FB50">
        <v>2029</v>
      </c>
      <c r="FC50">
        <v>2030</v>
      </c>
      <c r="FD50">
        <v>2031</v>
      </c>
      <c r="FE50">
        <v>2032</v>
      </c>
      <c r="FF50">
        <v>2033</v>
      </c>
      <c r="FG50">
        <v>2034</v>
      </c>
      <c r="FH50">
        <v>2035</v>
      </c>
      <c r="FI50">
        <v>2036</v>
      </c>
      <c r="FJ50">
        <v>2037</v>
      </c>
      <c r="FK50">
        <v>2038</v>
      </c>
      <c r="FL50">
        <v>2039</v>
      </c>
      <c r="FM50">
        <v>2040</v>
      </c>
      <c r="FN50">
        <v>2041</v>
      </c>
      <c r="FO50">
        <v>2042</v>
      </c>
    </row>
    <row r="51" spans="2:171">
      <c r="B51" s="153" t="s">
        <v>166</v>
      </c>
      <c r="C51" s="4">
        <v>1985</v>
      </c>
      <c r="D51" s="4">
        <v>1986</v>
      </c>
      <c r="E51" s="4">
        <v>1987</v>
      </c>
      <c r="F51" s="4">
        <v>1988</v>
      </c>
      <c r="G51" s="4">
        <v>1989</v>
      </c>
      <c r="H51" s="4">
        <v>1990</v>
      </c>
      <c r="I51" s="4">
        <v>1991</v>
      </c>
      <c r="J51" s="4">
        <v>1992</v>
      </c>
      <c r="K51" s="4">
        <v>1993</v>
      </c>
      <c r="L51" s="4">
        <v>1994</v>
      </c>
      <c r="M51" s="4">
        <v>1995</v>
      </c>
      <c r="N51" s="4">
        <v>1996</v>
      </c>
      <c r="O51" s="4">
        <v>1997</v>
      </c>
      <c r="P51" s="4">
        <v>1998</v>
      </c>
      <c r="Q51" s="4">
        <v>1999</v>
      </c>
      <c r="R51" s="4">
        <v>2000</v>
      </c>
      <c r="S51" s="4">
        <v>2001</v>
      </c>
      <c r="T51" s="4">
        <v>2002</v>
      </c>
      <c r="U51" s="4">
        <v>2003</v>
      </c>
      <c r="V51" s="4">
        <v>2004</v>
      </c>
      <c r="W51" s="4">
        <v>2005</v>
      </c>
      <c r="X51" s="4">
        <v>2006</v>
      </c>
      <c r="Y51" s="4">
        <v>2007</v>
      </c>
      <c r="Z51" s="4">
        <v>2008</v>
      </c>
      <c r="AA51" s="4">
        <v>2009</v>
      </c>
      <c r="AB51" s="4">
        <v>2010</v>
      </c>
      <c r="AC51" s="4">
        <v>2011</v>
      </c>
      <c r="AD51" s="4">
        <v>2012</v>
      </c>
      <c r="AE51" s="4">
        <v>2013</v>
      </c>
      <c r="AF51" s="4">
        <v>2014</v>
      </c>
      <c r="AG51" s="4">
        <v>2015</v>
      </c>
      <c r="AH51" s="4">
        <v>2016</v>
      </c>
      <c r="AI51" s="4">
        <v>2017</v>
      </c>
      <c r="AJ51" s="4">
        <v>2018</v>
      </c>
      <c r="AK51" s="4">
        <v>2019</v>
      </c>
      <c r="AL51" s="4">
        <v>2020</v>
      </c>
      <c r="AM51" s="4">
        <v>2021</v>
      </c>
      <c r="AN51" s="4">
        <v>2022</v>
      </c>
      <c r="AO51" s="4">
        <v>2023</v>
      </c>
      <c r="AP51" s="4">
        <v>2024</v>
      </c>
      <c r="AQ51" s="4">
        <v>2025</v>
      </c>
      <c r="AR51" s="4">
        <v>2026</v>
      </c>
      <c r="AS51" s="4">
        <v>2027</v>
      </c>
      <c r="AT51" s="4">
        <v>2028</v>
      </c>
      <c r="AU51" s="4">
        <v>2029</v>
      </c>
      <c r="AV51" s="4">
        <v>2030</v>
      </c>
      <c r="AW51" s="4">
        <v>2031</v>
      </c>
      <c r="AX51" s="4">
        <v>2032</v>
      </c>
      <c r="AY51" s="4">
        <v>2033</v>
      </c>
      <c r="AZ51" s="4">
        <v>2034</v>
      </c>
      <c r="BA51" s="4">
        <v>2035</v>
      </c>
      <c r="BC51" s="88" t="s">
        <v>192</v>
      </c>
      <c r="BD51" s="88" t="s">
        <v>189</v>
      </c>
      <c r="BE51" s="88" t="s">
        <v>190</v>
      </c>
      <c r="BF51" s="88"/>
      <c r="BG51" s="88"/>
      <c r="EG51" t="s">
        <v>155</v>
      </c>
      <c r="EH51" t="s">
        <v>154</v>
      </c>
      <c r="EI51">
        <v>2.4730996181883125E-3</v>
      </c>
      <c r="EJ51">
        <v>-1.2054109558462534E-3</v>
      </c>
      <c r="EK51">
        <v>-1.59711718124389E-2</v>
      </c>
      <c r="EL51">
        <v>-4.6846923932574613E-2</v>
      </c>
      <c r="EM51">
        <v>-5.9128289473684204E-2</v>
      </c>
      <c r="EN51">
        <v>-5.6715709539629677E-2</v>
      </c>
      <c r="EO51">
        <v>-4.775880469583782E-2</v>
      </c>
      <c r="EP51">
        <v>-3.05673627795231E-2</v>
      </c>
      <c r="EQ51">
        <v>-1.2396240903938316E-2</v>
      </c>
      <c r="ER51">
        <v>-1.2945101167597284E-2</v>
      </c>
      <c r="ES51">
        <v>-1.461062329062901E-2</v>
      </c>
      <c r="ET51">
        <v>-1.5938248222134965E-2</v>
      </c>
      <c r="EU51">
        <v>-1.7042428546067856E-2</v>
      </c>
      <c r="EV51">
        <v>-1.8030415299389646E-2</v>
      </c>
      <c r="EW51">
        <v>-1.8972470629493254E-2</v>
      </c>
      <c r="EX51">
        <v>-1.9832003067163928E-2</v>
      </c>
      <c r="EY51">
        <v>-2.0620696813479555E-2</v>
      </c>
      <c r="EZ51">
        <v>-2.1367227756784568E-2</v>
      </c>
      <c r="FA51">
        <v>-2.204025929716813E-2</v>
      </c>
      <c r="FB51">
        <v>-2.2638695902667205E-2</v>
      </c>
      <c r="FC51">
        <v>-2.3197091104976142E-2</v>
      </c>
      <c r="FD51">
        <v>-2.3683682344283086E-2</v>
      </c>
      <c r="FE51">
        <v>-2.4131627056672711E-2</v>
      </c>
      <c r="FF51">
        <v>-2.4509480081918555E-2</v>
      </c>
      <c r="FG51">
        <v>-2.481862053117101E-2</v>
      </c>
      <c r="FH51">
        <v>-2.5124321513309678E-2</v>
      </c>
      <c r="FI51">
        <v>-2.5363598420393596E-2</v>
      </c>
      <c r="FJ51">
        <v>-2.5562955915001573E-2</v>
      </c>
      <c r="FK51">
        <v>-2.578563148165558E-2</v>
      </c>
      <c r="FL51">
        <v>-2.5984081266065884E-2</v>
      </c>
      <c r="FM51">
        <v>-2.6153799038373227E-2</v>
      </c>
      <c r="FN51">
        <v>-2.6318180441563976E-2</v>
      </c>
      <c r="FO51">
        <v>-2.6446627530849254E-2</v>
      </c>
    </row>
    <row r="52" spans="2:171">
      <c r="B52" s="153" t="s">
        <v>21</v>
      </c>
      <c r="C52" s="47">
        <v>993.13199999999995</v>
      </c>
      <c r="D52" s="47">
        <v>989.48</v>
      </c>
      <c r="E52" s="47">
        <v>985.447</v>
      </c>
      <c r="F52" s="47">
        <v>987.25800000000004</v>
      </c>
      <c r="G52" s="47">
        <v>997.22299999999996</v>
      </c>
      <c r="H52" s="47">
        <v>1016.634</v>
      </c>
      <c r="I52" s="47">
        <v>1045.135</v>
      </c>
      <c r="J52" s="47">
        <v>1076.6510000000001</v>
      </c>
      <c r="K52" s="47">
        <v>1113.1759999999999</v>
      </c>
      <c r="L52" s="47">
        <v>1148.825</v>
      </c>
      <c r="M52" s="47">
        <v>1180.0889999999999</v>
      </c>
      <c r="N52" s="47">
        <v>1206.2</v>
      </c>
      <c r="O52" s="47">
        <v>1231.357</v>
      </c>
      <c r="P52" s="47">
        <v>1255.1849999999999</v>
      </c>
      <c r="Q52" s="47">
        <v>1278.7760000000001</v>
      </c>
      <c r="R52" s="47">
        <v>1301.894</v>
      </c>
      <c r="S52" s="47">
        <v>1322.481</v>
      </c>
      <c r="T52" s="47">
        <v>1343.3820000000001</v>
      </c>
      <c r="U52" s="47">
        <v>1367.23</v>
      </c>
      <c r="V52" s="47">
        <v>1396.7929999999999</v>
      </c>
      <c r="W52" s="47">
        <v>1433.46</v>
      </c>
      <c r="X52" s="47">
        <v>1472.8989999999999</v>
      </c>
      <c r="Y52" s="47">
        <v>1508.2539999999999</v>
      </c>
      <c r="Z52" s="47">
        <v>1536.239</v>
      </c>
      <c r="AA52" s="47">
        <v>1556.479</v>
      </c>
      <c r="AB52" s="47">
        <v>1572.4290000000001</v>
      </c>
      <c r="AC52" s="47">
        <v>1585.2860000000001</v>
      </c>
      <c r="AD52" s="47">
        <v>1597.952</v>
      </c>
      <c r="AE52" s="47">
        <v>1614.3810000000001</v>
      </c>
      <c r="AF52" s="47">
        <v>1633.1020000000001</v>
      </c>
      <c r="AG52" s="47">
        <v>1653.616</v>
      </c>
      <c r="AH52" s="47">
        <v>1675.2660000000001</v>
      </c>
      <c r="AI52" s="47">
        <v>1698.1659999999999</v>
      </c>
      <c r="AJ52" s="47">
        <v>1722.0160000000001</v>
      </c>
      <c r="AK52" s="47">
        <v>1746.183</v>
      </c>
      <c r="AL52" s="47">
        <v>1770.4179999999999</v>
      </c>
      <c r="AM52" s="47">
        <v>1794.69</v>
      </c>
      <c r="AN52" s="47">
        <v>1818.9970000000001</v>
      </c>
      <c r="AO52" s="47">
        <v>1843.36</v>
      </c>
      <c r="AP52" s="47">
        <v>1867.77</v>
      </c>
      <c r="AQ52" s="47">
        <v>1892.2149999999999</v>
      </c>
      <c r="AR52" s="47">
        <v>1916.6949999999999</v>
      </c>
      <c r="AS52" s="47">
        <v>1941.2059999999999</v>
      </c>
      <c r="AT52" s="47">
        <v>1965.741</v>
      </c>
      <c r="AU52" s="47">
        <v>1990.2360000000001</v>
      </c>
      <c r="AV52" s="47">
        <v>2014.665</v>
      </c>
      <c r="AW52" s="47">
        <v>2039.0309999999999</v>
      </c>
      <c r="AX52" s="47">
        <v>2063.33</v>
      </c>
      <c r="AY52" s="47">
        <v>2087.5639999999999</v>
      </c>
      <c r="AZ52" s="47">
        <v>2111.7449999999999</v>
      </c>
      <c r="BA52" s="47">
        <v>2135.9479999999999</v>
      </c>
      <c r="BC52" s="88" t="s">
        <v>21</v>
      </c>
      <c r="BD52" s="99">
        <f>RATE(29,,C52,-AF52)</f>
        <v>1.7298711233020424E-2</v>
      </c>
      <c r="BE52" s="99">
        <f>RATE(20,,AG52,-BA52)</f>
        <v>1.2879544530149396E-2</v>
      </c>
      <c r="BF52" s="99"/>
      <c r="BG52" s="69"/>
      <c r="EG52" t="s">
        <v>153</v>
      </c>
      <c r="EH52" t="s">
        <v>156</v>
      </c>
      <c r="EI52">
        <v>-1.2719159059315643E-6</v>
      </c>
      <c r="EJ52">
        <v>6.9392925454492271E-5</v>
      </c>
      <c r="EK52">
        <v>2.773067319181699E-4</v>
      </c>
      <c r="EL52">
        <v>9.3745989289906184E-4</v>
      </c>
      <c r="EM52">
        <v>4.0981773830850443E-4</v>
      </c>
      <c r="EN52">
        <v>-1.130784397108342E-3</v>
      </c>
      <c r="EO52">
        <v>-3.2313974499864617E-3</v>
      </c>
      <c r="EP52">
        <v>-5.3155939905379368E-3</v>
      </c>
      <c r="EQ52">
        <v>-6.9037426462827955E-3</v>
      </c>
      <c r="ER52">
        <v>-7.8550779314640051E-3</v>
      </c>
      <c r="ES52">
        <v>-8.3086355924181232E-3</v>
      </c>
      <c r="ET52">
        <v>-8.4344591802231195E-3</v>
      </c>
      <c r="EU52">
        <v>-8.3162009997540531E-3</v>
      </c>
      <c r="EV52">
        <v>-8.1783746556474135E-3</v>
      </c>
      <c r="EW52">
        <v>-8.1055403702430251E-3</v>
      </c>
      <c r="EX52">
        <v>-8.0697878863016381E-3</v>
      </c>
      <c r="EY52">
        <v>-8.0994811488211971E-3</v>
      </c>
      <c r="EZ52">
        <v>-8.1992424079858628E-3</v>
      </c>
      <c r="FA52">
        <v>-8.3669344159666981E-3</v>
      </c>
      <c r="FB52">
        <v>-8.5992570855576433E-3</v>
      </c>
      <c r="FC52">
        <v>-8.8895010908947025E-3</v>
      </c>
      <c r="FD52">
        <v>-9.2345323405421675E-3</v>
      </c>
      <c r="FE52">
        <v>-9.6299641978254691E-3</v>
      </c>
      <c r="FF52">
        <v>-1.0071590376151796E-2</v>
      </c>
      <c r="FG52">
        <v>-1.0553496302481036E-2</v>
      </c>
      <c r="FH52">
        <v>-1.1067882860546607E-2</v>
      </c>
      <c r="FI52">
        <v>-1.1614176020306566E-2</v>
      </c>
      <c r="FJ52">
        <v>-1.2190512532315401E-2</v>
      </c>
      <c r="FK52">
        <v>-1.2795280427885469E-2</v>
      </c>
      <c r="FL52">
        <v>-1.3420240658286842E-2</v>
      </c>
      <c r="FM52">
        <v>-1.405125040855526E-2</v>
      </c>
      <c r="FN52">
        <v>-1.468743220728963E-2</v>
      </c>
      <c r="FO52">
        <v>-1.5326694536484164E-2</v>
      </c>
    </row>
    <row r="53" spans="2:171">
      <c r="B53" s="153" t="s">
        <v>20</v>
      </c>
      <c r="C53" s="47">
        <v>820.61699999999996</v>
      </c>
      <c r="D53" s="47">
        <v>812.64099999999996</v>
      </c>
      <c r="E53" s="47">
        <v>804.69</v>
      </c>
      <c r="F53" s="47">
        <v>800.39700000000005</v>
      </c>
      <c r="G53" s="47">
        <v>799.77599999999995</v>
      </c>
      <c r="H53" s="47">
        <v>801.93899999999996</v>
      </c>
      <c r="I53" s="47">
        <v>812.08500000000004</v>
      </c>
      <c r="J53" s="47">
        <v>828.29399999999998</v>
      </c>
      <c r="K53" s="47">
        <v>846.649</v>
      </c>
      <c r="L53" s="47">
        <v>863.10900000000004</v>
      </c>
      <c r="M53" s="47">
        <v>877.40700000000004</v>
      </c>
      <c r="N53" s="47">
        <v>886.32100000000003</v>
      </c>
      <c r="O53" s="47">
        <v>890.12</v>
      </c>
      <c r="P53" s="47">
        <v>893.221</v>
      </c>
      <c r="Q53" s="47">
        <v>898.36199999999997</v>
      </c>
      <c r="R53" s="47">
        <v>903.97699999999998</v>
      </c>
      <c r="S53" s="47">
        <v>907.64300000000003</v>
      </c>
      <c r="T53" s="47">
        <v>912.86199999999997</v>
      </c>
      <c r="U53" s="47">
        <v>921.07</v>
      </c>
      <c r="V53" s="47">
        <v>931.24400000000003</v>
      </c>
      <c r="W53" s="47">
        <v>941.82</v>
      </c>
      <c r="X53" s="47">
        <v>954.14599999999996</v>
      </c>
      <c r="Y53" s="47">
        <v>966.13900000000001</v>
      </c>
      <c r="Z53" s="47">
        <v>977.09500000000003</v>
      </c>
      <c r="AA53" s="47">
        <v>984.86599999999999</v>
      </c>
      <c r="AB53" s="47">
        <v>991.57600000000002</v>
      </c>
      <c r="AC53" s="47">
        <v>998.63499999999999</v>
      </c>
      <c r="AD53" s="47">
        <v>1006.807</v>
      </c>
      <c r="AE53" s="47">
        <v>1016.352</v>
      </c>
      <c r="AF53" s="47">
        <v>1025.7760000000001</v>
      </c>
      <c r="AG53" s="47">
        <v>1034.779</v>
      </c>
      <c r="AH53" s="47">
        <v>1043.723</v>
      </c>
      <c r="AI53" s="47">
        <v>1052.69</v>
      </c>
      <c r="AJ53" s="47">
        <v>1061.3920000000001</v>
      </c>
      <c r="AK53" s="47">
        <v>1069.5709999999999</v>
      </c>
      <c r="AL53" s="47">
        <v>1077.162</v>
      </c>
      <c r="AM53" s="47">
        <v>1084.1869999999999</v>
      </c>
      <c r="AN53" s="47">
        <v>1090.6420000000001</v>
      </c>
      <c r="AO53" s="47">
        <v>1096.5219999999999</v>
      </c>
      <c r="AP53" s="47">
        <v>1101.83</v>
      </c>
      <c r="AQ53" s="47">
        <v>1106.683</v>
      </c>
      <c r="AR53" s="47">
        <v>1111.384</v>
      </c>
      <c r="AS53" s="47">
        <v>1115.998</v>
      </c>
      <c r="AT53" s="47">
        <v>1120.511</v>
      </c>
      <c r="AU53" s="47">
        <v>1124.9100000000001</v>
      </c>
      <c r="AV53" s="47">
        <v>1129.1980000000001</v>
      </c>
      <c r="AW53" s="47">
        <v>1133.386</v>
      </c>
      <c r="AX53" s="47">
        <v>1137.4849999999999</v>
      </c>
      <c r="AY53" s="47">
        <v>1141.509</v>
      </c>
      <c r="AZ53" s="47">
        <v>1145.4690000000001</v>
      </c>
      <c r="BA53" s="47">
        <v>1149.357</v>
      </c>
      <c r="BC53" s="88" t="s">
        <v>20</v>
      </c>
      <c r="BD53" s="99">
        <f t="shared" ref="BD53:BD56" si="2">RATE(29,,C53,-AF53)</f>
        <v>7.7244456803011478E-3</v>
      </c>
      <c r="BE53" s="99">
        <f t="shared" ref="BE53:BE56" si="3">RATE(20,,AG53,-BA53)</f>
        <v>5.2645482000202295E-3</v>
      </c>
      <c r="BF53" s="69"/>
      <c r="BG53" s="69"/>
      <c r="EG53" t="s">
        <v>153</v>
      </c>
      <c r="EH53" t="s">
        <v>157</v>
      </c>
      <c r="EI53">
        <v>-1.3007900534933725E-4</v>
      </c>
      <c r="EJ53">
        <v>3.0041096219513008E-6</v>
      </c>
      <c r="EK53">
        <v>7.0072418104727419E-4</v>
      </c>
      <c r="EL53">
        <v>2.4332148123307196E-3</v>
      </c>
      <c r="EM53">
        <v>3.7320370033329109E-3</v>
      </c>
      <c r="EN53">
        <v>4.366774080832414E-3</v>
      </c>
      <c r="EO53">
        <v>4.7391220639199094E-3</v>
      </c>
      <c r="EP53">
        <v>5.0467632355806202E-3</v>
      </c>
      <c r="EQ53">
        <v>5.4583518846564871E-3</v>
      </c>
      <c r="ER53">
        <v>5.9024071400690659E-3</v>
      </c>
      <c r="ES53">
        <v>6.3323069104173069E-3</v>
      </c>
      <c r="ET53">
        <v>6.7703845125248741E-3</v>
      </c>
      <c r="EU53">
        <v>7.1372307840058546E-3</v>
      </c>
      <c r="EV53">
        <v>7.2383758848177937E-3</v>
      </c>
      <c r="EW53">
        <v>7.0697699925508228E-3</v>
      </c>
      <c r="EX53">
        <v>6.7435661848318507E-3</v>
      </c>
      <c r="EY53">
        <v>6.4003419311138288E-3</v>
      </c>
      <c r="EZ53">
        <v>6.0543666984591571E-3</v>
      </c>
      <c r="FA53">
        <v>5.705674439978603E-3</v>
      </c>
      <c r="FB53">
        <v>5.3587675192197093E-3</v>
      </c>
      <c r="FC53">
        <v>5.0126116311814961E-3</v>
      </c>
      <c r="FD53">
        <v>4.6706148387090085E-3</v>
      </c>
      <c r="FE53">
        <v>4.3317066624048994E-3</v>
      </c>
      <c r="FF53">
        <v>4.0001372078726227E-3</v>
      </c>
      <c r="FG53">
        <v>3.6748373529604805E-3</v>
      </c>
      <c r="FH53">
        <v>3.3557017685525992E-3</v>
      </c>
      <c r="FI53">
        <v>3.0453329250852423E-3</v>
      </c>
      <c r="FJ53">
        <v>2.7417898001604879E-3</v>
      </c>
      <c r="FK53">
        <v>2.4465529261445962E-3</v>
      </c>
      <c r="FL53">
        <v>2.160249345639853E-3</v>
      </c>
      <c r="FM53">
        <v>1.8869656922348987E-3</v>
      </c>
      <c r="FN53">
        <v>1.6282759004049296E-3</v>
      </c>
      <c r="FO53">
        <v>1.3814885645813124E-3</v>
      </c>
    </row>
    <row r="54" spans="2:171">
      <c r="B54" s="153" t="s">
        <v>5</v>
      </c>
      <c r="C54" s="47">
        <v>2674.306</v>
      </c>
      <c r="D54" s="47">
        <v>2686.1149999999998</v>
      </c>
      <c r="E54" s="47">
        <v>2707.4250000000002</v>
      </c>
      <c r="F54" s="47">
        <v>2747.9569999999999</v>
      </c>
      <c r="G54" s="47">
        <v>2800.471</v>
      </c>
      <c r="H54" s="47">
        <v>2868.6590000000001</v>
      </c>
      <c r="I54" s="47">
        <v>2935.9960000000001</v>
      </c>
      <c r="J54" s="47">
        <v>3000.55</v>
      </c>
      <c r="K54" s="47">
        <v>3067.395</v>
      </c>
      <c r="L54" s="47">
        <v>3129.1930000000002</v>
      </c>
      <c r="M54" s="47">
        <v>3192.0929999999998</v>
      </c>
      <c r="N54" s="47">
        <v>3253.8310000000001</v>
      </c>
      <c r="O54" s="47">
        <v>3309.7</v>
      </c>
      <c r="P54" s="47">
        <v>3357.1759999999999</v>
      </c>
      <c r="Q54" s="47">
        <v>3398.232</v>
      </c>
      <c r="R54" s="47">
        <v>3434.8069999999998</v>
      </c>
      <c r="S54" s="47">
        <v>3474.0340000000001</v>
      </c>
      <c r="T54" s="47">
        <v>3516.915</v>
      </c>
      <c r="U54" s="47">
        <v>3549.38</v>
      </c>
      <c r="V54" s="47">
        <v>3576.2510000000002</v>
      </c>
      <c r="W54" s="47">
        <v>3621.221</v>
      </c>
      <c r="X54" s="47">
        <v>3676.88</v>
      </c>
      <c r="Y54" s="47">
        <v>3727.835</v>
      </c>
      <c r="Z54" s="47">
        <v>3773.288</v>
      </c>
      <c r="AA54" s="47">
        <v>3811.7179999999998</v>
      </c>
      <c r="AB54" s="47">
        <v>3841.4360000000001</v>
      </c>
      <c r="AC54" s="47">
        <v>3871.9769999999999</v>
      </c>
      <c r="AD54" s="47">
        <v>3903.4650000000001</v>
      </c>
      <c r="AE54" s="47">
        <v>3934.049</v>
      </c>
      <c r="AF54" s="47">
        <v>3966.8829999999998</v>
      </c>
      <c r="AG54" s="47">
        <v>4002.799</v>
      </c>
      <c r="AH54" s="47">
        <v>4039.9940000000001</v>
      </c>
      <c r="AI54" s="47">
        <v>4078.125</v>
      </c>
      <c r="AJ54" s="47">
        <v>4116.6090000000004</v>
      </c>
      <c r="AK54" s="47">
        <v>4154.674</v>
      </c>
      <c r="AL54" s="47">
        <v>4192.0780000000004</v>
      </c>
      <c r="AM54" s="47">
        <v>4228.7430000000004</v>
      </c>
      <c r="AN54" s="47">
        <v>4264.6490000000003</v>
      </c>
      <c r="AO54" s="47">
        <v>4299.7920000000004</v>
      </c>
      <c r="AP54" s="47">
        <v>4334.1710000000003</v>
      </c>
      <c r="AQ54" s="47">
        <v>4367.7330000000002</v>
      </c>
      <c r="AR54" s="47">
        <v>4400.4340000000002</v>
      </c>
      <c r="AS54" s="47">
        <v>4432.5820000000003</v>
      </c>
      <c r="AT54" s="47">
        <v>4464.3519999999999</v>
      </c>
      <c r="AU54" s="47">
        <v>4495.7730000000001</v>
      </c>
      <c r="AV54" s="47">
        <v>4526.8729999999996</v>
      </c>
      <c r="AW54" s="47">
        <v>4557.6930000000002</v>
      </c>
      <c r="AX54" s="47">
        <v>4588.2659999999996</v>
      </c>
      <c r="AY54" s="47">
        <v>4618.6210000000001</v>
      </c>
      <c r="AZ54" s="47">
        <v>4648.692</v>
      </c>
      <c r="BA54" s="47">
        <v>4678.3620000000001</v>
      </c>
      <c r="BC54" s="88" t="s">
        <v>5</v>
      </c>
      <c r="BD54" s="99">
        <f t="shared" si="2"/>
        <v>1.3689081515793244E-2</v>
      </c>
      <c r="BE54" s="99">
        <f t="shared" si="3"/>
        <v>7.8281904232486814E-3</v>
      </c>
      <c r="BF54" s="69"/>
      <c r="BG54" s="69"/>
      <c r="EF54" t="s">
        <v>159</v>
      </c>
      <c r="EG54" t="s">
        <v>153</v>
      </c>
      <c r="EH54" t="s">
        <v>158</v>
      </c>
      <c r="EI54">
        <v>-1.6111169673516113E-4</v>
      </c>
      <c r="EJ54">
        <v>-5.113405256740311E-5</v>
      </c>
      <c r="EK54">
        <v>-3.970673374964484E-5</v>
      </c>
      <c r="EL54">
        <v>-1.2731450923366694E-3</v>
      </c>
      <c r="EM54">
        <v>-3.1762600693601151E-3</v>
      </c>
      <c r="EN54">
        <v>-5.2402093996225529E-3</v>
      </c>
      <c r="EO54">
        <v>-7.4041861070776038E-3</v>
      </c>
      <c r="EP54">
        <v>-9.5799198119473905E-3</v>
      </c>
      <c r="EQ54">
        <v>-1.1784099567467399E-2</v>
      </c>
      <c r="ER54">
        <v>-1.4002968428057372E-2</v>
      </c>
      <c r="ES54">
        <v>-1.6002108795937109E-2</v>
      </c>
      <c r="ET54">
        <v>-1.7568677377499231E-2</v>
      </c>
      <c r="EU54">
        <v>-1.8741396023700174E-2</v>
      </c>
      <c r="EV54">
        <v>-1.9623302811742294E-2</v>
      </c>
      <c r="EW54">
        <v>-2.0402356004375566E-2</v>
      </c>
      <c r="EX54">
        <v>-2.1150536663268493E-2</v>
      </c>
      <c r="EY54">
        <v>-2.2017113012556933E-2</v>
      </c>
      <c r="EZ54">
        <v>-2.2972128825547E-2</v>
      </c>
      <c r="FA54">
        <v>-2.397649682850167E-2</v>
      </c>
      <c r="FB54">
        <v>-2.502447862958701E-2</v>
      </c>
      <c r="FC54">
        <v>-2.6110941273939536E-2</v>
      </c>
      <c r="FD54">
        <v>-2.7228965344138212E-2</v>
      </c>
      <c r="FE54">
        <v>-2.8373532718386718E-2</v>
      </c>
      <c r="FF54">
        <v>-2.9541018651613071E-2</v>
      </c>
      <c r="FG54">
        <v>-3.0708901284015155E-2</v>
      </c>
      <c r="FH54">
        <v>-3.1834814579050463E-2</v>
      </c>
      <c r="FI54">
        <v>-3.2915956493327903E-2</v>
      </c>
      <c r="FJ54">
        <v>-3.3952772568083489E-2</v>
      </c>
      <c r="FK54">
        <v>-3.4945475532334958E-2</v>
      </c>
      <c r="FL54">
        <v>-3.5893186985117564E-2</v>
      </c>
      <c r="FM54">
        <v>-3.6794629779691612E-2</v>
      </c>
      <c r="FN54">
        <v>-3.765047242652475E-2</v>
      </c>
      <c r="FO54">
        <v>-3.8462425501004871E-2</v>
      </c>
    </row>
    <row r="55" spans="2:171">
      <c r="B55" s="153" t="s">
        <v>19</v>
      </c>
      <c r="C55" s="47">
        <v>4406.3850000000002</v>
      </c>
      <c r="D55" s="47">
        <v>4464.1899999999996</v>
      </c>
      <c r="E55" s="47">
        <v>4547.0309999999999</v>
      </c>
      <c r="F55" s="47">
        <v>4652.9070000000002</v>
      </c>
      <c r="G55" s="47">
        <v>4768.7150000000001</v>
      </c>
      <c r="H55" s="47">
        <v>4915.9459999999999</v>
      </c>
      <c r="I55" s="47">
        <v>5043.0330000000004</v>
      </c>
      <c r="J55" s="47">
        <v>5174.2219999999998</v>
      </c>
      <c r="K55" s="47">
        <v>5289.3639999999996</v>
      </c>
      <c r="L55" s="47">
        <v>5388.8370000000004</v>
      </c>
      <c r="M55" s="47">
        <v>5490.92</v>
      </c>
      <c r="N55" s="47">
        <v>5583.7539999999999</v>
      </c>
      <c r="O55" s="47">
        <v>5685.8310000000001</v>
      </c>
      <c r="P55" s="47">
        <v>5777.2370000000001</v>
      </c>
      <c r="Q55" s="47">
        <v>5850.9089999999997</v>
      </c>
      <c r="R55" s="47">
        <v>5920.5039999999999</v>
      </c>
      <c r="S55" s="47">
        <v>5993.451</v>
      </c>
      <c r="T55" s="47">
        <v>6057.85</v>
      </c>
      <c r="U55" s="47">
        <v>6114.7939999999999</v>
      </c>
      <c r="V55" s="47">
        <v>6188.66</v>
      </c>
      <c r="W55" s="47">
        <v>6273.5249999999996</v>
      </c>
      <c r="X55" s="47">
        <v>6380.576</v>
      </c>
      <c r="Y55" s="47">
        <v>6474.665</v>
      </c>
      <c r="Z55" s="47">
        <v>6575.5370000000003</v>
      </c>
      <c r="AA55" s="47">
        <v>6675.0910000000003</v>
      </c>
      <c r="AB55" s="47">
        <v>6752.683</v>
      </c>
      <c r="AC55" s="47">
        <v>6830.3310000000001</v>
      </c>
      <c r="AD55" s="47">
        <v>6904.9059999999999</v>
      </c>
      <c r="AE55" s="47">
        <v>6981</v>
      </c>
      <c r="AF55" s="47">
        <v>7058.0010000000002</v>
      </c>
      <c r="AG55" s="47">
        <v>7134.8850000000002</v>
      </c>
      <c r="AH55" s="47">
        <v>7210.4989999999998</v>
      </c>
      <c r="AI55" s="47">
        <v>7285.5159999999996</v>
      </c>
      <c r="AJ55" s="47">
        <v>7360.0730000000003</v>
      </c>
      <c r="AK55" s="47">
        <v>7433.7640000000001</v>
      </c>
      <c r="AL55" s="47">
        <v>7506.3230000000003</v>
      </c>
      <c r="AM55" s="47">
        <v>7577.2960000000003</v>
      </c>
      <c r="AN55" s="47">
        <v>7646.607</v>
      </c>
      <c r="AO55" s="47">
        <v>7714.268</v>
      </c>
      <c r="AP55" s="47">
        <v>7780.4369999999999</v>
      </c>
      <c r="AQ55" s="47">
        <v>7845.4889999999996</v>
      </c>
      <c r="AR55" s="47">
        <v>7909.7030000000004</v>
      </c>
      <c r="AS55" s="47">
        <v>7973.1719999999996</v>
      </c>
      <c r="AT55" s="47">
        <v>8035.9170000000004</v>
      </c>
      <c r="AU55" s="47">
        <v>8097.9880000000003</v>
      </c>
      <c r="AV55" s="47">
        <v>8159.4440000000004</v>
      </c>
      <c r="AW55" s="47">
        <v>8220.3349999999991</v>
      </c>
      <c r="AX55" s="47">
        <v>8280.7260000000006</v>
      </c>
      <c r="AY55" s="47">
        <v>8340.6640000000007</v>
      </c>
      <c r="AZ55" s="47">
        <v>8400.2720000000008</v>
      </c>
      <c r="BA55" s="47">
        <v>8459.8109999999997</v>
      </c>
      <c r="BC55" s="88" t="s">
        <v>19</v>
      </c>
      <c r="BD55" s="99">
        <f t="shared" si="2"/>
        <v>1.6377745993098356E-2</v>
      </c>
      <c r="BE55" s="99">
        <f t="shared" si="3"/>
        <v>8.5529038501440235E-3</v>
      </c>
      <c r="BF55" s="69"/>
      <c r="BG55" s="69"/>
      <c r="EF55" t="s">
        <v>161</v>
      </c>
      <c r="EG55" t="s">
        <v>153</v>
      </c>
      <c r="EH55" t="s">
        <v>160</v>
      </c>
      <c r="EI55">
        <v>-1.6450013133362251E-4</v>
      </c>
      <c r="EJ55">
        <v>-2.551201875155007E-4</v>
      </c>
      <c r="EK55">
        <v>-2.6799842531011198E-4</v>
      </c>
      <c r="EL55">
        <v>-7.7378841138064924E-4</v>
      </c>
      <c r="EM55">
        <v>-2.0441266671360481E-3</v>
      </c>
      <c r="EN55">
        <v>-3.957848101053707E-3</v>
      </c>
      <c r="EO55">
        <v>-6.2524583557634905E-3</v>
      </c>
      <c r="EP55">
        <v>-8.4966566861038872E-3</v>
      </c>
      <c r="EQ55">
        <v>-1.0232427664643606E-2</v>
      </c>
      <c r="ER55">
        <v>-1.1453224521472349E-2</v>
      </c>
      <c r="ES55">
        <v>-1.2200756490592157E-2</v>
      </c>
      <c r="ET55">
        <v>-1.2549140930461111E-2</v>
      </c>
      <c r="EU55">
        <v>-1.2575300329675021E-2</v>
      </c>
      <c r="EV55">
        <v>-1.2512898394128391E-2</v>
      </c>
      <c r="EW55">
        <v>-1.2376336596751192E-2</v>
      </c>
      <c r="EX55">
        <v>-1.2153469423113461E-2</v>
      </c>
      <c r="EY55">
        <v>-1.1945663215466862E-2</v>
      </c>
      <c r="EZ55">
        <v>-1.178274612127217E-2</v>
      </c>
      <c r="FA55">
        <v>-1.1653896707910061E-2</v>
      </c>
      <c r="FB55">
        <v>-1.1538335720064463E-2</v>
      </c>
      <c r="FC55">
        <v>-1.1429908996891558E-2</v>
      </c>
      <c r="FD55">
        <v>-1.1327297944943582E-2</v>
      </c>
      <c r="FE55">
        <v>-1.1227789800681842E-2</v>
      </c>
      <c r="FF55">
        <v>-1.1131942080657042E-2</v>
      </c>
      <c r="FG55">
        <v>-1.1043228490827839E-2</v>
      </c>
      <c r="FH55">
        <v>-1.0948206198757582E-2</v>
      </c>
      <c r="FI55">
        <v>-1.0837167314452167E-2</v>
      </c>
      <c r="FJ55">
        <v>-1.0707529300923668E-2</v>
      </c>
      <c r="FK55">
        <v>-1.0555472067412808E-2</v>
      </c>
      <c r="FL55">
        <v>-1.038641013776076E-2</v>
      </c>
      <c r="FM55">
        <v>-1.0202275526202897E-2</v>
      </c>
      <c r="FN55">
        <v>-1.0005991557921701E-2</v>
      </c>
      <c r="FO55">
        <v>-9.7970696251016287E-3</v>
      </c>
    </row>
    <row r="56" spans="2:171">
      <c r="B56" s="4" t="s">
        <v>162</v>
      </c>
      <c r="C56" s="47">
        <v>8894.44</v>
      </c>
      <c r="D56" s="47">
        <v>8952.4259999999995</v>
      </c>
      <c r="E56" s="47">
        <v>9044.5930000000008</v>
      </c>
      <c r="F56" s="47">
        <v>9188.5190000000002</v>
      </c>
      <c r="G56" s="47">
        <v>9366.1849999999995</v>
      </c>
      <c r="H56" s="47">
        <v>9603.1779999999999</v>
      </c>
      <c r="I56" s="47">
        <v>9836.2489999999998</v>
      </c>
      <c r="J56" s="47">
        <v>10079.717000000001</v>
      </c>
      <c r="K56" s="47">
        <v>10316.583999999999</v>
      </c>
      <c r="L56" s="47">
        <v>10529.964</v>
      </c>
      <c r="M56" s="47">
        <v>10740.509</v>
      </c>
      <c r="N56" s="47">
        <v>10930.106</v>
      </c>
      <c r="O56" s="47">
        <v>11117.008</v>
      </c>
      <c r="P56" s="47">
        <v>11282.819</v>
      </c>
      <c r="Q56" s="47">
        <v>11426.278999999999</v>
      </c>
      <c r="R56" s="47">
        <v>11561.182000000001</v>
      </c>
      <c r="S56" s="47">
        <v>11697.609</v>
      </c>
      <c r="T56" s="47">
        <v>11831.009</v>
      </c>
      <c r="U56" s="47">
        <v>11952.474</v>
      </c>
      <c r="V56" s="47">
        <v>12092.948</v>
      </c>
      <c r="W56" s="47">
        <v>12270.026</v>
      </c>
      <c r="X56" s="47">
        <v>12484.501</v>
      </c>
      <c r="Y56" s="47">
        <v>12676.893</v>
      </c>
      <c r="Z56" s="47">
        <v>12862.159</v>
      </c>
      <c r="AA56" s="47">
        <v>13028.154</v>
      </c>
      <c r="AB56" s="47">
        <v>13158.124</v>
      </c>
      <c r="AC56" s="47">
        <v>13286.228999999999</v>
      </c>
      <c r="AD56" s="47">
        <v>13413.130000000001</v>
      </c>
      <c r="AE56" s="47">
        <v>13545.781999999999</v>
      </c>
      <c r="AF56" s="47">
        <v>13683.762000000001</v>
      </c>
      <c r="AG56" s="47">
        <v>13826.079</v>
      </c>
      <c r="AH56" s="47">
        <v>13969.482</v>
      </c>
      <c r="AI56" s="47">
        <v>14114.496999999999</v>
      </c>
      <c r="AJ56" s="47">
        <v>14260.09</v>
      </c>
      <c r="AK56" s="47">
        <v>14404.191999999999</v>
      </c>
      <c r="AL56" s="47">
        <v>14545.981</v>
      </c>
      <c r="AM56" s="47">
        <v>14684.916000000001</v>
      </c>
      <c r="AN56" s="47">
        <v>14820.895</v>
      </c>
      <c r="AO56" s="47">
        <v>14953.941999999999</v>
      </c>
      <c r="AP56" s="47">
        <v>15084.208000000001</v>
      </c>
      <c r="AQ56" s="47">
        <v>15212.119999999999</v>
      </c>
      <c r="AR56" s="47">
        <v>15338.216</v>
      </c>
      <c r="AS56" s="47">
        <v>15462.957999999999</v>
      </c>
      <c r="AT56" s="47">
        <v>15586.521000000001</v>
      </c>
      <c r="AU56" s="47">
        <v>15708.906999999999</v>
      </c>
      <c r="AV56" s="47">
        <v>15830.18</v>
      </c>
      <c r="AW56" s="47">
        <v>15950.445</v>
      </c>
      <c r="AX56" s="47">
        <v>16069.807000000001</v>
      </c>
      <c r="AY56" s="47">
        <v>16188.358</v>
      </c>
      <c r="AZ56" s="47">
        <v>16306.178</v>
      </c>
      <c r="BA56" s="47">
        <v>16423.477999999999</v>
      </c>
      <c r="BC56" s="88" t="s">
        <v>191</v>
      </c>
      <c r="BD56" s="99">
        <f t="shared" si="2"/>
        <v>1.4965481824788235E-2</v>
      </c>
      <c r="BE56" s="99">
        <f t="shared" si="3"/>
        <v>8.644918591074283E-3</v>
      </c>
      <c r="BF56" s="69"/>
      <c r="BG56" s="69"/>
    </row>
    <row r="57" spans="2:17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row>
    <row r="58" spans="2:171">
      <c r="B58" s="88" t="s">
        <v>144</v>
      </c>
      <c r="C58">
        <v>1985</v>
      </c>
      <c r="D58">
        <v>1986</v>
      </c>
      <c r="E58">
        <v>1987</v>
      </c>
      <c r="F58">
        <v>1988</v>
      </c>
      <c r="G58">
        <v>1989</v>
      </c>
      <c r="H58">
        <v>1990</v>
      </c>
      <c r="I58">
        <v>1991</v>
      </c>
      <c r="J58">
        <v>1992</v>
      </c>
      <c r="K58">
        <v>1993</v>
      </c>
      <c r="L58">
        <v>1994</v>
      </c>
      <c r="M58">
        <v>1995</v>
      </c>
      <c r="N58">
        <v>1996</v>
      </c>
      <c r="O58">
        <v>1997</v>
      </c>
      <c r="P58">
        <v>1998</v>
      </c>
      <c r="Q58">
        <v>1999</v>
      </c>
      <c r="R58">
        <v>2000</v>
      </c>
      <c r="S58">
        <v>2001</v>
      </c>
      <c r="T58">
        <v>2002</v>
      </c>
      <c r="U58">
        <v>2003</v>
      </c>
      <c r="V58">
        <v>2004</v>
      </c>
      <c r="W58">
        <v>2005</v>
      </c>
      <c r="X58">
        <v>2006</v>
      </c>
      <c r="Y58">
        <v>2007</v>
      </c>
      <c r="Z58">
        <v>2008</v>
      </c>
      <c r="AA58">
        <v>2009</v>
      </c>
      <c r="AB58">
        <v>2010</v>
      </c>
      <c r="AC58">
        <v>2011</v>
      </c>
      <c r="AD58">
        <v>2012</v>
      </c>
      <c r="AE58">
        <v>2013</v>
      </c>
      <c r="AF58">
        <v>2014</v>
      </c>
      <c r="AG58">
        <v>2015</v>
      </c>
      <c r="AH58">
        <v>2016</v>
      </c>
      <c r="AI58">
        <v>2017</v>
      </c>
      <c r="AJ58">
        <v>2018</v>
      </c>
      <c r="AK58">
        <v>2019</v>
      </c>
      <c r="AL58">
        <v>2020</v>
      </c>
      <c r="AM58">
        <v>2021</v>
      </c>
      <c r="AN58">
        <v>2022</v>
      </c>
      <c r="AO58">
        <v>2023</v>
      </c>
      <c r="AP58">
        <v>2024</v>
      </c>
      <c r="AQ58">
        <v>2025</v>
      </c>
      <c r="AR58">
        <v>2026</v>
      </c>
      <c r="AS58">
        <v>2027</v>
      </c>
      <c r="AT58">
        <v>2028</v>
      </c>
      <c r="AU58">
        <v>2029</v>
      </c>
      <c r="AV58">
        <v>2030</v>
      </c>
      <c r="AW58">
        <v>2031</v>
      </c>
      <c r="AX58">
        <v>2032</v>
      </c>
      <c r="AY58">
        <v>2033</v>
      </c>
      <c r="AZ58">
        <v>2034</v>
      </c>
      <c r="BA58">
        <v>2035</v>
      </c>
    </row>
    <row r="59" spans="2:171">
      <c r="B59" s="88" t="s">
        <v>21</v>
      </c>
      <c r="C59" s="1">
        <v>993.13199999999995</v>
      </c>
      <c r="D59" s="1">
        <v>989.48</v>
      </c>
      <c r="E59" s="1">
        <v>985.447</v>
      </c>
      <c r="F59" s="1">
        <v>987.25800000000004</v>
      </c>
      <c r="G59" s="1">
        <v>997.22299999999996</v>
      </c>
      <c r="H59" s="1">
        <v>1016.634</v>
      </c>
      <c r="I59" s="1">
        <v>1045.135</v>
      </c>
      <c r="J59" s="1">
        <v>1076.6510000000001</v>
      </c>
      <c r="K59" s="1">
        <v>1113.1759999999999</v>
      </c>
      <c r="L59" s="1">
        <v>1148.825</v>
      </c>
      <c r="M59" s="1">
        <v>1180.0889999999999</v>
      </c>
      <c r="N59" s="1">
        <v>1206.2</v>
      </c>
      <c r="O59" s="1">
        <v>1231.357</v>
      </c>
      <c r="P59" s="1">
        <v>1255.1849999999999</v>
      </c>
      <c r="Q59" s="1">
        <v>1278.7760000000001</v>
      </c>
      <c r="R59" s="1">
        <v>1301.894</v>
      </c>
      <c r="S59" s="1">
        <v>1322.481</v>
      </c>
      <c r="T59" s="1">
        <v>1343.3820000000001</v>
      </c>
      <c r="U59" s="1">
        <v>1367.23</v>
      </c>
      <c r="V59" s="1">
        <v>1396.7929999999999</v>
      </c>
      <c r="W59" s="1">
        <v>1433.46</v>
      </c>
      <c r="X59" s="1">
        <v>1472.8989999999999</v>
      </c>
      <c r="Y59" s="1">
        <v>1508.2539999999999</v>
      </c>
      <c r="Z59" s="1">
        <v>1536.239</v>
      </c>
      <c r="AA59" s="1">
        <v>1556.479</v>
      </c>
      <c r="AB59" s="1">
        <v>1572.4290000000001</v>
      </c>
      <c r="AC59" s="1">
        <v>1585.2860000000001</v>
      </c>
      <c r="AD59" s="1">
        <v>1597.952</v>
      </c>
      <c r="AE59" s="1">
        <v>1614.3810000000001</v>
      </c>
      <c r="AF59" s="89">
        <v>1633.1020000000001</v>
      </c>
      <c r="AG59" s="89">
        <f>AG52*(AG$75/AG$74)</f>
        <v>1654.19355300235</v>
      </c>
      <c r="AH59" s="89">
        <f t="shared" ref="AH59:BA63" si="4">AH52*(AH$75/AH$74)</f>
        <v>1676.377948198598</v>
      </c>
      <c r="AI59" s="89">
        <f t="shared" si="4"/>
        <v>1699.9510079648405</v>
      </c>
      <c r="AJ59" s="89">
        <f t="shared" si="4"/>
        <v>1724.6310466674011</v>
      </c>
      <c r="AK59" s="89">
        <f t="shared" si="4"/>
        <v>1749.7803490289605</v>
      </c>
      <c r="AL59" s="89">
        <f t="shared" si="4"/>
        <v>1775.1631893813603</v>
      </c>
      <c r="AM59" s="89">
        <f t="shared" si="4"/>
        <v>1800.7569586775362</v>
      </c>
      <c r="AN59" s="89">
        <f t="shared" si="4"/>
        <v>1826.5557140895928</v>
      </c>
      <c r="AO59" s="89">
        <f t="shared" si="4"/>
        <v>1852.5909301842946</v>
      </c>
      <c r="AP59" s="89">
        <f t="shared" si="4"/>
        <v>1878.8507235024294</v>
      </c>
      <c r="AQ59" s="89">
        <f t="shared" si="4"/>
        <v>1905.3368363503312</v>
      </c>
      <c r="AR59" s="89">
        <f t="shared" si="4"/>
        <v>1932.043290531655</v>
      </c>
      <c r="AS59" s="89">
        <f t="shared" si="4"/>
        <v>1958.9754669428021</v>
      </c>
      <c r="AT59" s="89">
        <f t="shared" si="4"/>
        <v>1986.1325764618589</v>
      </c>
      <c r="AU59" s="89">
        <f t="shared" si="4"/>
        <v>2013.4350240408073</v>
      </c>
      <c r="AV59" s="89">
        <f t="shared" si="4"/>
        <v>2040.8983021306326</v>
      </c>
      <c r="AW59" s="89">
        <f t="shared" si="4"/>
        <v>2068.4437504115513</v>
      </c>
      <c r="AX59" s="89">
        <f t="shared" si="4"/>
        <v>2095.9579530462856</v>
      </c>
      <c r="AY59" s="89">
        <f t="shared" si="4"/>
        <v>2123.4645181393694</v>
      </c>
      <c r="AZ59" s="89">
        <f t="shared" si="4"/>
        <v>2150.9634214125308</v>
      </c>
      <c r="BA59" s="89">
        <f t="shared" si="4"/>
        <v>2178.5292232240195</v>
      </c>
      <c r="BC59" s="88" t="s">
        <v>21</v>
      </c>
      <c r="BD59" s="99">
        <f>RATE(29,,C59,-AF59)</f>
        <v>1.7298711233020424E-2</v>
      </c>
      <c r="BE59" s="99">
        <f>RATE(20,,AG59,-BA59)</f>
        <v>1.3862017503955732E-2</v>
      </c>
    </row>
    <row r="60" spans="2:171">
      <c r="B60" s="88" t="s">
        <v>20</v>
      </c>
      <c r="C60" s="1">
        <v>820.61699999999996</v>
      </c>
      <c r="D60" s="1">
        <v>812.64099999999996</v>
      </c>
      <c r="E60" s="1">
        <v>804.69</v>
      </c>
      <c r="F60" s="1">
        <v>800.39700000000005</v>
      </c>
      <c r="G60" s="1">
        <v>799.77599999999995</v>
      </c>
      <c r="H60" s="1">
        <v>801.93899999999996</v>
      </c>
      <c r="I60" s="1">
        <v>812.08500000000004</v>
      </c>
      <c r="J60" s="1">
        <v>828.29399999999998</v>
      </c>
      <c r="K60" s="1">
        <v>846.649</v>
      </c>
      <c r="L60" s="1">
        <v>863.10900000000004</v>
      </c>
      <c r="M60" s="1">
        <v>877.40700000000004</v>
      </c>
      <c r="N60" s="1">
        <v>886.32100000000003</v>
      </c>
      <c r="O60" s="1">
        <v>890.12</v>
      </c>
      <c r="P60" s="1">
        <v>893.221</v>
      </c>
      <c r="Q60" s="1">
        <v>898.36199999999997</v>
      </c>
      <c r="R60" s="1">
        <v>903.97699999999998</v>
      </c>
      <c r="S60" s="1">
        <v>907.64300000000003</v>
      </c>
      <c r="T60" s="1">
        <v>912.86199999999997</v>
      </c>
      <c r="U60" s="1">
        <v>921.07</v>
      </c>
      <c r="V60" s="1">
        <v>931.24400000000003</v>
      </c>
      <c r="W60" s="1">
        <v>941.82</v>
      </c>
      <c r="X60" s="1">
        <v>954.14599999999996</v>
      </c>
      <c r="Y60" s="1">
        <v>966.13900000000001</v>
      </c>
      <c r="Z60" s="1">
        <v>977.09500000000003</v>
      </c>
      <c r="AA60" s="1">
        <v>984.86599999999999</v>
      </c>
      <c r="AB60" s="1">
        <v>991.57600000000002</v>
      </c>
      <c r="AC60" s="1">
        <v>998.63499999999999</v>
      </c>
      <c r="AD60" s="1">
        <v>1006.807</v>
      </c>
      <c r="AE60" s="1">
        <v>1016.352</v>
      </c>
      <c r="AF60" s="89">
        <v>1025.7760000000001</v>
      </c>
      <c r="AG60" s="89">
        <f t="shared" ref="AG60:AV63" si="5">AG53*(AG$75/AG$74)</f>
        <v>1035.1404138459102</v>
      </c>
      <c r="AH60" s="89">
        <f t="shared" si="5"/>
        <v>1044.4157651547189</v>
      </c>
      <c r="AI60" s="89">
        <f t="shared" si="5"/>
        <v>1053.796523175301</v>
      </c>
      <c r="AJ60" s="89">
        <f t="shared" si="5"/>
        <v>1063.0038256812982</v>
      </c>
      <c r="AK60" s="89">
        <f t="shared" si="5"/>
        <v>1071.7744461441064</v>
      </c>
      <c r="AL60" s="89">
        <f t="shared" si="5"/>
        <v>1080.0490795961209</v>
      </c>
      <c r="AM60" s="89">
        <f t="shared" si="5"/>
        <v>1087.8520996705402</v>
      </c>
      <c r="AN60" s="89">
        <f t="shared" si="5"/>
        <v>1095.174086117845</v>
      </c>
      <c r="AO60" s="89">
        <f t="shared" si="5"/>
        <v>1102.0130153347925</v>
      </c>
      <c r="AP60" s="89">
        <f t="shared" si="5"/>
        <v>1108.3667114669802</v>
      </c>
      <c r="AQ60" s="89">
        <f t="shared" si="5"/>
        <v>1114.3574520140119</v>
      </c>
      <c r="AR60" s="89">
        <f t="shared" si="5"/>
        <v>1120.2836134096624</v>
      </c>
      <c r="AS60" s="89">
        <f t="shared" si="5"/>
        <v>1126.2136543763174</v>
      </c>
      <c r="AT60" s="89">
        <f t="shared" si="5"/>
        <v>1132.1345993108216</v>
      </c>
      <c r="AU60" s="89">
        <f t="shared" si="5"/>
        <v>1138.0224219106399</v>
      </c>
      <c r="AV60" s="89">
        <f t="shared" si="5"/>
        <v>1143.9014828615707</v>
      </c>
      <c r="AW60" s="89">
        <f t="shared" si="4"/>
        <v>1149.7349419915374</v>
      </c>
      <c r="AX60" s="89">
        <f t="shared" si="4"/>
        <v>1155.4723346342341</v>
      </c>
      <c r="AY60" s="89">
        <f t="shared" si="4"/>
        <v>1161.1399021236014</v>
      </c>
      <c r="AZ60" s="89">
        <f t="shared" si="4"/>
        <v>1166.7421584338974</v>
      </c>
      <c r="BA60" s="89">
        <f t="shared" si="4"/>
        <v>1172.2700236228081</v>
      </c>
      <c r="BC60" s="88" t="s">
        <v>20</v>
      </c>
      <c r="BD60" s="99">
        <f t="shared" ref="BD60:BD63" si="6">RATE(29,,C60,-AF60)</f>
        <v>7.7244456803011478E-3</v>
      </c>
      <c r="BE60" s="99">
        <f t="shared" ref="BE60:BE63" si="7">RATE(20,,AG60,-BA60)</f>
        <v>6.2396347790379027E-3</v>
      </c>
    </row>
    <row r="61" spans="2:171">
      <c r="B61" s="88" t="s">
        <v>5</v>
      </c>
      <c r="C61" s="1">
        <v>2674.306</v>
      </c>
      <c r="D61" s="1">
        <v>2686.1149999999998</v>
      </c>
      <c r="E61" s="1">
        <v>2707.4250000000002</v>
      </c>
      <c r="F61" s="1">
        <v>2747.9569999999999</v>
      </c>
      <c r="G61" s="1">
        <v>2800.471</v>
      </c>
      <c r="H61" s="1">
        <v>2868.6590000000001</v>
      </c>
      <c r="I61" s="1">
        <v>2935.9960000000001</v>
      </c>
      <c r="J61" s="1">
        <v>3000.55</v>
      </c>
      <c r="K61" s="1">
        <v>3067.395</v>
      </c>
      <c r="L61" s="1">
        <v>3129.1930000000002</v>
      </c>
      <c r="M61" s="1">
        <v>3192.0929999999998</v>
      </c>
      <c r="N61" s="1">
        <v>3253.8310000000001</v>
      </c>
      <c r="O61" s="1">
        <v>3309.7</v>
      </c>
      <c r="P61" s="1">
        <v>3357.1759999999999</v>
      </c>
      <c r="Q61" s="1">
        <v>3398.232</v>
      </c>
      <c r="R61" s="1">
        <v>3434.8069999999998</v>
      </c>
      <c r="S61" s="1">
        <v>3474.0340000000001</v>
      </c>
      <c r="T61" s="1">
        <v>3516.915</v>
      </c>
      <c r="U61" s="1">
        <v>3549.38</v>
      </c>
      <c r="V61" s="1">
        <v>3576.2510000000002</v>
      </c>
      <c r="W61" s="1">
        <v>3621.221</v>
      </c>
      <c r="X61" s="1">
        <v>3676.88</v>
      </c>
      <c r="Y61" s="1">
        <v>3727.835</v>
      </c>
      <c r="Z61" s="1">
        <v>3773.288</v>
      </c>
      <c r="AA61" s="1">
        <v>3811.7179999999998</v>
      </c>
      <c r="AB61" s="1">
        <v>3841.4360000000001</v>
      </c>
      <c r="AC61" s="1">
        <v>3871.9769999999999</v>
      </c>
      <c r="AD61" s="1">
        <v>3903.4650000000001</v>
      </c>
      <c r="AE61" s="1">
        <v>3934.049</v>
      </c>
      <c r="AF61" s="89">
        <v>3966.8829999999998</v>
      </c>
      <c r="AG61" s="89">
        <f t="shared" si="5"/>
        <v>4004.1970443949826</v>
      </c>
      <c r="AH61" s="89">
        <f t="shared" si="4"/>
        <v>4042.6755228451166</v>
      </c>
      <c r="AI61" s="89">
        <f t="shared" si="4"/>
        <v>4082.4116749226018</v>
      </c>
      <c r="AJ61" s="89">
        <f t="shared" si="4"/>
        <v>4122.8604660992951</v>
      </c>
      <c r="AK61" s="89">
        <f t="shared" si="4"/>
        <v>4163.2331329657591</v>
      </c>
      <c r="AL61" s="89">
        <f t="shared" si="4"/>
        <v>4203.3138798947111</v>
      </c>
      <c r="AM61" s="89">
        <f t="shared" si="4"/>
        <v>4243.0382872300625</v>
      </c>
      <c r="AN61" s="89">
        <f t="shared" si="4"/>
        <v>4282.3704489542688</v>
      </c>
      <c r="AO61" s="89">
        <f t="shared" si="4"/>
        <v>4321.3239198414794</v>
      </c>
      <c r="AP61" s="89">
        <f t="shared" si="4"/>
        <v>4359.8838824551458</v>
      </c>
      <c r="AQ61" s="89">
        <f t="shared" si="4"/>
        <v>4398.0216710273098</v>
      </c>
      <c r="AR61" s="89">
        <f t="shared" si="4"/>
        <v>4435.6712910125889</v>
      </c>
      <c r="AS61" s="89">
        <f t="shared" si="4"/>
        <v>4473.1570957498898</v>
      </c>
      <c r="AT61" s="89">
        <f t="shared" si="4"/>
        <v>4510.6628696215075</v>
      </c>
      <c r="AU61" s="89">
        <f t="shared" si="4"/>
        <v>4548.1776122716155</v>
      </c>
      <c r="AV61" s="89">
        <f t="shared" si="4"/>
        <v>4585.8181978944403</v>
      </c>
      <c r="AW61" s="89">
        <f t="shared" si="4"/>
        <v>4623.4371140725552</v>
      </c>
      <c r="AX61" s="89">
        <f t="shared" si="4"/>
        <v>4660.8213971550203</v>
      </c>
      <c r="AY61" s="89">
        <f t="shared" si="4"/>
        <v>4698.0489298691555</v>
      </c>
      <c r="AZ61" s="89">
        <f t="shared" si="4"/>
        <v>4735.0255117985653</v>
      </c>
      <c r="BA61" s="89">
        <f t="shared" si="4"/>
        <v>4771.6275554558315</v>
      </c>
      <c r="BC61" s="88" t="s">
        <v>5</v>
      </c>
      <c r="BD61" s="99">
        <f t="shared" si="6"/>
        <v>1.3689081515793244E-2</v>
      </c>
      <c r="BE61" s="99">
        <f t="shared" si="7"/>
        <v>8.8057636842003798E-3</v>
      </c>
    </row>
    <row r="62" spans="2:171">
      <c r="B62" s="88" t="s">
        <v>19</v>
      </c>
      <c r="C62" s="1">
        <v>4406.3850000000002</v>
      </c>
      <c r="D62" s="1">
        <v>4464.1899999999996</v>
      </c>
      <c r="E62" s="1">
        <v>4547.0309999999999</v>
      </c>
      <c r="F62" s="1">
        <v>4652.9070000000002</v>
      </c>
      <c r="G62" s="1">
        <v>4768.7150000000001</v>
      </c>
      <c r="H62" s="1">
        <v>4915.9459999999999</v>
      </c>
      <c r="I62" s="1">
        <v>5043.0330000000004</v>
      </c>
      <c r="J62" s="1">
        <v>5174.2219999999998</v>
      </c>
      <c r="K62" s="1">
        <v>5289.3639999999996</v>
      </c>
      <c r="L62" s="1">
        <v>5388.8370000000004</v>
      </c>
      <c r="M62" s="1">
        <v>5490.92</v>
      </c>
      <c r="N62" s="1">
        <v>5583.7539999999999</v>
      </c>
      <c r="O62" s="1">
        <v>5685.8310000000001</v>
      </c>
      <c r="P62" s="1">
        <v>5777.2370000000001</v>
      </c>
      <c r="Q62" s="1">
        <v>5850.9089999999997</v>
      </c>
      <c r="R62" s="1">
        <v>5920.5039999999999</v>
      </c>
      <c r="S62" s="1">
        <v>5993.451</v>
      </c>
      <c r="T62" s="1">
        <v>6057.85</v>
      </c>
      <c r="U62" s="1">
        <v>6114.7939999999999</v>
      </c>
      <c r="V62" s="1">
        <v>6188.66</v>
      </c>
      <c r="W62" s="1">
        <v>6273.5249999999996</v>
      </c>
      <c r="X62" s="1">
        <v>6380.576</v>
      </c>
      <c r="Y62" s="1">
        <v>6474.665</v>
      </c>
      <c r="Z62" s="1">
        <v>6575.5370000000003</v>
      </c>
      <c r="AA62" s="1">
        <v>6675.0910000000003</v>
      </c>
      <c r="AB62" s="1">
        <v>6752.683</v>
      </c>
      <c r="AC62" s="1">
        <v>6830.3310000000001</v>
      </c>
      <c r="AD62" s="1">
        <v>6904.9059999999999</v>
      </c>
      <c r="AE62" s="1">
        <v>6981</v>
      </c>
      <c r="AF62" s="89">
        <v>7058.0010000000002</v>
      </c>
      <c r="AG62" s="89">
        <f t="shared" si="5"/>
        <v>7137.3769777343541</v>
      </c>
      <c r="AH62" s="89">
        <f t="shared" si="4"/>
        <v>7215.2849273536513</v>
      </c>
      <c r="AI62" s="89">
        <f t="shared" si="4"/>
        <v>7293.1740876592585</v>
      </c>
      <c r="AJ62" s="89">
        <f t="shared" si="4"/>
        <v>7371.2499776648292</v>
      </c>
      <c r="AK62" s="89">
        <f t="shared" si="4"/>
        <v>7449.0784565643589</v>
      </c>
      <c r="AL62" s="89">
        <f t="shared" si="4"/>
        <v>7526.4419347333014</v>
      </c>
      <c r="AM62" s="89">
        <f t="shared" si="4"/>
        <v>7602.9110876861514</v>
      </c>
      <c r="AN62" s="89">
        <f t="shared" si="4"/>
        <v>7678.3819375444155</v>
      </c>
      <c r="AO62" s="89">
        <f t="shared" si="4"/>
        <v>7752.8984733372417</v>
      </c>
      <c r="AP62" s="89">
        <f t="shared" si="4"/>
        <v>7826.595183890453</v>
      </c>
      <c r="AQ62" s="89">
        <f t="shared" si="4"/>
        <v>7899.894668883464</v>
      </c>
      <c r="AR62" s="89">
        <f t="shared" si="4"/>
        <v>7973.0414130824702</v>
      </c>
      <c r="AS62" s="89">
        <f t="shared" si="4"/>
        <v>8046.1570496460836</v>
      </c>
      <c r="AT62" s="89">
        <f t="shared" si="4"/>
        <v>8119.2774304670111</v>
      </c>
      <c r="AU62" s="89">
        <f t="shared" si="4"/>
        <v>8192.3815384015597</v>
      </c>
      <c r="AV62" s="89">
        <f t="shared" si="4"/>
        <v>8265.6895344536078</v>
      </c>
      <c r="AW62" s="89">
        <f t="shared" si="4"/>
        <v>8338.9122367631189</v>
      </c>
      <c r="AX62" s="89">
        <f t="shared" si="4"/>
        <v>8411.6711901136314</v>
      </c>
      <c r="AY62" s="89">
        <f t="shared" si="4"/>
        <v>8484.1011158088513</v>
      </c>
      <c r="AZ62" s="89">
        <f t="shared" si="4"/>
        <v>8556.2782447293048</v>
      </c>
      <c r="BA62" s="89">
        <f t="shared" si="4"/>
        <v>8628.4616884175157</v>
      </c>
      <c r="BC62" s="88" t="s">
        <v>19</v>
      </c>
      <c r="BD62" s="99">
        <f t="shared" si="6"/>
        <v>1.6377745993098356E-2</v>
      </c>
      <c r="BE62" s="99">
        <f t="shared" si="7"/>
        <v>9.5311800686871759E-3</v>
      </c>
    </row>
    <row r="63" spans="2:171">
      <c r="B63" t="s">
        <v>162</v>
      </c>
      <c r="C63" s="1">
        <v>8894.44</v>
      </c>
      <c r="D63" s="1">
        <v>8952.4259999999995</v>
      </c>
      <c r="E63" s="1">
        <v>9044.5930000000008</v>
      </c>
      <c r="F63" s="1">
        <v>9188.5190000000002</v>
      </c>
      <c r="G63" s="1">
        <v>9366.1849999999995</v>
      </c>
      <c r="H63" s="1">
        <v>9603.1779999999999</v>
      </c>
      <c r="I63" s="1">
        <v>9836.2489999999998</v>
      </c>
      <c r="J63" s="1">
        <v>10079.717000000001</v>
      </c>
      <c r="K63" s="1">
        <v>10316.583999999999</v>
      </c>
      <c r="L63" s="1">
        <v>10529.964</v>
      </c>
      <c r="M63" s="1">
        <v>10740.509</v>
      </c>
      <c r="N63" s="1">
        <v>10930.106</v>
      </c>
      <c r="O63" s="1">
        <v>11117.008</v>
      </c>
      <c r="P63" s="1">
        <v>11282.819</v>
      </c>
      <c r="Q63" s="1">
        <v>11426.278999999999</v>
      </c>
      <c r="R63" s="1">
        <v>11561.182000000001</v>
      </c>
      <c r="S63" s="1">
        <v>11697.609</v>
      </c>
      <c r="T63" s="1">
        <v>11831.009</v>
      </c>
      <c r="U63" s="1">
        <v>11952.474</v>
      </c>
      <c r="V63" s="1">
        <v>12092.948</v>
      </c>
      <c r="W63" s="1">
        <v>12270.026</v>
      </c>
      <c r="X63" s="1">
        <v>12484.501</v>
      </c>
      <c r="Y63" s="1">
        <v>12676.893</v>
      </c>
      <c r="Z63" s="1">
        <v>12862.159</v>
      </c>
      <c r="AA63" s="1">
        <v>13028.154</v>
      </c>
      <c r="AB63" s="1">
        <v>13158.124</v>
      </c>
      <c r="AC63" s="1">
        <v>13286.228999999999</v>
      </c>
      <c r="AD63" s="1">
        <v>13413.130000000001</v>
      </c>
      <c r="AE63" s="1">
        <v>13545.781999999999</v>
      </c>
      <c r="AF63" s="89">
        <v>13683.762000000001</v>
      </c>
      <c r="AG63" s="89">
        <f t="shared" si="5"/>
        <v>13830.907988977597</v>
      </c>
      <c r="AH63" s="89">
        <f t="shared" si="4"/>
        <v>13978.754163552085</v>
      </c>
      <c r="AI63" s="89">
        <f t="shared" si="4"/>
        <v>14129.333293722002</v>
      </c>
      <c r="AJ63" s="89">
        <f t="shared" si="4"/>
        <v>14281.745316112823</v>
      </c>
      <c r="AK63" s="89">
        <f t="shared" si="4"/>
        <v>14433.866384703184</v>
      </c>
      <c r="AL63" s="89">
        <f t="shared" si="4"/>
        <v>14584.968083605494</v>
      </c>
      <c r="AM63" s="89">
        <f t="shared" si="4"/>
        <v>14734.55843326429</v>
      </c>
      <c r="AN63" s="89">
        <f t="shared" si="4"/>
        <v>14882.482186706122</v>
      </c>
      <c r="AO63" s="89">
        <f t="shared" si="4"/>
        <v>15028.826338697807</v>
      </c>
      <c r="AP63" s="89">
        <f t="shared" si="4"/>
        <v>15173.696501315009</v>
      </c>
      <c r="AQ63" s="89">
        <f t="shared" si="4"/>
        <v>15317.610628275117</v>
      </c>
      <c r="AR63" s="89">
        <f t="shared" si="4"/>
        <v>15461.039608036375</v>
      </c>
      <c r="AS63" s="89">
        <f t="shared" si="4"/>
        <v>15604.503266715092</v>
      </c>
      <c r="AT63" s="89">
        <f t="shared" si="4"/>
        <v>15748.2074758612</v>
      </c>
      <c r="AU63" s="89">
        <f t="shared" si="4"/>
        <v>15892.016596624622</v>
      </c>
      <c r="AV63" s="89">
        <f t="shared" si="4"/>
        <v>16036.307517340252</v>
      </c>
      <c r="AW63" s="89">
        <f t="shared" si="4"/>
        <v>16180.528043238764</v>
      </c>
      <c r="AX63" s="89">
        <f t="shared" si="4"/>
        <v>16323.922874949172</v>
      </c>
      <c r="AY63" s="89">
        <f t="shared" si="4"/>
        <v>16466.754465940976</v>
      </c>
      <c r="AZ63" s="89">
        <f t="shared" si="4"/>
        <v>16609.0093363743</v>
      </c>
      <c r="BA63" s="89">
        <f t="shared" si="4"/>
        <v>16750.888490720175</v>
      </c>
      <c r="BC63" s="88" t="s">
        <v>191</v>
      </c>
      <c r="BD63" s="99">
        <f t="shared" si="6"/>
        <v>1.4965481824788235E-2</v>
      </c>
      <c r="BE63" s="99">
        <f t="shared" si="7"/>
        <v>9.6232840620835355E-3</v>
      </c>
    </row>
    <row r="64" spans="2:17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row>
    <row r="65" spans="2:57">
      <c r="B65" s="88" t="s">
        <v>143</v>
      </c>
      <c r="C65">
        <v>1985</v>
      </c>
      <c r="D65">
        <v>1986</v>
      </c>
      <c r="E65">
        <v>1987</v>
      </c>
      <c r="F65">
        <v>1988</v>
      </c>
      <c r="G65">
        <v>1989</v>
      </c>
      <c r="H65">
        <v>1990</v>
      </c>
      <c r="I65">
        <v>1991</v>
      </c>
      <c r="J65">
        <v>1992</v>
      </c>
      <c r="K65">
        <v>1993</v>
      </c>
      <c r="L65">
        <v>1994</v>
      </c>
      <c r="M65">
        <v>1995</v>
      </c>
      <c r="N65">
        <v>1996</v>
      </c>
      <c r="O65">
        <v>1997</v>
      </c>
      <c r="P65">
        <v>1998</v>
      </c>
      <c r="Q65">
        <v>1999</v>
      </c>
      <c r="R65">
        <v>2000</v>
      </c>
      <c r="S65">
        <v>2001</v>
      </c>
      <c r="T65">
        <v>2002</v>
      </c>
      <c r="U65">
        <v>2003</v>
      </c>
      <c r="V65">
        <v>2004</v>
      </c>
      <c r="W65">
        <v>2005</v>
      </c>
      <c r="X65">
        <v>2006</v>
      </c>
      <c r="Y65">
        <v>2007</v>
      </c>
      <c r="Z65">
        <v>2008</v>
      </c>
      <c r="AA65">
        <v>2009</v>
      </c>
      <c r="AB65">
        <v>2010</v>
      </c>
      <c r="AC65">
        <v>2011</v>
      </c>
      <c r="AD65">
        <v>2012</v>
      </c>
      <c r="AE65">
        <v>2013</v>
      </c>
      <c r="AF65">
        <v>2014</v>
      </c>
      <c r="AG65">
        <v>2015</v>
      </c>
      <c r="AH65">
        <v>2016</v>
      </c>
      <c r="AI65">
        <v>2017</v>
      </c>
      <c r="AJ65">
        <v>2018</v>
      </c>
      <c r="AK65">
        <v>2019</v>
      </c>
      <c r="AL65">
        <v>2020</v>
      </c>
      <c r="AM65">
        <v>2021</v>
      </c>
      <c r="AN65">
        <v>2022</v>
      </c>
      <c r="AO65">
        <v>2023</v>
      </c>
      <c r="AP65">
        <v>2024</v>
      </c>
      <c r="AQ65">
        <v>2025</v>
      </c>
      <c r="AR65">
        <v>2026</v>
      </c>
      <c r="AS65">
        <v>2027</v>
      </c>
      <c r="AT65">
        <v>2028</v>
      </c>
      <c r="AU65">
        <v>2029</v>
      </c>
      <c r="AV65">
        <v>2030</v>
      </c>
      <c r="AW65">
        <v>2031</v>
      </c>
      <c r="AX65">
        <v>2032</v>
      </c>
      <c r="AY65">
        <v>2033</v>
      </c>
      <c r="AZ65">
        <v>2034</v>
      </c>
      <c r="BA65">
        <v>2035</v>
      </c>
    </row>
    <row r="66" spans="2:57">
      <c r="B66" s="88" t="s">
        <v>21</v>
      </c>
      <c r="C66" s="1">
        <v>993.13199999999995</v>
      </c>
      <c r="D66" s="1">
        <v>989.48</v>
      </c>
      <c r="E66" s="1">
        <v>985.447</v>
      </c>
      <c r="F66" s="1">
        <v>987.25800000000004</v>
      </c>
      <c r="G66" s="1">
        <v>997.22299999999996</v>
      </c>
      <c r="H66" s="1">
        <v>1016.634</v>
      </c>
      <c r="I66" s="1">
        <v>1045.135</v>
      </c>
      <c r="J66" s="1">
        <v>1076.6510000000001</v>
      </c>
      <c r="K66" s="1">
        <v>1113.1759999999999</v>
      </c>
      <c r="L66" s="1">
        <v>1148.825</v>
      </c>
      <c r="M66" s="1">
        <v>1180.0889999999999</v>
      </c>
      <c r="N66" s="1">
        <v>1206.2</v>
      </c>
      <c r="O66" s="1">
        <v>1231.357</v>
      </c>
      <c r="P66" s="1">
        <v>1255.1849999999999</v>
      </c>
      <c r="Q66" s="1">
        <v>1278.7760000000001</v>
      </c>
      <c r="R66" s="1">
        <v>1301.894</v>
      </c>
      <c r="S66" s="1">
        <v>1322.481</v>
      </c>
      <c r="T66" s="1">
        <v>1343.3820000000001</v>
      </c>
      <c r="U66" s="1">
        <v>1367.23</v>
      </c>
      <c r="V66" s="1">
        <v>1396.7929999999999</v>
      </c>
      <c r="W66" s="1">
        <v>1433.46</v>
      </c>
      <c r="X66" s="1">
        <v>1472.8989999999999</v>
      </c>
      <c r="Y66" s="1">
        <v>1508.2539999999999</v>
      </c>
      <c r="Z66" s="1">
        <v>1536.239</v>
      </c>
      <c r="AA66" s="1">
        <v>1556.479</v>
      </c>
      <c r="AB66" s="1">
        <v>1572.4290000000001</v>
      </c>
      <c r="AC66" s="1">
        <v>1585.2860000000001</v>
      </c>
      <c r="AD66" s="1">
        <v>1597.952</v>
      </c>
      <c r="AE66" s="1">
        <v>1614.3810000000001</v>
      </c>
      <c r="AF66" s="89">
        <v>1633.1020000000001</v>
      </c>
      <c r="AG66" s="89">
        <f>AG59*(AG$76/AG$74)</f>
        <v>1653.4685250709445</v>
      </c>
      <c r="AH66" s="89">
        <f t="shared" ref="AH66:BA70" si="8">AH59*(AH$76/AH$74)</f>
        <v>1675.0475156594043</v>
      </c>
      <c r="AI66" s="89">
        <f t="shared" si="8"/>
        <v>1697.8756350987737</v>
      </c>
      <c r="AJ66" s="89">
        <f t="shared" si="8"/>
        <v>1721.6786787388103</v>
      </c>
      <c r="AK66" s="89">
        <f t="shared" si="8"/>
        <v>1745.8040555723867</v>
      </c>
      <c r="AL66" s="89">
        <f t="shared" si="8"/>
        <v>1770.0191454429348</v>
      </c>
      <c r="AM66" s="89">
        <f t="shared" si="8"/>
        <v>1794.2994471812692</v>
      </c>
      <c r="AN66" s="89">
        <f t="shared" si="8"/>
        <v>1818.6256158000276</v>
      </c>
      <c r="AO66" s="89">
        <f t="shared" si="8"/>
        <v>1843.0293778752086</v>
      </c>
      <c r="AP66" s="89">
        <f t="shared" si="8"/>
        <v>1867.4859689847019</v>
      </c>
      <c r="AQ66" s="89">
        <f t="shared" si="8"/>
        <v>1892.0012638776168</v>
      </c>
      <c r="AR66" s="89">
        <f t="shared" si="8"/>
        <v>1916.5535426361234</v>
      </c>
      <c r="AS66" s="89">
        <f t="shared" si="8"/>
        <v>1941.1481736106959</v>
      </c>
      <c r="AT66" s="89">
        <f t="shared" si="8"/>
        <v>1965.7795849918034</v>
      </c>
      <c r="AU66" s="89">
        <f t="shared" si="8"/>
        <v>1990.3514414796975</v>
      </c>
      <c r="AV66" s="89">
        <f t="shared" si="8"/>
        <v>2014.8883287777714</v>
      </c>
      <c r="AW66" s="89">
        <f t="shared" si="8"/>
        <v>2039.4289646870577</v>
      </c>
      <c r="AX66" s="89">
        <f t="shared" si="8"/>
        <v>2063.8815938791408</v>
      </c>
      <c r="AY66" s="89">
        <f t="shared" si="8"/>
        <v>2088.2658500414968</v>
      </c>
      <c r="AZ66" s="89">
        <f t="shared" si="8"/>
        <v>2112.5743564904969</v>
      </c>
      <c r="BA66" s="89">
        <f t="shared" si="8"/>
        <v>2136.8750731530849</v>
      </c>
      <c r="BC66" s="88" t="s">
        <v>21</v>
      </c>
      <c r="BD66" s="99">
        <f>RATE(29,,C66,-AF66)</f>
        <v>1.7298711233020424E-2</v>
      </c>
      <c r="BE66" s="99">
        <f>RATE(20,,AG66,-BA66)</f>
        <v>1.2906038092717478E-2</v>
      </c>
    </row>
    <row r="67" spans="2:57">
      <c r="B67" s="88" t="s">
        <v>20</v>
      </c>
      <c r="C67" s="1">
        <v>820.61699999999996</v>
      </c>
      <c r="D67" s="1">
        <v>812.64099999999996</v>
      </c>
      <c r="E67" s="1">
        <v>804.69</v>
      </c>
      <c r="F67" s="1">
        <v>800.39700000000005</v>
      </c>
      <c r="G67" s="1">
        <v>799.77599999999995</v>
      </c>
      <c r="H67" s="1">
        <v>801.93899999999996</v>
      </c>
      <c r="I67" s="1">
        <v>812.08500000000004</v>
      </c>
      <c r="J67" s="1">
        <v>828.29399999999998</v>
      </c>
      <c r="K67" s="1">
        <v>846.649</v>
      </c>
      <c r="L67" s="1">
        <v>863.10900000000004</v>
      </c>
      <c r="M67" s="1">
        <v>877.40700000000004</v>
      </c>
      <c r="N67" s="1">
        <v>886.32100000000003</v>
      </c>
      <c r="O67" s="1">
        <v>890.12</v>
      </c>
      <c r="P67" s="1">
        <v>893.221</v>
      </c>
      <c r="Q67" s="1">
        <v>898.36199999999997</v>
      </c>
      <c r="R67" s="1">
        <v>903.97699999999998</v>
      </c>
      <c r="S67" s="1">
        <v>907.64300000000003</v>
      </c>
      <c r="T67" s="1">
        <v>912.86199999999997</v>
      </c>
      <c r="U67" s="1">
        <v>921.07</v>
      </c>
      <c r="V67" s="1">
        <v>931.24400000000003</v>
      </c>
      <c r="W67" s="1">
        <v>941.82</v>
      </c>
      <c r="X67" s="1">
        <v>954.14599999999996</v>
      </c>
      <c r="Y67" s="1">
        <v>966.13900000000001</v>
      </c>
      <c r="Z67" s="1">
        <v>977.09500000000003</v>
      </c>
      <c r="AA67" s="1">
        <v>984.86599999999999</v>
      </c>
      <c r="AB67" s="1">
        <v>991.57600000000002</v>
      </c>
      <c r="AC67" s="1">
        <v>998.63499999999999</v>
      </c>
      <c r="AD67" s="1">
        <v>1006.807</v>
      </c>
      <c r="AE67" s="1">
        <v>1016.352</v>
      </c>
      <c r="AF67" s="89">
        <v>1025.7760000000001</v>
      </c>
      <c r="AG67" s="89">
        <f t="shared" ref="AG67:AV70" si="9">AG60*(AG$76/AG$74)</f>
        <v>1034.6867149957347</v>
      </c>
      <c r="AH67" s="89">
        <f t="shared" si="9"/>
        <v>1043.5868800456647</v>
      </c>
      <c r="AI67" s="89">
        <f t="shared" si="9"/>
        <v>1052.510003328372</v>
      </c>
      <c r="AJ67" s="89">
        <f t="shared" si="9"/>
        <v>1061.1840866658285</v>
      </c>
      <c r="AK67" s="89">
        <f t="shared" si="9"/>
        <v>1069.3388891786331</v>
      </c>
      <c r="AL67" s="89">
        <f t="shared" si="9"/>
        <v>1076.9193279460574</v>
      </c>
      <c r="AM67" s="89">
        <f t="shared" si="9"/>
        <v>1083.9510638278023</v>
      </c>
      <c r="AN67" s="89">
        <f t="shared" si="9"/>
        <v>1090.4193238731971</v>
      </c>
      <c r="AO67" s="89">
        <f t="shared" si="9"/>
        <v>1096.3253295539014</v>
      </c>
      <c r="AP67" s="89">
        <f t="shared" si="9"/>
        <v>1101.6624451653115</v>
      </c>
      <c r="AQ67" s="89">
        <f t="shared" si="9"/>
        <v>1106.5579940502917</v>
      </c>
      <c r="AR67" s="89">
        <f t="shared" si="9"/>
        <v>1111.3019768033544</v>
      </c>
      <c r="AS67" s="89">
        <f t="shared" si="9"/>
        <v>1115.9647556483906</v>
      </c>
      <c r="AT67" s="89">
        <f t="shared" si="9"/>
        <v>1120.5329942035855</v>
      </c>
      <c r="AU67" s="89">
        <f t="shared" si="9"/>
        <v>1124.9752491839793</v>
      </c>
      <c r="AV67" s="89">
        <f t="shared" si="9"/>
        <v>1129.3231733708592</v>
      </c>
      <c r="AW67" s="89">
        <f t="shared" si="8"/>
        <v>1133.6072068403107</v>
      </c>
      <c r="AX67" s="89">
        <f t="shared" si="8"/>
        <v>1137.7890859986596</v>
      </c>
      <c r="AY67" s="89">
        <f t="shared" si="8"/>
        <v>1141.8927813542575</v>
      </c>
      <c r="AZ67" s="89">
        <f t="shared" si="8"/>
        <v>1145.9188659401648</v>
      </c>
      <c r="BA67" s="89">
        <f t="shared" si="8"/>
        <v>1149.8558595312295</v>
      </c>
      <c r="BC67" s="88" t="s">
        <v>20</v>
      </c>
      <c r="BD67" s="99">
        <f t="shared" ref="BD67:BD70" si="10">RATE(29,,C67,-AF67)</f>
        <v>7.7244456803011478E-3</v>
      </c>
      <c r="BE67" s="99">
        <f t="shared" ref="BE67:BE70" si="11">RATE(20,,AG67,-BA67)</f>
        <v>5.2908425795897837E-3</v>
      </c>
    </row>
    <row r="68" spans="2:57">
      <c r="B68" s="88" t="s">
        <v>5</v>
      </c>
      <c r="C68" s="1">
        <v>2674.306</v>
      </c>
      <c r="D68" s="1">
        <v>2686.1149999999998</v>
      </c>
      <c r="E68" s="1">
        <v>2707.4250000000002</v>
      </c>
      <c r="F68" s="1">
        <v>2747.9569999999999</v>
      </c>
      <c r="G68" s="1">
        <v>2800.471</v>
      </c>
      <c r="H68" s="1">
        <v>2868.6590000000001</v>
      </c>
      <c r="I68" s="1">
        <v>2935.9960000000001</v>
      </c>
      <c r="J68" s="1">
        <v>3000.55</v>
      </c>
      <c r="K68" s="1">
        <v>3067.395</v>
      </c>
      <c r="L68" s="1">
        <v>3129.1930000000002</v>
      </c>
      <c r="M68" s="1">
        <v>3192.0929999999998</v>
      </c>
      <c r="N68" s="1">
        <v>3253.8310000000001</v>
      </c>
      <c r="O68" s="1">
        <v>3309.7</v>
      </c>
      <c r="P68" s="1">
        <v>3357.1759999999999</v>
      </c>
      <c r="Q68" s="1">
        <v>3398.232</v>
      </c>
      <c r="R68" s="1">
        <v>3434.8069999999998</v>
      </c>
      <c r="S68" s="1">
        <v>3474.0340000000001</v>
      </c>
      <c r="T68" s="1">
        <v>3516.915</v>
      </c>
      <c r="U68" s="1">
        <v>3549.38</v>
      </c>
      <c r="V68" s="1">
        <v>3576.2510000000002</v>
      </c>
      <c r="W68" s="1">
        <v>3621.221</v>
      </c>
      <c r="X68" s="1">
        <v>3676.88</v>
      </c>
      <c r="Y68" s="1">
        <v>3727.835</v>
      </c>
      <c r="Z68" s="1">
        <v>3773.288</v>
      </c>
      <c r="AA68" s="1">
        <v>3811.7179999999998</v>
      </c>
      <c r="AB68" s="1">
        <v>3841.4360000000001</v>
      </c>
      <c r="AC68" s="1">
        <v>3871.9769999999999</v>
      </c>
      <c r="AD68" s="1">
        <v>3903.4650000000001</v>
      </c>
      <c r="AE68" s="1">
        <v>3934.049</v>
      </c>
      <c r="AF68" s="89">
        <v>3966.8829999999998</v>
      </c>
      <c r="AG68" s="89">
        <f t="shared" si="9"/>
        <v>4002.4420171826177</v>
      </c>
      <c r="AH68" s="89">
        <f t="shared" si="8"/>
        <v>4039.4671132697131</v>
      </c>
      <c r="AI68" s="89">
        <f t="shared" si="8"/>
        <v>4077.4276922204226</v>
      </c>
      <c r="AJ68" s="89">
        <f t="shared" si="8"/>
        <v>4115.8026081083426</v>
      </c>
      <c r="AK68" s="89">
        <f t="shared" si="8"/>
        <v>4153.7723816926118</v>
      </c>
      <c r="AL68" s="89">
        <f t="shared" si="8"/>
        <v>4191.1335736476512</v>
      </c>
      <c r="AM68" s="89">
        <f t="shared" si="8"/>
        <v>4227.822758900792</v>
      </c>
      <c r="AN68" s="89">
        <f t="shared" si="8"/>
        <v>4263.7782875925423</v>
      </c>
      <c r="AO68" s="89">
        <f t="shared" si="8"/>
        <v>4299.0207961292417</v>
      </c>
      <c r="AP68" s="89">
        <f t="shared" si="8"/>
        <v>4333.5119043995746</v>
      </c>
      <c r="AQ68" s="89">
        <f t="shared" si="8"/>
        <v>4367.2396404636756</v>
      </c>
      <c r="AR68" s="89">
        <f t="shared" si="8"/>
        <v>4400.1092358650949</v>
      </c>
      <c r="AS68" s="89">
        <f t="shared" si="8"/>
        <v>4432.4499582628769</v>
      </c>
      <c r="AT68" s="89">
        <f t="shared" si="8"/>
        <v>4464.4396295429187</v>
      </c>
      <c r="AU68" s="89">
        <f t="shared" si="8"/>
        <v>4496.0337724347783</v>
      </c>
      <c r="AV68" s="89">
        <f t="shared" si="8"/>
        <v>4527.3748109781109</v>
      </c>
      <c r="AW68" s="89">
        <f t="shared" si="8"/>
        <v>4558.5825406045578</v>
      </c>
      <c r="AX68" s="89">
        <f t="shared" si="8"/>
        <v>4589.492589756107</v>
      </c>
      <c r="AY68" s="89">
        <f t="shared" si="8"/>
        <v>4620.173804771739</v>
      </c>
      <c r="AZ68" s="89">
        <f t="shared" si="8"/>
        <v>4650.5177047524776</v>
      </c>
      <c r="BA68" s="89">
        <f t="shared" si="8"/>
        <v>4680.3925661985286</v>
      </c>
      <c r="BC68" s="88" t="s">
        <v>5</v>
      </c>
      <c r="BD68" s="99">
        <f t="shared" si="10"/>
        <v>1.3689081515793244E-2</v>
      </c>
      <c r="BE68" s="99">
        <f t="shared" si="11"/>
        <v>7.8545518591806376E-3</v>
      </c>
    </row>
    <row r="69" spans="2:57">
      <c r="B69" s="88" t="s">
        <v>19</v>
      </c>
      <c r="C69" s="1">
        <v>4406.3850000000002</v>
      </c>
      <c r="D69" s="1">
        <v>4464.1899999999996</v>
      </c>
      <c r="E69" s="1">
        <v>4547.0309999999999</v>
      </c>
      <c r="F69" s="1">
        <v>4652.9070000000002</v>
      </c>
      <c r="G69" s="1">
        <v>4768.7150000000001</v>
      </c>
      <c r="H69" s="1">
        <v>4915.9459999999999</v>
      </c>
      <c r="I69" s="1">
        <v>5043.0330000000004</v>
      </c>
      <c r="J69" s="1">
        <v>5174.2219999999998</v>
      </c>
      <c r="K69" s="1">
        <v>5289.3639999999996</v>
      </c>
      <c r="L69" s="1">
        <v>5388.8370000000004</v>
      </c>
      <c r="M69" s="1">
        <v>5490.92</v>
      </c>
      <c r="N69" s="1">
        <v>5583.7539999999999</v>
      </c>
      <c r="O69" s="1">
        <v>5685.8310000000001</v>
      </c>
      <c r="P69" s="1">
        <v>5777.2370000000001</v>
      </c>
      <c r="Q69" s="1">
        <v>5850.9089999999997</v>
      </c>
      <c r="R69" s="1">
        <v>5920.5039999999999</v>
      </c>
      <c r="S69" s="1">
        <v>5993.451</v>
      </c>
      <c r="T69" s="1">
        <v>6057.85</v>
      </c>
      <c r="U69" s="1">
        <v>6114.7939999999999</v>
      </c>
      <c r="V69" s="1">
        <v>6188.66</v>
      </c>
      <c r="W69" s="1">
        <v>6273.5249999999996</v>
      </c>
      <c r="X69" s="1">
        <v>6380.576</v>
      </c>
      <c r="Y69" s="1">
        <v>6474.665</v>
      </c>
      <c r="Z69" s="1">
        <v>6575.5370000000003</v>
      </c>
      <c r="AA69" s="1">
        <v>6675.0910000000003</v>
      </c>
      <c r="AB69" s="1">
        <v>6752.683</v>
      </c>
      <c r="AC69" s="1">
        <v>6830.3310000000001</v>
      </c>
      <c r="AD69" s="1">
        <v>6904.9059999999999</v>
      </c>
      <c r="AE69" s="1">
        <v>6981</v>
      </c>
      <c r="AF69" s="89">
        <v>7058.0010000000002</v>
      </c>
      <c r="AG69" s="89">
        <f t="shared" si="9"/>
        <v>7134.2486874224769</v>
      </c>
      <c r="AH69" s="89">
        <f t="shared" si="8"/>
        <v>7209.5586232960122</v>
      </c>
      <c r="AI69" s="89">
        <f t="shared" si="8"/>
        <v>7284.2702689385351</v>
      </c>
      <c r="AJ69" s="89">
        <f t="shared" si="8"/>
        <v>7358.6312543328231</v>
      </c>
      <c r="AK69" s="89">
        <f t="shared" si="8"/>
        <v>7432.150776503956</v>
      </c>
      <c r="AL69" s="89">
        <f t="shared" si="8"/>
        <v>7504.6319128469368</v>
      </c>
      <c r="AM69" s="89">
        <f t="shared" si="8"/>
        <v>7575.6470610126771</v>
      </c>
      <c r="AN69" s="89">
        <f t="shared" si="8"/>
        <v>7645.0457940039496</v>
      </c>
      <c r="AO69" s="89">
        <f t="shared" si="8"/>
        <v>7712.8843811315364</v>
      </c>
      <c r="AP69" s="89">
        <f t="shared" si="8"/>
        <v>7779.2538321471202</v>
      </c>
      <c r="AQ69" s="89">
        <f t="shared" si="8"/>
        <v>7844.6028087389332</v>
      </c>
      <c r="AR69" s="89">
        <f t="shared" si="8"/>
        <v>7909.1192421588075</v>
      </c>
      <c r="AS69" s="89">
        <f t="shared" si="8"/>
        <v>7972.9344879852724</v>
      </c>
      <c r="AT69" s="89">
        <f t="shared" si="8"/>
        <v>8036.0747348142904</v>
      </c>
      <c r="AU69" s="89">
        <f t="shared" si="8"/>
        <v>8098.457715007311</v>
      </c>
      <c r="AV69" s="89">
        <f t="shared" si="8"/>
        <v>8160.3484871756918</v>
      </c>
      <c r="AW69" s="89">
        <f t="shared" si="8"/>
        <v>8221.9393910297513</v>
      </c>
      <c r="AX69" s="89">
        <f t="shared" si="8"/>
        <v>8282.9397020139495</v>
      </c>
      <c r="AY69" s="89">
        <f t="shared" si="8"/>
        <v>8343.4681752849337</v>
      </c>
      <c r="AZ69" s="89">
        <f t="shared" si="8"/>
        <v>8403.5710820885761</v>
      </c>
      <c r="BA69" s="89">
        <f t="shared" si="8"/>
        <v>8463.4828420384165</v>
      </c>
      <c r="BC69" s="88" t="s">
        <v>19</v>
      </c>
      <c r="BD69" s="99">
        <f t="shared" si="10"/>
        <v>1.6377745993098356E-2</v>
      </c>
      <c r="BE69" s="99">
        <f t="shared" si="11"/>
        <v>8.5792842421706875E-3</v>
      </c>
    </row>
    <row r="70" spans="2:57">
      <c r="B70" t="s">
        <v>162</v>
      </c>
      <c r="C70" s="1">
        <v>8894.44</v>
      </c>
      <c r="D70" s="1">
        <v>8952.4259999999995</v>
      </c>
      <c r="E70" s="1">
        <v>9044.5930000000008</v>
      </c>
      <c r="F70" s="1">
        <v>9188.5190000000002</v>
      </c>
      <c r="G70" s="1">
        <v>9366.1849999999995</v>
      </c>
      <c r="H70" s="1">
        <v>9603.1779999999999</v>
      </c>
      <c r="I70" s="1">
        <v>9836.2489999999998</v>
      </c>
      <c r="J70" s="1">
        <v>10079.717000000001</v>
      </c>
      <c r="K70" s="1">
        <v>10316.583999999999</v>
      </c>
      <c r="L70" s="1">
        <v>10529.964</v>
      </c>
      <c r="M70" s="1">
        <v>10740.509</v>
      </c>
      <c r="N70" s="1">
        <v>10930.106</v>
      </c>
      <c r="O70" s="1">
        <v>11117.008</v>
      </c>
      <c r="P70" s="1">
        <v>11282.819</v>
      </c>
      <c r="Q70" s="1">
        <v>11426.278999999999</v>
      </c>
      <c r="R70" s="1">
        <v>11561.182000000001</v>
      </c>
      <c r="S70" s="1">
        <v>11697.609</v>
      </c>
      <c r="T70" s="1">
        <v>11831.009</v>
      </c>
      <c r="U70" s="1">
        <v>11952.474</v>
      </c>
      <c r="V70" s="1">
        <v>12092.948</v>
      </c>
      <c r="W70" s="1">
        <v>12270.026</v>
      </c>
      <c r="X70" s="1">
        <v>12484.501</v>
      </c>
      <c r="Y70" s="1">
        <v>12676.893</v>
      </c>
      <c r="Z70" s="1">
        <v>12862.159</v>
      </c>
      <c r="AA70" s="1">
        <v>13028.154</v>
      </c>
      <c r="AB70" s="1">
        <v>13158.124</v>
      </c>
      <c r="AC70" s="1">
        <v>13286.228999999999</v>
      </c>
      <c r="AD70" s="1">
        <v>13413.130000000001</v>
      </c>
      <c r="AE70" s="1">
        <v>13545.781999999999</v>
      </c>
      <c r="AF70" s="89">
        <v>13683.762000000001</v>
      </c>
      <c r="AG70" s="89">
        <f t="shared" si="9"/>
        <v>13824.845944671773</v>
      </c>
      <c r="AH70" s="89">
        <f t="shared" si="8"/>
        <v>13967.660132270794</v>
      </c>
      <c r="AI70" s="89">
        <f t="shared" si="8"/>
        <v>14112.083599586103</v>
      </c>
      <c r="AJ70" s="89">
        <f t="shared" si="8"/>
        <v>14257.296627845804</v>
      </c>
      <c r="AK70" s="89">
        <f t="shared" si="8"/>
        <v>14401.066102947587</v>
      </c>
      <c r="AL70" s="89">
        <f t="shared" si="8"/>
        <v>14542.703959883582</v>
      </c>
      <c r="AM70" s="89">
        <f t="shared" si="8"/>
        <v>14681.720330922541</v>
      </c>
      <c r="AN70" s="89">
        <f t="shared" si="8"/>
        <v>14817.869021269717</v>
      </c>
      <c r="AO70" s="89">
        <f t="shared" si="8"/>
        <v>14951.259884689887</v>
      </c>
      <c r="AP70" s="89">
        <f t="shared" si="8"/>
        <v>15081.91415069671</v>
      </c>
      <c r="AQ70" s="89">
        <f t="shared" si="8"/>
        <v>15210.401707130517</v>
      </c>
      <c r="AR70" s="89">
        <f t="shared" si="8"/>
        <v>15337.08399746338</v>
      </c>
      <c r="AS70" s="89">
        <f t="shared" si="8"/>
        <v>15462.497375507235</v>
      </c>
      <c r="AT70" s="89">
        <f t="shared" si="8"/>
        <v>15586.8269435526</v>
      </c>
      <c r="AU70" s="89">
        <f t="shared" si="8"/>
        <v>15709.818178105765</v>
      </c>
      <c r="AV70" s="89">
        <f t="shared" si="8"/>
        <v>15831.934800302435</v>
      </c>
      <c r="AW70" s="89">
        <f t="shared" si="8"/>
        <v>15953.558103161678</v>
      </c>
      <c r="AX70" s="89">
        <f t="shared" si="8"/>
        <v>16074.102971647857</v>
      </c>
      <c r="AY70" s="89">
        <f t="shared" si="8"/>
        <v>16193.800611452425</v>
      </c>
      <c r="AZ70" s="89">
        <f t="shared" si="8"/>
        <v>16312.582009271717</v>
      </c>
      <c r="BA70" s="89">
        <f t="shared" si="8"/>
        <v>16430.606340921258</v>
      </c>
      <c r="BC70" s="88" t="s">
        <v>191</v>
      </c>
      <c r="BD70" s="99">
        <f t="shared" si="10"/>
        <v>1.4965481824788235E-2</v>
      </c>
      <c r="BE70" s="99">
        <f t="shared" si="11"/>
        <v>8.671301389900932E-3</v>
      </c>
    </row>
    <row r="71" spans="2:57">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row>
    <row r="72" spans="2:57">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row>
    <row r="73" spans="2:57">
      <c r="C73">
        <v>1985</v>
      </c>
      <c r="D73">
        <v>1986</v>
      </c>
      <c r="E73">
        <v>1987</v>
      </c>
      <c r="F73">
        <v>1988</v>
      </c>
      <c r="G73">
        <v>1989</v>
      </c>
      <c r="H73">
        <v>1990</v>
      </c>
      <c r="I73">
        <v>1991</v>
      </c>
      <c r="J73">
        <v>1992</v>
      </c>
      <c r="K73">
        <v>1993</v>
      </c>
      <c r="L73">
        <v>1994</v>
      </c>
      <c r="M73">
        <v>1995</v>
      </c>
      <c r="N73">
        <v>1996</v>
      </c>
      <c r="O73">
        <v>1997</v>
      </c>
      <c r="P73">
        <v>1998</v>
      </c>
      <c r="Q73">
        <v>1999</v>
      </c>
      <c r="R73">
        <v>2000</v>
      </c>
      <c r="S73">
        <v>2001</v>
      </c>
      <c r="T73">
        <v>2002</v>
      </c>
      <c r="U73">
        <v>2003</v>
      </c>
      <c r="V73">
        <v>2004</v>
      </c>
      <c r="W73">
        <v>2005</v>
      </c>
      <c r="X73">
        <v>2006</v>
      </c>
      <c r="Y73">
        <v>2007</v>
      </c>
      <c r="Z73">
        <v>2008</v>
      </c>
      <c r="AA73">
        <v>2009</v>
      </c>
      <c r="AB73">
        <v>2010</v>
      </c>
      <c r="AC73">
        <v>2011</v>
      </c>
      <c r="AD73">
        <v>2012</v>
      </c>
      <c r="AE73">
        <v>2013</v>
      </c>
      <c r="AF73">
        <v>2014</v>
      </c>
      <c r="AG73">
        <v>2015</v>
      </c>
      <c r="AH73">
        <v>2016</v>
      </c>
      <c r="AI73">
        <v>2017</v>
      </c>
      <c r="AJ73">
        <v>2018</v>
      </c>
      <c r="AK73">
        <v>2019</v>
      </c>
      <c r="AL73">
        <v>2020</v>
      </c>
      <c r="AM73">
        <v>2021</v>
      </c>
      <c r="AN73">
        <v>2022</v>
      </c>
      <c r="AO73">
        <v>2023</v>
      </c>
      <c r="AP73">
        <v>2024</v>
      </c>
      <c r="AQ73">
        <v>2025</v>
      </c>
      <c r="AR73">
        <v>2026</v>
      </c>
      <c r="AS73">
        <v>2027</v>
      </c>
      <c r="AT73">
        <v>2028</v>
      </c>
      <c r="AU73">
        <v>2029</v>
      </c>
      <c r="AV73">
        <v>2030</v>
      </c>
      <c r="AW73">
        <v>2031</v>
      </c>
      <c r="AX73">
        <v>2032</v>
      </c>
      <c r="AY73">
        <v>2033</v>
      </c>
      <c r="AZ73">
        <v>2034</v>
      </c>
      <c r="BA73">
        <v>2035</v>
      </c>
    </row>
    <row r="74" spans="2:57">
      <c r="B74" s="88" t="s">
        <v>163</v>
      </c>
      <c r="C74" s="1">
        <v>238743</v>
      </c>
      <c r="D74" s="1">
        <v>240918</v>
      </c>
      <c r="E74" s="1">
        <v>243085</v>
      </c>
      <c r="F74" s="1">
        <v>245318</v>
      </c>
      <c r="G74" s="1">
        <v>247690</v>
      </c>
      <c r="H74" s="1">
        <v>250596</v>
      </c>
      <c r="I74" s="1">
        <v>253946</v>
      </c>
      <c r="J74" s="1">
        <v>257357.00000000003</v>
      </c>
      <c r="K74" s="1">
        <v>260688</v>
      </c>
      <c r="L74" s="1">
        <v>263853</v>
      </c>
      <c r="M74" s="1">
        <v>266980</v>
      </c>
      <c r="N74" s="1">
        <v>270115</v>
      </c>
      <c r="O74" s="1">
        <v>273368</v>
      </c>
      <c r="P74" s="1">
        <v>276553</v>
      </c>
      <c r="Q74" s="1">
        <v>279731</v>
      </c>
      <c r="R74" s="1">
        <v>282790</v>
      </c>
      <c r="S74" s="1">
        <v>285684</v>
      </c>
      <c r="T74" s="1">
        <v>288436</v>
      </c>
      <c r="U74" s="1">
        <v>291116</v>
      </c>
      <c r="V74" s="1">
        <v>293758</v>
      </c>
      <c r="W74" s="1">
        <v>296460</v>
      </c>
      <c r="X74" s="1">
        <v>299282</v>
      </c>
      <c r="Y74" s="1">
        <v>302227</v>
      </c>
      <c r="Z74" s="1">
        <v>304948</v>
      </c>
      <c r="AA74" s="1">
        <v>307580</v>
      </c>
      <c r="AB74" s="1">
        <v>310064</v>
      </c>
      <c r="AC74" s="1">
        <v>312324</v>
      </c>
      <c r="AD74" s="1">
        <v>314581</v>
      </c>
      <c r="AE74" s="1">
        <v>317008</v>
      </c>
      <c r="AF74" s="89">
        <v>319464</v>
      </c>
      <c r="AG74" s="89">
        <v>321937</v>
      </c>
      <c r="AH74" s="89">
        <v>324424</v>
      </c>
      <c r="AI74" s="89">
        <v>326925</v>
      </c>
      <c r="AJ74" s="89">
        <v>329435</v>
      </c>
      <c r="AK74" s="89">
        <v>331953</v>
      </c>
      <c r="AL74" s="89">
        <v>334474</v>
      </c>
      <c r="AM74" s="89">
        <v>336993</v>
      </c>
      <c r="AN74" s="89">
        <v>339507</v>
      </c>
      <c r="AO74" s="89">
        <v>342011</v>
      </c>
      <c r="AP74" s="89">
        <v>344503</v>
      </c>
      <c r="AQ74" s="89">
        <v>346978</v>
      </c>
      <c r="AR74" s="89">
        <v>349435</v>
      </c>
      <c r="AS74" s="89">
        <v>351870</v>
      </c>
      <c r="AT74" s="89">
        <v>354280</v>
      </c>
      <c r="AU74" s="89">
        <v>356666</v>
      </c>
      <c r="AV74" s="89">
        <v>359025</v>
      </c>
      <c r="AW74" s="89">
        <v>361341</v>
      </c>
      <c r="AX74" s="89">
        <v>363614</v>
      </c>
      <c r="AY74" s="89">
        <v>365845</v>
      </c>
      <c r="AZ74" s="89">
        <v>368037</v>
      </c>
      <c r="BA74" s="89">
        <v>370192</v>
      </c>
      <c r="BC74" s="88" t="str">
        <f>B74</f>
        <v>USA Population Basecase</v>
      </c>
      <c r="BD74" s="99">
        <f>RATE(29,,C74,-AF74)</f>
        <v>1.0093946109757902E-2</v>
      </c>
      <c r="BE74" s="99">
        <f>RATE(20,,AG74,-BA74)</f>
        <v>7.0077358545020865E-3</v>
      </c>
    </row>
    <row r="75" spans="2:57">
      <c r="B75" s="88" t="s">
        <v>164</v>
      </c>
      <c r="C75" s="1">
        <v>238743.3125</v>
      </c>
      <c r="D75" s="1">
        <v>240918.125</v>
      </c>
      <c r="E75" s="1">
        <v>243085.125</v>
      </c>
      <c r="F75" s="1">
        <v>245317.625</v>
      </c>
      <c r="G75" s="1">
        <v>247690.33924999999</v>
      </c>
      <c r="H75" s="1">
        <v>250595.85550000001</v>
      </c>
      <c r="I75" s="1">
        <v>253946.16899999999</v>
      </c>
      <c r="J75" s="1">
        <v>257356.60875000001</v>
      </c>
      <c r="K75" s="1">
        <v>260687.9485</v>
      </c>
      <c r="L75" s="1">
        <v>263852.91800000001</v>
      </c>
      <c r="M75" s="1">
        <v>266979.78200000001</v>
      </c>
      <c r="N75" s="1">
        <v>270115.42</v>
      </c>
      <c r="O75" s="1">
        <v>273368.37900000002</v>
      </c>
      <c r="P75" s="1">
        <v>276553.1385</v>
      </c>
      <c r="Q75" s="1">
        <v>279731.22174999997</v>
      </c>
      <c r="R75" s="1">
        <v>282789.58199999999</v>
      </c>
      <c r="S75" s="1">
        <v>285684.20491197403</v>
      </c>
      <c r="T75" s="1">
        <v>288436.46101057198</v>
      </c>
      <c r="U75" s="1">
        <v>291115.65535916999</v>
      </c>
      <c r="V75" s="1">
        <v>293758.42320776795</v>
      </c>
      <c r="W75" s="1">
        <v>296459.82555636601</v>
      </c>
      <c r="X75" s="1">
        <v>299281.63640496501</v>
      </c>
      <c r="Y75" s="1">
        <v>302226.68125356303</v>
      </c>
      <c r="Z75" s="1">
        <v>304947.77965647896</v>
      </c>
      <c r="AA75" s="1">
        <v>307580.19666000898</v>
      </c>
      <c r="AB75" s="1">
        <v>310064.25799999997</v>
      </c>
      <c r="AC75" s="1">
        <v>312323.77424999996</v>
      </c>
      <c r="AD75" s="1">
        <v>314581.289703277</v>
      </c>
      <c r="AE75" s="1">
        <v>317008.46785391599</v>
      </c>
      <c r="AF75" s="89">
        <v>319499.62855291105</v>
      </c>
      <c r="AG75" s="89">
        <v>322049.44187339599</v>
      </c>
      <c r="AH75" s="89">
        <v>324639.33456918603</v>
      </c>
      <c r="AI75" s="89">
        <v>327268.64351241605</v>
      </c>
      <c r="AJ75" s="89">
        <v>329935.27868433</v>
      </c>
      <c r="AK75" s="89">
        <v>332636.86349094601</v>
      </c>
      <c r="AL75" s="89">
        <v>335370.47895194305</v>
      </c>
      <c r="AM75" s="89">
        <v>338132.20655133697</v>
      </c>
      <c r="AN75" s="89">
        <v>340917.79745838803</v>
      </c>
      <c r="AO75" s="89">
        <v>343723.67666829098</v>
      </c>
      <c r="AP75" s="89">
        <v>346546.79687475302</v>
      </c>
      <c r="AQ75" s="89">
        <v>349384.16871400201</v>
      </c>
      <c r="AR75" s="89">
        <v>352233.16554116795</v>
      </c>
      <c r="AS75" s="89">
        <v>355090.95765887998</v>
      </c>
      <c r="AT75" s="89">
        <v>357955.11676711601</v>
      </c>
      <c r="AU75" s="89">
        <v>360823.44821646198</v>
      </c>
      <c r="AV75" s="89">
        <v>363699.92674834299</v>
      </c>
      <c r="AW75" s="89">
        <v>366553.29576522397</v>
      </c>
      <c r="AX75" s="89">
        <v>369363.91907206899</v>
      </c>
      <c r="AY75" s="89">
        <v>372136.55564030498</v>
      </c>
      <c r="AZ75" s="89">
        <v>374872.02513864299</v>
      </c>
      <c r="BA75" s="89">
        <v>377571.96813955501</v>
      </c>
      <c r="BC75" s="88" t="str">
        <f t="shared" ref="BC75:BC76" si="12">B75</f>
        <v>USA Population High Case</v>
      </c>
      <c r="BD75" s="99">
        <f t="shared" ref="BD75:BD76" si="13">RATE(29,,C75,-AF75)</f>
        <v>1.0097784852914437E-2</v>
      </c>
      <c r="BE75" s="99">
        <f t="shared" ref="BE75:BE76" si="14">RATE(20,,AG75,-BA75)</f>
        <v>7.9845132909092242E-3</v>
      </c>
    </row>
    <row r="76" spans="2:57">
      <c r="B76" s="88" t="s">
        <v>165</v>
      </c>
      <c r="C76" s="1">
        <v>238743.3125</v>
      </c>
      <c r="D76" s="1">
        <v>240918.125</v>
      </c>
      <c r="E76" s="1">
        <v>243085.125</v>
      </c>
      <c r="F76" s="1">
        <v>245317.625</v>
      </c>
      <c r="G76" s="1">
        <v>247690.33924999999</v>
      </c>
      <c r="H76" s="1">
        <v>250595.85550000001</v>
      </c>
      <c r="I76" s="1">
        <v>253946.16899999999</v>
      </c>
      <c r="J76" s="1">
        <v>257356.60875000001</v>
      </c>
      <c r="K76" s="1">
        <v>260687.9485</v>
      </c>
      <c r="L76" s="1">
        <v>263852.91800000001</v>
      </c>
      <c r="M76" s="1">
        <v>266979.78200000001</v>
      </c>
      <c r="N76" s="1">
        <v>270115.42</v>
      </c>
      <c r="O76" s="1">
        <v>273368.37900000002</v>
      </c>
      <c r="P76" s="1">
        <v>276553.1385</v>
      </c>
      <c r="Q76" s="1">
        <v>279731.22174999997</v>
      </c>
      <c r="R76" s="1">
        <v>282789.58199999999</v>
      </c>
      <c r="S76" s="1">
        <v>285684.20491197403</v>
      </c>
      <c r="T76" s="1">
        <v>288436.46101057198</v>
      </c>
      <c r="U76" s="1">
        <v>291115.65535916999</v>
      </c>
      <c r="V76" s="1">
        <v>293758.42320776795</v>
      </c>
      <c r="W76" s="1">
        <v>296459.82555636601</v>
      </c>
      <c r="X76" s="1">
        <v>299281.63640496501</v>
      </c>
      <c r="Y76" s="1">
        <v>302226.68125356303</v>
      </c>
      <c r="Z76" s="1">
        <v>304947.77965647896</v>
      </c>
      <c r="AA76" s="1">
        <v>307580.19666000898</v>
      </c>
      <c r="AB76" s="1">
        <v>310064.25799999997</v>
      </c>
      <c r="AC76" s="1">
        <v>312323.77424999996</v>
      </c>
      <c r="AD76" s="1">
        <v>314581.289703277</v>
      </c>
      <c r="AE76" s="1">
        <v>317008.46785391599</v>
      </c>
      <c r="AF76" s="89">
        <v>319416.50419287902</v>
      </c>
      <c r="AG76" s="89">
        <v>321795.89600601501</v>
      </c>
      <c r="AH76" s="89">
        <v>324166.52569561702</v>
      </c>
      <c r="AI76" s="89">
        <v>326525.87598344899</v>
      </c>
      <c r="AJ76" s="89">
        <v>328871.045564392</v>
      </c>
      <c r="AK76" s="89">
        <v>331198.65243716299</v>
      </c>
      <c r="AL76" s="89">
        <v>333504.76575576101</v>
      </c>
      <c r="AM76" s="89">
        <v>335784.54365547496</v>
      </c>
      <c r="AN76" s="89">
        <v>338033.010534895</v>
      </c>
      <c r="AO76" s="89">
        <v>340245.82021125004</v>
      </c>
      <c r="AP76" s="89">
        <v>342419.17717328697</v>
      </c>
      <c r="AQ76" s="89">
        <v>344549.47913315904</v>
      </c>
      <c r="AR76" s="89">
        <v>346633.47889413201</v>
      </c>
      <c r="AS76" s="89">
        <v>348667.87224974402</v>
      </c>
      <c r="AT76" s="89">
        <v>350649.49823820096</v>
      </c>
      <c r="AU76" s="89">
        <v>352576.90402251098</v>
      </c>
      <c r="AV76" s="89">
        <v>354449.45075618802</v>
      </c>
      <c r="AW76" s="89">
        <v>356272.34309966699</v>
      </c>
      <c r="AX76" s="89">
        <v>358049.28280457604</v>
      </c>
      <c r="AY76" s="89">
        <v>359780.73256333498</v>
      </c>
      <c r="AZ76" s="89">
        <v>361468.50322964002</v>
      </c>
      <c r="BA76" s="89">
        <v>363113.81488378695</v>
      </c>
      <c r="BC76" s="88" t="str">
        <f t="shared" si="12"/>
        <v>USA Population Low Case</v>
      </c>
      <c r="BD76" s="99">
        <f t="shared" si="13"/>
        <v>1.0088721728726135E-2</v>
      </c>
      <c r="BE76" s="99">
        <f t="shared" si="14"/>
        <v>6.0582194056968833E-3</v>
      </c>
    </row>
    <row r="77" spans="2:57">
      <c r="BC77" s="88"/>
      <c r="BD77" s="99"/>
      <c r="BE77" s="99"/>
    </row>
    <row r="78" spans="2:57">
      <c r="C78">
        <v>1985</v>
      </c>
      <c r="D78">
        <v>1986</v>
      </c>
      <c r="E78">
        <v>1987</v>
      </c>
      <c r="F78">
        <v>1988</v>
      </c>
      <c r="G78">
        <v>1989</v>
      </c>
      <c r="H78">
        <v>1990</v>
      </c>
      <c r="I78">
        <v>1991</v>
      </c>
      <c r="J78">
        <v>1992</v>
      </c>
      <c r="K78">
        <v>1993</v>
      </c>
      <c r="L78">
        <v>1994</v>
      </c>
      <c r="M78">
        <v>1995</v>
      </c>
      <c r="N78">
        <v>1996</v>
      </c>
      <c r="O78">
        <v>1997</v>
      </c>
      <c r="P78">
        <v>1998</v>
      </c>
      <c r="Q78">
        <v>1999</v>
      </c>
      <c r="R78">
        <v>2000</v>
      </c>
      <c r="S78">
        <v>2001</v>
      </c>
      <c r="T78">
        <v>2002</v>
      </c>
      <c r="U78">
        <v>2003</v>
      </c>
      <c r="V78">
        <v>2004</v>
      </c>
      <c r="W78">
        <v>2005</v>
      </c>
      <c r="X78">
        <v>2006</v>
      </c>
      <c r="Y78">
        <v>2007</v>
      </c>
      <c r="Z78">
        <v>2008</v>
      </c>
      <c r="AA78">
        <v>2009</v>
      </c>
      <c r="AB78">
        <v>2010</v>
      </c>
      <c r="AC78">
        <v>2011</v>
      </c>
      <c r="AD78">
        <v>2012</v>
      </c>
      <c r="AE78">
        <v>2013</v>
      </c>
      <c r="AF78">
        <v>2014</v>
      </c>
      <c r="AG78">
        <v>2015</v>
      </c>
      <c r="AH78">
        <v>2016</v>
      </c>
      <c r="AI78">
        <v>2017</v>
      </c>
      <c r="AJ78">
        <v>2018</v>
      </c>
      <c r="AK78">
        <v>2019</v>
      </c>
      <c r="AL78">
        <v>2020</v>
      </c>
      <c r="AM78">
        <v>2021</v>
      </c>
      <c r="AN78">
        <v>2022</v>
      </c>
      <c r="AO78">
        <v>2023</v>
      </c>
      <c r="AP78">
        <v>2024</v>
      </c>
      <c r="AQ78">
        <v>2025</v>
      </c>
      <c r="AR78">
        <v>2026</v>
      </c>
      <c r="AS78">
        <v>2027</v>
      </c>
      <c r="AT78">
        <v>2028</v>
      </c>
      <c r="AU78">
        <v>2029</v>
      </c>
      <c r="AV78">
        <v>2030</v>
      </c>
      <c r="AW78">
        <v>2031</v>
      </c>
      <c r="AX78">
        <v>2032</v>
      </c>
      <c r="AY78">
        <v>2033</v>
      </c>
      <c r="AZ78">
        <v>2034</v>
      </c>
      <c r="BA78">
        <v>2035</v>
      </c>
      <c r="BC78" s="88"/>
      <c r="BD78" s="99"/>
      <c r="BE78" s="99"/>
    </row>
    <row r="79" spans="2:57">
      <c r="B79" s="88" t="s">
        <v>167</v>
      </c>
      <c r="C79" s="31">
        <v>3.7255291254612702E-2</v>
      </c>
      <c r="D79" s="31">
        <v>3.7159639379373895E-2</v>
      </c>
      <c r="E79" s="31">
        <v>3.7207532344653106E-2</v>
      </c>
      <c r="F79" s="31">
        <v>3.7455543417115746E-2</v>
      </c>
      <c r="G79" s="31">
        <v>3.7814142678347935E-2</v>
      </c>
      <c r="H79" s="31">
        <v>3.8321353892320706E-2</v>
      </c>
      <c r="I79" s="31">
        <v>3.8733624471344298E-2</v>
      </c>
      <c r="J79" s="31">
        <v>3.9166282634628159E-2</v>
      </c>
      <c r="K79" s="31">
        <v>3.9574449149941689E-2</v>
      </c>
      <c r="L79" s="31">
        <v>3.9908449022751306E-2</v>
      </c>
      <c r="M79" s="31">
        <v>4.022963892426399E-2</v>
      </c>
      <c r="N79" s="31">
        <v>4.046463913518316E-2</v>
      </c>
      <c r="O79" s="31">
        <v>4.066682274443241E-2</v>
      </c>
      <c r="P79" s="31">
        <v>4.0798035096346809E-2</v>
      </c>
      <c r="Q79" s="31">
        <v>4.0847381949086797E-2</v>
      </c>
      <c r="R79" s="31">
        <v>4.0882570105024933E-2</v>
      </c>
      <c r="S79" s="31">
        <v>4.094597177300794E-2</v>
      </c>
      <c r="T79" s="31">
        <v>4.1017795975537036E-2</v>
      </c>
      <c r="U79" s="31">
        <v>4.1057427279847208E-2</v>
      </c>
      <c r="V79" s="31">
        <v>4.1166361426752632E-2</v>
      </c>
      <c r="W79" s="31">
        <v>4.1388470619982458E-2</v>
      </c>
      <c r="X79" s="31">
        <v>4.1714840852440177E-2</v>
      </c>
      <c r="Y79" s="31">
        <v>4.1944938738100832E-2</v>
      </c>
      <c r="Z79" s="31">
        <v>4.2178204152839169E-2</v>
      </c>
      <c r="AA79" s="31">
        <v>4.2356960790688604E-2</v>
      </c>
      <c r="AB79" s="31">
        <v>4.2436800144486302E-2</v>
      </c>
      <c r="AC79" s="31">
        <v>4.2539891266761436E-2</v>
      </c>
      <c r="AD79" s="31">
        <v>4.2638080494371879E-2</v>
      </c>
      <c r="AE79" s="31">
        <v>4.2730095139554836E-2</v>
      </c>
      <c r="AF79" s="31">
        <v>4.2833502366463827E-2</v>
      </c>
      <c r="AG79" s="31">
        <v>4.2946536123527272E-2</v>
      </c>
      <c r="AH79" s="31">
        <v>4.3059335930757281E-2</v>
      </c>
      <c r="AI79" s="31">
        <v>4.3173501567637836E-2</v>
      </c>
      <c r="AJ79" s="31">
        <v>4.3286505683974075E-2</v>
      </c>
      <c r="AK79" s="31">
        <v>4.3392263362584463E-2</v>
      </c>
      <c r="AL79" s="31">
        <v>4.3489123220339994E-2</v>
      </c>
      <c r="AM79" s="31">
        <v>4.3576323543812488E-2</v>
      </c>
      <c r="AN79" s="31">
        <v>4.3654166188031474E-2</v>
      </c>
      <c r="AO79" s="31">
        <v>4.3723570294522687E-2</v>
      </c>
      <c r="AP79" s="31">
        <v>4.3785418414353433E-2</v>
      </c>
      <c r="AQ79" s="31">
        <v>4.3841742127742965E-2</v>
      </c>
      <c r="AR79" s="31">
        <v>4.389433227925079E-2</v>
      </c>
      <c r="AS79" s="31">
        <v>4.3945087674425211E-2</v>
      </c>
      <c r="AT79" s="31">
        <v>4.3994922095517669E-2</v>
      </c>
      <c r="AU79" s="31">
        <v>4.4043746810741698E-2</v>
      </c>
      <c r="AV79" s="31">
        <v>4.4092138430471418E-2</v>
      </c>
      <c r="AW79" s="31">
        <v>4.4142361370561323E-2</v>
      </c>
      <c r="AX79" s="31">
        <v>4.419468722326423E-2</v>
      </c>
      <c r="AY79" s="31">
        <v>4.4249225765009774E-2</v>
      </c>
      <c r="AZ79" s="31">
        <v>4.4305811643937973E-2</v>
      </c>
      <c r="BA79" s="31">
        <v>4.4364756666810737E-2</v>
      </c>
    </row>
    <row r="83" spans="1:60">
      <c r="B83" s="88"/>
    </row>
    <row r="86" spans="1:60">
      <c r="B86" s="90"/>
      <c r="C86" s="90"/>
      <c r="D86" s="90"/>
      <c r="E86" s="90"/>
      <c r="F86" s="90"/>
      <c r="G86" s="90"/>
      <c r="H86" s="90"/>
      <c r="I86" s="90"/>
      <c r="J86" s="90"/>
      <c r="K86" s="90"/>
      <c r="L86" s="90"/>
      <c r="M86" s="90"/>
      <c r="N86" s="90"/>
      <c r="O86" s="90"/>
      <c r="P86" s="90"/>
      <c r="Q86" s="90"/>
      <c r="R86" s="90"/>
      <c r="S86" s="90"/>
      <c r="T86" s="90"/>
      <c r="U86" s="90"/>
      <c r="V86" s="90"/>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90"/>
      <c r="AV86" s="90"/>
      <c r="AW86" s="90"/>
      <c r="AX86" s="90"/>
      <c r="AY86" s="90"/>
      <c r="AZ86" s="90"/>
      <c r="BA86" s="90"/>
      <c r="BB86" s="90"/>
      <c r="BC86" s="90"/>
      <c r="BD86" s="90"/>
      <c r="BE86" s="90"/>
      <c r="BF86" s="90"/>
      <c r="BG86" s="90"/>
      <c r="BH86" s="90"/>
    </row>
    <row r="87" spans="1:60">
      <c r="A87" s="91"/>
      <c r="B87" s="97" t="s">
        <v>21</v>
      </c>
      <c r="C87" s="90">
        <v>1985</v>
      </c>
      <c r="D87" s="90">
        <v>1986</v>
      </c>
      <c r="E87" s="90">
        <v>1987</v>
      </c>
      <c r="F87" s="90">
        <v>1988</v>
      </c>
      <c r="G87" s="90">
        <v>1989</v>
      </c>
      <c r="H87" s="90">
        <v>1990</v>
      </c>
      <c r="I87" s="90">
        <v>1991</v>
      </c>
      <c r="J87" s="90">
        <v>1992</v>
      </c>
      <c r="K87" s="90">
        <v>1993</v>
      </c>
      <c r="L87" s="90">
        <v>1994</v>
      </c>
      <c r="M87" s="90">
        <v>1995</v>
      </c>
      <c r="N87" s="90">
        <v>1996</v>
      </c>
      <c r="O87" s="90">
        <v>1997</v>
      </c>
      <c r="P87" s="90">
        <v>1998</v>
      </c>
      <c r="Q87" s="90">
        <v>1999</v>
      </c>
      <c r="R87" s="90">
        <v>2000</v>
      </c>
      <c r="S87" s="90">
        <v>2001</v>
      </c>
      <c r="T87" s="90">
        <v>2002</v>
      </c>
      <c r="U87" s="90">
        <v>2003</v>
      </c>
      <c r="V87" s="90">
        <v>2004</v>
      </c>
      <c r="W87" s="90">
        <v>2005</v>
      </c>
      <c r="X87" s="90">
        <v>2006</v>
      </c>
      <c r="Y87" s="90">
        <v>2007</v>
      </c>
      <c r="Z87" s="90">
        <v>2008</v>
      </c>
      <c r="AA87" s="90">
        <v>2009</v>
      </c>
      <c r="AB87" s="90">
        <v>2010</v>
      </c>
      <c r="AC87" s="90">
        <v>2011</v>
      </c>
      <c r="AD87" s="90">
        <v>2012</v>
      </c>
      <c r="AE87" s="90">
        <v>2013</v>
      </c>
      <c r="AF87" s="90">
        <v>2014</v>
      </c>
      <c r="AG87" s="90">
        <v>2015</v>
      </c>
      <c r="AH87" s="90">
        <v>2016</v>
      </c>
      <c r="AI87" s="90">
        <v>2017</v>
      </c>
      <c r="AJ87" s="90">
        <v>2018</v>
      </c>
      <c r="AK87" s="90">
        <v>2019</v>
      </c>
      <c r="AL87" s="90">
        <v>2020</v>
      </c>
      <c r="AM87" s="90">
        <v>2021</v>
      </c>
      <c r="AN87" s="90">
        <v>2022</v>
      </c>
      <c r="AO87" s="90">
        <v>2023</v>
      </c>
      <c r="AP87" s="90">
        <v>2024</v>
      </c>
      <c r="AQ87" s="90">
        <v>2025</v>
      </c>
      <c r="AR87" s="90">
        <v>2026</v>
      </c>
      <c r="AS87" s="90">
        <v>2027</v>
      </c>
      <c r="AT87" s="90">
        <v>2028</v>
      </c>
      <c r="AU87" s="90">
        <v>2029</v>
      </c>
      <c r="AV87" s="90">
        <v>2030</v>
      </c>
      <c r="AW87" s="90">
        <v>2031</v>
      </c>
      <c r="AX87" s="90">
        <v>2032</v>
      </c>
      <c r="AY87" s="90">
        <v>2033</v>
      </c>
      <c r="AZ87" s="90">
        <v>2034</v>
      </c>
      <c r="BA87" s="90">
        <v>2035</v>
      </c>
      <c r="BB87" s="94"/>
      <c r="BC87" s="94"/>
      <c r="BD87" s="94"/>
      <c r="BE87" s="94"/>
      <c r="BF87" s="94"/>
      <c r="BG87" s="94"/>
      <c r="BH87" s="94"/>
    </row>
    <row r="88" spans="1:60">
      <c r="A88" s="92"/>
      <c r="B88" s="95" t="s">
        <v>153</v>
      </c>
      <c r="C88" s="98">
        <v>993.13199999999995</v>
      </c>
      <c r="D88" s="98">
        <v>989.48</v>
      </c>
      <c r="E88" s="98">
        <v>985.447</v>
      </c>
      <c r="F88" s="98">
        <v>987.25800000000004</v>
      </c>
      <c r="G88" s="98">
        <v>997.22299999999996</v>
      </c>
      <c r="H88" s="98">
        <v>1016.634</v>
      </c>
      <c r="I88" s="98">
        <v>1045.135</v>
      </c>
      <c r="J88" s="98">
        <v>1076.6510000000001</v>
      </c>
      <c r="K88" s="98">
        <v>1113.1759999999999</v>
      </c>
      <c r="L88" s="98">
        <v>1148.825</v>
      </c>
      <c r="M88" s="98">
        <v>1180.0889999999999</v>
      </c>
      <c r="N88" s="98">
        <v>1206.2</v>
      </c>
      <c r="O88" s="98">
        <v>1231.357</v>
      </c>
      <c r="P88" s="98">
        <v>1255.1849999999999</v>
      </c>
      <c r="Q88" s="98">
        <v>1278.7760000000001</v>
      </c>
      <c r="R88" s="98">
        <v>1301.894</v>
      </c>
      <c r="S88" s="98">
        <v>1322.481</v>
      </c>
      <c r="T88" s="98">
        <v>1343.3820000000001</v>
      </c>
      <c r="U88" s="98">
        <v>1367.23</v>
      </c>
      <c r="V88" s="98">
        <v>1396.7929999999999</v>
      </c>
      <c r="W88" s="98">
        <v>1433.46</v>
      </c>
      <c r="X88" s="98">
        <v>1472.8989999999999</v>
      </c>
      <c r="Y88" s="98">
        <v>1508.2539999999999</v>
      </c>
      <c r="Z88" s="98">
        <v>1536.239</v>
      </c>
      <c r="AA88" s="98">
        <v>1556.479</v>
      </c>
      <c r="AB88" s="98">
        <v>1572.4290000000001</v>
      </c>
      <c r="AC88" s="98">
        <v>1585.2860000000001</v>
      </c>
      <c r="AD88" s="98">
        <v>1597.952</v>
      </c>
      <c r="AE88" s="98">
        <v>1614.3810000000001</v>
      </c>
      <c r="AF88" s="98">
        <v>1633.1020000000001</v>
      </c>
      <c r="AG88" s="98">
        <v>1653.616</v>
      </c>
      <c r="AH88" s="98">
        <v>1675.2660000000001</v>
      </c>
      <c r="AI88" s="98">
        <v>1698.1659999999999</v>
      </c>
      <c r="AJ88" s="98">
        <v>1722.0160000000001</v>
      </c>
      <c r="AK88" s="98">
        <v>1746.183</v>
      </c>
      <c r="AL88" s="98">
        <v>1770.4179999999999</v>
      </c>
      <c r="AM88" s="98">
        <v>1794.69</v>
      </c>
      <c r="AN88" s="98">
        <v>1818.9970000000001</v>
      </c>
      <c r="AO88" s="98">
        <v>1843.36</v>
      </c>
      <c r="AP88" s="98">
        <v>1867.77</v>
      </c>
      <c r="AQ88" s="98">
        <v>1892.2149999999999</v>
      </c>
      <c r="AR88" s="98">
        <v>1916.6949999999999</v>
      </c>
      <c r="AS88" s="98">
        <v>1941.2059999999999</v>
      </c>
      <c r="AT88" s="98">
        <v>1965.741</v>
      </c>
      <c r="AU88" s="98">
        <v>1990.2360000000001</v>
      </c>
      <c r="AV88" s="98">
        <v>2014.665</v>
      </c>
      <c r="AW88" s="98">
        <v>2039.0309999999999</v>
      </c>
      <c r="AX88" s="98">
        <v>2063.33</v>
      </c>
      <c r="AY88" s="98">
        <v>2087.5639999999999</v>
      </c>
      <c r="AZ88" s="98">
        <v>2111.7449999999999</v>
      </c>
      <c r="BA88" s="98">
        <v>2135.9479999999999</v>
      </c>
      <c r="BB88" s="94"/>
      <c r="BC88" s="94"/>
      <c r="BD88" s="94"/>
      <c r="BE88" s="94"/>
      <c r="BF88" s="94"/>
      <c r="BG88" s="94"/>
      <c r="BH88" s="94"/>
    </row>
    <row r="89" spans="1:60">
      <c r="A89" s="92"/>
      <c r="B89" s="93" t="s">
        <v>169</v>
      </c>
      <c r="C89" s="94">
        <v>91.99</v>
      </c>
      <c r="D89" s="94">
        <v>88.585999999999999</v>
      </c>
      <c r="E89" s="94">
        <v>84.953999999999994</v>
      </c>
      <c r="F89" s="94">
        <v>82.338999999999999</v>
      </c>
      <c r="G89" s="94">
        <v>81.573999999999998</v>
      </c>
      <c r="H89" s="94">
        <v>82.296999999999997</v>
      </c>
      <c r="I89" s="94">
        <v>84.004999999999995</v>
      </c>
      <c r="J89" s="94">
        <v>85.941999999999993</v>
      </c>
      <c r="K89" s="94">
        <v>88.241</v>
      </c>
      <c r="L89" s="94">
        <v>90.43</v>
      </c>
      <c r="M89" s="94">
        <v>92.238</v>
      </c>
      <c r="N89" s="94">
        <v>93.61</v>
      </c>
      <c r="O89" s="94">
        <v>94.881</v>
      </c>
      <c r="P89" s="94">
        <v>96.021000000000001</v>
      </c>
      <c r="Q89" s="94">
        <v>97.117999999999995</v>
      </c>
      <c r="R89" s="94">
        <v>98.036000000000001</v>
      </c>
      <c r="S89" s="94">
        <v>99.769000000000005</v>
      </c>
      <c r="T89" s="94">
        <v>101.98699999999999</v>
      </c>
      <c r="U89" s="94">
        <v>104.521</v>
      </c>
      <c r="V89" s="94">
        <v>107.44499999999999</v>
      </c>
      <c r="W89" s="94">
        <v>111.262</v>
      </c>
      <c r="X89" s="94">
        <v>115.036</v>
      </c>
      <c r="Y89" s="94">
        <v>118.922</v>
      </c>
      <c r="Z89" s="94">
        <v>121.52200000000001</v>
      </c>
      <c r="AA89" s="94">
        <v>121.72199999999999</v>
      </c>
      <c r="AB89" s="94">
        <v>121.19</v>
      </c>
      <c r="AC89" s="94">
        <v>118.569</v>
      </c>
      <c r="AD89" s="94">
        <v>115.608</v>
      </c>
      <c r="AE89" s="94">
        <v>113.434</v>
      </c>
      <c r="AF89" s="94">
        <v>113.721</v>
      </c>
      <c r="AG89" s="94">
        <v>115.26900000000001</v>
      </c>
      <c r="AH89" s="94">
        <v>117.318</v>
      </c>
      <c r="AI89" s="94">
        <v>120.155</v>
      </c>
      <c r="AJ89" s="94">
        <v>123.43600000000001</v>
      </c>
      <c r="AK89" s="94">
        <v>126.512</v>
      </c>
      <c r="AL89" s="94">
        <v>129.214</v>
      </c>
      <c r="AM89" s="94">
        <v>131.602</v>
      </c>
      <c r="AN89" s="94">
        <v>133.726</v>
      </c>
      <c r="AO89" s="94">
        <v>135.62899999999999</v>
      </c>
      <c r="AP89" s="94">
        <v>137.34399999999999</v>
      </c>
      <c r="AQ89" s="94">
        <v>138.90600000000001</v>
      </c>
      <c r="AR89" s="94">
        <v>140.36699999999999</v>
      </c>
      <c r="AS89" s="94">
        <v>141.75700000000001</v>
      </c>
      <c r="AT89" s="94">
        <v>143.084</v>
      </c>
      <c r="AU89" s="94">
        <v>144.35599999999999</v>
      </c>
      <c r="AV89" s="94">
        <v>145.583</v>
      </c>
      <c r="AW89" s="94">
        <v>146.774</v>
      </c>
      <c r="AX89" s="94">
        <v>147.934</v>
      </c>
      <c r="AY89" s="94">
        <v>149.06800000000001</v>
      </c>
      <c r="AZ89" s="94">
        <v>150.18100000000001</v>
      </c>
      <c r="BA89" s="94">
        <v>151.334</v>
      </c>
      <c r="BB89" s="94"/>
      <c r="BC89" s="94"/>
      <c r="BD89" s="94"/>
      <c r="BE89" s="94"/>
      <c r="BF89" s="94"/>
      <c r="BG89" s="94"/>
      <c r="BH89" s="94"/>
    </row>
    <row r="90" spans="1:60">
      <c r="A90" s="92"/>
      <c r="B90" s="93" t="s">
        <v>170</v>
      </c>
      <c r="C90" s="94">
        <v>93.055000000000007</v>
      </c>
      <c r="D90" s="94">
        <v>93.563999999999993</v>
      </c>
      <c r="E90" s="94">
        <v>92.747</v>
      </c>
      <c r="F90" s="94">
        <v>91.873000000000005</v>
      </c>
      <c r="G90" s="94">
        <v>90.775999999999996</v>
      </c>
      <c r="H90" s="94">
        <v>90.622</v>
      </c>
      <c r="I90" s="94">
        <v>91.915999999999997</v>
      </c>
      <c r="J90" s="94">
        <v>93.463999999999999</v>
      </c>
      <c r="K90" s="94">
        <v>95.37</v>
      </c>
      <c r="L90" s="94">
        <v>97.12</v>
      </c>
      <c r="M90" s="94">
        <v>98.423000000000002</v>
      </c>
      <c r="N90" s="94">
        <v>99.23</v>
      </c>
      <c r="O90" s="94">
        <v>99.900999999999996</v>
      </c>
      <c r="P90" s="94">
        <v>100.40900000000001</v>
      </c>
      <c r="Q90" s="94">
        <v>100.843</v>
      </c>
      <c r="R90" s="94">
        <v>100.349</v>
      </c>
      <c r="S90" s="94">
        <v>100.69</v>
      </c>
      <c r="T90" s="94">
        <v>100.85299999999999</v>
      </c>
      <c r="U90" s="94">
        <v>101.627</v>
      </c>
      <c r="V90" s="94">
        <v>103.23</v>
      </c>
      <c r="W90" s="94">
        <v>106.617</v>
      </c>
      <c r="X90" s="94">
        <v>109.956</v>
      </c>
      <c r="Y90" s="94">
        <v>113.57599999999999</v>
      </c>
      <c r="Z90" s="94">
        <v>116.711</v>
      </c>
      <c r="AA90" s="94">
        <v>119.678</v>
      </c>
      <c r="AB90" s="94">
        <v>121.199</v>
      </c>
      <c r="AC90" s="94">
        <v>121.64100000000001</v>
      </c>
      <c r="AD90" s="94">
        <v>122.455</v>
      </c>
      <c r="AE90" s="94">
        <v>123.072</v>
      </c>
      <c r="AF90" s="94">
        <v>122.312</v>
      </c>
      <c r="AG90" s="94">
        <v>121.331</v>
      </c>
      <c r="AH90" s="94">
        <v>120.83</v>
      </c>
      <c r="AI90" s="94">
        <v>120.822</v>
      </c>
      <c r="AJ90" s="94">
        <v>121.35299999999999</v>
      </c>
      <c r="AK90" s="94">
        <v>122.386</v>
      </c>
      <c r="AL90" s="94">
        <v>123.77500000000001</v>
      </c>
      <c r="AM90" s="94">
        <v>125.392</v>
      </c>
      <c r="AN90" s="94">
        <v>127.142</v>
      </c>
      <c r="AO90" s="94">
        <v>128.96</v>
      </c>
      <c r="AP90" s="94">
        <v>130.79400000000001</v>
      </c>
      <c r="AQ90" s="94">
        <v>132.608</v>
      </c>
      <c r="AR90" s="94">
        <v>134.38</v>
      </c>
      <c r="AS90" s="94">
        <v>136.10400000000001</v>
      </c>
      <c r="AT90" s="94">
        <v>137.77500000000001</v>
      </c>
      <c r="AU90" s="94">
        <v>139.392</v>
      </c>
      <c r="AV90" s="94">
        <v>140.95599999999999</v>
      </c>
      <c r="AW90" s="94">
        <v>142.47</v>
      </c>
      <c r="AX90" s="94">
        <v>143.93600000000001</v>
      </c>
      <c r="AY90" s="94">
        <v>145.357</v>
      </c>
      <c r="AZ90" s="94">
        <v>146.738</v>
      </c>
      <c r="BA90" s="94">
        <v>148.08500000000001</v>
      </c>
      <c r="BB90" s="94"/>
      <c r="BC90" s="94"/>
      <c r="BD90" s="94"/>
      <c r="BE90" s="94"/>
      <c r="BF90" s="94"/>
      <c r="BG90" s="94"/>
      <c r="BH90" s="94"/>
    </row>
    <row r="91" spans="1:60">
      <c r="A91" s="92"/>
      <c r="B91" s="93" t="s">
        <v>171</v>
      </c>
      <c r="C91" s="94">
        <v>81.83</v>
      </c>
      <c r="D91" s="94">
        <v>80.915000000000006</v>
      </c>
      <c r="E91" s="94">
        <v>81.844999999999999</v>
      </c>
      <c r="F91" s="94">
        <v>84.078000000000003</v>
      </c>
      <c r="G91" s="94">
        <v>87.52</v>
      </c>
      <c r="H91" s="94">
        <v>90.492000000000004</v>
      </c>
      <c r="I91" s="94">
        <v>92.308000000000007</v>
      </c>
      <c r="J91" s="94">
        <v>94.183999999999997</v>
      </c>
      <c r="K91" s="94">
        <v>96.441000000000003</v>
      </c>
      <c r="L91" s="94">
        <v>98.561999999999998</v>
      </c>
      <c r="M91" s="94">
        <v>100.25</v>
      </c>
      <c r="N91" s="94">
        <v>101.452</v>
      </c>
      <c r="O91" s="94">
        <v>102.53</v>
      </c>
      <c r="P91" s="94">
        <v>103.45699999999999</v>
      </c>
      <c r="Q91" s="94">
        <v>104.32299999999999</v>
      </c>
      <c r="R91" s="94">
        <v>105.31699999999999</v>
      </c>
      <c r="S91" s="94">
        <v>106.41800000000001</v>
      </c>
      <c r="T91" s="94">
        <v>107.866</v>
      </c>
      <c r="U91" s="94">
        <v>109.009</v>
      </c>
      <c r="V91" s="94">
        <v>109.131</v>
      </c>
      <c r="W91" s="94">
        <v>110.04300000000001</v>
      </c>
      <c r="X91" s="94">
        <v>111.524</v>
      </c>
      <c r="Y91" s="94">
        <v>112.795</v>
      </c>
      <c r="Z91" s="94">
        <v>113.97</v>
      </c>
      <c r="AA91" s="94">
        <v>115.90900000000001</v>
      </c>
      <c r="AB91" s="94">
        <v>117.325</v>
      </c>
      <c r="AC91" s="94">
        <v>118.88800000000001</v>
      </c>
      <c r="AD91" s="94">
        <v>119.89</v>
      </c>
      <c r="AE91" s="94">
        <v>121.33499999999999</v>
      </c>
      <c r="AF91" s="94">
        <v>122.41200000000001</v>
      </c>
      <c r="AG91" s="94">
        <v>123.059</v>
      </c>
      <c r="AH91" s="94">
        <v>123.458</v>
      </c>
      <c r="AI91" s="94">
        <v>123.721</v>
      </c>
      <c r="AJ91" s="94">
        <v>123.97499999999999</v>
      </c>
      <c r="AK91" s="94">
        <v>124.328</v>
      </c>
      <c r="AL91" s="94">
        <v>124.84699999999999</v>
      </c>
      <c r="AM91" s="94">
        <v>125.56</v>
      </c>
      <c r="AN91" s="94">
        <v>126.467</v>
      </c>
      <c r="AO91" s="94">
        <v>127.55800000000001</v>
      </c>
      <c r="AP91" s="94">
        <v>128.80799999999999</v>
      </c>
      <c r="AQ91" s="94">
        <v>130.18899999999999</v>
      </c>
      <c r="AR91" s="94">
        <v>131.672</v>
      </c>
      <c r="AS91" s="94">
        <v>133.22900000000001</v>
      </c>
      <c r="AT91" s="94">
        <v>134.83699999999999</v>
      </c>
      <c r="AU91" s="94">
        <v>136.47999999999999</v>
      </c>
      <c r="AV91" s="94">
        <v>138.13999999999999</v>
      </c>
      <c r="AW91" s="94">
        <v>139.80600000000001</v>
      </c>
      <c r="AX91" s="94">
        <v>141.46700000000001</v>
      </c>
      <c r="AY91" s="94">
        <v>143.11600000000001</v>
      </c>
      <c r="AZ91" s="94">
        <v>144.74700000000001</v>
      </c>
      <c r="BA91" s="94">
        <v>146.358</v>
      </c>
      <c r="BB91" s="94"/>
      <c r="BC91" s="94"/>
      <c r="BD91" s="94"/>
      <c r="BE91" s="94"/>
      <c r="BF91" s="94"/>
      <c r="BG91" s="94"/>
      <c r="BH91" s="94"/>
    </row>
    <row r="92" spans="1:60">
      <c r="A92" s="92"/>
      <c r="B92" s="93" t="s">
        <v>172</v>
      </c>
      <c r="C92" s="94">
        <v>79.058999999999997</v>
      </c>
      <c r="D92" s="94">
        <v>79.421999999999997</v>
      </c>
      <c r="E92" s="94">
        <v>79.048000000000002</v>
      </c>
      <c r="F92" s="94">
        <v>79.007000000000005</v>
      </c>
      <c r="G92" s="94">
        <v>79.704999999999998</v>
      </c>
      <c r="H92" s="94">
        <v>81.613</v>
      </c>
      <c r="I92" s="94">
        <v>84.46</v>
      </c>
      <c r="J92" s="94">
        <v>87.596999999999994</v>
      </c>
      <c r="K92" s="94">
        <v>91.179000000000002</v>
      </c>
      <c r="L92" s="94">
        <v>94.727999999999994</v>
      </c>
      <c r="M92" s="94">
        <v>97.953000000000003</v>
      </c>
      <c r="N92" s="94">
        <v>100.78100000000001</v>
      </c>
      <c r="O92" s="94">
        <v>103.55800000000001</v>
      </c>
      <c r="P92" s="94">
        <v>106.249</v>
      </c>
      <c r="Q92" s="94">
        <v>108.947</v>
      </c>
      <c r="R92" s="94">
        <v>111.49299999999999</v>
      </c>
      <c r="S92" s="94">
        <v>111.703</v>
      </c>
      <c r="T92" s="94">
        <v>111.024</v>
      </c>
      <c r="U92" s="94">
        <v>110.28700000000001</v>
      </c>
      <c r="V92" s="94">
        <v>110.864</v>
      </c>
      <c r="W92" s="94">
        <v>112.479</v>
      </c>
      <c r="X92" s="94">
        <v>113.988</v>
      </c>
      <c r="Y92" s="94">
        <v>115.351</v>
      </c>
      <c r="Z92" s="94">
        <v>116.194</v>
      </c>
      <c r="AA92" s="94">
        <v>115.89100000000001</v>
      </c>
      <c r="AB92" s="94">
        <v>114.99299999999999</v>
      </c>
      <c r="AC92" s="94">
        <v>114.105</v>
      </c>
      <c r="AD92" s="94">
        <v>113.464</v>
      </c>
      <c r="AE92" s="94">
        <v>113.78</v>
      </c>
      <c r="AF92" s="94">
        <v>115.208</v>
      </c>
      <c r="AG92" s="94">
        <v>117.02</v>
      </c>
      <c r="AH92" s="94">
        <v>118.627</v>
      </c>
      <c r="AI92" s="94">
        <v>120.01600000000001</v>
      </c>
      <c r="AJ92" s="94">
        <v>121.217</v>
      </c>
      <c r="AK92" s="94">
        <v>122.26600000000001</v>
      </c>
      <c r="AL92" s="94">
        <v>123.212</v>
      </c>
      <c r="AM92" s="94">
        <v>124.108</v>
      </c>
      <c r="AN92" s="94">
        <v>124.997</v>
      </c>
      <c r="AO92" s="94">
        <v>125.92</v>
      </c>
      <c r="AP92" s="94">
        <v>126.902</v>
      </c>
      <c r="AQ92" s="94">
        <v>127.962</v>
      </c>
      <c r="AR92" s="94">
        <v>129.10599999999999</v>
      </c>
      <c r="AS92" s="94">
        <v>130.33699999999999</v>
      </c>
      <c r="AT92" s="94">
        <v>131.65</v>
      </c>
      <c r="AU92" s="94">
        <v>133.04</v>
      </c>
      <c r="AV92" s="94">
        <v>134.49700000000001</v>
      </c>
      <c r="AW92" s="94">
        <v>136.011</v>
      </c>
      <c r="AX92" s="94">
        <v>137.57300000000001</v>
      </c>
      <c r="AY92" s="94">
        <v>139.172</v>
      </c>
      <c r="AZ92" s="94">
        <v>140.79900000000001</v>
      </c>
      <c r="BA92" s="94">
        <v>142.446</v>
      </c>
      <c r="BB92" s="94"/>
      <c r="BC92" s="94"/>
      <c r="BD92" s="94"/>
      <c r="BE92" s="94"/>
      <c r="BF92" s="94"/>
      <c r="BG92" s="94"/>
      <c r="BH92" s="94"/>
    </row>
    <row r="93" spans="1:60">
      <c r="A93" s="92"/>
      <c r="B93" s="93" t="s">
        <v>173</v>
      </c>
      <c r="C93" s="94">
        <v>79.001999999999995</v>
      </c>
      <c r="D93" s="94">
        <v>74.447999999999993</v>
      </c>
      <c r="E93" s="94">
        <v>70.236000000000004</v>
      </c>
      <c r="F93" s="94">
        <v>67.278000000000006</v>
      </c>
      <c r="G93" s="94">
        <v>65.972999999999999</v>
      </c>
      <c r="H93" s="94">
        <v>66.644000000000005</v>
      </c>
      <c r="I93" s="94">
        <v>69.174000000000007</v>
      </c>
      <c r="J93" s="94">
        <v>72.043000000000006</v>
      </c>
      <c r="K93" s="94">
        <v>75.296999999999997</v>
      </c>
      <c r="L93" s="94">
        <v>78.543999999999997</v>
      </c>
      <c r="M93" s="94">
        <v>81.540000000000006</v>
      </c>
      <c r="N93" s="94">
        <v>84.221000000000004</v>
      </c>
      <c r="O93" s="94">
        <v>86.873999999999995</v>
      </c>
      <c r="P93" s="94">
        <v>89.468000000000004</v>
      </c>
      <c r="Q93" s="94">
        <v>92.08</v>
      </c>
      <c r="R93" s="94">
        <v>94.941999999999993</v>
      </c>
      <c r="S93" s="94">
        <v>98.325000000000003</v>
      </c>
      <c r="T93" s="94">
        <v>101.23699999999999</v>
      </c>
      <c r="U93" s="94">
        <v>104.511</v>
      </c>
      <c r="V93" s="94">
        <v>106.47199999999999</v>
      </c>
      <c r="W93" s="94">
        <v>107.625</v>
      </c>
      <c r="X93" s="94">
        <v>108.479</v>
      </c>
      <c r="Y93" s="94">
        <v>108.56100000000001</v>
      </c>
      <c r="Z93" s="94">
        <v>108.45699999999999</v>
      </c>
      <c r="AA93" s="94">
        <v>108.26300000000001</v>
      </c>
      <c r="AB93" s="94">
        <v>108.78400000000001</v>
      </c>
      <c r="AC93" s="94">
        <v>110.10599999999999</v>
      </c>
      <c r="AD93" s="94">
        <v>111.34</v>
      </c>
      <c r="AE93" s="94">
        <v>112.048</v>
      </c>
      <c r="AF93" s="94">
        <v>112.196</v>
      </c>
      <c r="AG93" s="94">
        <v>112.465</v>
      </c>
      <c r="AH93" s="94">
        <v>113.178</v>
      </c>
      <c r="AI93" s="94">
        <v>114.184</v>
      </c>
      <c r="AJ93" s="94">
        <v>115.304</v>
      </c>
      <c r="AK93" s="94">
        <v>116.43300000000001</v>
      </c>
      <c r="AL93" s="94">
        <v>117.53700000000001</v>
      </c>
      <c r="AM93" s="94">
        <v>118.60899999999999</v>
      </c>
      <c r="AN93" s="94">
        <v>119.648</v>
      </c>
      <c r="AO93" s="94">
        <v>120.664</v>
      </c>
      <c r="AP93" s="94">
        <v>121.66800000000001</v>
      </c>
      <c r="AQ93" s="94">
        <v>122.675</v>
      </c>
      <c r="AR93" s="94">
        <v>123.7</v>
      </c>
      <c r="AS93" s="94">
        <v>124.754</v>
      </c>
      <c r="AT93" s="94">
        <v>125.849</v>
      </c>
      <c r="AU93" s="94">
        <v>126.99</v>
      </c>
      <c r="AV93" s="94">
        <v>128.18299999999999</v>
      </c>
      <c r="AW93" s="94">
        <v>129.43</v>
      </c>
      <c r="AX93" s="94">
        <v>130.72999999999999</v>
      </c>
      <c r="AY93" s="94">
        <v>132.08199999999999</v>
      </c>
      <c r="AZ93" s="94">
        <v>133.482</v>
      </c>
      <c r="BA93" s="94">
        <v>134.92599999999999</v>
      </c>
      <c r="BB93" s="94"/>
      <c r="BC93" s="94"/>
      <c r="BD93" s="94"/>
      <c r="BE93" s="94"/>
      <c r="BF93" s="94"/>
      <c r="BG93" s="94"/>
      <c r="BH93" s="94"/>
    </row>
    <row r="94" spans="1:60">
      <c r="A94" s="92"/>
      <c r="B94" s="93" t="s">
        <v>174</v>
      </c>
      <c r="C94" s="94">
        <v>80.507000000000005</v>
      </c>
      <c r="D94" s="94">
        <v>79.241</v>
      </c>
      <c r="E94" s="94">
        <v>77.379000000000005</v>
      </c>
      <c r="F94" s="94">
        <v>75.290000000000006</v>
      </c>
      <c r="G94" s="94">
        <v>73.463999999999999</v>
      </c>
      <c r="H94" s="94">
        <v>72.814999999999998</v>
      </c>
      <c r="I94" s="94">
        <v>74.135999999999996</v>
      </c>
      <c r="J94" s="94">
        <v>75.747</v>
      </c>
      <c r="K94" s="94">
        <v>77.671000000000006</v>
      </c>
      <c r="L94" s="94">
        <v>79.492999999999995</v>
      </c>
      <c r="M94" s="94">
        <v>80.971999999999994</v>
      </c>
      <c r="N94" s="94">
        <v>82.064999999999998</v>
      </c>
      <c r="O94" s="94">
        <v>83.061999999999998</v>
      </c>
      <c r="P94" s="94">
        <v>83.941999999999993</v>
      </c>
      <c r="Q94" s="94">
        <v>84.778000000000006</v>
      </c>
      <c r="R94" s="94">
        <v>84.272000000000006</v>
      </c>
      <c r="S94" s="94">
        <v>83.524000000000001</v>
      </c>
      <c r="T94" s="94">
        <v>84.778000000000006</v>
      </c>
      <c r="U94" s="94">
        <v>86.894000000000005</v>
      </c>
      <c r="V94" s="94">
        <v>90.751000000000005</v>
      </c>
      <c r="W94" s="94">
        <v>94.936999999999998</v>
      </c>
      <c r="X94" s="94">
        <v>99.805000000000007</v>
      </c>
      <c r="Y94" s="94">
        <v>103.94799999999999</v>
      </c>
      <c r="Z94" s="94">
        <v>106.538</v>
      </c>
      <c r="AA94" s="94">
        <v>106.947</v>
      </c>
      <c r="AB94" s="94">
        <v>106.712</v>
      </c>
      <c r="AC94" s="94">
        <v>105.81100000000001</v>
      </c>
      <c r="AD94" s="94">
        <v>105.035</v>
      </c>
      <c r="AE94" s="94">
        <v>105.221</v>
      </c>
      <c r="AF94" s="94">
        <v>107.495</v>
      </c>
      <c r="AG94" s="94">
        <v>110.29900000000001</v>
      </c>
      <c r="AH94" s="94">
        <v>112.663</v>
      </c>
      <c r="AI94" s="94">
        <v>114.768</v>
      </c>
      <c r="AJ94" s="94">
        <v>116.727</v>
      </c>
      <c r="AK94" s="94">
        <v>118.56399999999999</v>
      </c>
      <c r="AL94" s="94">
        <v>120.29600000000001</v>
      </c>
      <c r="AM94" s="94">
        <v>121.93600000000001</v>
      </c>
      <c r="AN94" s="94">
        <v>123.499</v>
      </c>
      <c r="AO94" s="94">
        <v>125.009</v>
      </c>
      <c r="AP94" s="94">
        <v>126.471</v>
      </c>
      <c r="AQ94" s="94">
        <v>127.893</v>
      </c>
      <c r="AR94" s="94">
        <v>129.28200000000001</v>
      </c>
      <c r="AS94" s="94">
        <v>130.64599999999999</v>
      </c>
      <c r="AT94" s="94">
        <v>131.99700000000001</v>
      </c>
      <c r="AU94" s="94">
        <v>133.346</v>
      </c>
      <c r="AV94" s="94">
        <v>134.702</v>
      </c>
      <c r="AW94" s="94">
        <v>136.07400000000001</v>
      </c>
      <c r="AX94" s="94">
        <v>137.46700000000001</v>
      </c>
      <c r="AY94" s="94">
        <v>138.887</v>
      </c>
      <c r="AZ94" s="94">
        <v>140.33799999999999</v>
      </c>
      <c r="BA94" s="94">
        <v>141.82599999999999</v>
      </c>
      <c r="BB94" s="94"/>
      <c r="BC94" s="94"/>
      <c r="BD94" s="94"/>
      <c r="BE94" s="94"/>
      <c r="BF94" s="94"/>
      <c r="BG94" s="94"/>
      <c r="BH94" s="94"/>
    </row>
    <row r="95" spans="1:60">
      <c r="A95" s="92"/>
      <c r="B95" s="93" t="s">
        <v>175</v>
      </c>
      <c r="C95" s="94">
        <v>81.513999999999996</v>
      </c>
      <c r="D95" s="94">
        <v>81.287999999999997</v>
      </c>
      <c r="E95" s="94">
        <v>80.796000000000006</v>
      </c>
      <c r="F95" s="94">
        <v>80.34</v>
      </c>
      <c r="G95" s="94">
        <v>80.427000000000007</v>
      </c>
      <c r="H95" s="94">
        <v>81.396000000000001</v>
      </c>
      <c r="I95" s="94">
        <v>82.168000000000006</v>
      </c>
      <c r="J95" s="94">
        <v>83.010999999999996</v>
      </c>
      <c r="K95" s="94">
        <v>84.137</v>
      </c>
      <c r="L95" s="94">
        <v>85.087999999999994</v>
      </c>
      <c r="M95" s="94">
        <v>85.614000000000004</v>
      </c>
      <c r="N95" s="94">
        <v>85.677000000000007</v>
      </c>
      <c r="O95" s="94">
        <v>85.594999999999999</v>
      </c>
      <c r="P95" s="94">
        <v>85.346999999999994</v>
      </c>
      <c r="Q95" s="94">
        <v>85.01</v>
      </c>
      <c r="R95" s="94">
        <v>84.465000000000003</v>
      </c>
      <c r="S95" s="94">
        <v>86.3</v>
      </c>
      <c r="T95" s="94">
        <v>87.605000000000004</v>
      </c>
      <c r="U95" s="94">
        <v>88.542000000000002</v>
      </c>
      <c r="V95" s="94">
        <v>89.802999999999997</v>
      </c>
      <c r="W95" s="94">
        <v>91.201999999999998</v>
      </c>
      <c r="X95" s="94">
        <v>92.07</v>
      </c>
      <c r="Y95" s="94">
        <v>95.105999999999995</v>
      </c>
      <c r="Z95" s="94">
        <v>97.703999999999994</v>
      </c>
      <c r="AA95" s="94">
        <v>100.916</v>
      </c>
      <c r="AB95" s="94">
        <v>103.005</v>
      </c>
      <c r="AC95" s="94">
        <v>104.71599999999999</v>
      </c>
      <c r="AD95" s="94">
        <v>105.938</v>
      </c>
      <c r="AE95" s="94">
        <v>107.351</v>
      </c>
      <c r="AF95" s="94">
        <v>107.55500000000001</v>
      </c>
      <c r="AG95" s="94">
        <v>107.68600000000001</v>
      </c>
      <c r="AH95" s="94">
        <v>108.307</v>
      </c>
      <c r="AI95" s="94">
        <v>109.232</v>
      </c>
      <c r="AJ95" s="94">
        <v>110.363</v>
      </c>
      <c r="AK95" s="94">
        <v>111.639</v>
      </c>
      <c r="AL95" s="94">
        <v>113.012</v>
      </c>
      <c r="AM95" s="94">
        <v>114.44499999999999</v>
      </c>
      <c r="AN95" s="94">
        <v>115.911</v>
      </c>
      <c r="AO95" s="94">
        <v>117.392</v>
      </c>
      <c r="AP95" s="94">
        <v>118.875</v>
      </c>
      <c r="AQ95" s="94">
        <v>120.352</v>
      </c>
      <c r="AR95" s="94">
        <v>121.81699999999999</v>
      </c>
      <c r="AS95" s="94">
        <v>123.267</v>
      </c>
      <c r="AT95" s="94">
        <v>124.7</v>
      </c>
      <c r="AU95" s="94">
        <v>126.117</v>
      </c>
      <c r="AV95" s="94">
        <v>127.52200000000001</v>
      </c>
      <c r="AW95" s="94">
        <v>128.91900000000001</v>
      </c>
      <c r="AX95" s="94">
        <v>130.31200000000001</v>
      </c>
      <c r="AY95" s="94">
        <v>131.70699999999999</v>
      </c>
      <c r="AZ95" s="94">
        <v>133.10900000000001</v>
      </c>
      <c r="BA95" s="94">
        <v>134.52199999999999</v>
      </c>
      <c r="BB95" s="94"/>
      <c r="BC95" s="94"/>
      <c r="BD95" s="94"/>
      <c r="BE95" s="94"/>
      <c r="BF95" s="94"/>
      <c r="BG95" s="94"/>
      <c r="BH95" s="94"/>
    </row>
    <row r="96" spans="1:60">
      <c r="A96" s="92"/>
      <c r="B96" s="93" t="s">
        <v>176</v>
      </c>
      <c r="C96" s="94">
        <v>72.444000000000003</v>
      </c>
      <c r="D96" s="94">
        <v>75.105000000000004</v>
      </c>
      <c r="E96" s="94">
        <v>75.332999999999998</v>
      </c>
      <c r="F96" s="94">
        <v>76.555999999999997</v>
      </c>
      <c r="G96" s="94">
        <v>78.168999999999997</v>
      </c>
      <c r="H96" s="94">
        <v>80.146000000000001</v>
      </c>
      <c r="I96" s="94">
        <v>81.884</v>
      </c>
      <c r="J96" s="94">
        <v>83.747</v>
      </c>
      <c r="K96" s="94">
        <v>85.960999999999999</v>
      </c>
      <c r="L96" s="94">
        <v>88.066999999999993</v>
      </c>
      <c r="M96" s="94">
        <v>89.8</v>
      </c>
      <c r="N96" s="94">
        <v>91.108000000000004</v>
      </c>
      <c r="O96" s="94">
        <v>92.314999999999998</v>
      </c>
      <c r="P96" s="94">
        <v>93.394000000000005</v>
      </c>
      <c r="Q96" s="94">
        <v>94.43</v>
      </c>
      <c r="R96" s="94">
        <v>94.194999999999993</v>
      </c>
      <c r="S96" s="94">
        <v>92.245999999999995</v>
      </c>
      <c r="T96" s="94">
        <v>89.97</v>
      </c>
      <c r="U96" s="94">
        <v>88.584000000000003</v>
      </c>
      <c r="V96" s="94">
        <v>88.945999999999998</v>
      </c>
      <c r="W96" s="94">
        <v>90.578000000000003</v>
      </c>
      <c r="X96" s="94">
        <v>93.86</v>
      </c>
      <c r="Y96" s="94">
        <v>95.96</v>
      </c>
      <c r="Z96" s="94">
        <v>97.216999999999999</v>
      </c>
      <c r="AA96" s="94">
        <v>97.158000000000001</v>
      </c>
      <c r="AB96" s="94">
        <v>96.305000000000007</v>
      </c>
      <c r="AC96" s="94">
        <v>95.992999999999995</v>
      </c>
      <c r="AD96" s="94">
        <v>97.260999999999996</v>
      </c>
      <c r="AE96" s="94">
        <v>99.322000000000003</v>
      </c>
      <c r="AF96" s="94">
        <v>101.255</v>
      </c>
      <c r="AG96" s="94">
        <v>102.907</v>
      </c>
      <c r="AH96" s="94">
        <v>104.349</v>
      </c>
      <c r="AI96" s="94">
        <v>105.652</v>
      </c>
      <c r="AJ96" s="94">
        <v>106.88800000000001</v>
      </c>
      <c r="AK96" s="94">
        <v>108.117</v>
      </c>
      <c r="AL96" s="94">
        <v>109.366</v>
      </c>
      <c r="AM96" s="94">
        <v>110.648</v>
      </c>
      <c r="AN96" s="94">
        <v>111.96599999999999</v>
      </c>
      <c r="AO96" s="94">
        <v>113.324</v>
      </c>
      <c r="AP96" s="94">
        <v>114.717</v>
      </c>
      <c r="AQ96" s="94">
        <v>116.13800000000001</v>
      </c>
      <c r="AR96" s="94">
        <v>117.581</v>
      </c>
      <c r="AS96" s="94">
        <v>119.038</v>
      </c>
      <c r="AT96" s="94">
        <v>120.504</v>
      </c>
      <c r="AU96" s="94">
        <v>121.97499999999999</v>
      </c>
      <c r="AV96" s="94">
        <v>123.447</v>
      </c>
      <c r="AW96" s="94">
        <v>124.917</v>
      </c>
      <c r="AX96" s="94">
        <v>126.386</v>
      </c>
      <c r="AY96" s="94">
        <v>127.852</v>
      </c>
      <c r="AZ96" s="94">
        <v>129.316</v>
      </c>
      <c r="BA96" s="94">
        <v>130.78200000000001</v>
      </c>
      <c r="BB96" s="94"/>
      <c r="BC96" s="94"/>
      <c r="BD96" s="94"/>
      <c r="BE96" s="94"/>
      <c r="BF96" s="94"/>
      <c r="BG96" s="94"/>
      <c r="BH96" s="94"/>
    </row>
    <row r="97" spans="1:60">
      <c r="A97" s="92"/>
      <c r="B97" s="93" t="s">
        <v>177</v>
      </c>
      <c r="C97" s="94">
        <v>57.353999999999999</v>
      </c>
      <c r="D97" s="94">
        <v>58.375999999999998</v>
      </c>
      <c r="E97" s="94">
        <v>61.552999999999997</v>
      </c>
      <c r="F97" s="94">
        <v>63.713000000000001</v>
      </c>
      <c r="G97" s="94">
        <v>66.703000000000003</v>
      </c>
      <c r="H97" s="94">
        <v>70.046000000000006</v>
      </c>
      <c r="I97" s="94">
        <v>72.834000000000003</v>
      </c>
      <c r="J97" s="94">
        <v>75.77</v>
      </c>
      <c r="K97" s="94">
        <v>79.103999999999999</v>
      </c>
      <c r="L97" s="94">
        <v>82.426000000000002</v>
      </c>
      <c r="M97" s="94">
        <v>85.478999999999999</v>
      </c>
      <c r="N97" s="94">
        <v>88.197999999999993</v>
      </c>
      <c r="O97" s="94">
        <v>90.882999999999996</v>
      </c>
      <c r="P97" s="94">
        <v>93.504000000000005</v>
      </c>
      <c r="Q97" s="94">
        <v>96.138999999999996</v>
      </c>
      <c r="R97" s="94">
        <v>98.623000000000005</v>
      </c>
      <c r="S97" s="94">
        <v>99.775999999999996</v>
      </c>
      <c r="T97" s="94">
        <v>99.707999999999998</v>
      </c>
      <c r="U97" s="94">
        <v>99.893000000000001</v>
      </c>
      <c r="V97" s="94">
        <v>99.927000000000007</v>
      </c>
      <c r="W97" s="94">
        <v>99.037999999999997</v>
      </c>
      <c r="X97" s="94">
        <v>98.167000000000002</v>
      </c>
      <c r="Y97" s="94">
        <v>96.787999999999997</v>
      </c>
      <c r="Z97" s="94">
        <v>95.105000000000004</v>
      </c>
      <c r="AA97" s="94">
        <v>94.492000000000004</v>
      </c>
      <c r="AB97" s="94">
        <v>95.171999999999997</v>
      </c>
      <c r="AC97" s="94">
        <v>96.756</v>
      </c>
      <c r="AD97" s="94">
        <v>97.488</v>
      </c>
      <c r="AE97" s="94">
        <v>97.798000000000002</v>
      </c>
      <c r="AF97" s="94">
        <v>98.43</v>
      </c>
      <c r="AG97" s="94">
        <v>99.492000000000004</v>
      </c>
      <c r="AH97" s="94">
        <v>100.756</v>
      </c>
      <c r="AI97" s="94">
        <v>102.096</v>
      </c>
      <c r="AJ97" s="94">
        <v>103.47199999999999</v>
      </c>
      <c r="AK97" s="94">
        <v>104.845</v>
      </c>
      <c r="AL97" s="94">
        <v>106.209</v>
      </c>
      <c r="AM97" s="94">
        <v>107.57</v>
      </c>
      <c r="AN97" s="94">
        <v>108.932</v>
      </c>
      <c r="AO97" s="94">
        <v>110.306</v>
      </c>
      <c r="AP97" s="94">
        <v>111.697</v>
      </c>
      <c r="AQ97" s="94">
        <v>113.108</v>
      </c>
      <c r="AR97" s="94">
        <v>114.54</v>
      </c>
      <c r="AS97" s="94">
        <v>115.991</v>
      </c>
      <c r="AT97" s="94">
        <v>117.462</v>
      </c>
      <c r="AU97" s="94">
        <v>118.94799999999999</v>
      </c>
      <c r="AV97" s="94">
        <v>120.449</v>
      </c>
      <c r="AW97" s="94">
        <v>121.961</v>
      </c>
      <c r="AX97" s="94">
        <v>123.48099999999999</v>
      </c>
      <c r="AY97" s="94">
        <v>125.00700000000001</v>
      </c>
      <c r="AZ97" s="94">
        <v>126.538</v>
      </c>
      <c r="BA97" s="94">
        <v>128.07300000000001</v>
      </c>
      <c r="BB97" s="94"/>
      <c r="BC97" s="94"/>
      <c r="BD97" s="94"/>
      <c r="BE97" s="94"/>
      <c r="BF97" s="94"/>
      <c r="BG97" s="94"/>
      <c r="BH97" s="94"/>
    </row>
    <row r="98" spans="1:60">
      <c r="A98" s="92"/>
      <c r="B98" s="93" t="s">
        <v>178</v>
      </c>
      <c r="C98" s="94">
        <v>46.292999999999999</v>
      </c>
      <c r="D98" s="94">
        <v>47.228999999999999</v>
      </c>
      <c r="E98" s="94">
        <v>48.463000000000001</v>
      </c>
      <c r="F98" s="94">
        <v>50.654000000000003</v>
      </c>
      <c r="G98" s="94">
        <v>52.676000000000002</v>
      </c>
      <c r="H98" s="94">
        <v>54.82</v>
      </c>
      <c r="I98" s="94">
        <v>58.137999999999998</v>
      </c>
      <c r="J98" s="94">
        <v>61.784999999999997</v>
      </c>
      <c r="K98" s="94">
        <v>65.838999999999999</v>
      </c>
      <c r="L98" s="94">
        <v>69.966999999999999</v>
      </c>
      <c r="M98" s="94">
        <v>73.945999999999998</v>
      </c>
      <c r="N98" s="94">
        <v>77.703000000000003</v>
      </c>
      <c r="O98" s="94">
        <v>81.488</v>
      </c>
      <c r="P98" s="94">
        <v>85.272000000000006</v>
      </c>
      <c r="Q98" s="94">
        <v>89.123999999999995</v>
      </c>
      <c r="R98" s="94">
        <v>93.423000000000002</v>
      </c>
      <c r="S98" s="94">
        <v>95.370999999999995</v>
      </c>
      <c r="T98" s="94">
        <v>97.257000000000005</v>
      </c>
      <c r="U98" s="94">
        <v>98.843999999999994</v>
      </c>
      <c r="V98" s="94">
        <v>100.077</v>
      </c>
      <c r="W98" s="94">
        <v>102.104</v>
      </c>
      <c r="X98" s="94">
        <v>104.13800000000001</v>
      </c>
      <c r="Y98" s="94">
        <v>104.899</v>
      </c>
      <c r="Z98" s="94">
        <v>105.129</v>
      </c>
      <c r="AA98" s="94">
        <v>104.708</v>
      </c>
      <c r="AB98" s="94">
        <v>102.697</v>
      </c>
      <c r="AC98" s="94">
        <v>99.72</v>
      </c>
      <c r="AD98" s="94">
        <v>97.015000000000001</v>
      </c>
      <c r="AE98" s="94">
        <v>95.004999999999995</v>
      </c>
      <c r="AF98" s="94">
        <v>95.245000000000005</v>
      </c>
      <c r="AG98" s="94">
        <v>96.474000000000004</v>
      </c>
      <c r="AH98" s="94">
        <v>97.691999999999993</v>
      </c>
      <c r="AI98" s="94">
        <v>98.953000000000003</v>
      </c>
      <c r="AJ98" s="94">
        <v>100.268</v>
      </c>
      <c r="AK98" s="94">
        <v>101.614</v>
      </c>
      <c r="AL98" s="94">
        <v>102.98099999999999</v>
      </c>
      <c r="AM98" s="94">
        <v>104.364</v>
      </c>
      <c r="AN98" s="94">
        <v>105.755</v>
      </c>
      <c r="AO98" s="94">
        <v>107.15900000000001</v>
      </c>
      <c r="AP98" s="94">
        <v>108.57599999999999</v>
      </c>
      <c r="AQ98" s="94">
        <v>110.00700000000001</v>
      </c>
      <c r="AR98" s="94">
        <v>111.45399999999999</v>
      </c>
      <c r="AS98" s="94">
        <v>112.917</v>
      </c>
      <c r="AT98" s="94">
        <v>114.396</v>
      </c>
      <c r="AU98" s="94">
        <v>115.893</v>
      </c>
      <c r="AV98" s="94">
        <v>117.40600000000001</v>
      </c>
      <c r="AW98" s="94">
        <v>118.934</v>
      </c>
      <c r="AX98" s="94">
        <v>120.477</v>
      </c>
      <c r="AY98" s="94">
        <v>122.032</v>
      </c>
      <c r="AZ98" s="94">
        <v>123.6</v>
      </c>
      <c r="BA98" s="94">
        <v>125.178</v>
      </c>
      <c r="BB98" s="94"/>
      <c r="BC98" s="94"/>
      <c r="BD98" s="94"/>
      <c r="BE98" s="94"/>
      <c r="BF98" s="94"/>
      <c r="BG98" s="94"/>
      <c r="BH98" s="94"/>
    </row>
    <row r="99" spans="1:60">
      <c r="A99" s="92"/>
      <c r="B99" s="93" t="s">
        <v>179</v>
      </c>
      <c r="C99" s="94">
        <v>40.634</v>
      </c>
      <c r="D99" s="94">
        <v>40.54</v>
      </c>
      <c r="E99" s="94">
        <v>40.902000000000001</v>
      </c>
      <c r="F99" s="94">
        <v>42.018999999999998</v>
      </c>
      <c r="G99" s="94">
        <v>43.411000000000001</v>
      </c>
      <c r="H99" s="94">
        <v>45.054000000000002</v>
      </c>
      <c r="I99" s="94">
        <v>47.948999999999998</v>
      </c>
      <c r="J99" s="94">
        <v>51.15</v>
      </c>
      <c r="K99" s="94">
        <v>54.698999999999998</v>
      </c>
      <c r="L99" s="94">
        <v>58.322000000000003</v>
      </c>
      <c r="M99" s="94">
        <v>61.832000000000001</v>
      </c>
      <c r="N99" s="94">
        <v>65.165000000000006</v>
      </c>
      <c r="O99" s="94">
        <v>68.53</v>
      </c>
      <c r="P99" s="94">
        <v>71.902000000000001</v>
      </c>
      <c r="Q99" s="94">
        <v>75.337000000000003</v>
      </c>
      <c r="R99" s="94">
        <v>79.793999999999997</v>
      </c>
      <c r="S99" s="94">
        <v>83.891000000000005</v>
      </c>
      <c r="T99" s="94">
        <v>86.224000000000004</v>
      </c>
      <c r="U99" s="94">
        <v>88.88</v>
      </c>
      <c r="V99" s="94">
        <v>92.378</v>
      </c>
      <c r="W99" s="94">
        <v>96.188000000000002</v>
      </c>
      <c r="X99" s="94">
        <v>99.245999999999995</v>
      </c>
      <c r="Y99" s="94">
        <v>101.938</v>
      </c>
      <c r="Z99" s="94">
        <v>103.5</v>
      </c>
      <c r="AA99" s="94">
        <v>104.28</v>
      </c>
      <c r="AB99" s="94">
        <v>105.346</v>
      </c>
      <c r="AC99" s="94">
        <v>106.101</v>
      </c>
      <c r="AD99" s="94">
        <v>105.788</v>
      </c>
      <c r="AE99" s="94">
        <v>105.22799999999999</v>
      </c>
      <c r="AF99" s="94">
        <v>103.956</v>
      </c>
      <c r="AG99" s="94">
        <v>102.79600000000001</v>
      </c>
      <c r="AH99" s="94">
        <v>102.113</v>
      </c>
      <c r="AI99" s="94">
        <v>101.82299999999999</v>
      </c>
      <c r="AJ99" s="94">
        <v>101.86199999999999</v>
      </c>
      <c r="AK99" s="94">
        <v>102.155</v>
      </c>
      <c r="AL99" s="94">
        <v>102.655</v>
      </c>
      <c r="AM99" s="94">
        <v>103.32599999999999</v>
      </c>
      <c r="AN99" s="94">
        <v>104.13800000000001</v>
      </c>
      <c r="AO99" s="94">
        <v>105.071</v>
      </c>
      <c r="AP99" s="94">
        <v>106.10599999999999</v>
      </c>
      <c r="AQ99" s="94">
        <v>107.226</v>
      </c>
      <c r="AR99" s="94">
        <v>108.419</v>
      </c>
      <c r="AS99" s="94">
        <v>109.67400000000001</v>
      </c>
      <c r="AT99" s="94">
        <v>110.982</v>
      </c>
      <c r="AU99" s="94">
        <v>112.337</v>
      </c>
      <c r="AV99" s="94">
        <v>113.732</v>
      </c>
      <c r="AW99" s="94">
        <v>115.163</v>
      </c>
      <c r="AX99" s="94">
        <v>116.626</v>
      </c>
      <c r="AY99" s="94">
        <v>118.117</v>
      </c>
      <c r="AZ99" s="94">
        <v>119.633</v>
      </c>
      <c r="BA99" s="94">
        <v>121.173</v>
      </c>
      <c r="BB99" s="94"/>
      <c r="BC99" s="94"/>
      <c r="BD99" s="94"/>
      <c r="BE99" s="94"/>
      <c r="BF99" s="94"/>
      <c r="BG99" s="94"/>
      <c r="BH99" s="94"/>
    </row>
    <row r="100" spans="1:60">
      <c r="A100" s="92"/>
      <c r="B100" s="93" t="s">
        <v>180</v>
      </c>
      <c r="C100" s="94">
        <v>40.177</v>
      </c>
      <c r="D100" s="94">
        <v>39.881</v>
      </c>
      <c r="E100" s="94">
        <v>39.316000000000003</v>
      </c>
      <c r="F100" s="94">
        <v>38.759</v>
      </c>
      <c r="G100" s="94">
        <v>38.884</v>
      </c>
      <c r="H100" s="94">
        <v>39.737000000000002</v>
      </c>
      <c r="I100" s="94">
        <v>41.578000000000003</v>
      </c>
      <c r="J100" s="94">
        <v>43.634</v>
      </c>
      <c r="K100" s="94">
        <v>45.942999999999998</v>
      </c>
      <c r="L100" s="94">
        <v>48.268999999999998</v>
      </c>
      <c r="M100" s="94">
        <v>50.460999999999999</v>
      </c>
      <c r="N100" s="94">
        <v>52.475000000000001</v>
      </c>
      <c r="O100" s="94">
        <v>54.485999999999997</v>
      </c>
      <c r="P100" s="94">
        <v>56.475000000000001</v>
      </c>
      <c r="Q100" s="94">
        <v>58.488</v>
      </c>
      <c r="R100" s="94">
        <v>60.869</v>
      </c>
      <c r="S100" s="94">
        <v>63.622</v>
      </c>
      <c r="T100" s="94">
        <v>68.531999999999996</v>
      </c>
      <c r="U100" s="94">
        <v>72.662000000000006</v>
      </c>
      <c r="V100" s="94">
        <v>77.183000000000007</v>
      </c>
      <c r="W100" s="94">
        <v>82.372</v>
      </c>
      <c r="X100" s="94">
        <v>87.504000000000005</v>
      </c>
      <c r="Y100" s="94">
        <v>90.009</v>
      </c>
      <c r="Z100" s="94">
        <v>92.691999999999993</v>
      </c>
      <c r="AA100" s="94">
        <v>95.25</v>
      </c>
      <c r="AB100" s="94">
        <v>97.866</v>
      </c>
      <c r="AC100" s="94">
        <v>99.941999999999993</v>
      </c>
      <c r="AD100" s="94">
        <v>101.916</v>
      </c>
      <c r="AE100" s="94">
        <v>103.24</v>
      </c>
      <c r="AF100" s="94">
        <v>104.062</v>
      </c>
      <c r="AG100" s="94">
        <v>104.392</v>
      </c>
      <c r="AH100" s="94">
        <v>104.477</v>
      </c>
      <c r="AI100" s="94">
        <v>104.46599999999999</v>
      </c>
      <c r="AJ100" s="94">
        <v>104.447</v>
      </c>
      <c r="AK100" s="94">
        <v>104.44499999999999</v>
      </c>
      <c r="AL100" s="94">
        <v>104.491</v>
      </c>
      <c r="AM100" s="94">
        <v>104.611</v>
      </c>
      <c r="AN100" s="94">
        <v>104.82</v>
      </c>
      <c r="AO100" s="94">
        <v>105.137</v>
      </c>
      <c r="AP100" s="94">
        <v>105.55800000000001</v>
      </c>
      <c r="AQ100" s="94">
        <v>106.07899999999999</v>
      </c>
      <c r="AR100" s="94">
        <v>106.696</v>
      </c>
      <c r="AS100" s="94">
        <v>107.402</v>
      </c>
      <c r="AT100" s="94">
        <v>108.19199999999999</v>
      </c>
      <c r="AU100" s="94">
        <v>109.05500000000001</v>
      </c>
      <c r="AV100" s="94">
        <v>109.98399999999999</v>
      </c>
      <c r="AW100" s="94">
        <v>110.974</v>
      </c>
      <c r="AX100" s="94">
        <v>112.017</v>
      </c>
      <c r="AY100" s="94">
        <v>113.108</v>
      </c>
      <c r="AZ100" s="94">
        <v>114.242</v>
      </c>
      <c r="BA100" s="94">
        <v>115.41500000000001</v>
      </c>
      <c r="BB100" s="94"/>
      <c r="BC100" s="94"/>
      <c r="BD100" s="94"/>
      <c r="BE100" s="94"/>
      <c r="BF100" s="94"/>
      <c r="BG100" s="94"/>
      <c r="BH100" s="94"/>
    </row>
    <row r="101" spans="1:60">
      <c r="A101" s="92"/>
      <c r="B101" s="93" t="s">
        <v>181</v>
      </c>
      <c r="C101" s="94">
        <v>40.323</v>
      </c>
      <c r="D101" s="94">
        <v>39.371000000000002</v>
      </c>
      <c r="E101" s="94">
        <v>38.594000000000001</v>
      </c>
      <c r="F101" s="94">
        <v>38.442999999999998</v>
      </c>
      <c r="G101" s="94">
        <v>38.523000000000003</v>
      </c>
      <c r="H101" s="94">
        <v>39.023000000000003</v>
      </c>
      <c r="I101" s="94">
        <v>39.935000000000002</v>
      </c>
      <c r="J101" s="94">
        <v>40.957000000000001</v>
      </c>
      <c r="K101" s="94">
        <v>42.158999999999999</v>
      </c>
      <c r="L101" s="94">
        <v>43.314999999999998</v>
      </c>
      <c r="M101" s="94">
        <v>44.295000000000002</v>
      </c>
      <c r="N101" s="94">
        <v>45.072000000000003</v>
      </c>
      <c r="O101" s="94">
        <v>45.804000000000002</v>
      </c>
      <c r="P101" s="94">
        <v>46.478999999999999</v>
      </c>
      <c r="Q101" s="94">
        <v>47.137</v>
      </c>
      <c r="R101" s="94">
        <v>48.347999999999999</v>
      </c>
      <c r="S101" s="94">
        <v>50.542000000000002</v>
      </c>
      <c r="T101" s="94">
        <v>53.109000000000002</v>
      </c>
      <c r="U101" s="94">
        <v>56.442</v>
      </c>
      <c r="V101" s="94">
        <v>59.662999999999997</v>
      </c>
      <c r="W101" s="94">
        <v>63.262999999999998</v>
      </c>
      <c r="X101" s="94">
        <v>67.034000000000006</v>
      </c>
      <c r="Y101" s="94">
        <v>72.221999999999994</v>
      </c>
      <c r="Z101" s="94">
        <v>76.64</v>
      </c>
      <c r="AA101" s="94">
        <v>80.457999999999998</v>
      </c>
      <c r="AB101" s="94">
        <v>84.912999999999997</v>
      </c>
      <c r="AC101" s="94">
        <v>89.263000000000005</v>
      </c>
      <c r="AD101" s="94">
        <v>90.882999999999996</v>
      </c>
      <c r="AE101" s="94">
        <v>93.120999999999995</v>
      </c>
      <c r="AF101" s="94">
        <v>94.727999999999994</v>
      </c>
      <c r="AG101" s="94">
        <v>95.912000000000006</v>
      </c>
      <c r="AH101" s="94">
        <v>96.930999999999997</v>
      </c>
      <c r="AI101" s="94">
        <v>97.771000000000001</v>
      </c>
      <c r="AJ101" s="94">
        <v>98.456999999999994</v>
      </c>
      <c r="AK101" s="94">
        <v>99.021000000000001</v>
      </c>
      <c r="AL101" s="94">
        <v>99.491</v>
      </c>
      <c r="AM101" s="94">
        <v>99.896000000000001</v>
      </c>
      <c r="AN101" s="94">
        <v>100.261</v>
      </c>
      <c r="AO101" s="94">
        <v>100.614</v>
      </c>
      <c r="AP101" s="94">
        <v>100.976</v>
      </c>
      <c r="AQ101" s="94">
        <v>101.363</v>
      </c>
      <c r="AR101" s="94">
        <v>101.788</v>
      </c>
      <c r="AS101" s="94">
        <v>102.261</v>
      </c>
      <c r="AT101" s="94">
        <v>102.788</v>
      </c>
      <c r="AU101" s="94">
        <v>103.371</v>
      </c>
      <c r="AV101" s="94">
        <v>104.01</v>
      </c>
      <c r="AW101" s="94">
        <v>104.706</v>
      </c>
      <c r="AX101" s="94">
        <v>105.459</v>
      </c>
      <c r="AY101" s="94">
        <v>106.268</v>
      </c>
      <c r="AZ101" s="94">
        <v>107.129</v>
      </c>
      <c r="BA101" s="94">
        <v>108.04</v>
      </c>
      <c r="BB101" s="94"/>
      <c r="BC101" s="94"/>
      <c r="BD101" s="94"/>
      <c r="BE101" s="94"/>
      <c r="BF101" s="94"/>
      <c r="BG101" s="94"/>
      <c r="BH101" s="94"/>
    </row>
    <row r="102" spans="1:60">
      <c r="A102" s="92"/>
      <c r="B102" s="93" t="s">
        <v>182</v>
      </c>
      <c r="C102" s="94">
        <v>36.133000000000003</v>
      </c>
      <c r="D102" s="94">
        <v>36.65</v>
      </c>
      <c r="E102" s="94">
        <v>37.1</v>
      </c>
      <c r="F102" s="94">
        <v>37.283999999999999</v>
      </c>
      <c r="G102" s="94">
        <v>37.682000000000002</v>
      </c>
      <c r="H102" s="94">
        <v>38.161999999999999</v>
      </c>
      <c r="I102" s="94">
        <v>38.572000000000003</v>
      </c>
      <c r="J102" s="94">
        <v>39.024000000000001</v>
      </c>
      <c r="K102" s="94">
        <v>39.612000000000002</v>
      </c>
      <c r="L102" s="94">
        <v>40.121000000000002</v>
      </c>
      <c r="M102" s="94">
        <v>40.433999999999997</v>
      </c>
      <c r="N102" s="94">
        <v>40.531999999999996</v>
      </c>
      <c r="O102" s="94">
        <v>40.563000000000002</v>
      </c>
      <c r="P102" s="94">
        <v>40.518999999999998</v>
      </c>
      <c r="Q102" s="94">
        <v>40.435000000000002</v>
      </c>
      <c r="R102" s="94">
        <v>40.72</v>
      </c>
      <c r="S102" s="94">
        <v>41.796999999999997</v>
      </c>
      <c r="T102" s="94">
        <v>43.195</v>
      </c>
      <c r="U102" s="94">
        <v>44.776000000000003</v>
      </c>
      <c r="V102" s="94">
        <v>46.86</v>
      </c>
      <c r="W102" s="94">
        <v>49.015000000000001</v>
      </c>
      <c r="X102" s="94">
        <v>52.064999999999998</v>
      </c>
      <c r="Y102" s="94">
        <v>55.23</v>
      </c>
      <c r="Z102" s="94">
        <v>58.823999999999998</v>
      </c>
      <c r="AA102" s="94">
        <v>61.69</v>
      </c>
      <c r="AB102" s="94">
        <v>64.225999999999999</v>
      </c>
      <c r="AC102" s="94">
        <v>66.906999999999996</v>
      </c>
      <c r="AD102" s="94">
        <v>72.218999999999994</v>
      </c>
      <c r="AE102" s="94">
        <v>76.114999999999995</v>
      </c>
      <c r="AF102" s="94">
        <v>78.769000000000005</v>
      </c>
      <c r="AG102" s="94">
        <v>80.856999999999999</v>
      </c>
      <c r="AH102" s="94">
        <v>82.808000000000007</v>
      </c>
      <c r="AI102" s="94">
        <v>84.555000000000007</v>
      </c>
      <c r="AJ102" s="94">
        <v>86.102000000000004</v>
      </c>
      <c r="AK102" s="94">
        <v>87.48</v>
      </c>
      <c r="AL102" s="94">
        <v>88.704999999999998</v>
      </c>
      <c r="AM102" s="94">
        <v>89.792000000000002</v>
      </c>
      <c r="AN102" s="94">
        <v>90.756</v>
      </c>
      <c r="AO102" s="94">
        <v>91.617999999999995</v>
      </c>
      <c r="AP102" s="94">
        <v>92.394999999999996</v>
      </c>
      <c r="AQ102" s="94">
        <v>93.105999999999995</v>
      </c>
      <c r="AR102" s="94">
        <v>93.766999999999996</v>
      </c>
      <c r="AS102" s="94">
        <v>94.394000000000005</v>
      </c>
      <c r="AT102" s="94">
        <v>95.004000000000005</v>
      </c>
      <c r="AU102" s="94">
        <v>95.602000000000004</v>
      </c>
      <c r="AV102" s="94">
        <v>96.197000000000003</v>
      </c>
      <c r="AW102" s="94">
        <v>96.801000000000002</v>
      </c>
      <c r="AX102" s="94">
        <v>97.421999999999997</v>
      </c>
      <c r="AY102" s="94">
        <v>98.063999999999993</v>
      </c>
      <c r="AZ102" s="94">
        <v>98.734999999999999</v>
      </c>
      <c r="BA102" s="94">
        <v>99.436999999999998</v>
      </c>
      <c r="BB102" s="94"/>
      <c r="BC102" s="94"/>
      <c r="BD102" s="94"/>
      <c r="BE102" s="94"/>
      <c r="BF102" s="94"/>
      <c r="BG102" s="94"/>
      <c r="BH102" s="94"/>
    </row>
    <row r="103" spans="1:60">
      <c r="A103" s="92"/>
      <c r="B103" s="93" t="s">
        <v>183</v>
      </c>
      <c r="C103" s="94">
        <v>29.571000000000002</v>
      </c>
      <c r="D103" s="94">
        <v>29.981999999999999</v>
      </c>
      <c r="E103" s="94">
        <v>30.556000000000001</v>
      </c>
      <c r="F103" s="94">
        <v>31.155000000000001</v>
      </c>
      <c r="G103" s="94">
        <v>31.504999999999999</v>
      </c>
      <c r="H103" s="94">
        <v>31.937000000000001</v>
      </c>
      <c r="I103" s="94">
        <v>32.448999999999998</v>
      </c>
      <c r="J103" s="94">
        <v>33.017000000000003</v>
      </c>
      <c r="K103" s="94">
        <v>33.713999999999999</v>
      </c>
      <c r="L103" s="94">
        <v>34.356000000000002</v>
      </c>
      <c r="M103" s="94">
        <v>34.841000000000001</v>
      </c>
      <c r="N103" s="94">
        <v>35.152999999999999</v>
      </c>
      <c r="O103" s="94">
        <v>35.417000000000002</v>
      </c>
      <c r="P103" s="94">
        <v>35.624000000000002</v>
      </c>
      <c r="Q103" s="94">
        <v>35.807000000000002</v>
      </c>
      <c r="R103" s="94">
        <v>35.813000000000002</v>
      </c>
      <c r="S103" s="94">
        <v>36.255000000000003</v>
      </c>
      <c r="T103" s="94">
        <v>36.578000000000003</v>
      </c>
      <c r="U103" s="94">
        <v>36.884999999999998</v>
      </c>
      <c r="V103" s="94">
        <v>37.613</v>
      </c>
      <c r="W103" s="94">
        <v>38.737000000000002</v>
      </c>
      <c r="X103" s="94">
        <v>40.137999999999998</v>
      </c>
      <c r="Y103" s="94">
        <v>41.518999999999998</v>
      </c>
      <c r="Z103" s="94">
        <v>43.301000000000002</v>
      </c>
      <c r="AA103" s="94">
        <v>45.12</v>
      </c>
      <c r="AB103" s="94">
        <v>46.865000000000002</v>
      </c>
      <c r="AC103" s="94">
        <v>49.264000000000003</v>
      </c>
      <c r="AD103" s="94">
        <v>52.107999999999997</v>
      </c>
      <c r="AE103" s="94">
        <v>55.884</v>
      </c>
      <c r="AF103" s="94">
        <v>58.976999999999997</v>
      </c>
      <c r="AG103" s="94">
        <v>61.707999999999998</v>
      </c>
      <c r="AH103" s="94">
        <v>64.364000000000004</v>
      </c>
      <c r="AI103" s="94">
        <v>66.850999999999999</v>
      </c>
      <c r="AJ103" s="94">
        <v>69.158000000000001</v>
      </c>
      <c r="AK103" s="94">
        <v>71.305000000000007</v>
      </c>
      <c r="AL103" s="94">
        <v>73.298000000000002</v>
      </c>
      <c r="AM103" s="94">
        <v>75.141999999999996</v>
      </c>
      <c r="AN103" s="94">
        <v>76.841999999999999</v>
      </c>
      <c r="AO103" s="94">
        <v>78.405000000000001</v>
      </c>
      <c r="AP103" s="94">
        <v>79.841999999999999</v>
      </c>
      <c r="AQ103" s="94">
        <v>81.161000000000001</v>
      </c>
      <c r="AR103" s="94">
        <v>82.373000000000005</v>
      </c>
      <c r="AS103" s="94">
        <v>83.491</v>
      </c>
      <c r="AT103" s="94">
        <v>84.527000000000001</v>
      </c>
      <c r="AU103" s="94">
        <v>85.484999999999999</v>
      </c>
      <c r="AV103" s="94">
        <v>86.373000000000005</v>
      </c>
      <c r="AW103" s="94">
        <v>87.206000000000003</v>
      </c>
      <c r="AX103" s="94">
        <v>87.994</v>
      </c>
      <c r="AY103" s="94">
        <v>88.748999999999995</v>
      </c>
      <c r="AZ103" s="94">
        <v>89.481999999999999</v>
      </c>
      <c r="BA103" s="94">
        <v>90.200999999999993</v>
      </c>
      <c r="BB103" s="94"/>
      <c r="BC103" s="94"/>
      <c r="BD103" s="94"/>
      <c r="BE103" s="94"/>
      <c r="BF103" s="94"/>
      <c r="BG103" s="94"/>
      <c r="BH103" s="94"/>
    </row>
    <row r="104" spans="1:60">
      <c r="A104" s="92"/>
      <c r="B104" s="93" t="s">
        <v>184</v>
      </c>
      <c r="C104" s="94">
        <v>21.039000000000001</v>
      </c>
      <c r="D104" s="94">
        <v>21.791</v>
      </c>
      <c r="E104" s="94">
        <v>22.617000000000001</v>
      </c>
      <c r="F104" s="94">
        <v>23.413</v>
      </c>
      <c r="G104" s="94">
        <v>24.123000000000001</v>
      </c>
      <c r="H104" s="94">
        <v>24.744</v>
      </c>
      <c r="I104" s="94">
        <v>25.367000000000001</v>
      </c>
      <c r="J104" s="94">
        <v>26.042000000000002</v>
      </c>
      <c r="K104" s="94">
        <v>26.832000000000001</v>
      </c>
      <c r="L104" s="94">
        <v>27.594999999999999</v>
      </c>
      <c r="M104" s="94">
        <v>28.247</v>
      </c>
      <c r="N104" s="94">
        <v>28.771000000000001</v>
      </c>
      <c r="O104" s="94">
        <v>29.268000000000001</v>
      </c>
      <c r="P104" s="94">
        <v>29.728999999999999</v>
      </c>
      <c r="Q104" s="94">
        <v>30.18</v>
      </c>
      <c r="R104" s="94">
        <v>30.876999999999999</v>
      </c>
      <c r="S104" s="94">
        <v>30.847999999999999</v>
      </c>
      <c r="T104" s="94">
        <v>30.928000000000001</v>
      </c>
      <c r="U104" s="94">
        <v>31.276</v>
      </c>
      <c r="V104" s="94">
        <v>31.763000000000002</v>
      </c>
      <c r="W104" s="94">
        <v>32.177999999999997</v>
      </c>
      <c r="X104" s="94">
        <v>32.741999999999997</v>
      </c>
      <c r="Y104" s="94">
        <v>33.072000000000003</v>
      </c>
      <c r="Z104" s="94">
        <v>33.390999999999998</v>
      </c>
      <c r="AA104" s="94">
        <v>33.735999999999997</v>
      </c>
      <c r="AB104" s="94">
        <v>34.53</v>
      </c>
      <c r="AC104" s="94">
        <v>35.500999999999998</v>
      </c>
      <c r="AD104" s="94">
        <v>36.639000000000003</v>
      </c>
      <c r="AE104" s="94">
        <v>38.293999999999997</v>
      </c>
      <c r="AF104" s="94">
        <v>40.631</v>
      </c>
      <c r="AG104" s="94">
        <v>43.286000000000001</v>
      </c>
      <c r="AH104" s="94">
        <v>45.984999999999999</v>
      </c>
      <c r="AI104" s="94">
        <v>48.671999999999997</v>
      </c>
      <c r="AJ104" s="94">
        <v>51.317</v>
      </c>
      <c r="AK104" s="94">
        <v>53.893999999999998</v>
      </c>
      <c r="AL104" s="94">
        <v>56.39</v>
      </c>
      <c r="AM104" s="94">
        <v>58.795000000000002</v>
      </c>
      <c r="AN104" s="94">
        <v>61.100999999999999</v>
      </c>
      <c r="AO104" s="94">
        <v>63.298999999999999</v>
      </c>
      <c r="AP104" s="94">
        <v>65.391000000000005</v>
      </c>
      <c r="AQ104" s="94">
        <v>67.378</v>
      </c>
      <c r="AR104" s="94">
        <v>69.257999999999996</v>
      </c>
      <c r="AS104" s="94">
        <v>71.034999999999997</v>
      </c>
      <c r="AT104" s="94">
        <v>72.713999999999999</v>
      </c>
      <c r="AU104" s="94">
        <v>74.287000000000006</v>
      </c>
      <c r="AV104" s="94">
        <v>75.757000000000005</v>
      </c>
      <c r="AW104" s="94">
        <v>77.132000000000005</v>
      </c>
      <c r="AX104" s="94">
        <v>78.421000000000006</v>
      </c>
      <c r="AY104" s="94">
        <v>79.632000000000005</v>
      </c>
      <c r="AZ104" s="94">
        <v>80.775999999999996</v>
      </c>
      <c r="BA104" s="94">
        <v>81.861000000000004</v>
      </c>
      <c r="BB104" s="94"/>
      <c r="BC104" s="94"/>
      <c r="BD104" s="94"/>
      <c r="BE104" s="94"/>
      <c r="BF104" s="94"/>
      <c r="BG104" s="94"/>
      <c r="BH104" s="94"/>
    </row>
    <row r="105" spans="1:60">
      <c r="A105" s="92"/>
      <c r="B105" s="93" t="s">
        <v>185</v>
      </c>
      <c r="C105" s="94">
        <v>12.381</v>
      </c>
      <c r="D105" s="94">
        <v>12.946</v>
      </c>
      <c r="E105" s="94">
        <v>13.619</v>
      </c>
      <c r="F105" s="94">
        <v>14.398999999999999</v>
      </c>
      <c r="G105" s="94">
        <v>15.076000000000001</v>
      </c>
      <c r="H105" s="94">
        <v>15.667999999999999</v>
      </c>
      <c r="I105" s="94">
        <v>16.242000000000001</v>
      </c>
      <c r="J105" s="94">
        <v>16.856999999999999</v>
      </c>
      <c r="K105" s="94">
        <v>17.559000000000001</v>
      </c>
      <c r="L105" s="94">
        <v>18.254999999999999</v>
      </c>
      <c r="M105" s="94">
        <v>18.888999999999999</v>
      </c>
      <c r="N105" s="94">
        <v>19.448</v>
      </c>
      <c r="O105" s="94">
        <v>19.997</v>
      </c>
      <c r="P105" s="94">
        <v>20.53</v>
      </c>
      <c r="Q105" s="94">
        <v>21.065000000000001</v>
      </c>
      <c r="R105" s="94">
        <v>21.946999999999999</v>
      </c>
      <c r="S105" s="94">
        <v>22.687999999999999</v>
      </c>
      <c r="T105" s="94">
        <v>23.248999999999999</v>
      </c>
      <c r="U105" s="94">
        <v>23.574999999999999</v>
      </c>
      <c r="V105" s="94">
        <v>24.100999999999999</v>
      </c>
      <c r="W105" s="94">
        <v>24.533999999999999</v>
      </c>
      <c r="X105" s="94">
        <v>24.829000000000001</v>
      </c>
      <c r="Y105" s="94">
        <v>25.206</v>
      </c>
      <c r="Z105" s="94">
        <v>25.423999999999999</v>
      </c>
      <c r="AA105" s="94">
        <v>25.52</v>
      </c>
      <c r="AB105" s="94">
        <v>25.741</v>
      </c>
      <c r="AC105" s="94">
        <v>25.942</v>
      </c>
      <c r="AD105" s="94">
        <v>26.291</v>
      </c>
      <c r="AE105" s="94">
        <v>26.908999999999999</v>
      </c>
      <c r="AF105" s="94">
        <v>28.193999999999999</v>
      </c>
      <c r="AG105" s="94">
        <v>29.869</v>
      </c>
      <c r="AH105" s="94">
        <v>31.713000000000001</v>
      </c>
      <c r="AI105" s="94">
        <v>33.680999999999997</v>
      </c>
      <c r="AJ105" s="94">
        <v>35.744</v>
      </c>
      <c r="AK105" s="94">
        <v>37.884999999999998</v>
      </c>
      <c r="AL105" s="94">
        <v>40.079000000000001</v>
      </c>
      <c r="AM105" s="94">
        <v>42.304000000000002</v>
      </c>
      <c r="AN105" s="94">
        <v>44.534999999999997</v>
      </c>
      <c r="AO105" s="94">
        <v>46.753</v>
      </c>
      <c r="AP105" s="94">
        <v>48.944000000000003</v>
      </c>
      <c r="AQ105" s="94">
        <v>51.094000000000001</v>
      </c>
      <c r="AR105" s="94">
        <v>53.192999999999998</v>
      </c>
      <c r="AS105" s="94">
        <v>55.23</v>
      </c>
      <c r="AT105" s="94">
        <v>57.201999999999998</v>
      </c>
      <c r="AU105" s="94">
        <v>59.088999999999999</v>
      </c>
      <c r="AV105" s="94">
        <v>60.884</v>
      </c>
      <c r="AW105" s="94">
        <v>62.585999999999999</v>
      </c>
      <c r="AX105" s="94">
        <v>64.195999999999998</v>
      </c>
      <c r="AY105" s="94">
        <v>65.715000000000003</v>
      </c>
      <c r="AZ105" s="94">
        <v>67.147000000000006</v>
      </c>
      <c r="BA105" s="94">
        <v>68.497</v>
      </c>
      <c r="BB105" s="94"/>
      <c r="BC105" s="94"/>
      <c r="BD105" s="94"/>
      <c r="BE105" s="94"/>
      <c r="BF105" s="94"/>
      <c r="BG105" s="94"/>
      <c r="BH105" s="94"/>
    </row>
    <row r="106" spans="1:60">
      <c r="A106" s="92"/>
      <c r="B106" s="93" t="s">
        <v>186</v>
      </c>
      <c r="C106" s="94">
        <v>9.8249999999999993</v>
      </c>
      <c r="D106" s="94">
        <v>10.147</v>
      </c>
      <c r="E106" s="94">
        <v>10.388</v>
      </c>
      <c r="F106" s="94">
        <v>10.66</v>
      </c>
      <c r="G106" s="94">
        <v>11.034000000000001</v>
      </c>
      <c r="H106" s="94">
        <v>11.42</v>
      </c>
      <c r="I106" s="94">
        <v>12.019</v>
      </c>
      <c r="J106" s="94">
        <v>12.68</v>
      </c>
      <c r="K106" s="94">
        <v>13.417999999999999</v>
      </c>
      <c r="L106" s="94">
        <v>14.164999999999999</v>
      </c>
      <c r="M106" s="94">
        <v>14.877000000000001</v>
      </c>
      <c r="N106" s="94">
        <v>15.54</v>
      </c>
      <c r="O106" s="94">
        <v>16.204000000000001</v>
      </c>
      <c r="P106" s="94">
        <v>16.864999999999998</v>
      </c>
      <c r="Q106" s="94">
        <v>17.536000000000001</v>
      </c>
      <c r="R106" s="94">
        <v>18.408999999999999</v>
      </c>
      <c r="S106" s="94">
        <v>18.716999999999999</v>
      </c>
      <c r="T106" s="94">
        <v>19.280999999999999</v>
      </c>
      <c r="U106" s="94">
        <v>20.021999999999998</v>
      </c>
      <c r="V106" s="94">
        <v>20.585999999999999</v>
      </c>
      <c r="W106" s="94">
        <v>21.286999999999999</v>
      </c>
      <c r="X106" s="94">
        <v>22.32</v>
      </c>
      <c r="Y106" s="94">
        <v>23.152000000000001</v>
      </c>
      <c r="Z106" s="94">
        <v>23.922000000000001</v>
      </c>
      <c r="AA106" s="94">
        <v>24.742000000000001</v>
      </c>
      <c r="AB106" s="94">
        <v>25.559000000000001</v>
      </c>
      <c r="AC106" s="94">
        <v>26.062000000000001</v>
      </c>
      <c r="AD106" s="94">
        <v>26.614999999999998</v>
      </c>
      <c r="AE106" s="94">
        <v>27.221</v>
      </c>
      <c r="AF106" s="94">
        <v>27.957999999999998</v>
      </c>
      <c r="AG106" s="94">
        <v>28.794</v>
      </c>
      <c r="AH106" s="94">
        <v>29.695</v>
      </c>
      <c r="AI106" s="94">
        <v>30.745999999999999</v>
      </c>
      <c r="AJ106" s="94">
        <v>31.922999999999998</v>
      </c>
      <c r="AK106" s="94">
        <v>33.292000000000002</v>
      </c>
      <c r="AL106" s="94">
        <v>34.857999999999997</v>
      </c>
      <c r="AM106" s="94">
        <v>36.593000000000004</v>
      </c>
      <c r="AN106" s="94">
        <v>38.499000000000002</v>
      </c>
      <c r="AO106" s="94">
        <v>40.542999999999999</v>
      </c>
      <c r="AP106" s="94">
        <v>42.707000000000001</v>
      </c>
      <c r="AQ106" s="94">
        <v>44.97</v>
      </c>
      <c r="AR106" s="94">
        <v>47.302</v>
      </c>
      <c r="AS106" s="94">
        <v>49.677999999999997</v>
      </c>
      <c r="AT106" s="94">
        <v>52.079000000000001</v>
      </c>
      <c r="AU106" s="94">
        <v>54.475000000000001</v>
      </c>
      <c r="AV106" s="94">
        <v>56.841999999999999</v>
      </c>
      <c r="AW106" s="94">
        <v>59.165999999999997</v>
      </c>
      <c r="AX106" s="94">
        <v>61.433</v>
      </c>
      <c r="AY106" s="94">
        <v>63.63</v>
      </c>
      <c r="AZ106" s="94">
        <v>65.751999999999995</v>
      </c>
      <c r="BA106" s="94">
        <v>67.793000000000006</v>
      </c>
      <c r="BB106" s="94"/>
      <c r="BC106" s="94"/>
      <c r="BD106" s="94"/>
      <c r="BE106" s="94"/>
      <c r="BF106" s="94"/>
      <c r="BG106" s="94"/>
      <c r="BH106" s="94"/>
    </row>
    <row r="107" spans="1:60">
      <c r="A107" s="92"/>
      <c r="B107" s="93"/>
      <c r="C107" s="94"/>
      <c r="D107" s="94"/>
      <c r="E107" s="94"/>
      <c r="F107" s="94"/>
      <c r="G107" s="94"/>
      <c r="H107" s="94"/>
      <c r="I107" s="94"/>
      <c r="J107" s="94"/>
      <c r="K107" s="94"/>
      <c r="L107" s="94"/>
      <c r="M107" s="94"/>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row>
    <row r="108" spans="1:60">
      <c r="A108" s="92"/>
      <c r="B108" s="96" t="s">
        <v>20</v>
      </c>
      <c r="C108" s="90">
        <v>1985</v>
      </c>
      <c r="D108" s="90">
        <v>1986</v>
      </c>
      <c r="E108" s="90">
        <v>1987</v>
      </c>
      <c r="F108" s="90">
        <v>1988</v>
      </c>
      <c r="G108" s="90">
        <v>1989</v>
      </c>
      <c r="H108" s="90">
        <v>1990</v>
      </c>
      <c r="I108" s="90">
        <v>1991</v>
      </c>
      <c r="J108" s="90">
        <v>1992</v>
      </c>
      <c r="K108" s="90">
        <v>1993</v>
      </c>
      <c r="L108" s="90">
        <v>1994</v>
      </c>
      <c r="M108" s="90">
        <v>1995</v>
      </c>
      <c r="N108" s="90">
        <v>1996</v>
      </c>
      <c r="O108" s="90">
        <v>1997</v>
      </c>
      <c r="P108" s="90">
        <v>1998</v>
      </c>
      <c r="Q108" s="90">
        <v>1999</v>
      </c>
      <c r="R108" s="90">
        <v>2000</v>
      </c>
      <c r="S108" s="90">
        <v>2001</v>
      </c>
      <c r="T108" s="90">
        <v>2002</v>
      </c>
      <c r="U108" s="90">
        <v>2003</v>
      </c>
      <c r="V108" s="90">
        <v>2004</v>
      </c>
      <c r="W108" s="90">
        <v>2005</v>
      </c>
      <c r="X108" s="90">
        <v>2006</v>
      </c>
      <c r="Y108" s="90">
        <v>2007</v>
      </c>
      <c r="Z108" s="90">
        <v>2008</v>
      </c>
      <c r="AA108" s="90">
        <v>2009</v>
      </c>
      <c r="AB108" s="90">
        <v>2010</v>
      </c>
      <c r="AC108" s="90">
        <v>2011</v>
      </c>
      <c r="AD108" s="90">
        <v>2012</v>
      </c>
      <c r="AE108" s="90">
        <v>2013</v>
      </c>
      <c r="AF108" s="90">
        <v>2014</v>
      </c>
      <c r="AG108" s="90">
        <v>2015</v>
      </c>
      <c r="AH108" s="90">
        <v>2016</v>
      </c>
      <c r="AI108" s="90">
        <v>2017</v>
      </c>
      <c r="AJ108" s="90">
        <v>2018</v>
      </c>
      <c r="AK108" s="90">
        <v>2019</v>
      </c>
      <c r="AL108" s="90">
        <v>2020</v>
      </c>
      <c r="AM108" s="90">
        <v>2021</v>
      </c>
      <c r="AN108" s="90">
        <v>2022</v>
      </c>
      <c r="AO108" s="90">
        <v>2023</v>
      </c>
      <c r="AP108" s="90">
        <v>2024</v>
      </c>
      <c r="AQ108" s="90">
        <v>2025</v>
      </c>
      <c r="AR108" s="90">
        <v>2026</v>
      </c>
      <c r="AS108" s="90">
        <v>2027</v>
      </c>
      <c r="AT108" s="90">
        <v>2028</v>
      </c>
      <c r="AU108" s="90">
        <v>2029</v>
      </c>
      <c r="AV108" s="90">
        <v>2030</v>
      </c>
      <c r="AW108" s="90">
        <v>2031</v>
      </c>
      <c r="AX108" s="90">
        <v>2032</v>
      </c>
      <c r="AY108" s="90">
        <v>2033</v>
      </c>
      <c r="AZ108" s="90">
        <v>2034</v>
      </c>
      <c r="BA108" s="90">
        <v>2035</v>
      </c>
      <c r="BB108" s="94"/>
      <c r="BC108" s="94"/>
      <c r="BD108" s="94"/>
      <c r="BE108" s="94"/>
      <c r="BF108" s="94"/>
      <c r="BG108" s="94"/>
      <c r="BH108" s="94"/>
    </row>
    <row r="109" spans="1:60">
      <c r="A109" s="92"/>
      <c r="B109" s="95" t="s">
        <v>153</v>
      </c>
      <c r="C109" s="98">
        <v>820.61699999999996</v>
      </c>
      <c r="D109" s="98">
        <v>812.64099999999996</v>
      </c>
      <c r="E109" s="98">
        <v>804.69</v>
      </c>
      <c r="F109" s="98">
        <v>800.39700000000005</v>
      </c>
      <c r="G109" s="98">
        <v>799.77599999999995</v>
      </c>
      <c r="H109" s="98">
        <v>801.93899999999996</v>
      </c>
      <c r="I109" s="98">
        <v>812.08500000000004</v>
      </c>
      <c r="J109" s="98">
        <v>828.29399999999998</v>
      </c>
      <c r="K109" s="98">
        <v>846.649</v>
      </c>
      <c r="L109" s="98">
        <v>863.10900000000004</v>
      </c>
      <c r="M109" s="98">
        <v>877.40700000000004</v>
      </c>
      <c r="N109" s="98">
        <v>886.32100000000003</v>
      </c>
      <c r="O109" s="98">
        <v>890.12</v>
      </c>
      <c r="P109" s="98">
        <v>893.221</v>
      </c>
      <c r="Q109" s="98">
        <v>898.36199999999997</v>
      </c>
      <c r="R109" s="98">
        <v>903.97699999999998</v>
      </c>
      <c r="S109" s="98">
        <v>907.64300000000003</v>
      </c>
      <c r="T109" s="98">
        <v>912.86199999999997</v>
      </c>
      <c r="U109" s="98">
        <v>921.07</v>
      </c>
      <c r="V109" s="98">
        <v>931.24400000000003</v>
      </c>
      <c r="W109" s="98">
        <v>941.82</v>
      </c>
      <c r="X109" s="98">
        <v>954.14599999999996</v>
      </c>
      <c r="Y109" s="98">
        <v>966.13900000000001</v>
      </c>
      <c r="Z109" s="98">
        <v>977.09500000000003</v>
      </c>
      <c r="AA109" s="98">
        <v>984.86599999999999</v>
      </c>
      <c r="AB109" s="98">
        <v>991.57600000000002</v>
      </c>
      <c r="AC109" s="98">
        <v>998.63499999999999</v>
      </c>
      <c r="AD109" s="98">
        <v>1006.807</v>
      </c>
      <c r="AE109" s="98">
        <v>1016.352</v>
      </c>
      <c r="AF109" s="98">
        <v>1025.7760000000001</v>
      </c>
      <c r="AG109" s="98">
        <v>1034.779</v>
      </c>
      <c r="AH109" s="98">
        <v>1043.723</v>
      </c>
      <c r="AI109" s="98">
        <v>1052.69</v>
      </c>
      <c r="AJ109" s="98">
        <v>1061.3920000000001</v>
      </c>
      <c r="AK109" s="98">
        <v>1069.5709999999999</v>
      </c>
      <c r="AL109" s="98">
        <v>1077.162</v>
      </c>
      <c r="AM109" s="98">
        <v>1084.1869999999999</v>
      </c>
      <c r="AN109" s="98">
        <v>1090.6420000000001</v>
      </c>
      <c r="AO109" s="98">
        <v>1096.5219999999999</v>
      </c>
      <c r="AP109" s="98">
        <v>1101.83</v>
      </c>
      <c r="AQ109" s="98">
        <v>1106.683</v>
      </c>
      <c r="AR109" s="98">
        <v>1111.384</v>
      </c>
      <c r="AS109" s="98">
        <v>1115.998</v>
      </c>
      <c r="AT109" s="98">
        <v>1120.511</v>
      </c>
      <c r="AU109" s="98">
        <v>1124.9100000000001</v>
      </c>
      <c r="AV109" s="98">
        <v>1129.1980000000001</v>
      </c>
      <c r="AW109" s="98">
        <v>1133.386</v>
      </c>
      <c r="AX109" s="98">
        <v>1137.4849999999999</v>
      </c>
      <c r="AY109" s="98">
        <v>1141.509</v>
      </c>
      <c r="AZ109" s="98">
        <v>1145.4690000000001</v>
      </c>
      <c r="BA109" s="98">
        <v>1149.357</v>
      </c>
      <c r="BB109" s="94"/>
      <c r="BC109" s="94"/>
      <c r="BD109" s="94"/>
      <c r="BE109" s="94"/>
      <c r="BF109" s="94"/>
      <c r="BG109" s="94"/>
      <c r="BH109" s="94"/>
    </row>
    <row r="110" spans="1:60">
      <c r="A110" s="92"/>
      <c r="B110" s="93" t="s">
        <v>169</v>
      </c>
      <c r="C110" s="94">
        <v>70.552999999999997</v>
      </c>
      <c r="D110" s="94">
        <v>68.381</v>
      </c>
      <c r="E110" s="94">
        <v>65.709000000000003</v>
      </c>
      <c r="F110" s="94">
        <v>63.256</v>
      </c>
      <c r="G110" s="94">
        <v>61.463999999999999</v>
      </c>
      <c r="H110" s="94">
        <v>60.335000000000001</v>
      </c>
      <c r="I110" s="94">
        <v>59.905000000000001</v>
      </c>
      <c r="J110" s="94">
        <v>59.892000000000003</v>
      </c>
      <c r="K110" s="94">
        <v>59.982999999999997</v>
      </c>
      <c r="L110" s="94">
        <v>59.89</v>
      </c>
      <c r="M110" s="94">
        <v>59.601999999999997</v>
      </c>
      <c r="N110" s="94">
        <v>58.914999999999999</v>
      </c>
      <c r="O110" s="94">
        <v>57.869</v>
      </c>
      <c r="P110" s="94">
        <v>56.765999999999998</v>
      </c>
      <c r="Q110" s="94">
        <v>55.781999999999996</v>
      </c>
      <c r="R110" s="94">
        <v>54.823</v>
      </c>
      <c r="S110" s="94">
        <v>54.485999999999997</v>
      </c>
      <c r="T110" s="94">
        <v>54.500999999999998</v>
      </c>
      <c r="U110" s="94">
        <v>55.158999999999999</v>
      </c>
      <c r="V110" s="94">
        <v>56.104999999999997</v>
      </c>
      <c r="W110" s="94">
        <v>57.057000000000002</v>
      </c>
      <c r="X110" s="94">
        <v>58.101999999999997</v>
      </c>
      <c r="Y110" s="94">
        <v>59.156999999999996</v>
      </c>
      <c r="Z110" s="94">
        <v>60.816000000000003</v>
      </c>
      <c r="AA110" s="94">
        <v>61.838999999999999</v>
      </c>
      <c r="AB110" s="94">
        <v>62.258000000000003</v>
      </c>
      <c r="AC110" s="94">
        <v>61.899000000000001</v>
      </c>
      <c r="AD110" s="94">
        <v>61.48</v>
      </c>
      <c r="AE110" s="94">
        <v>61.322000000000003</v>
      </c>
      <c r="AF110" s="94">
        <v>61.942</v>
      </c>
      <c r="AG110" s="94">
        <v>62.872</v>
      </c>
      <c r="AH110" s="94">
        <v>63.890999999999998</v>
      </c>
      <c r="AI110" s="94">
        <v>65.155000000000001</v>
      </c>
      <c r="AJ110" s="94">
        <v>66.55</v>
      </c>
      <c r="AK110" s="94">
        <v>67.849000000000004</v>
      </c>
      <c r="AL110" s="94">
        <v>68.998000000000005</v>
      </c>
      <c r="AM110" s="94">
        <v>70.022000000000006</v>
      </c>
      <c r="AN110" s="94">
        <v>70.938000000000002</v>
      </c>
      <c r="AO110" s="94">
        <v>71.762</v>
      </c>
      <c r="AP110" s="94">
        <v>72.507000000000005</v>
      </c>
      <c r="AQ110" s="94">
        <v>73.192999999999998</v>
      </c>
      <c r="AR110" s="94">
        <v>73.864000000000004</v>
      </c>
      <c r="AS110" s="94">
        <v>74.545000000000002</v>
      </c>
      <c r="AT110" s="94">
        <v>75.236000000000004</v>
      </c>
      <c r="AU110" s="94">
        <v>75.933000000000007</v>
      </c>
      <c r="AV110" s="94">
        <v>76.635999999999996</v>
      </c>
      <c r="AW110" s="94">
        <v>77.343000000000004</v>
      </c>
      <c r="AX110" s="94">
        <v>78.052999999999997</v>
      </c>
      <c r="AY110" s="94">
        <v>78.763999999999996</v>
      </c>
      <c r="AZ110" s="94">
        <v>79.477000000000004</v>
      </c>
      <c r="BA110" s="94">
        <v>80.17</v>
      </c>
      <c r="BB110" s="94"/>
      <c r="BC110" s="94"/>
      <c r="BD110" s="94"/>
      <c r="BE110" s="94"/>
      <c r="BF110" s="94"/>
      <c r="BG110" s="94"/>
      <c r="BH110" s="94"/>
    </row>
    <row r="111" spans="1:60">
      <c r="A111" s="92"/>
      <c r="B111" s="93" t="s">
        <v>170</v>
      </c>
      <c r="C111" s="94">
        <v>65.727999999999994</v>
      </c>
      <c r="D111" s="94">
        <v>66.179000000000002</v>
      </c>
      <c r="E111" s="94">
        <v>66.340999999999994</v>
      </c>
      <c r="F111" s="94">
        <v>66.418999999999997</v>
      </c>
      <c r="G111" s="94">
        <v>66.010999999999996</v>
      </c>
      <c r="H111" s="94">
        <v>65.268000000000001</v>
      </c>
      <c r="I111" s="94">
        <v>65.052999999999997</v>
      </c>
      <c r="J111" s="94">
        <v>65.284999999999997</v>
      </c>
      <c r="K111" s="94">
        <v>65.641000000000005</v>
      </c>
      <c r="L111" s="94">
        <v>65.805999999999997</v>
      </c>
      <c r="M111" s="94">
        <v>65.766999999999996</v>
      </c>
      <c r="N111" s="94">
        <v>65.295000000000002</v>
      </c>
      <c r="O111" s="94">
        <v>64.429000000000002</v>
      </c>
      <c r="P111" s="94">
        <v>63.503</v>
      </c>
      <c r="Q111" s="94">
        <v>62.712000000000003</v>
      </c>
      <c r="R111" s="94">
        <v>61.216000000000001</v>
      </c>
      <c r="S111" s="94">
        <v>59.505000000000003</v>
      </c>
      <c r="T111" s="94">
        <v>58.293999999999997</v>
      </c>
      <c r="U111" s="94">
        <v>57.768000000000001</v>
      </c>
      <c r="V111" s="94">
        <v>57.43</v>
      </c>
      <c r="W111" s="94">
        <v>57.466000000000001</v>
      </c>
      <c r="X111" s="94">
        <v>58.39</v>
      </c>
      <c r="Y111" s="94">
        <v>59.082999999999998</v>
      </c>
      <c r="Z111" s="94">
        <v>59.908000000000001</v>
      </c>
      <c r="AA111" s="94">
        <v>60.372999999999998</v>
      </c>
      <c r="AB111" s="94">
        <v>60.802999999999997</v>
      </c>
      <c r="AC111" s="94">
        <v>61.503</v>
      </c>
      <c r="AD111" s="94">
        <v>62.432000000000002</v>
      </c>
      <c r="AE111" s="94">
        <v>63.32</v>
      </c>
      <c r="AF111" s="94">
        <v>63.414000000000001</v>
      </c>
      <c r="AG111" s="94">
        <v>63.326999999999998</v>
      </c>
      <c r="AH111" s="94">
        <v>63.417000000000002</v>
      </c>
      <c r="AI111" s="94">
        <v>63.643999999999998</v>
      </c>
      <c r="AJ111" s="94">
        <v>64.031000000000006</v>
      </c>
      <c r="AK111" s="94">
        <v>64.588999999999999</v>
      </c>
      <c r="AL111" s="94">
        <v>65.272000000000006</v>
      </c>
      <c r="AM111" s="94">
        <v>66.028999999999996</v>
      </c>
      <c r="AN111" s="94">
        <v>66.825999999999993</v>
      </c>
      <c r="AO111" s="94">
        <v>67.638000000000005</v>
      </c>
      <c r="AP111" s="94">
        <v>68.447000000000003</v>
      </c>
      <c r="AQ111" s="94">
        <v>69.238</v>
      </c>
      <c r="AR111" s="94">
        <v>70.007999999999996</v>
      </c>
      <c r="AS111" s="94">
        <v>70.760999999999996</v>
      </c>
      <c r="AT111" s="94">
        <v>71.501000000000005</v>
      </c>
      <c r="AU111" s="94">
        <v>72.231999999999999</v>
      </c>
      <c r="AV111" s="94">
        <v>72.956999999999994</v>
      </c>
      <c r="AW111" s="94">
        <v>73.677999999999997</v>
      </c>
      <c r="AX111" s="94">
        <v>74.397000000000006</v>
      </c>
      <c r="AY111" s="94">
        <v>75.114000000000004</v>
      </c>
      <c r="AZ111" s="94">
        <v>75.83</v>
      </c>
      <c r="BA111" s="94">
        <v>76.545000000000002</v>
      </c>
      <c r="BB111" s="94"/>
      <c r="BC111" s="94"/>
      <c r="BD111" s="94"/>
      <c r="BE111" s="94"/>
      <c r="BF111" s="94"/>
      <c r="BG111" s="94"/>
      <c r="BH111" s="94"/>
    </row>
    <row r="112" spans="1:60">
      <c r="A112" s="92"/>
      <c r="B112" s="93" t="s">
        <v>171</v>
      </c>
      <c r="C112" s="94">
        <v>62.143999999999998</v>
      </c>
      <c r="D112" s="94">
        <v>60.216999999999999</v>
      </c>
      <c r="E112" s="94">
        <v>59.829000000000001</v>
      </c>
      <c r="F112" s="94">
        <v>60.625999999999998</v>
      </c>
      <c r="G112" s="94">
        <v>62.055</v>
      </c>
      <c r="H112" s="94">
        <v>62.881</v>
      </c>
      <c r="I112" s="94">
        <v>63.597000000000001</v>
      </c>
      <c r="J112" s="94">
        <v>64.725999999999999</v>
      </c>
      <c r="K112" s="94">
        <v>66.016999999999996</v>
      </c>
      <c r="L112" s="94">
        <v>67.155000000000001</v>
      </c>
      <c r="M112" s="94">
        <v>68.119</v>
      </c>
      <c r="N112" s="94">
        <v>68.661000000000001</v>
      </c>
      <c r="O112" s="94">
        <v>68.805000000000007</v>
      </c>
      <c r="P112" s="94">
        <v>68.894000000000005</v>
      </c>
      <c r="Q112" s="94">
        <v>69.138999999999996</v>
      </c>
      <c r="R112" s="94">
        <v>69.08</v>
      </c>
      <c r="S112" s="94">
        <v>68.515000000000001</v>
      </c>
      <c r="T112" s="94">
        <v>67.715000000000003</v>
      </c>
      <c r="U112" s="94">
        <v>66.694000000000003</v>
      </c>
      <c r="V112" s="94">
        <v>65.804000000000002</v>
      </c>
      <c r="W112" s="94">
        <v>64.260000000000005</v>
      </c>
      <c r="X112" s="94">
        <v>63.142000000000003</v>
      </c>
      <c r="Y112" s="94">
        <v>62.579000000000001</v>
      </c>
      <c r="Z112" s="94">
        <v>62.116</v>
      </c>
      <c r="AA112" s="94">
        <v>61.482999999999997</v>
      </c>
      <c r="AB112" s="94">
        <v>61.103000000000002</v>
      </c>
      <c r="AC112" s="94">
        <v>61.23</v>
      </c>
      <c r="AD112" s="94">
        <v>61.387</v>
      </c>
      <c r="AE112" s="94">
        <v>61.771999999999998</v>
      </c>
      <c r="AF112" s="94">
        <v>62.241999999999997</v>
      </c>
      <c r="AG112" s="94">
        <v>62.686999999999998</v>
      </c>
      <c r="AH112" s="94">
        <v>63.07</v>
      </c>
      <c r="AI112" s="94">
        <v>63.404000000000003</v>
      </c>
      <c r="AJ112" s="94">
        <v>63.715000000000003</v>
      </c>
      <c r="AK112" s="94">
        <v>64.042000000000002</v>
      </c>
      <c r="AL112" s="94">
        <v>64.41</v>
      </c>
      <c r="AM112" s="94">
        <v>64.831999999999994</v>
      </c>
      <c r="AN112" s="94">
        <v>65.31</v>
      </c>
      <c r="AO112" s="94">
        <v>65.838999999999999</v>
      </c>
      <c r="AP112" s="94">
        <v>66.412000000000006</v>
      </c>
      <c r="AQ112" s="94">
        <v>67.02</v>
      </c>
      <c r="AR112" s="94">
        <v>67.661000000000001</v>
      </c>
      <c r="AS112" s="94">
        <v>68.325999999999993</v>
      </c>
      <c r="AT112" s="94">
        <v>69.006</v>
      </c>
      <c r="AU112" s="94">
        <v>69.697999999999993</v>
      </c>
      <c r="AV112" s="94">
        <v>70.396000000000001</v>
      </c>
      <c r="AW112" s="94">
        <v>71.099999999999994</v>
      </c>
      <c r="AX112" s="94">
        <v>71.807000000000002</v>
      </c>
      <c r="AY112" s="94">
        <v>72.516000000000005</v>
      </c>
      <c r="AZ112" s="94">
        <v>73.227000000000004</v>
      </c>
      <c r="BA112" s="94">
        <v>73.94</v>
      </c>
      <c r="BB112" s="94"/>
      <c r="BC112" s="94"/>
      <c r="BD112" s="94"/>
      <c r="BE112" s="94"/>
      <c r="BF112" s="94"/>
      <c r="BG112" s="94"/>
      <c r="BH112" s="94"/>
    </row>
    <row r="113" spans="1:60">
      <c r="A113" s="92"/>
      <c r="B113" s="93" t="s">
        <v>172</v>
      </c>
      <c r="C113" s="94">
        <v>62.911999999999999</v>
      </c>
      <c r="D113" s="94">
        <v>62.088999999999999</v>
      </c>
      <c r="E113" s="94">
        <v>60.622999999999998</v>
      </c>
      <c r="F113" s="94">
        <v>59.103999999999999</v>
      </c>
      <c r="G113" s="94">
        <v>57.795999999999999</v>
      </c>
      <c r="H113" s="94">
        <v>57.404000000000003</v>
      </c>
      <c r="I113" s="94">
        <v>58.665999999999997</v>
      </c>
      <c r="J113" s="94">
        <v>60.472000000000001</v>
      </c>
      <c r="K113" s="94">
        <v>62.460999999999999</v>
      </c>
      <c r="L113" s="94">
        <v>64.337000000000003</v>
      </c>
      <c r="M113" s="94">
        <v>66.075000000000003</v>
      </c>
      <c r="N113" s="94">
        <v>67.424999999999997</v>
      </c>
      <c r="O113" s="94">
        <v>68.396000000000001</v>
      </c>
      <c r="P113" s="94">
        <v>69.319000000000003</v>
      </c>
      <c r="Q113" s="94">
        <v>70.406999999999996</v>
      </c>
      <c r="R113" s="94">
        <v>71.766999999999996</v>
      </c>
      <c r="S113" s="94">
        <v>72.698999999999998</v>
      </c>
      <c r="T113" s="94">
        <v>72.126999999999995</v>
      </c>
      <c r="U113" s="94">
        <v>71.891999999999996</v>
      </c>
      <c r="V113" s="94">
        <v>71.388999999999996</v>
      </c>
      <c r="W113" s="94">
        <v>70.64</v>
      </c>
      <c r="X113" s="94">
        <v>70.138999999999996</v>
      </c>
      <c r="Y113" s="94">
        <v>69.778999999999996</v>
      </c>
      <c r="Z113" s="94">
        <v>68.813000000000002</v>
      </c>
      <c r="AA113" s="94">
        <v>67.554000000000002</v>
      </c>
      <c r="AB113" s="94">
        <v>66.515000000000001</v>
      </c>
      <c r="AC113" s="94">
        <v>66.055999999999997</v>
      </c>
      <c r="AD113" s="94">
        <v>64.935000000000002</v>
      </c>
      <c r="AE113" s="94">
        <v>64.218000000000004</v>
      </c>
      <c r="AF113" s="94">
        <v>63.768999999999998</v>
      </c>
      <c r="AG113" s="94">
        <v>63.478999999999999</v>
      </c>
      <c r="AH113" s="94">
        <v>63.307000000000002</v>
      </c>
      <c r="AI113" s="94">
        <v>63.268999999999998</v>
      </c>
      <c r="AJ113" s="94">
        <v>63.33</v>
      </c>
      <c r="AK113" s="94">
        <v>63.442</v>
      </c>
      <c r="AL113" s="94">
        <v>63.594999999999999</v>
      </c>
      <c r="AM113" s="94">
        <v>63.79</v>
      </c>
      <c r="AN113" s="94">
        <v>64.03</v>
      </c>
      <c r="AO113" s="94">
        <v>64.316000000000003</v>
      </c>
      <c r="AP113" s="94">
        <v>64.647000000000006</v>
      </c>
      <c r="AQ113" s="94">
        <v>65.024000000000001</v>
      </c>
      <c r="AR113" s="94">
        <v>65.445999999999998</v>
      </c>
      <c r="AS113" s="94">
        <v>65.911000000000001</v>
      </c>
      <c r="AT113" s="94">
        <v>66.414000000000001</v>
      </c>
      <c r="AU113" s="94">
        <v>66.95</v>
      </c>
      <c r="AV113" s="94">
        <v>67.516000000000005</v>
      </c>
      <c r="AW113" s="94">
        <v>68.105999999999995</v>
      </c>
      <c r="AX113" s="94">
        <v>68.716999999999999</v>
      </c>
      <c r="AY113" s="94">
        <v>69.346000000000004</v>
      </c>
      <c r="AZ113" s="94">
        <v>69.989000000000004</v>
      </c>
      <c r="BA113" s="94">
        <v>70.644000000000005</v>
      </c>
      <c r="BB113" s="94"/>
      <c r="BC113" s="94"/>
      <c r="BD113" s="94"/>
      <c r="BE113" s="94"/>
      <c r="BF113" s="94"/>
      <c r="BG113" s="94"/>
      <c r="BH113" s="94"/>
    </row>
    <row r="114" spans="1:60">
      <c r="A114" s="92"/>
      <c r="B114" s="93" t="s">
        <v>173</v>
      </c>
      <c r="C114" s="94">
        <v>65.12</v>
      </c>
      <c r="D114" s="94">
        <v>60.573</v>
      </c>
      <c r="E114" s="94">
        <v>55.997999999999998</v>
      </c>
      <c r="F114" s="94">
        <v>51.941000000000003</v>
      </c>
      <c r="G114" s="94">
        <v>49.268000000000001</v>
      </c>
      <c r="H114" s="94">
        <v>48.16</v>
      </c>
      <c r="I114" s="94">
        <v>49.045000000000002</v>
      </c>
      <c r="J114" s="94">
        <v>50.427</v>
      </c>
      <c r="K114" s="94">
        <v>51.956000000000003</v>
      </c>
      <c r="L114" s="94">
        <v>53.386000000000003</v>
      </c>
      <c r="M114" s="94">
        <v>54.697000000000003</v>
      </c>
      <c r="N114" s="94">
        <v>55.683</v>
      </c>
      <c r="O114" s="94">
        <v>56.354999999999997</v>
      </c>
      <c r="P114" s="94">
        <v>56.985999999999997</v>
      </c>
      <c r="Q114" s="94">
        <v>57.750999999999998</v>
      </c>
      <c r="R114" s="94">
        <v>58.918999999999997</v>
      </c>
      <c r="S114" s="94">
        <v>60.433</v>
      </c>
      <c r="T114" s="94">
        <v>63.284999999999997</v>
      </c>
      <c r="U114" s="94">
        <v>66.105000000000004</v>
      </c>
      <c r="V114" s="94">
        <v>68.177000000000007</v>
      </c>
      <c r="W114" s="94">
        <v>69.864999999999995</v>
      </c>
      <c r="X114" s="94">
        <v>70.278000000000006</v>
      </c>
      <c r="Y114" s="94">
        <v>68.938999999999993</v>
      </c>
      <c r="Z114" s="94">
        <v>68.480999999999995</v>
      </c>
      <c r="AA114" s="94">
        <v>67.44</v>
      </c>
      <c r="AB114" s="94">
        <v>67.713999999999999</v>
      </c>
      <c r="AC114" s="94">
        <v>69.570999999999998</v>
      </c>
      <c r="AD114" s="94">
        <v>72.03</v>
      </c>
      <c r="AE114" s="94">
        <v>73.730999999999995</v>
      </c>
      <c r="AF114" s="94">
        <v>73.400000000000006</v>
      </c>
      <c r="AG114" s="94">
        <v>72.209000000000003</v>
      </c>
      <c r="AH114" s="94">
        <v>71.194999999999993</v>
      </c>
      <c r="AI114" s="94">
        <v>70.399000000000001</v>
      </c>
      <c r="AJ114" s="94">
        <v>69.784999999999997</v>
      </c>
      <c r="AK114" s="94">
        <v>69.274000000000001</v>
      </c>
      <c r="AL114" s="94">
        <v>68.843999999999994</v>
      </c>
      <c r="AM114" s="94">
        <v>68.491</v>
      </c>
      <c r="AN114" s="94">
        <v>68.209999999999994</v>
      </c>
      <c r="AO114" s="94">
        <v>67.995999999999995</v>
      </c>
      <c r="AP114" s="94">
        <v>67.847999999999999</v>
      </c>
      <c r="AQ114" s="94">
        <v>67.77</v>
      </c>
      <c r="AR114" s="94">
        <v>67.777000000000001</v>
      </c>
      <c r="AS114" s="94">
        <v>67.864999999999995</v>
      </c>
      <c r="AT114" s="94">
        <v>68.024000000000001</v>
      </c>
      <c r="AU114" s="94">
        <v>68.248999999999995</v>
      </c>
      <c r="AV114" s="94">
        <v>68.533000000000001</v>
      </c>
      <c r="AW114" s="94">
        <v>68.87</v>
      </c>
      <c r="AX114" s="94">
        <v>69.254000000000005</v>
      </c>
      <c r="AY114" s="94">
        <v>69.680999999999997</v>
      </c>
      <c r="AZ114" s="94">
        <v>70.144999999999996</v>
      </c>
      <c r="BA114" s="94">
        <v>70.643000000000001</v>
      </c>
      <c r="BB114" s="94"/>
      <c r="BC114" s="94"/>
      <c r="BD114" s="94"/>
      <c r="BE114" s="94"/>
      <c r="BF114" s="94"/>
      <c r="BG114" s="94"/>
      <c r="BH114" s="94"/>
    </row>
    <row r="115" spans="1:60">
      <c r="A115" s="92"/>
      <c r="B115" s="93" t="s">
        <v>174</v>
      </c>
      <c r="C115" s="94">
        <v>66.944999999999993</v>
      </c>
      <c r="D115" s="94">
        <v>64.628</v>
      </c>
      <c r="E115" s="94">
        <v>62.228000000000002</v>
      </c>
      <c r="F115" s="94">
        <v>60.042999999999999</v>
      </c>
      <c r="G115" s="94">
        <v>57.99</v>
      </c>
      <c r="H115" s="94">
        <v>56.331000000000003</v>
      </c>
      <c r="I115" s="94">
        <v>55.875999999999998</v>
      </c>
      <c r="J115" s="94">
        <v>55.854999999999997</v>
      </c>
      <c r="K115" s="94">
        <v>55.933</v>
      </c>
      <c r="L115" s="94">
        <v>55.837000000000003</v>
      </c>
      <c r="M115" s="94">
        <v>55.56</v>
      </c>
      <c r="N115" s="94">
        <v>54.911000000000001</v>
      </c>
      <c r="O115" s="94">
        <v>53.926000000000002</v>
      </c>
      <c r="P115" s="94">
        <v>52.89</v>
      </c>
      <c r="Q115" s="94">
        <v>51.963000000000001</v>
      </c>
      <c r="R115" s="94">
        <v>50.298000000000002</v>
      </c>
      <c r="S115" s="94">
        <v>48.795000000000002</v>
      </c>
      <c r="T115" s="94">
        <v>48.298999999999999</v>
      </c>
      <c r="U115" s="94">
        <v>49.046999999999997</v>
      </c>
      <c r="V115" s="94">
        <v>50.357999999999997</v>
      </c>
      <c r="W115" s="94">
        <v>52.209000000000003</v>
      </c>
      <c r="X115" s="94">
        <v>55.320999999999998</v>
      </c>
      <c r="Y115" s="94">
        <v>58.912999999999997</v>
      </c>
      <c r="Z115" s="94">
        <v>61.777999999999999</v>
      </c>
      <c r="AA115" s="94">
        <v>63.12</v>
      </c>
      <c r="AB115" s="94">
        <v>64.146000000000001</v>
      </c>
      <c r="AC115" s="94">
        <v>63.744999999999997</v>
      </c>
      <c r="AD115" s="94">
        <v>63.112000000000002</v>
      </c>
      <c r="AE115" s="94">
        <v>63.149000000000001</v>
      </c>
      <c r="AF115" s="94">
        <v>64.795000000000002</v>
      </c>
      <c r="AG115" s="94">
        <v>66.635000000000005</v>
      </c>
      <c r="AH115" s="94">
        <v>67.873000000000005</v>
      </c>
      <c r="AI115" s="94">
        <v>68.673000000000002</v>
      </c>
      <c r="AJ115" s="94">
        <v>69.153999999999996</v>
      </c>
      <c r="AK115" s="94">
        <v>69.42</v>
      </c>
      <c r="AL115" s="94">
        <v>69.531000000000006</v>
      </c>
      <c r="AM115" s="94">
        <v>69.53</v>
      </c>
      <c r="AN115" s="94">
        <v>69.454999999999998</v>
      </c>
      <c r="AO115" s="94">
        <v>69.334000000000003</v>
      </c>
      <c r="AP115" s="94">
        <v>69.188999999999993</v>
      </c>
      <c r="AQ115" s="94">
        <v>69.039000000000001</v>
      </c>
      <c r="AR115" s="94">
        <v>68.906000000000006</v>
      </c>
      <c r="AS115" s="94">
        <v>68.802999999999997</v>
      </c>
      <c r="AT115" s="94">
        <v>68.739000000000004</v>
      </c>
      <c r="AU115" s="94">
        <v>68.718999999999994</v>
      </c>
      <c r="AV115" s="94">
        <v>68.747</v>
      </c>
      <c r="AW115" s="94">
        <v>68.822999999999993</v>
      </c>
      <c r="AX115" s="94">
        <v>68.948999999999998</v>
      </c>
      <c r="AY115" s="94">
        <v>69.123999999999995</v>
      </c>
      <c r="AZ115" s="94">
        <v>69.346000000000004</v>
      </c>
      <c r="BA115" s="94">
        <v>69.613</v>
      </c>
      <c r="BB115" s="94"/>
      <c r="BC115" s="94"/>
      <c r="BD115" s="94"/>
      <c r="BE115" s="94"/>
      <c r="BF115" s="94"/>
      <c r="BG115" s="94"/>
      <c r="BH115" s="94"/>
    </row>
    <row r="116" spans="1:60">
      <c r="A116" s="92"/>
      <c r="B116" s="93" t="s">
        <v>175</v>
      </c>
      <c r="C116" s="94">
        <v>70.388000000000005</v>
      </c>
      <c r="D116" s="94">
        <v>69.682000000000002</v>
      </c>
      <c r="E116" s="94">
        <v>68.915000000000006</v>
      </c>
      <c r="F116" s="94">
        <v>68.054000000000002</v>
      </c>
      <c r="G116" s="94">
        <v>67.427000000000007</v>
      </c>
      <c r="H116" s="94">
        <v>66.989999999999995</v>
      </c>
      <c r="I116" s="94">
        <v>65.825999999999993</v>
      </c>
      <c r="J116" s="94">
        <v>64.971000000000004</v>
      </c>
      <c r="K116" s="94">
        <v>64.194000000000003</v>
      </c>
      <c r="L116" s="94">
        <v>63.182000000000002</v>
      </c>
      <c r="M116" s="94">
        <v>61.933</v>
      </c>
      <c r="N116" s="94">
        <v>60.241999999999997</v>
      </c>
      <c r="O116" s="94">
        <v>58.17</v>
      </c>
      <c r="P116" s="94">
        <v>56.033999999999999</v>
      </c>
      <c r="Q116" s="94">
        <v>54.003999999999998</v>
      </c>
      <c r="R116" s="94">
        <v>52.42</v>
      </c>
      <c r="S116" s="94">
        <v>52.74</v>
      </c>
      <c r="T116" s="94">
        <v>53.04</v>
      </c>
      <c r="U116" s="94">
        <v>53.558</v>
      </c>
      <c r="V116" s="94">
        <v>53.731999999999999</v>
      </c>
      <c r="W116" s="94">
        <v>53.71</v>
      </c>
      <c r="X116" s="94">
        <v>53.323</v>
      </c>
      <c r="Y116" s="94">
        <v>54.192</v>
      </c>
      <c r="Z116" s="94">
        <v>55.417999999999999</v>
      </c>
      <c r="AA116" s="94">
        <v>57.606999999999999</v>
      </c>
      <c r="AB116" s="94">
        <v>59.347999999999999</v>
      </c>
      <c r="AC116" s="94">
        <v>61.234000000000002</v>
      </c>
      <c r="AD116" s="94">
        <v>62.918999999999997</v>
      </c>
      <c r="AE116" s="94">
        <v>64.460999999999999</v>
      </c>
      <c r="AF116" s="94">
        <v>64.578999999999994</v>
      </c>
      <c r="AG116" s="94">
        <v>64.346000000000004</v>
      </c>
      <c r="AH116" s="94">
        <v>64.399000000000001</v>
      </c>
      <c r="AI116" s="94">
        <v>64.572999999999993</v>
      </c>
      <c r="AJ116" s="94">
        <v>64.765000000000001</v>
      </c>
      <c r="AK116" s="94">
        <v>64.956000000000003</v>
      </c>
      <c r="AL116" s="94">
        <v>65.119</v>
      </c>
      <c r="AM116" s="94">
        <v>65.236000000000004</v>
      </c>
      <c r="AN116" s="94">
        <v>65.293999999999997</v>
      </c>
      <c r="AO116" s="94">
        <v>65.289000000000001</v>
      </c>
      <c r="AP116" s="94">
        <v>65.225999999999999</v>
      </c>
      <c r="AQ116" s="94">
        <v>65.12</v>
      </c>
      <c r="AR116" s="94">
        <v>65.001000000000005</v>
      </c>
      <c r="AS116" s="94">
        <v>64.879000000000005</v>
      </c>
      <c r="AT116" s="94">
        <v>64.759</v>
      </c>
      <c r="AU116" s="94">
        <v>64.647999999999996</v>
      </c>
      <c r="AV116" s="94">
        <v>64.551000000000002</v>
      </c>
      <c r="AW116" s="94">
        <v>64.474000000000004</v>
      </c>
      <c r="AX116" s="94">
        <v>64.421999999999997</v>
      </c>
      <c r="AY116" s="94">
        <v>64.400999999999996</v>
      </c>
      <c r="AZ116" s="94">
        <v>64.411000000000001</v>
      </c>
      <c r="BA116" s="94">
        <v>64.456000000000003</v>
      </c>
      <c r="BB116" s="94"/>
      <c r="BC116" s="94"/>
      <c r="BD116" s="94"/>
      <c r="BE116" s="94"/>
      <c r="BF116" s="94"/>
      <c r="BG116" s="94"/>
      <c r="BH116" s="94"/>
    </row>
    <row r="117" spans="1:60">
      <c r="A117" s="92"/>
      <c r="B117" s="93" t="s">
        <v>176</v>
      </c>
      <c r="C117" s="94">
        <v>61.716999999999999</v>
      </c>
      <c r="D117" s="94">
        <v>64.171999999999997</v>
      </c>
      <c r="E117" s="94">
        <v>64.507000000000005</v>
      </c>
      <c r="F117" s="94">
        <v>65.7</v>
      </c>
      <c r="G117" s="94">
        <v>66.924000000000007</v>
      </c>
      <c r="H117" s="94">
        <v>67.807000000000002</v>
      </c>
      <c r="I117" s="94">
        <v>67.89</v>
      </c>
      <c r="J117" s="94">
        <v>68.33</v>
      </c>
      <c r="K117" s="94">
        <v>68.909000000000006</v>
      </c>
      <c r="L117" s="94">
        <v>69.296000000000006</v>
      </c>
      <c r="M117" s="94">
        <v>69.474999999999994</v>
      </c>
      <c r="N117" s="94">
        <v>69.201999999999998</v>
      </c>
      <c r="O117" s="94">
        <v>68.516000000000005</v>
      </c>
      <c r="P117" s="94">
        <v>67.768000000000001</v>
      </c>
      <c r="Q117" s="94">
        <v>67.165999999999997</v>
      </c>
      <c r="R117" s="94">
        <v>65.576999999999998</v>
      </c>
      <c r="S117" s="94">
        <v>62.325000000000003</v>
      </c>
      <c r="T117" s="94">
        <v>59.137999999999998</v>
      </c>
      <c r="U117" s="94">
        <v>56.207000000000001</v>
      </c>
      <c r="V117" s="94">
        <v>54.779000000000003</v>
      </c>
      <c r="W117" s="94">
        <v>54.966999999999999</v>
      </c>
      <c r="X117" s="94">
        <v>55.813000000000002</v>
      </c>
      <c r="Y117" s="94">
        <v>56.261000000000003</v>
      </c>
      <c r="Z117" s="94">
        <v>56.302999999999997</v>
      </c>
      <c r="AA117" s="94">
        <v>55.93</v>
      </c>
      <c r="AB117" s="94">
        <v>55.131</v>
      </c>
      <c r="AC117" s="94">
        <v>54.75</v>
      </c>
      <c r="AD117" s="94">
        <v>55.683999999999997</v>
      </c>
      <c r="AE117" s="94">
        <v>57.228000000000002</v>
      </c>
      <c r="AF117" s="94">
        <v>58.722999999999999</v>
      </c>
      <c r="AG117" s="94">
        <v>59.945</v>
      </c>
      <c r="AH117" s="94">
        <v>60.905999999999999</v>
      </c>
      <c r="AI117" s="94">
        <v>61.652000000000001</v>
      </c>
      <c r="AJ117" s="94">
        <v>62.238</v>
      </c>
      <c r="AK117" s="94">
        <v>62.735999999999997</v>
      </c>
      <c r="AL117" s="94">
        <v>63.168999999999997</v>
      </c>
      <c r="AM117" s="94">
        <v>63.542000000000002</v>
      </c>
      <c r="AN117" s="94">
        <v>63.857999999999997</v>
      </c>
      <c r="AO117" s="94">
        <v>64.117000000000004</v>
      </c>
      <c r="AP117" s="94">
        <v>64.317999999999998</v>
      </c>
      <c r="AQ117" s="94">
        <v>64.463999999999999</v>
      </c>
      <c r="AR117" s="94">
        <v>64.561000000000007</v>
      </c>
      <c r="AS117" s="94">
        <v>64.617000000000004</v>
      </c>
      <c r="AT117" s="94">
        <v>64.64</v>
      </c>
      <c r="AU117" s="94">
        <v>64.635999999999996</v>
      </c>
      <c r="AV117" s="94">
        <v>64.611999999999995</v>
      </c>
      <c r="AW117" s="94">
        <v>64.575999999999993</v>
      </c>
      <c r="AX117" s="94">
        <v>64.531999999999996</v>
      </c>
      <c r="AY117" s="94">
        <v>64.488</v>
      </c>
      <c r="AZ117" s="94">
        <v>64.45</v>
      </c>
      <c r="BA117" s="94">
        <v>64.421999999999997</v>
      </c>
      <c r="BB117" s="94"/>
      <c r="BC117" s="94"/>
      <c r="BD117" s="94"/>
      <c r="BE117" s="94"/>
      <c r="BF117" s="94"/>
      <c r="BG117" s="94"/>
      <c r="BH117" s="94"/>
    </row>
    <row r="118" spans="1:60">
      <c r="A118" s="92"/>
      <c r="B118" s="93" t="s">
        <v>177</v>
      </c>
      <c r="C118" s="94">
        <v>48.843000000000004</v>
      </c>
      <c r="D118" s="94">
        <v>49.552999999999997</v>
      </c>
      <c r="E118" s="94">
        <v>52.093000000000004</v>
      </c>
      <c r="F118" s="94">
        <v>53.773000000000003</v>
      </c>
      <c r="G118" s="94">
        <v>56.548000000000002</v>
      </c>
      <c r="H118" s="94">
        <v>58.923999999999999</v>
      </c>
      <c r="I118" s="94">
        <v>60.595999999999997</v>
      </c>
      <c r="J118" s="94">
        <v>62.637999999999998</v>
      </c>
      <c r="K118" s="94">
        <v>64.876000000000005</v>
      </c>
      <c r="L118" s="94">
        <v>67.004999999999995</v>
      </c>
      <c r="M118" s="94">
        <v>68.995999999999995</v>
      </c>
      <c r="N118" s="94">
        <v>70.587000000000003</v>
      </c>
      <c r="O118" s="94">
        <v>71.783000000000001</v>
      </c>
      <c r="P118" s="94">
        <v>72.930999999999997</v>
      </c>
      <c r="Q118" s="94">
        <v>74.253</v>
      </c>
      <c r="R118" s="94">
        <v>75.322999999999993</v>
      </c>
      <c r="S118" s="94">
        <v>74.703999999999994</v>
      </c>
      <c r="T118" s="94">
        <v>73.646000000000001</v>
      </c>
      <c r="U118" s="94">
        <v>72.013000000000005</v>
      </c>
      <c r="V118" s="94">
        <v>70.483999999999995</v>
      </c>
      <c r="W118" s="94">
        <v>67.936999999999998</v>
      </c>
      <c r="X118" s="94">
        <v>65.212999999999994</v>
      </c>
      <c r="Y118" s="94">
        <v>62.356999999999999</v>
      </c>
      <c r="Z118" s="94">
        <v>59.962000000000003</v>
      </c>
      <c r="AA118" s="94">
        <v>57.898000000000003</v>
      </c>
      <c r="AB118" s="94">
        <v>57.420999999999999</v>
      </c>
      <c r="AC118" s="94">
        <v>57.765999999999998</v>
      </c>
      <c r="AD118" s="94">
        <v>57.786999999999999</v>
      </c>
      <c r="AE118" s="94">
        <v>57.709000000000003</v>
      </c>
      <c r="AF118" s="94">
        <v>57.716999999999999</v>
      </c>
      <c r="AG118" s="94">
        <v>58.091000000000001</v>
      </c>
      <c r="AH118" s="94">
        <v>58.743000000000002</v>
      </c>
      <c r="AI118" s="94">
        <v>59.505000000000003</v>
      </c>
      <c r="AJ118" s="94">
        <v>60.29</v>
      </c>
      <c r="AK118" s="94">
        <v>61.023000000000003</v>
      </c>
      <c r="AL118" s="94">
        <v>61.69</v>
      </c>
      <c r="AM118" s="94">
        <v>62.292999999999999</v>
      </c>
      <c r="AN118" s="94">
        <v>62.832000000000001</v>
      </c>
      <c r="AO118" s="94">
        <v>63.307000000000002</v>
      </c>
      <c r="AP118" s="94">
        <v>63.718000000000004</v>
      </c>
      <c r="AQ118" s="94">
        <v>64.072999999999993</v>
      </c>
      <c r="AR118" s="94">
        <v>64.382000000000005</v>
      </c>
      <c r="AS118" s="94">
        <v>64.647000000000006</v>
      </c>
      <c r="AT118" s="94">
        <v>64.867999999999995</v>
      </c>
      <c r="AU118" s="94">
        <v>65.048000000000002</v>
      </c>
      <c r="AV118" s="94">
        <v>65.188000000000002</v>
      </c>
      <c r="AW118" s="94">
        <v>65.292000000000002</v>
      </c>
      <c r="AX118" s="94">
        <v>65.367000000000004</v>
      </c>
      <c r="AY118" s="94">
        <v>65.415000000000006</v>
      </c>
      <c r="AZ118" s="94">
        <v>65.442999999999998</v>
      </c>
      <c r="BA118" s="94">
        <v>65.454999999999998</v>
      </c>
      <c r="BB118" s="94"/>
      <c r="BC118" s="94"/>
      <c r="BD118" s="94"/>
      <c r="BE118" s="94"/>
      <c r="BF118" s="94"/>
      <c r="BG118" s="94"/>
      <c r="BH118" s="94"/>
    </row>
    <row r="119" spans="1:60">
      <c r="A119" s="92"/>
      <c r="B119" s="93" t="s">
        <v>178</v>
      </c>
      <c r="C119" s="94">
        <v>40.558</v>
      </c>
      <c r="D119" s="94">
        <v>40.966999999999999</v>
      </c>
      <c r="E119" s="94">
        <v>41.62</v>
      </c>
      <c r="F119" s="94">
        <v>43.127000000000002</v>
      </c>
      <c r="G119" s="94">
        <v>44.127000000000002</v>
      </c>
      <c r="H119" s="94">
        <v>45.16</v>
      </c>
      <c r="I119" s="94">
        <v>47.71</v>
      </c>
      <c r="J119" s="94">
        <v>50.773000000000003</v>
      </c>
      <c r="K119" s="94">
        <v>54.054000000000002</v>
      </c>
      <c r="L119" s="94">
        <v>57.302999999999997</v>
      </c>
      <c r="M119" s="94">
        <v>60.485999999999997</v>
      </c>
      <c r="N119" s="94">
        <v>63.356999999999999</v>
      </c>
      <c r="O119" s="94">
        <v>65.894999999999996</v>
      </c>
      <c r="P119" s="94">
        <v>68.400000000000006</v>
      </c>
      <c r="Q119" s="94">
        <v>71.081999999999994</v>
      </c>
      <c r="R119" s="94">
        <v>74.168000000000006</v>
      </c>
      <c r="S119" s="94">
        <v>75.298000000000002</v>
      </c>
      <c r="T119" s="94">
        <v>75.768000000000001</v>
      </c>
      <c r="U119" s="94">
        <v>76.198999999999998</v>
      </c>
      <c r="V119" s="94">
        <v>76.405000000000001</v>
      </c>
      <c r="W119" s="94">
        <v>76.876999999999995</v>
      </c>
      <c r="X119" s="94">
        <v>76.784999999999997</v>
      </c>
      <c r="Y119" s="94">
        <v>75.873000000000005</v>
      </c>
      <c r="Z119" s="94">
        <v>74.647999999999996</v>
      </c>
      <c r="AA119" s="94">
        <v>72.686999999999998</v>
      </c>
      <c r="AB119" s="94">
        <v>69.986999999999995</v>
      </c>
      <c r="AC119" s="94">
        <v>66.245000000000005</v>
      </c>
      <c r="AD119" s="94">
        <v>63.000999999999998</v>
      </c>
      <c r="AE119" s="94">
        <v>60.328000000000003</v>
      </c>
      <c r="AF119" s="94">
        <v>59.874000000000002</v>
      </c>
      <c r="AG119" s="94">
        <v>60.286000000000001</v>
      </c>
      <c r="AH119" s="94">
        <v>60.677999999999997</v>
      </c>
      <c r="AI119" s="94">
        <v>61.161000000000001</v>
      </c>
      <c r="AJ119" s="94">
        <v>61.713999999999999</v>
      </c>
      <c r="AK119" s="94">
        <v>62.271999999999998</v>
      </c>
      <c r="AL119" s="94">
        <v>62.814999999999998</v>
      </c>
      <c r="AM119" s="94">
        <v>63.338000000000001</v>
      </c>
      <c r="AN119" s="94">
        <v>63.83</v>
      </c>
      <c r="AO119" s="94">
        <v>64.286000000000001</v>
      </c>
      <c r="AP119" s="94">
        <v>64.703000000000003</v>
      </c>
      <c r="AQ119" s="94">
        <v>65.085999999999999</v>
      </c>
      <c r="AR119" s="94">
        <v>65.454999999999998</v>
      </c>
      <c r="AS119" s="94">
        <v>65.805999999999997</v>
      </c>
      <c r="AT119" s="94">
        <v>66.132999999999996</v>
      </c>
      <c r="AU119" s="94">
        <v>66.432000000000002</v>
      </c>
      <c r="AV119" s="94">
        <v>66.7</v>
      </c>
      <c r="AW119" s="94">
        <v>66.935000000000002</v>
      </c>
      <c r="AX119" s="94">
        <v>67.137</v>
      </c>
      <c r="AY119" s="94">
        <v>67.307000000000002</v>
      </c>
      <c r="AZ119" s="94">
        <v>67.445999999999998</v>
      </c>
      <c r="BA119" s="94">
        <v>67.555000000000007</v>
      </c>
      <c r="BB119" s="94"/>
      <c r="BC119" s="94"/>
      <c r="BD119" s="94"/>
      <c r="BE119" s="94"/>
      <c r="BF119" s="94"/>
      <c r="BG119" s="94"/>
      <c r="BH119" s="94"/>
    </row>
    <row r="120" spans="1:60">
      <c r="A120" s="92"/>
      <c r="B120" s="93" t="s">
        <v>179</v>
      </c>
      <c r="C120" s="94">
        <v>35.942999999999998</v>
      </c>
      <c r="D120" s="94">
        <v>35.637</v>
      </c>
      <c r="E120" s="94">
        <v>35.738</v>
      </c>
      <c r="F120" s="94">
        <v>36.299999999999997</v>
      </c>
      <c r="G120" s="94">
        <v>36.917999999999999</v>
      </c>
      <c r="H120" s="94">
        <v>37.619999999999997</v>
      </c>
      <c r="I120" s="94">
        <v>39.779000000000003</v>
      </c>
      <c r="J120" s="94">
        <v>42.383000000000003</v>
      </c>
      <c r="K120" s="94">
        <v>45.173000000000002</v>
      </c>
      <c r="L120" s="94">
        <v>47.936999999999998</v>
      </c>
      <c r="M120" s="94">
        <v>50.646999999999998</v>
      </c>
      <c r="N120" s="94">
        <v>53.097999999999999</v>
      </c>
      <c r="O120" s="94">
        <v>55.27</v>
      </c>
      <c r="P120" s="94">
        <v>57.414999999999999</v>
      </c>
      <c r="Q120" s="94">
        <v>59.707999999999998</v>
      </c>
      <c r="R120" s="94">
        <v>63.003</v>
      </c>
      <c r="S120" s="94">
        <v>66.266999999999996</v>
      </c>
      <c r="T120" s="94">
        <v>68.128</v>
      </c>
      <c r="U120" s="94">
        <v>70.906000000000006</v>
      </c>
      <c r="V120" s="94">
        <v>73.3</v>
      </c>
      <c r="W120" s="94">
        <v>75.021000000000001</v>
      </c>
      <c r="X120" s="94">
        <v>76.525999999999996</v>
      </c>
      <c r="Y120" s="94">
        <v>77.798000000000002</v>
      </c>
      <c r="Z120" s="94">
        <v>78.507999999999996</v>
      </c>
      <c r="AA120" s="94">
        <v>78.61</v>
      </c>
      <c r="AB120" s="94">
        <v>78.649000000000001</v>
      </c>
      <c r="AC120" s="94">
        <v>77.463999999999999</v>
      </c>
      <c r="AD120" s="94">
        <v>75.906000000000006</v>
      </c>
      <c r="AE120" s="94">
        <v>74.158000000000001</v>
      </c>
      <c r="AF120" s="94">
        <v>72.411000000000001</v>
      </c>
      <c r="AG120" s="94">
        <v>70.900000000000006</v>
      </c>
      <c r="AH120" s="94">
        <v>69.727999999999994</v>
      </c>
      <c r="AI120" s="94">
        <v>68.908000000000001</v>
      </c>
      <c r="AJ120" s="94">
        <v>68.361000000000004</v>
      </c>
      <c r="AK120" s="94">
        <v>67.97</v>
      </c>
      <c r="AL120" s="94">
        <v>67.692999999999998</v>
      </c>
      <c r="AM120" s="94">
        <v>67.512</v>
      </c>
      <c r="AN120" s="94">
        <v>67.406000000000006</v>
      </c>
      <c r="AO120" s="94">
        <v>67.358999999999995</v>
      </c>
      <c r="AP120" s="94">
        <v>67.356999999999999</v>
      </c>
      <c r="AQ120" s="94">
        <v>67.394999999999996</v>
      </c>
      <c r="AR120" s="94">
        <v>67.486000000000004</v>
      </c>
      <c r="AS120" s="94">
        <v>67.620999999999995</v>
      </c>
      <c r="AT120" s="94">
        <v>67.787999999999997</v>
      </c>
      <c r="AU120" s="94">
        <v>67.974999999999994</v>
      </c>
      <c r="AV120" s="94">
        <v>68.173000000000002</v>
      </c>
      <c r="AW120" s="94">
        <v>68.373999999999995</v>
      </c>
      <c r="AX120" s="94">
        <v>68.570999999999998</v>
      </c>
      <c r="AY120" s="94">
        <v>68.760000000000005</v>
      </c>
      <c r="AZ120" s="94">
        <v>68.935000000000002</v>
      </c>
      <c r="BA120" s="94">
        <v>69.093999999999994</v>
      </c>
      <c r="BB120" s="94"/>
      <c r="BC120" s="94"/>
      <c r="BD120" s="94"/>
      <c r="BE120" s="94"/>
      <c r="BF120" s="94"/>
      <c r="BG120" s="94"/>
      <c r="BH120" s="94"/>
    </row>
    <row r="121" spans="1:60">
      <c r="A121" s="92"/>
      <c r="B121" s="93" t="s">
        <v>180</v>
      </c>
      <c r="C121" s="94">
        <v>36.776000000000003</v>
      </c>
      <c r="D121" s="94">
        <v>36.283999999999999</v>
      </c>
      <c r="E121" s="94">
        <v>35.491</v>
      </c>
      <c r="F121" s="94">
        <v>34.49</v>
      </c>
      <c r="G121" s="94">
        <v>33.933999999999997</v>
      </c>
      <c r="H121" s="94">
        <v>34.109000000000002</v>
      </c>
      <c r="I121" s="94">
        <v>35.295999999999999</v>
      </c>
      <c r="J121" s="94">
        <v>36.823999999999998</v>
      </c>
      <c r="K121" s="94">
        <v>38.481999999999999</v>
      </c>
      <c r="L121" s="94">
        <v>40.088999999999999</v>
      </c>
      <c r="M121" s="94">
        <v>41.625</v>
      </c>
      <c r="N121" s="94">
        <v>42.929000000000002</v>
      </c>
      <c r="O121" s="94">
        <v>43.997999999999998</v>
      </c>
      <c r="P121" s="94">
        <v>45.04</v>
      </c>
      <c r="Q121" s="94">
        <v>46.192999999999998</v>
      </c>
      <c r="R121" s="94">
        <v>47.826000000000001</v>
      </c>
      <c r="S121" s="94">
        <v>49.615000000000002</v>
      </c>
      <c r="T121" s="94">
        <v>53.338999999999999</v>
      </c>
      <c r="U121" s="94">
        <v>55.963999999999999</v>
      </c>
      <c r="V121" s="94">
        <v>59.73</v>
      </c>
      <c r="W121" s="94">
        <v>63.901000000000003</v>
      </c>
      <c r="X121" s="94">
        <v>68.028999999999996</v>
      </c>
      <c r="Y121" s="94">
        <v>70.694999999999993</v>
      </c>
      <c r="Z121" s="94">
        <v>72.822999999999993</v>
      </c>
      <c r="AA121" s="94">
        <v>74.953999999999994</v>
      </c>
      <c r="AB121" s="94">
        <v>76.382000000000005</v>
      </c>
      <c r="AC121" s="94">
        <v>77.224999999999994</v>
      </c>
      <c r="AD121" s="94">
        <v>77.918000000000006</v>
      </c>
      <c r="AE121" s="94">
        <v>78.106999999999999</v>
      </c>
      <c r="AF121" s="94">
        <v>77.92</v>
      </c>
      <c r="AG121" s="94">
        <v>77.287999999999997</v>
      </c>
      <c r="AH121" s="94">
        <v>76.450999999999993</v>
      </c>
      <c r="AI121" s="94">
        <v>75.581000000000003</v>
      </c>
      <c r="AJ121" s="94">
        <v>74.727000000000004</v>
      </c>
      <c r="AK121" s="94">
        <v>73.873000000000005</v>
      </c>
      <c r="AL121" s="94">
        <v>73.037000000000006</v>
      </c>
      <c r="AM121" s="94">
        <v>72.242999999999995</v>
      </c>
      <c r="AN121" s="94">
        <v>71.503</v>
      </c>
      <c r="AO121" s="94">
        <v>70.83</v>
      </c>
      <c r="AP121" s="94">
        <v>70.225999999999999</v>
      </c>
      <c r="AQ121" s="94">
        <v>69.695999999999998</v>
      </c>
      <c r="AR121" s="94">
        <v>69.251000000000005</v>
      </c>
      <c r="AS121" s="94">
        <v>68.888000000000005</v>
      </c>
      <c r="AT121" s="94">
        <v>68.599000000000004</v>
      </c>
      <c r="AU121" s="94">
        <v>68.375</v>
      </c>
      <c r="AV121" s="94">
        <v>68.206999999999994</v>
      </c>
      <c r="AW121" s="94">
        <v>68.087000000000003</v>
      </c>
      <c r="AX121" s="94">
        <v>68.007000000000005</v>
      </c>
      <c r="AY121" s="94">
        <v>67.957999999999998</v>
      </c>
      <c r="AZ121" s="94">
        <v>67.933000000000007</v>
      </c>
      <c r="BA121" s="94">
        <v>67.926000000000002</v>
      </c>
      <c r="BB121" s="94"/>
      <c r="BC121" s="94"/>
      <c r="BD121" s="94"/>
      <c r="BE121" s="94"/>
      <c r="BF121" s="94"/>
      <c r="BG121" s="94"/>
      <c r="BH121" s="94"/>
    </row>
    <row r="122" spans="1:60">
      <c r="A122" s="92"/>
      <c r="B122" s="93" t="s">
        <v>181</v>
      </c>
      <c r="C122" s="94">
        <v>35.729999999999997</v>
      </c>
      <c r="D122" s="94">
        <v>35.046999999999997</v>
      </c>
      <c r="E122" s="94">
        <v>34.380000000000003</v>
      </c>
      <c r="F122" s="94">
        <v>34.259</v>
      </c>
      <c r="G122" s="94">
        <v>34.238999999999997</v>
      </c>
      <c r="H122" s="94">
        <v>34.435000000000002</v>
      </c>
      <c r="I122" s="94">
        <v>34.811</v>
      </c>
      <c r="J122" s="94">
        <v>35.430999999999997</v>
      </c>
      <c r="K122" s="94">
        <v>36.139000000000003</v>
      </c>
      <c r="L122" s="94">
        <v>36.762999999999998</v>
      </c>
      <c r="M122" s="94">
        <v>37.292999999999999</v>
      </c>
      <c r="N122" s="94">
        <v>37.591000000000001</v>
      </c>
      <c r="O122" s="94">
        <v>37.670999999999999</v>
      </c>
      <c r="P122" s="94">
        <v>37.720999999999997</v>
      </c>
      <c r="Q122" s="94">
        <v>37.856999999999999</v>
      </c>
      <c r="R122" s="94">
        <v>38.143000000000001</v>
      </c>
      <c r="S122" s="94">
        <v>39.472999999999999</v>
      </c>
      <c r="T122" s="94">
        <v>41.485999999999997</v>
      </c>
      <c r="U122" s="94">
        <v>44.024000000000001</v>
      </c>
      <c r="V122" s="94">
        <v>46.231999999999999</v>
      </c>
      <c r="W122" s="94">
        <v>47.832000000000001</v>
      </c>
      <c r="X122" s="94">
        <v>49.942</v>
      </c>
      <c r="Y122" s="94">
        <v>53.92</v>
      </c>
      <c r="Z122" s="94">
        <v>57.012</v>
      </c>
      <c r="AA122" s="94">
        <v>60.673999999999999</v>
      </c>
      <c r="AB122" s="94">
        <v>64.174000000000007</v>
      </c>
      <c r="AC122" s="94">
        <v>67.759</v>
      </c>
      <c r="AD122" s="94">
        <v>69.201999999999998</v>
      </c>
      <c r="AE122" s="94">
        <v>71.203000000000003</v>
      </c>
      <c r="AF122" s="94">
        <v>72.203000000000003</v>
      </c>
      <c r="AG122" s="94">
        <v>72.471000000000004</v>
      </c>
      <c r="AH122" s="94">
        <v>72.481999999999999</v>
      </c>
      <c r="AI122" s="94">
        <v>72.317999999999998</v>
      </c>
      <c r="AJ122" s="94">
        <v>72.016000000000005</v>
      </c>
      <c r="AK122" s="94">
        <v>71.611000000000004</v>
      </c>
      <c r="AL122" s="94">
        <v>71.123000000000005</v>
      </c>
      <c r="AM122" s="94">
        <v>70.573999999999998</v>
      </c>
      <c r="AN122" s="94">
        <v>69.981999999999999</v>
      </c>
      <c r="AO122" s="94">
        <v>69.366</v>
      </c>
      <c r="AP122" s="94">
        <v>68.741</v>
      </c>
      <c r="AQ122" s="94">
        <v>68.125</v>
      </c>
      <c r="AR122" s="94">
        <v>67.539000000000001</v>
      </c>
      <c r="AS122" s="94">
        <v>66.992999999999995</v>
      </c>
      <c r="AT122" s="94">
        <v>66.492000000000004</v>
      </c>
      <c r="AU122" s="94">
        <v>66.039000000000001</v>
      </c>
      <c r="AV122" s="94">
        <v>65.635999999999996</v>
      </c>
      <c r="AW122" s="94">
        <v>65.281999999999996</v>
      </c>
      <c r="AX122" s="94">
        <v>64.975999999999999</v>
      </c>
      <c r="AY122" s="94">
        <v>64.713999999999999</v>
      </c>
      <c r="AZ122" s="94">
        <v>64.494</v>
      </c>
      <c r="BA122" s="94">
        <v>64.31</v>
      </c>
      <c r="BB122" s="94"/>
      <c r="BC122" s="94"/>
      <c r="BD122" s="94"/>
      <c r="BE122" s="94"/>
      <c r="BF122" s="94"/>
      <c r="BG122" s="94"/>
      <c r="BH122" s="94"/>
    </row>
    <row r="123" spans="1:60">
      <c r="A123" s="92"/>
      <c r="B123" s="93" t="s">
        <v>182</v>
      </c>
      <c r="C123" s="94">
        <v>32.521999999999998</v>
      </c>
      <c r="D123" s="94">
        <v>32.664999999999999</v>
      </c>
      <c r="E123" s="94">
        <v>32.703000000000003</v>
      </c>
      <c r="F123" s="94">
        <v>32.533000000000001</v>
      </c>
      <c r="G123" s="94">
        <v>32.508000000000003</v>
      </c>
      <c r="H123" s="94">
        <v>32.524000000000001</v>
      </c>
      <c r="I123" s="94">
        <v>32.587000000000003</v>
      </c>
      <c r="J123" s="94">
        <v>32.857999999999997</v>
      </c>
      <c r="K123" s="94">
        <v>33.198999999999998</v>
      </c>
      <c r="L123" s="94">
        <v>33.450000000000003</v>
      </c>
      <c r="M123" s="94">
        <v>33.603000000000002</v>
      </c>
      <c r="N123" s="94">
        <v>33.539000000000001</v>
      </c>
      <c r="O123" s="94">
        <v>33.276000000000003</v>
      </c>
      <c r="P123" s="94">
        <v>32.984000000000002</v>
      </c>
      <c r="Q123" s="94">
        <v>32.762999999999998</v>
      </c>
      <c r="R123" s="94">
        <v>32.414000000000001</v>
      </c>
      <c r="S123" s="94">
        <v>33.051000000000002</v>
      </c>
      <c r="T123" s="94">
        <v>33.927</v>
      </c>
      <c r="U123" s="94">
        <v>34.79</v>
      </c>
      <c r="V123" s="94">
        <v>35.976999999999997</v>
      </c>
      <c r="W123" s="94">
        <v>37.287999999999997</v>
      </c>
      <c r="X123" s="94">
        <v>38.96</v>
      </c>
      <c r="Y123" s="94">
        <v>40.890999999999998</v>
      </c>
      <c r="Z123" s="94">
        <v>43.332999999999998</v>
      </c>
      <c r="AA123" s="94">
        <v>45.545999999999999</v>
      </c>
      <c r="AB123" s="94">
        <v>46.997</v>
      </c>
      <c r="AC123" s="94">
        <v>48.752000000000002</v>
      </c>
      <c r="AD123" s="94">
        <v>52.581000000000003</v>
      </c>
      <c r="AE123" s="94">
        <v>55.174999999999997</v>
      </c>
      <c r="AF123" s="94">
        <v>57.311999999999998</v>
      </c>
      <c r="AG123" s="94">
        <v>59.055</v>
      </c>
      <c r="AH123" s="94">
        <v>60.448999999999998</v>
      </c>
      <c r="AI123" s="94">
        <v>61.472999999999999</v>
      </c>
      <c r="AJ123" s="94">
        <v>62.158999999999999</v>
      </c>
      <c r="AK123" s="94">
        <v>62.610999999999997</v>
      </c>
      <c r="AL123" s="94">
        <v>62.872999999999998</v>
      </c>
      <c r="AM123" s="94">
        <v>62.97</v>
      </c>
      <c r="AN123" s="94">
        <v>62.921999999999997</v>
      </c>
      <c r="AO123" s="94">
        <v>62.747</v>
      </c>
      <c r="AP123" s="94">
        <v>62.466000000000001</v>
      </c>
      <c r="AQ123" s="94">
        <v>62.106999999999999</v>
      </c>
      <c r="AR123" s="94">
        <v>61.707000000000001</v>
      </c>
      <c r="AS123" s="94">
        <v>61.283999999999999</v>
      </c>
      <c r="AT123" s="94">
        <v>60.848999999999997</v>
      </c>
      <c r="AU123" s="94">
        <v>60.408999999999999</v>
      </c>
      <c r="AV123" s="94">
        <v>59.973999999999997</v>
      </c>
      <c r="AW123" s="94">
        <v>59.552</v>
      </c>
      <c r="AX123" s="94">
        <v>59.15</v>
      </c>
      <c r="AY123" s="94">
        <v>58.77</v>
      </c>
      <c r="AZ123" s="94">
        <v>58.417000000000002</v>
      </c>
      <c r="BA123" s="94">
        <v>58.091999999999999</v>
      </c>
      <c r="BB123" s="94"/>
      <c r="BC123" s="94"/>
      <c r="BD123" s="94"/>
      <c r="BE123" s="94"/>
      <c r="BF123" s="94"/>
      <c r="BG123" s="94"/>
      <c r="BH123" s="94"/>
    </row>
    <row r="124" spans="1:60">
      <c r="A124" s="92"/>
      <c r="B124" s="93" t="s">
        <v>183</v>
      </c>
      <c r="C124" s="94">
        <v>25.71</v>
      </c>
      <c r="D124" s="94">
        <v>26.111000000000001</v>
      </c>
      <c r="E124" s="94">
        <v>26.678999999999998</v>
      </c>
      <c r="F124" s="94">
        <v>27.427</v>
      </c>
      <c r="G124" s="94">
        <v>27.975000000000001</v>
      </c>
      <c r="H124" s="94">
        <v>28.385000000000002</v>
      </c>
      <c r="I124" s="94">
        <v>28.602</v>
      </c>
      <c r="J124" s="94">
        <v>28.986999999999998</v>
      </c>
      <c r="K124" s="94">
        <v>29.439</v>
      </c>
      <c r="L124" s="94">
        <v>29.818000000000001</v>
      </c>
      <c r="M124" s="94">
        <v>30.114999999999998</v>
      </c>
      <c r="N124" s="94">
        <v>30.222000000000001</v>
      </c>
      <c r="O124" s="94">
        <v>30.152000000000001</v>
      </c>
      <c r="P124" s="94">
        <v>30.056000000000001</v>
      </c>
      <c r="Q124" s="94">
        <v>30.027999999999999</v>
      </c>
      <c r="R124" s="94">
        <v>29.948</v>
      </c>
      <c r="S124" s="94">
        <v>30.183</v>
      </c>
      <c r="T124" s="94">
        <v>30.103999999999999</v>
      </c>
      <c r="U124" s="94">
        <v>29.968</v>
      </c>
      <c r="V124" s="94">
        <v>29.815999999999999</v>
      </c>
      <c r="W124" s="94">
        <v>29.95</v>
      </c>
      <c r="X124" s="94">
        <v>30.395</v>
      </c>
      <c r="Y124" s="94">
        <v>31.302</v>
      </c>
      <c r="Z124" s="94">
        <v>32.32</v>
      </c>
      <c r="AA124" s="94">
        <v>33.637</v>
      </c>
      <c r="AB124" s="94">
        <v>34.619</v>
      </c>
      <c r="AC124" s="94">
        <v>36.061</v>
      </c>
      <c r="AD124" s="94">
        <v>37.753999999999998</v>
      </c>
      <c r="AE124" s="94">
        <v>40.241999999999997</v>
      </c>
      <c r="AF124" s="94">
        <v>42.35</v>
      </c>
      <c r="AG124" s="94">
        <v>44.261000000000003</v>
      </c>
      <c r="AH124" s="94">
        <v>46.084000000000003</v>
      </c>
      <c r="AI124" s="94">
        <v>47.689</v>
      </c>
      <c r="AJ124" s="94">
        <v>49.042999999999999</v>
      </c>
      <c r="AK124" s="94">
        <v>50.212000000000003</v>
      </c>
      <c r="AL124" s="94">
        <v>51.210999999999999</v>
      </c>
      <c r="AM124" s="94">
        <v>52.042999999999999</v>
      </c>
      <c r="AN124" s="94">
        <v>52.712000000000003</v>
      </c>
      <c r="AO124" s="94">
        <v>53.222000000000001</v>
      </c>
      <c r="AP124" s="94">
        <v>53.584000000000003</v>
      </c>
      <c r="AQ124" s="94">
        <v>53.816000000000003</v>
      </c>
      <c r="AR124" s="94">
        <v>53.945999999999998</v>
      </c>
      <c r="AS124" s="94">
        <v>53.988999999999997</v>
      </c>
      <c r="AT124" s="94">
        <v>53.957999999999998</v>
      </c>
      <c r="AU124" s="94">
        <v>53.865000000000002</v>
      </c>
      <c r="AV124" s="94">
        <v>53.720999999999997</v>
      </c>
      <c r="AW124" s="94">
        <v>53.539000000000001</v>
      </c>
      <c r="AX124" s="94">
        <v>53.329000000000001</v>
      </c>
      <c r="AY124" s="94">
        <v>53.098999999999997</v>
      </c>
      <c r="AZ124" s="94">
        <v>52.859000000000002</v>
      </c>
      <c r="BA124" s="94">
        <v>52.615000000000002</v>
      </c>
      <c r="BB124" s="94"/>
      <c r="BC124" s="94"/>
      <c r="BD124" s="94"/>
      <c r="BE124" s="94"/>
      <c r="BF124" s="94"/>
      <c r="BG124" s="94"/>
      <c r="BH124" s="94"/>
    </row>
    <row r="125" spans="1:60">
      <c r="A125" s="92"/>
      <c r="B125" s="93" t="s">
        <v>184</v>
      </c>
      <c r="C125" s="94">
        <v>18.494</v>
      </c>
      <c r="D125" s="94">
        <v>19.263999999999999</v>
      </c>
      <c r="E125" s="94">
        <v>19.896000000000001</v>
      </c>
      <c r="F125" s="94">
        <v>20.539000000000001</v>
      </c>
      <c r="G125" s="94">
        <v>21.038</v>
      </c>
      <c r="H125" s="94">
        <v>21.404</v>
      </c>
      <c r="I125" s="94">
        <v>21.748000000000001</v>
      </c>
      <c r="J125" s="94">
        <v>22.239000000000001</v>
      </c>
      <c r="K125" s="94">
        <v>22.789000000000001</v>
      </c>
      <c r="L125" s="94">
        <v>23.29</v>
      </c>
      <c r="M125" s="94">
        <v>23.734999999999999</v>
      </c>
      <c r="N125" s="94">
        <v>24.036999999999999</v>
      </c>
      <c r="O125" s="94">
        <v>24.2</v>
      </c>
      <c r="P125" s="94">
        <v>24.344999999999999</v>
      </c>
      <c r="Q125" s="94">
        <v>24.545999999999999</v>
      </c>
      <c r="R125" s="94">
        <v>24.742999999999999</v>
      </c>
      <c r="S125" s="94">
        <v>24.914000000000001</v>
      </c>
      <c r="T125" s="94">
        <v>24.92</v>
      </c>
      <c r="U125" s="94">
        <v>25.047999999999998</v>
      </c>
      <c r="V125" s="94">
        <v>25.26</v>
      </c>
      <c r="W125" s="94">
        <v>25.937999999999999</v>
      </c>
      <c r="X125" s="94">
        <v>25.971</v>
      </c>
      <c r="Y125" s="94">
        <v>25.818999999999999</v>
      </c>
      <c r="Z125" s="94">
        <v>25.707999999999998</v>
      </c>
      <c r="AA125" s="94">
        <v>25.681999999999999</v>
      </c>
      <c r="AB125" s="94">
        <v>25.728999999999999</v>
      </c>
      <c r="AC125" s="94">
        <v>26.285</v>
      </c>
      <c r="AD125" s="94">
        <v>27.08</v>
      </c>
      <c r="AE125" s="94">
        <v>28.071000000000002</v>
      </c>
      <c r="AF125" s="94">
        <v>29.731999999999999</v>
      </c>
      <c r="AG125" s="94">
        <v>31.744</v>
      </c>
      <c r="AH125" s="94">
        <v>33.804000000000002</v>
      </c>
      <c r="AI125" s="94">
        <v>35.808</v>
      </c>
      <c r="AJ125" s="94">
        <v>37.697000000000003</v>
      </c>
      <c r="AK125" s="94">
        <v>39.441000000000003</v>
      </c>
      <c r="AL125" s="94">
        <v>41.036999999999999</v>
      </c>
      <c r="AM125" s="94">
        <v>42.484000000000002</v>
      </c>
      <c r="AN125" s="94">
        <v>43.777999999999999</v>
      </c>
      <c r="AO125" s="94">
        <v>44.914999999999999</v>
      </c>
      <c r="AP125" s="94">
        <v>45.893999999999998</v>
      </c>
      <c r="AQ125" s="94">
        <v>46.73</v>
      </c>
      <c r="AR125" s="94">
        <v>47.448999999999998</v>
      </c>
      <c r="AS125" s="94">
        <v>48.058999999999997</v>
      </c>
      <c r="AT125" s="94">
        <v>48.563000000000002</v>
      </c>
      <c r="AU125" s="94">
        <v>48.966999999999999</v>
      </c>
      <c r="AV125" s="94">
        <v>49.277000000000001</v>
      </c>
      <c r="AW125" s="94">
        <v>49.503999999999998</v>
      </c>
      <c r="AX125" s="94">
        <v>49.655999999999999</v>
      </c>
      <c r="AY125" s="94">
        <v>49.743000000000002</v>
      </c>
      <c r="AZ125" s="94">
        <v>49.774000000000001</v>
      </c>
      <c r="BA125" s="94">
        <v>49.758000000000003</v>
      </c>
      <c r="BB125" s="94"/>
      <c r="BC125" s="94"/>
      <c r="BD125" s="94"/>
      <c r="BE125" s="94"/>
      <c r="BF125" s="94"/>
      <c r="BG125" s="94"/>
      <c r="BH125" s="94"/>
    </row>
    <row r="126" spans="1:60">
      <c r="A126" s="92"/>
      <c r="B126" s="93" t="s">
        <v>185</v>
      </c>
      <c r="C126" s="94">
        <v>10.972</v>
      </c>
      <c r="D126" s="94">
        <v>11.456</v>
      </c>
      <c r="E126" s="94">
        <v>11.994</v>
      </c>
      <c r="F126" s="94">
        <v>12.553000000000001</v>
      </c>
      <c r="G126" s="94">
        <v>13.109</v>
      </c>
      <c r="H126" s="94">
        <v>13.565</v>
      </c>
      <c r="I126" s="94">
        <v>14.031000000000001</v>
      </c>
      <c r="J126" s="94">
        <v>14.601000000000001</v>
      </c>
      <c r="K126" s="94">
        <v>15.221</v>
      </c>
      <c r="L126" s="94">
        <v>15.819000000000001</v>
      </c>
      <c r="M126" s="94">
        <v>16.388000000000002</v>
      </c>
      <c r="N126" s="94">
        <v>16.864999999999998</v>
      </c>
      <c r="O126" s="94">
        <v>17.248000000000001</v>
      </c>
      <c r="P126" s="94">
        <v>17.620999999999999</v>
      </c>
      <c r="Q126" s="94">
        <v>18.036999999999999</v>
      </c>
      <c r="R126" s="94">
        <v>18.664000000000001</v>
      </c>
      <c r="S126" s="94">
        <v>18.605</v>
      </c>
      <c r="T126" s="94">
        <v>18.757000000000001</v>
      </c>
      <c r="U126" s="94">
        <v>18.963000000000001</v>
      </c>
      <c r="V126" s="94">
        <v>19.068000000000001</v>
      </c>
      <c r="W126" s="94">
        <v>19.184999999999999</v>
      </c>
      <c r="X126" s="94">
        <v>19.545000000000002</v>
      </c>
      <c r="Y126" s="94">
        <v>19.664000000000001</v>
      </c>
      <c r="Z126" s="94">
        <v>19.933</v>
      </c>
      <c r="AA126" s="94">
        <v>20.119</v>
      </c>
      <c r="AB126" s="94">
        <v>20.390999999999998</v>
      </c>
      <c r="AC126" s="94">
        <v>20.484000000000002</v>
      </c>
      <c r="AD126" s="94">
        <v>20.521000000000001</v>
      </c>
      <c r="AE126" s="94">
        <v>20.53</v>
      </c>
      <c r="AF126" s="94">
        <v>21.207000000000001</v>
      </c>
      <c r="AG126" s="94">
        <v>22.277999999999999</v>
      </c>
      <c r="AH126" s="94">
        <v>23.504999999999999</v>
      </c>
      <c r="AI126" s="94">
        <v>24.824999999999999</v>
      </c>
      <c r="AJ126" s="94">
        <v>26.193999999999999</v>
      </c>
      <c r="AK126" s="94">
        <v>27.594999999999999</v>
      </c>
      <c r="AL126" s="94">
        <v>29.001000000000001</v>
      </c>
      <c r="AM126" s="94">
        <v>30.385999999999999</v>
      </c>
      <c r="AN126" s="94">
        <v>31.722999999999999</v>
      </c>
      <c r="AO126" s="94">
        <v>32.991</v>
      </c>
      <c r="AP126" s="94">
        <v>34.177</v>
      </c>
      <c r="AQ126" s="94">
        <v>35.273000000000003</v>
      </c>
      <c r="AR126" s="94">
        <v>36.280999999999999</v>
      </c>
      <c r="AS126" s="94">
        <v>37.200000000000003</v>
      </c>
      <c r="AT126" s="94">
        <v>38.027000000000001</v>
      </c>
      <c r="AU126" s="94">
        <v>38.759</v>
      </c>
      <c r="AV126" s="94">
        <v>39.398000000000003</v>
      </c>
      <c r="AW126" s="94">
        <v>39.947000000000003</v>
      </c>
      <c r="AX126" s="94">
        <v>40.409999999999997</v>
      </c>
      <c r="AY126" s="94">
        <v>40.792000000000002</v>
      </c>
      <c r="AZ126" s="94">
        <v>41.097999999999999</v>
      </c>
      <c r="BA126" s="94">
        <v>41.335000000000001</v>
      </c>
      <c r="BB126" s="94"/>
      <c r="BC126" s="94"/>
      <c r="BD126" s="94"/>
      <c r="BE126" s="94"/>
      <c r="BF126" s="94"/>
      <c r="BG126" s="94"/>
      <c r="BH126" s="94"/>
    </row>
    <row r="127" spans="1:60">
      <c r="A127" s="92"/>
      <c r="B127" s="93" t="s">
        <v>186</v>
      </c>
      <c r="C127" s="94">
        <v>9.5609999999999999</v>
      </c>
      <c r="D127" s="94">
        <v>9.7360000000000007</v>
      </c>
      <c r="E127" s="94">
        <v>9.9459999999999997</v>
      </c>
      <c r="F127" s="94">
        <v>10.255000000000001</v>
      </c>
      <c r="G127" s="94">
        <v>10.446</v>
      </c>
      <c r="H127" s="94">
        <v>10.635999999999999</v>
      </c>
      <c r="I127" s="94">
        <v>11.068</v>
      </c>
      <c r="J127" s="94">
        <v>11.603999999999999</v>
      </c>
      <c r="K127" s="94">
        <v>12.182</v>
      </c>
      <c r="L127" s="94">
        <v>12.747</v>
      </c>
      <c r="M127" s="94">
        <v>13.291</v>
      </c>
      <c r="N127" s="94">
        <v>13.763</v>
      </c>
      <c r="O127" s="94">
        <v>14.16</v>
      </c>
      <c r="P127" s="94">
        <v>14.548</v>
      </c>
      <c r="Q127" s="94">
        <v>14.973000000000001</v>
      </c>
      <c r="R127" s="94">
        <v>15.646000000000001</v>
      </c>
      <c r="S127" s="94">
        <v>16.033999999999999</v>
      </c>
      <c r="T127" s="94">
        <v>16.387</v>
      </c>
      <c r="U127" s="94">
        <v>16.763999999999999</v>
      </c>
      <c r="V127" s="94">
        <v>17.199000000000002</v>
      </c>
      <c r="W127" s="94">
        <v>17.716999999999999</v>
      </c>
      <c r="X127" s="94">
        <v>18.27</v>
      </c>
      <c r="Y127" s="94">
        <v>18.917999999999999</v>
      </c>
      <c r="Z127" s="94">
        <v>19.215</v>
      </c>
      <c r="AA127" s="94">
        <v>19.713000000000001</v>
      </c>
      <c r="AB127" s="94">
        <v>20.209</v>
      </c>
      <c r="AC127" s="94">
        <v>20.603999999999999</v>
      </c>
      <c r="AD127" s="94">
        <v>21.079000000000001</v>
      </c>
      <c r="AE127" s="94">
        <v>21.626999999999999</v>
      </c>
      <c r="AF127" s="94">
        <v>22.186</v>
      </c>
      <c r="AG127" s="94">
        <v>22.904</v>
      </c>
      <c r="AH127" s="94">
        <v>23.741</v>
      </c>
      <c r="AI127" s="94">
        <v>24.654</v>
      </c>
      <c r="AJ127" s="94">
        <v>25.622</v>
      </c>
      <c r="AK127" s="94">
        <v>26.655000000000001</v>
      </c>
      <c r="AL127" s="94">
        <v>27.742999999999999</v>
      </c>
      <c r="AM127" s="94">
        <v>28.87</v>
      </c>
      <c r="AN127" s="94">
        <v>30.033999999999999</v>
      </c>
      <c r="AO127" s="94">
        <v>31.207999999999998</v>
      </c>
      <c r="AP127" s="94">
        <v>32.369999999999997</v>
      </c>
      <c r="AQ127" s="94">
        <v>33.514000000000003</v>
      </c>
      <c r="AR127" s="94">
        <v>34.662999999999997</v>
      </c>
      <c r="AS127" s="94">
        <v>35.804000000000002</v>
      </c>
      <c r="AT127" s="94">
        <v>36.914999999999999</v>
      </c>
      <c r="AU127" s="94">
        <v>37.975999999999999</v>
      </c>
      <c r="AV127" s="94">
        <v>38.975000000000001</v>
      </c>
      <c r="AW127" s="94">
        <v>39.902999999999999</v>
      </c>
      <c r="AX127" s="94">
        <v>40.750999999999998</v>
      </c>
      <c r="AY127" s="94">
        <v>41.515999999999998</v>
      </c>
      <c r="AZ127" s="94">
        <v>42.194000000000003</v>
      </c>
      <c r="BA127" s="94">
        <v>42.783999999999999</v>
      </c>
      <c r="BB127" s="94"/>
      <c r="BC127" s="94"/>
      <c r="BD127" s="94"/>
      <c r="BE127" s="94"/>
      <c r="BF127" s="94"/>
      <c r="BG127" s="94"/>
      <c r="BH127" s="94"/>
    </row>
    <row r="128" spans="1:60">
      <c r="A128" s="92"/>
      <c r="B128" s="93"/>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94"/>
      <c r="AW128" s="94"/>
      <c r="AX128" s="94"/>
      <c r="AY128" s="94"/>
      <c r="AZ128" s="94"/>
      <c r="BA128" s="94"/>
      <c r="BB128" s="94"/>
      <c r="BC128" s="94"/>
      <c r="BD128" s="94"/>
      <c r="BE128" s="94"/>
      <c r="BF128" s="94"/>
      <c r="BG128" s="94"/>
      <c r="BH128" s="94"/>
    </row>
    <row r="129" spans="1:60">
      <c r="A129" s="92"/>
      <c r="B129" s="93"/>
      <c r="C129" s="94"/>
      <c r="D129" s="94"/>
      <c r="E129" s="94"/>
      <c r="F129" s="94"/>
      <c r="G129" s="94"/>
      <c r="H129" s="94"/>
      <c r="I129" s="94"/>
      <c r="J129" s="94"/>
      <c r="K129" s="94"/>
      <c r="L129" s="94"/>
      <c r="M129" s="94"/>
      <c r="N129" s="94"/>
      <c r="O129" s="94"/>
      <c r="P129" s="94"/>
      <c r="Q129" s="94"/>
      <c r="R129" s="94"/>
      <c r="S129" s="94"/>
      <c r="T129" s="94"/>
      <c r="U129" s="94"/>
      <c r="V129" s="94"/>
      <c r="W129" s="94"/>
      <c r="X129" s="94"/>
      <c r="Y129" s="94"/>
      <c r="Z129" s="94"/>
      <c r="AA129" s="94"/>
      <c r="AB129" s="94"/>
      <c r="AC129" s="94"/>
      <c r="AD129" s="94"/>
      <c r="AE129" s="94"/>
      <c r="AF129" s="94"/>
      <c r="AG129" s="94"/>
      <c r="AH129" s="94"/>
      <c r="AI129" s="94"/>
      <c r="AJ129" s="94"/>
      <c r="AK129" s="94"/>
      <c r="AL129" s="94"/>
      <c r="AM129" s="94"/>
      <c r="AN129" s="94"/>
      <c r="AO129" s="94"/>
      <c r="AP129" s="94"/>
      <c r="AQ129" s="94"/>
      <c r="AR129" s="94"/>
      <c r="AS129" s="94"/>
      <c r="AT129" s="94"/>
      <c r="AU129" s="94"/>
      <c r="AV129" s="94"/>
      <c r="AW129" s="94"/>
      <c r="AX129" s="94"/>
      <c r="AY129" s="94"/>
      <c r="AZ129" s="94"/>
      <c r="BA129" s="94"/>
      <c r="BB129" s="94"/>
      <c r="BC129" s="94"/>
      <c r="BD129" s="94"/>
      <c r="BE129" s="94"/>
      <c r="BF129" s="94"/>
      <c r="BG129" s="94"/>
      <c r="BH129" s="94"/>
    </row>
    <row r="130" spans="1:60">
      <c r="A130" s="92"/>
      <c r="B130" s="93"/>
      <c r="C130" s="94"/>
      <c r="D130" s="94"/>
      <c r="E130" s="94"/>
      <c r="F130" s="94"/>
      <c r="G130" s="94"/>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c r="AT130" s="94"/>
      <c r="AU130" s="94"/>
      <c r="AV130" s="94"/>
      <c r="AW130" s="94"/>
      <c r="AX130" s="94"/>
      <c r="AY130" s="94"/>
      <c r="AZ130" s="94"/>
      <c r="BA130" s="94"/>
      <c r="BB130" s="94"/>
      <c r="BC130" s="94"/>
      <c r="BD130" s="94"/>
      <c r="BE130" s="94"/>
      <c r="BF130" s="94"/>
      <c r="BG130" s="94"/>
      <c r="BH130" s="94"/>
    </row>
    <row r="131" spans="1:60">
      <c r="A131" s="92"/>
      <c r="B131" s="96" t="s">
        <v>5</v>
      </c>
      <c r="C131" s="90">
        <v>1985</v>
      </c>
      <c r="D131" s="90">
        <v>1986</v>
      </c>
      <c r="E131" s="90">
        <v>1987</v>
      </c>
      <c r="F131" s="90">
        <v>1988</v>
      </c>
      <c r="G131" s="90">
        <v>1989</v>
      </c>
      <c r="H131" s="90">
        <v>1990</v>
      </c>
      <c r="I131" s="90">
        <v>1991</v>
      </c>
      <c r="J131" s="90">
        <v>1992</v>
      </c>
      <c r="K131" s="90">
        <v>1993</v>
      </c>
      <c r="L131" s="90">
        <v>1994</v>
      </c>
      <c r="M131" s="90">
        <v>1995</v>
      </c>
      <c r="N131" s="90">
        <v>1996</v>
      </c>
      <c r="O131" s="90">
        <v>1997</v>
      </c>
      <c r="P131" s="90">
        <v>1998</v>
      </c>
      <c r="Q131" s="90">
        <v>1999</v>
      </c>
      <c r="R131" s="90">
        <v>2000</v>
      </c>
      <c r="S131" s="90">
        <v>2001</v>
      </c>
      <c r="T131" s="90">
        <v>2002</v>
      </c>
      <c r="U131" s="90">
        <v>2003</v>
      </c>
      <c r="V131" s="90">
        <v>2004</v>
      </c>
      <c r="W131" s="90">
        <v>2005</v>
      </c>
      <c r="X131" s="90">
        <v>2006</v>
      </c>
      <c r="Y131" s="90">
        <v>2007</v>
      </c>
      <c r="Z131" s="90">
        <v>2008</v>
      </c>
      <c r="AA131" s="90">
        <v>2009</v>
      </c>
      <c r="AB131" s="90">
        <v>2010</v>
      </c>
      <c r="AC131" s="90">
        <v>2011</v>
      </c>
      <c r="AD131" s="90">
        <v>2012</v>
      </c>
      <c r="AE131" s="90">
        <v>2013</v>
      </c>
      <c r="AF131" s="90">
        <v>2014</v>
      </c>
      <c r="AG131" s="90">
        <v>2015</v>
      </c>
      <c r="AH131" s="90">
        <v>2016</v>
      </c>
      <c r="AI131" s="90">
        <v>2017</v>
      </c>
      <c r="AJ131" s="90">
        <v>2018</v>
      </c>
      <c r="AK131" s="90">
        <v>2019</v>
      </c>
      <c r="AL131" s="90">
        <v>2020</v>
      </c>
      <c r="AM131" s="90">
        <v>2021</v>
      </c>
      <c r="AN131" s="90">
        <v>2022</v>
      </c>
      <c r="AO131" s="90">
        <v>2023</v>
      </c>
      <c r="AP131" s="90">
        <v>2024</v>
      </c>
      <c r="AQ131" s="90">
        <v>2025</v>
      </c>
      <c r="AR131" s="90">
        <v>2026</v>
      </c>
      <c r="AS131" s="90">
        <v>2027</v>
      </c>
      <c r="AT131" s="90">
        <v>2028</v>
      </c>
      <c r="AU131" s="90">
        <v>2029</v>
      </c>
      <c r="AV131" s="90">
        <v>2030</v>
      </c>
      <c r="AW131" s="90">
        <v>2031</v>
      </c>
      <c r="AX131" s="90">
        <v>2032</v>
      </c>
      <c r="AY131" s="90">
        <v>2033</v>
      </c>
      <c r="AZ131" s="90">
        <v>2034</v>
      </c>
      <c r="BA131" s="90">
        <v>2035</v>
      </c>
      <c r="BB131" s="94"/>
      <c r="BC131" s="94"/>
      <c r="BD131" s="94"/>
      <c r="BE131" s="94"/>
      <c r="BF131" s="94"/>
      <c r="BG131" s="94"/>
      <c r="BH131" s="94"/>
    </row>
    <row r="132" spans="1:60">
      <c r="A132" s="92"/>
      <c r="B132" s="95" t="s">
        <v>153</v>
      </c>
      <c r="C132" s="98">
        <v>2674.306</v>
      </c>
      <c r="D132" s="98">
        <v>2686.1149999999998</v>
      </c>
      <c r="E132" s="98">
        <v>2707.4250000000002</v>
      </c>
      <c r="F132" s="98">
        <v>2747.9569999999999</v>
      </c>
      <c r="G132" s="98">
        <v>2800.471</v>
      </c>
      <c r="H132" s="98">
        <v>2868.6590000000001</v>
      </c>
      <c r="I132" s="98">
        <v>2935.9960000000001</v>
      </c>
      <c r="J132" s="98">
        <v>3000.55</v>
      </c>
      <c r="K132" s="98">
        <v>3067.395</v>
      </c>
      <c r="L132" s="98">
        <v>3129.1930000000002</v>
      </c>
      <c r="M132" s="98">
        <v>3192.0929999999998</v>
      </c>
      <c r="N132" s="98">
        <v>3253.8310000000001</v>
      </c>
      <c r="O132" s="98">
        <v>3309.7</v>
      </c>
      <c r="P132" s="98">
        <v>3357.1759999999999</v>
      </c>
      <c r="Q132" s="98">
        <v>3398.232</v>
      </c>
      <c r="R132" s="98">
        <v>3434.8069999999998</v>
      </c>
      <c r="S132" s="98">
        <v>3474.0340000000001</v>
      </c>
      <c r="T132" s="98">
        <v>3516.915</v>
      </c>
      <c r="U132" s="98">
        <v>3549.38</v>
      </c>
      <c r="V132" s="98">
        <v>3576.2510000000002</v>
      </c>
      <c r="W132" s="98">
        <v>3621.221</v>
      </c>
      <c r="X132" s="98">
        <v>3676.88</v>
      </c>
      <c r="Y132" s="98">
        <v>3727.835</v>
      </c>
      <c r="Z132" s="98">
        <v>3773.288</v>
      </c>
      <c r="AA132" s="98">
        <v>3811.7179999999998</v>
      </c>
      <c r="AB132" s="98">
        <v>3841.4360000000001</v>
      </c>
      <c r="AC132" s="98">
        <v>3871.9769999999999</v>
      </c>
      <c r="AD132" s="98">
        <v>3903.4650000000001</v>
      </c>
      <c r="AE132" s="98">
        <v>3934.049</v>
      </c>
      <c r="AF132" s="98">
        <v>3966.8829999999998</v>
      </c>
      <c r="AG132" s="98">
        <v>4002.799</v>
      </c>
      <c r="AH132" s="98">
        <v>4039.9940000000001</v>
      </c>
      <c r="AI132" s="98">
        <v>4078.125</v>
      </c>
      <c r="AJ132" s="98">
        <v>4116.6090000000004</v>
      </c>
      <c r="AK132" s="98">
        <v>4154.674</v>
      </c>
      <c r="AL132" s="98">
        <v>4192.0780000000004</v>
      </c>
      <c r="AM132" s="98">
        <v>4228.7430000000004</v>
      </c>
      <c r="AN132" s="98">
        <v>4264.6490000000003</v>
      </c>
      <c r="AO132" s="98">
        <v>4299.7920000000004</v>
      </c>
      <c r="AP132" s="98">
        <v>4334.1710000000003</v>
      </c>
      <c r="AQ132" s="98">
        <v>4367.7330000000002</v>
      </c>
      <c r="AR132" s="98">
        <v>4400.4340000000002</v>
      </c>
      <c r="AS132" s="98">
        <v>4432.5820000000003</v>
      </c>
      <c r="AT132" s="98">
        <v>4464.3519999999999</v>
      </c>
      <c r="AU132" s="98">
        <v>4495.7730000000001</v>
      </c>
      <c r="AV132" s="98">
        <v>4526.8729999999996</v>
      </c>
      <c r="AW132" s="98">
        <v>4557.6930000000002</v>
      </c>
      <c r="AX132" s="98">
        <v>4588.2659999999996</v>
      </c>
      <c r="AY132" s="98">
        <v>4618.6210000000001</v>
      </c>
      <c r="AZ132" s="98">
        <v>4648.692</v>
      </c>
      <c r="BA132" s="98">
        <v>4678.3620000000001</v>
      </c>
      <c r="BB132" s="94"/>
      <c r="BC132" s="94"/>
      <c r="BD132" s="94"/>
      <c r="BE132" s="94"/>
      <c r="BF132" s="94"/>
      <c r="BG132" s="94"/>
      <c r="BH132" s="94"/>
    </row>
    <row r="133" spans="1:60">
      <c r="A133" s="92"/>
      <c r="B133" s="93" t="s">
        <v>169</v>
      </c>
      <c r="C133" s="94">
        <v>199.25700000000001</v>
      </c>
      <c r="D133" s="94">
        <v>196.154</v>
      </c>
      <c r="E133" s="94">
        <v>194.488</v>
      </c>
      <c r="F133" s="94">
        <v>195.98599999999999</v>
      </c>
      <c r="G133" s="94">
        <v>201.29300000000001</v>
      </c>
      <c r="H133" s="94">
        <v>207.07400000000001</v>
      </c>
      <c r="I133" s="94">
        <v>210.05600000000001</v>
      </c>
      <c r="J133" s="94">
        <v>212.52199999999999</v>
      </c>
      <c r="K133" s="94">
        <v>215.05699999999999</v>
      </c>
      <c r="L133" s="94">
        <v>217.14500000000001</v>
      </c>
      <c r="M133" s="94">
        <v>219.22</v>
      </c>
      <c r="N133" s="94">
        <v>221.126</v>
      </c>
      <c r="O133" s="94">
        <v>222.55</v>
      </c>
      <c r="P133" s="94">
        <v>223.334</v>
      </c>
      <c r="Q133" s="94">
        <v>223.62799999999999</v>
      </c>
      <c r="R133" s="94">
        <v>222.86799999999999</v>
      </c>
      <c r="S133" s="94">
        <v>224.17599999999999</v>
      </c>
      <c r="T133" s="94">
        <v>224.92400000000001</v>
      </c>
      <c r="U133" s="94">
        <v>225.44200000000001</v>
      </c>
      <c r="V133" s="94">
        <v>225.31399999999999</v>
      </c>
      <c r="W133" s="94">
        <v>226.68199999999999</v>
      </c>
      <c r="X133" s="94">
        <v>229.55799999999999</v>
      </c>
      <c r="Y133" s="94">
        <v>233.73400000000001</v>
      </c>
      <c r="Z133" s="94">
        <v>236.46</v>
      </c>
      <c r="AA133" s="94">
        <v>237.66900000000001</v>
      </c>
      <c r="AB133" s="94">
        <v>236.892</v>
      </c>
      <c r="AC133" s="94">
        <v>234.63800000000001</v>
      </c>
      <c r="AD133" s="94">
        <v>231.91</v>
      </c>
      <c r="AE133" s="94">
        <v>229.916</v>
      </c>
      <c r="AF133" s="94">
        <v>229.57599999999999</v>
      </c>
      <c r="AG133" s="94">
        <v>230.19800000000001</v>
      </c>
      <c r="AH133" s="94">
        <v>231.29300000000001</v>
      </c>
      <c r="AI133" s="94">
        <v>233.10499999999999</v>
      </c>
      <c r="AJ133" s="94">
        <v>235.35400000000001</v>
      </c>
      <c r="AK133" s="94">
        <v>237.47399999999999</v>
      </c>
      <c r="AL133" s="94">
        <v>239.32499999999999</v>
      </c>
      <c r="AM133" s="94">
        <v>240.94800000000001</v>
      </c>
      <c r="AN133" s="94">
        <v>242.37700000000001</v>
      </c>
      <c r="AO133" s="94">
        <v>243.63800000000001</v>
      </c>
      <c r="AP133" s="94">
        <v>244.751</v>
      </c>
      <c r="AQ133" s="94">
        <v>245.74</v>
      </c>
      <c r="AR133" s="94">
        <v>246.68</v>
      </c>
      <c r="AS133" s="94">
        <v>247.62899999999999</v>
      </c>
      <c r="AT133" s="94">
        <v>248.584</v>
      </c>
      <c r="AU133" s="94">
        <v>249.54</v>
      </c>
      <c r="AV133" s="94">
        <v>250.49600000000001</v>
      </c>
      <c r="AW133" s="94">
        <v>251.45</v>
      </c>
      <c r="AX133" s="94">
        <v>252.399</v>
      </c>
      <c r="AY133" s="94">
        <v>253.34299999999999</v>
      </c>
      <c r="AZ133" s="94">
        <v>254.28</v>
      </c>
      <c r="BA133" s="94">
        <v>255.238</v>
      </c>
      <c r="BB133" s="94"/>
      <c r="BC133" s="94"/>
      <c r="BD133" s="94"/>
      <c r="BE133" s="94"/>
      <c r="BF133" s="94"/>
      <c r="BG133" s="94"/>
      <c r="BH133" s="94"/>
    </row>
    <row r="134" spans="1:60">
      <c r="A134" s="92"/>
      <c r="B134" s="93" t="s">
        <v>170</v>
      </c>
      <c r="C134" s="94">
        <v>198.203</v>
      </c>
      <c r="D134" s="94">
        <v>201.41300000000001</v>
      </c>
      <c r="E134" s="94">
        <v>202.86500000000001</v>
      </c>
      <c r="F134" s="94">
        <v>204.352</v>
      </c>
      <c r="G134" s="94">
        <v>207.03399999999999</v>
      </c>
      <c r="H134" s="94">
        <v>210.661</v>
      </c>
      <c r="I134" s="94">
        <v>214.148</v>
      </c>
      <c r="J134" s="94">
        <v>217.36600000000001</v>
      </c>
      <c r="K134" s="94">
        <v>220.68600000000001</v>
      </c>
      <c r="L134" s="94">
        <v>223.578</v>
      </c>
      <c r="M134" s="94">
        <v>226.48699999999999</v>
      </c>
      <c r="N134" s="94">
        <v>229.25200000000001</v>
      </c>
      <c r="O134" s="94">
        <v>231.54599999999999</v>
      </c>
      <c r="P134" s="94">
        <v>233.2</v>
      </c>
      <c r="Q134" s="94">
        <v>234.36500000000001</v>
      </c>
      <c r="R134" s="94">
        <v>232.768</v>
      </c>
      <c r="S134" s="94">
        <v>230.34299999999999</v>
      </c>
      <c r="T134" s="94">
        <v>228.68100000000001</v>
      </c>
      <c r="U134" s="94">
        <v>227.07400000000001</v>
      </c>
      <c r="V134" s="94">
        <v>226.482</v>
      </c>
      <c r="W134" s="94">
        <v>227.02</v>
      </c>
      <c r="X134" s="94">
        <v>229.89500000000001</v>
      </c>
      <c r="Y134" s="94">
        <v>231.61</v>
      </c>
      <c r="Z134" s="94">
        <v>234.619</v>
      </c>
      <c r="AA134" s="94">
        <v>236.16</v>
      </c>
      <c r="AB134" s="94">
        <v>237.02500000000001</v>
      </c>
      <c r="AC134" s="94">
        <v>237.49199999999999</v>
      </c>
      <c r="AD134" s="94">
        <v>239.13</v>
      </c>
      <c r="AE134" s="94">
        <v>240.029</v>
      </c>
      <c r="AF134" s="94">
        <v>239.565</v>
      </c>
      <c r="AG134" s="94">
        <v>238.90100000000001</v>
      </c>
      <c r="AH134" s="94">
        <v>238.56200000000001</v>
      </c>
      <c r="AI134" s="94">
        <v>238.48599999999999</v>
      </c>
      <c r="AJ134" s="94">
        <v>238.73699999999999</v>
      </c>
      <c r="AK134" s="94">
        <v>239.35300000000001</v>
      </c>
      <c r="AL134" s="94">
        <v>240.24199999999999</v>
      </c>
      <c r="AM134" s="94">
        <v>241.30799999999999</v>
      </c>
      <c r="AN134" s="94">
        <v>242.48</v>
      </c>
      <c r="AO134" s="94">
        <v>243.708</v>
      </c>
      <c r="AP134" s="94">
        <v>244.95</v>
      </c>
      <c r="AQ134" s="94">
        <v>246.17599999999999</v>
      </c>
      <c r="AR134" s="94">
        <v>247.36799999999999</v>
      </c>
      <c r="AS134" s="94">
        <v>248.53700000000001</v>
      </c>
      <c r="AT134" s="94">
        <v>249.691</v>
      </c>
      <c r="AU134" s="94">
        <v>250.83500000000001</v>
      </c>
      <c r="AV134" s="94">
        <v>251.971</v>
      </c>
      <c r="AW134" s="94">
        <v>253.101</v>
      </c>
      <c r="AX134" s="94">
        <v>254.226</v>
      </c>
      <c r="AY134" s="94">
        <v>255.346</v>
      </c>
      <c r="AZ134" s="94">
        <v>256.45800000000003</v>
      </c>
      <c r="BA134" s="94">
        <v>257.55900000000003</v>
      </c>
      <c r="BB134" s="94"/>
      <c r="BC134" s="94"/>
      <c r="BD134" s="94"/>
      <c r="BE134" s="94"/>
      <c r="BF134" s="94"/>
      <c r="BG134" s="94"/>
      <c r="BH134" s="94"/>
    </row>
    <row r="135" spans="1:60">
      <c r="A135" s="92"/>
      <c r="B135" s="93" t="s">
        <v>171</v>
      </c>
      <c r="C135" s="94">
        <v>185.339</v>
      </c>
      <c r="D135" s="94">
        <v>180.643</v>
      </c>
      <c r="E135" s="94">
        <v>181.50700000000001</v>
      </c>
      <c r="F135" s="94">
        <v>186.09299999999999</v>
      </c>
      <c r="G135" s="94">
        <v>194.32400000000001</v>
      </c>
      <c r="H135" s="94">
        <v>202.36600000000001</v>
      </c>
      <c r="I135" s="94">
        <v>207.40600000000001</v>
      </c>
      <c r="J135" s="94">
        <v>212.00700000000001</v>
      </c>
      <c r="K135" s="94">
        <v>216.77099999999999</v>
      </c>
      <c r="L135" s="94">
        <v>221.18</v>
      </c>
      <c r="M135" s="94">
        <v>225.66900000000001</v>
      </c>
      <c r="N135" s="94">
        <v>230.077</v>
      </c>
      <c r="O135" s="94">
        <v>234.072</v>
      </c>
      <c r="P135" s="94">
        <v>237.47399999999999</v>
      </c>
      <c r="Q135" s="94">
        <v>240.42400000000001</v>
      </c>
      <c r="R135" s="94">
        <v>243.32400000000001</v>
      </c>
      <c r="S135" s="94">
        <v>246.27600000000001</v>
      </c>
      <c r="T135" s="94">
        <v>248.274</v>
      </c>
      <c r="U135" s="94">
        <v>248.2</v>
      </c>
      <c r="V135" s="94">
        <v>245.66399999999999</v>
      </c>
      <c r="W135" s="94">
        <v>243.22399999999999</v>
      </c>
      <c r="X135" s="94">
        <v>241.95099999999999</v>
      </c>
      <c r="Y135" s="94">
        <v>241.59800000000001</v>
      </c>
      <c r="Z135" s="94">
        <v>241.34899999999999</v>
      </c>
      <c r="AA135" s="94">
        <v>241.76599999999999</v>
      </c>
      <c r="AB135" s="94">
        <v>242.49100000000001</v>
      </c>
      <c r="AC135" s="94">
        <v>242.286</v>
      </c>
      <c r="AD135" s="94">
        <v>241.18700000000001</v>
      </c>
      <c r="AE135" s="94">
        <v>240.51400000000001</v>
      </c>
      <c r="AF135" s="94">
        <v>240.86600000000001</v>
      </c>
      <c r="AG135" s="94">
        <v>241.67</v>
      </c>
      <c r="AH135" s="94">
        <v>242.33199999999999</v>
      </c>
      <c r="AI135" s="94">
        <v>242.809</v>
      </c>
      <c r="AJ135" s="94">
        <v>243.16900000000001</v>
      </c>
      <c r="AK135" s="94">
        <v>243.541</v>
      </c>
      <c r="AL135" s="94">
        <v>243.99700000000001</v>
      </c>
      <c r="AM135" s="94">
        <v>244.56399999999999</v>
      </c>
      <c r="AN135" s="94">
        <v>245.25</v>
      </c>
      <c r="AO135" s="94">
        <v>246.05099999999999</v>
      </c>
      <c r="AP135" s="94">
        <v>246.953</v>
      </c>
      <c r="AQ135" s="94">
        <v>247.935</v>
      </c>
      <c r="AR135" s="94">
        <v>248.976</v>
      </c>
      <c r="AS135" s="94">
        <v>250.06700000000001</v>
      </c>
      <c r="AT135" s="94">
        <v>251.19900000000001</v>
      </c>
      <c r="AU135" s="94">
        <v>252.36199999999999</v>
      </c>
      <c r="AV135" s="94">
        <v>253.55099999999999</v>
      </c>
      <c r="AW135" s="94">
        <v>254.75800000000001</v>
      </c>
      <c r="AX135" s="94">
        <v>255.98099999999999</v>
      </c>
      <c r="AY135" s="94">
        <v>257.21600000000001</v>
      </c>
      <c r="AZ135" s="94">
        <v>258.45699999999999</v>
      </c>
      <c r="BA135" s="94">
        <v>259.69499999999999</v>
      </c>
      <c r="BB135" s="94"/>
      <c r="BC135" s="94"/>
      <c r="BD135" s="94"/>
      <c r="BE135" s="94"/>
      <c r="BF135" s="94"/>
      <c r="BG135" s="94"/>
      <c r="BH135" s="94"/>
    </row>
    <row r="136" spans="1:60">
      <c r="A136" s="92"/>
      <c r="B136" s="93" t="s">
        <v>172</v>
      </c>
      <c r="C136" s="94">
        <v>196.035</v>
      </c>
      <c r="D136" s="94">
        <v>196.26900000000001</v>
      </c>
      <c r="E136" s="94">
        <v>194.68</v>
      </c>
      <c r="F136" s="94">
        <v>193.27099999999999</v>
      </c>
      <c r="G136" s="94">
        <v>191.74700000000001</v>
      </c>
      <c r="H136" s="94">
        <v>193.31700000000001</v>
      </c>
      <c r="I136" s="94">
        <v>198.767</v>
      </c>
      <c r="J136" s="94">
        <v>204.40199999999999</v>
      </c>
      <c r="K136" s="94">
        <v>210.249</v>
      </c>
      <c r="L136" s="94">
        <v>215.80500000000001</v>
      </c>
      <c r="M136" s="94">
        <v>221.489</v>
      </c>
      <c r="N136" s="94">
        <v>227.14400000000001</v>
      </c>
      <c r="O136" s="94">
        <v>232.44</v>
      </c>
      <c r="P136" s="94">
        <v>237.19</v>
      </c>
      <c r="Q136" s="94">
        <v>241.523</v>
      </c>
      <c r="R136" s="94">
        <v>245.16800000000001</v>
      </c>
      <c r="S136" s="94">
        <v>246.08699999999999</v>
      </c>
      <c r="T136" s="94">
        <v>246.56700000000001</v>
      </c>
      <c r="U136" s="94">
        <v>247.17500000000001</v>
      </c>
      <c r="V136" s="94">
        <v>248.84</v>
      </c>
      <c r="W136" s="94">
        <v>252.07599999999999</v>
      </c>
      <c r="X136" s="94">
        <v>255.59299999999999</v>
      </c>
      <c r="Y136" s="94">
        <v>258.17500000000001</v>
      </c>
      <c r="Z136" s="94">
        <v>258.459</v>
      </c>
      <c r="AA136" s="94">
        <v>256.42200000000003</v>
      </c>
      <c r="AB136" s="94">
        <v>253.238</v>
      </c>
      <c r="AC136" s="94">
        <v>248.714</v>
      </c>
      <c r="AD136" s="94">
        <v>247.11799999999999</v>
      </c>
      <c r="AE136" s="94">
        <v>245.904</v>
      </c>
      <c r="AF136" s="94">
        <v>245.708</v>
      </c>
      <c r="AG136" s="94">
        <v>246.26300000000001</v>
      </c>
      <c r="AH136" s="94">
        <v>246.92599999999999</v>
      </c>
      <c r="AI136" s="94">
        <v>247.548</v>
      </c>
      <c r="AJ136" s="94">
        <v>248.08500000000001</v>
      </c>
      <c r="AK136" s="94">
        <v>248.596</v>
      </c>
      <c r="AL136" s="94">
        <v>249.11</v>
      </c>
      <c r="AM136" s="94">
        <v>249.643</v>
      </c>
      <c r="AN136" s="94">
        <v>250.21299999999999</v>
      </c>
      <c r="AO136" s="94">
        <v>250.83600000000001</v>
      </c>
      <c r="AP136" s="94">
        <v>251.524</v>
      </c>
      <c r="AQ136" s="94">
        <v>252.28</v>
      </c>
      <c r="AR136" s="94">
        <v>253.101</v>
      </c>
      <c r="AS136" s="94">
        <v>253.99600000000001</v>
      </c>
      <c r="AT136" s="94">
        <v>254.964</v>
      </c>
      <c r="AU136" s="94">
        <v>256.00099999999998</v>
      </c>
      <c r="AV136" s="94">
        <v>257.10000000000002</v>
      </c>
      <c r="AW136" s="94">
        <v>258.25299999999999</v>
      </c>
      <c r="AX136" s="94">
        <v>259.45600000000002</v>
      </c>
      <c r="AY136" s="94">
        <v>260.70100000000002</v>
      </c>
      <c r="AZ136" s="94">
        <v>261.98099999999999</v>
      </c>
      <c r="BA136" s="94">
        <v>263.28100000000001</v>
      </c>
      <c r="BB136" s="94"/>
      <c r="BC136" s="94"/>
      <c r="BD136" s="94"/>
      <c r="BE136" s="94"/>
      <c r="BF136" s="94"/>
      <c r="BG136" s="94"/>
      <c r="BH136" s="94"/>
    </row>
    <row r="137" spans="1:60">
      <c r="A137" s="92"/>
      <c r="B137" s="93" t="s">
        <v>173</v>
      </c>
      <c r="C137" s="94">
        <v>204.48699999999999</v>
      </c>
      <c r="D137" s="94">
        <v>197.07300000000001</v>
      </c>
      <c r="E137" s="94">
        <v>190.74100000000001</v>
      </c>
      <c r="F137" s="94">
        <v>187.501</v>
      </c>
      <c r="G137" s="94">
        <v>187.316</v>
      </c>
      <c r="H137" s="94">
        <v>191.65</v>
      </c>
      <c r="I137" s="94">
        <v>196.30199999999999</v>
      </c>
      <c r="J137" s="94">
        <v>200.78100000000001</v>
      </c>
      <c r="K137" s="94">
        <v>205.42099999999999</v>
      </c>
      <c r="L137" s="94">
        <v>209.73</v>
      </c>
      <c r="M137" s="94">
        <v>214.12</v>
      </c>
      <c r="N137" s="94">
        <v>218.43899999999999</v>
      </c>
      <c r="O137" s="94">
        <v>222.37</v>
      </c>
      <c r="P137" s="94">
        <v>225.74299999999999</v>
      </c>
      <c r="Q137" s="94">
        <v>228.68899999999999</v>
      </c>
      <c r="R137" s="94">
        <v>233.28299999999999</v>
      </c>
      <c r="S137" s="94">
        <v>239.82599999999999</v>
      </c>
      <c r="T137" s="94">
        <v>246.77699999999999</v>
      </c>
      <c r="U137" s="94">
        <v>249.88900000000001</v>
      </c>
      <c r="V137" s="94">
        <v>249.61799999999999</v>
      </c>
      <c r="W137" s="94">
        <v>249.82900000000001</v>
      </c>
      <c r="X137" s="94">
        <v>250.07599999999999</v>
      </c>
      <c r="Y137" s="94">
        <v>250.26900000000001</v>
      </c>
      <c r="Z137" s="94">
        <v>251.559</v>
      </c>
      <c r="AA137" s="94">
        <v>252.86099999999999</v>
      </c>
      <c r="AB137" s="94">
        <v>255.124</v>
      </c>
      <c r="AC137" s="94">
        <v>261.71300000000002</v>
      </c>
      <c r="AD137" s="94">
        <v>266.65499999999997</v>
      </c>
      <c r="AE137" s="94">
        <v>268.36</v>
      </c>
      <c r="AF137" s="94">
        <v>266.57799999999997</v>
      </c>
      <c r="AG137" s="94">
        <v>263.745</v>
      </c>
      <c r="AH137" s="94">
        <v>261.49200000000002</v>
      </c>
      <c r="AI137" s="94">
        <v>259.72399999999999</v>
      </c>
      <c r="AJ137" s="94">
        <v>258.34800000000001</v>
      </c>
      <c r="AK137" s="94">
        <v>257.32400000000001</v>
      </c>
      <c r="AL137" s="94">
        <v>256.59800000000001</v>
      </c>
      <c r="AM137" s="94">
        <v>256.11500000000001</v>
      </c>
      <c r="AN137" s="94">
        <v>255.83500000000001</v>
      </c>
      <c r="AO137" s="94">
        <v>255.72900000000001</v>
      </c>
      <c r="AP137" s="94">
        <v>255.77699999999999</v>
      </c>
      <c r="AQ137" s="94">
        <v>255.96100000000001</v>
      </c>
      <c r="AR137" s="94">
        <v>256.267</v>
      </c>
      <c r="AS137" s="94">
        <v>256.69099999999997</v>
      </c>
      <c r="AT137" s="94">
        <v>257.22899999999998</v>
      </c>
      <c r="AU137" s="94">
        <v>257.87299999999999</v>
      </c>
      <c r="AV137" s="94">
        <v>258.61700000000002</v>
      </c>
      <c r="AW137" s="94">
        <v>259.45299999999997</v>
      </c>
      <c r="AX137" s="94">
        <v>260.37599999999998</v>
      </c>
      <c r="AY137" s="94">
        <v>261.37700000000001</v>
      </c>
      <c r="AZ137" s="94">
        <v>262.44799999999998</v>
      </c>
      <c r="BA137" s="94">
        <v>263.57600000000002</v>
      </c>
      <c r="BB137" s="94"/>
      <c r="BC137" s="94"/>
      <c r="BD137" s="94"/>
      <c r="BE137" s="94"/>
      <c r="BF137" s="94"/>
      <c r="BG137" s="94"/>
      <c r="BH137" s="94"/>
    </row>
    <row r="138" spans="1:60">
      <c r="A138" s="92"/>
      <c r="B138" s="93" t="s">
        <v>174</v>
      </c>
      <c r="C138" s="94">
        <v>227.25899999999999</v>
      </c>
      <c r="D138" s="94">
        <v>223.012</v>
      </c>
      <c r="E138" s="94">
        <v>218.95099999999999</v>
      </c>
      <c r="F138" s="94">
        <v>216.68100000000001</v>
      </c>
      <c r="G138" s="94">
        <v>214.04499999999999</v>
      </c>
      <c r="H138" s="94">
        <v>214.11199999999999</v>
      </c>
      <c r="I138" s="94">
        <v>217.04300000000001</v>
      </c>
      <c r="J138" s="94">
        <v>219.93</v>
      </c>
      <c r="K138" s="94">
        <v>222.90299999999999</v>
      </c>
      <c r="L138" s="94">
        <v>225.428</v>
      </c>
      <c r="M138" s="94">
        <v>227.953</v>
      </c>
      <c r="N138" s="94">
        <v>230.31800000000001</v>
      </c>
      <c r="O138" s="94">
        <v>232.19399999999999</v>
      </c>
      <c r="P138" s="94">
        <v>233.416</v>
      </c>
      <c r="Q138" s="94">
        <v>234.13499999999999</v>
      </c>
      <c r="R138" s="94">
        <v>231.73099999999999</v>
      </c>
      <c r="S138" s="94">
        <v>229.952</v>
      </c>
      <c r="T138" s="94">
        <v>231.08699999999999</v>
      </c>
      <c r="U138" s="94">
        <v>232.94800000000001</v>
      </c>
      <c r="V138" s="94">
        <v>235.12899999999999</v>
      </c>
      <c r="W138" s="94">
        <v>240.65700000000001</v>
      </c>
      <c r="X138" s="94">
        <v>248.98400000000001</v>
      </c>
      <c r="Y138" s="94">
        <v>256.41899999999998</v>
      </c>
      <c r="Z138" s="94">
        <v>261.87400000000002</v>
      </c>
      <c r="AA138" s="94">
        <v>265.12299999999999</v>
      </c>
      <c r="AB138" s="94">
        <v>265.12</v>
      </c>
      <c r="AC138" s="94">
        <v>263.70800000000003</v>
      </c>
      <c r="AD138" s="94">
        <v>261.81</v>
      </c>
      <c r="AE138" s="94">
        <v>262.113</v>
      </c>
      <c r="AF138" s="94">
        <v>267.57</v>
      </c>
      <c r="AG138" s="94">
        <v>274.26299999999998</v>
      </c>
      <c r="AH138" s="94">
        <v>279.65499999999997</v>
      </c>
      <c r="AI138" s="94">
        <v>284.17500000000001</v>
      </c>
      <c r="AJ138" s="94">
        <v>287.92200000000003</v>
      </c>
      <c r="AK138" s="94">
        <v>290.88</v>
      </c>
      <c r="AL138" s="94">
        <v>293.20800000000003</v>
      </c>
      <c r="AM138" s="94">
        <v>295.06099999999998</v>
      </c>
      <c r="AN138" s="94">
        <v>296.54899999999998</v>
      </c>
      <c r="AO138" s="94">
        <v>297.77</v>
      </c>
      <c r="AP138" s="94">
        <v>298.8</v>
      </c>
      <c r="AQ138" s="94">
        <v>299.68700000000001</v>
      </c>
      <c r="AR138" s="94">
        <v>300.45999999999998</v>
      </c>
      <c r="AS138" s="94">
        <v>301.209</v>
      </c>
      <c r="AT138" s="94">
        <v>301.98899999999998</v>
      </c>
      <c r="AU138" s="94">
        <v>302.81599999999997</v>
      </c>
      <c r="AV138" s="94">
        <v>303.70100000000002</v>
      </c>
      <c r="AW138" s="94">
        <v>304.65600000000001</v>
      </c>
      <c r="AX138" s="94">
        <v>305.68599999999998</v>
      </c>
      <c r="AY138" s="94">
        <v>306.79300000000001</v>
      </c>
      <c r="AZ138" s="94">
        <v>307.959</v>
      </c>
      <c r="BA138" s="94">
        <v>309.15100000000001</v>
      </c>
      <c r="BB138" s="94"/>
      <c r="BC138" s="94"/>
      <c r="BD138" s="94"/>
      <c r="BE138" s="94"/>
      <c r="BF138" s="94"/>
      <c r="BG138" s="94"/>
      <c r="BH138" s="94"/>
    </row>
    <row r="139" spans="1:60">
      <c r="A139" s="92"/>
      <c r="B139" s="93" t="s">
        <v>175</v>
      </c>
      <c r="C139" s="94">
        <v>246.60400000000001</v>
      </c>
      <c r="D139" s="94">
        <v>246.10599999999999</v>
      </c>
      <c r="E139" s="94">
        <v>245.49100000000001</v>
      </c>
      <c r="F139" s="94">
        <v>243.84200000000001</v>
      </c>
      <c r="G139" s="94">
        <v>240.958</v>
      </c>
      <c r="H139" s="94">
        <v>241.44900000000001</v>
      </c>
      <c r="I139" s="94">
        <v>242.61500000000001</v>
      </c>
      <c r="J139" s="94">
        <v>243.41399999999999</v>
      </c>
      <c r="K139" s="94">
        <v>244.20099999999999</v>
      </c>
      <c r="L139" s="94">
        <v>244.392</v>
      </c>
      <c r="M139" s="94">
        <v>244.48099999999999</v>
      </c>
      <c r="N139" s="94">
        <v>244.292</v>
      </c>
      <c r="O139" s="94">
        <v>243.48599999999999</v>
      </c>
      <c r="P139" s="94">
        <v>241.905</v>
      </c>
      <c r="Q139" s="94">
        <v>239.72900000000001</v>
      </c>
      <c r="R139" s="94">
        <v>238.49100000000001</v>
      </c>
      <c r="S139" s="94">
        <v>243.82499999999999</v>
      </c>
      <c r="T139" s="94">
        <v>247.47499999999999</v>
      </c>
      <c r="U139" s="94">
        <v>247.99799999999999</v>
      </c>
      <c r="V139" s="94">
        <v>245.3</v>
      </c>
      <c r="W139" s="94">
        <v>242.32</v>
      </c>
      <c r="X139" s="94">
        <v>241.81</v>
      </c>
      <c r="Y139" s="94">
        <v>244.20500000000001</v>
      </c>
      <c r="Z139" s="94">
        <v>249.43199999999999</v>
      </c>
      <c r="AA139" s="94">
        <v>255.56</v>
      </c>
      <c r="AB139" s="94">
        <v>261.09300000000002</v>
      </c>
      <c r="AC139" s="94">
        <v>266.28800000000001</v>
      </c>
      <c r="AD139" s="94">
        <v>270.85500000000002</v>
      </c>
      <c r="AE139" s="94">
        <v>274.19799999999998</v>
      </c>
      <c r="AF139" s="94">
        <v>273.27699999999999</v>
      </c>
      <c r="AG139" s="94">
        <v>271.62099999999998</v>
      </c>
      <c r="AH139" s="94">
        <v>271.291</v>
      </c>
      <c r="AI139" s="94">
        <v>271.90699999999998</v>
      </c>
      <c r="AJ139" s="94">
        <v>273.16199999999998</v>
      </c>
      <c r="AK139" s="94">
        <v>274.80799999999999</v>
      </c>
      <c r="AL139" s="94">
        <v>276.63900000000001</v>
      </c>
      <c r="AM139" s="94">
        <v>278.512</v>
      </c>
      <c r="AN139" s="94">
        <v>280.34199999999998</v>
      </c>
      <c r="AO139" s="94">
        <v>282.08100000000002</v>
      </c>
      <c r="AP139" s="94">
        <v>283.70600000000002</v>
      </c>
      <c r="AQ139" s="94">
        <v>285.20699999999999</v>
      </c>
      <c r="AR139" s="94">
        <v>286.57799999999997</v>
      </c>
      <c r="AS139" s="94">
        <v>287.83300000000003</v>
      </c>
      <c r="AT139" s="94">
        <v>288.99799999999999</v>
      </c>
      <c r="AU139" s="94">
        <v>290.09800000000001</v>
      </c>
      <c r="AV139" s="94">
        <v>291.15300000000002</v>
      </c>
      <c r="AW139" s="94">
        <v>292.18400000000003</v>
      </c>
      <c r="AX139" s="94">
        <v>293.209</v>
      </c>
      <c r="AY139" s="94">
        <v>294.24400000000003</v>
      </c>
      <c r="AZ139" s="94">
        <v>295.29700000000003</v>
      </c>
      <c r="BA139" s="94">
        <v>296.37200000000001</v>
      </c>
      <c r="BB139" s="94"/>
      <c r="BC139" s="94"/>
      <c r="BD139" s="94"/>
      <c r="BE139" s="94"/>
      <c r="BF139" s="94"/>
      <c r="BG139" s="94"/>
      <c r="BH139" s="94"/>
    </row>
    <row r="140" spans="1:60">
      <c r="A140" s="92"/>
      <c r="B140" s="93" t="s">
        <v>176</v>
      </c>
      <c r="C140" s="94">
        <v>219.36199999999999</v>
      </c>
      <c r="D140" s="94">
        <v>229.934</v>
      </c>
      <c r="E140" s="94">
        <v>232.71700000000001</v>
      </c>
      <c r="F140" s="94">
        <v>239.62700000000001</v>
      </c>
      <c r="G140" s="94">
        <v>246.209</v>
      </c>
      <c r="H140" s="94">
        <v>251.80500000000001</v>
      </c>
      <c r="I140" s="94">
        <v>254.072</v>
      </c>
      <c r="J140" s="94">
        <v>255.673</v>
      </c>
      <c r="K140" s="94">
        <v>257.29399999999998</v>
      </c>
      <c r="L140" s="94">
        <v>258.322</v>
      </c>
      <c r="M140" s="94">
        <v>259.274</v>
      </c>
      <c r="N140" s="94">
        <v>259.96699999999998</v>
      </c>
      <c r="O140" s="94">
        <v>260.03500000000003</v>
      </c>
      <c r="P140" s="94">
        <v>259.30700000000002</v>
      </c>
      <c r="Q140" s="94">
        <v>257.96499999999997</v>
      </c>
      <c r="R140" s="94">
        <v>253.67099999999999</v>
      </c>
      <c r="S140" s="94">
        <v>248.11600000000001</v>
      </c>
      <c r="T140" s="94">
        <v>243.69800000000001</v>
      </c>
      <c r="U140" s="94">
        <v>240.328</v>
      </c>
      <c r="V140" s="94">
        <v>240.01900000000001</v>
      </c>
      <c r="W140" s="94">
        <v>245.61</v>
      </c>
      <c r="X140" s="94">
        <v>251.749</v>
      </c>
      <c r="Y140" s="94">
        <v>255.43100000000001</v>
      </c>
      <c r="Z140" s="94">
        <v>255.773</v>
      </c>
      <c r="AA140" s="94">
        <v>253.643</v>
      </c>
      <c r="AB140" s="94">
        <v>249.63</v>
      </c>
      <c r="AC140" s="94">
        <v>248.113</v>
      </c>
      <c r="AD140" s="94">
        <v>250.16800000000001</v>
      </c>
      <c r="AE140" s="94">
        <v>254.458</v>
      </c>
      <c r="AF140" s="94">
        <v>259.53899999999999</v>
      </c>
      <c r="AG140" s="94">
        <v>264.19799999999998</v>
      </c>
      <c r="AH140" s="94">
        <v>267.90800000000002</v>
      </c>
      <c r="AI140" s="94">
        <v>270.85700000000003</v>
      </c>
      <c r="AJ140" s="94">
        <v>273.29599999999999</v>
      </c>
      <c r="AK140" s="94">
        <v>275.52800000000002</v>
      </c>
      <c r="AL140" s="94">
        <v>277.67599999999999</v>
      </c>
      <c r="AM140" s="94">
        <v>279.779</v>
      </c>
      <c r="AN140" s="94">
        <v>281.84699999999998</v>
      </c>
      <c r="AO140" s="94">
        <v>283.88200000000001</v>
      </c>
      <c r="AP140" s="94">
        <v>285.87099999999998</v>
      </c>
      <c r="AQ140" s="94">
        <v>287.798</v>
      </c>
      <c r="AR140" s="94">
        <v>289.64499999999998</v>
      </c>
      <c r="AS140" s="94">
        <v>291.41800000000001</v>
      </c>
      <c r="AT140" s="94">
        <v>293.11700000000002</v>
      </c>
      <c r="AU140" s="94">
        <v>294.74099999999999</v>
      </c>
      <c r="AV140" s="94">
        <v>296.29399999999998</v>
      </c>
      <c r="AW140" s="94">
        <v>297.78199999999998</v>
      </c>
      <c r="AX140" s="94">
        <v>299.214</v>
      </c>
      <c r="AY140" s="94">
        <v>300.59899999999999</v>
      </c>
      <c r="AZ140" s="94">
        <v>301.94299999999998</v>
      </c>
      <c r="BA140" s="94">
        <v>303.24799999999999</v>
      </c>
      <c r="BB140" s="94"/>
      <c r="BC140" s="94"/>
      <c r="BD140" s="94"/>
      <c r="BE140" s="94"/>
      <c r="BF140" s="94"/>
      <c r="BG140" s="94"/>
      <c r="BH140" s="94"/>
    </row>
    <row r="141" spans="1:60">
      <c r="A141" s="92"/>
      <c r="B141" s="93" t="s">
        <v>177</v>
      </c>
      <c r="C141" s="94">
        <v>166.32599999999999</v>
      </c>
      <c r="D141" s="94">
        <v>173.15</v>
      </c>
      <c r="E141" s="94">
        <v>188.048</v>
      </c>
      <c r="F141" s="94">
        <v>199.756</v>
      </c>
      <c r="G141" s="94">
        <v>212.97</v>
      </c>
      <c r="H141" s="94">
        <v>225.11500000000001</v>
      </c>
      <c r="I141" s="94">
        <v>231.07900000000001</v>
      </c>
      <c r="J141" s="94">
        <v>236.31299999999999</v>
      </c>
      <c r="K141" s="94">
        <v>241.733</v>
      </c>
      <c r="L141" s="94">
        <v>246.76300000000001</v>
      </c>
      <c r="M141" s="94">
        <v>251.88499999999999</v>
      </c>
      <c r="N141" s="94">
        <v>256.923</v>
      </c>
      <c r="O141" s="94">
        <v>261.50200000000001</v>
      </c>
      <c r="P141" s="94">
        <v>265.42399999999998</v>
      </c>
      <c r="Q141" s="94">
        <v>268.84300000000002</v>
      </c>
      <c r="R141" s="94">
        <v>271.45999999999998</v>
      </c>
      <c r="S141" s="94">
        <v>271.17899999999997</v>
      </c>
      <c r="T141" s="94">
        <v>269.30599999999998</v>
      </c>
      <c r="U141" s="94">
        <v>266.45</v>
      </c>
      <c r="V141" s="94">
        <v>263.31700000000001</v>
      </c>
      <c r="W141" s="94">
        <v>259.29700000000003</v>
      </c>
      <c r="X141" s="94">
        <v>254.19800000000001</v>
      </c>
      <c r="Y141" s="94">
        <v>249.80699999999999</v>
      </c>
      <c r="Z141" s="94">
        <v>246.71100000000001</v>
      </c>
      <c r="AA141" s="94">
        <v>246.59299999999999</v>
      </c>
      <c r="AB141" s="94">
        <v>249.61500000000001</v>
      </c>
      <c r="AC141" s="94">
        <v>255.047</v>
      </c>
      <c r="AD141" s="94">
        <v>257.64499999999998</v>
      </c>
      <c r="AE141" s="94">
        <v>257.95400000000001</v>
      </c>
      <c r="AF141" s="94">
        <v>258.30399999999997</v>
      </c>
      <c r="AG141" s="94">
        <v>259.63799999999998</v>
      </c>
      <c r="AH141" s="94">
        <v>261.74599999999998</v>
      </c>
      <c r="AI141" s="94">
        <v>264.19900000000001</v>
      </c>
      <c r="AJ141" s="94">
        <v>266.77800000000002</v>
      </c>
      <c r="AK141" s="94">
        <v>269.34100000000001</v>
      </c>
      <c r="AL141" s="94">
        <v>271.85300000000001</v>
      </c>
      <c r="AM141" s="94">
        <v>274.31299999999999</v>
      </c>
      <c r="AN141" s="94">
        <v>276.72300000000001</v>
      </c>
      <c r="AO141" s="94">
        <v>279.08300000000003</v>
      </c>
      <c r="AP141" s="94">
        <v>281.39400000000001</v>
      </c>
      <c r="AQ141" s="94">
        <v>283.65300000000002</v>
      </c>
      <c r="AR141" s="94">
        <v>285.85300000000001</v>
      </c>
      <c r="AS141" s="94">
        <v>287.99900000000002</v>
      </c>
      <c r="AT141" s="94">
        <v>290.09300000000002</v>
      </c>
      <c r="AU141" s="94">
        <v>292.13099999999997</v>
      </c>
      <c r="AV141" s="94">
        <v>294.108</v>
      </c>
      <c r="AW141" s="94">
        <v>296.024</v>
      </c>
      <c r="AX141" s="94">
        <v>297.87900000000002</v>
      </c>
      <c r="AY141" s="94">
        <v>299.673</v>
      </c>
      <c r="AZ141" s="94">
        <v>301.40699999999998</v>
      </c>
      <c r="BA141" s="94">
        <v>303.07600000000002</v>
      </c>
      <c r="BB141" s="94"/>
      <c r="BC141" s="94"/>
      <c r="BD141" s="94"/>
      <c r="BE141" s="94"/>
      <c r="BF141" s="94"/>
      <c r="BG141" s="94"/>
      <c r="BH141" s="94"/>
    </row>
    <row r="142" spans="1:60">
      <c r="A142" s="92"/>
      <c r="B142" s="93" t="s">
        <v>178</v>
      </c>
      <c r="C142" s="94">
        <v>129.096</v>
      </c>
      <c r="D142" s="94">
        <v>134.178</v>
      </c>
      <c r="E142" s="94">
        <v>141.24799999999999</v>
      </c>
      <c r="F142" s="94">
        <v>151.23599999999999</v>
      </c>
      <c r="G142" s="94">
        <v>159.90799999999999</v>
      </c>
      <c r="H142" s="94">
        <v>168.23099999999999</v>
      </c>
      <c r="I142" s="94">
        <v>178.197</v>
      </c>
      <c r="J142" s="94">
        <v>188.40600000000001</v>
      </c>
      <c r="K142" s="94">
        <v>199.03399999999999</v>
      </c>
      <c r="L142" s="94">
        <v>209.60400000000001</v>
      </c>
      <c r="M142" s="94">
        <v>220.50899999999999</v>
      </c>
      <c r="N142" s="94">
        <v>231.595</v>
      </c>
      <c r="O142" s="94">
        <v>242.50899999999999</v>
      </c>
      <c r="P142" s="94">
        <v>253.024</v>
      </c>
      <c r="Q142" s="94">
        <v>263.24200000000002</v>
      </c>
      <c r="R142" s="94">
        <v>272.94</v>
      </c>
      <c r="S142" s="94">
        <v>275.31200000000001</v>
      </c>
      <c r="T142" s="94">
        <v>277.38299999999998</v>
      </c>
      <c r="U142" s="94">
        <v>276.27499999999998</v>
      </c>
      <c r="V142" s="94">
        <v>273.37099999999998</v>
      </c>
      <c r="W142" s="94">
        <v>273.08999999999997</v>
      </c>
      <c r="X142" s="94">
        <v>273.17</v>
      </c>
      <c r="Y142" s="94">
        <v>271.464</v>
      </c>
      <c r="Z142" s="94">
        <v>269.07900000000001</v>
      </c>
      <c r="AA142" s="94">
        <v>266.04500000000002</v>
      </c>
      <c r="AB142" s="94">
        <v>260.68900000000002</v>
      </c>
      <c r="AC142" s="94">
        <v>254.12700000000001</v>
      </c>
      <c r="AD142" s="94">
        <v>248.56800000000001</v>
      </c>
      <c r="AE142" s="94">
        <v>244.83099999999999</v>
      </c>
      <c r="AF142" s="94">
        <v>246.46199999999999</v>
      </c>
      <c r="AG142" s="94">
        <v>250.315</v>
      </c>
      <c r="AH142" s="94">
        <v>253.88200000000001</v>
      </c>
      <c r="AI142" s="94">
        <v>257.32400000000001</v>
      </c>
      <c r="AJ142" s="94">
        <v>260.68700000000001</v>
      </c>
      <c r="AK142" s="94">
        <v>263.95</v>
      </c>
      <c r="AL142" s="94">
        <v>267.11900000000003</v>
      </c>
      <c r="AM142" s="94">
        <v>270.20100000000002</v>
      </c>
      <c r="AN142" s="94">
        <v>273.197</v>
      </c>
      <c r="AO142" s="94">
        <v>276.10899999999998</v>
      </c>
      <c r="AP142" s="94">
        <v>278.94400000000002</v>
      </c>
      <c r="AQ142" s="94">
        <v>281.70299999999997</v>
      </c>
      <c r="AR142" s="94">
        <v>284.38499999999999</v>
      </c>
      <c r="AS142" s="94">
        <v>287.00599999999997</v>
      </c>
      <c r="AT142" s="94">
        <v>289.577</v>
      </c>
      <c r="AU142" s="94">
        <v>292.09699999999998</v>
      </c>
      <c r="AV142" s="94">
        <v>294.56400000000002</v>
      </c>
      <c r="AW142" s="94">
        <v>296.97800000000001</v>
      </c>
      <c r="AX142" s="94">
        <v>299.33699999999999</v>
      </c>
      <c r="AY142" s="94">
        <v>301.63900000000001</v>
      </c>
      <c r="AZ142" s="94">
        <v>303.87799999999999</v>
      </c>
      <c r="BA142" s="94">
        <v>306.04199999999997</v>
      </c>
      <c r="BB142" s="94"/>
      <c r="BC142" s="94"/>
      <c r="BD142" s="94"/>
      <c r="BE142" s="94"/>
      <c r="BF142" s="94"/>
      <c r="BG142" s="94"/>
      <c r="BH142" s="94"/>
    </row>
    <row r="143" spans="1:60">
      <c r="A143" s="92"/>
      <c r="B143" s="93" t="s">
        <v>179</v>
      </c>
      <c r="C143" s="94">
        <v>113.322</v>
      </c>
      <c r="D143" s="94">
        <v>113.001</v>
      </c>
      <c r="E143" s="94">
        <v>115.179</v>
      </c>
      <c r="F143" s="94">
        <v>120.22199999999999</v>
      </c>
      <c r="G143" s="94">
        <v>125.54300000000001</v>
      </c>
      <c r="H143" s="94">
        <v>131.22300000000001</v>
      </c>
      <c r="I143" s="94">
        <v>140.89099999999999</v>
      </c>
      <c r="J143" s="94">
        <v>151.07</v>
      </c>
      <c r="K143" s="94">
        <v>161.673</v>
      </c>
      <c r="L143" s="94">
        <v>172.31399999999999</v>
      </c>
      <c r="M143" s="94">
        <v>183.31</v>
      </c>
      <c r="N143" s="94">
        <v>194.53299999999999</v>
      </c>
      <c r="O143" s="94">
        <v>205.68100000000001</v>
      </c>
      <c r="P143" s="94">
        <v>216.55199999999999</v>
      </c>
      <c r="Q143" s="94">
        <v>227.21799999999999</v>
      </c>
      <c r="R143" s="94">
        <v>240.76400000000001</v>
      </c>
      <c r="S143" s="94">
        <v>252.30699999999999</v>
      </c>
      <c r="T143" s="94">
        <v>256.22699999999998</v>
      </c>
      <c r="U143" s="94">
        <v>262.81900000000002</v>
      </c>
      <c r="V143" s="94">
        <v>268.89400000000001</v>
      </c>
      <c r="W143" s="94">
        <v>273.30900000000003</v>
      </c>
      <c r="X143" s="94">
        <v>276.95</v>
      </c>
      <c r="Y143" s="94">
        <v>279.197</v>
      </c>
      <c r="Z143" s="94">
        <v>279.01600000000002</v>
      </c>
      <c r="AA143" s="94">
        <v>276.95600000000002</v>
      </c>
      <c r="AB143" s="94">
        <v>276.13799999999998</v>
      </c>
      <c r="AC143" s="94">
        <v>274.34100000000001</v>
      </c>
      <c r="AD143" s="94">
        <v>271.173</v>
      </c>
      <c r="AE143" s="94">
        <v>268.12799999999999</v>
      </c>
      <c r="AF143" s="94">
        <v>265.41399999999999</v>
      </c>
      <c r="AG143" s="94">
        <v>264.108</v>
      </c>
      <c r="AH143" s="94">
        <v>264.05500000000001</v>
      </c>
      <c r="AI143" s="94">
        <v>264.93299999999999</v>
      </c>
      <c r="AJ143" s="94">
        <v>266.49099999999999</v>
      </c>
      <c r="AK143" s="94">
        <v>268.43900000000002</v>
      </c>
      <c r="AL143" s="94">
        <v>270.65899999999999</v>
      </c>
      <c r="AM143" s="94">
        <v>273.08600000000001</v>
      </c>
      <c r="AN143" s="94">
        <v>275.66300000000001</v>
      </c>
      <c r="AO143" s="94">
        <v>278.34199999999998</v>
      </c>
      <c r="AP143" s="94">
        <v>281.09199999999998</v>
      </c>
      <c r="AQ143" s="94">
        <v>283.88</v>
      </c>
      <c r="AR143" s="94">
        <v>286.67899999999997</v>
      </c>
      <c r="AS143" s="94">
        <v>289.49400000000003</v>
      </c>
      <c r="AT143" s="94">
        <v>292.32600000000002</v>
      </c>
      <c r="AU143" s="94">
        <v>295.16300000000001</v>
      </c>
      <c r="AV143" s="94">
        <v>297.99599999999998</v>
      </c>
      <c r="AW143" s="94">
        <v>300.81599999999997</v>
      </c>
      <c r="AX143" s="94">
        <v>303.61700000000002</v>
      </c>
      <c r="AY143" s="94">
        <v>306.39100000000002</v>
      </c>
      <c r="AZ143" s="94">
        <v>309.125</v>
      </c>
      <c r="BA143" s="94">
        <v>311.79700000000003</v>
      </c>
      <c r="BB143" s="94"/>
      <c r="BC143" s="94"/>
      <c r="BD143" s="94"/>
      <c r="BE143" s="94"/>
      <c r="BF143" s="94"/>
      <c r="BG143" s="94"/>
      <c r="BH143" s="94"/>
    </row>
    <row r="144" spans="1:60">
      <c r="A144" s="92"/>
      <c r="B144" s="93" t="s">
        <v>180</v>
      </c>
      <c r="C144" s="94">
        <v>117.251</v>
      </c>
      <c r="D144" s="94">
        <v>115.901</v>
      </c>
      <c r="E144" s="94">
        <v>114.377</v>
      </c>
      <c r="F144" s="94">
        <v>113.423</v>
      </c>
      <c r="G144" s="94">
        <v>113.996</v>
      </c>
      <c r="H144" s="94">
        <v>116.989</v>
      </c>
      <c r="I144" s="94">
        <v>122.464</v>
      </c>
      <c r="J144" s="94">
        <v>128.15100000000001</v>
      </c>
      <c r="K144" s="94">
        <v>134.06700000000001</v>
      </c>
      <c r="L144" s="94">
        <v>139.88999999999999</v>
      </c>
      <c r="M144" s="94">
        <v>145.88800000000001</v>
      </c>
      <c r="N144" s="94">
        <v>151.95599999999999</v>
      </c>
      <c r="O144" s="94">
        <v>157.86699999999999</v>
      </c>
      <c r="P144" s="94">
        <v>163.48099999999999</v>
      </c>
      <c r="Q144" s="94">
        <v>168.87100000000001</v>
      </c>
      <c r="R144" s="94">
        <v>175.5</v>
      </c>
      <c r="S144" s="94">
        <v>183.95400000000001</v>
      </c>
      <c r="T144" s="94">
        <v>200.74299999999999</v>
      </c>
      <c r="U144" s="94">
        <v>212.81299999999999</v>
      </c>
      <c r="V144" s="94">
        <v>225.304</v>
      </c>
      <c r="W144" s="94">
        <v>240.44300000000001</v>
      </c>
      <c r="X144" s="94">
        <v>254.06899999999999</v>
      </c>
      <c r="Y144" s="94">
        <v>258.36399999999998</v>
      </c>
      <c r="Z144" s="94">
        <v>264.39499999999998</v>
      </c>
      <c r="AA144" s="94">
        <v>270.89999999999998</v>
      </c>
      <c r="AB144" s="94">
        <v>274.79700000000003</v>
      </c>
      <c r="AC144" s="94">
        <v>276.464</v>
      </c>
      <c r="AD144" s="94">
        <v>277.54300000000001</v>
      </c>
      <c r="AE144" s="94">
        <v>276.774</v>
      </c>
      <c r="AF144" s="94">
        <v>276.81099999999998</v>
      </c>
      <c r="AG144" s="94">
        <v>277.09399999999999</v>
      </c>
      <c r="AH144" s="94">
        <v>277.29500000000002</v>
      </c>
      <c r="AI144" s="94">
        <v>277.71100000000001</v>
      </c>
      <c r="AJ144" s="94">
        <v>278.40300000000002</v>
      </c>
      <c r="AK144" s="94">
        <v>279.202</v>
      </c>
      <c r="AL144" s="94">
        <v>280.09899999999999</v>
      </c>
      <c r="AM144" s="94">
        <v>281.108</v>
      </c>
      <c r="AN144" s="94">
        <v>282.23</v>
      </c>
      <c r="AO144" s="94">
        <v>283.46899999999999</v>
      </c>
      <c r="AP144" s="94">
        <v>284.827</v>
      </c>
      <c r="AQ144" s="94">
        <v>286.28699999999998</v>
      </c>
      <c r="AR144" s="94">
        <v>287.82799999999997</v>
      </c>
      <c r="AS144" s="94">
        <v>289.45499999999998</v>
      </c>
      <c r="AT144" s="94">
        <v>291.16199999999998</v>
      </c>
      <c r="AU144" s="94">
        <v>292.93400000000003</v>
      </c>
      <c r="AV144" s="94">
        <v>294.75599999999997</v>
      </c>
      <c r="AW144" s="94">
        <v>296.613</v>
      </c>
      <c r="AX144" s="94">
        <v>298.49400000000003</v>
      </c>
      <c r="AY144" s="94">
        <v>300.38400000000001</v>
      </c>
      <c r="AZ144" s="94">
        <v>302.26900000000001</v>
      </c>
      <c r="BA144" s="94">
        <v>304.12900000000002</v>
      </c>
      <c r="BB144" s="94"/>
      <c r="BC144" s="94"/>
      <c r="BD144" s="94"/>
      <c r="BE144" s="94"/>
      <c r="BF144" s="94"/>
      <c r="BG144" s="94"/>
      <c r="BH144" s="94"/>
    </row>
    <row r="145" spans="1:60">
      <c r="A145" s="92"/>
      <c r="B145" s="93" t="s">
        <v>181</v>
      </c>
      <c r="C145" s="94">
        <v>122.309</v>
      </c>
      <c r="D145" s="94">
        <v>120.97</v>
      </c>
      <c r="E145" s="94">
        <v>119.97</v>
      </c>
      <c r="F145" s="94">
        <v>120.53100000000001</v>
      </c>
      <c r="G145" s="94">
        <v>120.729</v>
      </c>
      <c r="H145" s="94">
        <v>121.736</v>
      </c>
      <c r="I145" s="94">
        <v>123.34099999999999</v>
      </c>
      <c r="J145" s="94">
        <v>124.83199999999999</v>
      </c>
      <c r="K145" s="94">
        <v>126.36499999999999</v>
      </c>
      <c r="L145" s="94">
        <v>127.63800000000001</v>
      </c>
      <c r="M145" s="94">
        <v>128.905</v>
      </c>
      <c r="N145" s="94">
        <v>130.07499999999999</v>
      </c>
      <c r="O145" s="94">
        <v>130.96199999999999</v>
      </c>
      <c r="P145" s="94">
        <v>131.47499999999999</v>
      </c>
      <c r="Q145" s="94">
        <v>131.70099999999999</v>
      </c>
      <c r="R145" s="94">
        <v>133.08699999999999</v>
      </c>
      <c r="S145" s="94">
        <v>139.143</v>
      </c>
      <c r="T145" s="94">
        <v>146.941</v>
      </c>
      <c r="U145" s="94">
        <v>156.88300000000001</v>
      </c>
      <c r="V145" s="94">
        <v>166.49199999999999</v>
      </c>
      <c r="W145" s="94">
        <v>175.43299999999999</v>
      </c>
      <c r="X145" s="94">
        <v>185.23099999999999</v>
      </c>
      <c r="Y145" s="94">
        <v>202.04400000000001</v>
      </c>
      <c r="Z145" s="94">
        <v>214.47300000000001</v>
      </c>
      <c r="AA145" s="94">
        <v>227.01400000000001</v>
      </c>
      <c r="AB145" s="94">
        <v>240.47200000000001</v>
      </c>
      <c r="AC145" s="94">
        <v>252.33500000000001</v>
      </c>
      <c r="AD145" s="94">
        <v>255.27500000000001</v>
      </c>
      <c r="AE145" s="94">
        <v>260.3</v>
      </c>
      <c r="AF145" s="94">
        <v>261.76299999999998</v>
      </c>
      <c r="AG145" s="94">
        <v>261.2</v>
      </c>
      <c r="AH145" s="94">
        <v>260.48500000000001</v>
      </c>
      <c r="AI145" s="94">
        <v>259.83300000000003</v>
      </c>
      <c r="AJ145" s="94">
        <v>259.33800000000002</v>
      </c>
      <c r="AK145" s="94">
        <v>259.06400000000002</v>
      </c>
      <c r="AL145" s="94">
        <v>258.995</v>
      </c>
      <c r="AM145" s="94">
        <v>259.10700000000003</v>
      </c>
      <c r="AN145" s="94">
        <v>259.38799999999998</v>
      </c>
      <c r="AO145" s="94">
        <v>259.83100000000002</v>
      </c>
      <c r="AP145" s="94">
        <v>260.43</v>
      </c>
      <c r="AQ145" s="94">
        <v>261.17500000000001</v>
      </c>
      <c r="AR145" s="94">
        <v>262.048</v>
      </c>
      <c r="AS145" s="94">
        <v>263.04599999999999</v>
      </c>
      <c r="AT145" s="94">
        <v>264.16300000000001</v>
      </c>
      <c r="AU145" s="94">
        <v>265.39</v>
      </c>
      <c r="AV145" s="94">
        <v>266.71600000000001</v>
      </c>
      <c r="AW145" s="94">
        <v>268.12900000000002</v>
      </c>
      <c r="AX145" s="94">
        <v>269.61799999999999</v>
      </c>
      <c r="AY145" s="94">
        <v>271.17099999999999</v>
      </c>
      <c r="AZ145" s="94">
        <v>272.774</v>
      </c>
      <c r="BA145" s="94">
        <v>274.411</v>
      </c>
      <c r="BB145" s="94"/>
      <c r="BC145" s="94"/>
      <c r="BD145" s="94"/>
      <c r="BE145" s="94"/>
      <c r="BF145" s="94"/>
      <c r="BG145" s="94"/>
      <c r="BH145" s="94"/>
    </row>
    <row r="146" spans="1:60">
      <c r="A146" s="92"/>
      <c r="B146" s="93" t="s">
        <v>182</v>
      </c>
      <c r="C146" s="94">
        <v>113.42400000000001</v>
      </c>
      <c r="D146" s="94">
        <v>115.74</v>
      </c>
      <c r="E146" s="94">
        <v>117.65900000000001</v>
      </c>
      <c r="F146" s="94">
        <v>118.849</v>
      </c>
      <c r="G146" s="94">
        <v>121.014</v>
      </c>
      <c r="H146" s="94">
        <v>122.955</v>
      </c>
      <c r="I146" s="94">
        <v>123.012</v>
      </c>
      <c r="J146" s="94">
        <v>122.678</v>
      </c>
      <c r="K146" s="94">
        <v>122.306</v>
      </c>
      <c r="L146" s="94">
        <v>121.601</v>
      </c>
      <c r="M146" s="94">
        <v>120.813</v>
      </c>
      <c r="N146" s="94">
        <v>119.85599999999999</v>
      </c>
      <c r="O146" s="94">
        <v>118.563</v>
      </c>
      <c r="P146" s="94">
        <v>116.86499999999999</v>
      </c>
      <c r="Q146" s="94">
        <v>114.85299999999999</v>
      </c>
      <c r="R146" s="94">
        <v>112.443</v>
      </c>
      <c r="S146" s="94">
        <v>113.968</v>
      </c>
      <c r="T146" s="94">
        <v>116.596</v>
      </c>
      <c r="U146" s="94">
        <v>120.535</v>
      </c>
      <c r="V146" s="94">
        <v>125.443</v>
      </c>
      <c r="W146" s="94">
        <v>130.654</v>
      </c>
      <c r="X146" s="94">
        <v>137.58600000000001</v>
      </c>
      <c r="Y146" s="94">
        <v>145.453</v>
      </c>
      <c r="Z146" s="94">
        <v>155.37799999999999</v>
      </c>
      <c r="AA146" s="94">
        <v>164.61</v>
      </c>
      <c r="AB146" s="94">
        <v>172.24</v>
      </c>
      <c r="AC146" s="94">
        <v>181.25200000000001</v>
      </c>
      <c r="AD146" s="94">
        <v>197.73</v>
      </c>
      <c r="AE146" s="94">
        <v>208.78800000000001</v>
      </c>
      <c r="AF146" s="94">
        <v>215.624</v>
      </c>
      <c r="AG146" s="94">
        <v>219.994</v>
      </c>
      <c r="AH146" s="94">
        <v>223.36799999999999</v>
      </c>
      <c r="AI146" s="94">
        <v>225.768</v>
      </c>
      <c r="AJ146" s="94">
        <v>227.40899999999999</v>
      </c>
      <c r="AK146" s="94">
        <v>228.61699999999999</v>
      </c>
      <c r="AL146" s="94">
        <v>229.547</v>
      </c>
      <c r="AM146" s="94">
        <v>230.28700000000001</v>
      </c>
      <c r="AN146" s="94">
        <v>230.91200000000001</v>
      </c>
      <c r="AO146" s="94">
        <v>231.477</v>
      </c>
      <c r="AP146" s="94">
        <v>232.029</v>
      </c>
      <c r="AQ146" s="94">
        <v>232.59700000000001</v>
      </c>
      <c r="AR146" s="94">
        <v>233.19900000000001</v>
      </c>
      <c r="AS146" s="94">
        <v>233.858</v>
      </c>
      <c r="AT146" s="94">
        <v>234.58799999999999</v>
      </c>
      <c r="AU146" s="94">
        <v>235.398</v>
      </c>
      <c r="AV146" s="94">
        <v>236.29</v>
      </c>
      <c r="AW146" s="94">
        <v>237.267</v>
      </c>
      <c r="AX146" s="94">
        <v>238.32499999999999</v>
      </c>
      <c r="AY146" s="94">
        <v>239.46100000000001</v>
      </c>
      <c r="AZ146" s="94">
        <v>240.67</v>
      </c>
      <c r="BA146" s="94">
        <v>241.93899999999999</v>
      </c>
      <c r="BB146" s="94"/>
      <c r="BC146" s="94"/>
      <c r="BD146" s="94"/>
      <c r="BE146" s="94"/>
      <c r="BF146" s="94"/>
      <c r="BG146" s="94"/>
      <c r="BH146" s="94"/>
    </row>
    <row r="147" spans="1:60">
      <c r="A147" s="92"/>
      <c r="B147" s="93" t="s">
        <v>183</v>
      </c>
      <c r="C147" s="94">
        <v>93.710999999999999</v>
      </c>
      <c r="D147" s="94">
        <v>95.212000000000003</v>
      </c>
      <c r="E147" s="94">
        <v>96.692999999999998</v>
      </c>
      <c r="F147" s="94">
        <v>98.712999999999994</v>
      </c>
      <c r="G147" s="94">
        <v>100.51</v>
      </c>
      <c r="H147" s="94">
        <v>102.31399999999999</v>
      </c>
      <c r="I147" s="94">
        <v>103.43</v>
      </c>
      <c r="J147" s="94">
        <v>104.34</v>
      </c>
      <c r="K147" s="94">
        <v>105.27</v>
      </c>
      <c r="L147" s="94">
        <v>105.968</v>
      </c>
      <c r="M147" s="94">
        <v>106.64700000000001</v>
      </c>
      <c r="N147" s="94">
        <v>107.23099999999999</v>
      </c>
      <c r="O147" s="94">
        <v>107.568</v>
      </c>
      <c r="P147" s="94">
        <v>107.58499999999999</v>
      </c>
      <c r="Q147" s="94">
        <v>107.35599999999999</v>
      </c>
      <c r="R147" s="94">
        <v>106.919</v>
      </c>
      <c r="S147" s="94">
        <v>106.04300000000001</v>
      </c>
      <c r="T147" s="94">
        <v>105.262</v>
      </c>
      <c r="U147" s="94">
        <v>104.699</v>
      </c>
      <c r="V147" s="94">
        <v>104.65900000000001</v>
      </c>
      <c r="W147" s="94">
        <v>106.07599999999999</v>
      </c>
      <c r="X147" s="94">
        <v>108.041</v>
      </c>
      <c r="Y147" s="94">
        <v>110.351</v>
      </c>
      <c r="Z147" s="94">
        <v>113.68600000000001</v>
      </c>
      <c r="AA147" s="94">
        <v>117.83199999999999</v>
      </c>
      <c r="AB147" s="94">
        <v>122.086</v>
      </c>
      <c r="AC147" s="94">
        <v>128.30600000000001</v>
      </c>
      <c r="AD147" s="94">
        <v>136.13</v>
      </c>
      <c r="AE147" s="94">
        <v>146.40899999999999</v>
      </c>
      <c r="AF147" s="94">
        <v>155.37899999999999</v>
      </c>
      <c r="AG147" s="94">
        <v>163.26300000000001</v>
      </c>
      <c r="AH147" s="94">
        <v>170.352</v>
      </c>
      <c r="AI147" s="94">
        <v>176.393</v>
      </c>
      <c r="AJ147" s="94">
        <v>181.434</v>
      </c>
      <c r="AK147" s="94">
        <v>185.69</v>
      </c>
      <c r="AL147" s="94">
        <v>189.28399999999999</v>
      </c>
      <c r="AM147" s="94">
        <v>192.31</v>
      </c>
      <c r="AN147" s="94">
        <v>194.85599999999999</v>
      </c>
      <c r="AO147" s="94">
        <v>197.00200000000001</v>
      </c>
      <c r="AP147" s="94">
        <v>198.82300000000001</v>
      </c>
      <c r="AQ147" s="94">
        <v>200.387</v>
      </c>
      <c r="AR147" s="94">
        <v>201.75</v>
      </c>
      <c r="AS147" s="94">
        <v>202.96199999999999</v>
      </c>
      <c r="AT147" s="94">
        <v>204.066</v>
      </c>
      <c r="AU147" s="94">
        <v>205.09899999999999</v>
      </c>
      <c r="AV147" s="94">
        <v>206.09</v>
      </c>
      <c r="AW147" s="94">
        <v>207.06299999999999</v>
      </c>
      <c r="AX147" s="94">
        <v>208.03700000000001</v>
      </c>
      <c r="AY147" s="94">
        <v>209.02600000000001</v>
      </c>
      <c r="AZ147" s="94">
        <v>210.041</v>
      </c>
      <c r="BA147" s="94">
        <v>211.089</v>
      </c>
      <c r="BB147" s="94"/>
      <c r="BC147" s="94"/>
      <c r="BD147" s="94"/>
      <c r="BE147" s="94"/>
      <c r="BF147" s="94"/>
      <c r="BG147" s="94"/>
      <c r="BH147" s="94"/>
    </row>
    <row r="148" spans="1:60">
      <c r="A148" s="92"/>
      <c r="B148" s="93" t="s">
        <v>184</v>
      </c>
      <c r="C148" s="94">
        <v>67.394000000000005</v>
      </c>
      <c r="D148" s="94">
        <v>69.781999999999996</v>
      </c>
      <c r="E148" s="94">
        <v>72.61</v>
      </c>
      <c r="F148" s="94">
        <v>75.037999999999997</v>
      </c>
      <c r="G148" s="94">
        <v>77.072000000000003</v>
      </c>
      <c r="H148" s="94">
        <v>78.945999999999998</v>
      </c>
      <c r="I148" s="94">
        <v>80.869</v>
      </c>
      <c r="J148" s="94">
        <v>82.727999999999994</v>
      </c>
      <c r="K148" s="94">
        <v>84.653999999999996</v>
      </c>
      <c r="L148" s="94">
        <v>86.444000000000003</v>
      </c>
      <c r="M148" s="94">
        <v>88.268000000000001</v>
      </c>
      <c r="N148" s="94">
        <v>90.063999999999993</v>
      </c>
      <c r="O148" s="94">
        <v>91.7</v>
      </c>
      <c r="P148" s="94">
        <v>93.105999999999995</v>
      </c>
      <c r="Q148" s="94">
        <v>94.337000000000003</v>
      </c>
      <c r="R148" s="94">
        <v>95.055000000000007</v>
      </c>
      <c r="S148" s="94">
        <v>94.796000000000006</v>
      </c>
      <c r="T148" s="94">
        <v>94.766999999999996</v>
      </c>
      <c r="U148" s="94">
        <v>94.572000000000003</v>
      </c>
      <c r="V148" s="94">
        <v>93.8</v>
      </c>
      <c r="W148" s="94">
        <v>93.423000000000002</v>
      </c>
      <c r="X148" s="94">
        <v>92.850999999999999</v>
      </c>
      <c r="Y148" s="94">
        <v>91.992999999999995</v>
      </c>
      <c r="Z148" s="94">
        <v>91.399000000000001</v>
      </c>
      <c r="AA148" s="94">
        <v>91.415000000000006</v>
      </c>
      <c r="AB148" s="94">
        <v>91.906999999999996</v>
      </c>
      <c r="AC148" s="94">
        <v>93.212999999999994</v>
      </c>
      <c r="AD148" s="94">
        <v>95.63</v>
      </c>
      <c r="AE148" s="94">
        <v>99.316000000000003</v>
      </c>
      <c r="AF148" s="94">
        <v>105.636</v>
      </c>
      <c r="AG148" s="94">
        <v>113.142</v>
      </c>
      <c r="AH148" s="94">
        <v>120.636</v>
      </c>
      <c r="AI148" s="94">
        <v>127.907</v>
      </c>
      <c r="AJ148" s="94">
        <v>134.78899999999999</v>
      </c>
      <c r="AK148" s="94">
        <v>141.19200000000001</v>
      </c>
      <c r="AL148" s="94">
        <v>147.095</v>
      </c>
      <c r="AM148" s="94">
        <v>152.50299999999999</v>
      </c>
      <c r="AN148" s="94">
        <v>157.43100000000001</v>
      </c>
      <c r="AO148" s="94">
        <v>161.892</v>
      </c>
      <c r="AP148" s="94">
        <v>165.916</v>
      </c>
      <c r="AQ148" s="94">
        <v>169.535</v>
      </c>
      <c r="AR148" s="94">
        <v>172.786</v>
      </c>
      <c r="AS148" s="94">
        <v>175.72900000000001</v>
      </c>
      <c r="AT148" s="94">
        <v>178.416</v>
      </c>
      <c r="AU148" s="94">
        <v>180.88499999999999</v>
      </c>
      <c r="AV148" s="94">
        <v>183.173</v>
      </c>
      <c r="AW148" s="94">
        <v>185.31399999999999</v>
      </c>
      <c r="AX148" s="94">
        <v>187.339</v>
      </c>
      <c r="AY148" s="94">
        <v>189.27699999999999</v>
      </c>
      <c r="AZ148" s="94">
        <v>191.142</v>
      </c>
      <c r="BA148" s="94">
        <v>192.94300000000001</v>
      </c>
      <c r="BB148" s="94"/>
      <c r="BC148" s="94"/>
      <c r="BD148" s="94"/>
      <c r="BE148" s="94"/>
      <c r="BF148" s="94"/>
      <c r="BG148" s="94"/>
      <c r="BH148" s="94"/>
    </row>
    <row r="149" spans="1:60">
      <c r="A149" s="92"/>
      <c r="B149" s="93" t="s">
        <v>185</v>
      </c>
      <c r="C149" s="94">
        <v>40.676000000000002</v>
      </c>
      <c r="D149" s="94">
        <v>42.277000000000001</v>
      </c>
      <c r="E149" s="94">
        <v>44.052999999999997</v>
      </c>
      <c r="F149" s="94">
        <v>45.859000000000002</v>
      </c>
      <c r="G149" s="94">
        <v>47.98</v>
      </c>
      <c r="H149" s="94">
        <v>49.904000000000003</v>
      </c>
      <c r="I149" s="94">
        <v>51.677999999999997</v>
      </c>
      <c r="J149" s="94">
        <v>53.42</v>
      </c>
      <c r="K149" s="94">
        <v>55.228000000000002</v>
      </c>
      <c r="L149" s="94">
        <v>56.972000000000001</v>
      </c>
      <c r="M149" s="94">
        <v>58.761000000000003</v>
      </c>
      <c r="N149" s="94">
        <v>60.554000000000002</v>
      </c>
      <c r="O149" s="94">
        <v>62.261000000000003</v>
      </c>
      <c r="P149" s="94">
        <v>63.831000000000003</v>
      </c>
      <c r="Q149" s="94">
        <v>65.298000000000002</v>
      </c>
      <c r="R149" s="94">
        <v>67.311000000000007</v>
      </c>
      <c r="S149" s="94">
        <v>69.358000000000004</v>
      </c>
      <c r="T149" s="94">
        <v>71.483000000000004</v>
      </c>
      <c r="U149" s="94">
        <v>72.795000000000002</v>
      </c>
      <c r="V149" s="94">
        <v>74.346999999999994</v>
      </c>
      <c r="W149" s="94">
        <v>75.546000000000006</v>
      </c>
      <c r="X149" s="94">
        <v>75.866</v>
      </c>
      <c r="Y149" s="94">
        <v>75.891999999999996</v>
      </c>
      <c r="Z149" s="94">
        <v>75.48</v>
      </c>
      <c r="AA149" s="94">
        <v>74.629000000000005</v>
      </c>
      <c r="AB149" s="94">
        <v>74.094999999999999</v>
      </c>
      <c r="AC149" s="94">
        <v>73.492999999999995</v>
      </c>
      <c r="AD149" s="94">
        <v>73.152000000000001</v>
      </c>
      <c r="AE149" s="94">
        <v>73.162000000000006</v>
      </c>
      <c r="AF149" s="94">
        <v>75.364999999999995</v>
      </c>
      <c r="AG149" s="94">
        <v>78.924999999999997</v>
      </c>
      <c r="AH149" s="94">
        <v>83.123000000000005</v>
      </c>
      <c r="AI149" s="94">
        <v>87.856999999999999</v>
      </c>
      <c r="AJ149" s="94">
        <v>92.933000000000007</v>
      </c>
      <c r="AK149" s="94">
        <v>98.16</v>
      </c>
      <c r="AL149" s="94">
        <v>103.419</v>
      </c>
      <c r="AM149" s="94">
        <v>108.627</v>
      </c>
      <c r="AN149" s="94">
        <v>113.706</v>
      </c>
      <c r="AO149" s="94">
        <v>118.596</v>
      </c>
      <c r="AP149" s="94">
        <v>123.254</v>
      </c>
      <c r="AQ149" s="94">
        <v>127.654</v>
      </c>
      <c r="AR149" s="94">
        <v>131.77600000000001</v>
      </c>
      <c r="AS149" s="94">
        <v>135.63300000000001</v>
      </c>
      <c r="AT149" s="94">
        <v>139.24199999999999</v>
      </c>
      <c r="AU149" s="94">
        <v>142.614</v>
      </c>
      <c r="AV149" s="94">
        <v>145.76499999999999</v>
      </c>
      <c r="AW149" s="94">
        <v>148.714</v>
      </c>
      <c r="AX149" s="94">
        <v>151.482</v>
      </c>
      <c r="AY149" s="94">
        <v>154.08799999999999</v>
      </c>
      <c r="AZ149" s="94">
        <v>156.548</v>
      </c>
      <c r="BA149" s="94">
        <v>158.86799999999999</v>
      </c>
      <c r="BB149" s="94"/>
      <c r="BC149" s="94"/>
      <c r="BD149" s="94"/>
      <c r="BE149" s="94"/>
      <c r="BF149" s="94"/>
      <c r="BG149" s="94"/>
      <c r="BH149" s="94"/>
    </row>
    <row r="150" spans="1:60">
      <c r="A150" s="92"/>
      <c r="B150" s="93" t="s">
        <v>186</v>
      </c>
      <c r="C150" s="94">
        <v>34.250999999999998</v>
      </c>
      <c r="D150" s="94">
        <v>35.299999999999997</v>
      </c>
      <c r="E150" s="94">
        <v>36.149000000000001</v>
      </c>
      <c r="F150" s="94">
        <v>36.975999999999999</v>
      </c>
      <c r="G150" s="94">
        <v>37.820999999999998</v>
      </c>
      <c r="H150" s="94">
        <v>38.811</v>
      </c>
      <c r="I150" s="94">
        <v>40.625999999999998</v>
      </c>
      <c r="J150" s="94">
        <v>42.517000000000003</v>
      </c>
      <c r="K150" s="94">
        <v>44.482999999999997</v>
      </c>
      <c r="L150" s="94">
        <v>46.418999999999997</v>
      </c>
      <c r="M150" s="94">
        <v>48.411999999999999</v>
      </c>
      <c r="N150" s="94">
        <v>50.43</v>
      </c>
      <c r="O150" s="94">
        <v>52.395000000000003</v>
      </c>
      <c r="P150" s="94">
        <v>54.262</v>
      </c>
      <c r="Q150" s="94">
        <v>56.054000000000002</v>
      </c>
      <c r="R150" s="94">
        <v>58.024000000000001</v>
      </c>
      <c r="S150" s="94">
        <v>59.374000000000002</v>
      </c>
      <c r="T150" s="94">
        <v>60.725000000000001</v>
      </c>
      <c r="U150" s="94">
        <v>62.485999999999997</v>
      </c>
      <c r="V150" s="94">
        <v>64.259</v>
      </c>
      <c r="W150" s="94">
        <v>66.53</v>
      </c>
      <c r="X150" s="94">
        <v>69.304000000000002</v>
      </c>
      <c r="Y150" s="94">
        <v>71.826999999999998</v>
      </c>
      <c r="Z150" s="94">
        <v>74.144999999999996</v>
      </c>
      <c r="AA150" s="94">
        <v>76.518000000000001</v>
      </c>
      <c r="AB150" s="94">
        <v>78.784999999999997</v>
      </c>
      <c r="AC150" s="94">
        <v>80.444999999999993</v>
      </c>
      <c r="AD150" s="94">
        <v>81.784999999999997</v>
      </c>
      <c r="AE150" s="94">
        <v>82.894000000000005</v>
      </c>
      <c r="AF150" s="94">
        <v>83.444999999999993</v>
      </c>
      <c r="AG150" s="94">
        <v>84.26</v>
      </c>
      <c r="AH150" s="94">
        <v>85.593000000000004</v>
      </c>
      <c r="AI150" s="94">
        <v>87.588999999999999</v>
      </c>
      <c r="AJ150" s="94">
        <v>90.275000000000006</v>
      </c>
      <c r="AK150" s="94">
        <v>93.515000000000001</v>
      </c>
      <c r="AL150" s="94">
        <v>97.215000000000003</v>
      </c>
      <c r="AM150" s="94">
        <v>101.271</v>
      </c>
      <c r="AN150" s="94">
        <v>105.651</v>
      </c>
      <c r="AO150" s="94">
        <v>110.294</v>
      </c>
      <c r="AP150" s="94">
        <v>115.13</v>
      </c>
      <c r="AQ150" s="94">
        <v>120.078</v>
      </c>
      <c r="AR150" s="94">
        <v>125.053</v>
      </c>
      <c r="AS150" s="94">
        <v>130.02000000000001</v>
      </c>
      <c r="AT150" s="94">
        <v>134.947</v>
      </c>
      <c r="AU150" s="94">
        <v>139.79499999999999</v>
      </c>
      <c r="AV150" s="94">
        <v>144.53200000000001</v>
      </c>
      <c r="AW150" s="94">
        <v>149.137</v>
      </c>
      <c r="AX150" s="94">
        <v>153.59299999999999</v>
      </c>
      <c r="AY150" s="94">
        <v>157.88999999999999</v>
      </c>
      <c r="AZ150" s="94">
        <v>162.01400000000001</v>
      </c>
      <c r="BA150" s="94">
        <v>165.94800000000001</v>
      </c>
      <c r="BB150" s="94"/>
      <c r="BC150" s="94"/>
      <c r="BD150" s="94"/>
      <c r="BE150" s="94"/>
      <c r="BF150" s="94"/>
      <c r="BG150" s="94"/>
      <c r="BH150" s="94"/>
    </row>
    <row r="151" spans="1:60">
      <c r="A151" s="92"/>
      <c r="B151" s="93"/>
      <c r="C151" s="94"/>
      <c r="D151" s="94"/>
      <c r="E151" s="94"/>
      <c r="F151" s="94"/>
      <c r="G151" s="94"/>
      <c r="H151" s="94"/>
      <c r="I151" s="94"/>
      <c r="J151" s="94"/>
      <c r="K151" s="94"/>
      <c r="L151" s="94"/>
      <c r="M151" s="94"/>
      <c r="N151" s="94"/>
      <c r="O151" s="94"/>
      <c r="P151" s="94"/>
      <c r="Q151" s="94"/>
      <c r="R151" s="94"/>
      <c r="S151" s="94"/>
      <c r="T151" s="94"/>
      <c r="U151" s="94"/>
      <c r="V151" s="94"/>
      <c r="W151" s="94"/>
      <c r="X151" s="94"/>
      <c r="Y151" s="94"/>
      <c r="Z151" s="94"/>
      <c r="AA151" s="94"/>
      <c r="AB151" s="94"/>
      <c r="AC151" s="94"/>
      <c r="AD151" s="94"/>
      <c r="AE151" s="94"/>
      <c r="AF151" s="94"/>
      <c r="AG151" s="94"/>
      <c r="AH151" s="94"/>
      <c r="AI151" s="94"/>
      <c r="AJ151" s="94"/>
      <c r="AK151" s="94"/>
      <c r="AL151" s="94"/>
      <c r="AM151" s="94"/>
      <c r="AN151" s="94"/>
      <c r="AO151" s="94"/>
      <c r="AP151" s="94"/>
      <c r="AQ151" s="94"/>
      <c r="AR151" s="94"/>
      <c r="AS151" s="94"/>
      <c r="AT151" s="94"/>
      <c r="AU151" s="94"/>
      <c r="AV151" s="94"/>
      <c r="AW151" s="94"/>
      <c r="AX151" s="94"/>
      <c r="AY151" s="94"/>
      <c r="AZ151" s="94"/>
      <c r="BA151" s="94"/>
      <c r="BB151" s="94"/>
      <c r="BC151" s="94"/>
      <c r="BD151" s="94"/>
      <c r="BE151" s="94"/>
      <c r="BF151" s="94"/>
      <c r="BG151" s="94"/>
      <c r="BH151" s="94"/>
    </row>
    <row r="152" spans="1:60">
      <c r="A152" s="92"/>
      <c r="B152" s="93"/>
      <c r="C152" s="94"/>
      <c r="D152" s="94"/>
      <c r="E152" s="94"/>
      <c r="F152" s="94"/>
      <c r="G152" s="94"/>
      <c r="H152" s="94"/>
      <c r="I152" s="94"/>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row>
    <row r="153" spans="1:60">
      <c r="A153" s="92"/>
      <c r="B153" s="96" t="s">
        <v>19</v>
      </c>
      <c r="C153" s="90">
        <v>1985</v>
      </c>
      <c r="D153" s="90">
        <v>1986</v>
      </c>
      <c r="E153" s="90">
        <v>1987</v>
      </c>
      <c r="F153" s="90">
        <v>1988</v>
      </c>
      <c r="G153" s="90">
        <v>1989</v>
      </c>
      <c r="H153" s="90">
        <v>1990</v>
      </c>
      <c r="I153" s="90">
        <v>1991</v>
      </c>
      <c r="J153" s="90">
        <v>1992</v>
      </c>
      <c r="K153" s="90">
        <v>1993</v>
      </c>
      <c r="L153" s="90">
        <v>1994</v>
      </c>
      <c r="M153" s="90">
        <v>1995</v>
      </c>
      <c r="N153" s="90">
        <v>1996</v>
      </c>
      <c r="O153" s="90">
        <v>1997</v>
      </c>
      <c r="P153" s="90">
        <v>1998</v>
      </c>
      <c r="Q153" s="90">
        <v>1999</v>
      </c>
      <c r="R153" s="90">
        <v>2000</v>
      </c>
      <c r="S153" s="90">
        <v>2001</v>
      </c>
      <c r="T153" s="90">
        <v>2002</v>
      </c>
      <c r="U153" s="90">
        <v>2003</v>
      </c>
      <c r="V153" s="90">
        <v>2004</v>
      </c>
      <c r="W153" s="90">
        <v>2005</v>
      </c>
      <c r="X153" s="90">
        <v>2006</v>
      </c>
      <c r="Y153" s="90">
        <v>2007</v>
      </c>
      <c r="Z153" s="90">
        <v>2008</v>
      </c>
      <c r="AA153" s="90">
        <v>2009</v>
      </c>
      <c r="AB153" s="90">
        <v>2010</v>
      </c>
      <c r="AC153" s="90">
        <v>2011</v>
      </c>
      <c r="AD153" s="90">
        <v>2012</v>
      </c>
      <c r="AE153" s="90">
        <v>2013</v>
      </c>
      <c r="AF153" s="90">
        <v>2014</v>
      </c>
      <c r="AG153" s="90">
        <v>2015</v>
      </c>
      <c r="AH153" s="90">
        <v>2016</v>
      </c>
      <c r="AI153" s="90">
        <v>2017</v>
      </c>
      <c r="AJ153" s="90">
        <v>2018</v>
      </c>
      <c r="AK153" s="90">
        <v>2019</v>
      </c>
      <c r="AL153" s="90">
        <v>2020</v>
      </c>
      <c r="AM153" s="90">
        <v>2021</v>
      </c>
      <c r="AN153" s="90">
        <v>2022</v>
      </c>
      <c r="AO153" s="90">
        <v>2023</v>
      </c>
      <c r="AP153" s="90">
        <v>2024</v>
      </c>
      <c r="AQ153" s="90">
        <v>2025</v>
      </c>
      <c r="AR153" s="90">
        <v>2026</v>
      </c>
      <c r="AS153" s="90">
        <v>2027</v>
      </c>
      <c r="AT153" s="90">
        <v>2028</v>
      </c>
      <c r="AU153" s="90">
        <v>2029</v>
      </c>
      <c r="AV153" s="90">
        <v>2030</v>
      </c>
      <c r="AW153" s="90">
        <v>2031</v>
      </c>
      <c r="AX153" s="90">
        <v>2032</v>
      </c>
      <c r="AY153" s="90">
        <v>2033</v>
      </c>
      <c r="AZ153" s="90">
        <v>2034</v>
      </c>
      <c r="BA153" s="90">
        <v>2035</v>
      </c>
      <c r="BB153" s="94"/>
      <c r="BC153" s="94"/>
      <c r="BD153" s="94"/>
      <c r="BE153" s="94"/>
      <c r="BF153" s="94"/>
      <c r="BG153" s="94"/>
      <c r="BH153" s="94"/>
    </row>
    <row r="154" spans="1:60">
      <c r="A154" s="92"/>
      <c r="B154" s="95" t="s">
        <v>153</v>
      </c>
      <c r="C154" s="98">
        <v>4406.3850000000002</v>
      </c>
      <c r="D154" s="98">
        <v>4464.1899999999996</v>
      </c>
      <c r="E154" s="98">
        <v>4547.0309999999999</v>
      </c>
      <c r="F154" s="98">
        <v>4652.9070000000002</v>
      </c>
      <c r="G154" s="98">
        <v>4768.7150000000001</v>
      </c>
      <c r="H154" s="98">
        <v>4915.9459999999999</v>
      </c>
      <c r="I154" s="98">
        <v>5043.0330000000004</v>
      </c>
      <c r="J154" s="98">
        <v>5174.2219999999998</v>
      </c>
      <c r="K154" s="98">
        <v>5289.3639999999996</v>
      </c>
      <c r="L154" s="98">
        <v>5388.8370000000004</v>
      </c>
      <c r="M154" s="98">
        <v>5490.92</v>
      </c>
      <c r="N154" s="98">
        <v>5583.7539999999999</v>
      </c>
      <c r="O154" s="98">
        <v>5685.8310000000001</v>
      </c>
      <c r="P154" s="98">
        <v>5777.2370000000001</v>
      </c>
      <c r="Q154" s="98">
        <v>5850.9089999999997</v>
      </c>
      <c r="R154" s="98">
        <v>5920.5039999999999</v>
      </c>
      <c r="S154" s="98">
        <v>5993.451</v>
      </c>
      <c r="T154" s="98">
        <v>6057.85</v>
      </c>
      <c r="U154" s="98">
        <v>6114.7939999999999</v>
      </c>
      <c r="V154" s="98">
        <v>6188.66</v>
      </c>
      <c r="W154" s="98">
        <v>6273.5249999999996</v>
      </c>
      <c r="X154" s="98">
        <v>6380.576</v>
      </c>
      <c r="Y154" s="98">
        <v>6474.665</v>
      </c>
      <c r="Z154" s="98">
        <v>6575.5370000000003</v>
      </c>
      <c r="AA154" s="98">
        <v>6675.0910000000003</v>
      </c>
      <c r="AB154" s="98">
        <v>6752.683</v>
      </c>
      <c r="AC154" s="98">
        <v>6830.3310000000001</v>
      </c>
      <c r="AD154" s="98">
        <v>6904.9059999999999</v>
      </c>
      <c r="AE154" s="98">
        <v>6981</v>
      </c>
      <c r="AF154" s="98">
        <v>7058.0010000000002</v>
      </c>
      <c r="AG154" s="98">
        <v>7134.8850000000002</v>
      </c>
      <c r="AH154" s="98">
        <v>7210.4989999999998</v>
      </c>
      <c r="AI154" s="98">
        <v>7285.5159999999996</v>
      </c>
      <c r="AJ154" s="98">
        <v>7360.0730000000003</v>
      </c>
      <c r="AK154" s="98">
        <v>7433.7640000000001</v>
      </c>
      <c r="AL154" s="98">
        <v>7506.3230000000003</v>
      </c>
      <c r="AM154" s="98">
        <v>7577.2960000000003</v>
      </c>
      <c r="AN154" s="98">
        <v>7646.607</v>
      </c>
      <c r="AO154" s="98">
        <v>7714.268</v>
      </c>
      <c r="AP154" s="98">
        <v>7780.4369999999999</v>
      </c>
      <c r="AQ154" s="98">
        <v>7845.4889999999996</v>
      </c>
      <c r="AR154" s="98">
        <v>7909.7030000000004</v>
      </c>
      <c r="AS154" s="98">
        <v>7973.1719999999996</v>
      </c>
      <c r="AT154" s="98">
        <v>8035.9170000000004</v>
      </c>
      <c r="AU154" s="98">
        <v>8097.9880000000003</v>
      </c>
      <c r="AV154" s="98">
        <v>8159.4440000000004</v>
      </c>
      <c r="AW154" s="98">
        <v>8220.3349999999991</v>
      </c>
      <c r="AX154" s="98">
        <v>8280.7260000000006</v>
      </c>
      <c r="AY154" s="98">
        <v>8340.6640000000007</v>
      </c>
      <c r="AZ154" s="98">
        <v>8400.2720000000008</v>
      </c>
      <c r="BA154" s="98">
        <v>8459.8109999999997</v>
      </c>
      <c r="BB154" s="94"/>
      <c r="BC154" s="94"/>
      <c r="BD154" s="94"/>
      <c r="BE154" s="94"/>
      <c r="BF154" s="94"/>
      <c r="BG154" s="94"/>
      <c r="BH154" s="94"/>
    </row>
    <row r="155" spans="1:60">
      <c r="A155" s="92"/>
      <c r="B155" s="93" t="s">
        <v>169</v>
      </c>
      <c r="C155" s="94">
        <v>341.47800000000001</v>
      </c>
      <c r="D155" s="94">
        <v>343.44499999999999</v>
      </c>
      <c r="E155" s="94">
        <v>347.529</v>
      </c>
      <c r="F155" s="94">
        <v>354.63900000000001</v>
      </c>
      <c r="G155" s="94">
        <v>365.59800000000001</v>
      </c>
      <c r="H155" s="94">
        <v>376.858</v>
      </c>
      <c r="I155" s="94">
        <v>381.94799999999998</v>
      </c>
      <c r="J155" s="94">
        <v>386.73</v>
      </c>
      <c r="K155" s="94">
        <v>390.06900000000002</v>
      </c>
      <c r="L155" s="94">
        <v>392.036</v>
      </c>
      <c r="M155" s="94">
        <v>393.99400000000003</v>
      </c>
      <c r="N155" s="94">
        <v>395.09199999999998</v>
      </c>
      <c r="O155" s="94">
        <v>396.65100000000001</v>
      </c>
      <c r="P155" s="94">
        <v>397.274</v>
      </c>
      <c r="Q155" s="94">
        <v>396.512</v>
      </c>
      <c r="R155" s="94">
        <v>394.56099999999998</v>
      </c>
      <c r="S155" s="94">
        <v>396.71600000000001</v>
      </c>
      <c r="T155" s="94">
        <v>397.642</v>
      </c>
      <c r="U155" s="94">
        <v>398.64800000000002</v>
      </c>
      <c r="V155" s="94">
        <v>401.935</v>
      </c>
      <c r="W155" s="94">
        <v>404.447</v>
      </c>
      <c r="X155" s="94">
        <v>410.95600000000002</v>
      </c>
      <c r="Y155" s="94">
        <v>420.82900000000001</v>
      </c>
      <c r="Z155" s="94">
        <v>429.76100000000002</v>
      </c>
      <c r="AA155" s="94">
        <v>436.96899999999999</v>
      </c>
      <c r="AB155" s="94">
        <v>440.31799999999998</v>
      </c>
      <c r="AC155" s="94">
        <v>443.61799999999999</v>
      </c>
      <c r="AD155" s="94">
        <v>444.38400000000001</v>
      </c>
      <c r="AE155" s="94">
        <v>444.69799999999998</v>
      </c>
      <c r="AF155" s="94">
        <v>445.52199999999999</v>
      </c>
      <c r="AG155" s="94">
        <v>446.75299999999999</v>
      </c>
      <c r="AH155" s="94">
        <v>448.512</v>
      </c>
      <c r="AI155" s="94">
        <v>451.02800000000002</v>
      </c>
      <c r="AJ155" s="94">
        <v>454.02</v>
      </c>
      <c r="AK155" s="94">
        <v>457.04899999999998</v>
      </c>
      <c r="AL155" s="94">
        <v>460.00200000000001</v>
      </c>
      <c r="AM155" s="94">
        <v>462.87200000000001</v>
      </c>
      <c r="AN155" s="94">
        <v>465.649</v>
      </c>
      <c r="AO155" s="94">
        <v>468.32400000000001</v>
      </c>
      <c r="AP155" s="94">
        <v>470.89699999999999</v>
      </c>
      <c r="AQ155" s="94">
        <v>473.38</v>
      </c>
      <c r="AR155" s="94">
        <v>475.90699999999998</v>
      </c>
      <c r="AS155" s="94">
        <v>478.57499999999999</v>
      </c>
      <c r="AT155" s="94">
        <v>481.35700000000003</v>
      </c>
      <c r="AU155" s="94">
        <v>484.22800000000001</v>
      </c>
      <c r="AV155" s="94">
        <v>487.16800000000001</v>
      </c>
      <c r="AW155" s="94">
        <v>490.161</v>
      </c>
      <c r="AX155" s="94">
        <v>493.197</v>
      </c>
      <c r="AY155" s="94">
        <v>496.27</v>
      </c>
      <c r="AZ155" s="94">
        <v>499.37400000000002</v>
      </c>
      <c r="BA155" s="94">
        <v>502.50099999999998</v>
      </c>
      <c r="BB155" s="94"/>
      <c r="BC155" s="94"/>
      <c r="BD155" s="94"/>
      <c r="BE155" s="94"/>
      <c r="BF155" s="94"/>
      <c r="BG155" s="94"/>
      <c r="BH155" s="94"/>
    </row>
    <row r="156" spans="1:60">
      <c r="A156" s="92"/>
      <c r="B156" s="93" t="s">
        <v>170</v>
      </c>
      <c r="C156" s="94">
        <v>317.67599999999999</v>
      </c>
      <c r="D156" s="94">
        <v>327.88299999999998</v>
      </c>
      <c r="E156" s="94">
        <v>338.93700000000001</v>
      </c>
      <c r="F156" s="94">
        <v>350.79399999999998</v>
      </c>
      <c r="G156" s="94">
        <v>361.61399999999998</v>
      </c>
      <c r="H156" s="94">
        <v>373.54199999999997</v>
      </c>
      <c r="I156" s="94">
        <v>381.47800000000001</v>
      </c>
      <c r="J156" s="94">
        <v>389.43</v>
      </c>
      <c r="K156" s="94">
        <v>396.07900000000001</v>
      </c>
      <c r="L156" s="94">
        <v>401.47399999999999</v>
      </c>
      <c r="M156" s="94">
        <v>406.98599999999999</v>
      </c>
      <c r="N156" s="94">
        <v>411.73700000000002</v>
      </c>
      <c r="O156" s="94">
        <v>417.096</v>
      </c>
      <c r="P156" s="94">
        <v>421.6</v>
      </c>
      <c r="Q156" s="94">
        <v>424.74599999999998</v>
      </c>
      <c r="R156" s="94">
        <v>422.31599999999997</v>
      </c>
      <c r="S156" s="94">
        <v>415.48899999999998</v>
      </c>
      <c r="T156" s="94">
        <v>408.95</v>
      </c>
      <c r="U156" s="94">
        <v>404.52100000000002</v>
      </c>
      <c r="V156" s="94">
        <v>404.41899999999998</v>
      </c>
      <c r="W156" s="94">
        <v>405.702</v>
      </c>
      <c r="X156" s="94">
        <v>410.78899999999999</v>
      </c>
      <c r="Y156" s="94">
        <v>414.88200000000001</v>
      </c>
      <c r="Z156" s="94">
        <v>419.68</v>
      </c>
      <c r="AA156" s="94">
        <v>426.42700000000002</v>
      </c>
      <c r="AB156" s="94">
        <v>430.37099999999998</v>
      </c>
      <c r="AC156" s="94">
        <v>434.22300000000001</v>
      </c>
      <c r="AD156" s="94">
        <v>440.68599999999998</v>
      </c>
      <c r="AE156" s="94">
        <v>446.959</v>
      </c>
      <c r="AF156" s="94">
        <v>449.87200000000001</v>
      </c>
      <c r="AG156" s="94">
        <v>451.209</v>
      </c>
      <c r="AH156" s="94">
        <v>452.39100000000002</v>
      </c>
      <c r="AI156" s="94">
        <v>453.49900000000002</v>
      </c>
      <c r="AJ156" s="94">
        <v>454.72399999999999</v>
      </c>
      <c r="AK156" s="94">
        <v>456.255</v>
      </c>
      <c r="AL156" s="94">
        <v>458.06099999999998</v>
      </c>
      <c r="AM156" s="94">
        <v>460.07</v>
      </c>
      <c r="AN156" s="94">
        <v>462.23</v>
      </c>
      <c r="AO156" s="94">
        <v>464.50700000000001</v>
      </c>
      <c r="AP156" s="94">
        <v>466.86500000000001</v>
      </c>
      <c r="AQ156" s="94">
        <v>469.279</v>
      </c>
      <c r="AR156" s="94">
        <v>471.733</v>
      </c>
      <c r="AS156" s="94">
        <v>474.23899999999998</v>
      </c>
      <c r="AT156" s="94">
        <v>476.81</v>
      </c>
      <c r="AU156" s="94">
        <v>479.45499999999998</v>
      </c>
      <c r="AV156" s="94">
        <v>482.17599999999999</v>
      </c>
      <c r="AW156" s="94">
        <v>484.97</v>
      </c>
      <c r="AX156" s="94">
        <v>487.834</v>
      </c>
      <c r="AY156" s="94">
        <v>490.76299999999998</v>
      </c>
      <c r="AZ156" s="94">
        <v>493.75200000000001</v>
      </c>
      <c r="BA156" s="94">
        <v>496.80099999999999</v>
      </c>
      <c r="BB156" s="94"/>
      <c r="BC156" s="94"/>
      <c r="BD156" s="94"/>
      <c r="BE156" s="94"/>
      <c r="BF156" s="94"/>
      <c r="BG156" s="94"/>
      <c r="BH156" s="94"/>
    </row>
    <row r="157" spans="1:60">
      <c r="A157" s="92"/>
      <c r="B157" s="93" t="s">
        <v>171</v>
      </c>
      <c r="C157" s="94">
        <v>299.48399999999998</v>
      </c>
      <c r="D157" s="94">
        <v>292.50900000000001</v>
      </c>
      <c r="E157" s="94">
        <v>296.923</v>
      </c>
      <c r="F157" s="94">
        <v>307.85000000000002</v>
      </c>
      <c r="G157" s="94">
        <v>323.19400000000002</v>
      </c>
      <c r="H157" s="94">
        <v>339.45400000000001</v>
      </c>
      <c r="I157" s="94">
        <v>350.91800000000001</v>
      </c>
      <c r="J157" s="94">
        <v>362.49</v>
      </c>
      <c r="K157" s="94">
        <v>373.05399999999997</v>
      </c>
      <c r="L157" s="94">
        <v>382.61500000000001</v>
      </c>
      <c r="M157" s="94">
        <v>392.45699999999999</v>
      </c>
      <c r="N157" s="94">
        <v>401.73</v>
      </c>
      <c r="O157" s="94">
        <v>411.76</v>
      </c>
      <c r="P157" s="94">
        <v>421.10700000000003</v>
      </c>
      <c r="Q157" s="94">
        <v>429.24099999999999</v>
      </c>
      <c r="R157" s="94">
        <v>437.37599999999998</v>
      </c>
      <c r="S157" s="94">
        <v>441.29</v>
      </c>
      <c r="T157" s="94">
        <v>445.23099999999999</v>
      </c>
      <c r="U157" s="94">
        <v>446.815</v>
      </c>
      <c r="V157" s="94">
        <v>445.351</v>
      </c>
      <c r="W157" s="94">
        <v>440.32</v>
      </c>
      <c r="X157" s="94">
        <v>436.99599999999998</v>
      </c>
      <c r="Y157" s="94">
        <v>433.94799999999998</v>
      </c>
      <c r="Z157" s="94">
        <v>433.22500000000002</v>
      </c>
      <c r="AA157" s="94">
        <v>435.95</v>
      </c>
      <c r="AB157" s="94">
        <v>438.59800000000001</v>
      </c>
      <c r="AC157" s="94">
        <v>439.33300000000003</v>
      </c>
      <c r="AD157" s="94">
        <v>438.35500000000002</v>
      </c>
      <c r="AE157" s="94">
        <v>437.97699999999998</v>
      </c>
      <c r="AF157" s="94">
        <v>440.87799999999999</v>
      </c>
      <c r="AG157" s="94">
        <v>445.20100000000002</v>
      </c>
      <c r="AH157" s="94">
        <v>449.17899999999997</v>
      </c>
      <c r="AI157" s="94">
        <v>452.75</v>
      </c>
      <c r="AJ157" s="94">
        <v>456.00200000000001</v>
      </c>
      <c r="AK157" s="94">
        <v>458.97500000000002</v>
      </c>
      <c r="AL157" s="94">
        <v>461.75900000000001</v>
      </c>
      <c r="AM157" s="94">
        <v>464.41300000000001</v>
      </c>
      <c r="AN157" s="94">
        <v>466.99200000000002</v>
      </c>
      <c r="AO157" s="94">
        <v>469.53</v>
      </c>
      <c r="AP157" s="94">
        <v>472.06</v>
      </c>
      <c r="AQ157" s="94">
        <v>474.61500000000001</v>
      </c>
      <c r="AR157" s="94">
        <v>477.20800000000003</v>
      </c>
      <c r="AS157" s="94">
        <v>479.839</v>
      </c>
      <c r="AT157" s="94">
        <v>482.51100000000002</v>
      </c>
      <c r="AU157" s="94">
        <v>485.23</v>
      </c>
      <c r="AV157" s="94">
        <v>488.00400000000002</v>
      </c>
      <c r="AW157" s="94">
        <v>490.83499999999998</v>
      </c>
      <c r="AX157" s="94">
        <v>493.72899999999998</v>
      </c>
      <c r="AY157" s="94">
        <v>496.68700000000001</v>
      </c>
      <c r="AZ157" s="94">
        <v>499.71300000000002</v>
      </c>
      <c r="BA157" s="94">
        <v>502.81599999999997</v>
      </c>
      <c r="BB157" s="94"/>
      <c r="BC157" s="94"/>
      <c r="BD157" s="94"/>
      <c r="BE157" s="94"/>
      <c r="BF157" s="94"/>
      <c r="BG157" s="94"/>
      <c r="BH157" s="94"/>
    </row>
    <row r="158" spans="1:60">
      <c r="A158" s="92"/>
      <c r="B158" s="93" t="s">
        <v>172</v>
      </c>
      <c r="C158" s="94">
        <v>328.22899999999998</v>
      </c>
      <c r="D158" s="94">
        <v>330.92</v>
      </c>
      <c r="E158" s="94">
        <v>330.911</v>
      </c>
      <c r="F158" s="94">
        <v>329.04399999999998</v>
      </c>
      <c r="G158" s="94">
        <v>325.84199999999998</v>
      </c>
      <c r="H158" s="94">
        <v>329.56799999999998</v>
      </c>
      <c r="I158" s="94">
        <v>340.31099999999998</v>
      </c>
      <c r="J158" s="94">
        <v>352.154</v>
      </c>
      <c r="K158" s="94">
        <v>363.04700000000003</v>
      </c>
      <c r="L158" s="94">
        <v>372.99</v>
      </c>
      <c r="M158" s="94">
        <v>383.22899999999998</v>
      </c>
      <c r="N158" s="94">
        <v>392.93599999999998</v>
      </c>
      <c r="O158" s="94">
        <v>403.40600000000001</v>
      </c>
      <c r="P158" s="94">
        <v>413.23</v>
      </c>
      <c r="Q158" s="94">
        <v>421.88200000000001</v>
      </c>
      <c r="R158" s="94">
        <v>430.08699999999999</v>
      </c>
      <c r="S158" s="94">
        <v>433.34500000000003</v>
      </c>
      <c r="T158" s="94">
        <v>434.84100000000001</v>
      </c>
      <c r="U158" s="94">
        <v>437.863</v>
      </c>
      <c r="V158" s="94">
        <v>442.971</v>
      </c>
      <c r="W158" s="94">
        <v>449.46</v>
      </c>
      <c r="X158" s="94">
        <v>455.57900000000001</v>
      </c>
      <c r="Y158" s="94">
        <v>460.911</v>
      </c>
      <c r="Z158" s="94">
        <v>464.93799999999999</v>
      </c>
      <c r="AA158" s="94">
        <v>464.69200000000001</v>
      </c>
      <c r="AB158" s="94">
        <v>458.94600000000003</v>
      </c>
      <c r="AC158" s="94">
        <v>448.17</v>
      </c>
      <c r="AD158" s="94">
        <v>441.71300000000002</v>
      </c>
      <c r="AE158" s="94">
        <v>439.428</v>
      </c>
      <c r="AF158" s="94">
        <v>439.68799999999999</v>
      </c>
      <c r="AG158" s="94">
        <v>441.50900000000001</v>
      </c>
      <c r="AH158" s="94">
        <v>443.76499999999999</v>
      </c>
      <c r="AI158" s="94">
        <v>446.32</v>
      </c>
      <c r="AJ158" s="94">
        <v>449.06900000000002</v>
      </c>
      <c r="AK158" s="94">
        <v>451.91800000000001</v>
      </c>
      <c r="AL158" s="94">
        <v>454.803</v>
      </c>
      <c r="AM158" s="94">
        <v>457.67700000000002</v>
      </c>
      <c r="AN158" s="94">
        <v>460.51799999999997</v>
      </c>
      <c r="AO158" s="94">
        <v>463.31799999999998</v>
      </c>
      <c r="AP158" s="94">
        <v>466.08499999999998</v>
      </c>
      <c r="AQ158" s="94">
        <v>468.834</v>
      </c>
      <c r="AR158" s="94">
        <v>471.57900000000001</v>
      </c>
      <c r="AS158" s="94">
        <v>474.327</v>
      </c>
      <c r="AT158" s="94">
        <v>477.08499999999998</v>
      </c>
      <c r="AU158" s="94">
        <v>479.86</v>
      </c>
      <c r="AV158" s="94">
        <v>482.65800000000002</v>
      </c>
      <c r="AW158" s="94">
        <v>485.48599999999999</v>
      </c>
      <c r="AX158" s="94">
        <v>488.35</v>
      </c>
      <c r="AY158" s="94">
        <v>491.25400000000002</v>
      </c>
      <c r="AZ158" s="94">
        <v>494.20600000000002</v>
      </c>
      <c r="BA158" s="94">
        <v>497.21499999999997</v>
      </c>
      <c r="BB158" s="94"/>
      <c r="BC158" s="94"/>
      <c r="BD158" s="94"/>
      <c r="BE158" s="94"/>
      <c r="BF158" s="94"/>
      <c r="BG158" s="94"/>
      <c r="BH158" s="94"/>
    </row>
    <row r="159" spans="1:60">
      <c r="A159" s="92"/>
      <c r="B159" s="93" t="s">
        <v>173</v>
      </c>
      <c r="C159" s="94">
        <v>369.625</v>
      </c>
      <c r="D159" s="94">
        <v>359.16</v>
      </c>
      <c r="E159" s="94">
        <v>351.892</v>
      </c>
      <c r="F159" s="94">
        <v>348.14800000000002</v>
      </c>
      <c r="G159" s="94">
        <v>348.553</v>
      </c>
      <c r="H159" s="94">
        <v>356.92399999999998</v>
      </c>
      <c r="I159" s="94">
        <v>362.97300000000001</v>
      </c>
      <c r="J159" s="94">
        <v>369.048</v>
      </c>
      <c r="K159" s="94">
        <v>373.81900000000002</v>
      </c>
      <c r="L159" s="94">
        <v>377.34100000000001</v>
      </c>
      <c r="M159" s="94">
        <v>380.916</v>
      </c>
      <c r="N159" s="94">
        <v>383.72199999999998</v>
      </c>
      <c r="O159" s="94">
        <v>387.036</v>
      </c>
      <c r="P159" s="94">
        <v>389.49900000000002</v>
      </c>
      <c r="Q159" s="94">
        <v>390.65800000000002</v>
      </c>
      <c r="R159" s="94">
        <v>397.29700000000003</v>
      </c>
      <c r="S159" s="94">
        <v>416.95</v>
      </c>
      <c r="T159" s="94">
        <v>432.5</v>
      </c>
      <c r="U159" s="94">
        <v>440.60700000000003</v>
      </c>
      <c r="V159" s="94">
        <v>443.476</v>
      </c>
      <c r="W159" s="94">
        <v>447.887</v>
      </c>
      <c r="X159" s="94">
        <v>451.529</v>
      </c>
      <c r="Y159" s="94">
        <v>450.791</v>
      </c>
      <c r="Z159" s="94">
        <v>457.21600000000001</v>
      </c>
      <c r="AA159" s="94">
        <v>461.72699999999998</v>
      </c>
      <c r="AB159" s="94">
        <v>467.27</v>
      </c>
      <c r="AC159" s="94">
        <v>482.66699999999997</v>
      </c>
      <c r="AD159" s="94">
        <v>490.089</v>
      </c>
      <c r="AE159" s="94">
        <v>493.68099999999998</v>
      </c>
      <c r="AF159" s="94">
        <v>490.02699999999999</v>
      </c>
      <c r="AG159" s="94">
        <v>483.92500000000001</v>
      </c>
      <c r="AH159" s="94">
        <v>479.20600000000002</v>
      </c>
      <c r="AI159" s="94">
        <v>475.964</v>
      </c>
      <c r="AJ159" s="94">
        <v>474.03800000000001</v>
      </c>
      <c r="AK159" s="94">
        <v>473.07900000000001</v>
      </c>
      <c r="AL159" s="94">
        <v>472.88299999999998</v>
      </c>
      <c r="AM159" s="94">
        <v>473.29300000000001</v>
      </c>
      <c r="AN159" s="94">
        <v>474.18400000000003</v>
      </c>
      <c r="AO159" s="94">
        <v>475.45600000000002</v>
      </c>
      <c r="AP159" s="94">
        <v>477.04</v>
      </c>
      <c r="AQ159" s="94">
        <v>478.89499999999998</v>
      </c>
      <c r="AR159" s="94">
        <v>480.98200000000003</v>
      </c>
      <c r="AS159" s="94">
        <v>483.25599999999997</v>
      </c>
      <c r="AT159" s="94">
        <v>485.68400000000003</v>
      </c>
      <c r="AU159" s="94">
        <v>488.24200000000002</v>
      </c>
      <c r="AV159" s="94">
        <v>490.91</v>
      </c>
      <c r="AW159" s="94">
        <v>493.67500000000001</v>
      </c>
      <c r="AX159" s="94">
        <v>496.52600000000001</v>
      </c>
      <c r="AY159" s="94">
        <v>499.45400000000001</v>
      </c>
      <c r="AZ159" s="94">
        <v>502.45800000000003</v>
      </c>
      <c r="BA159" s="94">
        <v>505.54599999999999</v>
      </c>
      <c r="BB159" s="94"/>
      <c r="BC159" s="94"/>
      <c r="BD159" s="94"/>
      <c r="BE159" s="94"/>
      <c r="BF159" s="94"/>
      <c r="BG159" s="94"/>
      <c r="BH159" s="94"/>
    </row>
    <row r="160" spans="1:60">
      <c r="A160" s="92"/>
      <c r="B160" s="93" t="s">
        <v>174</v>
      </c>
      <c r="C160" s="94">
        <v>413.34100000000001</v>
      </c>
      <c r="D160" s="94">
        <v>412.67</v>
      </c>
      <c r="E160" s="94">
        <v>411.14299999999997</v>
      </c>
      <c r="F160" s="94">
        <v>411.68599999999998</v>
      </c>
      <c r="G160" s="94">
        <v>411.334</v>
      </c>
      <c r="H160" s="94">
        <v>414.99099999999999</v>
      </c>
      <c r="I160" s="94">
        <v>417.51400000000001</v>
      </c>
      <c r="J160" s="94">
        <v>420.03300000000002</v>
      </c>
      <c r="K160" s="94">
        <v>420.85300000000001</v>
      </c>
      <c r="L160" s="94">
        <v>420.07900000000001</v>
      </c>
      <c r="M160" s="94">
        <v>419.18400000000003</v>
      </c>
      <c r="N160" s="94">
        <v>417.26600000000002</v>
      </c>
      <c r="O160" s="94">
        <v>415.72699999999998</v>
      </c>
      <c r="P160" s="94">
        <v>413.09699999999998</v>
      </c>
      <c r="Q160" s="94">
        <v>408.93099999999998</v>
      </c>
      <c r="R160" s="94">
        <v>398.98</v>
      </c>
      <c r="S160" s="94">
        <v>393.18</v>
      </c>
      <c r="T160" s="94">
        <v>392.52100000000002</v>
      </c>
      <c r="U160" s="94">
        <v>396.93599999999998</v>
      </c>
      <c r="V160" s="94">
        <v>407.72500000000002</v>
      </c>
      <c r="W160" s="94">
        <v>422.91399999999999</v>
      </c>
      <c r="X160" s="94">
        <v>442.822</v>
      </c>
      <c r="Y160" s="94">
        <v>457.642</v>
      </c>
      <c r="Z160" s="94">
        <v>471.99599999999998</v>
      </c>
      <c r="AA160" s="94">
        <v>479.90199999999999</v>
      </c>
      <c r="AB160" s="94">
        <v>483.226</v>
      </c>
      <c r="AC160" s="94">
        <v>489.45400000000001</v>
      </c>
      <c r="AD160" s="94">
        <v>492.93900000000002</v>
      </c>
      <c r="AE160" s="94">
        <v>500.20499999999998</v>
      </c>
      <c r="AF160" s="94">
        <v>510.62900000000002</v>
      </c>
      <c r="AG160" s="94">
        <v>519.54600000000005</v>
      </c>
      <c r="AH160" s="94">
        <v>525.51700000000005</v>
      </c>
      <c r="AI160" s="94">
        <v>529.86300000000006</v>
      </c>
      <c r="AJ160" s="94">
        <v>533.24</v>
      </c>
      <c r="AK160" s="94">
        <v>535.79700000000003</v>
      </c>
      <c r="AL160" s="94">
        <v>537.74300000000005</v>
      </c>
      <c r="AM160" s="94">
        <v>539.21299999999997</v>
      </c>
      <c r="AN160" s="94">
        <v>540.399</v>
      </c>
      <c r="AO160" s="94">
        <v>541.47199999999998</v>
      </c>
      <c r="AP160" s="94">
        <v>542.55799999999999</v>
      </c>
      <c r="AQ160" s="94">
        <v>543.78099999999995</v>
      </c>
      <c r="AR160" s="94">
        <v>545.20299999999997</v>
      </c>
      <c r="AS160" s="94">
        <v>546.82299999999998</v>
      </c>
      <c r="AT160" s="94">
        <v>548.63499999999999</v>
      </c>
      <c r="AU160" s="94">
        <v>550.63400000000001</v>
      </c>
      <c r="AV160" s="94">
        <v>552.81200000000001</v>
      </c>
      <c r="AW160" s="94">
        <v>555.15700000000004</v>
      </c>
      <c r="AX160" s="94">
        <v>557.66099999999994</v>
      </c>
      <c r="AY160" s="94">
        <v>560.30999999999995</v>
      </c>
      <c r="AZ160" s="94">
        <v>563.10299999999995</v>
      </c>
      <c r="BA160" s="94">
        <v>566.07000000000005</v>
      </c>
      <c r="BB160" s="94"/>
      <c r="BC160" s="94"/>
      <c r="BD160" s="94"/>
      <c r="BE160" s="94"/>
      <c r="BF160" s="94"/>
      <c r="BG160" s="94"/>
      <c r="BH160" s="94"/>
    </row>
    <row r="161" spans="1:60">
      <c r="A161" s="92"/>
      <c r="B161" s="93" t="s">
        <v>175</v>
      </c>
      <c r="C161" s="94">
        <v>408.09899999999999</v>
      </c>
      <c r="D161" s="94">
        <v>416.99799999999999</v>
      </c>
      <c r="E161" s="94">
        <v>426.45100000000002</v>
      </c>
      <c r="F161" s="94">
        <v>434.01600000000002</v>
      </c>
      <c r="G161" s="94">
        <v>439.13</v>
      </c>
      <c r="H161" s="94">
        <v>446.95400000000001</v>
      </c>
      <c r="I161" s="94">
        <v>450.16800000000001</v>
      </c>
      <c r="J161" s="94">
        <v>453.10700000000003</v>
      </c>
      <c r="K161" s="94">
        <v>454.22500000000002</v>
      </c>
      <c r="L161" s="94">
        <v>453.63099999999997</v>
      </c>
      <c r="M161" s="94">
        <v>452.91699999999997</v>
      </c>
      <c r="N161" s="94">
        <v>451.10599999999999</v>
      </c>
      <c r="O161" s="94">
        <v>449.71300000000002</v>
      </c>
      <c r="P161" s="94">
        <v>447.15</v>
      </c>
      <c r="Q161" s="94">
        <v>442.93400000000003</v>
      </c>
      <c r="R161" s="94">
        <v>439.21899999999999</v>
      </c>
      <c r="S161" s="94">
        <v>444.7</v>
      </c>
      <c r="T161" s="94">
        <v>444.60500000000002</v>
      </c>
      <c r="U161" s="94">
        <v>437.31200000000001</v>
      </c>
      <c r="V161" s="94">
        <v>428.69600000000003</v>
      </c>
      <c r="W161" s="94">
        <v>419.28899999999999</v>
      </c>
      <c r="X161" s="94">
        <v>415.94400000000002</v>
      </c>
      <c r="Y161" s="94">
        <v>419.012</v>
      </c>
      <c r="Z161" s="94">
        <v>429.75900000000001</v>
      </c>
      <c r="AA161" s="94">
        <v>444.35</v>
      </c>
      <c r="AB161" s="94">
        <v>458.32100000000003</v>
      </c>
      <c r="AC161" s="94">
        <v>472.48399999999998</v>
      </c>
      <c r="AD161" s="94">
        <v>485.65</v>
      </c>
      <c r="AE161" s="94">
        <v>497.64400000000001</v>
      </c>
      <c r="AF161" s="94">
        <v>500.88200000000001</v>
      </c>
      <c r="AG161" s="94">
        <v>501.09500000000003</v>
      </c>
      <c r="AH161" s="94">
        <v>502.43799999999999</v>
      </c>
      <c r="AI161" s="94">
        <v>504.45400000000001</v>
      </c>
      <c r="AJ161" s="94">
        <v>506.78899999999999</v>
      </c>
      <c r="AK161" s="94">
        <v>509.22399999999999</v>
      </c>
      <c r="AL161" s="94">
        <v>511.61099999999999</v>
      </c>
      <c r="AM161" s="94">
        <v>513.846</v>
      </c>
      <c r="AN161" s="94">
        <v>515.88</v>
      </c>
      <c r="AO161" s="94">
        <v>517.72</v>
      </c>
      <c r="AP161" s="94">
        <v>519.40099999999995</v>
      </c>
      <c r="AQ161" s="94">
        <v>520.97400000000005</v>
      </c>
      <c r="AR161" s="94">
        <v>522.48900000000003</v>
      </c>
      <c r="AS161" s="94">
        <v>523.99099999999999</v>
      </c>
      <c r="AT161" s="94">
        <v>525.51700000000005</v>
      </c>
      <c r="AU161" s="94">
        <v>527.09900000000005</v>
      </c>
      <c r="AV161" s="94">
        <v>528.76099999999997</v>
      </c>
      <c r="AW161" s="94">
        <v>530.52099999999996</v>
      </c>
      <c r="AX161" s="94">
        <v>532.39</v>
      </c>
      <c r="AY161" s="94">
        <v>534.37599999999998</v>
      </c>
      <c r="AZ161" s="94">
        <v>536.48500000000001</v>
      </c>
      <c r="BA161" s="94">
        <v>538.72900000000004</v>
      </c>
      <c r="BB161" s="94"/>
      <c r="BC161" s="94"/>
      <c r="BD161" s="94"/>
      <c r="BE161" s="94"/>
      <c r="BF161" s="94"/>
      <c r="BG161" s="94"/>
      <c r="BH161" s="94"/>
    </row>
    <row r="162" spans="1:60">
      <c r="A162" s="92"/>
      <c r="B162" s="93" t="s">
        <v>176</v>
      </c>
      <c r="C162" s="94">
        <v>362.541</v>
      </c>
      <c r="D162" s="94">
        <v>380.65300000000002</v>
      </c>
      <c r="E162" s="94">
        <v>386.85</v>
      </c>
      <c r="F162" s="94">
        <v>399.50200000000001</v>
      </c>
      <c r="G162" s="94">
        <v>413.41199999999998</v>
      </c>
      <c r="H162" s="94">
        <v>428.66300000000001</v>
      </c>
      <c r="I162" s="94">
        <v>437.5</v>
      </c>
      <c r="J162" s="94">
        <v>446.173</v>
      </c>
      <c r="K162" s="94">
        <v>453.334</v>
      </c>
      <c r="L162" s="94">
        <v>459.03899999999999</v>
      </c>
      <c r="M162" s="94">
        <v>464.86099999999999</v>
      </c>
      <c r="N162" s="94">
        <v>469.79700000000003</v>
      </c>
      <c r="O162" s="94">
        <v>475.41</v>
      </c>
      <c r="P162" s="94">
        <v>480.029</v>
      </c>
      <c r="Q162" s="94">
        <v>483.089</v>
      </c>
      <c r="R162" s="94">
        <v>480.19200000000001</v>
      </c>
      <c r="S162" s="94">
        <v>470.13400000000001</v>
      </c>
      <c r="T162" s="94">
        <v>458.48099999999999</v>
      </c>
      <c r="U162" s="94">
        <v>448.30200000000002</v>
      </c>
      <c r="V162" s="94">
        <v>445.149</v>
      </c>
      <c r="W162" s="94">
        <v>450.57</v>
      </c>
      <c r="X162" s="94">
        <v>459.33800000000002</v>
      </c>
      <c r="Y162" s="94">
        <v>463.42500000000001</v>
      </c>
      <c r="Z162" s="94">
        <v>460.589</v>
      </c>
      <c r="AA162" s="94">
        <v>454.28800000000001</v>
      </c>
      <c r="AB162" s="94">
        <v>445.36200000000002</v>
      </c>
      <c r="AC162" s="94">
        <v>439.27300000000002</v>
      </c>
      <c r="AD162" s="94">
        <v>441.767</v>
      </c>
      <c r="AE162" s="94">
        <v>448.79</v>
      </c>
      <c r="AF162" s="94">
        <v>459.64299999999997</v>
      </c>
      <c r="AG162" s="94">
        <v>470.89</v>
      </c>
      <c r="AH162" s="94">
        <v>480.43200000000002</v>
      </c>
      <c r="AI162" s="94">
        <v>488.51</v>
      </c>
      <c r="AJ162" s="94">
        <v>495.48700000000002</v>
      </c>
      <c r="AK162" s="94">
        <v>501.63200000000001</v>
      </c>
      <c r="AL162" s="94">
        <v>507.1</v>
      </c>
      <c r="AM162" s="94">
        <v>511.97</v>
      </c>
      <c r="AN162" s="94">
        <v>516.32600000000002</v>
      </c>
      <c r="AO162" s="94">
        <v>520.23099999999999</v>
      </c>
      <c r="AP162" s="94">
        <v>523.74599999999998</v>
      </c>
      <c r="AQ162" s="94">
        <v>526.93700000000001</v>
      </c>
      <c r="AR162" s="94">
        <v>529.85900000000004</v>
      </c>
      <c r="AS162" s="94">
        <v>532.54899999999998</v>
      </c>
      <c r="AT162" s="94">
        <v>535.04899999999998</v>
      </c>
      <c r="AU162" s="94">
        <v>537.399</v>
      </c>
      <c r="AV162" s="94">
        <v>539.64</v>
      </c>
      <c r="AW162" s="94">
        <v>541.80600000000004</v>
      </c>
      <c r="AX162" s="94">
        <v>543.93100000000004</v>
      </c>
      <c r="AY162" s="94">
        <v>546.04100000000005</v>
      </c>
      <c r="AZ162" s="94">
        <v>548.16499999999996</v>
      </c>
      <c r="BA162" s="94">
        <v>550.33600000000001</v>
      </c>
      <c r="BB162" s="94"/>
      <c r="BC162" s="94"/>
      <c r="BD162" s="94"/>
      <c r="BE162" s="94"/>
      <c r="BF162" s="94"/>
      <c r="BG162" s="94"/>
      <c r="BH162" s="94"/>
    </row>
    <row r="163" spans="1:60">
      <c r="A163" s="92"/>
      <c r="B163" s="93" t="s">
        <v>177</v>
      </c>
      <c r="C163" s="94">
        <v>277.887</v>
      </c>
      <c r="D163" s="94">
        <v>291.81200000000001</v>
      </c>
      <c r="E163" s="94">
        <v>318.637</v>
      </c>
      <c r="F163" s="94">
        <v>338.54199999999997</v>
      </c>
      <c r="G163" s="94">
        <v>359.04199999999997</v>
      </c>
      <c r="H163" s="94">
        <v>379.54399999999998</v>
      </c>
      <c r="I163" s="94">
        <v>392.92899999999997</v>
      </c>
      <c r="J163" s="94">
        <v>406.30700000000002</v>
      </c>
      <c r="K163" s="94">
        <v>418.57400000000001</v>
      </c>
      <c r="L163" s="94">
        <v>429.733</v>
      </c>
      <c r="M163" s="94">
        <v>441.22300000000001</v>
      </c>
      <c r="N163" s="94">
        <v>452.089</v>
      </c>
      <c r="O163" s="94">
        <v>463.822</v>
      </c>
      <c r="P163" s="94">
        <v>474.80200000000002</v>
      </c>
      <c r="Q163" s="94">
        <v>484.42599999999999</v>
      </c>
      <c r="R163" s="94">
        <v>493.09</v>
      </c>
      <c r="S163" s="94">
        <v>496.44799999999998</v>
      </c>
      <c r="T163" s="94">
        <v>495.05</v>
      </c>
      <c r="U163" s="94">
        <v>493.226</v>
      </c>
      <c r="V163" s="94">
        <v>491.327</v>
      </c>
      <c r="W163" s="94">
        <v>485.04500000000002</v>
      </c>
      <c r="X163" s="94">
        <v>475.59300000000002</v>
      </c>
      <c r="Y163" s="94">
        <v>466.38099999999997</v>
      </c>
      <c r="Z163" s="94">
        <v>459.45699999999999</v>
      </c>
      <c r="AA163" s="94">
        <v>457.56099999999998</v>
      </c>
      <c r="AB163" s="94">
        <v>461.61700000000002</v>
      </c>
      <c r="AC163" s="94">
        <v>468.15800000000002</v>
      </c>
      <c r="AD163" s="94">
        <v>469.31700000000001</v>
      </c>
      <c r="AE163" s="94">
        <v>465.65600000000001</v>
      </c>
      <c r="AF163" s="94">
        <v>463.99099999999999</v>
      </c>
      <c r="AG163" s="94">
        <v>465.53800000000001</v>
      </c>
      <c r="AH163" s="94">
        <v>469.14600000000002</v>
      </c>
      <c r="AI163" s="94">
        <v>473.99799999999999</v>
      </c>
      <c r="AJ163" s="94">
        <v>479.60500000000002</v>
      </c>
      <c r="AK163" s="94">
        <v>485.48500000000001</v>
      </c>
      <c r="AL163" s="94">
        <v>491.40300000000002</v>
      </c>
      <c r="AM163" s="94">
        <v>497.21499999999997</v>
      </c>
      <c r="AN163" s="94">
        <v>502.83</v>
      </c>
      <c r="AO163" s="94">
        <v>508.18599999999998</v>
      </c>
      <c r="AP163" s="94">
        <v>513.255</v>
      </c>
      <c r="AQ163" s="94">
        <v>518.03899999999999</v>
      </c>
      <c r="AR163" s="94">
        <v>522.54200000000003</v>
      </c>
      <c r="AS163" s="94">
        <v>526.76599999999996</v>
      </c>
      <c r="AT163" s="94">
        <v>530.721</v>
      </c>
      <c r="AU163" s="94">
        <v>534.423</v>
      </c>
      <c r="AV163" s="94">
        <v>537.89400000000001</v>
      </c>
      <c r="AW163" s="94">
        <v>541.15800000000002</v>
      </c>
      <c r="AX163" s="94">
        <v>544.24099999999999</v>
      </c>
      <c r="AY163" s="94">
        <v>547.16999999999996</v>
      </c>
      <c r="AZ163" s="94">
        <v>549.97500000000002</v>
      </c>
      <c r="BA163" s="94">
        <v>552.69200000000001</v>
      </c>
      <c r="BB163" s="94"/>
      <c r="BC163" s="94"/>
      <c r="BD163" s="94"/>
      <c r="BE163" s="94"/>
      <c r="BF163" s="94"/>
      <c r="BG163" s="94"/>
      <c r="BH163" s="94"/>
    </row>
    <row r="164" spans="1:60">
      <c r="A164" s="92"/>
      <c r="B164" s="93" t="s">
        <v>178</v>
      </c>
      <c r="C164" s="94">
        <v>213.78299999999999</v>
      </c>
      <c r="D164" s="94">
        <v>221.952</v>
      </c>
      <c r="E164" s="94">
        <v>234.30500000000001</v>
      </c>
      <c r="F164" s="94">
        <v>252.40100000000001</v>
      </c>
      <c r="G164" s="94">
        <v>269.30900000000003</v>
      </c>
      <c r="H164" s="94">
        <v>285.786</v>
      </c>
      <c r="I164" s="94">
        <v>302.733</v>
      </c>
      <c r="J164" s="94">
        <v>320.53800000000001</v>
      </c>
      <c r="K164" s="94">
        <v>337.82100000000003</v>
      </c>
      <c r="L164" s="94">
        <v>354.51799999999997</v>
      </c>
      <c r="M164" s="94">
        <v>371.77199999999999</v>
      </c>
      <c r="N164" s="94">
        <v>388.77600000000001</v>
      </c>
      <c r="O164" s="94">
        <v>406.79700000000003</v>
      </c>
      <c r="P164" s="94">
        <v>424.423</v>
      </c>
      <c r="Q164" s="94">
        <v>441.065</v>
      </c>
      <c r="R164" s="94">
        <v>458.49</v>
      </c>
      <c r="S164" s="94">
        <v>468.06799999999998</v>
      </c>
      <c r="T164" s="94">
        <v>478.315</v>
      </c>
      <c r="U164" s="94">
        <v>484.47800000000001</v>
      </c>
      <c r="V164" s="94">
        <v>488.65100000000001</v>
      </c>
      <c r="W164" s="94">
        <v>492.77</v>
      </c>
      <c r="X164" s="94">
        <v>497.29899999999998</v>
      </c>
      <c r="Y164" s="94">
        <v>498.17500000000001</v>
      </c>
      <c r="Z164" s="94">
        <v>497.69400000000002</v>
      </c>
      <c r="AA164" s="94">
        <v>496.435</v>
      </c>
      <c r="AB164" s="94">
        <v>488.79300000000001</v>
      </c>
      <c r="AC164" s="94">
        <v>475.79300000000001</v>
      </c>
      <c r="AD164" s="94">
        <v>465.363</v>
      </c>
      <c r="AE164" s="94">
        <v>456.46</v>
      </c>
      <c r="AF164" s="94">
        <v>457.387</v>
      </c>
      <c r="AG164" s="94">
        <v>462.19200000000001</v>
      </c>
      <c r="AH164" s="94">
        <v>466.47300000000001</v>
      </c>
      <c r="AI164" s="94">
        <v>470.85300000000001</v>
      </c>
      <c r="AJ164" s="94">
        <v>475.56099999999998</v>
      </c>
      <c r="AK164" s="94">
        <v>480.54199999999997</v>
      </c>
      <c r="AL164" s="94">
        <v>485.74799999999999</v>
      </c>
      <c r="AM164" s="94">
        <v>491.10500000000002</v>
      </c>
      <c r="AN164" s="94">
        <v>496.541</v>
      </c>
      <c r="AO164" s="94">
        <v>502.00099999999998</v>
      </c>
      <c r="AP164" s="94">
        <v>507.44099999999997</v>
      </c>
      <c r="AQ164" s="94">
        <v>512.83500000000004</v>
      </c>
      <c r="AR164" s="94">
        <v>518.154</v>
      </c>
      <c r="AS164" s="94">
        <v>523.35699999999997</v>
      </c>
      <c r="AT164" s="94">
        <v>528.41200000000003</v>
      </c>
      <c r="AU164" s="94">
        <v>533.29700000000003</v>
      </c>
      <c r="AV164" s="94">
        <v>537.99900000000002</v>
      </c>
      <c r="AW164" s="94">
        <v>542.50900000000001</v>
      </c>
      <c r="AX164" s="94">
        <v>546.82500000000005</v>
      </c>
      <c r="AY164" s="94">
        <v>550.95000000000005</v>
      </c>
      <c r="AZ164" s="94">
        <v>554.89599999999996</v>
      </c>
      <c r="BA164" s="94">
        <v>558.68799999999999</v>
      </c>
      <c r="BB164" s="94"/>
      <c r="BC164" s="94"/>
      <c r="BD164" s="94"/>
      <c r="BE164" s="94"/>
      <c r="BF164" s="94"/>
      <c r="BG164" s="94"/>
      <c r="BH164" s="94"/>
    </row>
    <row r="165" spans="1:60">
      <c r="A165" s="92"/>
      <c r="B165" s="93" t="s">
        <v>179</v>
      </c>
      <c r="C165" s="94">
        <v>189.09700000000001</v>
      </c>
      <c r="D165" s="94">
        <v>189.928</v>
      </c>
      <c r="E165" s="94">
        <v>194.233</v>
      </c>
      <c r="F165" s="94">
        <v>202.18700000000001</v>
      </c>
      <c r="G165" s="94">
        <v>210.44200000000001</v>
      </c>
      <c r="H165" s="94">
        <v>220.30199999999999</v>
      </c>
      <c r="I165" s="94">
        <v>236.50899999999999</v>
      </c>
      <c r="J165" s="94">
        <v>254.06800000000001</v>
      </c>
      <c r="K165" s="94">
        <v>271.37900000000002</v>
      </c>
      <c r="L165" s="94">
        <v>288.363</v>
      </c>
      <c r="M165" s="94">
        <v>305.93</v>
      </c>
      <c r="N165" s="94">
        <v>323.41300000000001</v>
      </c>
      <c r="O165" s="94">
        <v>341.86</v>
      </c>
      <c r="P165" s="94">
        <v>360.089</v>
      </c>
      <c r="Q165" s="94">
        <v>377.57799999999997</v>
      </c>
      <c r="R165" s="94">
        <v>399.74400000000003</v>
      </c>
      <c r="S165" s="94">
        <v>416.76499999999999</v>
      </c>
      <c r="T165" s="94">
        <v>421.327</v>
      </c>
      <c r="U165" s="94">
        <v>432.25400000000002</v>
      </c>
      <c r="V165" s="94">
        <v>445.03</v>
      </c>
      <c r="W165" s="94">
        <v>457.5</v>
      </c>
      <c r="X165" s="94">
        <v>469.58199999999999</v>
      </c>
      <c r="Y165" s="94">
        <v>480.88400000000001</v>
      </c>
      <c r="Z165" s="94">
        <v>487.94400000000002</v>
      </c>
      <c r="AA165" s="94">
        <v>492.33</v>
      </c>
      <c r="AB165" s="94">
        <v>496.21199999999999</v>
      </c>
      <c r="AC165" s="94">
        <v>497.04500000000002</v>
      </c>
      <c r="AD165" s="94">
        <v>496.16800000000001</v>
      </c>
      <c r="AE165" s="94">
        <v>494.15</v>
      </c>
      <c r="AF165" s="94">
        <v>489.78300000000002</v>
      </c>
      <c r="AG165" s="94">
        <v>486.00700000000001</v>
      </c>
      <c r="AH165" s="94">
        <v>483.87799999999999</v>
      </c>
      <c r="AI165" s="94">
        <v>483.08800000000002</v>
      </c>
      <c r="AJ165" s="94">
        <v>483.44</v>
      </c>
      <c r="AK165" s="94">
        <v>484.66899999999998</v>
      </c>
      <c r="AL165" s="94">
        <v>486.62900000000002</v>
      </c>
      <c r="AM165" s="94">
        <v>489.19499999999999</v>
      </c>
      <c r="AN165" s="94">
        <v>492.27</v>
      </c>
      <c r="AO165" s="94">
        <v>495.77100000000002</v>
      </c>
      <c r="AP165" s="94">
        <v>499.63099999999997</v>
      </c>
      <c r="AQ165" s="94">
        <v>503.80099999999999</v>
      </c>
      <c r="AR165" s="94">
        <v>508.22399999999999</v>
      </c>
      <c r="AS165" s="94">
        <v>512.83600000000001</v>
      </c>
      <c r="AT165" s="94">
        <v>517.57899999999995</v>
      </c>
      <c r="AU165" s="94">
        <v>522.4</v>
      </c>
      <c r="AV165" s="94">
        <v>527.25300000000004</v>
      </c>
      <c r="AW165" s="94">
        <v>532.09900000000005</v>
      </c>
      <c r="AX165" s="94">
        <v>536.90300000000002</v>
      </c>
      <c r="AY165" s="94">
        <v>541.63800000000003</v>
      </c>
      <c r="AZ165" s="94">
        <v>546.28399999999999</v>
      </c>
      <c r="BA165" s="94">
        <v>550.83799999999997</v>
      </c>
      <c r="BB165" s="94"/>
      <c r="BC165" s="94"/>
      <c r="BD165" s="94"/>
      <c r="BE165" s="94"/>
      <c r="BF165" s="94"/>
      <c r="BG165" s="94"/>
      <c r="BH165" s="94"/>
    </row>
    <row r="166" spans="1:60">
      <c r="A166" s="92"/>
      <c r="B166" s="93" t="s">
        <v>180</v>
      </c>
      <c r="C166" s="94">
        <v>189.84899999999999</v>
      </c>
      <c r="D166" s="94">
        <v>188.96299999999999</v>
      </c>
      <c r="E166" s="94">
        <v>188.315</v>
      </c>
      <c r="F166" s="94">
        <v>187.77600000000001</v>
      </c>
      <c r="G166" s="94">
        <v>188.95599999999999</v>
      </c>
      <c r="H166" s="94">
        <v>193.74600000000001</v>
      </c>
      <c r="I166" s="94">
        <v>202.97900000000001</v>
      </c>
      <c r="J166" s="94">
        <v>213.03399999999999</v>
      </c>
      <c r="K166" s="94">
        <v>222.654</v>
      </c>
      <c r="L166" s="94">
        <v>231.815</v>
      </c>
      <c r="M166" s="94">
        <v>241.274</v>
      </c>
      <c r="N166" s="94">
        <v>250.50700000000001</v>
      </c>
      <c r="O166" s="94">
        <v>260.334</v>
      </c>
      <c r="P166" s="94">
        <v>269.85000000000002</v>
      </c>
      <c r="Q166" s="94">
        <v>278.69099999999997</v>
      </c>
      <c r="R166" s="94">
        <v>289.85399999999998</v>
      </c>
      <c r="S166" s="94">
        <v>305.28800000000001</v>
      </c>
      <c r="T166" s="94">
        <v>333.00099999999998</v>
      </c>
      <c r="U166" s="94">
        <v>352.27</v>
      </c>
      <c r="V166" s="94">
        <v>373.399</v>
      </c>
      <c r="W166" s="94">
        <v>396.44400000000002</v>
      </c>
      <c r="X166" s="94">
        <v>416.10500000000002</v>
      </c>
      <c r="Y166" s="94">
        <v>422.096</v>
      </c>
      <c r="Z166" s="94">
        <v>433.27600000000001</v>
      </c>
      <c r="AA166" s="94">
        <v>445.529</v>
      </c>
      <c r="AB166" s="94">
        <v>456.83699999999999</v>
      </c>
      <c r="AC166" s="94">
        <v>465.91699999999997</v>
      </c>
      <c r="AD166" s="94">
        <v>474.87299999999999</v>
      </c>
      <c r="AE166" s="94">
        <v>479.94200000000001</v>
      </c>
      <c r="AF166" s="94">
        <v>484.47399999999999</v>
      </c>
      <c r="AG166" s="94">
        <v>487.86700000000002</v>
      </c>
      <c r="AH166" s="94">
        <v>490.14</v>
      </c>
      <c r="AI166" s="94">
        <v>491.84199999999998</v>
      </c>
      <c r="AJ166" s="94">
        <v>493.33199999999999</v>
      </c>
      <c r="AK166" s="94">
        <v>494.57</v>
      </c>
      <c r="AL166" s="94">
        <v>495.666</v>
      </c>
      <c r="AM166" s="94">
        <v>496.72199999999998</v>
      </c>
      <c r="AN166" s="94">
        <v>497.83300000000003</v>
      </c>
      <c r="AO166" s="94">
        <v>499.09399999999999</v>
      </c>
      <c r="AP166" s="94">
        <v>500.56599999999997</v>
      </c>
      <c r="AQ166" s="94">
        <v>502.29899999999998</v>
      </c>
      <c r="AR166" s="94">
        <v>504.30900000000003</v>
      </c>
      <c r="AS166" s="94">
        <v>506.584</v>
      </c>
      <c r="AT166" s="94">
        <v>509.10199999999998</v>
      </c>
      <c r="AU166" s="94">
        <v>511.83800000000002</v>
      </c>
      <c r="AV166" s="94">
        <v>514.76</v>
      </c>
      <c r="AW166" s="94">
        <v>517.83600000000001</v>
      </c>
      <c r="AX166" s="94">
        <v>521.029</v>
      </c>
      <c r="AY166" s="94">
        <v>524.30600000000004</v>
      </c>
      <c r="AZ166" s="94">
        <v>527.63599999999997</v>
      </c>
      <c r="BA166" s="94">
        <v>530.99599999999998</v>
      </c>
      <c r="BB166" s="94"/>
      <c r="BC166" s="94"/>
      <c r="BD166" s="94"/>
      <c r="BE166" s="94"/>
      <c r="BF166" s="94"/>
      <c r="BG166" s="94"/>
      <c r="BH166" s="94"/>
    </row>
    <row r="167" spans="1:60">
      <c r="A167" s="92"/>
      <c r="B167" s="93" t="s">
        <v>181</v>
      </c>
      <c r="C167" s="94">
        <v>190.65700000000001</v>
      </c>
      <c r="D167" s="94">
        <v>187.93899999999999</v>
      </c>
      <c r="E167" s="94">
        <v>186.08500000000001</v>
      </c>
      <c r="F167" s="94">
        <v>187.078</v>
      </c>
      <c r="G167" s="94">
        <v>188.214</v>
      </c>
      <c r="H167" s="94">
        <v>191.167</v>
      </c>
      <c r="I167" s="94">
        <v>194.44900000000001</v>
      </c>
      <c r="J167" s="94">
        <v>197.90600000000001</v>
      </c>
      <c r="K167" s="94">
        <v>200.673</v>
      </c>
      <c r="L167" s="94">
        <v>202.779</v>
      </c>
      <c r="M167" s="94">
        <v>204.922</v>
      </c>
      <c r="N167" s="94">
        <v>206.65799999999999</v>
      </c>
      <c r="O167" s="94">
        <v>208.67599999999999</v>
      </c>
      <c r="P167" s="94">
        <v>210.24299999999999</v>
      </c>
      <c r="Q167" s="94">
        <v>211.114</v>
      </c>
      <c r="R167" s="94">
        <v>213.97900000000001</v>
      </c>
      <c r="S167" s="94">
        <v>222.93700000000001</v>
      </c>
      <c r="T167" s="94">
        <v>235.416</v>
      </c>
      <c r="U167" s="94">
        <v>251.76</v>
      </c>
      <c r="V167" s="94">
        <v>268.20600000000002</v>
      </c>
      <c r="W167" s="94">
        <v>283.637</v>
      </c>
      <c r="X167" s="94">
        <v>301.125</v>
      </c>
      <c r="Y167" s="94">
        <v>328.637</v>
      </c>
      <c r="Z167" s="94">
        <v>347.68799999999999</v>
      </c>
      <c r="AA167" s="94">
        <v>368.30099999999999</v>
      </c>
      <c r="AB167" s="94">
        <v>388.74599999999998</v>
      </c>
      <c r="AC167" s="94">
        <v>405.62400000000002</v>
      </c>
      <c r="AD167" s="94">
        <v>410.27800000000002</v>
      </c>
      <c r="AE167" s="94">
        <v>418.95600000000002</v>
      </c>
      <c r="AF167" s="94">
        <v>426.03800000000001</v>
      </c>
      <c r="AG167" s="94">
        <v>431.31200000000001</v>
      </c>
      <c r="AH167" s="94">
        <v>435.54500000000002</v>
      </c>
      <c r="AI167" s="94">
        <v>438.99700000000001</v>
      </c>
      <c r="AJ167" s="94">
        <v>441.80799999999999</v>
      </c>
      <c r="AK167" s="94">
        <v>444.24299999999999</v>
      </c>
      <c r="AL167" s="94">
        <v>446.38200000000001</v>
      </c>
      <c r="AM167" s="94">
        <v>448.26100000000002</v>
      </c>
      <c r="AN167" s="94">
        <v>449.94099999999997</v>
      </c>
      <c r="AO167" s="94">
        <v>451.48399999999998</v>
      </c>
      <c r="AP167" s="94">
        <v>452.96199999999999</v>
      </c>
      <c r="AQ167" s="94">
        <v>454.44600000000003</v>
      </c>
      <c r="AR167" s="94">
        <v>455.98099999999999</v>
      </c>
      <c r="AS167" s="94">
        <v>457.60199999999998</v>
      </c>
      <c r="AT167" s="94">
        <v>459.34</v>
      </c>
      <c r="AU167" s="94">
        <v>461.21499999999997</v>
      </c>
      <c r="AV167" s="94">
        <v>463.23899999999998</v>
      </c>
      <c r="AW167" s="94">
        <v>465.41500000000002</v>
      </c>
      <c r="AX167" s="94">
        <v>467.738</v>
      </c>
      <c r="AY167" s="94">
        <v>470.197</v>
      </c>
      <c r="AZ167" s="94">
        <v>472.78199999999998</v>
      </c>
      <c r="BA167" s="94">
        <v>475.483</v>
      </c>
      <c r="BB167" s="94"/>
      <c r="BC167" s="94"/>
      <c r="BD167" s="94"/>
      <c r="BE167" s="94"/>
      <c r="BF167" s="94"/>
      <c r="BG167" s="94"/>
      <c r="BH167" s="94"/>
    </row>
    <row r="168" spans="1:60">
      <c r="A168" s="92"/>
      <c r="B168" s="93" t="s">
        <v>182</v>
      </c>
      <c r="C168" s="94">
        <v>170.15199999999999</v>
      </c>
      <c r="D168" s="94">
        <v>174.86699999999999</v>
      </c>
      <c r="E168" s="94">
        <v>178.983</v>
      </c>
      <c r="F168" s="94">
        <v>181.327</v>
      </c>
      <c r="G168" s="94">
        <v>184.34100000000001</v>
      </c>
      <c r="H168" s="94">
        <v>187.31</v>
      </c>
      <c r="I168" s="94">
        <v>188.05199999999999</v>
      </c>
      <c r="J168" s="94">
        <v>188.63399999999999</v>
      </c>
      <c r="K168" s="94">
        <v>188.42599999999999</v>
      </c>
      <c r="L168" s="94">
        <v>187.48099999999999</v>
      </c>
      <c r="M168" s="94">
        <v>186.458</v>
      </c>
      <c r="N168" s="94">
        <v>184.959</v>
      </c>
      <c r="O168" s="94">
        <v>183.60300000000001</v>
      </c>
      <c r="P168" s="94">
        <v>181.74299999999999</v>
      </c>
      <c r="Q168" s="94">
        <v>179.18700000000001</v>
      </c>
      <c r="R168" s="94">
        <v>176.52799999999999</v>
      </c>
      <c r="S168" s="94">
        <v>178.69499999999999</v>
      </c>
      <c r="T168" s="94">
        <v>182.584</v>
      </c>
      <c r="U168" s="94">
        <v>189.124</v>
      </c>
      <c r="V168" s="94">
        <v>196.64</v>
      </c>
      <c r="W168" s="94">
        <v>205.30500000000001</v>
      </c>
      <c r="X168" s="94">
        <v>215.81299999999999</v>
      </c>
      <c r="Y168" s="94">
        <v>228.202</v>
      </c>
      <c r="Z168" s="94">
        <v>244.679</v>
      </c>
      <c r="AA168" s="94">
        <v>260.983</v>
      </c>
      <c r="AB168" s="94">
        <v>274.916</v>
      </c>
      <c r="AC168" s="94">
        <v>290.45100000000002</v>
      </c>
      <c r="AD168" s="94">
        <v>316.327</v>
      </c>
      <c r="AE168" s="94">
        <v>333.70100000000002</v>
      </c>
      <c r="AF168" s="94">
        <v>345.05399999999997</v>
      </c>
      <c r="AG168" s="94">
        <v>353.44499999999999</v>
      </c>
      <c r="AH168" s="94">
        <v>360.88200000000001</v>
      </c>
      <c r="AI168" s="94">
        <v>367.08</v>
      </c>
      <c r="AJ168" s="94">
        <v>372.11599999999999</v>
      </c>
      <c r="AK168" s="94">
        <v>376.505</v>
      </c>
      <c r="AL168" s="94">
        <v>380.40800000000002</v>
      </c>
      <c r="AM168" s="94">
        <v>383.86399999999998</v>
      </c>
      <c r="AN168" s="94">
        <v>386.92899999999997</v>
      </c>
      <c r="AO168" s="94">
        <v>389.649</v>
      </c>
      <c r="AP168" s="94">
        <v>392.08499999999998</v>
      </c>
      <c r="AQ168" s="94">
        <v>394.30599999999998</v>
      </c>
      <c r="AR168" s="94">
        <v>396.358</v>
      </c>
      <c r="AS168" s="94">
        <v>398.28300000000002</v>
      </c>
      <c r="AT168" s="94">
        <v>400.12700000000001</v>
      </c>
      <c r="AU168" s="94">
        <v>401.92899999999997</v>
      </c>
      <c r="AV168" s="94">
        <v>403.72800000000001</v>
      </c>
      <c r="AW168" s="94">
        <v>405.55099999999999</v>
      </c>
      <c r="AX168" s="94">
        <v>407.423</v>
      </c>
      <c r="AY168" s="94">
        <v>409.36</v>
      </c>
      <c r="AZ168" s="94">
        <v>411.37599999999998</v>
      </c>
      <c r="BA168" s="94">
        <v>413.48700000000002</v>
      </c>
      <c r="BB168" s="94"/>
      <c r="BC168" s="94"/>
      <c r="BD168" s="94"/>
      <c r="BE168" s="94"/>
      <c r="BF168" s="94"/>
      <c r="BG168" s="94"/>
      <c r="BH168" s="94"/>
    </row>
    <row r="169" spans="1:60">
      <c r="A169" s="92"/>
      <c r="B169" s="93" t="s">
        <v>183</v>
      </c>
      <c r="C169" s="94">
        <v>133.43</v>
      </c>
      <c r="D169" s="94">
        <v>135.911</v>
      </c>
      <c r="E169" s="94">
        <v>139.41499999999999</v>
      </c>
      <c r="F169" s="94">
        <v>143.61199999999999</v>
      </c>
      <c r="G169" s="94">
        <v>147.125</v>
      </c>
      <c r="H169" s="94">
        <v>150.52500000000001</v>
      </c>
      <c r="I169" s="94">
        <v>152.755</v>
      </c>
      <c r="J169" s="94">
        <v>154.988</v>
      </c>
      <c r="K169" s="94">
        <v>156.65899999999999</v>
      </c>
      <c r="L169" s="94">
        <v>157.792</v>
      </c>
      <c r="M169" s="94">
        <v>158.935</v>
      </c>
      <c r="N169" s="94">
        <v>159.74299999999999</v>
      </c>
      <c r="O169" s="94">
        <v>160.751</v>
      </c>
      <c r="P169" s="94">
        <v>161.393</v>
      </c>
      <c r="Q169" s="94">
        <v>161.483</v>
      </c>
      <c r="R169" s="94">
        <v>161.215</v>
      </c>
      <c r="S169" s="94">
        <v>160.755</v>
      </c>
      <c r="T169" s="94">
        <v>160.489</v>
      </c>
      <c r="U169" s="94">
        <v>159.96600000000001</v>
      </c>
      <c r="V169" s="94">
        <v>160.535</v>
      </c>
      <c r="W169" s="94">
        <v>162.50399999999999</v>
      </c>
      <c r="X169" s="94">
        <v>165.25700000000001</v>
      </c>
      <c r="Y169" s="94">
        <v>169.21799999999999</v>
      </c>
      <c r="Z169" s="94">
        <v>175.31100000000001</v>
      </c>
      <c r="AA169" s="94">
        <v>182.15799999999999</v>
      </c>
      <c r="AB169" s="94">
        <v>189.828</v>
      </c>
      <c r="AC169" s="94">
        <v>199.184</v>
      </c>
      <c r="AD169" s="94">
        <v>211.35599999999999</v>
      </c>
      <c r="AE169" s="94">
        <v>227.79300000000001</v>
      </c>
      <c r="AF169" s="94">
        <v>242.952</v>
      </c>
      <c r="AG169" s="94">
        <v>256.72699999999998</v>
      </c>
      <c r="AH169" s="94">
        <v>269.32100000000003</v>
      </c>
      <c r="AI169" s="94">
        <v>280.43099999999998</v>
      </c>
      <c r="AJ169" s="94">
        <v>290.09399999999999</v>
      </c>
      <c r="AK169" s="94">
        <v>298.63200000000001</v>
      </c>
      <c r="AL169" s="94">
        <v>306.21800000000002</v>
      </c>
      <c r="AM169" s="94">
        <v>312.96499999999997</v>
      </c>
      <c r="AN169" s="94">
        <v>318.96800000000002</v>
      </c>
      <c r="AO169" s="94">
        <v>324.30900000000003</v>
      </c>
      <c r="AP169" s="94">
        <v>329.06599999999997</v>
      </c>
      <c r="AQ169" s="94">
        <v>333.31700000000001</v>
      </c>
      <c r="AR169" s="94">
        <v>337.13</v>
      </c>
      <c r="AS169" s="94">
        <v>340.56599999999997</v>
      </c>
      <c r="AT169" s="94">
        <v>343.685</v>
      </c>
      <c r="AU169" s="94">
        <v>346.541</v>
      </c>
      <c r="AV169" s="94">
        <v>349.18200000000002</v>
      </c>
      <c r="AW169" s="94">
        <v>351.65600000000001</v>
      </c>
      <c r="AX169" s="94">
        <v>354.00200000000001</v>
      </c>
      <c r="AY169" s="94">
        <v>356.25900000000001</v>
      </c>
      <c r="AZ169" s="94">
        <v>358.45800000000003</v>
      </c>
      <c r="BA169" s="94">
        <v>360.62700000000001</v>
      </c>
      <c r="BB169" s="94"/>
      <c r="BC169" s="94"/>
      <c r="BD169" s="94"/>
      <c r="BE169" s="94"/>
      <c r="BF169" s="94"/>
      <c r="BG169" s="94"/>
      <c r="BH169" s="94"/>
    </row>
    <row r="170" spans="1:60">
      <c r="A170" s="92"/>
      <c r="B170" s="93" t="s">
        <v>184</v>
      </c>
      <c r="C170" s="94">
        <v>94.15</v>
      </c>
      <c r="D170" s="94">
        <v>97.947999999999993</v>
      </c>
      <c r="E170" s="94">
        <v>101.97499999999999</v>
      </c>
      <c r="F170" s="94">
        <v>105.619</v>
      </c>
      <c r="G170" s="94">
        <v>109.521</v>
      </c>
      <c r="H170" s="94">
        <v>113.09699999999999</v>
      </c>
      <c r="I170" s="94">
        <v>116.601</v>
      </c>
      <c r="J170" s="94">
        <v>120.27</v>
      </c>
      <c r="K170" s="94">
        <v>123.59699999999999</v>
      </c>
      <c r="L170" s="94">
        <v>126.584</v>
      </c>
      <c r="M170" s="94">
        <v>129.65700000000001</v>
      </c>
      <c r="N170" s="94">
        <v>132.536</v>
      </c>
      <c r="O170" s="94">
        <v>135.65799999999999</v>
      </c>
      <c r="P170" s="94">
        <v>138.54900000000001</v>
      </c>
      <c r="Q170" s="94">
        <v>141.036</v>
      </c>
      <c r="R170" s="94">
        <v>142.965</v>
      </c>
      <c r="S170" s="94">
        <v>142.05099999999999</v>
      </c>
      <c r="T170" s="94">
        <v>140.96</v>
      </c>
      <c r="U170" s="94">
        <v>140.37799999999999</v>
      </c>
      <c r="V170" s="94">
        <v>139.77799999999999</v>
      </c>
      <c r="W170" s="94">
        <v>139.75800000000001</v>
      </c>
      <c r="X170" s="94">
        <v>140.47200000000001</v>
      </c>
      <c r="Y170" s="94">
        <v>140.48099999999999</v>
      </c>
      <c r="Z170" s="94">
        <v>140.358</v>
      </c>
      <c r="AA170" s="94">
        <v>141.24299999999999</v>
      </c>
      <c r="AB170" s="94">
        <v>142.79900000000001</v>
      </c>
      <c r="AC170" s="94">
        <v>145.09299999999999</v>
      </c>
      <c r="AD170" s="94">
        <v>149.02000000000001</v>
      </c>
      <c r="AE170" s="94">
        <v>154.99799999999999</v>
      </c>
      <c r="AF170" s="94">
        <v>165.23599999999999</v>
      </c>
      <c r="AG170" s="94">
        <v>177.38399999999999</v>
      </c>
      <c r="AH170" s="94">
        <v>189.53399999999999</v>
      </c>
      <c r="AI170" s="94">
        <v>201.40899999999999</v>
      </c>
      <c r="AJ170" s="94">
        <v>212.815</v>
      </c>
      <c r="AK170" s="94">
        <v>223.67</v>
      </c>
      <c r="AL170" s="94">
        <v>233.92400000000001</v>
      </c>
      <c r="AM170" s="94">
        <v>243.53700000000001</v>
      </c>
      <c r="AN170" s="94">
        <v>252.501</v>
      </c>
      <c r="AO170" s="94">
        <v>260.81400000000002</v>
      </c>
      <c r="AP170" s="94">
        <v>268.505</v>
      </c>
      <c r="AQ170" s="94">
        <v>275.62700000000001</v>
      </c>
      <c r="AR170" s="94">
        <v>282.22500000000002</v>
      </c>
      <c r="AS170" s="94">
        <v>288.334</v>
      </c>
      <c r="AT170" s="94">
        <v>293.99299999999999</v>
      </c>
      <c r="AU170" s="94">
        <v>299.24400000000003</v>
      </c>
      <c r="AV170" s="94">
        <v>304.13099999999997</v>
      </c>
      <c r="AW170" s="94">
        <v>308.69600000000003</v>
      </c>
      <c r="AX170" s="94">
        <v>312.98</v>
      </c>
      <c r="AY170" s="94">
        <v>317.02199999999999</v>
      </c>
      <c r="AZ170" s="94">
        <v>320.86700000000002</v>
      </c>
      <c r="BA170" s="94">
        <v>324.56400000000002</v>
      </c>
      <c r="BB170" s="94"/>
      <c r="BC170" s="94"/>
      <c r="BD170" s="94"/>
      <c r="BE170" s="94"/>
      <c r="BF170" s="94"/>
      <c r="BG170" s="94"/>
      <c r="BH170" s="94"/>
    </row>
    <row r="171" spans="1:60">
      <c r="A171" s="92"/>
      <c r="B171" s="93" t="s">
        <v>185</v>
      </c>
      <c r="C171" s="94">
        <v>58.110999999999997</v>
      </c>
      <c r="D171" s="94">
        <v>60.466999999999999</v>
      </c>
      <c r="E171" s="94">
        <v>63.021000000000001</v>
      </c>
      <c r="F171" s="94">
        <v>65.936000000000007</v>
      </c>
      <c r="G171" s="94">
        <v>68.623000000000005</v>
      </c>
      <c r="H171" s="94">
        <v>71.212999999999994</v>
      </c>
      <c r="I171" s="94">
        <v>74.116</v>
      </c>
      <c r="J171" s="94">
        <v>77.188000000000002</v>
      </c>
      <c r="K171" s="94">
        <v>80.075000000000003</v>
      </c>
      <c r="L171" s="94">
        <v>82.772000000000006</v>
      </c>
      <c r="M171" s="94">
        <v>85.555000000000007</v>
      </c>
      <c r="N171" s="94">
        <v>88.236000000000004</v>
      </c>
      <c r="O171" s="94">
        <v>91.105999999999995</v>
      </c>
      <c r="P171" s="94">
        <v>93.847999999999999</v>
      </c>
      <c r="Q171" s="94">
        <v>96.338999999999999</v>
      </c>
      <c r="R171" s="94">
        <v>99.811000000000007</v>
      </c>
      <c r="S171" s="94">
        <v>103.654</v>
      </c>
      <c r="T171" s="94">
        <v>106.842</v>
      </c>
      <c r="U171" s="94">
        <v>108.52800000000001</v>
      </c>
      <c r="V171" s="94">
        <v>110.69799999999999</v>
      </c>
      <c r="W171" s="94">
        <v>111.483</v>
      </c>
      <c r="X171" s="94">
        <v>112.139</v>
      </c>
      <c r="Y171" s="94">
        <v>111.98099999999999</v>
      </c>
      <c r="Z171" s="94">
        <v>111.20099999999999</v>
      </c>
      <c r="AA171" s="94">
        <v>111.241</v>
      </c>
      <c r="AB171" s="94">
        <v>111.745</v>
      </c>
      <c r="AC171" s="94">
        <v>112.485</v>
      </c>
      <c r="AD171" s="94">
        <v>112.834</v>
      </c>
      <c r="AE171" s="94">
        <v>113.499</v>
      </c>
      <c r="AF171" s="94">
        <v>117.158</v>
      </c>
      <c r="AG171" s="94">
        <v>122.756</v>
      </c>
      <c r="AH171" s="94">
        <v>129.316</v>
      </c>
      <c r="AI171" s="94">
        <v>136.70699999999999</v>
      </c>
      <c r="AJ171" s="94">
        <v>144.696</v>
      </c>
      <c r="AK171" s="94">
        <v>153.035</v>
      </c>
      <c r="AL171" s="94">
        <v>161.54400000000001</v>
      </c>
      <c r="AM171" s="94">
        <v>170.07</v>
      </c>
      <c r="AN171" s="94">
        <v>178.49100000000001</v>
      </c>
      <c r="AO171" s="94">
        <v>186.70699999999999</v>
      </c>
      <c r="AP171" s="94">
        <v>194.65299999999999</v>
      </c>
      <c r="AQ171" s="94">
        <v>202.298</v>
      </c>
      <c r="AR171" s="94">
        <v>209.62</v>
      </c>
      <c r="AS171" s="94">
        <v>216.59800000000001</v>
      </c>
      <c r="AT171" s="94">
        <v>223.22399999999999</v>
      </c>
      <c r="AU171" s="94">
        <v>229.49799999999999</v>
      </c>
      <c r="AV171" s="94">
        <v>235.429</v>
      </c>
      <c r="AW171" s="94">
        <v>241.03100000000001</v>
      </c>
      <c r="AX171" s="94">
        <v>246.321</v>
      </c>
      <c r="AY171" s="94">
        <v>251.32</v>
      </c>
      <c r="AZ171" s="94">
        <v>256.05399999999997</v>
      </c>
      <c r="BA171" s="94">
        <v>260.55799999999999</v>
      </c>
      <c r="BB171" s="94"/>
      <c r="BC171" s="94"/>
      <c r="BD171" s="94"/>
      <c r="BE171" s="94"/>
      <c r="BF171" s="94"/>
      <c r="BG171" s="94"/>
      <c r="BH171" s="94"/>
    </row>
    <row r="172" spans="1:60">
      <c r="A172" s="92"/>
      <c r="B172" s="93" t="s">
        <v>186</v>
      </c>
      <c r="C172" s="94">
        <v>48.795999999999999</v>
      </c>
      <c r="D172" s="94">
        <v>50.164000000000001</v>
      </c>
      <c r="E172" s="94">
        <v>51.424999999999997</v>
      </c>
      <c r="F172" s="94">
        <v>52.75</v>
      </c>
      <c r="G172" s="94">
        <v>54.463999999999999</v>
      </c>
      <c r="H172" s="94">
        <v>56.302</v>
      </c>
      <c r="I172" s="94">
        <v>59.103000000000002</v>
      </c>
      <c r="J172" s="94">
        <v>62.125</v>
      </c>
      <c r="K172" s="94">
        <v>65.024000000000001</v>
      </c>
      <c r="L172" s="94">
        <v>67.793000000000006</v>
      </c>
      <c r="M172" s="94">
        <v>70.653000000000006</v>
      </c>
      <c r="N172" s="94">
        <v>73.45</v>
      </c>
      <c r="O172" s="94">
        <v>76.424000000000007</v>
      </c>
      <c r="P172" s="94">
        <v>79.31</v>
      </c>
      <c r="Q172" s="94">
        <v>82</v>
      </c>
      <c r="R172" s="94">
        <v>84.8</v>
      </c>
      <c r="S172" s="94">
        <v>86.984999999999999</v>
      </c>
      <c r="T172" s="94">
        <v>89.096000000000004</v>
      </c>
      <c r="U172" s="94">
        <v>91.807000000000002</v>
      </c>
      <c r="V172" s="94">
        <v>94.671999999999997</v>
      </c>
      <c r="W172" s="94">
        <v>98.491</v>
      </c>
      <c r="X172" s="94">
        <v>103.23699999999999</v>
      </c>
      <c r="Y172" s="94">
        <v>107.169</v>
      </c>
      <c r="Z172" s="94">
        <v>110.765</v>
      </c>
      <c r="AA172" s="94">
        <v>115.005</v>
      </c>
      <c r="AB172" s="94">
        <v>118.77500000000001</v>
      </c>
      <c r="AC172" s="94">
        <v>121.358</v>
      </c>
      <c r="AD172" s="94">
        <v>123.786</v>
      </c>
      <c r="AE172" s="94">
        <v>126.46</v>
      </c>
      <c r="AF172" s="94">
        <v>128.78800000000001</v>
      </c>
      <c r="AG172" s="94">
        <v>131.52799999999999</v>
      </c>
      <c r="AH172" s="94">
        <v>134.82499999999999</v>
      </c>
      <c r="AI172" s="94">
        <v>138.72300000000001</v>
      </c>
      <c r="AJ172" s="94">
        <v>143.238</v>
      </c>
      <c r="AK172" s="94">
        <v>148.483</v>
      </c>
      <c r="AL172" s="94">
        <v>154.43899999999999</v>
      </c>
      <c r="AM172" s="94">
        <v>161.005</v>
      </c>
      <c r="AN172" s="94">
        <v>168.125</v>
      </c>
      <c r="AO172" s="94">
        <v>175.69499999999999</v>
      </c>
      <c r="AP172" s="94">
        <v>183.62200000000001</v>
      </c>
      <c r="AQ172" s="94">
        <v>191.827</v>
      </c>
      <c r="AR172" s="94">
        <v>200.20099999999999</v>
      </c>
      <c r="AS172" s="94">
        <v>208.64699999999999</v>
      </c>
      <c r="AT172" s="94">
        <v>217.08600000000001</v>
      </c>
      <c r="AU172" s="94">
        <v>225.45400000000001</v>
      </c>
      <c r="AV172" s="94">
        <v>233.69800000000001</v>
      </c>
      <c r="AW172" s="94">
        <v>241.774</v>
      </c>
      <c r="AX172" s="94">
        <v>249.64599999999999</v>
      </c>
      <c r="AY172" s="94">
        <v>257.28800000000001</v>
      </c>
      <c r="AZ172" s="94">
        <v>264.68900000000002</v>
      </c>
      <c r="BA172" s="94">
        <v>271.863</v>
      </c>
      <c r="BB172" s="94"/>
      <c r="BC172" s="94"/>
      <c r="BD172" s="94"/>
      <c r="BE172" s="94"/>
      <c r="BF172" s="94"/>
      <c r="BG172" s="94"/>
      <c r="BH172" s="94"/>
    </row>
    <row r="173" spans="1:60">
      <c r="A173" s="92"/>
      <c r="B173" s="93"/>
      <c r="C173" s="94"/>
      <c r="D173" s="94"/>
      <c r="E173" s="94"/>
      <c r="F173" s="94"/>
      <c r="G173" s="94"/>
      <c r="H173" s="94"/>
      <c r="I173" s="94"/>
      <c r="J173" s="94"/>
      <c r="K173" s="94"/>
      <c r="L173" s="94"/>
      <c r="M173" s="94"/>
      <c r="N173" s="94"/>
      <c r="O173" s="94"/>
      <c r="P173" s="94"/>
      <c r="Q173" s="94"/>
      <c r="R173" s="94"/>
      <c r="S173" s="94"/>
      <c r="T173" s="94"/>
      <c r="U173" s="94"/>
      <c r="V173" s="94"/>
      <c r="W173" s="94"/>
      <c r="X173" s="94"/>
      <c r="Y173" s="94"/>
      <c r="Z173" s="94"/>
      <c r="AA173" s="94"/>
      <c r="AB173" s="94"/>
      <c r="AC173" s="94"/>
      <c r="AD173" s="94"/>
      <c r="AE173" s="94"/>
      <c r="AF173" s="94"/>
      <c r="AG173" s="94"/>
      <c r="AH173" s="94"/>
      <c r="AI173" s="94"/>
      <c r="AJ173" s="94"/>
      <c r="AK173" s="94"/>
      <c r="AL173" s="94"/>
      <c r="AM173" s="94"/>
      <c r="AN173" s="94"/>
      <c r="AO173" s="94"/>
      <c r="AP173" s="94"/>
      <c r="AQ173" s="94"/>
      <c r="AR173" s="94"/>
      <c r="AS173" s="94"/>
      <c r="AT173" s="94"/>
      <c r="AU173" s="94"/>
      <c r="AV173" s="94"/>
      <c r="AW173" s="94"/>
      <c r="AX173" s="94"/>
      <c r="AY173" s="94"/>
      <c r="AZ173" s="94"/>
      <c r="BA173" s="94"/>
      <c r="BB173" s="94"/>
      <c r="BC173" s="94"/>
      <c r="BD173" s="94"/>
      <c r="BE173" s="94"/>
      <c r="BF173" s="94"/>
      <c r="BG173" s="94"/>
      <c r="BH173" s="94"/>
    </row>
    <row r="174" spans="1:60">
      <c r="A174" s="92"/>
      <c r="B174" s="93"/>
      <c r="C174" s="94"/>
      <c r="D174" s="94"/>
      <c r="E174" s="94"/>
      <c r="F174" s="94"/>
      <c r="G174" s="94"/>
      <c r="H174" s="94"/>
      <c r="I174" s="94"/>
      <c r="J174" s="94"/>
      <c r="K174" s="94"/>
      <c r="L174" s="94"/>
      <c r="M174" s="94"/>
      <c r="N174" s="94"/>
      <c r="O174" s="94"/>
      <c r="P174" s="94"/>
      <c r="Q174" s="94"/>
      <c r="R174" s="94"/>
      <c r="S174" s="94"/>
      <c r="T174" s="94"/>
      <c r="U174" s="94"/>
      <c r="V174" s="94"/>
      <c r="W174" s="94"/>
      <c r="X174" s="94"/>
      <c r="Y174" s="94"/>
      <c r="Z174" s="94"/>
      <c r="AA174" s="94"/>
      <c r="AB174" s="94"/>
      <c r="AC174" s="94"/>
      <c r="AD174" s="94"/>
      <c r="AE174" s="94"/>
      <c r="AF174" s="94"/>
      <c r="AG174" s="94"/>
      <c r="AH174" s="94"/>
      <c r="AI174" s="94"/>
      <c r="AJ174" s="94"/>
      <c r="AK174" s="94"/>
      <c r="AL174" s="94"/>
      <c r="AM174" s="94"/>
      <c r="AN174" s="94"/>
      <c r="AO174" s="94"/>
      <c r="AP174" s="94"/>
      <c r="AQ174" s="94"/>
      <c r="AR174" s="94"/>
      <c r="AS174" s="94"/>
      <c r="AT174" s="94"/>
      <c r="AU174" s="94"/>
      <c r="AV174" s="94"/>
      <c r="AW174" s="94"/>
      <c r="AX174" s="94"/>
      <c r="AY174" s="94"/>
      <c r="AZ174" s="94"/>
      <c r="BA174" s="94"/>
      <c r="BB174" s="94"/>
      <c r="BC174" s="94"/>
      <c r="BD174" s="94"/>
      <c r="BE174" s="94"/>
      <c r="BF174" s="94"/>
      <c r="BG174" s="94"/>
      <c r="BH174" s="94"/>
    </row>
    <row r="175" spans="1:60">
      <c r="A175" s="92"/>
      <c r="B175" s="93"/>
      <c r="C175" s="94"/>
      <c r="D175" s="94"/>
      <c r="E175" s="94"/>
      <c r="F175" s="94"/>
      <c r="G175" s="94"/>
      <c r="H175" s="94"/>
      <c r="I175" s="94"/>
      <c r="J175" s="94"/>
      <c r="K175" s="94"/>
      <c r="L175" s="94"/>
      <c r="M175" s="94"/>
      <c r="N175" s="94"/>
      <c r="O175" s="94"/>
      <c r="P175" s="94"/>
      <c r="Q175" s="94"/>
      <c r="R175" s="94"/>
      <c r="S175" s="94"/>
      <c r="T175" s="94"/>
      <c r="U175" s="94"/>
      <c r="V175" s="94"/>
      <c r="W175" s="94"/>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c r="AW175" s="94"/>
      <c r="AX175" s="94"/>
      <c r="AY175" s="94"/>
      <c r="AZ175" s="94"/>
      <c r="BA175" s="94"/>
      <c r="BB175" s="94"/>
      <c r="BC175" s="94"/>
      <c r="BD175" s="94"/>
      <c r="BE175" s="94"/>
      <c r="BF175" s="94"/>
      <c r="BG175" s="94"/>
      <c r="BH175" s="94"/>
    </row>
    <row r="176" spans="1:60">
      <c r="A176" s="92"/>
      <c r="B176" s="93"/>
      <c r="C176" s="94"/>
      <c r="D176" s="94"/>
      <c r="E176" s="94"/>
      <c r="F176" s="94"/>
      <c r="G176" s="94"/>
      <c r="H176" s="94"/>
      <c r="I176" s="94"/>
      <c r="J176" s="94"/>
      <c r="K176" s="94"/>
      <c r="L176" s="94"/>
      <c r="M176" s="94"/>
      <c r="N176" s="94"/>
      <c r="O176" s="94"/>
      <c r="P176" s="94"/>
      <c r="Q176" s="94"/>
      <c r="R176" s="94"/>
      <c r="S176" s="94"/>
      <c r="T176" s="94"/>
      <c r="U176" s="94"/>
      <c r="V176" s="94"/>
      <c r="W176" s="94"/>
      <c r="X176" s="94"/>
      <c r="Y176" s="94"/>
      <c r="Z176" s="94"/>
      <c r="AA176" s="94"/>
      <c r="AB176" s="94"/>
      <c r="AC176" s="94"/>
      <c r="AD176" s="94"/>
      <c r="AE176" s="94"/>
      <c r="AF176" s="94"/>
      <c r="AG176" s="94"/>
      <c r="AH176" s="94"/>
      <c r="AI176" s="94"/>
      <c r="AJ176" s="94"/>
      <c r="AK176" s="94"/>
      <c r="AL176" s="94"/>
      <c r="AM176" s="94"/>
      <c r="AN176" s="94"/>
      <c r="AO176" s="94"/>
      <c r="AP176" s="94"/>
      <c r="AQ176" s="94"/>
      <c r="AR176" s="94"/>
      <c r="AS176" s="94"/>
      <c r="AT176" s="94"/>
      <c r="AU176" s="94"/>
      <c r="AV176" s="94"/>
      <c r="AW176" s="94"/>
      <c r="AX176" s="94"/>
      <c r="AY176" s="94"/>
      <c r="AZ176" s="94"/>
      <c r="BA176" s="94"/>
      <c r="BB176" s="94"/>
      <c r="BC176" s="94"/>
      <c r="BD176" s="94"/>
      <c r="BE176" s="94"/>
      <c r="BF176" s="94"/>
      <c r="BG176" s="94"/>
      <c r="BH176" s="94"/>
    </row>
    <row r="177" spans="1:2">
      <c r="B177" s="88"/>
    </row>
    <row r="179" spans="1:2">
      <c r="A179" s="88"/>
    </row>
    <row r="180" spans="1:2">
      <c r="A180" s="88"/>
    </row>
    <row r="181" spans="1:2">
      <c r="A181" s="88"/>
    </row>
    <row r="182" spans="1:2">
      <c r="A182" s="88"/>
    </row>
    <row r="183" spans="1:2">
      <c r="A183" s="88"/>
    </row>
    <row r="184" spans="1:2">
      <c r="A184" s="88"/>
    </row>
    <row r="185" spans="1:2">
      <c r="A185" s="88"/>
    </row>
    <row r="186" spans="1:2">
      <c r="A186" s="88"/>
    </row>
    <row r="188" spans="1:2">
      <c r="A188" s="88"/>
    </row>
    <row r="189" spans="1:2">
      <c r="A189" s="88"/>
    </row>
    <row r="190" spans="1:2">
      <c r="A190" s="88"/>
    </row>
    <row r="191" spans="1:2">
      <c r="A191" s="88"/>
    </row>
    <row r="192" spans="1:2">
      <c r="A192" s="88"/>
    </row>
    <row r="193" spans="1:1">
      <c r="A193" s="88"/>
    </row>
    <row r="194" spans="1:1">
      <c r="A194" s="88"/>
    </row>
    <row r="195" spans="1:1">
      <c r="A195" s="88"/>
    </row>
    <row r="197" spans="1:1">
      <c r="A197" s="88"/>
    </row>
    <row r="198" spans="1:1">
      <c r="A198" s="88"/>
    </row>
    <row r="199" spans="1:1">
      <c r="A199" s="88"/>
    </row>
    <row r="200" spans="1:1">
      <c r="A200" s="88"/>
    </row>
    <row r="201" spans="1:1">
      <c r="A201" s="88"/>
    </row>
    <row r="202" spans="1:1">
      <c r="A202" s="88"/>
    </row>
    <row r="203" spans="1:1">
      <c r="A203" s="88"/>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sheetPr codeName="Sheet15" enableFormatConditionsCalculation="0">
    <tabColor rgb="FFFFC000"/>
  </sheetPr>
  <dimension ref="A1:IV359"/>
  <sheetViews>
    <sheetView workbookViewId="0"/>
  </sheetViews>
  <sheetFormatPr defaultRowHeight="12.75"/>
  <cols>
    <col min="1" max="1" width="13.42578125" customWidth="1"/>
    <col min="2" max="2" width="37.85546875" customWidth="1"/>
    <col min="3" max="3" width="13.28515625" customWidth="1"/>
    <col min="4" max="4" width="18.85546875" customWidth="1"/>
    <col min="5" max="5" width="10.42578125" customWidth="1"/>
    <col min="6" max="52" width="10.28515625" bestFit="1" customWidth="1"/>
  </cols>
  <sheetData>
    <row r="1" spans="1:256">
      <c r="A1" s="32" t="s">
        <v>149</v>
      </c>
      <c r="B1" t="s">
        <v>45</v>
      </c>
    </row>
    <row r="2" spans="1:256" ht="15.75">
      <c r="A2" s="88" t="s">
        <v>957</v>
      </c>
      <c r="B2" s="35" t="s">
        <v>955</v>
      </c>
      <c r="C2" s="34"/>
      <c r="D2" s="34"/>
      <c r="E2" s="34"/>
      <c r="F2" s="34"/>
      <c r="G2" s="34"/>
      <c r="H2" s="34"/>
      <c r="I2" s="34"/>
      <c r="J2" s="34"/>
      <c r="K2" s="34"/>
      <c r="L2" s="34"/>
      <c r="M2" s="34"/>
      <c r="N2" s="34"/>
      <c r="O2" s="34"/>
      <c r="P2" s="34"/>
      <c r="Q2" s="34"/>
    </row>
    <row r="3" spans="1:256" s="4" customFormat="1" ht="15.75">
      <c r="A3" s="88" t="s">
        <v>1172</v>
      </c>
      <c r="B3" s="35" t="s">
        <v>43</v>
      </c>
      <c r="C3" s="34"/>
      <c r="D3" s="34"/>
      <c r="E3" s="34"/>
      <c r="F3" s="34"/>
      <c r="G3" s="34"/>
      <c r="H3" s="34"/>
      <c r="I3" s="34"/>
      <c r="J3" s="34"/>
      <c r="K3" s="34"/>
      <c r="L3" s="34"/>
      <c r="M3" s="34"/>
      <c r="N3" s="34"/>
      <c r="O3" s="34"/>
      <c r="P3" s="34"/>
      <c r="Q3" s="34"/>
    </row>
    <row r="4" spans="1:256" s="4" customFormat="1" ht="15.75">
      <c r="A4"/>
      <c r="B4" s="34" t="s">
        <v>46</v>
      </c>
      <c r="C4" s="34"/>
      <c r="D4" s="34"/>
      <c r="E4" s="34"/>
      <c r="F4" s="35"/>
      <c r="G4" s="35"/>
      <c r="H4" s="35"/>
      <c r="I4" s="35"/>
      <c r="J4" s="35"/>
      <c r="K4" s="35"/>
      <c r="L4" s="35"/>
      <c r="M4" s="35"/>
      <c r="N4" s="35"/>
      <c r="O4" s="35"/>
      <c r="P4" s="35"/>
      <c r="Q4" s="35"/>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c r="CT4" s="38"/>
      <c r="CU4" s="38"/>
      <c r="CV4" s="38"/>
      <c r="CW4" s="38"/>
      <c r="CX4" s="38"/>
      <c r="CY4" s="38"/>
      <c r="CZ4" s="38"/>
      <c r="DA4" s="38"/>
      <c r="DB4" s="38"/>
      <c r="DC4" s="38"/>
      <c r="DD4" s="38"/>
      <c r="DE4" s="38"/>
      <c r="DF4" s="38"/>
      <c r="DG4" s="38"/>
      <c r="DH4" s="38"/>
      <c r="DI4" s="38"/>
      <c r="DJ4" s="38"/>
      <c r="DK4" s="38"/>
      <c r="DL4" s="38"/>
      <c r="DM4" s="38"/>
      <c r="DN4" s="38"/>
      <c r="DO4" s="38"/>
      <c r="DP4" s="38"/>
      <c r="DQ4" s="38"/>
      <c r="DR4" s="38"/>
      <c r="DS4" s="38"/>
      <c r="DT4" s="38"/>
      <c r="DU4" s="38"/>
      <c r="DV4" s="38"/>
      <c r="DW4" s="38"/>
      <c r="DX4" s="38"/>
      <c r="DY4" s="38"/>
      <c r="DZ4" s="38"/>
      <c r="EA4" s="38"/>
      <c r="EB4" s="38"/>
      <c r="EC4" s="38"/>
      <c r="ED4" s="38"/>
      <c r="EE4" s="38"/>
      <c r="EF4" s="38"/>
      <c r="EG4" s="38"/>
      <c r="EH4" s="38"/>
      <c r="EI4" s="38"/>
      <c r="EJ4" s="38"/>
      <c r="EK4" s="38"/>
      <c r="EL4" s="38"/>
      <c r="EM4" s="38"/>
      <c r="EN4" s="38"/>
      <c r="EO4" s="38"/>
      <c r="EP4" s="38"/>
      <c r="EQ4" s="38"/>
      <c r="ER4" s="38"/>
      <c r="ES4" s="38"/>
      <c r="ET4" s="38"/>
      <c r="EU4" s="38"/>
      <c r="EV4" s="38"/>
      <c r="EW4" s="38"/>
      <c r="EX4" s="38"/>
      <c r="EY4" s="38"/>
      <c r="EZ4" s="38"/>
      <c r="FA4" s="38"/>
      <c r="FB4" s="38"/>
      <c r="FC4" s="38"/>
      <c r="FD4" s="38"/>
      <c r="FE4" s="38"/>
      <c r="FF4" s="38"/>
      <c r="FG4" s="38"/>
      <c r="FH4" s="38"/>
      <c r="FI4" s="38"/>
      <c r="FJ4" s="38"/>
      <c r="FK4" s="38"/>
      <c r="FL4" s="38"/>
      <c r="FM4" s="38"/>
      <c r="FN4" s="38"/>
      <c r="FO4" s="38"/>
      <c r="FP4" s="38"/>
      <c r="FQ4" s="38"/>
      <c r="FR4" s="38"/>
      <c r="FS4" s="38"/>
      <c r="FT4" s="38"/>
      <c r="FU4" s="38"/>
      <c r="FV4" s="38"/>
      <c r="FW4" s="38"/>
      <c r="FX4" s="38"/>
      <c r="FY4" s="38"/>
      <c r="FZ4" s="38"/>
      <c r="GA4" s="38"/>
      <c r="GB4" s="38"/>
      <c r="GC4" s="38"/>
      <c r="GD4" s="38"/>
      <c r="GE4" s="38"/>
      <c r="GF4" s="38"/>
      <c r="GG4" s="38"/>
      <c r="GH4" s="38"/>
      <c r="GI4" s="38"/>
      <c r="GJ4" s="38"/>
      <c r="GK4" s="38"/>
      <c r="GL4" s="38"/>
      <c r="GM4" s="38"/>
      <c r="GN4" s="38"/>
      <c r="GO4" s="38"/>
      <c r="GP4" s="38"/>
      <c r="GQ4" s="38"/>
      <c r="GR4" s="38"/>
      <c r="GS4" s="38"/>
      <c r="GT4" s="38"/>
      <c r="GU4" s="38"/>
      <c r="GV4" s="38"/>
      <c r="GW4" s="38"/>
      <c r="GX4" s="38"/>
      <c r="GY4" s="38"/>
      <c r="GZ4" s="38"/>
      <c r="HA4" s="38"/>
      <c r="HB4" s="38"/>
      <c r="HC4" s="38"/>
      <c r="HD4" s="38"/>
      <c r="HE4" s="38"/>
      <c r="HF4" s="38"/>
      <c r="HG4" s="38"/>
      <c r="HH4" s="38"/>
      <c r="HI4" s="38"/>
      <c r="HJ4" s="38"/>
      <c r="HK4" s="38"/>
      <c r="HL4" s="38"/>
      <c r="HM4" s="38"/>
      <c r="HN4" s="38"/>
      <c r="HO4" s="38"/>
      <c r="HP4" s="38"/>
      <c r="HQ4" s="38"/>
      <c r="HR4" s="38"/>
      <c r="HS4" s="38"/>
      <c r="HT4" s="38"/>
      <c r="HU4" s="38"/>
      <c r="HV4" s="38"/>
      <c r="HW4" s="38"/>
      <c r="HX4" s="38"/>
      <c r="HY4" s="38"/>
      <c r="HZ4" s="38"/>
      <c r="IA4" s="38"/>
      <c r="IB4" s="38"/>
      <c r="IC4" s="38"/>
      <c r="ID4" s="38"/>
      <c r="IE4" s="38"/>
      <c r="IF4" s="38"/>
      <c r="IG4" s="38"/>
      <c r="IH4" s="38"/>
      <c r="II4" s="38"/>
      <c r="IJ4" s="38"/>
      <c r="IK4" s="38"/>
      <c r="IL4" s="38"/>
      <c r="IM4" s="38"/>
      <c r="IN4" s="38"/>
      <c r="IO4" s="38"/>
      <c r="IP4" s="38"/>
      <c r="IQ4" s="38"/>
      <c r="IR4" s="38"/>
      <c r="IS4" s="38"/>
      <c r="IT4" s="38"/>
      <c r="IU4" s="38"/>
      <c r="IV4" s="38"/>
    </row>
    <row r="5" spans="1:256" s="4" customFormat="1" ht="15.75">
      <c r="A5"/>
      <c r="B5" s="619" t="s">
        <v>956</v>
      </c>
      <c r="C5" s="619"/>
      <c r="D5" s="619"/>
      <c r="E5" s="619"/>
      <c r="F5" s="619"/>
      <c r="G5" s="618"/>
      <c r="H5" s="618"/>
      <c r="I5" s="618"/>
      <c r="J5" s="618"/>
      <c r="K5" s="618"/>
      <c r="L5" s="618"/>
      <c r="M5" s="618"/>
      <c r="N5" s="618"/>
      <c r="O5" s="618"/>
      <c r="P5" s="618"/>
      <c r="Q5" s="618"/>
      <c r="R5" s="37"/>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8"/>
      <c r="CT5" s="38"/>
      <c r="CU5" s="38"/>
      <c r="CV5" s="38"/>
      <c r="CW5" s="38"/>
      <c r="CX5" s="38"/>
      <c r="CY5" s="38"/>
      <c r="CZ5" s="38"/>
      <c r="DA5" s="38"/>
      <c r="DB5" s="38"/>
      <c r="DC5" s="38"/>
      <c r="DD5" s="38"/>
      <c r="DE5" s="38"/>
      <c r="DF5" s="38"/>
      <c r="DG5" s="38"/>
      <c r="DH5" s="38"/>
      <c r="DI5" s="38"/>
      <c r="DJ5" s="38"/>
      <c r="DK5" s="38"/>
      <c r="DL5" s="38"/>
      <c r="DM5" s="38"/>
      <c r="DN5" s="38"/>
      <c r="DO5" s="38"/>
      <c r="DP5" s="38"/>
      <c r="DQ5" s="38"/>
      <c r="DR5" s="38"/>
      <c r="DS5" s="38"/>
      <c r="DT5" s="38"/>
      <c r="DU5" s="38"/>
      <c r="DV5" s="38"/>
      <c r="DW5" s="38"/>
      <c r="DX5" s="38"/>
      <c r="DY5" s="38"/>
      <c r="DZ5" s="38"/>
      <c r="EA5" s="38"/>
      <c r="EB5" s="38"/>
      <c r="EC5" s="38"/>
      <c r="ED5" s="38"/>
      <c r="EE5" s="38"/>
      <c r="EF5" s="38"/>
      <c r="EG5" s="38"/>
      <c r="EH5" s="38"/>
      <c r="EI5" s="38"/>
      <c r="EJ5" s="38"/>
      <c r="EK5" s="38"/>
      <c r="EL5" s="38"/>
      <c r="EM5" s="38"/>
      <c r="EN5" s="38"/>
      <c r="EO5" s="38"/>
      <c r="EP5" s="38"/>
      <c r="EQ5" s="38"/>
      <c r="ER5" s="38"/>
      <c r="ES5" s="38"/>
      <c r="ET5" s="38"/>
      <c r="EU5" s="38"/>
      <c r="EV5" s="38"/>
      <c r="EW5" s="38"/>
      <c r="EX5" s="38"/>
      <c r="EY5" s="38"/>
      <c r="EZ5" s="38"/>
      <c r="FA5" s="38"/>
      <c r="FB5" s="38"/>
      <c r="FC5" s="38"/>
      <c r="FD5" s="38"/>
      <c r="FE5" s="38"/>
      <c r="FF5" s="38"/>
      <c r="FG5" s="38"/>
      <c r="FH5" s="38"/>
      <c r="FI5" s="38"/>
      <c r="FJ5" s="38"/>
      <c r="FK5" s="38"/>
      <c r="FL5" s="38"/>
      <c r="FM5" s="38"/>
      <c r="FN5" s="38"/>
      <c r="FO5" s="38"/>
      <c r="FP5" s="38"/>
      <c r="FQ5" s="38"/>
      <c r="FR5" s="38"/>
      <c r="FS5" s="38"/>
      <c r="FT5" s="38"/>
      <c r="FU5" s="38"/>
      <c r="FV5" s="38"/>
      <c r="FW5" s="38"/>
      <c r="FX5" s="38"/>
      <c r="FY5" s="38"/>
      <c r="FZ5" s="38"/>
      <c r="GA5" s="38"/>
      <c r="GB5" s="38"/>
      <c r="GC5" s="38"/>
      <c r="GD5" s="38"/>
      <c r="GE5" s="38"/>
      <c r="GF5" s="38"/>
      <c r="GG5" s="38"/>
      <c r="GH5" s="38"/>
      <c r="GI5" s="38"/>
      <c r="GJ5" s="38"/>
      <c r="GK5" s="38"/>
      <c r="GL5" s="38"/>
      <c r="GM5" s="38"/>
      <c r="GN5" s="38"/>
      <c r="GO5" s="38"/>
      <c r="GP5" s="38"/>
      <c r="GQ5" s="38"/>
      <c r="GR5" s="38"/>
      <c r="GS5" s="38"/>
      <c r="GT5" s="38"/>
      <c r="GU5" s="38"/>
      <c r="GV5" s="38"/>
      <c r="GW5" s="38"/>
      <c r="GX5" s="38"/>
      <c r="GY5" s="38"/>
      <c r="GZ5" s="38"/>
      <c r="HA5" s="38"/>
      <c r="HB5" s="38"/>
      <c r="HC5" s="38"/>
      <c r="HD5" s="38"/>
      <c r="HE5" s="38"/>
      <c r="HF5" s="38"/>
      <c r="HG5" s="38"/>
      <c r="HH5" s="38"/>
      <c r="HI5" s="38"/>
      <c r="HJ5" s="38"/>
      <c r="HK5" s="38"/>
      <c r="HL5" s="38"/>
      <c r="HM5" s="38"/>
      <c r="HN5" s="38"/>
      <c r="HO5" s="38"/>
      <c r="HP5" s="38"/>
      <c r="HQ5" s="38"/>
      <c r="HR5" s="38"/>
      <c r="HS5" s="38"/>
      <c r="HT5" s="38"/>
      <c r="HU5" s="38"/>
      <c r="HV5" s="38"/>
      <c r="HW5" s="38"/>
      <c r="HX5" s="38"/>
      <c r="HY5" s="38"/>
      <c r="HZ5" s="38"/>
      <c r="IA5" s="38"/>
      <c r="IB5" s="38"/>
      <c r="IC5" s="38"/>
      <c r="ID5" s="38"/>
      <c r="IE5" s="38"/>
      <c r="IF5" s="38"/>
      <c r="IG5" s="38"/>
      <c r="IH5" s="38"/>
      <c r="II5" s="38"/>
      <c r="IJ5" s="38"/>
      <c r="IK5" s="38"/>
      <c r="IL5" s="38"/>
      <c r="IM5" s="38"/>
      <c r="IN5" s="38"/>
      <c r="IO5" s="38"/>
      <c r="IP5" s="38"/>
      <c r="IQ5" s="38"/>
      <c r="IR5" s="38"/>
      <c r="IS5" s="38"/>
      <c r="IT5" s="38"/>
      <c r="IU5" s="38"/>
      <c r="IV5" s="38"/>
    </row>
    <row r="7" spans="1:256">
      <c r="A7" t="s">
        <v>4</v>
      </c>
    </row>
    <row r="8" spans="1:256">
      <c r="A8" s="780" t="s">
        <v>166</v>
      </c>
      <c r="B8" s="780" t="s">
        <v>353</v>
      </c>
      <c r="C8" s="780"/>
      <c r="D8" s="780"/>
      <c r="E8" s="780"/>
      <c r="F8" s="780"/>
      <c r="G8" s="780"/>
      <c r="H8" s="780"/>
      <c r="I8" s="780"/>
      <c r="J8" s="780"/>
      <c r="K8" s="780"/>
      <c r="L8" s="780"/>
      <c r="M8" s="780"/>
      <c r="N8" s="780"/>
      <c r="O8" s="780"/>
      <c r="P8" s="780"/>
      <c r="Q8" s="780"/>
      <c r="R8" s="780"/>
      <c r="S8" s="780"/>
      <c r="T8" s="780"/>
      <c r="U8" s="780"/>
      <c r="V8" s="780"/>
      <c r="W8" s="780"/>
      <c r="X8" s="780"/>
      <c r="Y8" s="780"/>
      <c r="Z8" s="780"/>
      <c r="AA8" s="780"/>
      <c r="AB8" s="780"/>
      <c r="AC8" s="780"/>
      <c r="AD8" s="780"/>
      <c r="AE8" s="780"/>
      <c r="AF8" s="780"/>
      <c r="AG8" s="780"/>
      <c r="AH8" s="780"/>
      <c r="AI8" s="780"/>
      <c r="AJ8" s="780"/>
      <c r="AK8" s="780"/>
      <c r="AL8" s="780"/>
      <c r="AM8" s="780"/>
      <c r="AN8" s="780"/>
      <c r="AO8" s="780"/>
      <c r="AP8" s="780"/>
      <c r="AQ8" s="780"/>
      <c r="AR8" s="780"/>
      <c r="AS8" s="780"/>
      <c r="AT8" s="780"/>
      <c r="AU8" s="780"/>
      <c r="AV8" s="780"/>
      <c r="AW8" s="780"/>
      <c r="AX8" s="780"/>
      <c r="AY8" s="780"/>
      <c r="AZ8" s="780"/>
    </row>
    <row r="9" spans="1:256">
      <c r="A9" s="780" t="s">
        <v>354</v>
      </c>
      <c r="B9" s="780" t="s">
        <v>355</v>
      </c>
      <c r="C9" s="780"/>
      <c r="D9" s="780"/>
      <c r="E9" s="780"/>
      <c r="F9" s="780"/>
      <c r="G9" s="780"/>
      <c r="H9" s="780"/>
      <c r="I9" s="780"/>
      <c r="J9" s="780"/>
      <c r="K9" s="780"/>
      <c r="L9" s="780"/>
      <c r="M9" s="780"/>
      <c r="N9" s="780"/>
      <c r="O9" s="780"/>
      <c r="P9" s="780"/>
      <c r="Q9" s="780"/>
      <c r="R9" s="780"/>
      <c r="S9" s="780"/>
      <c r="T9" s="780"/>
      <c r="U9" s="780"/>
      <c r="V9" s="780"/>
      <c r="W9" s="780"/>
      <c r="X9" s="780"/>
      <c r="Y9" s="780"/>
      <c r="Z9" s="780"/>
      <c r="AA9" s="780"/>
      <c r="AB9" s="780"/>
      <c r="AC9" s="780"/>
      <c r="AD9" s="780"/>
      <c r="AE9" s="780"/>
      <c r="AF9" s="780"/>
      <c r="AG9" s="780"/>
      <c r="AH9" s="780"/>
      <c r="AI9" s="780"/>
      <c r="AJ9" s="780"/>
      <c r="AK9" s="780"/>
      <c r="AL9" s="780"/>
      <c r="AM9" s="780"/>
      <c r="AN9" s="780"/>
      <c r="AO9" s="780"/>
      <c r="AP9" s="780"/>
      <c r="AQ9" s="780"/>
      <c r="AR9" s="780"/>
      <c r="AS9" s="780"/>
      <c r="AT9" s="780"/>
      <c r="AU9" s="780"/>
      <c r="AV9" s="780"/>
      <c r="AW9" s="780"/>
      <c r="AX9" s="780"/>
      <c r="AY9" s="780"/>
      <c r="AZ9" s="780"/>
    </row>
    <row r="10" spans="1:256">
      <c r="A10" s="780" t="s">
        <v>1146</v>
      </c>
      <c r="B10" s="780"/>
      <c r="C10" s="780"/>
      <c r="D10" s="780"/>
      <c r="E10" s="780"/>
      <c r="F10" s="780"/>
      <c r="G10" s="780"/>
      <c r="H10" s="780"/>
      <c r="I10" s="780"/>
      <c r="J10" s="780"/>
      <c r="K10" s="780"/>
      <c r="L10" s="780"/>
      <c r="M10" s="780"/>
      <c r="N10" s="780"/>
      <c r="O10" s="780"/>
      <c r="P10" s="780"/>
      <c r="Q10" s="780"/>
      <c r="R10" s="780"/>
      <c r="S10" s="780"/>
      <c r="T10" s="780"/>
      <c r="U10" s="780"/>
      <c r="V10" s="780"/>
      <c r="W10" s="780"/>
      <c r="X10" s="780"/>
      <c r="Y10" s="780"/>
      <c r="Z10" s="780"/>
      <c r="AA10" s="780"/>
      <c r="AB10" s="780"/>
      <c r="AC10" s="780"/>
      <c r="AD10" s="780"/>
      <c r="AE10" s="780"/>
      <c r="AF10" s="780"/>
      <c r="AG10" s="780"/>
      <c r="AH10" s="780"/>
      <c r="AI10" s="780"/>
      <c r="AJ10" s="780"/>
      <c r="AK10" s="780"/>
      <c r="AL10" s="780"/>
      <c r="AM10" s="780"/>
      <c r="AN10" s="780"/>
      <c r="AO10" s="780"/>
      <c r="AP10" s="780"/>
      <c r="AQ10" s="780"/>
      <c r="AR10" s="780"/>
      <c r="AS10" s="780"/>
      <c r="AT10" s="780"/>
      <c r="AU10" s="780"/>
      <c r="AV10" s="780"/>
      <c r="AW10" s="780"/>
      <c r="AX10" s="780"/>
      <c r="AY10" s="780"/>
      <c r="AZ10" s="780"/>
    </row>
    <row r="11" spans="1:256">
      <c r="A11" s="629"/>
      <c r="B11" s="628"/>
      <c r="C11" s="628"/>
      <c r="D11" s="628"/>
      <c r="E11" s="628"/>
      <c r="F11" s="628"/>
      <c r="G11" s="628"/>
      <c r="H11" s="628"/>
      <c r="I11" s="628"/>
      <c r="J11" s="628"/>
      <c r="K11" s="628"/>
      <c r="L11" s="628"/>
      <c r="M11" s="628"/>
      <c r="N11" s="628"/>
      <c r="O11" s="628"/>
      <c r="P11" s="628"/>
      <c r="Q11" s="628"/>
      <c r="R11" s="628"/>
      <c r="S11" s="628"/>
      <c r="T11" s="628"/>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c r="AT11" s="628"/>
      <c r="AU11" s="628"/>
      <c r="AV11" s="628"/>
      <c r="AW11" s="628"/>
      <c r="AX11" s="628"/>
      <c r="AY11" s="628"/>
      <c r="AZ11" s="628"/>
    </row>
    <row r="12" spans="1:256">
      <c r="A12" s="781" t="s">
        <v>152</v>
      </c>
      <c r="B12" s="780"/>
      <c r="C12" s="780">
        <v>1986</v>
      </c>
      <c r="D12" s="780">
        <v>1987</v>
      </c>
      <c r="E12" s="780">
        <v>1988</v>
      </c>
      <c r="F12" s="780">
        <v>1989</v>
      </c>
      <c r="G12" s="780">
        <v>1990</v>
      </c>
      <c r="H12" s="780">
        <v>1991</v>
      </c>
      <c r="I12" s="780">
        <v>1992</v>
      </c>
      <c r="J12" s="780">
        <v>1993</v>
      </c>
      <c r="K12" s="780">
        <v>1994</v>
      </c>
      <c r="L12" s="780">
        <v>1995</v>
      </c>
      <c r="M12" s="780">
        <v>1996</v>
      </c>
      <c r="N12" s="780">
        <v>1997</v>
      </c>
      <c r="O12" s="780">
        <v>1998</v>
      </c>
      <c r="P12" s="780">
        <v>1999</v>
      </c>
      <c r="Q12" s="780">
        <v>2000</v>
      </c>
      <c r="R12" s="780">
        <v>2001</v>
      </c>
      <c r="S12" s="780">
        <v>2002</v>
      </c>
      <c r="T12" s="780">
        <v>2003</v>
      </c>
      <c r="U12" s="780">
        <v>2004</v>
      </c>
      <c r="V12" s="780">
        <v>2005</v>
      </c>
      <c r="W12" s="780">
        <v>2006</v>
      </c>
      <c r="X12" s="780">
        <v>2007</v>
      </c>
      <c r="Y12" s="780">
        <v>2008</v>
      </c>
      <c r="Z12" s="780">
        <v>2009</v>
      </c>
      <c r="AA12" s="780">
        <v>2010</v>
      </c>
      <c r="AB12" s="780">
        <v>2011</v>
      </c>
      <c r="AC12" s="780">
        <v>2012</v>
      </c>
      <c r="AD12" s="780">
        <v>2013</v>
      </c>
      <c r="AE12" s="780">
        <v>2014</v>
      </c>
      <c r="AF12" s="780">
        <v>2015</v>
      </c>
      <c r="AG12" s="780">
        <v>2016</v>
      </c>
      <c r="AH12" s="780">
        <v>2017</v>
      </c>
      <c r="AI12" s="780">
        <v>2018</v>
      </c>
      <c r="AJ12" s="780">
        <v>2019</v>
      </c>
      <c r="AK12" s="780">
        <v>2020</v>
      </c>
      <c r="AL12" s="780">
        <v>2021</v>
      </c>
      <c r="AM12" s="780">
        <v>2022</v>
      </c>
      <c r="AN12" s="780">
        <v>2023</v>
      </c>
      <c r="AO12" s="780">
        <v>2024</v>
      </c>
      <c r="AP12" s="780">
        <v>2025</v>
      </c>
      <c r="AQ12" s="780">
        <v>2026</v>
      </c>
      <c r="AR12" s="780">
        <v>2027</v>
      </c>
      <c r="AS12" s="780">
        <v>2028</v>
      </c>
      <c r="AT12" s="780">
        <v>2029</v>
      </c>
      <c r="AU12" s="780">
        <v>2030</v>
      </c>
      <c r="AV12" s="780">
        <v>2031</v>
      </c>
      <c r="AW12" s="780">
        <v>2032</v>
      </c>
      <c r="AX12" s="780">
        <v>2033</v>
      </c>
      <c r="AY12" s="780">
        <v>2034</v>
      </c>
      <c r="AZ12" s="780">
        <v>2035</v>
      </c>
    </row>
    <row r="13" spans="1:256">
      <c r="A13" s="780" t="s">
        <v>4</v>
      </c>
      <c r="B13" s="780"/>
      <c r="C13" s="780"/>
      <c r="D13" s="780"/>
      <c r="E13" s="780"/>
      <c r="F13" s="780"/>
      <c r="G13" s="780"/>
      <c r="H13" s="780"/>
      <c r="I13" s="780"/>
      <c r="J13" s="780"/>
      <c r="K13" s="780"/>
      <c r="L13" s="780"/>
      <c r="M13" s="780"/>
      <c r="N13" s="780"/>
      <c r="O13" s="780"/>
      <c r="P13" s="780"/>
      <c r="Q13" s="780"/>
      <c r="R13" s="780"/>
      <c r="S13" s="780"/>
      <c r="T13" s="780"/>
      <c r="U13" s="780"/>
      <c r="V13" s="780"/>
      <c r="W13" s="780"/>
      <c r="X13" s="780"/>
      <c r="Y13" s="780"/>
      <c r="Z13" s="780"/>
      <c r="AA13" s="780"/>
      <c r="AB13" s="780"/>
      <c r="AC13" s="780"/>
      <c r="AD13" s="780"/>
      <c r="AE13" s="780"/>
      <c r="AF13" s="780"/>
      <c r="AG13" s="780"/>
      <c r="AH13" s="780"/>
      <c r="AI13" s="780"/>
      <c r="AJ13" s="780"/>
      <c r="AK13" s="780"/>
      <c r="AL13" s="780"/>
      <c r="AM13" s="780"/>
      <c r="AN13" s="780"/>
      <c r="AO13" s="780"/>
      <c r="AP13" s="780"/>
      <c r="AQ13" s="780"/>
      <c r="AR13" s="780"/>
      <c r="AS13" s="780"/>
      <c r="AT13" s="780"/>
      <c r="AU13" s="780"/>
      <c r="AV13" s="780"/>
      <c r="AW13" s="780"/>
      <c r="AX13" s="780"/>
      <c r="AY13" s="780"/>
      <c r="AZ13" s="780"/>
    </row>
    <row r="14" spans="1:256">
      <c r="A14" s="781" t="s">
        <v>934</v>
      </c>
      <c r="B14" s="780"/>
      <c r="C14" s="764">
        <v>1986</v>
      </c>
      <c r="D14" s="764">
        <v>1987</v>
      </c>
      <c r="E14" s="764">
        <v>1988</v>
      </c>
      <c r="F14" s="764">
        <v>1989</v>
      </c>
      <c r="G14" s="764">
        <v>1990</v>
      </c>
      <c r="H14" s="764">
        <v>1991</v>
      </c>
      <c r="I14" s="764">
        <v>1992</v>
      </c>
      <c r="J14" s="764">
        <v>1993</v>
      </c>
      <c r="K14" s="764">
        <v>1994</v>
      </c>
      <c r="L14" s="764">
        <v>1995</v>
      </c>
      <c r="M14" s="764">
        <v>1996</v>
      </c>
      <c r="N14" s="764">
        <v>1997</v>
      </c>
      <c r="O14" s="764">
        <v>1998</v>
      </c>
      <c r="P14" s="764">
        <v>1999</v>
      </c>
      <c r="Q14" s="764">
        <v>2000</v>
      </c>
      <c r="R14" s="764">
        <v>2001</v>
      </c>
      <c r="S14" s="764">
        <v>2002</v>
      </c>
      <c r="T14" s="764">
        <v>2003</v>
      </c>
      <c r="U14" s="764">
        <v>2004</v>
      </c>
      <c r="V14" s="764">
        <v>2005</v>
      </c>
      <c r="W14" s="764">
        <v>2006</v>
      </c>
      <c r="X14" s="764">
        <v>2007</v>
      </c>
      <c r="Y14" s="764">
        <v>2008</v>
      </c>
      <c r="Z14" s="764">
        <v>2009</v>
      </c>
      <c r="AA14" s="764">
        <v>2010</v>
      </c>
      <c r="AB14" s="764">
        <v>2011</v>
      </c>
      <c r="AC14" s="764">
        <v>2012</v>
      </c>
      <c r="AD14" s="764">
        <v>2013</v>
      </c>
      <c r="AE14" s="764">
        <v>2014</v>
      </c>
      <c r="AF14" s="764">
        <v>2015</v>
      </c>
      <c r="AG14" s="764">
        <v>2016</v>
      </c>
      <c r="AH14" s="764">
        <v>2017</v>
      </c>
      <c r="AI14" s="764">
        <v>2018</v>
      </c>
      <c r="AJ14" s="764">
        <v>2019</v>
      </c>
      <c r="AK14" s="764">
        <v>2020</v>
      </c>
      <c r="AL14" s="764">
        <v>2021</v>
      </c>
      <c r="AM14" s="764">
        <v>2022</v>
      </c>
      <c r="AN14" s="764">
        <v>2023</v>
      </c>
      <c r="AO14" s="764">
        <v>2024</v>
      </c>
      <c r="AP14" s="764">
        <v>2025</v>
      </c>
      <c r="AQ14" s="764">
        <v>2026</v>
      </c>
      <c r="AR14" s="764">
        <v>2027</v>
      </c>
      <c r="AS14" s="764">
        <v>2028</v>
      </c>
      <c r="AT14" s="764">
        <v>2029</v>
      </c>
      <c r="AU14" s="764">
        <v>2030</v>
      </c>
      <c r="AV14" s="764">
        <v>2031</v>
      </c>
      <c r="AW14" s="764">
        <v>2032</v>
      </c>
      <c r="AX14" s="764">
        <v>2033</v>
      </c>
      <c r="AY14" s="764">
        <v>2034</v>
      </c>
      <c r="AZ14" s="764">
        <v>2035</v>
      </c>
    </row>
    <row r="15" spans="1:256">
      <c r="A15" s="781" t="s">
        <v>542</v>
      </c>
      <c r="B15" s="780" t="s">
        <v>63</v>
      </c>
      <c r="C15" s="764">
        <v>2062.0230000000001</v>
      </c>
      <c r="D15" s="764">
        <v>2108.7570000000001</v>
      </c>
      <c r="E15" s="764">
        <v>2223.8629999999998</v>
      </c>
      <c r="F15" s="764">
        <v>2329.587</v>
      </c>
      <c r="G15" s="764">
        <v>2318.953</v>
      </c>
      <c r="H15" s="764">
        <v>2318.6770000000001</v>
      </c>
      <c r="I15" s="764">
        <v>2448.1239999999998</v>
      </c>
      <c r="J15" s="764">
        <v>2408.471</v>
      </c>
      <c r="K15" s="764">
        <v>2560.6889999999999</v>
      </c>
      <c r="L15" s="764">
        <v>2543.9560000000001</v>
      </c>
      <c r="M15" s="764">
        <v>2818.3809999999999</v>
      </c>
      <c r="N15" s="764">
        <v>2838.1689999999999</v>
      </c>
      <c r="O15" s="764">
        <v>2771.837</v>
      </c>
      <c r="P15" s="764">
        <v>2830.8440000000001</v>
      </c>
      <c r="Q15" s="764">
        <v>2845.9189999999999</v>
      </c>
      <c r="R15" s="764">
        <v>2680.511</v>
      </c>
      <c r="S15" s="764">
        <v>2757.0810000000001</v>
      </c>
      <c r="T15" s="764">
        <v>2782.65</v>
      </c>
      <c r="U15" s="764">
        <v>2836.4949999999999</v>
      </c>
      <c r="V15" s="764">
        <v>2833.8649999999998</v>
      </c>
      <c r="W15" s="764">
        <v>2828.5160000000001</v>
      </c>
      <c r="X15" s="764">
        <v>2907.5129999999999</v>
      </c>
      <c r="Y15" s="764">
        <v>2983.069</v>
      </c>
      <c r="Z15" s="764">
        <v>2805.384</v>
      </c>
      <c r="AA15" s="764">
        <v>2760.2150000000001</v>
      </c>
      <c r="AB15" s="764">
        <v>2814.165</v>
      </c>
      <c r="AC15" s="764">
        <v>2759.6979999999999</v>
      </c>
      <c r="AD15" s="764">
        <v>2471.1469999999999</v>
      </c>
      <c r="AE15" s="764">
        <v>2480.172</v>
      </c>
      <c r="AF15" s="764">
        <v>2510.5149999999999</v>
      </c>
      <c r="AG15" s="764">
        <v>2519.5169999999998</v>
      </c>
      <c r="AH15" s="764">
        <v>2525.8719999999998</v>
      </c>
      <c r="AI15" s="764">
        <v>2533.8910000000001</v>
      </c>
      <c r="AJ15" s="764">
        <v>2544.7600000000002</v>
      </c>
      <c r="AK15" s="764">
        <v>2553.018</v>
      </c>
      <c r="AL15" s="764">
        <v>2565.5149999999999</v>
      </c>
      <c r="AM15" s="764">
        <v>2582.2310000000002</v>
      </c>
      <c r="AN15" s="764">
        <v>2599.4070000000002</v>
      </c>
      <c r="AO15" s="764">
        <v>2618.6990000000001</v>
      </c>
      <c r="AP15" s="764">
        <v>2641.2379999999998</v>
      </c>
      <c r="AQ15" s="764">
        <v>2666.88</v>
      </c>
      <c r="AR15" s="764">
        <v>2693.1329999999998</v>
      </c>
      <c r="AS15" s="764">
        <v>2720.1170000000002</v>
      </c>
      <c r="AT15" s="764">
        <v>2748.4079999999999</v>
      </c>
      <c r="AU15" s="764">
        <v>2777.8440000000001</v>
      </c>
      <c r="AV15" s="764">
        <v>2806.1439999999998</v>
      </c>
      <c r="AW15" s="764">
        <v>2838.076</v>
      </c>
      <c r="AX15" s="764">
        <v>2866.3449999999998</v>
      </c>
      <c r="AY15" s="764">
        <v>2895.1550000000002</v>
      </c>
      <c r="AZ15" s="764">
        <v>2925.1869999999999</v>
      </c>
    </row>
    <row r="16" spans="1:256">
      <c r="A16" s="781" t="s">
        <v>542</v>
      </c>
      <c r="B16" s="780" t="s">
        <v>6</v>
      </c>
      <c r="C16" s="764">
        <v>2180.54</v>
      </c>
      <c r="D16" s="764">
        <v>2189.4450000000002</v>
      </c>
      <c r="E16" s="764">
        <v>2306.0520000000001</v>
      </c>
      <c r="F16" s="764">
        <v>2464.2860000000001</v>
      </c>
      <c r="G16" s="764">
        <v>2405.402</v>
      </c>
      <c r="H16" s="764">
        <v>2473.7249999999999</v>
      </c>
      <c r="I16" s="764">
        <v>2512.9639999999999</v>
      </c>
      <c r="J16" s="764">
        <v>2757.1880000000001</v>
      </c>
      <c r="K16" s="764">
        <v>2708.2829999999999</v>
      </c>
      <c r="L16" s="764">
        <v>2858.9749999999999</v>
      </c>
      <c r="M16" s="764">
        <v>3167.165</v>
      </c>
      <c r="N16" s="764">
        <v>3176.7170000000001</v>
      </c>
      <c r="O16" s="764">
        <v>3139.9490000000001</v>
      </c>
      <c r="P16" s="764">
        <v>3227.9459999999999</v>
      </c>
      <c r="Q16" s="764">
        <v>3217.59</v>
      </c>
      <c r="R16" s="764">
        <v>2943.3220000000001</v>
      </c>
      <c r="S16" s="764">
        <v>3058.6529999999998</v>
      </c>
      <c r="T16" s="764">
        <v>3087.4490000000001</v>
      </c>
      <c r="U16" s="764">
        <v>3200.1419999999998</v>
      </c>
      <c r="V16" s="764">
        <v>3349.424</v>
      </c>
      <c r="W16" s="764">
        <v>3017.0929999999998</v>
      </c>
      <c r="X16" s="764">
        <v>3086.8029999999999</v>
      </c>
      <c r="Y16" s="764">
        <v>3228.9290000000001</v>
      </c>
      <c r="Z16" s="764">
        <v>3048.527</v>
      </c>
      <c r="AA16" s="764">
        <v>3031.1329999999998</v>
      </c>
      <c r="AB16" s="764">
        <v>3085.2489999999998</v>
      </c>
      <c r="AC16" s="764">
        <v>2928.0590000000002</v>
      </c>
      <c r="AD16" s="764">
        <v>2707.598</v>
      </c>
      <c r="AE16" s="764">
        <v>2747.75</v>
      </c>
      <c r="AF16" s="764">
        <v>2785.9589999999998</v>
      </c>
      <c r="AG16" s="764">
        <v>2799.567</v>
      </c>
      <c r="AH16" s="764">
        <v>2810.3020000000001</v>
      </c>
      <c r="AI16" s="764">
        <v>2822.55</v>
      </c>
      <c r="AJ16" s="764">
        <v>2837.6260000000002</v>
      </c>
      <c r="AK16" s="764">
        <v>2849.4259999999999</v>
      </c>
      <c r="AL16" s="764">
        <v>2866.4259999999999</v>
      </c>
      <c r="AM16" s="764">
        <v>2888.0889999999999</v>
      </c>
      <c r="AN16" s="764">
        <v>2909.951</v>
      </c>
      <c r="AO16" s="764">
        <v>2934.0819999999999</v>
      </c>
      <c r="AP16" s="764">
        <v>2961.7919999999999</v>
      </c>
      <c r="AQ16" s="764">
        <v>2993.1379999999999</v>
      </c>
      <c r="AR16" s="764">
        <v>3024.8620000000001</v>
      </c>
      <c r="AS16" s="764">
        <v>3057.1489999999999</v>
      </c>
      <c r="AT16" s="764">
        <v>3090.7489999999998</v>
      </c>
      <c r="AU16" s="764">
        <v>3125.5549999999998</v>
      </c>
      <c r="AV16" s="764">
        <v>3158.82</v>
      </c>
      <c r="AW16" s="764">
        <v>3195.971</v>
      </c>
      <c r="AX16" s="764">
        <v>3228.8249999999998</v>
      </c>
      <c r="AY16" s="764">
        <v>3262.183</v>
      </c>
      <c r="AZ16" s="764">
        <v>3296.6979999999999</v>
      </c>
    </row>
    <row r="17" spans="1:52">
      <c r="A17" s="781" t="s">
        <v>542</v>
      </c>
      <c r="B17" s="780" t="s">
        <v>7</v>
      </c>
      <c r="C17" s="764">
        <v>2124.7759999999998</v>
      </c>
      <c r="D17" s="764">
        <v>2136.4140000000002</v>
      </c>
      <c r="E17" s="764">
        <v>2248.9459999999999</v>
      </c>
      <c r="F17" s="764">
        <v>2400.8890000000001</v>
      </c>
      <c r="G17" s="764">
        <v>2344.4670000000001</v>
      </c>
      <c r="H17" s="764">
        <v>2409.1170000000002</v>
      </c>
      <c r="I17" s="764">
        <v>2450.9169999999999</v>
      </c>
      <c r="J17" s="764">
        <v>2663.4029999999998</v>
      </c>
      <c r="K17" s="764">
        <v>2622.585</v>
      </c>
      <c r="L17" s="764">
        <v>2773.9029999999998</v>
      </c>
      <c r="M17" s="764">
        <v>3076.152</v>
      </c>
      <c r="N17" s="764">
        <v>3086.982</v>
      </c>
      <c r="O17" s="764">
        <v>3051.9229999999998</v>
      </c>
      <c r="P17" s="764">
        <v>3133.4490000000001</v>
      </c>
      <c r="Q17" s="764">
        <v>3117.127</v>
      </c>
      <c r="R17" s="764">
        <v>2836.5920000000001</v>
      </c>
      <c r="S17" s="764">
        <v>2937.7190000000001</v>
      </c>
      <c r="T17" s="764">
        <v>2984.6559999999999</v>
      </c>
      <c r="U17" s="764">
        <v>3088.48</v>
      </c>
      <c r="V17" s="764">
        <v>3231.5059999999999</v>
      </c>
      <c r="W17" s="764">
        <v>2816.7460000000001</v>
      </c>
      <c r="X17" s="764">
        <v>2854.5540000000001</v>
      </c>
      <c r="Y17" s="764">
        <v>2970.7049999999999</v>
      </c>
      <c r="Z17" s="764">
        <v>2796.587</v>
      </c>
      <c r="AA17" s="764">
        <v>2797.0729999999999</v>
      </c>
      <c r="AB17" s="764">
        <v>2846.0030000000002</v>
      </c>
      <c r="AC17" s="764">
        <v>2709.0439999999999</v>
      </c>
      <c r="AD17" s="764">
        <v>2483.2280000000001</v>
      </c>
      <c r="AE17" s="764">
        <v>2514.7829999999999</v>
      </c>
      <c r="AF17" s="764">
        <v>2550.9189999999999</v>
      </c>
      <c r="AG17" s="764">
        <v>2562.8649999999998</v>
      </c>
      <c r="AH17" s="764">
        <v>2571.64</v>
      </c>
      <c r="AI17" s="764">
        <v>2581.8339999999998</v>
      </c>
      <c r="AJ17" s="764">
        <v>2594.2489999999998</v>
      </c>
      <c r="AK17" s="764">
        <v>2603.489</v>
      </c>
      <c r="AL17" s="764">
        <v>2617.3490000000002</v>
      </c>
      <c r="AM17" s="764">
        <v>2635.7</v>
      </c>
      <c r="AN17" s="764">
        <v>2654.3449999999998</v>
      </c>
      <c r="AO17" s="764">
        <v>2675.1509999999998</v>
      </c>
      <c r="AP17" s="764">
        <v>2699.3530000000001</v>
      </c>
      <c r="AQ17" s="764">
        <v>2726.91</v>
      </c>
      <c r="AR17" s="764">
        <v>2754.886</v>
      </c>
      <c r="AS17" s="764">
        <v>2783.444</v>
      </c>
      <c r="AT17" s="764">
        <v>2813.3</v>
      </c>
      <c r="AU17" s="764">
        <v>2844.28</v>
      </c>
      <c r="AV17" s="764">
        <v>2873.7510000000002</v>
      </c>
      <c r="AW17" s="764">
        <v>2907.0970000000002</v>
      </c>
      <c r="AX17" s="764">
        <v>2936.2190000000001</v>
      </c>
      <c r="AY17" s="764">
        <v>2965.8429999999998</v>
      </c>
      <c r="AZ17" s="764">
        <v>2996.5940000000001</v>
      </c>
    </row>
    <row r="18" spans="1:52">
      <c r="A18" s="781" t="s">
        <v>542</v>
      </c>
      <c r="B18" s="780" t="s">
        <v>8</v>
      </c>
      <c r="C18" s="764">
        <v>2017.0119999999999</v>
      </c>
      <c r="D18" s="764">
        <v>2035.0319999999999</v>
      </c>
      <c r="E18" s="764">
        <v>2143.3000000000002</v>
      </c>
      <c r="F18" s="764">
        <v>2280.7579999999998</v>
      </c>
      <c r="G18" s="764">
        <v>2240.2640000000001</v>
      </c>
      <c r="H18" s="764">
        <v>2288.3530000000001</v>
      </c>
      <c r="I18" s="764">
        <v>2345.223</v>
      </c>
      <c r="J18" s="764">
        <v>2501.02</v>
      </c>
      <c r="K18" s="764">
        <v>2492.8870000000002</v>
      </c>
      <c r="L18" s="764">
        <v>2626.145</v>
      </c>
      <c r="M18" s="764">
        <v>2916.6149999999998</v>
      </c>
      <c r="N18" s="764">
        <v>2929.105</v>
      </c>
      <c r="O18" s="764">
        <v>2897.895</v>
      </c>
      <c r="P18" s="764">
        <v>2973.1329999999998</v>
      </c>
      <c r="Q18" s="764">
        <v>2962.4160000000002</v>
      </c>
      <c r="R18" s="764">
        <v>2688.2550000000001</v>
      </c>
      <c r="S18" s="764">
        <v>2778.1550000000002</v>
      </c>
      <c r="T18" s="764">
        <v>2815.627</v>
      </c>
      <c r="U18" s="764">
        <v>2902.4079999999999</v>
      </c>
      <c r="V18" s="764">
        <v>3030.806</v>
      </c>
      <c r="W18" s="764">
        <v>2694.8820000000001</v>
      </c>
      <c r="X18" s="764">
        <v>2715.5309999999999</v>
      </c>
      <c r="Y18" s="764">
        <v>2818.0369999999998</v>
      </c>
      <c r="Z18" s="764">
        <v>2650.1529999999998</v>
      </c>
      <c r="AA18" s="764">
        <v>2652.8009999999999</v>
      </c>
      <c r="AB18" s="764">
        <v>2699.84</v>
      </c>
      <c r="AC18" s="764">
        <v>2577.1729999999998</v>
      </c>
      <c r="AD18" s="764">
        <v>2353.971</v>
      </c>
      <c r="AE18" s="764">
        <v>2383.5949999999998</v>
      </c>
      <c r="AF18" s="764">
        <v>2420.3359999999998</v>
      </c>
      <c r="AG18" s="764">
        <v>2431.5630000000001</v>
      </c>
      <c r="AH18" s="764">
        <v>2439.0300000000002</v>
      </c>
      <c r="AI18" s="764">
        <v>2447.7530000000002</v>
      </c>
      <c r="AJ18" s="764">
        <v>2458.2190000000001</v>
      </c>
      <c r="AK18" s="764">
        <v>2465.4839999999999</v>
      </c>
      <c r="AL18" s="764">
        <v>2476.7109999999998</v>
      </c>
      <c r="AM18" s="764">
        <v>2492.3090000000002</v>
      </c>
      <c r="AN18" s="764">
        <v>2508.2759999999998</v>
      </c>
      <c r="AO18" s="764">
        <v>2526.4090000000001</v>
      </c>
      <c r="AP18" s="764">
        <v>2547.8829999999998</v>
      </c>
      <c r="AQ18" s="764">
        <v>2572.547</v>
      </c>
      <c r="AR18" s="764">
        <v>2597.7539999999999</v>
      </c>
      <c r="AS18" s="764">
        <v>2623.6329999999998</v>
      </c>
      <c r="AT18" s="764">
        <v>2650.8049999999998</v>
      </c>
      <c r="AU18" s="764">
        <v>2679.0970000000002</v>
      </c>
      <c r="AV18" s="764">
        <v>2705.8879999999999</v>
      </c>
      <c r="AW18" s="764">
        <v>2736.5239999999999</v>
      </c>
      <c r="AX18" s="764">
        <v>2763.0410000000002</v>
      </c>
      <c r="AY18" s="764">
        <v>2790.05</v>
      </c>
      <c r="AZ18" s="764">
        <v>2818.1680000000001</v>
      </c>
    </row>
    <row r="19" spans="1:52">
      <c r="A19" s="781" t="s">
        <v>542</v>
      </c>
      <c r="B19" s="780" t="s">
        <v>9</v>
      </c>
      <c r="C19" s="764">
        <v>1897.5360000000001</v>
      </c>
      <c r="D19" s="764">
        <v>1934.067</v>
      </c>
      <c r="E19" s="764">
        <v>2037.75</v>
      </c>
      <c r="F19" s="764">
        <v>2150.0309999999999</v>
      </c>
      <c r="G19" s="764">
        <v>2126.8359999999998</v>
      </c>
      <c r="H19" s="764">
        <v>2142.2840000000001</v>
      </c>
      <c r="I19" s="764">
        <v>2240.8159999999998</v>
      </c>
      <c r="J19" s="764">
        <v>2282.0520000000001</v>
      </c>
      <c r="K19" s="764">
        <v>2349.4290000000001</v>
      </c>
      <c r="L19" s="764">
        <v>2400.989</v>
      </c>
      <c r="M19" s="764">
        <v>2662.3449999999998</v>
      </c>
      <c r="N19" s="764">
        <v>2678.31</v>
      </c>
      <c r="O19" s="764">
        <v>2621.66</v>
      </c>
      <c r="P19" s="764">
        <v>2691.8649999999998</v>
      </c>
      <c r="Q19" s="764">
        <v>2689.44</v>
      </c>
      <c r="R19" s="764">
        <v>2486.0189999999998</v>
      </c>
      <c r="S19" s="764">
        <v>2561.8180000000002</v>
      </c>
      <c r="T19" s="764">
        <v>2583.1289999999999</v>
      </c>
      <c r="U19" s="764">
        <v>2651.585</v>
      </c>
      <c r="V19" s="764">
        <v>2700.4749999999999</v>
      </c>
      <c r="W19" s="764">
        <v>2632.0749999999998</v>
      </c>
      <c r="X19" s="764">
        <v>2652.0990000000002</v>
      </c>
      <c r="Y19" s="764">
        <v>2743.46</v>
      </c>
      <c r="Z19" s="764">
        <v>2575.6190000000001</v>
      </c>
      <c r="AA19" s="764">
        <v>2558.4479999999999</v>
      </c>
      <c r="AB19" s="764">
        <v>2605.2489999999998</v>
      </c>
      <c r="AC19" s="764">
        <v>2527.33</v>
      </c>
      <c r="AD19" s="764">
        <v>2274.6819999999998</v>
      </c>
      <c r="AE19" s="764">
        <v>2293.0120000000002</v>
      </c>
      <c r="AF19" s="764">
        <v>2327.8870000000002</v>
      </c>
      <c r="AG19" s="764">
        <v>2336.1350000000002</v>
      </c>
      <c r="AH19" s="764">
        <v>2341.2840000000001</v>
      </c>
      <c r="AI19" s="764">
        <v>2347.8310000000001</v>
      </c>
      <c r="AJ19" s="764">
        <v>2355.4110000000001</v>
      </c>
      <c r="AK19" s="764">
        <v>2360.357</v>
      </c>
      <c r="AL19" s="764">
        <v>2369.0650000000001</v>
      </c>
      <c r="AM19" s="764">
        <v>2381.797</v>
      </c>
      <c r="AN19" s="764">
        <v>2395.0419999999999</v>
      </c>
      <c r="AO19" s="764">
        <v>2410.3440000000001</v>
      </c>
      <c r="AP19" s="764">
        <v>2428.681</v>
      </c>
      <c r="AQ19" s="764">
        <v>2449.9879999999998</v>
      </c>
      <c r="AR19" s="764">
        <v>2471.8960000000002</v>
      </c>
      <c r="AS19" s="764">
        <v>2494.4969999999998</v>
      </c>
      <c r="AT19" s="764">
        <v>2518.3040000000001</v>
      </c>
      <c r="AU19" s="764">
        <v>2543.165</v>
      </c>
      <c r="AV19" s="764">
        <v>2566.799</v>
      </c>
      <c r="AW19" s="764">
        <v>2593.9140000000002</v>
      </c>
      <c r="AX19" s="764">
        <v>2617.5129999999999</v>
      </c>
      <c r="AY19" s="764">
        <v>2641.62</v>
      </c>
      <c r="AZ19" s="764">
        <v>2666.7429999999999</v>
      </c>
    </row>
    <row r="20" spans="1:52">
      <c r="A20" s="781" t="s">
        <v>542</v>
      </c>
      <c r="B20" s="780" t="s">
        <v>10</v>
      </c>
      <c r="C20" s="764">
        <v>1962.0129999999999</v>
      </c>
      <c r="D20" s="764">
        <v>2043.242</v>
      </c>
      <c r="E20" s="764">
        <v>2150.0909999999999</v>
      </c>
      <c r="F20" s="764">
        <v>2224.2049999999999</v>
      </c>
      <c r="G20" s="764">
        <v>2235.7600000000002</v>
      </c>
      <c r="H20" s="764">
        <v>2187.5819999999999</v>
      </c>
      <c r="I20" s="764">
        <v>2390.808</v>
      </c>
      <c r="J20" s="764">
        <v>2180.6149999999998</v>
      </c>
      <c r="K20" s="764">
        <v>2429.7159999999999</v>
      </c>
      <c r="L20" s="764">
        <v>2313.0569999999998</v>
      </c>
      <c r="M20" s="764">
        <v>2547.6129999999998</v>
      </c>
      <c r="N20" s="764">
        <v>2574.8809999999999</v>
      </c>
      <c r="O20" s="764">
        <v>2458.77</v>
      </c>
      <c r="P20" s="764">
        <v>2527.4569999999999</v>
      </c>
      <c r="Q20" s="764">
        <v>2545.9560000000001</v>
      </c>
      <c r="R20" s="764">
        <v>2466.7979999999998</v>
      </c>
      <c r="S20" s="764">
        <v>2524.9830000000002</v>
      </c>
      <c r="T20" s="764">
        <v>2524.942</v>
      </c>
      <c r="U20" s="764">
        <v>2560.4259999999999</v>
      </c>
      <c r="V20" s="764">
        <v>2447.9789999999998</v>
      </c>
      <c r="W20" s="764">
        <v>2749.79</v>
      </c>
      <c r="X20" s="764">
        <v>2834.625</v>
      </c>
      <c r="Y20" s="764">
        <v>2899.636</v>
      </c>
      <c r="Z20" s="764">
        <v>2710.8629999999998</v>
      </c>
      <c r="AA20" s="764">
        <v>2649.683</v>
      </c>
      <c r="AB20" s="764">
        <v>2699.6849999999999</v>
      </c>
      <c r="AC20" s="764">
        <v>2712.3040000000001</v>
      </c>
      <c r="AD20" s="764">
        <v>2362.6669999999999</v>
      </c>
      <c r="AE20" s="764">
        <v>2361.174</v>
      </c>
      <c r="AF20" s="764">
        <v>2393.4459999999999</v>
      </c>
      <c r="AG20" s="764">
        <v>2399.9989999999998</v>
      </c>
      <c r="AH20" s="764">
        <v>2404.069</v>
      </c>
      <c r="AI20" s="764">
        <v>2409.7080000000001</v>
      </c>
      <c r="AJ20" s="764">
        <v>2417.1559999999999</v>
      </c>
      <c r="AK20" s="764">
        <v>2422.5360000000001</v>
      </c>
      <c r="AL20" s="764">
        <v>2431.308</v>
      </c>
      <c r="AM20" s="764">
        <v>2443.8760000000002</v>
      </c>
      <c r="AN20" s="764">
        <v>2457.0079999999998</v>
      </c>
      <c r="AO20" s="764">
        <v>2472.06</v>
      </c>
      <c r="AP20" s="764">
        <v>2490.0700000000002</v>
      </c>
      <c r="AQ20" s="764">
        <v>2510.721</v>
      </c>
      <c r="AR20" s="764">
        <v>2532.0230000000001</v>
      </c>
      <c r="AS20" s="764">
        <v>2554.0540000000001</v>
      </c>
      <c r="AT20" s="764">
        <v>2577.3319999999999</v>
      </c>
      <c r="AU20" s="764">
        <v>2601.665</v>
      </c>
      <c r="AV20" s="764">
        <v>2625.1010000000001</v>
      </c>
      <c r="AW20" s="764">
        <v>2651.8069999999998</v>
      </c>
      <c r="AX20" s="764">
        <v>2675.3719999999998</v>
      </c>
      <c r="AY20" s="764">
        <v>2699.4760000000001</v>
      </c>
      <c r="AZ20" s="764">
        <v>2724.7460000000001</v>
      </c>
    </row>
    <row r="21" spans="1:52">
      <c r="A21" s="781" t="s">
        <v>542</v>
      </c>
      <c r="B21" s="780" t="s">
        <v>11</v>
      </c>
      <c r="C21" s="764">
        <v>2119.0770000000002</v>
      </c>
      <c r="D21" s="764">
        <v>2222.7600000000002</v>
      </c>
      <c r="E21" s="764">
        <v>2336.6190000000001</v>
      </c>
      <c r="F21" s="764">
        <v>2400.864</v>
      </c>
      <c r="G21" s="764">
        <v>2424.4259999999999</v>
      </c>
      <c r="H21" s="764">
        <v>2348.38</v>
      </c>
      <c r="I21" s="764">
        <v>2604.0709999999999</v>
      </c>
      <c r="J21" s="764">
        <v>2286.0859999999998</v>
      </c>
      <c r="K21" s="764">
        <v>2619</v>
      </c>
      <c r="L21" s="764">
        <v>2424.8220000000001</v>
      </c>
      <c r="M21" s="764">
        <v>2662.1979999999999</v>
      </c>
      <c r="N21" s="764">
        <v>2694.5709999999999</v>
      </c>
      <c r="O21" s="764">
        <v>2544.857</v>
      </c>
      <c r="P21" s="764">
        <v>2618.788</v>
      </c>
      <c r="Q21" s="764">
        <v>2647.7449999999999</v>
      </c>
      <c r="R21" s="764">
        <v>2617.7130000000002</v>
      </c>
      <c r="S21" s="764">
        <v>2675.3739999999998</v>
      </c>
      <c r="T21" s="764">
        <v>2661.741</v>
      </c>
      <c r="U21" s="764">
        <v>2688.11</v>
      </c>
      <c r="V21" s="764">
        <v>2505.0549999999998</v>
      </c>
      <c r="W21" s="764">
        <v>2755.6990000000001</v>
      </c>
      <c r="X21" s="764">
        <v>2908.8020000000001</v>
      </c>
      <c r="Y21" s="764">
        <v>2955.7579999999998</v>
      </c>
      <c r="Z21" s="764">
        <v>2754.9369999999999</v>
      </c>
      <c r="AA21" s="764">
        <v>2684.473</v>
      </c>
      <c r="AB21" s="764">
        <v>2735.806</v>
      </c>
      <c r="AC21" s="764">
        <v>2797.5010000000002</v>
      </c>
      <c r="AD21" s="764">
        <v>2389.4090000000001</v>
      </c>
      <c r="AE21" s="764">
        <v>2375.0659999999998</v>
      </c>
      <c r="AF21" s="764">
        <v>2403.6210000000001</v>
      </c>
      <c r="AG21" s="764">
        <v>2409.107</v>
      </c>
      <c r="AH21" s="764">
        <v>2412.4389999999999</v>
      </c>
      <c r="AI21" s="764">
        <v>2417.576</v>
      </c>
      <c r="AJ21" s="764">
        <v>2426.33</v>
      </c>
      <c r="AK21" s="764">
        <v>2433.12</v>
      </c>
      <c r="AL21" s="764">
        <v>2443.2440000000001</v>
      </c>
      <c r="AM21" s="764">
        <v>2457.125</v>
      </c>
      <c r="AN21" s="764">
        <v>2471.5909999999999</v>
      </c>
      <c r="AO21" s="764">
        <v>2487.9870000000001</v>
      </c>
      <c r="AP21" s="764">
        <v>2507.2800000000002</v>
      </c>
      <c r="AQ21" s="764">
        <v>2529.1770000000001</v>
      </c>
      <c r="AR21" s="764">
        <v>2551.799</v>
      </c>
      <c r="AS21" s="764">
        <v>2575.2289999999998</v>
      </c>
      <c r="AT21" s="764">
        <v>2599.9070000000002</v>
      </c>
      <c r="AU21" s="764">
        <v>2625.6489999999999</v>
      </c>
      <c r="AV21" s="764">
        <v>2650.65</v>
      </c>
      <c r="AW21" s="764">
        <v>2678.9270000000001</v>
      </c>
      <c r="AX21" s="764">
        <v>2704.163</v>
      </c>
      <c r="AY21" s="764">
        <v>2729.9520000000002</v>
      </c>
      <c r="AZ21" s="764">
        <v>2756.9870000000001</v>
      </c>
    </row>
    <row r="22" spans="1:52">
      <c r="A22" s="781" t="s">
        <v>542</v>
      </c>
      <c r="B22" s="780" t="s">
        <v>12</v>
      </c>
      <c r="C22" s="764">
        <v>2239.6390000000001</v>
      </c>
      <c r="D22" s="764">
        <v>2323.288</v>
      </c>
      <c r="E22" s="764">
        <v>2463.645</v>
      </c>
      <c r="F22" s="764">
        <v>2514.1410000000001</v>
      </c>
      <c r="G22" s="764">
        <v>2568.413</v>
      </c>
      <c r="H22" s="764">
        <v>2488.2629999999999</v>
      </c>
      <c r="I22" s="764">
        <v>2731.0790000000002</v>
      </c>
      <c r="J22" s="764">
        <v>2327.578</v>
      </c>
      <c r="K22" s="764">
        <v>2803.4160000000002</v>
      </c>
      <c r="L22" s="764">
        <v>2520.8020000000001</v>
      </c>
      <c r="M22" s="764">
        <v>2792.3339999999998</v>
      </c>
      <c r="N22" s="764">
        <v>2824.2530000000002</v>
      </c>
      <c r="O22" s="764">
        <v>2732.4810000000002</v>
      </c>
      <c r="P22" s="764">
        <v>2731.8240000000001</v>
      </c>
      <c r="Q22" s="764">
        <v>2807.125</v>
      </c>
      <c r="R22" s="764">
        <v>2804.8580000000002</v>
      </c>
      <c r="S22" s="764">
        <v>2852.0830000000001</v>
      </c>
      <c r="T22" s="764">
        <v>2884.6309999999999</v>
      </c>
      <c r="U22" s="764">
        <v>2856.5680000000002</v>
      </c>
      <c r="V22" s="764">
        <v>2640.5349999999999</v>
      </c>
      <c r="W22" s="764">
        <v>2992.7330000000002</v>
      </c>
      <c r="X22" s="764">
        <v>3111.09</v>
      </c>
      <c r="Y22" s="764">
        <v>3101.1889999999999</v>
      </c>
      <c r="Z22" s="764">
        <v>2922.107</v>
      </c>
      <c r="AA22" s="764">
        <v>2787.576</v>
      </c>
      <c r="AB22" s="764">
        <v>2867.681</v>
      </c>
      <c r="AC22" s="764">
        <v>2927.0309999999999</v>
      </c>
      <c r="AD22" s="764">
        <v>2547.0720000000001</v>
      </c>
      <c r="AE22" s="764">
        <v>2511.5889999999999</v>
      </c>
      <c r="AF22" s="764">
        <v>2528.7240000000002</v>
      </c>
      <c r="AG22" s="764">
        <v>2535.846</v>
      </c>
      <c r="AH22" s="764">
        <v>2540.7310000000002</v>
      </c>
      <c r="AI22" s="764">
        <v>2547.3710000000001</v>
      </c>
      <c r="AJ22" s="764">
        <v>2557.4679999999998</v>
      </c>
      <c r="AK22" s="764">
        <v>2565.3679999999999</v>
      </c>
      <c r="AL22" s="764">
        <v>2576.643</v>
      </c>
      <c r="AM22" s="764">
        <v>2591.8420000000001</v>
      </c>
      <c r="AN22" s="764">
        <v>2607.6669999999999</v>
      </c>
      <c r="AO22" s="764">
        <v>2625.5569999999998</v>
      </c>
      <c r="AP22" s="764">
        <v>2646.5140000000001</v>
      </c>
      <c r="AQ22" s="764">
        <v>2670.3809999999999</v>
      </c>
      <c r="AR22" s="764">
        <v>2695.13</v>
      </c>
      <c r="AS22" s="764">
        <v>2720.848</v>
      </c>
      <c r="AT22" s="764">
        <v>2747.922</v>
      </c>
      <c r="AU22" s="764">
        <v>2776.223</v>
      </c>
      <c r="AV22" s="764">
        <v>2803.857</v>
      </c>
      <c r="AW22" s="764">
        <v>2834.9319999999998</v>
      </c>
      <c r="AX22" s="764">
        <v>2862.8939999999998</v>
      </c>
      <c r="AY22" s="764">
        <v>2891.451</v>
      </c>
      <c r="AZ22" s="764">
        <v>2921.4270000000001</v>
      </c>
    </row>
    <row r="23" spans="1:52">
      <c r="A23" s="781" t="s">
        <v>542</v>
      </c>
      <c r="B23" s="780" t="s">
        <v>13</v>
      </c>
      <c r="C23" s="764">
        <v>2155.5729999999999</v>
      </c>
      <c r="D23" s="764">
        <v>2236.232</v>
      </c>
      <c r="E23" s="764">
        <v>2371.3020000000001</v>
      </c>
      <c r="F23" s="764">
        <v>2424.607</v>
      </c>
      <c r="G23" s="764">
        <v>2476.0509999999999</v>
      </c>
      <c r="H23" s="764">
        <v>2401.4140000000002</v>
      </c>
      <c r="I23" s="764">
        <v>2631.32</v>
      </c>
      <c r="J23" s="764">
        <v>2260.7159999999999</v>
      </c>
      <c r="K23" s="764">
        <v>2702.2860000000001</v>
      </c>
      <c r="L23" s="764">
        <v>2450.953</v>
      </c>
      <c r="M23" s="764">
        <v>2720.5169999999998</v>
      </c>
      <c r="N23" s="764">
        <v>2751.9850000000001</v>
      </c>
      <c r="O23" s="764">
        <v>2667.5549999999998</v>
      </c>
      <c r="P23" s="764">
        <v>2669.11</v>
      </c>
      <c r="Q23" s="764">
        <v>2735.6979999999999</v>
      </c>
      <c r="R23" s="764">
        <v>2712.5810000000001</v>
      </c>
      <c r="S23" s="764">
        <v>2755.8159999999998</v>
      </c>
      <c r="T23" s="764">
        <v>2797.1019999999999</v>
      </c>
      <c r="U23" s="764">
        <v>2775.0830000000001</v>
      </c>
      <c r="V23" s="764">
        <v>2584.0569999999998</v>
      </c>
      <c r="W23" s="764">
        <v>2993.3380000000002</v>
      </c>
      <c r="X23" s="764">
        <v>3107.6990000000001</v>
      </c>
      <c r="Y23" s="764">
        <v>3105.1950000000002</v>
      </c>
      <c r="Z23" s="764">
        <v>2927.502</v>
      </c>
      <c r="AA23" s="764">
        <v>2805.1550000000002</v>
      </c>
      <c r="AB23" s="764">
        <v>2882.83</v>
      </c>
      <c r="AC23" s="764">
        <v>2929.502</v>
      </c>
      <c r="AD23" s="764">
        <v>2554.5349999999999</v>
      </c>
      <c r="AE23" s="764">
        <v>2521.94</v>
      </c>
      <c r="AF23" s="764">
        <v>2541.08</v>
      </c>
      <c r="AG23" s="764">
        <v>2546.8780000000002</v>
      </c>
      <c r="AH23" s="764">
        <v>2550.7220000000002</v>
      </c>
      <c r="AI23" s="764">
        <v>2556.5100000000002</v>
      </c>
      <c r="AJ23" s="764">
        <v>2565.8620000000001</v>
      </c>
      <c r="AK23" s="764">
        <v>2573.212</v>
      </c>
      <c r="AL23" s="764">
        <v>2584.0250000000001</v>
      </c>
      <c r="AM23" s="764">
        <v>2598.8380000000002</v>
      </c>
      <c r="AN23" s="764">
        <v>2614.3670000000002</v>
      </c>
      <c r="AO23" s="764">
        <v>2632.0410000000002</v>
      </c>
      <c r="AP23" s="764">
        <v>2652.8330000000001</v>
      </c>
      <c r="AQ23" s="764">
        <v>2676.5940000000001</v>
      </c>
      <c r="AR23" s="764">
        <v>2701.279</v>
      </c>
      <c r="AS23" s="764">
        <v>2726.9589999999998</v>
      </c>
      <c r="AT23" s="764">
        <v>2754.0140000000001</v>
      </c>
      <c r="AU23" s="764">
        <v>2782.3319999999999</v>
      </c>
      <c r="AV23" s="764">
        <v>2810.07</v>
      </c>
      <c r="AW23" s="764">
        <v>2841.2370000000001</v>
      </c>
      <c r="AX23" s="764">
        <v>2869.4189999999999</v>
      </c>
      <c r="AY23" s="764">
        <v>2898.241</v>
      </c>
      <c r="AZ23" s="764">
        <v>2928.49</v>
      </c>
    </row>
    <row r="24" spans="1:52">
      <c r="A24" s="781" t="s">
        <v>542</v>
      </c>
      <c r="B24" s="780" t="s">
        <v>14</v>
      </c>
      <c r="C24" s="764">
        <v>1917.508</v>
      </c>
      <c r="D24" s="764">
        <v>1975.211</v>
      </c>
      <c r="E24" s="764">
        <v>2090.73</v>
      </c>
      <c r="F24" s="764">
        <v>2162.6559999999999</v>
      </c>
      <c r="G24" s="764">
        <v>2188.962</v>
      </c>
      <c r="H24" s="764">
        <v>2153.989</v>
      </c>
      <c r="I24" s="764">
        <v>2316.0830000000001</v>
      </c>
      <c r="J24" s="764">
        <v>2120.3490000000002</v>
      </c>
      <c r="K24" s="764">
        <v>2397.3150000000001</v>
      </c>
      <c r="L24" s="764">
        <v>2290.6750000000002</v>
      </c>
      <c r="M24" s="764">
        <v>2550.8820000000001</v>
      </c>
      <c r="N24" s="764">
        <v>2574.79</v>
      </c>
      <c r="O24" s="764">
        <v>2521.2240000000002</v>
      </c>
      <c r="P24" s="764">
        <v>2542.1129999999998</v>
      </c>
      <c r="Q24" s="764">
        <v>2580.8029999999999</v>
      </c>
      <c r="R24" s="764">
        <v>2464.7199999999998</v>
      </c>
      <c r="S24" s="764">
        <v>2513.7130000000002</v>
      </c>
      <c r="T24" s="764">
        <v>2552.7489999999998</v>
      </c>
      <c r="U24" s="764">
        <v>2559.855</v>
      </c>
      <c r="V24" s="764">
        <v>2490.2179999999998</v>
      </c>
      <c r="W24" s="764">
        <v>2750.4920000000002</v>
      </c>
      <c r="X24" s="764">
        <v>2847.65</v>
      </c>
      <c r="Y24" s="764">
        <v>2881.145</v>
      </c>
      <c r="Z24" s="764">
        <v>2712.538</v>
      </c>
      <c r="AA24" s="764">
        <v>2648.6350000000002</v>
      </c>
      <c r="AB24" s="764">
        <v>2700.7550000000001</v>
      </c>
      <c r="AC24" s="764">
        <v>2688.9609999999998</v>
      </c>
      <c r="AD24" s="764">
        <v>2381.893</v>
      </c>
      <c r="AE24" s="764">
        <v>2374.6930000000002</v>
      </c>
      <c r="AF24" s="764">
        <v>2399.741</v>
      </c>
      <c r="AG24" s="764">
        <v>2405.7240000000002</v>
      </c>
      <c r="AH24" s="764">
        <v>2409.5329999999999</v>
      </c>
      <c r="AI24" s="764">
        <v>2415.3649999999998</v>
      </c>
      <c r="AJ24" s="764">
        <v>2425.2429999999999</v>
      </c>
      <c r="AK24" s="764">
        <v>2433.0210000000002</v>
      </c>
      <c r="AL24" s="764">
        <v>2445.2130000000002</v>
      </c>
      <c r="AM24" s="764">
        <v>2461.5169999999998</v>
      </c>
      <c r="AN24" s="764">
        <v>2478.4580000000001</v>
      </c>
      <c r="AO24" s="764">
        <v>2497.5169999999998</v>
      </c>
      <c r="AP24" s="764">
        <v>2519.7890000000002</v>
      </c>
      <c r="AQ24" s="764">
        <v>2544.9929999999999</v>
      </c>
      <c r="AR24" s="764">
        <v>2570.9520000000002</v>
      </c>
      <c r="AS24" s="764">
        <v>2597.759</v>
      </c>
      <c r="AT24" s="764">
        <v>2625.9279999999999</v>
      </c>
      <c r="AU24" s="764">
        <v>2655.2620000000002</v>
      </c>
      <c r="AV24" s="764">
        <v>2683.7170000000001</v>
      </c>
      <c r="AW24" s="764">
        <v>2715.7150000000001</v>
      </c>
      <c r="AX24" s="764">
        <v>2744.3969999999999</v>
      </c>
      <c r="AY24" s="764">
        <v>2773.6759999999999</v>
      </c>
      <c r="AZ24" s="764">
        <v>2804.277</v>
      </c>
    </row>
    <row r="25" spans="1:52">
      <c r="A25" s="781" t="s">
        <v>542</v>
      </c>
      <c r="B25" s="780" t="s">
        <v>15</v>
      </c>
      <c r="C25" s="764">
        <v>1862.829</v>
      </c>
      <c r="D25" s="764">
        <v>1911.4469999999999</v>
      </c>
      <c r="E25" s="764">
        <v>2013.9090000000001</v>
      </c>
      <c r="F25" s="764">
        <v>2112.9009999999998</v>
      </c>
      <c r="G25" s="764">
        <v>2103.39</v>
      </c>
      <c r="H25" s="764">
        <v>2102.605</v>
      </c>
      <c r="I25" s="764">
        <v>2221.6990000000001</v>
      </c>
      <c r="J25" s="764">
        <v>2193.8159999999998</v>
      </c>
      <c r="K25" s="764">
        <v>2313.7280000000001</v>
      </c>
      <c r="L25" s="764">
        <v>2333.326</v>
      </c>
      <c r="M25" s="764">
        <v>2596.991</v>
      </c>
      <c r="N25" s="764">
        <v>2616.4699999999998</v>
      </c>
      <c r="O25" s="764">
        <v>2561.8139999999999</v>
      </c>
      <c r="P25" s="764">
        <v>2620.7620000000002</v>
      </c>
      <c r="Q25" s="764">
        <v>2624.9319999999998</v>
      </c>
      <c r="R25" s="764">
        <v>2430.4780000000001</v>
      </c>
      <c r="S25" s="764">
        <v>2493.0819999999999</v>
      </c>
      <c r="T25" s="764">
        <v>2526.3139999999999</v>
      </c>
      <c r="U25" s="764">
        <v>2578.4780000000001</v>
      </c>
      <c r="V25" s="764">
        <v>2602.8969999999999</v>
      </c>
      <c r="W25" s="764">
        <v>2740.614</v>
      </c>
      <c r="X25" s="764">
        <v>2824.9450000000002</v>
      </c>
      <c r="Y25" s="764">
        <v>2901.7919999999999</v>
      </c>
      <c r="Z25" s="764">
        <v>2725.4870000000001</v>
      </c>
      <c r="AA25" s="764">
        <v>2702.2620000000002</v>
      </c>
      <c r="AB25" s="764">
        <v>2745.5659999999998</v>
      </c>
      <c r="AC25" s="764">
        <v>2682.15</v>
      </c>
      <c r="AD25" s="764">
        <v>2410.3220000000001</v>
      </c>
      <c r="AE25" s="764">
        <v>2423.4810000000002</v>
      </c>
      <c r="AF25" s="764">
        <v>2453.6239999999998</v>
      </c>
      <c r="AG25" s="764">
        <v>2462.1619999999998</v>
      </c>
      <c r="AH25" s="764">
        <v>2468.143</v>
      </c>
      <c r="AI25" s="764">
        <v>2475.9780000000001</v>
      </c>
      <c r="AJ25" s="764">
        <v>2487.3710000000001</v>
      </c>
      <c r="AK25" s="764">
        <v>2496.27</v>
      </c>
      <c r="AL25" s="764">
        <v>2509.915</v>
      </c>
      <c r="AM25" s="764">
        <v>2527.8510000000001</v>
      </c>
      <c r="AN25" s="764">
        <v>2546.2860000000001</v>
      </c>
      <c r="AO25" s="764">
        <v>2566.8380000000002</v>
      </c>
      <c r="AP25" s="764">
        <v>2590.712</v>
      </c>
      <c r="AQ25" s="764">
        <v>2617.5949999999998</v>
      </c>
      <c r="AR25" s="764">
        <v>2645.0569999999998</v>
      </c>
      <c r="AS25" s="764">
        <v>2673.23</v>
      </c>
      <c r="AT25" s="764">
        <v>2702.759</v>
      </c>
      <c r="AU25" s="764">
        <v>2733.384</v>
      </c>
      <c r="AV25" s="764">
        <v>2762.848</v>
      </c>
      <c r="AW25" s="764">
        <v>2796.0230000000001</v>
      </c>
      <c r="AX25" s="764">
        <v>2825.4569999999999</v>
      </c>
      <c r="AY25" s="764">
        <v>2855.4479999999999</v>
      </c>
      <c r="AZ25" s="764">
        <v>2886.6840000000002</v>
      </c>
    </row>
    <row r="26" spans="1:52">
      <c r="A26" s="781" t="s">
        <v>542</v>
      </c>
      <c r="B26" s="780" t="s">
        <v>16</v>
      </c>
      <c r="C26" s="764">
        <v>2008.9839999999999</v>
      </c>
      <c r="D26" s="764">
        <v>2033.4090000000001</v>
      </c>
      <c r="E26" s="764">
        <v>2140.723</v>
      </c>
      <c r="F26" s="764">
        <v>2272.9989999999998</v>
      </c>
      <c r="G26" s="764">
        <v>2233.7730000000001</v>
      </c>
      <c r="H26" s="764">
        <v>2274.8029999999999</v>
      </c>
      <c r="I26" s="764">
        <v>2344.0039999999999</v>
      </c>
      <c r="J26" s="764">
        <v>2476.2739999999999</v>
      </c>
      <c r="K26" s="764">
        <v>2487.375</v>
      </c>
      <c r="L26" s="764">
        <v>2594.4160000000002</v>
      </c>
      <c r="M26" s="764">
        <v>2878.056</v>
      </c>
      <c r="N26" s="764">
        <v>2891.5219999999999</v>
      </c>
      <c r="O26" s="764">
        <v>2849.28</v>
      </c>
      <c r="P26" s="764">
        <v>2927.223</v>
      </c>
      <c r="Q26" s="764">
        <v>2921.192</v>
      </c>
      <c r="R26" s="764">
        <v>2672.0590000000002</v>
      </c>
      <c r="S26" s="764">
        <v>2764.174</v>
      </c>
      <c r="T26" s="764">
        <v>2790.5859999999998</v>
      </c>
      <c r="U26" s="764">
        <v>2876.8240000000001</v>
      </c>
      <c r="V26" s="764">
        <v>2982.8960000000002</v>
      </c>
      <c r="W26" s="764">
        <v>2832.2910000000002</v>
      </c>
      <c r="X26" s="764">
        <v>2909.645</v>
      </c>
      <c r="Y26" s="764">
        <v>3021.2310000000002</v>
      </c>
      <c r="Z26" s="764">
        <v>2847.39</v>
      </c>
      <c r="AA26" s="764">
        <v>2833.6080000000002</v>
      </c>
      <c r="AB26" s="764">
        <v>2878.4670000000001</v>
      </c>
      <c r="AC26" s="764">
        <v>2760.3760000000002</v>
      </c>
      <c r="AD26" s="764">
        <v>2527.011</v>
      </c>
      <c r="AE26" s="764">
        <v>2555.5120000000002</v>
      </c>
      <c r="AF26" s="764">
        <v>2588.5</v>
      </c>
      <c r="AG26" s="764">
        <v>2598.36</v>
      </c>
      <c r="AH26" s="764">
        <v>2605.5479999999998</v>
      </c>
      <c r="AI26" s="764">
        <v>2614.556</v>
      </c>
      <c r="AJ26" s="764">
        <v>2626.931</v>
      </c>
      <c r="AK26" s="764">
        <v>2636.4029999999998</v>
      </c>
      <c r="AL26" s="764">
        <v>2651.0630000000001</v>
      </c>
      <c r="AM26" s="764">
        <v>2670.3069999999998</v>
      </c>
      <c r="AN26" s="764">
        <v>2689.8910000000001</v>
      </c>
      <c r="AO26" s="764">
        <v>2711.6750000000002</v>
      </c>
      <c r="AP26" s="764">
        <v>2736.9920000000002</v>
      </c>
      <c r="AQ26" s="764">
        <v>2765.605</v>
      </c>
      <c r="AR26" s="764">
        <v>2794.703</v>
      </c>
      <c r="AS26" s="764">
        <v>2824.4369999999999</v>
      </c>
      <c r="AT26" s="764">
        <v>2855.5309999999999</v>
      </c>
      <c r="AU26" s="764">
        <v>2887.7579999999998</v>
      </c>
      <c r="AV26" s="764">
        <v>2918.5940000000001</v>
      </c>
      <c r="AW26" s="764">
        <v>2953.3470000000002</v>
      </c>
      <c r="AX26" s="764">
        <v>2983.933</v>
      </c>
      <c r="AY26" s="764">
        <v>3015.0419999999999</v>
      </c>
      <c r="AZ26" s="764">
        <v>3047.395</v>
      </c>
    </row>
    <row r="27" spans="1:52">
      <c r="A27" s="781" t="s">
        <v>542</v>
      </c>
      <c r="B27" s="780" t="s">
        <v>17</v>
      </c>
      <c r="C27" s="764">
        <v>2255.0279999999998</v>
      </c>
      <c r="D27" s="764">
        <v>2258.5129999999999</v>
      </c>
      <c r="E27" s="764">
        <v>2376.3710000000001</v>
      </c>
      <c r="F27" s="764">
        <v>2542.9</v>
      </c>
      <c r="G27" s="764">
        <v>2472.42</v>
      </c>
      <c r="H27" s="764">
        <v>2550.902</v>
      </c>
      <c r="I27" s="764">
        <v>2579.498</v>
      </c>
      <c r="J27" s="764">
        <v>2862.0990000000002</v>
      </c>
      <c r="K27" s="764">
        <v>2795.6689999999999</v>
      </c>
      <c r="L27" s="764">
        <v>2946.6579999999999</v>
      </c>
      <c r="M27" s="764">
        <v>3257.8760000000002</v>
      </c>
      <c r="N27" s="764">
        <v>3265.9540000000002</v>
      </c>
      <c r="O27" s="764">
        <v>3223.991</v>
      </c>
      <c r="P27" s="764">
        <v>3318.2170000000001</v>
      </c>
      <c r="Q27" s="764">
        <v>3309.6909999999998</v>
      </c>
      <c r="R27" s="764">
        <v>3042.3040000000001</v>
      </c>
      <c r="S27" s="764">
        <v>3170.3319999999999</v>
      </c>
      <c r="T27" s="764">
        <v>3184.9229999999998</v>
      </c>
      <c r="U27" s="764">
        <v>3305.9920000000002</v>
      </c>
      <c r="V27" s="764">
        <v>3457.83</v>
      </c>
      <c r="W27" s="764">
        <v>2954.22</v>
      </c>
      <c r="X27" s="764">
        <v>3021.5320000000002</v>
      </c>
      <c r="Y27" s="764">
        <v>3157.8890000000001</v>
      </c>
      <c r="Z27" s="764">
        <v>2981.3620000000001</v>
      </c>
      <c r="AA27" s="764">
        <v>2965.114</v>
      </c>
      <c r="AB27" s="764">
        <v>3015.0790000000002</v>
      </c>
      <c r="AC27" s="764">
        <v>2863.5030000000002</v>
      </c>
      <c r="AD27" s="764">
        <v>2652.491</v>
      </c>
      <c r="AE27" s="764">
        <v>2692.42</v>
      </c>
      <c r="AF27" s="764">
        <v>2725.855</v>
      </c>
      <c r="AG27" s="764">
        <v>2739.5940000000001</v>
      </c>
      <c r="AH27" s="764">
        <v>2750.654</v>
      </c>
      <c r="AI27" s="764">
        <v>2763.319</v>
      </c>
      <c r="AJ27" s="764">
        <v>2778.9140000000002</v>
      </c>
      <c r="AK27" s="764">
        <v>2791.1460000000002</v>
      </c>
      <c r="AL27" s="764">
        <v>2808.826</v>
      </c>
      <c r="AM27" s="764">
        <v>2831.1439999999998</v>
      </c>
      <c r="AN27" s="764">
        <v>2853.6149999999998</v>
      </c>
      <c r="AO27" s="764">
        <v>2878.3470000000002</v>
      </c>
      <c r="AP27" s="764">
        <v>2906.58</v>
      </c>
      <c r="AQ27" s="764">
        <v>2938.53</v>
      </c>
      <c r="AR27" s="764">
        <v>2970.8710000000001</v>
      </c>
      <c r="AS27" s="764">
        <v>3003.759</v>
      </c>
      <c r="AT27" s="764">
        <v>3037.9209999999998</v>
      </c>
      <c r="AU27" s="764">
        <v>3073.2979999999998</v>
      </c>
      <c r="AV27" s="764">
        <v>3107.11</v>
      </c>
      <c r="AW27" s="764">
        <v>3144.86</v>
      </c>
      <c r="AX27" s="764">
        <v>3178.2669999999998</v>
      </c>
      <c r="AY27" s="764">
        <v>3212.163</v>
      </c>
      <c r="AZ27" s="764">
        <v>3247.2220000000002</v>
      </c>
    </row>
    <row r="28" spans="1:52">
      <c r="A28" s="780" t="s">
        <v>4</v>
      </c>
      <c r="B28" s="780"/>
      <c r="C28" s="764"/>
      <c r="D28" s="764"/>
      <c r="E28" s="764"/>
      <c r="F28" s="764"/>
      <c r="G28" s="764"/>
      <c r="H28" s="764"/>
      <c r="I28" s="764"/>
      <c r="J28" s="764"/>
      <c r="K28" s="764"/>
      <c r="L28" s="764"/>
      <c r="M28" s="764"/>
      <c r="N28" s="764"/>
      <c r="O28" s="764"/>
      <c r="P28" s="764"/>
      <c r="Q28" s="764"/>
      <c r="R28" s="764"/>
      <c r="S28" s="764"/>
      <c r="T28" s="764"/>
      <c r="U28" s="764"/>
      <c r="V28" s="764"/>
      <c r="W28" s="764"/>
      <c r="X28" s="764"/>
      <c r="Y28" s="764"/>
      <c r="Z28" s="764"/>
      <c r="AA28" s="764"/>
      <c r="AB28" s="764"/>
      <c r="AC28" s="764"/>
      <c r="AD28" s="764"/>
      <c r="AE28" s="764"/>
      <c r="AF28" s="764"/>
      <c r="AG28" s="764"/>
      <c r="AH28" s="764"/>
      <c r="AI28" s="764"/>
      <c r="AJ28" s="764"/>
      <c r="AK28" s="764"/>
      <c r="AL28" s="764"/>
      <c r="AM28" s="764"/>
      <c r="AN28" s="764"/>
      <c r="AO28" s="764"/>
      <c r="AP28" s="764"/>
      <c r="AQ28" s="764"/>
      <c r="AR28" s="764"/>
      <c r="AS28" s="764"/>
      <c r="AT28" s="764"/>
      <c r="AU28" s="764"/>
      <c r="AV28" s="764"/>
      <c r="AW28" s="764"/>
      <c r="AX28" s="764"/>
      <c r="AY28" s="764"/>
      <c r="AZ28" s="764"/>
    </row>
    <row r="29" spans="1:52">
      <c r="A29" s="781" t="s">
        <v>935</v>
      </c>
      <c r="B29" s="780"/>
      <c r="C29" s="764">
        <v>1986</v>
      </c>
      <c r="D29" s="764">
        <v>1987</v>
      </c>
      <c r="E29" s="764">
        <v>1988</v>
      </c>
      <c r="F29" s="764">
        <v>1989</v>
      </c>
      <c r="G29" s="764">
        <v>1990</v>
      </c>
      <c r="H29" s="764">
        <v>1991</v>
      </c>
      <c r="I29" s="764">
        <v>1992</v>
      </c>
      <c r="J29" s="764">
        <v>1993</v>
      </c>
      <c r="K29" s="764">
        <v>1994</v>
      </c>
      <c r="L29" s="764">
        <v>1995</v>
      </c>
      <c r="M29" s="764">
        <v>1996</v>
      </c>
      <c r="N29" s="764">
        <v>1997</v>
      </c>
      <c r="O29" s="764">
        <v>1998</v>
      </c>
      <c r="P29" s="764">
        <v>1999</v>
      </c>
      <c r="Q29" s="764">
        <v>2000</v>
      </c>
      <c r="R29" s="764">
        <v>2001</v>
      </c>
      <c r="S29" s="764">
        <v>2002</v>
      </c>
      <c r="T29" s="764">
        <v>2003</v>
      </c>
      <c r="U29" s="764">
        <v>2004</v>
      </c>
      <c r="V29" s="764">
        <v>2005</v>
      </c>
      <c r="W29" s="764">
        <v>2006</v>
      </c>
      <c r="X29" s="764">
        <v>2007</v>
      </c>
      <c r="Y29" s="764">
        <v>2008</v>
      </c>
      <c r="Z29" s="764">
        <v>2009</v>
      </c>
      <c r="AA29" s="764">
        <v>2010</v>
      </c>
      <c r="AB29" s="764">
        <v>2011</v>
      </c>
      <c r="AC29" s="764">
        <v>2012</v>
      </c>
      <c r="AD29" s="764">
        <v>2013</v>
      </c>
      <c r="AE29" s="764">
        <v>2014</v>
      </c>
      <c r="AF29" s="764">
        <v>2015</v>
      </c>
      <c r="AG29" s="764">
        <v>2016</v>
      </c>
      <c r="AH29" s="764">
        <v>2017</v>
      </c>
      <c r="AI29" s="764">
        <v>2018</v>
      </c>
      <c r="AJ29" s="764">
        <v>2019</v>
      </c>
      <c r="AK29" s="764">
        <v>2020</v>
      </c>
      <c r="AL29" s="764">
        <v>2021</v>
      </c>
      <c r="AM29" s="764">
        <v>2022</v>
      </c>
      <c r="AN29" s="764">
        <v>2023</v>
      </c>
      <c r="AO29" s="764">
        <v>2024</v>
      </c>
      <c r="AP29" s="764">
        <v>2025</v>
      </c>
      <c r="AQ29" s="764">
        <v>2026</v>
      </c>
      <c r="AR29" s="764">
        <v>2027</v>
      </c>
      <c r="AS29" s="764">
        <v>2028</v>
      </c>
      <c r="AT29" s="764">
        <v>2029</v>
      </c>
      <c r="AU29" s="764">
        <v>2030</v>
      </c>
      <c r="AV29" s="764">
        <v>2031</v>
      </c>
      <c r="AW29" s="764">
        <v>2032</v>
      </c>
      <c r="AX29" s="764">
        <v>2033</v>
      </c>
      <c r="AY29" s="764">
        <v>2034</v>
      </c>
      <c r="AZ29" s="764">
        <v>2035</v>
      </c>
    </row>
    <row r="30" spans="1:52">
      <c r="A30" s="781" t="s">
        <v>542</v>
      </c>
      <c r="B30" s="780" t="s">
        <v>63</v>
      </c>
      <c r="C30" s="764">
        <v>3182.96</v>
      </c>
      <c r="D30" s="764">
        <v>3252.01</v>
      </c>
      <c r="E30" s="764">
        <v>3423</v>
      </c>
      <c r="F30" s="764">
        <v>3584.24</v>
      </c>
      <c r="G30" s="764">
        <v>3565.95</v>
      </c>
      <c r="H30" s="764">
        <v>3574.31</v>
      </c>
      <c r="I30" s="764">
        <v>3764.97</v>
      </c>
      <c r="J30" s="764">
        <v>3707.86</v>
      </c>
      <c r="K30" s="764">
        <v>3937.37</v>
      </c>
      <c r="L30" s="764">
        <v>3886.28</v>
      </c>
      <c r="M30" s="764">
        <v>4737.63</v>
      </c>
      <c r="N30" s="764">
        <v>4451</v>
      </c>
      <c r="O30" s="764">
        <v>4631.9799999999996</v>
      </c>
      <c r="P30" s="764">
        <v>3955.6</v>
      </c>
      <c r="Q30" s="764">
        <v>4106.22</v>
      </c>
      <c r="R30" s="764">
        <v>4242.87</v>
      </c>
      <c r="S30" s="764">
        <v>4051.61</v>
      </c>
      <c r="T30" s="764">
        <v>4148.549</v>
      </c>
      <c r="U30" s="764">
        <v>4693.75</v>
      </c>
      <c r="V30" s="764">
        <v>4547.0600000000004</v>
      </c>
      <c r="W30" s="764">
        <v>4338.2700000000004</v>
      </c>
      <c r="X30" s="764">
        <v>4549.7</v>
      </c>
      <c r="Y30" s="764">
        <v>4772.41</v>
      </c>
      <c r="Z30" s="764">
        <v>4801.6210000000001</v>
      </c>
      <c r="AA30" s="764">
        <v>4417.53</v>
      </c>
      <c r="AB30" s="764">
        <v>4280.3599999999997</v>
      </c>
      <c r="AC30" s="764">
        <v>4008.4</v>
      </c>
      <c r="AD30" s="764">
        <v>3715.37</v>
      </c>
      <c r="AE30" s="764">
        <v>3773.489</v>
      </c>
      <c r="AF30" s="764">
        <v>3828.1260000000002</v>
      </c>
      <c r="AG30" s="764">
        <v>3847.5729999999999</v>
      </c>
      <c r="AH30" s="764">
        <v>3862.4789999999998</v>
      </c>
      <c r="AI30" s="764">
        <v>3878.8150000000001</v>
      </c>
      <c r="AJ30" s="764">
        <v>3896.337</v>
      </c>
      <c r="AK30" s="764">
        <v>3908.6959999999999</v>
      </c>
      <c r="AL30" s="764">
        <v>3927.837</v>
      </c>
      <c r="AM30" s="764">
        <v>3952.8130000000001</v>
      </c>
      <c r="AN30" s="764">
        <v>3977.7220000000002</v>
      </c>
      <c r="AO30" s="764">
        <v>4005.6529999999998</v>
      </c>
      <c r="AP30" s="764">
        <v>4037.9279999999999</v>
      </c>
      <c r="AQ30" s="764">
        <v>4075.442</v>
      </c>
      <c r="AR30" s="764">
        <v>4113.652</v>
      </c>
      <c r="AS30" s="764">
        <v>4152.6769999999997</v>
      </c>
      <c r="AT30" s="764">
        <v>4193.3900000000003</v>
      </c>
      <c r="AU30" s="764">
        <v>4236.1499999999996</v>
      </c>
      <c r="AV30" s="764">
        <v>4278.4009999999998</v>
      </c>
      <c r="AW30" s="764">
        <v>4325.12</v>
      </c>
      <c r="AX30" s="764">
        <v>4366.5529999999999</v>
      </c>
      <c r="AY30" s="764">
        <v>4408.6540000000005</v>
      </c>
      <c r="AZ30" s="764">
        <v>4452.9740000000002</v>
      </c>
    </row>
    <row r="31" spans="1:52">
      <c r="A31" s="781" t="s">
        <v>542</v>
      </c>
      <c r="B31" s="780" t="s">
        <v>6</v>
      </c>
      <c r="C31" s="764">
        <v>3182.96</v>
      </c>
      <c r="D31" s="764">
        <v>3252.01</v>
      </c>
      <c r="E31" s="764">
        <v>3423</v>
      </c>
      <c r="F31" s="764">
        <v>3584.24</v>
      </c>
      <c r="G31" s="764">
        <v>3565.95</v>
      </c>
      <c r="H31" s="764">
        <v>3574.31</v>
      </c>
      <c r="I31" s="764">
        <v>3764.97</v>
      </c>
      <c r="J31" s="764">
        <v>3707.86</v>
      </c>
      <c r="K31" s="764">
        <v>3937.37</v>
      </c>
      <c r="L31" s="764">
        <v>3886.28</v>
      </c>
      <c r="M31" s="764">
        <v>4714.28</v>
      </c>
      <c r="N31" s="764">
        <v>4451</v>
      </c>
      <c r="O31" s="764">
        <v>4131.71</v>
      </c>
      <c r="P31" s="764">
        <v>3910.97</v>
      </c>
      <c r="Q31" s="764">
        <v>4048.44</v>
      </c>
      <c r="R31" s="764">
        <v>4242.87</v>
      </c>
      <c r="S31" s="764">
        <v>4051.61</v>
      </c>
      <c r="T31" s="764">
        <v>3927.83</v>
      </c>
      <c r="U31" s="764">
        <v>4693.75</v>
      </c>
      <c r="V31" s="764">
        <v>4330.4799999999996</v>
      </c>
      <c r="W31" s="764">
        <v>3823.45</v>
      </c>
      <c r="X31" s="764">
        <v>4549.7</v>
      </c>
      <c r="Y31" s="764">
        <v>4636.84</v>
      </c>
      <c r="Z31" s="764">
        <v>4251.1899999999996</v>
      </c>
      <c r="AA31" s="764">
        <v>3845.31</v>
      </c>
      <c r="AB31" s="764">
        <v>4280.3599999999997</v>
      </c>
      <c r="AC31" s="764">
        <v>4008.4</v>
      </c>
      <c r="AD31" s="764">
        <v>3715.37</v>
      </c>
      <c r="AE31" s="764">
        <v>3773.489</v>
      </c>
      <c r="AF31" s="764">
        <v>3828.1260000000002</v>
      </c>
      <c r="AG31" s="764">
        <v>3847.5729999999999</v>
      </c>
      <c r="AH31" s="764">
        <v>3862.4789999999998</v>
      </c>
      <c r="AI31" s="764">
        <v>3878.8150000000001</v>
      </c>
      <c r="AJ31" s="764">
        <v>3896.337</v>
      </c>
      <c r="AK31" s="764">
        <v>3908.6959999999999</v>
      </c>
      <c r="AL31" s="764">
        <v>3927.837</v>
      </c>
      <c r="AM31" s="764">
        <v>3952.8130000000001</v>
      </c>
      <c r="AN31" s="764">
        <v>3977.7220000000002</v>
      </c>
      <c r="AO31" s="764">
        <v>4005.6529999999998</v>
      </c>
      <c r="AP31" s="764">
        <v>4037.9279999999999</v>
      </c>
      <c r="AQ31" s="764">
        <v>4075.442</v>
      </c>
      <c r="AR31" s="764">
        <v>4113.652</v>
      </c>
      <c r="AS31" s="764">
        <v>4152.6769999999997</v>
      </c>
      <c r="AT31" s="764">
        <v>4193.3900000000003</v>
      </c>
      <c r="AU31" s="764">
        <v>4236.1499999999996</v>
      </c>
      <c r="AV31" s="764">
        <v>4278.4009999999998</v>
      </c>
      <c r="AW31" s="764">
        <v>4325.12</v>
      </c>
      <c r="AX31" s="764">
        <v>4366.5529999999999</v>
      </c>
      <c r="AY31" s="764">
        <v>4408.6540000000005</v>
      </c>
      <c r="AZ31" s="764">
        <v>4452.9740000000002</v>
      </c>
    </row>
    <row r="32" spans="1:52">
      <c r="A32" s="781" t="s">
        <v>542</v>
      </c>
      <c r="B32" s="780" t="s">
        <v>7</v>
      </c>
      <c r="C32" s="764">
        <v>3170.56</v>
      </c>
      <c r="D32" s="764">
        <v>3239.34</v>
      </c>
      <c r="E32" s="764">
        <v>3409.67</v>
      </c>
      <c r="F32" s="764">
        <v>3570.28</v>
      </c>
      <c r="G32" s="764">
        <v>3552.07</v>
      </c>
      <c r="H32" s="764">
        <v>3560.39</v>
      </c>
      <c r="I32" s="764">
        <v>3750.31</v>
      </c>
      <c r="J32" s="764">
        <v>3693.41</v>
      </c>
      <c r="K32" s="764">
        <v>3922.04</v>
      </c>
      <c r="L32" s="764">
        <v>3871.14</v>
      </c>
      <c r="M32" s="764">
        <v>4737.63</v>
      </c>
      <c r="N32" s="764">
        <v>4162.08</v>
      </c>
      <c r="O32" s="764">
        <v>3720.54</v>
      </c>
      <c r="P32" s="764">
        <v>3954.57</v>
      </c>
      <c r="Q32" s="764">
        <v>3853.24</v>
      </c>
      <c r="R32" s="764">
        <v>4177.57</v>
      </c>
      <c r="S32" s="764">
        <v>3856.06</v>
      </c>
      <c r="T32" s="764">
        <v>4148.549</v>
      </c>
      <c r="U32" s="764">
        <v>4023.41</v>
      </c>
      <c r="V32" s="764">
        <v>4109.9399999999996</v>
      </c>
      <c r="W32" s="764">
        <v>4242.6000000000004</v>
      </c>
      <c r="X32" s="764">
        <v>4254.99</v>
      </c>
      <c r="Y32" s="764">
        <v>4097.7</v>
      </c>
      <c r="Z32" s="764">
        <v>3931.29</v>
      </c>
      <c r="AA32" s="764">
        <v>3793.67</v>
      </c>
      <c r="AB32" s="764">
        <v>4233.0600000000004</v>
      </c>
      <c r="AC32" s="764">
        <v>3803.59</v>
      </c>
      <c r="AD32" s="764">
        <v>3497.9569999999999</v>
      </c>
      <c r="AE32" s="764">
        <v>3545.35</v>
      </c>
      <c r="AF32" s="764">
        <v>3594.1309999999999</v>
      </c>
      <c r="AG32" s="764">
        <v>3611.2159999999999</v>
      </c>
      <c r="AH32" s="764">
        <v>3623.6350000000002</v>
      </c>
      <c r="AI32" s="764">
        <v>3637.58</v>
      </c>
      <c r="AJ32" s="764">
        <v>3653.799</v>
      </c>
      <c r="AK32" s="764">
        <v>3664.9870000000001</v>
      </c>
      <c r="AL32" s="764">
        <v>3682.5680000000002</v>
      </c>
      <c r="AM32" s="764">
        <v>3706.0790000000002</v>
      </c>
      <c r="AN32" s="764">
        <v>3729.5239999999999</v>
      </c>
      <c r="AO32" s="764">
        <v>3755.7939999999999</v>
      </c>
      <c r="AP32" s="764">
        <v>3786.415</v>
      </c>
      <c r="AQ32" s="764">
        <v>3821.962</v>
      </c>
      <c r="AR32" s="764">
        <v>3858.1320000000001</v>
      </c>
      <c r="AS32" s="764">
        <v>3895.0749999999998</v>
      </c>
      <c r="AT32" s="764">
        <v>3933.81</v>
      </c>
      <c r="AU32" s="764">
        <v>3974.527</v>
      </c>
      <c r="AV32" s="764">
        <v>4014.7190000000001</v>
      </c>
      <c r="AW32" s="764">
        <v>4059.7089999999998</v>
      </c>
      <c r="AX32" s="764">
        <v>4099.0349999999999</v>
      </c>
      <c r="AY32" s="764">
        <v>4139.05</v>
      </c>
      <c r="AZ32" s="764">
        <v>4181.4849999999997</v>
      </c>
    </row>
    <row r="33" spans="1:52">
      <c r="A33" s="781" t="s">
        <v>542</v>
      </c>
      <c r="B33" s="780" t="s">
        <v>8</v>
      </c>
      <c r="C33" s="764">
        <v>2873.06</v>
      </c>
      <c r="D33" s="764">
        <v>2935.39</v>
      </c>
      <c r="E33" s="764">
        <v>3089.73</v>
      </c>
      <c r="F33" s="764">
        <v>3235.27</v>
      </c>
      <c r="G33" s="764">
        <v>3218.77</v>
      </c>
      <c r="H33" s="764">
        <v>3226.31</v>
      </c>
      <c r="I33" s="764">
        <v>3398.41</v>
      </c>
      <c r="J33" s="764">
        <v>3346.85</v>
      </c>
      <c r="K33" s="764">
        <v>3554.02</v>
      </c>
      <c r="L33" s="764">
        <v>3507.9</v>
      </c>
      <c r="M33" s="764">
        <v>3947.06</v>
      </c>
      <c r="N33" s="764">
        <v>3862.61</v>
      </c>
      <c r="O33" s="764">
        <v>3774.37</v>
      </c>
      <c r="P33" s="764">
        <v>3777.58</v>
      </c>
      <c r="Q33" s="764">
        <v>3684.79</v>
      </c>
      <c r="R33" s="764">
        <v>3676.97</v>
      </c>
      <c r="S33" s="764">
        <v>3789.71</v>
      </c>
      <c r="T33" s="764">
        <v>3664.22</v>
      </c>
      <c r="U33" s="764">
        <v>3680.35</v>
      </c>
      <c r="V33" s="764">
        <v>3453.95</v>
      </c>
      <c r="W33" s="764">
        <v>3817.79</v>
      </c>
      <c r="X33" s="764">
        <v>3906.82</v>
      </c>
      <c r="Y33" s="764">
        <v>3884.05</v>
      </c>
      <c r="Z33" s="764">
        <v>4037.87</v>
      </c>
      <c r="AA33" s="764">
        <v>3714.49</v>
      </c>
      <c r="AB33" s="764">
        <v>3713.74</v>
      </c>
      <c r="AC33" s="764">
        <v>3789.43</v>
      </c>
      <c r="AD33" s="764">
        <v>3500.0250000000001</v>
      </c>
      <c r="AE33" s="764">
        <v>3551.8040000000001</v>
      </c>
      <c r="AF33" s="764">
        <v>3602.2910000000002</v>
      </c>
      <c r="AG33" s="764">
        <v>3620.922</v>
      </c>
      <c r="AH33" s="764">
        <v>3634.8229999999999</v>
      </c>
      <c r="AI33" s="764">
        <v>3650.0039999999999</v>
      </c>
      <c r="AJ33" s="764">
        <v>3668.06</v>
      </c>
      <c r="AK33" s="764">
        <v>3680.8510000000001</v>
      </c>
      <c r="AL33" s="764">
        <v>3699.625</v>
      </c>
      <c r="AM33" s="764">
        <v>3724.3209999999999</v>
      </c>
      <c r="AN33" s="764">
        <v>3748.9949999999999</v>
      </c>
      <c r="AO33" s="764">
        <v>3776.4839999999999</v>
      </c>
      <c r="AP33" s="764">
        <v>3808.2809999999999</v>
      </c>
      <c r="AQ33" s="764">
        <v>3845.0210000000002</v>
      </c>
      <c r="AR33" s="764">
        <v>3882.3090000000002</v>
      </c>
      <c r="AS33" s="764">
        <v>3920.3890000000001</v>
      </c>
      <c r="AT33" s="764">
        <v>3960.2510000000002</v>
      </c>
      <c r="AU33" s="764">
        <v>4001.9659999999999</v>
      </c>
      <c r="AV33" s="764">
        <v>4043.1759999999999</v>
      </c>
      <c r="AW33" s="764">
        <v>4089.0259999999998</v>
      </c>
      <c r="AX33" s="764">
        <v>4129.3190000000004</v>
      </c>
      <c r="AY33" s="764">
        <v>4170.2849999999999</v>
      </c>
      <c r="AZ33" s="764">
        <v>4213.527</v>
      </c>
    </row>
    <row r="34" spans="1:52">
      <c r="A34" s="781" t="s">
        <v>542</v>
      </c>
      <c r="B34" s="780" t="s">
        <v>9</v>
      </c>
      <c r="C34" s="764">
        <v>2613.7399999999998</v>
      </c>
      <c r="D34" s="764">
        <v>2670.45</v>
      </c>
      <c r="E34" s="764">
        <v>2810.86</v>
      </c>
      <c r="F34" s="764">
        <v>2943.26</v>
      </c>
      <c r="G34" s="764">
        <v>2928.25</v>
      </c>
      <c r="H34" s="764">
        <v>2935.11</v>
      </c>
      <c r="I34" s="764">
        <v>3091.68</v>
      </c>
      <c r="J34" s="764">
        <v>3044.77</v>
      </c>
      <c r="K34" s="764">
        <v>3233.25</v>
      </c>
      <c r="L34" s="764">
        <v>3191.29</v>
      </c>
      <c r="M34" s="764">
        <v>3316.13</v>
      </c>
      <c r="N34" s="764">
        <v>3594.55</v>
      </c>
      <c r="O34" s="764">
        <v>3404.29</v>
      </c>
      <c r="P34" s="764">
        <v>3555.96</v>
      </c>
      <c r="Q34" s="764">
        <v>3456.51</v>
      </c>
      <c r="R34" s="764">
        <v>3496.1</v>
      </c>
      <c r="S34" s="764">
        <v>3346.15</v>
      </c>
      <c r="T34" s="764">
        <v>3508.78</v>
      </c>
      <c r="U34" s="764">
        <v>3401.58</v>
      </c>
      <c r="V34" s="764">
        <v>3465.25</v>
      </c>
      <c r="W34" s="764">
        <v>3407.47</v>
      </c>
      <c r="X34" s="764">
        <v>3648.99</v>
      </c>
      <c r="Y34" s="764">
        <v>3938.28</v>
      </c>
      <c r="Z34" s="764">
        <v>3449.57</v>
      </c>
      <c r="AA34" s="764">
        <v>3461.01</v>
      </c>
      <c r="AB34" s="764">
        <v>3502.04</v>
      </c>
      <c r="AC34" s="764">
        <v>3331.49</v>
      </c>
      <c r="AD34" s="764">
        <v>3048.95</v>
      </c>
      <c r="AE34" s="764">
        <v>3085.8679999999999</v>
      </c>
      <c r="AF34" s="764">
        <v>3129.828</v>
      </c>
      <c r="AG34" s="764">
        <v>3144.386</v>
      </c>
      <c r="AH34" s="764">
        <v>3155.107</v>
      </c>
      <c r="AI34" s="764">
        <v>3167.1390000000001</v>
      </c>
      <c r="AJ34" s="764">
        <v>3182.654</v>
      </c>
      <c r="AK34" s="764">
        <v>3193.732</v>
      </c>
      <c r="AL34" s="764">
        <v>3209.78</v>
      </c>
      <c r="AM34" s="764">
        <v>3231.0210000000002</v>
      </c>
      <c r="AN34" s="764">
        <v>3252.2339999999999</v>
      </c>
      <c r="AO34" s="764">
        <v>3275.8710000000001</v>
      </c>
      <c r="AP34" s="764">
        <v>3303.3159999999998</v>
      </c>
      <c r="AQ34" s="764">
        <v>3334.9450000000002</v>
      </c>
      <c r="AR34" s="764">
        <v>3367.096</v>
      </c>
      <c r="AS34" s="764">
        <v>3399.9789999999998</v>
      </c>
      <c r="AT34" s="764">
        <v>3434.4459999999999</v>
      </c>
      <c r="AU34" s="764">
        <v>3470.5509999999999</v>
      </c>
      <c r="AV34" s="764">
        <v>3506.2710000000002</v>
      </c>
      <c r="AW34" s="764">
        <v>3546.0810000000001</v>
      </c>
      <c r="AX34" s="764">
        <v>3581.067</v>
      </c>
      <c r="AY34" s="764">
        <v>3616.652</v>
      </c>
      <c r="AZ34" s="764">
        <v>3654.308</v>
      </c>
    </row>
    <row r="35" spans="1:52">
      <c r="A35" s="781" t="s">
        <v>542</v>
      </c>
      <c r="B35" s="780" t="s">
        <v>10</v>
      </c>
      <c r="C35" s="764">
        <v>2350.5300000000002</v>
      </c>
      <c r="D35" s="764">
        <v>2401.52</v>
      </c>
      <c r="E35" s="764">
        <v>2527.79</v>
      </c>
      <c r="F35" s="764">
        <v>2646.87</v>
      </c>
      <c r="G35" s="764">
        <v>2633.36</v>
      </c>
      <c r="H35" s="764">
        <v>2639.53</v>
      </c>
      <c r="I35" s="764">
        <v>2780.33</v>
      </c>
      <c r="J35" s="764">
        <v>2738.15</v>
      </c>
      <c r="K35" s="764">
        <v>2907.65</v>
      </c>
      <c r="L35" s="764">
        <v>2869.91</v>
      </c>
      <c r="M35" s="764">
        <v>3337.51</v>
      </c>
      <c r="N35" s="764">
        <v>3364.45</v>
      </c>
      <c r="O35" s="764">
        <v>3121.38</v>
      </c>
      <c r="P35" s="764">
        <v>3377.94</v>
      </c>
      <c r="Q35" s="764">
        <v>3314.83</v>
      </c>
      <c r="R35" s="764">
        <v>3190.4</v>
      </c>
      <c r="S35" s="764">
        <v>3452.06</v>
      </c>
      <c r="T35" s="764">
        <v>3220.19</v>
      </c>
      <c r="U35" s="764">
        <v>3098.33</v>
      </c>
      <c r="V35" s="764">
        <v>3234.94</v>
      </c>
      <c r="W35" s="764">
        <v>3390.02</v>
      </c>
      <c r="X35" s="764">
        <v>3379.14</v>
      </c>
      <c r="Y35" s="764">
        <v>3481.24</v>
      </c>
      <c r="Z35" s="764">
        <v>3274.27</v>
      </c>
      <c r="AA35" s="764">
        <v>3321.82</v>
      </c>
      <c r="AB35" s="764">
        <v>3161.53</v>
      </c>
      <c r="AC35" s="764">
        <v>3123.92</v>
      </c>
      <c r="AD35" s="764">
        <v>2743.0030000000002</v>
      </c>
      <c r="AE35" s="764">
        <v>2752.43</v>
      </c>
      <c r="AF35" s="764">
        <v>2791.5590000000002</v>
      </c>
      <c r="AG35" s="764">
        <v>2802.13</v>
      </c>
      <c r="AH35" s="764">
        <v>2809.6350000000002</v>
      </c>
      <c r="AI35" s="764">
        <v>2818.5630000000001</v>
      </c>
      <c r="AJ35" s="764">
        <v>2830.9369999999999</v>
      </c>
      <c r="AK35" s="764">
        <v>2839.6889999999999</v>
      </c>
      <c r="AL35" s="764">
        <v>2852.6120000000001</v>
      </c>
      <c r="AM35" s="764">
        <v>2869.9549999999999</v>
      </c>
      <c r="AN35" s="764">
        <v>2887.4270000000001</v>
      </c>
      <c r="AO35" s="764">
        <v>2907.0279999999998</v>
      </c>
      <c r="AP35" s="764">
        <v>2929.9160000000002</v>
      </c>
      <c r="AQ35" s="764">
        <v>2956.1860000000001</v>
      </c>
      <c r="AR35" s="764">
        <v>2983.0459999999998</v>
      </c>
      <c r="AS35" s="764">
        <v>3010.6419999999998</v>
      </c>
      <c r="AT35" s="764">
        <v>3039.6550000000002</v>
      </c>
      <c r="AU35" s="764">
        <v>3070.069</v>
      </c>
      <c r="AV35" s="764">
        <v>3100.1819999999998</v>
      </c>
      <c r="AW35" s="764">
        <v>3133.9609999999998</v>
      </c>
      <c r="AX35" s="764">
        <v>3163.665</v>
      </c>
      <c r="AY35" s="764">
        <v>3193.92</v>
      </c>
      <c r="AZ35" s="764">
        <v>3226.0410000000002</v>
      </c>
    </row>
    <row r="36" spans="1:52">
      <c r="A36" s="781" t="s">
        <v>542</v>
      </c>
      <c r="B36" s="780" t="s">
        <v>11</v>
      </c>
      <c r="C36" s="764">
        <v>2459.69</v>
      </c>
      <c r="D36" s="764">
        <v>2513.06</v>
      </c>
      <c r="E36" s="764">
        <v>2645.19</v>
      </c>
      <c r="F36" s="764">
        <v>2769.79</v>
      </c>
      <c r="G36" s="764">
        <v>2755.66</v>
      </c>
      <c r="H36" s="764">
        <v>2762.12</v>
      </c>
      <c r="I36" s="764">
        <v>2909.46</v>
      </c>
      <c r="J36" s="764">
        <v>2865.32</v>
      </c>
      <c r="K36" s="764">
        <v>3042.69</v>
      </c>
      <c r="L36" s="764">
        <v>3003.2</v>
      </c>
      <c r="M36" s="764">
        <v>3172.89</v>
      </c>
      <c r="N36" s="764">
        <v>3158.56</v>
      </c>
      <c r="O36" s="764">
        <v>3155.76</v>
      </c>
      <c r="P36" s="764">
        <v>3328.68</v>
      </c>
      <c r="Q36" s="764">
        <v>3478.26</v>
      </c>
      <c r="R36" s="764">
        <v>3187.17</v>
      </c>
      <c r="S36" s="764">
        <v>3564.14</v>
      </c>
      <c r="T36" s="764">
        <v>3539.79</v>
      </c>
      <c r="U36" s="764">
        <v>3534.73</v>
      </c>
      <c r="V36" s="764">
        <v>3383.52</v>
      </c>
      <c r="W36" s="764">
        <v>3796.09</v>
      </c>
      <c r="X36" s="764">
        <v>3456.27</v>
      </c>
      <c r="Y36" s="764">
        <v>3884.29</v>
      </c>
      <c r="Z36" s="764">
        <v>3242.45</v>
      </c>
      <c r="AA36" s="764">
        <v>3358.3</v>
      </c>
      <c r="AB36" s="764">
        <v>3203.28</v>
      </c>
      <c r="AC36" s="764">
        <v>3212.19</v>
      </c>
      <c r="AD36" s="764">
        <v>2785.58</v>
      </c>
      <c r="AE36" s="764">
        <v>2768.067</v>
      </c>
      <c r="AF36" s="764">
        <v>2801.627</v>
      </c>
      <c r="AG36" s="764">
        <v>2812.328</v>
      </c>
      <c r="AH36" s="764">
        <v>2820.4769999999999</v>
      </c>
      <c r="AI36" s="764">
        <v>2830.366</v>
      </c>
      <c r="AJ36" s="764">
        <v>2843.8209999999999</v>
      </c>
      <c r="AK36" s="764">
        <v>2853.2779999999998</v>
      </c>
      <c r="AL36" s="764">
        <v>2867.1759999999999</v>
      </c>
      <c r="AM36" s="764">
        <v>2885.4850000000001</v>
      </c>
      <c r="AN36" s="764">
        <v>2904.0329999999999</v>
      </c>
      <c r="AO36" s="764">
        <v>2925.002</v>
      </c>
      <c r="AP36" s="764">
        <v>2949.3649999999998</v>
      </c>
      <c r="AQ36" s="764">
        <v>2977.3159999999998</v>
      </c>
      <c r="AR36" s="764">
        <v>3006.337</v>
      </c>
      <c r="AS36" s="764">
        <v>3036.5140000000001</v>
      </c>
      <c r="AT36" s="764">
        <v>3068.2310000000002</v>
      </c>
      <c r="AU36" s="764">
        <v>3101.5630000000001</v>
      </c>
      <c r="AV36" s="764">
        <v>3134.7260000000001</v>
      </c>
      <c r="AW36" s="764">
        <v>3171.9079999999999</v>
      </c>
      <c r="AX36" s="764">
        <v>3204.9969999999998</v>
      </c>
      <c r="AY36" s="764">
        <v>3238.69</v>
      </c>
      <c r="AZ36" s="764">
        <v>3274.5140000000001</v>
      </c>
    </row>
    <row r="37" spans="1:52">
      <c r="A37" s="781" t="s">
        <v>542</v>
      </c>
      <c r="B37" s="780" t="s">
        <v>12</v>
      </c>
      <c r="C37" s="764">
        <v>2552.96</v>
      </c>
      <c r="D37" s="764">
        <v>2608.35</v>
      </c>
      <c r="E37" s="764">
        <v>2745.5</v>
      </c>
      <c r="F37" s="764">
        <v>2874.82</v>
      </c>
      <c r="G37" s="764">
        <v>2860.15</v>
      </c>
      <c r="H37" s="764">
        <v>2866.86</v>
      </c>
      <c r="I37" s="764">
        <v>3019.78</v>
      </c>
      <c r="J37" s="764">
        <v>2973.97</v>
      </c>
      <c r="K37" s="764">
        <v>3158.06</v>
      </c>
      <c r="L37" s="764">
        <v>3117.08</v>
      </c>
      <c r="M37" s="764">
        <v>3494.92</v>
      </c>
      <c r="N37" s="764">
        <v>3337.05</v>
      </c>
      <c r="O37" s="764">
        <v>3631.05</v>
      </c>
      <c r="P37" s="764">
        <v>3492.94</v>
      </c>
      <c r="Q37" s="764">
        <v>3556.24</v>
      </c>
      <c r="R37" s="764">
        <v>3169.06</v>
      </c>
      <c r="S37" s="764">
        <v>3647.47</v>
      </c>
      <c r="T37" s="764">
        <v>3865.75</v>
      </c>
      <c r="U37" s="764">
        <v>3791.86</v>
      </c>
      <c r="V37" s="764">
        <v>3778.05</v>
      </c>
      <c r="W37" s="764">
        <v>3994.47</v>
      </c>
      <c r="X37" s="764">
        <v>3930.78</v>
      </c>
      <c r="Y37" s="764">
        <v>3879.5</v>
      </c>
      <c r="Z37" s="764">
        <v>3905.85</v>
      </c>
      <c r="AA37" s="764">
        <v>3700.15</v>
      </c>
      <c r="AB37" s="764">
        <v>3511.72</v>
      </c>
      <c r="AC37" s="764">
        <v>3630.7</v>
      </c>
      <c r="AD37" s="764">
        <v>3251.86</v>
      </c>
      <c r="AE37" s="764">
        <v>3159.4969999999998</v>
      </c>
      <c r="AF37" s="764">
        <v>3166.9659999999999</v>
      </c>
      <c r="AG37" s="764">
        <v>3178.0149999999999</v>
      </c>
      <c r="AH37" s="764">
        <v>3186.6950000000002</v>
      </c>
      <c r="AI37" s="764">
        <v>3197.145</v>
      </c>
      <c r="AJ37" s="764">
        <v>3211.2080000000001</v>
      </c>
      <c r="AK37" s="764">
        <v>3221.1570000000002</v>
      </c>
      <c r="AL37" s="764">
        <v>3235.761</v>
      </c>
      <c r="AM37" s="764">
        <v>3255.076</v>
      </c>
      <c r="AN37" s="764">
        <v>3274.7550000000001</v>
      </c>
      <c r="AO37" s="764">
        <v>3297.2280000000001</v>
      </c>
      <c r="AP37" s="764">
        <v>3323.377</v>
      </c>
      <c r="AQ37" s="764">
        <v>3353.7489999999998</v>
      </c>
      <c r="AR37" s="764">
        <v>3385.4090000000001</v>
      </c>
      <c r="AS37" s="764">
        <v>3418.431</v>
      </c>
      <c r="AT37" s="764">
        <v>3453.1370000000002</v>
      </c>
      <c r="AU37" s="764">
        <v>3489.75</v>
      </c>
      <c r="AV37" s="764">
        <v>3526.3359999999998</v>
      </c>
      <c r="AW37" s="764">
        <v>3567.0059999999999</v>
      </c>
      <c r="AX37" s="764">
        <v>3603.7049999999999</v>
      </c>
      <c r="AY37" s="764">
        <v>3641.1060000000002</v>
      </c>
      <c r="AZ37" s="764">
        <v>3680.748</v>
      </c>
    </row>
    <row r="38" spans="1:52" s="4" customFormat="1">
      <c r="A38" s="781" t="s">
        <v>542</v>
      </c>
      <c r="B38" s="780" t="s">
        <v>13</v>
      </c>
      <c r="C38" s="764">
        <v>2465.59</v>
      </c>
      <c r="D38" s="764">
        <v>2519.08</v>
      </c>
      <c r="E38" s="764">
        <v>2651.53</v>
      </c>
      <c r="F38" s="764">
        <v>2776.43</v>
      </c>
      <c r="G38" s="764">
        <v>2762.27</v>
      </c>
      <c r="H38" s="764">
        <v>2768.74</v>
      </c>
      <c r="I38" s="764">
        <v>2916.43</v>
      </c>
      <c r="J38" s="764">
        <v>2872.19</v>
      </c>
      <c r="K38" s="764">
        <v>3049.98</v>
      </c>
      <c r="L38" s="764">
        <v>3010.4</v>
      </c>
      <c r="M38" s="764">
        <v>3384.08</v>
      </c>
      <c r="N38" s="764">
        <v>3380.77</v>
      </c>
      <c r="O38" s="764">
        <v>3496.74</v>
      </c>
      <c r="P38" s="764">
        <v>3435.44</v>
      </c>
      <c r="Q38" s="764">
        <v>3422.41</v>
      </c>
      <c r="R38" s="764">
        <v>3160.21</v>
      </c>
      <c r="S38" s="764">
        <v>3564.57</v>
      </c>
      <c r="T38" s="764">
        <v>3589.53</v>
      </c>
      <c r="U38" s="764">
        <v>3812.44</v>
      </c>
      <c r="V38" s="764">
        <v>3730.3890000000001</v>
      </c>
      <c r="W38" s="764">
        <v>3580.86</v>
      </c>
      <c r="X38" s="764">
        <v>3670.39</v>
      </c>
      <c r="Y38" s="764">
        <v>3915.67</v>
      </c>
      <c r="Z38" s="764">
        <v>3663.98</v>
      </c>
      <c r="AA38" s="764">
        <v>3740.68</v>
      </c>
      <c r="AB38" s="764">
        <v>3624.26</v>
      </c>
      <c r="AC38" s="764">
        <v>3702.89</v>
      </c>
      <c r="AD38" s="764">
        <v>3329.989</v>
      </c>
      <c r="AE38" s="764">
        <v>3228.4560000000001</v>
      </c>
      <c r="AF38" s="764">
        <v>3233.056</v>
      </c>
      <c r="AG38" s="764">
        <v>3242.9859999999999</v>
      </c>
      <c r="AH38" s="764">
        <v>3250.8649999999998</v>
      </c>
      <c r="AI38" s="764">
        <v>3260.5590000000002</v>
      </c>
      <c r="AJ38" s="764">
        <v>3273.8560000000002</v>
      </c>
      <c r="AK38" s="764">
        <v>3283.2730000000001</v>
      </c>
      <c r="AL38" s="764">
        <v>3297.29</v>
      </c>
      <c r="AM38" s="764">
        <v>3316.0309999999999</v>
      </c>
      <c r="AN38" s="764">
        <v>3335.2139999999999</v>
      </c>
      <c r="AO38" s="764">
        <v>3357.1869999999999</v>
      </c>
      <c r="AP38" s="764">
        <v>3382.9279999999999</v>
      </c>
      <c r="AQ38" s="764">
        <v>3412.8150000000001</v>
      </c>
      <c r="AR38" s="764">
        <v>3444.002</v>
      </c>
      <c r="AS38" s="764">
        <v>3476.5929999999998</v>
      </c>
      <c r="AT38" s="764">
        <v>3510.9140000000002</v>
      </c>
      <c r="AU38" s="764">
        <v>3547.127</v>
      </c>
      <c r="AV38" s="764">
        <v>3583.3739999999998</v>
      </c>
      <c r="AW38" s="764">
        <v>3623.625</v>
      </c>
      <c r="AX38" s="764">
        <v>3660.04</v>
      </c>
      <c r="AY38" s="764">
        <v>3697.1790000000001</v>
      </c>
      <c r="AZ38" s="764">
        <v>3736.5740000000001</v>
      </c>
    </row>
    <row r="39" spans="1:52">
      <c r="A39" s="781" t="s">
        <v>542</v>
      </c>
      <c r="B39" s="780" t="s">
        <v>14</v>
      </c>
      <c r="C39" s="764">
        <v>2341.23</v>
      </c>
      <c r="D39" s="764">
        <v>2392.02</v>
      </c>
      <c r="E39" s="764">
        <v>2517.8000000000002</v>
      </c>
      <c r="F39" s="764">
        <v>2636.4</v>
      </c>
      <c r="G39" s="764">
        <v>2622.95</v>
      </c>
      <c r="H39" s="764">
        <v>2629.09</v>
      </c>
      <c r="I39" s="764">
        <v>2769.34</v>
      </c>
      <c r="J39" s="764">
        <v>2727.32</v>
      </c>
      <c r="K39" s="764">
        <v>2896.15</v>
      </c>
      <c r="L39" s="764">
        <v>2858.56</v>
      </c>
      <c r="M39" s="764">
        <v>3207.26</v>
      </c>
      <c r="N39" s="764">
        <v>3155.76</v>
      </c>
      <c r="O39" s="764">
        <v>3388.96</v>
      </c>
      <c r="P39" s="764">
        <v>3271.57</v>
      </c>
      <c r="Q39" s="764">
        <v>3165.95</v>
      </c>
      <c r="R39" s="764">
        <v>2889.34</v>
      </c>
      <c r="S39" s="764">
        <v>3162.25</v>
      </c>
      <c r="T39" s="764">
        <v>3547</v>
      </c>
      <c r="U39" s="764">
        <v>3207.94</v>
      </c>
      <c r="V39" s="764">
        <v>3280.4</v>
      </c>
      <c r="W39" s="764">
        <v>3363.69</v>
      </c>
      <c r="X39" s="764">
        <v>3340.63</v>
      </c>
      <c r="Y39" s="764">
        <v>3349.78</v>
      </c>
      <c r="Z39" s="764">
        <v>3310.11</v>
      </c>
      <c r="AA39" s="764">
        <v>3224.91</v>
      </c>
      <c r="AB39" s="764">
        <v>3455.05</v>
      </c>
      <c r="AC39" s="764">
        <v>3230.18</v>
      </c>
      <c r="AD39" s="764">
        <v>2868.1570000000002</v>
      </c>
      <c r="AE39" s="764">
        <v>2854.6579999999999</v>
      </c>
      <c r="AF39" s="764">
        <v>2885.7809999999999</v>
      </c>
      <c r="AG39" s="764">
        <v>2897.8580000000002</v>
      </c>
      <c r="AH39" s="764">
        <v>2906.3519999999999</v>
      </c>
      <c r="AI39" s="764">
        <v>2916.614</v>
      </c>
      <c r="AJ39" s="764">
        <v>2931.1469999999999</v>
      </c>
      <c r="AK39" s="764">
        <v>2941.1260000000002</v>
      </c>
      <c r="AL39" s="764">
        <v>2956.248</v>
      </c>
      <c r="AM39" s="764">
        <v>2976.5729999999999</v>
      </c>
      <c r="AN39" s="764">
        <v>2997.0210000000002</v>
      </c>
      <c r="AO39" s="764">
        <v>3020.0940000000001</v>
      </c>
      <c r="AP39" s="764">
        <v>3047.0720000000001</v>
      </c>
      <c r="AQ39" s="764">
        <v>3078.0740000000001</v>
      </c>
      <c r="AR39" s="764">
        <v>3110.0479999999998</v>
      </c>
      <c r="AS39" s="764">
        <v>3143.0650000000001</v>
      </c>
      <c r="AT39" s="764">
        <v>3177.855</v>
      </c>
      <c r="AU39" s="764">
        <v>3214.4369999999999</v>
      </c>
      <c r="AV39" s="764">
        <v>3250.6979999999999</v>
      </c>
      <c r="AW39" s="764">
        <v>3291.652</v>
      </c>
      <c r="AX39" s="764">
        <v>3327.5</v>
      </c>
      <c r="AY39" s="764">
        <v>3364.0230000000001</v>
      </c>
      <c r="AZ39" s="764">
        <v>3402.9630000000002</v>
      </c>
    </row>
    <row r="40" spans="1:52">
      <c r="A40" s="781" t="s">
        <v>542</v>
      </c>
      <c r="B40" s="780" t="s">
        <v>15</v>
      </c>
      <c r="C40" s="764">
        <v>2776.19</v>
      </c>
      <c r="D40" s="764">
        <v>2836.42</v>
      </c>
      <c r="E40" s="764">
        <v>2985.56</v>
      </c>
      <c r="F40" s="764">
        <v>3126.19</v>
      </c>
      <c r="G40" s="764">
        <v>3110.24</v>
      </c>
      <c r="H40" s="764">
        <v>3117.53</v>
      </c>
      <c r="I40" s="764">
        <v>3283.83</v>
      </c>
      <c r="J40" s="764">
        <v>3234.01</v>
      </c>
      <c r="K40" s="764">
        <v>3434.2</v>
      </c>
      <c r="L40" s="764">
        <v>3389.63</v>
      </c>
      <c r="M40" s="764">
        <v>3493.34</v>
      </c>
      <c r="N40" s="764">
        <v>3530.77</v>
      </c>
      <c r="O40" s="764">
        <v>3468.03</v>
      </c>
      <c r="P40" s="764">
        <v>3473.77</v>
      </c>
      <c r="Q40" s="764">
        <v>3447.25</v>
      </c>
      <c r="R40" s="764">
        <v>3266.51</v>
      </c>
      <c r="S40" s="764">
        <v>3877.38</v>
      </c>
      <c r="T40" s="764">
        <v>3696.85</v>
      </c>
      <c r="U40" s="764">
        <v>3481.48</v>
      </c>
      <c r="V40" s="764">
        <v>3367.7</v>
      </c>
      <c r="W40" s="764">
        <v>3884.21</v>
      </c>
      <c r="X40" s="764">
        <v>3613.13</v>
      </c>
      <c r="Y40" s="764">
        <v>3558.59</v>
      </c>
      <c r="Z40" s="764">
        <v>3420.16</v>
      </c>
      <c r="AA40" s="764">
        <v>3268.87</v>
      </c>
      <c r="AB40" s="764">
        <v>3384.04</v>
      </c>
      <c r="AC40" s="764">
        <v>3282.57</v>
      </c>
      <c r="AD40" s="764">
        <v>2983.9659999999999</v>
      </c>
      <c r="AE40" s="764">
        <v>3014.5390000000002</v>
      </c>
      <c r="AF40" s="764">
        <v>3058.0419999999999</v>
      </c>
      <c r="AG40" s="764">
        <v>3073.7429999999999</v>
      </c>
      <c r="AH40" s="764">
        <v>3084.3980000000001</v>
      </c>
      <c r="AI40" s="764">
        <v>3096.645</v>
      </c>
      <c r="AJ40" s="764">
        <v>3112.8470000000002</v>
      </c>
      <c r="AK40" s="764">
        <v>3123.788</v>
      </c>
      <c r="AL40" s="764">
        <v>3140.95</v>
      </c>
      <c r="AM40" s="764">
        <v>3163.9380000000001</v>
      </c>
      <c r="AN40" s="764">
        <v>3186.8719999999998</v>
      </c>
      <c r="AO40" s="764">
        <v>3212.4450000000002</v>
      </c>
      <c r="AP40" s="764">
        <v>3242.0169999999998</v>
      </c>
      <c r="AQ40" s="764">
        <v>3276.2179999999998</v>
      </c>
      <c r="AR40" s="764">
        <v>3310.9589999999998</v>
      </c>
      <c r="AS40" s="764">
        <v>3346.4540000000002</v>
      </c>
      <c r="AT40" s="764">
        <v>3383.7379999999998</v>
      </c>
      <c r="AU40" s="764">
        <v>3422.7220000000002</v>
      </c>
      <c r="AV40" s="764">
        <v>3461.221</v>
      </c>
      <c r="AW40" s="764">
        <v>3504.616</v>
      </c>
      <c r="AX40" s="764">
        <v>3542.1190000000001</v>
      </c>
      <c r="AY40" s="764">
        <v>3580.2660000000001</v>
      </c>
      <c r="AZ40" s="764">
        <v>3620.74</v>
      </c>
    </row>
    <row r="41" spans="1:52">
      <c r="A41" s="781" t="s">
        <v>542</v>
      </c>
      <c r="B41" s="780" t="s">
        <v>16</v>
      </c>
      <c r="C41" s="764">
        <v>2891.6489999999999</v>
      </c>
      <c r="D41" s="764">
        <v>2954.38</v>
      </c>
      <c r="E41" s="764">
        <v>3109.73</v>
      </c>
      <c r="F41" s="764">
        <v>3256.21</v>
      </c>
      <c r="G41" s="764">
        <v>3239.6</v>
      </c>
      <c r="H41" s="764">
        <v>3247.19</v>
      </c>
      <c r="I41" s="764">
        <v>3420.4</v>
      </c>
      <c r="J41" s="764">
        <v>3368.51</v>
      </c>
      <c r="K41" s="764">
        <v>3577.03</v>
      </c>
      <c r="L41" s="764">
        <v>3530.6</v>
      </c>
      <c r="M41" s="764">
        <v>3722.76</v>
      </c>
      <c r="N41" s="764">
        <v>3630.9090000000001</v>
      </c>
      <c r="O41" s="764">
        <v>3589.71</v>
      </c>
      <c r="P41" s="764">
        <v>3629.41</v>
      </c>
      <c r="Q41" s="764">
        <v>3973.29</v>
      </c>
      <c r="R41" s="764">
        <v>3668.12</v>
      </c>
      <c r="S41" s="764">
        <v>3788.87</v>
      </c>
      <c r="T41" s="764">
        <v>3950.49</v>
      </c>
      <c r="U41" s="764">
        <v>4057.86</v>
      </c>
      <c r="V41" s="764">
        <v>4091.81</v>
      </c>
      <c r="W41" s="764">
        <v>4338.2700000000004</v>
      </c>
      <c r="X41" s="764">
        <v>4100.5200000000004</v>
      </c>
      <c r="Y41" s="764">
        <v>3735.12</v>
      </c>
      <c r="Z41" s="764">
        <v>3504.86</v>
      </c>
      <c r="AA41" s="764">
        <v>4417.53</v>
      </c>
      <c r="AB41" s="764">
        <v>3659.12</v>
      </c>
      <c r="AC41" s="764">
        <v>3574.15</v>
      </c>
      <c r="AD41" s="764">
        <v>3281.261</v>
      </c>
      <c r="AE41" s="764">
        <v>3323.34</v>
      </c>
      <c r="AF41" s="764">
        <v>3370.0920000000001</v>
      </c>
      <c r="AG41" s="764">
        <v>3385.489</v>
      </c>
      <c r="AH41" s="764">
        <v>3396.91</v>
      </c>
      <c r="AI41" s="764">
        <v>3409.9349999999999</v>
      </c>
      <c r="AJ41" s="764">
        <v>3425.7489999999998</v>
      </c>
      <c r="AK41" s="764">
        <v>3437.0749999999998</v>
      </c>
      <c r="AL41" s="764">
        <v>3454.5140000000001</v>
      </c>
      <c r="AM41" s="764">
        <v>3477.415</v>
      </c>
      <c r="AN41" s="764">
        <v>3500.317</v>
      </c>
      <c r="AO41" s="764">
        <v>3525.8330000000001</v>
      </c>
      <c r="AP41" s="764">
        <v>3555.5010000000002</v>
      </c>
      <c r="AQ41" s="764">
        <v>3589.5680000000002</v>
      </c>
      <c r="AR41" s="764">
        <v>3624.3209999999999</v>
      </c>
      <c r="AS41" s="764">
        <v>3659.8829999999998</v>
      </c>
      <c r="AT41" s="764">
        <v>3697.1460000000002</v>
      </c>
      <c r="AU41" s="764">
        <v>3736.2260000000001</v>
      </c>
      <c r="AV41" s="764">
        <v>3774.873</v>
      </c>
      <c r="AW41" s="764">
        <v>3817.9479999999999</v>
      </c>
      <c r="AX41" s="764">
        <v>3855.9169999999999</v>
      </c>
      <c r="AY41" s="764">
        <v>3894.52</v>
      </c>
      <c r="AZ41" s="764">
        <v>3935.4360000000001</v>
      </c>
    </row>
    <row r="42" spans="1:52">
      <c r="A42" s="781" t="s">
        <v>542</v>
      </c>
      <c r="B42" s="780" t="s">
        <v>17</v>
      </c>
      <c r="C42" s="764">
        <v>3070.3</v>
      </c>
      <c r="D42" s="764">
        <v>3136.9</v>
      </c>
      <c r="E42" s="764">
        <v>3301.84</v>
      </c>
      <c r="F42" s="764">
        <v>3457.37</v>
      </c>
      <c r="G42" s="764">
        <v>3439.73</v>
      </c>
      <c r="H42" s="764">
        <v>3447.79</v>
      </c>
      <c r="I42" s="764">
        <v>3631.71</v>
      </c>
      <c r="J42" s="764">
        <v>3576.61</v>
      </c>
      <c r="K42" s="764">
        <v>3798.01</v>
      </c>
      <c r="L42" s="764">
        <v>3748.72</v>
      </c>
      <c r="M42" s="764">
        <v>4133.9799999999996</v>
      </c>
      <c r="N42" s="764">
        <v>3988.68</v>
      </c>
      <c r="O42" s="764">
        <v>4631.9799999999996</v>
      </c>
      <c r="P42" s="764">
        <v>3955.6</v>
      </c>
      <c r="Q42" s="764">
        <v>4106.22</v>
      </c>
      <c r="R42" s="764">
        <v>3767.12</v>
      </c>
      <c r="S42" s="764">
        <v>3792.65</v>
      </c>
      <c r="T42" s="764">
        <v>4128.451</v>
      </c>
      <c r="U42" s="764">
        <v>3991.5</v>
      </c>
      <c r="V42" s="764">
        <v>4547.0600000000004</v>
      </c>
      <c r="W42" s="764">
        <v>4142.1499999999996</v>
      </c>
      <c r="X42" s="764">
        <v>4220.93</v>
      </c>
      <c r="Y42" s="764">
        <v>4772.41</v>
      </c>
      <c r="Z42" s="764">
        <v>4801.6210000000001</v>
      </c>
      <c r="AA42" s="764">
        <v>4056.52</v>
      </c>
      <c r="AB42" s="764">
        <v>4140.47</v>
      </c>
      <c r="AC42" s="764">
        <v>3891.98</v>
      </c>
      <c r="AD42" s="764">
        <v>3623.203</v>
      </c>
      <c r="AE42" s="764">
        <v>3683.1489999999999</v>
      </c>
      <c r="AF42" s="764">
        <v>3736.0059999999999</v>
      </c>
      <c r="AG42" s="764">
        <v>3756.0990000000002</v>
      </c>
      <c r="AH42" s="764">
        <v>3771.6129999999998</v>
      </c>
      <c r="AI42" s="764">
        <v>3788.5450000000001</v>
      </c>
      <c r="AJ42" s="764">
        <v>3807.4340000000002</v>
      </c>
      <c r="AK42" s="764">
        <v>3820.87</v>
      </c>
      <c r="AL42" s="764">
        <v>3841.163</v>
      </c>
      <c r="AM42" s="764">
        <v>3867.5509999999999</v>
      </c>
      <c r="AN42" s="764">
        <v>3893.7530000000002</v>
      </c>
      <c r="AO42" s="764">
        <v>3922.864</v>
      </c>
      <c r="AP42" s="764">
        <v>3956.3310000000001</v>
      </c>
      <c r="AQ42" s="764">
        <v>3995.1239999999998</v>
      </c>
      <c r="AR42" s="764">
        <v>4034.3789999999999</v>
      </c>
      <c r="AS42" s="764">
        <v>4074.335</v>
      </c>
      <c r="AT42" s="764">
        <v>4116.0749999999998</v>
      </c>
      <c r="AU42" s="764">
        <v>4159.7550000000001</v>
      </c>
      <c r="AV42" s="764">
        <v>4202.9369999999999</v>
      </c>
      <c r="AW42" s="764">
        <v>4250.8119999999999</v>
      </c>
      <c r="AX42" s="764">
        <v>4292.92</v>
      </c>
      <c r="AY42" s="764">
        <v>4335.7</v>
      </c>
      <c r="AZ42" s="764">
        <v>4380.7809999999999</v>
      </c>
    </row>
    <row r="43" spans="1:52">
      <c r="A43" s="780" t="s">
        <v>4</v>
      </c>
      <c r="B43" s="780"/>
      <c r="C43" s="764"/>
      <c r="D43" s="764"/>
      <c r="E43" s="764"/>
      <c r="F43" s="764"/>
      <c r="G43" s="764"/>
      <c r="H43" s="764"/>
      <c r="I43" s="764"/>
      <c r="J43" s="764"/>
      <c r="K43" s="764"/>
      <c r="L43" s="764"/>
      <c r="M43" s="764"/>
      <c r="N43" s="764"/>
      <c r="O43" s="764"/>
      <c r="P43" s="764"/>
      <c r="Q43" s="764"/>
      <c r="R43" s="764"/>
      <c r="S43" s="764"/>
      <c r="T43" s="764"/>
      <c r="U43" s="764"/>
      <c r="V43" s="764"/>
      <c r="W43" s="764"/>
      <c r="X43" s="764"/>
      <c r="Y43" s="764"/>
      <c r="Z43" s="764"/>
      <c r="AA43" s="764"/>
      <c r="AB43" s="764"/>
      <c r="AC43" s="764"/>
      <c r="AD43" s="764"/>
      <c r="AE43" s="764"/>
      <c r="AF43" s="764"/>
      <c r="AG43" s="764"/>
      <c r="AH43" s="764"/>
      <c r="AI43" s="764"/>
      <c r="AJ43" s="764"/>
      <c r="AK43" s="764"/>
      <c r="AL43" s="764"/>
      <c r="AM43" s="764"/>
      <c r="AN43" s="764"/>
      <c r="AO43" s="764"/>
      <c r="AP43" s="764"/>
      <c r="AQ43" s="764"/>
      <c r="AR43" s="764"/>
      <c r="AS43" s="764"/>
      <c r="AT43" s="764"/>
      <c r="AU43" s="764"/>
      <c r="AV43" s="764"/>
      <c r="AW43" s="764"/>
      <c r="AX43" s="764"/>
      <c r="AY43" s="764"/>
      <c r="AZ43" s="764"/>
    </row>
    <row r="44" spans="1:52">
      <c r="A44" s="781" t="s">
        <v>936</v>
      </c>
      <c r="B44" s="780"/>
      <c r="C44" s="764">
        <v>1986</v>
      </c>
      <c r="D44" s="764">
        <v>1987</v>
      </c>
      <c r="E44" s="764">
        <v>1988</v>
      </c>
      <c r="F44" s="764">
        <v>1989</v>
      </c>
      <c r="G44" s="764">
        <v>1990</v>
      </c>
      <c r="H44" s="764">
        <v>1991</v>
      </c>
      <c r="I44" s="764">
        <v>1992</v>
      </c>
      <c r="J44" s="764">
        <v>1993</v>
      </c>
      <c r="K44" s="764">
        <v>1994</v>
      </c>
      <c r="L44" s="764">
        <v>1995</v>
      </c>
      <c r="M44" s="764">
        <v>1996</v>
      </c>
      <c r="N44" s="764">
        <v>1997</v>
      </c>
      <c r="O44" s="764">
        <v>1998</v>
      </c>
      <c r="P44" s="764">
        <v>1999</v>
      </c>
      <c r="Q44" s="764">
        <v>2000</v>
      </c>
      <c r="R44" s="764">
        <v>2001</v>
      </c>
      <c r="S44" s="764">
        <v>2002</v>
      </c>
      <c r="T44" s="764">
        <v>2003</v>
      </c>
      <c r="U44" s="764">
        <v>2004</v>
      </c>
      <c r="V44" s="764">
        <v>2005</v>
      </c>
      <c r="W44" s="764">
        <v>2006</v>
      </c>
      <c r="X44" s="764">
        <v>2007</v>
      </c>
      <c r="Y44" s="764">
        <v>2008</v>
      </c>
      <c r="Z44" s="764">
        <v>2009</v>
      </c>
      <c r="AA44" s="764">
        <v>2010</v>
      </c>
      <c r="AB44" s="764">
        <v>2011</v>
      </c>
      <c r="AC44" s="764">
        <v>2012</v>
      </c>
      <c r="AD44" s="764">
        <v>2013</v>
      </c>
      <c r="AE44" s="764">
        <v>2014</v>
      </c>
      <c r="AF44" s="764">
        <v>2015</v>
      </c>
      <c r="AG44" s="764">
        <v>2016</v>
      </c>
      <c r="AH44" s="764">
        <v>2017</v>
      </c>
      <c r="AI44" s="764">
        <v>2018</v>
      </c>
      <c r="AJ44" s="764">
        <v>2019</v>
      </c>
      <c r="AK44" s="764">
        <v>2020</v>
      </c>
      <c r="AL44" s="764">
        <v>2021</v>
      </c>
      <c r="AM44" s="764">
        <v>2022</v>
      </c>
      <c r="AN44" s="764">
        <v>2023</v>
      </c>
      <c r="AO44" s="764">
        <v>2024</v>
      </c>
      <c r="AP44" s="764">
        <v>2025</v>
      </c>
      <c r="AQ44" s="764">
        <v>2026</v>
      </c>
      <c r="AR44" s="764">
        <v>2027</v>
      </c>
      <c r="AS44" s="764">
        <v>2028</v>
      </c>
      <c r="AT44" s="764">
        <v>2029</v>
      </c>
      <c r="AU44" s="764">
        <v>2030</v>
      </c>
      <c r="AV44" s="764">
        <v>2031</v>
      </c>
      <c r="AW44" s="764">
        <v>2032</v>
      </c>
      <c r="AX44" s="764">
        <v>2033</v>
      </c>
      <c r="AY44" s="764">
        <v>2034</v>
      </c>
      <c r="AZ44" s="764">
        <v>2035</v>
      </c>
    </row>
    <row r="45" spans="1:52">
      <c r="A45" s="781" t="s">
        <v>542</v>
      </c>
      <c r="B45" s="780" t="s">
        <v>63</v>
      </c>
      <c r="C45" s="764">
        <v>1458.92</v>
      </c>
      <c r="D45" s="764">
        <v>1490.57</v>
      </c>
      <c r="E45" s="764">
        <v>1568.95</v>
      </c>
      <c r="F45" s="764">
        <v>1642.85</v>
      </c>
      <c r="G45" s="764">
        <v>1634.47</v>
      </c>
      <c r="H45" s="764">
        <v>1638.3</v>
      </c>
      <c r="I45" s="764">
        <v>1725.69</v>
      </c>
      <c r="J45" s="764">
        <v>1699.51</v>
      </c>
      <c r="K45" s="764">
        <v>1804.71</v>
      </c>
      <c r="L45" s="764">
        <v>1781.29</v>
      </c>
      <c r="M45" s="764">
        <v>1671.51</v>
      </c>
      <c r="N45" s="764">
        <v>1992.47</v>
      </c>
      <c r="O45" s="764">
        <v>1919.96</v>
      </c>
      <c r="P45" s="764">
        <v>2001.92</v>
      </c>
      <c r="Q45" s="764">
        <v>1969.6</v>
      </c>
      <c r="R45" s="764">
        <v>1710.77</v>
      </c>
      <c r="S45" s="764">
        <v>1834.26</v>
      </c>
      <c r="T45" s="764">
        <v>1366.44</v>
      </c>
      <c r="U45" s="764">
        <v>1888.43</v>
      </c>
      <c r="V45" s="764">
        <v>1914.85</v>
      </c>
      <c r="W45" s="764">
        <v>1939.31</v>
      </c>
      <c r="X45" s="764">
        <v>1536.19</v>
      </c>
      <c r="Y45" s="764">
        <v>1683.3</v>
      </c>
      <c r="Z45" s="764">
        <v>1898.51</v>
      </c>
      <c r="AA45" s="764">
        <v>1881.06</v>
      </c>
      <c r="AB45" s="764">
        <v>1950.69</v>
      </c>
      <c r="AC45" s="764">
        <v>1904.57</v>
      </c>
      <c r="AD45" s="764">
        <v>1658.0309999999999</v>
      </c>
      <c r="AE45" s="764">
        <v>1649.1310000000001</v>
      </c>
      <c r="AF45" s="764">
        <v>1673.5440000000001</v>
      </c>
      <c r="AG45" s="764">
        <v>1674.3240000000001</v>
      </c>
      <c r="AH45" s="764">
        <v>1671.2729999999999</v>
      </c>
      <c r="AI45" s="764">
        <v>1669.9069999999999</v>
      </c>
      <c r="AJ45" s="764">
        <v>1671.9349999999999</v>
      </c>
      <c r="AK45" s="764">
        <v>1673.1089999999999</v>
      </c>
      <c r="AL45" s="764">
        <v>1677.2339999999999</v>
      </c>
      <c r="AM45" s="764">
        <v>1684.627</v>
      </c>
      <c r="AN45" s="764">
        <v>1692.981</v>
      </c>
      <c r="AO45" s="764">
        <v>1703.01</v>
      </c>
      <c r="AP45" s="764">
        <v>1714.308</v>
      </c>
      <c r="AQ45" s="764">
        <v>1727.2249999999999</v>
      </c>
      <c r="AR45" s="764">
        <v>1740.854</v>
      </c>
      <c r="AS45" s="764">
        <v>1755.2460000000001</v>
      </c>
      <c r="AT45" s="764">
        <v>1770.491</v>
      </c>
      <c r="AU45" s="764">
        <v>1786.355</v>
      </c>
      <c r="AV45" s="764">
        <v>1801.06</v>
      </c>
      <c r="AW45" s="764">
        <v>1818.3589999999999</v>
      </c>
      <c r="AX45" s="764">
        <v>1833.518</v>
      </c>
      <c r="AY45" s="764">
        <v>1849.0509999999999</v>
      </c>
      <c r="AZ45" s="764">
        <v>1865</v>
      </c>
    </row>
    <row r="46" spans="1:52">
      <c r="A46" s="781" t="s">
        <v>542</v>
      </c>
      <c r="B46" s="780" t="s">
        <v>6</v>
      </c>
      <c r="C46" s="764">
        <v>1700.84</v>
      </c>
      <c r="D46" s="764">
        <v>1737.74</v>
      </c>
      <c r="E46" s="764">
        <v>1829.11</v>
      </c>
      <c r="F46" s="764">
        <v>1915.27</v>
      </c>
      <c r="G46" s="764">
        <v>1905.5</v>
      </c>
      <c r="H46" s="764">
        <v>1909.97</v>
      </c>
      <c r="I46" s="764">
        <v>2011.85</v>
      </c>
      <c r="J46" s="764">
        <v>1981.33</v>
      </c>
      <c r="K46" s="764">
        <v>2103.9699999999998</v>
      </c>
      <c r="L46" s="764">
        <v>2076.67</v>
      </c>
      <c r="M46" s="764">
        <v>2306.64</v>
      </c>
      <c r="N46" s="764">
        <v>2266.2800000000002</v>
      </c>
      <c r="O46" s="764">
        <v>2327.38</v>
      </c>
      <c r="P46" s="764">
        <v>2434.2199999999998</v>
      </c>
      <c r="Q46" s="764">
        <v>2508.77</v>
      </c>
      <c r="R46" s="764">
        <v>2528.4499999999998</v>
      </c>
      <c r="S46" s="764">
        <v>2000.34</v>
      </c>
      <c r="T46" s="764">
        <v>2074.0700000000002</v>
      </c>
      <c r="U46" s="764">
        <v>2359.12</v>
      </c>
      <c r="V46" s="764">
        <v>2246.0700000000002</v>
      </c>
      <c r="W46" s="764">
        <v>2316.87</v>
      </c>
      <c r="X46" s="764">
        <v>2414.86</v>
      </c>
      <c r="Y46" s="764">
        <v>2607.9499999999998</v>
      </c>
      <c r="Z46" s="764">
        <v>2343.48</v>
      </c>
      <c r="AA46" s="764">
        <v>2302.58</v>
      </c>
      <c r="AB46" s="764">
        <v>2218.8000000000002</v>
      </c>
      <c r="AC46" s="764">
        <v>2328.35</v>
      </c>
      <c r="AD46" s="764">
        <v>2101.6080000000002</v>
      </c>
      <c r="AE46" s="764">
        <v>2118.6860000000001</v>
      </c>
      <c r="AF46" s="764">
        <v>2155.7130000000002</v>
      </c>
      <c r="AG46" s="764">
        <v>2162.3290000000002</v>
      </c>
      <c r="AH46" s="764">
        <v>2166.0160000000001</v>
      </c>
      <c r="AI46" s="764">
        <v>2171.3229999999999</v>
      </c>
      <c r="AJ46" s="764">
        <v>2180.35</v>
      </c>
      <c r="AK46" s="764">
        <v>2187.7489999999998</v>
      </c>
      <c r="AL46" s="764">
        <v>2198.3510000000001</v>
      </c>
      <c r="AM46" s="764">
        <v>2212.8240000000001</v>
      </c>
      <c r="AN46" s="764">
        <v>2227.9960000000001</v>
      </c>
      <c r="AO46" s="764">
        <v>2245.0120000000002</v>
      </c>
      <c r="AP46" s="764">
        <v>2264.9259999999999</v>
      </c>
      <c r="AQ46" s="764">
        <v>2287.4720000000002</v>
      </c>
      <c r="AR46" s="764">
        <v>2310.384</v>
      </c>
      <c r="AS46" s="764">
        <v>2333.85</v>
      </c>
      <c r="AT46" s="764">
        <v>2358.2779999999998</v>
      </c>
      <c r="AU46" s="764">
        <v>2383.2530000000002</v>
      </c>
      <c r="AV46" s="764">
        <v>2405.75</v>
      </c>
      <c r="AW46" s="764">
        <v>2431.7919999999999</v>
      </c>
      <c r="AX46" s="764">
        <v>2454.453</v>
      </c>
      <c r="AY46" s="764">
        <v>2477.4929999999999</v>
      </c>
      <c r="AZ46" s="764">
        <v>2500.6550000000002</v>
      </c>
    </row>
    <row r="47" spans="1:52">
      <c r="A47" s="781" t="s">
        <v>542</v>
      </c>
      <c r="B47" s="780" t="s">
        <v>7</v>
      </c>
      <c r="C47" s="764">
        <v>1596.18</v>
      </c>
      <c r="D47" s="764">
        <v>1630.8</v>
      </c>
      <c r="E47" s="764">
        <v>1716.55</v>
      </c>
      <c r="F47" s="764">
        <v>1797.41</v>
      </c>
      <c r="G47" s="764">
        <v>1788.24</v>
      </c>
      <c r="H47" s="764">
        <v>1792.43</v>
      </c>
      <c r="I47" s="764">
        <v>1888.04</v>
      </c>
      <c r="J47" s="764">
        <v>1859.4</v>
      </c>
      <c r="K47" s="764">
        <v>1974.5</v>
      </c>
      <c r="L47" s="764">
        <v>1948.88</v>
      </c>
      <c r="M47" s="764">
        <v>2191.34</v>
      </c>
      <c r="N47" s="764">
        <v>2292.21</v>
      </c>
      <c r="O47" s="764">
        <v>2273.04</v>
      </c>
      <c r="P47" s="764">
        <v>2337.88</v>
      </c>
      <c r="Q47" s="764">
        <v>2357.6999999999998</v>
      </c>
      <c r="R47" s="764">
        <v>2409.37</v>
      </c>
      <c r="S47" s="764">
        <v>2073.71</v>
      </c>
      <c r="T47" s="764">
        <v>2205.4299999999998</v>
      </c>
      <c r="U47" s="764">
        <v>2248.34</v>
      </c>
      <c r="V47" s="764">
        <v>2245.88</v>
      </c>
      <c r="W47" s="764">
        <v>2297.4299999999998</v>
      </c>
      <c r="X47" s="764">
        <v>2246.7199999999998</v>
      </c>
      <c r="Y47" s="764">
        <v>2421.4299999999998</v>
      </c>
      <c r="Z47" s="764">
        <v>2312.5300000000002</v>
      </c>
      <c r="AA47" s="764">
        <v>2230.6</v>
      </c>
      <c r="AB47" s="764">
        <v>2313.7800000000002</v>
      </c>
      <c r="AC47" s="764">
        <v>2276.5300000000002</v>
      </c>
      <c r="AD47" s="764">
        <v>2056.8209999999999</v>
      </c>
      <c r="AE47" s="764">
        <v>2071.9059999999999</v>
      </c>
      <c r="AF47" s="764">
        <v>2108.277</v>
      </c>
      <c r="AG47" s="764">
        <v>2114.4650000000001</v>
      </c>
      <c r="AH47" s="764">
        <v>2117.2710000000002</v>
      </c>
      <c r="AI47" s="764">
        <v>2121.6410000000001</v>
      </c>
      <c r="AJ47" s="764">
        <v>2129.1819999999998</v>
      </c>
      <c r="AK47" s="764">
        <v>2135.29</v>
      </c>
      <c r="AL47" s="764">
        <v>2144.393</v>
      </c>
      <c r="AM47" s="764">
        <v>2157.3470000000002</v>
      </c>
      <c r="AN47" s="764">
        <v>2171.1080000000002</v>
      </c>
      <c r="AO47" s="764">
        <v>2186.7240000000002</v>
      </c>
      <c r="AP47" s="764">
        <v>2205.2350000000001</v>
      </c>
      <c r="AQ47" s="764">
        <v>2226.2849999999999</v>
      </c>
      <c r="AR47" s="764">
        <v>2247.7649999999999</v>
      </c>
      <c r="AS47" s="764">
        <v>2269.8389999999999</v>
      </c>
      <c r="AT47" s="764">
        <v>2292.91</v>
      </c>
      <c r="AU47" s="764">
        <v>2316.547</v>
      </c>
      <c r="AV47" s="764">
        <v>2337.817</v>
      </c>
      <c r="AW47" s="764">
        <v>2362.5529999999999</v>
      </c>
      <c r="AX47" s="764">
        <v>2384.0630000000001</v>
      </c>
      <c r="AY47" s="764">
        <v>2405.9810000000002</v>
      </c>
      <c r="AZ47" s="764">
        <v>2428.04</v>
      </c>
    </row>
    <row r="48" spans="1:52">
      <c r="A48" s="781" t="s">
        <v>542</v>
      </c>
      <c r="B48" s="780" t="s">
        <v>8</v>
      </c>
      <c r="C48" s="764">
        <v>1636.36</v>
      </c>
      <c r="D48" s="764">
        <v>1671.86</v>
      </c>
      <c r="E48" s="764">
        <v>1759.77</v>
      </c>
      <c r="F48" s="764">
        <v>1842.66</v>
      </c>
      <c r="G48" s="764">
        <v>1833.26</v>
      </c>
      <c r="H48" s="764">
        <v>1837.56</v>
      </c>
      <c r="I48" s="764">
        <v>1935.58</v>
      </c>
      <c r="J48" s="764">
        <v>1906.21</v>
      </c>
      <c r="K48" s="764">
        <v>2024.21</v>
      </c>
      <c r="L48" s="764">
        <v>1997.94</v>
      </c>
      <c r="M48" s="764">
        <v>2163.0100000000002</v>
      </c>
      <c r="N48" s="764">
        <v>2138.6</v>
      </c>
      <c r="O48" s="764">
        <v>2088.52</v>
      </c>
      <c r="P48" s="764">
        <v>2120.89</v>
      </c>
      <c r="Q48" s="764">
        <v>2249.9899999999998</v>
      </c>
      <c r="R48" s="764">
        <v>1977.85</v>
      </c>
      <c r="S48" s="764">
        <v>2042.85</v>
      </c>
      <c r="T48" s="764">
        <v>1872.06</v>
      </c>
      <c r="U48" s="764">
        <v>1982.68</v>
      </c>
      <c r="V48" s="764">
        <v>2061.4</v>
      </c>
      <c r="W48" s="764">
        <v>2169.0300000000002</v>
      </c>
      <c r="X48" s="764">
        <v>1536.19</v>
      </c>
      <c r="Y48" s="764">
        <v>1683.3</v>
      </c>
      <c r="Z48" s="764">
        <v>2171.25</v>
      </c>
      <c r="AA48" s="764">
        <v>2050.14</v>
      </c>
      <c r="AB48" s="764">
        <v>2005.06</v>
      </c>
      <c r="AC48" s="764">
        <v>2056.85</v>
      </c>
      <c r="AD48" s="764">
        <v>1843.787</v>
      </c>
      <c r="AE48" s="764">
        <v>1852.3530000000001</v>
      </c>
      <c r="AF48" s="764">
        <v>1878.127</v>
      </c>
      <c r="AG48" s="764">
        <v>1878.471</v>
      </c>
      <c r="AH48" s="764">
        <v>1873.818</v>
      </c>
      <c r="AI48" s="764">
        <v>1871.106</v>
      </c>
      <c r="AJ48" s="764">
        <v>1872.338</v>
      </c>
      <c r="AK48" s="764">
        <v>1872.7929999999999</v>
      </c>
      <c r="AL48" s="764">
        <v>1876.5550000000001</v>
      </c>
      <c r="AM48" s="764">
        <v>1884.184</v>
      </c>
      <c r="AN48" s="764">
        <v>1893.0060000000001</v>
      </c>
      <c r="AO48" s="764">
        <v>1903.883</v>
      </c>
      <c r="AP48" s="764">
        <v>1917.5989999999999</v>
      </c>
      <c r="AQ48" s="764">
        <v>1933.809</v>
      </c>
      <c r="AR48" s="764">
        <v>1950.76</v>
      </c>
      <c r="AS48" s="764">
        <v>1968.5509999999999</v>
      </c>
      <c r="AT48" s="764">
        <v>1987.4079999999999</v>
      </c>
      <c r="AU48" s="764">
        <v>2006.9169999999999</v>
      </c>
      <c r="AV48" s="764">
        <v>2024.3689999999999</v>
      </c>
      <c r="AW48" s="764">
        <v>2045.2370000000001</v>
      </c>
      <c r="AX48" s="764">
        <v>2063.2800000000002</v>
      </c>
      <c r="AY48" s="764">
        <v>2081.8040000000001</v>
      </c>
      <c r="AZ48" s="764">
        <v>2100.538</v>
      </c>
    </row>
    <row r="49" spans="1:52">
      <c r="A49" s="781" t="s">
        <v>542</v>
      </c>
      <c r="B49" s="780" t="s">
        <v>9</v>
      </c>
      <c r="C49" s="764">
        <v>1468.02</v>
      </c>
      <c r="D49" s="764">
        <v>1499.87</v>
      </c>
      <c r="E49" s="764">
        <v>1578.73</v>
      </c>
      <c r="F49" s="764">
        <v>1653.1</v>
      </c>
      <c r="G49" s="764">
        <v>1644.66</v>
      </c>
      <c r="H49" s="764">
        <v>1648.52</v>
      </c>
      <c r="I49" s="764">
        <v>1736.45</v>
      </c>
      <c r="J49" s="764">
        <v>1710.11</v>
      </c>
      <c r="K49" s="764">
        <v>1815.97</v>
      </c>
      <c r="L49" s="764">
        <v>1792.4</v>
      </c>
      <c r="M49" s="764">
        <v>1671.51</v>
      </c>
      <c r="N49" s="764">
        <v>2023.62</v>
      </c>
      <c r="O49" s="764">
        <v>1919.96</v>
      </c>
      <c r="P49" s="764">
        <v>2003.97</v>
      </c>
      <c r="Q49" s="764">
        <v>2112.9499999999998</v>
      </c>
      <c r="R49" s="764">
        <v>1872.82</v>
      </c>
      <c r="S49" s="764">
        <v>1888.54</v>
      </c>
      <c r="T49" s="764">
        <v>1366.44</v>
      </c>
      <c r="U49" s="764">
        <v>1888.43</v>
      </c>
      <c r="V49" s="764">
        <v>1946.56</v>
      </c>
      <c r="W49" s="764">
        <v>1967.21</v>
      </c>
      <c r="X49" s="764">
        <v>2014.13</v>
      </c>
      <c r="Y49" s="764">
        <v>2072.9699999999998</v>
      </c>
      <c r="Z49" s="764">
        <v>1898.51</v>
      </c>
      <c r="AA49" s="764">
        <v>1940.55</v>
      </c>
      <c r="AB49" s="764">
        <v>2067.94</v>
      </c>
      <c r="AC49" s="764">
        <v>1904.57</v>
      </c>
      <c r="AD49" s="764">
        <v>1683.08</v>
      </c>
      <c r="AE49" s="764">
        <v>1683.328</v>
      </c>
      <c r="AF49" s="764">
        <v>1707.4090000000001</v>
      </c>
      <c r="AG49" s="764">
        <v>1707.3340000000001</v>
      </c>
      <c r="AH49" s="764">
        <v>1703.904</v>
      </c>
      <c r="AI49" s="764">
        <v>1702.2940000000001</v>
      </c>
      <c r="AJ49" s="764">
        <v>1704.104</v>
      </c>
      <c r="AK49" s="764">
        <v>1705.1759999999999</v>
      </c>
      <c r="AL49" s="764">
        <v>1709.252</v>
      </c>
      <c r="AM49" s="764">
        <v>1716.623</v>
      </c>
      <c r="AN49" s="764">
        <v>1724.992</v>
      </c>
      <c r="AO49" s="764">
        <v>1735.1189999999999</v>
      </c>
      <c r="AP49" s="764">
        <v>1747.6089999999999</v>
      </c>
      <c r="AQ49" s="764">
        <v>1762.3330000000001</v>
      </c>
      <c r="AR49" s="764">
        <v>1777.6769999999999</v>
      </c>
      <c r="AS49" s="764">
        <v>1793.7180000000001</v>
      </c>
      <c r="AT49" s="764">
        <v>1810.6279999999999</v>
      </c>
      <c r="AU49" s="764">
        <v>1828.08</v>
      </c>
      <c r="AV49" s="764">
        <v>1843.7909999999999</v>
      </c>
      <c r="AW49" s="764">
        <v>1862.422</v>
      </c>
      <c r="AX49" s="764">
        <v>1878.6659999999999</v>
      </c>
      <c r="AY49" s="764">
        <v>1895.326</v>
      </c>
      <c r="AZ49" s="764">
        <v>1912.123</v>
      </c>
    </row>
    <row r="50" spans="1:52">
      <c r="A50" s="781" t="s">
        <v>542</v>
      </c>
      <c r="B50" s="780" t="s">
        <v>10</v>
      </c>
      <c r="C50" s="764">
        <v>1458.92</v>
      </c>
      <c r="D50" s="764">
        <v>1490.57</v>
      </c>
      <c r="E50" s="764">
        <v>1568.95</v>
      </c>
      <c r="F50" s="764">
        <v>1642.85</v>
      </c>
      <c r="G50" s="764">
        <v>1634.47</v>
      </c>
      <c r="H50" s="764">
        <v>1638.3</v>
      </c>
      <c r="I50" s="764">
        <v>1725.69</v>
      </c>
      <c r="J50" s="764">
        <v>1699.51</v>
      </c>
      <c r="K50" s="764">
        <v>1804.71</v>
      </c>
      <c r="L50" s="764">
        <v>1781.29</v>
      </c>
      <c r="M50" s="764">
        <v>1900.01</v>
      </c>
      <c r="N50" s="764">
        <v>2018</v>
      </c>
      <c r="O50" s="764">
        <v>1993.87</v>
      </c>
      <c r="P50" s="764">
        <v>2014.78</v>
      </c>
      <c r="Q50" s="764">
        <v>2087.4699999999998</v>
      </c>
      <c r="R50" s="764">
        <v>1856.25</v>
      </c>
      <c r="S50" s="764">
        <v>1834.26</v>
      </c>
      <c r="T50" s="764">
        <v>1888.23</v>
      </c>
      <c r="U50" s="764">
        <v>1938.18</v>
      </c>
      <c r="V50" s="764">
        <v>1914.85</v>
      </c>
      <c r="W50" s="764">
        <v>1989.02</v>
      </c>
      <c r="X50" s="764">
        <v>2084.0700000000002</v>
      </c>
      <c r="Y50" s="764">
        <v>2096.46</v>
      </c>
      <c r="Z50" s="764">
        <v>1921.28</v>
      </c>
      <c r="AA50" s="764">
        <v>1917.52</v>
      </c>
      <c r="AB50" s="764">
        <v>1974.72</v>
      </c>
      <c r="AC50" s="764">
        <v>1971.97</v>
      </c>
      <c r="AD50" s="764">
        <v>1697.1179999999999</v>
      </c>
      <c r="AE50" s="764">
        <v>1687.549</v>
      </c>
      <c r="AF50" s="764">
        <v>1712.6179999999999</v>
      </c>
      <c r="AG50" s="764">
        <v>1712.547</v>
      </c>
      <c r="AH50" s="764">
        <v>1709.0070000000001</v>
      </c>
      <c r="AI50" s="764">
        <v>1707.1379999999999</v>
      </c>
      <c r="AJ50" s="764">
        <v>1708.548</v>
      </c>
      <c r="AK50" s="764">
        <v>1709.2650000000001</v>
      </c>
      <c r="AL50" s="764">
        <v>1712.6890000000001</v>
      </c>
      <c r="AM50" s="764">
        <v>1719.2819999999999</v>
      </c>
      <c r="AN50" s="764">
        <v>1726.7829999999999</v>
      </c>
      <c r="AO50" s="764">
        <v>1735.8710000000001</v>
      </c>
      <c r="AP50" s="764">
        <v>1747.2260000000001</v>
      </c>
      <c r="AQ50" s="764">
        <v>1760.6079999999999</v>
      </c>
      <c r="AR50" s="764">
        <v>1774.576</v>
      </c>
      <c r="AS50" s="764">
        <v>1789.223</v>
      </c>
      <c r="AT50" s="764">
        <v>1804.798</v>
      </c>
      <c r="AU50" s="764">
        <v>1820.9380000000001</v>
      </c>
      <c r="AV50" s="764">
        <v>1835.665</v>
      </c>
      <c r="AW50" s="764">
        <v>1853.232</v>
      </c>
      <c r="AX50" s="764">
        <v>1868.3989999999999</v>
      </c>
      <c r="AY50" s="764">
        <v>1883.979</v>
      </c>
      <c r="AZ50" s="764">
        <v>1899.942</v>
      </c>
    </row>
    <row r="51" spans="1:52">
      <c r="A51" s="781" t="s">
        <v>542</v>
      </c>
      <c r="B51" s="780" t="s">
        <v>11</v>
      </c>
      <c r="C51" s="764">
        <v>1517</v>
      </c>
      <c r="D51" s="764">
        <v>1549.91</v>
      </c>
      <c r="E51" s="764">
        <v>1631.41</v>
      </c>
      <c r="F51" s="764">
        <v>1708.25</v>
      </c>
      <c r="G51" s="764">
        <v>1699.54</v>
      </c>
      <c r="H51" s="764">
        <v>1703.52</v>
      </c>
      <c r="I51" s="764">
        <v>1794.39</v>
      </c>
      <c r="J51" s="764">
        <v>1767.17</v>
      </c>
      <c r="K51" s="764">
        <v>1876.56</v>
      </c>
      <c r="L51" s="764">
        <v>1852.21</v>
      </c>
      <c r="M51" s="764">
        <v>1986.19</v>
      </c>
      <c r="N51" s="764">
        <v>2042.47</v>
      </c>
      <c r="O51" s="764">
        <v>1975.71</v>
      </c>
      <c r="P51" s="764">
        <v>2098.77</v>
      </c>
      <c r="Q51" s="764">
        <v>2190.0300000000002</v>
      </c>
      <c r="R51" s="764">
        <v>1959.04</v>
      </c>
      <c r="S51" s="764">
        <v>1949.98</v>
      </c>
      <c r="T51" s="764">
        <v>1967.33</v>
      </c>
      <c r="U51" s="764">
        <v>2009.77</v>
      </c>
      <c r="V51" s="764">
        <v>2031.81</v>
      </c>
      <c r="W51" s="764">
        <v>2007.75</v>
      </c>
      <c r="X51" s="764">
        <v>2131.75</v>
      </c>
      <c r="Y51" s="764">
        <v>2171.54</v>
      </c>
      <c r="Z51" s="764">
        <v>1924.77</v>
      </c>
      <c r="AA51" s="764">
        <v>1881.06</v>
      </c>
      <c r="AB51" s="764">
        <v>1991.46</v>
      </c>
      <c r="AC51" s="764">
        <v>2049.5700000000002</v>
      </c>
      <c r="AD51" s="764">
        <v>1722.3019999999999</v>
      </c>
      <c r="AE51" s="764">
        <v>1705.7</v>
      </c>
      <c r="AF51" s="764">
        <v>1733.3219999999999</v>
      </c>
      <c r="AG51" s="764">
        <v>1733.807</v>
      </c>
      <c r="AH51" s="764">
        <v>1731.2280000000001</v>
      </c>
      <c r="AI51" s="764">
        <v>1730.202</v>
      </c>
      <c r="AJ51" s="764">
        <v>1732.11</v>
      </c>
      <c r="AK51" s="764">
        <v>1733.3420000000001</v>
      </c>
      <c r="AL51" s="764">
        <v>1737.2049999999999</v>
      </c>
      <c r="AM51" s="764">
        <v>1743.8910000000001</v>
      </c>
      <c r="AN51" s="764">
        <v>1751.4290000000001</v>
      </c>
      <c r="AO51" s="764">
        <v>1760.4580000000001</v>
      </c>
      <c r="AP51" s="764">
        <v>1771.4659999999999</v>
      </c>
      <c r="AQ51" s="764">
        <v>1784.414</v>
      </c>
      <c r="AR51" s="764">
        <v>1797.9580000000001</v>
      </c>
      <c r="AS51" s="764">
        <v>1812.1669999999999</v>
      </c>
      <c r="AT51" s="764">
        <v>1827.1890000000001</v>
      </c>
      <c r="AU51" s="764">
        <v>1842.7550000000001</v>
      </c>
      <c r="AV51" s="764">
        <v>1857.1130000000001</v>
      </c>
      <c r="AW51" s="764">
        <v>1873.9970000000001</v>
      </c>
      <c r="AX51" s="764">
        <v>1888.8140000000001</v>
      </c>
      <c r="AY51" s="764">
        <v>1904.0060000000001</v>
      </c>
      <c r="AZ51" s="764">
        <v>1919.5260000000001</v>
      </c>
    </row>
    <row r="52" spans="1:52">
      <c r="A52" s="781" t="s">
        <v>542</v>
      </c>
      <c r="B52" s="780" t="s">
        <v>12</v>
      </c>
      <c r="C52" s="764">
        <v>1558.89</v>
      </c>
      <c r="D52" s="764">
        <v>1592.71</v>
      </c>
      <c r="E52" s="764">
        <v>1676.45</v>
      </c>
      <c r="F52" s="764">
        <v>1755.42</v>
      </c>
      <c r="G52" s="764">
        <v>1746.47</v>
      </c>
      <c r="H52" s="764">
        <v>1750.56</v>
      </c>
      <c r="I52" s="764">
        <v>1843.94</v>
      </c>
      <c r="J52" s="764">
        <v>1815.96</v>
      </c>
      <c r="K52" s="764">
        <v>1928.37</v>
      </c>
      <c r="L52" s="764">
        <v>1903.35</v>
      </c>
      <c r="M52" s="764">
        <v>2094.0100000000002</v>
      </c>
      <c r="N52" s="764">
        <v>2134.3200000000002</v>
      </c>
      <c r="O52" s="764">
        <v>2084.7800000000002</v>
      </c>
      <c r="P52" s="764">
        <v>2122.0500000000002</v>
      </c>
      <c r="Q52" s="764">
        <v>2124.92</v>
      </c>
      <c r="R52" s="764">
        <v>1818.47</v>
      </c>
      <c r="S52" s="764">
        <v>2034.15</v>
      </c>
      <c r="T52" s="764">
        <v>1970.09</v>
      </c>
      <c r="U52" s="764">
        <v>2065.5700000000002</v>
      </c>
      <c r="V52" s="764">
        <v>2045.99</v>
      </c>
      <c r="W52" s="764">
        <v>2107.3000000000002</v>
      </c>
      <c r="X52" s="764">
        <v>2156.59</v>
      </c>
      <c r="Y52" s="764">
        <v>2271.3200000000002</v>
      </c>
      <c r="Z52" s="764">
        <v>2064.1799999999998</v>
      </c>
      <c r="AA52" s="764">
        <v>2041.08</v>
      </c>
      <c r="AB52" s="764">
        <v>2125.5500000000002</v>
      </c>
      <c r="AC52" s="764">
        <v>2148</v>
      </c>
      <c r="AD52" s="764">
        <v>1827.347</v>
      </c>
      <c r="AE52" s="764">
        <v>1813.902</v>
      </c>
      <c r="AF52" s="764">
        <v>1844.27</v>
      </c>
      <c r="AG52" s="764">
        <v>1846.4870000000001</v>
      </c>
      <c r="AH52" s="764">
        <v>1844.9</v>
      </c>
      <c r="AI52" s="764">
        <v>1844.971</v>
      </c>
      <c r="AJ52" s="764">
        <v>1848.298</v>
      </c>
      <c r="AK52" s="764">
        <v>1850.461</v>
      </c>
      <c r="AL52" s="764">
        <v>1855.683</v>
      </c>
      <c r="AM52" s="764">
        <v>1864.07</v>
      </c>
      <c r="AN52" s="764">
        <v>1873.347</v>
      </c>
      <c r="AO52" s="764">
        <v>1884.3820000000001</v>
      </c>
      <c r="AP52" s="764">
        <v>1897.65</v>
      </c>
      <c r="AQ52" s="764">
        <v>1913.2909999999999</v>
      </c>
      <c r="AR52" s="764">
        <v>1929.7639999999999</v>
      </c>
      <c r="AS52" s="764">
        <v>1947.1189999999999</v>
      </c>
      <c r="AT52" s="764">
        <v>1965.3910000000001</v>
      </c>
      <c r="AU52" s="764">
        <v>1984.41</v>
      </c>
      <c r="AV52" s="764">
        <v>2002.193</v>
      </c>
      <c r="AW52" s="764">
        <v>2022.91</v>
      </c>
      <c r="AX52" s="764">
        <v>2041.223</v>
      </c>
      <c r="AY52" s="764">
        <v>2059.9380000000001</v>
      </c>
      <c r="AZ52" s="764">
        <v>2079.1849999999999</v>
      </c>
    </row>
    <row r="53" spans="1:52">
      <c r="A53" s="781" t="s">
        <v>542</v>
      </c>
      <c r="B53" s="780" t="s">
        <v>13</v>
      </c>
      <c r="C53" s="764">
        <v>1564.69</v>
      </c>
      <c r="D53" s="764">
        <v>1598.63</v>
      </c>
      <c r="E53" s="764">
        <v>1682.69</v>
      </c>
      <c r="F53" s="764">
        <v>1761.95</v>
      </c>
      <c r="G53" s="764">
        <v>1752.96</v>
      </c>
      <c r="H53" s="764">
        <v>1757.07</v>
      </c>
      <c r="I53" s="764">
        <v>1850.8</v>
      </c>
      <c r="J53" s="764">
        <v>1822.72</v>
      </c>
      <c r="K53" s="764">
        <v>1935.55</v>
      </c>
      <c r="L53" s="764">
        <v>1910.43</v>
      </c>
      <c r="M53" s="764">
        <v>2050.33</v>
      </c>
      <c r="N53" s="764">
        <v>2045.95</v>
      </c>
      <c r="O53" s="764">
        <v>2080.66</v>
      </c>
      <c r="P53" s="764">
        <v>2080.7600000000002</v>
      </c>
      <c r="Q53" s="764">
        <v>2104.46</v>
      </c>
      <c r="R53" s="764">
        <v>1796.29</v>
      </c>
      <c r="S53" s="764">
        <v>1980.7</v>
      </c>
      <c r="T53" s="764">
        <v>1972.92</v>
      </c>
      <c r="U53" s="764">
        <v>2019.33</v>
      </c>
      <c r="V53" s="764">
        <v>2122.42</v>
      </c>
      <c r="W53" s="764">
        <v>2083.34</v>
      </c>
      <c r="X53" s="764">
        <v>2135.83</v>
      </c>
      <c r="Y53" s="764">
        <v>2124.3200000000002</v>
      </c>
      <c r="Z53" s="764">
        <v>1990.49</v>
      </c>
      <c r="AA53" s="764">
        <v>2052.0700000000002</v>
      </c>
      <c r="AB53" s="764">
        <v>2107.61</v>
      </c>
      <c r="AC53" s="764">
        <v>1973.46</v>
      </c>
      <c r="AD53" s="764">
        <v>1665.6189999999999</v>
      </c>
      <c r="AE53" s="764">
        <v>1650.4559999999999</v>
      </c>
      <c r="AF53" s="764">
        <v>1677.412</v>
      </c>
      <c r="AG53" s="764">
        <v>1678.461</v>
      </c>
      <c r="AH53" s="764">
        <v>1675.742</v>
      </c>
      <c r="AI53" s="764">
        <v>1674.4880000000001</v>
      </c>
      <c r="AJ53" s="764">
        <v>1676.211</v>
      </c>
      <c r="AK53" s="764">
        <v>1677.1010000000001</v>
      </c>
      <c r="AL53" s="764">
        <v>1680.693</v>
      </c>
      <c r="AM53" s="764">
        <v>1687.1610000000001</v>
      </c>
      <c r="AN53" s="764">
        <v>1694.498</v>
      </c>
      <c r="AO53" s="764">
        <v>1703.384</v>
      </c>
      <c r="AP53" s="764">
        <v>1714.308</v>
      </c>
      <c r="AQ53" s="764">
        <v>1727.2249999999999</v>
      </c>
      <c r="AR53" s="764">
        <v>1740.854</v>
      </c>
      <c r="AS53" s="764">
        <v>1755.2460000000001</v>
      </c>
      <c r="AT53" s="764">
        <v>1770.491</v>
      </c>
      <c r="AU53" s="764">
        <v>1786.355</v>
      </c>
      <c r="AV53" s="764">
        <v>1801.06</v>
      </c>
      <c r="AW53" s="764">
        <v>1818.3589999999999</v>
      </c>
      <c r="AX53" s="764">
        <v>1833.518</v>
      </c>
      <c r="AY53" s="764">
        <v>1849.0509999999999</v>
      </c>
      <c r="AZ53" s="764">
        <v>1865</v>
      </c>
    </row>
    <row r="54" spans="1:52">
      <c r="A54" s="781" t="s">
        <v>542</v>
      </c>
      <c r="B54" s="780" t="s">
        <v>14</v>
      </c>
      <c r="C54" s="764">
        <v>1515</v>
      </c>
      <c r="D54" s="764">
        <v>1547.87</v>
      </c>
      <c r="E54" s="764">
        <v>1629.26</v>
      </c>
      <c r="F54" s="764">
        <v>1706</v>
      </c>
      <c r="G54" s="764">
        <v>1697.3</v>
      </c>
      <c r="H54" s="764">
        <v>1701.28</v>
      </c>
      <c r="I54" s="764">
        <v>1792.03</v>
      </c>
      <c r="J54" s="764">
        <v>1764.84</v>
      </c>
      <c r="K54" s="764">
        <v>1874.09</v>
      </c>
      <c r="L54" s="764">
        <v>1849.77</v>
      </c>
      <c r="M54" s="764">
        <v>2002.19</v>
      </c>
      <c r="N54" s="764">
        <v>1992.47</v>
      </c>
      <c r="O54" s="764">
        <v>1984.34</v>
      </c>
      <c r="P54" s="764">
        <v>2001.92</v>
      </c>
      <c r="Q54" s="764">
        <v>1969.6</v>
      </c>
      <c r="R54" s="764">
        <v>1710.77</v>
      </c>
      <c r="S54" s="764">
        <v>1894.43</v>
      </c>
      <c r="T54" s="764">
        <v>1877.42</v>
      </c>
      <c r="U54" s="764">
        <v>1950.06</v>
      </c>
      <c r="V54" s="764">
        <v>1957.76</v>
      </c>
      <c r="W54" s="764">
        <v>1939.31</v>
      </c>
      <c r="X54" s="764">
        <v>2030.03</v>
      </c>
      <c r="Y54" s="764">
        <v>2069.4499999999998</v>
      </c>
      <c r="Z54" s="764">
        <v>1901.12</v>
      </c>
      <c r="AA54" s="764">
        <v>1929.17</v>
      </c>
      <c r="AB54" s="764">
        <v>1963.59</v>
      </c>
      <c r="AC54" s="764">
        <v>1908.93</v>
      </c>
      <c r="AD54" s="764">
        <v>1658.0309999999999</v>
      </c>
      <c r="AE54" s="764">
        <v>1649.1310000000001</v>
      </c>
      <c r="AF54" s="764">
        <v>1673.5440000000001</v>
      </c>
      <c r="AG54" s="764">
        <v>1674.3240000000001</v>
      </c>
      <c r="AH54" s="764">
        <v>1671.2729999999999</v>
      </c>
      <c r="AI54" s="764">
        <v>1669.9069999999999</v>
      </c>
      <c r="AJ54" s="764">
        <v>1671.9349999999999</v>
      </c>
      <c r="AK54" s="764">
        <v>1673.1089999999999</v>
      </c>
      <c r="AL54" s="764">
        <v>1677.2339999999999</v>
      </c>
      <c r="AM54" s="764">
        <v>1684.627</v>
      </c>
      <c r="AN54" s="764">
        <v>1692.981</v>
      </c>
      <c r="AO54" s="764">
        <v>1703.01</v>
      </c>
      <c r="AP54" s="764">
        <v>1715.348</v>
      </c>
      <c r="AQ54" s="764">
        <v>1729.847</v>
      </c>
      <c r="AR54" s="764">
        <v>1744.9960000000001</v>
      </c>
      <c r="AS54" s="764">
        <v>1760.885</v>
      </c>
      <c r="AT54" s="764">
        <v>1777.7280000000001</v>
      </c>
      <c r="AU54" s="764">
        <v>1795.1610000000001</v>
      </c>
      <c r="AV54" s="764">
        <v>1811.1389999999999</v>
      </c>
      <c r="AW54" s="764">
        <v>1830.078</v>
      </c>
      <c r="AX54" s="764">
        <v>1846.527</v>
      </c>
      <c r="AY54" s="764">
        <v>1863.3979999999999</v>
      </c>
      <c r="AZ54" s="764">
        <v>1880.654</v>
      </c>
    </row>
    <row r="55" spans="1:52">
      <c r="A55" s="781" t="s">
        <v>542</v>
      </c>
      <c r="B55" s="780" t="s">
        <v>15</v>
      </c>
      <c r="C55" s="764">
        <v>1523.1</v>
      </c>
      <c r="D55" s="764">
        <v>1556.14</v>
      </c>
      <c r="E55" s="764">
        <v>1637.97</v>
      </c>
      <c r="F55" s="764">
        <v>1715.12</v>
      </c>
      <c r="G55" s="764">
        <v>1706.37</v>
      </c>
      <c r="H55" s="764">
        <v>1710.37</v>
      </c>
      <c r="I55" s="764">
        <v>1801.61</v>
      </c>
      <c r="J55" s="764">
        <v>1774.27</v>
      </c>
      <c r="K55" s="764">
        <v>1884.1</v>
      </c>
      <c r="L55" s="764">
        <v>1859.65</v>
      </c>
      <c r="M55" s="764">
        <v>1971.1</v>
      </c>
      <c r="N55" s="764">
        <v>2079.2399999999998</v>
      </c>
      <c r="O55" s="764">
        <v>2040.74</v>
      </c>
      <c r="P55" s="764">
        <v>2129.5100000000002</v>
      </c>
      <c r="Q55" s="764">
        <v>2052.08</v>
      </c>
      <c r="R55" s="764">
        <v>1775.08</v>
      </c>
      <c r="S55" s="764">
        <v>1921.51</v>
      </c>
      <c r="T55" s="764">
        <v>1820.65</v>
      </c>
      <c r="U55" s="764">
        <v>1974.49</v>
      </c>
      <c r="V55" s="764">
        <v>1939.13</v>
      </c>
      <c r="W55" s="764">
        <v>1953.97</v>
      </c>
      <c r="X55" s="764">
        <v>2067.2600000000002</v>
      </c>
      <c r="Y55" s="764">
        <v>2044.33</v>
      </c>
      <c r="Z55" s="764">
        <v>1903.49</v>
      </c>
      <c r="AA55" s="764">
        <v>1932.36</v>
      </c>
      <c r="AB55" s="764">
        <v>1950.69</v>
      </c>
      <c r="AC55" s="764">
        <v>1918.62</v>
      </c>
      <c r="AD55" s="764">
        <v>1694.067</v>
      </c>
      <c r="AE55" s="764">
        <v>1690.452</v>
      </c>
      <c r="AF55" s="764">
        <v>1715.7929999999999</v>
      </c>
      <c r="AG55" s="764">
        <v>1716.3589999999999</v>
      </c>
      <c r="AH55" s="764">
        <v>1712.5039999999999</v>
      </c>
      <c r="AI55" s="764">
        <v>1710.3589999999999</v>
      </c>
      <c r="AJ55" s="764">
        <v>1711.8040000000001</v>
      </c>
      <c r="AK55" s="764">
        <v>1712.569</v>
      </c>
      <c r="AL55" s="764">
        <v>1716.2529999999999</v>
      </c>
      <c r="AM55" s="764">
        <v>1723.3910000000001</v>
      </c>
      <c r="AN55" s="764">
        <v>1731.5409999999999</v>
      </c>
      <c r="AO55" s="764">
        <v>1741.432</v>
      </c>
      <c r="AP55" s="764">
        <v>1753.84</v>
      </c>
      <c r="AQ55" s="764">
        <v>1768.3710000000001</v>
      </c>
      <c r="AR55" s="764">
        <v>1783.54</v>
      </c>
      <c r="AS55" s="764">
        <v>1799.4349999999999</v>
      </c>
      <c r="AT55" s="764">
        <v>1816.3510000000001</v>
      </c>
      <c r="AU55" s="764">
        <v>1833.88</v>
      </c>
      <c r="AV55" s="764">
        <v>1849.8520000000001</v>
      </c>
      <c r="AW55" s="764">
        <v>1868.8789999999999</v>
      </c>
      <c r="AX55" s="764">
        <v>1885.32</v>
      </c>
      <c r="AY55" s="764">
        <v>1902.201</v>
      </c>
      <c r="AZ55" s="764">
        <v>1919.4929999999999</v>
      </c>
    </row>
    <row r="56" spans="1:52">
      <c r="A56" s="781" t="s">
        <v>542</v>
      </c>
      <c r="B56" s="780" t="s">
        <v>16</v>
      </c>
      <c r="C56" s="764">
        <v>1553.19</v>
      </c>
      <c r="D56" s="764">
        <v>1586.89</v>
      </c>
      <c r="E56" s="764">
        <v>1670.32</v>
      </c>
      <c r="F56" s="764">
        <v>1749.01</v>
      </c>
      <c r="G56" s="764">
        <v>1740.08</v>
      </c>
      <c r="H56" s="764">
        <v>1744.16</v>
      </c>
      <c r="I56" s="764">
        <v>1837.2</v>
      </c>
      <c r="J56" s="764">
        <v>1809.33</v>
      </c>
      <c r="K56" s="764">
        <v>1921.33</v>
      </c>
      <c r="L56" s="764">
        <v>1896.39</v>
      </c>
      <c r="M56" s="764">
        <v>2158.15</v>
      </c>
      <c r="N56" s="764">
        <v>2175.23</v>
      </c>
      <c r="O56" s="764">
        <v>2149.6799999999998</v>
      </c>
      <c r="P56" s="764">
        <v>2130.41</v>
      </c>
      <c r="Q56" s="764">
        <v>2273.16</v>
      </c>
      <c r="R56" s="764">
        <v>1939.1</v>
      </c>
      <c r="S56" s="764">
        <v>2119.86</v>
      </c>
      <c r="T56" s="764">
        <v>2124.13</v>
      </c>
      <c r="U56" s="764">
        <v>2173.41</v>
      </c>
      <c r="V56" s="764">
        <v>2124.7399999999998</v>
      </c>
      <c r="W56" s="764">
        <v>2048.04</v>
      </c>
      <c r="X56" s="764">
        <v>2201.59</v>
      </c>
      <c r="Y56" s="764">
        <v>2079.34</v>
      </c>
      <c r="Z56" s="764">
        <v>2079.62</v>
      </c>
      <c r="AA56" s="764">
        <v>2009.92</v>
      </c>
      <c r="AB56" s="764">
        <v>2251.27</v>
      </c>
      <c r="AC56" s="764">
        <v>1922.78</v>
      </c>
      <c r="AD56" s="764">
        <v>1723.7739999999999</v>
      </c>
      <c r="AE56" s="764">
        <v>1731.027</v>
      </c>
      <c r="AF56" s="764">
        <v>1758.722</v>
      </c>
      <c r="AG56" s="764">
        <v>1760.616</v>
      </c>
      <c r="AH56" s="764">
        <v>1758.914</v>
      </c>
      <c r="AI56" s="764">
        <v>1758.9939999999999</v>
      </c>
      <c r="AJ56" s="764">
        <v>1762.74</v>
      </c>
      <c r="AK56" s="764">
        <v>1765.421</v>
      </c>
      <c r="AL56" s="764">
        <v>1771.2070000000001</v>
      </c>
      <c r="AM56" s="764">
        <v>1780.6110000000001</v>
      </c>
      <c r="AN56" s="764">
        <v>1790.9480000000001</v>
      </c>
      <c r="AO56" s="764">
        <v>1803.076</v>
      </c>
      <c r="AP56" s="764">
        <v>1817.8720000000001</v>
      </c>
      <c r="AQ56" s="764">
        <v>1834.9780000000001</v>
      </c>
      <c r="AR56" s="764">
        <v>1852.6780000000001</v>
      </c>
      <c r="AS56" s="764">
        <v>1871.0830000000001</v>
      </c>
      <c r="AT56" s="764">
        <v>1890.5070000000001</v>
      </c>
      <c r="AU56" s="764">
        <v>1910.521</v>
      </c>
      <c r="AV56" s="764">
        <v>1928.62</v>
      </c>
      <c r="AW56" s="764">
        <v>1950.046</v>
      </c>
      <c r="AX56" s="764">
        <v>1968.569</v>
      </c>
      <c r="AY56" s="764">
        <v>1987.5260000000001</v>
      </c>
      <c r="AZ56" s="764">
        <v>2006.8130000000001</v>
      </c>
    </row>
    <row r="57" spans="1:52">
      <c r="A57" s="781" t="s">
        <v>542</v>
      </c>
      <c r="B57" s="780" t="s">
        <v>17</v>
      </c>
      <c r="C57" s="764">
        <v>1651.76</v>
      </c>
      <c r="D57" s="764">
        <v>1687.59</v>
      </c>
      <c r="E57" s="764">
        <v>1776.33</v>
      </c>
      <c r="F57" s="764">
        <v>1860</v>
      </c>
      <c r="G57" s="764">
        <v>1850.51</v>
      </c>
      <c r="H57" s="764">
        <v>1854.85</v>
      </c>
      <c r="I57" s="764">
        <v>1953.79</v>
      </c>
      <c r="J57" s="764">
        <v>1924.15</v>
      </c>
      <c r="K57" s="764">
        <v>2043.26</v>
      </c>
      <c r="L57" s="764">
        <v>2016.74</v>
      </c>
      <c r="M57" s="764">
        <v>2357.27</v>
      </c>
      <c r="N57" s="764">
        <v>2415.21</v>
      </c>
      <c r="O57" s="764">
        <v>2264.9299999999998</v>
      </c>
      <c r="P57" s="764">
        <v>2415.06</v>
      </c>
      <c r="Q57" s="764">
        <v>2314.08</v>
      </c>
      <c r="R57" s="764">
        <v>2249.71</v>
      </c>
      <c r="S57" s="764">
        <v>2204.87</v>
      </c>
      <c r="T57" s="764">
        <v>2272.9899999999998</v>
      </c>
      <c r="U57" s="764">
        <v>2241.9899999999998</v>
      </c>
      <c r="V57" s="764">
        <v>2245.25</v>
      </c>
      <c r="W57" s="764">
        <v>1980.11</v>
      </c>
      <c r="X57" s="764">
        <v>2271.96</v>
      </c>
      <c r="Y57" s="764">
        <v>2232.9299999999998</v>
      </c>
      <c r="Z57" s="764">
        <v>2318.5700000000002</v>
      </c>
      <c r="AA57" s="764">
        <v>2272.6</v>
      </c>
      <c r="AB57" s="764">
        <v>2259.21</v>
      </c>
      <c r="AC57" s="764">
        <v>2178.9899999999998</v>
      </c>
      <c r="AD57" s="764">
        <v>1987.2049999999999</v>
      </c>
      <c r="AE57" s="764">
        <v>2006.4159999999999</v>
      </c>
      <c r="AF57" s="764">
        <v>2040.8869999999999</v>
      </c>
      <c r="AG57" s="764">
        <v>2048.3980000000001</v>
      </c>
      <c r="AH57" s="764">
        <v>2053.3580000000002</v>
      </c>
      <c r="AI57" s="764">
        <v>2059.915</v>
      </c>
      <c r="AJ57" s="764">
        <v>2070.0909999999999</v>
      </c>
      <c r="AK57" s="764">
        <v>2078.4920000000002</v>
      </c>
      <c r="AL57" s="764">
        <v>2090.0459999999998</v>
      </c>
      <c r="AM57" s="764">
        <v>2105.4279999999999</v>
      </c>
      <c r="AN57" s="764">
        <v>2121.4360000000001</v>
      </c>
      <c r="AO57" s="764">
        <v>2139.2339999999999</v>
      </c>
      <c r="AP57" s="764">
        <v>2159.9360000000001</v>
      </c>
      <c r="AQ57" s="764">
        <v>2183.1959999999999</v>
      </c>
      <c r="AR57" s="764">
        <v>2206.8229999999999</v>
      </c>
      <c r="AS57" s="764">
        <v>2230.9870000000001</v>
      </c>
      <c r="AT57" s="764">
        <v>2256.116</v>
      </c>
      <c r="AU57" s="764">
        <v>2281.7910000000002</v>
      </c>
      <c r="AV57" s="764">
        <v>2305.0259999999998</v>
      </c>
      <c r="AW57" s="764">
        <v>2331.8159999999998</v>
      </c>
      <c r="AX57" s="764">
        <v>2355.1889999999999</v>
      </c>
      <c r="AY57" s="764">
        <v>2378.9299999999998</v>
      </c>
      <c r="AZ57" s="764">
        <v>2402.8620000000001</v>
      </c>
    </row>
    <row r="58" spans="1:52">
      <c r="A58" s="780" t="s">
        <v>4</v>
      </c>
      <c r="B58" s="780"/>
      <c r="C58" s="764"/>
      <c r="D58" s="764"/>
      <c r="E58" s="764"/>
      <c r="F58" s="764"/>
      <c r="G58" s="764"/>
      <c r="H58" s="764"/>
      <c r="I58" s="764"/>
      <c r="J58" s="764"/>
      <c r="K58" s="764"/>
      <c r="L58" s="764"/>
      <c r="M58" s="764"/>
      <c r="N58" s="764"/>
      <c r="O58" s="764"/>
      <c r="P58" s="764"/>
      <c r="Q58" s="764"/>
      <c r="R58" s="764"/>
      <c r="S58" s="764"/>
      <c r="T58" s="764"/>
      <c r="U58" s="764"/>
      <c r="V58" s="764"/>
      <c r="W58" s="764"/>
      <c r="X58" s="764"/>
      <c r="Y58" s="764"/>
      <c r="Z58" s="764"/>
      <c r="AA58" s="764"/>
      <c r="AB58" s="764"/>
      <c r="AC58" s="764"/>
      <c r="AD58" s="764"/>
      <c r="AE58" s="764"/>
      <c r="AF58" s="764"/>
      <c r="AG58" s="764"/>
      <c r="AH58" s="764"/>
      <c r="AI58" s="764"/>
      <c r="AJ58" s="764"/>
      <c r="AK58" s="764"/>
      <c r="AL58" s="764"/>
      <c r="AM58" s="764"/>
      <c r="AN58" s="764"/>
      <c r="AO58" s="764"/>
      <c r="AP58" s="764"/>
      <c r="AQ58" s="764"/>
      <c r="AR58" s="764"/>
      <c r="AS58" s="764"/>
      <c r="AT58" s="764"/>
      <c r="AU58" s="764"/>
      <c r="AV58" s="764"/>
      <c r="AW58" s="764"/>
      <c r="AX58" s="764"/>
      <c r="AY58" s="764"/>
      <c r="AZ58" s="764"/>
    </row>
    <row r="59" spans="1:52">
      <c r="A59" s="781" t="s">
        <v>937</v>
      </c>
      <c r="B59" s="780"/>
      <c r="C59" s="764">
        <v>1986</v>
      </c>
      <c r="D59" s="764">
        <v>1987</v>
      </c>
      <c r="E59" s="764">
        <v>1988</v>
      </c>
      <c r="F59" s="764">
        <v>1989</v>
      </c>
      <c r="G59" s="764">
        <v>1990</v>
      </c>
      <c r="H59" s="764">
        <v>1991</v>
      </c>
      <c r="I59" s="764">
        <v>1992</v>
      </c>
      <c r="J59" s="764">
        <v>1993</v>
      </c>
      <c r="K59" s="764">
        <v>1994</v>
      </c>
      <c r="L59" s="764">
        <v>1995</v>
      </c>
      <c r="M59" s="764">
        <v>1996</v>
      </c>
      <c r="N59" s="764">
        <v>1997</v>
      </c>
      <c r="O59" s="764">
        <v>1998</v>
      </c>
      <c r="P59" s="764">
        <v>1999</v>
      </c>
      <c r="Q59" s="764">
        <v>2000</v>
      </c>
      <c r="R59" s="764">
        <v>2001</v>
      </c>
      <c r="S59" s="764">
        <v>2002</v>
      </c>
      <c r="T59" s="764">
        <v>2003</v>
      </c>
      <c r="U59" s="764">
        <v>2004</v>
      </c>
      <c r="V59" s="764">
        <v>2005</v>
      </c>
      <c r="W59" s="764">
        <v>2006</v>
      </c>
      <c r="X59" s="764">
        <v>2007</v>
      </c>
      <c r="Y59" s="764">
        <v>2008</v>
      </c>
      <c r="Z59" s="764">
        <v>2009</v>
      </c>
      <c r="AA59" s="764">
        <v>2010</v>
      </c>
      <c r="AB59" s="764">
        <v>2011</v>
      </c>
      <c r="AC59" s="764">
        <v>2012</v>
      </c>
      <c r="AD59" s="764">
        <v>2013</v>
      </c>
      <c r="AE59" s="764">
        <v>2014</v>
      </c>
      <c r="AF59" s="764">
        <v>2015</v>
      </c>
      <c r="AG59" s="764">
        <v>2016</v>
      </c>
      <c r="AH59" s="764">
        <v>2017</v>
      </c>
      <c r="AI59" s="764">
        <v>2018</v>
      </c>
      <c r="AJ59" s="764">
        <v>2019</v>
      </c>
      <c r="AK59" s="764">
        <v>2020</v>
      </c>
      <c r="AL59" s="764">
        <v>2021</v>
      </c>
      <c r="AM59" s="764">
        <v>2022</v>
      </c>
      <c r="AN59" s="764">
        <v>2023</v>
      </c>
      <c r="AO59" s="764">
        <v>2024</v>
      </c>
      <c r="AP59" s="764">
        <v>2025</v>
      </c>
      <c r="AQ59" s="764">
        <v>2026</v>
      </c>
      <c r="AR59" s="764">
        <v>2027</v>
      </c>
      <c r="AS59" s="764">
        <v>2028</v>
      </c>
      <c r="AT59" s="764">
        <v>2029</v>
      </c>
      <c r="AU59" s="764">
        <v>2030</v>
      </c>
      <c r="AV59" s="764">
        <v>2031</v>
      </c>
      <c r="AW59" s="764">
        <v>2032</v>
      </c>
      <c r="AX59" s="764">
        <v>2033</v>
      </c>
      <c r="AY59" s="764">
        <v>2034</v>
      </c>
      <c r="AZ59" s="764">
        <v>2035</v>
      </c>
    </row>
    <row r="60" spans="1:52">
      <c r="A60" s="781" t="s">
        <v>543</v>
      </c>
      <c r="B60" s="780" t="s">
        <v>35</v>
      </c>
      <c r="C60" s="764">
        <v>6531.5559999999996</v>
      </c>
      <c r="D60" s="764">
        <v>6289.1970000000001</v>
      </c>
      <c r="E60" s="764">
        <v>6509.1869999999999</v>
      </c>
      <c r="F60" s="764">
        <v>6885.5820000000003</v>
      </c>
      <c r="G60" s="764">
        <v>6544.6540000000005</v>
      </c>
      <c r="H60" s="764">
        <v>7034.24</v>
      </c>
      <c r="I60" s="764">
        <v>6810.7049999999999</v>
      </c>
      <c r="J60" s="764">
        <v>7472.5649999999996</v>
      </c>
      <c r="K60" s="764">
        <v>7437.4970000000003</v>
      </c>
      <c r="L60" s="764">
        <v>7478.768</v>
      </c>
      <c r="M60" s="764">
        <v>7884.5280000000002</v>
      </c>
      <c r="N60" s="764">
        <v>7850.1210000000001</v>
      </c>
      <c r="O60" s="764">
        <v>7818.241</v>
      </c>
      <c r="P60" s="764">
        <v>7933.0349999999999</v>
      </c>
      <c r="Q60" s="764">
        <v>8105.0150000000003</v>
      </c>
      <c r="R60" s="764">
        <v>8094.1779999999999</v>
      </c>
      <c r="S60" s="764">
        <v>8601.9449999999997</v>
      </c>
      <c r="T60" s="764">
        <v>8723.3960000000006</v>
      </c>
      <c r="U60" s="764">
        <v>8937.0339999999997</v>
      </c>
      <c r="V60" s="764">
        <v>9175.4500000000007</v>
      </c>
      <c r="W60" s="764">
        <v>9259.1769999999997</v>
      </c>
      <c r="X60" s="764">
        <v>9281.6360000000004</v>
      </c>
      <c r="Y60" s="764">
        <v>9772.0499999999993</v>
      </c>
      <c r="Z60" s="764">
        <v>9546.3250000000007</v>
      </c>
      <c r="AA60" s="764">
        <v>8884.4570000000003</v>
      </c>
      <c r="AB60" s="764">
        <v>9040.9549999999999</v>
      </c>
      <c r="AC60" s="764">
        <v>8545.8970000000008</v>
      </c>
      <c r="AD60" s="764">
        <v>8573.6440000000002</v>
      </c>
      <c r="AE60" s="764">
        <v>8729.2659999999996</v>
      </c>
      <c r="AF60" s="764">
        <v>8722.2620000000006</v>
      </c>
      <c r="AG60" s="764">
        <v>8730.9310000000005</v>
      </c>
      <c r="AH60" s="764">
        <v>8759.2219999999998</v>
      </c>
      <c r="AI60" s="764">
        <v>8797.0949999999993</v>
      </c>
      <c r="AJ60" s="764">
        <v>8838.0300000000007</v>
      </c>
      <c r="AK60" s="764">
        <v>8886.5229999999992</v>
      </c>
      <c r="AL60" s="764">
        <v>8950.4680000000008</v>
      </c>
      <c r="AM60" s="764">
        <v>9023.1640000000007</v>
      </c>
      <c r="AN60" s="764">
        <v>9098.9179999999997</v>
      </c>
      <c r="AO60" s="764">
        <v>9179.5480000000007</v>
      </c>
      <c r="AP60" s="764">
        <v>9269.9650000000001</v>
      </c>
      <c r="AQ60" s="764">
        <v>9367.777</v>
      </c>
      <c r="AR60" s="764">
        <v>9466.884</v>
      </c>
      <c r="AS60" s="764">
        <v>9567.3850000000002</v>
      </c>
      <c r="AT60" s="764">
        <v>9671.3960000000006</v>
      </c>
      <c r="AU60" s="764">
        <v>9779.5220000000008</v>
      </c>
      <c r="AV60" s="764">
        <v>9890.7080000000005</v>
      </c>
      <c r="AW60" s="764">
        <v>10003.5</v>
      </c>
      <c r="AX60" s="764">
        <v>10119.33</v>
      </c>
      <c r="AY60" s="764">
        <v>10237.94</v>
      </c>
      <c r="AZ60" s="764">
        <v>10360.33</v>
      </c>
    </row>
    <row r="61" spans="1:52">
      <c r="A61" s="781" t="s">
        <v>543</v>
      </c>
      <c r="B61" s="780" t="s">
        <v>57</v>
      </c>
      <c r="C61" s="764">
        <v>1043.125</v>
      </c>
      <c r="D61" s="764">
        <v>1010.003</v>
      </c>
      <c r="E61" s="764">
        <v>1068.8</v>
      </c>
      <c r="F61" s="764">
        <v>1193.229</v>
      </c>
      <c r="G61" s="764">
        <v>1102.0119999999999</v>
      </c>
      <c r="H61" s="764">
        <v>1197.3499999999999</v>
      </c>
      <c r="I61" s="764">
        <v>1115.1659999999999</v>
      </c>
      <c r="J61" s="764">
        <v>1713.6969999999999</v>
      </c>
      <c r="K61" s="764">
        <v>1518.356</v>
      </c>
      <c r="L61" s="764">
        <v>1565.4</v>
      </c>
      <c r="M61" s="764">
        <v>1705.413</v>
      </c>
      <c r="N61" s="764">
        <v>1691.7070000000001</v>
      </c>
      <c r="O61" s="764">
        <v>1661.4269999999999</v>
      </c>
      <c r="P61" s="764">
        <v>1739.4059999999999</v>
      </c>
      <c r="Q61" s="764">
        <v>1767.529</v>
      </c>
      <c r="R61" s="764">
        <v>1809.511</v>
      </c>
      <c r="S61" s="764">
        <v>1986.9680000000001</v>
      </c>
      <c r="T61" s="764">
        <v>1808.7249999999999</v>
      </c>
      <c r="U61" s="764">
        <v>1961.049</v>
      </c>
      <c r="V61" s="764">
        <v>2051.4140000000002</v>
      </c>
      <c r="W61" s="764">
        <v>1932.1869999999999</v>
      </c>
      <c r="X61" s="764">
        <v>1834.884</v>
      </c>
      <c r="Y61" s="764">
        <v>2105.348</v>
      </c>
      <c r="Z61" s="764">
        <v>2029.4459999999999</v>
      </c>
      <c r="AA61" s="764">
        <v>1874.819</v>
      </c>
      <c r="AB61" s="764">
        <v>1980.0530000000001</v>
      </c>
      <c r="AC61" s="764">
        <v>1758.9259999999999</v>
      </c>
      <c r="AD61" s="764">
        <v>1806.2860000000001</v>
      </c>
      <c r="AE61" s="764">
        <v>1869.3130000000001</v>
      </c>
      <c r="AF61" s="764">
        <v>1921.876</v>
      </c>
      <c r="AG61" s="764">
        <v>1939.4770000000001</v>
      </c>
      <c r="AH61" s="764">
        <v>1957.0920000000001</v>
      </c>
      <c r="AI61" s="764">
        <v>1973.2940000000001</v>
      </c>
      <c r="AJ61" s="764">
        <v>1980.712</v>
      </c>
      <c r="AK61" s="764">
        <v>1987.623</v>
      </c>
      <c r="AL61" s="764">
        <v>1993.579</v>
      </c>
      <c r="AM61" s="764">
        <v>2000.4870000000001</v>
      </c>
      <c r="AN61" s="764">
        <v>2007.2080000000001</v>
      </c>
      <c r="AO61" s="764">
        <v>2014.4069999999999</v>
      </c>
      <c r="AP61" s="764">
        <v>2023.0820000000001</v>
      </c>
      <c r="AQ61" s="764">
        <v>2032.81</v>
      </c>
      <c r="AR61" s="764">
        <v>2042.355</v>
      </c>
      <c r="AS61" s="764">
        <v>2051.91</v>
      </c>
      <c r="AT61" s="764">
        <v>2061.8560000000002</v>
      </c>
      <c r="AU61" s="764">
        <v>2072.2750000000001</v>
      </c>
      <c r="AV61" s="764">
        <v>2082.6979999999999</v>
      </c>
      <c r="AW61" s="764">
        <v>2092.8310000000001</v>
      </c>
      <c r="AX61" s="764">
        <v>2103.1289999999999</v>
      </c>
      <c r="AY61" s="764">
        <v>2113.5309999999999</v>
      </c>
      <c r="AZ61" s="764">
        <v>2124.2060000000001</v>
      </c>
    </row>
    <row r="62" spans="1:52">
      <c r="A62" s="781" t="s">
        <v>543</v>
      </c>
      <c r="B62" s="780" t="s">
        <v>438</v>
      </c>
      <c r="C62" s="764">
        <v>1599.942</v>
      </c>
      <c r="D62" s="764">
        <v>1545.346</v>
      </c>
      <c r="E62" s="764">
        <v>1553.528</v>
      </c>
      <c r="F62" s="764">
        <v>1610.1780000000001</v>
      </c>
      <c r="G62" s="764">
        <v>1522.9670000000001</v>
      </c>
      <c r="H62" s="764">
        <v>1611.279</v>
      </c>
      <c r="I62" s="764">
        <v>1567.846</v>
      </c>
      <c r="J62" s="764">
        <v>1594.232</v>
      </c>
      <c r="K62" s="764">
        <v>1528.7159999999999</v>
      </c>
      <c r="L62" s="764">
        <v>1559.596</v>
      </c>
      <c r="M62" s="764">
        <v>1577.21</v>
      </c>
      <c r="N62" s="764">
        <v>1545.729</v>
      </c>
      <c r="O62" s="764">
        <v>1486.2619999999999</v>
      </c>
      <c r="P62" s="764">
        <v>1508.3979999999999</v>
      </c>
      <c r="Q62" s="764">
        <v>1487.7670000000001</v>
      </c>
      <c r="R62" s="764">
        <v>1433.3240000000001</v>
      </c>
      <c r="S62" s="764">
        <v>1487.4570000000001</v>
      </c>
      <c r="T62" s="764">
        <v>1487.634</v>
      </c>
      <c r="U62" s="764">
        <v>1480.5419999999999</v>
      </c>
      <c r="V62" s="764">
        <v>1477.2449999999999</v>
      </c>
      <c r="W62" s="764">
        <v>1437.162</v>
      </c>
      <c r="X62" s="764">
        <v>1457.89</v>
      </c>
      <c r="Y62" s="764">
        <v>1501.078</v>
      </c>
      <c r="Z62" s="764">
        <v>1449.18</v>
      </c>
      <c r="AA62" s="764">
        <v>1371.7619999999999</v>
      </c>
      <c r="AB62" s="764">
        <v>1358.7529999999999</v>
      </c>
      <c r="AC62" s="764">
        <v>1309.452</v>
      </c>
      <c r="AD62" s="764">
        <v>1322.8009999999999</v>
      </c>
      <c r="AE62" s="764">
        <v>1379.1469999999999</v>
      </c>
      <c r="AF62" s="764">
        <v>1407.1469999999999</v>
      </c>
      <c r="AG62" s="764">
        <v>1424.1420000000001</v>
      </c>
      <c r="AH62" s="764">
        <v>1441.6959999999999</v>
      </c>
      <c r="AI62" s="764">
        <v>1458.8219999999999</v>
      </c>
      <c r="AJ62" s="764">
        <v>1476.7349999999999</v>
      </c>
      <c r="AK62" s="764">
        <v>1494.5519999999999</v>
      </c>
      <c r="AL62" s="764">
        <v>1511.4829999999999</v>
      </c>
      <c r="AM62" s="764">
        <v>1529.2660000000001</v>
      </c>
      <c r="AN62" s="764">
        <v>1547.07</v>
      </c>
      <c r="AO62" s="764">
        <v>1565.1759999999999</v>
      </c>
      <c r="AP62" s="764">
        <v>1584.8019999999999</v>
      </c>
      <c r="AQ62" s="764">
        <v>1605.2159999999999</v>
      </c>
      <c r="AR62" s="764">
        <v>1625.654</v>
      </c>
      <c r="AS62" s="764">
        <v>1646.0229999999999</v>
      </c>
      <c r="AT62" s="764">
        <v>1666.7750000000001</v>
      </c>
      <c r="AU62" s="764">
        <v>1688.2049999999999</v>
      </c>
      <c r="AV62" s="764">
        <v>1709.559</v>
      </c>
      <c r="AW62" s="764">
        <v>1730.835</v>
      </c>
      <c r="AX62" s="764">
        <v>1752.181</v>
      </c>
      <c r="AY62" s="764">
        <v>1773.681</v>
      </c>
      <c r="AZ62" s="764">
        <v>1795.6079999999999</v>
      </c>
    </row>
    <row r="63" spans="1:52">
      <c r="A63" s="781" t="s">
        <v>543</v>
      </c>
      <c r="B63" s="780" t="s">
        <v>60</v>
      </c>
      <c r="C63" s="764">
        <v>1105.9469999999999</v>
      </c>
      <c r="D63" s="764">
        <v>1075.1089999999999</v>
      </c>
      <c r="E63" s="764">
        <v>1088.336</v>
      </c>
      <c r="F63" s="764">
        <v>1136.752</v>
      </c>
      <c r="G63" s="764">
        <v>1085.6020000000001</v>
      </c>
      <c r="H63" s="764">
        <v>1161.4929999999999</v>
      </c>
      <c r="I63" s="764">
        <v>1146.4749999999999</v>
      </c>
      <c r="J63" s="764">
        <v>1189.0360000000001</v>
      </c>
      <c r="K63" s="764">
        <v>1161.431</v>
      </c>
      <c r="L63" s="764">
        <v>1203.8109999999999</v>
      </c>
      <c r="M63" s="764">
        <v>1238.4749999999999</v>
      </c>
      <c r="N63" s="764">
        <v>1232.866</v>
      </c>
      <c r="O63" s="764">
        <v>1205.607</v>
      </c>
      <c r="P63" s="764">
        <v>1244.2329999999999</v>
      </c>
      <c r="Q63" s="764">
        <v>1247.1559999999999</v>
      </c>
      <c r="R63" s="764">
        <v>1220.1579999999999</v>
      </c>
      <c r="S63" s="764">
        <v>1287.451</v>
      </c>
      <c r="T63" s="764">
        <v>1312.6590000000001</v>
      </c>
      <c r="U63" s="764">
        <v>1334.5429999999999</v>
      </c>
      <c r="V63" s="764">
        <v>1364.729</v>
      </c>
      <c r="W63" s="764">
        <v>1355.473</v>
      </c>
      <c r="X63" s="764">
        <v>1390.66</v>
      </c>
      <c r="Y63" s="764">
        <v>1444.8689999999999</v>
      </c>
      <c r="Z63" s="764">
        <v>1381.7840000000001</v>
      </c>
      <c r="AA63" s="764">
        <v>1294.807</v>
      </c>
      <c r="AB63" s="764">
        <v>1268.81</v>
      </c>
      <c r="AC63" s="764">
        <v>1205.9000000000001</v>
      </c>
      <c r="AD63" s="764">
        <v>1182.8440000000001</v>
      </c>
      <c r="AE63" s="764">
        <v>1200.7819999999999</v>
      </c>
      <c r="AF63" s="764">
        <v>1209.1669999999999</v>
      </c>
      <c r="AG63" s="764">
        <v>1198.2660000000001</v>
      </c>
      <c r="AH63" s="764">
        <v>1192.7840000000001</v>
      </c>
      <c r="AI63" s="764">
        <v>1190.72</v>
      </c>
      <c r="AJ63" s="764">
        <v>1192.633</v>
      </c>
      <c r="AK63" s="764">
        <v>1196.952</v>
      </c>
      <c r="AL63" s="764">
        <v>1215.02</v>
      </c>
      <c r="AM63" s="764">
        <v>1233.451</v>
      </c>
      <c r="AN63" s="764">
        <v>1251.5309999999999</v>
      </c>
      <c r="AO63" s="764">
        <v>1269.681</v>
      </c>
      <c r="AP63" s="764">
        <v>1288.6300000000001</v>
      </c>
      <c r="AQ63" s="764">
        <v>1308.308</v>
      </c>
      <c r="AR63" s="764">
        <v>1327.682</v>
      </c>
      <c r="AS63" s="764">
        <v>1346.88</v>
      </c>
      <c r="AT63" s="764">
        <v>1366.258</v>
      </c>
      <c r="AU63" s="764">
        <v>1385.883</v>
      </c>
      <c r="AV63" s="764">
        <v>1405.425</v>
      </c>
      <c r="AW63" s="764">
        <v>1424.6590000000001</v>
      </c>
      <c r="AX63" s="764">
        <v>1443.9680000000001</v>
      </c>
      <c r="AY63" s="764">
        <v>1463.325</v>
      </c>
      <c r="AZ63" s="764">
        <v>1482.8969999999999</v>
      </c>
    </row>
    <row r="64" spans="1:52">
      <c r="A64" s="781" t="s">
        <v>543</v>
      </c>
      <c r="B64" s="780" t="s">
        <v>59</v>
      </c>
      <c r="C64" s="764">
        <v>603.70619999999997</v>
      </c>
      <c r="D64" s="764">
        <v>582.64110000000005</v>
      </c>
      <c r="E64" s="764">
        <v>585.12540000000001</v>
      </c>
      <c r="F64" s="764">
        <v>606.39279999999997</v>
      </c>
      <c r="G64" s="764">
        <v>574.14179999999999</v>
      </c>
      <c r="H64" s="764">
        <v>608.47239999999999</v>
      </c>
      <c r="I64" s="764">
        <v>594.44219999999996</v>
      </c>
      <c r="J64" s="764">
        <v>612.84699999999998</v>
      </c>
      <c r="K64" s="764">
        <v>595.48800000000006</v>
      </c>
      <c r="L64" s="764">
        <v>613.56920000000002</v>
      </c>
      <c r="M64" s="764">
        <v>626.96929999999998</v>
      </c>
      <c r="N64" s="764">
        <v>619.69470000000001</v>
      </c>
      <c r="O64" s="764">
        <v>601.36099999999999</v>
      </c>
      <c r="P64" s="764">
        <v>615.82000000000005</v>
      </c>
      <c r="Q64" s="764">
        <v>612.23019999999997</v>
      </c>
      <c r="R64" s="764">
        <v>594.19889999999998</v>
      </c>
      <c r="S64" s="764">
        <v>621.75789999999995</v>
      </c>
      <c r="T64" s="764">
        <v>628.29570000000001</v>
      </c>
      <c r="U64" s="764">
        <v>632.71190000000001</v>
      </c>
      <c r="V64" s="764">
        <v>640.33839999999998</v>
      </c>
      <c r="W64" s="764">
        <v>628.92250000000001</v>
      </c>
      <c r="X64" s="764">
        <v>638.30269999999996</v>
      </c>
      <c r="Y64" s="764">
        <v>655.77179999999998</v>
      </c>
      <c r="Z64" s="764">
        <v>619.88030000000003</v>
      </c>
      <c r="AA64" s="764">
        <v>573.80359999999996</v>
      </c>
      <c r="AB64" s="764">
        <v>555.24720000000002</v>
      </c>
      <c r="AC64" s="764">
        <v>523.18719999999996</v>
      </c>
      <c r="AD64" s="764">
        <v>519.20920000000001</v>
      </c>
      <c r="AE64" s="764">
        <v>531.73789999999997</v>
      </c>
      <c r="AF64" s="764">
        <v>541.19960000000003</v>
      </c>
      <c r="AG64" s="764">
        <v>541.17570000000001</v>
      </c>
      <c r="AH64" s="764">
        <v>541.65110000000004</v>
      </c>
      <c r="AI64" s="764">
        <v>542.24390000000005</v>
      </c>
      <c r="AJ64" s="764">
        <v>543.37509999999997</v>
      </c>
      <c r="AK64" s="764">
        <v>544.68020000000001</v>
      </c>
      <c r="AL64" s="764">
        <v>546.00750000000005</v>
      </c>
      <c r="AM64" s="764">
        <v>547.83920000000001</v>
      </c>
      <c r="AN64" s="764">
        <v>549.89269999999999</v>
      </c>
      <c r="AO64" s="764">
        <v>552.28629999999998</v>
      </c>
      <c r="AP64" s="764">
        <v>555.298</v>
      </c>
      <c r="AQ64" s="764">
        <v>558.80259999999998</v>
      </c>
      <c r="AR64" s="764">
        <v>562.48350000000005</v>
      </c>
      <c r="AS64" s="764">
        <v>566.34370000000001</v>
      </c>
      <c r="AT64" s="764">
        <v>570.50260000000003</v>
      </c>
      <c r="AU64" s="764">
        <v>574.98500000000001</v>
      </c>
      <c r="AV64" s="764">
        <v>579.62879999999996</v>
      </c>
      <c r="AW64" s="764">
        <v>584.37940000000003</v>
      </c>
      <c r="AX64" s="764">
        <v>589.32360000000006</v>
      </c>
      <c r="AY64" s="764">
        <v>594.45870000000002</v>
      </c>
      <c r="AZ64" s="764">
        <v>599.85069999999996</v>
      </c>
    </row>
    <row r="65" spans="1:52">
      <c r="A65" s="781" t="s">
        <v>543</v>
      </c>
      <c r="B65" s="780" t="s">
        <v>97</v>
      </c>
      <c r="C65" s="764">
        <v>178.80799999999999</v>
      </c>
      <c r="D65" s="764">
        <v>175.91499999999999</v>
      </c>
      <c r="E65" s="764">
        <v>180.18270000000001</v>
      </c>
      <c r="F65" s="764">
        <v>190.04519999999999</v>
      </c>
      <c r="G65" s="764">
        <v>183.15110000000001</v>
      </c>
      <c r="H65" s="764">
        <v>197.28540000000001</v>
      </c>
      <c r="I65" s="764">
        <v>195.96870000000001</v>
      </c>
      <c r="J65" s="764">
        <v>206.22489999999999</v>
      </c>
      <c r="K65" s="764">
        <v>204.386</v>
      </c>
      <c r="L65" s="764">
        <v>215</v>
      </c>
      <c r="M65" s="764">
        <v>224.3312</v>
      </c>
      <c r="N65" s="764">
        <v>226.56549999999999</v>
      </c>
      <c r="O65" s="764">
        <v>224.75489999999999</v>
      </c>
      <c r="P65" s="764">
        <v>235.2243</v>
      </c>
      <c r="Q65" s="764">
        <v>238.99119999999999</v>
      </c>
      <c r="R65" s="764">
        <v>236.93539999999999</v>
      </c>
      <c r="S65" s="764">
        <v>253.3177</v>
      </c>
      <c r="T65" s="764">
        <v>261.66019999999997</v>
      </c>
      <c r="U65" s="764">
        <v>269.4846</v>
      </c>
      <c r="V65" s="764">
        <v>279.32679999999999</v>
      </c>
      <c r="W65" s="764">
        <v>280.86079999999998</v>
      </c>
      <c r="X65" s="764">
        <v>291.72469999999998</v>
      </c>
      <c r="Y65" s="764">
        <v>306.89859999999999</v>
      </c>
      <c r="Z65" s="764">
        <v>297.18720000000002</v>
      </c>
      <c r="AA65" s="764">
        <v>281.97710000000001</v>
      </c>
      <c r="AB65" s="764">
        <v>279.67169999999999</v>
      </c>
      <c r="AC65" s="764">
        <v>270.2586</v>
      </c>
      <c r="AD65" s="764">
        <v>273.34780000000001</v>
      </c>
      <c r="AE65" s="764">
        <v>285.2484</v>
      </c>
      <c r="AF65" s="764">
        <v>295.86419999999998</v>
      </c>
      <c r="AG65" s="764">
        <v>301.47179999999997</v>
      </c>
      <c r="AH65" s="764">
        <v>307.4255</v>
      </c>
      <c r="AI65" s="764">
        <v>313.45549999999997</v>
      </c>
      <c r="AJ65" s="764">
        <v>319.8886</v>
      </c>
      <c r="AK65" s="764">
        <v>326.50479999999999</v>
      </c>
      <c r="AL65" s="764">
        <v>333.28250000000003</v>
      </c>
      <c r="AM65" s="764">
        <v>340.47199999999998</v>
      </c>
      <c r="AN65" s="764">
        <v>347.90679999999998</v>
      </c>
      <c r="AO65" s="764">
        <v>355.66329999999999</v>
      </c>
      <c r="AP65" s="764">
        <v>363.93</v>
      </c>
      <c r="AQ65" s="764">
        <v>372.72550000000001</v>
      </c>
      <c r="AR65" s="764">
        <v>381.75740000000002</v>
      </c>
      <c r="AS65" s="764">
        <v>391.04489999999998</v>
      </c>
      <c r="AT65" s="764">
        <v>400.6918</v>
      </c>
      <c r="AU65" s="764">
        <v>410.72280000000001</v>
      </c>
      <c r="AV65" s="764">
        <v>421.04050000000001</v>
      </c>
      <c r="AW65" s="764">
        <v>431.58069999999998</v>
      </c>
      <c r="AX65" s="764">
        <v>442.45139999999998</v>
      </c>
      <c r="AY65" s="764">
        <v>453.64800000000002</v>
      </c>
      <c r="AZ65" s="764">
        <v>465.2269</v>
      </c>
    </row>
    <row r="66" spans="1:52">
      <c r="A66" s="781" t="s">
        <v>543</v>
      </c>
      <c r="B66" s="780" t="s">
        <v>95</v>
      </c>
      <c r="C66" s="764">
        <v>83.064800000000005</v>
      </c>
      <c r="D66" s="764">
        <v>78.257099999999994</v>
      </c>
      <c r="E66" s="764">
        <v>76.696200000000005</v>
      </c>
      <c r="F66" s="764">
        <v>79.207800000000006</v>
      </c>
      <c r="G66" s="764">
        <v>74.754099999999994</v>
      </c>
      <c r="H66" s="764">
        <v>77.785899999999998</v>
      </c>
      <c r="I66" s="764">
        <v>74.606999999999999</v>
      </c>
      <c r="J66" s="764">
        <v>75.534300000000002</v>
      </c>
      <c r="K66" s="764">
        <v>72.039500000000004</v>
      </c>
      <c r="L66" s="764">
        <v>72.889899999999997</v>
      </c>
      <c r="M66" s="764">
        <v>73.066999999999993</v>
      </c>
      <c r="N66" s="764">
        <v>70.933899999999994</v>
      </c>
      <c r="O66" s="764">
        <v>67.546599999999998</v>
      </c>
      <c r="P66" s="764">
        <v>67.833100000000002</v>
      </c>
      <c r="Q66" s="764">
        <v>66.126599999999996</v>
      </c>
      <c r="R66" s="764">
        <v>62.854999999999997</v>
      </c>
      <c r="S66" s="764">
        <v>64.417500000000004</v>
      </c>
      <c r="T66" s="764">
        <v>63.746099999999998</v>
      </c>
      <c r="U66" s="764">
        <v>62.850999999999999</v>
      </c>
      <c r="V66" s="764">
        <v>62.267000000000003</v>
      </c>
      <c r="W66" s="764">
        <v>59.752600000000001</v>
      </c>
      <c r="X66" s="764">
        <v>59.302700000000002</v>
      </c>
      <c r="Y66" s="764">
        <v>59.455399999999997</v>
      </c>
      <c r="Z66" s="764">
        <v>54.863199999999999</v>
      </c>
      <c r="AA66" s="764">
        <v>49.532699999999998</v>
      </c>
      <c r="AB66" s="764">
        <v>46.716200000000001</v>
      </c>
      <c r="AC66" s="764">
        <v>42.847000000000001</v>
      </c>
      <c r="AD66" s="764">
        <v>42.512599999999999</v>
      </c>
      <c r="AE66" s="764">
        <v>43.5383</v>
      </c>
      <c r="AF66" s="764">
        <v>44.328000000000003</v>
      </c>
      <c r="AG66" s="764">
        <v>44.3523</v>
      </c>
      <c r="AH66" s="764">
        <v>44.426299999999998</v>
      </c>
      <c r="AI66" s="764">
        <v>44.512099999999997</v>
      </c>
      <c r="AJ66" s="764">
        <v>44.649000000000001</v>
      </c>
      <c r="AK66" s="764">
        <v>44.804900000000004</v>
      </c>
      <c r="AL66" s="764">
        <v>44.972299999999997</v>
      </c>
      <c r="AM66" s="764">
        <v>45.1843</v>
      </c>
      <c r="AN66" s="764">
        <v>45.417000000000002</v>
      </c>
      <c r="AO66" s="764">
        <v>45.678400000000003</v>
      </c>
      <c r="AP66" s="764">
        <v>45.989899999999999</v>
      </c>
      <c r="AQ66" s="764">
        <v>46.347499999999997</v>
      </c>
      <c r="AR66" s="764">
        <v>46.717399999999998</v>
      </c>
      <c r="AS66" s="764">
        <v>47.099899999999998</v>
      </c>
      <c r="AT66" s="764">
        <v>47.505200000000002</v>
      </c>
      <c r="AU66" s="764">
        <v>47.934800000000003</v>
      </c>
      <c r="AV66" s="764">
        <v>48.375599999999999</v>
      </c>
      <c r="AW66" s="764">
        <v>48.820500000000003</v>
      </c>
      <c r="AX66" s="764">
        <v>49.2789</v>
      </c>
      <c r="AY66" s="764">
        <v>49.749699999999997</v>
      </c>
      <c r="AZ66" s="764">
        <v>50.2378</v>
      </c>
    </row>
    <row r="67" spans="1:52">
      <c r="A67" s="781" t="s">
        <v>543</v>
      </c>
      <c r="B67" s="780" t="s">
        <v>138</v>
      </c>
      <c r="C67" s="764">
        <v>379.75670000000002</v>
      </c>
      <c r="D67" s="764">
        <v>371.15809999999999</v>
      </c>
      <c r="E67" s="764">
        <v>377.71120000000002</v>
      </c>
      <c r="F67" s="764">
        <v>396.84210000000002</v>
      </c>
      <c r="G67" s="764">
        <v>329.03390000000002</v>
      </c>
      <c r="H67" s="764">
        <v>355.42829999999998</v>
      </c>
      <c r="I67" s="764">
        <v>354.57819999999998</v>
      </c>
      <c r="J67" s="764">
        <v>377.14530000000002</v>
      </c>
      <c r="K67" s="764">
        <v>377.93889999999999</v>
      </c>
      <c r="L67" s="764">
        <v>401.87580000000003</v>
      </c>
      <c r="M67" s="764">
        <v>423.96460000000002</v>
      </c>
      <c r="N67" s="764">
        <v>432.80770000000001</v>
      </c>
      <c r="O67" s="764">
        <v>433.9194</v>
      </c>
      <c r="P67" s="764">
        <v>459.03870000000001</v>
      </c>
      <c r="Q67" s="764">
        <v>471.65519999999998</v>
      </c>
      <c r="R67" s="764">
        <v>472.97379999999998</v>
      </c>
      <c r="S67" s="764">
        <v>511.54020000000003</v>
      </c>
      <c r="T67" s="764">
        <v>534.45759999999996</v>
      </c>
      <c r="U67" s="764">
        <v>556.84289999999999</v>
      </c>
      <c r="V67" s="764">
        <v>583.52610000000004</v>
      </c>
      <c r="W67" s="764">
        <v>593.45159999999998</v>
      </c>
      <c r="X67" s="764">
        <v>536.20420000000001</v>
      </c>
      <c r="Y67" s="764">
        <v>570.65920000000006</v>
      </c>
      <c r="Z67" s="764">
        <v>559.03750000000002</v>
      </c>
      <c r="AA67" s="764">
        <v>536.63019999999995</v>
      </c>
      <c r="AB67" s="764">
        <v>538.61189999999999</v>
      </c>
      <c r="AC67" s="764">
        <v>526.71299999999997</v>
      </c>
      <c r="AD67" s="764">
        <v>546.29489999999998</v>
      </c>
      <c r="AE67" s="764">
        <v>580.15139999999997</v>
      </c>
      <c r="AF67" s="764">
        <v>486.98050000000001</v>
      </c>
      <c r="AG67" s="764">
        <v>501.31760000000003</v>
      </c>
      <c r="AH67" s="764">
        <v>515.78570000000002</v>
      </c>
      <c r="AI67" s="764">
        <v>529.92380000000003</v>
      </c>
      <c r="AJ67" s="764">
        <v>544.33280000000002</v>
      </c>
      <c r="AK67" s="764">
        <v>558.61019999999996</v>
      </c>
      <c r="AL67" s="764">
        <v>572.65</v>
      </c>
      <c r="AM67" s="764">
        <v>587.02380000000005</v>
      </c>
      <c r="AN67" s="764">
        <v>601.42629999999997</v>
      </c>
      <c r="AO67" s="764">
        <v>616.00800000000004</v>
      </c>
      <c r="AP67" s="764">
        <v>631.16409999999996</v>
      </c>
      <c r="AQ67" s="764">
        <v>646.81399999999996</v>
      </c>
      <c r="AR67" s="764">
        <v>662.53409999999997</v>
      </c>
      <c r="AS67" s="764">
        <v>678.33190000000002</v>
      </c>
      <c r="AT67" s="764">
        <v>694.40660000000003</v>
      </c>
      <c r="AU67" s="764">
        <v>710.83259999999996</v>
      </c>
      <c r="AV67" s="764">
        <v>727.38800000000003</v>
      </c>
      <c r="AW67" s="764">
        <v>744.03779999999995</v>
      </c>
      <c r="AX67" s="764">
        <v>760.89760000000001</v>
      </c>
      <c r="AY67" s="764">
        <v>777.99540000000002</v>
      </c>
      <c r="AZ67" s="764">
        <v>795.46310000000005</v>
      </c>
    </row>
    <row r="68" spans="1:52">
      <c r="A68" s="781" t="s">
        <v>543</v>
      </c>
      <c r="B68" s="780" t="s">
        <v>96</v>
      </c>
      <c r="C68" s="764">
        <v>120.09050000000001</v>
      </c>
      <c r="D68" s="764">
        <v>115.9324</v>
      </c>
      <c r="E68" s="764">
        <v>116.49590000000001</v>
      </c>
      <c r="F68" s="764">
        <v>127.4362</v>
      </c>
      <c r="G68" s="764">
        <v>119.63549999999999</v>
      </c>
      <c r="H68" s="764">
        <v>125.6778</v>
      </c>
      <c r="I68" s="764">
        <v>129.4203</v>
      </c>
      <c r="J68" s="764">
        <v>135.87909999999999</v>
      </c>
      <c r="K68" s="764">
        <v>134.31389999999999</v>
      </c>
      <c r="L68" s="764">
        <v>140.72919999999999</v>
      </c>
      <c r="M68" s="764">
        <v>146.31729999999999</v>
      </c>
      <c r="N68" s="764">
        <v>147.065</v>
      </c>
      <c r="O68" s="764">
        <v>145.1206</v>
      </c>
      <c r="P68" s="764">
        <v>151.1113</v>
      </c>
      <c r="Q68" s="764">
        <v>152.8168</v>
      </c>
      <c r="R68" s="764">
        <v>150.75899999999999</v>
      </c>
      <c r="S68" s="764">
        <v>160.37010000000001</v>
      </c>
      <c r="T68" s="764">
        <v>164.7439</v>
      </c>
      <c r="U68" s="764">
        <v>168.71629999999999</v>
      </c>
      <c r="V68" s="764">
        <v>173.7302</v>
      </c>
      <c r="W68" s="764">
        <v>173.44630000000001</v>
      </c>
      <c r="X68" s="764">
        <v>178.65549999999999</v>
      </c>
      <c r="Y68" s="764">
        <v>186.3312</v>
      </c>
      <c r="Z68" s="764">
        <v>178.74469999999999</v>
      </c>
      <c r="AA68" s="764">
        <v>172.61770000000001</v>
      </c>
      <c r="AB68" s="764">
        <v>169.94810000000001</v>
      </c>
      <c r="AC68" s="764">
        <v>173.98740000000001</v>
      </c>
      <c r="AD68" s="764">
        <v>172.33459999999999</v>
      </c>
      <c r="AE68" s="764">
        <v>176.64949999999999</v>
      </c>
      <c r="AF68" s="764">
        <v>180.48689999999999</v>
      </c>
      <c r="AG68" s="764">
        <v>181.61189999999999</v>
      </c>
      <c r="AH68" s="764">
        <v>183.2963</v>
      </c>
      <c r="AI68" s="764">
        <v>185.32149999999999</v>
      </c>
      <c r="AJ68" s="764">
        <v>187.84649999999999</v>
      </c>
      <c r="AK68" s="764">
        <v>190.68799999999999</v>
      </c>
      <c r="AL68" s="764">
        <v>193.80160000000001</v>
      </c>
      <c r="AM68" s="764">
        <v>197.31809999999999</v>
      </c>
      <c r="AN68" s="764">
        <v>201.1036</v>
      </c>
      <c r="AO68" s="764">
        <v>205.19839999999999</v>
      </c>
      <c r="AP68" s="764">
        <v>209.68790000000001</v>
      </c>
      <c r="AQ68" s="764">
        <v>214.5667</v>
      </c>
      <c r="AR68" s="764">
        <v>219.6439</v>
      </c>
      <c r="AS68" s="764">
        <v>224.93039999999999</v>
      </c>
      <c r="AT68" s="764">
        <v>230.4708</v>
      </c>
      <c r="AU68" s="764">
        <v>236.2647</v>
      </c>
      <c r="AV68" s="764">
        <v>242.2576</v>
      </c>
      <c r="AW68" s="764">
        <v>248.39439999999999</v>
      </c>
      <c r="AX68" s="764">
        <v>254.74340000000001</v>
      </c>
      <c r="AY68" s="764">
        <v>261.29149999999998</v>
      </c>
      <c r="AZ68" s="764">
        <v>268.06180000000001</v>
      </c>
    </row>
    <row r="69" spans="1:52">
      <c r="A69" s="781" t="s">
        <v>543</v>
      </c>
      <c r="B69" s="780" t="s">
        <v>139</v>
      </c>
      <c r="C69" s="764">
        <v>197.62010000000001</v>
      </c>
      <c r="D69" s="764">
        <v>198.47659999999999</v>
      </c>
      <c r="E69" s="764">
        <v>207.48759999999999</v>
      </c>
      <c r="F69" s="764">
        <v>223.62530000000001</v>
      </c>
      <c r="G69" s="764">
        <v>220.20189999999999</v>
      </c>
      <c r="H69" s="764">
        <v>242.6061</v>
      </c>
      <c r="I69" s="764">
        <v>246.10290000000001</v>
      </c>
      <c r="J69" s="764">
        <v>264.16340000000002</v>
      </c>
      <c r="K69" s="764">
        <v>258.93430000000001</v>
      </c>
      <c r="L69" s="764">
        <v>269.06790000000001</v>
      </c>
      <c r="M69" s="764">
        <v>277.31760000000003</v>
      </c>
      <c r="N69" s="764">
        <v>276.35180000000003</v>
      </c>
      <c r="O69" s="764">
        <v>270.4957</v>
      </c>
      <c r="P69" s="764">
        <v>279.43759999999997</v>
      </c>
      <c r="Q69" s="764">
        <v>280.32470000000001</v>
      </c>
      <c r="R69" s="764">
        <v>275.00720000000001</v>
      </c>
      <c r="S69" s="764">
        <v>296.28579999999999</v>
      </c>
      <c r="T69" s="764">
        <v>308.35430000000002</v>
      </c>
      <c r="U69" s="764">
        <v>319.86869999999999</v>
      </c>
      <c r="V69" s="764">
        <v>331.74779999999998</v>
      </c>
      <c r="W69" s="764">
        <v>328.75639999999999</v>
      </c>
      <c r="X69" s="764">
        <v>336.69420000000002</v>
      </c>
      <c r="Y69" s="764">
        <v>349.04950000000002</v>
      </c>
      <c r="Z69" s="764">
        <v>333.70639999999997</v>
      </c>
      <c r="AA69" s="764">
        <v>308.76100000000002</v>
      </c>
      <c r="AB69" s="764">
        <v>298.71460000000002</v>
      </c>
      <c r="AC69" s="764">
        <v>288.54469999999998</v>
      </c>
      <c r="AD69" s="764">
        <v>290.65210000000002</v>
      </c>
      <c r="AE69" s="764">
        <v>302.03820000000002</v>
      </c>
      <c r="AF69" s="764">
        <v>311.86149999999998</v>
      </c>
      <c r="AG69" s="764">
        <v>316.02420000000001</v>
      </c>
      <c r="AH69" s="764">
        <v>320.15339999999998</v>
      </c>
      <c r="AI69" s="764">
        <v>324.03640000000001</v>
      </c>
      <c r="AJ69" s="764">
        <v>325.4579</v>
      </c>
      <c r="AK69" s="764">
        <v>326.94510000000002</v>
      </c>
      <c r="AL69" s="764">
        <v>328.34249999999997</v>
      </c>
      <c r="AM69" s="764">
        <v>330.02109999999999</v>
      </c>
      <c r="AN69" s="764">
        <v>331.79559999999998</v>
      </c>
      <c r="AO69" s="764">
        <v>333.74549999999999</v>
      </c>
      <c r="AP69" s="764">
        <v>336.09010000000001</v>
      </c>
      <c r="AQ69" s="764">
        <v>338.68400000000003</v>
      </c>
      <c r="AR69" s="764">
        <v>341.3689</v>
      </c>
      <c r="AS69" s="764">
        <v>344.13819999999998</v>
      </c>
      <c r="AT69" s="764">
        <v>347.07159999999999</v>
      </c>
      <c r="AU69" s="764">
        <v>350.20530000000002</v>
      </c>
      <c r="AV69" s="764">
        <v>353.40929999999997</v>
      </c>
      <c r="AW69" s="764">
        <v>356.66609999999997</v>
      </c>
      <c r="AX69" s="764">
        <v>360.01639999999998</v>
      </c>
      <c r="AY69" s="764">
        <v>363.46530000000001</v>
      </c>
      <c r="AZ69" s="764">
        <v>367.0591</v>
      </c>
    </row>
    <row r="70" spans="1:52">
      <c r="A70" s="781" t="s">
        <v>543</v>
      </c>
      <c r="B70" s="780" t="s">
        <v>439</v>
      </c>
      <c r="C70" s="764">
        <v>314.41340000000002</v>
      </c>
      <c r="D70" s="764">
        <v>269.89929999999998</v>
      </c>
      <c r="E70" s="764">
        <v>332.79160000000002</v>
      </c>
      <c r="F70" s="764">
        <v>310.6943</v>
      </c>
      <c r="G70" s="764">
        <v>368.30700000000002</v>
      </c>
      <c r="H70" s="764">
        <v>370.95280000000002</v>
      </c>
      <c r="I70" s="764">
        <v>336.06689999999998</v>
      </c>
      <c r="J70" s="764">
        <v>152.1918</v>
      </c>
      <c r="K70" s="764">
        <v>468.24250000000001</v>
      </c>
      <c r="L70" s="764">
        <v>280.91660000000002</v>
      </c>
      <c r="M70" s="764">
        <v>362.90320000000003</v>
      </c>
      <c r="N70" s="764">
        <v>368.83859999999999</v>
      </c>
      <c r="O70" s="764">
        <v>497.82799999999997</v>
      </c>
      <c r="P70" s="764">
        <v>328.08170000000001</v>
      </c>
      <c r="Q70" s="764">
        <v>418.02330000000001</v>
      </c>
      <c r="R70" s="764">
        <v>480.65039999999999</v>
      </c>
      <c r="S70" s="764">
        <v>449.30950000000001</v>
      </c>
      <c r="T70" s="764">
        <v>591.68320000000006</v>
      </c>
      <c r="U70" s="764">
        <v>477.06619999999998</v>
      </c>
      <c r="V70" s="764">
        <v>390.6979</v>
      </c>
      <c r="W70" s="764">
        <v>530.06100000000004</v>
      </c>
      <c r="X70" s="764">
        <v>482.46980000000002</v>
      </c>
      <c r="Y70" s="764">
        <v>357.79020000000003</v>
      </c>
      <c r="Z70" s="764">
        <v>399.76089999999999</v>
      </c>
      <c r="AA70" s="764">
        <v>264.28269999999998</v>
      </c>
      <c r="AB70" s="764">
        <v>333.58929999999998</v>
      </c>
      <c r="AC70" s="764">
        <v>319.28980000000001</v>
      </c>
      <c r="AD70" s="764">
        <v>353.38279999999997</v>
      </c>
      <c r="AE70" s="764">
        <v>297.01240000000001</v>
      </c>
      <c r="AF70" s="764">
        <v>275.50599999999997</v>
      </c>
      <c r="AG70" s="764">
        <v>274.92680000000001</v>
      </c>
      <c r="AH70" s="764">
        <v>274.54590000000002</v>
      </c>
      <c r="AI70" s="764">
        <v>274.14699999999999</v>
      </c>
      <c r="AJ70" s="764">
        <v>273.61</v>
      </c>
      <c r="AK70" s="764">
        <v>273.13459999999998</v>
      </c>
      <c r="AL70" s="764">
        <v>272.69880000000001</v>
      </c>
      <c r="AM70" s="764">
        <v>272.48200000000003</v>
      </c>
      <c r="AN70" s="764">
        <v>272.35930000000002</v>
      </c>
      <c r="AO70" s="764">
        <v>272.37450000000001</v>
      </c>
      <c r="AP70" s="764">
        <v>272.63760000000002</v>
      </c>
      <c r="AQ70" s="764">
        <v>273.13990000000001</v>
      </c>
      <c r="AR70" s="764">
        <v>273.69659999999999</v>
      </c>
      <c r="AS70" s="764">
        <v>274.30829999999997</v>
      </c>
      <c r="AT70" s="764">
        <v>275.03440000000001</v>
      </c>
      <c r="AU70" s="764">
        <v>275.87639999999999</v>
      </c>
      <c r="AV70" s="764">
        <v>276.7704</v>
      </c>
      <c r="AW70" s="764">
        <v>277.67290000000003</v>
      </c>
      <c r="AX70" s="764">
        <v>278.62990000000002</v>
      </c>
      <c r="AY70" s="764">
        <v>279.63839999999999</v>
      </c>
      <c r="AZ70" s="764">
        <v>280.72949999999997</v>
      </c>
    </row>
    <row r="71" spans="1:52">
      <c r="A71" s="781" t="s">
        <v>543</v>
      </c>
      <c r="B71" s="780" t="s">
        <v>140</v>
      </c>
      <c r="C71" s="764">
        <v>190.47669999999999</v>
      </c>
      <c r="D71" s="764">
        <v>197.7499</v>
      </c>
      <c r="E71" s="764">
        <v>213</v>
      </c>
      <c r="F71" s="764">
        <v>236.476</v>
      </c>
      <c r="G71" s="764">
        <v>238.9085</v>
      </c>
      <c r="H71" s="764">
        <v>269.89060000000001</v>
      </c>
      <c r="I71" s="764">
        <v>287.17570000000001</v>
      </c>
      <c r="J71" s="764">
        <v>311.988</v>
      </c>
      <c r="K71" s="764">
        <v>319.49180000000001</v>
      </c>
      <c r="L71" s="764">
        <v>346.46350000000001</v>
      </c>
      <c r="M71" s="764">
        <v>370.61180000000002</v>
      </c>
      <c r="N71" s="764">
        <v>381.65940000000001</v>
      </c>
      <c r="O71" s="764">
        <v>403.94069999999999</v>
      </c>
      <c r="P71" s="764">
        <v>448.56810000000002</v>
      </c>
      <c r="Q71" s="764">
        <v>490.98090000000002</v>
      </c>
      <c r="R71" s="764">
        <v>525.66309999999999</v>
      </c>
      <c r="S71" s="764">
        <v>598.4778</v>
      </c>
      <c r="T71" s="764">
        <v>669.80150000000003</v>
      </c>
      <c r="U71" s="764">
        <v>757.27750000000003</v>
      </c>
      <c r="V71" s="764">
        <v>872.28740000000005</v>
      </c>
      <c r="W71" s="764">
        <v>962.28809999999999</v>
      </c>
      <c r="X71" s="764">
        <v>1047.2059999999999</v>
      </c>
      <c r="Y71" s="764">
        <v>1142.9749999999999</v>
      </c>
      <c r="Z71" s="764">
        <v>1192.0260000000001</v>
      </c>
      <c r="AA71" s="764">
        <v>1210.1659999999999</v>
      </c>
      <c r="AB71" s="764">
        <v>1251.2370000000001</v>
      </c>
      <c r="AC71" s="764">
        <v>1230.8789999999999</v>
      </c>
      <c r="AD71" s="764">
        <v>1164.847</v>
      </c>
      <c r="AE71" s="764">
        <v>1132.1559999999999</v>
      </c>
      <c r="AF71" s="764">
        <v>1090.2619999999999</v>
      </c>
      <c r="AG71" s="764">
        <v>1041.1759999999999</v>
      </c>
      <c r="AH71" s="764">
        <v>1003.2910000000001</v>
      </c>
      <c r="AI71" s="764">
        <v>973.56129999999996</v>
      </c>
      <c r="AJ71" s="764">
        <v>950.99990000000003</v>
      </c>
      <c r="AK71" s="764">
        <v>933.52369999999996</v>
      </c>
      <c r="AL71" s="764">
        <v>919.79880000000003</v>
      </c>
      <c r="AM71" s="764">
        <v>909.76049999999998</v>
      </c>
      <c r="AN71" s="764">
        <v>902.22990000000004</v>
      </c>
      <c r="AO71" s="764">
        <v>896.85879999999997</v>
      </c>
      <c r="AP71" s="764">
        <v>893.70339999999999</v>
      </c>
      <c r="AQ71" s="764">
        <v>892.26130000000001</v>
      </c>
      <c r="AR71" s="764">
        <v>891.68330000000003</v>
      </c>
      <c r="AS71" s="764">
        <v>891.77689999999996</v>
      </c>
      <c r="AT71" s="764">
        <v>892.60050000000001</v>
      </c>
      <c r="AU71" s="764">
        <v>894.07709999999997</v>
      </c>
      <c r="AV71" s="764">
        <v>897.78430000000003</v>
      </c>
      <c r="AW71" s="764">
        <v>903.1617</v>
      </c>
      <c r="AX71" s="764">
        <v>910.00049999999999</v>
      </c>
      <c r="AY71" s="764">
        <v>918.01080000000002</v>
      </c>
      <c r="AZ71" s="764">
        <v>927.08090000000004</v>
      </c>
    </row>
    <row r="72" spans="1:52">
      <c r="A72" s="781" t="s">
        <v>543</v>
      </c>
      <c r="B72" s="780" t="s">
        <v>440</v>
      </c>
      <c r="C72" s="764">
        <v>693.31590000000006</v>
      </c>
      <c r="D72" s="764">
        <v>645.67550000000006</v>
      </c>
      <c r="E72" s="764">
        <v>683.28309999999999</v>
      </c>
      <c r="F72" s="764">
        <v>745.49400000000003</v>
      </c>
      <c r="G72" s="764">
        <v>695.95249999999999</v>
      </c>
      <c r="H72" s="764">
        <v>781.81190000000004</v>
      </c>
      <c r="I72" s="764">
        <v>727.16769999999997</v>
      </c>
      <c r="J72" s="764">
        <v>801.13779999999997</v>
      </c>
      <c r="K72" s="764">
        <v>759.3116</v>
      </c>
      <c r="L72" s="764">
        <v>767.81529999999998</v>
      </c>
      <c r="M72" s="764">
        <v>813.66769999999997</v>
      </c>
      <c r="N72" s="764">
        <v>810.52440000000001</v>
      </c>
      <c r="O72" s="764">
        <v>774.50289999999995</v>
      </c>
      <c r="P72" s="764">
        <v>807.83979999999997</v>
      </c>
      <c r="Q72" s="764">
        <v>822.02670000000001</v>
      </c>
      <c r="R72" s="764">
        <v>782.76390000000004</v>
      </c>
      <c r="S72" s="764">
        <v>831.5204</v>
      </c>
      <c r="T72" s="764">
        <v>836.68979999999999</v>
      </c>
      <c r="U72" s="764">
        <v>859.42330000000004</v>
      </c>
      <c r="V72" s="764">
        <v>889.71510000000001</v>
      </c>
      <c r="W72" s="764">
        <v>918.23350000000005</v>
      </c>
      <c r="X72" s="764">
        <v>966.43769999999995</v>
      </c>
      <c r="Y72" s="764">
        <v>1026.9190000000001</v>
      </c>
      <c r="Z72" s="764">
        <v>985.98429999999996</v>
      </c>
      <c r="AA72" s="764">
        <v>882.08799999999997</v>
      </c>
      <c r="AB72" s="764">
        <v>895.11189999999999</v>
      </c>
      <c r="AC72" s="764">
        <v>831.81089999999995</v>
      </c>
      <c r="AD72" s="764">
        <v>834.43679999999995</v>
      </c>
      <c r="AE72" s="764">
        <v>864.09659999999997</v>
      </c>
      <c r="AF72" s="764">
        <v>889.92550000000006</v>
      </c>
      <c r="AG72" s="764">
        <v>900.34140000000002</v>
      </c>
      <c r="AH72" s="764">
        <v>911.40409999999997</v>
      </c>
      <c r="AI72" s="764">
        <v>922.34749999999997</v>
      </c>
      <c r="AJ72" s="764">
        <v>934.01319999999998</v>
      </c>
      <c r="AK72" s="764">
        <v>945.63829999999996</v>
      </c>
      <c r="AL72" s="764">
        <v>956.86</v>
      </c>
      <c r="AM72" s="764">
        <v>968.7568</v>
      </c>
      <c r="AN72" s="764">
        <v>980.73209999999995</v>
      </c>
      <c r="AO72" s="764">
        <v>993.06320000000005</v>
      </c>
      <c r="AP72" s="764">
        <v>1006.353</v>
      </c>
      <c r="AQ72" s="764">
        <v>1020.287</v>
      </c>
      <c r="AR72" s="764">
        <v>1034.2660000000001</v>
      </c>
      <c r="AS72" s="764">
        <v>1048.3119999999999</v>
      </c>
      <c r="AT72" s="764">
        <v>1062.68</v>
      </c>
      <c r="AU72" s="764">
        <v>1077.4349999999999</v>
      </c>
      <c r="AV72" s="764">
        <v>1092.249</v>
      </c>
      <c r="AW72" s="764">
        <v>1107.028</v>
      </c>
      <c r="AX72" s="764">
        <v>1121.9590000000001</v>
      </c>
      <c r="AY72" s="764">
        <v>1137.0519999999999</v>
      </c>
      <c r="AZ72" s="764">
        <v>1152.454</v>
      </c>
    </row>
    <row r="73" spans="1:52">
      <c r="A73" s="781" t="s">
        <v>543</v>
      </c>
      <c r="B73" s="780" t="s">
        <v>441</v>
      </c>
      <c r="C73" s="764">
        <v>21.290600000000001</v>
      </c>
      <c r="D73" s="764">
        <v>23.033999999999999</v>
      </c>
      <c r="E73" s="764">
        <v>25.749300000000002</v>
      </c>
      <c r="F73" s="764">
        <v>29.2089</v>
      </c>
      <c r="G73" s="764">
        <v>29.987100000000002</v>
      </c>
      <c r="H73" s="764">
        <v>34.2072</v>
      </c>
      <c r="I73" s="764">
        <v>35.688899999999997</v>
      </c>
      <c r="J73" s="764">
        <v>38.488700000000001</v>
      </c>
      <c r="K73" s="764">
        <v>38.847700000000003</v>
      </c>
      <c r="L73" s="764">
        <v>41.633699999999997</v>
      </c>
      <c r="M73" s="764">
        <v>44.2804</v>
      </c>
      <c r="N73" s="764">
        <v>45.378</v>
      </c>
      <c r="O73" s="764">
        <v>45.475499999999997</v>
      </c>
      <c r="P73" s="764">
        <v>48.0441</v>
      </c>
      <c r="Q73" s="764">
        <v>49.386800000000001</v>
      </c>
      <c r="R73" s="764">
        <v>49.378799999999998</v>
      </c>
      <c r="S73" s="764">
        <v>53.072699999999998</v>
      </c>
      <c r="T73" s="764">
        <v>54.944899999999997</v>
      </c>
      <c r="U73" s="764">
        <v>56.657400000000003</v>
      </c>
      <c r="V73" s="764">
        <v>58.424900000000001</v>
      </c>
      <c r="W73" s="764">
        <v>58.581200000000003</v>
      </c>
      <c r="X73" s="764">
        <v>61.204799999999999</v>
      </c>
      <c r="Y73" s="764">
        <v>64.905500000000004</v>
      </c>
      <c r="Z73" s="764">
        <v>64.725399999999993</v>
      </c>
      <c r="AA73" s="764">
        <v>63.21</v>
      </c>
      <c r="AB73" s="764">
        <v>64.490899999999996</v>
      </c>
      <c r="AC73" s="764">
        <v>64.100999999999999</v>
      </c>
      <c r="AD73" s="764">
        <v>64.695099999999996</v>
      </c>
      <c r="AE73" s="764">
        <v>67.396000000000001</v>
      </c>
      <c r="AF73" s="764">
        <v>67.657499999999999</v>
      </c>
      <c r="AG73" s="764">
        <v>66.648499999999999</v>
      </c>
      <c r="AH73" s="764">
        <v>65.670699999999997</v>
      </c>
      <c r="AI73" s="764">
        <v>64.709400000000002</v>
      </c>
      <c r="AJ73" s="764">
        <v>63.777099999999997</v>
      </c>
      <c r="AK73" s="764">
        <v>62.866599999999998</v>
      </c>
      <c r="AL73" s="764">
        <v>61.9724</v>
      </c>
      <c r="AM73" s="764">
        <v>61.101599999999998</v>
      </c>
      <c r="AN73" s="764">
        <v>60.245600000000003</v>
      </c>
      <c r="AO73" s="764">
        <v>59.407400000000003</v>
      </c>
      <c r="AP73" s="764">
        <v>58.597999999999999</v>
      </c>
      <c r="AQ73" s="764">
        <v>57.8142</v>
      </c>
      <c r="AR73" s="764">
        <v>57.042299999999997</v>
      </c>
      <c r="AS73" s="764">
        <v>56.284799999999997</v>
      </c>
      <c r="AT73" s="764">
        <v>55.544199999999996</v>
      </c>
      <c r="AU73" s="764">
        <v>54.825800000000001</v>
      </c>
      <c r="AV73" s="764">
        <v>54.122500000000002</v>
      </c>
      <c r="AW73" s="764">
        <v>53.429600000000001</v>
      </c>
      <c r="AX73" s="764">
        <v>52.753700000000002</v>
      </c>
      <c r="AY73" s="764">
        <v>52.093899999999998</v>
      </c>
      <c r="AZ73" s="764">
        <v>51.450699999999998</v>
      </c>
    </row>
    <row r="74" spans="1:52">
      <c r="A74" s="780" t="s">
        <v>4</v>
      </c>
      <c r="B74" s="780"/>
      <c r="C74" s="764"/>
      <c r="D74" s="764"/>
      <c r="E74" s="764"/>
      <c r="F74" s="764"/>
      <c r="G74" s="764"/>
      <c r="H74" s="764"/>
      <c r="I74" s="764"/>
      <c r="J74" s="764"/>
      <c r="K74" s="764"/>
      <c r="L74" s="764"/>
      <c r="M74" s="764"/>
      <c r="N74" s="764"/>
      <c r="O74" s="764"/>
      <c r="P74" s="764"/>
      <c r="Q74" s="764"/>
      <c r="R74" s="764"/>
      <c r="S74" s="764"/>
      <c r="T74" s="764"/>
      <c r="U74" s="764"/>
      <c r="V74" s="764"/>
      <c r="W74" s="764"/>
      <c r="X74" s="764"/>
      <c r="Y74" s="764"/>
      <c r="Z74" s="764"/>
      <c r="AA74" s="764"/>
      <c r="AB74" s="764"/>
      <c r="AC74" s="764"/>
      <c r="AD74" s="764"/>
      <c r="AE74" s="764"/>
      <c r="AF74" s="764"/>
      <c r="AG74" s="764"/>
      <c r="AH74" s="764"/>
      <c r="AI74" s="764"/>
      <c r="AJ74" s="764"/>
      <c r="AK74" s="764"/>
      <c r="AL74" s="764"/>
      <c r="AM74" s="764"/>
      <c r="AN74" s="764"/>
      <c r="AO74" s="764"/>
      <c r="AP74" s="764"/>
      <c r="AQ74" s="764"/>
      <c r="AR74" s="764"/>
      <c r="AS74" s="764"/>
      <c r="AT74" s="764"/>
      <c r="AU74" s="764"/>
      <c r="AV74" s="764"/>
      <c r="AW74" s="764"/>
      <c r="AX74" s="764"/>
      <c r="AY74" s="764"/>
      <c r="AZ74" s="764"/>
    </row>
    <row r="75" spans="1:52">
      <c r="A75" s="781" t="s">
        <v>938</v>
      </c>
      <c r="B75" s="780"/>
      <c r="C75" s="764">
        <v>1986</v>
      </c>
      <c r="D75" s="764">
        <v>1987</v>
      </c>
      <c r="E75" s="764">
        <v>1988</v>
      </c>
      <c r="F75" s="764">
        <v>1989</v>
      </c>
      <c r="G75" s="764">
        <v>1990</v>
      </c>
      <c r="H75" s="764">
        <v>1991</v>
      </c>
      <c r="I75" s="764">
        <v>1992</v>
      </c>
      <c r="J75" s="764">
        <v>1993</v>
      </c>
      <c r="K75" s="764">
        <v>1994</v>
      </c>
      <c r="L75" s="764">
        <v>1995</v>
      </c>
      <c r="M75" s="764">
        <v>1996</v>
      </c>
      <c r="N75" s="764">
        <v>1997</v>
      </c>
      <c r="O75" s="764">
        <v>1998</v>
      </c>
      <c r="P75" s="764">
        <v>1999</v>
      </c>
      <c r="Q75" s="764">
        <v>2000</v>
      </c>
      <c r="R75" s="764">
        <v>2001</v>
      </c>
      <c r="S75" s="764">
        <v>2002</v>
      </c>
      <c r="T75" s="764">
        <v>2003</v>
      </c>
      <c r="U75" s="764">
        <v>2004</v>
      </c>
      <c r="V75" s="764">
        <v>2005</v>
      </c>
      <c r="W75" s="764">
        <v>2006</v>
      </c>
      <c r="X75" s="764">
        <v>2007</v>
      </c>
      <c r="Y75" s="764">
        <v>2008</v>
      </c>
      <c r="Z75" s="764">
        <v>2009</v>
      </c>
      <c r="AA75" s="764">
        <v>2010</v>
      </c>
      <c r="AB75" s="764">
        <v>2011</v>
      </c>
      <c r="AC75" s="764">
        <v>2012</v>
      </c>
      <c r="AD75" s="764">
        <v>2013</v>
      </c>
      <c r="AE75" s="764">
        <v>2014</v>
      </c>
      <c r="AF75" s="764">
        <v>2015</v>
      </c>
      <c r="AG75" s="764">
        <v>2016</v>
      </c>
      <c r="AH75" s="764">
        <v>2017</v>
      </c>
      <c r="AI75" s="764">
        <v>2018</v>
      </c>
      <c r="AJ75" s="764">
        <v>2019</v>
      </c>
      <c r="AK75" s="764">
        <v>2020</v>
      </c>
      <c r="AL75" s="764">
        <v>2021</v>
      </c>
      <c r="AM75" s="764">
        <v>2022</v>
      </c>
      <c r="AN75" s="764">
        <v>2023</v>
      </c>
      <c r="AO75" s="764">
        <v>2024</v>
      </c>
      <c r="AP75" s="764">
        <v>2025</v>
      </c>
      <c r="AQ75" s="764">
        <v>2026</v>
      </c>
      <c r="AR75" s="764">
        <v>2027</v>
      </c>
      <c r="AS75" s="764">
        <v>2028</v>
      </c>
      <c r="AT75" s="764">
        <v>2029</v>
      </c>
      <c r="AU75" s="764">
        <v>2030</v>
      </c>
      <c r="AV75" s="764">
        <v>2031</v>
      </c>
      <c r="AW75" s="764">
        <v>2032</v>
      </c>
      <c r="AX75" s="764">
        <v>2033</v>
      </c>
      <c r="AY75" s="764">
        <v>2034</v>
      </c>
      <c r="AZ75" s="764">
        <v>2035</v>
      </c>
    </row>
    <row r="76" spans="1:52">
      <c r="A76" s="781" t="s">
        <v>543</v>
      </c>
      <c r="B76" s="780" t="s">
        <v>35</v>
      </c>
      <c r="C76" s="764">
        <v>4952.6859999999997</v>
      </c>
      <c r="D76" s="764">
        <v>5162.518</v>
      </c>
      <c r="E76" s="764">
        <v>5483.7060000000001</v>
      </c>
      <c r="F76" s="764">
        <v>5628.2250000000004</v>
      </c>
      <c r="G76" s="764">
        <v>6124.5940000000001</v>
      </c>
      <c r="H76" s="764">
        <v>5747.009</v>
      </c>
      <c r="I76" s="764">
        <v>6399.3389999999999</v>
      </c>
      <c r="J76" s="764">
        <v>5878.7640000000001</v>
      </c>
      <c r="K76" s="764">
        <v>6717.1369999999997</v>
      </c>
      <c r="L76" s="764">
        <v>6258.1329999999998</v>
      </c>
      <c r="M76" s="764">
        <v>7062.3710000000001</v>
      </c>
      <c r="N76" s="764">
        <v>6961.326</v>
      </c>
      <c r="O76" s="764">
        <v>6878.7290000000003</v>
      </c>
      <c r="P76" s="764">
        <v>7351.0510000000004</v>
      </c>
      <c r="Q76" s="764">
        <v>8060.8770000000004</v>
      </c>
      <c r="R76" s="764">
        <v>7470.5379999999996</v>
      </c>
      <c r="S76" s="764">
        <v>8249.7690000000002</v>
      </c>
      <c r="T76" s="764">
        <v>6077.5330000000004</v>
      </c>
      <c r="U76" s="764">
        <v>6048.7079999999996</v>
      </c>
      <c r="V76" s="764">
        <v>6380.0990000000002</v>
      </c>
      <c r="W76" s="764">
        <v>6297.4570000000003</v>
      </c>
      <c r="X76" s="764">
        <v>6330.7650000000003</v>
      </c>
      <c r="Y76" s="764">
        <v>6519.4269999999997</v>
      </c>
      <c r="Z76" s="764">
        <v>6306.7380000000003</v>
      </c>
      <c r="AA76" s="764">
        <v>5972.0420000000004</v>
      </c>
      <c r="AB76" s="764">
        <v>6029.6729999999998</v>
      </c>
      <c r="AC76" s="764">
        <v>5837.4570000000003</v>
      </c>
      <c r="AD76" s="764">
        <v>5827.308</v>
      </c>
      <c r="AE76" s="764">
        <v>6022.5190000000002</v>
      </c>
      <c r="AF76" s="764">
        <v>6157.7669999999998</v>
      </c>
      <c r="AG76" s="764">
        <v>6216.0280000000002</v>
      </c>
      <c r="AH76" s="764">
        <v>6228.2839999999997</v>
      </c>
      <c r="AI76" s="764">
        <v>6242.1660000000002</v>
      </c>
      <c r="AJ76" s="764">
        <v>6275.3410000000003</v>
      </c>
      <c r="AK76" s="764">
        <v>6275.7520000000004</v>
      </c>
      <c r="AL76" s="764">
        <v>6295.6369999999997</v>
      </c>
      <c r="AM76" s="764">
        <v>6341.9129999999996</v>
      </c>
      <c r="AN76" s="764">
        <v>6387.3969999999999</v>
      </c>
      <c r="AO76" s="764">
        <v>6445.1279999999997</v>
      </c>
      <c r="AP76" s="764">
        <v>6520.0519999999997</v>
      </c>
      <c r="AQ76" s="764">
        <v>6613.4809999999998</v>
      </c>
      <c r="AR76" s="764">
        <v>6711.0919999999996</v>
      </c>
      <c r="AS76" s="764">
        <v>6813.9120000000003</v>
      </c>
      <c r="AT76" s="764">
        <v>6925.31</v>
      </c>
      <c r="AU76" s="764">
        <v>7043.8329999999996</v>
      </c>
      <c r="AV76" s="764">
        <v>7158.9369999999999</v>
      </c>
      <c r="AW76" s="764">
        <v>7300.0690000000004</v>
      </c>
      <c r="AX76" s="764">
        <v>7408.5879999999997</v>
      </c>
      <c r="AY76" s="764">
        <v>7519.1980000000003</v>
      </c>
      <c r="AZ76" s="764">
        <v>7641.27</v>
      </c>
    </row>
    <row r="77" spans="1:52">
      <c r="A77" s="781" t="s">
        <v>543</v>
      </c>
      <c r="B77" s="780" t="s">
        <v>57</v>
      </c>
      <c r="C77" s="764">
        <v>352.96809999999999</v>
      </c>
      <c r="D77" s="764">
        <v>351.80009999999999</v>
      </c>
      <c r="E77" s="764">
        <v>381.58319999999998</v>
      </c>
      <c r="F77" s="764">
        <v>422.31380000000001</v>
      </c>
      <c r="G77" s="764">
        <v>426.06380000000001</v>
      </c>
      <c r="H77" s="764">
        <v>416.0872</v>
      </c>
      <c r="I77" s="764">
        <v>420.64640000000003</v>
      </c>
      <c r="J77" s="764">
        <v>486.14069999999998</v>
      </c>
      <c r="K77" s="764">
        <v>449.99380000000002</v>
      </c>
      <c r="L77" s="764">
        <v>432.58670000000001</v>
      </c>
      <c r="M77" s="764">
        <v>501.06200000000001</v>
      </c>
      <c r="N77" s="764">
        <v>482.40530000000001</v>
      </c>
      <c r="O77" s="764">
        <v>446.49439999999998</v>
      </c>
      <c r="P77" s="764">
        <v>505.84539999999998</v>
      </c>
      <c r="Q77" s="764">
        <v>544.81629999999996</v>
      </c>
      <c r="R77" s="764">
        <v>500.8682</v>
      </c>
      <c r="S77" s="764">
        <v>578.30759999999998</v>
      </c>
      <c r="T77" s="764">
        <v>393.28609999999998</v>
      </c>
      <c r="U77" s="764">
        <v>429.89319999999998</v>
      </c>
      <c r="V77" s="764">
        <v>467.64010000000002</v>
      </c>
      <c r="W77" s="764">
        <v>445.73630000000003</v>
      </c>
      <c r="X77" s="764">
        <v>453.39789999999999</v>
      </c>
      <c r="Y77" s="764">
        <v>504.06849999999997</v>
      </c>
      <c r="Z77" s="764">
        <v>477.1497</v>
      </c>
      <c r="AA77" s="764">
        <v>465.64479999999998</v>
      </c>
      <c r="AB77" s="764">
        <v>462.58249999999998</v>
      </c>
      <c r="AC77" s="764">
        <v>417.98059999999998</v>
      </c>
      <c r="AD77" s="764">
        <v>419.49549999999999</v>
      </c>
      <c r="AE77" s="764">
        <v>435.81360000000001</v>
      </c>
      <c r="AF77" s="764">
        <v>446.9975</v>
      </c>
      <c r="AG77" s="764">
        <v>452.88679999999999</v>
      </c>
      <c r="AH77" s="764">
        <v>455.88709999999998</v>
      </c>
      <c r="AI77" s="764">
        <v>458.50659999999999</v>
      </c>
      <c r="AJ77" s="764">
        <v>462.67079999999999</v>
      </c>
      <c r="AK77" s="764">
        <v>463.91340000000002</v>
      </c>
      <c r="AL77" s="764">
        <v>466.28370000000001</v>
      </c>
      <c r="AM77" s="764">
        <v>470.7484</v>
      </c>
      <c r="AN77" s="764">
        <v>474.47550000000001</v>
      </c>
      <c r="AO77" s="764">
        <v>478.66390000000001</v>
      </c>
      <c r="AP77" s="764">
        <v>484.11900000000003</v>
      </c>
      <c r="AQ77" s="764">
        <v>490.7346</v>
      </c>
      <c r="AR77" s="764">
        <v>497.15929999999997</v>
      </c>
      <c r="AS77" s="764">
        <v>503.43740000000003</v>
      </c>
      <c r="AT77" s="764">
        <v>510.26679999999999</v>
      </c>
      <c r="AU77" s="764">
        <v>517.65160000000003</v>
      </c>
      <c r="AV77" s="764">
        <v>524.36699999999996</v>
      </c>
      <c r="AW77" s="764">
        <v>533.31679999999994</v>
      </c>
      <c r="AX77" s="764">
        <v>538.74440000000004</v>
      </c>
      <c r="AY77" s="764">
        <v>544.22159999999997</v>
      </c>
      <c r="AZ77" s="764">
        <v>550.7079</v>
      </c>
    </row>
    <row r="78" spans="1:52">
      <c r="A78" s="781" t="s">
        <v>543</v>
      </c>
      <c r="B78" s="780" t="s">
        <v>58</v>
      </c>
      <c r="C78" s="764">
        <v>119.9323</v>
      </c>
      <c r="D78" s="764">
        <v>125.1429</v>
      </c>
      <c r="E78" s="764">
        <v>128.876</v>
      </c>
      <c r="F78" s="764">
        <v>132.1319</v>
      </c>
      <c r="G78" s="764">
        <v>141.75720000000001</v>
      </c>
      <c r="H78" s="764">
        <v>134.7705</v>
      </c>
      <c r="I78" s="764">
        <v>151.60990000000001</v>
      </c>
      <c r="J78" s="764">
        <v>144.2415</v>
      </c>
      <c r="K78" s="764">
        <v>153.7954</v>
      </c>
      <c r="L78" s="764">
        <v>150.7817</v>
      </c>
      <c r="M78" s="764">
        <v>166.31870000000001</v>
      </c>
      <c r="N78" s="764">
        <v>163.45500000000001</v>
      </c>
      <c r="O78" s="764">
        <v>155.316</v>
      </c>
      <c r="P78" s="764">
        <v>170.73949999999999</v>
      </c>
      <c r="Q78" s="764">
        <v>181.96780000000001</v>
      </c>
      <c r="R78" s="764">
        <v>165.738</v>
      </c>
      <c r="S78" s="764">
        <v>184.88659999999999</v>
      </c>
      <c r="T78" s="764">
        <v>142.0856</v>
      </c>
      <c r="U78" s="764">
        <v>146.1438</v>
      </c>
      <c r="V78" s="764">
        <v>154.6217</v>
      </c>
      <c r="W78" s="764">
        <v>145.31720000000001</v>
      </c>
      <c r="X78" s="764">
        <v>147.375</v>
      </c>
      <c r="Y78" s="764">
        <v>162.7714</v>
      </c>
      <c r="Z78" s="764">
        <v>155.10120000000001</v>
      </c>
      <c r="AA78" s="764">
        <v>156.2483</v>
      </c>
      <c r="AB78" s="764">
        <v>151.0274</v>
      </c>
      <c r="AC78" s="764">
        <v>136.83179999999999</v>
      </c>
      <c r="AD78" s="764">
        <v>139.2413</v>
      </c>
      <c r="AE78" s="764">
        <v>146.8158</v>
      </c>
      <c r="AF78" s="764">
        <v>151.0145</v>
      </c>
      <c r="AG78" s="764">
        <v>153.30410000000001</v>
      </c>
      <c r="AH78" s="764">
        <v>154.95339999999999</v>
      </c>
      <c r="AI78" s="764">
        <v>156.6293</v>
      </c>
      <c r="AJ78" s="764">
        <v>158.9025</v>
      </c>
      <c r="AK78" s="764">
        <v>158.84280000000001</v>
      </c>
      <c r="AL78" s="764">
        <v>158.9699</v>
      </c>
      <c r="AM78" s="764">
        <v>159.91810000000001</v>
      </c>
      <c r="AN78" s="764">
        <v>160.82730000000001</v>
      </c>
      <c r="AO78" s="764">
        <v>161.86869999999999</v>
      </c>
      <c r="AP78" s="764">
        <v>163.52350000000001</v>
      </c>
      <c r="AQ78" s="764">
        <v>165.3561</v>
      </c>
      <c r="AR78" s="764">
        <v>167.15090000000001</v>
      </c>
      <c r="AS78" s="764">
        <v>169.05670000000001</v>
      </c>
      <c r="AT78" s="764">
        <v>171.25960000000001</v>
      </c>
      <c r="AU78" s="764">
        <v>173.49420000000001</v>
      </c>
      <c r="AV78" s="764">
        <v>175.56039999999999</v>
      </c>
      <c r="AW78" s="764">
        <v>178.47309999999999</v>
      </c>
      <c r="AX78" s="764">
        <v>180.2209</v>
      </c>
      <c r="AY78" s="764">
        <v>181.97980000000001</v>
      </c>
      <c r="AZ78" s="764">
        <v>184.14940000000001</v>
      </c>
    </row>
    <row r="79" spans="1:52">
      <c r="A79" s="781" t="s">
        <v>543</v>
      </c>
      <c r="B79" s="780" t="s">
        <v>443</v>
      </c>
      <c r="C79" s="764">
        <v>93.826099999999997</v>
      </c>
      <c r="D79" s="764">
        <v>104.71210000000001</v>
      </c>
      <c r="E79" s="764">
        <v>109.2253</v>
      </c>
      <c r="F79" s="764">
        <v>113.6241</v>
      </c>
      <c r="G79" s="764">
        <v>122.4705</v>
      </c>
      <c r="H79" s="764">
        <v>115.75360000000001</v>
      </c>
      <c r="I79" s="764">
        <v>131.35310000000001</v>
      </c>
      <c r="J79" s="764">
        <v>125.9629</v>
      </c>
      <c r="K79" s="764">
        <v>135.15989999999999</v>
      </c>
      <c r="L79" s="764">
        <v>134.1506</v>
      </c>
      <c r="M79" s="764">
        <v>148.61609999999999</v>
      </c>
      <c r="N79" s="764">
        <v>147.64019999999999</v>
      </c>
      <c r="O79" s="764">
        <v>143.4085</v>
      </c>
      <c r="P79" s="764">
        <v>161.55670000000001</v>
      </c>
      <c r="Q79" s="764">
        <v>173.10050000000001</v>
      </c>
      <c r="R79" s="764">
        <v>158.3612</v>
      </c>
      <c r="S79" s="764">
        <v>174.73150000000001</v>
      </c>
      <c r="T79" s="764">
        <v>133.2791</v>
      </c>
      <c r="U79" s="764">
        <v>135.47110000000001</v>
      </c>
      <c r="V79" s="764">
        <v>142.7841</v>
      </c>
      <c r="W79" s="764">
        <v>132.2355</v>
      </c>
      <c r="X79" s="764">
        <v>134.65</v>
      </c>
      <c r="Y79" s="764">
        <v>148.82169999999999</v>
      </c>
      <c r="Z79" s="764">
        <v>142.70480000000001</v>
      </c>
      <c r="AA79" s="764">
        <v>142.4913</v>
      </c>
      <c r="AB79" s="764">
        <v>139.35130000000001</v>
      </c>
      <c r="AC79" s="764">
        <v>126.818</v>
      </c>
      <c r="AD79" s="764">
        <v>126.938</v>
      </c>
      <c r="AE79" s="764">
        <v>131.0275</v>
      </c>
      <c r="AF79" s="764">
        <v>133.70609999999999</v>
      </c>
      <c r="AG79" s="764">
        <v>133.84129999999999</v>
      </c>
      <c r="AH79" s="764">
        <v>132.24119999999999</v>
      </c>
      <c r="AI79" s="764">
        <v>130.3904</v>
      </c>
      <c r="AJ79" s="764">
        <v>128.83099999999999</v>
      </c>
      <c r="AK79" s="764">
        <v>127.41540000000001</v>
      </c>
      <c r="AL79" s="764">
        <v>126.2236</v>
      </c>
      <c r="AM79" s="764">
        <v>125.238</v>
      </c>
      <c r="AN79" s="764">
        <v>124.4522</v>
      </c>
      <c r="AO79" s="764">
        <v>123.87130000000001</v>
      </c>
      <c r="AP79" s="764">
        <v>123.4468</v>
      </c>
      <c r="AQ79" s="764">
        <v>123.12309999999999</v>
      </c>
      <c r="AR79" s="764">
        <v>122.9165</v>
      </c>
      <c r="AS79" s="764">
        <v>122.8214</v>
      </c>
      <c r="AT79" s="764">
        <v>122.76519999999999</v>
      </c>
      <c r="AU79" s="764">
        <v>122.7654</v>
      </c>
      <c r="AV79" s="764">
        <v>122.76349999999999</v>
      </c>
      <c r="AW79" s="764">
        <v>122.812</v>
      </c>
      <c r="AX79" s="764">
        <v>122.89279999999999</v>
      </c>
      <c r="AY79" s="764">
        <v>122.9997</v>
      </c>
      <c r="AZ79" s="764">
        <v>123.1014</v>
      </c>
    </row>
    <row r="80" spans="1:52">
      <c r="A80" s="781" t="s">
        <v>543</v>
      </c>
      <c r="B80" s="780" t="s">
        <v>59</v>
      </c>
      <c r="C80" s="764">
        <v>772.34</v>
      </c>
      <c r="D80" s="764">
        <v>869.17819999999995</v>
      </c>
      <c r="E80" s="764">
        <v>911.58720000000005</v>
      </c>
      <c r="F80" s="764">
        <v>949.23040000000003</v>
      </c>
      <c r="G80" s="764">
        <v>1020.335</v>
      </c>
      <c r="H80" s="764">
        <v>964.09760000000006</v>
      </c>
      <c r="I80" s="764">
        <v>1093.8699999999999</v>
      </c>
      <c r="J80" s="764">
        <v>1051.749</v>
      </c>
      <c r="K80" s="764">
        <v>1126.3910000000001</v>
      </c>
      <c r="L80" s="764">
        <v>1112.4010000000001</v>
      </c>
      <c r="M80" s="764">
        <v>1231.4369999999999</v>
      </c>
      <c r="N80" s="764">
        <v>1221.5139999999999</v>
      </c>
      <c r="O80" s="764">
        <v>1188.875</v>
      </c>
      <c r="P80" s="764">
        <v>1339.0530000000001</v>
      </c>
      <c r="Q80" s="764">
        <v>1438.79</v>
      </c>
      <c r="R80" s="764">
        <v>1317.0930000000001</v>
      </c>
      <c r="S80" s="764">
        <v>1457.4690000000001</v>
      </c>
      <c r="T80" s="764">
        <v>1114.06</v>
      </c>
      <c r="U80" s="764">
        <v>1134.82</v>
      </c>
      <c r="V80" s="764">
        <v>1192.482</v>
      </c>
      <c r="W80" s="764">
        <v>1113.26</v>
      </c>
      <c r="X80" s="764">
        <v>1128.066</v>
      </c>
      <c r="Y80" s="764">
        <v>1244.0029999999999</v>
      </c>
      <c r="Z80" s="764">
        <v>1188.106</v>
      </c>
      <c r="AA80" s="764">
        <v>1204.298</v>
      </c>
      <c r="AB80" s="764">
        <v>1159.6289999999999</v>
      </c>
      <c r="AC80" s="764">
        <v>1053.7339999999999</v>
      </c>
      <c r="AD80" s="764">
        <v>1023.405</v>
      </c>
      <c r="AE80" s="764">
        <v>1027.078</v>
      </c>
      <c r="AF80" s="764">
        <v>1021.477</v>
      </c>
      <c r="AG80" s="764">
        <v>1001.35</v>
      </c>
      <c r="AH80" s="764">
        <v>963.54570000000001</v>
      </c>
      <c r="AI80" s="764">
        <v>927.85659999999996</v>
      </c>
      <c r="AJ80" s="764">
        <v>896.11300000000006</v>
      </c>
      <c r="AK80" s="764">
        <v>866.28380000000004</v>
      </c>
      <c r="AL80" s="764">
        <v>840.6404</v>
      </c>
      <c r="AM80" s="764">
        <v>818.10109999999997</v>
      </c>
      <c r="AN80" s="764">
        <v>797.91520000000003</v>
      </c>
      <c r="AO80" s="764">
        <v>781.06200000000001</v>
      </c>
      <c r="AP80" s="764">
        <v>766.55669999999998</v>
      </c>
      <c r="AQ80" s="764">
        <v>754.80840000000001</v>
      </c>
      <c r="AR80" s="764">
        <v>745.18709999999999</v>
      </c>
      <c r="AS80" s="764">
        <v>737.24099999999999</v>
      </c>
      <c r="AT80" s="764">
        <v>730.36599999999999</v>
      </c>
      <c r="AU80" s="764">
        <v>725.07460000000003</v>
      </c>
      <c r="AV80" s="764">
        <v>720.46910000000003</v>
      </c>
      <c r="AW80" s="764">
        <v>716.89449999999999</v>
      </c>
      <c r="AX80" s="764">
        <v>713.88109999999995</v>
      </c>
      <c r="AY80" s="764">
        <v>711.56880000000001</v>
      </c>
      <c r="AZ80" s="764">
        <v>709.5992</v>
      </c>
    </row>
    <row r="81" spans="1:52">
      <c r="A81" s="781" t="s">
        <v>543</v>
      </c>
      <c r="B81" s="780" t="s">
        <v>60</v>
      </c>
      <c r="C81" s="764">
        <v>1247.4100000000001</v>
      </c>
      <c r="D81" s="764">
        <v>1305.6510000000001</v>
      </c>
      <c r="E81" s="764">
        <v>1355.933</v>
      </c>
      <c r="F81" s="764">
        <v>1397.713</v>
      </c>
      <c r="G81" s="764">
        <v>1496.51</v>
      </c>
      <c r="H81" s="764">
        <v>1422.5419999999999</v>
      </c>
      <c r="I81" s="764">
        <v>1605.9190000000001</v>
      </c>
      <c r="J81" s="764">
        <v>1533.702</v>
      </c>
      <c r="K81" s="764">
        <v>1637.741</v>
      </c>
      <c r="L81" s="764">
        <v>1603.837</v>
      </c>
      <c r="M81" s="764">
        <v>1769.3309999999999</v>
      </c>
      <c r="N81" s="764">
        <v>1744.4159999999999</v>
      </c>
      <c r="O81" s="764">
        <v>1676.2840000000001</v>
      </c>
      <c r="P81" s="764">
        <v>1862.1679999999999</v>
      </c>
      <c r="Q81" s="764">
        <v>1998.3510000000001</v>
      </c>
      <c r="R81" s="764">
        <v>1826.567</v>
      </c>
      <c r="S81" s="764">
        <v>2039.22</v>
      </c>
      <c r="T81" s="764">
        <v>1138.7249999999999</v>
      </c>
      <c r="U81" s="764">
        <v>1171.463</v>
      </c>
      <c r="V81" s="764">
        <v>1239.796</v>
      </c>
      <c r="W81" s="764">
        <v>1212.347</v>
      </c>
      <c r="X81" s="764">
        <v>1223.538</v>
      </c>
      <c r="Y81" s="764">
        <v>1298.674</v>
      </c>
      <c r="Z81" s="764">
        <v>1246.934</v>
      </c>
      <c r="AA81" s="764">
        <v>1186.123</v>
      </c>
      <c r="AB81" s="764">
        <v>1196.579</v>
      </c>
      <c r="AC81" s="764">
        <v>1126.625</v>
      </c>
      <c r="AD81" s="764">
        <v>1125.268</v>
      </c>
      <c r="AE81" s="764">
        <v>1163.5309999999999</v>
      </c>
      <c r="AF81" s="764">
        <v>1189.683</v>
      </c>
      <c r="AG81" s="764">
        <v>1201.1279999999999</v>
      </c>
      <c r="AH81" s="764">
        <v>1206.758</v>
      </c>
      <c r="AI81" s="764">
        <v>1211.58</v>
      </c>
      <c r="AJ81" s="764">
        <v>1218.9159999999999</v>
      </c>
      <c r="AK81" s="764">
        <v>1218.653</v>
      </c>
      <c r="AL81" s="764">
        <v>1221.423</v>
      </c>
      <c r="AM81" s="764">
        <v>1229.047</v>
      </c>
      <c r="AN81" s="764">
        <v>1236.2760000000001</v>
      </c>
      <c r="AO81" s="764">
        <v>1245.145</v>
      </c>
      <c r="AP81" s="764">
        <v>1256.645</v>
      </c>
      <c r="AQ81" s="764">
        <v>1271.269</v>
      </c>
      <c r="AR81" s="764">
        <v>1286.1179999999999</v>
      </c>
      <c r="AS81" s="764">
        <v>1301.777</v>
      </c>
      <c r="AT81" s="764">
        <v>1318.796</v>
      </c>
      <c r="AU81" s="764">
        <v>1336.3030000000001</v>
      </c>
      <c r="AV81" s="764">
        <v>1353.4280000000001</v>
      </c>
      <c r="AW81" s="764">
        <v>1374.1590000000001</v>
      </c>
      <c r="AX81" s="764">
        <v>1388.768</v>
      </c>
      <c r="AY81" s="764">
        <v>1403.5360000000001</v>
      </c>
      <c r="AZ81" s="764">
        <v>1419.5409999999999</v>
      </c>
    </row>
    <row r="82" spans="1:52">
      <c r="A82" s="781" t="s">
        <v>543</v>
      </c>
      <c r="B82" s="780" t="s">
        <v>439</v>
      </c>
      <c r="C82" s="764">
        <v>1211.8430000000001</v>
      </c>
      <c r="D82" s="764">
        <v>1203.8520000000001</v>
      </c>
      <c r="E82" s="764">
        <v>1347.4649999999999</v>
      </c>
      <c r="F82" s="764">
        <v>1328.837</v>
      </c>
      <c r="G82" s="764">
        <v>1546.173</v>
      </c>
      <c r="H82" s="764">
        <v>1390.3440000000001</v>
      </c>
      <c r="I82" s="764">
        <v>1526.826</v>
      </c>
      <c r="J82" s="764">
        <v>1134.0920000000001</v>
      </c>
      <c r="K82" s="764">
        <v>1719.175</v>
      </c>
      <c r="L82" s="764">
        <v>1367.838</v>
      </c>
      <c r="M82" s="764">
        <v>1641.4870000000001</v>
      </c>
      <c r="N82" s="764">
        <v>1622.192</v>
      </c>
      <c r="O82" s="764">
        <v>1756.4860000000001</v>
      </c>
      <c r="P82" s="764">
        <v>1642.087</v>
      </c>
      <c r="Q82" s="764">
        <v>1929.518</v>
      </c>
      <c r="R82" s="764">
        <v>1863.2460000000001</v>
      </c>
      <c r="S82" s="764">
        <v>1982.835</v>
      </c>
      <c r="T82" s="764">
        <v>1745.0139999999999</v>
      </c>
      <c r="U82" s="764">
        <v>1578.125</v>
      </c>
      <c r="V82" s="764">
        <v>1650.4469999999999</v>
      </c>
      <c r="W82" s="764">
        <v>1690.877</v>
      </c>
      <c r="X82" s="764">
        <v>1686.48</v>
      </c>
      <c r="Y82" s="764">
        <v>1631.925</v>
      </c>
      <c r="Z82" s="764">
        <v>1603.018</v>
      </c>
      <c r="AA82" s="764">
        <v>1448.7850000000001</v>
      </c>
      <c r="AB82" s="764">
        <v>1508.8230000000001</v>
      </c>
      <c r="AC82" s="764">
        <v>1547.367</v>
      </c>
      <c r="AD82" s="764">
        <v>1545.3679999999999</v>
      </c>
      <c r="AE82" s="764">
        <v>1597.402</v>
      </c>
      <c r="AF82" s="764">
        <v>1635.1890000000001</v>
      </c>
      <c r="AG82" s="764">
        <v>1653.2190000000001</v>
      </c>
      <c r="AH82" s="764">
        <v>1667.28</v>
      </c>
      <c r="AI82" s="764">
        <v>1683.2</v>
      </c>
      <c r="AJ82" s="764">
        <v>1704.905</v>
      </c>
      <c r="AK82" s="764">
        <v>1719.7829999999999</v>
      </c>
      <c r="AL82" s="764">
        <v>1739.1369999999999</v>
      </c>
      <c r="AM82" s="764">
        <v>1765.5809999999999</v>
      </c>
      <c r="AN82" s="764">
        <v>1792.4739999999999</v>
      </c>
      <c r="AO82" s="764">
        <v>1823.3440000000001</v>
      </c>
      <c r="AP82" s="764">
        <v>1860.3889999999999</v>
      </c>
      <c r="AQ82" s="764">
        <v>1902.1659999999999</v>
      </c>
      <c r="AR82" s="764">
        <v>1946.2539999999999</v>
      </c>
      <c r="AS82" s="764">
        <v>1992.9849999999999</v>
      </c>
      <c r="AT82" s="764">
        <v>2043.3810000000001</v>
      </c>
      <c r="AU82" s="764">
        <v>2096.8470000000002</v>
      </c>
      <c r="AV82" s="764">
        <v>2150.098</v>
      </c>
      <c r="AW82" s="764">
        <v>2212.7719999999999</v>
      </c>
      <c r="AX82" s="764">
        <v>2266.643</v>
      </c>
      <c r="AY82" s="764">
        <v>2321.9720000000002</v>
      </c>
      <c r="AZ82" s="764">
        <v>2382.6390000000001</v>
      </c>
    </row>
    <row r="83" spans="1:52">
      <c r="A83" s="781" t="s">
        <v>543</v>
      </c>
      <c r="B83" s="780" t="s">
        <v>440</v>
      </c>
      <c r="C83" s="764">
        <v>1154.366</v>
      </c>
      <c r="D83" s="764">
        <v>1202.182</v>
      </c>
      <c r="E83" s="764">
        <v>1249.0360000000001</v>
      </c>
      <c r="F83" s="764">
        <v>1284.375</v>
      </c>
      <c r="G83" s="764">
        <v>1371.2840000000001</v>
      </c>
      <c r="H83" s="764">
        <v>1303.414</v>
      </c>
      <c r="I83" s="764">
        <v>1469.115</v>
      </c>
      <c r="J83" s="764">
        <v>1402.876</v>
      </c>
      <c r="K83" s="764">
        <v>1494.8810000000001</v>
      </c>
      <c r="L83" s="764">
        <v>1456.538</v>
      </c>
      <c r="M83" s="764">
        <v>1604.1189999999999</v>
      </c>
      <c r="N83" s="764">
        <v>1579.704</v>
      </c>
      <c r="O83" s="764">
        <v>1511.864</v>
      </c>
      <c r="P83" s="764">
        <v>1669.6020000000001</v>
      </c>
      <c r="Q83" s="764">
        <v>1794.3330000000001</v>
      </c>
      <c r="R83" s="764">
        <v>1638.665</v>
      </c>
      <c r="S83" s="764">
        <v>1832.319</v>
      </c>
      <c r="T83" s="764">
        <v>1411.0830000000001</v>
      </c>
      <c r="U83" s="764">
        <v>1452.7929999999999</v>
      </c>
      <c r="V83" s="764">
        <v>1532.327</v>
      </c>
      <c r="W83" s="764">
        <v>1557.684</v>
      </c>
      <c r="X83" s="764">
        <v>1557.258</v>
      </c>
      <c r="Y83" s="764">
        <v>1529.163</v>
      </c>
      <c r="Z83" s="764">
        <v>1493.7239999999999</v>
      </c>
      <c r="AA83" s="764">
        <v>1368.452</v>
      </c>
      <c r="AB83" s="764">
        <v>1411.68</v>
      </c>
      <c r="AC83" s="764">
        <v>1428.1</v>
      </c>
      <c r="AD83" s="764">
        <v>1447.5920000000001</v>
      </c>
      <c r="AE83" s="764">
        <v>1520.8510000000001</v>
      </c>
      <c r="AF83" s="764">
        <v>1579.6990000000001</v>
      </c>
      <c r="AG83" s="764">
        <v>1620.297</v>
      </c>
      <c r="AH83" s="764">
        <v>1647.6189999999999</v>
      </c>
      <c r="AI83" s="764">
        <v>1674.0029999999999</v>
      </c>
      <c r="AJ83" s="764">
        <v>1705.002</v>
      </c>
      <c r="AK83" s="764">
        <v>1720.8610000000001</v>
      </c>
      <c r="AL83" s="764">
        <v>1742.96</v>
      </c>
      <c r="AM83" s="764">
        <v>1773.279</v>
      </c>
      <c r="AN83" s="764">
        <v>1800.9770000000001</v>
      </c>
      <c r="AO83" s="764">
        <v>1831.173</v>
      </c>
      <c r="AP83" s="764">
        <v>1865.3720000000001</v>
      </c>
      <c r="AQ83" s="764">
        <v>1906.0250000000001</v>
      </c>
      <c r="AR83" s="764">
        <v>1946.306</v>
      </c>
      <c r="AS83" s="764">
        <v>1986.5940000000001</v>
      </c>
      <c r="AT83" s="764">
        <v>2028.4760000000001</v>
      </c>
      <c r="AU83" s="764">
        <v>2071.6970000000001</v>
      </c>
      <c r="AV83" s="764">
        <v>2112.2510000000002</v>
      </c>
      <c r="AW83" s="764">
        <v>2161.6419999999998</v>
      </c>
      <c r="AX83" s="764">
        <v>2197.4380000000001</v>
      </c>
      <c r="AY83" s="764">
        <v>2232.92</v>
      </c>
      <c r="AZ83" s="764">
        <v>2271.5320000000002</v>
      </c>
    </row>
    <row r="84" spans="1:52">
      <c r="A84" s="780" t="s">
        <v>4</v>
      </c>
      <c r="B84" s="780"/>
      <c r="C84" s="764"/>
      <c r="D84" s="764"/>
      <c r="E84" s="764"/>
      <c r="F84" s="764"/>
      <c r="G84" s="764"/>
      <c r="H84" s="764"/>
      <c r="I84" s="764"/>
      <c r="J84" s="764"/>
      <c r="K84" s="764"/>
      <c r="L84" s="764"/>
      <c r="M84" s="764"/>
      <c r="N84" s="764"/>
      <c r="O84" s="764"/>
      <c r="P84" s="764"/>
      <c r="Q84" s="764"/>
      <c r="R84" s="764"/>
      <c r="S84" s="764"/>
      <c r="T84" s="764"/>
      <c r="U84" s="764"/>
      <c r="V84" s="764"/>
      <c r="W84" s="764"/>
      <c r="X84" s="764"/>
      <c r="Y84" s="764"/>
      <c r="Z84" s="764"/>
      <c r="AA84" s="764"/>
      <c r="AB84" s="764"/>
      <c r="AC84" s="764"/>
      <c r="AD84" s="764"/>
      <c r="AE84" s="764"/>
      <c r="AF84" s="764"/>
      <c r="AG84" s="764"/>
      <c r="AH84" s="764"/>
      <c r="AI84" s="764"/>
      <c r="AJ84" s="764"/>
      <c r="AK84" s="764"/>
      <c r="AL84" s="764"/>
      <c r="AM84" s="764"/>
      <c r="AN84" s="764"/>
      <c r="AO84" s="764"/>
      <c r="AP84" s="764"/>
      <c r="AQ84" s="764"/>
      <c r="AR84" s="764"/>
      <c r="AS84" s="764"/>
      <c r="AT84" s="764"/>
      <c r="AU84" s="764"/>
      <c r="AV84" s="764"/>
      <c r="AW84" s="764"/>
      <c r="AX84" s="764"/>
      <c r="AY84" s="764"/>
      <c r="AZ84" s="764"/>
    </row>
    <row r="85" spans="1:52">
      <c r="A85" s="781" t="s">
        <v>939</v>
      </c>
      <c r="B85" s="780"/>
      <c r="C85" s="764">
        <v>1986</v>
      </c>
      <c r="D85" s="764">
        <v>1987</v>
      </c>
      <c r="E85" s="764">
        <v>1988</v>
      </c>
      <c r="F85" s="764">
        <v>1989</v>
      </c>
      <c r="G85" s="764">
        <v>1990</v>
      </c>
      <c r="H85" s="764">
        <v>1991</v>
      </c>
      <c r="I85" s="764">
        <v>1992</v>
      </c>
      <c r="J85" s="764">
        <v>1993</v>
      </c>
      <c r="K85" s="764">
        <v>1994</v>
      </c>
      <c r="L85" s="764">
        <v>1995</v>
      </c>
      <c r="M85" s="764">
        <v>1996</v>
      </c>
      <c r="N85" s="764">
        <v>1997</v>
      </c>
      <c r="O85" s="764">
        <v>1998</v>
      </c>
      <c r="P85" s="764">
        <v>1999</v>
      </c>
      <c r="Q85" s="764">
        <v>2000</v>
      </c>
      <c r="R85" s="764">
        <v>2001</v>
      </c>
      <c r="S85" s="764">
        <v>2002</v>
      </c>
      <c r="T85" s="764">
        <v>2003</v>
      </c>
      <c r="U85" s="764">
        <v>2004</v>
      </c>
      <c r="V85" s="764">
        <v>2005</v>
      </c>
      <c r="W85" s="764">
        <v>2006</v>
      </c>
      <c r="X85" s="764">
        <v>2007</v>
      </c>
      <c r="Y85" s="764">
        <v>2008</v>
      </c>
      <c r="Z85" s="764">
        <v>2009</v>
      </c>
      <c r="AA85" s="764">
        <v>2010</v>
      </c>
      <c r="AB85" s="764">
        <v>2011</v>
      </c>
      <c r="AC85" s="764">
        <v>2012</v>
      </c>
      <c r="AD85" s="764">
        <v>2013</v>
      </c>
      <c r="AE85" s="764">
        <v>2014</v>
      </c>
      <c r="AF85" s="764">
        <v>2015</v>
      </c>
      <c r="AG85" s="764">
        <v>2016</v>
      </c>
      <c r="AH85" s="764">
        <v>2017</v>
      </c>
      <c r="AI85" s="764">
        <v>2018</v>
      </c>
      <c r="AJ85" s="764">
        <v>2019</v>
      </c>
      <c r="AK85" s="764">
        <v>2020</v>
      </c>
      <c r="AL85" s="764">
        <v>2021</v>
      </c>
      <c r="AM85" s="764">
        <v>2022</v>
      </c>
      <c r="AN85" s="764">
        <v>2023</v>
      </c>
      <c r="AO85" s="764">
        <v>2024</v>
      </c>
      <c r="AP85" s="764">
        <v>2025</v>
      </c>
      <c r="AQ85" s="764">
        <v>2026</v>
      </c>
      <c r="AR85" s="764">
        <v>2027</v>
      </c>
      <c r="AS85" s="764">
        <v>2028</v>
      </c>
      <c r="AT85" s="764">
        <v>2029</v>
      </c>
      <c r="AU85" s="764">
        <v>2030</v>
      </c>
      <c r="AV85" s="764">
        <v>2031</v>
      </c>
      <c r="AW85" s="764">
        <v>2032</v>
      </c>
      <c r="AX85" s="764">
        <v>2033</v>
      </c>
      <c r="AY85" s="764">
        <v>2034</v>
      </c>
      <c r="AZ85" s="764">
        <v>2035</v>
      </c>
    </row>
    <row r="86" spans="1:52">
      <c r="A86" s="781" t="s">
        <v>543</v>
      </c>
      <c r="B86" s="780" t="s">
        <v>35</v>
      </c>
      <c r="C86" s="764">
        <v>6269.5420000000004</v>
      </c>
      <c r="D86" s="764">
        <v>6714.3559999999998</v>
      </c>
      <c r="E86" s="764">
        <v>7184.74</v>
      </c>
      <c r="F86" s="764">
        <v>7584.326</v>
      </c>
      <c r="G86" s="764">
        <v>7345.0050000000001</v>
      </c>
      <c r="H86" s="764">
        <v>7217.3379999999997</v>
      </c>
      <c r="I86" s="764">
        <v>7916.4769999999999</v>
      </c>
      <c r="J86" s="764">
        <v>7417.51</v>
      </c>
      <c r="K86" s="764">
        <v>7943.7070000000003</v>
      </c>
      <c r="L86" s="764">
        <v>8201.1010000000006</v>
      </c>
      <c r="M86" s="764">
        <v>9385.0709999999999</v>
      </c>
      <c r="N86" s="764">
        <v>9698.9349999999995</v>
      </c>
      <c r="O86" s="764">
        <v>9234.1290000000008</v>
      </c>
      <c r="P86" s="764">
        <v>9159.4719999999998</v>
      </c>
      <c r="Q86" s="764">
        <v>8397.1319999999996</v>
      </c>
      <c r="R86" s="764">
        <v>7548.9840000000004</v>
      </c>
      <c r="S86" s="764">
        <v>6919.0060000000003</v>
      </c>
      <c r="T86" s="764">
        <v>9191.5370000000003</v>
      </c>
      <c r="U86" s="764">
        <v>9481.4770000000008</v>
      </c>
      <c r="V86" s="764">
        <v>8891.7579999999998</v>
      </c>
      <c r="W86" s="764">
        <v>8857.6470000000008</v>
      </c>
      <c r="X86" s="764">
        <v>9501.0010000000002</v>
      </c>
      <c r="Y86" s="764">
        <v>9470.4789999999994</v>
      </c>
      <c r="Z86" s="764">
        <v>8357.375</v>
      </c>
      <c r="AA86" s="764">
        <v>8963.2720000000008</v>
      </c>
      <c r="AB86" s="764">
        <v>9223.6869999999999</v>
      </c>
      <c r="AC86" s="764">
        <v>9449.2389999999996</v>
      </c>
      <c r="AD86" s="764">
        <v>6902.4409999999998</v>
      </c>
      <c r="AE86" s="764">
        <v>6619.9040000000005</v>
      </c>
      <c r="AF86" s="764">
        <v>6750.6019999999999</v>
      </c>
      <c r="AG86" s="764">
        <v>6753.2629999999999</v>
      </c>
      <c r="AH86" s="764">
        <v>6755.62</v>
      </c>
      <c r="AI86" s="764">
        <v>6758.6629999999996</v>
      </c>
      <c r="AJ86" s="764">
        <v>6762.1</v>
      </c>
      <c r="AK86" s="764">
        <v>6765.9459999999999</v>
      </c>
      <c r="AL86" s="764">
        <v>6770.201</v>
      </c>
      <c r="AM86" s="764">
        <v>6774.8190000000004</v>
      </c>
      <c r="AN86" s="764">
        <v>6779.8810000000003</v>
      </c>
      <c r="AO86" s="764">
        <v>6785.3440000000001</v>
      </c>
      <c r="AP86" s="764">
        <v>6791.1660000000002</v>
      </c>
      <c r="AQ86" s="764">
        <v>6797.3059999999996</v>
      </c>
      <c r="AR86" s="764">
        <v>6803.674</v>
      </c>
      <c r="AS86" s="764">
        <v>6810.3040000000001</v>
      </c>
      <c r="AT86" s="764">
        <v>6817.1719999999996</v>
      </c>
      <c r="AU86" s="764">
        <v>6824.2539999999999</v>
      </c>
      <c r="AV86" s="764">
        <v>6831.5320000000002</v>
      </c>
      <c r="AW86" s="764">
        <v>6838.7309999999998</v>
      </c>
      <c r="AX86" s="764">
        <v>6845.6059999999998</v>
      </c>
      <c r="AY86" s="764">
        <v>6852.5889999999999</v>
      </c>
      <c r="AZ86" s="764">
        <v>6859.5550000000003</v>
      </c>
    </row>
    <row r="87" spans="1:52">
      <c r="A87" s="781" t="s">
        <v>543</v>
      </c>
      <c r="B87" s="780" t="s">
        <v>545</v>
      </c>
      <c r="C87" s="764">
        <v>203.93350000000001</v>
      </c>
      <c r="D87" s="764">
        <v>216.73240000000001</v>
      </c>
      <c r="E87" s="764">
        <v>260.19479999999999</v>
      </c>
      <c r="F87" s="764">
        <v>289.5034</v>
      </c>
      <c r="G87" s="764">
        <v>260.22640000000001</v>
      </c>
      <c r="H87" s="764">
        <v>271.86079999999998</v>
      </c>
      <c r="I87" s="764">
        <v>275.63729999999998</v>
      </c>
      <c r="J87" s="764">
        <v>343.39620000000002</v>
      </c>
      <c r="K87" s="764">
        <v>309.80930000000001</v>
      </c>
      <c r="L87" s="764">
        <v>447.87290000000002</v>
      </c>
      <c r="M87" s="764">
        <v>546.43560000000002</v>
      </c>
      <c r="N87" s="764">
        <v>567.56089999999995</v>
      </c>
      <c r="O87" s="764">
        <v>576.8578</v>
      </c>
      <c r="P87" s="764">
        <v>547.97709999999995</v>
      </c>
      <c r="Q87" s="764">
        <v>464.2201</v>
      </c>
      <c r="R87" s="764">
        <v>323.96420000000001</v>
      </c>
      <c r="S87" s="764">
        <v>254.00020000000001</v>
      </c>
      <c r="T87" s="764">
        <v>493.90570000000002</v>
      </c>
      <c r="U87" s="764">
        <v>521.48030000000006</v>
      </c>
      <c r="V87" s="764">
        <v>553.8759</v>
      </c>
      <c r="W87" s="764">
        <v>557.92330000000004</v>
      </c>
      <c r="X87" s="764">
        <v>563.57090000000005</v>
      </c>
      <c r="Y87" s="764">
        <v>608.99540000000002</v>
      </c>
      <c r="Z87" s="764">
        <v>533.84029999999996</v>
      </c>
      <c r="AA87" s="764">
        <v>609.17539999999997</v>
      </c>
      <c r="AB87" s="764">
        <v>630.42430000000002</v>
      </c>
      <c r="AC87" s="764">
        <v>606.6395</v>
      </c>
      <c r="AD87" s="764">
        <v>468.93759999999997</v>
      </c>
      <c r="AE87" s="764">
        <v>399.7747</v>
      </c>
      <c r="AF87" s="764">
        <v>408.46890000000002</v>
      </c>
      <c r="AG87" s="764">
        <v>409.28949999999998</v>
      </c>
      <c r="AH87" s="764">
        <v>409.81639999999999</v>
      </c>
      <c r="AI87" s="764">
        <v>410.2611</v>
      </c>
      <c r="AJ87" s="764">
        <v>410.57010000000002</v>
      </c>
      <c r="AK87" s="764">
        <v>410.76049999999998</v>
      </c>
      <c r="AL87" s="764">
        <v>410.85539999999997</v>
      </c>
      <c r="AM87" s="764">
        <v>410.85559999999998</v>
      </c>
      <c r="AN87" s="764">
        <v>410.78160000000003</v>
      </c>
      <c r="AO87" s="764">
        <v>410.63490000000002</v>
      </c>
      <c r="AP87" s="764">
        <v>410.43079999999998</v>
      </c>
      <c r="AQ87" s="764">
        <v>410.18150000000003</v>
      </c>
      <c r="AR87" s="764">
        <v>409.84730000000002</v>
      </c>
      <c r="AS87" s="764">
        <v>409.4427</v>
      </c>
      <c r="AT87" s="764">
        <v>408.97019999999998</v>
      </c>
      <c r="AU87" s="764">
        <v>408.4323</v>
      </c>
      <c r="AV87" s="764">
        <v>407.83139999999997</v>
      </c>
      <c r="AW87" s="764">
        <v>407.15660000000003</v>
      </c>
      <c r="AX87" s="764">
        <v>406.39780000000002</v>
      </c>
      <c r="AY87" s="764">
        <v>405.58269999999999</v>
      </c>
      <c r="AZ87" s="764">
        <v>404.71370000000002</v>
      </c>
    </row>
    <row r="88" spans="1:52">
      <c r="A88" s="781" t="s">
        <v>543</v>
      </c>
      <c r="B88" s="780" t="s">
        <v>150</v>
      </c>
      <c r="C88" s="764">
        <v>4949.8950000000004</v>
      </c>
      <c r="D88" s="764">
        <v>5276.7749999999996</v>
      </c>
      <c r="E88" s="764">
        <v>5520.7</v>
      </c>
      <c r="F88" s="764">
        <v>5743.5870000000004</v>
      </c>
      <c r="G88" s="764">
        <v>5662.8919999999998</v>
      </c>
      <c r="H88" s="764">
        <v>5495.2560000000003</v>
      </c>
      <c r="I88" s="764">
        <v>6131.6360000000004</v>
      </c>
      <c r="J88" s="764">
        <v>5364.7879999999996</v>
      </c>
      <c r="K88" s="764">
        <v>6016.5110000000004</v>
      </c>
      <c r="L88" s="764">
        <v>5731.9470000000001</v>
      </c>
      <c r="M88" s="764">
        <v>6421.2830000000004</v>
      </c>
      <c r="N88" s="764">
        <v>6620.4409999999998</v>
      </c>
      <c r="O88" s="764">
        <v>6148.3940000000002</v>
      </c>
      <c r="P88" s="764">
        <v>6190.7749999999996</v>
      </c>
      <c r="Q88" s="764">
        <v>5808.4629999999997</v>
      </c>
      <c r="R88" s="764">
        <v>5613.7879999999996</v>
      </c>
      <c r="S88" s="764">
        <v>5322.9390000000003</v>
      </c>
      <c r="T88" s="764">
        <v>6494.0039999999999</v>
      </c>
      <c r="U88" s="764">
        <v>6674.6570000000002</v>
      </c>
      <c r="V88" s="764">
        <v>5961.5619999999999</v>
      </c>
      <c r="W88" s="764">
        <v>5926.4870000000001</v>
      </c>
      <c r="X88" s="764">
        <v>6446.9409999999998</v>
      </c>
      <c r="Y88" s="764">
        <v>6255.6859999999997</v>
      </c>
      <c r="Z88" s="764">
        <v>5492.1710000000003</v>
      </c>
      <c r="AA88" s="764">
        <v>5740.7039999999997</v>
      </c>
      <c r="AB88" s="764">
        <v>5887.2820000000002</v>
      </c>
      <c r="AC88" s="764">
        <v>6235.1440000000002</v>
      </c>
      <c r="AD88" s="764">
        <v>4569.91</v>
      </c>
      <c r="AE88" s="764">
        <v>4429.3029999999999</v>
      </c>
      <c r="AF88" s="764">
        <v>4517.1559999999999</v>
      </c>
      <c r="AG88" s="764">
        <v>4519.68</v>
      </c>
      <c r="AH88" s="764">
        <v>4522.5410000000002</v>
      </c>
      <c r="AI88" s="764">
        <v>4526.1099999999997</v>
      </c>
      <c r="AJ88" s="764">
        <v>4530.2449999999999</v>
      </c>
      <c r="AK88" s="764">
        <v>4534.9229999999998</v>
      </c>
      <c r="AL88" s="764">
        <v>4540.1130000000003</v>
      </c>
      <c r="AM88" s="764">
        <v>4545.768</v>
      </c>
      <c r="AN88" s="764">
        <v>4551.8959999999997</v>
      </c>
      <c r="AO88" s="764">
        <v>4558.4560000000001</v>
      </c>
      <c r="AP88" s="764">
        <v>4565.4110000000001</v>
      </c>
      <c r="AQ88" s="764">
        <v>4572.7250000000004</v>
      </c>
      <c r="AR88" s="764">
        <v>4580.3530000000001</v>
      </c>
      <c r="AS88" s="764">
        <v>4588.2879999999996</v>
      </c>
      <c r="AT88" s="764">
        <v>4596.5079999999998</v>
      </c>
      <c r="AU88" s="764">
        <v>4604.9889999999996</v>
      </c>
      <c r="AV88" s="764">
        <v>4613.7129999999997</v>
      </c>
      <c r="AW88" s="764">
        <v>4622.5379999999996</v>
      </c>
      <c r="AX88" s="764">
        <v>4631.3389999999999</v>
      </c>
      <c r="AY88" s="764">
        <v>4640.335</v>
      </c>
      <c r="AZ88" s="764">
        <v>4649.5110000000004</v>
      </c>
    </row>
    <row r="89" spans="1:52">
      <c r="A89" s="781" t="s">
        <v>543</v>
      </c>
      <c r="B89" s="780" t="s">
        <v>546</v>
      </c>
      <c r="C89" s="764">
        <v>529.99180000000001</v>
      </c>
      <c r="D89" s="764">
        <v>585.21979999999996</v>
      </c>
      <c r="E89" s="764">
        <v>667.28970000000004</v>
      </c>
      <c r="F89" s="764">
        <v>745.5127</v>
      </c>
      <c r="G89" s="764">
        <v>657.01649999999995</v>
      </c>
      <c r="H89" s="764">
        <v>673.90060000000005</v>
      </c>
      <c r="I89" s="764">
        <v>686.40129999999999</v>
      </c>
      <c r="J89" s="764">
        <v>850.63750000000005</v>
      </c>
      <c r="K89" s="764">
        <v>740.32899999999995</v>
      </c>
      <c r="L89" s="764">
        <v>1052.501</v>
      </c>
      <c r="M89" s="764">
        <v>1293.9369999999999</v>
      </c>
      <c r="N89" s="764">
        <v>1342.71</v>
      </c>
      <c r="O89" s="764">
        <v>1368.463</v>
      </c>
      <c r="P89" s="764">
        <v>1300.088</v>
      </c>
      <c r="Q89" s="764">
        <v>1103.2840000000001</v>
      </c>
      <c r="R89" s="764">
        <v>769.66309999999999</v>
      </c>
      <c r="S89" s="764">
        <v>605.00570000000005</v>
      </c>
      <c r="T89" s="764">
        <v>1175.0840000000001</v>
      </c>
      <c r="U89" s="764">
        <v>1242.5509999999999</v>
      </c>
      <c r="V89" s="764">
        <v>1320.59</v>
      </c>
      <c r="W89" s="764">
        <v>1342.501</v>
      </c>
      <c r="X89" s="764">
        <v>1396.0340000000001</v>
      </c>
      <c r="Y89" s="764">
        <v>1445.4839999999999</v>
      </c>
      <c r="Z89" s="764">
        <v>1274.6559999999999</v>
      </c>
      <c r="AA89" s="764">
        <v>1500.268</v>
      </c>
      <c r="AB89" s="764">
        <v>1548.8510000000001</v>
      </c>
      <c r="AC89" s="764">
        <v>1488.4469999999999</v>
      </c>
      <c r="AD89" s="764">
        <v>1003.3630000000001</v>
      </c>
      <c r="AE89" s="764">
        <v>951.5693</v>
      </c>
      <c r="AF89" s="764">
        <v>968.2373</v>
      </c>
      <c r="AG89" s="764">
        <v>966.35969999999998</v>
      </c>
      <c r="AH89" s="764">
        <v>964.25959999999998</v>
      </c>
      <c r="AI89" s="764">
        <v>962.14170000000001</v>
      </c>
      <c r="AJ89" s="764">
        <v>959.99369999999999</v>
      </c>
      <c r="AK89" s="764">
        <v>957.80550000000005</v>
      </c>
      <c r="AL89" s="764">
        <v>955.56410000000005</v>
      </c>
      <c r="AM89" s="764">
        <v>953.2722</v>
      </c>
      <c r="AN89" s="764">
        <v>950.95889999999997</v>
      </c>
      <c r="AO89" s="764">
        <v>948.62599999999998</v>
      </c>
      <c r="AP89" s="764">
        <v>946.26570000000004</v>
      </c>
      <c r="AQ89" s="764">
        <v>943.86760000000004</v>
      </c>
      <c r="AR89" s="764">
        <v>941.42899999999997</v>
      </c>
      <c r="AS89" s="764">
        <v>938.97339999999997</v>
      </c>
      <c r="AT89" s="764">
        <v>936.50229999999999</v>
      </c>
      <c r="AU89" s="764">
        <v>934.01670000000001</v>
      </c>
      <c r="AV89" s="764">
        <v>931.51779999999997</v>
      </c>
      <c r="AW89" s="764">
        <v>928.94119999999998</v>
      </c>
      <c r="AX89" s="764">
        <v>926.23209999999995</v>
      </c>
      <c r="AY89" s="764">
        <v>923.51620000000003</v>
      </c>
      <c r="AZ89" s="764">
        <v>920.79420000000005</v>
      </c>
    </row>
    <row r="90" spans="1:52">
      <c r="A90" s="781" t="s">
        <v>543</v>
      </c>
      <c r="B90" s="780" t="s">
        <v>547</v>
      </c>
      <c r="C90" s="764">
        <v>585.72249999999997</v>
      </c>
      <c r="D90" s="764">
        <v>635.62879999999996</v>
      </c>
      <c r="E90" s="764">
        <v>736.55550000000005</v>
      </c>
      <c r="F90" s="764">
        <v>805.72270000000003</v>
      </c>
      <c r="G90" s="764">
        <v>764.87040000000002</v>
      </c>
      <c r="H90" s="764">
        <v>776.32069999999999</v>
      </c>
      <c r="I90" s="764">
        <v>822.80169999999998</v>
      </c>
      <c r="J90" s="764">
        <v>858.6893</v>
      </c>
      <c r="K90" s="764">
        <v>877.05769999999995</v>
      </c>
      <c r="L90" s="764">
        <v>968.77940000000001</v>
      </c>
      <c r="M90" s="764">
        <v>1123.415</v>
      </c>
      <c r="N90" s="764">
        <v>1168.222</v>
      </c>
      <c r="O90" s="764">
        <v>1140.415</v>
      </c>
      <c r="P90" s="764">
        <v>1120.6320000000001</v>
      </c>
      <c r="Q90" s="764">
        <v>1021.164</v>
      </c>
      <c r="R90" s="764">
        <v>841.56849999999997</v>
      </c>
      <c r="S90" s="764">
        <v>737.0607</v>
      </c>
      <c r="T90" s="764">
        <v>1028.5429999999999</v>
      </c>
      <c r="U90" s="764">
        <v>1042.788</v>
      </c>
      <c r="V90" s="764">
        <v>1055.731</v>
      </c>
      <c r="W90" s="764">
        <v>1030.7360000000001</v>
      </c>
      <c r="X90" s="764">
        <v>1094.4549999999999</v>
      </c>
      <c r="Y90" s="764">
        <v>1160.3140000000001</v>
      </c>
      <c r="Z90" s="764">
        <v>1056.7070000000001</v>
      </c>
      <c r="AA90" s="764">
        <v>1113.126</v>
      </c>
      <c r="AB90" s="764">
        <v>1157.1289999999999</v>
      </c>
      <c r="AC90" s="764">
        <v>1119.01</v>
      </c>
      <c r="AD90" s="764">
        <v>860.23030000000006</v>
      </c>
      <c r="AE90" s="764">
        <v>839.25699999999995</v>
      </c>
      <c r="AF90" s="764">
        <v>856.74</v>
      </c>
      <c r="AG90" s="764">
        <v>857.93399999999997</v>
      </c>
      <c r="AH90" s="764">
        <v>859.00400000000002</v>
      </c>
      <c r="AI90" s="764">
        <v>860.14930000000004</v>
      </c>
      <c r="AJ90" s="764">
        <v>861.29110000000003</v>
      </c>
      <c r="AK90" s="764">
        <v>862.45669999999996</v>
      </c>
      <c r="AL90" s="764">
        <v>863.66890000000001</v>
      </c>
      <c r="AM90" s="764">
        <v>864.92349999999999</v>
      </c>
      <c r="AN90" s="764">
        <v>866.24490000000003</v>
      </c>
      <c r="AO90" s="764">
        <v>867.62689999999998</v>
      </c>
      <c r="AP90" s="764">
        <v>869.05899999999997</v>
      </c>
      <c r="AQ90" s="764">
        <v>870.53269999999998</v>
      </c>
      <c r="AR90" s="764">
        <v>872.04570000000001</v>
      </c>
      <c r="AS90" s="764">
        <v>873.6</v>
      </c>
      <c r="AT90" s="764">
        <v>875.19129999999996</v>
      </c>
      <c r="AU90" s="764">
        <v>876.81600000000003</v>
      </c>
      <c r="AV90" s="764">
        <v>878.47029999999995</v>
      </c>
      <c r="AW90" s="764">
        <v>880.09519999999998</v>
      </c>
      <c r="AX90" s="764">
        <v>881.63729999999998</v>
      </c>
      <c r="AY90" s="764">
        <v>883.15509999999995</v>
      </c>
      <c r="AZ90" s="764">
        <v>884.53610000000003</v>
      </c>
    </row>
    <row r="91" spans="1:52">
      <c r="A91" s="780" t="s">
        <v>4</v>
      </c>
      <c r="B91" s="780"/>
      <c r="C91" s="764"/>
      <c r="D91" s="764"/>
      <c r="E91" s="764"/>
      <c r="F91" s="764"/>
      <c r="G91" s="764"/>
      <c r="H91" s="764"/>
      <c r="I91" s="764"/>
      <c r="J91" s="764"/>
      <c r="K91" s="764"/>
      <c r="L91" s="764"/>
      <c r="M91" s="764"/>
      <c r="N91" s="764"/>
      <c r="O91" s="764"/>
      <c r="P91" s="764"/>
      <c r="Q91" s="764"/>
      <c r="R91" s="764"/>
      <c r="S91" s="764"/>
      <c r="T91" s="764"/>
      <c r="U91" s="764"/>
      <c r="V91" s="764"/>
      <c r="W91" s="764"/>
      <c r="X91" s="764"/>
      <c r="Y91" s="764"/>
      <c r="Z91" s="764"/>
      <c r="AA91" s="764"/>
      <c r="AB91" s="764"/>
      <c r="AC91" s="764"/>
      <c r="AD91" s="764"/>
      <c r="AE91" s="764"/>
      <c r="AF91" s="764"/>
      <c r="AG91" s="764"/>
      <c r="AH91" s="764"/>
      <c r="AI91" s="764"/>
      <c r="AJ91" s="764"/>
      <c r="AK91" s="764"/>
      <c r="AL91" s="764"/>
      <c r="AM91" s="764"/>
      <c r="AN91" s="764"/>
      <c r="AO91" s="764"/>
      <c r="AP91" s="764"/>
      <c r="AQ91" s="764"/>
      <c r="AR91" s="764"/>
      <c r="AS91" s="764"/>
      <c r="AT91" s="764"/>
      <c r="AU91" s="764"/>
      <c r="AV91" s="764"/>
      <c r="AW91" s="764"/>
      <c r="AX91" s="764"/>
      <c r="AY91" s="764"/>
      <c r="AZ91" s="764"/>
    </row>
    <row r="92" spans="1:52">
      <c r="A92" s="781" t="s">
        <v>940</v>
      </c>
      <c r="B92" s="780"/>
      <c r="C92" s="764">
        <v>1986</v>
      </c>
      <c r="D92" s="764">
        <v>1987</v>
      </c>
      <c r="E92" s="764">
        <v>1988</v>
      </c>
      <c r="F92" s="764">
        <v>1989</v>
      </c>
      <c r="G92" s="764">
        <v>1990</v>
      </c>
      <c r="H92" s="764">
        <v>1991</v>
      </c>
      <c r="I92" s="764">
        <v>1992</v>
      </c>
      <c r="J92" s="764">
        <v>1993</v>
      </c>
      <c r="K92" s="764">
        <v>1994</v>
      </c>
      <c r="L92" s="764">
        <v>1995</v>
      </c>
      <c r="M92" s="764">
        <v>1996</v>
      </c>
      <c r="N92" s="764">
        <v>1997</v>
      </c>
      <c r="O92" s="764">
        <v>1998</v>
      </c>
      <c r="P92" s="764">
        <v>1999</v>
      </c>
      <c r="Q92" s="764">
        <v>2000</v>
      </c>
      <c r="R92" s="764">
        <v>2001</v>
      </c>
      <c r="S92" s="764">
        <v>2002</v>
      </c>
      <c r="T92" s="764">
        <v>2003</v>
      </c>
      <c r="U92" s="764">
        <v>2004</v>
      </c>
      <c r="V92" s="764">
        <v>2005</v>
      </c>
      <c r="W92" s="764">
        <v>2006</v>
      </c>
      <c r="X92" s="764">
        <v>2007</v>
      </c>
      <c r="Y92" s="764">
        <v>2008</v>
      </c>
      <c r="Z92" s="764">
        <v>2009</v>
      </c>
      <c r="AA92" s="764">
        <v>2010</v>
      </c>
      <c r="AB92" s="764">
        <v>2011</v>
      </c>
      <c r="AC92" s="764">
        <v>2012</v>
      </c>
      <c r="AD92" s="764">
        <v>2013</v>
      </c>
      <c r="AE92" s="764">
        <v>2014</v>
      </c>
      <c r="AF92" s="764">
        <v>2015</v>
      </c>
      <c r="AG92" s="764">
        <v>2016</v>
      </c>
      <c r="AH92" s="764">
        <v>2017</v>
      </c>
      <c r="AI92" s="764">
        <v>2018</v>
      </c>
      <c r="AJ92" s="764">
        <v>2019</v>
      </c>
      <c r="AK92" s="764">
        <v>2020</v>
      </c>
      <c r="AL92" s="764">
        <v>2021</v>
      </c>
      <c r="AM92" s="764">
        <v>2022</v>
      </c>
      <c r="AN92" s="764">
        <v>2023</v>
      </c>
      <c r="AO92" s="764">
        <v>2024</v>
      </c>
      <c r="AP92" s="764">
        <v>2025</v>
      </c>
      <c r="AQ92" s="764">
        <v>2026</v>
      </c>
      <c r="AR92" s="764">
        <v>2027</v>
      </c>
      <c r="AS92" s="764">
        <v>2028</v>
      </c>
      <c r="AT92" s="764">
        <v>2029</v>
      </c>
      <c r="AU92" s="764">
        <v>2030</v>
      </c>
      <c r="AV92" s="764">
        <v>2031</v>
      </c>
      <c r="AW92" s="764">
        <v>2032</v>
      </c>
      <c r="AX92" s="764">
        <v>2033</v>
      </c>
      <c r="AY92" s="764">
        <v>2034</v>
      </c>
      <c r="AZ92" s="764">
        <v>2035</v>
      </c>
    </row>
    <row r="93" spans="1:52">
      <c r="A93" s="781" t="s">
        <v>452</v>
      </c>
      <c r="B93" s="780" t="s">
        <v>36</v>
      </c>
      <c r="C93" s="764">
        <v>0</v>
      </c>
      <c r="D93" s="764">
        <v>0</v>
      </c>
      <c r="E93" s="764">
        <v>0</v>
      </c>
      <c r="F93" s="764">
        <v>0</v>
      </c>
      <c r="G93" s="764">
        <v>0</v>
      </c>
      <c r="H93" s="764">
        <v>0</v>
      </c>
      <c r="I93" s="764">
        <v>0</v>
      </c>
      <c r="J93" s="764">
        <v>0</v>
      </c>
      <c r="K93" s="764">
        <v>0</v>
      </c>
      <c r="L93" s="764">
        <v>0</v>
      </c>
      <c r="M93" s="764">
        <v>0</v>
      </c>
      <c r="N93" s="764">
        <v>0</v>
      </c>
      <c r="O93" s="764">
        <v>0</v>
      </c>
      <c r="P93" s="764">
        <v>0</v>
      </c>
      <c r="Q93" s="764">
        <v>0</v>
      </c>
      <c r="R93" s="764">
        <v>0</v>
      </c>
      <c r="S93" s="764">
        <v>0</v>
      </c>
      <c r="T93" s="764">
        <v>0</v>
      </c>
      <c r="U93" s="764">
        <v>0</v>
      </c>
      <c r="V93" s="764">
        <v>0</v>
      </c>
      <c r="W93" s="764">
        <v>0</v>
      </c>
      <c r="X93" s="764">
        <v>0</v>
      </c>
      <c r="Y93" s="764">
        <v>0</v>
      </c>
      <c r="Z93" s="764">
        <v>0</v>
      </c>
      <c r="AA93" s="764">
        <v>0</v>
      </c>
      <c r="AB93" s="764">
        <v>0</v>
      </c>
      <c r="AC93" s="764">
        <v>0</v>
      </c>
      <c r="AD93" s="764">
        <v>0</v>
      </c>
      <c r="AE93" s="764">
        <v>8.6123999999999992</v>
      </c>
      <c r="AF93" s="764">
        <v>13.4222</v>
      </c>
      <c r="AG93" s="764">
        <v>21.440200000000001</v>
      </c>
      <c r="AH93" s="764">
        <v>32.2408</v>
      </c>
      <c r="AI93" s="764">
        <v>45.443399999999997</v>
      </c>
      <c r="AJ93" s="764">
        <v>60.945799999999998</v>
      </c>
      <c r="AK93" s="764">
        <v>78.533600000000007</v>
      </c>
      <c r="AL93" s="764">
        <v>98.001999999999995</v>
      </c>
      <c r="AM93" s="764">
        <v>119.00920000000001</v>
      </c>
      <c r="AN93" s="764">
        <v>141.33510000000001</v>
      </c>
      <c r="AO93" s="764">
        <v>164.81229999999999</v>
      </c>
      <c r="AP93" s="764">
        <v>189.46299999999999</v>
      </c>
      <c r="AQ93" s="764">
        <v>215.232</v>
      </c>
      <c r="AR93" s="764">
        <v>240.80359999999999</v>
      </c>
      <c r="AS93" s="764">
        <v>265.8526</v>
      </c>
      <c r="AT93" s="764">
        <v>290.09780000000001</v>
      </c>
      <c r="AU93" s="764">
        <v>313.16539999999998</v>
      </c>
      <c r="AV93" s="764">
        <v>326.41219999999998</v>
      </c>
      <c r="AW93" s="764">
        <v>344.15600000000001</v>
      </c>
      <c r="AX93" s="764">
        <v>359.40820000000002</v>
      </c>
      <c r="AY93" s="764">
        <v>374.45069999999998</v>
      </c>
      <c r="AZ93" s="764">
        <v>385.08019999999999</v>
      </c>
    </row>
    <row r="94" spans="1:52">
      <c r="A94" s="780" t="s">
        <v>4</v>
      </c>
      <c r="B94" s="780"/>
      <c r="C94" s="764"/>
      <c r="D94" s="764"/>
      <c r="E94" s="764"/>
      <c r="F94" s="764"/>
      <c r="G94" s="764"/>
      <c r="H94" s="764"/>
      <c r="I94" s="764"/>
      <c r="J94" s="764"/>
      <c r="K94" s="764"/>
      <c r="L94" s="764"/>
      <c r="M94" s="764"/>
      <c r="N94" s="764"/>
      <c r="O94" s="764"/>
      <c r="P94" s="764"/>
      <c r="Q94" s="764"/>
      <c r="R94" s="764"/>
      <c r="S94" s="764"/>
      <c r="T94" s="764"/>
      <c r="U94" s="764"/>
      <c r="V94" s="764"/>
      <c r="W94" s="764"/>
      <c r="X94" s="764"/>
      <c r="Y94" s="764"/>
      <c r="Z94" s="764"/>
      <c r="AA94" s="764"/>
      <c r="AB94" s="764"/>
      <c r="AC94" s="764"/>
      <c r="AD94" s="764"/>
      <c r="AE94" s="764"/>
      <c r="AF94" s="764"/>
      <c r="AG94" s="764"/>
      <c r="AH94" s="764"/>
      <c r="AI94" s="764"/>
      <c r="AJ94" s="764"/>
      <c r="AK94" s="764"/>
      <c r="AL94" s="764"/>
      <c r="AM94" s="764"/>
      <c r="AN94" s="764"/>
      <c r="AO94" s="764"/>
      <c r="AP94" s="764"/>
      <c r="AQ94" s="764"/>
      <c r="AR94" s="764"/>
      <c r="AS94" s="764"/>
      <c r="AT94" s="764"/>
      <c r="AU94" s="764"/>
      <c r="AV94" s="764"/>
      <c r="AW94" s="764"/>
      <c r="AX94" s="764"/>
      <c r="AY94" s="764"/>
      <c r="AZ94" s="764"/>
    </row>
    <row r="95" spans="1:52">
      <c r="A95" s="781" t="s">
        <v>941</v>
      </c>
      <c r="B95" s="780"/>
      <c r="C95" s="764">
        <v>1986</v>
      </c>
      <c r="D95" s="764">
        <v>1987</v>
      </c>
      <c r="E95" s="764">
        <v>1988</v>
      </c>
      <c r="F95" s="764">
        <v>1989</v>
      </c>
      <c r="G95" s="764">
        <v>1990</v>
      </c>
      <c r="H95" s="764">
        <v>1991</v>
      </c>
      <c r="I95" s="764">
        <v>1992</v>
      </c>
      <c r="J95" s="764">
        <v>1993</v>
      </c>
      <c r="K95" s="764">
        <v>1994</v>
      </c>
      <c r="L95" s="764">
        <v>1995</v>
      </c>
      <c r="M95" s="764">
        <v>1996</v>
      </c>
      <c r="N95" s="764">
        <v>1997</v>
      </c>
      <c r="O95" s="764">
        <v>1998</v>
      </c>
      <c r="P95" s="764">
        <v>1999</v>
      </c>
      <c r="Q95" s="764">
        <v>2000</v>
      </c>
      <c r="R95" s="764">
        <v>2001</v>
      </c>
      <c r="S95" s="764">
        <v>2002</v>
      </c>
      <c r="T95" s="764">
        <v>2003</v>
      </c>
      <c r="U95" s="764">
        <v>2004</v>
      </c>
      <c r="V95" s="764">
        <v>2005</v>
      </c>
      <c r="W95" s="764">
        <v>2006</v>
      </c>
      <c r="X95" s="764">
        <v>2007</v>
      </c>
      <c r="Y95" s="764">
        <v>2008</v>
      </c>
      <c r="Z95" s="764">
        <v>2009</v>
      </c>
      <c r="AA95" s="764">
        <v>2010</v>
      </c>
      <c r="AB95" s="764">
        <v>2011</v>
      </c>
      <c r="AC95" s="764">
        <v>2012</v>
      </c>
      <c r="AD95" s="764">
        <v>2013</v>
      </c>
      <c r="AE95" s="764">
        <v>2014</v>
      </c>
      <c r="AF95" s="764">
        <v>2015</v>
      </c>
      <c r="AG95" s="764">
        <v>2016</v>
      </c>
      <c r="AH95" s="764">
        <v>2017</v>
      </c>
      <c r="AI95" s="764">
        <v>2018</v>
      </c>
      <c r="AJ95" s="764">
        <v>2019</v>
      </c>
      <c r="AK95" s="764">
        <v>2020</v>
      </c>
      <c r="AL95" s="764">
        <v>2021</v>
      </c>
      <c r="AM95" s="764">
        <v>2022</v>
      </c>
      <c r="AN95" s="764">
        <v>2023</v>
      </c>
      <c r="AO95" s="764">
        <v>2024</v>
      </c>
      <c r="AP95" s="764">
        <v>2025</v>
      </c>
      <c r="AQ95" s="764">
        <v>2026</v>
      </c>
      <c r="AR95" s="764">
        <v>2027</v>
      </c>
      <c r="AS95" s="764">
        <v>2028</v>
      </c>
      <c r="AT95" s="764">
        <v>2029</v>
      </c>
      <c r="AU95" s="764">
        <v>2030</v>
      </c>
      <c r="AV95" s="764">
        <v>2031</v>
      </c>
      <c r="AW95" s="764">
        <v>2032</v>
      </c>
      <c r="AX95" s="764">
        <v>2033</v>
      </c>
      <c r="AY95" s="764">
        <v>2034</v>
      </c>
      <c r="AZ95" s="764">
        <v>2035</v>
      </c>
    </row>
    <row r="96" spans="1:52">
      <c r="A96" s="781" t="s">
        <v>452</v>
      </c>
      <c r="B96" s="780" t="s">
        <v>454</v>
      </c>
      <c r="C96" s="764">
        <v>309.54059999999998</v>
      </c>
      <c r="D96" s="764">
        <v>306.63920000000002</v>
      </c>
      <c r="E96" s="764">
        <v>303.40370000000001</v>
      </c>
      <c r="F96" s="764">
        <v>309.04759999999999</v>
      </c>
      <c r="G96" s="764">
        <v>299.7704</v>
      </c>
      <c r="H96" s="764">
        <v>313.02330000000001</v>
      </c>
      <c r="I96" s="764">
        <v>319.0455</v>
      </c>
      <c r="J96" s="764">
        <v>329.37029999999999</v>
      </c>
      <c r="K96" s="764">
        <v>333.29360000000003</v>
      </c>
      <c r="L96" s="764">
        <v>347.05020000000002</v>
      </c>
      <c r="M96" s="764">
        <v>357.04989999999998</v>
      </c>
      <c r="N96" s="764">
        <v>351.97640000000001</v>
      </c>
      <c r="O96" s="764">
        <v>350.19650000000001</v>
      </c>
      <c r="P96" s="764">
        <v>354.63659999999999</v>
      </c>
      <c r="Q96" s="764">
        <v>367.23129999999998</v>
      </c>
      <c r="R96" s="764">
        <v>367.57429999999999</v>
      </c>
      <c r="S96" s="764">
        <v>381.31299999999999</v>
      </c>
      <c r="T96" s="764">
        <v>383.54880000000003</v>
      </c>
      <c r="U96" s="764">
        <v>380.47899999999998</v>
      </c>
      <c r="V96" s="764">
        <v>377.37419999999997</v>
      </c>
      <c r="W96" s="764">
        <v>363.60890000000001</v>
      </c>
      <c r="X96" s="764">
        <v>356.57400000000001</v>
      </c>
      <c r="Y96" s="764">
        <v>370.05470000000003</v>
      </c>
      <c r="Z96" s="764">
        <v>365.18290000000002</v>
      </c>
      <c r="AA96" s="764">
        <v>360.42619999999999</v>
      </c>
      <c r="AB96" s="764">
        <v>358.84870000000001</v>
      </c>
      <c r="AC96" s="764">
        <v>344.06079999999997</v>
      </c>
      <c r="AD96" s="764">
        <v>346.86649999999997</v>
      </c>
      <c r="AE96" s="764">
        <v>349.69639999999998</v>
      </c>
      <c r="AF96" s="764">
        <v>352.49029999999999</v>
      </c>
      <c r="AG96" s="764">
        <v>355.27820000000003</v>
      </c>
      <c r="AH96" s="764">
        <v>357.97059999999999</v>
      </c>
      <c r="AI96" s="764">
        <v>360.68709999999999</v>
      </c>
      <c r="AJ96" s="764">
        <v>363.36799999999999</v>
      </c>
      <c r="AK96" s="764">
        <v>365.98360000000002</v>
      </c>
      <c r="AL96" s="764">
        <v>368.59370000000001</v>
      </c>
      <c r="AM96" s="764">
        <v>371.19810000000001</v>
      </c>
      <c r="AN96" s="764">
        <v>373.7079</v>
      </c>
      <c r="AO96" s="764">
        <v>376.15289999999999</v>
      </c>
      <c r="AP96" s="764">
        <v>378.59280000000001</v>
      </c>
      <c r="AQ96" s="764">
        <v>380.96809999999999</v>
      </c>
      <c r="AR96" s="764">
        <v>383.30880000000002</v>
      </c>
      <c r="AS96" s="764">
        <v>385.58530000000002</v>
      </c>
      <c r="AT96" s="764">
        <v>387.7978</v>
      </c>
      <c r="AU96" s="764">
        <v>389.91699999999997</v>
      </c>
      <c r="AV96" s="764">
        <v>392.06099999999998</v>
      </c>
      <c r="AW96" s="764">
        <v>394.14159999999998</v>
      </c>
      <c r="AX96" s="764">
        <v>396.15879999999999</v>
      </c>
      <c r="AY96" s="764">
        <v>398.17160000000001</v>
      </c>
      <c r="AZ96" s="764">
        <v>400.12119999999999</v>
      </c>
    </row>
    <row r="97" spans="1:52">
      <c r="A97" s="780" t="s">
        <v>4</v>
      </c>
      <c r="B97" s="780"/>
      <c r="C97" s="764"/>
      <c r="D97" s="764"/>
      <c r="E97" s="764"/>
      <c r="F97" s="764"/>
      <c r="G97" s="764"/>
      <c r="H97" s="764"/>
      <c r="I97" s="764"/>
      <c r="J97" s="764"/>
      <c r="K97" s="764"/>
      <c r="L97" s="764"/>
      <c r="M97" s="764"/>
      <c r="N97" s="764"/>
      <c r="O97" s="764"/>
      <c r="P97" s="764"/>
      <c r="Q97" s="764"/>
      <c r="R97" s="764"/>
      <c r="S97" s="764"/>
      <c r="T97" s="764"/>
      <c r="U97" s="764"/>
      <c r="V97" s="764"/>
      <c r="W97" s="764"/>
      <c r="X97" s="764"/>
      <c r="Y97" s="764"/>
      <c r="Z97" s="764"/>
      <c r="AA97" s="764"/>
      <c r="AB97" s="764"/>
      <c r="AC97" s="764"/>
      <c r="AD97" s="764"/>
      <c r="AE97" s="764"/>
      <c r="AF97" s="764"/>
      <c r="AG97" s="764"/>
      <c r="AH97" s="764"/>
      <c r="AI97" s="764"/>
      <c r="AJ97" s="764"/>
      <c r="AK97" s="764"/>
      <c r="AL97" s="764"/>
      <c r="AM97" s="764"/>
      <c r="AN97" s="764"/>
      <c r="AO97" s="764"/>
      <c r="AP97" s="764"/>
      <c r="AQ97" s="764"/>
      <c r="AR97" s="764"/>
      <c r="AS97" s="764"/>
      <c r="AT97" s="764"/>
      <c r="AU97" s="764"/>
      <c r="AV97" s="764"/>
      <c r="AW97" s="764"/>
      <c r="AX97" s="764"/>
      <c r="AY97" s="764"/>
      <c r="AZ97" s="764"/>
    </row>
    <row r="98" spans="1:52">
      <c r="A98" s="781" t="s">
        <v>942</v>
      </c>
      <c r="B98" s="780"/>
      <c r="C98" s="764">
        <v>1986</v>
      </c>
      <c r="D98" s="764">
        <v>1987</v>
      </c>
      <c r="E98" s="764">
        <v>1988</v>
      </c>
      <c r="F98" s="764">
        <v>1989</v>
      </c>
      <c r="G98" s="764">
        <v>1990</v>
      </c>
      <c r="H98" s="764">
        <v>1991</v>
      </c>
      <c r="I98" s="764">
        <v>1992</v>
      </c>
      <c r="J98" s="764">
        <v>1993</v>
      </c>
      <c r="K98" s="764">
        <v>1994</v>
      </c>
      <c r="L98" s="764">
        <v>1995</v>
      </c>
      <c r="M98" s="764">
        <v>1996</v>
      </c>
      <c r="N98" s="764">
        <v>1997</v>
      </c>
      <c r="O98" s="764">
        <v>1998</v>
      </c>
      <c r="P98" s="764">
        <v>1999</v>
      </c>
      <c r="Q98" s="764">
        <v>2000</v>
      </c>
      <c r="R98" s="764">
        <v>2001</v>
      </c>
      <c r="S98" s="764">
        <v>2002</v>
      </c>
      <c r="T98" s="764">
        <v>2003</v>
      </c>
      <c r="U98" s="764">
        <v>2004</v>
      </c>
      <c r="V98" s="764">
        <v>2005</v>
      </c>
      <c r="W98" s="764">
        <v>2006</v>
      </c>
      <c r="X98" s="764">
        <v>2007</v>
      </c>
      <c r="Y98" s="764">
        <v>2008</v>
      </c>
      <c r="Z98" s="764">
        <v>2009</v>
      </c>
      <c r="AA98" s="764">
        <v>2010</v>
      </c>
      <c r="AB98" s="764">
        <v>2011</v>
      </c>
      <c r="AC98" s="764">
        <v>2012</v>
      </c>
      <c r="AD98" s="764">
        <v>2013</v>
      </c>
      <c r="AE98" s="764">
        <v>2014</v>
      </c>
      <c r="AF98" s="764">
        <v>2015</v>
      </c>
      <c r="AG98" s="764">
        <v>2016</v>
      </c>
      <c r="AH98" s="764">
        <v>2017</v>
      </c>
      <c r="AI98" s="764">
        <v>2018</v>
      </c>
      <c r="AJ98" s="764">
        <v>2019</v>
      </c>
      <c r="AK98" s="764">
        <v>2020</v>
      </c>
      <c r="AL98" s="764">
        <v>2021</v>
      </c>
      <c r="AM98" s="764">
        <v>2022</v>
      </c>
      <c r="AN98" s="764">
        <v>2023</v>
      </c>
      <c r="AO98" s="764">
        <v>2024</v>
      </c>
      <c r="AP98" s="764">
        <v>2025</v>
      </c>
      <c r="AQ98" s="764">
        <v>2026</v>
      </c>
      <c r="AR98" s="764">
        <v>2027</v>
      </c>
      <c r="AS98" s="764">
        <v>2028</v>
      </c>
      <c r="AT98" s="764">
        <v>2029</v>
      </c>
      <c r="AU98" s="764">
        <v>2030</v>
      </c>
      <c r="AV98" s="764">
        <v>2031</v>
      </c>
      <c r="AW98" s="764">
        <v>2032</v>
      </c>
      <c r="AX98" s="764">
        <v>2033</v>
      </c>
      <c r="AY98" s="764">
        <v>2034</v>
      </c>
      <c r="AZ98" s="764">
        <v>2035</v>
      </c>
    </row>
    <row r="99" spans="1:52">
      <c r="A99" s="781" t="s">
        <v>486</v>
      </c>
      <c r="B99" s="780" t="s">
        <v>63</v>
      </c>
      <c r="C99" s="764">
        <v>0</v>
      </c>
      <c r="D99" s="764">
        <v>0</v>
      </c>
      <c r="E99" s="764">
        <v>0</v>
      </c>
      <c r="F99" s="764">
        <v>0</v>
      </c>
      <c r="G99" s="764">
        <v>0</v>
      </c>
      <c r="H99" s="764">
        <v>0</v>
      </c>
      <c r="I99" s="764">
        <v>0</v>
      </c>
      <c r="J99" s="764">
        <v>0</v>
      </c>
      <c r="K99" s="764">
        <v>0</v>
      </c>
      <c r="L99" s="764">
        <v>0</v>
      </c>
      <c r="M99" s="764">
        <v>0</v>
      </c>
      <c r="N99" s="764">
        <v>0</v>
      </c>
      <c r="O99" s="764">
        <v>0</v>
      </c>
      <c r="P99" s="764">
        <v>0</v>
      </c>
      <c r="Q99" s="764">
        <v>0</v>
      </c>
      <c r="R99" s="764">
        <v>0</v>
      </c>
      <c r="S99" s="764">
        <v>0</v>
      </c>
      <c r="T99" s="764">
        <v>0</v>
      </c>
      <c r="U99" s="764">
        <v>0</v>
      </c>
      <c r="V99" s="764">
        <v>1.2999999999999999E-3</v>
      </c>
      <c r="W99" s="764">
        <v>7.4999999999999997E-3</v>
      </c>
      <c r="X99" s="764">
        <v>1.3299999999999999E-2</v>
      </c>
      <c r="Y99" s="764">
        <v>2.7400000000000001E-2</v>
      </c>
      <c r="Z99" s="764">
        <v>3.8899999999999997E-2</v>
      </c>
      <c r="AA99" s="764">
        <v>6.0600000000000001E-2</v>
      </c>
      <c r="AB99" s="764">
        <v>9.3799999999999994E-2</v>
      </c>
      <c r="AC99" s="764">
        <v>0.14810000000000001</v>
      </c>
      <c r="AD99" s="764">
        <v>0.26540000000000002</v>
      </c>
      <c r="AE99" s="764">
        <v>0.3327</v>
      </c>
      <c r="AF99" s="764">
        <v>0.4173</v>
      </c>
      <c r="AG99" s="764">
        <v>0.58309999999999995</v>
      </c>
      <c r="AH99" s="764">
        <v>0.65810000000000002</v>
      </c>
      <c r="AI99" s="764">
        <v>0.70509999999999995</v>
      </c>
      <c r="AJ99" s="764">
        <v>0.75819999999999999</v>
      </c>
      <c r="AK99" s="764">
        <v>0.82</v>
      </c>
      <c r="AL99" s="764">
        <v>0.88900000000000001</v>
      </c>
      <c r="AM99" s="764">
        <v>0.96919999999999995</v>
      </c>
      <c r="AN99" s="764">
        <v>1.0378000000000001</v>
      </c>
      <c r="AO99" s="764">
        <v>1.1131</v>
      </c>
      <c r="AP99" s="764">
        <v>1.1958</v>
      </c>
      <c r="AQ99" s="764">
        <v>1.2871999999999999</v>
      </c>
      <c r="AR99" s="764">
        <v>1.39</v>
      </c>
      <c r="AS99" s="764">
        <v>1.4782999999999999</v>
      </c>
      <c r="AT99" s="764">
        <v>1.5728</v>
      </c>
      <c r="AU99" s="764">
        <v>1.6767000000000001</v>
      </c>
      <c r="AV99" s="764">
        <v>1.786</v>
      </c>
      <c r="AW99" s="764">
        <v>1.9049</v>
      </c>
      <c r="AX99" s="764">
        <v>1.9884999999999999</v>
      </c>
      <c r="AY99" s="764">
        <v>2.0771999999999999</v>
      </c>
      <c r="AZ99" s="764">
        <v>2.1709000000000001</v>
      </c>
    </row>
    <row r="100" spans="1:52">
      <c r="A100" s="781" t="s">
        <v>486</v>
      </c>
      <c r="B100" s="780" t="s">
        <v>6</v>
      </c>
      <c r="C100" s="764">
        <v>0</v>
      </c>
      <c r="D100" s="764">
        <v>0</v>
      </c>
      <c r="E100" s="764">
        <v>0</v>
      </c>
      <c r="F100" s="764">
        <v>0</v>
      </c>
      <c r="G100" s="764">
        <v>0</v>
      </c>
      <c r="H100" s="764">
        <v>0</v>
      </c>
      <c r="I100" s="764">
        <v>0</v>
      </c>
      <c r="J100" s="764">
        <v>0</v>
      </c>
      <c r="K100" s="764">
        <v>0</v>
      </c>
      <c r="L100" s="764">
        <v>0</v>
      </c>
      <c r="M100" s="764">
        <v>0</v>
      </c>
      <c r="N100" s="764">
        <v>0</v>
      </c>
      <c r="O100" s="764">
        <v>0</v>
      </c>
      <c r="P100" s="764">
        <v>0</v>
      </c>
      <c r="Q100" s="764">
        <v>0</v>
      </c>
      <c r="R100" s="764">
        <v>0</v>
      </c>
      <c r="S100" s="764">
        <v>0</v>
      </c>
      <c r="T100" s="764">
        <v>0</v>
      </c>
      <c r="U100" s="764">
        <v>0</v>
      </c>
      <c r="V100" s="764">
        <v>8.9999999999999998E-4</v>
      </c>
      <c r="W100" s="764">
        <v>4.8999999999999998E-3</v>
      </c>
      <c r="X100" s="764">
        <v>8.6999999999999994E-3</v>
      </c>
      <c r="Y100" s="764">
        <v>1.7899999999999999E-2</v>
      </c>
      <c r="Z100" s="764">
        <v>2.5399999999999999E-2</v>
      </c>
      <c r="AA100" s="764">
        <v>3.9600000000000003E-2</v>
      </c>
      <c r="AB100" s="764">
        <v>6.1400000000000003E-2</v>
      </c>
      <c r="AC100" s="764">
        <v>9.69E-2</v>
      </c>
      <c r="AD100" s="764">
        <v>0.1736</v>
      </c>
      <c r="AE100" s="764">
        <v>0.21759999999999999</v>
      </c>
      <c r="AF100" s="764">
        <v>0.27289999999999998</v>
      </c>
      <c r="AG100" s="764">
        <v>0.38140000000000002</v>
      </c>
      <c r="AH100" s="764">
        <v>0.4304</v>
      </c>
      <c r="AI100" s="764">
        <v>0.46110000000000001</v>
      </c>
      <c r="AJ100" s="764">
        <v>0.49590000000000001</v>
      </c>
      <c r="AK100" s="764">
        <v>0.5363</v>
      </c>
      <c r="AL100" s="764">
        <v>0.58140000000000003</v>
      </c>
      <c r="AM100" s="764">
        <v>0.63390000000000002</v>
      </c>
      <c r="AN100" s="764">
        <v>0.67869999999999997</v>
      </c>
      <c r="AO100" s="764">
        <v>0.72799999999999998</v>
      </c>
      <c r="AP100" s="764">
        <v>0.78210000000000002</v>
      </c>
      <c r="AQ100" s="764">
        <v>0.84179999999999999</v>
      </c>
      <c r="AR100" s="764">
        <v>0.90910000000000002</v>
      </c>
      <c r="AS100" s="764">
        <v>0.96679999999999999</v>
      </c>
      <c r="AT100" s="764">
        <v>1.0286</v>
      </c>
      <c r="AU100" s="764">
        <v>1.0966</v>
      </c>
      <c r="AV100" s="764">
        <v>1.1680999999999999</v>
      </c>
      <c r="AW100" s="764">
        <v>1.2458</v>
      </c>
      <c r="AX100" s="764">
        <v>1.3005</v>
      </c>
      <c r="AY100" s="764">
        <v>1.3585</v>
      </c>
      <c r="AZ100" s="764">
        <v>1.4198</v>
      </c>
    </row>
    <row r="101" spans="1:52">
      <c r="A101" s="781" t="s">
        <v>486</v>
      </c>
      <c r="B101" s="780" t="s">
        <v>7</v>
      </c>
      <c r="C101" s="764">
        <v>0</v>
      </c>
      <c r="D101" s="764">
        <v>0</v>
      </c>
      <c r="E101" s="764">
        <v>0</v>
      </c>
      <c r="F101" s="764">
        <v>0</v>
      </c>
      <c r="G101" s="764">
        <v>0</v>
      </c>
      <c r="H101" s="764">
        <v>0</v>
      </c>
      <c r="I101" s="764">
        <v>0</v>
      </c>
      <c r="J101" s="764">
        <v>0</v>
      </c>
      <c r="K101" s="764">
        <v>0</v>
      </c>
      <c r="L101" s="764">
        <v>0</v>
      </c>
      <c r="M101" s="764">
        <v>0</v>
      </c>
      <c r="N101" s="764">
        <v>0</v>
      </c>
      <c r="O101" s="764">
        <v>0</v>
      </c>
      <c r="P101" s="764">
        <v>0</v>
      </c>
      <c r="Q101" s="764">
        <v>0</v>
      </c>
      <c r="R101" s="764">
        <v>0</v>
      </c>
      <c r="S101" s="764">
        <v>0</v>
      </c>
      <c r="T101" s="764">
        <v>0</v>
      </c>
      <c r="U101" s="764">
        <v>0</v>
      </c>
      <c r="V101" s="764">
        <v>1.1999999999999999E-3</v>
      </c>
      <c r="W101" s="764">
        <v>6.6E-3</v>
      </c>
      <c r="X101" s="764">
        <v>1.17E-2</v>
      </c>
      <c r="Y101" s="764">
        <v>2.4199999999999999E-2</v>
      </c>
      <c r="Z101" s="764">
        <v>3.4299999999999997E-2</v>
      </c>
      <c r="AA101" s="764">
        <v>5.3400000000000003E-2</v>
      </c>
      <c r="AB101" s="764">
        <v>8.2600000000000007E-2</v>
      </c>
      <c r="AC101" s="764">
        <v>0.1305</v>
      </c>
      <c r="AD101" s="764">
        <v>0.23380000000000001</v>
      </c>
      <c r="AE101" s="764">
        <v>0.29310000000000003</v>
      </c>
      <c r="AF101" s="764">
        <v>0.36759999999999998</v>
      </c>
      <c r="AG101" s="764">
        <v>0.51370000000000005</v>
      </c>
      <c r="AH101" s="764">
        <v>0.57969999999999999</v>
      </c>
      <c r="AI101" s="764">
        <v>0.62109999999999999</v>
      </c>
      <c r="AJ101" s="764">
        <v>0.66790000000000005</v>
      </c>
      <c r="AK101" s="764">
        <v>0.72240000000000004</v>
      </c>
      <c r="AL101" s="764">
        <v>0.78320000000000001</v>
      </c>
      <c r="AM101" s="764">
        <v>0.8538</v>
      </c>
      <c r="AN101" s="764">
        <v>0.91420000000000001</v>
      </c>
      <c r="AO101" s="764">
        <v>0.98050000000000004</v>
      </c>
      <c r="AP101" s="764">
        <v>1.0533999999999999</v>
      </c>
      <c r="AQ101" s="764">
        <v>1.1338999999999999</v>
      </c>
      <c r="AR101" s="764">
        <v>1.2244999999999999</v>
      </c>
      <c r="AS101" s="764">
        <v>1.3022</v>
      </c>
      <c r="AT101" s="764">
        <v>1.3855</v>
      </c>
      <c r="AU101" s="764">
        <v>1.4771000000000001</v>
      </c>
      <c r="AV101" s="764">
        <v>1.5733999999999999</v>
      </c>
      <c r="AW101" s="764">
        <v>1.6780999999999999</v>
      </c>
      <c r="AX101" s="764">
        <v>1.7518</v>
      </c>
      <c r="AY101" s="764">
        <v>1.8299000000000001</v>
      </c>
      <c r="AZ101" s="764">
        <v>1.9124000000000001</v>
      </c>
    </row>
    <row r="102" spans="1:52">
      <c r="A102" s="781" t="s">
        <v>486</v>
      </c>
      <c r="B102" s="780" t="s">
        <v>8</v>
      </c>
      <c r="C102" s="764">
        <v>0</v>
      </c>
      <c r="D102" s="764">
        <v>0</v>
      </c>
      <c r="E102" s="764">
        <v>0</v>
      </c>
      <c r="F102" s="764">
        <v>0</v>
      </c>
      <c r="G102" s="764">
        <v>0</v>
      </c>
      <c r="H102" s="764">
        <v>0</v>
      </c>
      <c r="I102" s="764">
        <v>0</v>
      </c>
      <c r="J102" s="764">
        <v>0</v>
      </c>
      <c r="K102" s="764">
        <v>0</v>
      </c>
      <c r="L102" s="764">
        <v>0</v>
      </c>
      <c r="M102" s="764">
        <v>0</v>
      </c>
      <c r="N102" s="764">
        <v>0</v>
      </c>
      <c r="O102" s="764">
        <v>0</v>
      </c>
      <c r="P102" s="764">
        <v>0</v>
      </c>
      <c r="Q102" s="764">
        <v>0</v>
      </c>
      <c r="R102" s="764">
        <v>0</v>
      </c>
      <c r="S102" s="764">
        <v>0</v>
      </c>
      <c r="T102" s="764">
        <v>0</v>
      </c>
      <c r="U102" s="764">
        <v>0</v>
      </c>
      <c r="V102" s="764">
        <v>1.5E-3</v>
      </c>
      <c r="W102" s="764">
        <v>8.8000000000000005E-3</v>
      </c>
      <c r="X102" s="764">
        <v>1.5699999999999999E-2</v>
      </c>
      <c r="Y102" s="764">
        <v>3.2300000000000002E-2</v>
      </c>
      <c r="Z102" s="764">
        <v>4.58E-2</v>
      </c>
      <c r="AA102" s="764">
        <v>7.1300000000000002E-2</v>
      </c>
      <c r="AB102" s="764">
        <v>0.1105</v>
      </c>
      <c r="AC102" s="764">
        <v>0.1744</v>
      </c>
      <c r="AD102" s="764">
        <v>0.31240000000000001</v>
      </c>
      <c r="AE102" s="764">
        <v>0.39169999999999999</v>
      </c>
      <c r="AF102" s="764">
        <v>0.49130000000000001</v>
      </c>
      <c r="AG102" s="764">
        <v>0.6865</v>
      </c>
      <c r="AH102" s="764">
        <v>0.77480000000000004</v>
      </c>
      <c r="AI102" s="764">
        <v>0.83009999999999995</v>
      </c>
      <c r="AJ102" s="764">
        <v>0.89259999999999995</v>
      </c>
      <c r="AK102" s="764">
        <v>0.96540000000000004</v>
      </c>
      <c r="AL102" s="764">
        <v>1.0466</v>
      </c>
      <c r="AM102" s="764">
        <v>1.1411</v>
      </c>
      <c r="AN102" s="764">
        <v>1.2218</v>
      </c>
      <c r="AO102" s="764">
        <v>1.3104</v>
      </c>
      <c r="AP102" s="764">
        <v>1.4077999999999999</v>
      </c>
      <c r="AQ102" s="764">
        <v>1.5154000000000001</v>
      </c>
      <c r="AR102" s="764">
        <v>1.6364000000000001</v>
      </c>
      <c r="AS102" s="764">
        <v>1.7403</v>
      </c>
      <c r="AT102" s="764">
        <v>1.8515999999999999</v>
      </c>
      <c r="AU102" s="764">
        <v>1.974</v>
      </c>
      <c r="AV102" s="764">
        <v>2.1027</v>
      </c>
      <c r="AW102" s="764">
        <v>2.2425999999999999</v>
      </c>
      <c r="AX102" s="764">
        <v>2.3411</v>
      </c>
      <c r="AY102" s="764">
        <v>2.4455</v>
      </c>
      <c r="AZ102" s="764">
        <v>2.5558000000000001</v>
      </c>
    </row>
    <row r="103" spans="1:52">
      <c r="A103" s="781" t="s">
        <v>486</v>
      </c>
      <c r="B103" s="780" t="s">
        <v>9</v>
      </c>
      <c r="C103" s="764">
        <v>0</v>
      </c>
      <c r="D103" s="764">
        <v>0</v>
      </c>
      <c r="E103" s="764">
        <v>0</v>
      </c>
      <c r="F103" s="764">
        <v>0</v>
      </c>
      <c r="G103" s="764">
        <v>0</v>
      </c>
      <c r="H103" s="764">
        <v>0</v>
      </c>
      <c r="I103" s="764">
        <v>0</v>
      </c>
      <c r="J103" s="764">
        <v>0</v>
      </c>
      <c r="K103" s="764">
        <v>0</v>
      </c>
      <c r="L103" s="764">
        <v>0</v>
      </c>
      <c r="M103" s="764">
        <v>0</v>
      </c>
      <c r="N103" s="764">
        <v>0</v>
      </c>
      <c r="O103" s="764">
        <v>0</v>
      </c>
      <c r="P103" s="764">
        <v>0</v>
      </c>
      <c r="Q103" s="764">
        <v>0</v>
      </c>
      <c r="R103" s="764">
        <v>0</v>
      </c>
      <c r="S103" s="764">
        <v>0</v>
      </c>
      <c r="T103" s="764">
        <v>0</v>
      </c>
      <c r="U103" s="764">
        <v>0</v>
      </c>
      <c r="V103" s="764">
        <v>1.6999999999999999E-3</v>
      </c>
      <c r="W103" s="764">
        <v>9.4999999999999998E-3</v>
      </c>
      <c r="X103" s="764">
        <v>1.7000000000000001E-2</v>
      </c>
      <c r="Y103" s="764">
        <v>3.49E-2</v>
      </c>
      <c r="Z103" s="764">
        <v>4.9599999999999998E-2</v>
      </c>
      <c r="AA103" s="764">
        <v>7.7200000000000005E-2</v>
      </c>
      <c r="AB103" s="764">
        <v>0.1195</v>
      </c>
      <c r="AC103" s="764">
        <v>0.18870000000000001</v>
      </c>
      <c r="AD103" s="764">
        <v>0.33810000000000001</v>
      </c>
      <c r="AE103" s="764">
        <v>0.4239</v>
      </c>
      <c r="AF103" s="764">
        <v>0.53169999999999995</v>
      </c>
      <c r="AG103" s="764">
        <v>0.74299999999999999</v>
      </c>
      <c r="AH103" s="764">
        <v>0.83850000000000002</v>
      </c>
      <c r="AI103" s="764">
        <v>0.89839999999999998</v>
      </c>
      <c r="AJ103" s="764">
        <v>0.96599999999999997</v>
      </c>
      <c r="AK103" s="764">
        <v>1.0448</v>
      </c>
      <c r="AL103" s="764">
        <v>1.1327</v>
      </c>
      <c r="AM103" s="764">
        <v>1.2349000000000001</v>
      </c>
      <c r="AN103" s="764">
        <v>1.3223</v>
      </c>
      <c r="AO103" s="764">
        <v>1.4181999999999999</v>
      </c>
      <c r="AP103" s="764">
        <v>1.5237000000000001</v>
      </c>
      <c r="AQ103" s="764">
        <v>1.6400999999999999</v>
      </c>
      <c r="AR103" s="764">
        <v>1.7710999999999999</v>
      </c>
      <c r="AS103" s="764">
        <v>1.8835</v>
      </c>
      <c r="AT103" s="764">
        <v>2.004</v>
      </c>
      <c r="AU103" s="764">
        <v>2.1364000000000001</v>
      </c>
      <c r="AV103" s="764">
        <v>2.2757000000000001</v>
      </c>
      <c r="AW103" s="764">
        <v>2.4270999999999998</v>
      </c>
      <c r="AX103" s="764">
        <v>2.5337000000000001</v>
      </c>
      <c r="AY103" s="764">
        <v>2.6467000000000001</v>
      </c>
      <c r="AZ103" s="764">
        <v>2.766</v>
      </c>
    </row>
    <row r="104" spans="1:52">
      <c r="A104" s="781" t="s">
        <v>486</v>
      </c>
      <c r="B104" s="780" t="s">
        <v>10</v>
      </c>
      <c r="C104" s="764">
        <v>0</v>
      </c>
      <c r="D104" s="764">
        <v>0</v>
      </c>
      <c r="E104" s="764">
        <v>0</v>
      </c>
      <c r="F104" s="764">
        <v>0</v>
      </c>
      <c r="G104" s="764">
        <v>0</v>
      </c>
      <c r="H104" s="764">
        <v>0</v>
      </c>
      <c r="I104" s="764">
        <v>0</v>
      </c>
      <c r="J104" s="764">
        <v>0</v>
      </c>
      <c r="K104" s="764">
        <v>0</v>
      </c>
      <c r="L104" s="764">
        <v>0</v>
      </c>
      <c r="M104" s="764">
        <v>0</v>
      </c>
      <c r="N104" s="764">
        <v>0</v>
      </c>
      <c r="O104" s="764">
        <v>0</v>
      </c>
      <c r="P104" s="764">
        <v>0</v>
      </c>
      <c r="Q104" s="764">
        <v>0</v>
      </c>
      <c r="R104" s="764">
        <v>0</v>
      </c>
      <c r="S104" s="764">
        <v>0</v>
      </c>
      <c r="T104" s="764">
        <v>0</v>
      </c>
      <c r="U104" s="764">
        <v>0</v>
      </c>
      <c r="V104" s="764">
        <v>1.5E-3</v>
      </c>
      <c r="W104" s="764">
        <v>8.8000000000000005E-3</v>
      </c>
      <c r="X104" s="764">
        <v>1.5599999999999999E-2</v>
      </c>
      <c r="Y104" s="764">
        <v>3.2099999999999997E-2</v>
      </c>
      <c r="Z104" s="764">
        <v>4.5600000000000002E-2</v>
      </c>
      <c r="AA104" s="764">
        <v>7.0999999999999994E-2</v>
      </c>
      <c r="AB104" s="764">
        <v>0.1099</v>
      </c>
      <c r="AC104" s="764">
        <v>0.17349999999999999</v>
      </c>
      <c r="AD104" s="764">
        <v>0.31080000000000002</v>
      </c>
      <c r="AE104" s="764">
        <v>0.38969999999999999</v>
      </c>
      <c r="AF104" s="764">
        <v>0.48880000000000001</v>
      </c>
      <c r="AG104" s="764">
        <v>0.68300000000000005</v>
      </c>
      <c r="AH104" s="764">
        <v>0.77080000000000004</v>
      </c>
      <c r="AI104" s="764">
        <v>0.82579999999999998</v>
      </c>
      <c r="AJ104" s="764">
        <v>0.88800000000000001</v>
      </c>
      <c r="AK104" s="764">
        <v>0.96040000000000003</v>
      </c>
      <c r="AL104" s="764">
        <v>1.0411999999999999</v>
      </c>
      <c r="AM104" s="764">
        <v>1.1352</v>
      </c>
      <c r="AN104" s="764">
        <v>1.2155</v>
      </c>
      <c r="AO104" s="764">
        <v>1.3036000000000001</v>
      </c>
      <c r="AP104" s="764">
        <v>1.4006000000000001</v>
      </c>
      <c r="AQ104" s="764">
        <v>1.5076000000000001</v>
      </c>
      <c r="AR104" s="764">
        <v>1.6279999999999999</v>
      </c>
      <c r="AS104" s="764">
        <v>1.7314000000000001</v>
      </c>
      <c r="AT104" s="764">
        <v>1.8421000000000001</v>
      </c>
      <c r="AU104" s="764">
        <v>1.9638</v>
      </c>
      <c r="AV104" s="764">
        <v>2.0918000000000001</v>
      </c>
      <c r="AW104" s="764">
        <v>2.2311000000000001</v>
      </c>
      <c r="AX104" s="764">
        <v>2.3290000000000002</v>
      </c>
      <c r="AY104" s="764">
        <v>2.4329000000000001</v>
      </c>
      <c r="AZ104" s="764">
        <v>2.5426000000000002</v>
      </c>
    </row>
    <row r="105" spans="1:52">
      <c r="A105" s="781" t="s">
        <v>486</v>
      </c>
      <c r="B105" s="780" t="s">
        <v>11</v>
      </c>
      <c r="C105" s="764">
        <v>0</v>
      </c>
      <c r="D105" s="764">
        <v>0</v>
      </c>
      <c r="E105" s="764">
        <v>0</v>
      </c>
      <c r="F105" s="764">
        <v>0</v>
      </c>
      <c r="G105" s="764">
        <v>0</v>
      </c>
      <c r="H105" s="764">
        <v>0</v>
      </c>
      <c r="I105" s="764">
        <v>0</v>
      </c>
      <c r="J105" s="764">
        <v>0</v>
      </c>
      <c r="K105" s="764">
        <v>0</v>
      </c>
      <c r="L105" s="764">
        <v>0</v>
      </c>
      <c r="M105" s="764">
        <v>0</v>
      </c>
      <c r="N105" s="764">
        <v>0</v>
      </c>
      <c r="O105" s="764">
        <v>0</v>
      </c>
      <c r="P105" s="764">
        <v>0</v>
      </c>
      <c r="Q105" s="764">
        <v>0</v>
      </c>
      <c r="R105" s="764">
        <v>0</v>
      </c>
      <c r="S105" s="764">
        <v>0</v>
      </c>
      <c r="T105" s="764">
        <v>0</v>
      </c>
      <c r="U105" s="764">
        <v>0</v>
      </c>
      <c r="V105" s="764">
        <v>1.5E-3</v>
      </c>
      <c r="W105" s="764">
        <v>8.6E-3</v>
      </c>
      <c r="X105" s="764">
        <v>1.5299999999999999E-2</v>
      </c>
      <c r="Y105" s="764">
        <v>3.15E-2</v>
      </c>
      <c r="Z105" s="764">
        <v>4.4600000000000001E-2</v>
      </c>
      <c r="AA105" s="764">
        <v>6.9500000000000006E-2</v>
      </c>
      <c r="AB105" s="764">
        <v>0.1076</v>
      </c>
      <c r="AC105" s="764">
        <v>0.1699</v>
      </c>
      <c r="AD105" s="764">
        <v>0.3044</v>
      </c>
      <c r="AE105" s="764">
        <v>0.38169999999999998</v>
      </c>
      <c r="AF105" s="764">
        <v>0.4788</v>
      </c>
      <c r="AG105" s="764">
        <v>0.66900000000000004</v>
      </c>
      <c r="AH105" s="764">
        <v>0.755</v>
      </c>
      <c r="AI105" s="764">
        <v>0.80889999999999995</v>
      </c>
      <c r="AJ105" s="764">
        <v>0.86980000000000002</v>
      </c>
      <c r="AK105" s="764">
        <v>0.94069999999999998</v>
      </c>
      <c r="AL105" s="764">
        <v>1.0199</v>
      </c>
      <c r="AM105" s="764">
        <v>1.1119000000000001</v>
      </c>
      <c r="AN105" s="764">
        <v>1.1906000000000001</v>
      </c>
      <c r="AO105" s="764">
        <v>1.2768999999999999</v>
      </c>
      <c r="AP105" s="764">
        <v>1.3718999999999999</v>
      </c>
      <c r="AQ105" s="764">
        <v>1.4766999999999999</v>
      </c>
      <c r="AR105" s="764">
        <v>1.5946</v>
      </c>
      <c r="AS105" s="764">
        <v>1.6959</v>
      </c>
      <c r="AT105" s="764">
        <v>1.8043</v>
      </c>
      <c r="AU105" s="764">
        <v>1.9235</v>
      </c>
      <c r="AV105" s="764">
        <v>2.0489000000000002</v>
      </c>
      <c r="AW105" s="764">
        <v>2.1852999999999998</v>
      </c>
      <c r="AX105" s="764">
        <v>2.2812999999999999</v>
      </c>
      <c r="AY105" s="764">
        <v>2.383</v>
      </c>
      <c r="AZ105" s="764">
        <v>2.4904999999999999</v>
      </c>
    </row>
    <row r="106" spans="1:52">
      <c r="A106" s="781" t="s">
        <v>486</v>
      </c>
      <c r="B106" s="780" t="s">
        <v>12</v>
      </c>
      <c r="C106" s="764">
        <v>0</v>
      </c>
      <c r="D106" s="764">
        <v>0</v>
      </c>
      <c r="E106" s="764">
        <v>0</v>
      </c>
      <c r="F106" s="764">
        <v>0</v>
      </c>
      <c r="G106" s="764">
        <v>0</v>
      </c>
      <c r="H106" s="764">
        <v>0</v>
      </c>
      <c r="I106" s="764">
        <v>0</v>
      </c>
      <c r="J106" s="764">
        <v>0</v>
      </c>
      <c r="K106" s="764">
        <v>0</v>
      </c>
      <c r="L106" s="764">
        <v>0</v>
      </c>
      <c r="M106" s="764">
        <v>0</v>
      </c>
      <c r="N106" s="764">
        <v>0</v>
      </c>
      <c r="O106" s="764">
        <v>0</v>
      </c>
      <c r="P106" s="764">
        <v>0</v>
      </c>
      <c r="Q106" s="764">
        <v>0</v>
      </c>
      <c r="R106" s="764">
        <v>0</v>
      </c>
      <c r="S106" s="764">
        <v>0</v>
      </c>
      <c r="T106" s="764">
        <v>0</v>
      </c>
      <c r="U106" s="764">
        <v>0</v>
      </c>
      <c r="V106" s="764">
        <v>1.6000000000000001E-3</v>
      </c>
      <c r="W106" s="764">
        <v>9.1000000000000004E-3</v>
      </c>
      <c r="X106" s="764">
        <v>1.6199999999999999E-2</v>
      </c>
      <c r="Y106" s="764">
        <v>3.3300000000000003E-2</v>
      </c>
      <c r="Z106" s="764">
        <v>4.7199999999999999E-2</v>
      </c>
      <c r="AA106" s="764">
        <v>7.3499999999999996E-2</v>
      </c>
      <c r="AB106" s="764">
        <v>0.1139</v>
      </c>
      <c r="AC106" s="764">
        <v>0.17979999999999999</v>
      </c>
      <c r="AD106" s="764">
        <v>0.3221</v>
      </c>
      <c r="AE106" s="764">
        <v>0.40379999999999999</v>
      </c>
      <c r="AF106" s="764">
        <v>0.50660000000000005</v>
      </c>
      <c r="AG106" s="764">
        <v>0.70779999999999998</v>
      </c>
      <c r="AH106" s="764">
        <v>0.79879999999999995</v>
      </c>
      <c r="AI106" s="764">
        <v>0.85589999999999999</v>
      </c>
      <c r="AJ106" s="764">
        <v>0.92030000000000001</v>
      </c>
      <c r="AK106" s="764">
        <v>0.99529999999999996</v>
      </c>
      <c r="AL106" s="764">
        <v>1.0790999999999999</v>
      </c>
      <c r="AM106" s="764">
        <v>1.1765000000000001</v>
      </c>
      <c r="AN106" s="764">
        <v>1.2597</v>
      </c>
      <c r="AO106" s="764">
        <v>1.3511</v>
      </c>
      <c r="AP106" s="764">
        <v>1.4515</v>
      </c>
      <c r="AQ106" s="764">
        <v>1.5624</v>
      </c>
      <c r="AR106" s="764">
        <v>1.6872</v>
      </c>
      <c r="AS106" s="764">
        <v>1.7943</v>
      </c>
      <c r="AT106" s="764">
        <v>1.9091</v>
      </c>
      <c r="AU106" s="764">
        <v>2.0352000000000001</v>
      </c>
      <c r="AV106" s="764">
        <v>2.1678999999999999</v>
      </c>
      <c r="AW106" s="764">
        <v>2.3121999999999998</v>
      </c>
      <c r="AX106" s="764">
        <v>2.4137</v>
      </c>
      <c r="AY106" s="764">
        <v>2.5213000000000001</v>
      </c>
      <c r="AZ106" s="764">
        <v>2.6351</v>
      </c>
    </row>
    <row r="107" spans="1:52">
      <c r="A107" s="781" t="s">
        <v>486</v>
      </c>
      <c r="B107" s="780" t="s">
        <v>13</v>
      </c>
      <c r="C107" s="764">
        <v>0</v>
      </c>
      <c r="D107" s="764">
        <v>0</v>
      </c>
      <c r="E107" s="764">
        <v>0</v>
      </c>
      <c r="F107" s="764">
        <v>0</v>
      </c>
      <c r="G107" s="764">
        <v>0</v>
      </c>
      <c r="H107" s="764">
        <v>0</v>
      </c>
      <c r="I107" s="764">
        <v>0</v>
      </c>
      <c r="J107" s="764">
        <v>0</v>
      </c>
      <c r="K107" s="764">
        <v>0</v>
      </c>
      <c r="L107" s="764">
        <v>0</v>
      </c>
      <c r="M107" s="764">
        <v>0</v>
      </c>
      <c r="N107" s="764">
        <v>0</v>
      </c>
      <c r="O107" s="764">
        <v>0</v>
      </c>
      <c r="P107" s="764">
        <v>0</v>
      </c>
      <c r="Q107" s="764">
        <v>0</v>
      </c>
      <c r="R107" s="764">
        <v>0</v>
      </c>
      <c r="S107" s="764">
        <v>0</v>
      </c>
      <c r="T107" s="764">
        <v>0</v>
      </c>
      <c r="U107" s="764">
        <v>0</v>
      </c>
      <c r="V107" s="764">
        <v>1.5E-3</v>
      </c>
      <c r="W107" s="764">
        <v>8.3999999999999995E-3</v>
      </c>
      <c r="X107" s="764">
        <v>1.49E-2</v>
      </c>
      <c r="Y107" s="764">
        <v>3.0700000000000002E-2</v>
      </c>
      <c r="Z107" s="764">
        <v>4.36E-2</v>
      </c>
      <c r="AA107" s="764">
        <v>6.7799999999999999E-2</v>
      </c>
      <c r="AB107" s="764">
        <v>0.1051</v>
      </c>
      <c r="AC107" s="764">
        <v>0.16589999999999999</v>
      </c>
      <c r="AD107" s="764">
        <v>0.29720000000000002</v>
      </c>
      <c r="AE107" s="764">
        <v>0.3725</v>
      </c>
      <c r="AF107" s="764">
        <v>0.46729999999999999</v>
      </c>
      <c r="AG107" s="764">
        <v>0.65300000000000002</v>
      </c>
      <c r="AH107" s="764">
        <v>0.7369</v>
      </c>
      <c r="AI107" s="764">
        <v>0.78959999999999997</v>
      </c>
      <c r="AJ107" s="764">
        <v>0.84899999999999998</v>
      </c>
      <c r="AK107" s="764">
        <v>0.91820000000000002</v>
      </c>
      <c r="AL107" s="764">
        <v>0.99550000000000005</v>
      </c>
      <c r="AM107" s="764">
        <v>1.0852999999999999</v>
      </c>
      <c r="AN107" s="764">
        <v>1.1620999999999999</v>
      </c>
      <c r="AO107" s="764">
        <v>1.2464</v>
      </c>
      <c r="AP107" s="764">
        <v>1.3391</v>
      </c>
      <c r="AQ107" s="764">
        <v>1.4414</v>
      </c>
      <c r="AR107" s="764">
        <v>1.5565</v>
      </c>
      <c r="AS107" s="764">
        <v>1.6553</v>
      </c>
      <c r="AT107" s="764">
        <v>1.7612000000000001</v>
      </c>
      <c r="AU107" s="764">
        <v>1.8774999999999999</v>
      </c>
      <c r="AV107" s="764">
        <v>2</v>
      </c>
      <c r="AW107" s="764">
        <v>2.1331000000000002</v>
      </c>
      <c r="AX107" s="764">
        <v>2.2267000000000001</v>
      </c>
      <c r="AY107" s="764">
        <v>2.3260000000000001</v>
      </c>
      <c r="AZ107" s="764">
        <v>2.4308999999999998</v>
      </c>
    </row>
    <row r="108" spans="1:52">
      <c r="A108" s="781" t="s">
        <v>486</v>
      </c>
      <c r="B108" s="780" t="s">
        <v>14</v>
      </c>
      <c r="C108" s="764">
        <v>0</v>
      </c>
      <c r="D108" s="764">
        <v>0</v>
      </c>
      <c r="E108" s="764">
        <v>0</v>
      </c>
      <c r="F108" s="764">
        <v>0</v>
      </c>
      <c r="G108" s="764">
        <v>0</v>
      </c>
      <c r="H108" s="764">
        <v>0</v>
      </c>
      <c r="I108" s="764">
        <v>0</v>
      </c>
      <c r="J108" s="764">
        <v>0</v>
      </c>
      <c r="K108" s="764">
        <v>0</v>
      </c>
      <c r="L108" s="764">
        <v>0</v>
      </c>
      <c r="M108" s="764">
        <v>0</v>
      </c>
      <c r="N108" s="764">
        <v>0</v>
      </c>
      <c r="O108" s="764">
        <v>0</v>
      </c>
      <c r="P108" s="764">
        <v>0</v>
      </c>
      <c r="Q108" s="764">
        <v>0</v>
      </c>
      <c r="R108" s="764">
        <v>0</v>
      </c>
      <c r="S108" s="764">
        <v>0</v>
      </c>
      <c r="T108" s="764">
        <v>0</v>
      </c>
      <c r="U108" s="764">
        <v>0</v>
      </c>
      <c r="V108" s="764">
        <v>1.4E-3</v>
      </c>
      <c r="W108" s="764">
        <v>8.2000000000000007E-3</v>
      </c>
      <c r="X108" s="764">
        <v>1.46E-2</v>
      </c>
      <c r="Y108" s="764">
        <v>3.0099999999999998E-2</v>
      </c>
      <c r="Z108" s="764">
        <v>4.2700000000000002E-2</v>
      </c>
      <c r="AA108" s="764">
        <v>6.6500000000000004E-2</v>
      </c>
      <c r="AB108" s="764">
        <v>0.10299999999999999</v>
      </c>
      <c r="AC108" s="764">
        <v>0.16270000000000001</v>
      </c>
      <c r="AD108" s="764">
        <v>0.29139999999999999</v>
      </c>
      <c r="AE108" s="764">
        <v>0.36530000000000001</v>
      </c>
      <c r="AF108" s="764">
        <v>0.45829999999999999</v>
      </c>
      <c r="AG108" s="764">
        <v>0.64029999999999998</v>
      </c>
      <c r="AH108" s="764">
        <v>0.72260000000000002</v>
      </c>
      <c r="AI108" s="764">
        <v>0.7742</v>
      </c>
      <c r="AJ108" s="764">
        <v>0.83250000000000002</v>
      </c>
      <c r="AK108" s="764">
        <v>0.90039999999999998</v>
      </c>
      <c r="AL108" s="764">
        <v>0.97619999999999996</v>
      </c>
      <c r="AM108" s="764">
        <v>1.0643</v>
      </c>
      <c r="AN108" s="764">
        <v>1.1395999999999999</v>
      </c>
      <c r="AO108" s="764">
        <v>1.2222</v>
      </c>
      <c r="AP108" s="764">
        <v>1.3130999999999999</v>
      </c>
      <c r="AQ108" s="764">
        <v>1.4134</v>
      </c>
      <c r="AR108" s="764">
        <v>1.5263</v>
      </c>
      <c r="AS108" s="764">
        <v>1.6232</v>
      </c>
      <c r="AT108" s="764">
        <v>1.7270000000000001</v>
      </c>
      <c r="AU108" s="764">
        <v>1.8411999999999999</v>
      </c>
      <c r="AV108" s="764">
        <v>1.9612000000000001</v>
      </c>
      <c r="AW108" s="764">
        <v>2.0916999999999999</v>
      </c>
      <c r="AX108" s="764">
        <v>2.1836000000000002</v>
      </c>
      <c r="AY108" s="764">
        <v>2.2808999999999999</v>
      </c>
      <c r="AZ108" s="764">
        <v>2.3837999999999999</v>
      </c>
    </row>
    <row r="109" spans="1:52">
      <c r="A109" s="781" t="s">
        <v>486</v>
      </c>
      <c r="B109" s="780" t="s">
        <v>15</v>
      </c>
      <c r="C109" s="764">
        <v>0</v>
      </c>
      <c r="D109" s="764">
        <v>0</v>
      </c>
      <c r="E109" s="764">
        <v>0</v>
      </c>
      <c r="F109" s="764">
        <v>0</v>
      </c>
      <c r="G109" s="764">
        <v>0</v>
      </c>
      <c r="H109" s="764">
        <v>0</v>
      </c>
      <c r="I109" s="764">
        <v>0</v>
      </c>
      <c r="J109" s="764">
        <v>0</v>
      </c>
      <c r="K109" s="764">
        <v>0</v>
      </c>
      <c r="L109" s="764">
        <v>0</v>
      </c>
      <c r="M109" s="764">
        <v>0</v>
      </c>
      <c r="N109" s="764">
        <v>0</v>
      </c>
      <c r="O109" s="764">
        <v>0</v>
      </c>
      <c r="P109" s="764">
        <v>0</v>
      </c>
      <c r="Q109" s="764">
        <v>0</v>
      </c>
      <c r="R109" s="764">
        <v>0</v>
      </c>
      <c r="S109" s="764">
        <v>0</v>
      </c>
      <c r="T109" s="764">
        <v>0</v>
      </c>
      <c r="U109" s="764">
        <v>0</v>
      </c>
      <c r="V109" s="764">
        <v>1.2999999999999999E-3</v>
      </c>
      <c r="W109" s="764">
        <v>7.4999999999999997E-3</v>
      </c>
      <c r="X109" s="764">
        <v>1.3299999999999999E-2</v>
      </c>
      <c r="Y109" s="764">
        <v>2.7400000000000001E-2</v>
      </c>
      <c r="Z109" s="764">
        <v>3.8899999999999997E-2</v>
      </c>
      <c r="AA109" s="764">
        <v>6.0600000000000001E-2</v>
      </c>
      <c r="AB109" s="764">
        <v>9.3799999999999994E-2</v>
      </c>
      <c r="AC109" s="764">
        <v>0.1482</v>
      </c>
      <c r="AD109" s="764">
        <v>0.26540000000000002</v>
      </c>
      <c r="AE109" s="764">
        <v>0.33279999999999998</v>
      </c>
      <c r="AF109" s="764">
        <v>0.41739999999999999</v>
      </c>
      <c r="AG109" s="764">
        <v>0.58320000000000005</v>
      </c>
      <c r="AH109" s="764">
        <v>0.65820000000000001</v>
      </c>
      <c r="AI109" s="764">
        <v>0.70520000000000005</v>
      </c>
      <c r="AJ109" s="764">
        <v>0.75829999999999997</v>
      </c>
      <c r="AK109" s="764">
        <v>0.82020000000000004</v>
      </c>
      <c r="AL109" s="764">
        <v>0.88919999999999999</v>
      </c>
      <c r="AM109" s="764">
        <v>0.96940000000000004</v>
      </c>
      <c r="AN109" s="764">
        <v>1.038</v>
      </c>
      <c r="AO109" s="764">
        <v>1.1133</v>
      </c>
      <c r="AP109" s="764">
        <v>1.196</v>
      </c>
      <c r="AQ109" s="764">
        <v>1.2874000000000001</v>
      </c>
      <c r="AR109" s="764">
        <v>1.3903000000000001</v>
      </c>
      <c r="AS109" s="764">
        <v>1.4784999999999999</v>
      </c>
      <c r="AT109" s="764">
        <v>1.5730999999999999</v>
      </c>
      <c r="AU109" s="764">
        <v>1.677</v>
      </c>
      <c r="AV109" s="764">
        <v>1.7864</v>
      </c>
      <c r="AW109" s="764">
        <v>1.9053</v>
      </c>
      <c r="AX109" s="764">
        <v>1.9888999999999999</v>
      </c>
      <c r="AY109" s="764">
        <v>2.0775999999999999</v>
      </c>
      <c r="AZ109" s="764">
        <v>2.1713</v>
      </c>
    </row>
    <row r="110" spans="1:52">
      <c r="A110" s="781" t="s">
        <v>486</v>
      </c>
      <c r="B110" s="780" t="s">
        <v>16</v>
      </c>
      <c r="C110" s="764">
        <v>0</v>
      </c>
      <c r="D110" s="764">
        <v>0</v>
      </c>
      <c r="E110" s="764">
        <v>0</v>
      </c>
      <c r="F110" s="764">
        <v>0</v>
      </c>
      <c r="G110" s="764">
        <v>0</v>
      </c>
      <c r="H110" s="764">
        <v>0</v>
      </c>
      <c r="I110" s="764">
        <v>0</v>
      </c>
      <c r="J110" s="764">
        <v>0</v>
      </c>
      <c r="K110" s="764">
        <v>0</v>
      </c>
      <c r="L110" s="764">
        <v>0</v>
      </c>
      <c r="M110" s="764">
        <v>0</v>
      </c>
      <c r="N110" s="764">
        <v>0</v>
      </c>
      <c r="O110" s="764">
        <v>0</v>
      </c>
      <c r="P110" s="764">
        <v>0</v>
      </c>
      <c r="Q110" s="764">
        <v>0</v>
      </c>
      <c r="R110" s="764">
        <v>0</v>
      </c>
      <c r="S110" s="764">
        <v>0</v>
      </c>
      <c r="T110" s="764">
        <v>0</v>
      </c>
      <c r="U110" s="764">
        <v>0</v>
      </c>
      <c r="V110" s="764">
        <v>8.9999999999999998E-4</v>
      </c>
      <c r="W110" s="764">
        <v>5.0000000000000001E-3</v>
      </c>
      <c r="X110" s="764">
        <v>8.8999999999999999E-3</v>
      </c>
      <c r="Y110" s="764">
        <v>1.84E-2</v>
      </c>
      <c r="Z110" s="764">
        <v>2.6100000000000002E-2</v>
      </c>
      <c r="AA110" s="764">
        <v>4.0599999999999997E-2</v>
      </c>
      <c r="AB110" s="764">
        <v>6.2899999999999998E-2</v>
      </c>
      <c r="AC110" s="764">
        <v>9.9400000000000002E-2</v>
      </c>
      <c r="AD110" s="764">
        <v>0.17799999999999999</v>
      </c>
      <c r="AE110" s="764">
        <v>0.22320000000000001</v>
      </c>
      <c r="AF110" s="764">
        <v>0.28000000000000003</v>
      </c>
      <c r="AG110" s="764">
        <v>0.39119999999999999</v>
      </c>
      <c r="AH110" s="764">
        <v>0.4415</v>
      </c>
      <c r="AI110" s="764">
        <v>0.47299999999999998</v>
      </c>
      <c r="AJ110" s="764">
        <v>0.50870000000000004</v>
      </c>
      <c r="AK110" s="764">
        <v>0.55010000000000003</v>
      </c>
      <c r="AL110" s="764">
        <v>0.59640000000000004</v>
      </c>
      <c r="AM110" s="764">
        <v>0.6502</v>
      </c>
      <c r="AN110" s="764">
        <v>0.69620000000000004</v>
      </c>
      <c r="AO110" s="764">
        <v>0.74670000000000003</v>
      </c>
      <c r="AP110" s="764">
        <v>0.80230000000000001</v>
      </c>
      <c r="AQ110" s="764">
        <v>0.86360000000000003</v>
      </c>
      <c r="AR110" s="764">
        <v>0.9325</v>
      </c>
      <c r="AS110" s="764">
        <v>0.99170000000000003</v>
      </c>
      <c r="AT110" s="764">
        <v>1.0551999999999999</v>
      </c>
      <c r="AU110" s="764">
        <v>1.1249</v>
      </c>
      <c r="AV110" s="764">
        <v>1.1981999999999999</v>
      </c>
      <c r="AW110" s="764">
        <v>1.278</v>
      </c>
      <c r="AX110" s="764">
        <v>1.3341000000000001</v>
      </c>
      <c r="AY110" s="764">
        <v>1.3935999999999999</v>
      </c>
      <c r="AZ110" s="764">
        <v>1.4563999999999999</v>
      </c>
    </row>
    <row r="111" spans="1:52">
      <c r="A111" s="781" t="s">
        <v>486</v>
      </c>
      <c r="B111" s="780" t="s">
        <v>17</v>
      </c>
      <c r="C111" s="764">
        <v>0</v>
      </c>
      <c r="D111" s="764">
        <v>0</v>
      </c>
      <c r="E111" s="764">
        <v>0</v>
      </c>
      <c r="F111" s="764">
        <v>0</v>
      </c>
      <c r="G111" s="764">
        <v>0</v>
      </c>
      <c r="H111" s="764">
        <v>0</v>
      </c>
      <c r="I111" s="764">
        <v>0</v>
      </c>
      <c r="J111" s="764">
        <v>0</v>
      </c>
      <c r="K111" s="764">
        <v>0</v>
      </c>
      <c r="L111" s="764">
        <v>0</v>
      </c>
      <c r="M111" s="764">
        <v>0</v>
      </c>
      <c r="N111" s="764">
        <v>0</v>
      </c>
      <c r="O111" s="764">
        <v>0</v>
      </c>
      <c r="P111" s="764">
        <v>0</v>
      </c>
      <c r="Q111" s="764">
        <v>0</v>
      </c>
      <c r="R111" s="764">
        <v>0</v>
      </c>
      <c r="S111" s="764">
        <v>0</v>
      </c>
      <c r="T111" s="764">
        <v>0</v>
      </c>
      <c r="U111" s="764">
        <v>0</v>
      </c>
      <c r="V111" s="764">
        <v>8.0000000000000004E-4</v>
      </c>
      <c r="W111" s="764">
        <v>4.4000000000000003E-3</v>
      </c>
      <c r="X111" s="764">
        <v>7.7999999999999996E-3</v>
      </c>
      <c r="Y111" s="764">
        <v>1.61E-2</v>
      </c>
      <c r="Z111" s="764">
        <v>2.2800000000000001E-2</v>
      </c>
      <c r="AA111" s="764">
        <v>3.56E-2</v>
      </c>
      <c r="AB111" s="764">
        <v>5.5100000000000003E-2</v>
      </c>
      <c r="AC111" s="764">
        <v>8.6999999999999994E-2</v>
      </c>
      <c r="AD111" s="764">
        <v>0.15579999999999999</v>
      </c>
      <c r="AE111" s="764">
        <v>0.1953</v>
      </c>
      <c r="AF111" s="764">
        <v>0.245</v>
      </c>
      <c r="AG111" s="764">
        <v>0.34229999999999999</v>
      </c>
      <c r="AH111" s="764">
        <v>0.38640000000000002</v>
      </c>
      <c r="AI111" s="764">
        <v>0.41399999999999998</v>
      </c>
      <c r="AJ111" s="764">
        <v>0.4451</v>
      </c>
      <c r="AK111" s="764">
        <v>0.48139999999999999</v>
      </c>
      <c r="AL111" s="764">
        <v>0.52190000000000003</v>
      </c>
      <c r="AM111" s="764">
        <v>0.56899999999999995</v>
      </c>
      <c r="AN111" s="764">
        <v>0.60929999999999995</v>
      </c>
      <c r="AO111" s="764">
        <v>0.65349999999999997</v>
      </c>
      <c r="AP111" s="764">
        <v>0.70209999999999995</v>
      </c>
      <c r="AQ111" s="764">
        <v>0.75570000000000004</v>
      </c>
      <c r="AR111" s="764">
        <v>0.81610000000000005</v>
      </c>
      <c r="AS111" s="764">
        <v>0.8679</v>
      </c>
      <c r="AT111" s="764">
        <v>0.9234</v>
      </c>
      <c r="AU111" s="764">
        <v>0.98440000000000005</v>
      </c>
      <c r="AV111" s="764">
        <v>1.0486</v>
      </c>
      <c r="AW111" s="764">
        <v>1.1184000000000001</v>
      </c>
      <c r="AX111" s="764">
        <v>1.1675</v>
      </c>
      <c r="AY111" s="764">
        <v>1.2195</v>
      </c>
      <c r="AZ111" s="764">
        <v>1.2745</v>
      </c>
    </row>
    <row r="112" spans="1:52">
      <c r="A112" s="780" t="s">
        <v>4</v>
      </c>
      <c r="B112" s="780"/>
      <c r="C112" s="764"/>
      <c r="D112" s="764"/>
      <c r="E112" s="764"/>
      <c r="F112" s="764"/>
      <c r="G112" s="764"/>
      <c r="H112" s="764"/>
      <c r="I112" s="764"/>
      <c r="J112" s="764"/>
      <c r="K112" s="764"/>
      <c r="L112" s="764"/>
      <c r="M112" s="764"/>
      <c r="N112" s="764"/>
      <c r="O112" s="764"/>
      <c r="P112" s="764"/>
      <c r="Q112" s="764"/>
      <c r="R112" s="764"/>
      <c r="S112" s="764"/>
      <c r="T112" s="764"/>
      <c r="U112" s="764"/>
      <c r="V112" s="764"/>
      <c r="W112" s="764"/>
      <c r="X112" s="764"/>
      <c r="Y112" s="764"/>
      <c r="Z112" s="764"/>
      <c r="AA112" s="764"/>
      <c r="AB112" s="764"/>
      <c r="AC112" s="764"/>
      <c r="AD112" s="764"/>
      <c r="AE112" s="764"/>
      <c r="AF112" s="764"/>
      <c r="AG112" s="764"/>
      <c r="AH112" s="764"/>
      <c r="AI112" s="764"/>
      <c r="AJ112" s="764"/>
      <c r="AK112" s="764"/>
      <c r="AL112" s="764"/>
      <c r="AM112" s="764"/>
      <c r="AN112" s="764"/>
      <c r="AO112" s="764"/>
      <c r="AP112" s="764"/>
      <c r="AQ112" s="764"/>
      <c r="AR112" s="764"/>
      <c r="AS112" s="764"/>
      <c r="AT112" s="764"/>
      <c r="AU112" s="764"/>
      <c r="AV112" s="764"/>
      <c r="AW112" s="764"/>
      <c r="AX112" s="764"/>
      <c r="AY112" s="764"/>
      <c r="AZ112" s="764"/>
    </row>
    <row r="113" spans="1:52">
      <c r="A113" s="781" t="s">
        <v>943</v>
      </c>
      <c r="B113" s="780"/>
      <c r="C113" s="764">
        <v>1986</v>
      </c>
      <c r="D113" s="764">
        <v>1987</v>
      </c>
      <c r="E113" s="764">
        <v>1988</v>
      </c>
      <c r="F113" s="764">
        <v>1989</v>
      </c>
      <c r="G113" s="764">
        <v>1990</v>
      </c>
      <c r="H113" s="764">
        <v>1991</v>
      </c>
      <c r="I113" s="764">
        <v>1992</v>
      </c>
      <c r="J113" s="764">
        <v>1993</v>
      </c>
      <c r="K113" s="764">
        <v>1994</v>
      </c>
      <c r="L113" s="764">
        <v>1995</v>
      </c>
      <c r="M113" s="764">
        <v>1996</v>
      </c>
      <c r="N113" s="764">
        <v>1997</v>
      </c>
      <c r="O113" s="764">
        <v>1998</v>
      </c>
      <c r="P113" s="764">
        <v>1999</v>
      </c>
      <c r="Q113" s="764">
        <v>2000</v>
      </c>
      <c r="R113" s="764">
        <v>2001</v>
      </c>
      <c r="S113" s="764">
        <v>2002</v>
      </c>
      <c r="T113" s="764">
        <v>2003</v>
      </c>
      <c r="U113" s="764">
        <v>2004</v>
      </c>
      <c r="V113" s="764">
        <v>2005</v>
      </c>
      <c r="W113" s="764">
        <v>2006</v>
      </c>
      <c r="X113" s="764">
        <v>2007</v>
      </c>
      <c r="Y113" s="764">
        <v>2008</v>
      </c>
      <c r="Z113" s="764">
        <v>2009</v>
      </c>
      <c r="AA113" s="764">
        <v>2010</v>
      </c>
      <c r="AB113" s="764">
        <v>2011</v>
      </c>
      <c r="AC113" s="764">
        <v>2012</v>
      </c>
      <c r="AD113" s="764">
        <v>2013</v>
      </c>
      <c r="AE113" s="764">
        <v>2014</v>
      </c>
      <c r="AF113" s="764">
        <v>2015</v>
      </c>
      <c r="AG113" s="764">
        <v>2016</v>
      </c>
      <c r="AH113" s="764">
        <v>2017</v>
      </c>
      <c r="AI113" s="764">
        <v>2018</v>
      </c>
      <c r="AJ113" s="764">
        <v>2019</v>
      </c>
      <c r="AK113" s="764">
        <v>2020</v>
      </c>
      <c r="AL113" s="764">
        <v>2021</v>
      </c>
      <c r="AM113" s="764">
        <v>2022</v>
      </c>
      <c r="AN113" s="764">
        <v>2023</v>
      </c>
      <c r="AO113" s="764">
        <v>2024</v>
      </c>
      <c r="AP113" s="764">
        <v>2025</v>
      </c>
      <c r="AQ113" s="764">
        <v>2026</v>
      </c>
      <c r="AR113" s="764">
        <v>2027</v>
      </c>
      <c r="AS113" s="764">
        <v>2028</v>
      </c>
      <c r="AT113" s="764">
        <v>2029</v>
      </c>
      <c r="AU113" s="764">
        <v>2030</v>
      </c>
      <c r="AV113" s="764">
        <v>2031</v>
      </c>
      <c r="AW113" s="764">
        <v>2032</v>
      </c>
      <c r="AX113" s="764">
        <v>2033</v>
      </c>
      <c r="AY113" s="764">
        <v>2034</v>
      </c>
      <c r="AZ113" s="764">
        <v>2035</v>
      </c>
    </row>
    <row r="114" spans="1:52">
      <c r="A114" s="781" t="s">
        <v>486</v>
      </c>
      <c r="B114" s="780" t="s">
        <v>63</v>
      </c>
      <c r="C114" s="764">
        <v>0</v>
      </c>
      <c r="D114" s="764">
        <v>0</v>
      </c>
      <c r="E114" s="764">
        <v>0</v>
      </c>
      <c r="F114" s="764">
        <v>0</v>
      </c>
      <c r="G114" s="764">
        <v>0</v>
      </c>
      <c r="H114" s="764">
        <v>0</v>
      </c>
      <c r="I114" s="764">
        <v>0</v>
      </c>
      <c r="J114" s="764">
        <v>0</v>
      </c>
      <c r="K114" s="764">
        <v>0</v>
      </c>
      <c r="L114" s="764">
        <v>0</v>
      </c>
      <c r="M114" s="764">
        <v>0</v>
      </c>
      <c r="N114" s="764">
        <v>0</v>
      </c>
      <c r="O114" s="764">
        <v>0</v>
      </c>
      <c r="P114" s="764">
        <v>0</v>
      </c>
      <c r="Q114" s="764">
        <v>0</v>
      </c>
      <c r="R114" s="764">
        <v>0</v>
      </c>
      <c r="S114" s="764">
        <v>0</v>
      </c>
      <c r="T114" s="764">
        <v>0</v>
      </c>
      <c r="U114" s="764">
        <v>0</v>
      </c>
      <c r="V114" s="764">
        <v>1E-3</v>
      </c>
      <c r="W114" s="764">
        <v>6.1999999999999998E-3</v>
      </c>
      <c r="X114" s="764">
        <v>1.0500000000000001E-2</v>
      </c>
      <c r="Y114" s="764">
        <v>2.2800000000000001E-2</v>
      </c>
      <c r="Z114" s="764">
        <v>3.15E-2</v>
      </c>
      <c r="AA114" s="764">
        <v>5.1299999999999998E-2</v>
      </c>
      <c r="AB114" s="764">
        <v>7.4099999999999999E-2</v>
      </c>
      <c r="AC114" s="764">
        <v>0.1176</v>
      </c>
      <c r="AD114" s="764">
        <v>0.2107</v>
      </c>
      <c r="AE114" s="764">
        <v>0.2641</v>
      </c>
      <c r="AF114" s="764">
        <v>0.33129999999999998</v>
      </c>
      <c r="AG114" s="764">
        <v>0.46289999999999998</v>
      </c>
      <c r="AH114" s="764">
        <v>0.52249999999999996</v>
      </c>
      <c r="AI114" s="764">
        <v>0.55979999999999996</v>
      </c>
      <c r="AJ114" s="764">
        <v>0.60189999999999999</v>
      </c>
      <c r="AK114" s="764">
        <v>0.65100000000000002</v>
      </c>
      <c r="AL114" s="764">
        <v>0.70579999999999998</v>
      </c>
      <c r="AM114" s="764">
        <v>0.76949999999999996</v>
      </c>
      <c r="AN114" s="764">
        <v>0.82389999999999997</v>
      </c>
      <c r="AO114" s="764">
        <v>0.88370000000000004</v>
      </c>
      <c r="AP114" s="764">
        <v>0.94940000000000002</v>
      </c>
      <c r="AQ114" s="764">
        <v>1.0219</v>
      </c>
      <c r="AR114" s="764">
        <v>1.1034999999999999</v>
      </c>
      <c r="AS114" s="764">
        <v>1.1736</v>
      </c>
      <c r="AT114" s="764">
        <v>1.2485999999999999</v>
      </c>
      <c r="AU114" s="764">
        <v>1.3310999999999999</v>
      </c>
      <c r="AV114" s="764">
        <v>1.4178999999999999</v>
      </c>
      <c r="AW114" s="764">
        <v>1.5123</v>
      </c>
      <c r="AX114" s="764">
        <v>1.5787</v>
      </c>
      <c r="AY114" s="764">
        <v>1.6491</v>
      </c>
      <c r="AZ114" s="764">
        <v>1.7235</v>
      </c>
    </row>
    <row r="115" spans="1:52">
      <c r="A115" s="781" t="s">
        <v>486</v>
      </c>
      <c r="B115" s="780" t="s">
        <v>6</v>
      </c>
      <c r="C115" s="764">
        <v>0</v>
      </c>
      <c r="D115" s="764">
        <v>0</v>
      </c>
      <c r="E115" s="764">
        <v>0</v>
      </c>
      <c r="F115" s="764">
        <v>0</v>
      </c>
      <c r="G115" s="764">
        <v>0</v>
      </c>
      <c r="H115" s="764">
        <v>0</v>
      </c>
      <c r="I115" s="764">
        <v>0</v>
      </c>
      <c r="J115" s="764">
        <v>0</v>
      </c>
      <c r="K115" s="764">
        <v>0</v>
      </c>
      <c r="L115" s="764">
        <v>0</v>
      </c>
      <c r="M115" s="764">
        <v>0</v>
      </c>
      <c r="N115" s="764">
        <v>0</v>
      </c>
      <c r="O115" s="764">
        <v>0</v>
      </c>
      <c r="P115" s="764">
        <v>0</v>
      </c>
      <c r="Q115" s="764">
        <v>0</v>
      </c>
      <c r="R115" s="764">
        <v>0</v>
      </c>
      <c r="S115" s="764">
        <v>0</v>
      </c>
      <c r="T115" s="764">
        <v>0</v>
      </c>
      <c r="U115" s="764">
        <v>0</v>
      </c>
      <c r="V115" s="764">
        <v>0</v>
      </c>
      <c r="W115" s="764">
        <v>1E-4</v>
      </c>
      <c r="X115" s="764">
        <v>1E-4</v>
      </c>
      <c r="Y115" s="764">
        <v>2.0000000000000001E-4</v>
      </c>
      <c r="Z115" s="764">
        <v>2.9999999999999997E-4</v>
      </c>
      <c r="AA115" s="764">
        <v>5.0000000000000001E-4</v>
      </c>
      <c r="AB115" s="764">
        <v>8.0000000000000004E-4</v>
      </c>
      <c r="AC115" s="764">
        <v>1.2999999999999999E-3</v>
      </c>
      <c r="AD115" s="764">
        <v>2.3E-3</v>
      </c>
      <c r="AE115" s="764">
        <v>2.8999999999999998E-3</v>
      </c>
      <c r="AF115" s="764">
        <v>3.5999999999999999E-3</v>
      </c>
      <c r="AG115" s="764">
        <v>5.0000000000000001E-3</v>
      </c>
      <c r="AH115" s="764">
        <v>5.7000000000000002E-3</v>
      </c>
      <c r="AI115" s="764">
        <v>6.1000000000000004E-3</v>
      </c>
      <c r="AJ115" s="764">
        <v>6.4999999999999997E-3</v>
      </c>
      <c r="AK115" s="764">
        <v>7.0000000000000001E-3</v>
      </c>
      <c r="AL115" s="764">
        <v>7.6E-3</v>
      </c>
      <c r="AM115" s="764">
        <v>8.3000000000000001E-3</v>
      </c>
      <c r="AN115" s="764">
        <v>8.8999999999999999E-3</v>
      </c>
      <c r="AO115" s="764">
        <v>9.5999999999999992E-3</v>
      </c>
      <c r="AP115" s="764">
        <v>1.03E-2</v>
      </c>
      <c r="AQ115" s="764">
        <v>1.11E-2</v>
      </c>
      <c r="AR115" s="764">
        <v>1.1900000000000001E-2</v>
      </c>
      <c r="AS115" s="764">
        <v>1.2699999999999999E-2</v>
      </c>
      <c r="AT115" s="764">
        <v>1.35E-2</v>
      </c>
      <c r="AU115" s="764">
        <v>1.44E-2</v>
      </c>
      <c r="AV115" s="764">
        <v>1.54E-2</v>
      </c>
      <c r="AW115" s="764">
        <v>1.6400000000000001E-2</v>
      </c>
      <c r="AX115" s="764">
        <v>1.7100000000000001E-2</v>
      </c>
      <c r="AY115" s="764">
        <v>1.7899999999999999E-2</v>
      </c>
      <c r="AZ115" s="764">
        <v>1.8700000000000001E-2</v>
      </c>
    </row>
    <row r="116" spans="1:52">
      <c r="A116" s="781" t="s">
        <v>486</v>
      </c>
      <c r="B116" s="780" t="s">
        <v>7</v>
      </c>
      <c r="C116" s="764">
        <v>0</v>
      </c>
      <c r="D116" s="764">
        <v>0</v>
      </c>
      <c r="E116" s="764">
        <v>0</v>
      </c>
      <c r="F116" s="764">
        <v>0</v>
      </c>
      <c r="G116" s="764">
        <v>0</v>
      </c>
      <c r="H116" s="764">
        <v>0</v>
      </c>
      <c r="I116" s="764">
        <v>0</v>
      </c>
      <c r="J116" s="764">
        <v>0</v>
      </c>
      <c r="K116" s="764">
        <v>0</v>
      </c>
      <c r="L116" s="764">
        <v>0</v>
      </c>
      <c r="M116" s="764">
        <v>0</v>
      </c>
      <c r="N116" s="764">
        <v>0</v>
      </c>
      <c r="O116" s="764">
        <v>0</v>
      </c>
      <c r="P116" s="764">
        <v>0</v>
      </c>
      <c r="Q116" s="764">
        <v>0</v>
      </c>
      <c r="R116" s="764">
        <v>0</v>
      </c>
      <c r="S116" s="764">
        <v>0</v>
      </c>
      <c r="T116" s="764">
        <v>0</v>
      </c>
      <c r="U116" s="764">
        <v>0</v>
      </c>
      <c r="V116" s="764">
        <v>1E-4</v>
      </c>
      <c r="W116" s="764">
        <v>5.0000000000000001E-4</v>
      </c>
      <c r="X116" s="764">
        <v>8.9999999999999998E-4</v>
      </c>
      <c r="Y116" s="764">
        <v>1.6999999999999999E-3</v>
      </c>
      <c r="Z116" s="764">
        <v>2.5000000000000001E-3</v>
      </c>
      <c r="AA116" s="764">
        <v>3.7000000000000002E-3</v>
      </c>
      <c r="AB116" s="764">
        <v>6.3E-3</v>
      </c>
      <c r="AC116" s="764">
        <v>9.2999999999999992E-3</v>
      </c>
      <c r="AD116" s="764">
        <v>1.67E-2</v>
      </c>
      <c r="AE116" s="764">
        <v>2.1000000000000001E-2</v>
      </c>
      <c r="AF116" s="764">
        <v>2.63E-2</v>
      </c>
      <c r="AG116" s="764">
        <v>3.6799999999999999E-2</v>
      </c>
      <c r="AH116" s="764">
        <v>4.1500000000000002E-2</v>
      </c>
      <c r="AI116" s="764">
        <v>4.4499999999999998E-2</v>
      </c>
      <c r="AJ116" s="764">
        <v>4.7899999999999998E-2</v>
      </c>
      <c r="AK116" s="764">
        <v>5.1799999999999999E-2</v>
      </c>
      <c r="AL116" s="764">
        <v>5.6099999999999997E-2</v>
      </c>
      <c r="AM116" s="764">
        <v>6.1199999999999997E-2</v>
      </c>
      <c r="AN116" s="764">
        <v>6.5500000000000003E-2</v>
      </c>
      <c r="AO116" s="764">
        <v>7.0300000000000001E-2</v>
      </c>
      <c r="AP116" s="764">
        <v>7.5499999999999998E-2</v>
      </c>
      <c r="AQ116" s="764">
        <v>8.1199999999999994E-2</v>
      </c>
      <c r="AR116" s="764">
        <v>8.77E-2</v>
      </c>
      <c r="AS116" s="764">
        <v>9.3299999999999994E-2</v>
      </c>
      <c r="AT116" s="764">
        <v>9.9299999999999999E-2</v>
      </c>
      <c r="AU116" s="764">
        <v>0.10580000000000001</v>
      </c>
      <c r="AV116" s="764">
        <v>0.11269999999999999</v>
      </c>
      <c r="AW116" s="764">
        <v>0.1202</v>
      </c>
      <c r="AX116" s="764">
        <v>0.1255</v>
      </c>
      <c r="AY116" s="764">
        <v>0.13109999999999999</v>
      </c>
      <c r="AZ116" s="764">
        <v>0.13700000000000001</v>
      </c>
    </row>
    <row r="117" spans="1:52">
      <c r="A117" s="781" t="s">
        <v>486</v>
      </c>
      <c r="B117" s="780" t="s">
        <v>8</v>
      </c>
      <c r="C117" s="764">
        <v>0</v>
      </c>
      <c r="D117" s="764">
        <v>0</v>
      </c>
      <c r="E117" s="764">
        <v>0</v>
      </c>
      <c r="F117" s="764">
        <v>0</v>
      </c>
      <c r="G117" s="764">
        <v>0</v>
      </c>
      <c r="H117" s="764">
        <v>0</v>
      </c>
      <c r="I117" s="764">
        <v>0</v>
      </c>
      <c r="J117" s="764">
        <v>0</v>
      </c>
      <c r="K117" s="764">
        <v>0</v>
      </c>
      <c r="L117" s="764">
        <v>0</v>
      </c>
      <c r="M117" s="764">
        <v>0</v>
      </c>
      <c r="N117" s="764">
        <v>0</v>
      </c>
      <c r="O117" s="764">
        <v>0</v>
      </c>
      <c r="P117" s="764">
        <v>0</v>
      </c>
      <c r="Q117" s="764">
        <v>0</v>
      </c>
      <c r="R117" s="764">
        <v>0</v>
      </c>
      <c r="S117" s="764">
        <v>0</v>
      </c>
      <c r="T117" s="764">
        <v>0</v>
      </c>
      <c r="U117" s="764">
        <v>0</v>
      </c>
      <c r="V117" s="764">
        <v>4.0000000000000002E-4</v>
      </c>
      <c r="W117" s="764">
        <v>2.8E-3</v>
      </c>
      <c r="X117" s="764">
        <v>5.1000000000000004E-3</v>
      </c>
      <c r="Y117" s="764">
        <v>9.9000000000000008E-3</v>
      </c>
      <c r="Z117" s="764">
        <v>1.55E-2</v>
      </c>
      <c r="AA117" s="764">
        <v>2.24E-2</v>
      </c>
      <c r="AB117" s="764">
        <v>3.39E-2</v>
      </c>
      <c r="AC117" s="764">
        <v>5.7500000000000002E-2</v>
      </c>
      <c r="AD117" s="764">
        <v>0.10299999999999999</v>
      </c>
      <c r="AE117" s="764">
        <v>0.12920000000000001</v>
      </c>
      <c r="AF117" s="764">
        <v>0.16200000000000001</v>
      </c>
      <c r="AG117" s="764">
        <v>0.22639999999999999</v>
      </c>
      <c r="AH117" s="764">
        <v>0.2555</v>
      </c>
      <c r="AI117" s="764">
        <v>0.27379999999999999</v>
      </c>
      <c r="AJ117" s="764">
        <v>0.2944</v>
      </c>
      <c r="AK117" s="764">
        <v>0.31840000000000002</v>
      </c>
      <c r="AL117" s="764">
        <v>0.34520000000000001</v>
      </c>
      <c r="AM117" s="764">
        <v>0.37630000000000002</v>
      </c>
      <c r="AN117" s="764">
        <v>0.40289999999999998</v>
      </c>
      <c r="AO117" s="764">
        <v>0.43219999999999997</v>
      </c>
      <c r="AP117" s="764">
        <v>0.46429999999999999</v>
      </c>
      <c r="AQ117" s="764">
        <v>0.49980000000000002</v>
      </c>
      <c r="AR117" s="764">
        <v>0.53969999999999996</v>
      </c>
      <c r="AS117" s="764">
        <v>0.57399999999999995</v>
      </c>
      <c r="AT117" s="764">
        <v>0.61070000000000002</v>
      </c>
      <c r="AU117" s="764">
        <v>0.65100000000000002</v>
      </c>
      <c r="AV117" s="764">
        <v>0.69350000000000001</v>
      </c>
      <c r="AW117" s="764">
        <v>0.73960000000000004</v>
      </c>
      <c r="AX117" s="764">
        <v>0.77210000000000001</v>
      </c>
      <c r="AY117" s="764">
        <v>0.80649999999999999</v>
      </c>
      <c r="AZ117" s="764">
        <v>0.84289999999999998</v>
      </c>
    </row>
    <row r="118" spans="1:52">
      <c r="A118" s="781" t="s">
        <v>486</v>
      </c>
      <c r="B118" s="780" t="s">
        <v>9</v>
      </c>
      <c r="C118" s="764">
        <v>0</v>
      </c>
      <c r="D118" s="764">
        <v>0</v>
      </c>
      <c r="E118" s="764">
        <v>0</v>
      </c>
      <c r="F118" s="764">
        <v>0</v>
      </c>
      <c r="G118" s="764">
        <v>0</v>
      </c>
      <c r="H118" s="764">
        <v>0</v>
      </c>
      <c r="I118" s="764">
        <v>0</v>
      </c>
      <c r="J118" s="764">
        <v>0</v>
      </c>
      <c r="K118" s="764">
        <v>0</v>
      </c>
      <c r="L118" s="764">
        <v>0</v>
      </c>
      <c r="M118" s="764">
        <v>0</v>
      </c>
      <c r="N118" s="764">
        <v>0</v>
      </c>
      <c r="O118" s="764">
        <v>0</v>
      </c>
      <c r="P118" s="764">
        <v>0</v>
      </c>
      <c r="Q118" s="764">
        <v>0</v>
      </c>
      <c r="R118" s="764">
        <v>0</v>
      </c>
      <c r="S118" s="764">
        <v>0</v>
      </c>
      <c r="T118" s="764">
        <v>0</v>
      </c>
      <c r="U118" s="764">
        <v>0</v>
      </c>
      <c r="V118" s="764">
        <v>1E-3</v>
      </c>
      <c r="W118" s="764">
        <v>6.4000000000000003E-3</v>
      </c>
      <c r="X118" s="764">
        <v>1.1900000000000001E-2</v>
      </c>
      <c r="Y118" s="764">
        <v>2.52E-2</v>
      </c>
      <c r="Z118" s="764">
        <v>3.32E-2</v>
      </c>
      <c r="AA118" s="764">
        <v>5.2400000000000002E-2</v>
      </c>
      <c r="AB118" s="764">
        <v>8.0500000000000002E-2</v>
      </c>
      <c r="AC118" s="764">
        <v>0.12570000000000001</v>
      </c>
      <c r="AD118" s="764">
        <v>0.22509999999999999</v>
      </c>
      <c r="AE118" s="764">
        <v>0.2823</v>
      </c>
      <c r="AF118" s="764">
        <v>0.35410000000000003</v>
      </c>
      <c r="AG118" s="764">
        <v>0.49469999999999997</v>
      </c>
      <c r="AH118" s="764">
        <v>0.55830000000000002</v>
      </c>
      <c r="AI118" s="764">
        <v>0.59819999999999995</v>
      </c>
      <c r="AJ118" s="764">
        <v>0.64319999999999999</v>
      </c>
      <c r="AK118" s="764">
        <v>0.69569999999999999</v>
      </c>
      <c r="AL118" s="764">
        <v>0.75419999999999998</v>
      </c>
      <c r="AM118" s="764">
        <v>0.82230000000000003</v>
      </c>
      <c r="AN118" s="764">
        <v>0.88049999999999995</v>
      </c>
      <c r="AO118" s="764">
        <v>0.94430000000000003</v>
      </c>
      <c r="AP118" s="764">
        <v>1.0145</v>
      </c>
      <c r="AQ118" s="764">
        <v>1.0920000000000001</v>
      </c>
      <c r="AR118" s="764">
        <v>1.1793</v>
      </c>
      <c r="AS118" s="764">
        <v>1.2541</v>
      </c>
      <c r="AT118" s="764">
        <v>1.3343</v>
      </c>
      <c r="AU118" s="764">
        <v>1.4225000000000001</v>
      </c>
      <c r="AV118" s="764">
        <v>1.5153000000000001</v>
      </c>
      <c r="AW118" s="764">
        <v>1.6161000000000001</v>
      </c>
      <c r="AX118" s="764">
        <v>1.6871</v>
      </c>
      <c r="AY118" s="764">
        <v>1.7623</v>
      </c>
      <c r="AZ118" s="764">
        <v>1.8418000000000001</v>
      </c>
    </row>
    <row r="119" spans="1:52">
      <c r="A119" s="781" t="s">
        <v>486</v>
      </c>
      <c r="B119" s="780" t="s">
        <v>10</v>
      </c>
      <c r="C119" s="764">
        <v>0</v>
      </c>
      <c r="D119" s="764">
        <v>0</v>
      </c>
      <c r="E119" s="764">
        <v>0</v>
      </c>
      <c r="F119" s="764">
        <v>0</v>
      </c>
      <c r="G119" s="764">
        <v>0</v>
      </c>
      <c r="H119" s="764">
        <v>0</v>
      </c>
      <c r="I119" s="764">
        <v>0</v>
      </c>
      <c r="J119" s="764">
        <v>0</v>
      </c>
      <c r="K119" s="764">
        <v>0</v>
      </c>
      <c r="L119" s="764">
        <v>0</v>
      </c>
      <c r="M119" s="764">
        <v>0</v>
      </c>
      <c r="N119" s="764">
        <v>0</v>
      </c>
      <c r="O119" s="764">
        <v>0</v>
      </c>
      <c r="P119" s="764">
        <v>0</v>
      </c>
      <c r="Q119" s="764">
        <v>0</v>
      </c>
      <c r="R119" s="764">
        <v>0</v>
      </c>
      <c r="S119" s="764">
        <v>0</v>
      </c>
      <c r="T119" s="764">
        <v>0</v>
      </c>
      <c r="U119" s="764">
        <v>0</v>
      </c>
      <c r="V119" s="764">
        <v>2E-3</v>
      </c>
      <c r="W119" s="764">
        <v>1.2999999999999999E-2</v>
      </c>
      <c r="X119" s="764">
        <v>2.2200000000000001E-2</v>
      </c>
      <c r="Y119" s="764">
        <v>4.58E-2</v>
      </c>
      <c r="Z119" s="764">
        <v>6.5299999999999997E-2</v>
      </c>
      <c r="AA119" s="764">
        <v>0.10440000000000001</v>
      </c>
      <c r="AB119" s="764">
        <v>0.15090000000000001</v>
      </c>
      <c r="AC119" s="764">
        <v>0.23760000000000001</v>
      </c>
      <c r="AD119" s="764">
        <v>0.42559999999999998</v>
      </c>
      <c r="AE119" s="764">
        <v>0.53359999999999996</v>
      </c>
      <c r="AF119" s="764">
        <v>0.66930000000000001</v>
      </c>
      <c r="AG119" s="764">
        <v>0.93520000000000003</v>
      </c>
      <c r="AH119" s="764">
        <v>1.0553999999999999</v>
      </c>
      <c r="AI119" s="764">
        <v>1.1308</v>
      </c>
      <c r="AJ119" s="764">
        <v>1.216</v>
      </c>
      <c r="AK119" s="764">
        <v>1.3150999999999999</v>
      </c>
      <c r="AL119" s="764">
        <v>1.4258</v>
      </c>
      <c r="AM119" s="764">
        <v>1.5545</v>
      </c>
      <c r="AN119" s="764">
        <v>1.6644000000000001</v>
      </c>
      <c r="AO119" s="764">
        <v>1.7850999999999999</v>
      </c>
      <c r="AP119" s="764">
        <v>1.9178999999999999</v>
      </c>
      <c r="AQ119" s="764">
        <v>2.0644</v>
      </c>
      <c r="AR119" s="764">
        <v>2.2292999999999998</v>
      </c>
      <c r="AS119" s="764">
        <v>2.3708</v>
      </c>
      <c r="AT119" s="764">
        <v>2.5224000000000002</v>
      </c>
      <c r="AU119" s="764">
        <v>2.6890999999999998</v>
      </c>
      <c r="AV119" s="764">
        <v>2.8643999999999998</v>
      </c>
      <c r="AW119" s="764">
        <v>3.0550999999999999</v>
      </c>
      <c r="AX119" s="764">
        <v>3.1892</v>
      </c>
      <c r="AY119" s="764">
        <v>3.3315000000000001</v>
      </c>
      <c r="AZ119" s="764">
        <v>3.4817</v>
      </c>
    </row>
    <row r="120" spans="1:52">
      <c r="A120" s="781" t="s">
        <v>486</v>
      </c>
      <c r="B120" s="780" t="s">
        <v>11</v>
      </c>
      <c r="C120" s="764">
        <v>0</v>
      </c>
      <c r="D120" s="764">
        <v>0</v>
      </c>
      <c r="E120" s="764">
        <v>0</v>
      </c>
      <c r="F120" s="764">
        <v>0</v>
      </c>
      <c r="G120" s="764">
        <v>0</v>
      </c>
      <c r="H120" s="764">
        <v>0</v>
      </c>
      <c r="I120" s="764">
        <v>0</v>
      </c>
      <c r="J120" s="764">
        <v>0</v>
      </c>
      <c r="K120" s="764">
        <v>0</v>
      </c>
      <c r="L120" s="764">
        <v>0</v>
      </c>
      <c r="M120" s="764">
        <v>0</v>
      </c>
      <c r="N120" s="764">
        <v>0</v>
      </c>
      <c r="O120" s="764">
        <v>0</v>
      </c>
      <c r="P120" s="764">
        <v>0</v>
      </c>
      <c r="Q120" s="764">
        <v>0</v>
      </c>
      <c r="R120" s="764">
        <v>0</v>
      </c>
      <c r="S120" s="764">
        <v>0</v>
      </c>
      <c r="T120" s="764">
        <v>0</v>
      </c>
      <c r="U120" s="764">
        <v>0</v>
      </c>
      <c r="V120" s="764">
        <v>3.3999999999999998E-3</v>
      </c>
      <c r="W120" s="764">
        <v>2.1399999999999999E-2</v>
      </c>
      <c r="X120" s="764">
        <v>3.3300000000000003E-2</v>
      </c>
      <c r="Y120" s="764">
        <v>7.6600000000000001E-2</v>
      </c>
      <c r="Z120" s="764">
        <v>9.6699999999999994E-2</v>
      </c>
      <c r="AA120" s="764">
        <v>0.16120000000000001</v>
      </c>
      <c r="AB120" s="764">
        <v>0.23230000000000001</v>
      </c>
      <c r="AC120" s="764">
        <v>0.36170000000000002</v>
      </c>
      <c r="AD120" s="764">
        <v>0.64800000000000002</v>
      </c>
      <c r="AE120" s="764">
        <v>0.81240000000000001</v>
      </c>
      <c r="AF120" s="764">
        <v>1.0189999999999999</v>
      </c>
      <c r="AG120" s="764">
        <v>1.4238</v>
      </c>
      <c r="AH120" s="764">
        <v>1.6069</v>
      </c>
      <c r="AI120" s="764">
        <v>1.7217</v>
      </c>
      <c r="AJ120" s="764">
        <v>1.8512999999999999</v>
      </c>
      <c r="AK120" s="764">
        <v>2.0023</v>
      </c>
      <c r="AL120" s="764">
        <v>2.1707999999999998</v>
      </c>
      <c r="AM120" s="764">
        <v>2.3666</v>
      </c>
      <c r="AN120" s="764">
        <v>2.5339999999999998</v>
      </c>
      <c r="AO120" s="764">
        <v>2.7178</v>
      </c>
      <c r="AP120" s="764">
        <v>2.9199000000000002</v>
      </c>
      <c r="AQ120" s="764">
        <v>3.1429999999999998</v>
      </c>
      <c r="AR120" s="764">
        <v>3.3940000000000001</v>
      </c>
      <c r="AS120" s="764">
        <v>3.6095000000000002</v>
      </c>
      <c r="AT120" s="764">
        <v>3.8403</v>
      </c>
      <c r="AU120" s="764">
        <v>4.0941000000000001</v>
      </c>
      <c r="AV120" s="764">
        <v>4.3609999999999998</v>
      </c>
      <c r="AW120" s="764">
        <v>4.6513</v>
      </c>
      <c r="AX120" s="764">
        <v>4.8555000000000001</v>
      </c>
      <c r="AY120" s="764">
        <v>5.0720000000000001</v>
      </c>
      <c r="AZ120" s="764">
        <v>5.3007999999999997</v>
      </c>
    </row>
    <row r="121" spans="1:52">
      <c r="A121" s="781" t="s">
        <v>486</v>
      </c>
      <c r="B121" s="780" t="s">
        <v>12</v>
      </c>
      <c r="C121" s="764">
        <v>0</v>
      </c>
      <c r="D121" s="764">
        <v>0</v>
      </c>
      <c r="E121" s="764">
        <v>0</v>
      </c>
      <c r="F121" s="764">
        <v>0</v>
      </c>
      <c r="G121" s="764">
        <v>0</v>
      </c>
      <c r="H121" s="764">
        <v>0</v>
      </c>
      <c r="I121" s="764">
        <v>0</v>
      </c>
      <c r="J121" s="764">
        <v>0</v>
      </c>
      <c r="K121" s="764">
        <v>0</v>
      </c>
      <c r="L121" s="764">
        <v>0</v>
      </c>
      <c r="M121" s="764">
        <v>0</v>
      </c>
      <c r="N121" s="764">
        <v>0</v>
      </c>
      <c r="O121" s="764">
        <v>0</v>
      </c>
      <c r="P121" s="764">
        <v>0</v>
      </c>
      <c r="Q121" s="764">
        <v>0</v>
      </c>
      <c r="R121" s="764">
        <v>0</v>
      </c>
      <c r="S121" s="764">
        <v>0</v>
      </c>
      <c r="T121" s="764">
        <v>0</v>
      </c>
      <c r="U121" s="764">
        <v>0</v>
      </c>
      <c r="V121" s="764">
        <v>2.5000000000000001E-3</v>
      </c>
      <c r="W121" s="764">
        <v>1.4500000000000001E-2</v>
      </c>
      <c r="X121" s="764">
        <v>2.4899999999999999E-2</v>
      </c>
      <c r="Y121" s="764">
        <v>5.2499999999999998E-2</v>
      </c>
      <c r="Z121" s="764">
        <v>7.8200000000000006E-2</v>
      </c>
      <c r="AA121" s="764">
        <v>0.125</v>
      </c>
      <c r="AB121" s="764">
        <v>0.17499999999999999</v>
      </c>
      <c r="AC121" s="764">
        <v>0.28260000000000002</v>
      </c>
      <c r="AD121" s="764">
        <v>0.50619999999999998</v>
      </c>
      <c r="AE121" s="764">
        <v>0.63460000000000005</v>
      </c>
      <c r="AF121" s="764">
        <v>0.79600000000000004</v>
      </c>
      <c r="AG121" s="764">
        <v>1.1123000000000001</v>
      </c>
      <c r="AH121" s="764">
        <v>1.2553000000000001</v>
      </c>
      <c r="AI121" s="764">
        <v>1.3449</v>
      </c>
      <c r="AJ121" s="764">
        <v>1.4461999999999999</v>
      </c>
      <c r="AK121" s="764">
        <v>1.5641</v>
      </c>
      <c r="AL121" s="764">
        <v>1.6958</v>
      </c>
      <c r="AM121" s="764">
        <v>1.8488</v>
      </c>
      <c r="AN121" s="764">
        <v>1.9795</v>
      </c>
      <c r="AO121" s="764">
        <v>2.1231</v>
      </c>
      <c r="AP121" s="764">
        <v>2.2810000000000001</v>
      </c>
      <c r="AQ121" s="764">
        <v>2.4552</v>
      </c>
      <c r="AR121" s="764">
        <v>2.6513</v>
      </c>
      <c r="AS121" s="764">
        <v>2.8197000000000001</v>
      </c>
      <c r="AT121" s="764">
        <v>3</v>
      </c>
      <c r="AU121" s="764">
        <v>3.1981999999999999</v>
      </c>
      <c r="AV121" s="764">
        <v>3.4066999999999998</v>
      </c>
      <c r="AW121" s="764">
        <v>3.6335000000000002</v>
      </c>
      <c r="AX121" s="764">
        <v>3.7930000000000001</v>
      </c>
      <c r="AY121" s="764">
        <v>3.9622000000000002</v>
      </c>
      <c r="AZ121" s="764">
        <v>4.1409000000000002</v>
      </c>
    </row>
    <row r="122" spans="1:52">
      <c r="A122" s="781" t="s">
        <v>486</v>
      </c>
      <c r="B122" s="780" t="s">
        <v>13</v>
      </c>
      <c r="C122" s="764">
        <v>0</v>
      </c>
      <c r="D122" s="764">
        <v>0</v>
      </c>
      <c r="E122" s="764">
        <v>0</v>
      </c>
      <c r="F122" s="764">
        <v>0</v>
      </c>
      <c r="G122" s="764">
        <v>0</v>
      </c>
      <c r="H122" s="764">
        <v>0</v>
      </c>
      <c r="I122" s="764">
        <v>0</v>
      </c>
      <c r="J122" s="764">
        <v>0</v>
      </c>
      <c r="K122" s="764">
        <v>0</v>
      </c>
      <c r="L122" s="764">
        <v>0</v>
      </c>
      <c r="M122" s="764">
        <v>0</v>
      </c>
      <c r="N122" s="764">
        <v>0</v>
      </c>
      <c r="O122" s="764">
        <v>0</v>
      </c>
      <c r="P122" s="764">
        <v>0</v>
      </c>
      <c r="Q122" s="764">
        <v>0</v>
      </c>
      <c r="R122" s="764">
        <v>0</v>
      </c>
      <c r="S122" s="764">
        <v>0</v>
      </c>
      <c r="T122" s="764">
        <v>0</v>
      </c>
      <c r="U122" s="764">
        <v>0</v>
      </c>
      <c r="V122" s="764">
        <v>2.5000000000000001E-3</v>
      </c>
      <c r="W122" s="764">
        <v>1.32E-2</v>
      </c>
      <c r="X122" s="764">
        <v>2.3800000000000002E-2</v>
      </c>
      <c r="Y122" s="764">
        <v>5.4399999999999997E-2</v>
      </c>
      <c r="Z122" s="764">
        <v>7.51E-2</v>
      </c>
      <c r="AA122" s="764">
        <v>0.12970000000000001</v>
      </c>
      <c r="AB122" s="764">
        <v>0.18490000000000001</v>
      </c>
      <c r="AC122" s="764">
        <v>0.29599999999999999</v>
      </c>
      <c r="AD122" s="764">
        <v>0.5302</v>
      </c>
      <c r="AE122" s="764">
        <v>0.66469999999999996</v>
      </c>
      <c r="AF122" s="764">
        <v>0.83379999999999999</v>
      </c>
      <c r="AG122" s="764">
        <v>1.165</v>
      </c>
      <c r="AH122" s="764">
        <v>1.3148</v>
      </c>
      <c r="AI122" s="764">
        <v>1.4087000000000001</v>
      </c>
      <c r="AJ122" s="764">
        <v>1.5147999999999999</v>
      </c>
      <c r="AK122" s="764">
        <v>1.6383000000000001</v>
      </c>
      <c r="AL122" s="764">
        <v>1.7762</v>
      </c>
      <c r="AM122" s="764">
        <v>1.9363999999999999</v>
      </c>
      <c r="AN122" s="764">
        <v>2.0733999999999999</v>
      </c>
      <c r="AO122" s="764">
        <v>2.2238000000000002</v>
      </c>
      <c r="AP122" s="764">
        <v>2.3891</v>
      </c>
      <c r="AQ122" s="764">
        <v>2.5716999999999999</v>
      </c>
      <c r="AR122" s="764">
        <v>2.7770999999999999</v>
      </c>
      <c r="AS122" s="764">
        <v>2.9533999999999998</v>
      </c>
      <c r="AT122" s="764">
        <v>3.1423000000000001</v>
      </c>
      <c r="AU122" s="764">
        <v>3.3498999999999999</v>
      </c>
      <c r="AV122" s="764">
        <v>3.5682999999999998</v>
      </c>
      <c r="AW122" s="764">
        <v>3.8058000000000001</v>
      </c>
      <c r="AX122" s="764">
        <v>3.9729000000000001</v>
      </c>
      <c r="AY122" s="764">
        <v>4.1501000000000001</v>
      </c>
      <c r="AZ122" s="764">
        <v>4.3372000000000002</v>
      </c>
    </row>
    <row r="123" spans="1:52">
      <c r="A123" s="781" t="s">
        <v>486</v>
      </c>
      <c r="B123" s="780" t="s">
        <v>14</v>
      </c>
      <c r="C123" s="764">
        <v>0</v>
      </c>
      <c r="D123" s="764">
        <v>0</v>
      </c>
      <c r="E123" s="764">
        <v>0</v>
      </c>
      <c r="F123" s="764">
        <v>0</v>
      </c>
      <c r="G123" s="764">
        <v>0</v>
      </c>
      <c r="H123" s="764">
        <v>0</v>
      </c>
      <c r="I123" s="764">
        <v>0</v>
      </c>
      <c r="J123" s="764">
        <v>0</v>
      </c>
      <c r="K123" s="764">
        <v>0</v>
      </c>
      <c r="L123" s="764">
        <v>0</v>
      </c>
      <c r="M123" s="764">
        <v>0</v>
      </c>
      <c r="N123" s="764">
        <v>0</v>
      </c>
      <c r="O123" s="764">
        <v>0</v>
      </c>
      <c r="P123" s="764">
        <v>0</v>
      </c>
      <c r="Q123" s="764">
        <v>0</v>
      </c>
      <c r="R123" s="764">
        <v>0</v>
      </c>
      <c r="S123" s="764">
        <v>0</v>
      </c>
      <c r="T123" s="764">
        <v>0</v>
      </c>
      <c r="U123" s="764">
        <v>0</v>
      </c>
      <c r="V123" s="764">
        <v>0</v>
      </c>
      <c r="W123" s="764">
        <v>0</v>
      </c>
      <c r="X123" s="764">
        <v>0</v>
      </c>
      <c r="Y123" s="764">
        <v>0</v>
      </c>
      <c r="Z123" s="764">
        <v>0</v>
      </c>
      <c r="AA123" s="764">
        <v>0</v>
      </c>
      <c r="AB123" s="764">
        <v>0</v>
      </c>
      <c r="AC123" s="764">
        <v>0</v>
      </c>
      <c r="AD123" s="764">
        <v>0</v>
      </c>
      <c r="AE123" s="764">
        <v>0</v>
      </c>
      <c r="AF123" s="764">
        <v>0</v>
      </c>
      <c r="AG123" s="764">
        <v>0</v>
      </c>
      <c r="AH123" s="764">
        <v>0</v>
      </c>
      <c r="AI123" s="764">
        <v>0</v>
      </c>
      <c r="AJ123" s="764">
        <v>0</v>
      </c>
      <c r="AK123" s="764">
        <v>0</v>
      </c>
      <c r="AL123" s="764">
        <v>0</v>
      </c>
      <c r="AM123" s="764">
        <v>0</v>
      </c>
      <c r="AN123" s="764">
        <v>0</v>
      </c>
      <c r="AO123" s="764">
        <v>0</v>
      </c>
      <c r="AP123" s="764">
        <v>0</v>
      </c>
      <c r="AQ123" s="764">
        <v>0</v>
      </c>
      <c r="AR123" s="764">
        <v>0</v>
      </c>
      <c r="AS123" s="764">
        <v>0</v>
      </c>
      <c r="AT123" s="764">
        <v>0</v>
      </c>
      <c r="AU123" s="764">
        <v>0</v>
      </c>
      <c r="AV123" s="764">
        <v>0</v>
      </c>
      <c r="AW123" s="764">
        <v>0</v>
      </c>
      <c r="AX123" s="764">
        <v>0</v>
      </c>
      <c r="AY123" s="764">
        <v>0</v>
      </c>
      <c r="AZ123" s="764">
        <v>0</v>
      </c>
    </row>
    <row r="124" spans="1:52">
      <c r="A124" s="781" t="s">
        <v>486</v>
      </c>
      <c r="B124" s="780" t="s">
        <v>15</v>
      </c>
      <c r="C124" s="764">
        <v>0</v>
      </c>
      <c r="D124" s="764">
        <v>0</v>
      </c>
      <c r="E124" s="764">
        <v>0</v>
      </c>
      <c r="F124" s="764">
        <v>0</v>
      </c>
      <c r="G124" s="764">
        <v>0</v>
      </c>
      <c r="H124" s="764">
        <v>0</v>
      </c>
      <c r="I124" s="764">
        <v>0</v>
      </c>
      <c r="J124" s="764">
        <v>0</v>
      </c>
      <c r="K124" s="764">
        <v>0</v>
      </c>
      <c r="L124" s="764">
        <v>0</v>
      </c>
      <c r="M124" s="764">
        <v>0</v>
      </c>
      <c r="N124" s="764">
        <v>0</v>
      </c>
      <c r="O124" s="764">
        <v>0</v>
      </c>
      <c r="P124" s="764">
        <v>0</v>
      </c>
      <c r="Q124" s="764">
        <v>0</v>
      </c>
      <c r="R124" s="764">
        <v>0</v>
      </c>
      <c r="S124" s="764">
        <v>0</v>
      </c>
      <c r="T124" s="764">
        <v>0</v>
      </c>
      <c r="U124" s="764">
        <v>0</v>
      </c>
      <c r="V124" s="764">
        <v>2.0000000000000001E-4</v>
      </c>
      <c r="W124" s="764">
        <v>1.6999999999999999E-3</v>
      </c>
      <c r="X124" s="764">
        <v>2.8E-3</v>
      </c>
      <c r="Y124" s="764">
        <v>5.4999999999999997E-3</v>
      </c>
      <c r="Z124" s="764">
        <v>8.0000000000000002E-3</v>
      </c>
      <c r="AA124" s="764">
        <v>1.18E-2</v>
      </c>
      <c r="AB124" s="764">
        <v>1.8700000000000001E-2</v>
      </c>
      <c r="AC124" s="764">
        <v>2.9700000000000001E-2</v>
      </c>
      <c r="AD124" s="764">
        <v>5.3199999999999997E-2</v>
      </c>
      <c r="AE124" s="764">
        <v>6.6699999999999995E-2</v>
      </c>
      <c r="AF124" s="764">
        <v>8.3699999999999997E-2</v>
      </c>
      <c r="AG124" s="764">
        <v>0.1169</v>
      </c>
      <c r="AH124" s="764">
        <v>0.13189999999999999</v>
      </c>
      <c r="AI124" s="764">
        <v>0.1414</v>
      </c>
      <c r="AJ124" s="764">
        <v>0.152</v>
      </c>
      <c r="AK124" s="764">
        <v>0.16439999999999999</v>
      </c>
      <c r="AL124" s="764">
        <v>0.1782</v>
      </c>
      <c r="AM124" s="764">
        <v>0.1943</v>
      </c>
      <c r="AN124" s="764">
        <v>0.20810000000000001</v>
      </c>
      <c r="AO124" s="764">
        <v>0.22320000000000001</v>
      </c>
      <c r="AP124" s="764">
        <v>0.2397</v>
      </c>
      <c r="AQ124" s="764">
        <v>0.2581</v>
      </c>
      <c r="AR124" s="764">
        <v>0.2787</v>
      </c>
      <c r="AS124" s="764">
        <v>0.2964</v>
      </c>
      <c r="AT124" s="764">
        <v>0.31530000000000002</v>
      </c>
      <c r="AU124" s="764">
        <v>0.3362</v>
      </c>
      <c r="AV124" s="764">
        <v>0.35809999999999997</v>
      </c>
      <c r="AW124" s="764">
        <v>0.38190000000000002</v>
      </c>
      <c r="AX124" s="764">
        <v>0.3987</v>
      </c>
      <c r="AY124" s="764">
        <v>0.41649999999999998</v>
      </c>
      <c r="AZ124" s="764">
        <v>0.43519999999999998</v>
      </c>
    </row>
    <row r="125" spans="1:52">
      <c r="A125" s="781" t="s">
        <v>486</v>
      </c>
      <c r="B125" s="780" t="s">
        <v>16</v>
      </c>
      <c r="C125" s="764">
        <v>0</v>
      </c>
      <c r="D125" s="764">
        <v>0</v>
      </c>
      <c r="E125" s="764">
        <v>0</v>
      </c>
      <c r="F125" s="764">
        <v>0</v>
      </c>
      <c r="G125" s="764">
        <v>0</v>
      </c>
      <c r="H125" s="764">
        <v>0</v>
      </c>
      <c r="I125" s="764">
        <v>0</v>
      </c>
      <c r="J125" s="764">
        <v>0</v>
      </c>
      <c r="K125" s="764">
        <v>0</v>
      </c>
      <c r="L125" s="764">
        <v>0</v>
      </c>
      <c r="M125" s="764">
        <v>0</v>
      </c>
      <c r="N125" s="764">
        <v>0</v>
      </c>
      <c r="O125" s="764">
        <v>0</v>
      </c>
      <c r="P125" s="764">
        <v>0</v>
      </c>
      <c r="Q125" s="764">
        <v>0</v>
      </c>
      <c r="R125" s="764">
        <v>0</v>
      </c>
      <c r="S125" s="764">
        <v>0</v>
      </c>
      <c r="T125" s="764">
        <v>0</v>
      </c>
      <c r="U125" s="764">
        <v>0</v>
      </c>
      <c r="V125" s="764">
        <v>0</v>
      </c>
      <c r="W125" s="764">
        <v>0</v>
      </c>
      <c r="X125" s="764">
        <v>0</v>
      </c>
      <c r="Y125" s="764">
        <v>0</v>
      </c>
      <c r="Z125" s="764">
        <v>0</v>
      </c>
      <c r="AA125" s="764">
        <v>0</v>
      </c>
      <c r="AB125" s="764">
        <v>0</v>
      </c>
      <c r="AC125" s="764">
        <v>0</v>
      </c>
      <c r="AD125" s="764">
        <v>0</v>
      </c>
      <c r="AE125" s="764">
        <v>0</v>
      </c>
      <c r="AF125" s="764">
        <v>0</v>
      </c>
      <c r="AG125" s="764">
        <v>0</v>
      </c>
      <c r="AH125" s="764">
        <v>0</v>
      </c>
      <c r="AI125" s="764">
        <v>0</v>
      </c>
      <c r="AJ125" s="764">
        <v>0</v>
      </c>
      <c r="AK125" s="764">
        <v>0</v>
      </c>
      <c r="AL125" s="764">
        <v>0</v>
      </c>
      <c r="AM125" s="764">
        <v>0</v>
      </c>
      <c r="AN125" s="764">
        <v>0</v>
      </c>
      <c r="AO125" s="764">
        <v>0</v>
      </c>
      <c r="AP125" s="764">
        <v>0</v>
      </c>
      <c r="AQ125" s="764">
        <v>0</v>
      </c>
      <c r="AR125" s="764">
        <v>0</v>
      </c>
      <c r="AS125" s="764">
        <v>0</v>
      </c>
      <c r="AT125" s="764">
        <v>0</v>
      </c>
      <c r="AU125" s="764">
        <v>0</v>
      </c>
      <c r="AV125" s="764">
        <v>0</v>
      </c>
      <c r="AW125" s="764">
        <v>0</v>
      </c>
      <c r="AX125" s="764">
        <v>0</v>
      </c>
      <c r="AY125" s="764">
        <v>0</v>
      </c>
      <c r="AZ125" s="764">
        <v>0</v>
      </c>
    </row>
    <row r="126" spans="1:52">
      <c r="A126" s="781" t="s">
        <v>486</v>
      </c>
      <c r="B126" s="780" t="s">
        <v>17</v>
      </c>
      <c r="C126" s="764">
        <v>0</v>
      </c>
      <c r="D126" s="764">
        <v>0</v>
      </c>
      <c r="E126" s="764">
        <v>0</v>
      </c>
      <c r="F126" s="764">
        <v>0</v>
      </c>
      <c r="G126" s="764">
        <v>0</v>
      </c>
      <c r="H126" s="764">
        <v>0</v>
      </c>
      <c r="I126" s="764">
        <v>0</v>
      </c>
      <c r="J126" s="764">
        <v>0</v>
      </c>
      <c r="K126" s="764">
        <v>0</v>
      </c>
      <c r="L126" s="764">
        <v>0</v>
      </c>
      <c r="M126" s="764">
        <v>0</v>
      </c>
      <c r="N126" s="764">
        <v>0</v>
      </c>
      <c r="O126" s="764">
        <v>0</v>
      </c>
      <c r="P126" s="764">
        <v>0</v>
      </c>
      <c r="Q126" s="764">
        <v>0</v>
      </c>
      <c r="R126" s="764">
        <v>0</v>
      </c>
      <c r="S126" s="764">
        <v>0</v>
      </c>
      <c r="T126" s="764">
        <v>0</v>
      </c>
      <c r="U126" s="764">
        <v>0</v>
      </c>
      <c r="V126" s="764">
        <v>0</v>
      </c>
      <c r="W126" s="764">
        <v>0</v>
      </c>
      <c r="X126" s="764">
        <v>0</v>
      </c>
      <c r="Y126" s="764">
        <v>0</v>
      </c>
      <c r="Z126" s="764">
        <v>0</v>
      </c>
      <c r="AA126" s="764">
        <v>0</v>
      </c>
      <c r="AB126" s="764">
        <v>0</v>
      </c>
      <c r="AC126" s="764">
        <v>0</v>
      </c>
      <c r="AD126" s="764">
        <v>0</v>
      </c>
      <c r="AE126" s="764">
        <v>0</v>
      </c>
      <c r="AF126" s="764">
        <v>0</v>
      </c>
      <c r="AG126" s="764">
        <v>0</v>
      </c>
      <c r="AH126" s="764">
        <v>0</v>
      </c>
      <c r="AI126" s="764">
        <v>0</v>
      </c>
      <c r="AJ126" s="764">
        <v>0</v>
      </c>
      <c r="AK126" s="764">
        <v>0</v>
      </c>
      <c r="AL126" s="764">
        <v>0</v>
      </c>
      <c r="AM126" s="764">
        <v>0</v>
      </c>
      <c r="AN126" s="764">
        <v>0</v>
      </c>
      <c r="AO126" s="764">
        <v>0</v>
      </c>
      <c r="AP126" s="764">
        <v>0</v>
      </c>
      <c r="AQ126" s="764">
        <v>0</v>
      </c>
      <c r="AR126" s="764">
        <v>0</v>
      </c>
      <c r="AS126" s="764">
        <v>0</v>
      </c>
      <c r="AT126" s="764">
        <v>0</v>
      </c>
      <c r="AU126" s="764">
        <v>0</v>
      </c>
      <c r="AV126" s="764">
        <v>0</v>
      </c>
      <c r="AW126" s="764">
        <v>0</v>
      </c>
      <c r="AX126" s="764">
        <v>0</v>
      </c>
      <c r="AY126" s="764">
        <v>0</v>
      </c>
      <c r="AZ126" s="764">
        <v>0</v>
      </c>
    </row>
    <row r="127" spans="1:52">
      <c r="A127" s="780" t="s">
        <v>4</v>
      </c>
      <c r="B127" s="780"/>
      <c r="C127" s="764"/>
      <c r="D127" s="764"/>
      <c r="E127" s="764"/>
      <c r="F127" s="764"/>
      <c r="G127" s="764"/>
      <c r="H127" s="764"/>
      <c r="I127" s="764"/>
      <c r="J127" s="764"/>
      <c r="K127" s="764"/>
      <c r="L127" s="764"/>
      <c r="M127" s="764"/>
      <c r="N127" s="764"/>
      <c r="O127" s="764"/>
      <c r="P127" s="764"/>
      <c r="Q127" s="764"/>
      <c r="R127" s="764"/>
      <c r="S127" s="764"/>
      <c r="T127" s="764"/>
      <c r="U127" s="764"/>
      <c r="V127" s="764"/>
      <c r="W127" s="764"/>
      <c r="X127" s="764"/>
      <c r="Y127" s="764"/>
      <c r="Z127" s="764"/>
      <c r="AA127" s="764"/>
      <c r="AB127" s="764"/>
      <c r="AC127" s="764"/>
      <c r="AD127" s="764"/>
      <c r="AE127" s="764"/>
      <c r="AF127" s="764"/>
      <c r="AG127" s="764"/>
      <c r="AH127" s="764"/>
      <c r="AI127" s="764"/>
      <c r="AJ127" s="764"/>
      <c r="AK127" s="764"/>
      <c r="AL127" s="764"/>
      <c r="AM127" s="764"/>
      <c r="AN127" s="764"/>
      <c r="AO127" s="764"/>
      <c r="AP127" s="764"/>
      <c r="AQ127" s="764"/>
      <c r="AR127" s="764"/>
      <c r="AS127" s="764"/>
      <c r="AT127" s="764"/>
      <c r="AU127" s="764"/>
      <c r="AV127" s="764"/>
      <c r="AW127" s="764"/>
      <c r="AX127" s="764"/>
      <c r="AY127" s="764"/>
      <c r="AZ127" s="764"/>
    </row>
    <row r="128" spans="1:52">
      <c r="A128" s="781" t="s">
        <v>944</v>
      </c>
      <c r="B128" s="780"/>
      <c r="C128" s="764">
        <v>1986</v>
      </c>
      <c r="D128" s="764">
        <v>1987</v>
      </c>
      <c r="E128" s="764">
        <v>1988</v>
      </c>
      <c r="F128" s="764">
        <v>1989</v>
      </c>
      <c r="G128" s="764">
        <v>1990</v>
      </c>
      <c r="H128" s="764">
        <v>1991</v>
      </c>
      <c r="I128" s="764">
        <v>1992</v>
      </c>
      <c r="J128" s="764">
        <v>1993</v>
      </c>
      <c r="K128" s="764">
        <v>1994</v>
      </c>
      <c r="L128" s="764">
        <v>1995</v>
      </c>
      <c r="M128" s="764">
        <v>1996</v>
      </c>
      <c r="N128" s="764">
        <v>1997</v>
      </c>
      <c r="O128" s="764">
        <v>1998</v>
      </c>
      <c r="P128" s="764">
        <v>1999</v>
      </c>
      <c r="Q128" s="764">
        <v>2000</v>
      </c>
      <c r="R128" s="764">
        <v>2001</v>
      </c>
      <c r="S128" s="764">
        <v>2002</v>
      </c>
      <c r="T128" s="764">
        <v>2003</v>
      </c>
      <c r="U128" s="764">
        <v>2004</v>
      </c>
      <c r="V128" s="764">
        <v>2005</v>
      </c>
      <c r="W128" s="764">
        <v>2006</v>
      </c>
      <c r="X128" s="764">
        <v>2007</v>
      </c>
      <c r="Y128" s="764">
        <v>2008</v>
      </c>
      <c r="Z128" s="764">
        <v>2009</v>
      </c>
      <c r="AA128" s="764">
        <v>2010</v>
      </c>
      <c r="AB128" s="764">
        <v>2011</v>
      </c>
      <c r="AC128" s="764">
        <v>2012</v>
      </c>
      <c r="AD128" s="764">
        <v>2013</v>
      </c>
      <c r="AE128" s="764">
        <v>2014</v>
      </c>
      <c r="AF128" s="764">
        <v>2015</v>
      </c>
      <c r="AG128" s="764">
        <v>2016</v>
      </c>
      <c r="AH128" s="764">
        <v>2017</v>
      </c>
      <c r="AI128" s="764">
        <v>2018</v>
      </c>
      <c r="AJ128" s="764">
        <v>2019</v>
      </c>
      <c r="AK128" s="764">
        <v>2020</v>
      </c>
      <c r="AL128" s="764">
        <v>2021</v>
      </c>
      <c r="AM128" s="764">
        <v>2022</v>
      </c>
      <c r="AN128" s="764">
        <v>2023</v>
      </c>
      <c r="AO128" s="764">
        <v>2024</v>
      </c>
      <c r="AP128" s="764">
        <v>2025</v>
      </c>
      <c r="AQ128" s="764">
        <v>2026</v>
      </c>
      <c r="AR128" s="764">
        <v>2027</v>
      </c>
      <c r="AS128" s="764">
        <v>2028</v>
      </c>
      <c r="AT128" s="764">
        <v>2029</v>
      </c>
      <c r="AU128" s="764">
        <v>2030</v>
      </c>
      <c r="AV128" s="764">
        <v>2031</v>
      </c>
      <c r="AW128" s="764">
        <v>2032</v>
      </c>
      <c r="AX128" s="764">
        <v>2033</v>
      </c>
      <c r="AY128" s="764">
        <v>2034</v>
      </c>
      <c r="AZ128" s="764">
        <v>2035</v>
      </c>
    </row>
    <row r="129" spans="1:52">
      <c r="A129" s="781" t="s">
        <v>486</v>
      </c>
      <c r="B129" s="780" t="s">
        <v>63</v>
      </c>
      <c r="C129" s="764">
        <v>0</v>
      </c>
      <c r="D129" s="764">
        <v>0</v>
      </c>
      <c r="E129" s="764">
        <v>0</v>
      </c>
      <c r="F129" s="764">
        <v>0</v>
      </c>
      <c r="G129" s="764">
        <v>0</v>
      </c>
      <c r="H129" s="764">
        <v>0</v>
      </c>
      <c r="I129" s="764">
        <v>0</v>
      </c>
      <c r="J129" s="764">
        <v>0</v>
      </c>
      <c r="K129" s="764">
        <v>0</v>
      </c>
      <c r="L129" s="764">
        <v>0</v>
      </c>
      <c r="M129" s="764">
        <v>0</v>
      </c>
      <c r="N129" s="764">
        <v>0</v>
      </c>
      <c r="O129" s="764">
        <v>0</v>
      </c>
      <c r="P129" s="764">
        <v>0</v>
      </c>
      <c r="Q129" s="764">
        <v>0</v>
      </c>
      <c r="R129" s="764">
        <v>0</v>
      </c>
      <c r="S129" s="764">
        <v>0</v>
      </c>
      <c r="T129" s="764">
        <v>0</v>
      </c>
      <c r="U129" s="764">
        <v>0</v>
      </c>
      <c r="V129" s="764">
        <v>0</v>
      </c>
      <c r="W129" s="764">
        <v>0</v>
      </c>
      <c r="X129" s="764">
        <v>0</v>
      </c>
      <c r="Y129" s="764">
        <v>1E-4</v>
      </c>
      <c r="Z129" s="764">
        <v>1E-4</v>
      </c>
      <c r="AA129" s="764">
        <v>1E-4</v>
      </c>
      <c r="AB129" s="764">
        <v>2.0000000000000001E-4</v>
      </c>
      <c r="AC129" s="764">
        <v>2.9999999999999997E-4</v>
      </c>
      <c r="AD129" s="764">
        <v>5.9999999999999995E-4</v>
      </c>
      <c r="AE129" s="764">
        <v>6.9999999999999999E-4</v>
      </c>
      <c r="AF129" s="764">
        <v>8.9999999999999998E-4</v>
      </c>
      <c r="AG129" s="764">
        <v>1.2999999999999999E-3</v>
      </c>
      <c r="AH129" s="764">
        <v>1.5E-3</v>
      </c>
      <c r="AI129" s="764">
        <v>1.6000000000000001E-3</v>
      </c>
      <c r="AJ129" s="764">
        <v>1.6999999999999999E-3</v>
      </c>
      <c r="AK129" s="764">
        <v>1.8E-3</v>
      </c>
      <c r="AL129" s="764">
        <v>2E-3</v>
      </c>
      <c r="AM129" s="764">
        <v>2.0999999999999999E-3</v>
      </c>
      <c r="AN129" s="764">
        <v>2.3E-3</v>
      </c>
      <c r="AO129" s="764">
        <v>2.5000000000000001E-3</v>
      </c>
      <c r="AP129" s="764">
        <v>2.5999999999999999E-3</v>
      </c>
      <c r="AQ129" s="764">
        <v>2.8E-3</v>
      </c>
      <c r="AR129" s="764">
        <v>3.0999999999999999E-3</v>
      </c>
      <c r="AS129" s="764">
        <v>3.3E-3</v>
      </c>
      <c r="AT129" s="764">
        <v>3.5000000000000001E-3</v>
      </c>
      <c r="AU129" s="764">
        <v>3.7000000000000002E-3</v>
      </c>
      <c r="AV129" s="764">
        <v>3.8999999999999998E-3</v>
      </c>
      <c r="AW129" s="764">
        <v>4.1999999999999997E-3</v>
      </c>
      <c r="AX129" s="764">
        <v>4.4000000000000003E-3</v>
      </c>
      <c r="AY129" s="764">
        <v>4.5999999999999999E-3</v>
      </c>
      <c r="AZ129" s="764">
        <v>4.7999999999999996E-3</v>
      </c>
    </row>
    <row r="130" spans="1:52">
      <c r="A130" s="781" t="s">
        <v>486</v>
      </c>
      <c r="B130" s="780" t="s">
        <v>6</v>
      </c>
      <c r="C130" s="764">
        <v>0</v>
      </c>
      <c r="D130" s="764">
        <v>0</v>
      </c>
      <c r="E130" s="764">
        <v>0</v>
      </c>
      <c r="F130" s="764">
        <v>0</v>
      </c>
      <c r="G130" s="764">
        <v>0</v>
      </c>
      <c r="H130" s="764">
        <v>0</v>
      </c>
      <c r="I130" s="764">
        <v>0</v>
      </c>
      <c r="J130" s="764">
        <v>0</v>
      </c>
      <c r="K130" s="764">
        <v>0</v>
      </c>
      <c r="L130" s="764">
        <v>0</v>
      </c>
      <c r="M130" s="764">
        <v>0</v>
      </c>
      <c r="N130" s="764">
        <v>0</v>
      </c>
      <c r="O130" s="764">
        <v>0</v>
      </c>
      <c r="P130" s="764">
        <v>0</v>
      </c>
      <c r="Q130" s="764">
        <v>0</v>
      </c>
      <c r="R130" s="764">
        <v>0</v>
      </c>
      <c r="S130" s="764">
        <v>0</v>
      </c>
      <c r="T130" s="764">
        <v>0</v>
      </c>
      <c r="U130" s="764">
        <v>0</v>
      </c>
      <c r="V130" s="764">
        <v>0</v>
      </c>
      <c r="W130" s="764">
        <v>0</v>
      </c>
      <c r="X130" s="764">
        <v>0</v>
      </c>
      <c r="Y130" s="764">
        <v>0</v>
      </c>
      <c r="Z130" s="764">
        <v>0</v>
      </c>
      <c r="AA130" s="764">
        <v>0</v>
      </c>
      <c r="AB130" s="764">
        <v>0</v>
      </c>
      <c r="AC130" s="764">
        <v>0</v>
      </c>
      <c r="AD130" s="764">
        <v>0</v>
      </c>
      <c r="AE130" s="764">
        <v>0</v>
      </c>
      <c r="AF130" s="764">
        <v>0</v>
      </c>
      <c r="AG130" s="764">
        <v>0</v>
      </c>
      <c r="AH130" s="764">
        <v>0</v>
      </c>
      <c r="AI130" s="764">
        <v>0</v>
      </c>
      <c r="AJ130" s="764">
        <v>0</v>
      </c>
      <c r="AK130" s="764">
        <v>0</v>
      </c>
      <c r="AL130" s="764">
        <v>0</v>
      </c>
      <c r="AM130" s="764">
        <v>0</v>
      </c>
      <c r="AN130" s="764">
        <v>0</v>
      </c>
      <c r="AO130" s="764">
        <v>0</v>
      </c>
      <c r="AP130" s="764">
        <v>0</v>
      </c>
      <c r="AQ130" s="764">
        <v>0</v>
      </c>
      <c r="AR130" s="764">
        <v>0</v>
      </c>
      <c r="AS130" s="764">
        <v>0</v>
      </c>
      <c r="AT130" s="764">
        <v>0</v>
      </c>
      <c r="AU130" s="764">
        <v>0</v>
      </c>
      <c r="AV130" s="764">
        <v>0</v>
      </c>
      <c r="AW130" s="764">
        <v>0</v>
      </c>
      <c r="AX130" s="764">
        <v>0</v>
      </c>
      <c r="AY130" s="764">
        <v>0</v>
      </c>
      <c r="AZ130" s="764">
        <v>0</v>
      </c>
    </row>
    <row r="131" spans="1:52">
      <c r="A131" s="781" t="s">
        <v>486</v>
      </c>
      <c r="B131" s="780" t="s">
        <v>7</v>
      </c>
      <c r="C131" s="764">
        <v>0</v>
      </c>
      <c r="D131" s="764">
        <v>0</v>
      </c>
      <c r="E131" s="764">
        <v>0</v>
      </c>
      <c r="F131" s="764">
        <v>0</v>
      </c>
      <c r="G131" s="764">
        <v>0</v>
      </c>
      <c r="H131" s="764">
        <v>0</v>
      </c>
      <c r="I131" s="764">
        <v>0</v>
      </c>
      <c r="J131" s="764">
        <v>0</v>
      </c>
      <c r="K131" s="764">
        <v>0</v>
      </c>
      <c r="L131" s="764">
        <v>0</v>
      </c>
      <c r="M131" s="764">
        <v>0</v>
      </c>
      <c r="N131" s="764">
        <v>0</v>
      </c>
      <c r="O131" s="764">
        <v>0</v>
      </c>
      <c r="P131" s="764">
        <v>0</v>
      </c>
      <c r="Q131" s="764">
        <v>0</v>
      </c>
      <c r="R131" s="764">
        <v>0</v>
      </c>
      <c r="S131" s="764">
        <v>0</v>
      </c>
      <c r="T131" s="764">
        <v>0</v>
      </c>
      <c r="U131" s="764">
        <v>0</v>
      </c>
      <c r="V131" s="764">
        <v>0</v>
      </c>
      <c r="W131" s="764">
        <v>0</v>
      </c>
      <c r="X131" s="764">
        <v>0</v>
      </c>
      <c r="Y131" s="764">
        <v>0</v>
      </c>
      <c r="Z131" s="764">
        <v>0</v>
      </c>
      <c r="AA131" s="764">
        <v>0</v>
      </c>
      <c r="AB131" s="764">
        <v>0</v>
      </c>
      <c r="AC131" s="764">
        <v>0</v>
      </c>
      <c r="AD131" s="764">
        <v>0</v>
      </c>
      <c r="AE131" s="764">
        <v>0</v>
      </c>
      <c r="AF131" s="764">
        <v>0</v>
      </c>
      <c r="AG131" s="764">
        <v>0</v>
      </c>
      <c r="AH131" s="764">
        <v>0</v>
      </c>
      <c r="AI131" s="764">
        <v>0</v>
      </c>
      <c r="AJ131" s="764">
        <v>0</v>
      </c>
      <c r="AK131" s="764">
        <v>0</v>
      </c>
      <c r="AL131" s="764">
        <v>0</v>
      </c>
      <c r="AM131" s="764">
        <v>0</v>
      </c>
      <c r="AN131" s="764">
        <v>0</v>
      </c>
      <c r="AO131" s="764">
        <v>0</v>
      </c>
      <c r="AP131" s="764">
        <v>0</v>
      </c>
      <c r="AQ131" s="764">
        <v>0</v>
      </c>
      <c r="AR131" s="764">
        <v>0</v>
      </c>
      <c r="AS131" s="764">
        <v>0</v>
      </c>
      <c r="AT131" s="764">
        <v>0</v>
      </c>
      <c r="AU131" s="764">
        <v>0</v>
      </c>
      <c r="AV131" s="764">
        <v>0</v>
      </c>
      <c r="AW131" s="764">
        <v>0</v>
      </c>
      <c r="AX131" s="764">
        <v>0</v>
      </c>
      <c r="AY131" s="764">
        <v>0</v>
      </c>
      <c r="AZ131" s="764">
        <v>0</v>
      </c>
    </row>
    <row r="132" spans="1:52">
      <c r="A132" s="781" t="s">
        <v>486</v>
      </c>
      <c r="B132" s="780" t="s">
        <v>8</v>
      </c>
      <c r="C132" s="764">
        <v>0</v>
      </c>
      <c r="D132" s="764">
        <v>0</v>
      </c>
      <c r="E132" s="764">
        <v>0</v>
      </c>
      <c r="F132" s="764">
        <v>0</v>
      </c>
      <c r="G132" s="764">
        <v>0</v>
      </c>
      <c r="H132" s="764">
        <v>0</v>
      </c>
      <c r="I132" s="764">
        <v>0</v>
      </c>
      <c r="J132" s="764">
        <v>0</v>
      </c>
      <c r="K132" s="764">
        <v>0</v>
      </c>
      <c r="L132" s="764">
        <v>0</v>
      </c>
      <c r="M132" s="764">
        <v>0</v>
      </c>
      <c r="N132" s="764">
        <v>0</v>
      </c>
      <c r="O132" s="764">
        <v>0</v>
      </c>
      <c r="P132" s="764">
        <v>0</v>
      </c>
      <c r="Q132" s="764">
        <v>0</v>
      </c>
      <c r="R132" s="764">
        <v>0</v>
      </c>
      <c r="S132" s="764">
        <v>0</v>
      </c>
      <c r="T132" s="764">
        <v>0</v>
      </c>
      <c r="U132" s="764">
        <v>0</v>
      </c>
      <c r="V132" s="764">
        <v>0</v>
      </c>
      <c r="W132" s="764">
        <v>0</v>
      </c>
      <c r="X132" s="764">
        <v>0</v>
      </c>
      <c r="Y132" s="764">
        <v>0</v>
      </c>
      <c r="Z132" s="764">
        <v>0</v>
      </c>
      <c r="AA132" s="764">
        <v>0</v>
      </c>
      <c r="AB132" s="764">
        <v>0</v>
      </c>
      <c r="AC132" s="764">
        <v>0</v>
      </c>
      <c r="AD132" s="764">
        <v>0</v>
      </c>
      <c r="AE132" s="764">
        <v>0</v>
      </c>
      <c r="AF132" s="764">
        <v>0</v>
      </c>
      <c r="AG132" s="764">
        <v>0</v>
      </c>
      <c r="AH132" s="764">
        <v>0</v>
      </c>
      <c r="AI132" s="764">
        <v>0</v>
      </c>
      <c r="AJ132" s="764">
        <v>0</v>
      </c>
      <c r="AK132" s="764">
        <v>0</v>
      </c>
      <c r="AL132" s="764">
        <v>0</v>
      </c>
      <c r="AM132" s="764">
        <v>0</v>
      </c>
      <c r="AN132" s="764">
        <v>0</v>
      </c>
      <c r="AO132" s="764">
        <v>0</v>
      </c>
      <c r="AP132" s="764">
        <v>0</v>
      </c>
      <c r="AQ132" s="764">
        <v>0</v>
      </c>
      <c r="AR132" s="764">
        <v>0</v>
      </c>
      <c r="AS132" s="764">
        <v>0</v>
      </c>
      <c r="AT132" s="764">
        <v>0</v>
      </c>
      <c r="AU132" s="764">
        <v>0</v>
      </c>
      <c r="AV132" s="764">
        <v>0</v>
      </c>
      <c r="AW132" s="764">
        <v>0</v>
      </c>
      <c r="AX132" s="764">
        <v>0</v>
      </c>
      <c r="AY132" s="764">
        <v>0</v>
      </c>
      <c r="AZ132" s="764">
        <v>0</v>
      </c>
    </row>
    <row r="133" spans="1:52">
      <c r="A133" s="781" t="s">
        <v>486</v>
      </c>
      <c r="B133" s="780" t="s">
        <v>9</v>
      </c>
      <c r="C133" s="764">
        <v>0</v>
      </c>
      <c r="D133" s="764">
        <v>0</v>
      </c>
      <c r="E133" s="764">
        <v>0</v>
      </c>
      <c r="F133" s="764">
        <v>0</v>
      </c>
      <c r="G133" s="764">
        <v>0</v>
      </c>
      <c r="H133" s="764">
        <v>0</v>
      </c>
      <c r="I133" s="764">
        <v>0</v>
      </c>
      <c r="J133" s="764">
        <v>0</v>
      </c>
      <c r="K133" s="764">
        <v>0</v>
      </c>
      <c r="L133" s="764">
        <v>0</v>
      </c>
      <c r="M133" s="764">
        <v>0</v>
      </c>
      <c r="N133" s="764">
        <v>0</v>
      </c>
      <c r="O133" s="764">
        <v>0</v>
      </c>
      <c r="P133" s="764">
        <v>0</v>
      </c>
      <c r="Q133" s="764">
        <v>0</v>
      </c>
      <c r="R133" s="764">
        <v>0</v>
      </c>
      <c r="S133" s="764">
        <v>0</v>
      </c>
      <c r="T133" s="764">
        <v>0</v>
      </c>
      <c r="U133" s="764">
        <v>0</v>
      </c>
      <c r="V133" s="764">
        <v>0</v>
      </c>
      <c r="W133" s="764">
        <v>0</v>
      </c>
      <c r="X133" s="764">
        <v>0</v>
      </c>
      <c r="Y133" s="764">
        <v>0</v>
      </c>
      <c r="Z133" s="764">
        <v>0</v>
      </c>
      <c r="AA133" s="764">
        <v>0</v>
      </c>
      <c r="AB133" s="764">
        <v>0</v>
      </c>
      <c r="AC133" s="764">
        <v>0</v>
      </c>
      <c r="AD133" s="764">
        <v>0</v>
      </c>
      <c r="AE133" s="764">
        <v>0</v>
      </c>
      <c r="AF133" s="764">
        <v>0</v>
      </c>
      <c r="AG133" s="764">
        <v>0</v>
      </c>
      <c r="AH133" s="764">
        <v>0</v>
      </c>
      <c r="AI133" s="764">
        <v>0</v>
      </c>
      <c r="AJ133" s="764">
        <v>0</v>
      </c>
      <c r="AK133" s="764">
        <v>0</v>
      </c>
      <c r="AL133" s="764">
        <v>0</v>
      </c>
      <c r="AM133" s="764">
        <v>0</v>
      </c>
      <c r="AN133" s="764">
        <v>0</v>
      </c>
      <c r="AO133" s="764">
        <v>0</v>
      </c>
      <c r="AP133" s="764">
        <v>0</v>
      </c>
      <c r="AQ133" s="764">
        <v>0</v>
      </c>
      <c r="AR133" s="764">
        <v>0</v>
      </c>
      <c r="AS133" s="764">
        <v>0</v>
      </c>
      <c r="AT133" s="764">
        <v>0</v>
      </c>
      <c r="AU133" s="764">
        <v>0</v>
      </c>
      <c r="AV133" s="764">
        <v>0</v>
      </c>
      <c r="AW133" s="764">
        <v>0</v>
      </c>
      <c r="AX133" s="764">
        <v>0</v>
      </c>
      <c r="AY133" s="764">
        <v>0</v>
      </c>
      <c r="AZ133" s="764">
        <v>0</v>
      </c>
    </row>
    <row r="134" spans="1:52">
      <c r="A134" s="781" t="s">
        <v>486</v>
      </c>
      <c r="B134" s="780" t="s">
        <v>10</v>
      </c>
      <c r="C134" s="764">
        <v>0</v>
      </c>
      <c r="D134" s="764">
        <v>0</v>
      </c>
      <c r="E134" s="764">
        <v>0</v>
      </c>
      <c r="F134" s="764">
        <v>0</v>
      </c>
      <c r="G134" s="764">
        <v>0</v>
      </c>
      <c r="H134" s="764">
        <v>0</v>
      </c>
      <c r="I134" s="764">
        <v>0</v>
      </c>
      <c r="J134" s="764">
        <v>0</v>
      </c>
      <c r="K134" s="764">
        <v>0</v>
      </c>
      <c r="L134" s="764">
        <v>0</v>
      </c>
      <c r="M134" s="764">
        <v>0</v>
      </c>
      <c r="N134" s="764">
        <v>0</v>
      </c>
      <c r="O134" s="764">
        <v>0</v>
      </c>
      <c r="P134" s="764">
        <v>0</v>
      </c>
      <c r="Q134" s="764">
        <v>0</v>
      </c>
      <c r="R134" s="764">
        <v>0</v>
      </c>
      <c r="S134" s="764">
        <v>0</v>
      </c>
      <c r="T134" s="764">
        <v>0</v>
      </c>
      <c r="U134" s="764">
        <v>0</v>
      </c>
      <c r="V134" s="764">
        <v>0</v>
      </c>
      <c r="W134" s="764">
        <v>0</v>
      </c>
      <c r="X134" s="764">
        <v>0</v>
      </c>
      <c r="Y134" s="764">
        <v>0</v>
      </c>
      <c r="Z134" s="764">
        <v>0</v>
      </c>
      <c r="AA134" s="764">
        <v>0</v>
      </c>
      <c r="AB134" s="764">
        <v>0</v>
      </c>
      <c r="AC134" s="764">
        <v>0</v>
      </c>
      <c r="AD134" s="764">
        <v>0</v>
      </c>
      <c r="AE134" s="764">
        <v>0</v>
      </c>
      <c r="AF134" s="764">
        <v>0</v>
      </c>
      <c r="AG134" s="764">
        <v>0</v>
      </c>
      <c r="AH134" s="764">
        <v>0</v>
      </c>
      <c r="AI134" s="764">
        <v>0</v>
      </c>
      <c r="AJ134" s="764">
        <v>0</v>
      </c>
      <c r="AK134" s="764">
        <v>0</v>
      </c>
      <c r="AL134" s="764">
        <v>0</v>
      </c>
      <c r="AM134" s="764">
        <v>0</v>
      </c>
      <c r="AN134" s="764">
        <v>0</v>
      </c>
      <c r="AO134" s="764">
        <v>0</v>
      </c>
      <c r="AP134" s="764">
        <v>0</v>
      </c>
      <c r="AQ134" s="764">
        <v>0</v>
      </c>
      <c r="AR134" s="764">
        <v>0</v>
      </c>
      <c r="AS134" s="764">
        <v>0</v>
      </c>
      <c r="AT134" s="764">
        <v>0</v>
      </c>
      <c r="AU134" s="764">
        <v>0</v>
      </c>
      <c r="AV134" s="764">
        <v>0</v>
      </c>
      <c r="AW134" s="764">
        <v>0</v>
      </c>
      <c r="AX134" s="764">
        <v>0</v>
      </c>
      <c r="AY134" s="764">
        <v>0</v>
      </c>
      <c r="AZ134" s="764">
        <v>0</v>
      </c>
    </row>
    <row r="135" spans="1:52">
      <c r="A135" s="781" t="s">
        <v>486</v>
      </c>
      <c r="B135" s="780" t="s">
        <v>11</v>
      </c>
      <c r="C135" s="764">
        <v>0</v>
      </c>
      <c r="D135" s="764">
        <v>0</v>
      </c>
      <c r="E135" s="764">
        <v>0</v>
      </c>
      <c r="F135" s="764">
        <v>0</v>
      </c>
      <c r="G135" s="764">
        <v>0</v>
      </c>
      <c r="H135" s="764">
        <v>0</v>
      </c>
      <c r="I135" s="764">
        <v>0</v>
      </c>
      <c r="J135" s="764">
        <v>0</v>
      </c>
      <c r="K135" s="764">
        <v>0</v>
      </c>
      <c r="L135" s="764">
        <v>0</v>
      </c>
      <c r="M135" s="764">
        <v>0</v>
      </c>
      <c r="N135" s="764">
        <v>0</v>
      </c>
      <c r="O135" s="764">
        <v>0</v>
      </c>
      <c r="P135" s="764">
        <v>0</v>
      </c>
      <c r="Q135" s="764">
        <v>0</v>
      </c>
      <c r="R135" s="764">
        <v>0</v>
      </c>
      <c r="S135" s="764">
        <v>0</v>
      </c>
      <c r="T135" s="764">
        <v>0</v>
      </c>
      <c r="U135" s="764">
        <v>0</v>
      </c>
      <c r="V135" s="764">
        <v>0</v>
      </c>
      <c r="W135" s="764">
        <v>0</v>
      </c>
      <c r="X135" s="764">
        <v>0</v>
      </c>
      <c r="Y135" s="764">
        <v>0</v>
      </c>
      <c r="Z135" s="764">
        <v>0</v>
      </c>
      <c r="AA135" s="764">
        <v>0</v>
      </c>
      <c r="AB135" s="764">
        <v>0</v>
      </c>
      <c r="AC135" s="764">
        <v>0</v>
      </c>
      <c r="AD135" s="764">
        <v>0</v>
      </c>
      <c r="AE135" s="764">
        <v>0</v>
      </c>
      <c r="AF135" s="764">
        <v>0</v>
      </c>
      <c r="AG135" s="764">
        <v>0</v>
      </c>
      <c r="AH135" s="764">
        <v>0</v>
      </c>
      <c r="AI135" s="764">
        <v>0</v>
      </c>
      <c r="AJ135" s="764">
        <v>0</v>
      </c>
      <c r="AK135" s="764">
        <v>0</v>
      </c>
      <c r="AL135" s="764">
        <v>0</v>
      </c>
      <c r="AM135" s="764">
        <v>0</v>
      </c>
      <c r="AN135" s="764">
        <v>0</v>
      </c>
      <c r="AO135" s="764">
        <v>0</v>
      </c>
      <c r="AP135" s="764">
        <v>0</v>
      </c>
      <c r="AQ135" s="764">
        <v>0</v>
      </c>
      <c r="AR135" s="764">
        <v>0</v>
      </c>
      <c r="AS135" s="764">
        <v>0</v>
      </c>
      <c r="AT135" s="764">
        <v>0</v>
      </c>
      <c r="AU135" s="764">
        <v>0</v>
      </c>
      <c r="AV135" s="764">
        <v>0</v>
      </c>
      <c r="AW135" s="764">
        <v>0</v>
      </c>
      <c r="AX135" s="764">
        <v>0</v>
      </c>
      <c r="AY135" s="764">
        <v>0</v>
      </c>
      <c r="AZ135" s="764">
        <v>0</v>
      </c>
    </row>
    <row r="136" spans="1:52">
      <c r="A136" s="781" t="s">
        <v>486</v>
      </c>
      <c r="B136" s="780" t="s">
        <v>12</v>
      </c>
      <c r="C136" s="764">
        <v>0</v>
      </c>
      <c r="D136" s="764">
        <v>0</v>
      </c>
      <c r="E136" s="764">
        <v>0</v>
      </c>
      <c r="F136" s="764">
        <v>0</v>
      </c>
      <c r="G136" s="764">
        <v>0</v>
      </c>
      <c r="H136" s="764">
        <v>0</v>
      </c>
      <c r="I136" s="764">
        <v>0</v>
      </c>
      <c r="J136" s="764">
        <v>0</v>
      </c>
      <c r="K136" s="764">
        <v>0</v>
      </c>
      <c r="L136" s="764">
        <v>0</v>
      </c>
      <c r="M136" s="764">
        <v>0</v>
      </c>
      <c r="N136" s="764">
        <v>0</v>
      </c>
      <c r="O136" s="764">
        <v>0</v>
      </c>
      <c r="P136" s="764">
        <v>0</v>
      </c>
      <c r="Q136" s="764">
        <v>0</v>
      </c>
      <c r="R136" s="764">
        <v>0</v>
      </c>
      <c r="S136" s="764">
        <v>0</v>
      </c>
      <c r="T136" s="764">
        <v>0</v>
      </c>
      <c r="U136" s="764">
        <v>0</v>
      </c>
      <c r="V136" s="764">
        <v>0</v>
      </c>
      <c r="W136" s="764">
        <v>2.0000000000000001E-4</v>
      </c>
      <c r="X136" s="764">
        <v>2.9999999999999997E-4</v>
      </c>
      <c r="Y136" s="764">
        <v>6.9999999999999999E-4</v>
      </c>
      <c r="Z136" s="764">
        <v>1E-3</v>
      </c>
      <c r="AA136" s="764">
        <v>1.5E-3</v>
      </c>
      <c r="AB136" s="764">
        <v>2.5000000000000001E-3</v>
      </c>
      <c r="AC136" s="764">
        <v>3.8E-3</v>
      </c>
      <c r="AD136" s="764">
        <v>6.8999999999999999E-3</v>
      </c>
      <c r="AE136" s="764">
        <v>8.6E-3</v>
      </c>
      <c r="AF136" s="764">
        <v>1.0800000000000001E-2</v>
      </c>
      <c r="AG136" s="764">
        <v>1.52E-2</v>
      </c>
      <c r="AH136" s="764">
        <v>1.7100000000000001E-2</v>
      </c>
      <c r="AI136" s="764">
        <v>1.83E-2</v>
      </c>
      <c r="AJ136" s="764">
        <v>1.9699999999999999E-2</v>
      </c>
      <c r="AK136" s="764">
        <v>2.1299999999999999E-2</v>
      </c>
      <c r="AL136" s="764">
        <v>2.3099999999999999E-2</v>
      </c>
      <c r="AM136" s="764">
        <v>2.52E-2</v>
      </c>
      <c r="AN136" s="764">
        <v>2.7E-2</v>
      </c>
      <c r="AO136" s="764">
        <v>2.8899999999999999E-2</v>
      </c>
      <c r="AP136" s="764">
        <v>3.1099999999999999E-2</v>
      </c>
      <c r="AQ136" s="764">
        <v>3.3399999999999999E-2</v>
      </c>
      <c r="AR136" s="764">
        <v>3.61E-2</v>
      </c>
      <c r="AS136" s="764">
        <v>3.8399999999999997E-2</v>
      </c>
      <c r="AT136" s="764">
        <v>4.0899999999999999E-2</v>
      </c>
      <c r="AU136" s="764">
        <v>4.36E-2</v>
      </c>
      <c r="AV136" s="764">
        <v>4.6399999999999997E-2</v>
      </c>
      <c r="AW136" s="764">
        <v>4.9500000000000002E-2</v>
      </c>
      <c r="AX136" s="764">
        <v>5.1700000000000003E-2</v>
      </c>
      <c r="AY136" s="764">
        <v>5.3999999999999999E-2</v>
      </c>
      <c r="AZ136" s="764">
        <v>5.6399999999999999E-2</v>
      </c>
    </row>
    <row r="137" spans="1:52">
      <c r="A137" s="781" t="s">
        <v>486</v>
      </c>
      <c r="B137" s="780" t="s">
        <v>13</v>
      </c>
      <c r="C137" s="764">
        <v>0</v>
      </c>
      <c r="D137" s="764">
        <v>0</v>
      </c>
      <c r="E137" s="764">
        <v>0</v>
      </c>
      <c r="F137" s="764">
        <v>0</v>
      </c>
      <c r="G137" s="764">
        <v>0</v>
      </c>
      <c r="H137" s="764">
        <v>0</v>
      </c>
      <c r="I137" s="764">
        <v>0</v>
      </c>
      <c r="J137" s="764">
        <v>0</v>
      </c>
      <c r="K137" s="764">
        <v>0</v>
      </c>
      <c r="L137" s="764">
        <v>0</v>
      </c>
      <c r="M137" s="764">
        <v>0</v>
      </c>
      <c r="N137" s="764">
        <v>0</v>
      </c>
      <c r="O137" s="764">
        <v>0</v>
      </c>
      <c r="P137" s="764">
        <v>0</v>
      </c>
      <c r="Q137" s="764">
        <v>0</v>
      </c>
      <c r="R137" s="764">
        <v>0</v>
      </c>
      <c r="S137" s="764">
        <v>0</v>
      </c>
      <c r="T137" s="764">
        <v>0</v>
      </c>
      <c r="U137" s="764">
        <v>0</v>
      </c>
      <c r="V137" s="764">
        <v>0</v>
      </c>
      <c r="W137" s="764">
        <v>0</v>
      </c>
      <c r="X137" s="764">
        <v>0</v>
      </c>
      <c r="Y137" s="764">
        <v>0</v>
      </c>
      <c r="Z137" s="764">
        <v>0</v>
      </c>
      <c r="AA137" s="764">
        <v>0</v>
      </c>
      <c r="AB137" s="764">
        <v>0</v>
      </c>
      <c r="AC137" s="764">
        <v>0</v>
      </c>
      <c r="AD137" s="764">
        <v>0</v>
      </c>
      <c r="AE137" s="764">
        <v>0</v>
      </c>
      <c r="AF137" s="764">
        <v>0</v>
      </c>
      <c r="AG137" s="764">
        <v>0</v>
      </c>
      <c r="AH137" s="764">
        <v>0</v>
      </c>
      <c r="AI137" s="764">
        <v>0</v>
      </c>
      <c r="AJ137" s="764">
        <v>0</v>
      </c>
      <c r="AK137" s="764">
        <v>0</v>
      </c>
      <c r="AL137" s="764">
        <v>0</v>
      </c>
      <c r="AM137" s="764">
        <v>0</v>
      </c>
      <c r="AN137" s="764">
        <v>0</v>
      </c>
      <c r="AO137" s="764">
        <v>0</v>
      </c>
      <c r="AP137" s="764">
        <v>0</v>
      </c>
      <c r="AQ137" s="764">
        <v>0</v>
      </c>
      <c r="AR137" s="764">
        <v>0</v>
      </c>
      <c r="AS137" s="764">
        <v>0</v>
      </c>
      <c r="AT137" s="764">
        <v>0</v>
      </c>
      <c r="AU137" s="764">
        <v>0</v>
      </c>
      <c r="AV137" s="764">
        <v>0</v>
      </c>
      <c r="AW137" s="764">
        <v>0</v>
      </c>
      <c r="AX137" s="764">
        <v>0</v>
      </c>
      <c r="AY137" s="764">
        <v>0</v>
      </c>
      <c r="AZ137" s="764">
        <v>0</v>
      </c>
    </row>
    <row r="138" spans="1:52">
      <c r="A138" s="781" t="s">
        <v>486</v>
      </c>
      <c r="B138" s="780" t="s">
        <v>14</v>
      </c>
      <c r="C138" s="764">
        <v>0</v>
      </c>
      <c r="D138" s="764">
        <v>0</v>
      </c>
      <c r="E138" s="764">
        <v>0</v>
      </c>
      <c r="F138" s="764">
        <v>0</v>
      </c>
      <c r="G138" s="764">
        <v>0</v>
      </c>
      <c r="H138" s="764">
        <v>0</v>
      </c>
      <c r="I138" s="764">
        <v>0</v>
      </c>
      <c r="J138" s="764">
        <v>0</v>
      </c>
      <c r="K138" s="764">
        <v>0</v>
      </c>
      <c r="L138" s="764">
        <v>0</v>
      </c>
      <c r="M138" s="764">
        <v>0</v>
      </c>
      <c r="N138" s="764">
        <v>0</v>
      </c>
      <c r="O138" s="764">
        <v>0</v>
      </c>
      <c r="P138" s="764">
        <v>0</v>
      </c>
      <c r="Q138" s="764">
        <v>0</v>
      </c>
      <c r="R138" s="764">
        <v>0</v>
      </c>
      <c r="S138" s="764">
        <v>0</v>
      </c>
      <c r="T138" s="764">
        <v>0</v>
      </c>
      <c r="U138" s="764">
        <v>0</v>
      </c>
      <c r="V138" s="764">
        <v>0</v>
      </c>
      <c r="W138" s="764">
        <v>0</v>
      </c>
      <c r="X138" s="764">
        <v>0</v>
      </c>
      <c r="Y138" s="764">
        <v>0</v>
      </c>
      <c r="Z138" s="764">
        <v>0</v>
      </c>
      <c r="AA138" s="764">
        <v>0</v>
      </c>
      <c r="AB138" s="764">
        <v>0</v>
      </c>
      <c r="AC138" s="764">
        <v>0</v>
      </c>
      <c r="AD138" s="764">
        <v>0</v>
      </c>
      <c r="AE138" s="764">
        <v>0</v>
      </c>
      <c r="AF138" s="764">
        <v>0</v>
      </c>
      <c r="AG138" s="764">
        <v>0</v>
      </c>
      <c r="AH138" s="764">
        <v>0</v>
      </c>
      <c r="AI138" s="764">
        <v>0</v>
      </c>
      <c r="AJ138" s="764">
        <v>0</v>
      </c>
      <c r="AK138" s="764">
        <v>0</v>
      </c>
      <c r="AL138" s="764">
        <v>0</v>
      </c>
      <c r="AM138" s="764">
        <v>0</v>
      </c>
      <c r="AN138" s="764">
        <v>0</v>
      </c>
      <c r="AO138" s="764">
        <v>0</v>
      </c>
      <c r="AP138" s="764">
        <v>0</v>
      </c>
      <c r="AQ138" s="764">
        <v>0</v>
      </c>
      <c r="AR138" s="764">
        <v>0</v>
      </c>
      <c r="AS138" s="764">
        <v>0</v>
      </c>
      <c r="AT138" s="764">
        <v>0</v>
      </c>
      <c r="AU138" s="764">
        <v>0</v>
      </c>
      <c r="AV138" s="764">
        <v>0</v>
      </c>
      <c r="AW138" s="764">
        <v>0</v>
      </c>
      <c r="AX138" s="764">
        <v>0</v>
      </c>
      <c r="AY138" s="764">
        <v>0</v>
      </c>
      <c r="AZ138" s="764">
        <v>0</v>
      </c>
    </row>
    <row r="139" spans="1:52">
      <c r="A139" s="781" t="s">
        <v>486</v>
      </c>
      <c r="B139" s="780" t="s">
        <v>15</v>
      </c>
      <c r="C139" s="764">
        <v>0</v>
      </c>
      <c r="D139" s="764">
        <v>0</v>
      </c>
      <c r="E139" s="764">
        <v>0</v>
      </c>
      <c r="F139" s="764">
        <v>0</v>
      </c>
      <c r="G139" s="764">
        <v>0</v>
      </c>
      <c r="H139" s="764">
        <v>0</v>
      </c>
      <c r="I139" s="764">
        <v>0</v>
      </c>
      <c r="J139" s="764">
        <v>0</v>
      </c>
      <c r="K139" s="764">
        <v>0</v>
      </c>
      <c r="L139" s="764">
        <v>0</v>
      </c>
      <c r="M139" s="764">
        <v>0</v>
      </c>
      <c r="N139" s="764">
        <v>0</v>
      </c>
      <c r="O139" s="764">
        <v>0</v>
      </c>
      <c r="P139" s="764">
        <v>0</v>
      </c>
      <c r="Q139" s="764">
        <v>0</v>
      </c>
      <c r="R139" s="764">
        <v>0</v>
      </c>
      <c r="S139" s="764">
        <v>0</v>
      </c>
      <c r="T139" s="764">
        <v>0</v>
      </c>
      <c r="U139" s="764">
        <v>0</v>
      </c>
      <c r="V139" s="764">
        <v>0</v>
      </c>
      <c r="W139" s="764">
        <v>0</v>
      </c>
      <c r="X139" s="764">
        <v>0</v>
      </c>
      <c r="Y139" s="764">
        <v>0</v>
      </c>
      <c r="Z139" s="764">
        <v>0</v>
      </c>
      <c r="AA139" s="764">
        <v>0</v>
      </c>
      <c r="AB139" s="764">
        <v>0</v>
      </c>
      <c r="AC139" s="764">
        <v>0</v>
      </c>
      <c r="AD139" s="764">
        <v>0</v>
      </c>
      <c r="AE139" s="764">
        <v>0</v>
      </c>
      <c r="AF139" s="764">
        <v>0</v>
      </c>
      <c r="AG139" s="764">
        <v>0</v>
      </c>
      <c r="AH139" s="764">
        <v>0</v>
      </c>
      <c r="AI139" s="764">
        <v>0</v>
      </c>
      <c r="AJ139" s="764">
        <v>0</v>
      </c>
      <c r="AK139" s="764">
        <v>0</v>
      </c>
      <c r="AL139" s="764">
        <v>0</v>
      </c>
      <c r="AM139" s="764">
        <v>0</v>
      </c>
      <c r="AN139" s="764">
        <v>0</v>
      </c>
      <c r="AO139" s="764">
        <v>0</v>
      </c>
      <c r="AP139" s="764">
        <v>0</v>
      </c>
      <c r="AQ139" s="764">
        <v>0</v>
      </c>
      <c r="AR139" s="764">
        <v>0</v>
      </c>
      <c r="AS139" s="764">
        <v>0</v>
      </c>
      <c r="AT139" s="764">
        <v>0</v>
      </c>
      <c r="AU139" s="764">
        <v>0</v>
      </c>
      <c r="AV139" s="764">
        <v>0</v>
      </c>
      <c r="AW139" s="764">
        <v>0</v>
      </c>
      <c r="AX139" s="764">
        <v>0</v>
      </c>
      <c r="AY139" s="764">
        <v>0</v>
      </c>
      <c r="AZ139" s="764">
        <v>0</v>
      </c>
    </row>
    <row r="140" spans="1:52">
      <c r="A140" s="781" t="s">
        <v>486</v>
      </c>
      <c r="B140" s="780" t="s">
        <v>16</v>
      </c>
      <c r="C140" s="764">
        <v>0</v>
      </c>
      <c r="D140" s="764">
        <v>0</v>
      </c>
      <c r="E140" s="764">
        <v>0</v>
      </c>
      <c r="F140" s="764">
        <v>0</v>
      </c>
      <c r="G140" s="764">
        <v>0</v>
      </c>
      <c r="H140" s="764">
        <v>0</v>
      </c>
      <c r="I140" s="764">
        <v>0</v>
      </c>
      <c r="J140" s="764">
        <v>0</v>
      </c>
      <c r="K140" s="764">
        <v>0</v>
      </c>
      <c r="L140" s="764">
        <v>0</v>
      </c>
      <c r="M140" s="764">
        <v>0</v>
      </c>
      <c r="N140" s="764">
        <v>0</v>
      </c>
      <c r="O140" s="764">
        <v>0</v>
      </c>
      <c r="P140" s="764">
        <v>0</v>
      </c>
      <c r="Q140" s="764">
        <v>0</v>
      </c>
      <c r="R140" s="764">
        <v>0</v>
      </c>
      <c r="S140" s="764">
        <v>0</v>
      </c>
      <c r="T140" s="764">
        <v>0</v>
      </c>
      <c r="U140" s="764">
        <v>0</v>
      </c>
      <c r="V140" s="764">
        <v>0</v>
      </c>
      <c r="W140" s="764">
        <v>0</v>
      </c>
      <c r="X140" s="764">
        <v>0</v>
      </c>
      <c r="Y140" s="764">
        <v>0</v>
      </c>
      <c r="Z140" s="764">
        <v>0</v>
      </c>
      <c r="AA140" s="764">
        <v>0</v>
      </c>
      <c r="AB140" s="764">
        <v>0</v>
      </c>
      <c r="AC140" s="764">
        <v>0</v>
      </c>
      <c r="AD140" s="764">
        <v>0</v>
      </c>
      <c r="AE140" s="764">
        <v>0</v>
      </c>
      <c r="AF140" s="764">
        <v>0</v>
      </c>
      <c r="AG140" s="764">
        <v>0</v>
      </c>
      <c r="AH140" s="764">
        <v>0</v>
      </c>
      <c r="AI140" s="764">
        <v>0</v>
      </c>
      <c r="AJ140" s="764">
        <v>0</v>
      </c>
      <c r="AK140" s="764">
        <v>0</v>
      </c>
      <c r="AL140" s="764">
        <v>0</v>
      </c>
      <c r="AM140" s="764">
        <v>0</v>
      </c>
      <c r="AN140" s="764">
        <v>0</v>
      </c>
      <c r="AO140" s="764">
        <v>0</v>
      </c>
      <c r="AP140" s="764">
        <v>0</v>
      </c>
      <c r="AQ140" s="764">
        <v>0</v>
      </c>
      <c r="AR140" s="764">
        <v>0</v>
      </c>
      <c r="AS140" s="764">
        <v>0</v>
      </c>
      <c r="AT140" s="764">
        <v>0</v>
      </c>
      <c r="AU140" s="764">
        <v>0</v>
      </c>
      <c r="AV140" s="764">
        <v>0</v>
      </c>
      <c r="AW140" s="764">
        <v>0</v>
      </c>
      <c r="AX140" s="764">
        <v>0</v>
      </c>
      <c r="AY140" s="764">
        <v>0</v>
      </c>
      <c r="AZ140" s="764">
        <v>0</v>
      </c>
    </row>
    <row r="141" spans="1:52">
      <c r="A141" s="781" t="s">
        <v>486</v>
      </c>
      <c r="B141" s="780" t="s">
        <v>17</v>
      </c>
      <c r="C141" s="764">
        <v>0</v>
      </c>
      <c r="D141" s="764">
        <v>0</v>
      </c>
      <c r="E141" s="764">
        <v>0</v>
      </c>
      <c r="F141" s="764">
        <v>0</v>
      </c>
      <c r="G141" s="764">
        <v>0</v>
      </c>
      <c r="H141" s="764">
        <v>0</v>
      </c>
      <c r="I141" s="764">
        <v>0</v>
      </c>
      <c r="J141" s="764">
        <v>0</v>
      </c>
      <c r="K141" s="764">
        <v>0</v>
      </c>
      <c r="L141" s="764">
        <v>0</v>
      </c>
      <c r="M141" s="764">
        <v>0</v>
      </c>
      <c r="N141" s="764">
        <v>0</v>
      </c>
      <c r="O141" s="764">
        <v>0</v>
      </c>
      <c r="P141" s="764">
        <v>0</v>
      </c>
      <c r="Q141" s="764">
        <v>0</v>
      </c>
      <c r="R141" s="764">
        <v>0</v>
      </c>
      <c r="S141" s="764">
        <v>0</v>
      </c>
      <c r="T141" s="764">
        <v>0</v>
      </c>
      <c r="U141" s="764">
        <v>0</v>
      </c>
      <c r="V141" s="764">
        <v>0</v>
      </c>
      <c r="W141" s="764">
        <v>0</v>
      </c>
      <c r="X141" s="764">
        <v>0</v>
      </c>
      <c r="Y141" s="764">
        <v>0</v>
      </c>
      <c r="Z141" s="764">
        <v>0</v>
      </c>
      <c r="AA141" s="764">
        <v>0</v>
      </c>
      <c r="AB141" s="764">
        <v>0</v>
      </c>
      <c r="AC141" s="764">
        <v>0</v>
      </c>
      <c r="AD141" s="764">
        <v>0</v>
      </c>
      <c r="AE141" s="764">
        <v>0</v>
      </c>
      <c r="AF141" s="764">
        <v>0</v>
      </c>
      <c r="AG141" s="764">
        <v>0</v>
      </c>
      <c r="AH141" s="764">
        <v>0</v>
      </c>
      <c r="AI141" s="764">
        <v>0</v>
      </c>
      <c r="AJ141" s="764">
        <v>0</v>
      </c>
      <c r="AK141" s="764">
        <v>0</v>
      </c>
      <c r="AL141" s="764">
        <v>0</v>
      </c>
      <c r="AM141" s="764">
        <v>0</v>
      </c>
      <c r="AN141" s="764">
        <v>0</v>
      </c>
      <c r="AO141" s="764">
        <v>0</v>
      </c>
      <c r="AP141" s="764">
        <v>0</v>
      </c>
      <c r="AQ141" s="764">
        <v>0</v>
      </c>
      <c r="AR141" s="764">
        <v>0</v>
      </c>
      <c r="AS141" s="764">
        <v>0</v>
      </c>
      <c r="AT141" s="764">
        <v>0</v>
      </c>
      <c r="AU141" s="764">
        <v>0</v>
      </c>
      <c r="AV141" s="764">
        <v>0</v>
      </c>
      <c r="AW141" s="764">
        <v>0</v>
      </c>
      <c r="AX141" s="764">
        <v>0</v>
      </c>
      <c r="AY141" s="764">
        <v>0</v>
      </c>
      <c r="AZ141" s="764">
        <v>0</v>
      </c>
    </row>
    <row r="142" spans="1:52">
      <c r="A142" s="780" t="s">
        <v>4</v>
      </c>
      <c r="B142" s="780"/>
      <c r="C142" s="764"/>
      <c r="D142" s="764"/>
      <c r="E142" s="764"/>
      <c r="F142" s="764"/>
      <c r="G142" s="764"/>
      <c r="H142" s="764"/>
      <c r="I142" s="764"/>
      <c r="J142" s="764"/>
      <c r="K142" s="764"/>
      <c r="L142" s="764"/>
      <c r="M142" s="764"/>
      <c r="N142" s="764"/>
      <c r="O142" s="764"/>
      <c r="P142" s="764"/>
      <c r="Q142" s="764"/>
      <c r="R142" s="764"/>
      <c r="S142" s="764"/>
      <c r="T142" s="764"/>
      <c r="U142" s="764"/>
      <c r="V142" s="764"/>
      <c r="W142" s="764"/>
      <c r="X142" s="764"/>
      <c r="Y142" s="764"/>
      <c r="Z142" s="764"/>
      <c r="AA142" s="764"/>
      <c r="AB142" s="764"/>
      <c r="AC142" s="764"/>
      <c r="AD142" s="764"/>
      <c r="AE142" s="764"/>
      <c r="AF142" s="764"/>
      <c r="AG142" s="764"/>
      <c r="AH142" s="764"/>
      <c r="AI142" s="764"/>
      <c r="AJ142" s="764"/>
      <c r="AK142" s="764"/>
      <c r="AL142" s="764"/>
      <c r="AM142" s="764"/>
      <c r="AN142" s="764"/>
      <c r="AO142" s="764"/>
      <c r="AP142" s="764"/>
      <c r="AQ142" s="764"/>
      <c r="AR142" s="764"/>
      <c r="AS142" s="764"/>
      <c r="AT142" s="764"/>
      <c r="AU142" s="764"/>
      <c r="AV142" s="764"/>
      <c r="AW142" s="764"/>
      <c r="AX142" s="764"/>
      <c r="AY142" s="764"/>
      <c r="AZ142" s="764"/>
    </row>
    <row r="143" spans="1:52">
      <c r="A143" s="781" t="s">
        <v>945</v>
      </c>
      <c r="B143" s="780"/>
      <c r="C143" s="764">
        <v>1986</v>
      </c>
      <c r="D143" s="764">
        <v>1987</v>
      </c>
      <c r="E143" s="764">
        <v>1988</v>
      </c>
      <c r="F143" s="764">
        <v>1989</v>
      </c>
      <c r="G143" s="764">
        <v>1990</v>
      </c>
      <c r="H143" s="764">
        <v>1991</v>
      </c>
      <c r="I143" s="764">
        <v>1992</v>
      </c>
      <c r="J143" s="764">
        <v>1993</v>
      </c>
      <c r="K143" s="764">
        <v>1994</v>
      </c>
      <c r="L143" s="764">
        <v>1995</v>
      </c>
      <c r="M143" s="764">
        <v>1996</v>
      </c>
      <c r="N143" s="764">
        <v>1997</v>
      </c>
      <c r="O143" s="764">
        <v>1998</v>
      </c>
      <c r="P143" s="764">
        <v>1999</v>
      </c>
      <c r="Q143" s="764">
        <v>2000</v>
      </c>
      <c r="R143" s="764">
        <v>2001</v>
      </c>
      <c r="S143" s="764">
        <v>2002</v>
      </c>
      <c r="T143" s="764">
        <v>2003</v>
      </c>
      <c r="U143" s="764">
        <v>2004</v>
      </c>
      <c r="V143" s="764">
        <v>2005</v>
      </c>
      <c r="W143" s="764">
        <v>2006</v>
      </c>
      <c r="X143" s="764">
        <v>2007</v>
      </c>
      <c r="Y143" s="764">
        <v>2008</v>
      </c>
      <c r="Z143" s="764">
        <v>2009</v>
      </c>
      <c r="AA143" s="764">
        <v>2010</v>
      </c>
      <c r="AB143" s="764">
        <v>2011</v>
      </c>
      <c r="AC143" s="764">
        <v>2012</v>
      </c>
      <c r="AD143" s="764">
        <v>2013</v>
      </c>
      <c r="AE143" s="764">
        <v>2014</v>
      </c>
      <c r="AF143" s="764">
        <v>2015</v>
      </c>
      <c r="AG143" s="764">
        <v>2016</v>
      </c>
      <c r="AH143" s="764">
        <v>2017</v>
      </c>
      <c r="AI143" s="764">
        <v>2018</v>
      </c>
      <c r="AJ143" s="764">
        <v>2019</v>
      </c>
      <c r="AK143" s="764">
        <v>2020</v>
      </c>
      <c r="AL143" s="764">
        <v>2021</v>
      </c>
      <c r="AM143" s="764">
        <v>2022</v>
      </c>
      <c r="AN143" s="764">
        <v>2023</v>
      </c>
      <c r="AO143" s="764">
        <v>2024</v>
      </c>
      <c r="AP143" s="764">
        <v>2025</v>
      </c>
      <c r="AQ143" s="764">
        <v>2026</v>
      </c>
      <c r="AR143" s="764">
        <v>2027</v>
      </c>
      <c r="AS143" s="764">
        <v>2028</v>
      </c>
      <c r="AT143" s="764">
        <v>2029</v>
      </c>
      <c r="AU143" s="764">
        <v>2030</v>
      </c>
      <c r="AV143" s="764">
        <v>2031</v>
      </c>
      <c r="AW143" s="764">
        <v>2032</v>
      </c>
      <c r="AX143" s="764">
        <v>2033</v>
      </c>
      <c r="AY143" s="764">
        <v>2034</v>
      </c>
      <c r="AZ143" s="764">
        <v>2035</v>
      </c>
    </row>
    <row r="144" spans="1:52">
      <c r="A144" s="781" t="s">
        <v>488</v>
      </c>
      <c r="B144" s="780" t="s">
        <v>35</v>
      </c>
      <c r="C144" s="764">
        <v>0</v>
      </c>
      <c r="D144" s="764">
        <v>0</v>
      </c>
      <c r="E144" s="764">
        <v>0</v>
      </c>
      <c r="F144" s="764">
        <v>0</v>
      </c>
      <c r="G144" s="764">
        <v>0</v>
      </c>
      <c r="H144" s="764">
        <v>0</v>
      </c>
      <c r="I144" s="764">
        <v>0</v>
      </c>
      <c r="J144" s="764">
        <v>0</v>
      </c>
      <c r="K144" s="764">
        <v>0</v>
      </c>
      <c r="L144" s="764">
        <v>0</v>
      </c>
      <c r="M144" s="764">
        <v>0</v>
      </c>
      <c r="N144" s="764">
        <v>0</v>
      </c>
      <c r="O144" s="764">
        <v>0</v>
      </c>
      <c r="P144" s="764">
        <v>0</v>
      </c>
      <c r="Q144" s="764">
        <v>0</v>
      </c>
      <c r="R144" s="764">
        <v>0</v>
      </c>
      <c r="S144" s="764">
        <v>0</v>
      </c>
      <c r="T144" s="764">
        <v>0</v>
      </c>
      <c r="U144" s="764">
        <v>0</v>
      </c>
      <c r="V144" s="764">
        <v>1.15E-2</v>
      </c>
      <c r="W144" s="764">
        <v>6.5600000000000006E-2</v>
      </c>
      <c r="X144" s="764">
        <v>0.1168</v>
      </c>
      <c r="Y144" s="764">
        <v>0.2402</v>
      </c>
      <c r="Z144" s="764">
        <v>0.34079999999999999</v>
      </c>
      <c r="AA144" s="764">
        <v>0.53080000000000005</v>
      </c>
      <c r="AB144" s="764">
        <v>0.82179999999999997</v>
      </c>
      <c r="AC144" s="764">
        <v>1.2977000000000001</v>
      </c>
      <c r="AD144" s="764">
        <v>2.3247</v>
      </c>
      <c r="AE144" s="764">
        <v>2.9144000000000001</v>
      </c>
      <c r="AF144" s="764">
        <v>3.6558999999999999</v>
      </c>
      <c r="AG144" s="764">
        <v>5.1082000000000001</v>
      </c>
      <c r="AH144" s="764">
        <v>5.7648999999999999</v>
      </c>
      <c r="AI144" s="764">
        <v>6.1765999999999996</v>
      </c>
      <c r="AJ144" s="764">
        <v>6.6417000000000002</v>
      </c>
      <c r="AK144" s="764">
        <v>7.1833</v>
      </c>
      <c r="AL144" s="764">
        <v>7.7877999999999998</v>
      </c>
      <c r="AM144" s="764">
        <v>8.4905000000000008</v>
      </c>
      <c r="AN144" s="764">
        <v>9.0911000000000008</v>
      </c>
      <c r="AO144" s="764">
        <v>9.7505000000000006</v>
      </c>
      <c r="AP144" s="764">
        <v>10.4755</v>
      </c>
      <c r="AQ144" s="764">
        <v>11.2759</v>
      </c>
      <c r="AR144" s="764">
        <v>12.176500000000001</v>
      </c>
      <c r="AS144" s="764">
        <v>12.9495</v>
      </c>
      <c r="AT144" s="764">
        <v>13.7776</v>
      </c>
      <c r="AU144" s="764">
        <v>14.688000000000001</v>
      </c>
      <c r="AV144" s="764">
        <v>15.6457</v>
      </c>
      <c r="AW144" s="764">
        <v>16.687100000000001</v>
      </c>
      <c r="AX144" s="764">
        <v>17.419599999999999</v>
      </c>
      <c r="AY144" s="764">
        <v>18.1965</v>
      </c>
      <c r="AZ144" s="764">
        <v>19.017199999999999</v>
      </c>
    </row>
    <row r="145" spans="1:52">
      <c r="A145" s="781" t="s">
        <v>488</v>
      </c>
      <c r="B145" s="780" t="s">
        <v>849</v>
      </c>
      <c r="C145" s="764">
        <v>0</v>
      </c>
      <c r="D145" s="764">
        <v>0</v>
      </c>
      <c r="E145" s="764">
        <v>0</v>
      </c>
      <c r="F145" s="764">
        <v>0</v>
      </c>
      <c r="G145" s="764">
        <v>0</v>
      </c>
      <c r="H145" s="764">
        <v>0</v>
      </c>
      <c r="I145" s="764">
        <v>0</v>
      </c>
      <c r="J145" s="764">
        <v>0</v>
      </c>
      <c r="K145" s="764">
        <v>0</v>
      </c>
      <c r="L145" s="764">
        <v>0</v>
      </c>
      <c r="M145" s="764">
        <v>0</v>
      </c>
      <c r="N145" s="764">
        <v>0</v>
      </c>
      <c r="O145" s="764">
        <v>0</v>
      </c>
      <c r="P145" s="764">
        <v>0</v>
      </c>
      <c r="Q145" s="764">
        <v>0</v>
      </c>
      <c r="R145" s="764">
        <v>0</v>
      </c>
      <c r="S145" s="764">
        <v>0</v>
      </c>
      <c r="T145" s="764">
        <v>0</v>
      </c>
      <c r="U145" s="764">
        <v>0</v>
      </c>
      <c r="V145" s="764">
        <v>0</v>
      </c>
      <c r="W145" s="764">
        <v>0</v>
      </c>
      <c r="X145" s="764">
        <v>0</v>
      </c>
      <c r="Y145" s="764">
        <v>0</v>
      </c>
      <c r="Z145" s="764">
        <v>0</v>
      </c>
      <c r="AA145" s="764">
        <v>0</v>
      </c>
      <c r="AB145" s="764">
        <v>0</v>
      </c>
      <c r="AC145" s="764">
        <v>0</v>
      </c>
      <c r="AD145" s="764">
        <v>0</v>
      </c>
      <c r="AE145" s="764">
        <v>0</v>
      </c>
      <c r="AF145" s="764">
        <v>0</v>
      </c>
      <c r="AG145" s="764">
        <v>0</v>
      </c>
      <c r="AH145" s="764">
        <v>0</v>
      </c>
      <c r="AI145" s="764">
        <v>0</v>
      </c>
      <c r="AJ145" s="764">
        <v>0</v>
      </c>
      <c r="AK145" s="764">
        <v>0</v>
      </c>
      <c r="AL145" s="764">
        <v>0</v>
      </c>
      <c r="AM145" s="764">
        <v>0</v>
      </c>
      <c r="AN145" s="764">
        <v>0</v>
      </c>
      <c r="AO145" s="764">
        <v>0</v>
      </c>
      <c r="AP145" s="764">
        <v>0</v>
      </c>
      <c r="AQ145" s="764">
        <v>0</v>
      </c>
      <c r="AR145" s="764">
        <v>0</v>
      </c>
      <c r="AS145" s="764">
        <v>0</v>
      </c>
      <c r="AT145" s="764">
        <v>0</v>
      </c>
      <c r="AU145" s="764">
        <v>0</v>
      </c>
      <c r="AV145" s="764">
        <v>0</v>
      </c>
      <c r="AW145" s="764">
        <v>0</v>
      </c>
      <c r="AX145" s="764">
        <v>0</v>
      </c>
      <c r="AY145" s="764">
        <v>0</v>
      </c>
      <c r="AZ145" s="764">
        <v>0</v>
      </c>
    </row>
    <row r="146" spans="1:52">
      <c r="A146" s="781" t="s">
        <v>488</v>
      </c>
      <c r="B146" s="780" t="s">
        <v>850</v>
      </c>
      <c r="C146" s="764">
        <v>0</v>
      </c>
      <c r="D146" s="764">
        <v>0</v>
      </c>
      <c r="E146" s="764">
        <v>0</v>
      </c>
      <c r="F146" s="764">
        <v>0</v>
      </c>
      <c r="G146" s="764">
        <v>0</v>
      </c>
      <c r="H146" s="764">
        <v>0</v>
      </c>
      <c r="I146" s="764">
        <v>0</v>
      </c>
      <c r="J146" s="764">
        <v>0</v>
      </c>
      <c r="K146" s="764">
        <v>0</v>
      </c>
      <c r="L146" s="764">
        <v>0</v>
      </c>
      <c r="M146" s="764">
        <v>0</v>
      </c>
      <c r="N146" s="764">
        <v>0</v>
      </c>
      <c r="O146" s="764">
        <v>0</v>
      </c>
      <c r="P146" s="764">
        <v>0</v>
      </c>
      <c r="Q146" s="764">
        <v>0</v>
      </c>
      <c r="R146" s="764">
        <v>0</v>
      </c>
      <c r="S146" s="764">
        <v>0</v>
      </c>
      <c r="T146" s="764">
        <v>0</v>
      </c>
      <c r="U146" s="764">
        <v>0</v>
      </c>
      <c r="V146" s="764">
        <v>0</v>
      </c>
      <c r="W146" s="764">
        <v>0</v>
      </c>
      <c r="X146" s="764">
        <v>0</v>
      </c>
      <c r="Y146" s="764">
        <v>0</v>
      </c>
      <c r="Z146" s="764">
        <v>0</v>
      </c>
      <c r="AA146" s="764">
        <v>0</v>
      </c>
      <c r="AB146" s="764">
        <v>0</v>
      </c>
      <c r="AC146" s="764">
        <v>0</v>
      </c>
      <c r="AD146" s="764">
        <v>0</v>
      </c>
      <c r="AE146" s="764">
        <v>0</v>
      </c>
      <c r="AF146" s="764">
        <v>0</v>
      </c>
      <c r="AG146" s="764">
        <v>0</v>
      </c>
      <c r="AH146" s="764">
        <v>0</v>
      </c>
      <c r="AI146" s="764">
        <v>0</v>
      </c>
      <c r="AJ146" s="764">
        <v>0</v>
      </c>
      <c r="AK146" s="764">
        <v>0</v>
      </c>
      <c r="AL146" s="764">
        <v>0</v>
      </c>
      <c r="AM146" s="764">
        <v>0</v>
      </c>
      <c r="AN146" s="764">
        <v>0</v>
      </c>
      <c r="AO146" s="764">
        <v>0</v>
      </c>
      <c r="AP146" s="764">
        <v>0</v>
      </c>
      <c r="AQ146" s="764">
        <v>0</v>
      </c>
      <c r="AR146" s="764">
        <v>0</v>
      </c>
      <c r="AS146" s="764">
        <v>0</v>
      </c>
      <c r="AT146" s="764">
        <v>0</v>
      </c>
      <c r="AU146" s="764">
        <v>0</v>
      </c>
      <c r="AV146" s="764">
        <v>0</v>
      </c>
      <c r="AW146" s="764">
        <v>0</v>
      </c>
      <c r="AX146" s="764">
        <v>0</v>
      </c>
      <c r="AY146" s="764">
        <v>0</v>
      </c>
      <c r="AZ146" s="764">
        <v>0</v>
      </c>
    </row>
    <row r="147" spans="1:52">
      <c r="A147" s="781" t="s">
        <v>488</v>
      </c>
      <c r="B147" s="780" t="s">
        <v>851</v>
      </c>
      <c r="C147" s="764">
        <v>0</v>
      </c>
      <c r="D147" s="764">
        <v>0</v>
      </c>
      <c r="E147" s="764">
        <v>0</v>
      </c>
      <c r="F147" s="764">
        <v>0</v>
      </c>
      <c r="G147" s="764">
        <v>0</v>
      </c>
      <c r="H147" s="764">
        <v>0</v>
      </c>
      <c r="I147" s="764">
        <v>0</v>
      </c>
      <c r="J147" s="764">
        <v>0</v>
      </c>
      <c r="K147" s="764">
        <v>0</v>
      </c>
      <c r="L147" s="764">
        <v>0</v>
      </c>
      <c r="M147" s="764">
        <v>0</v>
      </c>
      <c r="N147" s="764">
        <v>0</v>
      </c>
      <c r="O147" s="764">
        <v>0</v>
      </c>
      <c r="P147" s="764">
        <v>0</v>
      </c>
      <c r="Q147" s="764">
        <v>0</v>
      </c>
      <c r="R147" s="764">
        <v>0</v>
      </c>
      <c r="S147" s="764">
        <v>0</v>
      </c>
      <c r="T147" s="764">
        <v>0</v>
      </c>
      <c r="U147" s="764">
        <v>0</v>
      </c>
      <c r="V147" s="764">
        <v>0</v>
      </c>
      <c r="W147" s="764">
        <v>0</v>
      </c>
      <c r="X147" s="764">
        <v>0</v>
      </c>
      <c r="Y147" s="764">
        <v>0</v>
      </c>
      <c r="Z147" s="764">
        <v>0</v>
      </c>
      <c r="AA147" s="764">
        <v>0</v>
      </c>
      <c r="AB147" s="764">
        <v>0</v>
      </c>
      <c r="AC147" s="764">
        <v>0</v>
      </c>
      <c r="AD147" s="764">
        <v>0</v>
      </c>
      <c r="AE147" s="764">
        <v>0</v>
      </c>
      <c r="AF147" s="764">
        <v>0</v>
      </c>
      <c r="AG147" s="764">
        <v>0</v>
      </c>
      <c r="AH147" s="764">
        <v>0</v>
      </c>
      <c r="AI147" s="764">
        <v>0</v>
      </c>
      <c r="AJ147" s="764">
        <v>0</v>
      </c>
      <c r="AK147" s="764">
        <v>0</v>
      </c>
      <c r="AL147" s="764">
        <v>0</v>
      </c>
      <c r="AM147" s="764">
        <v>0</v>
      </c>
      <c r="AN147" s="764">
        <v>0</v>
      </c>
      <c r="AO147" s="764">
        <v>0</v>
      </c>
      <c r="AP147" s="764">
        <v>0</v>
      </c>
      <c r="AQ147" s="764">
        <v>0</v>
      </c>
      <c r="AR147" s="764">
        <v>0</v>
      </c>
      <c r="AS147" s="764">
        <v>0</v>
      </c>
      <c r="AT147" s="764">
        <v>0</v>
      </c>
      <c r="AU147" s="764">
        <v>0</v>
      </c>
      <c r="AV147" s="764">
        <v>0</v>
      </c>
      <c r="AW147" s="764">
        <v>0</v>
      </c>
      <c r="AX147" s="764">
        <v>0</v>
      </c>
      <c r="AY147" s="764">
        <v>0</v>
      </c>
      <c r="AZ147" s="764">
        <v>0</v>
      </c>
    </row>
    <row r="148" spans="1:52">
      <c r="A148" s="781" t="s">
        <v>488</v>
      </c>
      <c r="B148" s="780" t="s">
        <v>852</v>
      </c>
      <c r="C148" s="764">
        <v>0</v>
      </c>
      <c r="D148" s="764">
        <v>0</v>
      </c>
      <c r="E148" s="764">
        <v>0</v>
      </c>
      <c r="F148" s="764">
        <v>0</v>
      </c>
      <c r="G148" s="764">
        <v>0</v>
      </c>
      <c r="H148" s="764">
        <v>0</v>
      </c>
      <c r="I148" s="764">
        <v>0</v>
      </c>
      <c r="J148" s="764">
        <v>0</v>
      </c>
      <c r="K148" s="764">
        <v>0</v>
      </c>
      <c r="L148" s="764">
        <v>0</v>
      </c>
      <c r="M148" s="764">
        <v>0</v>
      </c>
      <c r="N148" s="764">
        <v>0</v>
      </c>
      <c r="O148" s="764">
        <v>0</v>
      </c>
      <c r="P148" s="764">
        <v>0</v>
      </c>
      <c r="Q148" s="764">
        <v>0</v>
      </c>
      <c r="R148" s="764">
        <v>0</v>
      </c>
      <c r="S148" s="764">
        <v>0</v>
      </c>
      <c r="T148" s="764">
        <v>0</v>
      </c>
      <c r="U148" s="764">
        <v>0</v>
      </c>
      <c r="V148" s="764">
        <v>0</v>
      </c>
      <c r="W148" s="764">
        <v>0</v>
      </c>
      <c r="X148" s="764">
        <v>0</v>
      </c>
      <c r="Y148" s="764">
        <v>0</v>
      </c>
      <c r="Z148" s="764">
        <v>0</v>
      </c>
      <c r="AA148" s="764">
        <v>0</v>
      </c>
      <c r="AB148" s="764">
        <v>0</v>
      </c>
      <c r="AC148" s="764">
        <v>0</v>
      </c>
      <c r="AD148" s="764">
        <v>0</v>
      </c>
      <c r="AE148" s="764">
        <v>0</v>
      </c>
      <c r="AF148" s="764">
        <v>0</v>
      </c>
      <c r="AG148" s="764">
        <v>0</v>
      </c>
      <c r="AH148" s="764">
        <v>0</v>
      </c>
      <c r="AI148" s="764">
        <v>0</v>
      </c>
      <c r="AJ148" s="764">
        <v>0</v>
      </c>
      <c r="AK148" s="764">
        <v>0</v>
      </c>
      <c r="AL148" s="764">
        <v>0</v>
      </c>
      <c r="AM148" s="764">
        <v>0</v>
      </c>
      <c r="AN148" s="764">
        <v>0</v>
      </c>
      <c r="AO148" s="764">
        <v>0</v>
      </c>
      <c r="AP148" s="764">
        <v>0</v>
      </c>
      <c r="AQ148" s="764">
        <v>0</v>
      </c>
      <c r="AR148" s="764">
        <v>0</v>
      </c>
      <c r="AS148" s="764">
        <v>0</v>
      </c>
      <c r="AT148" s="764">
        <v>0</v>
      </c>
      <c r="AU148" s="764">
        <v>0</v>
      </c>
      <c r="AV148" s="764">
        <v>0</v>
      </c>
      <c r="AW148" s="764">
        <v>0</v>
      </c>
      <c r="AX148" s="764">
        <v>0</v>
      </c>
      <c r="AY148" s="764">
        <v>0</v>
      </c>
      <c r="AZ148" s="764">
        <v>0</v>
      </c>
    </row>
    <row r="149" spans="1:52">
      <c r="A149" s="781" t="s">
        <v>488</v>
      </c>
      <c r="B149" s="780" t="s">
        <v>853</v>
      </c>
      <c r="C149" s="764">
        <v>0</v>
      </c>
      <c r="D149" s="764">
        <v>0</v>
      </c>
      <c r="E149" s="764">
        <v>0</v>
      </c>
      <c r="F149" s="764">
        <v>0</v>
      </c>
      <c r="G149" s="764">
        <v>0</v>
      </c>
      <c r="H149" s="764">
        <v>0</v>
      </c>
      <c r="I149" s="764">
        <v>0</v>
      </c>
      <c r="J149" s="764">
        <v>0</v>
      </c>
      <c r="K149" s="764">
        <v>0</v>
      </c>
      <c r="L149" s="764">
        <v>0</v>
      </c>
      <c r="M149" s="764">
        <v>0</v>
      </c>
      <c r="N149" s="764">
        <v>0</v>
      </c>
      <c r="O149" s="764">
        <v>0</v>
      </c>
      <c r="P149" s="764">
        <v>0</v>
      </c>
      <c r="Q149" s="764">
        <v>0</v>
      </c>
      <c r="R149" s="764">
        <v>0</v>
      </c>
      <c r="S149" s="764">
        <v>0</v>
      </c>
      <c r="T149" s="764">
        <v>0</v>
      </c>
      <c r="U149" s="764">
        <v>0</v>
      </c>
      <c r="V149" s="764">
        <v>0</v>
      </c>
      <c r="W149" s="764">
        <v>0</v>
      </c>
      <c r="X149" s="764">
        <v>0</v>
      </c>
      <c r="Y149" s="764">
        <v>0</v>
      </c>
      <c r="Z149" s="764">
        <v>0</v>
      </c>
      <c r="AA149" s="764">
        <v>0</v>
      </c>
      <c r="AB149" s="764">
        <v>0</v>
      </c>
      <c r="AC149" s="764">
        <v>0</v>
      </c>
      <c r="AD149" s="764">
        <v>0</v>
      </c>
      <c r="AE149" s="764">
        <v>0</v>
      </c>
      <c r="AF149" s="764">
        <v>0</v>
      </c>
      <c r="AG149" s="764">
        <v>0</v>
      </c>
      <c r="AH149" s="764">
        <v>0</v>
      </c>
      <c r="AI149" s="764">
        <v>0</v>
      </c>
      <c r="AJ149" s="764">
        <v>0</v>
      </c>
      <c r="AK149" s="764">
        <v>0</v>
      </c>
      <c r="AL149" s="764">
        <v>0</v>
      </c>
      <c r="AM149" s="764">
        <v>0</v>
      </c>
      <c r="AN149" s="764">
        <v>0</v>
      </c>
      <c r="AO149" s="764">
        <v>0</v>
      </c>
      <c r="AP149" s="764">
        <v>0</v>
      </c>
      <c r="AQ149" s="764">
        <v>0</v>
      </c>
      <c r="AR149" s="764">
        <v>0</v>
      </c>
      <c r="AS149" s="764">
        <v>0</v>
      </c>
      <c r="AT149" s="764">
        <v>0</v>
      </c>
      <c r="AU149" s="764">
        <v>0</v>
      </c>
      <c r="AV149" s="764">
        <v>0</v>
      </c>
      <c r="AW149" s="764">
        <v>0</v>
      </c>
      <c r="AX149" s="764">
        <v>0</v>
      </c>
      <c r="AY149" s="764">
        <v>0</v>
      </c>
      <c r="AZ149" s="764">
        <v>0</v>
      </c>
    </row>
    <row r="150" spans="1:52">
      <c r="A150" s="781" t="s">
        <v>488</v>
      </c>
      <c r="B150" s="780" t="s">
        <v>489</v>
      </c>
      <c r="C150" s="764">
        <v>0</v>
      </c>
      <c r="D150" s="764">
        <v>0</v>
      </c>
      <c r="E150" s="764">
        <v>0</v>
      </c>
      <c r="F150" s="764">
        <v>0</v>
      </c>
      <c r="G150" s="764">
        <v>0</v>
      </c>
      <c r="H150" s="764">
        <v>0</v>
      </c>
      <c r="I150" s="764">
        <v>0</v>
      </c>
      <c r="J150" s="764">
        <v>0</v>
      </c>
      <c r="K150" s="764">
        <v>0</v>
      </c>
      <c r="L150" s="764">
        <v>0</v>
      </c>
      <c r="M150" s="764">
        <v>0</v>
      </c>
      <c r="N150" s="764">
        <v>0</v>
      </c>
      <c r="O150" s="764">
        <v>0</v>
      </c>
      <c r="P150" s="764">
        <v>0</v>
      </c>
      <c r="Q150" s="764">
        <v>0</v>
      </c>
      <c r="R150" s="764">
        <v>0</v>
      </c>
      <c r="S150" s="764">
        <v>0</v>
      </c>
      <c r="T150" s="764">
        <v>0</v>
      </c>
      <c r="U150" s="764">
        <v>0</v>
      </c>
      <c r="V150" s="764">
        <v>1.15E-2</v>
      </c>
      <c r="W150" s="764">
        <v>6.5600000000000006E-2</v>
      </c>
      <c r="X150" s="764">
        <v>0.1168</v>
      </c>
      <c r="Y150" s="764">
        <v>0.2402</v>
      </c>
      <c r="Z150" s="764">
        <v>0.34079999999999999</v>
      </c>
      <c r="AA150" s="764">
        <v>0.53080000000000005</v>
      </c>
      <c r="AB150" s="764">
        <v>0.82179999999999997</v>
      </c>
      <c r="AC150" s="764">
        <v>1.2977000000000001</v>
      </c>
      <c r="AD150" s="764">
        <v>2.3247</v>
      </c>
      <c r="AE150" s="764">
        <v>2.9144000000000001</v>
      </c>
      <c r="AF150" s="764">
        <v>3.6558999999999999</v>
      </c>
      <c r="AG150" s="764">
        <v>5.1082000000000001</v>
      </c>
      <c r="AH150" s="764">
        <v>5.7648999999999999</v>
      </c>
      <c r="AI150" s="764">
        <v>6.1765999999999996</v>
      </c>
      <c r="AJ150" s="764">
        <v>6.6417000000000002</v>
      </c>
      <c r="AK150" s="764">
        <v>7.1833</v>
      </c>
      <c r="AL150" s="764">
        <v>7.7877999999999998</v>
      </c>
      <c r="AM150" s="764">
        <v>8.4905000000000008</v>
      </c>
      <c r="AN150" s="764">
        <v>9.0911000000000008</v>
      </c>
      <c r="AO150" s="764">
        <v>9.7505000000000006</v>
      </c>
      <c r="AP150" s="764">
        <v>10.4755</v>
      </c>
      <c r="AQ150" s="764">
        <v>11.2759</v>
      </c>
      <c r="AR150" s="764">
        <v>12.176500000000001</v>
      </c>
      <c r="AS150" s="764">
        <v>12.9495</v>
      </c>
      <c r="AT150" s="764">
        <v>13.7776</v>
      </c>
      <c r="AU150" s="764">
        <v>14.688000000000001</v>
      </c>
      <c r="AV150" s="764">
        <v>15.6457</v>
      </c>
      <c r="AW150" s="764">
        <v>16.687100000000001</v>
      </c>
      <c r="AX150" s="764">
        <v>17.419599999999999</v>
      </c>
      <c r="AY150" s="764">
        <v>18.1965</v>
      </c>
      <c r="AZ150" s="764">
        <v>19.017199999999999</v>
      </c>
    </row>
    <row r="151" spans="1:52">
      <c r="A151" s="781" t="s">
        <v>488</v>
      </c>
      <c r="B151" s="780" t="s">
        <v>854</v>
      </c>
      <c r="C151" s="764">
        <v>0</v>
      </c>
      <c r="D151" s="764">
        <v>0</v>
      </c>
      <c r="E151" s="764">
        <v>0</v>
      </c>
      <c r="F151" s="764">
        <v>0</v>
      </c>
      <c r="G151" s="764">
        <v>0</v>
      </c>
      <c r="H151" s="764">
        <v>0</v>
      </c>
      <c r="I151" s="764">
        <v>0</v>
      </c>
      <c r="J151" s="764">
        <v>0</v>
      </c>
      <c r="K151" s="764">
        <v>0</v>
      </c>
      <c r="L151" s="764">
        <v>0</v>
      </c>
      <c r="M151" s="764">
        <v>0</v>
      </c>
      <c r="N151" s="764">
        <v>0</v>
      </c>
      <c r="O151" s="764">
        <v>0</v>
      </c>
      <c r="P151" s="764">
        <v>0</v>
      </c>
      <c r="Q151" s="764">
        <v>0</v>
      </c>
      <c r="R151" s="764">
        <v>0</v>
      </c>
      <c r="S151" s="764">
        <v>0</v>
      </c>
      <c r="T151" s="764">
        <v>0</v>
      </c>
      <c r="U151" s="764">
        <v>0</v>
      </c>
      <c r="V151" s="764">
        <v>0</v>
      </c>
      <c r="W151" s="764">
        <v>0</v>
      </c>
      <c r="X151" s="764">
        <v>0</v>
      </c>
      <c r="Y151" s="764">
        <v>0</v>
      </c>
      <c r="Z151" s="764">
        <v>0</v>
      </c>
      <c r="AA151" s="764">
        <v>0</v>
      </c>
      <c r="AB151" s="764">
        <v>0</v>
      </c>
      <c r="AC151" s="764">
        <v>0</v>
      </c>
      <c r="AD151" s="764">
        <v>0</v>
      </c>
      <c r="AE151" s="764">
        <v>0</v>
      </c>
      <c r="AF151" s="764">
        <v>0</v>
      </c>
      <c r="AG151" s="764">
        <v>0</v>
      </c>
      <c r="AH151" s="764">
        <v>0</v>
      </c>
      <c r="AI151" s="764">
        <v>0</v>
      </c>
      <c r="AJ151" s="764">
        <v>0</v>
      </c>
      <c r="AK151" s="764">
        <v>0</v>
      </c>
      <c r="AL151" s="764">
        <v>0</v>
      </c>
      <c r="AM151" s="764">
        <v>0</v>
      </c>
      <c r="AN151" s="764">
        <v>0</v>
      </c>
      <c r="AO151" s="764">
        <v>0</v>
      </c>
      <c r="AP151" s="764">
        <v>0</v>
      </c>
      <c r="AQ151" s="764">
        <v>0</v>
      </c>
      <c r="AR151" s="764">
        <v>0</v>
      </c>
      <c r="AS151" s="764">
        <v>0</v>
      </c>
      <c r="AT151" s="764">
        <v>0</v>
      </c>
      <c r="AU151" s="764">
        <v>0</v>
      </c>
      <c r="AV151" s="764">
        <v>0</v>
      </c>
      <c r="AW151" s="764">
        <v>0</v>
      </c>
      <c r="AX151" s="764">
        <v>0</v>
      </c>
      <c r="AY151" s="764">
        <v>0</v>
      </c>
      <c r="AZ151" s="764">
        <v>0</v>
      </c>
    </row>
    <row r="152" spans="1:52">
      <c r="A152" s="781" t="s">
        <v>488</v>
      </c>
      <c r="B152" s="780" t="s">
        <v>855</v>
      </c>
      <c r="C152" s="764">
        <v>0</v>
      </c>
      <c r="D152" s="764">
        <v>0</v>
      </c>
      <c r="E152" s="764">
        <v>0</v>
      </c>
      <c r="F152" s="764">
        <v>0</v>
      </c>
      <c r="G152" s="764">
        <v>0</v>
      </c>
      <c r="H152" s="764">
        <v>0</v>
      </c>
      <c r="I152" s="764">
        <v>0</v>
      </c>
      <c r="J152" s="764">
        <v>0</v>
      </c>
      <c r="K152" s="764">
        <v>0</v>
      </c>
      <c r="L152" s="764">
        <v>0</v>
      </c>
      <c r="M152" s="764">
        <v>0</v>
      </c>
      <c r="N152" s="764">
        <v>0</v>
      </c>
      <c r="O152" s="764">
        <v>0</v>
      </c>
      <c r="P152" s="764">
        <v>0</v>
      </c>
      <c r="Q152" s="764">
        <v>0</v>
      </c>
      <c r="R152" s="764">
        <v>0</v>
      </c>
      <c r="S152" s="764">
        <v>0</v>
      </c>
      <c r="T152" s="764">
        <v>0</v>
      </c>
      <c r="U152" s="764">
        <v>0</v>
      </c>
      <c r="V152" s="764">
        <v>0</v>
      </c>
      <c r="W152" s="764">
        <v>0</v>
      </c>
      <c r="X152" s="764">
        <v>0</v>
      </c>
      <c r="Y152" s="764">
        <v>0</v>
      </c>
      <c r="Z152" s="764">
        <v>0</v>
      </c>
      <c r="AA152" s="764">
        <v>0</v>
      </c>
      <c r="AB152" s="764">
        <v>0</v>
      </c>
      <c r="AC152" s="764">
        <v>0</v>
      </c>
      <c r="AD152" s="764">
        <v>0</v>
      </c>
      <c r="AE152" s="764">
        <v>0</v>
      </c>
      <c r="AF152" s="764">
        <v>0</v>
      </c>
      <c r="AG152" s="764">
        <v>0</v>
      </c>
      <c r="AH152" s="764">
        <v>0</v>
      </c>
      <c r="AI152" s="764">
        <v>0</v>
      </c>
      <c r="AJ152" s="764">
        <v>0</v>
      </c>
      <c r="AK152" s="764">
        <v>0</v>
      </c>
      <c r="AL152" s="764">
        <v>0</v>
      </c>
      <c r="AM152" s="764">
        <v>0</v>
      </c>
      <c r="AN152" s="764">
        <v>0</v>
      </c>
      <c r="AO152" s="764">
        <v>0</v>
      </c>
      <c r="AP152" s="764">
        <v>0</v>
      </c>
      <c r="AQ152" s="764">
        <v>0</v>
      </c>
      <c r="AR152" s="764">
        <v>0</v>
      </c>
      <c r="AS152" s="764">
        <v>0</v>
      </c>
      <c r="AT152" s="764">
        <v>0</v>
      </c>
      <c r="AU152" s="764">
        <v>0</v>
      </c>
      <c r="AV152" s="764">
        <v>0</v>
      </c>
      <c r="AW152" s="764">
        <v>0</v>
      </c>
      <c r="AX152" s="764">
        <v>0</v>
      </c>
      <c r="AY152" s="764">
        <v>0</v>
      </c>
      <c r="AZ152" s="764">
        <v>0</v>
      </c>
    </row>
    <row r="153" spans="1:52">
      <c r="A153" s="781" t="s">
        <v>488</v>
      </c>
      <c r="B153" s="780" t="s">
        <v>856</v>
      </c>
      <c r="C153" s="764">
        <v>0</v>
      </c>
      <c r="D153" s="764">
        <v>0</v>
      </c>
      <c r="E153" s="764">
        <v>0</v>
      </c>
      <c r="F153" s="764">
        <v>0</v>
      </c>
      <c r="G153" s="764">
        <v>0</v>
      </c>
      <c r="H153" s="764">
        <v>0</v>
      </c>
      <c r="I153" s="764">
        <v>0</v>
      </c>
      <c r="J153" s="764">
        <v>0</v>
      </c>
      <c r="K153" s="764">
        <v>0</v>
      </c>
      <c r="L153" s="764">
        <v>0</v>
      </c>
      <c r="M153" s="764">
        <v>0</v>
      </c>
      <c r="N153" s="764">
        <v>0</v>
      </c>
      <c r="O153" s="764">
        <v>0</v>
      </c>
      <c r="P153" s="764">
        <v>0</v>
      </c>
      <c r="Q153" s="764">
        <v>0</v>
      </c>
      <c r="R153" s="764">
        <v>0</v>
      </c>
      <c r="S153" s="764">
        <v>0</v>
      </c>
      <c r="T153" s="764">
        <v>0</v>
      </c>
      <c r="U153" s="764">
        <v>0</v>
      </c>
      <c r="V153" s="764">
        <v>0</v>
      </c>
      <c r="W153" s="764">
        <v>0</v>
      </c>
      <c r="X153" s="764">
        <v>0</v>
      </c>
      <c r="Y153" s="764">
        <v>0</v>
      </c>
      <c r="Z153" s="764">
        <v>0</v>
      </c>
      <c r="AA153" s="764">
        <v>0</v>
      </c>
      <c r="AB153" s="764">
        <v>0</v>
      </c>
      <c r="AC153" s="764">
        <v>0</v>
      </c>
      <c r="AD153" s="764">
        <v>0</v>
      </c>
      <c r="AE153" s="764">
        <v>0</v>
      </c>
      <c r="AF153" s="764">
        <v>0</v>
      </c>
      <c r="AG153" s="764">
        <v>0</v>
      </c>
      <c r="AH153" s="764">
        <v>0</v>
      </c>
      <c r="AI153" s="764">
        <v>0</v>
      </c>
      <c r="AJ153" s="764">
        <v>0</v>
      </c>
      <c r="AK153" s="764">
        <v>0</v>
      </c>
      <c r="AL153" s="764">
        <v>0</v>
      </c>
      <c r="AM153" s="764">
        <v>0</v>
      </c>
      <c r="AN153" s="764">
        <v>0</v>
      </c>
      <c r="AO153" s="764">
        <v>0</v>
      </c>
      <c r="AP153" s="764">
        <v>0</v>
      </c>
      <c r="AQ153" s="764">
        <v>0</v>
      </c>
      <c r="AR153" s="764">
        <v>0</v>
      </c>
      <c r="AS153" s="764">
        <v>0</v>
      </c>
      <c r="AT153" s="764">
        <v>0</v>
      </c>
      <c r="AU153" s="764">
        <v>0</v>
      </c>
      <c r="AV153" s="764">
        <v>0</v>
      </c>
      <c r="AW153" s="764">
        <v>0</v>
      </c>
      <c r="AX153" s="764">
        <v>0</v>
      </c>
      <c r="AY153" s="764">
        <v>0</v>
      </c>
      <c r="AZ153" s="764">
        <v>0</v>
      </c>
    </row>
    <row r="154" spans="1:52">
      <c r="A154" s="781" t="s">
        <v>488</v>
      </c>
      <c r="B154" s="780" t="s">
        <v>148</v>
      </c>
      <c r="C154" s="764">
        <v>0</v>
      </c>
      <c r="D154" s="764">
        <v>0</v>
      </c>
      <c r="E154" s="764">
        <v>0</v>
      </c>
      <c r="F154" s="764">
        <v>0</v>
      </c>
      <c r="G154" s="764">
        <v>0</v>
      </c>
      <c r="H154" s="764">
        <v>0</v>
      </c>
      <c r="I154" s="764">
        <v>0</v>
      </c>
      <c r="J154" s="764">
        <v>0</v>
      </c>
      <c r="K154" s="764">
        <v>0</v>
      </c>
      <c r="L154" s="764">
        <v>0</v>
      </c>
      <c r="M154" s="764">
        <v>0</v>
      </c>
      <c r="N154" s="764">
        <v>0</v>
      </c>
      <c r="O154" s="764">
        <v>0</v>
      </c>
      <c r="P154" s="764">
        <v>0</v>
      </c>
      <c r="Q154" s="764">
        <v>0</v>
      </c>
      <c r="R154" s="764">
        <v>0</v>
      </c>
      <c r="S154" s="764">
        <v>0</v>
      </c>
      <c r="T154" s="764">
        <v>0</v>
      </c>
      <c r="U154" s="764">
        <v>0</v>
      </c>
      <c r="V154" s="764">
        <v>0</v>
      </c>
      <c r="W154" s="764">
        <v>0</v>
      </c>
      <c r="X154" s="764">
        <v>0</v>
      </c>
      <c r="Y154" s="764">
        <v>0</v>
      </c>
      <c r="Z154" s="764">
        <v>0</v>
      </c>
      <c r="AA154" s="764">
        <v>0</v>
      </c>
      <c r="AB154" s="764">
        <v>0</v>
      </c>
      <c r="AC154" s="764">
        <v>0</v>
      </c>
      <c r="AD154" s="764">
        <v>0</v>
      </c>
      <c r="AE154" s="764">
        <v>0</v>
      </c>
      <c r="AF154" s="764">
        <v>0</v>
      </c>
      <c r="AG154" s="764">
        <v>0</v>
      </c>
      <c r="AH154" s="764">
        <v>0</v>
      </c>
      <c r="AI154" s="764">
        <v>0</v>
      </c>
      <c r="AJ154" s="764">
        <v>0</v>
      </c>
      <c r="AK154" s="764">
        <v>0</v>
      </c>
      <c r="AL154" s="764">
        <v>0</v>
      </c>
      <c r="AM154" s="764">
        <v>0</v>
      </c>
      <c r="AN154" s="764">
        <v>0</v>
      </c>
      <c r="AO154" s="764">
        <v>0</v>
      </c>
      <c r="AP154" s="764">
        <v>0</v>
      </c>
      <c r="AQ154" s="764">
        <v>0</v>
      </c>
      <c r="AR154" s="764">
        <v>0</v>
      </c>
      <c r="AS154" s="764">
        <v>0</v>
      </c>
      <c r="AT154" s="764">
        <v>0</v>
      </c>
      <c r="AU154" s="764">
        <v>0</v>
      </c>
      <c r="AV154" s="764">
        <v>0</v>
      </c>
      <c r="AW154" s="764">
        <v>0</v>
      </c>
      <c r="AX154" s="764">
        <v>0</v>
      </c>
      <c r="AY154" s="764">
        <v>0</v>
      </c>
      <c r="AZ154" s="764">
        <v>0</v>
      </c>
    </row>
    <row r="155" spans="1:52">
      <c r="A155" s="781" t="s">
        <v>488</v>
      </c>
      <c r="B155" s="780" t="s">
        <v>857</v>
      </c>
      <c r="C155" s="764">
        <v>0</v>
      </c>
      <c r="D155" s="764">
        <v>0</v>
      </c>
      <c r="E155" s="764">
        <v>0</v>
      </c>
      <c r="F155" s="764">
        <v>0</v>
      </c>
      <c r="G155" s="764">
        <v>0</v>
      </c>
      <c r="H155" s="764">
        <v>0</v>
      </c>
      <c r="I155" s="764">
        <v>0</v>
      </c>
      <c r="J155" s="764">
        <v>0</v>
      </c>
      <c r="K155" s="764">
        <v>0</v>
      </c>
      <c r="L155" s="764">
        <v>0</v>
      </c>
      <c r="M155" s="764">
        <v>0</v>
      </c>
      <c r="N155" s="764">
        <v>0</v>
      </c>
      <c r="O155" s="764">
        <v>0</v>
      </c>
      <c r="P155" s="764">
        <v>0</v>
      </c>
      <c r="Q155" s="764">
        <v>0</v>
      </c>
      <c r="R155" s="764">
        <v>0</v>
      </c>
      <c r="S155" s="764">
        <v>0</v>
      </c>
      <c r="T155" s="764">
        <v>0</v>
      </c>
      <c r="U155" s="764">
        <v>0</v>
      </c>
      <c r="V155" s="764">
        <v>0</v>
      </c>
      <c r="W155" s="764">
        <v>0</v>
      </c>
      <c r="X155" s="764">
        <v>0</v>
      </c>
      <c r="Y155" s="764">
        <v>0</v>
      </c>
      <c r="Z155" s="764">
        <v>0</v>
      </c>
      <c r="AA155" s="764">
        <v>0</v>
      </c>
      <c r="AB155" s="764">
        <v>0</v>
      </c>
      <c r="AC155" s="764">
        <v>0</v>
      </c>
      <c r="AD155" s="764">
        <v>0</v>
      </c>
      <c r="AE155" s="764">
        <v>0</v>
      </c>
      <c r="AF155" s="764">
        <v>0</v>
      </c>
      <c r="AG155" s="764">
        <v>0</v>
      </c>
      <c r="AH155" s="764">
        <v>0</v>
      </c>
      <c r="AI155" s="764">
        <v>0</v>
      </c>
      <c r="AJ155" s="764">
        <v>0</v>
      </c>
      <c r="AK155" s="764">
        <v>0</v>
      </c>
      <c r="AL155" s="764">
        <v>0</v>
      </c>
      <c r="AM155" s="764">
        <v>0</v>
      </c>
      <c r="AN155" s="764">
        <v>0</v>
      </c>
      <c r="AO155" s="764">
        <v>0</v>
      </c>
      <c r="AP155" s="764">
        <v>0</v>
      </c>
      <c r="AQ155" s="764">
        <v>0</v>
      </c>
      <c r="AR155" s="764">
        <v>0</v>
      </c>
      <c r="AS155" s="764">
        <v>0</v>
      </c>
      <c r="AT155" s="764">
        <v>0</v>
      </c>
      <c r="AU155" s="764">
        <v>0</v>
      </c>
      <c r="AV155" s="764">
        <v>0</v>
      </c>
      <c r="AW155" s="764">
        <v>0</v>
      </c>
      <c r="AX155" s="764">
        <v>0</v>
      </c>
      <c r="AY155" s="764">
        <v>0</v>
      </c>
      <c r="AZ155" s="764">
        <v>0</v>
      </c>
    </row>
    <row r="156" spans="1:52">
      <c r="A156" s="781" t="s">
        <v>488</v>
      </c>
      <c r="B156" s="780" t="s">
        <v>858</v>
      </c>
      <c r="C156" s="764">
        <v>0</v>
      </c>
      <c r="D156" s="764">
        <v>0</v>
      </c>
      <c r="E156" s="764">
        <v>0</v>
      </c>
      <c r="F156" s="764">
        <v>0</v>
      </c>
      <c r="G156" s="764">
        <v>0</v>
      </c>
      <c r="H156" s="764">
        <v>0</v>
      </c>
      <c r="I156" s="764">
        <v>0</v>
      </c>
      <c r="J156" s="764">
        <v>0</v>
      </c>
      <c r="K156" s="764">
        <v>0</v>
      </c>
      <c r="L156" s="764">
        <v>0</v>
      </c>
      <c r="M156" s="764">
        <v>0</v>
      </c>
      <c r="N156" s="764">
        <v>0</v>
      </c>
      <c r="O156" s="764">
        <v>0</v>
      </c>
      <c r="P156" s="764">
        <v>0</v>
      </c>
      <c r="Q156" s="764">
        <v>0</v>
      </c>
      <c r="R156" s="764">
        <v>0</v>
      </c>
      <c r="S156" s="764">
        <v>0</v>
      </c>
      <c r="T156" s="764">
        <v>0</v>
      </c>
      <c r="U156" s="764">
        <v>0</v>
      </c>
      <c r="V156" s="764">
        <v>0</v>
      </c>
      <c r="W156" s="764">
        <v>0</v>
      </c>
      <c r="X156" s="764">
        <v>0</v>
      </c>
      <c r="Y156" s="764">
        <v>0</v>
      </c>
      <c r="Z156" s="764">
        <v>0</v>
      </c>
      <c r="AA156" s="764">
        <v>0</v>
      </c>
      <c r="AB156" s="764">
        <v>0</v>
      </c>
      <c r="AC156" s="764">
        <v>0</v>
      </c>
      <c r="AD156" s="764">
        <v>0</v>
      </c>
      <c r="AE156" s="764">
        <v>0</v>
      </c>
      <c r="AF156" s="764">
        <v>0</v>
      </c>
      <c r="AG156" s="764">
        <v>0</v>
      </c>
      <c r="AH156" s="764">
        <v>0</v>
      </c>
      <c r="AI156" s="764">
        <v>0</v>
      </c>
      <c r="AJ156" s="764">
        <v>0</v>
      </c>
      <c r="AK156" s="764">
        <v>0</v>
      </c>
      <c r="AL156" s="764">
        <v>0</v>
      </c>
      <c r="AM156" s="764">
        <v>0</v>
      </c>
      <c r="AN156" s="764">
        <v>0</v>
      </c>
      <c r="AO156" s="764">
        <v>0</v>
      </c>
      <c r="AP156" s="764">
        <v>0</v>
      </c>
      <c r="AQ156" s="764">
        <v>0</v>
      </c>
      <c r="AR156" s="764">
        <v>0</v>
      </c>
      <c r="AS156" s="764">
        <v>0</v>
      </c>
      <c r="AT156" s="764">
        <v>0</v>
      </c>
      <c r="AU156" s="764">
        <v>0</v>
      </c>
      <c r="AV156" s="764">
        <v>0</v>
      </c>
      <c r="AW156" s="764">
        <v>0</v>
      </c>
      <c r="AX156" s="764">
        <v>0</v>
      </c>
      <c r="AY156" s="764">
        <v>0</v>
      </c>
      <c r="AZ156" s="764">
        <v>0</v>
      </c>
    </row>
    <row r="157" spans="1:52">
      <c r="A157" s="781" t="s">
        <v>488</v>
      </c>
      <c r="B157" s="780" t="s">
        <v>859</v>
      </c>
      <c r="C157" s="764">
        <v>0</v>
      </c>
      <c r="D157" s="764">
        <v>0</v>
      </c>
      <c r="E157" s="764">
        <v>0</v>
      </c>
      <c r="F157" s="764">
        <v>0</v>
      </c>
      <c r="G157" s="764">
        <v>0</v>
      </c>
      <c r="H157" s="764">
        <v>0</v>
      </c>
      <c r="I157" s="764">
        <v>0</v>
      </c>
      <c r="J157" s="764">
        <v>0</v>
      </c>
      <c r="K157" s="764">
        <v>0</v>
      </c>
      <c r="L157" s="764">
        <v>0</v>
      </c>
      <c r="M157" s="764">
        <v>0</v>
      </c>
      <c r="N157" s="764">
        <v>0</v>
      </c>
      <c r="O157" s="764">
        <v>0</v>
      </c>
      <c r="P157" s="764">
        <v>0</v>
      </c>
      <c r="Q157" s="764">
        <v>0</v>
      </c>
      <c r="R157" s="764">
        <v>0</v>
      </c>
      <c r="S157" s="764">
        <v>0</v>
      </c>
      <c r="T157" s="764">
        <v>0</v>
      </c>
      <c r="U157" s="764">
        <v>0</v>
      </c>
      <c r="V157" s="764">
        <v>0</v>
      </c>
      <c r="W157" s="764">
        <v>0</v>
      </c>
      <c r="X157" s="764">
        <v>0</v>
      </c>
      <c r="Y157" s="764">
        <v>0</v>
      </c>
      <c r="Z157" s="764">
        <v>0</v>
      </c>
      <c r="AA157" s="764">
        <v>0</v>
      </c>
      <c r="AB157" s="764">
        <v>0</v>
      </c>
      <c r="AC157" s="764">
        <v>0</v>
      </c>
      <c r="AD157" s="764">
        <v>0</v>
      </c>
      <c r="AE157" s="764">
        <v>0</v>
      </c>
      <c r="AF157" s="764">
        <v>0</v>
      </c>
      <c r="AG157" s="764">
        <v>0</v>
      </c>
      <c r="AH157" s="764">
        <v>0</v>
      </c>
      <c r="AI157" s="764">
        <v>0</v>
      </c>
      <c r="AJ157" s="764">
        <v>0</v>
      </c>
      <c r="AK157" s="764">
        <v>0</v>
      </c>
      <c r="AL157" s="764">
        <v>0</v>
      </c>
      <c r="AM157" s="764">
        <v>0</v>
      </c>
      <c r="AN157" s="764">
        <v>0</v>
      </c>
      <c r="AO157" s="764">
        <v>0</v>
      </c>
      <c r="AP157" s="764">
        <v>0</v>
      </c>
      <c r="AQ157" s="764">
        <v>0</v>
      </c>
      <c r="AR157" s="764">
        <v>0</v>
      </c>
      <c r="AS157" s="764">
        <v>0</v>
      </c>
      <c r="AT157" s="764">
        <v>0</v>
      </c>
      <c r="AU157" s="764">
        <v>0</v>
      </c>
      <c r="AV157" s="764">
        <v>0</v>
      </c>
      <c r="AW157" s="764">
        <v>0</v>
      </c>
      <c r="AX157" s="764">
        <v>0</v>
      </c>
      <c r="AY157" s="764">
        <v>0</v>
      </c>
      <c r="AZ157" s="764">
        <v>0</v>
      </c>
    </row>
    <row r="158" spans="1:52">
      <c r="A158" s="781" t="s">
        <v>488</v>
      </c>
      <c r="B158" s="780" t="s">
        <v>860</v>
      </c>
      <c r="C158" s="764">
        <v>0</v>
      </c>
      <c r="D158" s="764">
        <v>0</v>
      </c>
      <c r="E158" s="764">
        <v>0</v>
      </c>
      <c r="F158" s="764">
        <v>0</v>
      </c>
      <c r="G158" s="764">
        <v>0</v>
      </c>
      <c r="H158" s="764">
        <v>0</v>
      </c>
      <c r="I158" s="764">
        <v>0</v>
      </c>
      <c r="J158" s="764">
        <v>0</v>
      </c>
      <c r="K158" s="764">
        <v>0</v>
      </c>
      <c r="L158" s="764">
        <v>0</v>
      </c>
      <c r="M158" s="764">
        <v>0</v>
      </c>
      <c r="N158" s="764">
        <v>0</v>
      </c>
      <c r="O158" s="764">
        <v>0</v>
      </c>
      <c r="P158" s="764">
        <v>0</v>
      </c>
      <c r="Q158" s="764">
        <v>0</v>
      </c>
      <c r="R158" s="764">
        <v>0</v>
      </c>
      <c r="S158" s="764">
        <v>0</v>
      </c>
      <c r="T158" s="764">
        <v>0</v>
      </c>
      <c r="U158" s="764">
        <v>0</v>
      </c>
      <c r="V158" s="764">
        <v>0</v>
      </c>
      <c r="W158" s="764">
        <v>0</v>
      </c>
      <c r="X158" s="764">
        <v>0</v>
      </c>
      <c r="Y158" s="764">
        <v>0</v>
      </c>
      <c r="Z158" s="764">
        <v>0</v>
      </c>
      <c r="AA158" s="764">
        <v>0</v>
      </c>
      <c r="AB158" s="764">
        <v>0</v>
      </c>
      <c r="AC158" s="764">
        <v>0</v>
      </c>
      <c r="AD158" s="764">
        <v>0</v>
      </c>
      <c r="AE158" s="764">
        <v>0</v>
      </c>
      <c r="AF158" s="764">
        <v>0</v>
      </c>
      <c r="AG158" s="764">
        <v>0</v>
      </c>
      <c r="AH158" s="764">
        <v>0</v>
      </c>
      <c r="AI158" s="764">
        <v>0</v>
      </c>
      <c r="AJ158" s="764">
        <v>0</v>
      </c>
      <c r="AK158" s="764">
        <v>0</v>
      </c>
      <c r="AL158" s="764">
        <v>0</v>
      </c>
      <c r="AM158" s="764">
        <v>0</v>
      </c>
      <c r="AN158" s="764">
        <v>0</v>
      </c>
      <c r="AO158" s="764">
        <v>0</v>
      </c>
      <c r="AP158" s="764">
        <v>0</v>
      </c>
      <c r="AQ158" s="764">
        <v>0</v>
      </c>
      <c r="AR158" s="764">
        <v>0</v>
      </c>
      <c r="AS158" s="764">
        <v>0</v>
      </c>
      <c r="AT158" s="764">
        <v>0</v>
      </c>
      <c r="AU158" s="764">
        <v>0</v>
      </c>
      <c r="AV158" s="764">
        <v>0</v>
      </c>
      <c r="AW158" s="764">
        <v>0</v>
      </c>
      <c r="AX158" s="764">
        <v>0</v>
      </c>
      <c r="AY158" s="764">
        <v>0</v>
      </c>
      <c r="AZ158" s="764">
        <v>0</v>
      </c>
    </row>
    <row r="159" spans="1:52">
      <c r="A159" s="781" t="s">
        <v>488</v>
      </c>
      <c r="B159" s="780" t="s">
        <v>861</v>
      </c>
      <c r="C159" s="764">
        <v>0</v>
      </c>
      <c r="D159" s="764">
        <v>0</v>
      </c>
      <c r="E159" s="764">
        <v>0</v>
      </c>
      <c r="F159" s="764">
        <v>0</v>
      </c>
      <c r="G159" s="764">
        <v>0</v>
      </c>
      <c r="H159" s="764">
        <v>0</v>
      </c>
      <c r="I159" s="764">
        <v>0</v>
      </c>
      <c r="J159" s="764">
        <v>0</v>
      </c>
      <c r="K159" s="764">
        <v>0</v>
      </c>
      <c r="L159" s="764">
        <v>0</v>
      </c>
      <c r="M159" s="764">
        <v>0</v>
      </c>
      <c r="N159" s="764">
        <v>0</v>
      </c>
      <c r="O159" s="764">
        <v>0</v>
      </c>
      <c r="P159" s="764">
        <v>0</v>
      </c>
      <c r="Q159" s="764">
        <v>0</v>
      </c>
      <c r="R159" s="764">
        <v>0</v>
      </c>
      <c r="S159" s="764">
        <v>0</v>
      </c>
      <c r="T159" s="764">
        <v>0</v>
      </c>
      <c r="U159" s="764">
        <v>0</v>
      </c>
      <c r="V159" s="764">
        <v>0</v>
      </c>
      <c r="W159" s="764">
        <v>0</v>
      </c>
      <c r="X159" s="764">
        <v>0</v>
      </c>
      <c r="Y159" s="764">
        <v>0</v>
      </c>
      <c r="Z159" s="764">
        <v>0</v>
      </c>
      <c r="AA159" s="764">
        <v>0</v>
      </c>
      <c r="AB159" s="764">
        <v>0</v>
      </c>
      <c r="AC159" s="764">
        <v>0</v>
      </c>
      <c r="AD159" s="764">
        <v>0</v>
      </c>
      <c r="AE159" s="764">
        <v>0</v>
      </c>
      <c r="AF159" s="764">
        <v>0</v>
      </c>
      <c r="AG159" s="764">
        <v>0</v>
      </c>
      <c r="AH159" s="764">
        <v>0</v>
      </c>
      <c r="AI159" s="764">
        <v>0</v>
      </c>
      <c r="AJ159" s="764">
        <v>0</v>
      </c>
      <c r="AK159" s="764">
        <v>0</v>
      </c>
      <c r="AL159" s="764">
        <v>0</v>
      </c>
      <c r="AM159" s="764">
        <v>0</v>
      </c>
      <c r="AN159" s="764">
        <v>0</v>
      </c>
      <c r="AO159" s="764">
        <v>0</v>
      </c>
      <c r="AP159" s="764">
        <v>0</v>
      </c>
      <c r="AQ159" s="764">
        <v>0</v>
      </c>
      <c r="AR159" s="764">
        <v>0</v>
      </c>
      <c r="AS159" s="764">
        <v>0</v>
      </c>
      <c r="AT159" s="764">
        <v>0</v>
      </c>
      <c r="AU159" s="764">
        <v>0</v>
      </c>
      <c r="AV159" s="764">
        <v>0</v>
      </c>
      <c r="AW159" s="764">
        <v>0</v>
      </c>
      <c r="AX159" s="764">
        <v>0</v>
      </c>
      <c r="AY159" s="764">
        <v>0</v>
      </c>
      <c r="AZ159" s="764">
        <v>0</v>
      </c>
    </row>
    <row r="160" spans="1:52">
      <c r="A160" s="781" t="s">
        <v>488</v>
      </c>
      <c r="B160" s="780" t="s">
        <v>862</v>
      </c>
      <c r="C160" s="764">
        <v>0</v>
      </c>
      <c r="D160" s="764">
        <v>0</v>
      </c>
      <c r="E160" s="764">
        <v>0</v>
      </c>
      <c r="F160" s="764">
        <v>0</v>
      </c>
      <c r="G160" s="764">
        <v>0</v>
      </c>
      <c r="H160" s="764">
        <v>0</v>
      </c>
      <c r="I160" s="764">
        <v>0</v>
      </c>
      <c r="J160" s="764">
        <v>0</v>
      </c>
      <c r="K160" s="764">
        <v>0</v>
      </c>
      <c r="L160" s="764">
        <v>0</v>
      </c>
      <c r="M160" s="764">
        <v>0</v>
      </c>
      <c r="N160" s="764">
        <v>0</v>
      </c>
      <c r="O160" s="764">
        <v>0</v>
      </c>
      <c r="P160" s="764">
        <v>0</v>
      </c>
      <c r="Q160" s="764">
        <v>0</v>
      </c>
      <c r="R160" s="764">
        <v>0</v>
      </c>
      <c r="S160" s="764">
        <v>0</v>
      </c>
      <c r="T160" s="764">
        <v>0</v>
      </c>
      <c r="U160" s="764">
        <v>0</v>
      </c>
      <c r="V160" s="764">
        <v>0</v>
      </c>
      <c r="W160" s="764">
        <v>0</v>
      </c>
      <c r="X160" s="764">
        <v>0</v>
      </c>
      <c r="Y160" s="764">
        <v>0</v>
      </c>
      <c r="Z160" s="764">
        <v>0</v>
      </c>
      <c r="AA160" s="764">
        <v>0</v>
      </c>
      <c r="AB160" s="764">
        <v>0</v>
      </c>
      <c r="AC160" s="764">
        <v>0</v>
      </c>
      <c r="AD160" s="764">
        <v>0</v>
      </c>
      <c r="AE160" s="764">
        <v>0</v>
      </c>
      <c r="AF160" s="764">
        <v>0</v>
      </c>
      <c r="AG160" s="764">
        <v>0</v>
      </c>
      <c r="AH160" s="764">
        <v>0</v>
      </c>
      <c r="AI160" s="764">
        <v>0</v>
      </c>
      <c r="AJ160" s="764">
        <v>0</v>
      </c>
      <c r="AK160" s="764">
        <v>0</v>
      </c>
      <c r="AL160" s="764">
        <v>0</v>
      </c>
      <c r="AM160" s="764">
        <v>0</v>
      </c>
      <c r="AN160" s="764">
        <v>0</v>
      </c>
      <c r="AO160" s="764">
        <v>0</v>
      </c>
      <c r="AP160" s="764">
        <v>0</v>
      </c>
      <c r="AQ160" s="764">
        <v>0</v>
      </c>
      <c r="AR160" s="764">
        <v>0</v>
      </c>
      <c r="AS160" s="764">
        <v>0</v>
      </c>
      <c r="AT160" s="764">
        <v>0</v>
      </c>
      <c r="AU160" s="764">
        <v>0</v>
      </c>
      <c r="AV160" s="764">
        <v>0</v>
      </c>
      <c r="AW160" s="764">
        <v>0</v>
      </c>
      <c r="AX160" s="764">
        <v>0</v>
      </c>
      <c r="AY160" s="764">
        <v>0</v>
      </c>
      <c r="AZ160" s="764">
        <v>0</v>
      </c>
    </row>
    <row r="161" spans="1:52">
      <c r="A161" s="781" t="s">
        <v>488</v>
      </c>
      <c r="B161" s="780" t="s">
        <v>863</v>
      </c>
      <c r="C161" s="764">
        <v>0</v>
      </c>
      <c r="D161" s="764">
        <v>0</v>
      </c>
      <c r="E161" s="764">
        <v>0</v>
      </c>
      <c r="F161" s="764">
        <v>0</v>
      </c>
      <c r="G161" s="764">
        <v>0</v>
      </c>
      <c r="H161" s="764">
        <v>0</v>
      </c>
      <c r="I161" s="764">
        <v>0</v>
      </c>
      <c r="J161" s="764">
        <v>0</v>
      </c>
      <c r="K161" s="764">
        <v>0</v>
      </c>
      <c r="L161" s="764">
        <v>0</v>
      </c>
      <c r="M161" s="764">
        <v>0</v>
      </c>
      <c r="N161" s="764">
        <v>0</v>
      </c>
      <c r="O161" s="764">
        <v>0</v>
      </c>
      <c r="P161" s="764">
        <v>0</v>
      </c>
      <c r="Q161" s="764">
        <v>0</v>
      </c>
      <c r="R161" s="764">
        <v>0</v>
      </c>
      <c r="S161" s="764">
        <v>0</v>
      </c>
      <c r="T161" s="764">
        <v>0</v>
      </c>
      <c r="U161" s="764">
        <v>0</v>
      </c>
      <c r="V161" s="764">
        <v>0</v>
      </c>
      <c r="W161" s="764">
        <v>0</v>
      </c>
      <c r="X161" s="764">
        <v>0</v>
      </c>
      <c r="Y161" s="764">
        <v>0</v>
      </c>
      <c r="Z161" s="764">
        <v>0</v>
      </c>
      <c r="AA161" s="764">
        <v>0</v>
      </c>
      <c r="AB161" s="764">
        <v>0</v>
      </c>
      <c r="AC161" s="764">
        <v>0</v>
      </c>
      <c r="AD161" s="764">
        <v>0</v>
      </c>
      <c r="AE161" s="764">
        <v>0</v>
      </c>
      <c r="AF161" s="764">
        <v>0</v>
      </c>
      <c r="AG161" s="764">
        <v>0</v>
      </c>
      <c r="AH161" s="764">
        <v>0</v>
      </c>
      <c r="AI161" s="764">
        <v>0</v>
      </c>
      <c r="AJ161" s="764">
        <v>0</v>
      </c>
      <c r="AK161" s="764">
        <v>0</v>
      </c>
      <c r="AL161" s="764">
        <v>0</v>
      </c>
      <c r="AM161" s="764">
        <v>0</v>
      </c>
      <c r="AN161" s="764">
        <v>0</v>
      </c>
      <c r="AO161" s="764">
        <v>0</v>
      </c>
      <c r="AP161" s="764">
        <v>0</v>
      </c>
      <c r="AQ161" s="764">
        <v>0</v>
      </c>
      <c r="AR161" s="764">
        <v>0</v>
      </c>
      <c r="AS161" s="764">
        <v>0</v>
      </c>
      <c r="AT161" s="764">
        <v>0</v>
      </c>
      <c r="AU161" s="764">
        <v>0</v>
      </c>
      <c r="AV161" s="764">
        <v>0</v>
      </c>
      <c r="AW161" s="764">
        <v>0</v>
      </c>
      <c r="AX161" s="764">
        <v>0</v>
      </c>
      <c r="AY161" s="764">
        <v>0</v>
      </c>
      <c r="AZ161" s="764">
        <v>0</v>
      </c>
    </row>
    <row r="162" spans="1:52">
      <c r="A162" s="781" t="s">
        <v>488</v>
      </c>
      <c r="B162" s="780" t="s">
        <v>864</v>
      </c>
      <c r="C162" s="764">
        <v>0</v>
      </c>
      <c r="D162" s="764">
        <v>0</v>
      </c>
      <c r="E162" s="764">
        <v>0</v>
      </c>
      <c r="F162" s="764">
        <v>0</v>
      </c>
      <c r="G162" s="764">
        <v>0</v>
      </c>
      <c r="H162" s="764">
        <v>0</v>
      </c>
      <c r="I162" s="764">
        <v>0</v>
      </c>
      <c r="J162" s="764">
        <v>0</v>
      </c>
      <c r="K162" s="764">
        <v>0</v>
      </c>
      <c r="L162" s="764">
        <v>0</v>
      </c>
      <c r="M162" s="764">
        <v>0</v>
      </c>
      <c r="N162" s="764">
        <v>0</v>
      </c>
      <c r="O162" s="764">
        <v>0</v>
      </c>
      <c r="P162" s="764">
        <v>0</v>
      </c>
      <c r="Q162" s="764">
        <v>0</v>
      </c>
      <c r="R162" s="764">
        <v>0</v>
      </c>
      <c r="S162" s="764">
        <v>0</v>
      </c>
      <c r="T162" s="764">
        <v>0</v>
      </c>
      <c r="U162" s="764">
        <v>0</v>
      </c>
      <c r="V162" s="764">
        <v>0</v>
      </c>
      <c r="W162" s="764">
        <v>0</v>
      </c>
      <c r="X162" s="764">
        <v>0</v>
      </c>
      <c r="Y162" s="764">
        <v>0</v>
      </c>
      <c r="Z162" s="764">
        <v>0</v>
      </c>
      <c r="AA162" s="764">
        <v>0</v>
      </c>
      <c r="AB162" s="764">
        <v>0</v>
      </c>
      <c r="AC162" s="764">
        <v>0</v>
      </c>
      <c r="AD162" s="764">
        <v>0</v>
      </c>
      <c r="AE162" s="764">
        <v>0</v>
      </c>
      <c r="AF162" s="764">
        <v>0</v>
      </c>
      <c r="AG162" s="764">
        <v>0</v>
      </c>
      <c r="AH162" s="764">
        <v>0</v>
      </c>
      <c r="AI162" s="764">
        <v>0</v>
      </c>
      <c r="AJ162" s="764">
        <v>0</v>
      </c>
      <c r="AK162" s="764">
        <v>0</v>
      </c>
      <c r="AL162" s="764">
        <v>0</v>
      </c>
      <c r="AM162" s="764">
        <v>0</v>
      </c>
      <c r="AN162" s="764">
        <v>0</v>
      </c>
      <c r="AO162" s="764">
        <v>0</v>
      </c>
      <c r="AP162" s="764">
        <v>0</v>
      </c>
      <c r="AQ162" s="764">
        <v>0</v>
      </c>
      <c r="AR162" s="764">
        <v>0</v>
      </c>
      <c r="AS162" s="764">
        <v>0</v>
      </c>
      <c r="AT162" s="764">
        <v>0</v>
      </c>
      <c r="AU162" s="764">
        <v>0</v>
      </c>
      <c r="AV162" s="764">
        <v>0</v>
      </c>
      <c r="AW162" s="764">
        <v>0</v>
      </c>
      <c r="AX162" s="764">
        <v>0</v>
      </c>
      <c r="AY162" s="764">
        <v>0</v>
      </c>
      <c r="AZ162" s="764">
        <v>0</v>
      </c>
    </row>
    <row r="163" spans="1:52">
      <c r="A163" s="781" t="s">
        <v>488</v>
      </c>
      <c r="B163" s="780" t="s">
        <v>865</v>
      </c>
      <c r="C163" s="764">
        <v>0</v>
      </c>
      <c r="D163" s="764">
        <v>0</v>
      </c>
      <c r="E163" s="764">
        <v>0</v>
      </c>
      <c r="F163" s="764">
        <v>0</v>
      </c>
      <c r="G163" s="764">
        <v>0</v>
      </c>
      <c r="H163" s="764">
        <v>0</v>
      </c>
      <c r="I163" s="764">
        <v>0</v>
      </c>
      <c r="J163" s="764">
        <v>0</v>
      </c>
      <c r="K163" s="764">
        <v>0</v>
      </c>
      <c r="L163" s="764">
        <v>0</v>
      </c>
      <c r="M163" s="764">
        <v>0</v>
      </c>
      <c r="N163" s="764">
        <v>0</v>
      </c>
      <c r="O163" s="764">
        <v>0</v>
      </c>
      <c r="P163" s="764">
        <v>0</v>
      </c>
      <c r="Q163" s="764">
        <v>0</v>
      </c>
      <c r="R163" s="764">
        <v>0</v>
      </c>
      <c r="S163" s="764">
        <v>0</v>
      </c>
      <c r="T163" s="764">
        <v>0</v>
      </c>
      <c r="U163" s="764">
        <v>0</v>
      </c>
      <c r="V163" s="764">
        <v>0</v>
      </c>
      <c r="W163" s="764">
        <v>0</v>
      </c>
      <c r="X163" s="764">
        <v>0</v>
      </c>
      <c r="Y163" s="764">
        <v>0</v>
      </c>
      <c r="Z163" s="764">
        <v>0</v>
      </c>
      <c r="AA163" s="764">
        <v>0</v>
      </c>
      <c r="AB163" s="764">
        <v>0</v>
      </c>
      <c r="AC163" s="764">
        <v>0</v>
      </c>
      <c r="AD163" s="764">
        <v>0</v>
      </c>
      <c r="AE163" s="764">
        <v>0</v>
      </c>
      <c r="AF163" s="764">
        <v>0</v>
      </c>
      <c r="AG163" s="764">
        <v>0</v>
      </c>
      <c r="AH163" s="764">
        <v>0</v>
      </c>
      <c r="AI163" s="764">
        <v>0</v>
      </c>
      <c r="AJ163" s="764">
        <v>0</v>
      </c>
      <c r="AK163" s="764">
        <v>0</v>
      </c>
      <c r="AL163" s="764">
        <v>0</v>
      </c>
      <c r="AM163" s="764">
        <v>0</v>
      </c>
      <c r="AN163" s="764">
        <v>0</v>
      </c>
      <c r="AO163" s="764">
        <v>0</v>
      </c>
      <c r="AP163" s="764">
        <v>0</v>
      </c>
      <c r="AQ163" s="764">
        <v>0</v>
      </c>
      <c r="AR163" s="764">
        <v>0</v>
      </c>
      <c r="AS163" s="764">
        <v>0</v>
      </c>
      <c r="AT163" s="764">
        <v>0</v>
      </c>
      <c r="AU163" s="764">
        <v>0</v>
      </c>
      <c r="AV163" s="764">
        <v>0</v>
      </c>
      <c r="AW163" s="764">
        <v>0</v>
      </c>
      <c r="AX163" s="764">
        <v>0</v>
      </c>
      <c r="AY163" s="764">
        <v>0</v>
      </c>
      <c r="AZ163" s="764">
        <v>0</v>
      </c>
    </row>
    <row r="164" spans="1:52">
      <c r="A164" s="780" t="s">
        <v>4</v>
      </c>
      <c r="B164" s="780"/>
      <c r="C164" s="764"/>
      <c r="D164" s="764"/>
      <c r="E164" s="764"/>
      <c r="F164" s="764"/>
      <c r="G164" s="764"/>
      <c r="H164" s="764"/>
      <c r="I164" s="764"/>
      <c r="J164" s="764"/>
      <c r="K164" s="764"/>
      <c r="L164" s="764"/>
      <c r="M164" s="764"/>
      <c r="N164" s="764"/>
      <c r="O164" s="764"/>
      <c r="P164" s="764"/>
      <c r="Q164" s="764"/>
      <c r="R164" s="764"/>
      <c r="S164" s="764"/>
      <c r="T164" s="764"/>
      <c r="U164" s="764"/>
      <c r="V164" s="764"/>
      <c r="W164" s="764"/>
      <c r="X164" s="764"/>
      <c r="Y164" s="764"/>
      <c r="Z164" s="764"/>
      <c r="AA164" s="764"/>
      <c r="AB164" s="764"/>
      <c r="AC164" s="764"/>
      <c r="AD164" s="764"/>
      <c r="AE164" s="764"/>
      <c r="AF164" s="764"/>
      <c r="AG164" s="764"/>
      <c r="AH164" s="764"/>
      <c r="AI164" s="764"/>
      <c r="AJ164" s="764"/>
      <c r="AK164" s="764"/>
      <c r="AL164" s="764"/>
      <c r="AM164" s="764"/>
      <c r="AN164" s="764"/>
      <c r="AO164" s="764"/>
      <c r="AP164" s="764"/>
      <c r="AQ164" s="764"/>
      <c r="AR164" s="764"/>
      <c r="AS164" s="764"/>
      <c r="AT164" s="764"/>
      <c r="AU164" s="764"/>
      <c r="AV164" s="764"/>
      <c r="AW164" s="764"/>
      <c r="AX164" s="764"/>
      <c r="AY164" s="764"/>
      <c r="AZ164" s="764"/>
    </row>
    <row r="165" spans="1:52">
      <c r="A165" s="781" t="s">
        <v>946</v>
      </c>
      <c r="B165" s="780"/>
      <c r="C165" s="764">
        <v>1986</v>
      </c>
      <c r="D165" s="764">
        <v>1987</v>
      </c>
      <c r="E165" s="764">
        <v>1988</v>
      </c>
      <c r="F165" s="764">
        <v>1989</v>
      </c>
      <c r="G165" s="764">
        <v>1990</v>
      </c>
      <c r="H165" s="764">
        <v>1991</v>
      </c>
      <c r="I165" s="764">
        <v>1992</v>
      </c>
      <c r="J165" s="764">
        <v>1993</v>
      </c>
      <c r="K165" s="764">
        <v>1994</v>
      </c>
      <c r="L165" s="764">
        <v>1995</v>
      </c>
      <c r="M165" s="764">
        <v>1996</v>
      </c>
      <c r="N165" s="764">
        <v>1997</v>
      </c>
      <c r="O165" s="764">
        <v>1998</v>
      </c>
      <c r="P165" s="764">
        <v>1999</v>
      </c>
      <c r="Q165" s="764">
        <v>2000</v>
      </c>
      <c r="R165" s="764">
        <v>2001</v>
      </c>
      <c r="S165" s="764">
        <v>2002</v>
      </c>
      <c r="T165" s="764">
        <v>2003</v>
      </c>
      <c r="U165" s="764">
        <v>2004</v>
      </c>
      <c r="V165" s="764">
        <v>2005</v>
      </c>
      <c r="W165" s="764">
        <v>2006</v>
      </c>
      <c r="X165" s="764">
        <v>2007</v>
      </c>
      <c r="Y165" s="764">
        <v>2008</v>
      </c>
      <c r="Z165" s="764">
        <v>2009</v>
      </c>
      <c r="AA165" s="764">
        <v>2010</v>
      </c>
      <c r="AB165" s="764">
        <v>2011</v>
      </c>
      <c r="AC165" s="764">
        <v>2012</v>
      </c>
      <c r="AD165" s="764">
        <v>2013</v>
      </c>
      <c r="AE165" s="764">
        <v>2014</v>
      </c>
      <c r="AF165" s="764">
        <v>2015</v>
      </c>
      <c r="AG165" s="764">
        <v>2016</v>
      </c>
      <c r="AH165" s="764">
        <v>2017</v>
      </c>
      <c r="AI165" s="764">
        <v>2018</v>
      </c>
      <c r="AJ165" s="764">
        <v>2019</v>
      </c>
      <c r="AK165" s="764">
        <v>2020</v>
      </c>
      <c r="AL165" s="764">
        <v>2021</v>
      </c>
      <c r="AM165" s="764">
        <v>2022</v>
      </c>
      <c r="AN165" s="764">
        <v>2023</v>
      </c>
      <c r="AO165" s="764">
        <v>2024</v>
      </c>
      <c r="AP165" s="764">
        <v>2025</v>
      </c>
      <c r="AQ165" s="764">
        <v>2026</v>
      </c>
      <c r="AR165" s="764">
        <v>2027</v>
      </c>
      <c r="AS165" s="764">
        <v>2028</v>
      </c>
      <c r="AT165" s="764">
        <v>2029</v>
      </c>
      <c r="AU165" s="764">
        <v>2030</v>
      </c>
      <c r="AV165" s="764">
        <v>2031</v>
      </c>
      <c r="AW165" s="764">
        <v>2032</v>
      </c>
      <c r="AX165" s="764">
        <v>2033</v>
      </c>
      <c r="AY165" s="764">
        <v>2034</v>
      </c>
      <c r="AZ165" s="764">
        <v>2035</v>
      </c>
    </row>
    <row r="166" spans="1:52">
      <c r="A166" s="781" t="s">
        <v>486</v>
      </c>
      <c r="B166" s="780" t="s">
        <v>63</v>
      </c>
      <c r="C166" s="764">
        <v>0</v>
      </c>
      <c r="D166" s="764">
        <v>0</v>
      </c>
      <c r="E166" s="764">
        <v>0</v>
      </c>
      <c r="F166" s="764">
        <v>0</v>
      </c>
      <c r="G166" s="764">
        <v>0</v>
      </c>
      <c r="H166" s="764">
        <v>0</v>
      </c>
      <c r="I166" s="764">
        <v>0</v>
      </c>
      <c r="J166" s="764">
        <v>0</v>
      </c>
      <c r="K166" s="764">
        <v>0</v>
      </c>
      <c r="L166" s="764">
        <v>0</v>
      </c>
      <c r="M166" s="764">
        <v>0</v>
      </c>
      <c r="N166" s="764">
        <v>0</v>
      </c>
      <c r="O166" s="764">
        <v>0</v>
      </c>
      <c r="P166" s="764">
        <v>0</v>
      </c>
      <c r="Q166" s="764">
        <v>0</v>
      </c>
      <c r="R166" s="764">
        <v>0</v>
      </c>
      <c r="S166" s="764">
        <v>0</v>
      </c>
      <c r="T166" s="764">
        <v>0</v>
      </c>
      <c r="U166" s="764">
        <v>0</v>
      </c>
      <c r="V166" s="764">
        <v>1E-4</v>
      </c>
      <c r="W166" s="764">
        <v>2.0000000000000001E-4</v>
      </c>
      <c r="X166" s="764">
        <v>4.0000000000000002E-4</v>
      </c>
      <c r="Y166" s="764">
        <v>8.0000000000000004E-4</v>
      </c>
      <c r="Z166" s="764">
        <v>1.1999999999999999E-3</v>
      </c>
      <c r="AA166" s="764">
        <v>1.8E-3</v>
      </c>
      <c r="AB166" s="764">
        <v>2.7000000000000001E-3</v>
      </c>
      <c r="AC166" s="764">
        <v>4.4000000000000003E-3</v>
      </c>
      <c r="AD166" s="764">
        <v>3.56E-2</v>
      </c>
      <c r="AE166" s="764">
        <v>4.3400000000000001E-2</v>
      </c>
      <c r="AF166" s="764">
        <v>4.3299999999999998E-2</v>
      </c>
      <c r="AG166" s="764">
        <v>5.2499999999999998E-2</v>
      </c>
      <c r="AH166" s="764">
        <v>6.08E-2</v>
      </c>
      <c r="AI166" s="764">
        <v>6.7400000000000002E-2</v>
      </c>
      <c r="AJ166" s="764">
        <v>7.2400000000000006E-2</v>
      </c>
      <c r="AK166" s="764">
        <v>8.1299999999999997E-2</v>
      </c>
      <c r="AL166" s="764">
        <v>9.06E-2</v>
      </c>
      <c r="AM166" s="764">
        <v>9.7299999999999998E-2</v>
      </c>
      <c r="AN166" s="764">
        <v>0.1061</v>
      </c>
      <c r="AO166" s="764">
        <v>0.1152</v>
      </c>
      <c r="AP166" s="764">
        <v>0.1249</v>
      </c>
      <c r="AQ166" s="764">
        <v>0.13700000000000001</v>
      </c>
      <c r="AR166" s="764">
        <v>0.15010000000000001</v>
      </c>
      <c r="AS166" s="764">
        <v>0.16400000000000001</v>
      </c>
      <c r="AT166" s="764">
        <v>0.17219999999999999</v>
      </c>
      <c r="AU166" s="764">
        <v>0.189</v>
      </c>
      <c r="AV166" s="764">
        <v>0.19989999999999999</v>
      </c>
      <c r="AW166" s="764">
        <v>0.21920000000000001</v>
      </c>
      <c r="AX166" s="764">
        <v>0.23419999999999999</v>
      </c>
      <c r="AY166" s="764">
        <v>0.24529999999999999</v>
      </c>
      <c r="AZ166" s="764">
        <v>0.2571</v>
      </c>
    </row>
    <row r="167" spans="1:52">
      <c r="A167" s="781" t="s">
        <v>486</v>
      </c>
      <c r="B167" s="780" t="s">
        <v>6</v>
      </c>
      <c r="C167" s="764">
        <v>0</v>
      </c>
      <c r="D167" s="764">
        <v>0</v>
      </c>
      <c r="E167" s="764">
        <v>0</v>
      </c>
      <c r="F167" s="764">
        <v>0</v>
      </c>
      <c r="G167" s="764">
        <v>0</v>
      </c>
      <c r="H167" s="764">
        <v>0</v>
      </c>
      <c r="I167" s="764">
        <v>0</v>
      </c>
      <c r="J167" s="764">
        <v>0</v>
      </c>
      <c r="K167" s="764">
        <v>0</v>
      </c>
      <c r="L167" s="764">
        <v>0</v>
      </c>
      <c r="M167" s="764">
        <v>0</v>
      </c>
      <c r="N167" s="764">
        <v>0</v>
      </c>
      <c r="O167" s="764">
        <v>0</v>
      </c>
      <c r="P167" s="764">
        <v>0</v>
      </c>
      <c r="Q167" s="764">
        <v>0</v>
      </c>
      <c r="R167" s="764">
        <v>0</v>
      </c>
      <c r="S167" s="764">
        <v>0</v>
      </c>
      <c r="T167" s="764">
        <v>0</v>
      </c>
      <c r="U167" s="764">
        <v>0</v>
      </c>
      <c r="V167" s="764">
        <v>0</v>
      </c>
      <c r="W167" s="764">
        <v>1E-4</v>
      </c>
      <c r="X167" s="764">
        <v>2.9999999999999997E-4</v>
      </c>
      <c r="Y167" s="764">
        <v>5.0000000000000001E-4</v>
      </c>
      <c r="Z167" s="764">
        <v>8.0000000000000004E-4</v>
      </c>
      <c r="AA167" s="764">
        <v>1.1999999999999999E-3</v>
      </c>
      <c r="AB167" s="764">
        <v>1.8E-3</v>
      </c>
      <c r="AC167" s="764">
        <v>2.8E-3</v>
      </c>
      <c r="AD167" s="764">
        <v>2.3300000000000001E-2</v>
      </c>
      <c r="AE167" s="764">
        <v>2.8400000000000002E-2</v>
      </c>
      <c r="AF167" s="764">
        <v>2.8299999999999999E-2</v>
      </c>
      <c r="AG167" s="764">
        <v>3.4299999999999997E-2</v>
      </c>
      <c r="AH167" s="764">
        <v>3.9800000000000002E-2</v>
      </c>
      <c r="AI167" s="764">
        <v>4.41E-2</v>
      </c>
      <c r="AJ167" s="764">
        <v>4.7300000000000002E-2</v>
      </c>
      <c r="AK167" s="764">
        <v>5.3199999999999997E-2</v>
      </c>
      <c r="AL167" s="764">
        <v>5.9200000000000003E-2</v>
      </c>
      <c r="AM167" s="764">
        <v>6.3600000000000004E-2</v>
      </c>
      <c r="AN167" s="764">
        <v>6.9400000000000003E-2</v>
      </c>
      <c r="AO167" s="764">
        <v>7.5300000000000006E-2</v>
      </c>
      <c r="AP167" s="764">
        <v>8.1699999999999995E-2</v>
      </c>
      <c r="AQ167" s="764">
        <v>8.9599999999999999E-2</v>
      </c>
      <c r="AR167" s="764">
        <v>9.8199999999999996E-2</v>
      </c>
      <c r="AS167" s="764">
        <v>0.10730000000000001</v>
      </c>
      <c r="AT167" s="764">
        <v>0.11260000000000001</v>
      </c>
      <c r="AU167" s="764">
        <v>0.1236</v>
      </c>
      <c r="AV167" s="764">
        <v>0.13070000000000001</v>
      </c>
      <c r="AW167" s="764">
        <v>0.14330000000000001</v>
      </c>
      <c r="AX167" s="764">
        <v>0.1532</v>
      </c>
      <c r="AY167" s="764">
        <v>0.16039999999999999</v>
      </c>
      <c r="AZ167" s="764">
        <v>0.1681</v>
      </c>
    </row>
    <row r="168" spans="1:52">
      <c r="A168" s="781" t="s">
        <v>486</v>
      </c>
      <c r="B168" s="780" t="s">
        <v>7</v>
      </c>
      <c r="C168" s="764">
        <v>0</v>
      </c>
      <c r="D168" s="764">
        <v>0</v>
      </c>
      <c r="E168" s="764">
        <v>0</v>
      </c>
      <c r="F168" s="764">
        <v>0</v>
      </c>
      <c r="G168" s="764">
        <v>0</v>
      </c>
      <c r="H168" s="764">
        <v>0</v>
      </c>
      <c r="I168" s="764">
        <v>0</v>
      </c>
      <c r="J168" s="764">
        <v>0</v>
      </c>
      <c r="K168" s="764">
        <v>0</v>
      </c>
      <c r="L168" s="764">
        <v>0</v>
      </c>
      <c r="M168" s="764">
        <v>0</v>
      </c>
      <c r="N168" s="764">
        <v>0</v>
      </c>
      <c r="O168" s="764">
        <v>0</v>
      </c>
      <c r="P168" s="764">
        <v>0</v>
      </c>
      <c r="Q168" s="764">
        <v>0</v>
      </c>
      <c r="R168" s="764">
        <v>0</v>
      </c>
      <c r="S168" s="764">
        <v>0</v>
      </c>
      <c r="T168" s="764">
        <v>0</v>
      </c>
      <c r="U168" s="764">
        <v>0</v>
      </c>
      <c r="V168" s="764">
        <v>1E-4</v>
      </c>
      <c r="W168" s="764">
        <v>2.0000000000000001E-4</v>
      </c>
      <c r="X168" s="764">
        <v>2.9999999999999997E-4</v>
      </c>
      <c r="Y168" s="764">
        <v>6.9999999999999999E-4</v>
      </c>
      <c r="Z168" s="764">
        <v>1E-3</v>
      </c>
      <c r="AA168" s="764">
        <v>1.6000000000000001E-3</v>
      </c>
      <c r="AB168" s="764">
        <v>2.3999999999999998E-3</v>
      </c>
      <c r="AC168" s="764">
        <v>3.8E-3</v>
      </c>
      <c r="AD168" s="764">
        <v>3.1300000000000001E-2</v>
      </c>
      <c r="AE168" s="764">
        <v>3.8199999999999998E-2</v>
      </c>
      <c r="AF168" s="764">
        <v>3.8199999999999998E-2</v>
      </c>
      <c r="AG168" s="764">
        <v>4.6199999999999998E-2</v>
      </c>
      <c r="AH168" s="764">
        <v>5.3600000000000002E-2</v>
      </c>
      <c r="AI168" s="764">
        <v>5.9299999999999999E-2</v>
      </c>
      <c r="AJ168" s="764">
        <v>6.3700000000000007E-2</v>
      </c>
      <c r="AK168" s="764">
        <v>7.1599999999999997E-2</v>
      </c>
      <c r="AL168" s="764">
        <v>7.9799999999999996E-2</v>
      </c>
      <c r="AM168" s="764">
        <v>8.5699999999999998E-2</v>
      </c>
      <c r="AN168" s="764">
        <v>9.35E-2</v>
      </c>
      <c r="AO168" s="764">
        <v>0.10150000000000001</v>
      </c>
      <c r="AP168" s="764">
        <v>0.1101</v>
      </c>
      <c r="AQ168" s="764">
        <v>0.1207</v>
      </c>
      <c r="AR168" s="764">
        <v>0.13220000000000001</v>
      </c>
      <c r="AS168" s="764">
        <v>0.14449999999999999</v>
      </c>
      <c r="AT168" s="764">
        <v>0.1517</v>
      </c>
      <c r="AU168" s="764">
        <v>0.16650000000000001</v>
      </c>
      <c r="AV168" s="764">
        <v>0.17610000000000001</v>
      </c>
      <c r="AW168" s="764">
        <v>0.19309999999999999</v>
      </c>
      <c r="AX168" s="764">
        <v>0.20630000000000001</v>
      </c>
      <c r="AY168" s="764">
        <v>0.21609999999999999</v>
      </c>
      <c r="AZ168" s="764">
        <v>0.22650000000000001</v>
      </c>
    </row>
    <row r="169" spans="1:52">
      <c r="A169" s="781" t="s">
        <v>486</v>
      </c>
      <c r="B169" s="780" t="s">
        <v>8</v>
      </c>
      <c r="C169" s="764">
        <v>0</v>
      </c>
      <c r="D169" s="764">
        <v>0</v>
      </c>
      <c r="E169" s="764">
        <v>0</v>
      </c>
      <c r="F169" s="764">
        <v>0</v>
      </c>
      <c r="G169" s="764">
        <v>0</v>
      </c>
      <c r="H169" s="764">
        <v>0</v>
      </c>
      <c r="I169" s="764">
        <v>0</v>
      </c>
      <c r="J169" s="764">
        <v>0</v>
      </c>
      <c r="K169" s="764">
        <v>0</v>
      </c>
      <c r="L169" s="764">
        <v>0</v>
      </c>
      <c r="M169" s="764">
        <v>0</v>
      </c>
      <c r="N169" s="764">
        <v>0</v>
      </c>
      <c r="O169" s="764">
        <v>0</v>
      </c>
      <c r="P169" s="764">
        <v>0</v>
      </c>
      <c r="Q169" s="764">
        <v>0</v>
      </c>
      <c r="R169" s="764">
        <v>0</v>
      </c>
      <c r="S169" s="764">
        <v>0</v>
      </c>
      <c r="T169" s="764">
        <v>0</v>
      </c>
      <c r="U169" s="764">
        <v>0</v>
      </c>
      <c r="V169" s="764">
        <v>1E-4</v>
      </c>
      <c r="W169" s="764">
        <v>2.9999999999999997E-4</v>
      </c>
      <c r="X169" s="764">
        <v>5.0000000000000001E-4</v>
      </c>
      <c r="Y169" s="764">
        <v>1E-3</v>
      </c>
      <c r="Z169" s="764">
        <v>1.4E-3</v>
      </c>
      <c r="AA169" s="764">
        <v>2.0999999999999999E-3</v>
      </c>
      <c r="AB169" s="764">
        <v>3.2000000000000002E-3</v>
      </c>
      <c r="AC169" s="764">
        <v>5.1000000000000004E-3</v>
      </c>
      <c r="AD169" s="764">
        <v>4.19E-2</v>
      </c>
      <c r="AE169" s="764">
        <v>5.11E-2</v>
      </c>
      <c r="AF169" s="764">
        <v>5.0999999999999997E-2</v>
      </c>
      <c r="AG169" s="764">
        <v>6.1800000000000001E-2</v>
      </c>
      <c r="AH169" s="764">
        <v>7.1599999999999997E-2</v>
      </c>
      <c r="AI169" s="764">
        <v>7.9299999999999995E-2</v>
      </c>
      <c r="AJ169" s="764">
        <v>8.5199999999999998E-2</v>
      </c>
      <c r="AK169" s="764">
        <v>9.5699999999999993E-2</v>
      </c>
      <c r="AL169" s="764">
        <v>0.1066</v>
      </c>
      <c r="AM169" s="764">
        <v>0.11459999999999999</v>
      </c>
      <c r="AN169" s="764">
        <v>0.125</v>
      </c>
      <c r="AO169" s="764">
        <v>0.1356</v>
      </c>
      <c r="AP169" s="764">
        <v>0.14710000000000001</v>
      </c>
      <c r="AQ169" s="764">
        <v>0.1613</v>
      </c>
      <c r="AR169" s="764">
        <v>0.1767</v>
      </c>
      <c r="AS169" s="764">
        <v>0.19309999999999999</v>
      </c>
      <c r="AT169" s="764">
        <v>0.20280000000000001</v>
      </c>
      <c r="AU169" s="764">
        <v>0.2225</v>
      </c>
      <c r="AV169" s="764">
        <v>0.23530000000000001</v>
      </c>
      <c r="AW169" s="764">
        <v>0.25800000000000001</v>
      </c>
      <c r="AX169" s="764">
        <v>0.27579999999999999</v>
      </c>
      <c r="AY169" s="764">
        <v>0.2888</v>
      </c>
      <c r="AZ169" s="764">
        <v>0.30270000000000002</v>
      </c>
    </row>
    <row r="170" spans="1:52">
      <c r="A170" s="781" t="s">
        <v>486</v>
      </c>
      <c r="B170" s="780" t="s">
        <v>9</v>
      </c>
      <c r="C170" s="764">
        <v>0</v>
      </c>
      <c r="D170" s="764">
        <v>0</v>
      </c>
      <c r="E170" s="764">
        <v>0</v>
      </c>
      <c r="F170" s="764">
        <v>0</v>
      </c>
      <c r="G170" s="764">
        <v>0</v>
      </c>
      <c r="H170" s="764">
        <v>0</v>
      </c>
      <c r="I170" s="764">
        <v>0</v>
      </c>
      <c r="J170" s="764">
        <v>0</v>
      </c>
      <c r="K170" s="764">
        <v>0</v>
      </c>
      <c r="L170" s="764">
        <v>0</v>
      </c>
      <c r="M170" s="764">
        <v>0</v>
      </c>
      <c r="N170" s="764">
        <v>0</v>
      </c>
      <c r="O170" s="764">
        <v>0</v>
      </c>
      <c r="P170" s="764">
        <v>0</v>
      </c>
      <c r="Q170" s="764">
        <v>0</v>
      </c>
      <c r="R170" s="764">
        <v>0</v>
      </c>
      <c r="S170" s="764">
        <v>0</v>
      </c>
      <c r="T170" s="764">
        <v>0</v>
      </c>
      <c r="U170" s="764">
        <v>0</v>
      </c>
      <c r="V170" s="764">
        <v>1E-4</v>
      </c>
      <c r="W170" s="764">
        <v>2.9999999999999997E-4</v>
      </c>
      <c r="X170" s="764">
        <v>5.0000000000000001E-4</v>
      </c>
      <c r="Y170" s="764">
        <v>1E-3</v>
      </c>
      <c r="Z170" s="764">
        <v>1.5E-3</v>
      </c>
      <c r="AA170" s="764">
        <v>2.3E-3</v>
      </c>
      <c r="AB170" s="764">
        <v>3.5000000000000001E-3</v>
      </c>
      <c r="AC170" s="764">
        <v>5.4999999999999997E-3</v>
      </c>
      <c r="AD170" s="764">
        <v>4.53E-2</v>
      </c>
      <c r="AE170" s="764">
        <v>5.5300000000000002E-2</v>
      </c>
      <c r="AF170" s="764">
        <v>5.5199999999999999E-2</v>
      </c>
      <c r="AG170" s="764">
        <v>6.6900000000000001E-2</v>
      </c>
      <c r="AH170" s="764">
        <v>7.7499999999999999E-2</v>
      </c>
      <c r="AI170" s="764">
        <v>8.5800000000000001E-2</v>
      </c>
      <c r="AJ170" s="764">
        <v>9.2200000000000004E-2</v>
      </c>
      <c r="AK170" s="764">
        <v>0.1036</v>
      </c>
      <c r="AL170" s="764">
        <v>0.1154</v>
      </c>
      <c r="AM170" s="764">
        <v>0.124</v>
      </c>
      <c r="AN170" s="764">
        <v>0.13519999999999999</v>
      </c>
      <c r="AO170" s="764">
        <v>0.14680000000000001</v>
      </c>
      <c r="AP170" s="764">
        <v>0.15920000000000001</v>
      </c>
      <c r="AQ170" s="764">
        <v>0.17460000000000001</v>
      </c>
      <c r="AR170" s="764">
        <v>0.1913</v>
      </c>
      <c r="AS170" s="764">
        <v>0.2089</v>
      </c>
      <c r="AT170" s="764">
        <v>0.21940000000000001</v>
      </c>
      <c r="AU170" s="764">
        <v>0.24079999999999999</v>
      </c>
      <c r="AV170" s="764">
        <v>0.25469999999999998</v>
      </c>
      <c r="AW170" s="764">
        <v>0.27929999999999999</v>
      </c>
      <c r="AX170" s="764">
        <v>0.2984</v>
      </c>
      <c r="AY170" s="764">
        <v>0.3125</v>
      </c>
      <c r="AZ170" s="764">
        <v>0.32750000000000001</v>
      </c>
    </row>
    <row r="171" spans="1:52">
      <c r="A171" s="781" t="s">
        <v>486</v>
      </c>
      <c r="B171" s="780" t="s">
        <v>10</v>
      </c>
      <c r="C171" s="764">
        <v>0</v>
      </c>
      <c r="D171" s="764">
        <v>0</v>
      </c>
      <c r="E171" s="764">
        <v>0</v>
      </c>
      <c r="F171" s="764">
        <v>0</v>
      </c>
      <c r="G171" s="764">
        <v>0</v>
      </c>
      <c r="H171" s="764">
        <v>0</v>
      </c>
      <c r="I171" s="764">
        <v>0</v>
      </c>
      <c r="J171" s="764">
        <v>0</v>
      </c>
      <c r="K171" s="764">
        <v>0</v>
      </c>
      <c r="L171" s="764">
        <v>0</v>
      </c>
      <c r="M171" s="764">
        <v>0</v>
      </c>
      <c r="N171" s="764">
        <v>0</v>
      </c>
      <c r="O171" s="764">
        <v>0</v>
      </c>
      <c r="P171" s="764">
        <v>0</v>
      </c>
      <c r="Q171" s="764">
        <v>0</v>
      </c>
      <c r="R171" s="764">
        <v>0</v>
      </c>
      <c r="S171" s="764">
        <v>0</v>
      </c>
      <c r="T171" s="764">
        <v>0</v>
      </c>
      <c r="U171" s="764">
        <v>0</v>
      </c>
      <c r="V171" s="764">
        <v>1E-4</v>
      </c>
      <c r="W171" s="764">
        <v>2.9999999999999997E-4</v>
      </c>
      <c r="X171" s="764">
        <v>5.0000000000000001E-4</v>
      </c>
      <c r="Y171" s="764">
        <v>1E-3</v>
      </c>
      <c r="Z171" s="764">
        <v>1.2999999999999999E-3</v>
      </c>
      <c r="AA171" s="764">
        <v>2.0999999999999999E-3</v>
      </c>
      <c r="AB171" s="764">
        <v>3.2000000000000002E-3</v>
      </c>
      <c r="AC171" s="764">
        <v>5.1000000000000004E-3</v>
      </c>
      <c r="AD171" s="764">
        <v>4.1700000000000001E-2</v>
      </c>
      <c r="AE171" s="764">
        <v>5.0799999999999998E-2</v>
      </c>
      <c r="AF171" s="764">
        <v>5.0799999999999998E-2</v>
      </c>
      <c r="AG171" s="764">
        <v>6.1499999999999999E-2</v>
      </c>
      <c r="AH171" s="764">
        <v>7.1199999999999999E-2</v>
      </c>
      <c r="AI171" s="764">
        <v>7.8899999999999998E-2</v>
      </c>
      <c r="AJ171" s="764">
        <v>8.4699999999999998E-2</v>
      </c>
      <c r="AK171" s="764">
        <v>9.5200000000000007E-2</v>
      </c>
      <c r="AL171" s="764">
        <v>0.1061</v>
      </c>
      <c r="AM171" s="764">
        <v>0.114</v>
      </c>
      <c r="AN171" s="764">
        <v>0.12429999999999999</v>
      </c>
      <c r="AO171" s="764">
        <v>0.13489999999999999</v>
      </c>
      <c r="AP171" s="764">
        <v>0.14630000000000001</v>
      </c>
      <c r="AQ171" s="764">
        <v>0.1605</v>
      </c>
      <c r="AR171" s="764">
        <v>0.17580000000000001</v>
      </c>
      <c r="AS171" s="764">
        <v>0.19209999999999999</v>
      </c>
      <c r="AT171" s="764">
        <v>0.20169999999999999</v>
      </c>
      <c r="AU171" s="764">
        <v>0.2213</v>
      </c>
      <c r="AV171" s="764">
        <v>0.2341</v>
      </c>
      <c r="AW171" s="764">
        <v>0.25669999999999998</v>
      </c>
      <c r="AX171" s="764">
        <v>0.27429999999999999</v>
      </c>
      <c r="AY171" s="764">
        <v>0.2873</v>
      </c>
      <c r="AZ171" s="764">
        <v>0.30109999999999998</v>
      </c>
    </row>
    <row r="172" spans="1:52">
      <c r="A172" s="781" t="s">
        <v>486</v>
      </c>
      <c r="B172" s="780" t="s">
        <v>11</v>
      </c>
      <c r="C172" s="764">
        <v>0</v>
      </c>
      <c r="D172" s="764">
        <v>0</v>
      </c>
      <c r="E172" s="764">
        <v>0</v>
      </c>
      <c r="F172" s="764">
        <v>0</v>
      </c>
      <c r="G172" s="764">
        <v>0</v>
      </c>
      <c r="H172" s="764">
        <v>0</v>
      </c>
      <c r="I172" s="764">
        <v>0</v>
      </c>
      <c r="J172" s="764">
        <v>0</v>
      </c>
      <c r="K172" s="764">
        <v>0</v>
      </c>
      <c r="L172" s="764">
        <v>0</v>
      </c>
      <c r="M172" s="764">
        <v>0</v>
      </c>
      <c r="N172" s="764">
        <v>0</v>
      </c>
      <c r="O172" s="764">
        <v>0</v>
      </c>
      <c r="P172" s="764">
        <v>0</v>
      </c>
      <c r="Q172" s="764">
        <v>0</v>
      </c>
      <c r="R172" s="764">
        <v>0</v>
      </c>
      <c r="S172" s="764">
        <v>0</v>
      </c>
      <c r="T172" s="764">
        <v>0</v>
      </c>
      <c r="U172" s="764">
        <v>0</v>
      </c>
      <c r="V172" s="764">
        <v>1E-4</v>
      </c>
      <c r="W172" s="764">
        <v>2.9999999999999997E-4</v>
      </c>
      <c r="X172" s="764">
        <v>5.0000000000000001E-4</v>
      </c>
      <c r="Y172" s="764">
        <v>8.9999999999999998E-4</v>
      </c>
      <c r="Z172" s="764">
        <v>1.2999999999999999E-3</v>
      </c>
      <c r="AA172" s="764">
        <v>2E-3</v>
      </c>
      <c r="AB172" s="764">
        <v>3.2000000000000002E-3</v>
      </c>
      <c r="AC172" s="764">
        <v>5.0000000000000001E-3</v>
      </c>
      <c r="AD172" s="764">
        <v>4.0800000000000003E-2</v>
      </c>
      <c r="AE172" s="764">
        <v>4.9799999999999997E-2</v>
      </c>
      <c r="AF172" s="764">
        <v>4.9700000000000001E-2</v>
      </c>
      <c r="AG172" s="764">
        <v>6.0199999999999997E-2</v>
      </c>
      <c r="AH172" s="764">
        <v>6.9800000000000001E-2</v>
      </c>
      <c r="AI172" s="764">
        <v>7.7299999999999994E-2</v>
      </c>
      <c r="AJ172" s="764">
        <v>8.3000000000000004E-2</v>
      </c>
      <c r="AK172" s="764">
        <v>9.3299999999999994E-2</v>
      </c>
      <c r="AL172" s="764">
        <v>0.10390000000000001</v>
      </c>
      <c r="AM172" s="764">
        <v>0.1116</v>
      </c>
      <c r="AN172" s="764">
        <v>0.12180000000000001</v>
      </c>
      <c r="AO172" s="764">
        <v>0.13220000000000001</v>
      </c>
      <c r="AP172" s="764">
        <v>0.14330000000000001</v>
      </c>
      <c r="AQ172" s="764">
        <v>0.15720000000000001</v>
      </c>
      <c r="AR172" s="764">
        <v>0.17219999999999999</v>
      </c>
      <c r="AS172" s="764">
        <v>0.18809999999999999</v>
      </c>
      <c r="AT172" s="764">
        <v>0.1976</v>
      </c>
      <c r="AU172" s="764">
        <v>0.21679999999999999</v>
      </c>
      <c r="AV172" s="764">
        <v>0.2293</v>
      </c>
      <c r="AW172" s="764">
        <v>0.25140000000000001</v>
      </c>
      <c r="AX172" s="764">
        <v>0.26869999999999999</v>
      </c>
      <c r="AY172" s="764">
        <v>0.28139999999999998</v>
      </c>
      <c r="AZ172" s="764">
        <v>0.2949</v>
      </c>
    </row>
    <row r="173" spans="1:52">
      <c r="A173" s="781" t="s">
        <v>486</v>
      </c>
      <c r="B173" s="780" t="s">
        <v>12</v>
      </c>
      <c r="C173" s="764">
        <v>0</v>
      </c>
      <c r="D173" s="764">
        <v>0</v>
      </c>
      <c r="E173" s="764">
        <v>0</v>
      </c>
      <c r="F173" s="764">
        <v>0</v>
      </c>
      <c r="G173" s="764">
        <v>0</v>
      </c>
      <c r="H173" s="764">
        <v>0</v>
      </c>
      <c r="I173" s="764">
        <v>0</v>
      </c>
      <c r="J173" s="764">
        <v>0</v>
      </c>
      <c r="K173" s="764">
        <v>0</v>
      </c>
      <c r="L173" s="764">
        <v>0</v>
      </c>
      <c r="M173" s="764">
        <v>0</v>
      </c>
      <c r="N173" s="764">
        <v>0</v>
      </c>
      <c r="O173" s="764">
        <v>0</v>
      </c>
      <c r="P173" s="764">
        <v>0</v>
      </c>
      <c r="Q173" s="764">
        <v>0</v>
      </c>
      <c r="R173" s="764">
        <v>0</v>
      </c>
      <c r="S173" s="764">
        <v>0</v>
      </c>
      <c r="T173" s="764">
        <v>0</v>
      </c>
      <c r="U173" s="764">
        <v>0</v>
      </c>
      <c r="V173" s="764">
        <v>1E-4</v>
      </c>
      <c r="W173" s="764">
        <v>2.9999999999999997E-4</v>
      </c>
      <c r="X173" s="764">
        <v>5.0000000000000001E-4</v>
      </c>
      <c r="Y173" s="764">
        <v>1E-3</v>
      </c>
      <c r="Z173" s="764">
        <v>1.4E-3</v>
      </c>
      <c r="AA173" s="764">
        <v>2.2000000000000001E-3</v>
      </c>
      <c r="AB173" s="764">
        <v>3.3E-3</v>
      </c>
      <c r="AC173" s="764">
        <v>5.3E-3</v>
      </c>
      <c r="AD173" s="764">
        <v>4.3200000000000002E-2</v>
      </c>
      <c r="AE173" s="764">
        <v>5.2699999999999997E-2</v>
      </c>
      <c r="AF173" s="764">
        <v>5.2600000000000001E-2</v>
      </c>
      <c r="AG173" s="764">
        <v>6.3700000000000007E-2</v>
      </c>
      <c r="AH173" s="764">
        <v>7.3800000000000004E-2</v>
      </c>
      <c r="AI173" s="764">
        <v>8.1799999999999998E-2</v>
      </c>
      <c r="AJ173" s="764">
        <v>8.7800000000000003E-2</v>
      </c>
      <c r="AK173" s="764">
        <v>9.8699999999999996E-2</v>
      </c>
      <c r="AL173" s="764">
        <v>0.1099</v>
      </c>
      <c r="AM173" s="764">
        <v>0.1181</v>
      </c>
      <c r="AN173" s="764">
        <v>0.1288</v>
      </c>
      <c r="AO173" s="764">
        <v>0.13980000000000001</v>
      </c>
      <c r="AP173" s="764">
        <v>0.15160000000000001</v>
      </c>
      <c r="AQ173" s="764">
        <v>0.1663</v>
      </c>
      <c r="AR173" s="764">
        <v>0.1822</v>
      </c>
      <c r="AS173" s="764">
        <v>0.19900000000000001</v>
      </c>
      <c r="AT173" s="764">
        <v>0.20910000000000001</v>
      </c>
      <c r="AU173" s="764">
        <v>0.22939999999999999</v>
      </c>
      <c r="AV173" s="764">
        <v>0.24260000000000001</v>
      </c>
      <c r="AW173" s="764">
        <v>0.26600000000000001</v>
      </c>
      <c r="AX173" s="764">
        <v>0.2843</v>
      </c>
      <c r="AY173" s="764">
        <v>0.29770000000000002</v>
      </c>
      <c r="AZ173" s="764">
        <v>0.312</v>
      </c>
    </row>
    <row r="174" spans="1:52">
      <c r="A174" s="781" t="s">
        <v>486</v>
      </c>
      <c r="B174" s="780" t="s">
        <v>13</v>
      </c>
      <c r="C174" s="764">
        <v>0</v>
      </c>
      <c r="D174" s="764">
        <v>0</v>
      </c>
      <c r="E174" s="764">
        <v>0</v>
      </c>
      <c r="F174" s="764">
        <v>0</v>
      </c>
      <c r="G174" s="764">
        <v>0</v>
      </c>
      <c r="H174" s="764">
        <v>0</v>
      </c>
      <c r="I174" s="764">
        <v>0</v>
      </c>
      <c r="J174" s="764">
        <v>0</v>
      </c>
      <c r="K174" s="764">
        <v>0</v>
      </c>
      <c r="L174" s="764">
        <v>0</v>
      </c>
      <c r="M174" s="764">
        <v>0</v>
      </c>
      <c r="N174" s="764">
        <v>0</v>
      </c>
      <c r="O174" s="764">
        <v>0</v>
      </c>
      <c r="P174" s="764">
        <v>0</v>
      </c>
      <c r="Q174" s="764">
        <v>0</v>
      </c>
      <c r="R174" s="764">
        <v>0</v>
      </c>
      <c r="S174" s="764">
        <v>0</v>
      </c>
      <c r="T174" s="764">
        <v>0</v>
      </c>
      <c r="U174" s="764">
        <v>0</v>
      </c>
      <c r="V174" s="764">
        <v>1E-4</v>
      </c>
      <c r="W174" s="764">
        <v>2.0000000000000001E-4</v>
      </c>
      <c r="X174" s="764">
        <v>4.0000000000000002E-4</v>
      </c>
      <c r="Y174" s="764">
        <v>8.9999999999999998E-4</v>
      </c>
      <c r="Z174" s="764">
        <v>1.2999999999999999E-3</v>
      </c>
      <c r="AA174" s="764">
        <v>2E-3</v>
      </c>
      <c r="AB174" s="764">
        <v>3.0999999999999999E-3</v>
      </c>
      <c r="AC174" s="764">
        <v>4.8999999999999998E-3</v>
      </c>
      <c r="AD174" s="764">
        <v>3.9800000000000002E-2</v>
      </c>
      <c r="AE174" s="764">
        <v>4.8599999999999997E-2</v>
      </c>
      <c r="AF174" s="764">
        <v>4.8500000000000001E-2</v>
      </c>
      <c r="AG174" s="764">
        <v>5.8799999999999998E-2</v>
      </c>
      <c r="AH174" s="764">
        <v>6.8099999999999994E-2</v>
      </c>
      <c r="AI174" s="764">
        <v>7.5399999999999995E-2</v>
      </c>
      <c r="AJ174" s="764">
        <v>8.1000000000000003E-2</v>
      </c>
      <c r="AK174" s="764">
        <v>9.11E-2</v>
      </c>
      <c r="AL174" s="764">
        <v>0.1014</v>
      </c>
      <c r="AM174" s="764">
        <v>0.109</v>
      </c>
      <c r="AN174" s="764">
        <v>0.1188</v>
      </c>
      <c r="AO174" s="764">
        <v>0.129</v>
      </c>
      <c r="AP174" s="764">
        <v>0.1399</v>
      </c>
      <c r="AQ174" s="764">
        <v>0.15340000000000001</v>
      </c>
      <c r="AR174" s="764">
        <v>0.1681</v>
      </c>
      <c r="AS174" s="764">
        <v>0.18360000000000001</v>
      </c>
      <c r="AT174" s="764">
        <v>0.19289999999999999</v>
      </c>
      <c r="AU174" s="764">
        <v>0.21160000000000001</v>
      </c>
      <c r="AV174" s="764">
        <v>0.2238</v>
      </c>
      <c r="AW174" s="764">
        <v>0.24540000000000001</v>
      </c>
      <c r="AX174" s="764">
        <v>0.26229999999999998</v>
      </c>
      <c r="AY174" s="764">
        <v>0.2747</v>
      </c>
      <c r="AZ174" s="764">
        <v>0.28789999999999999</v>
      </c>
    </row>
    <row r="175" spans="1:52">
      <c r="A175" s="781" t="s">
        <v>486</v>
      </c>
      <c r="B175" s="780" t="s">
        <v>14</v>
      </c>
      <c r="C175" s="764">
        <v>0</v>
      </c>
      <c r="D175" s="764">
        <v>0</v>
      </c>
      <c r="E175" s="764">
        <v>0</v>
      </c>
      <c r="F175" s="764">
        <v>0</v>
      </c>
      <c r="G175" s="764">
        <v>0</v>
      </c>
      <c r="H175" s="764">
        <v>0</v>
      </c>
      <c r="I175" s="764">
        <v>0</v>
      </c>
      <c r="J175" s="764">
        <v>0</v>
      </c>
      <c r="K175" s="764">
        <v>0</v>
      </c>
      <c r="L175" s="764">
        <v>0</v>
      </c>
      <c r="M175" s="764">
        <v>0</v>
      </c>
      <c r="N175" s="764">
        <v>0</v>
      </c>
      <c r="O175" s="764">
        <v>0</v>
      </c>
      <c r="P175" s="764">
        <v>0</v>
      </c>
      <c r="Q175" s="764">
        <v>0</v>
      </c>
      <c r="R175" s="764">
        <v>0</v>
      </c>
      <c r="S175" s="764">
        <v>0</v>
      </c>
      <c r="T175" s="764">
        <v>0</v>
      </c>
      <c r="U175" s="764">
        <v>0</v>
      </c>
      <c r="V175" s="764">
        <v>1E-4</v>
      </c>
      <c r="W175" s="764">
        <v>2.0000000000000001E-4</v>
      </c>
      <c r="X175" s="764">
        <v>4.0000000000000002E-4</v>
      </c>
      <c r="Y175" s="764">
        <v>8.9999999999999998E-4</v>
      </c>
      <c r="Z175" s="764">
        <v>1.2999999999999999E-3</v>
      </c>
      <c r="AA175" s="764">
        <v>2E-3</v>
      </c>
      <c r="AB175" s="764">
        <v>3.0000000000000001E-3</v>
      </c>
      <c r="AC175" s="764">
        <v>4.7999999999999996E-3</v>
      </c>
      <c r="AD175" s="764">
        <v>3.9100000000000003E-2</v>
      </c>
      <c r="AE175" s="764">
        <v>4.7699999999999999E-2</v>
      </c>
      <c r="AF175" s="764">
        <v>4.7600000000000003E-2</v>
      </c>
      <c r="AG175" s="764">
        <v>5.7599999999999998E-2</v>
      </c>
      <c r="AH175" s="764">
        <v>6.6799999999999998E-2</v>
      </c>
      <c r="AI175" s="764">
        <v>7.3999999999999996E-2</v>
      </c>
      <c r="AJ175" s="764">
        <v>7.9500000000000001E-2</v>
      </c>
      <c r="AK175" s="764">
        <v>8.9300000000000004E-2</v>
      </c>
      <c r="AL175" s="764">
        <v>9.9400000000000002E-2</v>
      </c>
      <c r="AM175" s="764">
        <v>0.1069</v>
      </c>
      <c r="AN175" s="764">
        <v>0.11650000000000001</v>
      </c>
      <c r="AO175" s="764">
        <v>0.1265</v>
      </c>
      <c r="AP175" s="764">
        <v>0.13719999999999999</v>
      </c>
      <c r="AQ175" s="764">
        <v>0.15040000000000001</v>
      </c>
      <c r="AR175" s="764">
        <v>0.1648</v>
      </c>
      <c r="AS175" s="764">
        <v>0.18010000000000001</v>
      </c>
      <c r="AT175" s="764">
        <v>0.18909999999999999</v>
      </c>
      <c r="AU175" s="764">
        <v>0.20749999999999999</v>
      </c>
      <c r="AV175" s="764">
        <v>0.2195</v>
      </c>
      <c r="AW175" s="764">
        <v>0.2407</v>
      </c>
      <c r="AX175" s="764">
        <v>0.25719999999999998</v>
      </c>
      <c r="AY175" s="764">
        <v>0.26939999999999997</v>
      </c>
      <c r="AZ175" s="764">
        <v>0.2823</v>
      </c>
    </row>
    <row r="176" spans="1:52">
      <c r="A176" s="781" t="s">
        <v>486</v>
      </c>
      <c r="B176" s="780" t="s">
        <v>15</v>
      </c>
      <c r="C176" s="764">
        <v>0</v>
      </c>
      <c r="D176" s="764">
        <v>0</v>
      </c>
      <c r="E176" s="764">
        <v>0</v>
      </c>
      <c r="F176" s="764">
        <v>0</v>
      </c>
      <c r="G176" s="764">
        <v>0</v>
      </c>
      <c r="H176" s="764">
        <v>0</v>
      </c>
      <c r="I176" s="764">
        <v>0</v>
      </c>
      <c r="J176" s="764">
        <v>0</v>
      </c>
      <c r="K176" s="764">
        <v>0</v>
      </c>
      <c r="L176" s="764">
        <v>0</v>
      </c>
      <c r="M176" s="764">
        <v>0</v>
      </c>
      <c r="N176" s="764">
        <v>0</v>
      </c>
      <c r="O176" s="764">
        <v>0</v>
      </c>
      <c r="P176" s="764">
        <v>0</v>
      </c>
      <c r="Q176" s="764">
        <v>0</v>
      </c>
      <c r="R176" s="764">
        <v>0</v>
      </c>
      <c r="S176" s="764">
        <v>0</v>
      </c>
      <c r="T176" s="764">
        <v>0</v>
      </c>
      <c r="U176" s="764">
        <v>0</v>
      </c>
      <c r="V176" s="764">
        <v>1E-4</v>
      </c>
      <c r="W176" s="764">
        <v>2.0000000000000001E-4</v>
      </c>
      <c r="X176" s="764">
        <v>4.0000000000000002E-4</v>
      </c>
      <c r="Y176" s="764">
        <v>8.0000000000000004E-4</v>
      </c>
      <c r="Z176" s="764">
        <v>1.1999999999999999E-3</v>
      </c>
      <c r="AA176" s="764">
        <v>1.8E-3</v>
      </c>
      <c r="AB176" s="764">
        <v>2.8E-3</v>
      </c>
      <c r="AC176" s="764">
        <v>4.4000000000000003E-3</v>
      </c>
      <c r="AD176" s="764">
        <v>3.56E-2</v>
      </c>
      <c r="AE176" s="764">
        <v>4.3400000000000001E-2</v>
      </c>
      <c r="AF176" s="764">
        <v>4.3400000000000001E-2</v>
      </c>
      <c r="AG176" s="764">
        <v>5.2499999999999998E-2</v>
      </c>
      <c r="AH176" s="764">
        <v>6.08E-2</v>
      </c>
      <c r="AI176" s="764">
        <v>6.7400000000000002E-2</v>
      </c>
      <c r="AJ176" s="764">
        <v>7.2400000000000006E-2</v>
      </c>
      <c r="AK176" s="764">
        <v>8.1299999999999997E-2</v>
      </c>
      <c r="AL176" s="764">
        <v>9.06E-2</v>
      </c>
      <c r="AM176" s="764">
        <v>9.7299999999999998E-2</v>
      </c>
      <c r="AN176" s="764">
        <v>0.1062</v>
      </c>
      <c r="AO176" s="764">
        <v>0.1152</v>
      </c>
      <c r="AP176" s="764">
        <v>0.125</v>
      </c>
      <c r="AQ176" s="764">
        <v>0.13700000000000001</v>
      </c>
      <c r="AR176" s="764">
        <v>0.15010000000000001</v>
      </c>
      <c r="AS176" s="764">
        <v>0.16400000000000001</v>
      </c>
      <c r="AT176" s="764">
        <v>0.17230000000000001</v>
      </c>
      <c r="AU176" s="764">
        <v>0.189</v>
      </c>
      <c r="AV176" s="764">
        <v>0.19989999999999999</v>
      </c>
      <c r="AW176" s="764">
        <v>0.21920000000000001</v>
      </c>
      <c r="AX176" s="764">
        <v>0.23430000000000001</v>
      </c>
      <c r="AY176" s="764">
        <v>0.24529999999999999</v>
      </c>
      <c r="AZ176" s="764">
        <v>0.2571</v>
      </c>
    </row>
    <row r="177" spans="1:52">
      <c r="A177" s="781" t="s">
        <v>486</v>
      </c>
      <c r="B177" s="780" t="s">
        <v>16</v>
      </c>
      <c r="C177" s="764">
        <v>0</v>
      </c>
      <c r="D177" s="764">
        <v>0</v>
      </c>
      <c r="E177" s="764">
        <v>0</v>
      </c>
      <c r="F177" s="764">
        <v>0</v>
      </c>
      <c r="G177" s="764">
        <v>0</v>
      </c>
      <c r="H177" s="764">
        <v>0</v>
      </c>
      <c r="I177" s="764">
        <v>0</v>
      </c>
      <c r="J177" s="764">
        <v>0</v>
      </c>
      <c r="K177" s="764">
        <v>0</v>
      </c>
      <c r="L177" s="764">
        <v>0</v>
      </c>
      <c r="M177" s="764">
        <v>0</v>
      </c>
      <c r="N177" s="764">
        <v>0</v>
      </c>
      <c r="O177" s="764">
        <v>0</v>
      </c>
      <c r="P177" s="764">
        <v>0</v>
      </c>
      <c r="Q177" s="764">
        <v>0</v>
      </c>
      <c r="R177" s="764">
        <v>0</v>
      </c>
      <c r="S177" s="764">
        <v>0</v>
      </c>
      <c r="T177" s="764">
        <v>0</v>
      </c>
      <c r="U177" s="764">
        <v>0</v>
      </c>
      <c r="V177" s="764">
        <v>0</v>
      </c>
      <c r="W177" s="764">
        <v>1E-4</v>
      </c>
      <c r="X177" s="764">
        <v>2.9999999999999997E-4</v>
      </c>
      <c r="Y177" s="764">
        <v>5.0000000000000001E-4</v>
      </c>
      <c r="Z177" s="764">
        <v>8.0000000000000004E-4</v>
      </c>
      <c r="AA177" s="764">
        <v>1.1999999999999999E-3</v>
      </c>
      <c r="AB177" s="764">
        <v>1.8E-3</v>
      </c>
      <c r="AC177" s="764">
        <v>2.8999999999999998E-3</v>
      </c>
      <c r="AD177" s="764">
        <v>2.3900000000000001E-2</v>
      </c>
      <c r="AE177" s="764">
        <v>2.9100000000000001E-2</v>
      </c>
      <c r="AF177" s="764">
        <v>2.9100000000000001E-2</v>
      </c>
      <c r="AG177" s="764">
        <v>3.5200000000000002E-2</v>
      </c>
      <c r="AH177" s="764">
        <v>4.0800000000000003E-2</v>
      </c>
      <c r="AI177" s="764">
        <v>4.5199999999999997E-2</v>
      </c>
      <c r="AJ177" s="764">
        <v>4.8500000000000001E-2</v>
      </c>
      <c r="AK177" s="764">
        <v>5.4600000000000003E-2</v>
      </c>
      <c r="AL177" s="764">
        <v>6.0699999999999997E-2</v>
      </c>
      <c r="AM177" s="764">
        <v>6.5299999999999997E-2</v>
      </c>
      <c r="AN177" s="764">
        <v>7.1199999999999999E-2</v>
      </c>
      <c r="AO177" s="764">
        <v>7.7299999999999994E-2</v>
      </c>
      <c r="AP177" s="764">
        <v>8.3799999999999999E-2</v>
      </c>
      <c r="AQ177" s="764">
        <v>9.1899999999999996E-2</v>
      </c>
      <c r="AR177" s="764">
        <v>0.1007</v>
      </c>
      <c r="AS177" s="764">
        <v>0.11</v>
      </c>
      <c r="AT177" s="764">
        <v>0.11550000000000001</v>
      </c>
      <c r="AU177" s="764">
        <v>0.1268</v>
      </c>
      <c r="AV177" s="764">
        <v>0.1341</v>
      </c>
      <c r="AW177" s="764">
        <v>0.14699999999999999</v>
      </c>
      <c r="AX177" s="764">
        <v>0.15709999999999999</v>
      </c>
      <c r="AY177" s="764">
        <v>0.1646</v>
      </c>
      <c r="AZ177" s="764">
        <v>0.17249999999999999</v>
      </c>
    </row>
    <row r="178" spans="1:52">
      <c r="A178" s="781" t="s">
        <v>486</v>
      </c>
      <c r="B178" s="780" t="s">
        <v>17</v>
      </c>
      <c r="C178" s="764">
        <v>0</v>
      </c>
      <c r="D178" s="764">
        <v>0</v>
      </c>
      <c r="E178" s="764">
        <v>0</v>
      </c>
      <c r="F178" s="764">
        <v>0</v>
      </c>
      <c r="G178" s="764">
        <v>0</v>
      </c>
      <c r="H178" s="764">
        <v>0</v>
      </c>
      <c r="I178" s="764">
        <v>0</v>
      </c>
      <c r="J178" s="764">
        <v>0</v>
      </c>
      <c r="K178" s="764">
        <v>0</v>
      </c>
      <c r="L178" s="764">
        <v>0</v>
      </c>
      <c r="M178" s="764">
        <v>0</v>
      </c>
      <c r="N178" s="764">
        <v>0</v>
      </c>
      <c r="O178" s="764">
        <v>0</v>
      </c>
      <c r="P178" s="764">
        <v>0</v>
      </c>
      <c r="Q178" s="764">
        <v>0</v>
      </c>
      <c r="R178" s="764">
        <v>0</v>
      </c>
      <c r="S178" s="764">
        <v>0</v>
      </c>
      <c r="T178" s="764">
        <v>0</v>
      </c>
      <c r="U178" s="764">
        <v>0</v>
      </c>
      <c r="V178" s="764">
        <v>0</v>
      </c>
      <c r="W178" s="764">
        <v>1E-4</v>
      </c>
      <c r="X178" s="764">
        <v>2.0000000000000001E-4</v>
      </c>
      <c r="Y178" s="764">
        <v>5.0000000000000001E-4</v>
      </c>
      <c r="Z178" s="764">
        <v>6.9999999999999999E-4</v>
      </c>
      <c r="AA178" s="764">
        <v>1E-3</v>
      </c>
      <c r="AB178" s="764">
        <v>1.6000000000000001E-3</v>
      </c>
      <c r="AC178" s="764">
        <v>2.5999999999999999E-3</v>
      </c>
      <c r="AD178" s="764">
        <v>2.0899999999999998E-2</v>
      </c>
      <c r="AE178" s="764">
        <v>2.5499999999999998E-2</v>
      </c>
      <c r="AF178" s="764">
        <v>2.5399999999999999E-2</v>
      </c>
      <c r="AG178" s="764">
        <v>3.0800000000000001E-2</v>
      </c>
      <c r="AH178" s="764">
        <v>3.5700000000000003E-2</v>
      </c>
      <c r="AI178" s="764">
        <v>3.95E-2</v>
      </c>
      <c r="AJ178" s="764">
        <v>4.2500000000000003E-2</v>
      </c>
      <c r="AK178" s="764">
        <v>4.7699999999999999E-2</v>
      </c>
      <c r="AL178" s="764">
        <v>5.3199999999999997E-2</v>
      </c>
      <c r="AM178" s="764">
        <v>5.7099999999999998E-2</v>
      </c>
      <c r="AN178" s="764">
        <v>6.2300000000000001E-2</v>
      </c>
      <c r="AO178" s="764">
        <v>6.7599999999999993E-2</v>
      </c>
      <c r="AP178" s="764">
        <v>7.3300000000000004E-2</v>
      </c>
      <c r="AQ178" s="764">
        <v>8.0399999999999999E-2</v>
      </c>
      <c r="AR178" s="764">
        <v>8.8099999999999998E-2</v>
      </c>
      <c r="AS178" s="764">
        <v>9.6299999999999997E-2</v>
      </c>
      <c r="AT178" s="764">
        <v>0.1011</v>
      </c>
      <c r="AU178" s="764">
        <v>0.1109</v>
      </c>
      <c r="AV178" s="764">
        <v>0.1173</v>
      </c>
      <c r="AW178" s="764">
        <v>0.12870000000000001</v>
      </c>
      <c r="AX178" s="764">
        <v>0.13750000000000001</v>
      </c>
      <c r="AY178" s="764">
        <v>0.14399999999999999</v>
      </c>
      <c r="AZ178" s="764">
        <v>0.15090000000000001</v>
      </c>
    </row>
    <row r="179" spans="1:52">
      <c r="A179" s="780" t="s">
        <v>4</v>
      </c>
      <c r="B179" s="780"/>
      <c r="C179" s="764"/>
      <c r="D179" s="764"/>
      <c r="E179" s="764"/>
      <c r="F179" s="764"/>
      <c r="G179" s="764"/>
      <c r="H179" s="764"/>
      <c r="I179" s="764"/>
      <c r="J179" s="764"/>
      <c r="K179" s="764"/>
      <c r="L179" s="764"/>
      <c r="M179" s="764"/>
      <c r="N179" s="764"/>
      <c r="O179" s="764"/>
      <c r="P179" s="764"/>
      <c r="Q179" s="764"/>
      <c r="R179" s="764"/>
      <c r="S179" s="764"/>
      <c r="T179" s="764"/>
      <c r="U179" s="764"/>
      <c r="V179" s="764"/>
      <c r="W179" s="764"/>
      <c r="X179" s="764"/>
      <c r="Y179" s="764"/>
      <c r="Z179" s="764"/>
      <c r="AA179" s="764"/>
      <c r="AB179" s="764"/>
      <c r="AC179" s="764"/>
      <c r="AD179" s="764"/>
      <c r="AE179" s="764"/>
      <c r="AF179" s="764"/>
      <c r="AG179" s="764"/>
      <c r="AH179" s="764"/>
      <c r="AI179" s="764"/>
      <c r="AJ179" s="764"/>
      <c r="AK179" s="764"/>
      <c r="AL179" s="764"/>
      <c r="AM179" s="764"/>
      <c r="AN179" s="764"/>
      <c r="AO179" s="764"/>
      <c r="AP179" s="764"/>
      <c r="AQ179" s="764"/>
      <c r="AR179" s="764"/>
      <c r="AS179" s="764"/>
      <c r="AT179" s="764"/>
      <c r="AU179" s="764"/>
      <c r="AV179" s="764"/>
      <c r="AW179" s="764"/>
      <c r="AX179" s="764"/>
      <c r="AY179" s="764"/>
      <c r="AZ179" s="764"/>
    </row>
    <row r="180" spans="1:52">
      <c r="A180" s="781" t="s">
        <v>947</v>
      </c>
      <c r="B180" s="780"/>
      <c r="C180" s="764">
        <v>1986</v>
      </c>
      <c r="D180" s="764">
        <v>1987</v>
      </c>
      <c r="E180" s="764">
        <v>1988</v>
      </c>
      <c r="F180" s="764">
        <v>1989</v>
      </c>
      <c r="G180" s="764">
        <v>1990</v>
      </c>
      <c r="H180" s="764">
        <v>1991</v>
      </c>
      <c r="I180" s="764">
        <v>1992</v>
      </c>
      <c r="J180" s="764">
        <v>1993</v>
      </c>
      <c r="K180" s="764">
        <v>1994</v>
      </c>
      <c r="L180" s="764">
        <v>1995</v>
      </c>
      <c r="M180" s="764">
        <v>1996</v>
      </c>
      <c r="N180" s="764">
        <v>1997</v>
      </c>
      <c r="O180" s="764">
        <v>1998</v>
      </c>
      <c r="P180" s="764">
        <v>1999</v>
      </c>
      <c r="Q180" s="764">
        <v>2000</v>
      </c>
      <c r="R180" s="764">
        <v>2001</v>
      </c>
      <c r="S180" s="764">
        <v>2002</v>
      </c>
      <c r="T180" s="764">
        <v>2003</v>
      </c>
      <c r="U180" s="764">
        <v>2004</v>
      </c>
      <c r="V180" s="764">
        <v>2005</v>
      </c>
      <c r="W180" s="764">
        <v>2006</v>
      </c>
      <c r="X180" s="764">
        <v>2007</v>
      </c>
      <c r="Y180" s="764">
        <v>2008</v>
      </c>
      <c r="Z180" s="764">
        <v>2009</v>
      </c>
      <c r="AA180" s="764">
        <v>2010</v>
      </c>
      <c r="AB180" s="764">
        <v>2011</v>
      </c>
      <c r="AC180" s="764">
        <v>2012</v>
      </c>
      <c r="AD180" s="764">
        <v>2013</v>
      </c>
      <c r="AE180" s="764">
        <v>2014</v>
      </c>
      <c r="AF180" s="764">
        <v>2015</v>
      </c>
      <c r="AG180" s="764">
        <v>2016</v>
      </c>
      <c r="AH180" s="764">
        <v>2017</v>
      </c>
      <c r="AI180" s="764">
        <v>2018</v>
      </c>
      <c r="AJ180" s="764">
        <v>2019</v>
      </c>
      <c r="AK180" s="764">
        <v>2020</v>
      </c>
      <c r="AL180" s="764">
        <v>2021</v>
      </c>
      <c r="AM180" s="764">
        <v>2022</v>
      </c>
      <c r="AN180" s="764">
        <v>2023</v>
      </c>
      <c r="AO180" s="764">
        <v>2024</v>
      </c>
      <c r="AP180" s="764">
        <v>2025</v>
      </c>
      <c r="AQ180" s="764">
        <v>2026</v>
      </c>
      <c r="AR180" s="764">
        <v>2027</v>
      </c>
      <c r="AS180" s="764">
        <v>2028</v>
      </c>
      <c r="AT180" s="764">
        <v>2029</v>
      </c>
      <c r="AU180" s="764">
        <v>2030</v>
      </c>
      <c r="AV180" s="764">
        <v>2031</v>
      </c>
      <c r="AW180" s="764">
        <v>2032</v>
      </c>
      <c r="AX180" s="764">
        <v>2033</v>
      </c>
      <c r="AY180" s="764">
        <v>2034</v>
      </c>
      <c r="AZ180" s="764">
        <v>2035</v>
      </c>
    </row>
    <row r="181" spans="1:52">
      <c r="A181" s="781" t="s">
        <v>486</v>
      </c>
      <c r="B181" s="780" t="s">
        <v>63</v>
      </c>
      <c r="C181" s="764">
        <v>0</v>
      </c>
      <c r="D181" s="764">
        <v>0</v>
      </c>
      <c r="E181" s="764">
        <v>0</v>
      </c>
      <c r="F181" s="764">
        <v>0</v>
      </c>
      <c r="G181" s="764">
        <v>0</v>
      </c>
      <c r="H181" s="764">
        <v>0</v>
      </c>
      <c r="I181" s="764">
        <v>0</v>
      </c>
      <c r="J181" s="764">
        <v>0</v>
      </c>
      <c r="K181" s="764">
        <v>0</v>
      </c>
      <c r="L181" s="764">
        <v>0</v>
      </c>
      <c r="M181" s="764">
        <v>0</v>
      </c>
      <c r="N181" s="764">
        <v>0</v>
      </c>
      <c r="O181" s="764">
        <v>0</v>
      </c>
      <c r="P181" s="764">
        <v>0</v>
      </c>
      <c r="Q181" s="764">
        <v>0</v>
      </c>
      <c r="R181" s="764">
        <v>0</v>
      </c>
      <c r="S181" s="764">
        <v>0</v>
      </c>
      <c r="T181" s="764">
        <v>0</v>
      </c>
      <c r="U181" s="764">
        <v>0</v>
      </c>
      <c r="V181" s="764">
        <v>1E-4</v>
      </c>
      <c r="W181" s="764">
        <v>2.0000000000000001E-4</v>
      </c>
      <c r="X181" s="764">
        <v>2.9999999999999997E-4</v>
      </c>
      <c r="Y181" s="764">
        <v>6.9999999999999999E-4</v>
      </c>
      <c r="Z181" s="764">
        <v>8.9999999999999998E-4</v>
      </c>
      <c r="AA181" s="764">
        <v>1.5E-3</v>
      </c>
      <c r="AB181" s="764">
        <v>2.2000000000000001E-3</v>
      </c>
      <c r="AC181" s="764">
        <v>3.5000000000000001E-3</v>
      </c>
      <c r="AD181" s="764">
        <v>2.8199999999999999E-2</v>
      </c>
      <c r="AE181" s="764">
        <v>3.4500000000000003E-2</v>
      </c>
      <c r="AF181" s="764">
        <v>3.44E-2</v>
      </c>
      <c r="AG181" s="764">
        <v>4.1700000000000001E-2</v>
      </c>
      <c r="AH181" s="764">
        <v>4.8300000000000003E-2</v>
      </c>
      <c r="AI181" s="764">
        <v>5.3499999999999999E-2</v>
      </c>
      <c r="AJ181" s="764">
        <v>5.74E-2</v>
      </c>
      <c r="AK181" s="764">
        <v>6.4600000000000005E-2</v>
      </c>
      <c r="AL181" s="764">
        <v>7.1900000000000006E-2</v>
      </c>
      <c r="AM181" s="764">
        <v>7.7299999999999994E-2</v>
      </c>
      <c r="AN181" s="764">
        <v>8.43E-2</v>
      </c>
      <c r="AO181" s="764">
        <v>9.1499999999999998E-2</v>
      </c>
      <c r="AP181" s="764">
        <v>9.9199999999999997E-2</v>
      </c>
      <c r="AQ181" s="764">
        <v>0.10879999999999999</v>
      </c>
      <c r="AR181" s="764">
        <v>0.1192</v>
      </c>
      <c r="AS181" s="764">
        <v>0.13020000000000001</v>
      </c>
      <c r="AT181" s="764">
        <v>0.13669999999999999</v>
      </c>
      <c r="AU181" s="764">
        <v>0.15</v>
      </c>
      <c r="AV181" s="764">
        <v>0.15870000000000001</v>
      </c>
      <c r="AW181" s="764">
        <v>0.17399999999999999</v>
      </c>
      <c r="AX181" s="764">
        <v>0.186</v>
      </c>
      <c r="AY181" s="764">
        <v>0.19470000000000001</v>
      </c>
      <c r="AZ181" s="764">
        <v>0.2041</v>
      </c>
    </row>
    <row r="182" spans="1:52">
      <c r="A182" s="781" t="s">
        <v>486</v>
      </c>
      <c r="B182" s="780" t="s">
        <v>6</v>
      </c>
      <c r="C182" s="764">
        <v>0</v>
      </c>
      <c r="D182" s="764">
        <v>0</v>
      </c>
      <c r="E182" s="764">
        <v>0</v>
      </c>
      <c r="F182" s="764">
        <v>0</v>
      </c>
      <c r="G182" s="764">
        <v>0</v>
      </c>
      <c r="H182" s="764">
        <v>0</v>
      </c>
      <c r="I182" s="764">
        <v>0</v>
      </c>
      <c r="J182" s="764">
        <v>0</v>
      </c>
      <c r="K182" s="764">
        <v>0</v>
      </c>
      <c r="L182" s="764">
        <v>0</v>
      </c>
      <c r="M182" s="764">
        <v>0</v>
      </c>
      <c r="N182" s="764">
        <v>0</v>
      </c>
      <c r="O182" s="764">
        <v>0</v>
      </c>
      <c r="P182" s="764">
        <v>0</v>
      </c>
      <c r="Q182" s="764">
        <v>0</v>
      </c>
      <c r="R182" s="764">
        <v>0</v>
      </c>
      <c r="S182" s="764">
        <v>0</v>
      </c>
      <c r="T182" s="764">
        <v>0</v>
      </c>
      <c r="U182" s="764">
        <v>0</v>
      </c>
      <c r="V182" s="764">
        <v>0</v>
      </c>
      <c r="W182" s="764">
        <v>0</v>
      </c>
      <c r="X182" s="764">
        <v>0</v>
      </c>
      <c r="Y182" s="764">
        <v>0</v>
      </c>
      <c r="Z182" s="764">
        <v>0</v>
      </c>
      <c r="AA182" s="764">
        <v>0</v>
      </c>
      <c r="AB182" s="764">
        <v>0</v>
      </c>
      <c r="AC182" s="764">
        <v>0</v>
      </c>
      <c r="AD182" s="764">
        <v>2.9999999999999997E-4</v>
      </c>
      <c r="AE182" s="764">
        <v>4.0000000000000002E-4</v>
      </c>
      <c r="AF182" s="764">
        <v>4.0000000000000002E-4</v>
      </c>
      <c r="AG182" s="764">
        <v>5.0000000000000001E-4</v>
      </c>
      <c r="AH182" s="764">
        <v>5.0000000000000001E-4</v>
      </c>
      <c r="AI182" s="764">
        <v>5.9999999999999995E-4</v>
      </c>
      <c r="AJ182" s="764">
        <v>5.9999999999999995E-4</v>
      </c>
      <c r="AK182" s="764">
        <v>6.9999999999999999E-4</v>
      </c>
      <c r="AL182" s="764">
        <v>8.0000000000000004E-4</v>
      </c>
      <c r="AM182" s="764">
        <v>8.0000000000000004E-4</v>
      </c>
      <c r="AN182" s="764">
        <v>8.9999999999999998E-4</v>
      </c>
      <c r="AO182" s="764">
        <v>1E-3</v>
      </c>
      <c r="AP182" s="764">
        <v>1.1000000000000001E-3</v>
      </c>
      <c r="AQ182" s="764">
        <v>1.1999999999999999E-3</v>
      </c>
      <c r="AR182" s="764">
        <v>1.2999999999999999E-3</v>
      </c>
      <c r="AS182" s="764">
        <v>1.4E-3</v>
      </c>
      <c r="AT182" s="764">
        <v>1.5E-3</v>
      </c>
      <c r="AU182" s="764">
        <v>1.6000000000000001E-3</v>
      </c>
      <c r="AV182" s="764">
        <v>1.6999999999999999E-3</v>
      </c>
      <c r="AW182" s="764">
        <v>1.9E-3</v>
      </c>
      <c r="AX182" s="764">
        <v>2E-3</v>
      </c>
      <c r="AY182" s="764">
        <v>2.0999999999999999E-3</v>
      </c>
      <c r="AZ182" s="764">
        <v>2.2000000000000001E-3</v>
      </c>
    </row>
    <row r="183" spans="1:52">
      <c r="A183" s="781" t="s">
        <v>486</v>
      </c>
      <c r="B183" s="780" t="s">
        <v>7</v>
      </c>
      <c r="C183" s="764">
        <v>0</v>
      </c>
      <c r="D183" s="764">
        <v>0</v>
      </c>
      <c r="E183" s="764">
        <v>0</v>
      </c>
      <c r="F183" s="764">
        <v>0</v>
      </c>
      <c r="G183" s="764">
        <v>0</v>
      </c>
      <c r="H183" s="764">
        <v>0</v>
      </c>
      <c r="I183" s="764">
        <v>0</v>
      </c>
      <c r="J183" s="764">
        <v>0</v>
      </c>
      <c r="K183" s="764">
        <v>0</v>
      </c>
      <c r="L183" s="764">
        <v>0</v>
      </c>
      <c r="M183" s="764">
        <v>0</v>
      </c>
      <c r="N183" s="764">
        <v>0</v>
      </c>
      <c r="O183" s="764">
        <v>0</v>
      </c>
      <c r="P183" s="764">
        <v>0</v>
      </c>
      <c r="Q183" s="764">
        <v>0</v>
      </c>
      <c r="R183" s="764">
        <v>0</v>
      </c>
      <c r="S183" s="764">
        <v>0</v>
      </c>
      <c r="T183" s="764">
        <v>0</v>
      </c>
      <c r="U183" s="764">
        <v>0</v>
      </c>
      <c r="V183" s="764">
        <v>0</v>
      </c>
      <c r="W183" s="764">
        <v>0</v>
      </c>
      <c r="X183" s="764">
        <v>0</v>
      </c>
      <c r="Y183" s="764">
        <v>1E-4</v>
      </c>
      <c r="Z183" s="764">
        <v>1E-4</v>
      </c>
      <c r="AA183" s="764">
        <v>1E-4</v>
      </c>
      <c r="AB183" s="764">
        <v>2.0000000000000001E-4</v>
      </c>
      <c r="AC183" s="764">
        <v>2.9999999999999997E-4</v>
      </c>
      <c r="AD183" s="764">
        <v>2.2000000000000001E-3</v>
      </c>
      <c r="AE183" s="764">
        <v>2.7000000000000001E-3</v>
      </c>
      <c r="AF183" s="764">
        <v>2.7000000000000001E-3</v>
      </c>
      <c r="AG183" s="764">
        <v>3.3E-3</v>
      </c>
      <c r="AH183" s="764">
        <v>3.8E-3</v>
      </c>
      <c r="AI183" s="764">
        <v>4.3E-3</v>
      </c>
      <c r="AJ183" s="764">
        <v>4.5999999999999999E-3</v>
      </c>
      <c r="AK183" s="764">
        <v>5.1000000000000004E-3</v>
      </c>
      <c r="AL183" s="764">
        <v>5.7000000000000002E-3</v>
      </c>
      <c r="AM183" s="764">
        <v>6.1000000000000004E-3</v>
      </c>
      <c r="AN183" s="764">
        <v>6.7000000000000002E-3</v>
      </c>
      <c r="AO183" s="764">
        <v>7.3000000000000001E-3</v>
      </c>
      <c r="AP183" s="764">
        <v>7.9000000000000008E-3</v>
      </c>
      <c r="AQ183" s="764">
        <v>8.6E-3</v>
      </c>
      <c r="AR183" s="764">
        <v>9.4999999999999998E-3</v>
      </c>
      <c r="AS183" s="764">
        <v>1.03E-2</v>
      </c>
      <c r="AT183" s="764">
        <v>1.09E-2</v>
      </c>
      <c r="AU183" s="764">
        <v>1.1900000000000001E-2</v>
      </c>
      <c r="AV183" s="764">
        <v>1.26E-2</v>
      </c>
      <c r="AW183" s="764">
        <v>1.38E-2</v>
      </c>
      <c r="AX183" s="764">
        <v>1.4800000000000001E-2</v>
      </c>
      <c r="AY183" s="764">
        <v>1.55E-2</v>
      </c>
      <c r="AZ183" s="764">
        <v>1.6199999999999999E-2</v>
      </c>
    </row>
    <row r="184" spans="1:52">
      <c r="A184" s="781" t="s">
        <v>486</v>
      </c>
      <c r="B184" s="780" t="s">
        <v>8</v>
      </c>
      <c r="C184" s="764">
        <v>0</v>
      </c>
      <c r="D184" s="764">
        <v>0</v>
      </c>
      <c r="E184" s="764">
        <v>0</v>
      </c>
      <c r="F184" s="764">
        <v>0</v>
      </c>
      <c r="G184" s="764">
        <v>0</v>
      </c>
      <c r="H184" s="764">
        <v>0</v>
      </c>
      <c r="I184" s="764">
        <v>0</v>
      </c>
      <c r="J184" s="764">
        <v>0</v>
      </c>
      <c r="K184" s="764">
        <v>0</v>
      </c>
      <c r="L184" s="764">
        <v>0</v>
      </c>
      <c r="M184" s="764">
        <v>0</v>
      </c>
      <c r="N184" s="764">
        <v>0</v>
      </c>
      <c r="O184" s="764">
        <v>0</v>
      </c>
      <c r="P184" s="764">
        <v>0</v>
      </c>
      <c r="Q184" s="764">
        <v>0</v>
      </c>
      <c r="R184" s="764">
        <v>0</v>
      </c>
      <c r="S184" s="764">
        <v>0</v>
      </c>
      <c r="T184" s="764">
        <v>0</v>
      </c>
      <c r="U184" s="764">
        <v>0</v>
      </c>
      <c r="V184" s="764">
        <v>0</v>
      </c>
      <c r="W184" s="764">
        <v>1E-4</v>
      </c>
      <c r="X184" s="764">
        <v>2.0000000000000001E-4</v>
      </c>
      <c r="Y184" s="764">
        <v>2.9999999999999997E-4</v>
      </c>
      <c r="Z184" s="764">
        <v>5.0000000000000001E-4</v>
      </c>
      <c r="AA184" s="764">
        <v>6.9999999999999999E-4</v>
      </c>
      <c r="AB184" s="764">
        <v>1E-3</v>
      </c>
      <c r="AC184" s="764">
        <v>1.6999999999999999E-3</v>
      </c>
      <c r="AD184" s="764">
        <v>1.38E-2</v>
      </c>
      <c r="AE184" s="764">
        <v>1.6799999999999999E-2</v>
      </c>
      <c r="AF184" s="764">
        <v>1.6799999999999999E-2</v>
      </c>
      <c r="AG184" s="764">
        <v>2.0400000000000001E-2</v>
      </c>
      <c r="AH184" s="764">
        <v>2.3599999999999999E-2</v>
      </c>
      <c r="AI184" s="764">
        <v>2.6200000000000001E-2</v>
      </c>
      <c r="AJ184" s="764">
        <v>2.81E-2</v>
      </c>
      <c r="AK184" s="764">
        <v>3.1600000000000003E-2</v>
      </c>
      <c r="AL184" s="764">
        <v>3.5200000000000002E-2</v>
      </c>
      <c r="AM184" s="764">
        <v>3.78E-2</v>
      </c>
      <c r="AN184" s="764">
        <v>4.1200000000000001E-2</v>
      </c>
      <c r="AO184" s="764">
        <v>4.4699999999999997E-2</v>
      </c>
      <c r="AP184" s="764">
        <v>4.8500000000000001E-2</v>
      </c>
      <c r="AQ184" s="764">
        <v>5.3199999999999997E-2</v>
      </c>
      <c r="AR184" s="764">
        <v>5.8299999999999998E-2</v>
      </c>
      <c r="AS184" s="764">
        <v>6.3700000000000007E-2</v>
      </c>
      <c r="AT184" s="764">
        <v>6.6900000000000001E-2</v>
      </c>
      <c r="AU184" s="764">
        <v>7.3400000000000007E-2</v>
      </c>
      <c r="AV184" s="764">
        <v>7.7600000000000002E-2</v>
      </c>
      <c r="AW184" s="764">
        <v>8.5099999999999995E-2</v>
      </c>
      <c r="AX184" s="764">
        <v>9.0899999999999995E-2</v>
      </c>
      <c r="AY184" s="764">
        <v>9.5200000000000007E-2</v>
      </c>
      <c r="AZ184" s="764">
        <v>9.98E-2</v>
      </c>
    </row>
    <row r="185" spans="1:52">
      <c r="A185" s="781" t="s">
        <v>486</v>
      </c>
      <c r="B185" s="780" t="s">
        <v>9</v>
      </c>
      <c r="C185" s="764">
        <v>0</v>
      </c>
      <c r="D185" s="764">
        <v>0</v>
      </c>
      <c r="E185" s="764">
        <v>0</v>
      </c>
      <c r="F185" s="764">
        <v>0</v>
      </c>
      <c r="G185" s="764">
        <v>0</v>
      </c>
      <c r="H185" s="764">
        <v>0</v>
      </c>
      <c r="I185" s="764">
        <v>0</v>
      </c>
      <c r="J185" s="764">
        <v>0</v>
      </c>
      <c r="K185" s="764">
        <v>0</v>
      </c>
      <c r="L185" s="764">
        <v>0</v>
      </c>
      <c r="M185" s="764">
        <v>0</v>
      </c>
      <c r="N185" s="764">
        <v>0</v>
      </c>
      <c r="O185" s="764">
        <v>0</v>
      </c>
      <c r="P185" s="764">
        <v>0</v>
      </c>
      <c r="Q185" s="764">
        <v>0</v>
      </c>
      <c r="R185" s="764">
        <v>0</v>
      </c>
      <c r="S185" s="764">
        <v>0</v>
      </c>
      <c r="T185" s="764">
        <v>0</v>
      </c>
      <c r="U185" s="764">
        <v>0</v>
      </c>
      <c r="V185" s="764">
        <v>1E-4</v>
      </c>
      <c r="W185" s="764">
        <v>2.0000000000000001E-4</v>
      </c>
      <c r="X185" s="764">
        <v>4.0000000000000002E-4</v>
      </c>
      <c r="Y185" s="764">
        <v>8.0000000000000004E-4</v>
      </c>
      <c r="Z185" s="764">
        <v>1E-3</v>
      </c>
      <c r="AA185" s="764">
        <v>1.5E-3</v>
      </c>
      <c r="AB185" s="764">
        <v>2.3999999999999998E-3</v>
      </c>
      <c r="AC185" s="764">
        <v>3.7000000000000002E-3</v>
      </c>
      <c r="AD185" s="764">
        <v>3.0200000000000001E-2</v>
      </c>
      <c r="AE185" s="764">
        <v>3.6799999999999999E-2</v>
      </c>
      <c r="AF185" s="764">
        <v>3.6799999999999999E-2</v>
      </c>
      <c r="AG185" s="764">
        <v>4.4499999999999998E-2</v>
      </c>
      <c r="AH185" s="764">
        <v>5.16E-2</v>
      </c>
      <c r="AI185" s="764">
        <v>5.7200000000000001E-2</v>
      </c>
      <c r="AJ185" s="764">
        <v>6.1400000000000003E-2</v>
      </c>
      <c r="AK185" s="764">
        <v>6.9000000000000006E-2</v>
      </c>
      <c r="AL185" s="764">
        <v>7.6799999999999993E-2</v>
      </c>
      <c r="AM185" s="764">
        <v>8.2600000000000007E-2</v>
      </c>
      <c r="AN185" s="764">
        <v>0.09</v>
      </c>
      <c r="AO185" s="764">
        <v>9.7699999999999995E-2</v>
      </c>
      <c r="AP185" s="764">
        <v>0.106</v>
      </c>
      <c r="AQ185" s="764">
        <v>0.1162</v>
      </c>
      <c r="AR185" s="764">
        <v>0.1273</v>
      </c>
      <c r="AS185" s="764">
        <v>0.1391</v>
      </c>
      <c r="AT185" s="764">
        <v>0.14610000000000001</v>
      </c>
      <c r="AU185" s="764">
        <v>0.1603</v>
      </c>
      <c r="AV185" s="764">
        <v>0.1696</v>
      </c>
      <c r="AW185" s="764">
        <v>0.18590000000000001</v>
      </c>
      <c r="AX185" s="764">
        <v>0.19869999999999999</v>
      </c>
      <c r="AY185" s="764">
        <v>0.20810000000000001</v>
      </c>
      <c r="AZ185" s="764">
        <v>0.21809999999999999</v>
      </c>
    </row>
    <row r="186" spans="1:52">
      <c r="A186" s="781" t="s">
        <v>486</v>
      </c>
      <c r="B186" s="780" t="s">
        <v>10</v>
      </c>
      <c r="C186" s="764">
        <v>0</v>
      </c>
      <c r="D186" s="764">
        <v>0</v>
      </c>
      <c r="E186" s="764">
        <v>0</v>
      </c>
      <c r="F186" s="764">
        <v>0</v>
      </c>
      <c r="G186" s="764">
        <v>0</v>
      </c>
      <c r="H186" s="764">
        <v>0</v>
      </c>
      <c r="I186" s="764">
        <v>0</v>
      </c>
      <c r="J186" s="764">
        <v>0</v>
      </c>
      <c r="K186" s="764">
        <v>0</v>
      </c>
      <c r="L186" s="764">
        <v>0</v>
      </c>
      <c r="M186" s="764">
        <v>0</v>
      </c>
      <c r="N186" s="764">
        <v>0</v>
      </c>
      <c r="O186" s="764">
        <v>0</v>
      </c>
      <c r="P186" s="764">
        <v>0</v>
      </c>
      <c r="Q186" s="764">
        <v>0</v>
      </c>
      <c r="R186" s="764">
        <v>0</v>
      </c>
      <c r="S186" s="764">
        <v>0</v>
      </c>
      <c r="T186" s="764">
        <v>0</v>
      </c>
      <c r="U186" s="764">
        <v>0</v>
      </c>
      <c r="V186" s="764">
        <v>1E-4</v>
      </c>
      <c r="W186" s="764">
        <v>4.0000000000000002E-4</v>
      </c>
      <c r="X186" s="764">
        <v>6.9999999999999999E-4</v>
      </c>
      <c r="Y186" s="764">
        <v>1.4E-3</v>
      </c>
      <c r="Z186" s="764">
        <v>1.9E-3</v>
      </c>
      <c r="AA186" s="764">
        <v>3.0999999999999999E-3</v>
      </c>
      <c r="AB186" s="764">
        <v>4.4000000000000003E-3</v>
      </c>
      <c r="AC186" s="764">
        <v>7.0000000000000001E-3</v>
      </c>
      <c r="AD186" s="764">
        <v>5.7000000000000002E-2</v>
      </c>
      <c r="AE186" s="764">
        <v>6.9599999999999995E-2</v>
      </c>
      <c r="AF186" s="764">
        <v>6.9500000000000006E-2</v>
      </c>
      <c r="AG186" s="764">
        <v>8.4199999999999997E-2</v>
      </c>
      <c r="AH186" s="764">
        <v>9.7500000000000003E-2</v>
      </c>
      <c r="AI186" s="764">
        <v>0.108</v>
      </c>
      <c r="AJ186" s="764">
        <v>0.11609999999999999</v>
      </c>
      <c r="AK186" s="764">
        <v>0.13039999999999999</v>
      </c>
      <c r="AL186" s="764">
        <v>0.1452</v>
      </c>
      <c r="AM186" s="764">
        <v>0.15609999999999999</v>
      </c>
      <c r="AN186" s="764">
        <v>0.17019999999999999</v>
      </c>
      <c r="AO186" s="764">
        <v>0.18479999999999999</v>
      </c>
      <c r="AP186" s="764">
        <v>0.20039999999999999</v>
      </c>
      <c r="AQ186" s="764">
        <v>0.21970000000000001</v>
      </c>
      <c r="AR186" s="764">
        <v>0.2407</v>
      </c>
      <c r="AS186" s="764">
        <v>0.26300000000000001</v>
      </c>
      <c r="AT186" s="764">
        <v>0.2762</v>
      </c>
      <c r="AU186" s="764">
        <v>0.30309999999999998</v>
      </c>
      <c r="AV186" s="764">
        <v>0.3206</v>
      </c>
      <c r="AW186" s="764">
        <v>0.35149999999999998</v>
      </c>
      <c r="AX186" s="764">
        <v>0.37569999999999998</v>
      </c>
      <c r="AY186" s="764">
        <v>0.39340000000000003</v>
      </c>
      <c r="AZ186" s="764">
        <v>0.4123</v>
      </c>
    </row>
    <row r="187" spans="1:52">
      <c r="A187" s="781" t="s">
        <v>486</v>
      </c>
      <c r="B187" s="780" t="s">
        <v>11</v>
      </c>
      <c r="C187" s="764">
        <v>0</v>
      </c>
      <c r="D187" s="764">
        <v>0</v>
      </c>
      <c r="E187" s="764">
        <v>0</v>
      </c>
      <c r="F187" s="764">
        <v>0</v>
      </c>
      <c r="G187" s="764">
        <v>0</v>
      </c>
      <c r="H187" s="764">
        <v>0</v>
      </c>
      <c r="I187" s="764">
        <v>0</v>
      </c>
      <c r="J187" s="764">
        <v>0</v>
      </c>
      <c r="K187" s="764">
        <v>0</v>
      </c>
      <c r="L187" s="764">
        <v>0</v>
      </c>
      <c r="M187" s="764">
        <v>0</v>
      </c>
      <c r="N187" s="764">
        <v>0</v>
      </c>
      <c r="O187" s="764">
        <v>0</v>
      </c>
      <c r="P187" s="764">
        <v>0</v>
      </c>
      <c r="Q187" s="764">
        <v>0</v>
      </c>
      <c r="R187" s="764">
        <v>0</v>
      </c>
      <c r="S187" s="764">
        <v>0</v>
      </c>
      <c r="T187" s="764">
        <v>0</v>
      </c>
      <c r="U187" s="764">
        <v>1E-4</v>
      </c>
      <c r="V187" s="764">
        <v>2.0000000000000001E-4</v>
      </c>
      <c r="W187" s="764">
        <v>5.9999999999999995E-4</v>
      </c>
      <c r="X187" s="764">
        <v>1E-3</v>
      </c>
      <c r="Y187" s="764">
        <v>2.3E-3</v>
      </c>
      <c r="Z187" s="764">
        <v>2.8999999999999998E-3</v>
      </c>
      <c r="AA187" s="764">
        <v>4.7000000000000002E-3</v>
      </c>
      <c r="AB187" s="764">
        <v>6.7999999999999996E-3</v>
      </c>
      <c r="AC187" s="764">
        <v>1.06E-2</v>
      </c>
      <c r="AD187" s="764">
        <v>8.6800000000000002E-2</v>
      </c>
      <c r="AE187" s="764">
        <v>0.106</v>
      </c>
      <c r="AF187" s="764">
        <v>0.10580000000000001</v>
      </c>
      <c r="AG187" s="764">
        <v>0.12820000000000001</v>
      </c>
      <c r="AH187" s="764">
        <v>0.14849999999999999</v>
      </c>
      <c r="AI187" s="764">
        <v>0.16450000000000001</v>
      </c>
      <c r="AJ187" s="764">
        <v>0.1767</v>
      </c>
      <c r="AK187" s="764">
        <v>0.1986</v>
      </c>
      <c r="AL187" s="764">
        <v>0.22109999999999999</v>
      </c>
      <c r="AM187" s="764">
        <v>0.23760000000000001</v>
      </c>
      <c r="AN187" s="764">
        <v>0.25919999999999999</v>
      </c>
      <c r="AO187" s="764">
        <v>0.28129999999999999</v>
      </c>
      <c r="AP187" s="764">
        <v>0.30499999999999999</v>
      </c>
      <c r="AQ187" s="764">
        <v>0.33450000000000002</v>
      </c>
      <c r="AR187" s="764">
        <v>0.36649999999999999</v>
      </c>
      <c r="AS187" s="764">
        <v>0.40039999999999998</v>
      </c>
      <c r="AT187" s="764">
        <v>0.42049999999999998</v>
      </c>
      <c r="AU187" s="764">
        <v>0.46139999999999998</v>
      </c>
      <c r="AV187" s="764">
        <v>0.48799999999999999</v>
      </c>
      <c r="AW187" s="764">
        <v>0.53520000000000001</v>
      </c>
      <c r="AX187" s="764">
        <v>0.57189999999999996</v>
      </c>
      <c r="AY187" s="764">
        <v>0.59899999999999998</v>
      </c>
      <c r="AZ187" s="764">
        <v>0.62770000000000004</v>
      </c>
    </row>
    <row r="188" spans="1:52">
      <c r="A188" s="781" t="s">
        <v>486</v>
      </c>
      <c r="B188" s="780" t="s">
        <v>12</v>
      </c>
      <c r="C188" s="764">
        <v>0</v>
      </c>
      <c r="D188" s="764">
        <v>0</v>
      </c>
      <c r="E188" s="764">
        <v>0</v>
      </c>
      <c r="F188" s="764">
        <v>0</v>
      </c>
      <c r="G188" s="764">
        <v>0</v>
      </c>
      <c r="H188" s="764">
        <v>0</v>
      </c>
      <c r="I188" s="764">
        <v>0</v>
      </c>
      <c r="J188" s="764">
        <v>0</v>
      </c>
      <c r="K188" s="764">
        <v>0</v>
      </c>
      <c r="L188" s="764">
        <v>0</v>
      </c>
      <c r="M188" s="764">
        <v>0</v>
      </c>
      <c r="N188" s="764">
        <v>0</v>
      </c>
      <c r="O188" s="764">
        <v>0</v>
      </c>
      <c r="P188" s="764">
        <v>0</v>
      </c>
      <c r="Q188" s="764">
        <v>0</v>
      </c>
      <c r="R188" s="764">
        <v>0</v>
      </c>
      <c r="S188" s="764">
        <v>0</v>
      </c>
      <c r="T188" s="764">
        <v>0</v>
      </c>
      <c r="U188" s="764">
        <v>0</v>
      </c>
      <c r="V188" s="764">
        <v>1E-4</v>
      </c>
      <c r="W188" s="764">
        <v>4.0000000000000002E-4</v>
      </c>
      <c r="X188" s="764">
        <v>6.9999999999999999E-4</v>
      </c>
      <c r="Y188" s="764">
        <v>1.6000000000000001E-3</v>
      </c>
      <c r="Z188" s="764">
        <v>2.3E-3</v>
      </c>
      <c r="AA188" s="764">
        <v>3.7000000000000002E-3</v>
      </c>
      <c r="AB188" s="764">
        <v>5.1000000000000004E-3</v>
      </c>
      <c r="AC188" s="764">
        <v>8.3000000000000001E-3</v>
      </c>
      <c r="AD188" s="764">
        <v>6.7799999999999999E-2</v>
      </c>
      <c r="AE188" s="764">
        <v>8.2799999999999999E-2</v>
      </c>
      <c r="AF188" s="764">
        <v>8.2699999999999996E-2</v>
      </c>
      <c r="AG188" s="764">
        <v>0.10009999999999999</v>
      </c>
      <c r="AH188" s="764">
        <v>0.11600000000000001</v>
      </c>
      <c r="AI188" s="764">
        <v>0.1285</v>
      </c>
      <c r="AJ188" s="764">
        <v>0.13800000000000001</v>
      </c>
      <c r="AK188" s="764">
        <v>0.15509999999999999</v>
      </c>
      <c r="AL188" s="764">
        <v>0.17269999999999999</v>
      </c>
      <c r="AM188" s="764">
        <v>0.18559999999999999</v>
      </c>
      <c r="AN188" s="764">
        <v>0.2024</v>
      </c>
      <c r="AO188" s="764">
        <v>0.21970000000000001</v>
      </c>
      <c r="AP188" s="764">
        <v>0.23830000000000001</v>
      </c>
      <c r="AQ188" s="764">
        <v>0.26129999999999998</v>
      </c>
      <c r="AR188" s="764">
        <v>0.2863</v>
      </c>
      <c r="AS188" s="764">
        <v>0.31280000000000002</v>
      </c>
      <c r="AT188" s="764">
        <v>0.32850000000000001</v>
      </c>
      <c r="AU188" s="764">
        <v>0.3604</v>
      </c>
      <c r="AV188" s="764">
        <v>0.38119999999999998</v>
      </c>
      <c r="AW188" s="764">
        <v>0.41810000000000003</v>
      </c>
      <c r="AX188" s="764">
        <v>0.44679999999999997</v>
      </c>
      <c r="AY188" s="764">
        <v>0.46789999999999998</v>
      </c>
      <c r="AZ188" s="764">
        <v>0.4904</v>
      </c>
    </row>
    <row r="189" spans="1:52">
      <c r="A189" s="781" t="s">
        <v>486</v>
      </c>
      <c r="B189" s="780" t="s">
        <v>13</v>
      </c>
      <c r="C189" s="764">
        <v>0</v>
      </c>
      <c r="D189" s="764">
        <v>0</v>
      </c>
      <c r="E189" s="764">
        <v>0</v>
      </c>
      <c r="F189" s="764">
        <v>0</v>
      </c>
      <c r="G189" s="764">
        <v>0</v>
      </c>
      <c r="H189" s="764">
        <v>0</v>
      </c>
      <c r="I189" s="764">
        <v>0</v>
      </c>
      <c r="J189" s="764">
        <v>0</v>
      </c>
      <c r="K189" s="764">
        <v>0</v>
      </c>
      <c r="L189" s="764">
        <v>0</v>
      </c>
      <c r="M189" s="764">
        <v>0</v>
      </c>
      <c r="N189" s="764">
        <v>0</v>
      </c>
      <c r="O189" s="764">
        <v>0</v>
      </c>
      <c r="P189" s="764">
        <v>0</v>
      </c>
      <c r="Q189" s="764">
        <v>0</v>
      </c>
      <c r="R189" s="764">
        <v>0</v>
      </c>
      <c r="S189" s="764">
        <v>0</v>
      </c>
      <c r="T189" s="764">
        <v>0</v>
      </c>
      <c r="U189" s="764">
        <v>0</v>
      </c>
      <c r="V189" s="764">
        <v>1E-4</v>
      </c>
      <c r="W189" s="764">
        <v>4.0000000000000002E-4</v>
      </c>
      <c r="X189" s="764">
        <v>6.9999999999999999E-4</v>
      </c>
      <c r="Y189" s="764">
        <v>1.6000000000000001E-3</v>
      </c>
      <c r="Z189" s="764">
        <v>2.2000000000000001E-3</v>
      </c>
      <c r="AA189" s="764">
        <v>3.8E-3</v>
      </c>
      <c r="AB189" s="764">
        <v>5.4000000000000003E-3</v>
      </c>
      <c r="AC189" s="764">
        <v>8.6999999999999994E-3</v>
      </c>
      <c r="AD189" s="764">
        <v>7.1099999999999997E-2</v>
      </c>
      <c r="AE189" s="764">
        <v>8.6699999999999999E-2</v>
      </c>
      <c r="AF189" s="764">
        <v>8.6599999999999996E-2</v>
      </c>
      <c r="AG189" s="764">
        <v>0.10489999999999999</v>
      </c>
      <c r="AH189" s="764">
        <v>0.1215</v>
      </c>
      <c r="AI189" s="764">
        <v>0.1346</v>
      </c>
      <c r="AJ189" s="764">
        <v>0.14460000000000001</v>
      </c>
      <c r="AK189" s="764">
        <v>0.16250000000000001</v>
      </c>
      <c r="AL189" s="764">
        <v>0.18090000000000001</v>
      </c>
      <c r="AM189" s="764">
        <v>0.19439999999999999</v>
      </c>
      <c r="AN189" s="764">
        <v>0.21199999999999999</v>
      </c>
      <c r="AO189" s="764">
        <v>0.23019999999999999</v>
      </c>
      <c r="AP189" s="764">
        <v>0.24959999999999999</v>
      </c>
      <c r="AQ189" s="764">
        <v>0.2737</v>
      </c>
      <c r="AR189" s="764">
        <v>0.2999</v>
      </c>
      <c r="AS189" s="764">
        <v>0.3276</v>
      </c>
      <c r="AT189" s="764">
        <v>0.34410000000000002</v>
      </c>
      <c r="AU189" s="764">
        <v>0.3775</v>
      </c>
      <c r="AV189" s="764">
        <v>0.39929999999999999</v>
      </c>
      <c r="AW189" s="764">
        <v>0.43790000000000001</v>
      </c>
      <c r="AX189" s="764">
        <v>0.46800000000000003</v>
      </c>
      <c r="AY189" s="764">
        <v>0.49009999999999998</v>
      </c>
      <c r="AZ189" s="764">
        <v>0.51359999999999995</v>
      </c>
    </row>
    <row r="190" spans="1:52">
      <c r="A190" s="781" t="s">
        <v>486</v>
      </c>
      <c r="B190" s="780" t="s">
        <v>14</v>
      </c>
      <c r="C190" s="764">
        <v>0</v>
      </c>
      <c r="D190" s="764">
        <v>0</v>
      </c>
      <c r="E190" s="764">
        <v>0</v>
      </c>
      <c r="F190" s="764">
        <v>0</v>
      </c>
      <c r="G190" s="764">
        <v>0</v>
      </c>
      <c r="H190" s="764">
        <v>0</v>
      </c>
      <c r="I190" s="764">
        <v>0</v>
      </c>
      <c r="J190" s="764">
        <v>0</v>
      </c>
      <c r="K190" s="764">
        <v>0</v>
      </c>
      <c r="L190" s="764">
        <v>0</v>
      </c>
      <c r="M190" s="764">
        <v>0</v>
      </c>
      <c r="N190" s="764">
        <v>0</v>
      </c>
      <c r="O190" s="764">
        <v>0</v>
      </c>
      <c r="P190" s="764">
        <v>0</v>
      </c>
      <c r="Q190" s="764">
        <v>0</v>
      </c>
      <c r="R190" s="764">
        <v>0</v>
      </c>
      <c r="S190" s="764">
        <v>0</v>
      </c>
      <c r="T190" s="764">
        <v>0</v>
      </c>
      <c r="U190" s="764">
        <v>0</v>
      </c>
      <c r="V190" s="764">
        <v>0</v>
      </c>
      <c r="W190" s="764">
        <v>0</v>
      </c>
      <c r="X190" s="764">
        <v>0</v>
      </c>
      <c r="Y190" s="764">
        <v>0</v>
      </c>
      <c r="Z190" s="764">
        <v>0</v>
      </c>
      <c r="AA190" s="764">
        <v>0</v>
      </c>
      <c r="AB190" s="764">
        <v>0</v>
      </c>
      <c r="AC190" s="764">
        <v>0</v>
      </c>
      <c r="AD190" s="764">
        <v>0</v>
      </c>
      <c r="AE190" s="764">
        <v>0</v>
      </c>
      <c r="AF190" s="764">
        <v>0</v>
      </c>
      <c r="AG190" s="764">
        <v>0</v>
      </c>
      <c r="AH190" s="764">
        <v>0</v>
      </c>
      <c r="AI190" s="764">
        <v>0</v>
      </c>
      <c r="AJ190" s="764">
        <v>0</v>
      </c>
      <c r="AK190" s="764">
        <v>0</v>
      </c>
      <c r="AL190" s="764">
        <v>0</v>
      </c>
      <c r="AM190" s="764">
        <v>0</v>
      </c>
      <c r="AN190" s="764">
        <v>0</v>
      </c>
      <c r="AO190" s="764">
        <v>0</v>
      </c>
      <c r="AP190" s="764">
        <v>0</v>
      </c>
      <c r="AQ190" s="764">
        <v>0</v>
      </c>
      <c r="AR190" s="764">
        <v>0</v>
      </c>
      <c r="AS190" s="764">
        <v>0</v>
      </c>
      <c r="AT190" s="764">
        <v>0</v>
      </c>
      <c r="AU190" s="764">
        <v>0</v>
      </c>
      <c r="AV190" s="764">
        <v>0</v>
      </c>
      <c r="AW190" s="764">
        <v>0</v>
      </c>
      <c r="AX190" s="764">
        <v>0</v>
      </c>
      <c r="AY190" s="764">
        <v>0</v>
      </c>
      <c r="AZ190" s="764">
        <v>0</v>
      </c>
    </row>
    <row r="191" spans="1:52">
      <c r="A191" s="781" t="s">
        <v>486</v>
      </c>
      <c r="B191" s="780" t="s">
        <v>15</v>
      </c>
      <c r="C191" s="764">
        <v>0</v>
      </c>
      <c r="D191" s="764">
        <v>0</v>
      </c>
      <c r="E191" s="764">
        <v>0</v>
      </c>
      <c r="F191" s="764">
        <v>0</v>
      </c>
      <c r="G191" s="764">
        <v>0</v>
      </c>
      <c r="H191" s="764">
        <v>0</v>
      </c>
      <c r="I191" s="764">
        <v>0</v>
      </c>
      <c r="J191" s="764">
        <v>0</v>
      </c>
      <c r="K191" s="764">
        <v>0</v>
      </c>
      <c r="L191" s="764">
        <v>0</v>
      </c>
      <c r="M191" s="764">
        <v>0</v>
      </c>
      <c r="N191" s="764">
        <v>0</v>
      </c>
      <c r="O191" s="764">
        <v>0</v>
      </c>
      <c r="P191" s="764">
        <v>0</v>
      </c>
      <c r="Q191" s="764">
        <v>0</v>
      </c>
      <c r="R191" s="764">
        <v>0</v>
      </c>
      <c r="S191" s="764">
        <v>0</v>
      </c>
      <c r="T191" s="764">
        <v>0</v>
      </c>
      <c r="U191" s="764">
        <v>0</v>
      </c>
      <c r="V191" s="764">
        <v>0</v>
      </c>
      <c r="W191" s="764">
        <v>1E-4</v>
      </c>
      <c r="X191" s="764">
        <v>1E-4</v>
      </c>
      <c r="Y191" s="764">
        <v>2.0000000000000001E-4</v>
      </c>
      <c r="Z191" s="764">
        <v>2.0000000000000001E-4</v>
      </c>
      <c r="AA191" s="764">
        <v>2.9999999999999997E-4</v>
      </c>
      <c r="AB191" s="764">
        <v>5.0000000000000001E-4</v>
      </c>
      <c r="AC191" s="764">
        <v>8.9999999999999998E-4</v>
      </c>
      <c r="AD191" s="764">
        <v>7.1000000000000004E-3</v>
      </c>
      <c r="AE191" s="764">
        <v>8.6999999999999994E-3</v>
      </c>
      <c r="AF191" s="764">
        <v>8.6999999999999994E-3</v>
      </c>
      <c r="AG191" s="764">
        <v>1.0500000000000001E-2</v>
      </c>
      <c r="AH191" s="764">
        <v>1.2200000000000001E-2</v>
      </c>
      <c r="AI191" s="764">
        <v>1.35E-2</v>
      </c>
      <c r="AJ191" s="764">
        <v>1.4500000000000001E-2</v>
      </c>
      <c r="AK191" s="764">
        <v>1.6299999999999999E-2</v>
      </c>
      <c r="AL191" s="764">
        <v>1.8200000000000001E-2</v>
      </c>
      <c r="AM191" s="764">
        <v>1.95E-2</v>
      </c>
      <c r="AN191" s="764">
        <v>2.1299999999999999E-2</v>
      </c>
      <c r="AO191" s="764">
        <v>2.3099999999999999E-2</v>
      </c>
      <c r="AP191" s="764">
        <v>2.5000000000000001E-2</v>
      </c>
      <c r="AQ191" s="764">
        <v>2.75E-2</v>
      </c>
      <c r="AR191" s="764">
        <v>3.0099999999999998E-2</v>
      </c>
      <c r="AS191" s="764">
        <v>3.2899999999999999E-2</v>
      </c>
      <c r="AT191" s="764">
        <v>3.4500000000000003E-2</v>
      </c>
      <c r="AU191" s="764">
        <v>3.7900000000000003E-2</v>
      </c>
      <c r="AV191" s="764">
        <v>4.0099999999999997E-2</v>
      </c>
      <c r="AW191" s="764">
        <v>4.3900000000000002E-2</v>
      </c>
      <c r="AX191" s="764">
        <v>4.7E-2</v>
      </c>
      <c r="AY191" s="764">
        <v>4.9200000000000001E-2</v>
      </c>
      <c r="AZ191" s="764">
        <v>5.1499999999999997E-2</v>
      </c>
    </row>
    <row r="192" spans="1:52">
      <c r="A192" s="781" t="s">
        <v>486</v>
      </c>
      <c r="B192" s="780" t="s">
        <v>16</v>
      </c>
      <c r="C192" s="764">
        <v>0</v>
      </c>
      <c r="D192" s="764">
        <v>0</v>
      </c>
      <c r="E192" s="764">
        <v>0</v>
      </c>
      <c r="F192" s="764">
        <v>0</v>
      </c>
      <c r="G192" s="764">
        <v>0</v>
      </c>
      <c r="H192" s="764">
        <v>0</v>
      </c>
      <c r="I192" s="764">
        <v>0</v>
      </c>
      <c r="J192" s="764">
        <v>0</v>
      </c>
      <c r="K192" s="764">
        <v>0</v>
      </c>
      <c r="L192" s="764">
        <v>0</v>
      </c>
      <c r="M192" s="764">
        <v>0</v>
      </c>
      <c r="N192" s="764">
        <v>0</v>
      </c>
      <c r="O192" s="764">
        <v>0</v>
      </c>
      <c r="P192" s="764">
        <v>0</v>
      </c>
      <c r="Q192" s="764">
        <v>0</v>
      </c>
      <c r="R192" s="764">
        <v>0</v>
      </c>
      <c r="S192" s="764">
        <v>0</v>
      </c>
      <c r="T192" s="764">
        <v>0</v>
      </c>
      <c r="U192" s="764">
        <v>0</v>
      </c>
      <c r="V192" s="764">
        <v>0</v>
      </c>
      <c r="W192" s="764">
        <v>0</v>
      </c>
      <c r="X192" s="764">
        <v>0</v>
      </c>
      <c r="Y192" s="764">
        <v>0</v>
      </c>
      <c r="Z192" s="764">
        <v>0</v>
      </c>
      <c r="AA192" s="764">
        <v>0</v>
      </c>
      <c r="AB192" s="764">
        <v>0</v>
      </c>
      <c r="AC192" s="764">
        <v>0</v>
      </c>
      <c r="AD192" s="764">
        <v>0</v>
      </c>
      <c r="AE192" s="764">
        <v>0</v>
      </c>
      <c r="AF192" s="764">
        <v>0</v>
      </c>
      <c r="AG192" s="764">
        <v>0</v>
      </c>
      <c r="AH192" s="764">
        <v>0</v>
      </c>
      <c r="AI192" s="764">
        <v>0</v>
      </c>
      <c r="AJ192" s="764">
        <v>0</v>
      </c>
      <c r="AK192" s="764">
        <v>0</v>
      </c>
      <c r="AL192" s="764">
        <v>0</v>
      </c>
      <c r="AM192" s="764">
        <v>0</v>
      </c>
      <c r="AN192" s="764">
        <v>0</v>
      </c>
      <c r="AO192" s="764">
        <v>0</v>
      </c>
      <c r="AP192" s="764">
        <v>0</v>
      </c>
      <c r="AQ192" s="764">
        <v>0</v>
      </c>
      <c r="AR192" s="764">
        <v>0</v>
      </c>
      <c r="AS192" s="764">
        <v>0</v>
      </c>
      <c r="AT192" s="764">
        <v>0</v>
      </c>
      <c r="AU192" s="764">
        <v>0</v>
      </c>
      <c r="AV192" s="764">
        <v>0</v>
      </c>
      <c r="AW192" s="764">
        <v>0</v>
      </c>
      <c r="AX192" s="764">
        <v>0</v>
      </c>
      <c r="AY192" s="764">
        <v>0</v>
      </c>
      <c r="AZ192" s="764">
        <v>0</v>
      </c>
    </row>
    <row r="193" spans="1:52">
      <c r="A193" s="781" t="s">
        <v>486</v>
      </c>
      <c r="B193" s="780" t="s">
        <v>17</v>
      </c>
      <c r="C193" s="764">
        <v>0</v>
      </c>
      <c r="D193" s="764">
        <v>0</v>
      </c>
      <c r="E193" s="764">
        <v>0</v>
      </c>
      <c r="F193" s="764">
        <v>0</v>
      </c>
      <c r="G193" s="764">
        <v>0</v>
      </c>
      <c r="H193" s="764">
        <v>0</v>
      </c>
      <c r="I193" s="764">
        <v>0</v>
      </c>
      <c r="J193" s="764">
        <v>0</v>
      </c>
      <c r="K193" s="764">
        <v>0</v>
      </c>
      <c r="L193" s="764">
        <v>0</v>
      </c>
      <c r="M193" s="764">
        <v>0</v>
      </c>
      <c r="N193" s="764">
        <v>0</v>
      </c>
      <c r="O193" s="764">
        <v>0</v>
      </c>
      <c r="P193" s="764">
        <v>0</v>
      </c>
      <c r="Q193" s="764">
        <v>0</v>
      </c>
      <c r="R193" s="764">
        <v>0</v>
      </c>
      <c r="S193" s="764">
        <v>0</v>
      </c>
      <c r="T193" s="764">
        <v>0</v>
      </c>
      <c r="U193" s="764">
        <v>0</v>
      </c>
      <c r="V193" s="764">
        <v>0</v>
      </c>
      <c r="W193" s="764">
        <v>0</v>
      </c>
      <c r="X193" s="764">
        <v>0</v>
      </c>
      <c r="Y193" s="764">
        <v>0</v>
      </c>
      <c r="Z193" s="764">
        <v>0</v>
      </c>
      <c r="AA193" s="764">
        <v>0</v>
      </c>
      <c r="AB193" s="764">
        <v>0</v>
      </c>
      <c r="AC193" s="764">
        <v>0</v>
      </c>
      <c r="AD193" s="764">
        <v>0</v>
      </c>
      <c r="AE193" s="764">
        <v>0</v>
      </c>
      <c r="AF193" s="764">
        <v>0</v>
      </c>
      <c r="AG193" s="764">
        <v>0</v>
      </c>
      <c r="AH193" s="764">
        <v>0</v>
      </c>
      <c r="AI193" s="764">
        <v>0</v>
      </c>
      <c r="AJ193" s="764">
        <v>0</v>
      </c>
      <c r="AK193" s="764">
        <v>0</v>
      </c>
      <c r="AL193" s="764">
        <v>0</v>
      </c>
      <c r="AM193" s="764">
        <v>0</v>
      </c>
      <c r="AN193" s="764">
        <v>0</v>
      </c>
      <c r="AO193" s="764">
        <v>0</v>
      </c>
      <c r="AP193" s="764">
        <v>0</v>
      </c>
      <c r="AQ193" s="764">
        <v>0</v>
      </c>
      <c r="AR193" s="764">
        <v>0</v>
      </c>
      <c r="AS193" s="764">
        <v>0</v>
      </c>
      <c r="AT193" s="764">
        <v>0</v>
      </c>
      <c r="AU193" s="764">
        <v>0</v>
      </c>
      <c r="AV193" s="764">
        <v>0</v>
      </c>
      <c r="AW193" s="764">
        <v>0</v>
      </c>
      <c r="AX193" s="764">
        <v>0</v>
      </c>
      <c r="AY193" s="764">
        <v>0</v>
      </c>
      <c r="AZ193" s="764">
        <v>0</v>
      </c>
    </row>
    <row r="194" spans="1:52">
      <c r="A194" s="780" t="s">
        <v>4</v>
      </c>
      <c r="B194" s="780"/>
      <c r="C194" s="764"/>
      <c r="D194" s="764"/>
      <c r="E194" s="764"/>
      <c r="F194" s="764"/>
      <c r="G194" s="764"/>
      <c r="H194" s="764"/>
      <c r="I194" s="764"/>
      <c r="J194" s="764"/>
      <c r="K194" s="764"/>
      <c r="L194" s="764"/>
      <c r="M194" s="764"/>
      <c r="N194" s="764"/>
      <c r="O194" s="764"/>
      <c r="P194" s="764"/>
      <c r="Q194" s="764"/>
      <c r="R194" s="764"/>
      <c r="S194" s="764"/>
      <c r="T194" s="764"/>
      <c r="U194" s="764"/>
      <c r="V194" s="764"/>
      <c r="W194" s="764"/>
      <c r="X194" s="764"/>
      <c r="Y194" s="764"/>
      <c r="Z194" s="764"/>
      <c r="AA194" s="764"/>
      <c r="AB194" s="764"/>
      <c r="AC194" s="764"/>
      <c r="AD194" s="764"/>
      <c r="AE194" s="764"/>
      <c r="AF194" s="764"/>
      <c r="AG194" s="764"/>
      <c r="AH194" s="764"/>
      <c r="AI194" s="764"/>
      <c r="AJ194" s="764"/>
      <c r="AK194" s="764"/>
      <c r="AL194" s="764"/>
      <c r="AM194" s="764"/>
      <c r="AN194" s="764"/>
      <c r="AO194" s="764"/>
      <c r="AP194" s="764"/>
      <c r="AQ194" s="764"/>
      <c r="AR194" s="764"/>
      <c r="AS194" s="764"/>
      <c r="AT194" s="764"/>
      <c r="AU194" s="764"/>
      <c r="AV194" s="764"/>
      <c r="AW194" s="764"/>
      <c r="AX194" s="764"/>
      <c r="AY194" s="764"/>
      <c r="AZ194" s="764"/>
    </row>
    <row r="195" spans="1:52">
      <c r="A195" s="781" t="s">
        <v>948</v>
      </c>
      <c r="B195" s="780"/>
      <c r="C195" s="764">
        <v>1986</v>
      </c>
      <c r="D195" s="764">
        <v>1987</v>
      </c>
      <c r="E195" s="764">
        <v>1988</v>
      </c>
      <c r="F195" s="764">
        <v>1989</v>
      </c>
      <c r="G195" s="764">
        <v>1990</v>
      </c>
      <c r="H195" s="764">
        <v>1991</v>
      </c>
      <c r="I195" s="764">
        <v>1992</v>
      </c>
      <c r="J195" s="764">
        <v>1993</v>
      </c>
      <c r="K195" s="764">
        <v>1994</v>
      </c>
      <c r="L195" s="764">
        <v>1995</v>
      </c>
      <c r="M195" s="764">
        <v>1996</v>
      </c>
      <c r="N195" s="764">
        <v>1997</v>
      </c>
      <c r="O195" s="764">
        <v>1998</v>
      </c>
      <c r="P195" s="764">
        <v>1999</v>
      </c>
      <c r="Q195" s="764">
        <v>2000</v>
      </c>
      <c r="R195" s="764">
        <v>2001</v>
      </c>
      <c r="S195" s="764">
        <v>2002</v>
      </c>
      <c r="T195" s="764">
        <v>2003</v>
      </c>
      <c r="U195" s="764">
        <v>2004</v>
      </c>
      <c r="V195" s="764">
        <v>2005</v>
      </c>
      <c r="W195" s="764">
        <v>2006</v>
      </c>
      <c r="X195" s="764">
        <v>2007</v>
      </c>
      <c r="Y195" s="764">
        <v>2008</v>
      </c>
      <c r="Z195" s="764">
        <v>2009</v>
      </c>
      <c r="AA195" s="764">
        <v>2010</v>
      </c>
      <c r="AB195" s="764">
        <v>2011</v>
      </c>
      <c r="AC195" s="764">
        <v>2012</v>
      </c>
      <c r="AD195" s="764">
        <v>2013</v>
      </c>
      <c r="AE195" s="764">
        <v>2014</v>
      </c>
      <c r="AF195" s="764">
        <v>2015</v>
      </c>
      <c r="AG195" s="764">
        <v>2016</v>
      </c>
      <c r="AH195" s="764">
        <v>2017</v>
      </c>
      <c r="AI195" s="764">
        <v>2018</v>
      </c>
      <c r="AJ195" s="764">
        <v>2019</v>
      </c>
      <c r="AK195" s="764">
        <v>2020</v>
      </c>
      <c r="AL195" s="764">
        <v>2021</v>
      </c>
      <c r="AM195" s="764">
        <v>2022</v>
      </c>
      <c r="AN195" s="764">
        <v>2023</v>
      </c>
      <c r="AO195" s="764">
        <v>2024</v>
      </c>
      <c r="AP195" s="764">
        <v>2025</v>
      </c>
      <c r="AQ195" s="764">
        <v>2026</v>
      </c>
      <c r="AR195" s="764">
        <v>2027</v>
      </c>
      <c r="AS195" s="764">
        <v>2028</v>
      </c>
      <c r="AT195" s="764">
        <v>2029</v>
      </c>
      <c r="AU195" s="764">
        <v>2030</v>
      </c>
      <c r="AV195" s="764">
        <v>2031</v>
      </c>
      <c r="AW195" s="764">
        <v>2032</v>
      </c>
      <c r="AX195" s="764">
        <v>2033</v>
      </c>
      <c r="AY195" s="764">
        <v>2034</v>
      </c>
      <c r="AZ195" s="764">
        <v>2035</v>
      </c>
    </row>
    <row r="196" spans="1:52">
      <c r="A196" s="781" t="s">
        <v>486</v>
      </c>
      <c r="B196" s="780" t="s">
        <v>63</v>
      </c>
      <c r="C196" s="764">
        <v>0</v>
      </c>
      <c r="D196" s="764">
        <v>0</v>
      </c>
      <c r="E196" s="764">
        <v>0</v>
      </c>
      <c r="F196" s="764">
        <v>0</v>
      </c>
      <c r="G196" s="764">
        <v>0</v>
      </c>
      <c r="H196" s="764">
        <v>0</v>
      </c>
      <c r="I196" s="764">
        <v>0</v>
      </c>
      <c r="J196" s="764">
        <v>0</v>
      </c>
      <c r="K196" s="764">
        <v>0</v>
      </c>
      <c r="L196" s="764">
        <v>0</v>
      </c>
      <c r="M196" s="764">
        <v>0</v>
      </c>
      <c r="N196" s="764">
        <v>0</v>
      </c>
      <c r="O196" s="764">
        <v>0</v>
      </c>
      <c r="P196" s="764">
        <v>0</v>
      </c>
      <c r="Q196" s="764">
        <v>0</v>
      </c>
      <c r="R196" s="764">
        <v>0</v>
      </c>
      <c r="S196" s="764">
        <v>0</v>
      </c>
      <c r="T196" s="764">
        <v>0</v>
      </c>
      <c r="U196" s="764">
        <v>0</v>
      </c>
      <c r="V196" s="764">
        <v>0</v>
      </c>
      <c r="W196" s="764">
        <v>0</v>
      </c>
      <c r="X196" s="764">
        <v>0</v>
      </c>
      <c r="Y196" s="764">
        <v>0</v>
      </c>
      <c r="Z196" s="764">
        <v>0</v>
      </c>
      <c r="AA196" s="764">
        <v>0</v>
      </c>
      <c r="AB196" s="764">
        <v>0</v>
      </c>
      <c r="AC196" s="764">
        <v>0</v>
      </c>
      <c r="AD196" s="764">
        <v>1E-4</v>
      </c>
      <c r="AE196" s="764">
        <v>1E-4</v>
      </c>
      <c r="AF196" s="764">
        <v>1E-4</v>
      </c>
      <c r="AG196" s="764">
        <v>1E-4</v>
      </c>
      <c r="AH196" s="764">
        <v>1E-4</v>
      </c>
      <c r="AI196" s="764">
        <v>1E-4</v>
      </c>
      <c r="AJ196" s="764">
        <v>2.0000000000000001E-4</v>
      </c>
      <c r="AK196" s="764">
        <v>2.0000000000000001E-4</v>
      </c>
      <c r="AL196" s="764">
        <v>2.0000000000000001E-4</v>
      </c>
      <c r="AM196" s="764">
        <v>2.0000000000000001E-4</v>
      </c>
      <c r="AN196" s="764">
        <v>2.0000000000000001E-4</v>
      </c>
      <c r="AO196" s="764">
        <v>2.9999999999999997E-4</v>
      </c>
      <c r="AP196" s="764">
        <v>2.9999999999999997E-4</v>
      </c>
      <c r="AQ196" s="764">
        <v>2.9999999999999997E-4</v>
      </c>
      <c r="AR196" s="764">
        <v>2.9999999999999997E-4</v>
      </c>
      <c r="AS196" s="764">
        <v>4.0000000000000002E-4</v>
      </c>
      <c r="AT196" s="764">
        <v>4.0000000000000002E-4</v>
      </c>
      <c r="AU196" s="764">
        <v>4.0000000000000002E-4</v>
      </c>
      <c r="AV196" s="764">
        <v>4.0000000000000002E-4</v>
      </c>
      <c r="AW196" s="764">
        <v>5.0000000000000001E-4</v>
      </c>
      <c r="AX196" s="764">
        <v>5.0000000000000001E-4</v>
      </c>
      <c r="AY196" s="764">
        <v>5.0000000000000001E-4</v>
      </c>
      <c r="AZ196" s="764">
        <v>5.9999999999999995E-4</v>
      </c>
    </row>
    <row r="197" spans="1:52">
      <c r="A197" s="781" t="s">
        <v>486</v>
      </c>
      <c r="B197" s="780" t="s">
        <v>6</v>
      </c>
      <c r="C197" s="764">
        <v>0</v>
      </c>
      <c r="D197" s="764">
        <v>0</v>
      </c>
      <c r="E197" s="764">
        <v>0</v>
      </c>
      <c r="F197" s="764">
        <v>0</v>
      </c>
      <c r="G197" s="764">
        <v>0</v>
      </c>
      <c r="H197" s="764">
        <v>0</v>
      </c>
      <c r="I197" s="764">
        <v>0</v>
      </c>
      <c r="J197" s="764">
        <v>0</v>
      </c>
      <c r="K197" s="764">
        <v>0</v>
      </c>
      <c r="L197" s="764">
        <v>0</v>
      </c>
      <c r="M197" s="764">
        <v>0</v>
      </c>
      <c r="N197" s="764">
        <v>0</v>
      </c>
      <c r="O197" s="764">
        <v>0</v>
      </c>
      <c r="P197" s="764">
        <v>0</v>
      </c>
      <c r="Q197" s="764">
        <v>0</v>
      </c>
      <c r="R197" s="764">
        <v>0</v>
      </c>
      <c r="S197" s="764">
        <v>0</v>
      </c>
      <c r="T197" s="764">
        <v>0</v>
      </c>
      <c r="U197" s="764">
        <v>0</v>
      </c>
      <c r="V197" s="764">
        <v>0</v>
      </c>
      <c r="W197" s="764">
        <v>0</v>
      </c>
      <c r="X197" s="764">
        <v>0</v>
      </c>
      <c r="Y197" s="764">
        <v>0</v>
      </c>
      <c r="Z197" s="764">
        <v>0</v>
      </c>
      <c r="AA197" s="764">
        <v>0</v>
      </c>
      <c r="AB197" s="764">
        <v>0</v>
      </c>
      <c r="AC197" s="764">
        <v>0</v>
      </c>
      <c r="AD197" s="764">
        <v>0</v>
      </c>
      <c r="AE197" s="764">
        <v>0</v>
      </c>
      <c r="AF197" s="764">
        <v>0</v>
      </c>
      <c r="AG197" s="764">
        <v>0</v>
      </c>
      <c r="AH197" s="764">
        <v>0</v>
      </c>
      <c r="AI197" s="764">
        <v>0</v>
      </c>
      <c r="AJ197" s="764">
        <v>0</v>
      </c>
      <c r="AK197" s="764">
        <v>0</v>
      </c>
      <c r="AL197" s="764">
        <v>0</v>
      </c>
      <c r="AM197" s="764">
        <v>0</v>
      </c>
      <c r="AN197" s="764">
        <v>0</v>
      </c>
      <c r="AO197" s="764">
        <v>0</v>
      </c>
      <c r="AP197" s="764">
        <v>0</v>
      </c>
      <c r="AQ197" s="764">
        <v>0</v>
      </c>
      <c r="AR197" s="764">
        <v>0</v>
      </c>
      <c r="AS197" s="764">
        <v>0</v>
      </c>
      <c r="AT197" s="764">
        <v>0</v>
      </c>
      <c r="AU197" s="764">
        <v>0</v>
      </c>
      <c r="AV197" s="764">
        <v>0</v>
      </c>
      <c r="AW197" s="764">
        <v>0</v>
      </c>
      <c r="AX197" s="764">
        <v>0</v>
      </c>
      <c r="AY197" s="764">
        <v>0</v>
      </c>
      <c r="AZ197" s="764">
        <v>0</v>
      </c>
    </row>
    <row r="198" spans="1:52">
      <c r="A198" s="781" t="s">
        <v>486</v>
      </c>
      <c r="B198" s="780" t="s">
        <v>7</v>
      </c>
      <c r="C198" s="764">
        <v>0</v>
      </c>
      <c r="D198" s="764">
        <v>0</v>
      </c>
      <c r="E198" s="764">
        <v>0</v>
      </c>
      <c r="F198" s="764">
        <v>0</v>
      </c>
      <c r="G198" s="764">
        <v>0</v>
      </c>
      <c r="H198" s="764">
        <v>0</v>
      </c>
      <c r="I198" s="764">
        <v>0</v>
      </c>
      <c r="J198" s="764">
        <v>0</v>
      </c>
      <c r="K198" s="764">
        <v>0</v>
      </c>
      <c r="L198" s="764">
        <v>0</v>
      </c>
      <c r="M198" s="764">
        <v>0</v>
      </c>
      <c r="N198" s="764">
        <v>0</v>
      </c>
      <c r="O198" s="764">
        <v>0</v>
      </c>
      <c r="P198" s="764">
        <v>0</v>
      </c>
      <c r="Q198" s="764">
        <v>0</v>
      </c>
      <c r="R198" s="764">
        <v>0</v>
      </c>
      <c r="S198" s="764">
        <v>0</v>
      </c>
      <c r="T198" s="764">
        <v>0</v>
      </c>
      <c r="U198" s="764">
        <v>0</v>
      </c>
      <c r="V198" s="764">
        <v>0</v>
      </c>
      <c r="W198" s="764">
        <v>0</v>
      </c>
      <c r="X198" s="764">
        <v>0</v>
      </c>
      <c r="Y198" s="764">
        <v>0</v>
      </c>
      <c r="Z198" s="764">
        <v>0</v>
      </c>
      <c r="AA198" s="764">
        <v>0</v>
      </c>
      <c r="AB198" s="764">
        <v>0</v>
      </c>
      <c r="AC198" s="764">
        <v>0</v>
      </c>
      <c r="AD198" s="764">
        <v>0</v>
      </c>
      <c r="AE198" s="764">
        <v>0</v>
      </c>
      <c r="AF198" s="764">
        <v>0</v>
      </c>
      <c r="AG198" s="764">
        <v>0</v>
      </c>
      <c r="AH198" s="764">
        <v>0</v>
      </c>
      <c r="AI198" s="764">
        <v>0</v>
      </c>
      <c r="AJ198" s="764">
        <v>0</v>
      </c>
      <c r="AK198" s="764">
        <v>0</v>
      </c>
      <c r="AL198" s="764">
        <v>0</v>
      </c>
      <c r="AM198" s="764">
        <v>0</v>
      </c>
      <c r="AN198" s="764">
        <v>0</v>
      </c>
      <c r="AO198" s="764">
        <v>0</v>
      </c>
      <c r="AP198" s="764">
        <v>0</v>
      </c>
      <c r="AQ198" s="764">
        <v>0</v>
      </c>
      <c r="AR198" s="764">
        <v>0</v>
      </c>
      <c r="AS198" s="764">
        <v>0</v>
      </c>
      <c r="AT198" s="764">
        <v>0</v>
      </c>
      <c r="AU198" s="764">
        <v>0</v>
      </c>
      <c r="AV198" s="764">
        <v>0</v>
      </c>
      <c r="AW198" s="764">
        <v>0</v>
      </c>
      <c r="AX198" s="764">
        <v>0</v>
      </c>
      <c r="AY198" s="764">
        <v>0</v>
      </c>
      <c r="AZ198" s="764">
        <v>0</v>
      </c>
    </row>
    <row r="199" spans="1:52">
      <c r="A199" s="781" t="s">
        <v>486</v>
      </c>
      <c r="B199" s="780" t="s">
        <v>8</v>
      </c>
      <c r="C199" s="764">
        <v>0</v>
      </c>
      <c r="D199" s="764">
        <v>0</v>
      </c>
      <c r="E199" s="764">
        <v>0</v>
      </c>
      <c r="F199" s="764">
        <v>0</v>
      </c>
      <c r="G199" s="764">
        <v>0</v>
      </c>
      <c r="H199" s="764">
        <v>0</v>
      </c>
      <c r="I199" s="764">
        <v>0</v>
      </c>
      <c r="J199" s="764">
        <v>0</v>
      </c>
      <c r="K199" s="764">
        <v>0</v>
      </c>
      <c r="L199" s="764">
        <v>0</v>
      </c>
      <c r="M199" s="764">
        <v>0</v>
      </c>
      <c r="N199" s="764">
        <v>0</v>
      </c>
      <c r="O199" s="764">
        <v>0</v>
      </c>
      <c r="P199" s="764">
        <v>0</v>
      </c>
      <c r="Q199" s="764">
        <v>0</v>
      </c>
      <c r="R199" s="764">
        <v>0</v>
      </c>
      <c r="S199" s="764">
        <v>0</v>
      </c>
      <c r="T199" s="764">
        <v>0</v>
      </c>
      <c r="U199" s="764">
        <v>0</v>
      </c>
      <c r="V199" s="764">
        <v>0</v>
      </c>
      <c r="W199" s="764">
        <v>0</v>
      </c>
      <c r="X199" s="764">
        <v>0</v>
      </c>
      <c r="Y199" s="764">
        <v>0</v>
      </c>
      <c r="Z199" s="764">
        <v>0</v>
      </c>
      <c r="AA199" s="764">
        <v>0</v>
      </c>
      <c r="AB199" s="764">
        <v>0</v>
      </c>
      <c r="AC199" s="764">
        <v>0</v>
      </c>
      <c r="AD199" s="764">
        <v>0</v>
      </c>
      <c r="AE199" s="764">
        <v>0</v>
      </c>
      <c r="AF199" s="764">
        <v>0</v>
      </c>
      <c r="AG199" s="764">
        <v>0</v>
      </c>
      <c r="AH199" s="764">
        <v>0</v>
      </c>
      <c r="AI199" s="764">
        <v>0</v>
      </c>
      <c r="AJ199" s="764">
        <v>0</v>
      </c>
      <c r="AK199" s="764">
        <v>0</v>
      </c>
      <c r="AL199" s="764">
        <v>0</v>
      </c>
      <c r="AM199" s="764">
        <v>0</v>
      </c>
      <c r="AN199" s="764">
        <v>0</v>
      </c>
      <c r="AO199" s="764">
        <v>0</v>
      </c>
      <c r="AP199" s="764">
        <v>0</v>
      </c>
      <c r="AQ199" s="764">
        <v>0</v>
      </c>
      <c r="AR199" s="764">
        <v>0</v>
      </c>
      <c r="AS199" s="764">
        <v>0</v>
      </c>
      <c r="AT199" s="764">
        <v>0</v>
      </c>
      <c r="AU199" s="764">
        <v>0</v>
      </c>
      <c r="AV199" s="764">
        <v>0</v>
      </c>
      <c r="AW199" s="764">
        <v>0</v>
      </c>
      <c r="AX199" s="764">
        <v>0</v>
      </c>
      <c r="AY199" s="764">
        <v>0</v>
      </c>
      <c r="AZ199" s="764">
        <v>0</v>
      </c>
    </row>
    <row r="200" spans="1:52">
      <c r="A200" s="781" t="s">
        <v>486</v>
      </c>
      <c r="B200" s="780" t="s">
        <v>9</v>
      </c>
      <c r="C200" s="764">
        <v>0</v>
      </c>
      <c r="D200" s="764">
        <v>0</v>
      </c>
      <c r="E200" s="764">
        <v>0</v>
      </c>
      <c r="F200" s="764">
        <v>0</v>
      </c>
      <c r="G200" s="764">
        <v>0</v>
      </c>
      <c r="H200" s="764">
        <v>0</v>
      </c>
      <c r="I200" s="764">
        <v>0</v>
      </c>
      <c r="J200" s="764">
        <v>0</v>
      </c>
      <c r="K200" s="764">
        <v>0</v>
      </c>
      <c r="L200" s="764">
        <v>0</v>
      </c>
      <c r="M200" s="764">
        <v>0</v>
      </c>
      <c r="N200" s="764">
        <v>0</v>
      </c>
      <c r="O200" s="764">
        <v>0</v>
      </c>
      <c r="P200" s="764">
        <v>0</v>
      </c>
      <c r="Q200" s="764">
        <v>0</v>
      </c>
      <c r="R200" s="764">
        <v>0</v>
      </c>
      <c r="S200" s="764">
        <v>0</v>
      </c>
      <c r="T200" s="764">
        <v>0</v>
      </c>
      <c r="U200" s="764">
        <v>0</v>
      </c>
      <c r="V200" s="764">
        <v>0</v>
      </c>
      <c r="W200" s="764">
        <v>0</v>
      </c>
      <c r="X200" s="764">
        <v>0</v>
      </c>
      <c r="Y200" s="764">
        <v>0</v>
      </c>
      <c r="Z200" s="764">
        <v>0</v>
      </c>
      <c r="AA200" s="764">
        <v>0</v>
      </c>
      <c r="AB200" s="764">
        <v>0</v>
      </c>
      <c r="AC200" s="764">
        <v>0</v>
      </c>
      <c r="AD200" s="764">
        <v>0</v>
      </c>
      <c r="AE200" s="764">
        <v>0</v>
      </c>
      <c r="AF200" s="764">
        <v>0</v>
      </c>
      <c r="AG200" s="764">
        <v>0</v>
      </c>
      <c r="AH200" s="764">
        <v>0</v>
      </c>
      <c r="AI200" s="764">
        <v>0</v>
      </c>
      <c r="AJ200" s="764">
        <v>0</v>
      </c>
      <c r="AK200" s="764">
        <v>0</v>
      </c>
      <c r="AL200" s="764">
        <v>0</v>
      </c>
      <c r="AM200" s="764">
        <v>0</v>
      </c>
      <c r="AN200" s="764">
        <v>0</v>
      </c>
      <c r="AO200" s="764">
        <v>0</v>
      </c>
      <c r="AP200" s="764">
        <v>0</v>
      </c>
      <c r="AQ200" s="764">
        <v>0</v>
      </c>
      <c r="AR200" s="764">
        <v>0</v>
      </c>
      <c r="AS200" s="764">
        <v>0</v>
      </c>
      <c r="AT200" s="764">
        <v>0</v>
      </c>
      <c r="AU200" s="764">
        <v>0</v>
      </c>
      <c r="AV200" s="764">
        <v>0</v>
      </c>
      <c r="AW200" s="764">
        <v>0</v>
      </c>
      <c r="AX200" s="764">
        <v>0</v>
      </c>
      <c r="AY200" s="764">
        <v>0</v>
      </c>
      <c r="AZ200" s="764">
        <v>0</v>
      </c>
    </row>
    <row r="201" spans="1:52">
      <c r="A201" s="781" t="s">
        <v>486</v>
      </c>
      <c r="B201" s="780" t="s">
        <v>10</v>
      </c>
      <c r="C201" s="764">
        <v>0</v>
      </c>
      <c r="D201" s="764">
        <v>0</v>
      </c>
      <c r="E201" s="764">
        <v>0</v>
      </c>
      <c r="F201" s="764">
        <v>0</v>
      </c>
      <c r="G201" s="764">
        <v>0</v>
      </c>
      <c r="H201" s="764">
        <v>0</v>
      </c>
      <c r="I201" s="764">
        <v>0</v>
      </c>
      <c r="J201" s="764">
        <v>0</v>
      </c>
      <c r="K201" s="764">
        <v>0</v>
      </c>
      <c r="L201" s="764">
        <v>0</v>
      </c>
      <c r="M201" s="764">
        <v>0</v>
      </c>
      <c r="N201" s="764">
        <v>0</v>
      </c>
      <c r="O201" s="764">
        <v>0</v>
      </c>
      <c r="P201" s="764">
        <v>0</v>
      </c>
      <c r="Q201" s="764">
        <v>0</v>
      </c>
      <c r="R201" s="764">
        <v>0</v>
      </c>
      <c r="S201" s="764">
        <v>0</v>
      </c>
      <c r="T201" s="764">
        <v>0</v>
      </c>
      <c r="U201" s="764">
        <v>0</v>
      </c>
      <c r="V201" s="764">
        <v>0</v>
      </c>
      <c r="W201" s="764">
        <v>0</v>
      </c>
      <c r="X201" s="764">
        <v>0</v>
      </c>
      <c r="Y201" s="764">
        <v>0</v>
      </c>
      <c r="Z201" s="764">
        <v>0</v>
      </c>
      <c r="AA201" s="764">
        <v>0</v>
      </c>
      <c r="AB201" s="764">
        <v>0</v>
      </c>
      <c r="AC201" s="764">
        <v>0</v>
      </c>
      <c r="AD201" s="764">
        <v>0</v>
      </c>
      <c r="AE201" s="764">
        <v>0</v>
      </c>
      <c r="AF201" s="764">
        <v>0</v>
      </c>
      <c r="AG201" s="764">
        <v>0</v>
      </c>
      <c r="AH201" s="764">
        <v>0</v>
      </c>
      <c r="AI201" s="764">
        <v>0</v>
      </c>
      <c r="AJ201" s="764">
        <v>0</v>
      </c>
      <c r="AK201" s="764">
        <v>0</v>
      </c>
      <c r="AL201" s="764">
        <v>0</v>
      </c>
      <c r="AM201" s="764">
        <v>0</v>
      </c>
      <c r="AN201" s="764">
        <v>0</v>
      </c>
      <c r="AO201" s="764">
        <v>0</v>
      </c>
      <c r="AP201" s="764">
        <v>0</v>
      </c>
      <c r="AQ201" s="764">
        <v>0</v>
      </c>
      <c r="AR201" s="764">
        <v>0</v>
      </c>
      <c r="AS201" s="764">
        <v>0</v>
      </c>
      <c r="AT201" s="764">
        <v>0</v>
      </c>
      <c r="AU201" s="764">
        <v>0</v>
      </c>
      <c r="AV201" s="764">
        <v>0</v>
      </c>
      <c r="AW201" s="764">
        <v>0</v>
      </c>
      <c r="AX201" s="764">
        <v>0</v>
      </c>
      <c r="AY201" s="764">
        <v>0</v>
      </c>
      <c r="AZ201" s="764">
        <v>0</v>
      </c>
    </row>
    <row r="202" spans="1:52">
      <c r="A202" s="781" t="s">
        <v>486</v>
      </c>
      <c r="B202" s="780" t="s">
        <v>11</v>
      </c>
      <c r="C202" s="764">
        <v>0</v>
      </c>
      <c r="D202" s="764">
        <v>0</v>
      </c>
      <c r="E202" s="764">
        <v>0</v>
      </c>
      <c r="F202" s="764">
        <v>0</v>
      </c>
      <c r="G202" s="764">
        <v>0</v>
      </c>
      <c r="H202" s="764">
        <v>0</v>
      </c>
      <c r="I202" s="764">
        <v>0</v>
      </c>
      <c r="J202" s="764">
        <v>0</v>
      </c>
      <c r="K202" s="764">
        <v>0</v>
      </c>
      <c r="L202" s="764">
        <v>0</v>
      </c>
      <c r="M202" s="764">
        <v>0</v>
      </c>
      <c r="N202" s="764">
        <v>0</v>
      </c>
      <c r="O202" s="764">
        <v>0</v>
      </c>
      <c r="P202" s="764">
        <v>0</v>
      </c>
      <c r="Q202" s="764">
        <v>0</v>
      </c>
      <c r="R202" s="764">
        <v>0</v>
      </c>
      <c r="S202" s="764">
        <v>0</v>
      </c>
      <c r="T202" s="764">
        <v>0</v>
      </c>
      <c r="U202" s="764">
        <v>0</v>
      </c>
      <c r="V202" s="764">
        <v>0</v>
      </c>
      <c r="W202" s="764">
        <v>0</v>
      </c>
      <c r="X202" s="764">
        <v>0</v>
      </c>
      <c r="Y202" s="764">
        <v>0</v>
      </c>
      <c r="Z202" s="764">
        <v>0</v>
      </c>
      <c r="AA202" s="764">
        <v>0</v>
      </c>
      <c r="AB202" s="764">
        <v>0</v>
      </c>
      <c r="AC202" s="764">
        <v>0</v>
      </c>
      <c r="AD202" s="764">
        <v>0</v>
      </c>
      <c r="AE202" s="764">
        <v>0</v>
      </c>
      <c r="AF202" s="764">
        <v>0</v>
      </c>
      <c r="AG202" s="764">
        <v>0</v>
      </c>
      <c r="AH202" s="764">
        <v>0</v>
      </c>
      <c r="AI202" s="764">
        <v>0</v>
      </c>
      <c r="AJ202" s="764">
        <v>0</v>
      </c>
      <c r="AK202" s="764">
        <v>0</v>
      </c>
      <c r="AL202" s="764">
        <v>0</v>
      </c>
      <c r="AM202" s="764">
        <v>0</v>
      </c>
      <c r="AN202" s="764">
        <v>0</v>
      </c>
      <c r="AO202" s="764">
        <v>0</v>
      </c>
      <c r="AP202" s="764">
        <v>0</v>
      </c>
      <c r="AQ202" s="764">
        <v>0</v>
      </c>
      <c r="AR202" s="764">
        <v>0</v>
      </c>
      <c r="AS202" s="764">
        <v>0</v>
      </c>
      <c r="AT202" s="764">
        <v>0</v>
      </c>
      <c r="AU202" s="764">
        <v>0</v>
      </c>
      <c r="AV202" s="764">
        <v>0</v>
      </c>
      <c r="AW202" s="764">
        <v>0</v>
      </c>
      <c r="AX202" s="764">
        <v>0</v>
      </c>
      <c r="AY202" s="764">
        <v>0</v>
      </c>
      <c r="AZ202" s="764">
        <v>0</v>
      </c>
    </row>
    <row r="203" spans="1:52">
      <c r="A203" s="781" t="s">
        <v>486</v>
      </c>
      <c r="B203" s="780" t="s">
        <v>12</v>
      </c>
      <c r="C203" s="764">
        <v>0</v>
      </c>
      <c r="D203" s="764">
        <v>0</v>
      </c>
      <c r="E203" s="764">
        <v>0</v>
      </c>
      <c r="F203" s="764">
        <v>0</v>
      </c>
      <c r="G203" s="764">
        <v>0</v>
      </c>
      <c r="H203" s="764">
        <v>0</v>
      </c>
      <c r="I203" s="764">
        <v>0</v>
      </c>
      <c r="J203" s="764">
        <v>0</v>
      </c>
      <c r="K203" s="764">
        <v>0</v>
      </c>
      <c r="L203" s="764">
        <v>0</v>
      </c>
      <c r="M203" s="764">
        <v>0</v>
      </c>
      <c r="N203" s="764">
        <v>0</v>
      </c>
      <c r="O203" s="764">
        <v>0</v>
      </c>
      <c r="P203" s="764">
        <v>0</v>
      </c>
      <c r="Q203" s="764">
        <v>0</v>
      </c>
      <c r="R203" s="764">
        <v>0</v>
      </c>
      <c r="S203" s="764">
        <v>0</v>
      </c>
      <c r="T203" s="764">
        <v>0</v>
      </c>
      <c r="U203" s="764">
        <v>0</v>
      </c>
      <c r="V203" s="764">
        <v>0</v>
      </c>
      <c r="W203" s="764">
        <v>0</v>
      </c>
      <c r="X203" s="764">
        <v>0</v>
      </c>
      <c r="Y203" s="764">
        <v>0</v>
      </c>
      <c r="Z203" s="764">
        <v>0</v>
      </c>
      <c r="AA203" s="764">
        <v>0</v>
      </c>
      <c r="AB203" s="764">
        <v>1E-4</v>
      </c>
      <c r="AC203" s="764">
        <v>1E-4</v>
      </c>
      <c r="AD203" s="764">
        <v>8.9999999999999998E-4</v>
      </c>
      <c r="AE203" s="764">
        <v>1.1000000000000001E-3</v>
      </c>
      <c r="AF203" s="764">
        <v>1.1000000000000001E-3</v>
      </c>
      <c r="AG203" s="764">
        <v>1.4E-3</v>
      </c>
      <c r="AH203" s="764">
        <v>1.6000000000000001E-3</v>
      </c>
      <c r="AI203" s="764">
        <v>1.8E-3</v>
      </c>
      <c r="AJ203" s="764">
        <v>1.9E-3</v>
      </c>
      <c r="AK203" s="764">
        <v>2.0999999999999999E-3</v>
      </c>
      <c r="AL203" s="764">
        <v>2.3999999999999998E-3</v>
      </c>
      <c r="AM203" s="764">
        <v>2.5000000000000001E-3</v>
      </c>
      <c r="AN203" s="764">
        <v>2.8E-3</v>
      </c>
      <c r="AO203" s="764">
        <v>3.0000000000000001E-3</v>
      </c>
      <c r="AP203" s="764">
        <v>3.2000000000000002E-3</v>
      </c>
      <c r="AQ203" s="764">
        <v>3.5999999999999999E-3</v>
      </c>
      <c r="AR203" s="764">
        <v>3.8999999999999998E-3</v>
      </c>
      <c r="AS203" s="764">
        <v>4.3E-3</v>
      </c>
      <c r="AT203" s="764">
        <v>4.4999999999999997E-3</v>
      </c>
      <c r="AU203" s="764">
        <v>4.8999999999999998E-3</v>
      </c>
      <c r="AV203" s="764">
        <v>5.1999999999999998E-3</v>
      </c>
      <c r="AW203" s="764">
        <v>5.7000000000000002E-3</v>
      </c>
      <c r="AX203" s="764">
        <v>6.1000000000000004E-3</v>
      </c>
      <c r="AY203" s="764">
        <v>6.4000000000000003E-3</v>
      </c>
      <c r="AZ203" s="764">
        <v>6.7000000000000002E-3</v>
      </c>
    </row>
    <row r="204" spans="1:52">
      <c r="A204" s="781" t="s">
        <v>486</v>
      </c>
      <c r="B204" s="780" t="s">
        <v>13</v>
      </c>
      <c r="C204" s="764">
        <v>0</v>
      </c>
      <c r="D204" s="764">
        <v>0</v>
      </c>
      <c r="E204" s="764">
        <v>0</v>
      </c>
      <c r="F204" s="764">
        <v>0</v>
      </c>
      <c r="G204" s="764">
        <v>0</v>
      </c>
      <c r="H204" s="764">
        <v>0</v>
      </c>
      <c r="I204" s="764">
        <v>0</v>
      </c>
      <c r="J204" s="764">
        <v>0</v>
      </c>
      <c r="K204" s="764">
        <v>0</v>
      </c>
      <c r="L204" s="764">
        <v>0</v>
      </c>
      <c r="M204" s="764">
        <v>0</v>
      </c>
      <c r="N204" s="764">
        <v>0</v>
      </c>
      <c r="O204" s="764">
        <v>0</v>
      </c>
      <c r="P204" s="764">
        <v>0</v>
      </c>
      <c r="Q204" s="764">
        <v>0</v>
      </c>
      <c r="R204" s="764">
        <v>0</v>
      </c>
      <c r="S204" s="764">
        <v>0</v>
      </c>
      <c r="T204" s="764">
        <v>0</v>
      </c>
      <c r="U204" s="764">
        <v>0</v>
      </c>
      <c r="V204" s="764">
        <v>0</v>
      </c>
      <c r="W204" s="764">
        <v>0</v>
      </c>
      <c r="X204" s="764">
        <v>0</v>
      </c>
      <c r="Y204" s="764">
        <v>0</v>
      </c>
      <c r="Z204" s="764">
        <v>0</v>
      </c>
      <c r="AA204" s="764">
        <v>0</v>
      </c>
      <c r="AB204" s="764">
        <v>0</v>
      </c>
      <c r="AC204" s="764">
        <v>0</v>
      </c>
      <c r="AD204" s="764">
        <v>0</v>
      </c>
      <c r="AE204" s="764">
        <v>0</v>
      </c>
      <c r="AF204" s="764">
        <v>0</v>
      </c>
      <c r="AG204" s="764">
        <v>0</v>
      </c>
      <c r="AH204" s="764">
        <v>0</v>
      </c>
      <c r="AI204" s="764">
        <v>0</v>
      </c>
      <c r="AJ204" s="764">
        <v>0</v>
      </c>
      <c r="AK204" s="764">
        <v>0</v>
      </c>
      <c r="AL204" s="764">
        <v>0</v>
      </c>
      <c r="AM204" s="764">
        <v>0</v>
      </c>
      <c r="AN204" s="764">
        <v>0</v>
      </c>
      <c r="AO204" s="764">
        <v>0</v>
      </c>
      <c r="AP204" s="764">
        <v>0</v>
      </c>
      <c r="AQ204" s="764">
        <v>0</v>
      </c>
      <c r="AR204" s="764">
        <v>0</v>
      </c>
      <c r="AS204" s="764">
        <v>0</v>
      </c>
      <c r="AT204" s="764">
        <v>0</v>
      </c>
      <c r="AU204" s="764">
        <v>0</v>
      </c>
      <c r="AV204" s="764">
        <v>0</v>
      </c>
      <c r="AW204" s="764">
        <v>0</v>
      </c>
      <c r="AX204" s="764">
        <v>0</v>
      </c>
      <c r="AY204" s="764">
        <v>0</v>
      </c>
      <c r="AZ204" s="764">
        <v>0</v>
      </c>
    </row>
    <row r="205" spans="1:52">
      <c r="A205" s="781" t="s">
        <v>486</v>
      </c>
      <c r="B205" s="780" t="s">
        <v>14</v>
      </c>
      <c r="C205" s="764">
        <v>0</v>
      </c>
      <c r="D205" s="764">
        <v>0</v>
      </c>
      <c r="E205" s="764">
        <v>0</v>
      </c>
      <c r="F205" s="764">
        <v>0</v>
      </c>
      <c r="G205" s="764">
        <v>0</v>
      </c>
      <c r="H205" s="764">
        <v>0</v>
      </c>
      <c r="I205" s="764">
        <v>0</v>
      </c>
      <c r="J205" s="764">
        <v>0</v>
      </c>
      <c r="K205" s="764">
        <v>0</v>
      </c>
      <c r="L205" s="764">
        <v>0</v>
      </c>
      <c r="M205" s="764">
        <v>0</v>
      </c>
      <c r="N205" s="764">
        <v>0</v>
      </c>
      <c r="O205" s="764">
        <v>0</v>
      </c>
      <c r="P205" s="764">
        <v>0</v>
      </c>
      <c r="Q205" s="764">
        <v>0</v>
      </c>
      <c r="R205" s="764">
        <v>0</v>
      </c>
      <c r="S205" s="764">
        <v>0</v>
      </c>
      <c r="T205" s="764">
        <v>0</v>
      </c>
      <c r="U205" s="764">
        <v>0</v>
      </c>
      <c r="V205" s="764">
        <v>0</v>
      </c>
      <c r="W205" s="764">
        <v>0</v>
      </c>
      <c r="X205" s="764">
        <v>0</v>
      </c>
      <c r="Y205" s="764">
        <v>0</v>
      </c>
      <c r="Z205" s="764">
        <v>0</v>
      </c>
      <c r="AA205" s="764">
        <v>0</v>
      </c>
      <c r="AB205" s="764">
        <v>0</v>
      </c>
      <c r="AC205" s="764">
        <v>0</v>
      </c>
      <c r="AD205" s="764">
        <v>0</v>
      </c>
      <c r="AE205" s="764">
        <v>0</v>
      </c>
      <c r="AF205" s="764">
        <v>0</v>
      </c>
      <c r="AG205" s="764">
        <v>0</v>
      </c>
      <c r="AH205" s="764">
        <v>0</v>
      </c>
      <c r="AI205" s="764">
        <v>0</v>
      </c>
      <c r="AJ205" s="764">
        <v>0</v>
      </c>
      <c r="AK205" s="764">
        <v>0</v>
      </c>
      <c r="AL205" s="764">
        <v>0</v>
      </c>
      <c r="AM205" s="764">
        <v>0</v>
      </c>
      <c r="AN205" s="764">
        <v>0</v>
      </c>
      <c r="AO205" s="764">
        <v>0</v>
      </c>
      <c r="AP205" s="764">
        <v>0</v>
      </c>
      <c r="AQ205" s="764">
        <v>0</v>
      </c>
      <c r="AR205" s="764">
        <v>0</v>
      </c>
      <c r="AS205" s="764">
        <v>0</v>
      </c>
      <c r="AT205" s="764">
        <v>0</v>
      </c>
      <c r="AU205" s="764">
        <v>0</v>
      </c>
      <c r="AV205" s="764">
        <v>0</v>
      </c>
      <c r="AW205" s="764">
        <v>0</v>
      </c>
      <c r="AX205" s="764">
        <v>0</v>
      </c>
      <c r="AY205" s="764">
        <v>0</v>
      </c>
      <c r="AZ205" s="764">
        <v>0</v>
      </c>
    </row>
    <row r="206" spans="1:52">
      <c r="A206" s="781" t="s">
        <v>486</v>
      </c>
      <c r="B206" s="780" t="s">
        <v>15</v>
      </c>
      <c r="C206" s="764">
        <v>0</v>
      </c>
      <c r="D206" s="764">
        <v>0</v>
      </c>
      <c r="E206" s="764">
        <v>0</v>
      </c>
      <c r="F206" s="764">
        <v>0</v>
      </c>
      <c r="G206" s="764">
        <v>0</v>
      </c>
      <c r="H206" s="764">
        <v>0</v>
      </c>
      <c r="I206" s="764">
        <v>0</v>
      </c>
      <c r="J206" s="764">
        <v>0</v>
      </c>
      <c r="K206" s="764">
        <v>0</v>
      </c>
      <c r="L206" s="764">
        <v>0</v>
      </c>
      <c r="M206" s="764">
        <v>0</v>
      </c>
      <c r="N206" s="764">
        <v>0</v>
      </c>
      <c r="O206" s="764">
        <v>0</v>
      </c>
      <c r="P206" s="764">
        <v>0</v>
      </c>
      <c r="Q206" s="764">
        <v>0</v>
      </c>
      <c r="R206" s="764">
        <v>0</v>
      </c>
      <c r="S206" s="764">
        <v>0</v>
      </c>
      <c r="T206" s="764">
        <v>0</v>
      </c>
      <c r="U206" s="764">
        <v>0</v>
      </c>
      <c r="V206" s="764">
        <v>0</v>
      </c>
      <c r="W206" s="764">
        <v>0</v>
      </c>
      <c r="X206" s="764">
        <v>0</v>
      </c>
      <c r="Y206" s="764">
        <v>0</v>
      </c>
      <c r="Z206" s="764">
        <v>0</v>
      </c>
      <c r="AA206" s="764">
        <v>0</v>
      </c>
      <c r="AB206" s="764">
        <v>0</v>
      </c>
      <c r="AC206" s="764">
        <v>0</v>
      </c>
      <c r="AD206" s="764">
        <v>0</v>
      </c>
      <c r="AE206" s="764">
        <v>0</v>
      </c>
      <c r="AF206" s="764">
        <v>0</v>
      </c>
      <c r="AG206" s="764">
        <v>0</v>
      </c>
      <c r="AH206" s="764">
        <v>0</v>
      </c>
      <c r="AI206" s="764">
        <v>0</v>
      </c>
      <c r="AJ206" s="764">
        <v>0</v>
      </c>
      <c r="AK206" s="764">
        <v>0</v>
      </c>
      <c r="AL206" s="764">
        <v>0</v>
      </c>
      <c r="AM206" s="764">
        <v>0</v>
      </c>
      <c r="AN206" s="764">
        <v>0</v>
      </c>
      <c r="AO206" s="764">
        <v>0</v>
      </c>
      <c r="AP206" s="764">
        <v>0</v>
      </c>
      <c r="AQ206" s="764">
        <v>0</v>
      </c>
      <c r="AR206" s="764">
        <v>0</v>
      </c>
      <c r="AS206" s="764">
        <v>0</v>
      </c>
      <c r="AT206" s="764">
        <v>0</v>
      </c>
      <c r="AU206" s="764">
        <v>0</v>
      </c>
      <c r="AV206" s="764">
        <v>0</v>
      </c>
      <c r="AW206" s="764">
        <v>0</v>
      </c>
      <c r="AX206" s="764">
        <v>0</v>
      </c>
      <c r="AY206" s="764">
        <v>0</v>
      </c>
      <c r="AZ206" s="764">
        <v>0</v>
      </c>
    </row>
    <row r="207" spans="1:52">
      <c r="A207" s="781" t="s">
        <v>486</v>
      </c>
      <c r="B207" s="780" t="s">
        <v>16</v>
      </c>
      <c r="C207" s="764">
        <v>0</v>
      </c>
      <c r="D207" s="764">
        <v>0</v>
      </c>
      <c r="E207" s="764">
        <v>0</v>
      </c>
      <c r="F207" s="764">
        <v>0</v>
      </c>
      <c r="G207" s="764">
        <v>0</v>
      </c>
      <c r="H207" s="764">
        <v>0</v>
      </c>
      <c r="I207" s="764">
        <v>0</v>
      </c>
      <c r="J207" s="764">
        <v>0</v>
      </c>
      <c r="K207" s="764">
        <v>0</v>
      </c>
      <c r="L207" s="764">
        <v>0</v>
      </c>
      <c r="M207" s="764">
        <v>0</v>
      </c>
      <c r="N207" s="764">
        <v>0</v>
      </c>
      <c r="O207" s="764">
        <v>0</v>
      </c>
      <c r="P207" s="764">
        <v>0</v>
      </c>
      <c r="Q207" s="764">
        <v>0</v>
      </c>
      <c r="R207" s="764">
        <v>0</v>
      </c>
      <c r="S207" s="764">
        <v>0</v>
      </c>
      <c r="T207" s="764">
        <v>0</v>
      </c>
      <c r="U207" s="764">
        <v>0</v>
      </c>
      <c r="V207" s="764">
        <v>0</v>
      </c>
      <c r="W207" s="764">
        <v>0</v>
      </c>
      <c r="X207" s="764">
        <v>0</v>
      </c>
      <c r="Y207" s="764">
        <v>0</v>
      </c>
      <c r="Z207" s="764">
        <v>0</v>
      </c>
      <c r="AA207" s="764">
        <v>0</v>
      </c>
      <c r="AB207" s="764">
        <v>0</v>
      </c>
      <c r="AC207" s="764">
        <v>0</v>
      </c>
      <c r="AD207" s="764">
        <v>0</v>
      </c>
      <c r="AE207" s="764">
        <v>0</v>
      </c>
      <c r="AF207" s="764">
        <v>0</v>
      </c>
      <c r="AG207" s="764">
        <v>0</v>
      </c>
      <c r="AH207" s="764">
        <v>0</v>
      </c>
      <c r="AI207" s="764">
        <v>0</v>
      </c>
      <c r="AJ207" s="764">
        <v>0</v>
      </c>
      <c r="AK207" s="764">
        <v>0</v>
      </c>
      <c r="AL207" s="764">
        <v>0</v>
      </c>
      <c r="AM207" s="764">
        <v>0</v>
      </c>
      <c r="AN207" s="764">
        <v>0</v>
      </c>
      <c r="AO207" s="764">
        <v>0</v>
      </c>
      <c r="AP207" s="764">
        <v>0</v>
      </c>
      <c r="AQ207" s="764">
        <v>0</v>
      </c>
      <c r="AR207" s="764">
        <v>0</v>
      </c>
      <c r="AS207" s="764">
        <v>0</v>
      </c>
      <c r="AT207" s="764">
        <v>0</v>
      </c>
      <c r="AU207" s="764">
        <v>0</v>
      </c>
      <c r="AV207" s="764">
        <v>0</v>
      </c>
      <c r="AW207" s="764">
        <v>0</v>
      </c>
      <c r="AX207" s="764">
        <v>0</v>
      </c>
      <c r="AY207" s="764">
        <v>0</v>
      </c>
      <c r="AZ207" s="764">
        <v>0</v>
      </c>
    </row>
    <row r="208" spans="1:52">
      <c r="A208" s="781" t="s">
        <v>486</v>
      </c>
      <c r="B208" s="780" t="s">
        <v>17</v>
      </c>
      <c r="C208" s="764">
        <v>0</v>
      </c>
      <c r="D208" s="764">
        <v>0</v>
      </c>
      <c r="E208" s="764">
        <v>0</v>
      </c>
      <c r="F208" s="764">
        <v>0</v>
      </c>
      <c r="G208" s="764">
        <v>0</v>
      </c>
      <c r="H208" s="764">
        <v>0</v>
      </c>
      <c r="I208" s="764">
        <v>0</v>
      </c>
      <c r="J208" s="764">
        <v>0</v>
      </c>
      <c r="K208" s="764">
        <v>0</v>
      </c>
      <c r="L208" s="764">
        <v>0</v>
      </c>
      <c r="M208" s="764">
        <v>0</v>
      </c>
      <c r="N208" s="764">
        <v>0</v>
      </c>
      <c r="O208" s="764">
        <v>0</v>
      </c>
      <c r="P208" s="764">
        <v>0</v>
      </c>
      <c r="Q208" s="764">
        <v>0</v>
      </c>
      <c r="R208" s="764">
        <v>0</v>
      </c>
      <c r="S208" s="764">
        <v>0</v>
      </c>
      <c r="T208" s="764">
        <v>0</v>
      </c>
      <c r="U208" s="764">
        <v>0</v>
      </c>
      <c r="V208" s="764">
        <v>0</v>
      </c>
      <c r="W208" s="764">
        <v>0</v>
      </c>
      <c r="X208" s="764">
        <v>0</v>
      </c>
      <c r="Y208" s="764">
        <v>0</v>
      </c>
      <c r="Z208" s="764">
        <v>0</v>
      </c>
      <c r="AA208" s="764">
        <v>0</v>
      </c>
      <c r="AB208" s="764">
        <v>0</v>
      </c>
      <c r="AC208" s="764">
        <v>0</v>
      </c>
      <c r="AD208" s="764">
        <v>0</v>
      </c>
      <c r="AE208" s="764">
        <v>0</v>
      </c>
      <c r="AF208" s="764">
        <v>0</v>
      </c>
      <c r="AG208" s="764">
        <v>0</v>
      </c>
      <c r="AH208" s="764">
        <v>0</v>
      </c>
      <c r="AI208" s="764">
        <v>0</v>
      </c>
      <c r="AJ208" s="764">
        <v>0</v>
      </c>
      <c r="AK208" s="764">
        <v>0</v>
      </c>
      <c r="AL208" s="764">
        <v>0</v>
      </c>
      <c r="AM208" s="764">
        <v>0</v>
      </c>
      <c r="AN208" s="764">
        <v>0</v>
      </c>
      <c r="AO208" s="764">
        <v>0</v>
      </c>
      <c r="AP208" s="764">
        <v>0</v>
      </c>
      <c r="AQ208" s="764">
        <v>0</v>
      </c>
      <c r="AR208" s="764">
        <v>0</v>
      </c>
      <c r="AS208" s="764">
        <v>0</v>
      </c>
      <c r="AT208" s="764">
        <v>0</v>
      </c>
      <c r="AU208" s="764">
        <v>0</v>
      </c>
      <c r="AV208" s="764">
        <v>0</v>
      </c>
      <c r="AW208" s="764">
        <v>0</v>
      </c>
      <c r="AX208" s="764">
        <v>0</v>
      </c>
      <c r="AY208" s="764">
        <v>0</v>
      </c>
      <c r="AZ208" s="764">
        <v>0</v>
      </c>
    </row>
    <row r="209" spans="1:52">
      <c r="A209" s="780" t="s">
        <v>4</v>
      </c>
      <c r="B209" s="780"/>
      <c r="C209" s="764"/>
      <c r="D209" s="764"/>
      <c r="E209" s="764"/>
      <c r="F209" s="764"/>
      <c r="G209" s="764"/>
      <c r="H209" s="764"/>
      <c r="I209" s="764"/>
      <c r="J209" s="764"/>
      <c r="K209" s="764"/>
      <c r="L209" s="764"/>
      <c r="M209" s="764"/>
      <c r="N209" s="764"/>
      <c r="O209" s="764"/>
      <c r="P209" s="764"/>
      <c r="Q209" s="764"/>
      <c r="R209" s="764"/>
      <c r="S209" s="764"/>
      <c r="T209" s="764"/>
      <c r="U209" s="764"/>
      <c r="V209" s="764"/>
      <c r="W209" s="764"/>
      <c r="X209" s="764"/>
      <c r="Y209" s="764"/>
      <c r="Z209" s="764"/>
      <c r="AA209" s="764"/>
      <c r="AB209" s="764"/>
      <c r="AC209" s="764"/>
      <c r="AD209" s="764"/>
      <c r="AE209" s="764"/>
      <c r="AF209" s="764"/>
      <c r="AG209" s="764"/>
      <c r="AH209" s="764"/>
      <c r="AI209" s="764"/>
      <c r="AJ209" s="764"/>
      <c r="AK209" s="764"/>
      <c r="AL209" s="764"/>
      <c r="AM209" s="764"/>
      <c r="AN209" s="764"/>
      <c r="AO209" s="764"/>
      <c r="AP209" s="764"/>
      <c r="AQ209" s="764"/>
      <c r="AR209" s="764"/>
      <c r="AS209" s="764"/>
      <c r="AT209" s="764"/>
      <c r="AU209" s="764"/>
      <c r="AV209" s="764"/>
      <c r="AW209" s="764"/>
      <c r="AX209" s="764"/>
      <c r="AY209" s="764"/>
      <c r="AZ209" s="764"/>
    </row>
    <row r="210" spans="1:52">
      <c r="A210" s="781" t="s">
        <v>949</v>
      </c>
      <c r="B210" s="780"/>
      <c r="C210" s="764">
        <v>1986</v>
      </c>
      <c r="D210" s="764">
        <v>1987</v>
      </c>
      <c r="E210" s="764">
        <v>1988</v>
      </c>
      <c r="F210" s="764">
        <v>1989</v>
      </c>
      <c r="G210" s="764">
        <v>1990</v>
      </c>
      <c r="H210" s="764">
        <v>1991</v>
      </c>
      <c r="I210" s="764">
        <v>1992</v>
      </c>
      <c r="J210" s="764">
        <v>1993</v>
      </c>
      <c r="K210" s="764">
        <v>1994</v>
      </c>
      <c r="L210" s="764">
        <v>1995</v>
      </c>
      <c r="M210" s="764">
        <v>1996</v>
      </c>
      <c r="N210" s="764">
        <v>1997</v>
      </c>
      <c r="O210" s="764">
        <v>1998</v>
      </c>
      <c r="P210" s="764">
        <v>1999</v>
      </c>
      <c r="Q210" s="764">
        <v>2000</v>
      </c>
      <c r="R210" s="764">
        <v>2001</v>
      </c>
      <c r="S210" s="764">
        <v>2002</v>
      </c>
      <c r="T210" s="764">
        <v>2003</v>
      </c>
      <c r="U210" s="764">
        <v>2004</v>
      </c>
      <c r="V210" s="764">
        <v>2005</v>
      </c>
      <c r="W210" s="764">
        <v>2006</v>
      </c>
      <c r="X210" s="764">
        <v>2007</v>
      </c>
      <c r="Y210" s="764">
        <v>2008</v>
      </c>
      <c r="Z210" s="764">
        <v>2009</v>
      </c>
      <c r="AA210" s="764">
        <v>2010</v>
      </c>
      <c r="AB210" s="764">
        <v>2011</v>
      </c>
      <c r="AC210" s="764">
        <v>2012</v>
      </c>
      <c r="AD210" s="764">
        <v>2013</v>
      </c>
      <c r="AE210" s="764">
        <v>2014</v>
      </c>
      <c r="AF210" s="764">
        <v>2015</v>
      </c>
      <c r="AG210" s="764">
        <v>2016</v>
      </c>
      <c r="AH210" s="764">
        <v>2017</v>
      </c>
      <c r="AI210" s="764">
        <v>2018</v>
      </c>
      <c r="AJ210" s="764">
        <v>2019</v>
      </c>
      <c r="AK210" s="764">
        <v>2020</v>
      </c>
      <c r="AL210" s="764">
        <v>2021</v>
      </c>
      <c r="AM210" s="764">
        <v>2022</v>
      </c>
      <c r="AN210" s="764">
        <v>2023</v>
      </c>
      <c r="AO210" s="764">
        <v>2024</v>
      </c>
      <c r="AP210" s="764">
        <v>2025</v>
      </c>
      <c r="AQ210" s="764">
        <v>2026</v>
      </c>
      <c r="AR210" s="764">
        <v>2027</v>
      </c>
      <c r="AS210" s="764">
        <v>2028</v>
      </c>
      <c r="AT210" s="764">
        <v>2029</v>
      </c>
      <c r="AU210" s="764">
        <v>2030</v>
      </c>
      <c r="AV210" s="764">
        <v>2031</v>
      </c>
      <c r="AW210" s="764">
        <v>2032</v>
      </c>
      <c r="AX210" s="764">
        <v>2033</v>
      </c>
      <c r="AY210" s="764">
        <v>2034</v>
      </c>
      <c r="AZ210" s="764">
        <v>2035</v>
      </c>
    </row>
    <row r="211" spans="1:52">
      <c r="A211" s="781" t="s">
        <v>488</v>
      </c>
      <c r="B211" s="780" t="s">
        <v>35</v>
      </c>
      <c r="C211" s="764">
        <v>0</v>
      </c>
      <c r="D211" s="764">
        <v>0</v>
      </c>
      <c r="E211" s="764">
        <v>0</v>
      </c>
      <c r="F211" s="764">
        <v>0</v>
      </c>
      <c r="G211" s="764">
        <v>0</v>
      </c>
      <c r="H211" s="764">
        <v>0</v>
      </c>
      <c r="I211" s="764">
        <v>0</v>
      </c>
      <c r="J211" s="764">
        <v>0</v>
      </c>
      <c r="K211" s="764">
        <v>0</v>
      </c>
      <c r="L211" s="764">
        <v>0</v>
      </c>
      <c r="M211" s="764">
        <v>0</v>
      </c>
      <c r="N211" s="764">
        <v>0</v>
      </c>
      <c r="O211" s="764">
        <v>0</v>
      </c>
      <c r="P211" s="764">
        <v>0</v>
      </c>
      <c r="Q211" s="764">
        <v>0</v>
      </c>
      <c r="R211" s="764">
        <v>1E-4</v>
      </c>
      <c r="S211" s="764">
        <v>1E-4</v>
      </c>
      <c r="T211" s="764">
        <v>1E-4</v>
      </c>
      <c r="U211" s="764">
        <v>2.0000000000000001E-4</v>
      </c>
      <c r="V211" s="764">
        <v>5.9999999999999995E-4</v>
      </c>
      <c r="W211" s="764">
        <v>1.9E-3</v>
      </c>
      <c r="X211" s="764">
        <v>3.5000000000000001E-3</v>
      </c>
      <c r="Y211" s="764">
        <v>7.1000000000000004E-3</v>
      </c>
      <c r="Z211" s="764">
        <v>1.01E-2</v>
      </c>
      <c r="AA211" s="764">
        <v>1.5599999999999999E-2</v>
      </c>
      <c r="AB211" s="764">
        <v>2.41E-2</v>
      </c>
      <c r="AC211" s="764">
        <v>3.8100000000000002E-2</v>
      </c>
      <c r="AD211" s="764">
        <v>0.31159999999999999</v>
      </c>
      <c r="AE211" s="764">
        <v>0.38019999999999998</v>
      </c>
      <c r="AF211" s="764">
        <v>0.37969999999999998</v>
      </c>
      <c r="AG211" s="764">
        <v>0.45989999999999998</v>
      </c>
      <c r="AH211" s="764">
        <v>0.53259999999999996</v>
      </c>
      <c r="AI211" s="764">
        <v>0.59009999999999996</v>
      </c>
      <c r="AJ211" s="764">
        <v>0.63390000000000002</v>
      </c>
      <c r="AK211" s="764">
        <v>0.71230000000000004</v>
      </c>
      <c r="AL211" s="764">
        <v>0.79320000000000002</v>
      </c>
      <c r="AM211" s="764">
        <v>0.85250000000000004</v>
      </c>
      <c r="AN211" s="764">
        <v>0.92969999999999997</v>
      </c>
      <c r="AO211" s="764">
        <v>1.0092000000000001</v>
      </c>
      <c r="AP211" s="764">
        <v>1.0944</v>
      </c>
      <c r="AQ211" s="764">
        <v>1.2001999999999999</v>
      </c>
      <c r="AR211" s="764">
        <v>1.3149</v>
      </c>
      <c r="AS211" s="764">
        <v>1.4365000000000001</v>
      </c>
      <c r="AT211" s="764">
        <v>1.5086999999999999</v>
      </c>
      <c r="AU211" s="764">
        <v>1.6553</v>
      </c>
      <c r="AV211" s="764">
        <v>1.7508999999999999</v>
      </c>
      <c r="AW211" s="764">
        <v>1.92</v>
      </c>
      <c r="AX211" s="764">
        <v>2.0518999999999998</v>
      </c>
      <c r="AY211" s="764">
        <v>2.1488</v>
      </c>
      <c r="AZ211" s="764">
        <v>2.2519999999999998</v>
      </c>
    </row>
    <row r="212" spans="1:52">
      <c r="A212" s="781" t="s">
        <v>488</v>
      </c>
      <c r="B212" s="780" t="s">
        <v>849</v>
      </c>
      <c r="C212" s="764">
        <v>0</v>
      </c>
      <c r="D212" s="764">
        <v>0</v>
      </c>
      <c r="E212" s="764">
        <v>0</v>
      </c>
      <c r="F212" s="764">
        <v>0</v>
      </c>
      <c r="G212" s="764">
        <v>0</v>
      </c>
      <c r="H212" s="764">
        <v>0</v>
      </c>
      <c r="I212" s="764">
        <v>0</v>
      </c>
      <c r="J212" s="764">
        <v>0</v>
      </c>
      <c r="K212" s="764">
        <v>0</v>
      </c>
      <c r="L212" s="764">
        <v>0</v>
      </c>
      <c r="M212" s="764">
        <v>0</v>
      </c>
      <c r="N212" s="764">
        <v>0</v>
      </c>
      <c r="O212" s="764">
        <v>0</v>
      </c>
      <c r="P212" s="764">
        <v>0</v>
      </c>
      <c r="Q212" s="764">
        <v>0</v>
      </c>
      <c r="R212" s="764">
        <v>0</v>
      </c>
      <c r="S212" s="764">
        <v>0</v>
      </c>
      <c r="T212" s="764">
        <v>0</v>
      </c>
      <c r="U212" s="764">
        <v>0</v>
      </c>
      <c r="V212" s="764">
        <v>0</v>
      </c>
      <c r="W212" s="764">
        <v>0</v>
      </c>
      <c r="X212" s="764">
        <v>0</v>
      </c>
      <c r="Y212" s="764">
        <v>0</v>
      </c>
      <c r="Z212" s="764">
        <v>0</v>
      </c>
      <c r="AA212" s="764">
        <v>0</v>
      </c>
      <c r="AB212" s="764">
        <v>0</v>
      </c>
      <c r="AC212" s="764">
        <v>0</v>
      </c>
      <c r="AD212" s="764">
        <v>0</v>
      </c>
      <c r="AE212" s="764">
        <v>0</v>
      </c>
      <c r="AF212" s="764">
        <v>0</v>
      </c>
      <c r="AG212" s="764">
        <v>0</v>
      </c>
      <c r="AH212" s="764">
        <v>0</v>
      </c>
      <c r="AI212" s="764">
        <v>0</v>
      </c>
      <c r="AJ212" s="764">
        <v>0</v>
      </c>
      <c r="AK212" s="764">
        <v>0</v>
      </c>
      <c r="AL212" s="764">
        <v>0</v>
      </c>
      <c r="AM212" s="764">
        <v>0</v>
      </c>
      <c r="AN212" s="764">
        <v>0</v>
      </c>
      <c r="AO212" s="764">
        <v>0</v>
      </c>
      <c r="AP212" s="764">
        <v>0</v>
      </c>
      <c r="AQ212" s="764">
        <v>0</v>
      </c>
      <c r="AR212" s="764">
        <v>0</v>
      </c>
      <c r="AS212" s="764">
        <v>0</v>
      </c>
      <c r="AT212" s="764">
        <v>0</v>
      </c>
      <c r="AU212" s="764">
        <v>0</v>
      </c>
      <c r="AV212" s="764">
        <v>0</v>
      </c>
      <c r="AW212" s="764">
        <v>0</v>
      </c>
      <c r="AX212" s="764">
        <v>0</v>
      </c>
      <c r="AY212" s="764">
        <v>0</v>
      </c>
      <c r="AZ212" s="764">
        <v>0</v>
      </c>
    </row>
    <row r="213" spans="1:52">
      <c r="A213" s="781" t="s">
        <v>488</v>
      </c>
      <c r="B213" s="780" t="s">
        <v>850</v>
      </c>
      <c r="C213" s="764">
        <v>0</v>
      </c>
      <c r="D213" s="764">
        <v>0</v>
      </c>
      <c r="E213" s="764">
        <v>0</v>
      </c>
      <c r="F213" s="764">
        <v>0</v>
      </c>
      <c r="G213" s="764">
        <v>0</v>
      </c>
      <c r="H213" s="764">
        <v>0</v>
      </c>
      <c r="I213" s="764">
        <v>0</v>
      </c>
      <c r="J213" s="764">
        <v>0</v>
      </c>
      <c r="K213" s="764">
        <v>0</v>
      </c>
      <c r="L213" s="764">
        <v>0</v>
      </c>
      <c r="M213" s="764">
        <v>0</v>
      </c>
      <c r="N213" s="764">
        <v>0</v>
      </c>
      <c r="O213" s="764">
        <v>0</v>
      </c>
      <c r="P213" s="764">
        <v>0</v>
      </c>
      <c r="Q213" s="764">
        <v>0</v>
      </c>
      <c r="R213" s="764">
        <v>0</v>
      </c>
      <c r="S213" s="764">
        <v>0</v>
      </c>
      <c r="T213" s="764">
        <v>0</v>
      </c>
      <c r="U213" s="764">
        <v>0</v>
      </c>
      <c r="V213" s="764">
        <v>0</v>
      </c>
      <c r="W213" s="764">
        <v>0</v>
      </c>
      <c r="X213" s="764">
        <v>0</v>
      </c>
      <c r="Y213" s="764">
        <v>0</v>
      </c>
      <c r="Z213" s="764">
        <v>0</v>
      </c>
      <c r="AA213" s="764">
        <v>0</v>
      </c>
      <c r="AB213" s="764">
        <v>0</v>
      </c>
      <c r="AC213" s="764">
        <v>0</v>
      </c>
      <c r="AD213" s="764">
        <v>0</v>
      </c>
      <c r="AE213" s="764">
        <v>0</v>
      </c>
      <c r="AF213" s="764">
        <v>0</v>
      </c>
      <c r="AG213" s="764">
        <v>0</v>
      </c>
      <c r="AH213" s="764">
        <v>0</v>
      </c>
      <c r="AI213" s="764">
        <v>0</v>
      </c>
      <c r="AJ213" s="764">
        <v>0</v>
      </c>
      <c r="AK213" s="764">
        <v>0</v>
      </c>
      <c r="AL213" s="764">
        <v>0</v>
      </c>
      <c r="AM213" s="764">
        <v>0</v>
      </c>
      <c r="AN213" s="764">
        <v>0</v>
      </c>
      <c r="AO213" s="764">
        <v>0</v>
      </c>
      <c r="AP213" s="764">
        <v>0</v>
      </c>
      <c r="AQ213" s="764">
        <v>0</v>
      </c>
      <c r="AR213" s="764">
        <v>0</v>
      </c>
      <c r="AS213" s="764">
        <v>0</v>
      </c>
      <c r="AT213" s="764">
        <v>0</v>
      </c>
      <c r="AU213" s="764">
        <v>0</v>
      </c>
      <c r="AV213" s="764">
        <v>0</v>
      </c>
      <c r="AW213" s="764">
        <v>0</v>
      </c>
      <c r="AX213" s="764">
        <v>0</v>
      </c>
      <c r="AY213" s="764">
        <v>0</v>
      </c>
      <c r="AZ213" s="764">
        <v>0</v>
      </c>
    </row>
    <row r="214" spans="1:52">
      <c r="A214" s="781" t="s">
        <v>488</v>
      </c>
      <c r="B214" s="780" t="s">
        <v>851</v>
      </c>
      <c r="C214" s="764">
        <v>0</v>
      </c>
      <c r="D214" s="764">
        <v>0</v>
      </c>
      <c r="E214" s="764">
        <v>0</v>
      </c>
      <c r="F214" s="764">
        <v>0</v>
      </c>
      <c r="G214" s="764">
        <v>0</v>
      </c>
      <c r="H214" s="764">
        <v>0</v>
      </c>
      <c r="I214" s="764">
        <v>0</v>
      </c>
      <c r="J214" s="764">
        <v>0</v>
      </c>
      <c r="K214" s="764">
        <v>0</v>
      </c>
      <c r="L214" s="764">
        <v>0</v>
      </c>
      <c r="M214" s="764">
        <v>0</v>
      </c>
      <c r="N214" s="764">
        <v>0</v>
      </c>
      <c r="O214" s="764">
        <v>0</v>
      </c>
      <c r="P214" s="764">
        <v>0</v>
      </c>
      <c r="Q214" s="764">
        <v>0</v>
      </c>
      <c r="R214" s="764">
        <v>0</v>
      </c>
      <c r="S214" s="764">
        <v>0</v>
      </c>
      <c r="T214" s="764">
        <v>0</v>
      </c>
      <c r="U214" s="764">
        <v>0</v>
      </c>
      <c r="V214" s="764">
        <v>0</v>
      </c>
      <c r="W214" s="764">
        <v>0</v>
      </c>
      <c r="X214" s="764">
        <v>0</v>
      </c>
      <c r="Y214" s="764">
        <v>0</v>
      </c>
      <c r="Z214" s="764">
        <v>0</v>
      </c>
      <c r="AA214" s="764">
        <v>0</v>
      </c>
      <c r="AB214" s="764">
        <v>0</v>
      </c>
      <c r="AC214" s="764">
        <v>0</v>
      </c>
      <c r="AD214" s="764">
        <v>0</v>
      </c>
      <c r="AE214" s="764">
        <v>0</v>
      </c>
      <c r="AF214" s="764">
        <v>0</v>
      </c>
      <c r="AG214" s="764">
        <v>0</v>
      </c>
      <c r="AH214" s="764">
        <v>0</v>
      </c>
      <c r="AI214" s="764">
        <v>0</v>
      </c>
      <c r="AJ214" s="764">
        <v>0</v>
      </c>
      <c r="AK214" s="764">
        <v>0</v>
      </c>
      <c r="AL214" s="764">
        <v>0</v>
      </c>
      <c r="AM214" s="764">
        <v>0</v>
      </c>
      <c r="AN214" s="764">
        <v>0</v>
      </c>
      <c r="AO214" s="764">
        <v>0</v>
      </c>
      <c r="AP214" s="764">
        <v>0</v>
      </c>
      <c r="AQ214" s="764">
        <v>0</v>
      </c>
      <c r="AR214" s="764">
        <v>0</v>
      </c>
      <c r="AS214" s="764">
        <v>0</v>
      </c>
      <c r="AT214" s="764">
        <v>0</v>
      </c>
      <c r="AU214" s="764">
        <v>0</v>
      </c>
      <c r="AV214" s="764">
        <v>0</v>
      </c>
      <c r="AW214" s="764">
        <v>0</v>
      </c>
      <c r="AX214" s="764">
        <v>0</v>
      </c>
      <c r="AY214" s="764">
        <v>0</v>
      </c>
      <c r="AZ214" s="764">
        <v>0</v>
      </c>
    </row>
    <row r="215" spans="1:52">
      <c r="A215" s="781" t="s">
        <v>488</v>
      </c>
      <c r="B215" s="780" t="s">
        <v>852</v>
      </c>
      <c r="C215" s="764">
        <v>0</v>
      </c>
      <c r="D215" s="764">
        <v>0</v>
      </c>
      <c r="E215" s="764">
        <v>0</v>
      </c>
      <c r="F215" s="764">
        <v>0</v>
      </c>
      <c r="G215" s="764">
        <v>0</v>
      </c>
      <c r="H215" s="764">
        <v>0</v>
      </c>
      <c r="I215" s="764">
        <v>0</v>
      </c>
      <c r="J215" s="764">
        <v>0</v>
      </c>
      <c r="K215" s="764">
        <v>0</v>
      </c>
      <c r="L215" s="764">
        <v>0</v>
      </c>
      <c r="M215" s="764">
        <v>0</v>
      </c>
      <c r="N215" s="764">
        <v>0</v>
      </c>
      <c r="O215" s="764">
        <v>0</v>
      </c>
      <c r="P215" s="764">
        <v>0</v>
      </c>
      <c r="Q215" s="764">
        <v>0</v>
      </c>
      <c r="R215" s="764">
        <v>0</v>
      </c>
      <c r="S215" s="764">
        <v>0</v>
      </c>
      <c r="T215" s="764">
        <v>0</v>
      </c>
      <c r="U215" s="764">
        <v>0</v>
      </c>
      <c r="V215" s="764">
        <v>0</v>
      </c>
      <c r="W215" s="764">
        <v>0</v>
      </c>
      <c r="X215" s="764">
        <v>0</v>
      </c>
      <c r="Y215" s="764">
        <v>0</v>
      </c>
      <c r="Z215" s="764">
        <v>0</v>
      </c>
      <c r="AA215" s="764">
        <v>0</v>
      </c>
      <c r="AB215" s="764">
        <v>0</v>
      </c>
      <c r="AC215" s="764">
        <v>0</v>
      </c>
      <c r="AD215" s="764">
        <v>0</v>
      </c>
      <c r="AE215" s="764">
        <v>0</v>
      </c>
      <c r="AF215" s="764">
        <v>0</v>
      </c>
      <c r="AG215" s="764">
        <v>0</v>
      </c>
      <c r="AH215" s="764">
        <v>0</v>
      </c>
      <c r="AI215" s="764">
        <v>0</v>
      </c>
      <c r="AJ215" s="764">
        <v>0</v>
      </c>
      <c r="AK215" s="764">
        <v>0</v>
      </c>
      <c r="AL215" s="764">
        <v>0</v>
      </c>
      <c r="AM215" s="764">
        <v>0</v>
      </c>
      <c r="AN215" s="764">
        <v>0</v>
      </c>
      <c r="AO215" s="764">
        <v>0</v>
      </c>
      <c r="AP215" s="764">
        <v>0</v>
      </c>
      <c r="AQ215" s="764">
        <v>0</v>
      </c>
      <c r="AR215" s="764">
        <v>0</v>
      </c>
      <c r="AS215" s="764">
        <v>0</v>
      </c>
      <c r="AT215" s="764">
        <v>0</v>
      </c>
      <c r="AU215" s="764">
        <v>0</v>
      </c>
      <c r="AV215" s="764">
        <v>0</v>
      </c>
      <c r="AW215" s="764">
        <v>0</v>
      </c>
      <c r="AX215" s="764">
        <v>0</v>
      </c>
      <c r="AY215" s="764">
        <v>0</v>
      </c>
      <c r="AZ215" s="764">
        <v>0</v>
      </c>
    </row>
    <row r="216" spans="1:52">
      <c r="A216" s="781" t="s">
        <v>488</v>
      </c>
      <c r="B216" s="780" t="s">
        <v>853</v>
      </c>
      <c r="C216" s="764">
        <v>0</v>
      </c>
      <c r="D216" s="764">
        <v>0</v>
      </c>
      <c r="E216" s="764">
        <v>0</v>
      </c>
      <c r="F216" s="764">
        <v>0</v>
      </c>
      <c r="G216" s="764">
        <v>0</v>
      </c>
      <c r="H216" s="764">
        <v>0</v>
      </c>
      <c r="I216" s="764">
        <v>0</v>
      </c>
      <c r="J216" s="764">
        <v>0</v>
      </c>
      <c r="K216" s="764">
        <v>0</v>
      </c>
      <c r="L216" s="764">
        <v>0</v>
      </c>
      <c r="M216" s="764">
        <v>0</v>
      </c>
      <c r="N216" s="764">
        <v>0</v>
      </c>
      <c r="O216" s="764">
        <v>0</v>
      </c>
      <c r="P216" s="764">
        <v>0</v>
      </c>
      <c r="Q216" s="764">
        <v>0</v>
      </c>
      <c r="R216" s="764">
        <v>0</v>
      </c>
      <c r="S216" s="764">
        <v>0</v>
      </c>
      <c r="T216" s="764">
        <v>0</v>
      </c>
      <c r="U216" s="764">
        <v>0</v>
      </c>
      <c r="V216" s="764">
        <v>0</v>
      </c>
      <c r="W216" s="764">
        <v>0</v>
      </c>
      <c r="X216" s="764">
        <v>0</v>
      </c>
      <c r="Y216" s="764">
        <v>0</v>
      </c>
      <c r="Z216" s="764">
        <v>0</v>
      </c>
      <c r="AA216" s="764">
        <v>0</v>
      </c>
      <c r="AB216" s="764">
        <v>0</v>
      </c>
      <c r="AC216" s="764">
        <v>0</v>
      </c>
      <c r="AD216" s="764">
        <v>0</v>
      </c>
      <c r="AE216" s="764">
        <v>0</v>
      </c>
      <c r="AF216" s="764">
        <v>0</v>
      </c>
      <c r="AG216" s="764">
        <v>0</v>
      </c>
      <c r="AH216" s="764">
        <v>0</v>
      </c>
      <c r="AI216" s="764">
        <v>0</v>
      </c>
      <c r="AJ216" s="764">
        <v>0</v>
      </c>
      <c r="AK216" s="764">
        <v>0</v>
      </c>
      <c r="AL216" s="764">
        <v>0</v>
      </c>
      <c r="AM216" s="764">
        <v>0</v>
      </c>
      <c r="AN216" s="764">
        <v>0</v>
      </c>
      <c r="AO216" s="764">
        <v>0</v>
      </c>
      <c r="AP216" s="764">
        <v>0</v>
      </c>
      <c r="AQ216" s="764">
        <v>0</v>
      </c>
      <c r="AR216" s="764">
        <v>0</v>
      </c>
      <c r="AS216" s="764">
        <v>0</v>
      </c>
      <c r="AT216" s="764">
        <v>0</v>
      </c>
      <c r="AU216" s="764">
        <v>0</v>
      </c>
      <c r="AV216" s="764">
        <v>0</v>
      </c>
      <c r="AW216" s="764">
        <v>0</v>
      </c>
      <c r="AX216" s="764">
        <v>0</v>
      </c>
      <c r="AY216" s="764">
        <v>0</v>
      </c>
      <c r="AZ216" s="764">
        <v>0</v>
      </c>
    </row>
    <row r="217" spans="1:52">
      <c r="A217" s="781" t="s">
        <v>488</v>
      </c>
      <c r="B217" s="780" t="s">
        <v>489</v>
      </c>
      <c r="C217" s="764">
        <v>0</v>
      </c>
      <c r="D217" s="764">
        <v>0</v>
      </c>
      <c r="E217" s="764">
        <v>0</v>
      </c>
      <c r="F217" s="764">
        <v>0</v>
      </c>
      <c r="G217" s="764">
        <v>0</v>
      </c>
      <c r="H217" s="764">
        <v>0</v>
      </c>
      <c r="I217" s="764">
        <v>0</v>
      </c>
      <c r="J217" s="764">
        <v>0</v>
      </c>
      <c r="K217" s="764">
        <v>0</v>
      </c>
      <c r="L217" s="764">
        <v>0</v>
      </c>
      <c r="M217" s="764">
        <v>0</v>
      </c>
      <c r="N217" s="764">
        <v>0</v>
      </c>
      <c r="O217" s="764">
        <v>0</v>
      </c>
      <c r="P217" s="764">
        <v>0</v>
      </c>
      <c r="Q217" s="764">
        <v>0</v>
      </c>
      <c r="R217" s="764">
        <v>1E-4</v>
      </c>
      <c r="S217" s="764">
        <v>1E-4</v>
      </c>
      <c r="T217" s="764">
        <v>1E-4</v>
      </c>
      <c r="U217" s="764">
        <v>2.0000000000000001E-4</v>
      </c>
      <c r="V217" s="764">
        <v>5.9999999999999995E-4</v>
      </c>
      <c r="W217" s="764">
        <v>1.9E-3</v>
      </c>
      <c r="X217" s="764">
        <v>3.5000000000000001E-3</v>
      </c>
      <c r="Y217" s="764">
        <v>7.1000000000000004E-3</v>
      </c>
      <c r="Z217" s="764">
        <v>1.01E-2</v>
      </c>
      <c r="AA217" s="764">
        <v>1.5599999999999999E-2</v>
      </c>
      <c r="AB217" s="764">
        <v>2.41E-2</v>
      </c>
      <c r="AC217" s="764">
        <v>3.8100000000000002E-2</v>
      </c>
      <c r="AD217" s="764">
        <v>0.31159999999999999</v>
      </c>
      <c r="AE217" s="764">
        <v>0.38019999999999998</v>
      </c>
      <c r="AF217" s="764">
        <v>0.37969999999999998</v>
      </c>
      <c r="AG217" s="764">
        <v>0.45989999999999998</v>
      </c>
      <c r="AH217" s="764">
        <v>0.53259999999999996</v>
      </c>
      <c r="AI217" s="764">
        <v>0.59009999999999996</v>
      </c>
      <c r="AJ217" s="764">
        <v>0.63390000000000002</v>
      </c>
      <c r="AK217" s="764">
        <v>0.71230000000000004</v>
      </c>
      <c r="AL217" s="764">
        <v>0.79320000000000002</v>
      </c>
      <c r="AM217" s="764">
        <v>0.85250000000000004</v>
      </c>
      <c r="AN217" s="764">
        <v>0.92969999999999997</v>
      </c>
      <c r="AO217" s="764">
        <v>1.0092000000000001</v>
      </c>
      <c r="AP217" s="764">
        <v>1.0944</v>
      </c>
      <c r="AQ217" s="764">
        <v>1.2001999999999999</v>
      </c>
      <c r="AR217" s="764">
        <v>1.3149</v>
      </c>
      <c r="AS217" s="764">
        <v>1.4365000000000001</v>
      </c>
      <c r="AT217" s="764">
        <v>1.5086999999999999</v>
      </c>
      <c r="AU217" s="764">
        <v>1.6553</v>
      </c>
      <c r="AV217" s="764">
        <v>1.7508999999999999</v>
      </c>
      <c r="AW217" s="764">
        <v>1.92</v>
      </c>
      <c r="AX217" s="764">
        <v>2.0518999999999998</v>
      </c>
      <c r="AY217" s="764">
        <v>2.1488</v>
      </c>
      <c r="AZ217" s="764">
        <v>2.2519999999999998</v>
      </c>
    </row>
    <row r="218" spans="1:52">
      <c r="A218" s="781" t="s">
        <v>488</v>
      </c>
      <c r="B218" s="780" t="s">
        <v>854</v>
      </c>
      <c r="C218" s="764">
        <v>0</v>
      </c>
      <c r="D218" s="764">
        <v>0</v>
      </c>
      <c r="E218" s="764">
        <v>0</v>
      </c>
      <c r="F218" s="764">
        <v>0</v>
      </c>
      <c r="G218" s="764">
        <v>0</v>
      </c>
      <c r="H218" s="764">
        <v>0</v>
      </c>
      <c r="I218" s="764">
        <v>0</v>
      </c>
      <c r="J218" s="764">
        <v>0</v>
      </c>
      <c r="K218" s="764">
        <v>0</v>
      </c>
      <c r="L218" s="764">
        <v>0</v>
      </c>
      <c r="M218" s="764">
        <v>0</v>
      </c>
      <c r="N218" s="764">
        <v>0</v>
      </c>
      <c r="O218" s="764">
        <v>0</v>
      </c>
      <c r="P218" s="764">
        <v>0</v>
      </c>
      <c r="Q218" s="764">
        <v>0</v>
      </c>
      <c r="R218" s="764">
        <v>0</v>
      </c>
      <c r="S218" s="764">
        <v>0</v>
      </c>
      <c r="T218" s="764">
        <v>0</v>
      </c>
      <c r="U218" s="764">
        <v>0</v>
      </c>
      <c r="V218" s="764">
        <v>0</v>
      </c>
      <c r="W218" s="764">
        <v>0</v>
      </c>
      <c r="X218" s="764">
        <v>0</v>
      </c>
      <c r="Y218" s="764">
        <v>0</v>
      </c>
      <c r="Z218" s="764">
        <v>0</v>
      </c>
      <c r="AA218" s="764">
        <v>0</v>
      </c>
      <c r="AB218" s="764">
        <v>0</v>
      </c>
      <c r="AC218" s="764">
        <v>0</v>
      </c>
      <c r="AD218" s="764">
        <v>0</v>
      </c>
      <c r="AE218" s="764">
        <v>0</v>
      </c>
      <c r="AF218" s="764">
        <v>0</v>
      </c>
      <c r="AG218" s="764">
        <v>0</v>
      </c>
      <c r="AH218" s="764">
        <v>0</v>
      </c>
      <c r="AI218" s="764">
        <v>0</v>
      </c>
      <c r="AJ218" s="764">
        <v>0</v>
      </c>
      <c r="AK218" s="764">
        <v>0</v>
      </c>
      <c r="AL218" s="764">
        <v>0</v>
      </c>
      <c r="AM218" s="764">
        <v>0</v>
      </c>
      <c r="AN218" s="764">
        <v>0</v>
      </c>
      <c r="AO218" s="764">
        <v>0</v>
      </c>
      <c r="AP218" s="764">
        <v>0</v>
      </c>
      <c r="AQ218" s="764">
        <v>0</v>
      </c>
      <c r="AR218" s="764">
        <v>0</v>
      </c>
      <c r="AS218" s="764">
        <v>0</v>
      </c>
      <c r="AT218" s="764">
        <v>0</v>
      </c>
      <c r="AU218" s="764">
        <v>0</v>
      </c>
      <c r="AV218" s="764">
        <v>0</v>
      </c>
      <c r="AW218" s="764">
        <v>0</v>
      </c>
      <c r="AX218" s="764">
        <v>0</v>
      </c>
      <c r="AY218" s="764">
        <v>0</v>
      </c>
      <c r="AZ218" s="764">
        <v>0</v>
      </c>
    </row>
    <row r="219" spans="1:52">
      <c r="A219" s="781" t="s">
        <v>488</v>
      </c>
      <c r="B219" s="780" t="s">
        <v>855</v>
      </c>
      <c r="C219" s="764">
        <v>0</v>
      </c>
      <c r="D219" s="764">
        <v>0</v>
      </c>
      <c r="E219" s="764">
        <v>0</v>
      </c>
      <c r="F219" s="764">
        <v>0</v>
      </c>
      <c r="G219" s="764">
        <v>0</v>
      </c>
      <c r="H219" s="764">
        <v>0</v>
      </c>
      <c r="I219" s="764">
        <v>0</v>
      </c>
      <c r="J219" s="764">
        <v>0</v>
      </c>
      <c r="K219" s="764">
        <v>0</v>
      </c>
      <c r="L219" s="764">
        <v>0</v>
      </c>
      <c r="M219" s="764">
        <v>0</v>
      </c>
      <c r="N219" s="764">
        <v>0</v>
      </c>
      <c r="O219" s="764">
        <v>0</v>
      </c>
      <c r="P219" s="764">
        <v>0</v>
      </c>
      <c r="Q219" s="764">
        <v>0</v>
      </c>
      <c r="R219" s="764">
        <v>0</v>
      </c>
      <c r="S219" s="764">
        <v>0</v>
      </c>
      <c r="T219" s="764">
        <v>0</v>
      </c>
      <c r="U219" s="764">
        <v>0</v>
      </c>
      <c r="V219" s="764">
        <v>0</v>
      </c>
      <c r="W219" s="764">
        <v>0</v>
      </c>
      <c r="X219" s="764">
        <v>0</v>
      </c>
      <c r="Y219" s="764">
        <v>0</v>
      </c>
      <c r="Z219" s="764">
        <v>0</v>
      </c>
      <c r="AA219" s="764">
        <v>0</v>
      </c>
      <c r="AB219" s="764">
        <v>0</v>
      </c>
      <c r="AC219" s="764">
        <v>0</v>
      </c>
      <c r="AD219" s="764">
        <v>0</v>
      </c>
      <c r="AE219" s="764">
        <v>0</v>
      </c>
      <c r="AF219" s="764">
        <v>0</v>
      </c>
      <c r="AG219" s="764">
        <v>0</v>
      </c>
      <c r="AH219" s="764">
        <v>0</v>
      </c>
      <c r="AI219" s="764">
        <v>0</v>
      </c>
      <c r="AJ219" s="764">
        <v>0</v>
      </c>
      <c r="AK219" s="764">
        <v>0</v>
      </c>
      <c r="AL219" s="764">
        <v>0</v>
      </c>
      <c r="AM219" s="764">
        <v>0</v>
      </c>
      <c r="AN219" s="764">
        <v>0</v>
      </c>
      <c r="AO219" s="764">
        <v>0</v>
      </c>
      <c r="AP219" s="764">
        <v>0</v>
      </c>
      <c r="AQ219" s="764">
        <v>0</v>
      </c>
      <c r="AR219" s="764">
        <v>0</v>
      </c>
      <c r="AS219" s="764">
        <v>0</v>
      </c>
      <c r="AT219" s="764">
        <v>0</v>
      </c>
      <c r="AU219" s="764">
        <v>0</v>
      </c>
      <c r="AV219" s="764">
        <v>0</v>
      </c>
      <c r="AW219" s="764">
        <v>0</v>
      </c>
      <c r="AX219" s="764">
        <v>0</v>
      </c>
      <c r="AY219" s="764">
        <v>0</v>
      </c>
      <c r="AZ219" s="764">
        <v>0</v>
      </c>
    </row>
    <row r="220" spans="1:52">
      <c r="A220" s="780" t="s">
        <v>4</v>
      </c>
      <c r="B220" s="780"/>
      <c r="C220" s="764"/>
      <c r="D220" s="764"/>
      <c r="E220" s="764"/>
      <c r="F220" s="764"/>
      <c r="G220" s="764"/>
      <c r="H220" s="764"/>
      <c r="I220" s="764"/>
      <c r="J220" s="764"/>
      <c r="K220" s="764"/>
      <c r="L220" s="764"/>
      <c r="M220" s="764"/>
      <c r="N220" s="764"/>
      <c r="O220" s="764"/>
      <c r="P220" s="764"/>
      <c r="Q220" s="764"/>
      <c r="R220" s="764"/>
      <c r="S220" s="764"/>
      <c r="T220" s="764"/>
      <c r="U220" s="764"/>
      <c r="V220" s="764"/>
      <c r="W220" s="764"/>
      <c r="X220" s="764"/>
      <c r="Y220" s="764"/>
      <c r="Z220" s="764"/>
      <c r="AA220" s="764"/>
      <c r="AB220" s="764"/>
      <c r="AC220" s="764"/>
      <c r="AD220" s="764"/>
      <c r="AE220" s="764"/>
      <c r="AF220" s="764"/>
      <c r="AG220" s="764"/>
      <c r="AH220" s="764"/>
      <c r="AI220" s="764"/>
      <c r="AJ220" s="764"/>
      <c r="AK220" s="764"/>
      <c r="AL220" s="764"/>
      <c r="AM220" s="764"/>
      <c r="AN220" s="764"/>
      <c r="AO220" s="764"/>
      <c r="AP220" s="764"/>
      <c r="AQ220" s="764"/>
      <c r="AR220" s="764"/>
      <c r="AS220" s="764"/>
      <c r="AT220" s="764"/>
      <c r="AU220" s="764"/>
      <c r="AV220" s="764"/>
      <c r="AW220" s="764"/>
      <c r="AX220" s="764"/>
      <c r="AY220" s="764"/>
      <c r="AZ220" s="764"/>
    </row>
    <row r="221" spans="1:52">
      <c r="A221" s="781" t="s">
        <v>950</v>
      </c>
      <c r="B221" s="780"/>
      <c r="C221" s="764">
        <v>1986</v>
      </c>
      <c r="D221" s="764">
        <v>1987</v>
      </c>
      <c r="E221" s="764">
        <v>1988</v>
      </c>
      <c r="F221" s="764">
        <v>1989</v>
      </c>
      <c r="G221" s="764">
        <v>1990</v>
      </c>
      <c r="H221" s="764">
        <v>1991</v>
      </c>
      <c r="I221" s="764">
        <v>1992</v>
      </c>
      <c r="J221" s="764">
        <v>1993</v>
      </c>
      <c r="K221" s="764">
        <v>1994</v>
      </c>
      <c r="L221" s="764">
        <v>1995</v>
      </c>
      <c r="M221" s="764">
        <v>1996</v>
      </c>
      <c r="N221" s="764">
        <v>1997</v>
      </c>
      <c r="O221" s="764">
        <v>1998</v>
      </c>
      <c r="P221" s="764">
        <v>1999</v>
      </c>
      <c r="Q221" s="764">
        <v>2000</v>
      </c>
      <c r="R221" s="764">
        <v>2001</v>
      </c>
      <c r="S221" s="764">
        <v>2002</v>
      </c>
      <c r="T221" s="764">
        <v>2003</v>
      </c>
      <c r="U221" s="764">
        <v>2004</v>
      </c>
      <c r="V221" s="764">
        <v>2005</v>
      </c>
      <c r="W221" s="764">
        <v>2006</v>
      </c>
      <c r="X221" s="764">
        <v>2007</v>
      </c>
      <c r="Y221" s="764">
        <v>2008</v>
      </c>
      <c r="Z221" s="764">
        <v>2009</v>
      </c>
      <c r="AA221" s="764">
        <v>2010</v>
      </c>
      <c r="AB221" s="764">
        <v>2011</v>
      </c>
      <c r="AC221" s="764">
        <v>2012</v>
      </c>
      <c r="AD221" s="764">
        <v>2013</v>
      </c>
      <c r="AE221" s="764">
        <v>2014</v>
      </c>
      <c r="AF221" s="764">
        <v>2015</v>
      </c>
      <c r="AG221" s="764">
        <v>2016</v>
      </c>
      <c r="AH221" s="764">
        <v>2017</v>
      </c>
      <c r="AI221" s="764">
        <v>2018</v>
      </c>
      <c r="AJ221" s="764">
        <v>2019</v>
      </c>
      <c r="AK221" s="764">
        <v>2020</v>
      </c>
      <c r="AL221" s="764">
        <v>2021</v>
      </c>
      <c r="AM221" s="764">
        <v>2022</v>
      </c>
      <c r="AN221" s="764">
        <v>2023</v>
      </c>
      <c r="AO221" s="764">
        <v>2024</v>
      </c>
      <c r="AP221" s="764">
        <v>2025</v>
      </c>
      <c r="AQ221" s="764">
        <v>2026</v>
      </c>
      <c r="AR221" s="764">
        <v>2027</v>
      </c>
      <c r="AS221" s="764">
        <v>2028</v>
      </c>
      <c r="AT221" s="764">
        <v>2029</v>
      </c>
      <c r="AU221" s="764">
        <v>2030</v>
      </c>
      <c r="AV221" s="764">
        <v>2031</v>
      </c>
      <c r="AW221" s="764">
        <v>2032</v>
      </c>
      <c r="AX221" s="764">
        <v>2033</v>
      </c>
      <c r="AY221" s="764">
        <v>2034</v>
      </c>
      <c r="AZ221" s="764">
        <v>2035</v>
      </c>
    </row>
    <row r="222" spans="1:52">
      <c r="A222" s="781" t="s">
        <v>486</v>
      </c>
      <c r="B222" s="780" t="s">
        <v>63</v>
      </c>
      <c r="C222" s="764">
        <v>0</v>
      </c>
      <c r="D222" s="764">
        <v>0</v>
      </c>
      <c r="E222" s="764">
        <v>0</v>
      </c>
      <c r="F222" s="764">
        <v>0</v>
      </c>
      <c r="G222" s="764">
        <v>0</v>
      </c>
      <c r="H222" s="764">
        <v>0</v>
      </c>
      <c r="I222" s="764">
        <v>0</v>
      </c>
      <c r="J222" s="764">
        <v>0</v>
      </c>
      <c r="K222" s="764">
        <v>0</v>
      </c>
      <c r="L222" s="764">
        <v>0</v>
      </c>
      <c r="M222" s="764">
        <v>0</v>
      </c>
      <c r="N222" s="764">
        <v>0</v>
      </c>
      <c r="O222" s="764">
        <v>0</v>
      </c>
      <c r="P222" s="764">
        <v>0</v>
      </c>
      <c r="Q222" s="764">
        <v>0</v>
      </c>
      <c r="R222" s="764">
        <v>1E-4</v>
      </c>
      <c r="S222" s="764">
        <v>1E-4</v>
      </c>
      <c r="T222" s="764">
        <v>2.0000000000000001E-4</v>
      </c>
      <c r="U222" s="764">
        <v>2.0000000000000001E-4</v>
      </c>
      <c r="V222" s="764">
        <v>8.0000000000000004E-4</v>
      </c>
      <c r="W222" s="764">
        <v>2.3999999999999998E-3</v>
      </c>
      <c r="X222" s="764">
        <v>4.3E-3</v>
      </c>
      <c r="Y222" s="764">
        <v>8.8999999999999999E-3</v>
      </c>
      <c r="Z222" s="764">
        <v>1.26E-2</v>
      </c>
      <c r="AA222" s="764">
        <v>1.9400000000000001E-2</v>
      </c>
      <c r="AB222" s="764">
        <v>2.6499999999999999E-2</v>
      </c>
      <c r="AC222" s="764">
        <v>4.19E-2</v>
      </c>
      <c r="AD222" s="764">
        <v>4.2999999999999997E-2</v>
      </c>
      <c r="AE222" s="764">
        <v>4.4900000000000002E-2</v>
      </c>
      <c r="AF222" s="764">
        <v>4.53E-2</v>
      </c>
      <c r="AG222" s="764">
        <v>4.5699999999999998E-2</v>
      </c>
      <c r="AH222" s="764">
        <v>4.5999999999999999E-2</v>
      </c>
      <c r="AI222" s="764">
        <v>4.6300000000000001E-2</v>
      </c>
      <c r="AJ222" s="764">
        <v>4.6600000000000003E-2</v>
      </c>
      <c r="AK222" s="764">
        <v>4.6800000000000001E-2</v>
      </c>
      <c r="AL222" s="764">
        <v>4.7100000000000003E-2</v>
      </c>
      <c r="AM222" s="764">
        <v>4.7300000000000002E-2</v>
      </c>
      <c r="AN222" s="764">
        <v>4.7600000000000003E-2</v>
      </c>
      <c r="AO222" s="764">
        <v>4.7800000000000002E-2</v>
      </c>
      <c r="AP222" s="764">
        <v>4.8099999999999997E-2</v>
      </c>
      <c r="AQ222" s="764">
        <v>4.8399999999999999E-2</v>
      </c>
      <c r="AR222" s="764">
        <v>4.8599999999999997E-2</v>
      </c>
      <c r="AS222" s="764">
        <v>4.8899999999999999E-2</v>
      </c>
      <c r="AT222" s="764">
        <v>4.9200000000000001E-2</v>
      </c>
      <c r="AU222" s="764">
        <v>4.9599999999999998E-2</v>
      </c>
      <c r="AV222" s="764">
        <v>4.99E-2</v>
      </c>
      <c r="AW222" s="764">
        <v>5.0200000000000002E-2</v>
      </c>
      <c r="AX222" s="764">
        <v>5.04E-2</v>
      </c>
      <c r="AY222" s="764">
        <v>5.0599999999999999E-2</v>
      </c>
      <c r="AZ222" s="764">
        <v>5.0799999999999998E-2</v>
      </c>
    </row>
    <row r="223" spans="1:52">
      <c r="A223" s="781" t="s">
        <v>486</v>
      </c>
      <c r="B223" s="780" t="s">
        <v>6</v>
      </c>
      <c r="C223" s="764">
        <v>0</v>
      </c>
      <c r="D223" s="764">
        <v>0</v>
      </c>
      <c r="E223" s="764">
        <v>0</v>
      </c>
      <c r="F223" s="764">
        <v>0</v>
      </c>
      <c r="G223" s="764">
        <v>0</v>
      </c>
      <c r="H223" s="764">
        <v>0</v>
      </c>
      <c r="I223" s="764">
        <v>0</v>
      </c>
      <c r="J223" s="764">
        <v>0</v>
      </c>
      <c r="K223" s="764">
        <v>0</v>
      </c>
      <c r="L223" s="764">
        <v>0</v>
      </c>
      <c r="M223" s="764">
        <v>0</v>
      </c>
      <c r="N223" s="764">
        <v>0</v>
      </c>
      <c r="O223" s="764">
        <v>0</v>
      </c>
      <c r="P223" s="764">
        <v>0</v>
      </c>
      <c r="Q223" s="764">
        <v>0</v>
      </c>
      <c r="R223" s="764">
        <v>0</v>
      </c>
      <c r="S223" s="764">
        <v>1E-4</v>
      </c>
      <c r="T223" s="764">
        <v>1E-4</v>
      </c>
      <c r="U223" s="764">
        <v>1E-4</v>
      </c>
      <c r="V223" s="764">
        <v>5.0000000000000001E-4</v>
      </c>
      <c r="W223" s="764">
        <v>1.6000000000000001E-3</v>
      </c>
      <c r="X223" s="764">
        <v>2.8E-3</v>
      </c>
      <c r="Y223" s="764">
        <v>5.7999999999999996E-3</v>
      </c>
      <c r="Z223" s="764">
        <v>8.2000000000000007E-3</v>
      </c>
      <c r="AA223" s="764">
        <v>1.2699999999999999E-2</v>
      </c>
      <c r="AB223" s="764">
        <v>1.7299999999999999E-2</v>
      </c>
      <c r="AC223" s="764">
        <v>2.7400000000000001E-2</v>
      </c>
      <c r="AD223" s="764">
        <v>2.8199999999999999E-2</v>
      </c>
      <c r="AE223" s="764">
        <v>2.9399999999999999E-2</v>
      </c>
      <c r="AF223" s="764">
        <v>2.9600000000000001E-2</v>
      </c>
      <c r="AG223" s="764">
        <v>2.9899999999999999E-2</v>
      </c>
      <c r="AH223" s="764">
        <v>3.0099999999999998E-2</v>
      </c>
      <c r="AI223" s="764">
        <v>3.0300000000000001E-2</v>
      </c>
      <c r="AJ223" s="764">
        <v>3.0499999999999999E-2</v>
      </c>
      <c r="AK223" s="764">
        <v>3.0599999999999999E-2</v>
      </c>
      <c r="AL223" s="764">
        <v>3.0800000000000001E-2</v>
      </c>
      <c r="AM223" s="764">
        <v>3.1E-2</v>
      </c>
      <c r="AN223" s="764">
        <v>3.1099999999999999E-2</v>
      </c>
      <c r="AO223" s="764">
        <v>3.1300000000000001E-2</v>
      </c>
      <c r="AP223" s="764">
        <v>3.15E-2</v>
      </c>
      <c r="AQ223" s="764">
        <v>3.1600000000000003E-2</v>
      </c>
      <c r="AR223" s="764">
        <v>3.1800000000000002E-2</v>
      </c>
      <c r="AS223" s="764">
        <v>3.2000000000000001E-2</v>
      </c>
      <c r="AT223" s="764">
        <v>3.2199999999999999E-2</v>
      </c>
      <c r="AU223" s="764">
        <v>3.2399999999999998E-2</v>
      </c>
      <c r="AV223" s="764">
        <v>3.2599999999999997E-2</v>
      </c>
      <c r="AW223" s="764">
        <v>3.2800000000000003E-2</v>
      </c>
      <c r="AX223" s="764">
        <v>3.3000000000000002E-2</v>
      </c>
      <c r="AY223" s="764">
        <v>3.3099999999999997E-2</v>
      </c>
      <c r="AZ223" s="764">
        <v>3.32E-2</v>
      </c>
    </row>
    <row r="224" spans="1:52">
      <c r="A224" s="781" t="s">
        <v>486</v>
      </c>
      <c r="B224" s="780" t="s">
        <v>7</v>
      </c>
      <c r="C224" s="764">
        <v>0</v>
      </c>
      <c r="D224" s="764">
        <v>0</v>
      </c>
      <c r="E224" s="764">
        <v>0</v>
      </c>
      <c r="F224" s="764">
        <v>0</v>
      </c>
      <c r="G224" s="764">
        <v>0</v>
      </c>
      <c r="H224" s="764">
        <v>0</v>
      </c>
      <c r="I224" s="764">
        <v>0</v>
      </c>
      <c r="J224" s="764">
        <v>0</v>
      </c>
      <c r="K224" s="764">
        <v>0</v>
      </c>
      <c r="L224" s="764">
        <v>0</v>
      </c>
      <c r="M224" s="764">
        <v>0</v>
      </c>
      <c r="N224" s="764">
        <v>0</v>
      </c>
      <c r="O224" s="764">
        <v>0</v>
      </c>
      <c r="P224" s="764">
        <v>0</v>
      </c>
      <c r="Q224" s="764">
        <v>0</v>
      </c>
      <c r="R224" s="764">
        <v>1E-4</v>
      </c>
      <c r="S224" s="764">
        <v>1E-4</v>
      </c>
      <c r="T224" s="764">
        <v>2.0000000000000001E-4</v>
      </c>
      <c r="U224" s="764">
        <v>2.0000000000000001E-4</v>
      </c>
      <c r="V224" s="764">
        <v>6.9999999999999999E-4</v>
      </c>
      <c r="W224" s="764">
        <v>2.0999999999999999E-3</v>
      </c>
      <c r="X224" s="764">
        <v>3.8E-3</v>
      </c>
      <c r="Y224" s="764">
        <v>7.7999999999999996E-3</v>
      </c>
      <c r="Z224" s="764">
        <v>1.11E-2</v>
      </c>
      <c r="AA224" s="764">
        <v>1.7100000000000001E-2</v>
      </c>
      <c r="AB224" s="764">
        <v>2.3300000000000001E-2</v>
      </c>
      <c r="AC224" s="764">
        <v>3.6900000000000002E-2</v>
      </c>
      <c r="AD224" s="764">
        <v>3.7900000000000003E-2</v>
      </c>
      <c r="AE224" s="764">
        <v>3.9600000000000003E-2</v>
      </c>
      <c r="AF224" s="764">
        <v>3.9899999999999998E-2</v>
      </c>
      <c r="AG224" s="764">
        <v>4.02E-2</v>
      </c>
      <c r="AH224" s="764">
        <v>4.0500000000000001E-2</v>
      </c>
      <c r="AI224" s="764">
        <v>4.0800000000000003E-2</v>
      </c>
      <c r="AJ224" s="764">
        <v>4.1000000000000002E-2</v>
      </c>
      <c r="AK224" s="764">
        <v>4.1300000000000003E-2</v>
      </c>
      <c r="AL224" s="764">
        <v>4.1500000000000002E-2</v>
      </c>
      <c r="AM224" s="764">
        <v>4.1700000000000001E-2</v>
      </c>
      <c r="AN224" s="764">
        <v>4.19E-2</v>
      </c>
      <c r="AO224" s="764">
        <v>4.2099999999999999E-2</v>
      </c>
      <c r="AP224" s="764">
        <v>4.24E-2</v>
      </c>
      <c r="AQ224" s="764">
        <v>4.2599999999999999E-2</v>
      </c>
      <c r="AR224" s="764">
        <v>4.2900000000000001E-2</v>
      </c>
      <c r="AS224" s="764">
        <v>4.3099999999999999E-2</v>
      </c>
      <c r="AT224" s="764">
        <v>4.3400000000000001E-2</v>
      </c>
      <c r="AU224" s="764">
        <v>4.3700000000000003E-2</v>
      </c>
      <c r="AV224" s="764">
        <v>4.3999999999999997E-2</v>
      </c>
      <c r="AW224" s="764">
        <v>4.4200000000000003E-2</v>
      </c>
      <c r="AX224" s="764">
        <v>4.4400000000000002E-2</v>
      </c>
      <c r="AY224" s="764">
        <v>4.4600000000000001E-2</v>
      </c>
      <c r="AZ224" s="764">
        <v>4.48E-2</v>
      </c>
    </row>
    <row r="225" spans="1:52">
      <c r="A225" s="781" t="s">
        <v>486</v>
      </c>
      <c r="B225" s="780" t="s">
        <v>8</v>
      </c>
      <c r="C225" s="764">
        <v>0</v>
      </c>
      <c r="D225" s="764">
        <v>0</v>
      </c>
      <c r="E225" s="764">
        <v>0</v>
      </c>
      <c r="F225" s="764">
        <v>0</v>
      </c>
      <c r="G225" s="764">
        <v>0</v>
      </c>
      <c r="H225" s="764">
        <v>0</v>
      </c>
      <c r="I225" s="764">
        <v>0</v>
      </c>
      <c r="J225" s="764">
        <v>0</v>
      </c>
      <c r="K225" s="764">
        <v>0</v>
      </c>
      <c r="L225" s="764">
        <v>0</v>
      </c>
      <c r="M225" s="764">
        <v>0</v>
      </c>
      <c r="N225" s="764">
        <v>0</v>
      </c>
      <c r="O225" s="764">
        <v>0</v>
      </c>
      <c r="P225" s="764">
        <v>0</v>
      </c>
      <c r="Q225" s="764">
        <v>0</v>
      </c>
      <c r="R225" s="764">
        <v>1E-4</v>
      </c>
      <c r="S225" s="764">
        <v>2.0000000000000001E-4</v>
      </c>
      <c r="T225" s="764">
        <v>2.0000000000000001E-4</v>
      </c>
      <c r="U225" s="764">
        <v>2.9999999999999997E-4</v>
      </c>
      <c r="V225" s="764">
        <v>8.9999999999999998E-4</v>
      </c>
      <c r="W225" s="764">
        <v>2.8E-3</v>
      </c>
      <c r="X225" s="764">
        <v>5.1000000000000004E-3</v>
      </c>
      <c r="Y225" s="764">
        <v>1.0500000000000001E-2</v>
      </c>
      <c r="Z225" s="764">
        <v>1.4800000000000001E-2</v>
      </c>
      <c r="AA225" s="764">
        <v>2.29E-2</v>
      </c>
      <c r="AB225" s="764">
        <v>3.1199999999999999E-2</v>
      </c>
      <c r="AC225" s="764">
        <v>4.9399999999999999E-2</v>
      </c>
      <c r="AD225" s="764">
        <v>5.0700000000000002E-2</v>
      </c>
      <c r="AE225" s="764">
        <v>5.2900000000000003E-2</v>
      </c>
      <c r="AF225" s="764">
        <v>5.33E-2</v>
      </c>
      <c r="AG225" s="764">
        <v>5.3800000000000001E-2</v>
      </c>
      <c r="AH225" s="764">
        <v>5.4100000000000002E-2</v>
      </c>
      <c r="AI225" s="764">
        <v>5.45E-2</v>
      </c>
      <c r="AJ225" s="764">
        <v>5.4800000000000001E-2</v>
      </c>
      <c r="AK225" s="764">
        <v>5.5199999999999999E-2</v>
      </c>
      <c r="AL225" s="764">
        <v>5.5500000000000001E-2</v>
      </c>
      <c r="AM225" s="764">
        <v>5.57E-2</v>
      </c>
      <c r="AN225" s="764">
        <v>5.6000000000000001E-2</v>
      </c>
      <c r="AO225" s="764">
        <v>5.6300000000000003E-2</v>
      </c>
      <c r="AP225" s="764">
        <v>5.6599999999999998E-2</v>
      </c>
      <c r="AQ225" s="764">
        <v>5.6899999999999999E-2</v>
      </c>
      <c r="AR225" s="764">
        <v>5.7299999999999997E-2</v>
      </c>
      <c r="AS225" s="764">
        <v>5.7599999999999998E-2</v>
      </c>
      <c r="AT225" s="764">
        <v>5.8000000000000003E-2</v>
      </c>
      <c r="AU225" s="764">
        <v>5.8400000000000001E-2</v>
      </c>
      <c r="AV225" s="764">
        <v>5.8700000000000002E-2</v>
      </c>
      <c r="AW225" s="764">
        <v>5.91E-2</v>
      </c>
      <c r="AX225" s="764">
        <v>5.9299999999999999E-2</v>
      </c>
      <c r="AY225" s="764">
        <v>5.96E-2</v>
      </c>
      <c r="AZ225" s="764">
        <v>5.9799999999999999E-2</v>
      </c>
    </row>
    <row r="226" spans="1:52">
      <c r="A226" s="781" t="s">
        <v>486</v>
      </c>
      <c r="B226" s="780" t="s">
        <v>9</v>
      </c>
      <c r="C226" s="764">
        <v>0</v>
      </c>
      <c r="D226" s="764">
        <v>0</v>
      </c>
      <c r="E226" s="764">
        <v>0</v>
      </c>
      <c r="F226" s="764">
        <v>0</v>
      </c>
      <c r="G226" s="764">
        <v>0</v>
      </c>
      <c r="H226" s="764">
        <v>0</v>
      </c>
      <c r="I226" s="764">
        <v>0</v>
      </c>
      <c r="J226" s="764">
        <v>0</v>
      </c>
      <c r="K226" s="764">
        <v>0</v>
      </c>
      <c r="L226" s="764">
        <v>0</v>
      </c>
      <c r="M226" s="764">
        <v>0</v>
      </c>
      <c r="N226" s="764">
        <v>0</v>
      </c>
      <c r="O226" s="764">
        <v>0</v>
      </c>
      <c r="P226" s="764">
        <v>0</v>
      </c>
      <c r="Q226" s="764">
        <v>0</v>
      </c>
      <c r="R226" s="764">
        <v>1E-4</v>
      </c>
      <c r="S226" s="764">
        <v>2.0000000000000001E-4</v>
      </c>
      <c r="T226" s="764">
        <v>2.0000000000000001E-4</v>
      </c>
      <c r="U226" s="764">
        <v>2.9999999999999997E-4</v>
      </c>
      <c r="V226" s="764">
        <v>1E-3</v>
      </c>
      <c r="W226" s="764">
        <v>3.0000000000000001E-3</v>
      </c>
      <c r="X226" s="764">
        <v>5.4999999999999997E-3</v>
      </c>
      <c r="Y226" s="764">
        <v>1.1299999999999999E-2</v>
      </c>
      <c r="Z226" s="764">
        <v>1.6E-2</v>
      </c>
      <c r="AA226" s="764">
        <v>2.4799999999999999E-2</v>
      </c>
      <c r="AB226" s="764">
        <v>3.3799999999999997E-2</v>
      </c>
      <c r="AC226" s="764">
        <v>5.3400000000000003E-2</v>
      </c>
      <c r="AD226" s="764">
        <v>5.4899999999999997E-2</v>
      </c>
      <c r="AE226" s="764">
        <v>5.7200000000000001E-2</v>
      </c>
      <c r="AF226" s="764">
        <v>5.7700000000000001E-2</v>
      </c>
      <c r="AG226" s="764">
        <v>5.8200000000000002E-2</v>
      </c>
      <c r="AH226" s="764">
        <v>5.8599999999999999E-2</v>
      </c>
      <c r="AI226" s="764">
        <v>5.8900000000000001E-2</v>
      </c>
      <c r="AJ226" s="764">
        <v>5.9299999999999999E-2</v>
      </c>
      <c r="AK226" s="764">
        <v>5.9700000000000003E-2</v>
      </c>
      <c r="AL226" s="764">
        <v>0.06</v>
      </c>
      <c r="AM226" s="764">
        <v>6.0299999999999999E-2</v>
      </c>
      <c r="AN226" s="764">
        <v>6.0600000000000001E-2</v>
      </c>
      <c r="AO226" s="764">
        <v>6.0900000000000003E-2</v>
      </c>
      <c r="AP226" s="764">
        <v>6.13E-2</v>
      </c>
      <c r="AQ226" s="764">
        <v>6.1600000000000002E-2</v>
      </c>
      <c r="AR226" s="764">
        <v>6.2E-2</v>
      </c>
      <c r="AS226" s="764">
        <v>6.2399999999999997E-2</v>
      </c>
      <c r="AT226" s="764">
        <v>6.2700000000000006E-2</v>
      </c>
      <c r="AU226" s="764">
        <v>6.3200000000000006E-2</v>
      </c>
      <c r="AV226" s="764">
        <v>6.3600000000000004E-2</v>
      </c>
      <c r="AW226" s="764">
        <v>6.3899999999999998E-2</v>
      </c>
      <c r="AX226" s="764">
        <v>6.4199999999999993E-2</v>
      </c>
      <c r="AY226" s="764">
        <v>6.4500000000000002E-2</v>
      </c>
      <c r="AZ226" s="764">
        <v>6.4699999999999994E-2</v>
      </c>
    </row>
    <row r="227" spans="1:52">
      <c r="A227" s="781" t="s">
        <v>486</v>
      </c>
      <c r="B227" s="780" t="s">
        <v>10</v>
      </c>
      <c r="C227" s="764">
        <v>0</v>
      </c>
      <c r="D227" s="764">
        <v>0</v>
      </c>
      <c r="E227" s="764">
        <v>0</v>
      </c>
      <c r="F227" s="764">
        <v>0</v>
      </c>
      <c r="G227" s="764">
        <v>0</v>
      </c>
      <c r="H227" s="764">
        <v>0</v>
      </c>
      <c r="I227" s="764">
        <v>0</v>
      </c>
      <c r="J227" s="764">
        <v>0</v>
      </c>
      <c r="K227" s="764">
        <v>0</v>
      </c>
      <c r="L227" s="764">
        <v>0</v>
      </c>
      <c r="M227" s="764">
        <v>0</v>
      </c>
      <c r="N227" s="764">
        <v>0</v>
      </c>
      <c r="O227" s="764">
        <v>0</v>
      </c>
      <c r="P227" s="764">
        <v>0</v>
      </c>
      <c r="Q227" s="764">
        <v>0</v>
      </c>
      <c r="R227" s="764">
        <v>1E-4</v>
      </c>
      <c r="S227" s="764">
        <v>2.0000000000000001E-4</v>
      </c>
      <c r="T227" s="764">
        <v>2.0000000000000001E-4</v>
      </c>
      <c r="U227" s="764">
        <v>2.9999999999999997E-4</v>
      </c>
      <c r="V227" s="764">
        <v>8.9999999999999998E-4</v>
      </c>
      <c r="W227" s="764">
        <v>2.8E-3</v>
      </c>
      <c r="X227" s="764">
        <v>5.1000000000000004E-3</v>
      </c>
      <c r="Y227" s="764">
        <v>1.04E-2</v>
      </c>
      <c r="Z227" s="764">
        <v>1.47E-2</v>
      </c>
      <c r="AA227" s="764">
        <v>2.2800000000000001E-2</v>
      </c>
      <c r="AB227" s="764">
        <v>3.1E-2</v>
      </c>
      <c r="AC227" s="764">
        <v>4.9099999999999998E-2</v>
      </c>
      <c r="AD227" s="764">
        <v>5.04E-2</v>
      </c>
      <c r="AE227" s="764">
        <v>5.2600000000000001E-2</v>
      </c>
      <c r="AF227" s="764">
        <v>5.2999999999999999E-2</v>
      </c>
      <c r="AG227" s="764">
        <v>5.3499999999999999E-2</v>
      </c>
      <c r="AH227" s="764">
        <v>5.3800000000000001E-2</v>
      </c>
      <c r="AI227" s="764">
        <v>5.4199999999999998E-2</v>
      </c>
      <c r="AJ227" s="764">
        <v>5.45E-2</v>
      </c>
      <c r="AK227" s="764">
        <v>5.4899999999999997E-2</v>
      </c>
      <c r="AL227" s="764">
        <v>5.5199999999999999E-2</v>
      </c>
      <c r="AM227" s="764">
        <v>5.5399999999999998E-2</v>
      </c>
      <c r="AN227" s="764">
        <v>5.57E-2</v>
      </c>
      <c r="AO227" s="764">
        <v>5.6000000000000001E-2</v>
      </c>
      <c r="AP227" s="764">
        <v>5.6300000000000003E-2</v>
      </c>
      <c r="AQ227" s="764">
        <v>5.6599999999999998E-2</v>
      </c>
      <c r="AR227" s="764">
        <v>5.7000000000000002E-2</v>
      </c>
      <c r="AS227" s="764">
        <v>5.7299999999999997E-2</v>
      </c>
      <c r="AT227" s="764">
        <v>5.7700000000000001E-2</v>
      </c>
      <c r="AU227" s="764">
        <v>5.8000000000000003E-2</v>
      </c>
      <c r="AV227" s="764">
        <v>5.8400000000000001E-2</v>
      </c>
      <c r="AW227" s="764">
        <v>5.8799999999999998E-2</v>
      </c>
      <c r="AX227" s="764">
        <v>5.8999999999999997E-2</v>
      </c>
      <c r="AY227" s="764">
        <v>5.9299999999999999E-2</v>
      </c>
      <c r="AZ227" s="764">
        <v>5.9499999999999997E-2</v>
      </c>
    </row>
    <row r="228" spans="1:52">
      <c r="A228" s="781" t="s">
        <v>486</v>
      </c>
      <c r="B228" s="780" t="s">
        <v>11</v>
      </c>
      <c r="C228" s="764">
        <v>0</v>
      </c>
      <c r="D228" s="764">
        <v>0</v>
      </c>
      <c r="E228" s="764">
        <v>0</v>
      </c>
      <c r="F228" s="764">
        <v>0</v>
      </c>
      <c r="G228" s="764">
        <v>0</v>
      </c>
      <c r="H228" s="764">
        <v>0</v>
      </c>
      <c r="I228" s="764">
        <v>0</v>
      </c>
      <c r="J228" s="764">
        <v>0</v>
      </c>
      <c r="K228" s="764">
        <v>0</v>
      </c>
      <c r="L228" s="764">
        <v>0</v>
      </c>
      <c r="M228" s="764">
        <v>0</v>
      </c>
      <c r="N228" s="764">
        <v>0</v>
      </c>
      <c r="O228" s="764">
        <v>0</v>
      </c>
      <c r="P228" s="764">
        <v>0</v>
      </c>
      <c r="Q228" s="764">
        <v>0</v>
      </c>
      <c r="R228" s="764">
        <v>1E-4</v>
      </c>
      <c r="S228" s="764">
        <v>2.0000000000000001E-4</v>
      </c>
      <c r="T228" s="764">
        <v>2.0000000000000001E-4</v>
      </c>
      <c r="U228" s="764">
        <v>2.9999999999999997E-4</v>
      </c>
      <c r="V228" s="764">
        <v>8.9999999999999998E-4</v>
      </c>
      <c r="W228" s="764">
        <v>2.7000000000000001E-3</v>
      </c>
      <c r="X228" s="764">
        <v>5.0000000000000001E-3</v>
      </c>
      <c r="Y228" s="764">
        <v>1.0200000000000001E-2</v>
      </c>
      <c r="Z228" s="764">
        <v>1.44E-2</v>
      </c>
      <c r="AA228" s="764">
        <v>2.23E-2</v>
      </c>
      <c r="AB228" s="764">
        <v>3.04E-2</v>
      </c>
      <c r="AC228" s="764">
        <v>4.8099999999999997E-2</v>
      </c>
      <c r="AD228" s="764">
        <v>4.9399999999999999E-2</v>
      </c>
      <c r="AE228" s="764">
        <v>5.1499999999999997E-2</v>
      </c>
      <c r="AF228" s="764">
        <v>5.1999999999999998E-2</v>
      </c>
      <c r="AG228" s="764">
        <v>5.2400000000000002E-2</v>
      </c>
      <c r="AH228" s="764">
        <v>5.2699999999999997E-2</v>
      </c>
      <c r="AI228" s="764">
        <v>5.3100000000000001E-2</v>
      </c>
      <c r="AJ228" s="764">
        <v>5.3400000000000003E-2</v>
      </c>
      <c r="AK228" s="764">
        <v>5.3699999999999998E-2</v>
      </c>
      <c r="AL228" s="764">
        <v>5.3999999999999999E-2</v>
      </c>
      <c r="AM228" s="764">
        <v>5.4300000000000001E-2</v>
      </c>
      <c r="AN228" s="764">
        <v>5.4600000000000003E-2</v>
      </c>
      <c r="AO228" s="764">
        <v>5.4899999999999997E-2</v>
      </c>
      <c r="AP228" s="764">
        <v>5.5199999999999999E-2</v>
      </c>
      <c r="AQ228" s="764">
        <v>5.5500000000000001E-2</v>
      </c>
      <c r="AR228" s="764">
        <v>5.5800000000000002E-2</v>
      </c>
      <c r="AS228" s="764">
        <v>5.6099999999999997E-2</v>
      </c>
      <c r="AT228" s="764">
        <v>5.6500000000000002E-2</v>
      </c>
      <c r="AU228" s="764">
        <v>5.6899999999999999E-2</v>
      </c>
      <c r="AV228" s="764">
        <v>5.7200000000000001E-2</v>
      </c>
      <c r="AW228" s="764">
        <v>5.7599999999999998E-2</v>
      </c>
      <c r="AX228" s="764">
        <v>5.7799999999999997E-2</v>
      </c>
      <c r="AY228" s="764">
        <v>5.8000000000000003E-2</v>
      </c>
      <c r="AZ228" s="764">
        <v>5.8299999999999998E-2</v>
      </c>
    </row>
    <row r="229" spans="1:52">
      <c r="A229" s="781" t="s">
        <v>486</v>
      </c>
      <c r="B229" s="780" t="s">
        <v>12</v>
      </c>
      <c r="C229" s="764">
        <v>0</v>
      </c>
      <c r="D229" s="764">
        <v>0</v>
      </c>
      <c r="E229" s="764">
        <v>0</v>
      </c>
      <c r="F229" s="764">
        <v>0</v>
      </c>
      <c r="G229" s="764">
        <v>0</v>
      </c>
      <c r="H229" s="764">
        <v>0</v>
      </c>
      <c r="I229" s="764">
        <v>0</v>
      </c>
      <c r="J229" s="764">
        <v>0</v>
      </c>
      <c r="K229" s="764">
        <v>0</v>
      </c>
      <c r="L229" s="764">
        <v>0</v>
      </c>
      <c r="M229" s="764">
        <v>0</v>
      </c>
      <c r="N229" s="764">
        <v>0</v>
      </c>
      <c r="O229" s="764">
        <v>0</v>
      </c>
      <c r="P229" s="764">
        <v>0</v>
      </c>
      <c r="Q229" s="764">
        <v>0</v>
      </c>
      <c r="R229" s="764">
        <v>1E-4</v>
      </c>
      <c r="S229" s="764">
        <v>2.0000000000000001E-4</v>
      </c>
      <c r="T229" s="764">
        <v>2.0000000000000001E-4</v>
      </c>
      <c r="U229" s="764">
        <v>2.9999999999999997E-4</v>
      </c>
      <c r="V229" s="764">
        <v>1E-3</v>
      </c>
      <c r="W229" s="764">
        <v>2.8999999999999998E-3</v>
      </c>
      <c r="X229" s="764">
        <v>5.3E-3</v>
      </c>
      <c r="Y229" s="764">
        <v>1.0800000000000001E-2</v>
      </c>
      <c r="Z229" s="764">
        <v>1.5299999999999999E-2</v>
      </c>
      <c r="AA229" s="764">
        <v>2.3599999999999999E-2</v>
      </c>
      <c r="AB229" s="764">
        <v>3.2199999999999999E-2</v>
      </c>
      <c r="AC229" s="764">
        <v>5.0900000000000001E-2</v>
      </c>
      <c r="AD229" s="764">
        <v>5.2299999999999999E-2</v>
      </c>
      <c r="AE229" s="764">
        <v>5.45E-2</v>
      </c>
      <c r="AF229" s="764">
        <v>5.5E-2</v>
      </c>
      <c r="AG229" s="764">
        <v>5.5399999999999998E-2</v>
      </c>
      <c r="AH229" s="764">
        <v>5.5800000000000002E-2</v>
      </c>
      <c r="AI229" s="764">
        <v>5.62E-2</v>
      </c>
      <c r="AJ229" s="764">
        <v>5.6500000000000002E-2</v>
      </c>
      <c r="AK229" s="764">
        <v>5.6899999999999999E-2</v>
      </c>
      <c r="AL229" s="764">
        <v>5.7200000000000001E-2</v>
      </c>
      <c r="AM229" s="764">
        <v>5.7500000000000002E-2</v>
      </c>
      <c r="AN229" s="764">
        <v>5.7799999999999997E-2</v>
      </c>
      <c r="AO229" s="764">
        <v>5.8099999999999999E-2</v>
      </c>
      <c r="AP229" s="764">
        <v>5.8400000000000001E-2</v>
      </c>
      <c r="AQ229" s="764">
        <v>5.8700000000000002E-2</v>
      </c>
      <c r="AR229" s="764">
        <v>5.8999999999999997E-2</v>
      </c>
      <c r="AS229" s="764">
        <v>5.9400000000000001E-2</v>
      </c>
      <c r="AT229" s="764">
        <v>5.9799999999999999E-2</v>
      </c>
      <c r="AU229" s="764">
        <v>6.0199999999999997E-2</v>
      </c>
      <c r="AV229" s="764">
        <v>6.0600000000000001E-2</v>
      </c>
      <c r="AW229" s="764">
        <v>6.0900000000000003E-2</v>
      </c>
      <c r="AX229" s="764">
        <v>6.1199999999999997E-2</v>
      </c>
      <c r="AY229" s="764">
        <v>6.1400000000000003E-2</v>
      </c>
      <c r="AZ229" s="764">
        <v>6.1699999999999998E-2</v>
      </c>
    </row>
    <row r="230" spans="1:52">
      <c r="A230" s="781" t="s">
        <v>486</v>
      </c>
      <c r="B230" s="780" t="s">
        <v>13</v>
      </c>
      <c r="C230" s="764">
        <v>0</v>
      </c>
      <c r="D230" s="764">
        <v>0</v>
      </c>
      <c r="E230" s="764">
        <v>0</v>
      </c>
      <c r="F230" s="764">
        <v>0</v>
      </c>
      <c r="G230" s="764">
        <v>0</v>
      </c>
      <c r="H230" s="764">
        <v>0</v>
      </c>
      <c r="I230" s="764">
        <v>0</v>
      </c>
      <c r="J230" s="764">
        <v>0</v>
      </c>
      <c r="K230" s="764">
        <v>0</v>
      </c>
      <c r="L230" s="764">
        <v>0</v>
      </c>
      <c r="M230" s="764">
        <v>0</v>
      </c>
      <c r="N230" s="764">
        <v>0</v>
      </c>
      <c r="O230" s="764">
        <v>0</v>
      </c>
      <c r="P230" s="764">
        <v>0</v>
      </c>
      <c r="Q230" s="764">
        <v>0</v>
      </c>
      <c r="R230" s="764">
        <v>1E-4</v>
      </c>
      <c r="S230" s="764">
        <v>2.0000000000000001E-4</v>
      </c>
      <c r="T230" s="764">
        <v>2.0000000000000001E-4</v>
      </c>
      <c r="U230" s="764">
        <v>2.0000000000000001E-4</v>
      </c>
      <c r="V230" s="764">
        <v>8.9999999999999998E-4</v>
      </c>
      <c r="W230" s="764">
        <v>2.7000000000000001E-3</v>
      </c>
      <c r="X230" s="764">
        <v>4.8999999999999998E-3</v>
      </c>
      <c r="Y230" s="764">
        <v>0.01</v>
      </c>
      <c r="Z230" s="764">
        <v>1.41E-2</v>
      </c>
      <c r="AA230" s="764">
        <v>2.18E-2</v>
      </c>
      <c r="AB230" s="764">
        <v>2.9700000000000001E-2</v>
      </c>
      <c r="AC230" s="764">
        <v>4.7E-2</v>
      </c>
      <c r="AD230" s="764">
        <v>4.82E-2</v>
      </c>
      <c r="AE230" s="764">
        <v>5.0299999999999997E-2</v>
      </c>
      <c r="AF230" s="764">
        <v>5.0700000000000002E-2</v>
      </c>
      <c r="AG230" s="764">
        <v>5.11E-2</v>
      </c>
      <c r="AH230" s="764">
        <v>5.1499999999999997E-2</v>
      </c>
      <c r="AI230" s="764">
        <v>5.1799999999999999E-2</v>
      </c>
      <c r="AJ230" s="764">
        <v>5.21E-2</v>
      </c>
      <c r="AK230" s="764">
        <v>5.2499999999999998E-2</v>
      </c>
      <c r="AL230" s="764">
        <v>5.28E-2</v>
      </c>
      <c r="AM230" s="764">
        <v>5.2999999999999999E-2</v>
      </c>
      <c r="AN230" s="764">
        <v>5.33E-2</v>
      </c>
      <c r="AO230" s="764">
        <v>5.3600000000000002E-2</v>
      </c>
      <c r="AP230" s="764">
        <v>5.3900000000000003E-2</v>
      </c>
      <c r="AQ230" s="764">
        <v>5.4199999999999998E-2</v>
      </c>
      <c r="AR230" s="764">
        <v>5.45E-2</v>
      </c>
      <c r="AS230" s="764">
        <v>5.4800000000000001E-2</v>
      </c>
      <c r="AT230" s="764">
        <v>5.5100000000000003E-2</v>
      </c>
      <c r="AU230" s="764">
        <v>5.5500000000000001E-2</v>
      </c>
      <c r="AV230" s="764">
        <v>5.5899999999999998E-2</v>
      </c>
      <c r="AW230" s="764">
        <v>5.62E-2</v>
      </c>
      <c r="AX230" s="764">
        <v>5.6399999999999999E-2</v>
      </c>
      <c r="AY230" s="764">
        <v>5.67E-2</v>
      </c>
      <c r="AZ230" s="764">
        <v>5.6899999999999999E-2</v>
      </c>
    </row>
    <row r="231" spans="1:52">
      <c r="A231" s="781" t="s">
        <v>486</v>
      </c>
      <c r="B231" s="780" t="s">
        <v>14</v>
      </c>
      <c r="C231" s="764">
        <v>0</v>
      </c>
      <c r="D231" s="764">
        <v>0</v>
      </c>
      <c r="E231" s="764">
        <v>0</v>
      </c>
      <c r="F231" s="764">
        <v>0</v>
      </c>
      <c r="G231" s="764">
        <v>0</v>
      </c>
      <c r="H231" s="764">
        <v>0</v>
      </c>
      <c r="I231" s="764">
        <v>0</v>
      </c>
      <c r="J231" s="764">
        <v>0</v>
      </c>
      <c r="K231" s="764">
        <v>0</v>
      </c>
      <c r="L231" s="764">
        <v>0</v>
      </c>
      <c r="M231" s="764">
        <v>0</v>
      </c>
      <c r="N231" s="764">
        <v>0</v>
      </c>
      <c r="O231" s="764">
        <v>0</v>
      </c>
      <c r="P231" s="764">
        <v>0</v>
      </c>
      <c r="Q231" s="764">
        <v>0</v>
      </c>
      <c r="R231" s="764">
        <v>1E-4</v>
      </c>
      <c r="S231" s="764">
        <v>1E-4</v>
      </c>
      <c r="T231" s="764">
        <v>2.0000000000000001E-4</v>
      </c>
      <c r="U231" s="764">
        <v>2.0000000000000001E-4</v>
      </c>
      <c r="V231" s="764">
        <v>8.9999999999999998E-4</v>
      </c>
      <c r="W231" s="764">
        <v>2.5999999999999999E-3</v>
      </c>
      <c r="X231" s="764">
        <v>4.7999999999999996E-3</v>
      </c>
      <c r="Y231" s="764">
        <v>9.7999999999999997E-3</v>
      </c>
      <c r="Z231" s="764">
        <v>1.38E-2</v>
      </c>
      <c r="AA231" s="764">
        <v>2.1299999999999999E-2</v>
      </c>
      <c r="AB231" s="764">
        <v>2.9100000000000001E-2</v>
      </c>
      <c r="AC231" s="764">
        <v>4.6100000000000002E-2</v>
      </c>
      <c r="AD231" s="764">
        <v>4.7300000000000002E-2</v>
      </c>
      <c r="AE231" s="764">
        <v>4.9299999999999997E-2</v>
      </c>
      <c r="AF231" s="764">
        <v>4.9700000000000001E-2</v>
      </c>
      <c r="AG231" s="764">
        <v>5.0099999999999999E-2</v>
      </c>
      <c r="AH231" s="764">
        <v>5.0500000000000003E-2</v>
      </c>
      <c r="AI231" s="764">
        <v>5.0799999999999998E-2</v>
      </c>
      <c r="AJ231" s="764">
        <v>5.11E-2</v>
      </c>
      <c r="AK231" s="764">
        <v>5.1400000000000001E-2</v>
      </c>
      <c r="AL231" s="764">
        <v>5.1700000000000003E-2</v>
      </c>
      <c r="AM231" s="764">
        <v>5.1999999999999998E-2</v>
      </c>
      <c r="AN231" s="764">
        <v>5.2200000000000003E-2</v>
      </c>
      <c r="AO231" s="764">
        <v>5.2499999999999998E-2</v>
      </c>
      <c r="AP231" s="764">
        <v>5.28E-2</v>
      </c>
      <c r="AQ231" s="764">
        <v>5.3100000000000001E-2</v>
      </c>
      <c r="AR231" s="764">
        <v>5.3400000000000003E-2</v>
      </c>
      <c r="AS231" s="764">
        <v>5.3699999999999998E-2</v>
      </c>
      <c r="AT231" s="764">
        <v>5.4100000000000002E-2</v>
      </c>
      <c r="AU231" s="764">
        <v>5.4399999999999997E-2</v>
      </c>
      <c r="AV231" s="764">
        <v>5.4800000000000001E-2</v>
      </c>
      <c r="AW231" s="764">
        <v>5.5100000000000003E-2</v>
      </c>
      <c r="AX231" s="764">
        <v>5.5300000000000002E-2</v>
      </c>
      <c r="AY231" s="764">
        <v>5.5599999999999997E-2</v>
      </c>
      <c r="AZ231" s="764">
        <v>5.5800000000000002E-2</v>
      </c>
    </row>
    <row r="232" spans="1:52">
      <c r="A232" s="781" t="s">
        <v>486</v>
      </c>
      <c r="B232" s="780" t="s">
        <v>15</v>
      </c>
      <c r="C232" s="764">
        <v>0</v>
      </c>
      <c r="D232" s="764">
        <v>0</v>
      </c>
      <c r="E232" s="764">
        <v>0</v>
      </c>
      <c r="F232" s="764">
        <v>0</v>
      </c>
      <c r="G232" s="764">
        <v>0</v>
      </c>
      <c r="H232" s="764">
        <v>0</v>
      </c>
      <c r="I232" s="764">
        <v>0</v>
      </c>
      <c r="J232" s="764">
        <v>0</v>
      </c>
      <c r="K232" s="764">
        <v>0</v>
      </c>
      <c r="L232" s="764">
        <v>0</v>
      </c>
      <c r="M232" s="764">
        <v>0</v>
      </c>
      <c r="N232" s="764">
        <v>0</v>
      </c>
      <c r="O232" s="764">
        <v>0</v>
      </c>
      <c r="P232" s="764">
        <v>0</v>
      </c>
      <c r="Q232" s="764">
        <v>0</v>
      </c>
      <c r="R232" s="764">
        <v>1E-4</v>
      </c>
      <c r="S232" s="764">
        <v>1E-4</v>
      </c>
      <c r="T232" s="764">
        <v>2.0000000000000001E-4</v>
      </c>
      <c r="U232" s="764">
        <v>2.0000000000000001E-4</v>
      </c>
      <c r="V232" s="764">
        <v>8.0000000000000004E-4</v>
      </c>
      <c r="W232" s="764">
        <v>2.3999999999999998E-3</v>
      </c>
      <c r="X232" s="764">
        <v>4.3E-3</v>
      </c>
      <c r="Y232" s="764">
        <v>8.8999999999999999E-3</v>
      </c>
      <c r="Z232" s="764">
        <v>1.26E-2</v>
      </c>
      <c r="AA232" s="764">
        <v>1.9400000000000001E-2</v>
      </c>
      <c r="AB232" s="764">
        <v>2.6499999999999999E-2</v>
      </c>
      <c r="AC232" s="764">
        <v>4.19E-2</v>
      </c>
      <c r="AD232" s="764">
        <v>4.3099999999999999E-2</v>
      </c>
      <c r="AE232" s="764">
        <v>4.4900000000000002E-2</v>
      </c>
      <c r="AF232" s="764">
        <v>4.53E-2</v>
      </c>
      <c r="AG232" s="764">
        <v>4.5699999999999998E-2</v>
      </c>
      <c r="AH232" s="764">
        <v>4.5999999999999999E-2</v>
      </c>
      <c r="AI232" s="764">
        <v>4.6300000000000001E-2</v>
      </c>
      <c r="AJ232" s="764">
        <v>4.6600000000000003E-2</v>
      </c>
      <c r="AK232" s="764">
        <v>4.6899999999999997E-2</v>
      </c>
      <c r="AL232" s="764">
        <v>4.7100000000000003E-2</v>
      </c>
      <c r="AM232" s="764">
        <v>4.7300000000000002E-2</v>
      </c>
      <c r="AN232" s="764">
        <v>4.7600000000000003E-2</v>
      </c>
      <c r="AO232" s="764">
        <v>4.7800000000000002E-2</v>
      </c>
      <c r="AP232" s="764">
        <v>4.8099999999999997E-2</v>
      </c>
      <c r="AQ232" s="764">
        <v>4.8399999999999999E-2</v>
      </c>
      <c r="AR232" s="764">
        <v>4.87E-2</v>
      </c>
      <c r="AS232" s="764">
        <v>4.9000000000000002E-2</v>
      </c>
      <c r="AT232" s="764">
        <v>4.9299999999999997E-2</v>
      </c>
      <c r="AU232" s="764">
        <v>4.9599999999999998E-2</v>
      </c>
      <c r="AV232" s="764">
        <v>4.99E-2</v>
      </c>
      <c r="AW232" s="764">
        <v>5.0200000000000002E-2</v>
      </c>
      <c r="AX232" s="764">
        <v>5.04E-2</v>
      </c>
      <c r="AY232" s="764">
        <v>5.0599999999999999E-2</v>
      </c>
      <c r="AZ232" s="764">
        <v>5.0799999999999998E-2</v>
      </c>
    </row>
    <row r="233" spans="1:52">
      <c r="A233" s="781" t="s">
        <v>486</v>
      </c>
      <c r="B233" s="780" t="s">
        <v>16</v>
      </c>
      <c r="C233" s="764">
        <v>0</v>
      </c>
      <c r="D233" s="764">
        <v>0</v>
      </c>
      <c r="E233" s="764">
        <v>0</v>
      </c>
      <c r="F233" s="764">
        <v>0</v>
      </c>
      <c r="G233" s="764">
        <v>0</v>
      </c>
      <c r="H233" s="764">
        <v>0</v>
      </c>
      <c r="I233" s="764">
        <v>0</v>
      </c>
      <c r="J233" s="764">
        <v>0</v>
      </c>
      <c r="K233" s="764">
        <v>0</v>
      </c>
      <c r="L233" s="764">
        <v>0</v>
      </c>
      <c r="M233" s="764">
        <v>0</v>
      </c>
      <c r="N233" s="764">
        <v>0</v>
      </c>
      <c r="O233" s="764">
        <v>0</v>
      </c>
      <c r="P233" s="764">
        <v>0</v>
      </c>
      <c r="Q233" s="764">
        <v>0</v>
      </c>
      <c r="R233" s="764">
        <v>0</v>
      </c>
      <c r="S233" s="764">
        <v>1E-4</v>
      </c>
      <c r="T233" s="764">
        <v>1E-4</v>
      </c>
      <c r="U233" s="764">
        <v>1E-4</v>
      </c>
      <c r="V233" s="764">
        <v>5.0000000000000001E-4</v>
      </c>
      <c r="W233" s="764">
        <v>1.6000000000000001E-3</v>
      </c>
      <c r="X233" s="764">
        <v>2.8999999999999998E-3</v>
      </c>
      <c r="Y233" s="764">
        <v>6.0000000000000001E-3</v>
      </c>
      <c r="Z233" s="764">
        <v>8.3999999999999995E-3</v>
      </c>
      <c r="AA233" s="764">
        <v>1.2999999999999999E-2</v>
      </c>
      <c r="AB233" s="764">
        <v>1.78E-2</v>
      </c>
      <c r="AC233" s="764">
        <v>2.81E-2</v>
      </c>
      <c r="AD233" s="764">
        <v>2.8899999999999999E-2</v>
      </c>
      <c r="AE233" s="764">
        <v>3.0099999999999998E-2</v>
      </c>
      <c r="AF233" s="764">
        <v>3.04E-2</v>
      </c>
      <c r="AG233" s="764">
        <v>3.0599999999999999E-2</v>
      </c>
      <c r="AH233" s="764">
        <v>3.0800000000000001E-2</v>
      </c>
      <c r="AI233" s="764">
        <v>3.1E-2</v>
      </c>
      <c r="AJ233" s="764">
        <v>3.1199999999999999E-2</v>
      </c>
      <c r="AK233" s="764">
        <v>3.1399999999999997E-2</v>
      </c>
      <c r="AL233" s="764">
        <v>3.1600000000000003E-2</v>
      </c>
      <c r="AM233" s="764">
        <v>3.1800000000000002E-2</v>
      </c>
      <c r="AN233" s="764">
        <v>3.1899999999999998E-2</v>
      </c>
      <c r="AO233" s="764">
        <v>3.2099999999999997E-2</v>
      </c>
      <c r="AP233" s="764">
        <v>3.2300000000000002E-2</v>
      </c>
      <c r="AQ233" s="764">
        <v>3.2399999999999998E-2</v>
      </c>
      <c r="AR233" s="764">
        <v>3.2599999999999997E-2</v>
      </c>
      <c r="AS233" s="764">
        <v>3.2800000000000003E-2</v>
      </c>
      <c r="AT233" s="764">
        <v>3.3000000000000002E-2</v>
      </c>
      <c r="AU233" s="764">
        <v>3.3300000000000003E-2</v>
      </c>
      <c r="AV233" s="764">
        <v>3.3500000000000002E-2</v>
      </c>
      <c r="AW233" s="764">
        <v>3.3700000000000001E-2</v>
      </c>
      <c r="AX233" s="764">
        <v>3.3799999999999997E-2</v>
      </c>
      <c r="AY233" s="764">
        <v>3.39E-2</v>
      </c>
      <c r="AZ233" s="764">
        <v>3.4099999999999998E-2</v>
      </c>
    </row>
    <row r="234" spans="1:52">
      <c r="A234" s="781" t="s">
        <v>486</v>
      </c>
      <c r="B234" s="780" t="s">
        <v>17</v>
      </c>
      <c r="C234" s="764">
        <v>0</v>
      </c>
      <c r="D234" s="764">
        <v>0</v>
      </c>
      <c r="E234" s="764">
        <v>0</v>
      </c>
      <c r="F234" s="764">
        <v>0</v>
      </c>
      <c r="G234" s="764">
        <v>0</v>
      </c>
      <c r="H234" s="764">
        <v>0</v>
      </c>
      <c r="I234" s="764">
        <v>0</v>
      </c>
      <c r="J234" s="764">
        <v>0</v>
      </c>
      <c r="K234" s="764">
        <v>0</v>
      </c>
      <c r="L234" s="764">
        <v>0</v>
      </c>
      <c r="M234" s="764">
        <v>0</v>
      </c>
      <c r="N234" s="764">
        <v>0</v>
      </c>
      <c r="O234" s="764">
        <v>0</v>
      </c>
      <c r="P234" s="764">
        <v>0</v>
      </c>
      <c r="Q234" s="764">
        <v>0</v>
      </c>
      <c r="R234" s="764">
        <v>0</v>
      </c>
      <c r="S234" s="764">
        <v>1E-4</v>
      </c>
      <c r="T234" s="764">
        <v>1E-4</v>
      </c>
      <c r="U234" s="764">
        <v>1E-4</v>
      </c>
      <c r="V234" s="764">
        <v>5.0000000000000001E-4</v>
      </c>
      <c r="W234" s="764">
        <v>1.4E-3</v>
      </c>
      <c r="X234" s="764">
        <v>2.5000000000000001E-3</v>
      </c>
      <c r="Y234" s="764">
        <v>5.1999999999999998E-3</v>
      </c>
      <c r="Z234" s="764">
        <v>7.4000000000000003E-3</v>
      </c>
      <c r="AA234" s="764">
        <v>1.14E-2</v>
      </c>
      <c r="AB234" s="764">
        <v>1.5599999999999999E-2</v>
      </c>
      <c r="AC234" s="764">
        <v>2.46E-2</v>
      </c>
      <c r="AD234" s="764">
        <v>2.53E-2</v>
      </c>
      <c r="AE234" s="764">
        <v>2.64E-2</v>
      </c>
      <c r="AF234" s="764">
        <v>2.6599999999999999E-2</v>
      </c>
      <c r="AG234" s="764">
        <v>2.6800000000000001E-2</v>
      </c>
      <c r="AH234" s="764">
        <v>2.7E-2</v>
      </c>
      <c r="AI234" s="764">
        <v>2.7199999999999998E-2</v>
      </c>
      <c r="AJ234" s="764">
        <v>2.7300000000000001E-2</v>
      </c>
      <c r="AK234" s="764">
        <v>2.75E-2</v>
      </c>
      <c r="AL234" s="764">
        <v>2.7699999999999999E-2</v>
      </c>
      <c r="AM234" s="764">
        <v>2.7799999999999998E-2</v>
      </c>
      <c r="AN234" s="764">
        <v>2.7900000000000001E-2</v>
      </c>
      <c r="AO234" s="764">
        <v>2.81E-2</v>
      </c>
      <c r="AP234" s="764">
        <v>2.8199999999999999E-2</v>
      </c>
      <c r="AQ234" s="764">
        <v>2.8400000000000002E-2</v>
      </c>
      <c r="AR234" s="764">
        <v>2.86E-2</v>
      </c>
      <c r="AS234" s="764">
        <v>2.87E-2</v>
      </c>
      <c r="AT234" s="764">
        <v>2.8899999999999999E-2</v>
      </c>
      <c r="AU234" s="764">
        <v>2.9100000000000001E-2</v>
      </c>
      <c r="AV234" s="764">
        <v>2.93E-2</v>
      </c>
      <c r="AW234" s="764">
        <v>2.9499999999999998E-2</v>
      </c>
      <c r="AX234" s="764">
        <v>2.9600000000000001E-2</v>
      </c>
      <c r="AY234" s="764">
        <v>2.9700000000000001E-2</v>
      </c>
      <c r="AZ234" s="764">
        <v>2.98E-2</v>
      </c>
    </row>
    <row r="235" spans="1:52">
      <c r="A235" s="780" t="s">
        <v>4</v>
      </c>
      <c r="B235" s="780"/>
      <c r="C235" s="764"/>
      <c r="D235" s="764"/>
      <c r="E235" s="764"/>
      <c r="F235" s="764"/>
      <c r="G235" s="764"/>
      <c r="H235" s="764"/>
      <c r="I235" s="764"/>
      <c r="J235" s="764"/>
      <c r="K235" s="764"/>
      <c r="L235" s="764"/>
      <c r="M235" s="764"/>
      <c r="N235" s="764"/>
      <c r="O235" s="764"/>
      <c r="P235" s="764"/>
      <c r="Q235" s="764"/>
      <c r="R235" s="764"/>
      <c r="S235" s="764"/>
      <c r="T235" s="764"/>
      <c r="U235" s="764"/>
      <c r="V235" s="764"/>
      <c r="W235" s="764"/>
      <c r="X235" s="764"/>
      <c r="Y235" s="764"/>
      <c r="Z235" s="764"/>
      <c r="AA235" s="764"/>
      <c r="AB235" s="764"/>
      <c r="AC235" s="764"/>
      <c r="AD235" s="764"/>
      <c r="AE235" s="764"/>
      <c r="AF235" s="764"/>
      <c r="AG235" s="764"/>
      <c r="AH235" s="764"/>
      <c r="AI235" s="764"/>
      <c r="AJ235" s="764"/>
      <c r="AK235" s="764"/>
      <c r="AL235" s="764"/>
      <c r="AM235" s="764"/>
      <c r="AN235" s="764"/>
      <c r="AO235" s="764"/>
      <c r="AP235" s="764"/>
      <c r="AQ235" s="764"/>
      <c r="AR235" s="764"/>
      <c r="AS235" s="764"/>
      <c r="AT235" s="764"/>
      <c r="AU235" s="764"/>
      <c r="AV235" s="764"/>
      <c r="AW235" s="764"/>
      <c r="AX235" s="764"/>
      <c r="AY235" s="764"/>
      <c r="AZ235" s="764"/>
    </row>
    <row r="236" spans="1:52">
      <c r="A236" s="781" t="s">
        <v>951</v>
      </c>
      <c r="B236" s="780"/>
      <c r="C236" s="764">
        <v>1986</v>
      </c>
      <c r="D236" s="764">
        <v>1987</v>
      </c>
      <c r="E236" s="764">
        <v>1988</v>
      </c>
      <c r="F236" s="764">
        <v>1989</v>
      </c>
      <c r="G236" s="764">
        <v>1990</v>
      </c>
      <c r="H236" s="764">
        <v>1991</v>
      </c>
      <c r="I236" s="764">
        <v>1992</v>
      </c>
      <c r="J236" s="764">
        <v>1993</v>
      </c>
      <c r="K236" s="764">
        <v>1994</v>
      </c>
      <c r="L236" s="764">
        <v>1995</v>
      </c>
      <c r="M236" s="764">
        <v>1996</v>
      </c>
      <c r="N236" s="764">
        <v>1997</v>
      </c>
      <c r="O236" s="764">
        <v>1998</v>
      </c>
      <c r="P236" s="764">
        <v>1999</v>
      </c>
      <c r="Q236" s="764">
        <v>2000</v>
      </c>
      <c r="R236" s="764">
        <v>2001</v>
      </c>
      <c r="S236" s="764">
        <v>2002</v>
      </c>
      <c r="T236" s="764">
        <v>2003</v>
      </c>
      <c r="U236" s="764">
        <v>2004</v>
      </c>
      <c r="V236" s="764">
        <v>2005</v>
      </c>
      <c r="W236" s="764">
        <v>2006</v>
      </c>
      <c r="X236" s="764">
        <v>2007</v>
      </c>
      <c r="Y236" s="764">
        <v>2008</v>
      </c>
      <c r="Z236" s="764">
        <v>2009</v>
      </c>
      <c r="AA236" s="764">
        <v>2010</v>
      </c>
      <c r="AB236" s="764">
        <v>2011</v>
      </c>
      <c r="AC236" s="764">
        <v>2012</v>
      </c>
      <c r="AD236" s="764">
        <v>2013</v>
      </c>
      <c r="AE236" s="764">
        <v>2014</v>
      </c>
      <c r="AF236" s="764">
        <v>2015</v>
      </c>
      <c r="AG236" s="764">
        <v>2016</v>
      </c>
      <c r="AH236" s="764">
        <v>2017</v>
      </c>
      <c r="AI236" s="764">
        <v>2018</v>
      </c>
      <c r="AJ236" s="764">
        <v>2019</v>
      </c>
      <c r="AK236" s="764">
        <v>2020</v>
      </c>
      <c r="AL236" s="764">
        <v>2021</v>
      </c>
      <c r="AM236" s="764">
        <v>2022</v>
      </c>
      <c r="AN236" s="764">
        <v>2023</v>
      </c>
      <c r="AO236" s="764">
        <v>2024</v>
      </c>
      <c r="AP236" s="764">
        <v>2025</v>
      </c>
      <c r="AQ236" s="764">
        <v>2026</v>
      </c>
      <c r="AR236" s="764">
        <v>2027</v>
      </c>
      <c r="AS236" s="764">
        <v>2028</v>
      </c>
      <c r="AT236" s="764">
        <v>2029</v>
      </c>
      <c r="AU236" s="764">
        <v>2030</v>
      </c>
      <c r="AV236" s="764">
        <v>2031</v>
      </c>
      <c r="AW236" s="764">
        <v>2032</v>
      </c>
      <c r="AX236" s="764">
        <v>2033</v>
      </c>
      <c r="AY236" s="764">
        <v>2034</v>
      </c>
      <c r="AZ236" s="764">
        <v>2035</v>
      </c>
    </row>
    <row r="237" spans="1:52">
      <c r="A237" s="781" t="s">
        <v>486</v>
      </c>
      <c r="B237" s="780" t="s">
        <v>63</v>
      </c>
      <c r="C237" s="764">
        <v>0</v>
      </c>
      <c r="D237" s="764">
        <v>0</v>
      </c>
      <c r="E237" s="764">
        <v>0</v>
      </c>
      <c r="F237" s="764">
        <v>0</v>
      </c>
      <c r="G237" s="764">
        <v>0</v>
      </c>
      <c r="H237" s="764">
        <v>0</v>
      </c>
      <c r="I237" s="764">
        <v>0</v>
      </c>
      <c r="J237" s="764">
        <v>0</v>
      </c>
      <c r="K237" s="764">
        <v>0</v>
      </c>
      <c r="L237" s="764">
        <v>0</v>
      </c>
      <c r="M237" s="764">
        <v>0</v>
      </c>
      <c r="N237" s="764">
        <v>0</v>
      </c>
      <c r="O237" s="764">
        <v>0</v>
      </c>
      <c r="P237" s="764">
        <v>0</v>
      </c>
      <c r="Q237" s="764">
        <v>0</v>
      </c>
      <c r="R237" s="764">
        <v>1E-4</v>
      </c>
      <c r="S237" s="764">
        <v>1E-4</v>
      </c>
      <c r="T237" s="764">
        <v>1E-4</v>
      </c>
      <c r="U237" s="764">
        <v>2.0000000000000001E-4</v>
      </c>
      <c r="V237" s="764">
        <v>5.9999999999999995E-4</v>
      </c>
      <c r="W237" s="764">
        <v>2E-3</v>
      </c>
      <c r="X237" s="764">
        <v>3.3999999999999998E-3</v>
      </c>
      <c r="Y237" s="764">
        <v>7.4000000000000003E-3</v>
      </c>
      <c r="Z237" s="764">
        <v>1.0200000000000001E-2</v>
      </c>
      <c r="AA237" s="764">
        <v>1.6500000000000001E-2</v>
      </c>
      <c r="AB237" s="764">
        <v>2.0899999999999998E-2</v>
      </c>
      <c r="AC237" s="764">
        <v>3.3300000000000003E-2</v>
      </c>
      <c r="AD237" s="764">
        <v>3.4200000000000001E-2</v>
      </c>
      <c r="AE237" s="764">
        <v>3.5700000000000003E-2</v>
      </c>
      <c r="AF237" s="764">
        <v>3.5999999999999997E-2</v>
      </c>
      <c r="AG237" s="764">
        <v>3.6200000000000003E-2</v>
      </c>
      <c r="AH237" s="764">
        <v>3.6499999999999998E-2</v>
      </c>
      <c r="AI237" s="764">
        <v>3.6700000000000003E-2</v>
      </c>
      <c r="AJ237" s="764">
        <v>3.6999999999999998E-2</v>
      </c>
      <c r="AK237" s="764">
        <v>3.7199999999999997E-2</v>
      </c>
      <c r="AL237" s="764">
        <v>3.7400000000000003E-2</v>
      </c>
      <c r="AM237" s="764">
        <v>3.7600000000000001E-2</v>
      </c>
      <c r="AN237" s="764">
        <v>3.78E-2</v>
      </c>
      <c r="AO237" s="764">
        <v>3.7999999999999999E-2</v>
      </c>
      <c r="AP237" s="764">
        <v>3.8199999999999998E-2</v>
      </c>
      <c r="AQ237" s="764">
        <v>3.8399999999999997E-2</v>
      </c>
      <c r="AR237" s="764">
        <v>3.8600000000000002E-2</v>
      </c>
      <c r="AS237" s="764">
        <v>3.8899999999999997E-2</v>
      </c>
      <c r="AT237" s="764">
        <v>3.9100000000000003E-2</v>
      </c>
      <c r="AU237" s="764">
        <v>3.9300000000000002E-2</v>
      </c>
      <c r="AV237" s="764">
        <v>3.9600000000000003E-2</v>
      </c>
      <c r="AW237" s="764">
        <v>3.9800000000000002E-2</v>
      </c>
      <c r="AX237" s="764">
        <v>0.04</v>
      </c>
      <c r="AY237" s="764">
        <v>4.02E-2</v>
      </c>
      <c r="AZ237" s="764">
        <v>4.0300000000000002E-2</v>
      </c>
    </row>
    <row r="238" spans="1:52">
      <c r="A238" s="781" t="s">
        <v>486</v>
      </c>
      <c r="B238" s="780" t="s">
        <v>6</v>
      </c>
      <c r="C238" s="764">
        <v>0</v>
      </c>
      <c r="D238" s="764">
        <v>0</v>
      </c>
      <c r="E238" s="764">
        <v>0</v>
      </c>
      <c r="F238" s="764">
        <v>0</v>
      </c>
      <c r="G238" s="764">
        <v>0</v>
      </c>
      <c r="H238" s="764">
        <v>0</v>
      </c>
      <c r="I238" s="764">
        <v>0</v>
      </c>
      <c r="J238" s="764">
        <v>0</v>
      </c>
      <c r="K238" s="764">
        <v>0</v>
      </c>
      <c r="L238" s="764">
        <v>0</v>
      </c>
      <c r="M238" s="764">
        <v>0</v>
      </c>
      <c r="N238" s="764">
        <v>0</v>
      </c>
      <c r="O238" s="764">
        <v>0</v>
      </c>
      <c r="P238" s="764">
        <v>0</v>
      </c>
      <c r="Q238" s="764">
        <v>0</v>
      </c>
      <c r="R238" s="764">
        <v>0</v>
      </c>
      <c r="S238" s="764">
        <v>0</v>
      </c>
      <c r="T238" s="764">
        <v>0</v>
      </c>
      <c r="U238" s="764">
        <v>0</v>
      </c>
      <c r="V238" s="764">
        <v>0</v>
      </c>
      <c r="W238" s="764">
        <v>0</v>
      </c>
      <c r="X238" s="764">
        <v>0</v>
      </c>
      <c r="Y238" s="764">
        <v>1E-4</v>
      </c>
      <c r="Z238" s="764">
        <v>1E-4</v>
      </c>
      <c r="AA238" s="764">
        <v>2.0000000000000001E-4</v>
      </c>
      <c r="AB238" s="764">
        <v>2.0000000000000001E-4</v>
      </c>
      <c r="AC238" s="764">
        <v>4.0000000000000002E-4</v>
      </c>
      <c r="AD238" s="764">
        <v>4.0000000000000002E-4</v>
      </c>
      <c r="AE238" s="764">
        <v>4.0000000000000002E-4</v>
      </c>
      <c r="AF238" s="764">
        <v>4.0000000000000002E-4</v>
      </c>
      <c r="AG238" s="764">
        <v>4.0000000000000002E-4</v>
      </c>
      <c r="AH238" s="764">
        <v>4.0000000000000002E-4</v>
      </c>
      <c r="AI238" s="764">
        <v>4.0000000000000002E-4</v>
      </c>
      <c r="AJ238" s="764">
        <v>4.0000000000000002E-4</v>
      </c>
      <c r="AK238" s="764">
        <v>4.0000000000000002E-4</v>
      </c>
      <c r="AL238" s="764">
        <v>4.0000000000000002E-4</v>
      </c>
      <c r="AM238" s="764">
        <v>4.0000000000000002E-4</v>
      </c>
      <c r="AN238" s="764">
        <v>4.0000000000000002E-4</v>
      </c>
      <c r="AO238" s="764">
        <v>4.0000000000000002E-4</v>
      </c>
      <c r="AP238" s="764">
        <v>4.0000000000000002E-4</v>
      </c>
      <c r="AQ238" s="764">
        <v>4.0000000000000002E-4</v>
      </c>
      <c r="AR238" s="764">
        <v>4.0000000000000002E-4</v>
      </c>
      <c r="AS238" s="764">
        <v>4.0000000000000002E-4</v>
      </c>
      <c r="AT238" s="764">
        <v>4.0000000000000002E-4</v>
      </c>
      <c r="AU238" s="764">
        <v>4.0000000000000002E-4</v>
      </c>
      <c r="AV238" s="764">
        <v>4.0000000000000002E-4</v>
      </c>
      <c r="AW238" s="764">
        <v>4.0000000000000002E-4</v>
      </c>
      <c r="AX238" s="764">
        <v>4.0000000000000002E-4</v>
      </c>
      <c r="AY238" s="764">
        <v>4.0000000000000002E-4</v>
      </c>
      <c r="AZ238" s="764">
        <v>4.0000000000000002E-4</v>
      </c>
    </row>
    <row r="239" spans="1:52">
      <c r="A239" s="781" t="s">
        <v>486</v>
      </c>
      <c r="B239" s="780" t="s">
        <v>7</v>
      </c>
      <c r="C239" s="764">
        <v>0</v>
      </c>
      <c r="D239" s="764">
        <v>0</v>
      </c>
      <c r="E239" s="764">
        <v>0</v>
      </c>
      <c r="F239" s="764">
        <v>0</v>
      </c>
      <c r="G239" s="764">
        <v>0</v>
      </c>
      <c r="H239" s="764">
        <v>0</v>
      </c>
      <c r="I239" s="764">
        <v>0</v>
      </c>
      <c r="J239" s="764">
        <v>0</v>
      </c>
      <c r="K239" s="764">
        <v>0</v>
      </c>
      <c r="L239" s="764">
        <v>0</v>
      </c>
      <c r="M239" s="764">
        <v>0</v>
      </c>
      <c r="N239" s="764">
        <v>0</v>
      </c>
      <c r="O239" s="764">
        <v>0</v>
      </c>
      <c r="P239" s="764">
        <v>0</v>
      </c>
      <c r="Q239" s="764">
        <v>0</v>
      </c>
      <c r="R239" s="764">
        <v>0</v>
      </c>
      <c r="S239" s="764">
        <v>0</v>
      </c>
      <c r="T239" s="764">
        <v>0</v>
      </c>
      <c r="U239" s="764">
        <v>0</v>
      </c>
      <c r="V239" s="764">
        <v>0</v>
      </c>
      <c r="W239" s="764">
        <v>2.0000000000000001E-4</v>
      </c>
      <c r="X239" s="764">
        <v>2.9999999999999997E-4</v>
      </c>
      <c r="Y239" s="764">
        <v>5.9999999999999995E-4</v>
      </c>
      <c r="Z239" s="764">
        <v>8.0000000000000004E-4</v>
      </c>
      <c r="AA239" s="764">
        <v>1.1999999999999999E-3</v>
      </c>
      <c r="AB239" s="764">
        <v>1.8E-3</v>
      </c>
      <c r="AC239" s="764">
        <v>2.5999999999999999E-3</v>
      </c>
      <c r="AD239" s="764">
        <v>2.7000000000000001E-3</v>
      </c>
      <c r="AE239" s="764">
        <v>2.8E-3</v>
      </c>
      <c r="AF239" s="764">
        <v>2.8999999999999998E-3</v>
      </c>
      <c r="AG239" s="764">
        <v>2.8999999999999998E-3</v>
      </c>
      <c r="AH239" s="764">
        <v>2.8999999999999998E-3</v>
      </c>
      <c r="AI239" s="764">
        <v>2.8999999999999998E-3</v>
      </c>
      <c r="AJ239" s="764">
        <v>2.8999999999999998E-3</v>
      </c>
      <c r="AK239" s="764">
        <v>3.0000000000000001E-3</v>
      </c>
      <c r="AL239" s="764">
        <v>3.0000000000000001E-3</v>
      </c>
      <c r="AM239" s="764">
        <v>3.0000000000000001E-3</v>
      </c>
      <c r="AN239" s="764">
        <v>3.0000000000000001E-3</v>
      </c>
      <c r="AO239" s="764">
        <v>3.0000000000000001E-3</v>
      </c>
      <c r="AP239" s="764">
        <v>3.0000000000000001E-3</v>
      </c>
      <c r="AQ239" s="764">
        <v>3.0999999999999999E-3</v>
      </c>
      <c r="AR239" s="764">
        <v>3.0999999999999999E-3</v>
      </c>
      <c r="AS239" s="764">
        <v>3.0999999999999999E-3</v>
      </c>
      <c r="AT239" s="764">
        <v>3.0999999999999999E-3</v>
      </c>
      <c r="AU239" s="764">
        <v>3.0999999999999999E-3</v>
      </c>
      <c r="AV239" s="764">
        <v>3.0999999999999999E-3</v>
      </c>
      <c r="AW239" s="764">
        <v>3.2000000000000002E-3</v>
      </c>
      <c r="AX239" s="764">
        <v>3.2000000000000002E-3</v>
      </c>
      <c r="AY239" s="764">
        <v>3.2000000000000002E-3</v>
      </c>
      <c r="AZ239" s="764">
        <v>3.2000000000000002E-3</v>
      </c>
    </row>
    <row r="240" spans="1:52">
      <c r="A240" s="781" t="s">
        <v>486</v>
      </c>
      <c r="B240" s="780" t="s">
        <v>8</v>
      </c>
      <c r="C240" s="764">
        <v>0</v>
      </c>
      <c r="D240" s="764">
        <v>0</v>
      </c>
      <c r="E240" s="764">
        <v>0</v>
      </c>
      <c r="F240" s="764">
        <v>0</v>
      </c>
      <c r="G240" s="764">
        <v>0</v>
      </c>
      <c r="H240" s="764">
        <v>0</v>
      </c>
      <c r="I240" s="764">
        <v>0</v>
      </c>
      <c r="J240" s="764">
        <v>0</v>
      </c>
      <c r="K240" s="764">
        <v>0</v>
      </c>
      <c r="L240" s="764">
        <v>0</v>
      </c>
      <c r="M240" s="764">
        <v>0</v>
      </c>
      <c r="N240" s="764">
        <v>0</v>
      </c>
      <c r="O240" s="764">
        <v>0</v>
      </c>
      <c r="P240" s="764">
        <v>0</v>
      </c>
      <c r="Q240" s="764">
        <v>0</v>
      </c>
      <c r="R240" s="764">
        <v>0</v>
      </c>
      <c r="S240" s="764">
        <v>0</v>
      </c>
      <c r="T240" s="764">
        <v>1E-4</v>
      </c>
      <c r="U240" s="764">
        <v>1E-4</v>
      </c>
      <c r="V240" s="764">
        <v>2.0000000000000001E-4</v>
      </c>
      <c r="W240" s="764">
        <v>8.9999999999999998E-4</v>
      </c>
      <c r="X240" s="764">
        <v>1.6999999999999999E-3</v>
      </c>
      <c r="Y240" s="764">
        <v>3.2000000000000002E-3</v>
      </c>
      <c r="Z240" s="764">
        <v>5.0000000000000001E-3</v>
      </c>
      <c r="AA240" s="764">
        <v>7.1999999999999998E-3</v>
      </c>
      <c r="AB240" s="764">
        <v>9.5999999999999992E-3</v>
      </c>
      <c r="AC240" s="764">
        <v>1.6299999999999999E-2</v>
      </c>
      <c r="AD240" s="764">
        <v>1.67E-2</v>
      </c>
      <c r="AE240" s="764">
        <v>1.7399999999999999E-2</v>
      </c>
      <c r="AF240" s="764">
        <v>1.7600000000000001E-2</v>
      </c>
      <c r="AG240" s="764">
        <v>1.77E-2</v>
      </c>
      <c r="AH240" s="764">
        <v>1.78E-2</v>
      </c>
      <c r="AI240" s="764">
        <v>1.7999999999999999E-2</v>
      </c>
      <c r="AJ240" s="764">
        <v>1.8100000000000002E-2</v>
      </c>
      <c r="AK240" s="764">
        <v>1.8200000000000001E-2</v>
      </c>
      <c r="AL240" s="764">
        <v>1.83E-2</v>
      </c>
      <c r="AM240" s="764">
        <v>1.84E-2</v>
      </c>
      <c r="AN240" s="764">
        <v>1.8499999999999999E-2</v>
      </c>
      <c r="AO240" s="764">
        <v>1.8599999999999998E-2</v>
      </c>
      <c r="AP240" s="764">
        <v>1.8700000000000001E-2</v>
      </c>
      <c r="AQ240" s="764">
        <v>1.8800000000000001E-2</v>
      </c>
      <c r="AR240" s="764">
        <v>1.89E-2</v>
      </c>
      <c r="AS240" s="764">
        <v>1.9E-2</v>
      </c>
      <c r="AT240" s="764">
        <v>1.9099999999999999E-2</v>
      </c>
      <c r="AU240" s="764">
        <v>1.9199999999999998E-2</v>
      </c>
      <c r="AV240" s="764">
        <v>1.9400000000000001E-2</v>
      </c>
      <c r="AW240" s="764">
        <v>1.95E-2</v>
      </c>
      <c r="AX240" s="764">
        <v>1.9599999999999999E-2</v>
      </c>
      <c r="AY240" s="764">
        <v>1.9599999999999999E-2</v>
      </c>
      <c r="AZ240" s="764">
        <v>1.9699999999999999E-2</v>
      </c>
    </row>
    <row r="241" spans="1:52">
      <c r="A241" s="781" t="s">
        <v>486</v>
      </c>
      <c r="B241" s="780" t="s">
        <v>9</v>
      </c>
      <c r="C241" s="764">
        <v>0</v>
      </c>
      <c r="D241" s="764">
        <v>0</v>
      </c>
      <c r="E241" s="764">
        <v>0</v>
      </c>
      <c r="F241" s="764">
        <v>0</v>
      </c>
      <c r="G241" s="764">
        <v>0</v>
      </c>
      <c r="H241" s="764">
        <v>0</v>
      </c>
      <c r="I241" s="764">
        <v>0</v>
      </c>
      <c r="J241" s="764">
        <v>0</v>
      </c>
      <c r="K241" s="764">
        <v>0</v>
      </c>
      <c r="L241" s="764">
        <v>0</v>
      </c>
      <c r="M241" s="764">
        <v>0</v>
      </c>
      <c r="N241" s="764">
        <v>0</v>
      </c>
      <c r="O241" s="764">
        <v>0</v>
      </c>
      <c r="P241" s="764">
        <v>0</v>
      </c>
      <c r="Q241" s="764">
        <v>0</v>
      </c>
      <c r="R241" s="764">
        <v>1E-4</v>
      </c>
      <c r="S241" s="764">
        <v>1E-4</v>
      </c>
      <c r="T241" s="764">
        <v>2.0000000000000001E-4</v>
      </c>
      <c r="U241" s="764">
        <v>2.0000000000000001E-4</v>
      </c>
      <c r="V241" s="764">
        <v>5.9999999999999995E-4</v>
      </c>
      <c r="W241" s="764">
        <v>2E-3</v>
      </c>
      <c r="X241" s="764">
        <v>3.8E-3</v>
      </c>
      <c r="Y241" s="764">
        <v>8.2000000000000007E-3</v>
      </c>
      <c r="Z241" s="764">
        <v>1.0800000000000001E-2</v>
      </c>
      <c r="AA241" s="764">
        <v>1.6799999999999999E-2</v>
      </c>
      <c r="AB241" s="764">
        <v>2.2700000000000001E-2</v>
      </c>
      <c r="AC241" s="764">
        <v>3.56E-2</v>
      </c>
      <c r="AD241" s="764">
        <v>3.6499999999999998E-2</v>
      </c>
      <c r="AE241" s="764">
        <v>3.8100000000000002E-2</v>
      </c>
      <c r="AF241" s="764">
        <v>3.8399999999999997E-2</v>
      </c>
      <c r="AG241" s="764">
        <v>3.8699999999999998E-2</v>
      </c>
      <c r="AH241" s="764">
        <v>3.9E-2</v>
      </c>
      <c r="AI241" s="764">
        <v>3.9300000000000002E-2</v>
      </c>
      <c r="AJ241" s="764">
        <v>3.95E-2</v>
      </c>
      <c r="AK241" s="764">
        <v>3.9699999999999999E-2</v>
      </c>
      <c r="AL241" s="764">
        <v>0.04</v>
      </c>
      <c r="AM241" s="764">
        <v>4.02E-2</v>
      </c>
      <c r="AN241" s="764">
        <v>4.0399999999999998E-2</v>
      </c>
      <c r="AO241" s="764">
        <v>4.0599999999999997E-2</v>
      </c>
      <c r="AP241" s="764">
        <v>4.0800000000000003E-2</v>
      </c>
      <c r="AQ241" s="764">
        <v>4.1000000000000002E-2</v>
      </c>
      <c r="AR241" s="764">
        <v>4.1300000000000003E-2</v>
      </c>
      <c r="AS241" s="764">
        <v>4.1500000000000002E-2</v>
      </c>
      <c r="AT241" s="764">
        <v>4.1799999999999997E-2</v>
      </c>
      <c r="AU241" s="764">
        <v>4.2000000000000003E-2</v>
      </c>
      <c r="AV241" s="764">
        <v>4.2299999999999997E-2</v>
      </c>
      <c r="AW241" s="764">
        <v>4.2599999999999999E-2</v>
      </c>
      <c r="AX241" s="764">
        <v>4.2799999999999998E-2</v>
      </c>
      <c r="AY241" s="764">
        <v>4.2900000000000001E-2</v>
      </c>
      <c r="AZ241" s="764">
        <v>4.3099999999999999E-2</v>
      </c>
    </row>
    <row r="242" spans="1:52">
      <c r="A242" s="781" t="s">
        <v>486</v>
      </c>
      <c r="B242" s="780" t="s">
        <v>10</v>
      </c>
      <c r="C242" s="764">
        <v>0</v>
      </c>
      <c r="D242" s="764">
        <v>0</v>
      </c>
      <c r="E242" s="764">
        <v>0</v>
      </c>
      <c r="F242" s="764">
        <v>0</v>
      </c>
      <c r="G242" s="764">
        <v>0</v>
      </c>
      <c r="H242" s="764">
        <v>0</v>
      </c>
      <c r="I242" s="764">
        <v>0</v>
      </c>
      <c r="J242" s="764">
        <v>0</v>
      </c>
      <c r="K242" s="764">
        <v>0</v>
      </c>
      <c r="L242" s="764">
        <v>0</v>
      </c>
      <c r="M242" s="764">
        <v>0</v>
      </c>
      <c r="N242" s="764">
        <v>0</v>
      </c>
      <c r="O242" s="764">
        <v>0</v>
      </c>
      <c r="P242" s="764">
        <v>1E-4</v>
      </c>
      <c r="Q242" s="764">
        <v>0</v>
      </c>
      <c r="R242" s="764">
        <v>1E-4</v>
      </c>
      <c r="S242" s="764">
        <v>2.0000000000000001E-4</v>
      </c>
      <c r="T242" s="764">
        <v>2.9999999999999997E-4</v>
      </c>
      <c r="U242" s="764">
        <v>2.9999999999999997E-4</v>
      </c>
      <c r="V242" s="764">
        <v>1.2999999999999999E-3</v>
      </c>
      <c r="W242" s="764">
        <v>4.1000000000000003E-3</v>
      </c>
      <c r="X242" s="764">
        <v>7.1999999999999998E-3</v>
      </c>
      <c r="Y242" s="764">
        <v>1.49E-2</v>
      </c>
      <c r="Z242" s="764">
        <v>2.1100000000000001E-2</v>
      </c>
      <c r="AA242" s="764">
        <v>3.3500000000000002E-2</v>
      </c>
      <c r="AB242" s="764">
        <v>4.2599999999999999E-2</v>
      </c>
      <c r="AC242" s="764">
        <v>6.7299999999999999E-2</v>
      </c>
      <c r="AD242" s="764">
        <v>6.9000000000000006E-2</v>
      </c>
      <c r="AE242" s="764">
        <v>7.1999999999999995E-2</v>
      </c>
      <c r="AF242" s="764">
        <v>7.2599999999999998E-2</v>
      </c>
      <c r="AG242" s="764">
        <v>7.3200000000000001E-2</v>
      </c>
      <c r="AH242" s="764">
        <v>7.3700000000000002E-2</v>
      </c>
      <c r="AI242" s="764">
        <v>7.4200000000000002E-2</v>
      </c>
      <c r="AJ242" s="764">
        <v>7.4700000000000003E-2</v>
      </c>
      <c r="AK242" s="764">
        <v>7.51E-2</v>
      </c>
      <c r="AL242" s="764">
        <v>7.5600000000000001E-2</v>
      </c>
      <c r="AM242" s="764">
        <v>7.5899999999999995E-2</v>
      </c>
      <c r="AN242" s="764">
        <v>7.6300000000000007E-2</v>
      </c>
      <c r="AO242" s="764">
        <v>7.6700000000000004E-2</v>
      </c>
      <c r="AP242" s="764">
        <v>7.7100000000000002E-2</v>
      </c>
      <c r="AQ242" s="764">
        <v>7.7600000000000002E-2</v>
      </c>
      <c r="AR242" s="764">
        <v>7.8E-2</v>
      </c>
      <c r="AS242" s="764">
        <v>7.85E-2</v>
      </c>
      <c r="AT242" s="764">
        <v>7.9000000000000001E-2</v>
      </c>
      <c r="AU242" s="764">
        <v>7.9500000000000001E-2</v>
      </c>
      <c r="AV242" s="764">
        <v>0.08</v>
      </c>
      <c r="AW242" s="764">
        <v>8.0500000000000002E-2</v>
      </c>
      <c r="AX242" s="764">
        <v>8.0799999999999997E-2</v>
      </c>
      <c r="AY242" s="764">
        <v>8.1199999999999994E-2</v>
      </c>
      <c r="AZ242" s="764">
        <v>8.1500000000000003E-2</v>
      </c>
    </row>
    <row r="243" spans="1:52">
      <c r="A243" s="781" t="s">
        <v>486</v>
      </c>
      <c r="B243" s="780" t="s">
        <v>11</v>
      </c>
      <c r="C243" s="764">
        <v>0</v>
      </c>
      <c r="D243" s="764">
        <v>0</v>
      </c>
      <c r="E243" s="764">
        <v>0</v>
      </c>
      <c r="F243" s="764">
        <v>0</v>
      </c>
      <c r="G243" s="764">
        <v>0</v>
      </c>
      <c r="H243" s="764">
        <v>0</v>
      </c>
      <c r="I243" s="764">
        <v>0</v>
      </c>
      <c r="J243" s="764">
        <v>0</v>
      </c>
      <c r="K243" s="764">
        <v>0</v>
      </c>
      <c r="L243" s="764">
        <v>0</v>
      </c>
      <c r="M243" s="764">
        <v>0</v>
      </c>
      <c r="N243" s="764">
        <v>1E-4</v>
      </c>
      <c r="O243" s="764">
        <v>1E-4</v>
      </c>
      <c r="P243" s="764">
        <v>1E-4</v>
      </c>
      <c r="Q243" s="764">
        <v>1E-4</v>
      </c>
      <c r="R243" s="764">
        <v>2.0000000000000001E-4</v>
      </c>
      <c r="S243" s="764">
        <v>4.0000000000000002E-4</v>
      </c>
      <c r="T243" s="764">
        <v>5.0000000000000001E-4</v>
      </c>
      <c r="U243" s="764">
        <v>5.9999999999999995E-4</v>
      </c>
      <c r="V243" s="764">
        <v>2.0999999999999999E-3</v>
      </c>
      <c r="W243" s="764">
        <v>6.7999999999999996E-3</v>
      </c>
      <c r="X243" s="764">
        <v>1.0800000000000001E-2</v>
      </c>
      <c r="Y243" s="764">
        <v>2.4899999999999999E-2</v>
      </c>
      <c r="Z243" s="764">
        <v>3.1300000000000001E-2</v>
      </c>
      <c r="AA243" s="764">
        <v>5.1700000000000003E-2</v>
      </c>
      <c r="AB243" s="764">
        <v>6.5600000000000006E-2</v>
      </c>
      <c r="AC243" s="764">
        <v>0.1024</v>
      </c>
      <c r="AD243" s="764">
        <v>0.1051</v>
      </c>
      <c r="AE243" s="764">
        <v>0.10970000000000001</v>
      </c>
      <c r="AF243" s="764">
        <v>0.1106</v>
      </c>
      <c r="AG243" s="764">
        <v>0.1115</v>
      </c>
      <c r="AH243" s="764">
        <v>0.11219999999999999</v>
      </c>
      <c r="AI243" s="764">
        <v>0.113</v>
      </c>
      <c r="AJ243" s="764">
        <v>0.1137</v>
      </c>
      <c r="AK243" s="764">
        <v>0.1144</v>
      </c>
      <c r="AL243" s="764">
        <v>0.115</v>
      </c>
      <c r="AM243" s="764">
        <v>0.11559999999999999</v>
      </c>
      <c r="AN243" s="764">
        <v>0.1162</v>
      </c>
      <c r="AO243" s="764">
        <v>0.1168</v>
      </c>
      <c r="AP243" s="764">
        <v>0.1174</v>
      </c>
      <c r="AQ243" s="764">
        <v>0.1181</v>
      </c>
      <c r="AR243" s="764">
        <v>0.1188</v>
      </c>
      <c r="AS243" s="764">
        <v>0.1195</v>
      </c>
      <c r="AT243" s="764">
        <v>0.1202</v>
      </c>
      <c r="AU243" s="764">
        <v>0.121</v>
      </c>
      <c r="AV243" s="764">
        <v>0.12180000000000001</v>
      </c>
      <c r="AW243" s="764">
        <v>0.1225</v>
      </c>
      <c r="AX243" s="764">
        <v>0.123</v>
      </c>
      <c r="AY243" s="764">
        <v>0.1236</v>
      </c>
      <c r="AZ243" s="764">
        <v>0.1241</v>
      </c>
    </row>
    <row r="244" spans="1:52">
      <c r="A244" s="781" t="s">
        <v>486</v>
      </c>
      <c r="B244" s="780" t="s">
        <v>12</v>
      </c>
      <c r="C244" s="764">
        <v>0</v>
      </c>
      <c r="D244" s="764">
        <v>0</v>
      </c>
      <c r="E244" s="764">
        <v>0</v>
      </c>
      <c r="F244" s="764">
        <v>0</v>
      </c>
      <c r="G244" s="764">
        <v>0</v>
      </c>
      <c r="H244" s="764">
        <v>0</v>
      </c>
      <c r="I244" s="764">
        <v>0</v>
      </c>
      <c r="J244" s="764">
        <v>0</v>
      </c>
      <c r="K244" s="764">
        <v>0</v>
      </c>
      <c r="L244" s="764">
        <v>0</v>
      </c>
      <c r="M244" s="764">
        <v>0</v>
      </c>
      <c r="N244" s="764">
        <v>0</v>
      </c>
      <c r="O244" s="764">
        <v>1E-4</v>
      </c>
      <c r="P244" s="764">
        <v>1E-4</v>
      </c>
      <c r="Q244" s="764">
        <v>0</v>
      </c>
      <c r="R244" s="764">
        <v>1E-4</v>
      </c>
      <c r="S244" s="764">
        <v>2.0000000000000001E-4</v>
      </c>
      <c r="T244" s="764">
        <v>2.9999999999999997E-4</v>
      </c>
      <c r="U244" s="764">
        <v>4.0000000000000002E-4</v>
      </c>
      <c r="V244" s="764">
        <v>1.5E-3</v>
      </c>
      <c r="W244" s="764">
        <v>4.5999999999999999E-3</v>
      </c>
      <c r="X244" s="764">
        <v>8.0999999999999996E-3</v>
      </c>
      <c r="Y244" s="764">
        <v>1.7100000000000001E-2</v>
      </c>
      <c r="Z244" s="764">
        <v>2.53E-2</v>
      </c>
      <c r="AA244" s="764">
        <v>4.0099999999999997E-2</v>
      </c>
      <c r="AB244" s="764">
        <v>4.9399999999999999E-2</v>
      </c>
      <c r="AC244" s="764">
        <v>0.08</v>
      </c>
      <c r="AD244" s="764">
        <v>8.2100000000000006E-2</v>
      </c>
      <c r="AE244" s="764">
        <v>8.5699999999999998E-2</v>
      </c>
      <c r="AF244" s="764">
        <v>8.6400000000000005E-2</v>
      </c>
      <c r="AG244" s="764">
        <v>8.7099999999999997E-2</v>
      </c>
      <c r="AH244" s="764">
        <v>8.77E-2</v>
      </c>
      <c r="AI244" s="764">
        <v>8.8200000000000001E-2</v>
      </c>
      <c r="AJ244" s="764">
        <v>8.8800000000000004E-2</v>
      </c>
      <c r="AK244" s="764">
        <v>8.9399999999999993E-2</v>
      </c>
      <c r="AL244" s="764">
        <v>8.9899999999999994E-2</v>
      </c>
      <c r="AM244" s="764">
        <v>9.0300000000000005E-2</v>
      </c>
      <c r="AN244" s="764">
        <v>9.0800000000000006E-2</v>
      </c>
      <c r="AO244" s="764">
        <v>9.1200000000000003E-2</v>
      </c>
      <c r="AP244" s="764">
        <v>9.1700000000000004E-2</v>
      </c>
      <c r="AQ244" s="764">
        <v>9.2299999999999993E-2</v>
      </c>
      <c r="AR244" s="764">
        <v>9.2799999999999994E-2</v>
      </c>
      <c r="AS244" s="764">
        <v>9.3399999999999997E-2</v>
      </c>
      <c r="AT244" s="764">
        <v>9.3899999999999997E-2</v>
      </c>
      <c r="AU244" s="764">
        <v>9.4500000000000001E-2</v>
      </c>
      <c r="AV244" s="764">
        <v>9.5200000000000007E-2</v>
      </c>
      <c r="AW244" s="764">
        <v>9.5699999999999993E-2</v>
      </c>
      <c r="AX244" s="764">
        <v>9.6100000000000005E-2</v>
      </c>
      <c r="AY244" s="764">
        <v>9.6500000000000002E-2</v>
      </c>
      <c r="AZ244" s="764">
        <v>9.69E-2</v>
      </c>
    </row>
    <row r="245" spans="1:52">
      <c r="A245" s="781" t="s">
        <v>486</v>
      </c>
      <c r="B245" s="780" t="s">
        <v>13</v>
      </c>
      <c r="C245" s="764">
        <v>0</v>
      </c>
      <c r="D245" s="764">
        <v>0</v>
      </c>
      <c r="E245" s="764">
        <v>0</v>
      </c>
      <c r="F245" s="764">
        <v>0</v>
      </c>
      <c r="G245" s="764">
        <v>0</v>
      </c>
      <c r="H245" s="764">
        <v>0</v>
      </c>
      <c r="I245" s="764">
        <v>0</v>
      </c>
      <c r="J245" s="764">
        <v>0</v>
      </c>
      <c r="K245" s="764">
        <v>0</v>
      </c>
      <c r="L245" s="764">
        <v>0</v>
      </c>
      <c r="M245" s="764">
        <v>0</v>
      </c>
      <c r="N245" s="764">
        <v>0</v>
      </c>
      <c r="O245" s="764">
        <v>1E-4</v>
      </c>
      <c r="P245" s="764">
        <v>1E-4</v>
      </c>
      <c r="Q245" s="764">
        <v>0</v>
      </c>
      <c r="R245" s="764">
        <v>1E-4</v>
      </c>
      <c r="S245" s="764">
        <v>2.0000000000000001E-4</v>
      </c>
      <c r="T245" s="764">
        <v>2.9999999999999997E-4</v>
      </c>
      <c r="U245" s="764">
        <v>4.0000000000000002E-4</v>
      </c>
      <c r="V245" s="764">
        <v>1.6000000000000001E-3</v>
      </c>
      <c r="W245" s="764">
        <v>4.1999999999999997E-3</v>
      </c>
      <c r="X245" s="764">
        <v>7.7000000000000002E-3</v>
      </c>
      <c r="Y245" s="764">
        <v>1.77E-2</v>
      </c>
      <c r="Z245" s="764">
        <v>2.4299999999999999E-2</v>
      </c>
      <c r="AA245" s="764">
        <v>4.1599999999999998E-2</v>
      </c>
      <c r="AB245" s="764">
        <v>5.2200000000000003E-2</v>
      </c>
      <c r="AC245" s="764">
        <v>8.3799999999999999E-2</v>
      </c>
      <c r="AD245" s="764">
        <v>8.5999999999999993E-2</v>
      </c>
      <c r="AE245" s="764">
        <v>8.9700000000000002E-2</v>
      </c>
      <c r="AF245" s="764">
        <v>9.0499999999999997E-2</v>
      </c>
      <c r="AG245" s="764">
        <v>9.1200000000000003E-2</v>
      </c>
      <c r="AH245" s="764">
        <v>9.1800000000000007E-2</v>
      </c>
      <c r="AI245" s="764">
        <v>9.2399999999999996E-2</v>
      </c>
      <c r="AJ245" s="764">
        <v>9.2999999999999999E-2</v>
      </c>
      <c r="AK245" s="764">
        <v>9.3600000000000003E-2</v>
      </c>
      <c r="AL245" s="764">
        <v>9.4100000000000003E-2</v>
      </c>
      <c r="AM245" s="764">
        <v>9.4600000000000004E-2</v>
      </c>
      <c r="AN245" s="764">
        <v>9.5100000000000004E-2</v>
      </c>
      <c r="AO245" s="764">
        <v>9.5600000000000004E-2</v>
      </c>
      <c r="AP245" s="764">
        <v>9.6100000000000005E-2</v>
      </c>
      <c r="AQ245" s="764">
        <v>9.6600000000000005E-2</v>
      </c>
      <c r="AR245" s="764">
        <v>9.7199999999999995E-2</v>
      </c>
      <c r="AS245" s="764">
        <v>9.7799999999999998E-2</v>
      </c>
      <c r="AT245" s="764">
        <v>9.8400000000000001E-2</v>
      </c>
      <c r="AU245" s="764">
        <v>9.9000000000000005E-2</v>
      </c>
      <c r="AV245" s="764">
        <v>9.9699999999999997E-2</v>
      </c>
      <c r="AW245" s="764">
        <v>0.1003</v>
      </c>
      <c r="AX245" s="764">
        <v>0.1007</v>
      </c>
      <c r="AY245" s="764">
        <v>0.1011</v>
      </c>
      <c r="AZ245" s="764">
        <v>0.10150000000000001</v>
      </c>
    </row>
    <row r="246" spans="1:52">
      <c r="A246" s="781" t="s">
        <v>486</v>
      </c>
      <c r="B246" s="780" t="s">
        <v>14</v>
      </c>
      <c r="C246" s="764">
        <v>0</v>
      </c>
      <c r="D246" s="764">
        <v>0</v>
      </c>
      <c r="E246" s="764">
        <v>0</v>
      </c>
      <c r="F246" s="764">
        <v>0</v>
      </c>
      <c r="G246" s="764">
        <v>0</v>
      </c>
      <c r="H246" s="764">
        <v>0</v>
      </c>
      <c r="I246" s="764">
        <v>0</v>
      </c>
      <c r="J246" s="764">
        <v>0</v>
      </c>
      <c r="K246" s="764">
        <v>0</v>
      </c>
      <c r="L246" s="764">
        <v>0</v>
      </c>
      <c r="M246" s="764">
        <v>0</v>
      </c>
      <c r="N246" s="764">
        <v>0</v>
      </c>
      <c r="O246" s="764">
        <v>0</v>
      </c>
      <c r="P246" s="764">
        <v>0</v>
      </c>
      <c r="Q246" s="764">
        <v>0</v>
      </c>
      <c r="R246" s="764">
        <v>0</v>
      </c>
      <c r="S246" s="764">
        <v>0</v>
      </c>
      <c r="T246" s="764">
        <v>0</v>
      </c>
      <c r="U246" s="764">
        <v>0</v>
      </c>
      <c r="V246" s="764">
        <v>0</v>
      </c>
      <c r="W246" s="764">
        <v>0</v>
      </c>
      <c r="X246" s="764">
        <v>0</v>
      </c>
      <c r="Y246" s="764">
        <v>0</v>
      </c>
      <c r="Z246" s="764">
        <v>0</v>
      </c>
      <c r="AA246" s="764">
        <v>0</v>
      </c>
      <c r="AB246" s="764">
        <v>0</v>
      </c>
      <c r="AC246" s="764">
        <v>0</v>
      </c>
      <c r="AD246" s="764">
        <v>0</v>
      </c>
      <c r="AE246" s="764">
        <v>0</v>
      </c>
      <c r="AF246" s="764">
        <v>0</v>
      </c>
      <c r="AG246" s="764">
        <v>0</v>
      </c>
      <c r="AH246" s="764">
        <v>0</v>
      </c>
      <c r="AI246" s="764">
        <v>0</v>
      </c>
      <c r="AJ246" s="764">
        <v>0</v>
      </c>
      <c r="AK246" s="764">
        <v>0</v>
      </c>
      <c r="AL246" s="764">
        <v>0</v>
      </c>
      <c r="AM246" s="764">
        <v>0</v>
      </c>
      <c r="AN246" s="764">
        <v>0</v>
      </c>
      <c r="AO246" s="764">
        <v>0</v>
      </c>
      <c r="AP246" s="764">
        <v>0</v>
      </c>
      <c r="AQ246" s="764">
        <v>0</v>
      </c>
      <c r="AR246" s="764">
        <v>0</v>
      </c>
      <c r="AS246" s="764">
        <v>0</v>
      </c>
      <c r="AT246" s="764">
        <v>0</v>
      </c>
      <c r="AU246" s="764">
        <v>0</v>
      </c>
      <c r="AV246" s="764">
        <v>0</v>
      </c>
      <c r="AW246" s="764">
        <v>0</v>
      </c>
      <c r="AX246" s="764">
        <v>0</v>
      </c>
      <c r="AY246" s="764">
        <v>0</v>
      </c>
      <c r="AZ246" s="764">
        <v>0</v>
      </c>
    </row>
    <row r="247" spans="1:52">
      <c r="A247" s="781" t="s">
        <v>486</v>
      </c>
      <c r="B247" s="780" t="s">
        <v>15</v>
      </c>
      <c r="C247" s="764">
        <v>0</v>
      </c>
      <c r="D247" s="764">
        <v>0</v>
      </c>
      <c r="E247" s="764">
        <v>0</v>
      </c>
      <c r="F247" s="764">
        <v>0</v>
      </c>
      <c r="G247" s="764">
        <v>0</v>
      </c>
      <c r="H247" s="764">
        <v>0</v>
      </c>
      <c r="I247" s="764">
        <v>0</v>
      </c>
      <c r="J247" s="764">
        <v>0</v>
      </c>
      <c r="K247" s="764">
        <v>0</v>
      </c>
      <c r="L247" s="764">
        <v>0</v>
      </c>
      <c r="M247" s="764">
        <v>0</v>
      </c>
      <c r="N247" s="764">
        <v>0</v>
      </c>
      <c r="O247" s="764">
        <v>0</v>
      </c>
      <c r="P247" s="764">
        <v>0</v>
      </c>
      <c r="Q247" s="764">
        <v>0</v>
      </c>
      <c r="R247" s="764">
        <v>0</v>
      </c>
      <c r="S247" s="764">
        <v>0</v>
      </c>
      <c r="T247" s="764">
        <v>0</v>
      </c>
      <c r="U247" s="764">
        <v>0</v>
      </c>
      <c r="V247" s="764">
        <v>1E-4</v>
      </c>
      <c r="W247" s="764">
        <v>5.0000000000000001E-4</v>
      </c>
      <c r="X247" s="764">
        <v>8.9999999999999998E-4</v>
      </c>
      <c r="Y247" s="764">
        <v>1.8E-3</v>
      </c>
      <c r="Z247" s="764">
        <v>2.5999999999999999E-3</v>
      </c>
      <c r="AA247" s="764">
        <v>3.8E-3</v>
      </c>
      <c r="AB247" s="764">
        <v>5.3E-3</v>
      </c>
      <c r="AC247" s="764">
        <v>8.3999999999999995E-3</v>
      </c>
      <c r="AD247" s="764">
        <v>8.6E-3</v>
      </c>
      <c r="AE247" s="764">
        <v>8.9999999999999993E-3</v>
      </c>
      <c r="AF247" s="764">
        <v>9.1000000000000004E-3</v>
      </c>
      <c r="AG247" s="764">
        <v>9.1999999999999998E-3</v>
      </c>
      <c r="AH247" s="764">
        <v>9.1999999999999998E-3</v>
      </c>
      <c r="AI247" s="764">
        <v>9.2999999999999992E-3</v>
      </c>
      <c r="AJ247" s="764">
        <v>9.2999999999999992E-3</v>
      </c>
      <c r="AK247" s="764">
        <v>9.4000000000000004E-3</v>
      </c>
      <c r="AL247" s="764">
        <v>9.4000000000000004E-3</v>
      </c>
      <c r="AM247" s="764">
        <v>9.4999999999999998E-3</v>
      </c>
      <c r="AN247" s="764">
        <v>9.4999999999999998E-3</v>
      </c>
      <c r="AO247" s="764">
        <v>9.5999999999999992E-3</v>
      </c>
      <c r="AP247" s="764">
        <v>9.5999999999999992E-3</v>
      </c>
      <c r="AQ247" s="764">
        <v>9.7000000000000003E-3</v>
      </c>
      <c r="AR247" s="764">
        <v>9.7999999999999997E-3</v>
      </c>
      <c r="AS247" s="764">
        <v>9.7999999999999997E-3</v>
      </c>
      <c r="AT247" s="764">
        <v>9.9000000000000008E-3</v>
      </c>
      <c r="AU247" s="764">
        <v>9.9000000000000008E-3</v>
      </c>
      <c r="AV247" s="764">
        <v>0.01</v>
      </c>
      <c r="AW247" s="764">
        <v>1.01E-2</v>
      </c>
      <c r="AX247" s="764">
        <v>1.01E-2</v>
      </c>
      <c r="AY247" s="764">
        <v>1.01E-2</v>
      </c>
      <c r="AZ247" s="764">
        <v>1.0200000000000001E-2</v>
      </c>
    </row>
    <row r="248" spans="1:52">
      <c r="A248" s="781" t="s">
        <v>486</v>
      </c>
      <c r="B248" s="780" t="s">
        <v>16</v>
      </c>
      <c r="C248" s="764">
        <v>0</v>
      </c>
      <c r="D248" s="764">
        <v>0</v>
      </c>
      <c r="E248" s="764">
        <v>0</v>
      </c>
      <c r="F248" s="764">
        <v>0</v>
      </c>
      <c r="G248" s="764">
        <v>0</v>
      </c>
      <c r="H248" s="764">
        <v>0</v>
      </c>
      <c r="I248" s="764">
        <v>0</v>
      </c>
      <c r="J248" s="764">
        <v>0</v>
      </c>
      <c r="K248" s="764">
        <v>0</v>
      </c>
      <c r="L248" s="764">
        <v>0</v>
      </c>
      <c r="M248" s="764">
        <v>0</v>
      </c>
      <c r="N248" s="764">
        <v>0</v>
      </c>
      <c r="O248" s="764">
        <v>0</v>
      </c>
      <c r="P248" s="764">
        <v>0</v>
      </c>
      <c r="Q248" s="764">
        <v>0</v>
      </c>
      <c r="R248" s="764">
        <v>0</v>
      </c>
      <c r="S248" s="764">
        <v>0</v>
      </c>
      <c r="T248" s="764">
        <v>0</v>
      </c>
      <c r="U248" s="764">
        <v>0</v>
      </c>
      <c r="V248" s="764">
        <v>0</v>
      </c>
      <c r="W248" s="764">
        <v>0</v>
      </c>
      <c r="X248" s="764">
        <v>0</v>
      </c>
      <c r="Y248" s="764">
        <v>0</v>
      </c>
      <c r="Z248" s="764">
        <v>0</v>
      </c>
      <c r="AA248" s="764">
        <v>0</v>
      </c>
      <c r="AB248" s="764">
        <v>0</v>
      </c>
      <c r="AC248" s="764">
        <v>0</v>
      </c>
      <c r="AD248" s="764">
        <v>0</v>
      </c>
      <c r="AE248" s="764">
        <v>0</v>
      </c>
      <c r="AF248" s="764">
        <v>0</v>
      </c>
      <c r="AG248" s="764">
        <v>0</v>
      </c>
      <c r="AH248" s="764">
        <v>0</v>
      </c>
      <c r="AI248" s="764">
        <v>0</v>
      </c>
      <c r="AJ248" s="764">
        <v>0</v>
      </c>
      <c r="AK248" s="764">
        <v>0</v>
      </c>
      <c r="AL248" s="764">
        <v>0</v>
      </c>
      <c r="AM248" s="764">
        <v>0</v>
      </c>
      <c r="AN248" s="764">
        <v>0</v>
      </c>
      <c r="AO248" s="764">
        <v>0</v>
      </c>
      <c r="AP248" s="764">
        <v>0</v>
      </c>
      <c r="AQ248" s="764">
        <v>0</v>
      </c>
      <c r="AR248" s="764">
        <v>0</v>
      </c>
      <c r="AS248" s="764">
        <v>0</v>
      </c>
      <c r="AT248" s="764">
        <v>0</v>
      </c>
      <c r="AU248" s="764">
        <v>0</v>
      </c>
      <c r="AV248" s="764">
        <v>0</v>
      </c>
      <c r="AW248" s="764">
        <v>0</v>
      </c>
      <c r="AX248" s="764">
        <v>0</v>
      </c>
      <c r="AY248" s="764">
        <v>0</v>
      </c>
      <c r="AZ248" s="764">
        <v>0</v>
      </c>
    </row>
    <row r="249" spans="1:52">
      <c r="A249" s="781" t="s">
        <v>486</v>
      </c>
      <c r="B249" s="780" t="s">
        <v>17</v>
      </c>
      <c r="C249" s="764">
        <v>0</v>
      </c>
      <c r="D249" s="764">
        <v>0</v>
      </c>
      <c r="E249" s="764">
        <v>0</v>
      </c>
      <c r="F249" s="764">
        <v>0</v>
      </c>
      <c r="G249" s="764">
        <v>0</v>
      </c>
      <c r="H249" s="764">
        <v>0</v>
      </c>
      <c r="I249" s="764">
        <v>0</v>
      </c>
      <c r="J249" s="764">
        <v>0</v>
      </c>
      <c r="K249" s="764">
        <v>0</v>
      </c>
      <c r="L249" s="764">
        <v>0</v>
      </c>
      <c r="M249" s="764">
        <v>0</v>
      </c>
      <c r="N249" s="764">
        <v>0</v>
      </c>
      <c r="O249" s="764">
        <v>0</v>
      </c>
      <c r="P249" s="764">
        <v>0</v>
      </c>
      <c r="Q249" s="764">
        <v>0</v>
      </c>
      <c r="R249" s="764">
        <v>0</v>
      </c>
      <c r="S249" s="764">
        <v>0</v>
      </c>
      <c r="T249" s="764">
        <v>0</v>
      </c>
      <c r="U249" s="764">
        <v>0</v>
      </c>
      <c r="V249" s="764">
        <v>0</v>
      </c>
      <c r="W249" s="764">
        <v>0</v>
      </c>
      <c r="X249" s="764">
        <v>0</v>
      </c>
      <c r="Y249" s="764">
        <v>0</v>
      </c>
      <c r="Z249" s="764">
        <v>0</v>
      </c>
      <c r="AA249" s="764">
        <v>0</v>
      </c>
      <c r="AB249" s="764">
        <v>0</v>
      </c>
      <c r="AC249" s="764">
        <v>0</v>
      </c>
      <c r="AD249" s="764">
        <v>0</v>
      </c>
      <c r="AE249" s="764">
        <v>0</v>
      </c>
      <c r="AF249" s="764">
        <v>0</v>
      </c>
      <c r="AG249" s="764">
        <v>0</v>
      </c>
      <c r="AH249" s="764">
        <v>0</v>
      </c>
      <c r="AI249" s="764">
        <v>0</v>
      </c>
      <c r="AJ249" s="764">
        <v>0</v>
      </c>
      <c r="AK249" s="764">
        <v>0</v>
      </c>
      <c r="AL249" s="764">
        <v>0</v>
      </c>
      <c r="AM249" s="764">
        <v>0</v>
      </c>
      <c r="AN249" s="764">
        <v>0</v>
      </c>
      <c r="AO249" s="764">
        <v>0</v>
      </c>
      <c r="AP249" s="764">
        <v>0</v>
      </c>
      <c r="AQ249" s="764">
        <v>0</v>
      </c>
      <c r="AR249" s="764">
        <v>0</v>
      </c>
      <c r="AS249" s="764">
        <v>0</v>
      </c>
      <c r="AT249" s="764">
        <v>0</v>
      </c>
      <c r="AU249" s="764">
        <v>0</v>
      </c>
      <c r="AV249" s="764">
        <v>0</v>
      </c>
      <c r="AW249" s="764">
        <v>0</v>
      </c>
      <c r="AX249" s="764">
        <v>0</v>
      </c>
      <c r="AY249" s="764">
        <v>0</v>
      </c>
      <c r="AZ249" s="764">
        <v>0</v>
      </c>
    </row>
    <row r="250" spans="1:52">
      <c r="A250" s="780" t="s">
        <v>4</v>
      </c>
      <c r="B250" s="780"/>
      <c r="C250" s="764"/>
      <c r="D250" s="764"/>
      <c r="E250" s="764"/>
      <c r="F250" s="764"/>
      <c r="G250" s="764"/>
      <c r="H250" s="764"/>
      <c r="I250" s="764"/>
      <c r="J250" s="764"/>
      <c r="K250" s="764"/>
      <c r="L250" s="764"/>
      <c r="M250" s="764"/>
      <c r="N250" s="764"/>
      <c r="O250" s="764"/>
      <c r="P250" s="764"/>
      <c r="Q250" s="764"/>
      <c r="R250" s="764"/>
      <c r="S250" s="764"/>
      <c r="T250" s="764"/>
      <c r="U250" s="764"/>
      <c r="V250" s="764"/>
      <c r="W250" s="764"/>
      <c r="X250" s="764"/>
      <c r="Y250" s="764"/>
      <c r="Z250" s="764"/>
      <c r="AA250" s="764"/>
      <c r="AB250" s="764"/>
      <c r="AC250" s="764"/>
      <c r="AD250" s="764"/>
      <c r="AE250" s="764"/>
      <c r="AF250" s="764"/>
      <c r="AG250" s="764"/>
      <c r="AH250" s="764"/>
      <c r="AI250" s="764"/>
      <c r="AJ250" s="764"/>
      <c r="AK250" s="764"/>
      <c r="AL250" s="764"/>
      <c r="AM250" s="764"/>
      <c r="AN250" s="764"/>
      <c r="AO250" s="764"/>
      <c r="AP250" s="764"/>
      <c r="AQ250" s="764"/>
      <c r="AR250" s="764"/>
      <c r="AS250" s="764"/>
      <c r="AT250" s="764"/>
      <c r="AU250" s="764"/>
      <c r="AV250" s="764"/>
      <c r="AW250" s="764"/>
      <c r="AX250" s="764"/>
      <c r="AY250" s="764"/>
      <c r="AZ250" s="764"/>
    </row>
    <row r="251" spans="1:52">
      <c r="A251" s="781" t="s">
        <v>952</v>
      </c>
      <c r="B251" s="780"/>
      <c r="C251" s="764">
        <v>1986</v>
      </c>
      <c r="D251" s="764">
        <v>1987</v>
      </c>
      <c r="E251" s="764">
        <v>1988</v>
      </c>
      <c r="F251" s="764">
        <v>1989</v>
      </c>
      <c r="G251" s="764">
        <v>1990</v>
      </c>
      <c r="H251" s="764">
        <v>1991</v>
      </c>
      <c r="I251" s="764">
        <v>1992</v>
      </c>
      <c r="J251" s="764">
        <v>1993</v>
      </c>
      <c r="K251" s="764">
        <v>1994</v>
      </c>
      <c r="L251" s="764">
        <v>1995</v>
      </c>
      <c r="M251" s="764">
        <v>1996</v>
      </c>
      <c r="N251" s="764">
        <v>1997</v>
      </c>
      <c r="O251" s="764">
        <v>1998</v>
      </c>
      <c r="P251" s="764">
        <v>1999</v>
      </c>
      <c r="Q251" s="764">
        <v>2000</v>
      </c>
      <c r="R251" s="764">
        <v>2001</v>
      </c>
      <c r="S251" s="764">
        <v>2002</v>
      </c>
      <c r="T251" s="764">
        <v>2003</v>
      </c>
      <c r="U251" s="764">
        <v>2004</v>
      </c>
      <c r="V251" s="764">
        <v>2005</v>
      </c>
      <c r="W251" s="764">
        <v>2006</v>
      </c>
      <c r="X251" s="764">
        <v>2007</v>
      </c>
      <c r="Y251" s="764">
        <v>2008</v>
      </c>
      <c r="Z251" s="764">
        <v>2009</v>
      </c>
      <c r="AA251" s="764">
        <v>2010</v>
      </c>
      <c r="AB251" s="764">
        <v>2011</v>
      </c>
      <c r="AC251" s="764">
        <v>2012</v>
      </c>
      <c r="AD251" s="764">
        <v>2013</v>
      </c>
      <c r="AE251" s="764">
        <v>2014</v>
      </c>
      <c r="AF251" s="764">
        <v>2015</v>
      </c>
      <c r="AG251" s="764">
        <v>2016</v>
      </c>
      <c r="AH251" s="764">
        <v>2017</v>
      </c>
      <c r="AI251" s="764">
        <v>2018</v>
      </c>
      <c r="AJ251" s="764">
        <v>2019</v>
      </c>
      <c r="AK251" s="764">
        <v>2020</v>
      </c>
      <c r="AL251" s="764">
        <v>2021</v>
      </c>
      <c r="AM251" s="764">
        <v>2022</v>
      </c>
      <c r="AN251" s="764">
        <v>2023</v>
      </c>
      <c r="AO251" s="764">
        <v>2024</v>
      </c>
      <c r="AP251" s="764">
        <v>2025</v>
      </c>
      <c r="AQ251" s="764">
        <v>2026</v>
      </c>
      <c r="AR251" s="764">
        <v>2027</v>
      </c>
      <c r="AS251" s="764">
        <v>2028</v>
      </c>
      <c r="AT251" s="764">
        <v>2029</v>
      </c>
      <c r="AU251" s="764">
        <v>2030</v>
      </c>
      <c r="AV251" s="764">
        <v>2031</v>
      </c>
      <c r="AW251" s="764">
        <v>2032</v>
      </c>
      <c r="AX251" s="764">
        <v>2033</v>
      </c>
      <c r="AY251" s="764">
        <v>2034</v>
      </c>
      <c r="AZ251" s="764">
        <v>2035</v>
      </c>
    </row>
    <row r="252" spans="1:52">
      <c r="A252" s="781" t="s">
        <v>486</v>
      </c>
      <c r="B252" s="780" t="s">
        <v>63</v>
      </c>
      <c r="C252" s="764">
        <v>0</v>
      </c>
      <c r="D252" s="764">
        <v>0</v>
      </c>
      <c r="E252" s="764">
        <v>0</v>
      </c>
      <c r="F252" s="764">
        <v>0</v>
      </c>
      <c r="G252" s="764">
        <v>0</v>
      </c>
      <c r="H252" s="764">
        <v>0</v>
      </c>
      <c r="I252" s="764">
        <v>0</v>
      </c>
      <c r="J252" s="764">
        <v>0</v>
      </c>
      <c r="K252" s="764">
        <v>0</v>
      </c>
      <c r="L252" s="764">
        <v>0</v>
      </c>
      <c r="M252" s="764">
        <v>0</v>
      </c>
      <c r="N252" s="764">
        <v>0</v>
      </c>
      <c r="O252" s="764">
        <v>0</v>
      </c>
      <c r="P252" s="764">
        <v>0</v>
      </c>
      <c r="Q252" s="764">
        <v>0</v>
      </c>
      <c r="R252" s="764">
        <v>0</v>
      </c>
      <c r="S252" s="764">
        <v>0</v>
      </c>
      <c r="T252" s="764">
        <v>0</v>
      </c>
      <c r="U252" s="764">
        <v>0</v>
      </c>
      <c r="V252" s="764">
        <v>0</v>
      </c>
      <c r="W252" s="764">
        <v>0</v>
      </c>
      <c r="X252" s="764">
        <v>0</v>
      </c>
      <c r="Y252" s="764">
        <v>0</v>
      </c>
      <c r="Z252" s="764">
        <v>0</v>
      </c>
      <c r="AA252" s="764">
        <v>0</v>
      </c>
      <c r="AB252" s="764">
        <v>1E-4</v>
      </c>
      <c r="AC252" s="764">
        <v>1E-4</v>
      </c>
      <c r="AD252" s="764">
        <v>1E-4</v>
      </c>
      <c r="AE252" s="764">
        <v>1E-4</v>
      </c>
      <c r="AF252" s="764">
        <v>1E-4</v>
      </c>
      <c r="AG252" s="764">
        <v>1E-4</v>
      </c>
      <c r="AH252" s="764">
        <v>1E-4</v>
      </c>
      <c r="AI252" s="764">
        <v>1E-4</v>
      </c>
      <c r="AJ252" s="764">
        <v>1E-4</v>
      </c>
      <c r="AK252" s="764">
        <v>1E-4</v>
      </c>
      <c r="AL252" s="764">
        <v>1E-4</v>
      </c>
      <c r="AM252" s="764">
        <v>1E-4</v>
      </c>
      <c r="AN252" s="764">
        <v>1E-4</v>
      </c>
      <c r="AO252" s="764">
        <v>1E-4</v>
      </c>
      <c r="AP252" s="764">
        <v>1E-4</v>
      </c>
      <c r="AQ252" s="764">
        <v>1E-4</v>
      </c>
      <c r="AR252" s="764">
        <v>1E-4</v>
      </c>
      <c r="AS252" s="764">
        <v>1E-4</v>
      </c>
      <c r="AT252" s="764">
        <v>1E-4</v>
      </c>
      <c r="AU252" s="764">
        <v>1E-4</v>
      </c>
      <c r="AV252" s="764">
        <v>1E-4</v>
      </c>
      <c r="AW252" s="764">
        <v>1E-4</v>
      </c>
      <c r="AX252" s="764">
        <v>1E-4</v>
      </c>
      <c r="AY252" s="764">
        <v>1E-4</v>
      </c>
      <c r="AZ252" s="764">
        <v>1E-4</v>
      </c>
    </row>
    <row r="253" spans="1:52">
      <c r="A253" s="781" t="s">
        <v>486</v>
      </c>
      <c r="B253" s="780" t="s">
        <v>6</v>
      </c>
      <c r="C253" s="764">
        <v>0</v>
      </c>
      <c r="D253" s="764">
        <v>0</v>
      </c>
      <c r="E253" s="764">
        <v>0</v>
      </c>
      <c r="F253" s="764">
        <v>0</v>
      </c>
      <c r="G253" s="764">
        <v>0</v>
      </c>
      <c r="H253" s="764">
        <v>0</v>
      </c>
      <c r="I253" s="764">
        <v>0</v>
      </c>
      <c r="J253" s="764">
        <v>0</v>
      </c>
      <c r="K253" s="764">
        <v>0</v>
      </c>
      <c r="L253" s="764">
        <v>0</v>
      </c>
      <c r="M253" s="764">
        <v>0</v>
      </c>
      <c r="N253" s="764">
        <v>0</v>
      </c>
      <c r="O253" s="764">
        <v>0</v>
      </c>
      <c r="P253" s="764">
        <v>0</v>
      </c>
      <c r="Q253" s="764">
        <v>0</v>
      </c>
      <c r="R253" s="764">
        <v>0</v>
      </c>
      <c r="S253" s="764">
        <v>0</v>
      </c>
      <c r="T253" s="764">
        <v>0</v>
      </c>
      <c r="U253" s="764">
        <v>0</v>
      </c>
      <c r="V253" s="764">
        <v>0</v>
      </c>
      <c r="W253" s="764">
        <v>0</v>
      </c>
      <c r="X253" s="764">
        <v>0</v>
      </c>
      <c r="Y253" s="764">
        <v>0</v>
      </c>
      <c r="Z253" s="764">
        <v>0</v>
      </c>
      <c r="AA253" s="764">
        <v>0</v>
      </c>
      <c r="AB253" s="764">
        <v>0</v>
      </c>
      <c r="AC253" s="764">
        <v>0</v>
      </c>
      <c r="AD253" s="764">
        <v>0</v>
      </c>
      <c r="AE253" s="764">
        <v>0</v>
      </c>
      <c r="AF253" s="764">
        <v>0</v>
      </c>
      <c r="AG253" s="764">
        <v>0</v>
      </c>
      <c r="AH253" s="764">
        <v>0</v>
      </c>
      <c r="AI253" s="764">
        <v>0</v>
      </c>
      <c r="AJ253" s="764">
        <v>0</v>
      </c>
      <c r="AK253" s="764">
        <v>0</v>
      </c>
      <c r="AL253" s="764">
        <v>0</v>
      </c>
      <c r="AM253" s="764">
        <v>0</v>
      </c>
      <c r="AN253" s="764">
        <v>0</v>
      </c>
      <c r="AO253" s="764">
        <v>0</v>
      </c>
      <c r="AP253" s="764">
        <v>0</v>
      </c>
      <c r="AQ253" s="764">
        <v>0</v>
      </c>
      <c r="AR253" s="764">
        <v>0</v>
      </c>
      <c r="AS253" s="764">
        <v>0</v>
      </c>
      <c r="AT253" s="764">
        <v>0</v>
      </c>
      <c r="AU253" s="764">
        <v>0</v>
      </c>
      <c r="AV253" s="764">
        <v>0</v>
      </c>
      <c r="AW253" s="764">
        <v>0</v>
      </c>
      <c r="AX253" s="764">
        <v>0</v>
      </c>
      <c r="AY253" s="764">
        <v>0</v>
      </c>
      <c r="AZ253" s="764">
        <v>0</v>
      </c>
    </row>
    <row r="254" spans="1:52">
      <c r="A254" s="781" t="s">
        <v>486</v>
      </c>
      <c r="B254" s="780" t="s">
        <v>7</v>
      </c>
      <c r="C254" s="764">
        <v>0</v>
      </c>
      <c r="D254" s="764">
        <v>0</v>
      </c>
      <c r="E254" s="764">
        <v>0</v>
      </c>
      <c r="F254" s="764">
        <v>0</v>
      </c>
      <c r="G254" s="764">
        <v>0</v>
      </c>
      <c r="H254" s="764">
        <v>0</v>
      </c>
      <c r="I254" s="764">
        <v>0</v>
      </c>
      <c r="J254" s="764">
        <v>0</v>
      </c>
      <c r="K254" s="764">
        <v>0</v>
      </c>
      <c r="L254" s="764">
        <v>0</v>
      </c>
      <c r="M254" s="764">
        <v>0</v>
      </c>
      <c r="N254" s="764">
        <v>0</v>
      </c>
      <c r="O254" s="764">
        <v>0</v>
      </c>
      <c r="P254" s="764">
        <v>0</v>
      </c>
      <c r="Q254" s="764">
        <v>0</v>
      </c>
      <c r="R254" s="764">
        <v>0</v>
      </c>
      <c r="S254" s="764">
        <v>0</v>
      </c>
      <c r="T254" s="764">
        <v>0</v>
      </c>
      <c r="U254" s="764">
        <v>0</v>
      </c>
      <c r="V254" s="764">
        <v>0</v>
      </c>
      <c r="W254" s="764">
        <v>0</v>
      </c>
      <c r="X254" s="764">
        <v>0</v>
      </c>
      <c r="Y254" s="764">
        <v>0</v>
      </c>
      <c r="Z254" s="764">
        <v>0</v>
      </c>
      <c r="AA254" s="764">
        <v>0</v>
      </c>
      <c r="AB254" s="764">
        <v>0</v>
      </c>
      <c r="AC254" s="764">
        <v>0</v>
      </c>
      <c r="AD254" s="764">
        <v>0</v>
      </c>
      <c r="AE254" s="764">
        <v>0</v>
      </c>
      <c r="AF254" s="764">
        <v>0</v>
      </c>
      <c r="AG254" s="764">
        <v>0</v>
      </c>
      <c r="AH254" s="764">
        <v>0</v>
      </c>
      <c r="AI254" s="764">
        <v>0</v>
      </c>
      <c r="AJ254" s="764">
        <v>0</v>
      </c>
      <c r="AK254" s="764">
        <v>0</v>
      </c>
      <c r="AL254" s="764">
        <v>0</v>
      </c>
      <c r="AM254" s="764">
        <v>0</v>
      </c>
      <c r="AN254" s="764">
        <v>0</v>
      </c>
      <c r="AO254" s="764">
        <v>0</v>
      </c>
      <c r="AP254" s="764">
        <v>0</v>
      </c>
      <c r="AQ254" s="764">
        <v>0</v>
      </c>
      <c r="AR254" s="764">
        <v>0</v>
      </c>
      <c r="AS254" s="764">
        <v>0</v>
      </c>
      <c r="AT254" s="764">
        <v>0</v>
      </c>
      <c r="AU254" s="764">
        <v>0</v>
      </c>
      <c r="AV254" s="764">
        <v>0</v>
      </c>
      <c r="AW254" s="764">
        <v>0</v>
      </c>
      <c r="AX254" s="764">
        <v>0</v>
      </c>
      <c r="AY254" s="764">
        <v>0</v>
      </c>
      <c r="AZ254" s="764">
        <v>0</v>
      </c>
    </row>
    <row r="255" spans="1:52">
      <c r="A255" s="781" t="s">
        <v>486</v>
      </c>
      <c r="B255" s="780" t="s">
        <v>8</v>
      </c>
      <c r="C255" s="764">
        <v>0</v>
      </c>
      <c r="D255" s="764">
        <v>0</v>
      </c>
      <c r="E255" s="764">
        <v>0</v>
      </c>
      <c r="F255" s="764">
        <v>0</v>
      </c>
      <c r="G255" s="764">
        <v>0</v>
      </c>
      <c r="H255" s="764">
        <v>0</v>
      </c>
      <c r="I255" s="764">
        <v>0</v>
      </c>
      <c r="J255" s="764">
        <v>0</v>
      </c>
      <c r="K255" s="764">
        <v>0</v>
      </c>
      <c r="L255" s="764">
        <v>0</v>
      </c>
      <c r="M255" s="764">
        <v>0</v>
      </c>
      <c r="N255" s="764">
        <v>0</v>
      </c>
      <c r="O255" s="764">
        <v>0</v>
      </c>
      <c r="P255" s="764">
        <v>0</v>
      </c>
      <c r="Q255" s="764">
        <v>0</v>
      </c>
      <c r="R255" s="764">
        <v>0</v>
      </c>
      <c r="S255" s="764">
        <v>0</v>
      </c>
      <c r="T255" s="764">
        <v>0</v>
      </c>
      <c r="U255" s="764">
        <v>0</v>
      </c>
      <c r="V255" s="764">
        <v>0</v>
      </c>
      <c r="W255" s="764">
        <v>0</v>
      </c>
      <c r="X255" s="764">
        <v>0</v>
      </c>
      <c r="Y255" s="764">
        <v>0</v>
      </c>
      <c r="Z255" s="764">
        <v>0</v>
      </c>
      <c r="AA255" s="764">
        <v>0</v>
      </c>
      <c r="AB255" s="764">
        <v>0</v>
      </c>
      <c r="AC255" s="764">
        <v>0</v>
      </c>
      <c r="AD255" s="764">
        <v>0</v>
      </c>
      <c r="AE255" s="764">
        <v>0</v>
      </c>
      <c r="AF255" s="764">
        <v>0</v>
      </c>
      <c r="AG255" s="764">
        <v>0</v>
      </c>
      <c r="AH255" s="764">
        <v>0</v>
      </c>
      <c r="AI255" s="764">
        <v>0</v>
      </c>
      <c r="AJ255" s="764">
        <v>0</v>
      </c>
      <c r="AK255" s="764">
        <v>0</v>
      </c>
      <c r="AL255" s="764">
        <v>0</v>
      </c>
      <c r="AM255" s="764">
        <v>0</v>
      </c>
      <c r="AN255" s="764">
        <v>0</v>
      </c>
      <c r="AO255" s="764">
        <v>0</v>
      </c>
      <c r="AP255" s="764">
        <v>0</v>
      </c>
      <c r="AQ255" s="764">
        <v>0</v>
      </c>
      <c r="AR255" s="764">
        <v>0</v>
      </c>
      <c r="AS255" s="764">
        <v>0</v>
      </c>
      <c r="AT255" s="764">
        <v>0</v>
      </c>
      <c r="AU255" s="764">
        <v>0</v>
      </c>
      <c r="AV255" s="764">
        <v>0</v>
      </c>
      <c r="AW255" s="764">
        <v>0</v>
      </c>
      <c r="AX255" s="764">
        <v>0</v>
      </c>
      <c r="AY255" s="764">
        <v>0</v>
      </c>
      <c r="AZ255" s="764">
        <v>0</v>
      </c>
    </row>
    <row r="256" spans="1:52">
      <c r="A256" s="781" t="s">
        <v>486</v>
      </c>
      <c r="B256" s="780" t="s">
        <v>9</v>
      </c>
      <c r="C256" s="764">
        <v>0</v>
      </c>
      <c r="D256" s="764">
        <v>0</v>
      </c>
      <c r="E256" s="764">
        <v>0</v>
      </c>
      <c r="F256" s="764">
        <v>0</v>
      </c>
      <c r="G256" s="764">
        <v>0</v>
      </c>
      <c r="H256" s="764">
        <v>0</v>
      </c>
      <c r="I256" s="764">
        <v>0</v>
      </c>
      <c r="J256" s="764">
        <v>0</v>
      </c>
      <c r="K256" s="764">
        <v>0</v>
      </c>
      <c r="L256" s="764">
        <v>0</v>
      </c>
      <c r="M256" s="764">
        <v>0</v>
      </c>
      <c r="N256" s="764">
        <v>0</v>
      </c>
      <c r="O256" s="764">
        <v>0</v>
      </c>
      <c r="P256" s="764">
        <v>0</v>
      </c>
      <c r="Q256" s="764">
        <v>0</v>
      </c>
      <c r="R256" s="764">
        <v>0</v>
      </c>
      <c r="S256" s="764">
        <v>0</v>
      </c>
      <c r="T256" s="764">
        <v>0</v>
      </c>
      <c r="U256" s="764">
        <v>0</v>
      </c>
      <c r="V256" s="764">
        <v>0</v>
      </c>
      <c r="W256" s="764">
        <v>0</v>
      </c>
      <c r="X256" s="764">
        <v>0</v>
      </c>
      <c r="Y256" s="764">
        <v>0</v>
      </c>
      <c r="Z256" s="764">
        <v>0</v>
      </c>
      <c r="AA256" s="764">
        <v>0</v>
      </c>
      <c r="AB256" s="764">
        <v>0</v>
      </c>
      <c r="AC256" s="764">
        <v>0</v>
      </c>
      <c r="AD256" s="764">
        <v>0</v>
      </c>
      <c r="AE256" s="764">
        <v>0</v>
      </c>
      <c r="AF256" s="764">
        <v>0</v>
      </c>
      <c r="AG256" s="764">
        <v>0</v>
      </c>
      <c r="AH256" s="764">
        <v>0</v>
      </c>
      <c r="AI256" s="764">
        <v>0</v>
      </c>
      <c r="AJ256" s="764">
        <v>0</v>
      </c>
      <c r="AK256" s="764">
        <v>0</v>
      </c>
      <c r="AL256" s="764">
        <v>0</v>
      </c>
      <c r="AM256" s="764">
        <v>0</v>
      </c>
      <c r="AN256" s="764">
        <v>0</v>
      </c>
      <c r="AO256" s="764">
        <v>0</v>
      </c>
      <c r="AP256" s="764">
        <v>0</v>
      </c>
      <c r="AQ256" s="764">
        <v>0</v>
      </c>
      <c r="AR256" s="764">
        <v>0</v>
      </c>
      <c r="AS256" s="764">
        <v>0</v>
      </c>
      <c r="AT256" s="764">
        <v>0</v>
      </c>
      <c r="AU256" s="764">
        <v>0</v>
      </c>
      <c r="AV256" s="764">
        <v>0</v>
      </c>
      <c r="AW256" s="764">
        <v>0</v>
      </c>
      <c r="AX256" s="764">
        <v>0</v>
      </c>
      <c r="AY256" s="764">
        <v>0</v>
      </c>
      <c r="AZ256" s="764">
        <v>0</v>
      </c>
    </row>
    <row r="257" spans="1:52">
      <c r="A257" s="781" t="s">
        <v>486</v>
      </c>
      <c r="B257" s="780" t="s">
        <v>10</v>
      </c>
      <c r="C257" s="764">
        <v>0</v>
      </c>
      <c r="D257" s="764">
        <v>0</v>
      </c>
      <c r="E257" s="764">
        <v>0</v>
      </c>
      <c r="F257" s="764">
        <v>0</v>
      </c>
      <c r="G257" s="764">
        <v>0</v>
      </c>
      <c r="H257" s="764">
        <v>0</v>
      </c>
      <c r="I257" s="764">
        <v>0</v>
      </c>
      <c r="J257" s="764">
        <v>0</v>
      </c>
      <c r="K257" s="764">
        <v>0</v>
      </c>
      <c r="L257" s="764">
        <v>0</v>
      </c>
      <c r="M257" s="764">
        <v>0</v>
      </c>
      <c r="N257" s="764">
        <v>0</v>
      </c>
      <c r="O257" s="764">
        <v>0</v>
      </c>
      <c r="P257" s="764">
        <v>0</v>
      </c>
      <c r="Q257" s="764">
        <v>0</v>
      </c>
      <c r="R257" s="764">
        <v>0</v>
      </c>
      <c r="S257" s="764">
        <v>0</v>
      </c>
      <c r="T257" s="764">
        <v>0</v>
      </c>
      <c r="U257" s="764">
        <v>0</v>
      </c>
      <c r="V257" s="764">
        <v>0</v>
      </c>
      <c r="W257" s="764">
        <v>0</v>
      </c>
      <c r="X257" s="764">
        <v>0</v>
      </c>
      <c r="Y257" s="764">
        <v>0</v>
      </c>
      <c r="Z257" s="764">
        <v>0</v>
      </c>
      <c r="AA257" s="764">
        <v>0</v>
      </c>
      <c r="AB257" s="764">
        <v>0</v>
      </c>
      <c r="AC257" s="764">
        <v>0</v>
      </c>
      <c r="AD257" s="764">
        <v>0</v>
      </c>
      <c r="AE257" s="764">
        <v>0</v>
      </c>
      <c r="AF257" s="764">
        <v>0</v>
      </c>
      <c r="AG257" s="764">
        <v>0</v>
      </c>
      <c r="AH257" s="764">
        <v>0</v>
      </c>
      <c r="AI257" s="764">
        <v>0</v>
      </c>
      <c r="AJ257" s="764">
        <v>0</v>
      </c>
      <c r="AK257" s="764">
        <v>0</v>
      </c>
      <c r="AL257" s="764">
        <v>0</v>
      </c>
      <c r="AM257" s="764">
        <v>0</v>
      </c>
      <c r="AN257" s="764">
        <v>0</v>
      </c>
      <c r="AO257" s="764">
        <v>0</v>
      </c>
      <c r="AP257" s="764">
        <v>0</v>
      </c>
      <c r="AQ257" s="764">
        <v>0</v>
      </c>
      <c r="AR257" s="764">
        <v>0</v>
      </c>
      <c r="AS257" s="764">
        <v>0</v>
      </c>
      <c r="AT257" s="764">
        <v>0</v>
      </c>
      <c r="AU257" s="764">
        <v>0</v>
      </c>
      <c r="AV257" s="764">
        <v>0</v>
      </c>
      <c r="AW257" s="764">
        <v>0</v>
      </c>
      <c r="AX257" s="764">
        <v>0</v>
      </c>
      <c r="AY257" s="764">
        <v>0</v>
      </c>
      <c r="AZ257" s="764">
        <v>0</v>
      </c>
    </row>
    <row r="258" spans="1:52">
      <c r="A258" s="781" t="s">
        <v>486</v>
      </c>
      <c r="B258" s="780" t="s">
        <v>11</v>
      </c>
      <c r="C258" s="764">
        <v>0</v>
      </c>
      <c r="D258" s="764">
        <v>0</v>
      </c>
      <c r="E258" s="764">
        <v>0</v>
      </c>
      <c r="F258" s="764">
        <v>0</v>
      </c>
      <c r="G258" s="764">
        <v>0</v>
      </c>
      <c r="H258" s="764">
        <v>0</v>
      </c>
      <c r="I258" s="764">
        <v>0</v>
      </c>
      <c r="J258" s="764">
        <v>0</v>
      </c>
      <c r="K258" s="764">
        <v>0</v>
      </c>
      <c r="L258" s="764">
        <v>0</v>
      </c>
      <c r="M258" s="764">
        <v>0</v>
      </c>
      <c r="N258" s="764">
        <v>0</v>
      </c>
      <c r="O258" s="764">
        <v>0</v>
      </c>
      <c r="P258" s="764">
        <v>0</v>
      </c>
      <c r="Q258" s="764">
        <v>0</v>
      </c>
      <c r="R258" s="764">
        <v>0</v>
      </c>
      <c r="S258" s="764">
        <v>0</v>
      </c>
      <c r="T258" s="764">
        <v>0</v>
      </c>
      <c r="U258" s="764">
        <v>0</v>
      </c>
      <c r="V258" s="764">
        <v>0</v>
      </c>
      <c r="W258" s="764">
        <v>0</v>
      </c>
      <c r="X258" s="764">
        <v>0</v>
      </c>
      <c r="Y258" s="764">
        <v>0</v>
      </c>
      <c r="Z258" s="764">
        <v>0</v>
      </c>
      <c r="AA258" s="764">
        <v>0</v>
      </c>
      <c r="AB258" s="764">
        <v>0</v>
      </c>
      <c r="AC258" s="764">
        <v>0</v>
      </c>
      <c r="AD258" s="764">
        <v>0</v>
      </c>
      <c r="AE258" s="764">
        <v>0</v>
      </c>
      <c r="AF258" s="764">
        <v>0</v>
      </c>
      <c r="AG258" s="764">
        <v>0</v>
      </c>
      <c r="AH258" s="764">
        <v>0</v>
      </c>
      <c r="AI258" s="764">
        <v>0</v>
      </c>
      <c r="AJ258" s="764">
        <v>0</v>
      </c>
      <c r="AK258" s="764">
        <v>0</v>
      </c>
      <c r="AL258" s="764">
        <v>0</v>
      </c>
      <c r="AM258" s="764">
        <v>0</v>
      </c>
      <c r="AN258" s="764">
        <v>0</v>
      </c>
      <c r="AO258" s="764">
        <v>0</v>
      </c>
      <c r="AP258" s="764">
        <v>0</v>
      </c>
      <c r="AQ258" s="764">
        <v>0</v>
      </c>
      <c r="AR258" s="764">
        <v>0</v>
      </c>
      <c r="AS258" s="764">
        <v>0</v>
      </c>
      <c r="AT258" s="764">
        <v>0</v>
      </c>
      <c r="AU258" s="764">
        <v>0</v>
      </c>
      <c r="AV258" s="764">
        <v>0</v>
      </c>
      <c r="AW258" s="764">
        <v>0</v>
      </c>
      <c r="AX258" s="764">
        <v>0</v>
      </c>
      <c r="AY258" s="764">
        <v>0</v>
      </c>
      <c r="AZ258" s="764">
        <v>0</v>
      </c>
    </row>
    <row r="259" spans="1:52">
      <c r="A259" s="781" t="s">
        <v>486</v>
      </c>
      <c r="B259" s="780" t="s">
        <v>12</v>
      </c>
      <c r="C259" s="764">
        <v>0</v>
      </c>
      <c r="D259" s="764">
        <v>0</v>
      </c>
      <c r="E259" s="764">
        <v>0</v>
      </c>
      <c r="F259" s="764">
        <v>0</v>
      </c>
      <c r="G259" s="764">
        <v>0</v>
      </c>
      <c r="H259" s="764">
        <v>0</v>
      </c>
      <c r="I259" s="764">
        <v>0</v>
      </c>
      <c r="J259" s="764">
        <v>0</v>
      </c>
      <c r="K259" s="764">
        <v>0</v>
      </c>
      <c r="L259" s="764">
        <v>0</v>
      </c>
      <c r="M259" s="764">
        <v>0</v>
      </c>
      <c r="N259" s="764">
        <v>0</v>
      </c>
      <c r="O259" s="764">
        <v>0</v>
      </c>
      <c r="P259" s="764">
        <v>0</v>
      </c>
      <c r="Q259" s="764">
        <v>0</v>
      </c>
      <c r="R259" s="764">
        <v>0</v>
      </c>
      <c r="S259" s="764">
        <v>0</v>
      </c>
      <c r="T259" s="764">
        <v>0</v>
      </c>
      <c r="U259" s="764">
        <v>0</v>
      </c>
      <c r="V259" s="764">
        <v>0</v>
      </c>
      <c r="W259" s="764">
        <v>1E-4</v>
      </c>
      <c r="X259" s="764">
        <v>1E-4</v>
      </c>
      <c r="Y259" s="764">
        <v>2.0000000000000001E-4</v>
      </c>
      <c r="Z259" s="764">
        <v>2.9999999999999997E-4</v>
      </c>
      <c r="AA259" s="764">
        <v>5.0000000000000001E-4</v>
      </c>
      <c r="AB259" s="764">
        <v>6.9999999999999999E-4</v>
      </c>
      <c r="AC259" s="764">
        <v>1.1000000000000001E-3</v>
      </c>
      <c r="AD259" s="764">
        <v>1.1000000000000001E-3</v>
      </c>
      <c r="AE259" s="764">
        <v>1.1999999999999999E-3</v>
      </c>
      <c r="AF259" s="764">
        <v>1.1999999999999999E-3</v>
      </c>
      <c r="AG259" s="764">
        <v>1.1999999999999999E-3</v>
      </c>
      <c r="AH259" s="764">
        <v>1.1999999999999999E-3</v>
      </c>
      <c r="AI259" s="764">
        <v>1.1999999999999999E-3</v>
      </c>
      <c r="AJ259" s="764">
        <v>1.1999999999999999E-3</v>
      </c>
      <c r="AK259" s="764">
        <v>1.1999999999999999E-3</v>
      </c>
      <c r="AL259" s="764">
        <v>1.1999999999999999E-3</v>
      </c>
      <c r="AM259" s="764">
        <v>1.1999999999999999E-3</v>
      </c>
      <c r="AN259" s="764">
        <v>1.1999999999999999E-3</v>
      </c>
      <c r="AO259" s="764">
        <v>1.1999999999999999E-3</v>
      </c>
      <c r="AP259" s="764">
        <v>1.1999999999999999E-3</v>
      </c>
      <c r="AQ259" s="764">
        <v>1.2999999999999999E-3</v>
      </c>
      <c r="AR259" s="764">
        <v>1.2999999999999999E-3</v>
      </c>
      <c r="AS259" s="764">
        <v>1.2999999999999999E-3</v>
      </c>
      <c r="AT259" s="764">
        <v>1.2999999999999999E-3</v>
      </c>
      <c r="AU259" s="764">
        <v>1.2999999999999999E-3</v>
      </c>
      <c r="AV259" s="764">
        <v>1.2999999999999999E-3</v>
      </c>
      <c r="AW259" s="764">
        <v>1.2999999999999999E-3</v>
      </c>
      <c r="AX259" s="764">
        <v>1.2999999999999999E-3</v>
      </c>
      <c r="AY259" s="764">
        <v>1.2999999999999999E-3</v>
      </c>
      <c r="AZ259" s="764">
        <v>1.2999999999999999E-3</v>
      </c>
    </row>
    <row r="260" spans="1:52">
      <c r="A260" s="781" t="s">
        <v>486</v>
      </c>
      <c r="B260" s="780" t="s">
        <v>13</v>
      </c>
      <c r="C260" s="764">
        <v>0</v>
      </c>
      <c r="D260" s="764">
        <v>0</v>
      </c>
      <c r="E260" s="764">
        <v>0</v>
      </c>
      <c r="F260" s="764">
        <v>0</v>
      </c>
      <c r="G260" s="764">
        <v>0</v>
      </c>
      <c r="H260" s="764">
        <v>0</v>
      </c>
      <c r="I260" s="764">
        <v>0</v>
      </c>
      <c r="J260" s="764">
        <v>0</v>
      </c>
      <c r="K260" s="764">
        <v>0</v>
      </c>
      <c r="L260" s="764">
        <v>0</v>
      </c>
      <c r="M260" s="764">
        <v>0</v>
      </c>
      <c r="N260" s="764">
        <v>0</v>
      </c>
      <c r="O260" s="764">
        <v>0</v>
      </c>
      <c r="P260" s="764">
        <v>0</v>
      </c>
      <c r="Q260" s="764">
        <v>0</v>
      </c>
      <c r="R260" s="764">
        <v>0</v>
      </c>
      <c r="S260" s="764">
        <v>0</v>
      </c>
      <c r="T260" s="764">
        <v>0</v>
      </c>
      <c r="U260" s="764">
        <v>0</v>
      </c>
      <c r="V260" s="764">
        <v>0</v>
      </c>
      <c r="W260" s="764">
        <v>0</v>
      </c>
      <c r="X260" s="764">
        <v>0</v>
      </c>
      <c r="Y260" s="764">
        <v>0</v>
      </c>
      <c r="Z260" s="764">
        <v>0</v>
      </c>
      <c r="AA260" s="764">
        <v>0</v>
      </c>
      <c r="AB260" s="764">
        <v>0</v>
      </c>
      <c r="AC260" s="764">
        <v>0</v>
      </c>
      <c r="AD260" s="764">
        <v>0</v>
      </c>
      <c r="AE260" s="764">
        <v>0</v>
      </c>
      <c r="AF260" s="764">
        <v>0</v>
      </c>
      <c r="AG260" s="764">
        <v>0</v>
      </c>
      <c r="AH260" s="764">
        <v>0</v>
      </c>
      <c r="AI260" s="764">
        <v>0</v>
      </c>
      <c r="AJ260" s="764">
        <v>0</v>
      </c>
      <c r="AK260" s="764">
        <v>0</v>
      </c>
      <c r="AL260" s="764">
        <v>0</v>
      </c>
      <c r="AM260" s="764">
        <v>0</v>
      </c>
      <c r="AN260" s="764">
        <v>0</v>
      </c>
      <c r="AO260" s="764">
        <v>0</v>
      </c>
      <c r="AP260" s="764">
        <v>0</v>
      </c>
      <c r="AQ260" s="764">
        <v>0</v>
      </c>
      <c r="AR260" s="764">
        <v>0</v>
      </c>
      <c r="AS260" s="764">
        <v>0</v>
      </c>
      <c r="AT260" s="764">
        <v>0</v>
      </c>
      <c r="AU260" s="764">
        <v>0</v>
      </c>
      <c r="AV260" s="764">
        <v>0</v>
      </c>
      <c r="AW260" s="764">
        <v>0</v>
      </c>
      <c r="AX260" s="764">
        <v>0</v>
      </c>
      <c r="AY260" s="764">
        <v>0</v>
      </c>
      <c r="AZ260" s="764">
        <v>0</v>
      </c>
    </row>
    <row r="261" spans="1:52">
      <c r="A261" s="781" t="s">
        <v>486</v>
      </c>
      <c r="B261" s="780" t="s">
        <v>14</v>
      </c>
      <c r="C261" s="764">
        <v>0</v>
      </c>
      <c r="D261" s="764">
        <v>0</v>
      </c>
      <c r="E261" s="764">
        <v>0</v>
      </c>
      <c r="F261" s="764">
        <v>0</v>
      </c>
      <c r="G261" s="764">
        <v>0</v>
      </c>
      <c r="H261" s="764">
        <v>0</v>
      </c>
      <c r="I261" s="764">
        <v>0</v>
      </c>
      <c r="J261" s="764">
        <v>0</v>
      </c>
      <c r="K261" s="764">
        <v>0</v>
      </c>
      <c r="L261" s="764">
        <v>0</v>
      </c>
      <c r="M261" s="764">
        <v>0</v>
      </c>
      <c r="N261" s="764">
        <v>0</v>
      </c>
      <c r="O261" s="764">
        <v>0</v>
      </c>
      <c r="P261" s="764">
        <v>0</v>
      </c>
      <c r="Q261" s="764">
        <v>0</v>
      </c>
      <c r="R261" s="764">
        <v>0</v>
      </c>
      <c r="S261" s="764">
        <v>0</v>
      </c>
      <c r="T261" s="764">
        <v>0</v>
      </c>
      <c r="U261" s="764">
        <v>0</v>
      </c>
      <c r="V261" s="764">
        <v>0</v>
      </c>
      <c r="W261" s="764">
        <v>0</v>
      </c>
      <c r="X261" s="764">
        <v>0</v>
      </c>
      <c r="Y261" s="764">
        <v>0</v>
      </c>
      <c r="Z261" s="764">
        <v>0</v>
      </c>
      <c r="AA261" s="764">
        <v>0</v>
      </c>
      <c r="AB261" s="764">
        <v>0</v>
      </c>
      <c r="AC261" s="764">
        <v>0</v>
      </c>
      <c r="AD261" s="764">
        <v>0</v>
      </c>
      <c r="AE261" s="764">
        <v>0</v>
      </c>
      <c r="AF261" s="764">
        <v>0</v>
      </c>
      <c r="AG261" s="764">
        <v>0</v>
      </c>
      <c r="AH261" s="764">
        <v>0</v>
      </c>
      <c r="AI261" s="764">
        <v>0</v>
      </c>
      <c r="AJ261" s="764">
        <v>0</v>
      </c>
      <c r="AK261" s="764">
        <v>0</v>
      </c>
      <c r="AL261" s="764">
        <v>0</v>
      </c>
      <c r="AM261" s="764">
        <v>0</v>
      </c>
      <c r="AN261" s="764">
        <v>0</v>
      </c>
      <c r="AO261" s="764">
        <v>0</v>
      </c>
      <c r="AP261" s="764">
        <v>0</v>
      </c>
      <c r="AQ261" s="764">
        <v>0</v>
      </c>
      <c r="AR261" s="764">
        <v>0</v>
      </c>
      <c r="AS261" s="764">
        <v>0</v>
      </c>
      <c r="AT261" s="764">
        <v>0</v>
      </c>
      <c r="AU261" s="764">
        <v>0</v>
      </c>
      <c r="AV261" s="764">
        <v>0</v>
      </c>
      <c r="AW261" s="764">
        <v>0</v>
      </c>
      <c r="AX261" s="764">
        <v>0</v>
      </c>
      <c r="AY261" s="764">
        <v>0</v>
      </c>
      <c r="AZ261" s="764">
        <v>0</v>
      </c>
    </row>
    <row r="262" spans="1:52">
      <c r="A262" s="781" t="s">
        <v>486</v>
      </c>
      <c r="B262" s="780" t="s">
        <v>15</v>
      </c>
      <c r="C262" s="764">
        <v>0</v>
      </c>
      <c r="D262" s="764">
        <v>0</v>
      </c>
      <c r="E262" s="764">
        <v>0</v>
      </c>
      <c r="F262" s="764">
        <v>0</v>
      </c>
      <c r="G262" s="764">
        <v>0</v>
      </c>
      <c r="H262" s="764">
        <v>0</v>
      </c>
      <c r="I262" s="764">
        <v>0</v>
      </c>
      <c r="J262" s="764">
        <v>0</v>
      </c>
      <c r="K262" s="764">
        <v>0</v>
      </c>
      <c r="L262" s="764">
        <v>0</v>
      </c>
      <c r="M262" s="764">
        <v>0</v>
      </c>
      <c r="N262" s="764">
        <v>0</v>
      </c>
      <c r="O262" s="764">
        <v>0</v>
      </c>
      <c r="P262" s="764">
        <v>0</v>
      </c>
      <c r="Q262" s="764">
        <v>0</v>
      </c>
      <c r="R262" s="764">
        <v>0</v>
      </c>
      <c r="S262" s="764">
        <v>0</v>
      </c>
      <c r="T262" s="764">
        <v>0</v>
      </c>
      <c r="U262" s="764">
        <v>0</v>
      </c>
      <c r="V262" s="764">
        <v>0</v>
      </c>
      <c r="W262" s="764">
        <v>0</v>
      </c>
      <c r="X262" s="764">
        <v>0</v>
      </c>
      <c r="Y262" s="764">
        <v>0</v>
      </c>
      <c r="Z262" s="764">
        <v>0</v>
      </c>
      <c r="AA262" s="764">
        <v>0</v>
      </c>
      <c r="AB262" s="764">
        <v>0</v>
      </c>
      <c r="AC262" s="764">
        <v>0</v>
      </c>
      <c r="AD262" s="764">
        <v>0</v>
      </c>
      <c r="AE262" s="764">
        <v>0</v>
      </c>
      <c r="AF262" s="764">
        <v>0</v>
      </c>
      <c r="AG262" s="764">
        <v>0</v>
      </c>
      <c r="AH262" s="764">
        <v>0</v>
      </c>
      <c r="AI262" s="764">
        <v>0</v>
      </c>
      <c r="AJ262" s="764">
        <v>0</v>
      </c>
      <c r="AK262" s="764">
        <v>0</v>
      </c>
      <c r="AL262" s="764">
        <v>0</v>
      </c>
      <c r="AM262" s="764">
        <v>0</v>
      </c>
      <c r="AN262" s="764">
        <v>0</v>
      </c>
      <c r="AO262" s="764">
        <v>0</v>
      </c>
      <c r="AP262" s="764">
        <v>0</v>
      </c>
      <c r="AQ262" s="764">
        <v>0</v>
      </c>
      <c r="AR262" s="764">
        <v>0</v>
      </c>
      <c r="AS262" s="764">
        <v>0</v>
      </c>
      <c r="AT262" s="764">
        <v>0</v>
      </c>
      <c r="AU262" s="764">
        <v>0</v>
      </c>
      <c r="AV262" s="764">
        <v>0</v>
      </c>
      <c r="AW262" s="764">
        <v>0</v>
      </c>
      <c r="AX262" s="764">
        <v>0</v>
      </c>
      <c r="AY262" s="764">
        <v>0</v>
      </c>
      <c r="AZ262" s="764">
        <v>0</v>
      </c>
    </row>
    <row r="263" spans="1:52">
      <c r="A263" s="781" t="s">
        <v>486</v>
      </c>
      <c r="B263" s="780" t="s">
        <v>16</v>
      </c>
      <c r="C263" s="764">
        <v>0</v>
      </c>
      <c r="D263" s="764">
        <v>0</v>
      </c>
      <c r="E263" s="764">
        <v>0</v>
      </c>
      <c r="F263" s="764">
        <v>0</v>
      </c>
      <c r="G263" s="764">
        <v>0</v>
      </c>
      <c r="H263" s="764">
        <v>0</v>
      </c>
      <c r="I263" s="764">
        <v>0</v>
      </c>
      <c r="J263" s="764">
        <v>0</v>
      </c>
      <c r="K263" s="764">
        <v>0</v>
      </c>
      <c r="L263" s="764">
        <v>0</v>
      </c>
      <c r="M263" s="764">
        <v>0</v>
      </c>
      <c r="N263" s="764">
        <v>0</v>
      </c>
      <c r="O263" s="764">
        <v>0</v>
      </c>
      <c r="P263" s="764">
        <v>0</v>
      </c>
      <c r="Q263" s="764">
        <v>0</v>
      </c>
      <c r="R263" s="764">
        <v>0</v>
      </c>
      <c r="S263" s="764">
        <v>0</v>
      </c>
      <c r="T263" s="764">
        <v>0</v>
      </c>
      <c r="U263" s="764">
        <v>0</v>
      </c>
      <c r="V263" s="764">
        <v>0</v>
      </c>
      <c r="W263" s="764">
        <v>0</v>
      </c>
      <c r="X263" s="764">
        <v>0</v>
      </c>
      <c r="Y263" s="764">
        <v>0</v>
      </c>
      <c r="Z263" s="764">
        <v>0</v>
      </c>
      <c r="AA263" s="764">
        <v>0</v>
      </c>
      <c r="AB263" s="764">
        <v>0</v>
      </c>
      <c r="AC263" s="764">
        <v>0</v>
      </c>
      <c r="AD263" s="764">
        <v>0</v>
      </c>
      <c r="AE263" s="764">
        <v>0</v>
      </c>
      <c r="AF263" s="764">
        <v>0</v>
      </c>
      <c r="AG263" s="764">
        <v>0</v>
      </c>
      <c r="AH263" s="764">
        <v>0</v>
      </c>
      <c r="AI263" s="764">
        <v>0</v>
      </c>
      <c r="AJ263" s="764">
        <v>0</v>
      </c>
      <c r="AK263" s="764">
        <v>0</v>
      </c>
      <c r="AL263" s="764">
        <v>0</v>
      </c>
      <c r="AM263" s="764">
        <v>0</v>
      </c>
      <c r="AN263" s="764">
        <v>0</v>
      </c>
      <c r="AO263" s="764">
        <v>0</v>
      </c>
      <c r="AP263" s="764">
        <v>0</v>
      </c>
      <c r="AQ263" s="764">
        <v>0</v>
      </c>
      <c r="AR263" s="764">
        <v>0</v>
      </c>
      <c r="AS263" s="764">
        <v>0</v>
      </c>
      <c r="AT263" s="764">
        <v>0</v>
      </c>
      <c r="AU263" s="764">
        <v>0</v>
      </c>
      <c r="AV263" s="764">
        <v>0</v>
      </c>
      <c r="AW263" s="764">
        <v>0</v>
      </c>
      <c r="AX263" s="764">
        <v>0</v>
      </c>
      <c r="AY263" s="764">
        <v>0</v>
      </c>
      <c r="AZ263" s="764">
        <v>0</v>
      </c>
    </row>
    <row r="264" spans="1:52">
      <c r="A264" s="781" t="s">
        <v>486</v>
      </c>
      <c r="B264" s="780" t="s">
        <v>17</v>
      </c>
      <c r="C264" s="764">
        <v>0</v>
      </c>
      <c r="D264" s="764">
        <v>0</v>
      </c>
      <c r="E264" s="764">
        <v>0</v>
      </c>
      <c r="F264" s="764">
        <v>0</v>
      </c>
      <c r="G264" s="764">
        <v>0</v>
      </c>
      <c r="H264" s="764">
        <v>0</v>
      </c>
      <c r="I264" s="764">
        <v>0</v>
      </c>
      <c r="J264" s="764">
        <v>0</v>
      </c>
      <c r="K264" s="764">
        <v>0</v>
      </c>
      <c r="L264" s="764">
        <v>0</v>
      </c>
      <c r="M264" s="764">
        <v>0</v>
      </c>
      <c r="N264" s="764">
        <v>0</v>
      </c>
      <c r="O264" s="764">
        <v>0</v>
      </c>
      <c r="P264" s="764">
        <v>0</v>
      </c>
      <c r="Q264" s="764">
        <v>0</v>
      </c>
      <c r="R264" s="764">
        <v>0</v>
      </c>
      <c r="S264" s="764">
        <v>0</v>
      </c>
      <c r="T264" s="764">
        <v>0</v>
      </c>
      <c r="U264" s="764">
        <v>0</v>
      </c>
      <c r="V264" s="764">
        <v>0</v>
      </c>
      <c r="W264" s="764">
        <v>0</v>
      </c>
      <c r="X264" s="764">
        <v>0</v>
      </c>
      <c r="Y264" s="764">
        <v>0</v>
      </c>
      <c r="Z264" s="764">
        <v>0</v>
      </c>
      <c r="AA264" s="764">
        <v>0</v>
      </c>
      <c r="AB264" s="764">
        <v>0</v>
      </c>
      <c r="AC264" s="764">
        <v>0</v>
      </c>
      <c r="AD264" s="764">
        <v>0</v>
      </c>
      <c r="AE264" s="764">
        <v>0</v>
      </c>
      <c r="AF264" s="764">
        <v>0</v>
      </c>
      <c r="AG264" s="764">
        <v>0</v>
      </c>
      <c r="AH264" s="764">
        <v>0</v>
      </c>
      <c r="AI264" s="764">
        <v>0</v>
      </c>
      <c r="AJ264" s="764">
        <v>0</v>
      </c>
      <c r="AK264" s="764">
        <v>0</v>
      </c>
      <c r="AL264" s="764">
        <v>0</v>
      </c>
      <c r="AM264" s="764">
        <v>0</v>
      </c>
      <c r="AN264" s="764">
        <v>0</v>
      </c>
      <c r="AO264" s="764">
        <v>0</v>
      </c>
      <c r="AP264" s="764">
        <v>0</v>
      </c>
      <c r="AQ264" s="764">
        <v>0</v>
      </c>
      <c r="AR264" s="764">
        <v>0</v>
      </c>
      <c r="AS264" s="764">
        <v>0</v>
      </c>
      <c r="AT264" s="764">
        <v>0</v>
      </c>
      <c r="AU264" s="764">
        <v>0</v>
      </c>
      <c r="AV264" s="764">
        <v>0</v>
      </c>
      <c r="AW264" s="764">
        <v>0</v>
      </c>
      <c r="AX264" s="764">
        <v>0</v>
      </c>
      <c r="AY264" s="764">
        <v>0</v>
      </c>
      <c r="AZ264" s="764">
        <v>0</v>
      </c>
    </row>
    <row r="265" spans="1:52">
      <c r="A265" s="780" t="s">
        <v>4</v>
      </c>
      <c r="B265" s="780"/>
      <c r="C265" s="764"/>
      <c r="D265" s="764"/>
      <c r="E265" s="764"/>
      <c r="F265" s="764"/>
      <c r="G265" s="764"/>
      <c r="H265" s="764"/>
      <c r="I265" s="764"/>
      <c r="J265" s="764"/>
      <c r="K265" s="764"/>
      <c r="L265" s="764"/>
      <c r="M265" s="764"/>
      <c r="N265" s="764"/>
      <c r="O265" s="764"/>
      <c r="P265" s="764"/>
      <c r="Q265" s="764"/>
      <c r="R265" s="764"/>
      <c r="S265" s="764"/>
      <c r="T265" s="764"/>
      <c r="U265" s="764"/>
      <c r="V265" s="764"/>
      <c r="W265" s="764"/>
      <c r="X265" s="764"/>
      <c r="Y265" s="764"/>
      <c r="Z265" s="764"/>
      <c r="AA265" s="764"/>
      <c r="AB265" s="764"/>
      <c r="AC265" s="764"/>
      <c r="AD265" s="764"/>
      <c r="AE265" s="764"/>
      <c r="AF265" s="764"/>
      <c r="AG265" s="764"/>
      <c r="AH265" s="764"/>
      <c r="AI265" s="764"/>
      <c r="AJ265" s="764"/>
      <c r="AK265" s="764"/>
      <c r="AL265" s="764"/>
      <c r="AM265" s="764"/>
      <c r="AN265" s="764"/>
      <c r="AO265" s="764"/>
      <c r="AP265" s="764"/>
      <c r="AQ265" s="764"/>
      <c r="AR265" s="764"/>
      <c r="AS265" s="764"/>
      <c r="AT265" s="764"/>
      <c r="AU265" s="764"/>
      <c r="AV265" s="764"/>
      <c r="AW265" s="764"/>
      <c r="AX265" s="764"/>
      <c r="AY265" s="764"/>
      <c r="AZ265" s="764"/>
    </row>
    <row r="266" spans="1:52">
      <c r="A266" s="781" t="s">
        <v>953</v>
      </c>
      <c r="B266" s="780"/>
      <c r="C266" s="764">
        <v>1986</v>
      </c>
      <c r="D266" s="764">
        <v>1987</v>
      </c>
      <c r="E266" s="764">
        <v>1988</v>
      </c>
      <c r="F266" s="764">
        <v>1989</v>
      </c>
      <c r="G266" s="764">
        <v>1990</v>
      </c>
      <c r="H266" s="764">
        <v>1991</v>
      </c>
      <c r="I266" s="764">
        <v>1992</v>
      </c>
      <c r="J266" s="764">
        <v>1993</v>
      </c>
      <c r="K266" s="764">
        <v>1994</v>
      </c>
      <c r="L266" s="764">
        <v>1995</v>
      </c>
      <c r="M266" s="764">
        <v>1996</v>
      </c>
      <c r="N266" s="764">
        <v>1997</v>
      </c>
      <c r="O266" s="764">
        <v>1998</v>
      </c>
      <c r="P266" s="764">
        <v>1999</v>
      </c>
      <c r="Q266" s="764">
        <v>2000</v>
      </c>
      <c r="R266" s="764">
        <v>2001</v>
      </c>
      <c r="S266" s="764">
        <v>2002</v>
      </c>
      <c r="T266" s="764">
        <v>2003</v>
      </c>
      <c r="U266" s="764">
        <v>2004</v>
      </c>
      <c r="V266" s="764">
        <v>2005</v>
      </c>
      <c r="W266" s="764">
        <v>2006</v>
      </c>
      <c r="X266" s="764">
        <v>2007</v>
      </c>
      <c r="Y266" s="764">
        <v>2008</v>
      </c>
      <c r="Z266" s="764">
        <v>2009</v>
      </c>
      <c r="AA266" s="764">
        <v>2010</v>
      </c>
      <c r="AB266" s="764">
        <v>2011</v>
      </c>
      <c r="AC266" s="764">
        <v>2012</v>
      </c>
      <c r="AD266" s="764">
        <v>2013</v>
      </c>
      <c r="AE266" s="764">
        <v>2014</v>
      </c>
      <c r="AF266" s="764">
        <v>2015</v>
      </c>
      <c r="AG266" s="764">
        <v>2016</v>
      </c>
      <c r="AH266" s="764">
        <v>2017</v>
      </c>
      <c r="AI266" s="764">
        <v>2018</v>
      </c>
      <c r="AJ266" s="764">
        <v>2019</v>
      </c>
      <c r="AK266" s="764">
        <v>2020</v>
      </c>
      <c r="AL266" s="764">
        <v>2021</v>
      </c>
      <c r="AM266" s="764">
        <v>2022</v>
      </c>
      <c r="AN266" s="764">
        <v>2023</v>
      </c>
      <c r="AO266" s="764">
        <v>2024</v>
      </c>
      <c r="AP266" s="764">
        <v>2025</v>
      </c>
      <c r="AQ266" s="764">
        <v>2026</v>
      </c>
      <c r="AR266" s="764">
        <v>2027</v>
      </c>
      <c r="AS266" s="764">
        <v>2028</v>
      </c>
      <c r="AT266" s="764">
        <v>2029</v>
      </c>
      <c r="AU266" s="764">
        <v>2030</v>
      </c>
      <c r="AV266" s="764">
        <v>2031</v>
      </c>
      <c r="AW266" s="764">
        <v>2032</v>
      </c>
      <c r="AX266" s="764">
        <v>2033</v>
      </c>
      <c r="AY266" s="764">
        <v>2034</v>
      </c>
      <c r="AZ266" s="764">
        <v>2035</v>
      </c>
    </row>
    <row r="267" spans="1:52">
      <c r="A267" s="781" t="s">
        <v>488</v>
      </c>
      <c r="B267" s="780" t="s">
        <v>35</v>
      </c>
      <c r="C267" s="764">
        <v>0</v>
      </c>
      <c r="D267" s="764">
        <v>0</v>
      </c>
      <c r="E267" s="764">
        <v>0</v>
      </c>
      <c r="F267" s="764">
        <v>0</v>
      </c>
      <c r="G267" s="764">
        <v>0</v>
      </c>
      <c r="H267" s="764">
        <v>0</v>
      </c>
      <c r="I267" s="764">
        <v>1E-4</v>
      </c>
      <c r="J267" s="764">
        <v>1E-4</v>
      </c>
      <c r="K267" s="764">
        <v>1E-4</v>
      </c>
      <c r="L267" s="764">
        <v>2.0000000000000001E-4</v>
      </c>
      <c r="M267" s="764">
        <v>2.0000000000000001E-4</v>
      </c>
      <c r="N267" s="764">
        <v>2.0000000000000001E-4</v>
      </c>
      <c r="O267" s="764">
        <v>2.9999999999999997E-4</v>
      </c>
      <c r="P267" s="764">
        <v>2.9999999999999997E-4</v>
      </c>
      <c r="Q267" s="764">
        <v>2.0000000000000001E-4</v>
      </c>
      <c r="R267" s="764">
        <v>5.9999999999999995E-4</v>
      </c>
      <c r="S267" s="764">
        <v>1.1999999999999999E-3</v>
      </c>
      <c r="T267" s="764">
        <v>1.6000000000000001E-3</v>
      </c>
      <c r="U267" s="764">
        <v>1.9E-3</v>
      </c>
      <c r="V267" s="764">
        <v>7.0000000000000001E-3</v>
      </c>
      <c r="W267" s="764">
        <v>2.0799999999999999E-2</v>
      </c>
      <c r="X267" s="764">
        <v>3.7900000000000003E-2</v>
      </c>
      <c r="Y267" s="764">
        <v>7.8E-2</v>
      </c>
      <c r="Z267" s="764">
        <v>0.11020000000000001</v>
      </c>
      <c r="AA267" s="764">
        <v>0.17030000000000001</v>
      </c>
      <c r="AB267" s="764">
        <v>0.2321</v>
      </c>
      <c r="AC267" s="764">
        <v>0.3674</v>
      </c>
      <c r="AD267" s="764">
        <v>0.37709999999999999</v>
      </c>
      <c r="AE267" s="764">
        <v>0.39340000000000003</v>
      </c>
      <c r="AF267" s="764">
        <v>0.3967</v>
      </c>
      <c r="AG267" s="764">
        <v>0.4</v>
      </c>
      <c r="AH267" s="764">
        <v>0.40260000000000001</v>
      </c>
      <c r="AI267" s="764">
        <v>0.40529999999999999</v>
      </c>
      <c r="AJ267" s="764">
        <v>0.40789999999999998</v>
      </c>
      <c r="AK267" s="764">
        <v>0.41039999999999999</v>
      </c>
      <c r="AL267" s="764">
        <v>0.41270000000000001</v>
      </c>
      <c r="AM267" s="764">
        <v>0.41470000000000001</v>
      </c>
      <c r="AN267" s="764">
        <v>0.4168</v>
      </c>
      <c r="AO267" s="764">
        <v>0.41899999999999998</v>
      </c>
      <c r="AP267" s="764">
        <v>0.42130000000000001</v>
      </c>
      <c r="AQ267" s="764">
        <v>0.42370000000000002</v>
      </c>
      <c r="AR267" s="764">
        <v>0.42620000000000002</v>
      </c>
      <c r="AS267" s="764">
        <v>0.42870000000000003</v>
      </c>
      <c r="AT267" s="764">
        <v>0.43140000000000001</v>
      </c>
      <c r="AU267" s="764">
        <v>0.43419999999999997</v>
      </c>
      <c r="AV267" s="764">
        <v>0.437</v>
      </c>
      <c r="AW267" s="764">
        <v>0.43959999999999999</v>
      </c>
      <c r="AX267" s="764">
        <v>0.44140000000000001</v>
      </c>
      <c r="AY267" s="764">
        <v>0.44330000000000003</v>
      </c>
      <c r="AZ267" s="764">
        <v>0.4451</v>
      </c>
    </row>
    <row r="268" spans="1:52">
      <c r="A268" s="781" t="s">
        <v>488</v>
      </c>
      <c r="B268" s="780" t="s">
        <v>849</v>
      </c>
      <c r="C268" s="764">
        <v>0</v>
      </c>
      <c r="D268" s="764">
        <v>0</v>
      </c>
      <c r="E268" s="764">
        <v>0</v>
      </c>
      <c r="F268" s="764">
        <v>0</v>
      </c>
      <c r="G268" s="764">
        <v>0</v>
      </c>
      <c r="H268" s="764">
        <v>0</v>
      </c>
      <c r="I268" s="764">
        <v>0</v>
      </c>
      <c r="J268" s="764">
        <v>0</v>
      </c>
      <c r="K268" s="764">
        <v>0</v>
      </c>
      <c r="L268" s="764">
        <v>0</v>
      </c>
      <c r="M268" s="764">
        <v>0</v>
      </c>
      <c r="N268" s="764">
        <v>0</v>
      </c>
      <c r="O268" s="764">
        <v>0</v>
      </c>
      <c r="P268" s="764">
        <v>0</v>
      </c>
      <c r="Q268" s="764">
        <v>0</v>
      </c>
      <c r="R268" s="764">
        <v>0</v>
      </c>
      <c r="S268" s="764">
        <v>0</v>
      </c>
      <c r="T268" s="764">
        <v>0</v>
      </c>
      <c r="U268" s="764">
        <v>0</v>
      </c>
      <c r="V268" s="764">
        <v>0</v>
      </c>
      <c r="W268" s="764">
        <v>0</v>
      </c>
      <c r="X268" s="764">
        <v>0</v>
      </c>
      <c r="Y268" s="764">
        <v>0</v>
      </c>
      <c r="Z268" s="764">
        <v>0</v>
      </c>
      <c r="AA268" s="764">
        <v>0</v>
      </c>
      <c r="AB268" s="764">
        <v>0</v>
      </c>
      <c r="AC268" s="764">
        <v>0</v>
      </c>
      <c r="AD268" s="764">
        <v>0</v>
      </c>
      <c r="AE268" s="764">
        <v>0</v>
      </c>
      <c r="AF268" s="764">
        <v>0</v>
      </c>
      <c r="AG268" s="764">
        <v>0</v>
      </c>
      <c r="AH268" s="764">
        <v>0</v>
      </c>
      <c r="AI268" s="764">
        <v>0</v>
      </c>
      <c r="AJ268" s="764">
        <v>0</v>
      </c>
      <c r="AK268" s="764">
        <v>0</v>
      </c>
      <c r="AL268" s="764">
        <v>0</v>
      </c>
      <c r="AM268" s="764">
        <v>0</v>
      </c>
      <c r="AN268" s="764">
        <v>0</v>
      </c>
      <c r="AO268" s="764">
        <v>0</v>
      </c>
      <c r="AP268" s="764">
        <v>0</v>
      </c>
      <c r="AQ268" s="764">
        <v>0</v>
      </c>
      <c r="AR268" s="764">
        <v>0</v>
      </c>
      <c r="AS268" s="764">
        <v>0</v>
      </c>
      <c r="AT268" s="764">
        <v>0</v>
      </c>
      <c r="AU268" s="764">
        <v>0</v>
      </c>
      <c r="AV268" s="764">
        <v>0</v>
      </c>
      <c r="AW268" s="764">
        <v>0</v>
      </c>
      <c r="AX268" s="764">
        <v>0</v>
      </c>
      <c r="AY268" s="764">
        <v>0</v>
      </c>
      <c r="AZ268" s="764">
        <v>0</v>
      </c>
    </row>
    <row r="269" spans="1:52">
      <c r="A269" s="781" t="s">
        <v>488</v>
      </c>
      <c r="B269" s="780" t="s">
        <v>850</v>
      </c>
      <c r="C269" s="764">
        <v>0</v>
      </c>
      <c r="D269" s="764">
        <v>0</v>
      </c>
      <c r="E269" s="764">
        <v>0</v>
      </c>
      <c r="F269" s="764">
        <v>0</v>
      </c>
      <c r="G269" s="764">
        <v>0</v>
      </c>
      <c r="H269" s="764">
        <v>0</v>
      </c>
      <c r="I269" s="764">
        <v>0</v>
      </c>
      <c r="J269" s="764">
        <v>0</v>
      </c>
      <c r="K269" s="764">
        <v>0</v>
      </c>
      <c r="L269" s="764">
        <v>0</v>
      </c>
      <c r="M269" s="764">
        <v>0</v>
      </c>
      <c r="N269" s="764">
        <v>0</v>
      </c>
      <c r="O269" s="764">
        <v>0</v>
      </c>
      <c r="P269" s="764">
        <v>0</v>
      </c>
      <c r="Q269" s="764">
        <v>0</v>
      </c>
      <c r="R269" s="764">
        <v>0</v>
      </c>
      <c r="S269" s="764">
        <v>0</v>
      </c>
      <c r="T269" s="764">
        <v>0</v>
      </c>
      <c r="U269" s="764">
        <v>0</v>
      </c>
      <c r="V269" s="764">
        <v>0</v>
      </c>
      <c r="W269" s="764">
        <v>0</v>
      </c>
      <c r="X269" s="764">
        <v>0</v>
      </c>
      <c r="Y269" s="764">
        <v>0</v>
      </c>
      <c r="Z269" s="764">
        <v>0</v>
      </c>
      <c r="AA269" s="764">
        <v>0</v>
      </c>
      <c r="AB269" s="764">
        <v>0</v>
      </c>
      <c r="AC269" s="764">
        <v>0</v>
      </c>
      <c r="AD269" s="764">
        <v>0</v>
      </c>
      <c r="AE269" s="764">
        <v>0</v>
      </c>
      <c r="AF269" s="764">
        <v>0</v>
      </c>
      <c r="AG269" s="764">
        <v>0</v>
      </c>
      <c r="AH269" s="764">
        <v>0</v>
      </c>
      <c r="AI269" s="764">
        <v>0</v>
      </c>
      <c r="AJ269" s="764">
        <v>0</v>
      </c>
      <c r="AK269" s="764">
        <v>0</v>
      </c>
      <c r="AL269" s="764">
        <v>0</v>
      </c>
      <c r="AM269" s="764">
        <v>0</v>
      </c>
      <c r="AN269" s="764">
        <v>0</v>
      </c>
      <c r="AO269" s="764">
        <v>0</v>
      </c>
      <c r="AP269" s="764">
        <v>0</v>
      </c>
      <c r="AQ269" s="764">
        <v>0</v>
      </c>
      <c r="AR269" s="764">
        <v>0</v>
      </c>
      <c r="AS269" s="764">
        <v>0</v>
      </c>
      <c r="AT269" s="764">
        <v>0</v>
      </c>
      <c r="AU269" s="764">
        <v>0</v>
      </c>
      <c r="AV269" s="764">
        <v>0</v>
      </c>
      <c r="AW269" s="764">
        <v>0</v>
      </c>
      <c r="AX269" s="764">
        <v>0</v>
      </c>
      <c r="AY269" s="764">
        <v>0</v>
      </c>
      <c r="AZ269" s="764">
        <v>0</v>
      </c>
    </row>
    <row r="270" spans="1:52">
      <c r="A270" s="781" t="s">
        <v>488</v>
      </c>
      <c r="B270" s="780" t="s">
        <v>851</v>
      </c>
      <c r="C270" s="764">
        <v>0</v>
      </c>
      <c r="D270" s="764">
        <v>0</v>
      </c>
      <c r="E270" s="764">
        <v>0</v>
      </c>
      <c r="F270" s="764">
        <v>0</v>
      </c>
      <c r="G270" s="764">
        <v>0</v>
      </c>
      <c r="H270" s="764">
        <v>0</v>
      </c>
      <c r="I270" s="764">
        <v>0</v>
      </c>
      <c r="J270" s="764">
        <v>0</v>
      </c>
      <c r="K270" s="764">
        <v>0</v>
      </c>
      <c r="L270" s="764">
        <v>0</v>
      </c>
      <c r="M270" s="764">
        <v>0</v>
      </c>
      <c r="N270" s="764">
        <v>0</v>
      </c>
      <c r="O270" s="764">
        <v>0</v>
      </c>
      <c r="P270" s="764">
        <v>0</v>
      </c>
      <c r="Q270" s="764">
        <v>0</v>
      </c>
      <c r="R270" s="764">
        <v>0</v>
      </c>
      <c r="S270" s="764">
        <v>0</v>
      </c>
      <c r="T270" s="764">
        <v>0</v>
      </c>
      <c r="U270" s="764">
        <v>0</v>
      </c>
      <c r="V270" s="764">
        <v>0</v>
      </c>
      <c r="W270" s="764">
        <v>0</v>
      </c>
      <c r="X270" s="764">
        <v>0</v>
      </c>
      <c r="Y270" s="764">
        <v>0</v>
      </c>
      <c r="Z270" s="764">
        <v>0</v>
      </c>
      <c r="AA270" s="764">
        <v>0</v>
      </c>
      <c r="AB270" s="764">
        <v>0</v>
      </c>
      <c r="AC270" s="764">
        <v>0</v>
      </c>
      <c r="AD270" s="764">
        <v>0</v>
      </c>
      <c r="AE270" s="764">
        <v>0</v>
      </c>
      <c r="AF270" s="764">
        <v>0</v>
      </c>
      <c r="AG270" s="764">
        <v>0</v>
      </c>
      <c r="AH270" s="764">
        <v>0</v>
      </c>
      <c r="AI270" s="764">
        <v>0</v>
      </c>
      <c r="AJ270" s="764">
        <v>0</v>
      </c>
      <c r="AK270" s="764">
        <v>0</v>
      </c>
      <c r="AL270" s="764">
        <v>0</v>
      </c>
      <c r="AM270" s="764">
        <v>0</v>
      </c>
      <c r="AN270" s="764">
        <v>0</v>
      </c>
      <c r="AO270" s="764">
        <v>0</v>
      </c>
      <c r="AP270" s="764">
        <v>0</v>
      </c>
      <c r="AQ270" s="764">
        <v>0</v>
      </c>
      <c r="AR270" s="764">
        <v>0</v>
      </c>
      <c r="AS270" s="764">
        <v>0</v>
      </c>
      <c r="AT270" s="764">
        <v>0</v>
      </c>
      <c r="AU270" s="764">
        <v>0</v>
      </c>
      <c r="AV270" s="764">
        <v>0</v>
      </c>
      <c r="AW270" s="764">
        <v>0</v>
      </c>
      <c r="AX270" s="764">
        <v>0</v>
      </c>
      <c r="AY270" s="764">
        <v>0</v>
      </c>
      <c r="AZ270" s="764">
        <v>0</v>
      </c>
    </row>
    <row r="271" spans="1:52">
      <c r="A271" s="781" t="s">
        <v>488</v>
      </c>
      <c r="B271" s="780" t="s">
        <v>852</v>
      </c>
      <c r="C271" s="764">
        <v>0</v>
      </c>
      <c r="D271" s="764">
        <v>0</v>
      </c>
      <c r="E271" s="764">
        <v>0</v>
      </c>
      <c r="F271" s="764">
        <v>0</v>
      </c>
      <c r="G271" s="764">
        <v>0</v>
      </c>
      <c r="H271" s="764">
        <v>0</v>
      </c>
      <c r="I271" s="764">
        <v>0</v>
      </c>
      <c r="J271" s="764">
        <v>0</v>
      </c>
      <c r="K271" s="764">
        <v>0</v>
      </c>
      <c r="L271" s="764">
        <v>0</v>
      </c>
      <c r="M271" s="764">
        <v>0</v>
      </c>
      <c r="N271" s="764">
        <v>0</v>
      </c>
      <c r="O271" s="764">
        <v>0</v>
      </c>
      <c r="P271" s="764">
        <v>0</v>
      </c>
      <c r="Q271" s="764">
        <v>0</v>
      </c>
      <c r="R271" s="764">
        <v>0</v>
      </c>
      <c r="S271" s="764">
        <v>0</v>
      </c>
      <c r="T271" s="764">
        <v>0</v>
      </c>
      <c r="U271" s="764">
        <v>0</v>
      </c>
      <c r="V271" s="764">
        <v>0</v>
      </c>
      <c r="W271" s="764">
        <v>0</v>
      </c>
      <c r="X271" s="764">
        <v>0</v>
      </c>
      <c r="Y271" s="764">
        <v>0</v>
      </c>
      <c r="Z271" s="764">
        <v>0</v>
      </c>
      <c r="AA271" s="764">
        <v>0</v>
      </c>
      <c r="AB271" s="764">
        <v>0</v>
      </c>
      <c r="AC271" s="764">
        <v>0</v>
      </c>
      <c r="AD271" s="764">
        <v>0</v>
      </c>
      <c r="AE271" s="764">
        <v>0</v>
      </c>
      <c r="AF271" s="764">
        <v>0</v>
      </c>
      <c r="AG271" s="764">
        <v>0</v>
      </c>
      <c r="AH271" s="764">
        <v>0</v>
      </c>
      <c r="AI271" s="764">
        <v>0</v>
      </c>
      <c r="AJ271" s="764">
        <v>0</v>
      </c>
      <c r="AK271" s="764">
        <v>0</v>
      </c>
      <c r="AL271" s="764">
        <v>0</v>
      </c>
      <c r="AM271" s="764">
        <v>0</v>
      </c>
      <c r="AN271" s="764">
        <v>0</v>
      </c>
      <c r="AO271" s="764">
        <v>0</v>
      </c>
      <c r="AP271" s="764">
        <v>0</v>
      </c>
      <c r="AQ271" s="764">
        <v>0</v>
      </c>
      <c r="AR271" s="764">
        <v>0</v>
      </c>
      <c r="AS271" s="764">
        <v>0</v>
      </c>
      <c r="AT271" s="764">
        <v>0</v>
      </c>
      <c r="AU271" s="764">
        <v>0</v>
      </c>
      <c r="AV271" s="764">
        <v>0</v>
      </c>
      <c r="AW271" s="764">
        <v>0</v>
      </c>
      <c r="AX271" s="764">
        <v>0</v>
      </c>
      <c r="AY271" s="764">
        <v>0</v>
      </c>
      <c r="AZ271" s="764">
        <v>0</v>
      </c>
    </row>
    <row r="272" spans="1:52">
      <c r="A272" s="781" t="s">
        <v>488</v>
      </c>
      <c r="B272" s="780" t="s">
        <v>853</v>
      </c>
      <c r="C272" s="764">
        <v>0</v>
      </c>
      <c r="D272" s="764">
        <v>0</v>
      </c>
      <c r="E272" s="764">
        <v>0</v>
      </c>
      <c r="F272" s="764">
        <v>0</v>
      </c>
      <c r="G272" s="764">
        <v>0</v>
      </c>
      <c r="H272" s="764">
        <v>0</v>
      </c>
      <c r="I272" s="764">
        <v>0</v>
      </c>
      <c r="J272" s="764">
        <v>0</v>
      </c>
      <c r="K272" s="764">
        <v>0</v>
      </c>
      <c r="L272" s="764">
        <v>0</v>
      </c>
      <c r="M272" s="764">
        <v>0</v>
      </c>
      <c r="N272" s="764">
        <v>0</v>
      </c>
      <c r="O272" s="764">
        <v>0</v>
      </c>
      <c r="P272" s="764">
        <v>0</v>
      </c>
      <c r="Q272" s="764">
        <v>0</v>
      </c>
      <c r="R272" s="764">
        <v>0</v>
      </c>
      <c r="S272" s="764">
        <v>0</v>
      </c>
      <c r="T272" s="764">
        <v>0</v>
      </c>
      <c r="U272" s="764">
        <v>0</v>
      </c>
      <c r="V272" s="764">
        <v>0</v>
      </c>
      <c r="W272" s="764">
        <v>0</v>
      </c>
      <c r="X272" s="764">
        <v>0</v>
      </c>
      <c r="Y272" s="764">
        <v>0</v>
      </c>
      <c r="Z272" s="764">
        <v>0</v>
      </c>
      <c r="AA272" s="764">
        <v>0</v>
      </c>
      <c r="AB272" s="764">
        <v>0</v>
      </c>
      <c r="AC272" s="764">
        <v>0</v>
      </c>
      <c r="AD272" s="764">
        <v>0</v>
      </c>
      <c r="AE272" s="764">
        <v>0</v>
      </c>
      <c r="AF272" s="764">
        <v>0</v>
      </c>
      <c r="AG272" s="764">
        <v>0</v>
      </c>
      <c r="AH272" s="764">
        <v>0</v>
      </c>
      <c r="AI272" s="764">
        <v>0</v>
      </c>
      <c r="AJ272" s="764">
        <v>0</v>
      </c>
      <c r="AK272" s="764">
        <v>0</v>
      </c>
      <c r="AL272" s="764">
        <v>0</v>
      </c>
      <c r="AM272" s="764">
        <v>0</v>
      </c>
      <c r="AN272" s="764">
        <v>0</v>
      </c>
      <c r="AO272" s="764">
        <v>0</v>
      </c>
      <c r="AP272" s="764">
        <v>0</v>
      </c>
      <c r="AQ272" s="764">
        <v>0</v>
      </c>
      <c r="AR272" s="764">
        <v>0</v>
      </c>
      <c r="AS272" s="764">
        <v>0</v>
      </c>
      <c r="AT272" s="764">
        <v>0</v>
      </c>
      <c r="AU272" s="764">
        <v>0</v>
      </c>
      <c r="AV272" s="764">
        <v>0</v>
      </c>
      <c r="AW272" s="764">
        <v>0</v>
      </c>
      <c r="AX272" s="764">
        <v>0</v>
      </c>
      <c r="AY272" s="764">
        <v>0</v>
      </c>
      <c r="AZ272" s="764">
        <v>0</v>
      </c>
    </row>
    <row r="273" spans="1:52">
      <c r="A273" s="781" t="s">
        <v>488</v>
      </c>
      <c r="B273" s="780" t="s">
        <v>489</v>
      </c>
      <c r="C273" s="764">
        <v>0</v>
      </c>
      <c r="D273" s="764">
        <v>0</v>
      </c>
      <c r="E273" s="764">
        <v>0</v>
      </c>
      <c r="F273" s="764">
        <v>0</v>
      </c>
      <c r="G273" s="764">
        <v>0</v>
      </c>
      <c r="H273" s="764">
        <v>0</v>
      </c>
      <c r="I273" s="764">
        <v>1E-4</v>
      </c>
      <c r="J273" s="764">
        <v>1E-4</v>
      </c>
      <c r="K273" s="764">
        <v>1E-4</v>
      </c>
      <c r="L273" s="764">
        <v>2.0000000000000001E-4</v>
      </c>
      <c r="M273" s="764">
        <v>2.0000000000000001E-4</v>
      </c>
      <c r="N273" s="764">
        <v>2.0000000000000001E-4</v>
      </c>
      <c r="O273" s="764">
        <v>2.9999999999999997E-4</v>
      </c>
      <c r="P273" s="764">
        <v>2.9999999999999997E-4</v>
      </c>
      <c r="Q273" s="764">
        <v>2.0000000000000001E-4</v>
      </c>
      <c r="R273" s="764">
        <v>5.9999999999999995E-4</v>
      </c>
      <c r="S273" s="764">
        <v>1.1999999999999999E-3</v>
      </c>
      <c r="T273" s="764">
        <v>1.6000000000000001E-3</v>
      </c>
      <c r="U273" s="764">
        <v>1.9E-3</v>
      </c>
      <c r="V273" s="764">
        <v>7.0000000000000001E-3</v>
      </c>
      <c r="W273" s="764">
        <v>2.0799999999999999E-2</v>
      </c>
      <c r="X273" s="764">
        <v>3.7900000000000003E-2</v>
      </c>
      <c r="Y273" s="764">
        <v>7.8E-2</v>
      </c>
      <c r="Z273" s="764">
        <v>0.11020000000000001</v>
      </c>
      <c r="AA273" s="764">
        <v>0.17030000000000001</v>
      </c>
      <c r="AB273" s="764">
        <v>0.2321</v>
      </c>
      <c r="AC273" s="764">
        <v>0.3674</v>
      </c>
      <c r="AD273" s="764">
        <v>0.37709999999999999</v>
      </c>
      <c r="AE273" s="764">
        <v>0.39340000000000003</v>
      </c>
      <c r="AF273" s="764">
        <v>0.3967</v>
      </c>
      <c r="AG273" s="764">
        <v>0.4</v>
      </c>
      <c r="AH273" s="764">
        <v>0.40260000000000001</v>
      </c>
      <c r="AI273" s="764">
        <v>0.40529999999999999</v>
      </c>
      <c r="AJ273" s="764">
        <v>0.40789999999999998</v>
      </c>
      <c r="AK273" s="764">
        <v>0.41039999999999999</v>
      </c>
      <c r="AL273" s="764">
        <v>0.41270000000000001</v>
      </c>
      <c r="AM273" s="764">
        <v>0.41470000000000001</v>
      </c>
      <c r="AN273" s="764">
        <v>0.4168</v>
      </c>
      <c r="AO273" s="764">
        <v>0.41899999999999998</v>
      </c>
      <c r="AP273" s="764">
        <v>0.42130000000000001</v>
      </c>
      <c r="AQ273" s="764">
        <v>0.42370000000000002</v>
      </c>
      <c r="AR273" s="764">
        <v>0.42620000000000002</v>
      </c>
      <c r="AS273" s="764">
        <v>0.42870000000000003</v>
      </c>
      <c r="AT273" s="764">
        <v>0.43140000000000001</v>
      </c>
      <c r="AU273" s="764">
        <v>0.43419999999999997</v>
      </c>
      <c r="AV273" s="764">
        <v>0.437</v>
      </c>
      <c r="AW273" s="764">
        <v>0.43959999999999999</v>
      </c>
      <c r="AX273" s="764">
        <v>0.44140000000000001</v>
      </c>
      <c r="AY273" s="764">
        <v>0.44330000000000003</v>
      </c>
      <c r="AZ273" s="764">
        <v>0.4451</v>
      </c>
    </row>
    <row r="274" spans="1:52">
      <c r="A274" s="781" t="s">
        <v>488</v>
      </c>
      <c r="B274" s="780" t="s">
        <v>854</v>
      </c>
      <c r="C274" s="764">
        <v>0</v>
      </c>
      <c r="D274" s="764">
        <v>0</v>
      </c>
      <c r="E274" s="764">
        <v>0</v>
      </c>
      <c r="F274" s="764">
        <v>0</v>
      </c>
      <c r="G274" s="764">
        <v>0</v>
      </c>
      <c r="H274" s="764">
        <v>0</v>
      </c>
      <c r="I274" s="764">
        <v>0</v>
      </c>
      <c r="J274" s="764">
        <v>0</v>
      </c>
      <c r="K274" s="764">
        <v>0</v>
      </c>
      <c r="L274" s="764">
        <v>0</v>
      </c>
      <c r="M274" s="764">
        <v>0</v>
      </c>
      <c r="N274" s="764">
        <v>0</v>
      </c>
      <c r="O274" s="764">
        <v>0</v>
      </c>
      <c r="P274" s="764">
        <v>0</v>
      </c>
      <c r="Q274" s="764">
        <v>0</v>
      </c>
      <c r="R274" s="764">
        <v>0</v>
      </c>
      <c r="S274" s="764">
        <v>0</v>
      </c>
      <c r="T274" s="764">
        <v>0</v>
      </c>
      <c r="U274" s="764">
        <v>0</v>
      </c>
      <c r="V274" s="764">
        <v>0</v>
      </c>
      <c r="W274" s="764">
        <v>0</v>
      </c>
      <c r="X274" s="764">
        <v>0</v>
      </c>
      <c r="Y274" s="764">
        <v>0</v>
      </c>
      <c r="Z274" s="764">
        <v>0</v>
      </c>
      <c r="AA274" s="764">
        <v>0</v>
      </c>
      <c r="AB274" s="764">
        <v>0</v>
      </c>
      <c r="AC274" s="764">
        <v>0</v>
      </c>
      <c r="AD274" s="764">
        <v>0</v>
      </c>
      <c r="AE274" s="764">
        <v>0</v>
      </c>
      <c r="AF274" s="764">
        <v>0</v>
      </c>
      <c r="AG274" s="764">
        <v>0</v>
      </c>
      <c r="AH274" s="764">
        <v>0</v>
      </c>
      <c r="AI274" s="764">
        <v>0</v>
      </c>
      <c r="AJ274" s="764">
        <v>0</v>
      </c>
      <c r="AK274" s="764">
        <v>0</v>
      </c>
      <c r="AL274" s="764">
        <v>0</v>
      </c>
      <c r="AM274" s="764">
        <v>0</v>
      </c>
      <c r="AN274" s="764">
        <v>0</v>
      </c>
      <c r="AO274" s="764">
        <v>0</v>
      </c>
      <c r="AP274" s="764">
        <v>0</v>
      </c>
      <c r="AQ274" s="764">
        <v>0</v>
      </c>
      <c r="AR274" s="764">
        <v>0</v>
      </c>
      <c r="AS274" s="764">
        <v>0</v>
      </c>
      <c r="AT274" s="764">
        <v>0</v>
      </c>
      <c r="AU274" s="764">
        <v>0</v>
      </c>
      <c r="AV274" s="764">
        <v>0</v>
      </c>
      <c r="AW274" s="764">
        <v>0</v>
      </c>
      <c r="AX274" s="764">
        <v>0</v>
      </c>
      <c r="AY274" s="764">
        <v>0</v>
      </c>
      <c r="AZ274" s="764">
        <v>0</v>
      </c>
    </row>
    <row r="275" spans="1:52">
      <c r="A275" s="781" t="s">
        <v>488</v>
      </c>
      <c r="B275" s="780" t="s">
        <v>855</v>
      </c>
      <c r="C275" s="764">
        <v>0</v>
      </c>
      <c r="D275" s="764">
        <v>0</v>
      </c>
      <c r="E275" s="764">
        <v>0</v>
      </c>
      <c r="F275" s="764">
        <v>0</v>
      </c>
      <c r="G275" s="764">
        <v>0</v>
      </c>
      <c r="H275" s="764">
        <v>0</v>
      </c>
      <c r="I275" s="764">
        <v>0</v>
      </c>
      <c r="J275" s="764">
        <v>0</v>
      </c>
      <c r="K275" s="764">
        <v>0</v>
      </c>
      <c r="L275" s="764">
        <v>0</v>
      </c>
      <c r="M275" s="764">
        <v>0</v>
      </c>
      <c r="N275" s="764">
        <v>0</v>
      </c>
      <c r="O275" s="764">
        <v>0</v>
      </c>
      <c r="P275" s="764">
        <v>0</v>
      </c>
      <c r="Q275" s="764">
        <v>0</v>
      </c>
      <c r="R275" s="764">
        <v>0</v>
      </c>
      <c r="S275" s="764">
        <v>0</v>
      </c>
      <c r="T275" s="764">
        <v>0</v>
      </c>
      <c r="U275" s="764">
        <v>0</v>
      </c>
      <c r="V275" s="764">
        <v>0</v>
      </c>
      <c r="W275" s="764">
        <v>0</v>
      </c>
      <c r="X275" s="764">
        <v>0</v>
      </c>
      <c r="Y275" s="764">
        <v>0</v>
      </c>
      <c r="Z275" s="764">
        <v>0</v>
      </c>
      <c r="AA275" s="764">
        <v>0</v>
      </c>
      <c r="AB275" s="764">
        <v>0</v>
      </c>
      <c r="AC275" s="764">
        <v>0</v>
      </c>
      <c r="AD275" s="764">
        <v>0</v>
      </c>
      <c r="AE275" s="764">
        <v>0</v>
      </c>
      <c r="AF275" s="764">
        <v>0</v>
      </c>
      <c r="AG275" s="764">
        <v>0</v>
      </c>
      <c r="AH275" s="764">
        <v>0</v>
      </c>
      <c r="AI275" s="764">
        <v>0</v>
      </c>
      <c r="AJ275" s="764">
        <v>0</v>
      </c>
      <c r="AK275" s="764">
        <v>0</v>
      </c>
      <c r="AL275" s="764">
        <v>0</v>
      </c>
      <c r="AM275" s="764">
        <v>0</v>
      </c>
      <c r="AN275" s="764">
        <v>0</v>
      </c>
      <c r="AO275" s="764">
        <v>0</v>
      </c>
      <c r="AP275" s="764">
        <v>0</v>
      </c>
      <c r="AQ275" s="764">
        <v>0</v>
      </c>
      <c r="AR275" s="764">
        <v>0</v>
      </c>
      <c r="AS275" s="764">
        <v>0</v>
      </c>
      <c r="AT275" s="764">
        <v>0</v>
      </c>
      <c r="AU275" s="764">
        <v>0</v>
      </c>
      <c r="AV275" s="764">
        <v>0</v>
      </c>
      <c r="AW275" s="764">
        <v>0</v>
      </c>
      <c r="AX275" s="764">
        <v>0</v>
      </c>
      <c r="AY275" s="764">
        <v>0</v>
      </c>
      <c r="AZ275" s="764">
        <v>0</v>
      </c>
    </row>
    <row r="276" spans="1:52">
      <c r="A276" s="780" t="s">
        <v>4</v>
      </c>
      <c r="B276" s="780"/>
      <c r="C276" s="764"/>
      <c r="D276" s="764"/>
      <c r="E276" s="764"/>
      <c r="F276" s="764"/>
      <c r="G276" s="764"/>
      <c r="H276" s="764"/>
      <c r="I276" s="764"/>
      <c r="J276" s="764"/>
      <c r="K276" s="764"/>
      <c r="L276" s="764"/>
      <c r="M276" s="764"/>
      <c r="N276" s="764"/>
      <c r="O276" s="764"/>
      <c r="P276" s="764"/>
      <c r="Q276" s="764"/>
      <c r="R276" s="764"/>
      <c r="S276" s="764"/>
      <c r="T276" s="764"/>
      <c r="U276" s="764"/>
      <c r="V276" s="764"/>
      <c r="W276" s="764"/>
      <c r="X276" s="764"/>
      <c r="Y276" s="764"/>
      <c r="Z276" s="764"/>
      <c r="AA276" s="764"/>
      <c r="AB276" s="764"/>
      <c r="AC276" s="764"/>
      <c r="AD276" s="764"/>
      <c r="AE276" s="764"/>
      <c r="AF276" s="764"/>
      <c r="AG276" s="764"/>
      <c r="AH276" s="764"/>
      <c r="AI276" s="764"/>
      <c r="AJ276" s="764"/>
      <c r="AK276" s="764"/>
      <c r="AL276" s="764"/>
      <c r="AM276" s="764"/>
      <c r="AN276" s="764"/>
      <c r="AO276" s="764"/>
      <c r="AP276" s="764"/>
      <c r="AQ276" s="764"/>
      <c r="AR276" s="764"/>
      <c r="AS276" s="764"/>
      <c r="AT276" s="764"/>
      <c r="AU276" s="764"/>
      <c r="AV276" s="764"/>
      <c r="AW276" s="764"/>
      <c r="AX276" s="764"/>
      <c r="AY276" s="764"/>
      <c r="AZ276" s="764"/>
    </row>
    <row r="277" spans="1:52">
      <c r="A277" s="781" t="s">
        <v>954</v>
      </c>
      <c r="B277" s="780"/>
      <c r="C277" s="764">
        <v>1986</v>
      </c>
      <c r="D277" s="764">
        <v>1987</v>
      </c>
      <c r="E277" s="764">
        <v>1988</v>
      </c>
      <c r="F277" s="764">
        <v>1989</v>
      </c>
      <c r="G277" s="764">
        <v>1990</v>
      </c>
      <c r="H277" s="764">
        <v>1991</v>
      </c>
      <c r="I277" s="764">
        <v>1992</v>
      </c>
      <c r="J277" s="764">
        <v>1993</v>
      </c>
      <c r="K277" s="764">
        <v>1994</v>
      </c>
      <c r="L277" s="764">
        <v>1995</v>
      </c>
      <c r="M277" s="764">
        <v>1996</v>
      </c>
      <c r="N277" s="764">
        <v>1997</v>
      </c>
      <c r="O277" s="764">
        <v>1998</v>
      </c>
      <c r="P277" s="764">
        <v>1999</v>
      </c>
      <c r="Q277" s="764">
        <v>2000</v>
      </c>
      <c r="R277" s="764">
        <v>2001</v>
      </c>
      <c r="S277" s="764">
        <v>2002</v>
      </c>
      <c r="T277" s="764">
        <v>2003</v>
      </c>
      <c r="U277" s="764">
        <v>2004</v>
      </c>
      <c r="V277" s="764">
        <v>2005</v>
      </c>
      <c r="W277" s="764">
        <v>2006</v>
      </c>
      <c r="X277" s="764">
        <v>2007</v>
      </c>
      <c r="Y277" s="764">
        <v>2008</v>
      </c>
      <c r="Z277" s="764">
        <v>2009</v>
      </c>
      <c r="AA277" s="764">
        <v>2010</v>
      </c>
      <c r="AB277" s="764">
        <v>2011</v>
      </c>
      <c r="AC277" s="764">
        <v>2012</v>
      </c>
      <c r="AD277" s="764">
        <v>2013</v>
      </c>
      <c r="AE277" s="764">
        <v>2014</v>
      </c>
      <c r="AF277" s="764">
        <v>2015</v>
      </c>
      <c r="AG277" s="764">
        <v>2016</v>
      </c>
      <c r="AH277" s="764">
        <v>2017</v>
      </c>
      <c r="AI277" s="764">
        <v>2018</v>
      </c>
      <c r="AJ277" s="764">
        <v>2019</v>
      </c>
      <c r="AK277" s="764">
        <v>2020</v>
      </c>
      <c r="AL277" s="764">
        <v>2021</v>
      </c>
      <c r="AM277" s="764">
        <v>2022</v>
      </c>
      <c r="AN277" s="764">
        <v>2023</v>
      </c>
      <c r="AO277" s="764">
        <v>2024</v>
      </c>
      <c r="AP277" s="764">
        <v>2025</v>
      </c>
      <c r="AQ277" s="764">
        <v>2026</v>
      </c>
      <c r="AR277" s="764">
        <v>2027</v>
      </c>
      <c r="AS277" s="764">
        <v>2028</v>
      </c>
      <c r="AT277" s="764">
        <v>2029</v>
      </c>
      <c r="AU277" s="764">
        <v>2030</v>
      </c>
      <c r="AV277" s="764">
        <v>2031</v>
      </c>
      <c r="AW277" s="764">
        <v>2032</v>
      </c>
      <c r="AX277" s="764">
        <v>2033</v>
      </c>
      <c r="AY277" s="764">
        <v>2034</v>
      </c>
      <c r="AZ277" s="764">
        <v>2035</v>
      </c>
    </row>
    <row r="278" spans="1:52">
      <c r="A278" s="781" t="s">
        <v>485</v>
      </c>
      <c r="B278" s="780" t="s">
        <v>35</v>
      </c>
      <c r="C278" s="764">
        <v>14884.79</v>
      </c>
      <c r="D278" s="764">
        <v>15237.28</v>
      </c>
      <c r="E278" s="764">
        <v>16183.89</v>
      </c>
      <c r="F278" s="764">
        <v>16707.55</v>
      </c>
      <c r="G278" s="764">
        <v>17287</v>
      </c>
      <c r="H278" s="764">
        <v>16935.39</v>
      </c>
      <c r="I278" s="764">
        <v>17872.330000000002</v>
      </c>
      <c r="J278" s="764">
        <v>17422.189999999999</v>
      </c>
      <c r="K278" s="764">
        <v>18697.77</v>
      </c>
      <c r="L278" s="764">
        <v>18379.41</v>
      </c>
      <c r="M278" s="764">
        <v>20274.12</v>
      </c>
      <c r="N278" s="764">
        <v>20872.22</v>
      </c>
      <c r="O278" s="764">
        <v>20559.150000000001</v>
      </c>
      <c r="P278" s="764">
        <v>21211.439999999999</v>
      </c>
      <c r="Q278" s="764">
        <v>21506.31</v>
      </c>
      <c r="R278" s="764">
        <v>20151.32</v>
      </c>
      <c r="S278" s="764">
        <v>19935.61</v>
      </c>
      <c r="T278" s="764">
        <v>19956.64</v>
      </c>
      <c r="U278" s="764">
        <v>20470.57</v>
      </c>
      <c r="V278" s="764">
        <v>20587.080000000002</v>
      </c>
      <c r="W278" s="764">
        <v>21571.01</v>
      </c>
      <c r="X278" s="764">
        <v>22844.37</v>
      </c>
      <c r="Y278" s="764">
        <v>22798.44</v>
      </c>
      <c r="Z278" s="764">
        <v>21984.32</v>
      </c>
      <c r="AA278" s="764">
        <v>22135.48</v>
      </c>
      <c r="AB278" s="764">
        <v>22867.08</v>
      </c>
      <c r="AC278" s="764">
        <v>23615.29</v>
      </c>
      <c r="AD278" s="764">
        <v>21171.48</v>
      </c>
      <c r="AE278" s="764">
        <v>21267.31</v>
      </c>
      <c r="AF278" s="764">
        <v>21548.03</v>
      </c>
      <c r="AG278" s="764">
        <v>21647.3</v>
      </c>
      <c r="AH278" s="764">
        <v>21723.98</v>
      </c>
      <c r="AI278" s="764">
        <v>21815.1</v>
      </c>
      <c r="AJ278" s="764">
        <v>21930.9</v>
      </c>
      <c r="AK278" s="764">
        <v>22024.37</v>
      </c>
      <c r="AL278" s="764">
        <v>22154.560000000001</v>
      </c>
      <c r="AM278" s="764">
        <v>22321.43</v>
      </c>
      <c r="AN278" s="764">
        <v>22492.560000000001</v>
      </c>
      <c r="AO278" s="764">
        <v>22682.33</v>
      </c>
      <c r="AP278" s="764">
        <v>22900.59</v>
      </c>
      <c r="AQ278" s="764">
        <v>23146.15</v>
      </c>
      <c r="AR278" s="764">
        <v>23397.48</v>
      </c>
      <c r="AS278" s="764">
        <v>23655.63</v>
      </c>
      <c r="AT278" s="764">
        <v>23925.65</v>
      </c>
      <c r="AU278" s="764">
        <v>24206.14</v>
      </c>
      <c r="AV278" s="764">
        <v>24477.25</v>
      </c>
      <c r="AW278" s="764">
        <v>24780.58</v>
      </c>
      <c r="AX278" s="764">
        <v>25052.49</v>
      </c>
      <c r="AY278" s="764">
        <v>25329.66</v>
      </c>
      <c r="AZ278" s="764">
        <v>25618.04</v>
      </c>
    </row>
    <row r="279" spans="1:52">
      <c r="A279" s="781" t="s">
        <v>485</v>
      </c>
      <c r="B279" s="780" t="s">
        <v>22</v>
      </c>
      <c r="C279" s="764">
        <v>4458.5469999999996</v>
      </c>
      <c r="D279" s="764">
        <v>4290.4179999999997</v>
      </c>
      <c r="E279" s="764">
        <v>4460.9219999999996</v>
      </c>
      <c r="F279" s="764">
        <v>4627.9889999999996</v>
      </c>
      <c r="G279" s="764">
        <v>4567.4660000000003</v>
      </c>
      <c r="H279" s="764">
        <v>4787.3329999999996</v>
      </c>
      <c r="I279" s="764">
        <v>4617.732</v>
      </c>
      <c r="J279" s="764">
        <v>5011.3519999999999</v>
      </c>
      <c r="K279" s="764">
        <v>5014.75</v>
      </c>
      <c r="L279" s="764">
        <v>4937.3779999999997</v>
      </c>
      <c r="M279" s="764">
        <v>5150.2849999999999</v>
      </c>
      <c r="N279" s="764">
        <v>5212.4089999999997</v>
      </c>
      <c r="O279" s="764">
        <v>5225.0029999999997</v>
      </c>
      <c r="P279" s="764">
        <v>5320.6279999999997</v>
      </c>
      <c r="Q279" s="764">
        <v>5482.1080000000002</v>
      </c>
      <c r="R279" s="764">
        <v>5449.3540000000003</v>
      </c>
      <c r="S279" s="764">
        <v>5559.6469999999999</v>
      </c>
      <c r="T279" s="764">
        <v>5623.42</v>
      </c>
      <c r="U279" s="764">
        <v>5790.78</v>
      </c>
      <c r="V279" s="764">
        <v>5989.6170000000002</v>
      </c>
      <c r="W279" s="764">
        <v>6362.0150000000003</v>
      </c>
      <c r="X279" s="764">
        <v>6679.08</v>
      </c>
      <c r="Y279" s="764">
        <v>6824.6880000000001</v>
      </c>
      <c r="Z279" s="764">
        <v>6844.8919999999998</v>
      </c>
      <c r="AA279" s="764">
        <v>6518.1440000000002</v>
      </c>
      <c r="AB279" s="764">
        <v>6723.6310000000003</v>
      </c>
      <c r="AC279" s="764">
        <v>6711.0940000000001</v>
      </c>
      <c r="AD279" s="764">
        <v>6740.6610000000001</v>
      </c>
      <c r="AE279" s="764">
        <v>6860.8879999999999</v>
      </c>
      <c r="AF279" s="764">
        <v>6855.31</v>
      </c>
      <c r="AG279" s="764">
        <v>6867.7860000000001</v>
      </c>
      <c r="AH279" s="764">
        <v>6897.884</v>
      </c>
      <c r="AI279" s="764">
        <v>6934.3860000000004</v>
      </c>
      <c r="AJ279" s="764">
        <v>6979.0039999999999</v>
      </c>
      <c r="AK279" s="764">
        <v>7029.2709999999997</v>
      </c>
      <c r="AL279" s="764">
        <v>7094.75</v>
      </c>
      <c r="AM279" s="764">
        <v>7167.3540000000003</v>
      </c>
      <c r="AN279" s="764">
        <v>7242.17</v>
      </c>
      <c r="AO279" s="764">
        <v>7321.2719999999999</v>
      </c>
      <c r="AP279" s="764">
        <v>7407.5429999999997</v>
      </c>
      <c r="AQ279" s="764">
        <v>7501.7780000000002</v>
      </c>
      <c r="AR279" s="764">
        <v>7596.0320000000002</v>
      </c>
      <c r="AS279" s="764">
        <v>7691.7340000000004</v>
      </c>
      <c r="AT279" s="764">
        <v>7790.2030000000004</v>
      </c>
      <c r="AU279" s="764">
        <v>7891.3540000000003</v>
      </c>
      <c r="AV279" s="764">
        <v>7995.4350000000004</v>
      </c>
      <c r="AW279" s="764">
        <v>8099.66</v>
      </c>
      <c r="AX279" s="764">
        <v>8207.24</v>
      </c>
      <c r="AY279" s="764">
        <v>8316.9</v>
      </c>
      <c r="AZ279" s="764">
        <v>8428.9339999999993</v>
      </c>
    </row>
    <row r="280" spans="1:52">
      <c r="A280" s="781" t="s">
        <v>485</v>
      </c>
      <c r="B280" s="780" t="s">
        <v>23</v>
      </c>
      <c r="C280" s="764">
        <v>353.38490000000002</v>
      </c>
      <c r="D280" s="764">
        <v>344.70909999999998</v>
      </c>
      <c r="E280" s="764">
        <v>362.26850000000002</v>
      </c>
      <c r="F280" s="764">
        <v>389.46600000000001</v>
      </c>
      <c r="G280" s="764">
        <v>385.37040000000002</v>
      </c>
      <c r="H280" s="764">
        <v>412.21039999999999</v>
      </c>
      <c r="I280" s="764">
        <v>402.90039999999999</v>
      </c>
      <c r="J280" s="764">
        <v>421.60239999999999</v>
      </c>
      <c r="K280" s="764">
        <v>412.42039999999997</v>
      </c>
      <c r="L280" s="764">
        <v>422.42200000000003</v>
      </c>
      <c r="M280" s="764">
        <v>442.88690000000003</v>
      </c>
      <c r="N280" s="764">
        <v>448.42110000000002</v>
      </c>
      <c r="O280" s="764">
        <v>442.40940000000001</v>
      </c>
      <c r="P280" s="764">
        <v>462.54180000000002</v>
      </c>
      <c r="Q280" s="764">
        <v>473.89690000000002</v>
      </c>
      <c r="R280" s="764">
        <v>473.44600000000003</v>
      </c>
      <c r="S280" s="764">
        <v>493.15710000000001</v>
      </c>
      <c r="T280" s="764">
        <v>489.41079999999999</v>
      </c>
      <c r="U280" s="764">
        <v>514.24360000000001</v>
      </c>
      <c r="V280" s="764">
        <v>536.09749999999997</v>
      </c>
      <c r="W280" s="764">
        <v>561.09439999999995</v>
      </c>
      <c r="X280" s="764">
        <v>589.38549999999998</v>
      </c>
      <c r="Y280" s="764">
        <v>616.37919999999997</v>
      </c>
      <c r="Z280" s="764">
        <v>615.81539999999995</v>
      </c>
      <c r="AA280" s="764">
        <v>593.07219999999995</v>
      </c>
      <c r="AB280" s="764">
        <v>613.75130000000001</v>
      </c>
      <c r="AC280" s="764">
        <v>600.0412</v>
      </c>
      <c r="AD280" s="764">
        <v>608.28980000000001</v>
      </c>
      <c r="AE280" s="764">
        <v>632.33550000000002</v>
      </c>
      <c r="AF280" s="764">
        <v>648.81539999999995</v>
      </c>
      <c r="AG280" s="764">
        <v>662.06079999999997</v>
      </c>
      <c r="AH280" s="764">
        <v>676.32899999999995</v>
      </c>
      <c r="AI280" s="764">
        <v>691.42349999999999</v>
      </c>
      <c r="AJ280" s="764">
        <v>706.45950000000005</v>
      </c>
      <c r="AK280" s="764">
        <v>721.12279999999998</v>
      </c>
      <c r="AL280" s="764">
        <v>734.35299999999995</v>
      </c>
      <c r="AM280" s="764">
        <v>748.16489999999999</v>
      </c>
      <c r="AN280" s="764">
        <v>761.52970000000005</v>
      </c>
      <c r="AO280" s="764">
        <v>775.41660000000002</v>
      </c>
      <c r="AP280" s="764">
        <v>790.58780000000002</v>
      </c>
      <c r="AQ280" s="764">
        <v>805.26700000000005</v>
      </c>
      <c r="AR280" s="764">
        <v>820.11389999999994</v>
      </c>
      <c r="AS280" s="764">
        <v>835.37090000000001</v>
      </c>
      <c r="AT280" s="764">
        <v>851.03819999999996</v>
      </c>
      <c r="AU280" s="764">
        <v>867.14469999999994</v>
      </c>
      <c r="AV280" s="764">
        <v>883.60820000000001</v>
      </c>
      <c r="AW280" s="764">
        <v>900.46849999999995</v>
      </c>
      <c r="AX280" s="764">
        <v>917.75919999999996</v>
      </c>
      <c r="AY280" s="764">
        <v>935.51049999999998</v>
      </c>
      <c r="AZ280" s="764">
        <v>953.80269999999996</v>
      </c>
    </row>
    <row r="281" spans="1:52">
      <c r="A281" s="781" t="s">
        <v>485</v>
      </c>
      <c r="B281" s="780" t="s">
        <v>24</v>
      </c>
      <c r="C281" s="764">
        <v>570.34540000000004</v>
      </c>
      <c r="D281" s="764">
        <v>552.59780000000001</v>
      </c>
      <c r="E281" s="764">
        <v>584.38649999999996</v>
      </c>
      <c r="F281" s="764">
        <v>619.89880000000005</v>
      </c>
      <c r="G281" s="764">
        <v>616.65319999999997</v>
      </c>
      <c r="H281" s="764">
        <v>665.52120000000002</v>
      </c>
      <c r="I281" s="764">
        <v>655.35130000000004</v>
      </c>
      <c r="J281" s="764">
        <v>737.70309999999995</v>
      </c>
      <c r="K281" s="764">
        <v>772.38630000000001</v>
      </c>
      <c r="L281" s="764">
        <v>808.32240000000002</v>
      </c>
      <c r="M281" s="764">
        <v>881.51509999999996</v>
      </c>
      <c r="N281" s="764">
        <v>929.50919999999996</v>
      </c>
      <c r="O281" s="764">
        <v>952.42629999999997</v>
      </c>
      <c r="P281" s="764">
        <v>1002.529</v>
      </c>
      <c r="Q281" s="764">
        <v>1035.941</v>
      </c>
      <c r="R281" s="764">
        <v>1023.595</v>
      </c>
      <c r="S281" s="764">
        <v>1047.5070000000001</v>
      </c>
      <c r="T281" s="764">
        <v>1029.0930000000001</v>
      </c>
      <c r="U281" s="764">
        <v>1057.761</v>
      </c>
      <c r="V281" s="764">
        <v>1083.5550000000001</v>
      </c>
      <c r="W281" s="764">
        <v>1138.5229999999999</v>
      </c>
      <c r="X281" s="764">
        <v>1059.2260000000001</v>
      </c>
      <c r="Y281" s="764">
        <v>1087.81</v>
      </c>
      <c r="Z281" s="764">
        <v>1084.248</v>
      </c>
      <c r="AA281" s="764">
        <v>1026.8820000000001</v>
      </c>
      <c r="AB281" s="764">
        <v>1056.2840000000001</v>
      </c>
      <c r="AC281" s="764">
        <v>1047.0830000000001</v>
      </c>
      <c r="AD281" s="764">
        <v>1046.1110000000001</v>
      </c>
      <c r="AE281" s="764">
        <v>1059.193</v>
      </c>
      <c r="AF281" s="764">
        <v>1048.482</v>
      </c>
      <c r="AG281" s="764">
        <v>1038.8209999999999</v>
      </c>
      <c r="AH281" s="764">
        <v>1030.56</v>
      </c>
      <c r="AI281" s="764">
        <v>1024.77</v>
      </c>
      <c r="AJ281" s="764">
        <v>1013.931</v>
      </c>
      <c r="AK281" s="764">
        <v>1005.252</v>
      </c>
      <c r="AL281" s="764">
        <v>998.02480000000003</v>
      </c>
      <c r="AM281" s="764">
        <v>991.75419999999997</v>
      </c>
      <c r="AN281" s="764">
        <v>986.97659999999996</v>
      </c>
      <c r="AO281" s="764">
        <v>982.29920000000004</v>
      </c>
      <c r="AP281" s="764">
        <v>978.9556</v>
      </c>
      <c r="AQ281" s="764">
        <v>975.56439999999998</v>
      </c>
      <c r="AR281" s="764">
        <v>973.36379999999997</v>
      </c>
      <c r="AS281" s="764">
        <v>971.00980000000004</v>
      </c>
      <c r="AT281" s="764">
        <v>969.11530000000005</v>
      </c>
      <c r="AU281" s="764">
        <v>968.31960000000004</v>
      </c>
      <c r="AV281" s="764">
        <v>967.45050000000003</v>
      </c>
      <c r="AW281" s="764">
        <v>967.77809999999999</v>
      </c>
      <c r="AX281" s="764">
        <v>967.89570000000003</v>
      </c>
      <c r="AY281" s="764">
        <v>968.43240000000003</v>
      </c>
      <c r="AZ281" s="764">
        <v>970.03319999999997</v>
      </c>
    </row>
    <row r="282" spans="1:52">
      <c r="A282" s="781" t="s">
        <v>485</v>
      </c>
      <c r="B282" s="780" t="s">
        <v>875</v>
      </c>
      <c r="C282" s="764">
        <v>172.94839999999999</v>
      </c>
      <c r="D282" s="764">
        <v>174.97069999999999</v>
      </c>
      <c r="E282" s="764">
        <v>190.44550000000001</v>
      </c>
      <c r="F282" s="764">
        <v>196.7175</v>
      </c>
      <c r="G282" s="764">
        <v>229.22040000000001</v>
      </c>
      <c r="H282" s="764">
        <v>212.4854</v>
      </c>
      <c r="I282" s="764">
        <v>237.0164</v>
      </c>
      <c r="J282" s="764">
        <v>213.42320000000001</v>
      </c>
      <c r="K282" s="764">
        <v>264.50760000000002</v>
      </c>
      <c r="L282" s="764">
        <v>240.70920000000001</v>
      </c>
      <c r="M282" s="764">
        <v>276.05509999999998</v>
      </c>
      <c r="N282" s="764">
        <v>285.58030000000002</v>
      </c>
      <c r="O282" s="764">
        <v>295.36930000000001</v>
      </c>
      <c r="P282" s="764">
        <v>317.93669999999997</v>
      </c>
      <c r="Q282" s="764">
        <v>376.14299999999997</v>
      </c>
      <c r="R282" s="764">
        <v>355.4513</v>
      </c>
      <c r="S282" s="764">
        <v>381.24259999999998</v>
      </c>
      <c r="T282" s="764">
        <v>288.95069999999998</v>
      </c>
      <c r="U282" s="764">
        <v>292.87799999999999</v>
      </c>
      <c r="V282" s="764">
        <v>321.43329999999997</v>
      </c>
      <c r="W282" s="764">
        <v>352.53230000000002</v>
      </c>
      <c r="X282" s="764">
        <v>361.49270000000001</v>
      </c>
      <c r="Y282" s="764">
        <v>340.74860000000001</v>
      </c>
      <c r="Z282" s="764">
        <v>336.18900000000002</v>
      </c>
      <c r="AA282" s="764">
        <v>316.9289</v>
      </c>
      <c r="AB282" s="764">
        <v>330.71339999999998</v>
      </c>
      <c r="AC282" s="764">
        <v>352.00209999999998</v>
      </c>
      <c r="AD282" s="764">
        <v>356.57839999999999</v>
      </c>
      <c r="AE282" s="764">
        <v>376.0496</v>
      </c>
      <c r="AF282" s="764">
        <v>391.89499999999998</v>
      </c>
      <c r="AG282" s="764">
        <v>404.78800000000001</v>
      </c>
      <c r="AH282" s="764">
        <v>410.92410000000001</v>
      </c>
      <c r="AI282" s="764">
        <v>416.88130000000001</v>
      </c>
      <c r="AJ282" s="764">
        <v>429.41980000000001</v>
      </c>
      <c r="AK282" s="764">
        <v>436.58519999999999</v>
      </c>
      <c r="AL282" s="764">
        <v>441.9495</v>
      </c>
      <c r="AM282" s="764">
        <v>455.29360000000003</v>
      </c>
      <c r="AN282" s="764">
        <v>465.54489999999998</v>
      </c>
      <c r="AO282" s="764">
        <v>474.56659999999999</v>
      </c>
      <c r="AP282" s="764">
        <v>490.25130000000001</v>
      </c>
      <c r="AQ282" s="764">
        <v>505.12790000000001</v>
      </c>
      <c r="AR282" s="764">
        <v>518.01009999999997</v>
      </c>
      <c r="AS282" s="764">
        <v>529.78060000000005</v>
      </c>
      <c r="AT282" s="764">
        <v>545.7473</v>
      </c>
      <c r="AU282" s="764">
        <v>563.16650000000004</v>
      </c>
      <c r="AV282" s="764">
        <v>579.15729999999996</v>
      </c>
      <c r="AW282" s="764">
        <v>605.3732</v>
      </c>
      <c r="AX282" s="764">
        <v>616.8356</v>
      </c>
      <c r="AY282" s="764">
        <v>628.97159999999997</v>
      </c>
      <c r="AZ282" s="764">
        <v>648.2867</v>
      </c>
    </row>
    <row r="283" spans="1:52">
      <c r="A283" s="781" t="s">
        <v>485</v>
      </c>
      <c r="B283" s="780" t="s">
        <v>876</v>
      </c>
      <c r="C283" s="764">
        <v>57.473599999999998</v>
      </c>
      <c r="D283" s="764">
        <v>74.589699999999993</v>
      </c>
      <c r="E283" s="764">
        <v>80.920299999999997</v>
      </c>
      <c r="F283" s="764">
        <v>83.646000000000001</v>
      </c>
      <c r="G283" s="764">
        <v>97.274299999999997</v>
      </c>
      <c r="H283" s="764">
        <v>90.269599999999997</v>
      </c>
      <c r="I283" s="764">
        <v>100.9379</v>
      </c>
      <c r="J283" s="764">
        <v>91.148899999999998</v>
      </c>
      <c r="K283" s="764">
        <v>112.2509</v>
      </c>
      <c r="L283" s="764">
        <v>102.6964</v>
      </c>
      <c r="M283" s="764">
        <v>117.4971</v>
      </c>
      <c r="N283" s="764">
        <v>121.57089999999999</v>
      </c>
      <c r="O283" s="764">
        <v>125.381</v>
      </c>
      <c r="P283" s="764">
        <v>135.4924</v>
      </c>
      <c r="Q283" s="764">
        <v>159.87690000000001</v>
      </c>
      <c r="R283" s="764">
        <v>150.8793</v>
      </c>
      <c r="S283" s="764">
        <v>161.95779999999999</v>
      </c>
      <c r="T283" s="764">
        <v>121.8933</v>
      </c>
      <c r="U283" s="764">
        <v>123.857</v>
      </c>
      <c r="V283" s="764">
        <v>135.9162</v>
      </c>
      <c r="W283" s="764">
        <v>148.90729999999999</v>
      </c>
      <c r="X283" s="764">
        <v>153.08709999999999</v>
      </c>
      <c r="Y283" s="764">
        <v>145.15440000000001</v>
      </c>
      <c r="Z283" s="764">
        <v>143.1206</v>
      </c>
      <c r="AA283" s="764">
        <v>133.80029999999999</v>
      </c>
      <c r="AB283" s="764">
        <v>140.68279999999999</v>
      </c>
      <c r="AC283" s="764">
        <v>149.04910000000001</v>
      </c>
      <c r="AD283" s="764">
        <v>153.6499</v>
      </c>
      <c r="AE283" s="764">
        <v>166.10239999999999</v>
      </c>
      <c r="AF283" s="764">
        <v>176.76650000000001</v>
      </c>
      <c r="AG283" s="764">
        <v>187.5719</v>
      </c>
      <c r="AH283" s="764">
        <v>192.8612</v>
      </c>
      <c r="AI283" s="764">
        <v>197.89099999999999</v>
      </c>
      <c r="AJ283" s="764">
        <v>207.9691</v>
      </c>
      <c r="AK283" s="764">
        <v>213.67519999999999</v>
      </c>
      <c r="AL283" s="764">
        <v>217.85929999999999</v>
      </c>
      <c r="AM283" s="764">
        <v>228.19110000000001</v>
      </c>
      <c r="AN283" s="764">
        <v>235.9776</v>
      </c>
      <c r="AO283" s="764">
        <v>242.69630000000001</v>
      </c>
      <c r="AP283" s="764">
        <v>254.5309</v>
      </c>
      <c r="AQ283" s="764">
        <v>265.61810000000003</v>
      </c>
      <c r="AR283" s="764">
        <v>275.0369</v>
      </c>
      <c r="AS283" s="764">
        <v>283.50749999999999</v>
      </c>
      <c r="AT283" s="764">
        <v>295.14800000000002</v>
      </c>
      <c r="AU283" s="764">
        <v>307.83069999999998</v>
      </c>
      <c r="AV283" s="764">
        <v>319.315</v>
      </c>
      <c r="AW283" s="764">
        <v>338.59019999999998</v>
      </c>
      <c r="AX283" s="764">
        <v>346.38040000000001</v>
      </c>
      <c r="AY283" s="764">
        <v>354.62479999999999</v>
      </c>
      <c r="AZ283" s="764">
        <v>368.31819999999999</v>
      </c>
    </row>
    <row r="284" spans="1:52">
      <c r="A284" s="781" t="s">
        <v>485</v>
      </c>
      <c r="B284" s="780" t="s">
        <v>877</v>
      </c>
      <c r="C284" s="764">
        <v>73.007000000000005</v>
      </c>
      <c r="D284" s="764">
        <v>78.194599999999994</v>
      </c>
      <c r="E284" s="764">
        <v>84.906199999999998</v>
      </c>
      <c r="F284" s="764">
        <v>87.661199999999994</v>
      </c>
      <c r="G284" s="764">
        <v>102.11020000000001</v>
      </c>
      <c r="H284" s="764">
        <v>94.6952</v>
      </c>
      <c r="I284" s="764">
        <v>105.8617</v>
      </c>
      <c r="J284" s="764">
        <v>95.427899999999994</v>
      </c>
      <c r="K284" s="764">
        <v>117.8488</v>
      </c>
      <c r="L284" s="764">
        <v>107.5909</v>
      </c>
      <c r="M284" s="764">
        <v>123.1829</v>
      </c>
      <c r="N284" s="764">
        <v>127.4619</v>
      </c>
      <c r="O284" s="764">
        <v>131.59440000000001</v>
      </c>
      <c r="P284" s="764">
        <v>142.0574</v>
      </c>
      <c r="Q284" s="764">
        <v>167.73150000000001</v>
      </c>
      <c r="R284" s="764">
        <v>158.29429999999999</v>
      </c>
      <c r="S284" s="764">
        <v>169.8417</v>
      </c>
      <c r="T284" s="764">
        <v>126.6412</v>
      </c>
      <c r="U284" s="764">
        <v>128.48769999999999</v>
      </c>
      <c r="V284" s="764">
        <v>140.93100000000001</v>
      </c>
      <c r="W284" s="764">
        <v>153.1044</v>
      </c>
      <c r="X284" s="764">
        <v>157.80019999999999</v>
      </c>
      <c r="Y284" s="764">
        <v>152.4675</v>
      </c>
      <c r="Z284" s="764">
        <v>149.71209999999999</v>
      </c>
      <c r="AA284" s="764">
        <v>140.78559999999999</v>
      </c>
      <c r="AB284" s="764">
        <v>147.63999999999999</v>
      </c>
      <c r="AC284" s="764">
        <v>153.78790000000001</v>
      </c>
      <c r="AD284" s="764">
        <v>154.7234</v>
      </c>
      <c r="AE284" s="764">
        <v>161.57769999999999</v>
      </c>
      <c r="AF284" s="764">
        <v>166.935</v>
      </c>
      <c r="AG284" s="764">
        <v>170.3965</v>
      </c>
      <c r="AH284" s="764">
        <v>171.88900000000001</v>
      </c>
      <c r="AI284" s="764">
        <v>173.37350000000001</v>
      </c>
      <c r="AJ284" s="764">
        <v>176.8142</v>
      </c>
      <c r="AK284" s="764">
        <v>178.6292</v>
      </c>
      <c r="AL284" s="764">
        <v>179.95779999999999</v>
      </c>
      <c r="AM284" s="764">
        <v>183.6421</v>
      </c>
      <c r="AN284" s="764">
        <v>186.43459999999999</v>
      </c>
      <c r="AO284" s="764">
        <v>188.89359999999999</v>
      </c>
      <c r="AP284" s="764">
        <v>193.31559999999999</v>
      </c>
      <c r="AQ284" s="764">
        <v>197.48920000000001</v>
      </c>
      <c r="AR284" s="764">
        <v>201.09829999999999</v>
      </c>
      <c r="AS284" s="764">
        <v>204.40530000000001</v>
      </c>
      <c r="AT284" s="764">
        <v>208.9366</v>
      </c>
      <c r="AU284" s="764">
        <v>213.87950000000001</v>
      </c>
      <c r="AV284" s="764">
        <v>218.4256</v>
      </c>
      <c r="AW284" s="764">
        <v>225.89959999999999</v>
      </c>
      <c r="AX284" s="764">
        <v>229.12450000000001</v>
      </c>
      <c r="AY284" s="764">
        <v>232.5703</v>
      </c>
      <c r="AZ284" s="764">
        <v>238.06970000000001</v>
      </c>
    </row>
    <row r="285" spans="1:52">
      <c r="A285" s="781" t="s">
        <v>485</v>
      </c>
      <c r="B285" s="780" t="s">
        <v>514</v>
      </c>
      <c r="C285" s="764">
        <v>109.5545</v>
      </c>
      <c r="D285" s="764">
        <v>185.4924</v>
      </c>
      <c r="E285" s="764">
        <v>198.30009999999999</v>
      </c>
      <c r="F285" s="764">
        <v>205.24619999999999</v>
      </c>
      <c r="G285" s="764">
        <v>231.9461</v>
      </c>
      <c r="H285" s="764">
        <v>213.71629999999999</v>
      </c>
      <c r="I285" s="764">
        <v>242.99529999999999</v>
      </c>
      <c r="J285" s="764">
        <v>229.71860000000001</v>
      </c>
      <c r="K285" s="764">
        <v>255.6858</v>
      </c>
      <c r="L285" s="764">
        <v>248.41739999999999</v>
      </c>
      <c r="M285" s="764">
        <v>276.7878</v>
      </c>
      <c r="N285" s="764">
        <v>281.77019999999999</v>
      </c>
      <c r="O285" s="764">
        <v>282.64949999999999</v>
      </c>
      <c r="P285" s="764">
        <v>321.86399999999998</v>
      </c>
      <c r="Q285" s="764">
        <v>351.99299999999999</v>
      </c>
      <c r="R285" s="764">
        <v>323.12430000000001</v>
      </c>
      <c r="S285" s="764">
        <v>347.03989999999999</v>
      </c>
      <c r="T285" s="764">
        <v>254.95310000000001</v>
      </c>
      <c r="U285" s="764">
        <v>263.27659999999997</v>
      </c>
      <c r="V285" s="764">
        <v>285.60039999999998</v>
      </c>
      <c r="W285" s="764">
        <v>294.11130000000003</v>
      </c>
      <c r="X285" s="764">
        <v>303.04259999999999</v>
      </c>
      <c r="Y285" s="764">
        <v>318.34969999999998</v>
      </c>
      <c r="Z285" s="764">
        <v>310.21570000000003</v>
      </c>
      <c r="AA285" s="764">
        <v>316.85980000000001</v>
      </c>
      <c r="AB285" s="764">
        <v>310.37819999999999</v>
      </c>
      <c r="AC285" s="764">
        <v>297.71100000000001</v>
      </c>
      <c r="AD285" s="764">
        <v>293.09910000000002</v>
      </c>
      <c r="AE285" s="764">
        <v>297.32859999999999</v>
      </c>
      <c r="AF285" s="764">
        <v>299.27179999999998</v>
      </c>
      <c r="AG285" s="764">
        <v>296.7593</v>
      </c>
      <c r="AH285" s="764">
        <v>292.17410000000001</v>
      </c>
      <c r="AI285" s="764">
        <v>288.07740000000001</v>
      </c>
      <c r="AJ285" s="764">
        <v>284.92189999999999</v>
      </c>
      <c r="AK285" s="764">
        <v>281.5102</v>
      </c>
      <c r="AL285" s="764">
        <v>278.36790000000002</v>
      </c>
      <c r="AM285" s="764">
        <v>275.98570000000001</v>
      </c>
      <c r="AN285" s="764">
        <v>273.67509999999999</v>
      </c>
      <c r="AO285" s="764">
        <v>272.60059999999999</v>
      </c>
      <c r="AP285" s="764">
        <v>272.89229999999998</v>
      </c>
      <c r="AQ285" s="764">
        <v>272.95190000000002</v>
      </c>
      <c r="AR285" s="764">
        <v>273.61099999999999</v>
      </c>
      <c r="AS285" s="764">
        <v>274.5729</v>
      </c>
      <c r="AT285" s="764">
        <v>275.83870000000002</v>
      </c>
      <c r="AU285" s="764">
        <v>277.44740000000002</v>
      </c>
      <c r="AV285" s="764">
        <v>278.9246</v>
      </c>
      <c r="AW285" s="764">
        <v>280.17070000000001</v>
      </c>
      <c r="AX285" s="764">
        <v>281.39690000000002</v>
      </c>
      <c r="AY285" s="764">
        <v>282.81400000000002</v>
      </c>
      <c r="AZ285" s="764">
        <v>283.93049999999999</v>
      </c>
    </row>
    <row r="286" spans="1:52">
      <c r="A286" s="781" t="s">
        <v>485</v>
      </c>
      <c r="B286" s="780" t="s">
        <v>515</v>
      </c>
      <c r="C286" s="764">
        <v>151.93430000000001</v>
      </c>
      <c r="D286" s="764">
        <v>146.8347</v>
      </c>
      <c r="E286" s="764">
        <v>159.87690000000001</v>
      </c>
      <c r="F286" s="764">
        <v>164.44900000000001</v>
      </c>
      <c r="G286" s="764">
        <v>188.8921</v>
      </c>
      <c r="H286" s="764">
        <v>172.18639999999999</v>
      </c>
      <c r="I286" s="764">
        <v>193.9332</v>
      </c>
      <c r="J286" s="764">
        <v>175.93790000000001</v>
      </c>
      <c r="K286" s="764">
        <v>209.02699999999999</v>
      </c>
      <c r="L286" s="764">
        <v>194.40209999999999</v>
      </c>
      <c r="M286" s="764">
        <v>220.77959999999999</v>
      </c>
      <c r="N286" s="764">
        <v>224.70689999999999</v>
      </c>
      <c r="O286" s="764">
        <v>231.15469999999999</v>
      </c>
      <c r="P286" s="764">
        <v>254.4256</v>
      </c>
      <c r="Q286" s="764">
        <v>283.49939999999998</v>
      </c>
      <c r="R286" s="764">
        <v>263.54039999999998</v>
      </c>
      <c r="S286" s="764">
        <v>280.53930000000003</v>
      </c>
      <c r="T286" s="764">
        <v>200.58619999999999</v>
      </c>
      <c r="U286" s="764">
        <v>200.8792</v>
      </c>
      <c r="V286" s="764">
        <v>217.49039999999999</v>
      </c>
      <c r="W286" s="764">
        <v>224.6729</v>
      </c>
      <c r="X286" s="764">
        <v>232.3134</v>
      </c>
      <c r="Y286" s="764">
        <v>244.82220000000001</v>
      </c>
      <c r="Z286" s="764">
        <v>238.6893</v>
      </c>
      <c r="AA286" s="764">
        <v>238.7373</v>
      </c>
      <c r="AB286" s="764">
        <v>238.0729</v>
      </c>
      <c r="AC286" s="764">
        <v>228.1918</v>
      </c>
      <c r="AD286" s="764">
        <v>226.37100000000001</v>
      </c>
      <c r="AE286" s="764">
        <v>231.4008</v>
      </c>
      <c r="AF286" s="764">
        <v>234.63329999999999</v>
      </c>
      <c r="AG286" s="764">
        <v>233.72989999999999</v>
      </c>
      <c r="AH286" s="764">
        <v>233.14099999999999</v>
      </c>
      <c r="AI286" s="764">
        <v>232.8244</v>
      </c>
      <c r="AJ286" s="764">
        <v>232.8295</v>
      </c>
      <c r="AK286" s="764">
        <v>232.71799999999999</v>
      </c>
      <c r="AL286" s="764">
        <v>232.72620000000001</v>
      </c>
      <c r="AM286" s="764">
        <v>233.03229999999999</v>
      </c>
      <c r="AN286" s="764">
        <v>233.351</v>
      </c>
      <c r="AO286" s="764">
        <v>234.12219999999999</v>
      </c>
      <c r="AP286" s="764">
        <v>235.3648</v>
      </c>
      <c r="AQ286" s="764">
        <v>236.52850000000001</v>
      </c>
      <c r="AR286" s="764">
        <v>237.88390000000001</v>
      </c>
      <c r="AS286" s="764">
        <v>239.34559999999999</v>
      </c>
      <c r="AT286" s="764">
        <v>240.90539999999999</v>
      </c>
      <c r="AU286" s="764">
        <v>242.57390000000001</v>
      </c>
      <c r="AV286" s="764">
        <v>244.18899999999999</v>
      </c>
      <c r="AW286" s="764">
        <v>245.6962</v>
      </c>
      <c r="AX286" s="764">
        <v>247.21129999999999</v>
      </c>
      <c r="AY286" s="764">
        <v>248.77449999999999</v>
      </c>
      <c r="AZ286" s="764">
        <v>250.22730000000001</v>
      </c>
    </row>
    <row r="287" spans="1:52">
      <c r="A287" s="781" t="s">
        <v>485</v>
      </c>
      <c r="B287" s="780" t="s">
        <v>516</v>
      </c>
      <c r="C287" s="764">
        <v>43.4056</v>
      </c>
      <c r="D287" s="764">
        <v>41.940199999999997</v>
      </c>
      <c r="E287" s="764">
        <v>45.779600000000002</v>
      </c>
      <c r="F287" s="764">
        <v>46.951900000000002</v>
      </c>
      <c r="G287" s="764">
        <v>54.220399999999998</v>
      </c>
      <c r="H287" s="764">
        <v>49.267299999999999</v>
      </c>
      <c r="I287" s="764">
        <v>55.51</v>
      </c>
      <c r="J287" s="764">
        <v>49.648299999999999</v>
      </c>
      <c r="K287" s="764">
        <v>60.082099999999997</v>
      </c>
      <c r="L287" s="764">
        <v>55.334099999999999</v>
      </c>
      <c r="M287" s="764">
        <v>63.012900000000002</v>
      </c>
      <c r="N287" s="764">
        <v>64.185199999999995</v>
      </c>
      <c r="O287" s="764">
        <v>66.471299999999999</v>
      </c>
      <c r="P287" s="764">
        <v>72.567400000000006</v>
      </c>
      <c r="Q287" s="764">
        <v>81.154700000000005</v>
      </c>
      <c r="R287" s="764">
        <v>75.615499999999997</v>
      </c>
      <c r="S287" s="764">
        <v>80.3048</v>
      </c>
      <c r="T287" s="764">
        <v>57.854599999999998</v>
      </c>
      <c r="U287" s="764">
        <v>57.444299999999998</v>
      </c>
      <c r="V287" s="764">
        <v>62.122700000000002</v>
      </c>
      <c r="W287" s="764">
        <v>68.235100000000003</v>
      </c>
      <c r="X287" s="764">
        <v>69.644400000000005</v>
      </c>
      <c r="Y287" s="764">
        <v>66.182299999999998</v>
      </c>
      <c r="Z287" s="764">
        <v>66.116699999999994</v>
      </c>
      <c r="AA287" s="764">
        <v>61.351100000000002</v>
      </c>
      <c r="AB287" s="764">
        <v>64.409400000000005</v>
      </c>
      <c r="AC287" s="764">
        <v>67.999700000000004</v>
      </c>
      <c r="AD287" s="764">
        <v>68.025400000000005</v>
      </c>
      <c r="AE287" s="764">
        <v>69.953199999999995</v>
      </c>
      <c r="AF287" s="764">
        <v>71.379199999999997</v>
      </c>
      <c r="AG287" s="764">
        <v>71.845100000000002</v>
      </c>
      <c r="AH287" s="764">
        <v>72.405600000000007</v>
      </c>
      <c r="AI287" s="764">
        <v>73.075699999999998</v>
      </c>
      <c r="AJ287" s="764">
        <v>73.950900000000004</v>
      </c>
      <c r="AK287" s="764">
        <v>74.461200000000005</v>
      </c>
      <c r="AL287" s="764">
        <v>74.899600000000007</v>
      </c>
      <c r="AM287" s="764">
        <v>75.5227</v>
      </c>
      <c r="AN287" s="764">
        <v>75.984999999999999</v>
      </c>
      <c r="AO287" s="764">
        <v>76.890900000000002</v>
      </c>
      <c r="AP287" s="764">
        <v>78.303200000000004</v>
      </c>
      <c r="AQ287" s="764">
        <v>79.470200000000006</v>
      </c>
      <c r="AR287" s="764">
        <v>80.804000000000002</v>
      </c>
      <c r="AS287" s="764">
        <v>82.175799999999995</v>
      </c>
      <c r="AT287" s="764">
        <v>83.577699999999993</v>
      </c>
      <c r="AU287" s="764">
        <v>85.068399999999997</v>
      </c>
      <c r="AV287" s="764">
        <v>86.391400000000004</v>
      </c>
      <c r="AW287" s="764">
        <v>87.541899999999998</v>
      </c>
      <c r="AX287" s="764">
        <v>88.604799999999997</v>
      </c>
      <c r="AY287" s="764">
        <v>89.696600000000004</v>
      </c>
      <c r="AZ287" s="764">
        <v>90.588800000000006</v>
      </c>
    </row>
    <row r="288" spans="1:52">
      <c r="A288" s="781" t="s">
        <v>485</v>
      </c>
      <c r="B288" s="780" t="s">
        <v>517</v>
      </c>
      <c r="C288" s="764">
        <v>94.753799999999998</v>
      </c>
      <c r="D288" s="764">
        <v>83.938999999999993</v>
      </c>
      <c r="E288" s="764">
        <v>93.053899999999999</v>
      </c>
      <c r="F288" s="764">
        <v>94.959000000000003</v>
      </c>
      <c r="G288" s="764">
        <v>111.01990000000001</v>
      </c>
      <c r="H288" s="764">
        <v>100.0879</v>
      </c>
      <c r="I288" s="764">
        <v>111.84059999999999</v>
      </c>
      <c r="J288" s="764">
        <v>96.512299999999996</v>
      </c>
      <c r="K288" s="764">
        <v>123.44670000000001</v>
      </c>
      <c r="L288" s="764">
        <v>109.64239999999999</v>
      </c>
      <c r="M288" s="764">
        <v>126.905</v>
      </c>
      <c r="N288" s="764">
        <v>129.279</v>
      </c>
      <c r="O288" s="764">
        <v>136.66470000000001</v>
      </c>
      <c r="P288" s="764">
        <v>144.98830000000001</v>
      </c>
      <c r="Q288" s="764">
        <v>164.83</v>
      </c>
      <c r="R288" s="764">
        <v>155.1876</v>
      </c>
      <c r="S288" s="764">
        <v>163.5111</v>
      </c>
      <c r="T288" s="764">
        <v>122.8312</v>
      </c>
      <c r="U288" s="764">
        <v>119.3142</v>
      </c>
      <c r="V288" s="764">
        <v>128.80439999999999</v>
      </c>
      <c r="W288" s="764">
        <v>139.77250000000001</v>
      </c>
      <c r="X288" s="764">
        <v>142.91679999999999</v>
      </c>
      <c r="Y288" s="764">
        <v>138.3991</v>
      </c>
      <c r="Z288" s="764">
        <v>137.57919999999999</v>
      </c>
      <c r="AA288" s="764">
        <v>130.1849</v>
      </c>
      <c r="AB288" s="764">
        <v>134.7354</v>
      </c>
      <c r="AC288" s="764">
        <v>139.73390000000001</v>
      </c>
      <c r="AD288" s="764">
        <v>139.12360000000001</v>
      </c>
      <c r="AE288" s="764">
        <v>142.6438</v>
      </c>
      <c r="AF288" s="764">
        <v>145.06620000000001</v>
      </c>
      <c r="AG288" s="764">
        <v>145.1438</v>
      </c>
      <c r="AH288" s="764">
        <v>145.42320000000001</v>
      </c>
      <c r="AI288" s="764">
        <v>145.9066</v>
      </c>
      <c r="AJ288" s="764">
        <v>146.64609999999999</v>
      </c>
      <c r="AK288" s="764">
        <v>147.149</v>
      </c>
      <c r="AL288" s="764">
        <v>147.68270000000001</v>
      </c>
      <c r="AM288" s="764">
        <v>148.4383</v>
      </c>
      <c r="AN288" s="764">
        <v>149.1336</v>
      </c>
      <c r="AO288" s="764">
        <v>150.2893</v>
      </c>
      <c r="AP288" s="764">
        <v>151.92400000000001</v>
      </c>
      <c r="AQ288" s="764">
        <v>153.4109</v>
      </c>
      <c r="AR288" s="764">
        <v>155.08369999999999</v>
      </c>
      <c r="AS288" s="764">
        <v>156.82230000000001</v>
      </c>
      <c r="AT288" s="764">
        <v>158.6549</v>
      </c>
      <c r="AU288" s="764">
        <v>160.58359999999999</v>
      </c>
      <c r="AV288" s="764">
        <v>162.39709999999999</v>
      </c>
      <c r="AW288" s="764">
        <v>164.08779999999999</v>
      </c>
      <c r="AX288" s="764">
        <v>165.73400000000001</v>
      </c>
      <c r="AY288" s="764">
        <v>167.4332</v>
      </c>
      <c r="AZ288" s="764">
        <v>168.97720000000001</v>
      </c>
    </row>
    <row r="289" spans="1:52">
      <c r="A289" s="781" t="s">
        <v>485</v>
      </c>
      <c r="B289" s="780" t="s">
        <v>878</v>
      </c>
      <c r="C289" s="764">
        <v>205.041</v>
      </c>
      <c r="D289" s="764">
        <v>207.35640000000001</v>
      </c>
      <c r="E289" s="764">
        <v>216.85230000000001</v>
      </c>
      <c r="F289" s="764">
        <v>217.6729</v>
      </c>
      <c r="G289" s="764">
        <v>245.25210000000001</v>
      </c>
      <c r="H289" s="764">
        <v>232.2978</v>
      </c>
      <c r="I289" s="764">
        <v>255.24619999999999</v>
      </c>
      <c r="J289" s="764">
        <v>238.6284</v>
      </c>
      <c r="K289" s="764">
        <v>267.37979999999999</v>
      </c>
      <c r="L289" s="764">
        <v>250.82060000000001</v>
      </c>
      <c r="M289" s="764">
        <v>277.6377</v>
      </c>
      <c r="N289" s="764">
        <v>278.89800000000002</v>
      </c>
      <c r="O289" s="764">
        <v>265.7679</v>
      </c>
      <c r="P289" s="764">
        <v>285.31650000000002</v>
      </c>
      <c r="Q289" s="764">
        <v>302.37400000000002</v>
      </c>
      <c r="R289" s="764">
        <v>277.05160000000001</v>
      </c>
      <c r="S289" s="764">
        <v>300.23450000000003</v>
      </c>
      <c r="T289" s="764">
        <v>209.90620000000001</v>
      </c>
      <c r="U289" s="764">
        <v>212.54390000000001</v>
      </c>
      <c r="V289" s="764">
        <v>224.6935</v>
      </c>
      <c r="W289" s="764">
        <v>238.43719999999999</v>
      </c>
      <c r="X289" s="764">
        <v>244.90270000000001</v>
      </c>
      <c r="Y289" s="764">
        <v>244.5925</v>
      </c>
      <c r="Z289" s="764">
        <v>242.2311</v>
      </c>
      <c r="AA289" s="764">
        <v>230.5806</v>
      </c>
      <c r="AB289" s="764">
        <v>235.71940000000001</v>
      </c>
      <c r="AC289" s="764">
        <v>242.0575</v>
      </c>
      <c r="AD289" s="764">
        <v>240.97329999999999</v>
      </c>
      <c r="AE289" s="764">
        <v>246.63650000000001</v>
      </c>
      <c r="AF289" s="764">
        <v>250.00309999999999</v>
      </c>
      <c r="AG289" s="764">
        <v>248.61070000000001</v>
      </c>
      <c r="AH289" s="764">
        <v>247.80719999999999</v>
      </c>
      <c r="AI289" s="764">
        <v>246.4967</v>
      </c>
      <c r="AJ289" s="764">
        <v>245.5504</v>
      </c>
      <c r="AK289" s="764">
        <v>244.50640000000001</v>
      </c>
      <c r="AL289" s="764">
        <v>244.17689999999999</v>
      </c>
      <c r="AM289" s="764">
        <v>244.11510000000001</v>
      </c>
      <c r="AN289" s="764">
        <v>245.06399999999999</v>
      </c>
      <c r="AO289" s="764">
        <v>246.6277</v>
      </c>
      <c r="AP289" s="764">
        <v>248.48159999999999</v>
      </c>
      <c r="AQ289" s="764">
        <v>250.60759999999999</v>
      </c>
      <c r="AR289" s="764">
        <v>253.13409999999999</v>
      </c>
      <c r="AS289" s="764">
        <v>255.43780000000001</v>
      </c>
      <c r="AT289" s="764">
        <v>257.82209999999998</v>
      </c>
      <c r="AU289" s="764">
        <v>260.50700000000001</v>
      </c>
      <c r="AV289" s="764">
        <v>262.57900000000001</v>
      </c>
      <c r="AW289" s="764">
        <v>264.97480000000002</v>
      </c>
      <c r="AX289" s="764">
        <v>267.8338</v>
      </c>
      <c r="AY289" s="764">
        <v>271.04930000000002</v>
      </c>
      <c r="AZ289" s="764">
        <v>273.96480000000003</v>
      </c>
    </row>
    <row r="290" spans="1:52">
      <c r="A290" s="781" t="s">
        <v>485</v>
      </c>
      <c r="B290" s="780" t="s">
        <v>879</v>
      </c>
      <c r="C290" s="764">
        <v>271.51229999999998</v>
      </c>
      <c r="D290" s="764">
        <v>272.77260000000001</v>
      </c>
      <c r="E290" s="764">
        <v>288.86279999999999</v>
      </c>
      <c r="F290" s="764">
        <v>284.55450000000002</v>
      </c>
      <c r="G290" s="764">
        <v>329.51350000000002</v>
      </c>
      <c r="H290" s="764">
        <v>307.12189999999998</v>
      </c>
      <c r="I290" s="764">
        <v>339.62490000000003</v>
      </c>
      <c r="J290" s="764">
        <v>293.69869999999997</v>
      </c>
      <c r="K290" s="764">
        <v>362.10430000000002</v>
      </c>
      <c r="L290" s="764">
        <v>324.61900000000003</v>
      </c>
      <c r="M290" s="764">
        <v>364.03870000000001</v>
      </c>
      <c r="N290" s="764">
        <v>366.88159999999999</v>
      </c>
      <c r="O290" s="764">
        <v>361.07859999999999</v>
      </c>
      <c r="P290" s="764">
        <v>371.68819999999999</v>
      </c>
      <c r="Q290" s="764">
        <v>401.7878</v>
      </c>
      <c r="R290" s="764">
        <v>372.714</v>
      </c>
      <c r="S290" s="764">
        <v>399.58969999999999</v>
      </c>
      <c r="T290" s="764">
        <v>308.00119999999998</v>
      </c>
      <c r="U290" s="764">
        <v>299.56040000000002</v>
      </c>
      <c r="V290" s="764">
        <v>309.8843</v>
      </c>
      <c r="W290" s="764">
        <v>318.83179999999999</v>
      </c>
      <c r="X290" s="764">
        <v>333.24509999999998</v>
      </c>
      <c r="Y290" s="764">
        <v>321.99119999999999</v>
      </c>
      <c r="Z290" s="764">
        <v>325.7955</v>
      </c>
      <c r="AA290" s="764">
        <v>311.47199999999998</v>
      </c>
      <c r="AB290" s="764">
        <v>318.45030000000003</v>
      </c>
      <c r="AC290" s="764">
        <v>337.59530000000001</v>
      </c>
      <c r="AD290" s="764">
        <v>336.00839999999999</v>
      </c>
      <c r="AE290" s="764">
        <v>345.01049999999998</v>
      </c>
      <c r="AF290" s="764">
        <v>350.78489999999999</v>
      </c>
      <c r="AG290" s="764">
        <v>349.7704</v>
      </c>
      <c r="AH290" s="764">
        <v>348.73059999999998</v>
      </c>
      <c r="AI290" s="764">
        <v>347.95069999999998</v>
      </c>
      <c r="AJ290" s="764">
        <v>347.45139999999998</v>
      </c>
      <c r="AK290" s="764">
        <v>347.19560000000001</v>
      </c>
      <c r="AL290" s="764">
        <v>348.00869999999998</v>
      </c>
      <c r="AM290" s="764">
        <v>350.05020000000002</v>
      </c>
      <c r="AN290" s="764">
        <v>355.22770000000003</v>
      </c>
      <c r="AO290" s="764">
        <v>363.02659999999997</v>
      </c>
      <c r="AP290" s="764">
        <v>372.24200000000002</v>
      </c>
      <c r="AQ290" s="764">
        <v>381.64330000000001</v>
      </c>
      <c r="AR290" s="764">
        <v>390.4633</v>
      </c>
      <c r="AS290" s="764">
        <v>399.6232</v>
      </c>
      <c r="AT290" s="764">
        <v>409.4348</v>
      </c>
      <c r="AU290" s="764">
        <v>418.01179999999999</v>
      </c>
      <c r="AV290" s="764">
        <v>425.28870000000001</v>
      </c>
      <c r="AW290" s="764">
        <v>434.33359999999999</v>
      </c>
      <c r="AX290" s="764">
        <v>444.13240000000002</v>
      </c>
      <c r="AY290" s="764">
        <v>454.47300000000001</v>
      </c>
      <c r="AZ290" s="764">
        <v>463.6266</v>
      </c>
    </row>
    <row r="291" spans="1:52">
      <c r="A291" s="781" t="s">
        <v>485</v>
      </c>
      <c r="B291" s="780" t="s">
        <v>880</v>
      </c>
      <c r="C291" s="764">
        <v>141.85230000000001</v>
      </c>
      <c r="D291" s="764">
        <v>148.53460000000001</v>
      </c>
      <c r="E291" s="764">
        <v>154.45490000000001</v>
      </c>
      <c r="F291" s="764">
        <v>156.6823</v>
      </c>
      <c r="G291" s="764">
        <v>174.1207</v>
      </c>
      <c r="H291" s="764">
        <v>166.1489</v>
      </c>
      <c r="I291" s="764">
        <v>184.7011</v>
      </c>
      <c r="J291" s="764">
        <v>171.24850000000001</v>
      </c>
      <c r="K291" s="764">
        <v>187.10429999999999</v>
      </c>
      <c r="L291" s="764">
        <v>178.10669999999999</v>
      </c>
      <c r="M291" s="764">
        <v>196.77610000000001</v>
      </c>
      <c r="N291" s="764">
        <v>195.75030000000001</v>
      </c>
      <c r="O291" s="764">
        <v>193.8159</v>
      </c>
      <c r="P291" s="764">
        <v>220.63310000000001</v>
      </c>
      <c r="Q291" s="764">
        <v>239.74209999999999</v>
      </c>
      <c r="R291" s="764">
        <v>221.102</v>
      </c>
      <c r="S291" s="764">
        <v>238.45249999999999</v>
      </c>
      <c r="T291" s="764">
        <v>152.57910000000001</v>
      </c>
      <c r="U291" s="764">
        <v>156.62370000000001</v>
      </c>
      <c r="V291" s="764">
        <v>168.4973</v>
      </c>
      <c r="W291" s="764">
        <v>175.84970000000001</v>
      </c>
      <c r="X291" s="764">
        <v>182.35919999999999</v>
      </c>
      <c r="Y291" s="764">
        <v>183.49350000000001</v>
      </c>
      <c r="Z291" s="764">
        <v>182.21440000000001</v>
      </c>
      <c r="AA291" s="764">
        <v>171.64099999999999</v>
      </c>
      <c r="AB291" s="764">
        <v>181.89920000000001</v>
      </c>
      <c r="AC291" s="764">
        <v>184.4494</v>
      </c>
      <c r="AD291" s="764">
        <v>183.23429999999999</v>
      </c>
      <c r="AE291" s="764">
        <v>189.34049999999999</v>
      </c>
      <c r="AF291" s="764">
        <v>196.0146</v>
      </c>
      <c r="AG291" s="764">
        <v>199.524</v>
      </c>
      <c r="AH291" s="764">
        <v>201.3271</v>
      </c>
      <c r="AI291" s="764">
        <v>201.95169999999999</v>
      </c>
      <c r="AJ291" s="764">
        <v>203.17359999999999</v>
      </c>
      <c r="AK291" s="764">
        <v>202.94149999999999</v>
      </c>
      <c r="AL291" s="764">
        <v>202.935</v>
      </c>
      <c r="AM291" s="764">
        <v>204.99019999999999</v>
      </c>
      <c r="AN291" s="764">
        <v>207.88990000000001</v>
      </c>
      <c r="AO291" s="764">
        <v>209.77789999999999</v>
      </c>
      <c r="AP291" s="764">
        <v>210.47540000000001</v>
      </c>
      <c r="AQ291" s="764">
        <v>213.09819999999999</v>
      </c>
      <c r="AR291" s="764">
        <v>214.15719999999999</v>
      </c>
      <c r="AS291" s="764">
        <v>215.7133</v>
      </c>
      <c r="AT291" s="764">
        <v>218.56829999999999</v>
      </c>
      <c r="AU291" s="764">
        <v>219.83080000000001</v>
      </c>
      <c r="AV291" s="764">
        <v>223.7433</v>
      </c>
      <c r="AW291" s="764">
        <v>226.80029999999999</v>
      </c>
      <c r="AX291" s="764">
        <v>228.93350000000001</v>
      </c>
      <c r="AY291" s="764">
        <v>231.82660000000001</v>
      </c>
      <c r="AZ291" s="764">
        <v>233.7706</v>
      </c>
    </row>
    <row r="292" spans="1:52">
      <c r="A292" s="781" t="s">
        <v>485</v>
      </c>
      <c r="B292" s="780" t="s">
        <v>881</v>
      </c>
      <c r="C292" s="764">
        <v>453.37049999999999</v>
      </c>
      <c r="D292" s="764">
        <v>427.9015</v>
      </c>
      <c r="E292" s="764">
        <v>461.16649999999998</v>
      </c>
      <c r="F292" s="764">
        <v>475.55680000000001</v>
      </c>
      <c r="G292" s="764">
        <v>541.29539999999997</v>
      </c>
      <c r="H292" s="764">
        <v>496.13130000000001</v>
      </c>
      <c r="I292" s="764">
        <v>561.43020000000001</v>
      </c>
      <c r="J292" s="764">
        <v>520.31060000000002</v>
      </c>
      <c r="K292" s="764">
        <v>596.74680000000001</v>
      </c>
      <c r="L292" s="764">
        <v>567.81949999999995</v>
      </c>
      <c r="M292" s="764">
        <v>637.83709999999996</v>
      </c>
      <c r="N292" s="764">
        <v>649.03279999999995</v>
      </c>
      <c r="O292" s="764">
        <v>658.4701</v>
      </c>
      <c r="P292" s="764">
        <v>737.54390000000001</v>
      </c>
      <c r="Q292" s="764">
        <v>813.24739999999997</v>
      </c>
      <c r="R292" s="764">
        <v>750.82060000000001</v>
      </c>
      <c r="S292" s="764">
        <v>784.29070000000002</v>
      </c>
      <c r="T292" s="764">
        <v>571.39509999999996</v>
      </c>
      <c r="U292" s="764">
        <v>564.97659999999996</v>
      </c>
      <c r="V292" s="764">
        <v>588.43359999999996</v>
      </c>
      <c r="W292" s="764">
        <v>568.90390000000002</v>
      </c>
      <c r="X292" s="764">
        <v>596.56679999999994</v>
      </c>
      <c r="Y292" s="764">
        <v>636.34090000000003</v>
      </c>
      <c r="Z292" s="764">
        <v>628.14200000000005</v>
      </c>
      <c r="AA292" s="764">
        <v>644.93129999999996</v>
      </c>
      <c r="AB292" s="764">
        <v>634.81650000000002</v>
      </c>
      <c r="AC292" s="764">
        <v>614.49810000000002</v>
      </c>
      <c r="AD292" s="764">
        <v>602.26160000000004</v>
      </c>
      <c r="AE292" s="764">
        <v>609.45309999999995</v>
      </c>
      <c r="AF292" s="764">
        <v>611.28070000000002</v>
      </c>
      <c r="AG292" s="764">
        <v>602.41399999999999</v>
      </c>
      <c r="AH292" s="764">
        <v>587.60220000000004</v>
      </c>
      <c r="AI292" s="764">
        <v>573.78920000000005</v>
      </c>
      <c r="AJ292" s="764">
        <v>561.63670000000002</v>
      </c>
      <c r="AK292" s="764">
        <v>551.05399999999997</v>
      </c>
      <c r="AL292" s="764">
        <v>541.82619999999997</v>
      </c>
      <c r="AM292" s="764">
        <v>533.93880000000001</v>
      </c>
      <c r="AN292" s="764">
        <v>527.15359999999998</v>
      </c>
      <c r="AO292" s="764">
        <v>521.39319999999998</v>
      </c>
      <c r="AP292" s="764">
        <v>516.52710000000002</v>
      </c>
      <c r="AQ292" s="764">
        <v>512.41849999999999</v>
      </c>
      <c r="AR292" s="764">
        <v>509.02659999999997</v>
      </c>
      <c r="AS292" s="764">
        <v>506.27069999999998</v>
      </c>
      <c r="AT292" s="764">
        <v>503.98180000000002</v>
      </c>
      <c r="AU292" s="764">
        <v>502.23180000000002</v>
      </c>
      <c r="AV292" s="764">
        <v>500.98039999999997</v>
      </c>
      <c r="AW292" s="764">
        <v>500.03019999999998</v>
      </c>
      <c r="AX292" s="764">
        <v>499.48680000000002</v>
      </c>
      <c r="AY292" s="764">
        <v>499.21159999999998</v>
      </c>
      <c r="AZ292" s="764">
        <v>499.27330000000001</v>
      </c>
    </row>
    <row r="293" spans="1:52">
      <c r="A293" s="781" t="s">
        <v>485</v>
      </c>
      <c r="B293" s="780" t="s">
        <v>882</v>
      </c>
      <c r="C293" s="764">
        <v>144.28489999999999</v>
      </c>
      <c r="D293" s="764">
        <v>221.04339999999999</v>
      </c>
      <c r="E293" s="764">
        <v>237.28020000000001</v>
      </c>
      <c r="F293" s="764">
        <v>244.6952</v>
      </c>
      <c r="G293" s="764">
        <v>277.93079999999998</v>
      </c>
      <c r="H293" s="764">
        <v>255.15819999999999</v>
      </c>
      <c r="I293" s="764">
        <v>289.62490000000003</v>
      </c>
      <c r="J293" s="764">
        <v>269.66590000000002</v>
      </c>
      <c r="K293" s="764">
        <v>306.27199999999999</v>
      </c>
      <c r="L293" s="764">
        <v>293.7867</v>
      </c>
      <c r="M293" s="764">
        <v>328.72219999999999</v>
      </c>
      <c r="N293" s="764">
        <v>334.55450000000002</v>
      </c>
      <c r="O293" s="764">
        <v>337.98360000000002</v>
      </c>
      <c r="P293" s="764">
        <v>380.803</v>
      </c>
      <c r="Q293" s="764">
        <v>418.43490000000003</v>
      </c>
      <c r="R293" s="764">
        <v>385.34589999999997</v>
      </c>
      <c r="S293" s="764">
        <v>403.04809999999998</v>
      </c>
      <c r="T293" s="764">
        <v>297.27429999999998</v>
      </c>
      <c r="U293" s="764">
        <v>295.39859999999999</v>
      </c>
      <c r="V293" s="764">
        <v>307.57440000000003</v>
      </c>
      <c r="W293" s="764">
        <v>296.88920000000002</v>
      </c>
      <c r="X293" s="764">
        <v>311.13639999999998</v>
      </c>
      <c r="Y293" s="764">
        <v>334.15859999999998</v>
      </c>
      <c r="Z293" s="764">
        <v>328.6816</v>
      </c>
      <c r="AA293" s="764">
        <v>340.48099999999999</v>
      </c>
      <c r="AB293" s="764">
        <v>335.05709999999999</v>
      </c>
      <c r="AC293" s="764">
        <v>320.93669999999997</v>
      </c>
      <c r="AD293" s="764">
        <v>314.60120000000001</v>
      </c>
      <c r="AE293" s="764">
        <v>317.97789999999998</v>
      </c>
      <c r="AF293" s="764">
        <v>318.69850000000002</v>
      </c>
      <c r="AG293" s="764">
        <v>313.95119999999997</v>
      </c>
      <c r="AH293" s="764">
        <v>305.56619999999998</v>
      </c>
      <c r="AI293" s="764">
        <v>297.55669999999998</v>
      </c>
      <c r="AJ293" s="764">
        <v>290.56169999999997</v>
      </c>
      <c r="AK293" s="764">
        <v>284.49239999999998</v>
      </c>
      <c r="AL293" s="764">
        <v>279.11309999999997</v>
      </c>
      <c r="AM293" s="764">
        <v>274.3922</v>
      </c>
      <c r="AN293" s="764">
        <v>270.25139999999999</v>
      </c>
      <c r="AO293" s="764">
        <v>266.7903</v>
      </c>
      <c r="AP293" s="764">
        <v>263.8827</v>
      </c>
      <c r="AQ293" s="764">
        <v>261.36649999999997</v>
      </c>
      <c r="AR293" s="764">
        <v>259.24759999999998</v>
      </c>
      <c r="AS293" s="764">
        <v>257.53800000000001</v>
      </c>
      <c r="AT293" s="764">
        <v>256.14170000000001</v>
      </c>
      <c r="AU293" s="764">
        <v>254.9598</v>
      </c>
      <c r="AV293" s="764">
        <v>253.9674</v>
      </c>
      <c r="AW293" s="764">
        <v>253.1943</v>
      </c>
      <c r="AX293" s="764">
        <v>252.61619999999999</v>
      </c>
      <c r="AY293" s="764">
        <v>252.2115</v>
      </c>
      <c r="AZ293" s="764">
        <v>251.9042</v>
      </c>
    </row>
    <row r="294" spans="1:52">
      <c r="A294" s="781" t="s">
        <v>485</v>
      </c>
      <c r="B294" s="780" t="s">
        <v>883</v>
      </c>
      <c r="C294" s="764">
        <v>125.3224</v>
      </c>
      <c r="D294" s="764">
        <v>126.7585</v>
      </c>
      <c r="E294" s="764">
        <v>133.29429999999999</v>
      </c>
      <c r="F294" s="764">
        <v>132.8546</v>
      </c>
      <c r="G294" s="764">
        <v>150.6155</v>
      </c>
      <c r="H294" s="764">
        <v>136.72329999999999</v>
      </c>
      <c r="I294" s="764">
        <v>152.374</v>
      </c>
      <c r="J294" s="764">
        <v>133.4408</v>
      </c>
      <c r="K294" s="764">
        <v>156.53579999999999</v>
      </c>
      <c r="L294" s="764">
        <v>144.72450000000001</v>
      </c>
      <c r="M294" s="764">
        <v>161.1078</v>
      </c>
      <c r="N294" s="764">
        <v>168.11250000000001</v>
      </c>
      <c r="O294" s="764">
        <v>167.20400000000001</v>
      </c>
      <c r="P294" s="764">
        <v>177.7843</v>
      </c>
      <c r="Q294" s="764">
        <v>200.35169999999999</v>
      </c>
      <c r="R294" s="764">
        <v>183.99770000000001</v>
      </c>
      <c r="S294" s="764">
        <v>199.91210000000001</v>
      </c>
      <c r="T294" s="764">
        <v>157.00470000000001</v>
      </c>
      <c r="U294" s="764">
        <v>161.34229999999999</v>
      </c>
      <c r="V294" s="764">
        <v>186.33779999999999</v>
      </c>
      <c r="W294" s="764">
        <v>181.77520000000001</v>
      </c>
      <c r="X294" s="764">
        <v>191.2276</v>
      </c>
      <c r="Y294" s="764">
        <v>210.124</v>
      </c>
      <c r="Z294" s="764">
        <v>204.2535</v>
      </c>
      <c r="AA294" s="764">
        <v>207.06880000000001</v>
      </c>
      <c r="AB294" s="764">
        <v>207.5155</v>
      </c>
      <c r="AC294" s="764">
        <v>195.65350000000001</v>
      </c>
      <c r="AD294" s="764">
        <v>193.11279999999999</v>
      </c>
      <c r="AE294" s="764">
        <v>197.06739999999999</v>
      </c>
      <c r="AF294" s="764">
        <v>198.46969999999999</v>
      </c>
      <c r="AG294" s="764">
        <v>195.98929999999999</v>
      </c>
      <c r="AH294" s="764">
        <v>192.35069999999999</v>
      </c>
      <c r="AI294" s="764">
        <v>188.75989999999999</v>
      </c>
      <c r="AJ294" s="764">
        <v>185.58269999999999</v>
      </c>
      <c r="AK294" s="764">
        <v>182.85730000000001</v>
      </c>
      <c r="AL294" s="764">
        <v>180.5266</v>
      </c>
      <c r="AM294" s="764">
        <v>178.56620000000001</v>
      </c>
      <c r="AN294" s="764">
        <v>176.93950000000001</v>
      </c>
      <c r="AO294" s="764">
        <v>175.63810000000001</v>
      </c>
      <c r="AP294" s="764">
        <v>174.6139</v>
      </c>
      <c r="AQ294" s="764">
        <v>173.88059999999999</v>
      </c>
      <c r="AR294" s="764">
        <v>173.5231</v>
      </c>
      <c r="AS294" s="764">
        <v>173.43199999999999</v>
      </c>
      <c r="AT294" s="764">
        <v>173.4674</v>
      </c>
      <c r="AU294" s="764">
        <v>173.79939999999999</v>
      </c>
      <c r="AV294" s="764">
        <v>174.2629</v>
      </c>
      <c r="AW294" s="764">
        <v>174.88319999999999</v>
      </c>
      <c r="AX294" s="764">
        <v>175.61670000000001</v>
      </c>
      <c r="AY294" s="764">
        <v>176.4615</v>
      </c>
      <c r="AZ294" s="764">
        <v>177.4494</v>
      </c>
    </row>
    <row r="295" spans="1:52">
      <c r="A295" s="781" t="s">
        <v>485</v>
      </c>
      <c r="B295" s="780" t="s">
        <v>884</v>
      </c>
      <c r="C295" s="764">
        <v>418.9332</v>
      </c>
      <c r="D295" s="764">
        <v>427.08089999999999</v>
      </c>
      <c r="E295" s="764">
        <v>453.19459999999998</v>
      </c>
      <c r="F295" s="764">
        <v>451.20170000000002</v>
      </c>
      <c r="G295" s="764">
        <v>516.55909999999994</v>
      </c>
      <c r="H295" s="764">
        <v>468.43490000000003</v>
      </c>
      <c r="I295" s="764">
        <v>506.65300000000002</v>
      </c>
      <c r="J295" s="764">
        <v>455.21690000000001</v>
      </c>
      <c r="K295" s="764">
        <v>521.2192</v>
      </c>
      <c r="L295" s="764">
        <v>470.721</v>
      </c>
      <c r="M295" s="764">
        <v>541.26610000000005</v>
      </c>
      <c r="N295" s="764">
        <v>529.48419999999999</v>
      </c>
      <c r="O295" s="764">
        <v>510.40440000000001</v>
      </c>
      <c r="P295" s="764">
        <v>527.05160000000001</v>
      </c>
      <c r="Q295" s="764">
        <v>565.79719999999998</v>
      </c>
      <c r="R295" s="764">
        <v>511.84059999999999</v>
      </c>
      <c r="S295" s="764">
        <v>536.95780000000002</v>
      </c>
      <c r="T295" s="764">
        <v>386.69400000000002</v>
      </c>
      <c r="U295" s="764">
        <v>381.97539999999998</v>
      </c>
      <c r="V295" s="764">
        <v>404.83109999999999</v>
      </c>
      <c r="W295" s="764">
        <v>417.09539999999998</v>
      </c>
      <c r="X295" s="764">
        <v>433.30869999999999</v>
      </c>
      <c r="Y295" s="764">
        <v>435.46530000000001</v>
      </c>
      <c r="Z295" s="764">
        <v>430.7099</v>
      </c>
      <c r="AA295" s="764">
        <v>420.87549999999999</v>
      </c>
      <c r="AB295" s="764">
        <v>431.33479999999997</v>
      </c>
      <c r="AC295" s="764">
        <v>434.464</v>
      </c>
      <c r="AD295" s="764">
        <v>432.74189999999999</v>
      </c>
      <c r="AE295" s="764">
        <v>446.51459999999997</v>
      </c>
      <c r="AF295" s="764">
        <v>453.44240000000002</v>
      </c>
      <c r="AG295" s="764">
        <v>449.85840000000002</v>
      </c>
      <c r="AH295" s="764">
        <v>446.74419999999998</v>
      </c>
      <c r="AI295" s="764">
        <v>443.51459999999997</v>
      </c>
      <c r="AJ295" s="764">
        <v>440.83589999999998</v>
      </c>
      <c r="AK295" s="764">
        <v>438.75880000000001</v>
      </c>
      <c r="AL295" s="764">
        <v>437.16750000000002</v>
      </c>
      <c r="AM295" s="764">
        <v>436.05410000000001</v>
      </c>
      <c r="AN295" s="764">
        <v>435.3349</v>
      </c>
      <c r="AO295" s="764">
        <v>434.97089999999997</v>
      </c>
      <c r="AP295" s="764">
        <v>434.95510000000002</v>
      </c>
      <c r="AQ295" s="764">
        <v>435.22340000000003</v>
      </c>
      <c r="AR295" s="764">
        <v>435.7878</v>
      </c>
      <c r="AS295" s="764">
        <v>437.01549999999997</v>
      </c>
      <c r="AT295" s="764">
        <v>438.14179999999999</v>
      </c>
      <c r="AU295" s="764">
        <v>440.04910000000001</v>
      </c>
      <c r="AV295" s="764">
        <v>441.9846</v>
      </c>
      <c r="AW295" s="764">
        <v>443.73899999999998</v>
      </c>
      <c r="AX295" s="764">
        <v>445.48360000000002</v>
      </c>
      <c r="AY295" s="764">
        <v>447.6266</v>
      </c>
      <c r="AZ295" s="764">
        <v>449.67230000000001</v>
      </c>
    </row>
    <row r="296" spans="1:52">
      <c r="A296" s="781" t="s">
        <v>485</v>
      </c>
      <c r="B296" s="780" t="s">
        <v>885</v>
      </c>
      <c r="C296" s="764">
        <v>184.43729999999999</v>
      </c>
      <c r="D296" s="764">
        <v>189.56630000000001</v>
      </c>
      <c r="E296" s="764">
        <v>196.9812</v>
      </c>
      <c r="F296" s="764">
        <v>195.92609999999999</v>
      </c>
      <c r="G296" s="764">
        <v>215.97300000000001</v>
      </c>
      <c r="H296" s="764">
        <v>199.1207</v>
      </c>
      <c r="I296" s="764">
        <v>226.87569999999999</v>
      </c>
      <c r="J296" s="764">
        <v>207.64949999999999</v>
      </c>
      <c r="K296" s="764">
        <v>232.26849999999999</v>
      </c>
      <c r="L296" s="764">
        <v>217.9074</v>
      </c>
      <c r="M296" s="764">
        <v>242.9074</v>
      </c>
      <c r="N296" s="764">
        <v>243.25909999999999</v>
      </c>
      <c r="O296" s="764">
        <v>237.2509</v>
      </c>
      <c r="P296" s="764">
        <v>251.81710000000001</v>
      </c>
      <c r="Q296" s="764">
        <v>275.82060000000001</v>
      </c>
      <c r="R296" s="764">
        <v>252.43260000000001</v>
      </c>
      <c r="S296" s="764">
        <v>268.11250000000001</v>
      </c>
      <c r="T296" s="764">
        <v>193.5522</v>
      </c>
      <c r="U296" s="764">
        <v>197.8605</v>
      </c>
      <c r="V296" s="764">
        <v>211.44220000000001</v>
      </c>
      <c r="W296" s="764">
        <v>217.3895</v>
      </c>
      <c r="X296" s="764">
        <v>222.63890000000001</v>
      </c>
      <c r="Y296" s="764">
        <v>224.1935</v>
      </c>
      <c r="Z296" s="764">
        <v>236.68879999999999</v>
      </c>
      <c r="AA296" s="764">
        <v>218.73609999999999</v>
      </c>
      <c r="AB296" s="764">
        <v>225.3322</v>
      </c>
      <c r="AC296" s="764">
        <v>227.57499999999999</v>
      </c>
      <c r="AD296" s="764">
        <v>233.41409999999999</v>
      </c>
      <c r="AE296" s="764">
        <v>251.64519999999999</v>
      </c>
      <c r="AF296" s="764">
        <v>266.57760000000002</v>
      </c>
      <c r="AG296" s="764">
        <v>281.66759999999999</v>
      </c>
      <c r="AH296" s="764">
        <v>294.30439999999999</v>
      </c>
      <c r="AI296" s="764">
        <v>307.08179999999999</v>
      </c>
      <c r="AJ296" s="764">
        <v>318.36619999999999</v>
      </c>
      <c r="AK296" s="764">
        <v>323.36290000000002</v>
      </c>
      <c r="AL296" s="764">
        <v>329.233</v>
      </c>
      <c r="AM296" s="764">
        <v>335.02260000000001</v>
      </c>
      <c r="AN296" s="764">
        <v>340.73610000000002</v>
      </c>
      <c r="AO296" s="764">
        <v>346.27370000000002</v>
      </c>
      <c r="AP296" s="764">
        <v>351.96730000000002</v>
      </c>
      <c r="AQ296" s="764">
        <v>358.6146</v>
      </c>
      <c r="AR296" s="764">
        <v>367.36540000000002</v>
      </c>
      <c r="AS296" s="764">
        <v>378.35789999999997</v>
      </c>
      <c r="AT296" s="764">
        <v>388.81049999999999</v>
      </c>
      <c r="AU296" s="764">
        <v>398.56279999999998</v>
      </c>
      <c r="AV296" s="764">
        <v>408.44310000000002</v>
      </c>
      <c r="AW296" s="764">
        <v>418.8374</v>
      </c>
      <c r="AX296" s="764">
        <v>428.63229999999999</v>
      </c>
      <c r="AY296" s="764">
        <v>437.2122</v>
      </c>
      <c r="AZ296" s="764">
        <v>446.39780000000002</v>
      </c>
    </row>
    <row r="297" spans="1:52">
      <c r="A297" s="781" t="s">
        <v>485</v>
      </c>
      <c r="B297" s="780" t="s">
        <v>886</v>
      </c>
      <c r="C297" s="764">
        <v>503.31180000000001</v>
      </c>
      <c r="D297" s="764">
        <v>506.1841</v>
      </c>
      <c r="E297" s="764">
        <v>532.20979999999997</v>
      </c>
      <c r="F297" s="764">
        <v>526.81709999999998</v>
      </c>
      <c r="G297" s="764">
        <v>583.88040000000001</v>
      </c>
      <c r="H297" s="764">
        <v>530.21690000000001</v>
      </c>
      <c r="I297" s="764">
        <v>584.55449999999996</v>
      </c>
      <c r="J297" s="764">
        <v>515.97299999999996</v>
      </c>
      <c r="K297" s="764">
        <v>594.63660000000004</v>
      </c>
      <c r="L297" s="764">
        <v>529.98239999999998</v>
      </c>
      <c r="M297" s="764">
        <v>591.44200000000001</v>
      </c>
      <c r="N297" s="764">
        <v>584.5838</v>
      </c>
      <c r="O297" s="764">
        <v>573.00710000000004</v>
      </c>
      <c r="P297" s="764">
        <v>588.42319999999995</v>
      </c>
      <c r="Q297" s="764">
        <v>643.52279999999996</v>
      </c>
      <c r="R297" s="764">
        <v>587.86630000000002</v>
      </c>
      <c r="S297" s="764">
        <v>618.46420000000001</v>
      </c>
      <c r="T297" s="764">
        <v>456.44779999999997</v>
      </c>
      <c r="U297" s="764">
        <v>455.3048</v>
      </c>
      <c r="V297" s="764">
        <v>481.57279999999997</v>
      </c>
      <c r="W297" s="764">
        <v>513.10599999999999</v>
      </c>
      <c r="X297" s="764">
        <v>528.50379999999996</v>
      </c>
      <c r="Y297" s="764">
        <v>502.69720000000001</v>
      </c>
      <c r="Z297" s="764">
        <v>500.63099999999997</v>
      </c>
      <c r="AA297" s="764">
        <v>461.197</v>
      </c>
      <c r="AB297" s="764">
        <v>489.79419999999999</v>
      </c>
      <c r="AC297" s="764">
        <v>534.4828</v>
      </c>
      <c r="AD297" s="764">
        <v>532.77369999999996</v>
      </c>
      <c r="AE297" s="764">
        <v>549.03510000000006</v>
      </c>
      <c r="AF297" s="764">
        <v>561.54790000000003</v>
      </c>
      <c r="AG297" s="764">
        <v>565.48400000000004</v>
      </c>
      <c r="AH297" s="764">
        <v>568.97569999999996</v>
      </c>
      <c r="AI297" s="764">
        <v>572.16200000000003</v>
      </c>
      <c r="AJ297" s="764">
        <v>575.16759999999999</v>
      </c>
      <c r="AK297" s="764">
        <v>574.91060000000004</v>
      </c>
      <c r="AL297" s="764">
        <v>575.78700000000003</v>
      </c>
      <c r="AM297" s="764">
        <v>576.90930000000003</v>
      </c>
      <c r="AN297" s="764">
        <v>578.01170000000002</v>
      </c>
      <c r="AO297" s="764">
        <v>579.40530000000001</v>
      </c>
      <c r="AP297" s="764">
        <v>581.44100000000003</v>
      </c>
      <c r="AQ297" s="764">
        <v>584.03420000000006</v>
      </c>
      <c r="AR297" s="764">
        <v>587.9982</v>
      </c>
      <c r="AS297" s="764">
        <v>593.11710000000005</v>
      </c>
      <c r="AT297" s="764">
        <v>598.15809999999999</v>
      </c>
      <c r="AU297" s="764">
        <v>603.13480000000004</v>
      </c>
      <c r="AV297" s="764">
        <v>608.32640000000004</v>
      </c>
      <c r="AW297" s="764">
        <v>613.91160000000002</v>
      </c>
      <c r="AX297" s="764">
        <v>619.53380000000004</v>
      </c>
      <c r="AY297" s="764">
        <v>624.61</v>
      </c>
      <c r="AZ297" s="764">
        <v>630.07590000000005</v>
      </c>
    </row>
    <row r="298" spans="1:52">
      <c r="A298" s="781" t="s">
        <v>485</v>
      </c>
      <c r="B298" s="780" t="s">
        <v>887</v>
      </c>
      <c r="C298" s="764">
        <v>316.20749999999998</v>
      </c>
      <c r="D298" s="764">
        <v>321.36579999999998</v>
      </c>
      <c r="E298" s="764">
        <v>344.87099999999998</v>
      </c>
      <c r="F298" s="764">
        <v>347.36219999999997</v>
      </c>
      <c r="G298" s="764">
        <v>385.40440000000001</v>
      </c>
      <c r="H298" s="764">
        <v>352.6671</v>
      </c>
      <c r="I298" s="764">
        <v>388.65769999999998</v>
      </c>
      <c r="J298" s="764">
        <v>356.15480000000002</v>
      </c>
      <c r="K298" s="764">
        <v>397.15710000000001</v>
      </c>
      <c r="L298" s="764">
        <v>360.7269</v>
      </c>
      <c r="M298" s="764">
        <v>398.85700000000003</v>
      </c>
      <c r="N298" s="764">
        <v>397.65530000000001</v>
      </c>
      <c r="O298" s="764">
        <v>390.88510000000002</v>
      </c>
      <c r="P298" s="764">
        <v>420.51580000000001</v>
      </c>
      <c r="Q298" s="764">
        <v>462.01639999999998</v>
      </c>
      <c r="R298" s="764">
        <v>421.95190000000002</v>
      </c>
      <c r="S298" s="764">
        <v>447.33300000000003</v>
      </c>
      <c r="T298" s="764">
        <v>328.54629999999997</v>
      </c>
      <c r="U298" s="764">
        <v>342.02809999999999</v>
      </c>
      <c r="V298" s="764">
        <v>358.23910000000001</v>
      </c>
      <c r="W298" s="764">
        <v>379.19720000000001</v>
      </c>
      <c r="X298" s="764">
        <v>383.13729999999998</v>
      </c>
      <c r="Y298" s="764">
        <v>387.94400000000002</v>
      </c>
      <c r="Z298" s="764">
        <v>379.05619999999999</v>
      </c>
      <c r="AA298" s="764">
        <v>370.97899999999998</v>
      </c>
      <c r="AB298" s="764">
        <v>378.1533</v>
      </c>
      <c r="AC298" s="764">
        <v>388.83859999999999</v>
      </c>
      <c r="AD298" s="764">
        <v>397.137</v>
      </c>
      <c r="AE298" s="764">
        <v>417.71620000000001</v>
      </c>
      <c r="AF298" s="764">
        <v>432.29180000000002</v>
      </c>
      <c r="AG298" s="764">
        <v>439.42910000000001</v>
      </c>
      <c r="AH298" s="764">
        <v>444.19779999999997</v>
      </c>
      <c r="AI298" s="764">
        <v>448.60399999999998</v>
      </c>
      <c r="AJ298" s="764">
        <v>455.42790000000002</v>
      </c>
      <c r="AK298" s="764">
        <v>461.81020000000001</v>
      </c>
      <c r="AL298" s="764">
        <v>468.36040000000003</v>
      </c>
      <c r="AM298" s="764">
        <v>469.43389999999999</v>
      </c>
      <c r="AN298" s="764">
        <v>471.08960000000002</v>
      </c>
      <c r="AO298" s="764">
        <v>479.03660000000002</v>
      </c>
      <c r="AP298" s="764">
        <v>488.8655</v>
      </c>
      <c r="AQ298" s="764">
        <v>499.98169999999999</v>
      </c>
      <c r="AR298" s="764">
        <v>513.16700000000003</v>
      </c>
      <c r="AS298" s="764">
        <v>529.55190000000005</v>
      </c>
      <c r="AT298" s="764">
        <v>545.88840000000005</v>
      </c>
      <c r="AU298" s="764">
        <v>565.08720000000005</v>
      </c>
      <c r="AV298" s="764">
        <v>585.04719999999998</v>
      </c>
      <c r="AW298" s="764">
        <v>604.50720000000001</v>
      </c>
      <c r="AX298" s="764">
        <v>625.9221</v>
      </c>
      <c r="AY298" s="764">
        <v>646.83950000000004</v>
      </c>
      <c r="AZ298" s="764">
        <v>668.41589999999997</v>
      </c>
    </row>
    <row r="299" spans="1:52">
      <c r="A299" s="781" t="s">
        <v>485</v>
      </c>
      <c r="B299" s="780" t="s">
        <v>888</v>
      </c>
      <c r="C299" s="764">
        <v>613.80430000000001</v>
      </c>
      <c r="D299" s="764">
        <v>623.76900000000001</v>
      </c>
      <c r="E299" s="764">
        <v>683.11839999999995</v>
      </c>
      <c r="F299" s="764">
        <v>694.90030000000002</v>
      </c>
      <c r="G299" s="764">
        <v>776.69979999999998</v>
      </c>
      <c r="H299" s="764">
        <v>714.97659999999996</v>
      </c>
      <c r="I299" s="764">
        <v>795.22270000000003</v>
      </c>
      <c r="J299" s="764">
        <v>740.65060000000005</v>
      </c>
      <c r="K299" s="764">
        <v>834.73030000000006</v>
      </c>
      <c r="L299" s="764">
        <v>763.30600000000004</v>
      </c>
      <c r="M299" s="764">
        <v>854.63070000000005</v>
      </c>
      <c r="N299" s="764">
        <v>861.31299999999999</v>
      </c>
      <c r="O299" s="764">
        <v>859.0856</v>
      </c>
      <c r="P299" s="764">
        <v>936.86980000000005</v>
      </c>
      <c r="Q299" s="764">
        <v>1045.4280000000001</v>
      </c>
      <c r="R299" s="764">
        <v>963.86279999999999</v>
      </c>
      <c r="S299" s="764">
        <v>1028.664</v>
      </c>
      <c r="T299" s="764">
        <v>740.53340000000003</v>
      </c>
      <c r="U299" s="764">
        <v>729.39620000000002</v>
      </c>
      <c r="V299" s="764">
        <v>757.17399999999998</v>
      </c>
      <c r="W299" s="764">
        <v>793.2681</v>
      </c>
      <c r="X299" s="764">
        <v>829.7174</v>
      </c>
      <c r="Y299" s="764">
        <v>799.30430000000001</v>
      </c>
      <c r="Z299" s="764">
        <v>799.56650000000002</v>
      </c>
      <c r="AA299" s="764">
        <v>748.55409999999995</v>
      </c>
      <c r="AB299" s="764">
        <v>785.21690000000001</v>
      </c>
      <c r="AC299" s="764">
        <v>828.9855</v>
      </c>
      <c r="AD299" s="764">
        <v>835.69759999999997</v>
      </c>
      <c r="AE299" s="764">
        <v>874.63080000000002</v>
      </c>
      <c r="AF299" s="764">
        <v>903.33040000000005</v>
      </c>
      <c r="AG299" s="764">
        <v>934.50289999999995</v>
      </c>
      <c r="AH299" s="764">
        <v>953.05470000000003</v>
      </c>
      <c r="AI299" s="764">
        <v>973.26729999999998</v>
      </c>
      <c r="AJ299" s="764">
        <v>991.55520000000001</v>
      </c>
      <c r="AK299" s="764">
        <v>997.73879999999997</v>
      </c>
      <c r="AL299" s="764">
        <v>1019.4589999999999</v>
      </c>
      <c r="AM299" s="764">
        <v>1048.2239999999999</v>
      </c>
      <c r="AN299" s="764">
        <v>1075.067</v>
      </c>
      <c r="AO299" s="764">
        <v>1103.124</v>
      </c>
      <c r="AP299" s="764">
        <v>1126.463</v>
      </c>
      <c r="AQ299" s="764">
        <v>1163.856</v>
      </c>
      <c r="AR299" s="764">
        <v>1203.0740000000001</v>
      </c>
      <c r="AS299" s="764">
        <v>1240.3150000000001</v>
      </c>
      <c r="AT299" s="764">
        <v>1275.046</v>
      </c>
      <c r="AU299" s="764">
        <v>1312.0650000000001</v>
      </c>
      <c r="AV299" s="764">
        <v>1346.78</v>
      </c>
      <c r="AW299" s="764">
        <v>1385.1279999999999</v>
      </c>
      <c r="AX299" s="764">
        <v>1419.53</v>
      </c>
      <c r="AY299" s="764">
        <v>1454.2570000000001</v>
      </c>
      <c r="AZ299" s="764">
        <v>1487.04</v>
      </c>
    </row>
    <row r="300" spans="1:52">
      <c r="A300" s="781" t="s">
        <v>485</v>
      </c>
      <c r="B300" s="780" t="s">
        <v>889</v>
      </c>
      <c r="C300" s="764">
        <v>475.18079999999998</v>
      </c>
      <c r="D300" s="764">
        <v>533.82799999999997</v>
      </c>
      <c r="E300" s="764">
        <v>539.47109999999998</v>
      </c>
      <c r="F300" s="764">
        <v>566.39189999999996</v>
      </c>
      <c r="G300" s="764">
        <v>492.62079999999997</v>
      </c>
      <c r="H300" s="764">
        <v>521.99609999999996</v>
      </c>
      <c r="I300" s="764">
        <v>501.0138</v>
      </c>
      <c r="J300" s="764">
        <v>565.74720000000002</v>
      </c>
      <c r="K300" s="764">
        <v>510.66430000000003</v>
      </c>
      <c r="L300" s="764">
        <v>636.10599999999999</v>
      </c>
      <c r="M300" s="764">
        <v>792.73270000000002</v>
      </c>
      <c r="N300" s="764">
        <v>820.4162</v>
      </c>
      <c r="O300" s="764">
        <v>843.87239999999997</v>
      </c>
      <c r="P300" s="764">
        <v>816.01300000000003</v>
      </c>
      <c r="Q300" s="764">
        <v>716.83</v>
      </c>
      <c r="R300" s="764">
        <v>511.20409999999998</v>
      </c>
      <c r="S300" s="764">
        <v>400.26799999999997</v>
      </c>
      <c r="T300" s="764">
        <v>722.57100000000003</v>
      </c>
      <c r="U300" s="764">
        <v>766.34439999999995</v>
      </c>
      <c r="V300" s="764">
        <v>819.58609999999999</v>
      </c>
      <c r="W300" s="764">
        <v>855.34739999999999</v>
      </c>
      <c r="X300" s="764">
        <v>925.31989999999996</v>
      </c>
      <c r="Y300" s="764">
        <v>857.41390000000001</v>
      </c>
      <c r="Z300" s="764">
        <v>750.50340000000006</v>
      </c>
      <c r="AA300" s="764">
        <v>902.65700000000004</v>
      </c>
      <c r="AB300" s="764">
        <v>936.87289999999996</v>
      </c>
      <c r="AC300" s="764">
        <v>947.29049999999995</v>
      </c>
      <c r="AD300" s="764">
        <v>787.8836</v>
      </c>
      <c r="AE300" s="764">
        <v>717.51419999999996</v>
      </c>
      <c r="AF300" s="764">
        <v>754.27080000000001</v>
      </c>
      <c r="AG300" s="764">
        <v>777.25919999999996</v>
      </c>
      <c r="AH300" s="764">
        <v>800.39930000000004</v>
      </c>
      <c r="AI300" s="764">
        <v>823.67550000000006</v>
      </c>
      <c r="AJ300" s="764">
        <v>847.07380000000001</v>
      </c>
      <c r="AK300" s="764">
        <v>870.58100000000002</v>
      </c>
      <c r="AL300" s="764">
        <v>894.18470000000002</v>
      </c>
      <c r="AM300" s="764">
        <v>917.8741</v>
      </c>
      <c r="AN300" s="764">
        <v>941.63890000000004</v>
      </c>
      <c r="AO300" s="764">
        <v>965.46990000000005</v>
      </c>
      <c r="AP300" s="764">
        <v>989.35829999999999</v>
      </c>
      <c r="AQ300" s="764">
        <v>1013.296</v>
      </c>
      <c r="AR300" s="764">
        <v>1037.277</v>
      </c>
      <c r="AS300" s="764">
        <v>1061.2919999999999</v>
      </c>
      <c r="AT300" s="764">
        <v>1085.338</v>
      </c>
      <c r="AU300" s="764">
        <v>1109.4059999999999</v>
      </c>
      <c r="AV300" s="764">
        <v>1133.4929999999999</v>
      </c>
      <c r="AW300" s="764">
        <v>1157.5940000000001</v>
      </c>
      <c r="AX300" s="764">
        <v>1181.703</v>
      </c>
      <c r="AY300" s="764">
        <v>1205.807</v>
      </c>
      <c r="AZ300" s="764">
        <v>1229.873</v>
      </c>
    </row>
    <row r="301" spans="1:52">
      <c r="A301" s="781" t="s">
        <v>485</v>
      </c>
      <c r="B301" s="780" t="s">
        <v>25</v>
      </c>
      <c r="C301" s="764">
        <v>3.4897</v>
      </c>
      <c r="D301" s="764">
        <v>2.4096000000000002</v>
      </c>
      <c r="E301" s="764">
        <v>3.0238</v>
      </c>
      <c r="F301" s="764">
        <v>7.4359999999999999</v>
      </c>
      <c r="G301" s="764">
        <v>9.7452000000000005</v>
      </c>
      <c r="H301" s="764">
        <v>10.242900000000001</v>
      </c>
      <c r="I301" s="764">
        <v>4.8113999999999999</v>
      </c>
      <c r="J301" s="764">
        <v>3.0082</v>
      </c>
      <c r="K301" s="764">
        <v>2.3761999999999999</v>
      </c>
      <c r="L301" s="764">
        <v>3.3711000000000002</v>
      </c>
      <c r="M301" s="764">
        <v>4.0743</v>
      </c>
      <c r="N301" s="764">
        <v>4.2994000000000003</v>
      </c>
      <c r="O301" s="764">
        <v>4.4010999999999996</v>
      </c>
      <c r="P301" s="764">
        <v>3.6551999999999998</v>
      </c>
      <c r="Q301" s="764">
        <v>3.1827000000000001</v>
      </c>
      <c r="R301" s="764">
        <v>2.3001999999999998</v>
      </c>
      <c r="S301" s="764">
        <v>1.7955000000000001</v>
      </c>
      <c r="T301" s="764">
        <v>3.1718000000000002</v>
      </c>
      <c r="U301" s="764">
        <v>3.3449</v>
      </c>
      <c r="V301" s="764">
        <v>3.5451000000000001</v>
      </c>
      <c r="W301" s="764">
        <v>3.5093000000000001</v>
      </c>
      <c r="X301" s="764">
        <v>3.7507000000000001</v>
      </c>
      <c r="Y301" s="764">
        <v>3.4676999999999998</v>
      </c>
      <c r="Z301" s="764">
        <v>3.0609000000000002</v>
      </c>
      <c r="AA301" s="764">
        <v>3.6737000000000002</v>
      </c>
      <c r="AB301" s="764">
        <v>3.8222999999999998</v>
      </c>
      <c r="AC301" s="764">
        <v>3.8532000000000002</v>
      </c>
      <c r="AD301" s="764">
        <v>8.2500999999999998</v>
      </c>
      <c r="AE301" s="764">
        <v>7.8323999999999998</v>
      </c>
      <c r="AF301" s="764">
        <v>8.4878999999999998</v>
      </c>
      <c r="AG301" s="764">
        <v>8.9626000000000001</v>
      </c>
      <c r="AH301" s="764">
        <v>9.4408999999999992</v>
      </c>
      <c r="AI301" s="764">
        <v>9.9224999999999994</v>
      </c>
      <c r="AJ301" s="764">
        <v>10.4071</v>
      </c>
      <c r="AK301" s="764">
        <v>10.894399999999999</v>
      </c>
      <c r="AL301" s="764">
        <v>11.384</v>
      </c>
      <c r="AM301" s="764">
        <v>11.8757</v>
      </c>
      <c r="AN301" s="764">
        <v>12.369300000000001</v>
      </c>
      <c r="AO301" s="764">
        <v>12.8645</v>
      </c>
      <c r="AP301" s="764">
        <v>13.3612</v>
      </c>
      <c r="AQ301" s="764">
        <v>13.859299999999999</v>
      </c>
      <c r="AR301" s="764">
        <v>14.3584</v>
      </c>
      <c r="AS301" s="764">
        <v>14.858499999999999</v>
      </c>
      <c r="AT301" s="764">
        <v>15.359500000000001</v>
      </c>
      <c r="AU301" s="764">
        <v>15.8612</v>
      </c>
      <c r="AV301" s="764">
        <v>16.363499999999998</v>
      </c>
      <c r="AW301" s="764">
        <v>16.866299999999999</v>
      </c>
      <c r="AX301" s="764">
        <v>17.369499999999999</v>
      </c>
      <c r="AY301" s="764">
        <v>17.872900000000001</v>
      </c>
      <c r="AZ301" s="764">
        <v>18.375800000000002</v>
      </c>
    </row>
    <row r="302" spans="1:52">
      <c r="A302" s="781" t="s">
        <v>485</v>
      </c>
      <c r="B302" s="780" t="s">
        <v>26</v>
      </c>
      <c r="C302" s="764">
        <v>5.2361000000000004</v>
      </c>
      <c r="D302" s="764">
        <v>5.4223999999999997</v>
      </c>
      <c r="E302" s="764">
        <v>6.0486000000000004</v>
      </c>
      <c r="F302" s="764">
        <v>4.8348000000000004</v>
      </c>
      <c r="G302" s="764">
        <v>3.9722</v>
      </c>
      <c r="H302" s="764">
        <v>4.0263</v>
      </c>
      <c r="I302" s="764">
        <v>6.6635</v>
      </c>
      <c r="J302" s="764">
        <v>8.5953999999999997</v>
      </c>
      <c r="K302" s="764">
        <v>7.1288999999999998</v>
      </c>
      <c r="L302" s="764">
        <v>10.5953</v>
      </c>
      <c r="M302" s="764">
        <v>12.2234</v>
      </c>
      <c r="N302" s="764">
        <v>7.9852999999999996</v>
      </c>
      <c r="O302" s="764">
        <v>8.1743000000000006</v>
      </c>
      <c r="P302" s="764">
        <v>7.3103999999999996</v>
      </c>
      <c r="Q302" s="764">
        <v>6.8960999999999997</v>
      </c>
      <c r="R302" s="764">
        <v>4.2173999999999996</v>
      </c>
      <c r="S302" s="764">
        <v>3.2921</v>
      </c>
      <c r="T302" s="764">
        <v>6.3437999999999999</v>
      </c>
      <c r="U302" s="764">
        <v>6.69</v>
      </c>
      <c r="V302" s="764">
        <v>7.6813000000000002</v>
      </c>
      <c r="W302" s="764">
        <v>7.6041999999999996</v>
      </c>
      <c r="X302" s="764">
        <v>8.1271000000000004</v>
      </c>
      <c r="Y302" s="764">
        <v>7.5118</v>
      </c>
      <c r="Z302" s="764">
        <v>6.6311</v>
      </c>
      <c r="AA302" s="764">
        <v>7.9588999999999999</v>
      </c>
      <c r="AB302" s="764">
        <v>8.2806999999999995</v>
      </c>
      <c r="AC302" s="764">
        <v>8.3475000000000001</v>
      </c>
      <c r="AD302" s="764">
        <v>6.7026000000000003</v>
      </c>
      <c r="AE302" s="764">
        <v>6.8463000000000003</v>
      </c>
      <c r="AF302" s="764">
        <v>7.2805</v>
      </c>
      <c r="AG302" s="764">
        <v>7.5814000000000004</v>
      </c>
      <c r="AH302" s="764">
        <v>7.8818999999999999</v>
      </c>
      <c r="AI302" s="764">
        <v>8.1820000000000004</v>
      </c>
      <c r="AJ302" s="764">
        <v>8.4816000000000003</v>
      </c>
      <c r="AK302" s="764">
        <v>8.7805999999999997</v>
      </c>
      <c r="AL302" s="764">
        <v>9.0790000000000006</v>
      </c>
      <c r="AM302" s="764">
        <v>9.3767999999999994</v>
      </c>
      <c r="AN302" s="764">
        <v>9.6738</v>
      </c>
      <c r="AO302" s="764">
        <v>9.9702000000000002</v>
      </c>
      <c r="AP302" s="764">
        <v>10.2659</v>
      </c>
      <c r="AQ302" s="764">
        <v>10.5589</v>
      </c>
      <c r="AR302" s="764">
        <v>10.789899999999999</v>
      </c>
      <c r="AS302" s="764">
        <v>11.019299999999999</v>
      </c>
      <c r="AT302" s="764">
        <v>11.247199999999999</v>
      </c>
      <c r="AU302" s="764">
        <v>11.473800000000001</v>
      </c>
      <c r="AV302" s="764">
        <v>11.6991</v>
      </c>
      <c r="AW302" s="764">
        <v>11.923299999999999</v>
      </c>
      <c r="AX302" s="764">
        <v>12.1465</v>
      </c>
      <c r="AY302" s="764">
        <v>12.3687</v>
      </c>
      <c r="AZ302" s="764">
        <v>12.589700000000001</v>
      </c>
    </row>
    <row r="303" spans="1:52">
      <c r="A303" s="781" t="s">
        <v>485</v>
      </c>
      <c r="B303" s="780" t="s">
        <v>890</v>
      </c>
      <c r="C303" s="764">
        <v>564.25959999999998</v>
      </c>
      <c r="D303" s="764">
        <v>568.98900000000003</v>
      </c>
      <c r="E303" s="764">
        <v>620.19159999999999</v>
      </c>
      <c r="F303" s="764">
        <v>754.84810000000004</v>
      </c>
      <c r="G303" s="764">
        <v>727.91219999999998</v>
      </c>
      <c r="H303" s="764">
        <v>748.45899999999995</v>
      </c>
      <c r="I303" s="764">
        <v>681.03830000000005</v>
      </c>
      <c r="J303" s="764">
        <v>805.94500000000005</v>
      </c>
      <c r="K303" s="764">
        <v>709.17380000000003</v>
      </c>
      <c r="L303" s="764">
        <v>905.50789999999995</v>
      </c>
      <c r="M303" s="764">
        <v>1082.693</v>
      </c>
      <c r="N303" s="764">
        <v>1202.5239999999999</v>
      </c>
      <c r="O303" s="764">
        <v>1244.809</v>
      </c>
      <c r="P303" s="764">
        <v>1213.241</v>
      </c>
      <c r="Q303" s="764">
        <v>1050.702</v>
      </c>
      <c r="R303" s="764">
        <v>791.54960000000005</v>
      </c>
      <c r="S303" s="764">
        <v>629.8537</v>
      </c>
      <c r="T303" s="764">
        <v>1087.7280000000001</v>
      </c>
      <c r="U303" s="764">
        <v>1144.2850000000001</v>
      </c>
      <c r="V303" s="764">
        <v>1215.829</v>
      </c>
      <c r="W303" s="764">
        <v>1203.3920000000001</v>
      </c>
      <c r="X303" s="764">
        <v>1285.4690000000001</v>
      </c>
      <c r="Y303" s="764">
        <v>1187.1369999999999</v>
      </c>
      <c r="Z303" s="764">
        <v>1047.5170000000001</v>
      </c>
      <c r="AA303" s="764">
        <v>1257.8869999999999</v>
      </c>
      <c r="AB303" s="764">
        <v>1308.847</v>
      </c>
      <c r="AC303" s="764">
        <v>1319.6130000000001</v>
      </c>
      <c r="AD303" s="764">
        <v>834.75059999999996</v>
      </c>
      <c r="AE303" s="764">
        <v>880.47500000000002</v>
      </c>
      <c r="AF303" s="764">
        <v>877.35249999999996</v>
      </c>
      <c r="AG303" s="764">
        <v>856.94119999999998</v>
      </c>
      <c r="AH303" s="764">
        <v>836.36</v>
      </c>
      <c r="AI303" s="764">
        <v>815.62829999999997</v>
      </c>
      <c r="AJ303" s="764">
        <v>794.76340000000005</v>
      </c>
      <c r="AK303" s="764">
        <v>773.78129999999999</v>
      </c>
      <c r="AL303" s="764">
        <v>752.69590000000005</v>
      </c>
      <c r="AM303" s="764">
        <v>731.52030000000002</v>
      </c>
      <c r="AN303" s="764">
        <v>710.26599999999996</v>
      </c>
      <c r="AO303" s="764">
        <v>688.94349999999997</v>
      </c>
      <c r="AP303" s="764">
        <v>667.56230000000005</v>
      </c>
      <c r="AQ303" s="764">
        <v>646.13109999999995</v>
      </c>
      <c r="AR303" s="764">
        <v>624.6576</v>
      </c>
      <c r="AS303" s="764">
        <v>603.14880000000005</v>
      </c>
      <c r="AT303" s="764">
        <v>581.61120000000005</v>
      </c>
      <c r="AU303" s="764">
        <v>560.05039999999997</v>
      </c>
      <c r="AV303" s="764">
        <v>538.47170000000006</v>
      </c>
      <c r="AW303" s="764">
        <v>516.87990000000002</v>
      </c>
      <c r="AX303" s="764">
        <v>495.27910000000003</v>
      </c>
      <c r="AY303" s="764">
        <v>473.67009999999999</v>
      </c>
      <c r="AZ303" s="764">
        <v>452.04930000000002</v>
      </c>
    </row>
    <row r="304" spans="1:52">
      <c r="A304" s="781" t="s">
        <v>485</v>
      </c>
      <c r="B304" s="780" t="s">
        <v>27</v>
      </c>
      <c r="C304" s="764">
        <v>15.241400000000001</v>
      </c>
      <c r="D304" s="764">
        <v>14.9543</v>
      </c>
      <c r="E304" s="764">
        <v>16.521000000000001</v>
      </c>
      <c r="F304" s="764">
        <v>17.7136</v>
      </c>
      <c r="G304" s="764">
        <v>15.908899999999999</v>
      </c>
      <c r="H304" s="764">
        <v>14.5558</v>
      </c>
      <c r="I304" s="764">
        <v>17.7745</v>
      </c>
      <c r="J304" s="764">
        <v>23.282599999999999</v>
      </c>
      <c r="K304" s="764">
        <v>27.510400000000001</v>
      </c>
      <c r="L304" s="764">
        <v>37.740200000000002</v>
      </c>
      <c r="M304" s="764">
        <v>43.970700000000001</v>
      </c>
      <c r="N304" s="764">
        <v>52.81</v>
      </c>
      <c r="O304" s="764">
        <v>53.453099999999999</v>
      </c>
      <c r="P304" s="764">
        <v>50.659500000000001</v>
      </c>
      <c r="Q304" s="764">
        <v>43.680900000000001</v>
      </c>
      <c r="R304" s="764">
        <v>30.793700000000001</v>
      </c>
      <c r="S304" s="764">
        <v>22.9436</v>
      </c>
      <c r="T304" s="764">
        <v>41.399700000000003</v>
      </c>
      <c r="U304" s="764">
        <v>43.157299999999999</v>
      </c>
      <c r="V304" s="764">
        <v>44.703600000000002</v>
      </c>
      <c r="W304" s="764">
        <v>44.9544</v>
      </c>
      <c r="X304" s="764">
        <v>48.5869</v>
      </c>
      <c r="Y304" s="764">
        <v>47.894300000000001</v>
      </c>
      <c r="Z304" s="764">
        <v>42.769399999999997</v>
      </c>
      <c r="AA304" s="764">
        <v>48.887300000000003</v>
      </c>
      <c r="AB304" s="764">
        <v>50.9529</v>
      </c>
      <c r="AC304" s="764">
        <v>51.494500000000002</v>
      </c>
      <c r="AD304" s="764">
        <v>41.0443</v>
      </c>
      <c r="AE304" s="764">
        <v>38.544800000000002</v>
      </c>
      <c r="AF304" s="764">
        <v>43.453499999999998</v>
      </c>
      <c r="AG304" s="764">
        <v>47.590699999999998</v>
      </c>
      <c r="AH304" s="764">
        <v>51.706600000000002</v>
      </c>
      <c r="AI304" s="764">
        <v>55.802700000000002</v>
      </c>
      <c r="AJ304" s="764">
        <v>59.880200000000002</v>
      </c>
      <c r="AK304" s="764">
        <v>63.940399999999997</v>
      </c>
      <c r="AL304" s="764">
        <v>67.878200000000007</v>
      </c>
      <c r="AM304" s="764">
        <v>71.700299999999999</v>
      </c>
      <c r="AN304" s="764">
        <v>75.532499999999999</v>
      </c>
      <c r="AO304" s="764">
        <v>79.372900000000001</v>
      </c>
      <c r="AP304" s="764">
        <v>83.219899999999996</v>
      </c>
      <c r="AQ304" s="764">
        <v>87.072000000000003</v>
      </c>
      <c r="AR304" s="764">
        <v>90.927999999999997</v>
      </c>
      <c r="AS304" s="764">
        <v>94.786600000000007</v>
      </c>
      <c r="AT304" s="764">
        <v>98.647000000000006</v>
      </c>
      <c r="AU304" s="764">
        <v>102.50830000000001</v>
      </c>
      <c r="AV304" s="764">
        <v>106.36960000000001</v>
      </c>
      <c r="AW304" s="764">
        <v>110.2303</v>
      </c>
      <c r="AX304" s="764">
        <v>114.0899</v>
      </c>
      <c r="AY304" s="764">
        <v>117.94629999999999</v>
      </c>
      <c r="AZ304" s="764">
        <v>121.7955</v>
      </c>
    </row>
    <row r="305" spans="1:52">
      <c r="A305" s="781" t="s">
        <v>485</v>
      </c>
      <c r="B305" s="780" t="s">
        <v>28</v>
      </c>
      <c r="C305" s="764">
        <v>222.44759999999999</v>
      </c>
      <c r="D305" s="764">
        <v>214.69970000000001</v>
      </c>
      <c r="E305" s="764">
        <v>190.04429999999999</v>
      </c>
      <c r="F305" s="764">
        <v>192.4151</v>
      </c>
      <c r="G305" s="764">
        <v>243.44329999999999</v>
      </c>
      <c r="H305" s="764">
        <v>287.7627</v>
      </c>
      <c r="I305" s="764">
        <v>273.726</v>
      </c>
      <c r="J305" s="764">
        <v>296.40609999999998</v>
      </c>
      <c r="K305" s="764">
        <v>260.16239999999999</v>
      </c>
      <c r="L305" s="764">
        <v>303.55239999999998</v>
      </c>
      <c r="M305" s="764">
        <v>342.36900000000003</v>
      </c>
      <c r="N305" s="764">
        <v>349.63810000000001</v>
      </c>
      <c r="O305" s="764">
        <v>360.0829</v>
      </c>
      <c r="P305" s="764">
        <v>347.68669999999997</v>
      </c>
      <c r="Q305" s="764">
        <v>312.51249999999999</v>
      </c>
      <c r="R305" s="764">
        <v>226.43170000000001</v>
      </c>
      <c r="S305" s="764">
        <v>182.08680000000001</v>
      </c>
      <c r="T305" s="764">
        <v>305.17829999999998</v>
      </c>
      <c r="U305" s="764">
        <v>326.05680000000001</v>
      </c>
      <c r="V305" s="764">
        <v>351.97489999999999</v>
      </c>
      <c r="W305" s="764">
        <v>353.93119999999999</v>
      </c>
      <c r="X305" s="764">
        <v>382.55360000000002</v>
      </c>
      <c r="Y305" s="764">
        <v>377.4633</v>
      </c>
      <c r="Z305" s="764">
        <v>337.5376</v>
      </c>
      <c r="AA305" s="764">
        <v>385.57990000000001</v>
      </c>
      <c r="AB305" s="764">
        <v>401.73160000000001</v>
      </c>
      <c r="AC305" s="764">
        <v>405.8535</v>
      </c>
      <c r="AD305" s="764">
        <v>298.2928</v>
      </c>
      <c r="AE305" s="764">
        <v>271.30189999999999</v>
      </c>
      <c r="AF305" s="764">
        <v>283.81639999999999</v>
      </c>
      <c r="AG305" s="764">
        <v>290.86250000000001</v>
      </c>
      <c r="AH305" s="764">
        <v>297.1173</v>
      </c>
      <c r="AI305" s="764">
        <v>303.40870000000001</v>
      </c>
      <c r="AJ305" s="764">
        <v>309.72809999999998</v>
      </c>
      <c r="AK305" s="764">
        <v>316.06819999999999</v>
      </c>
      <c r="AL305" s="764">
        <v>322.42270000000002</v>
      </c>
      <c r="AM305" s="764">
        <v>328.78620000000001</v>
      </c>
      <c r="AN305" s="764">
        <v>335.1542</v>
      </c>
      <c r="AO305" s="764">
        <v>341.52289999999999</v>
      </c>
      <c r="AP305" s="764">
        <v>347.88909999999998</v>
      </c>
      <c r="AQ305" s="764">
        <v>354.25040000000001</v>
      </c>
      <c r="AR305" s="764">
        <v>360.60480000000001</v>
      </c>
      <c r="AS305" s="764">
        <v>366.95060000000001</v>
      </c>
      <c r="AT305" s="764">
        <v>373.2867</v>
      </c>
      <c r="AU305" s="764">
        <v>379.61219999999997</v>
      </c>
      <c r="AV305" s="764">
        <v>385.92630000000003</v>
      </c>
      <c r="AW305" s="764">
        <v>392.22890000000001</v>
      </c>
      <c r="AX305" s="764">
        <v>398.51949999999999</v>
      </c>
      <c r="AY305" s="764">
        <v>404.79419999999999</v>
      </c>
      <c r="AZ305" s="764">
        <v>411.04309999999998</v>
      </c>
    </row>
    <row r="306" spans="1:52">
      <c r="A306" s="781" t="s">
        <v>485</v>
      </c>
      <c r="B306" s="780" t="s">
        <v>29</v>
      </c>
      <c r="C306" s="764">
        <v>58.372199999999999</v>
      </c>
      <c r="D306" s="764">
        <v>63.011200000000002</v>
      </c>
      <c r="E306" s="764">
        <v>63.930900000000001</v>
      </c>
      <c r="F306" s="764">
        <v>58.7547</v>
      </c>
      <c r="G306" s="764">
        <v>60.629100000000001</v>
      </c>
      <c r="H306" s="764">
        <v>54.083300000000001</v>
      </c>
      <c r="I306" s="764">
        <v>53.852699999999999</v>
      </c>
      <c r="J306" s="764">
        <v>58.139099999999999</v>
      </c>
      <c r="K306" s="764">
        <v>50.542999999999999</v>
      </c>
      <c r="L306" s="764">
        <v>66.244799999999998</v>
      </c>
      <c r="M306" s="764">
        <v>81.751300000000001</v>
      </c>
      <c r="N306" s="764">
        <v>108.2752</v>
      </c>
      <c r="O306" s="764">
        <v>110.78449999999999</v>
      </c>
      <c r="P306" s="764">
        <v>106.8099</v>
      </c>
      <c r="Q306" s="764">
        <v>92.101600000000005</v>
      </c>
      <c r="R306" s="764">
        <v>64.037099999999995</v>
      </c>
      <c r="S306" s="764">
        <v>48.657499999999999</v>
      </c>
      <c r="T306" s="764">
        <v>90.905000000000001</v>
      </c>
      <c r="U306" s="764">
        <v>96.825699999999998</v>
      </c>
      <c r="V306" s="764">
        <v>104.27500000000001</v>
      </c>
      <c r="W306" s="764">
        <v>106.7131</v>
      </c>
      <c r="X306" s="764">
        <v>117.09990000000001</v>
      </c>
      <c r="Y306" s="764">
        <v>117.9091</v>
      </c>
      <c r="Z306" s="764">
        <v>101.9935</v>
      </c>
      <c r="AA306" s="764">
        <v>114.94410000000001</v>
      </c>
      <c r="AB306" s="764">
        <v>120.37430000000001</v>
      </c>
      <c r="AC306" s="764">
        <v>121.9391</v>
      </c>
      <c r="AD306" s="764">
        <v>46.192100000000003</v>
      </c>
      <c r="AE306" s="764">
        <v>36.190100000000001</v>
      </c>
      <c r="AF306" s="764">
        <v>38.217199999999998</v>
      </c>
      <c r="AG306" s="764">
        <v>39.542700000000004</v>
      </c>
      <c r="AH306" s="764">
        <v>40.869100000000003</v>
      </c>
      <c r="AI306" s="764">
        <v>42.196199999999997</v>
      </c>
      <c r="AJ306" s="764">
        <v>43.523699999999998</v>
      </c>
      <c r="AK306" s="764">
        <v>44.851399999999998</v>
      </c>
      <c r="AL306" s="764">
        <v>46.179000000000002</v>
      </c>
      <c r="AM306" s="764">
        <v>47.506300000000003</v>
      </c>
      <c r="AN306" s="764">
        <v>48.833300000000001</v>
      </c>
      <c r="AO306" s="764">
        <v>50.159599999999998</v>
      </c>
      <c r="AP306" s="764">
        <v>51.485199999999999</v>
      </c>
      <c r="AQ306" s="764">
        <v>52.809899999999999</v>
      </c>
      <c r="AR306" s="764">
        <v>54.133600000000001</v>
      </c>
      <c r="AS306" s="764">
        <v>55.456200000000003</v>
      </c>
      <c r="AT306" s="764">
        <v>56.7776</v>
      </c>
      <c r="AU306" s="764">
        <v>58.097799999999999</v>
      </c>
      <c r="AV306" s="764">
        <v>59.416499999999999</v>
      </c>
      <c r="AW306" s="764">
        <v>60.477600000000002</v>
      </c>
      <c r="AX306" s="764">
        <v>61.053600000000003</v>
      </c>
      <c r="AY306" s="764">
        <v>61.631</v>
      </c>
      <c r="AZ306" s="764">
        <v>62.208300000000001</v>
      </c>
    </row>
    <row r="307" spans="1:52">
      <c r="A307" s="781" t="s">
        <v>485</v>
      </c>
      <c r="B307" s="780" t="s">
        <v>891</v>
      </c>
      <c r="C307" s="764">
        <v>0</v>
      </c>
      <c r="D307" s="764">
        <v>0</v>
      </c>
      <c r="E307" s="764">
        <v>0</v>
      </c>
      <c r="F307" s="764">
        <v>0</v>
      </c>
      <c r="G307" s="764">
        <v>0</v>
      </c>
      <c r="H307" s="764">
        <v>0</v>
      </c>
      <c r="I307" s="764">
        <v>0</v>
      </c>
      <c r="J307" s="764">
        <v>0</v>
      </c>
      <c r="K307" s="764">
        <v>0</v>
      </c>
      <c r="L307" s="764">
        <v>0</v>
      </c>
      <c r="M307" s="764">
        <v>0</v>
      </c>
      <c r="N307" s="764">
        <v>0</v>
      </c>
      <c r="O307" s="764">
        <v>0</v>
      </c>
      <c r="P307" s="764">
        <v>0</v>
      </c>
      <c r="Q307" s="764">
        <v>0</v>
      </c>
      <c r="R307" s="764">
        <v>0</v>
      </c>
      <c r="S307" s="764">
        <v>0</v>
      </c>
      <c r="T307" s="764">
        <v>0</v>
      </c>
      <c r="U307" s="764">
        <v>0</v>
      </c>
      <c r="V307" s="764">
        <v>0</v>
      </c>
      <c r="W307" s="764">
        <v>0</v>
      </c>
      <c r="X307" s="764">
        <v>0</v>
      </c>
      <c r="Y307" s="764">
        <v>0</v>
      </c>
      <c r="Z307" s="764">
        <v>0</v>
      </c>
      <c r="AA307" s="764">
        <v>0</v>
      </c>
      <c r="AB307" s="764">
        <v>0</v>
      </c>
      <c r="AC307" s="764">
        <v>0</v>
      </c>
      <c r="AD307" s="764">
        <v>0</v>
      </c>
      <c r="AE307" s="764">
        <v>0</v>
      </c>
      <c r="AF307" s="764">
        <v>0</v>
      </c>
      <c r="AG307" s="764">
        <v>0</v>
      </c>
      <c r="AH307" s="764">
        <v>0</v>
      </c>
      <c r="AI307" s="764">
        <v>0</v>
      </c>
      <c r="AJ307" s="764">
        <v>0</v>
      </c>
      <c r="AK307" s="764">
        <v>0</v>
      </c>
      <c r="AL307" s="764">
        <v>0</v>
      </c>
      <c r="AM307" s="764">
        <v>0</v>
      </c>
      <c r="AN307" s="764">
        <v>0</v>
      </c>
      <c r="AO307" s="764">
        <v>0</v>
      </c>
      <c r="AP307" s="764">
        <v>0</v>
      </c>
      <c r="AQ307" s="764">
        <v>0</v>
      </c>
      <c r="AR307" s="764">
        <v>0</v>
      </c>
      <c r="AS307" s="764">
        <v>0</v>
      </c>
      <c r="AT307" s="764">
        <v>0</v>
      </c>
      <c r="AU307" s="764">
        <v>0</v>
      </c>
      <c r="AV307" s="764">
        <v>0</v>
      </c>
      <c r="AW307" s="764">
        <v>0</v>
      </c>
      <c r="AX307" s="764">
        <v>0</v>
      </c>
      <c r="AY307" s="764">
        <v>0</v>
      </c>
      <c r="AZ307" s="764">
        <v>0</v>
      </c>
    </row>
    <row r="308" spans="1:52">
      <c r="A308" s="781" t="s">
        <v>485</v>
      </c>
      <c r="B308" s="780" t="s">
        <v>892</v>
      </c>
      <c r="C308" s="764">
        <v>0.23350000000000001</v>
      </c>
      <c r="D308" s="764">
        <v>0.2455</v>
      </c>
      <c r="E308" s="764">
        <v>0.54449999999999998</v>
      </c>
      <c r="F308" s="764">
        <v>0.5958</v>
      </c>
      <c r="G308" s="764">
        <v>0.28639999999999999</v>
      </c>
      <c r="H308" s="764">
        <v>0.29530000000000001</v>
      </c>
      <c r="I308" s="764">
        <v>0.58689999999999998</v>
      </c>
      <c r="J308" s="764">
        <v>1.3580000000000001</v>
      </c>
      <c r="K308" s="764">
        <v>1.5730999999999999</v>
      </c>
      <c r="L308" s="764">
        <v>2.3235999999999999</v>
      </c>
      <c r="M308" s="764">
        <v>2.8046000000000002</v>
      </c>
      <c r="N308" s="764">
        <v>2.9878</v>
      </c>
      <c r="O308" s="764">
        <v>3.0552000000000001</v>
      </c>
      <c r="P308" s="764">
        <v>2.9581</v>
      </c>
      <c r="Q308" s="764">
        <v>2.5768</v>
      </c>
      <c r="R308" s="764">
        <v>1.8638999999999999</v>
      </c>
      <c r="S308" s="764">
        <v>1.4552</v>
      </c>
      <c r="T308" s="764">
        <v>2.5680999999999998</v>
      </c>
      <c r="U308" s="764">
        <v>2.7084999999999999</v>
      </c>
      <c r="V308" s="764">
        <v>2.8732000000000002</v>
      </c>
      <c r="W308" s="764">
        <v>2.9839000000000002</v>
      </c>
      <c r="X308" s="764">
        <v>3.1656</v>
      </c>
      <c r="Y308" s="764">
        <v>3.2018</v>
      </c>
      <c r="Z308" s="764">
        <v>2.8746999999999998</v>
      </c>
      <c r="AA308" s="764">
        <v>3.3290999999999999</v>
      </c>
      <c r="AB308" s="764">
        <v>3.4984999999999999</v>
      </c>
      <c r="AC308" s="764">
        <v>3.5396999999999998</v>
      </c>
      <c r="AD308" s="764">
        <v>1.7138</v>
      </c>
      <c r="AE308" s="764">
        <v>1.5625</v>
      </c>
      <c r="AF308" s="764">
        <v>1.6933</v>
      </c>
      <c r="AG308" s="764">
        <v>1.7908999999999999</v>
      </c>
      <c r="AH308" s="764">
        <v>1.8862000000000001</v>
      </c>
      <c r="AI308" s="764">
        <v>1.9793000000000001</v>
      </c>
      <c r="AJ308" s="764">
        <v>2.0703999999999998</v>
      </c>
      <c r="AK308" s="764">
        <v>2.1595</v>
      </c>
      <c r="AL308" s="764">
        <v>2.2469000000000001</v>
      </c>
      <c r="AM308" s="764">
        <v>2.3325999999999998</v>
      </c>
      <c r="AN308" s="764">
        <v>2.4167999999999998</v>
      </c>
      <c r="AO308" s="764">
        <v>2.4994000000000001</v>
      </c>
      <c r="AP308" s="764">
        <v>2.5807000000000002</v>
      </c>
      <c r="AQ308" s="764">
        <v>2.6606999999999998</v>
      </c>
      <c r="AR308" s="764">
        <v>2.7395</v>
      </c>
      <c r="AS308" s="764">
        <v>2.8170000000000002</v>
      </c>
      <c r="AT308" s="764">
        <v>2.8935</v>
      </c>
      <c r="AU308" s="764">
        <v>2.9687999999999999</v>
      </c>
      <c r="AV308" s="764">
        <v>3.0430999999999999</v>
      </c>
      <c r="AW308" s="764">
        <v>3.1162999999999998</v>
      </c>
      <c r="AX308" s="764">
        <v>3.1886000000000001</v>
      </c>
      <c r="AY308" s="764">
        <v>3.2599</v>
      </c>
      <c r="AZ308" s="764">
        <v>3.3302</v>
      </c>
    </row>
    <row r="309" spans="1:52">
      <c r="A309" s="781" t="s">
        <v>485</v>
      </c>
      <c r="B309" s="780" t="s">
        <v>893</v>
      </c>
      <c r="C309" s="764">
        <v>141.72620000000001</v>
      </c>
      <c r="D309" s="764">
        <v>136.97239999999999</v>
      </c>
      <c r="E309" s="764">
        <v>105.8766</v>
      </c>
      <c r="F309" s="764">
        <v>96.790700000000001</v>
      </c>
      <c r="G309" s="764">
        <v>99.361099999999993</v>
      </c>
      <c r="H309" s="764">
        <v>115.44759999999999</v>
      </c>
      <c r="I309" s="764">
        <v>123.51300000000001</v>
      </c>
      <c r="J309" s="764">
        <v>142.19149999999999</v>
      </c>
      <c r="K309" s="764">
        <v>153.74860000000001</v>
      </c>
      <c r="L309" s="764">
        <v>203.553</v>
      </c>
      <c r="M309" s="764">
        <v>250.80080000000001</v>
      </c>
      <c r="N309" s="764">
        <v>281.63080000000002</v>
      </c>
      <c r="O309" s="764">
        <v>287.9778</v>
      </c>
      <c r="P309" s="764">
        <v>279.81</v>
      </c>
      <c r="Q309" s="764">
        <v>240.75110000000001</v>
      </c>
      <c r="R309" s="764">
        <v>169.80529999999999</v>
      </c>
      <c r="S309" s="764">
        <v>129.18889999999999</v>
      </c>
      <c r="T309" s="764">
        <v>239.5164</v>
      </c>
      <c r="U309" s="764">
        <v>257.10930000000002</v>
      </c>
      <c r="V309" s="764">
        <v>279.93259999999998</v>
      </c>
      <c r="W309" s="764">
        <v>290.88130000000001</v>
      </c>
      <c r="X309" s="764">
        <v>308.70030000000003</v>
      </c>
      <c r="Y309" s="764">
        <v>312.24149999999997</v>
      </c>
      <c r="Z309" s="764">
        <v>280.31439999999998</v>
      </c>
      <c r="AA309" s="764">
        <v>324.58589999999998</v>
      </c>
      <c r="AB309" s="764">
        <v>341.28620000000001</v>
      </c>
      <c r="AC309" s="764">
        <v>345.64350000000002</v>
      </c>
      <c r="AD309" s="764">
        <v>343.0822</v>
      </c>
      <c r="AE309" s="764">
        <v>302.37299999999999</v>
      </c>
      <c r="AF309" s="764">
        <v>331.2</v>
      </c>
      <c r="AG309" s="764">
        <v>354.01440000000002</v>
      </c>
      <c r="AH309" s="764">
        <v>376.69690000000003</v>
      </c>
      <c r="AI309" s="764">
        <v>399.2559</v>
      </c>
      <c r="AJ309" s="764">
        <v>421.6986</v>
      </c>
      <c r="AK309" s="764">
        <v>444.03179999999998</v>
      </c>
      <c r="AL309" s="764">
        <v>466.26139999999998</v>
      </c>
      <c r="AM309" s="764">
        <v>488.39319999999998</v>
      </c>
      <c r="AN309" s="764">
        <v>510.43189999999998</v>
      </c>
      <c r="AO309" s="764">
        <v>532.3827</v>
      </c>
      <c r="AP309" s="764">
        <v>554.24980000000005</v>
      </c>
      <c r="AQ309" s="764">
        <v>576.03750000000002</v>
      </c>
      <c r="AR309" s="764">
        <v>597.74969999999996</v>
      </c>
      <c r="AS309" s="764">
        <v>619.39030000000002</v>
      </c>
      <c r="AT309" s="764">
        <v>640.96259999999995</v>
      </c>
      <c r="AU309" s="764">
        <v>662.47</v>
      </c>
      <c r="AV309" s="764">
        <v>683.91570000000002</v>
      </c>
      <c r="AW309" s="764">
        <v>705.30280000000005</v>
      </c>
      <c r="AX309" s="764">
        <v>726.63390000000004</v>
      </c>
      <c r="AY309" s="764">
        <v>747.90070000000003</v>
      </c>
      <c r="AZ309" s="764">
        <v>769.07709999999997</v>
      </c>
    </row>
    <row r="310" spans="1:52">
      <c r="A310" s="781" t="s">
        <v>485</v>
      </c>
      <c r="B310" s="780" t="s">
        <v>30</v>
      </c>
      <c r="C310" s="764">
        <v>1.9024000000000001</v>
      </c>
      <c r="D310" s="764">
        <v>1.9984</v>
      </c>
      <c r="E310" s="764">
        <v>1.651</v>
      </c>
      <c r="F310" s="764">
        <v>0.90090000000000003</v>
      </c>
      <c r="G310" s="764">
        <v>1.1555</v>
      </c>
      <c r="H310" s="764">
        <v>1.4934000000000001</v>
      </c>
      <c r="I310" s="764">
        <v>0.88949999999999996</v>
      </c>
      <c r="J310" s="764">
        <v>1.7133</v>
      </c>
      <c r="K310" s="764">
        <v>1.2725</v>
      </c>
      <c r="L310" s="764">
        <v>1.1737</v>
      </c>
      <c r="M310" s="764">
        <v>1.4165000000000001</v>
      </c>
      <c r="N310" s="764">
        <v>1.5123</v>
      </c>
      <c r="O310" s="764">
        <v>1.5464</v>
      </c>
      <c r="P310" s="764">
        <v>1.9964999999999999</v>
      </c>
      <c r="Q310" s="764">
        <v>1.7392000000000001</v>
      </c>
      <c r="R310" s="764">
        <v>1.2579</v>
      </c>
      <c r="S310" s="764">
        <v>0.98219999999999996</v>
      </c>
      <c r="T310" s="764">
        <v>1.7332000000000001</v>
      </c>
      <c r="U310" s="764">
        <v>1.8283</v>
      </c>
      <c r="V310" s="764">
        <v>1.9406000000000001</v>
      </c>
      <c r="W310" s="764">
        <v>2.0122</v>
      </c>
      <c r="X310" s="764">
        <v>2.1360000000000001</v>
      </c>
      <c r="Y310" s="764">
        <v>2.1747000000000001</v>
      </c>
      <c r="Z310" s="764">
        <v>1.9462999999999999</v>
      </c>
      <c r="AA310" s="764">
        <v>2.2555000000000001</v>
      </c>
      <c r="AB310" s="764">
        <v>2.3715000000000002</v>
      </c>
      <c r="AC310" s="764">
        <v>2.4005999999999998</v>
      </c>
      <c r="AD310" s="764">
        <v>0.98929999999999996</v>
      </c>
      <c r="AE310" s="764">
        <v>0.88370000000000004</v>
      </c>
      <c r="AF310" s="764">
        <v>0.9194</v>
      </c>
      <c r="AG310" s="764">
        <v>0.93799999999999994</v>
      </c>
      <c r="AH310" s="764">
        <v>0.95660000000000001</v>
      </c>
      <c r="AI310" s="764">
        <v>0.97509999999999997</v>
      </c>
      <c r="AJ310" s="764">
        <v>0.99370000000000003</v>
      </c>
      <c r="AK310" s="764">
        <v>1.0122</v>
      </c>
      <c r="AL310" s="764">
        <v>1.0307999999999999</v>
      </c>
      <c r="AM310" s="764">
        <v>1.0494000000000001</v>
      </c>
      <c r="AN310" s="764">
        <v>1.0679000000000001</v>
      </c>
      <c r="AO310" s="764">
        <v>1.0865</v>
      </c>
      <c r="AP310" s="764">
        <v>1.105</v>
      </c>
      <c r="AQ310" s="764">
        <v>1.1234999999999999</v>
      </c>
      <c r="AR310" s="764">
        <v>1.1420999999999999</v>
      </c>
      <c r="AS310" s="764">
        <v>1.1606000000000001</v>
      </c>
      <c r="AT310" s="764">
        <v>1.1791</v>
      </c>
      <c r="AU310" s="764">
        <v>1.1977</v>
      </c>
      <c r="AV310" s="764">
        <v>1.2161999999999999</v>
      </c>
      <c r="AW310" s="764">
        <v>1.2346999999999999</v>
      </c>
      <c r="AX310" s="764">
        <v>1.2532000000000001</v>
      </c>
      <c r="AY310" s="764">
        <v>1.2717000000000001</v>
      </c>
      <c r="AZ310" s="764">
        <v>1.2901</v>
      </c>
    </row>
    <row r="311" spans="1:52">
      <c r="A311" s="781" t="s">
        <v>485</v>
      </c>
      <c r="B311" s="780" t="s">
        <v>894</v>
      </c>
      <c r="C311" s="764">
        <v>149.4117</v>
      </c>
      <c r="D311" s="764">
        <v>130.49260000000001</v>
      </c>
      <c r="E311" s="764">
        <v>167.7079</v>
      </c>
      <c r="F311" s="764">
        <v>162.67250000000001</v>
      </c>
      <c r="G311" s="764">
        <v>163.97239999999999</v>
      </c>
      <c r="H311" s="764">
        <v>166.8441</v>
      </c>
      <c r="I311" s="764">
        <v>168.88650000000001</v>
      </c>
      <c r="J311" s="764">
        <v>180.43790000000001</v>
      </c>
      <c r="K311" s="764">
        <v>189.14359999999999</v>
      </c>
      <c r="L311" s="764">
        <v>243.2269</v>
      </c>
      <c r="M311" s="764">
        <v>288.31049999999999</v>
      </c>
      <c r="N311" s="764">
        <v>298.75150000000002</v>
      </c>
      <c r="O311" s="764">
        <v>301.87290000000002</v>
      </c>
      <c r="P311" s="764">
        <v>290.81529999999998</v>
      </c>
      <c r="Q311" s="764">
        <v>248.96870000000001</v>
      </c>
      <c r="R311" s="764">
        <v>173.14590000000001</v>
      </c>
      <c r="S311" s="764">
        <v>131.03620000000001</v>
      </c>
      <c r="T311" s="764">
        <v>246.38310000000001</v>
      </c>
      <c r="U311" s="764">
        <v>257.13459999999998</v>
      </c>
      <c r="V311" s="764">
        <v>271.95769999999999</v>
      </c>
      <c r="W311" s="764">
        <v>281.99610000000001</v>
      </c>
      <c r="X311" s="764">
        <v>299.36849999999998</v>
      </c>
      <c r="Y311" s="764">
        <v>304.71629999999999</v>
      </c>
      <c r="Z311" s="764">
        <v>272.79610000000002</v>
      </c>
      <c r="AA311" s="764">
        <v>316.0616</v>
      </c>
      <c r="AB311" s="764">
        <v>332.33089999999999</v>
      </c>
      <c r="AC311" s="764">
        <v>336.41419999999999</v>
      </c>
      <c r="AD311" s="764">
        <v>238.5797</v>
      </c>
      <c r="AE311" s="764">
        <v>218.6276</v>
      </c>
      <c r="AF311" s="764">
        <v>237.37970000000001</v>
      </c>
      <c r="AG311" s="764">
        <v>251.88030000000001</v>
      </c>
      <c r="AH311" s="764">
        <v>266.37529999999998</v>
      </c>
      <c r="AI311" s="764">
        <v>280.86540000000002</v>
      </c>
      <c r="AJ311" s="764">
        <v>295.13440000000003</v>
      </c>
      <c r="AK311" s="764">
        <v>309.25540000000001</v>
      </c>
      <c r="AL311" s="764">
        <v>323.3886</v>
      </c>
      <c r="AM311" s="764">
        <v>337.53280000000001</v>
      </c>
      <c r="AN311" s="764">
        <v>351.68650000000002</v>
      </c>
      <c r="AO311" s="764">
        <v>365.84870000000001</v>
      </c>
      <c r="AP311" s="764">
        <v>380.01830000000001</v>
      </c>
      <c r="AQ311" s="764">
        <v>394.19450000000001</v>
      </c>
      <c r="AR311" s="764">
        <v>408.37670000000003</v>
      </c>
      <c r="AS311" s="764">
        <v>422.5641</v>
      </c>
      <c r="AT311" s="764">
        <v>436.75639999999999</v>
      </c>
      <c r="AU311" s="764">
        <v>450.9529</v>
      </c>
      <c r="AV311" s="764">
        <v>465.15359999999998</v>
      </c>
      <c r="AW311" s="764">
        <v>479.35789999999997</v>
      </c>
      <c r="AX311" s="764">
        <v>493.56580000000002</v>
      </c>
      <c r="AY311" s="764">
        <v>507.77069999999998</v>
      </c>
      <c r="AZ311" s="764">
        <v>521.95680000000004</v>
      </c>
    </row>
    <row r="312" spans="1:52">
      <c r="A312" s="781" t="s">
        <v>485</v>
      </c>
      <c r="B312" s="780" t="s">
        <v>895</v>
      </c>
      <c r="C312" s="764">
        <v>0</v>
      </c>
      <c r="D312" s="764">
        <v>0</v>
      </c>
      <c r="E312" s="764">
        <v>0</v>
      </c>
      <c r="F312" s="764">
        <v>0</v>
      </c>
      <c r="G312" s="764">
        <v>0</v>
      </c>
      <c r="H312" s="764">
        <v>0</v>
      </c>
      <c r="I312" s="764">
        <v>0</v>
      </c>
      <c r="J312" s="764">
        <v>0</v>
      </c>
      <c r="K312" s="764">
        <v>0</v>
      </c>
      <c r="L312" s="764">
        <v>0</v>
      </c>
      <c r="M312" s="764">
        <v>0</v>
      </c>
      <c r="N312" s="764">
        <v>0</v>
      </c>
      <c r="O312" s="764">
        <v>0</v>
      </c>
      <c r="P312" s="764">
        <v>0</v>
      </c>
      <c r="Q312" s="764">
        <v>0</v>
      </c>
      <c r="R312" s="764">
        <v>0</v>
      </c>
      <c r="S312" s="764">
        <v>0</v>
      </c>
      <c r="T312" s="764">
        <v>0</v>
      </c>
      <c r="U312" s="764">
        <v>0</v>
      </c>
      <c r="V312" s="764">
        <v>0</v>
      </c>
      <c r="W312" s="764">
        <v>0</v>
      </c>
      <c r="X312" s="764">
        <v>0</v>
      </c>
      <c r="Y312" s="764">
        <v>0</v>
      </c>
      <c r="Z312" s="764">
        <v>0</v>
      </c>
      <c r="AA312" s="764">
        <v>0</v>
      </c>
      <c r="AB312" s="764">
        <v>0</v>
      </c>
      <c r="AC312" s="764">
        <v>0</v>
      </c>
      <c r="AD312" s="764">
        <v>0</v>
      </c>
      <c r="AE312" s="764">
        <v>0</v>
      </c>
      <c r="AF312" s="764">
        <v>0</v>
      </c>
      <c r="AG312" s="764">
        <v>0</v>
      </c>
      <c r="AH312" s="764">
        <v>0</v>
      </c>
      <c r="AI312" s="764">
        <v>0</v>
      </c>
      <c r="AJ312" s="764">
        <v>0</v>
      </c>
      <c r="AK312" s="764">
        <v>0</v>
      </c>
      <c r="AL312" s="764">
        <v>0</v>
      </c>
      <c r="AM312" s="764">
        <v>0</v>
      </c>
      <c r="AN312" s="764">
        <v>0</v>
      </c>
      <c r="AO312" s="764">
        <v>0</v>
      </c>
      <c r="AP312" s="764">
        <v>0</v>
      </c>
      <c r="AQ312" s="764">
        <v>0</v>
      </c>
      <c r="AR312" s="764">
        <v>0</v>
      </c>
      <c r="AS312" s="764">
        <v>0</v>
      </c>
      <c r="AT312" s="764">
        <v>0</v>
      </c>
      <c r="AU312" s="764">
        <v>0</v>
      </c>
      <c r="AV312" s="764">
        <v>0</v>
      </c>
      <c r="AW312" s="764">
        <v>0</v>
      </c>
      <c r="AX312" s="764">
        <v>0</v>
      </c>
      <c r="AY312" s="764">
        <v>0</v>
      </c>
      <c r="AZ312" s="764">
        <v>0</v>
      </c>
    </row>
    <row r="313" spans="1:52">
      <c r="A313" s="781" t="s">
        <v>485</v>
      </c>
      <c r="B313" s="780" t="s">
        <v>896</v>
      </c>
      <c r="C313" s="764">
        <v>22.347300000000001</v>
      </c>
      <c r="D313" s="764">
        <v>15.3788</v>
      </c>
      <c r="E313" s="764">
        <v>51.893900000000002</v>
      </c>
      <c r="F313" s="764">
        <v>71.8994</v>
      </c>
      <c r="G313" s="764">
        <v>73.539500000000004</v>
      </c>
      <c r="H313" s="764">
        <v>87.999899999999997</v>
      </c>
      <c r="I313" s="764">
        <v>75.474599999999995</v>
      </c>
      <c r="J313" s="764">
        <v>104.24720000000001</v>
      </c>
      <c r="K313" s="764">
        <v>111.9601</v>
      </c>
      <c r="L313" s="764">
        <v>120.5665</v>
      </c>
      <c r="M313" s="764">
        <v>147.3185</v>
      </c>
      <c r="N313" s="764">
        <v>179.87729999999999</v>
      </c>
      <c r="O313" s="764">
        <v>181.31700000000001</v>
      </c>
      <c r="P313" s="764">
        <v>181.60570000000001</v>
      </c>
      <c r="Q313" s="764">
        <v>163.00960000000001</v>
      </c>
      <c r="R313" s="764">
        <v>129.89519999999999</v>
      </c>
      <c r="S313" s="764">
        <v>99.972399999999993</v>
      </c>
      <c r="T313" s="764">
        <v>155.8903</v>
      </c>
      <c r="U313" s="764">
        <v>160.72919999999999</v>
      </c>
      <c r="V313" s="764">
        <v>166.7457</v>
      </c>
      <c r="W313" s="764">
        <v>172.40549999999999</v>
      </c>
      <c r="X313" s="764">
        <v>183.48910000000001</v>
      </c>
      <c r="Y313" s="764">
        <v>184.2724</v>
      </c>
      <c r="Z313" s="764">
        <v>170.2465</v>
      </c>
      <c r="AA313" s="764">
        <v>197.45349999999999</v>
      </c>
      <c r="AB313" s="764">
        <v>207.70429999999999</v>
      </c>
      <c r="AC313" s="764">
        <v>210.333</v>
      </c>
      <c r="AD313" s="764">
        <v>303.1551</v>
      </c>
      <c r="AE313" s="764">
        <v>313.74369999999999</v>
      </c>
      <c r="AF313" s="764">
        <v>309.02280000000002</v>
      </c>
      <c r="AG313" s="764">
        <v>298.26409999999998</v>
      </c>
      <c r="AH313" s="764">
        <v>287.55239999999998</v>
      </c>
      <c r="AI313" s="764">
        <v>276.88130000000001</v>
      </c>
      <c r="AJ313" s="764">
        <v>266.24579999999997</v>
      </c>
      <c r="AK313" s="764">
        <v>255.64099999999999</v>
      </c>
      <c r="AL313" s="764">
        <v>245.06309999999999</v>
      </c>
      <c r="AM313" s="764">
        <v>234.5085</v>
      </c>
      <c r="AN313" s="764">
        <v>223.9744</v>
      </c>
      <c r="AO313" s="764">
        <v>213.458</v>
      </c>
      <c r="AP313" s="764">
        <v>202.9572</v>
      </c>
      <c r="AQ313" s="764">
        <v>192.46979999999999</v>
      </c>
      <c r="AR313" s="764">
        <v>181.99420000000001</v>
      </c>
      <c r="AS313" s="764">
        <v>171.52879999999999</v>
      </c>
      <c r="AT313" s="764">
        <v>161.07210000000001</v>
      </c>
      <c r="AU313" s="764">
        <v>150.62309999999999</v>
      </c>
      <c r="AV313" s="764">
        <v>140.18049999999999</v>
      </c>
      <c r="AW313" s="764">
        <v>129.74350000000001</v>
      </c>
      <c r="AX313" s="764">
        <v>119.3111</v>
      </c>
      <c r="AY313" s="764">
        <v>108.8818</v>
      </c>
      <c r="AZ313" s="764">
        <v>98.453599999999994</v>
      </c>
    </row>
    <row r="314" spans="1:52">
      <c r="A314" s="781" t="s">
        <v>485</v>
      </c>
      <c r="B314" s="780" t="s">
        <v>897</v>
      </c>
      <c r="C314" s="764">
        <v>82.776300000000006</v>
      </c>
      <c r="D314" s="764">
        <v>87.152299999999997</v>
      </c>
      <c r="E314" s="764">
        <v>104.48650000000001</v>
      </c>
      <c r="F314" s="764">
        <v>104.19070000000001</v>
      </c>
      <c r="G314" s="764">
        <v>95.597899999999996</v>
      </c>
      <c r="H314" s="764">
        <v>88.747799999999998</v>
      </c>
      <c r="I314" s="764">
        <v>81.207800000000006</v>
      </c>
      <c r="J314" s="764">
        <v>91.038899999999998</v>
      </c>
      <c r="K314" s="764">
        <v>93.441299999999998</v>
      </c>
      <c r="L314" s="764">
        <v>123.2114</v>
      </c>
      <c r="M314" s="764">
        <v>151.82089999999999</v>
      </c>
      <c r="N314" s="764">
        <v>203.59880000000001</v>
      </c>
      <c r="O314" s="764">
        <v>205.0992</v>
      </c>
      <c r="P314" s="764">
        <v>200.5368</v>
      </c>
      <c r="Q314" s="764">
        <v>172.93450000000001</v>
      </c>
      <c r="R314" s="764">
        <v>122.45650000000001</v>
      </c>
      <c r="S314" s="764">
        <v>93.754300000000001</v>
      </c>
      <c r="T314" s="764">
        <v>166.7714</v>
      </c>
      <c r="U314" s="764">
        <v>172.72059999999999</v>
      </c>
      <c r="V314" s="764">
        <v>180.56649999999999</v>
      </c>
      <c r="W314" s="764">
        <v>187.54859999999999</v>
      </c>
      <c r="X314" s="764">
        <v>200.0008</v>
      </c>
      <c r="Y314" s="764">
        <v>200.5693</v>
      </c>
      <c r="Z314" s="764">
        <v>182.82589999999999</v>
      </c>
      <c r="AA314" s="764">
        <v>217.17699999999999</v>
      </c>
      <c r="AB314" s="764">
        <v>228.0926</v>
      </c>
      <c r="AC314" s="764">
        <v>230.74959999999999</v>
      </c>
      <c r="AD314" s="764">
        <v>219.68709999999999</v>
      </c>
      <c r="AE314" s="764">
        <v>208.7886</v>
      </c>
      <c r="AF314" s="764">
        <v>207.2302</v>
      </c>
      <c r="AG314" s="764">
        <v>201.64879999999999</v>
      </c>
      <c r="AH314" s="764">
        <v>196.09630000000001</v>
      </c>
      <c r="AI314" s="764">
        <v>190.57060000000001</v>
      </c>
      <c r="AJ314" s="764">
        <v>185.06970000000001</v>
      </c>
      <c r="AK314" s="764">
        <v>179.5916</v>
      </c>
      <c r="AL314" s="764">
        <v>174.13470000000001</v>
      </c>
      <c r="AM314" s="764">
        <v>168.69739999999999</v>
      </c>
      <c r="AN314" s="764">
        <v>163.2783</v>
      </c>
      <c r="AO314" s="764">
        <v>157.8759</v>
      </c>
      <c r="AP314" s="764">
        <v>152.489</v>
      </c>
      <c r="AQ314" s="764">
        <v>147.1164</v>
      </c>
      <c r="AR314" s="764">
        <v>141.75710000000001</v>
      </c>
      <c r="AS314" s="764">
        <v>136.4101</v>
      </c>
      <c r="AT314" s="764">
        <v>131.0744</v>
      </c>
      <c r="AU314" s="764">
        <v>125.7492</v>
      </c>
      <c r="AV314" s="764">
        <v>120.4336</v>
      </c>
      <c r="AW314" s="764">
        <v>115.127</v>
      </c>
      <c r="AX314" s="764">
        <v>109.82859999999999</v>
      </c>
      <c r="AY314" s="764">
        <v>104.5371</v>
      </c>
      <c r="AZ314" s="764">
        <v>99.250500000000002</v>
      </c>
    </row>
    <row r="315" spans="1:52">
      <c r="A315" s="781" t="s">
        <v>485</v>
      </c>
      <c r="B315" s="780" t="s">
        <v>898</v>
      </c>
      <c r="C315" s="764">
        <v>476.94749999999999</v>
      </c>
      <c r="D315" s="764">
        <v>515.13710000000003</v>
      </c>
      <c r="E315" s="764">
        <v>673.40899999999999</v>
      </c>
      <c r="F315" s="764">
        <v>802.27009999999996</v>
      </c>
      <c r="G315" s="764">
        <v>744.9348</v>
      </c>
      <c r="H315" s="764">
        <v>690.70050000000003</v>
      </c>
      <c r="I315" s="764">
        <v>795.76400000000001</v>
      </c>
      <c r="J315" s="764">
        <v>970.32060000000001</v>
      </c>
      <c r="K315" s="764">
        <v>839.75099999999998</v>
      </c>
      <c r="L315" s="764">
        <v>1091.92</v>
      </c>
      <c r="M315" s="764">
        <v>1331.0740000000001</v>
      </c>
      <c r="N315" s="764">
        <v>1269.4259999999999</v>
      </c>
      <c r="O315" s="764">
        <v>1297.405</v>
      </c>
      <c r="P315" s="764">
        <v>1248.655</v>
      </c>
      <c r="Q315" s="764">
        <v>1080.25</v>
      </c>
      <c r="R315" s="764">
        <v>763.39869999999996</v>
      </c>
      <c r="S315" s="764">
        <v>588.21659999999997</v>
      </c>
      <c r="T315" s="764">
        <v>1070.502</v>
      </c>
      <c r="U315" s="764">
        <v>1127.278</v>
      </c>
      <c r="V315" s="764">
        <v>1178.3019999999999</v>
      </c>
      <c r="W315" s="764">
        <v>1219.3030000000001</v>
      </c>
      <c r="X315" s="764">
        <v>1302.172</v>
      </c>
      <c r="Y315" s="764">
        <v>1304.93</v>
      </c>
      <c r="Z315" s="764">
        <v>1195.6559999999999</v>
      </c>
      <c r="AA315" s="764">
        <v>1418.011</v>
      </c>
      <c r="AB315" s="764">
        <v>1486.0450000000001</v>
      </c>
      <c r="AC315" s="764">
        <v>1502.2349999999999</v>
      </c>
      <c r="AD315" s="764">
        <v>745.96389999999997</v>
      </c>
      <c r="AE315" s="764">
        <v>706.39490000000001</v>
      </c>
      <c r="AF315" s="764">
        <v>701.54020000000003</v>
      </c>
      <c r="AG315" s="764">
        <v>683.03210000000001</v>
      </c>
      <c r="AH315" s="764">
        <v>664.58439999999996</v>
      </c>
      <c r="AI315" s="764">
        <v>646.19370000000004</v>
      </c>
      <c r="AJ315" s="764">
        <v>627.85640000000001</v>
      </c>
      <c r="AK315" s="764">
        <v>609.56939999999997</v>
      </c>
      <c r="AL315" s="764">
        <v>591.32960000000003</v>
      </c>
      <c r="AM315" s="764">
        <v>573.13390000000004</v>
      </c>
      <c r="AN315" s="764">
        <v>554.9796</v>
      </c>
      <c r="AO315" s="764">
        <v>536.86400000000003</v>
      </c>
      <c r="AP315" s="764">
        <v>518.78449999999998</v>
      </c>
      <c r="AQ315" s="764">
        <v>500.73880000000003</v>
      </c>
      <c r="AR315" s="764">
        <v>482.72449999999998</v>
      </c>
      <c r="AS315" s="764">
        <v>464.73939999999999</v>
      </c>
      <c r="AT315" s="764">
        <v>446.78160000000003</v>
      </c>
      <c r="AU315" s="764">
        <v>428.8492</v>
      </c>
      <c r="AV315" s="764">
        <v>410.94029999999998</v>
      </c>
      <c r="AW315" s="764">
        <v>393.05329999999998</v>
      </c>
      <c r="AX315" s="764">
        <v>375.1866</v>
      </c>
      <c r="AY315" s="764">
        <v>357.33629999999999</v>
      </c>
      <c r="AZ315" s="764">
        <v>339.49540000000002</v>
      </c>
    </row>
    <row r="316" spans="1:52">
      <c r="A316" s="781" t="s">
        <v>485</v>
      </c>
      <c r="B316" s="780" t="s">
        <v>899</v>
      </c>
      <c r="C316" s="764">
        <v>36.720500000000001</v>
      </c>
      <c r="D316" s="764">
        <v>70.351799999999997</v>
      </c>
      <c r="E316" s="764">
        <v>99.251000000000005</v>
      </c>
      <c r="F316" s="764">
        <v>92.204700000000003</v>
      </c>
      <c r="G316" s="764">
        <v>74.015299999999996</v>
      </c>
      <c r="H316" s="764">
        <v>86.563199999999995</v>
      </c>
      <c r="I316" s="764">
        <v>91.316599999999994</v>
      </c>
      <c r="J316" s="764">
        <v>103.8321</v>
      </c>
      <c r="K316" s="764">
        <v>96.865200000000002</v>
      </c>
      <c r="L316" s="764">
        <v>142.7989</v>
      </c>
      <c r="M316" s="764">
        <v>164.11259999999999</v>
      </c>
      <c r="N316" s="764">
        <v>180.93289999999999</v>
      </c>
      <c r="O316" s="764">
        <v>179.72540000000001</v>
      </c>
      <c r="P316" s="764">
        <v>168.79570000000001</v>
      </c>
      <c r="Q316" s="764">
        <v>145.47210000000001</v>
      </c>
      <c r="R316" s="764">
        <v>101.32299999999999</v>
      </c>
      <c r="S316" s="764">
        <v>79.696399999999997</v>
      </c>
      <c r="T316" s="764">
        <v>141.38829999999999</v>
      </c>
      <c r="U316" s="764">
        <v>149.63300000000001</v>
      </c>
      <c r="V316" s="764">
        <v>159.85159999999999</v>
      </c>
      <c r="W316" s="764">
        <v>164.8049</v>
      </c>
      <c r="X316" s="764">
        <v>176.34379999999999</v>
      </c>
      <c r="Y316" s="764">
        <v>176.1164</v>
      </c>
      <c r="Z316" s="764">
        <v>160.6362</v>
      </c>
      <c r="AA316" s="764">
        <v>190.7818</v>
      </c>
      <c r="AB316" s="764">
        <v>198.96250000000001</v>
      </c>
      <c r="AC316" s="764">
        <v>201.55840000000001</v>
      </c>
      <c r="AD316" s="764">
        <v>224.92099999999999</v>
      </c>
      <c r="AE316" s="764">
        <v>223.31049999999999</v>
      </c>
      <c r="AF316" s="764">
        <v>227.4502</v>
      </c>
      <c r="AG316" s="764">
        <v>227.2457</v>
      </c>
      <c r="AH316" s="764">
        <v>227.03380000000001</v>
      </c>
      <c r="AI316" s="764">
        <v>226.81489999999999</v>
      </c>
      <c r="AJ316" s="764">
        <v>226.5898</v>
      </c>
      <c r="AK316" s="764">
        <v>226.3588</v>
      </c>
      <c r="AL316" s="764">
        <v>226.1224</v>
      </c>
      <c r="AM316" s="764">
        <v>225.8811</v>
      </c>
      <c r="AN316" s="764">
        <v>225.6353</v>
      </c>
      <c r="AO316" s="764">
        <v>225.3853</v>
      </c>
      <c r="AP316" s="764">
        <v>225.12950000000001</v>
      </c>
      <c r="AQ316" s="764">
        <v>224.86369999999999</v>
      </c>
      <c r="AR316" s="764">
        <v>224.58969999999999</v>
      </c>
      <c r="AS316" s="764">
        <v>224.30799999999999</v>
      </c>
      <c r="AT316" s="764">
        <v>224.01929999999999</v>
      </c>
      <c r="AU316" s="764">
        <v>223.72380000000001</v>
      </c>
      <c r="AV316" s="764">
        <v>223.4222</v>
      </c>
      <c r="AW316" s="764">
        <v>223.11490000000001</v>
      </c>
      <c r="AX316" s="764">
        <v>222.8022</v>
      </c>
      <c r="AY316" s="764">
        <v>222.4828</v>
      </c>
      <c r="AZ316" s="764">
        <v>222.1523</v>
      </c>
    </row>
    <row r="317" spans="1:52">
      <c r="A317" s="781" t="s">
        <v>485</v>
      </c>
      <c r="B317" s="780" t="s">
        <v>900</v>
      </c>
      <c r="C317" s="764">
        <v>55.530299999999997</v>
      </c>
      <c r="D317" s="764">
        <v>77.801900000000003</v>
      </c>
      <c r="E317" s="764">
        <v>83.557500000000005</v>
      </c>
      <c r="F317" s="764">
        <v>86.3292</v>
      </c>
      <c r="G317" s="764">
        <v>88.924400000000006</v>
      </c>
      <c r="H317" s="764">
        <v>77.661100000000005</v>
      </c>
      <c r="I317" s="764">
        <v>79.858199999999997</v>
      </c>
      <c r="J317" s="764">
        <v>98.903000000000006</v>
      </c>
      <c r="K317" s="764">
        <v>104.2265</v>
      </c>
      <c r="L317" s="764">
        <v>162.11689999999999</v>
      </c>
      <c r="M317" s="764">
        <v>189.17959999999999</v>
      </c>
      <c r="N317" s="764">
        <v>225.93010000000001</v>
      </c>
      <c r="O317" s="764">
        <v>226.8536</v>
      </c>
      <c r="P317" s="764">
        <v>218.1318</v>
      </c>
      <c r="Q317" s="764">
        <v>193.3124</v>
      </c>
      <c r="R317" s="764">
        <v>148.4906</v>
      </c>
      <c r="S317" s="764">
        <v>119.4687</v>
      </c>
      <c r="T317" s="764">
        <v>206.7456</v>
      </c>
      <c r="U317" s="764">
        <v>219.49549999999999</v>
      </c>
      <c r="V317" s="764">
        <v>235.55330000000001</v>
      </c>
      <c r="W317" s="764">
        <v>239.98820000000001</v>
      </c>
      <c r="X317" s="764">
        <v>258.00110000000001</v>
      </c>
      <c r="Y317" s="764">
        <v>248.9256</v>
      </c>
      <c r="Z317" s="764">
        <v>221.05240000000001</v>
      </c>
      <c r="AA317" s="764">
        <v>260.96230000000003</v>
      </c>
      <c r="AB317" s="764">
        <v>272.86779999999999</v>
      </c>
      <c r="AC317" s="764">
        <v>276.30739999999997</v>
      </c>
      <c r="AD317" s="764">
        <v>266.3974</v>
      </c>
      <c r="AE317" s="764">
        <v>260.7944</v>
      </c>
      <c r="AF317" s="764">
        <v>252.89959999999999</v>
      </c>
      <c r="AG317" s="764">
        <v>240.02420000000001</v>
      </c>
      <c r="AH317" s="764">
        <v>227.22569999999999</v>
      </c>
      <c r="AI317" s="764">
        <v>214.49770000000001</v>
      </c>
      <c r="AJ317" s="764">
        <v>201.8347</v>
      </c>
      <c r="AK317" s="764">
        <v>189.23140000000001</v>
      </c>
      <c r="AL317" s="764">
        <v>176.68289999999999</v>
      </c>
      <c r="AM317" s="764">
        <v>164.1848</v>
      </c>
      <c r="AN317" s="764">
        <v>151.733</v>
      </c>
      <c r="AO317" s="764">
        <v>139.32380000000001</v>
      </c>
      <c r="AP317" s="764">
        <v>126.95350000000001</v>
      </c>
      <c r="AQ317" s="764">
        <v>114.6191</v>
      </c>
      <c r="AR317" s="764">
        <v>102.3175</v>
      </c>
      <c r="AS317" s="764">
        <v>90.046000000000006</v>
      </c>
      <c r="AT317" s="764">
        <v>77.802099999999996</v>
      </c>
      <c r="AU317" s="764">
        <v>65.583399999999997</v>
      </c>
      <c r="AV317" s="764">
        <v>53.387799999999999</v>
      </c>
      <c r="AW317" s="764">
        <v>41.213299999999997</v>
      </c>
      <c r="AX317" s="764">
        <v>29.058</v>
      </c>
      <c r="AY317" s="764">
        <v>16.920300000000001</v>
      </c>
      <c r="AZ317" s="764">
        <v>4.7986000000000004</v>
      </c>
    </row>
    <row r="318" spans="1:52">
      <c r="A318" s="781" t="s">
        <v>485</v>
      </c>
      <c r="B318" s="780" t="s">
        <v>901</v>
      </c>
      <c r="C318" s="764">
        <v>15.031000000000001</v>
      </c>
      <c r="D318" s="764">
        <v>17.403700000000001</v>
      </c>
      <c r="E318" s="764">
        <v>18.529399999999999</v>
      </c>
      <c r="F318" s="764">
        <v>17.6005</v>
      </c>
      <c r="G318" s="764">
        <v>16.961200000000002</v>
      </c>
      <c r="H318" s="764">
        <v>15.773099999999999</v>
      </c>
      <c r="I318" s="764">
        <v>16.3444</v>
      </c>
      <c r="J318" s="764">
        <v>17.692299999999999</v>
      </c>
      <c r="K318" s="764">
        <v>18.126300000000001</v>
      </c>
      <c r="L318" s="764">
        <v>25.554200000000002</v>
      </c>
      <c r="M318" s="764">
        <v>29.8109</v>
      </c>
      <c r="N318" s="764">
        <v>33.943300000000001</v>
      </c>
      <c r="O318" s="764">
        <v>33.607100000000003</v>
      </c>
      <c r="P318" s="764">
        <v>32.553600000000003</v>
      </c>
      <c r="Q318" s="764">
        <v>27.885200000000001</v>
      </c>
      <c r="R318" s="764">
        <v>20.509399999999999</v>
      </c>
      <c r="S318" s="764">
        <v>15.491099999999999</v>
      </c>
      <c r="T318" s="764">
        <v>27.334599999999998</v>
      </c>
      <c r="U318" s="764">
        <v>28.829799999999999</v>
      </c>
      <c r="V318" s="764">
        <v>31.138300000000001</v>
      </c>
      <c r="W318" s="764">
        <v>31.8523</v>
      </c>
      <c r="X318" s="764">
        <v>34.108800000000002</v>
      </c>
      <c r="Y318" s="764">
        <v>33.043599999999998</v>
      </c>
      <c r="Z318" s="764">
        <v>29.538599999999999</v>
      </c>
      <c r="AA318" s="764">
        <v>34.851500000000001</v>
      </c>
      <c r="AB318" s="764">
        <v>36.416600000000003</v>
      </c>
      <c r="AC318" s="764">
        <v>36.814799999999998</v>
      </c>
      <c r="AD318" s="764">
        <v>36.026800000000001</v>
      </c>
      <c r="AE318" s="764">
        <v>30.7349</v>
      </c>
      <c r="AF318" s="764">
        <v>33.4863</v>
      </c>
      <c r="AG318" s="764">
        <v>35.619100000000003</v>
      </c>
      <c r="AH318" s="764">
        <v>37.564300000000003</v>
      </c>
      <c r="AI318" s="764">
        <v>39.522799999999997</v>
      </c>
      <c r="AJ318" s="764">
        <v>41.493600000000001</v>
      </c>
      <c r="AK318" s="764">
        <v>43.475499999999997</v>
      </c>
      <c r="AL318" s="764">
        <v>45.467500000000001</v>
      </c>
      <c r="AM318" s="764">
        <v>47.468800000000002</v>
      </c>
      <c r="AN318" s="764">
        <v>49.4786</v>
      </c>
      <c r="AO318" s="764">
        <v>51.496099999999998</v>
      </c>
      <c r="AP318" s="764">
        <v>53.520600000000002</v>
      </c>
      <c r="AQ318" s="764">
        <v>55.551600000000001</v>
      </c>
      <c r="AR318" s="764">
        <v>57.588500000000003</v>
      </c>
      <c r="AS318" s="764">
        <v>59.630800000000001</v>
      </c>
      <c r="AT318" s="764">
        <v>61.678100000000001</v>
      </c>
      <c r="AU318" s="764">
        <v>63.729900000000001</v>
      </c>
      <c r="AV318" s="764">
        <v>65.786000000000001</v>
      </c>
      <c r="AW318" s="764">
        <v>67.8459</v>
      </c>
      <c r="AX318" s="764">
        <v>69.909499999999994</v>
      </c>
      <c r="AY318" s="764">
        <v>71.975499999999997</v>
      </c>
      <c r="AZ318" s="764">
        <v>74.041700000000006</v>
      </c>
    </row>
    <row r="319" spans="1:52">
      <c r="A319" s="781" t="s">
        <v>485</v>
      </c>
      <c r="B319" s="780" t="s">
        <v>902</v>
      </c>
      <c r="C319" s="764">
        <v>0</v>
      </c>
      <c r="D319" s="764">
        <v>0</v>
      </c>
      <c r="E319" s="764">
        <v>0</v>
      </c>
      <c r="F319" s="764">
        <v>0</v>
      </c>
      <c r="G319" s="764">
        <v>0</v>
      </c>
      <c r="H319" s="764">
        <v>0</v>
      </c>
      <c r="I319" s="764">
        <v>0</v>
      </c>
      <c r="J319" s="764">
        <v>0</v>
      </c>
      <c r="K319" s="764">
        <v>0</v>
      </c>
      <c r="L319" s="764">
        <v>0</v>
      </c>
      <c r="M319" s="764">
        <v>0</v>
      </c>
      <c r="N319" s="764">
        <v>0</v>
      </c>
      <c r="O319" s="764">
        <v>0</v>
      </c>
      <c r="P319" s="764">
        <v>0</v>
      </c>
      <c r="Q319" s="764">
        <v>0</v>
      </c>
      <c r="R319" s="764">
        <v>0</v>
      </c>
      <c r="S319" s="764">
        <v>0</v>
      </c>
      <c r="T319" s="764">
        <v>0</v>
      </c>
      <c r="U319" s="764">
        <v>0</v>
      </c>
      <c r="V319" s="764">
        <v>0</v>
      </c>
      <c r="W319" s="764">
        <v>0</v>
      </c>
      <c r="X319" s="764">
        <v>0</v>
      </c>
      <c r="Y319" s="764">
        <v>0</v>
      </c>
      <c r="Z319" s="764">
        <v>0</v>
      </c>
      <c r="AA319" s="764">
        <v>0</v>
      </c>
      <c r="AB319" s="764">
        <v>0</v>
      </c>
      <c r="AC319" s="764">
        <v>0</v>
      </c>
      <c r="AD319" s="764">
        <v>0</v>
      </c>
      <c r="AE319" s="764">
        <v>0</v>
      </c>
      <c r="AF319" s="764">
        <v>0</v>
      </c>
      <c r="AG319" s="764">
        <v>0</v>
      </c>
      <c r="AH319" s="764">
        <v>0</v>
      </c>
      <c r="AI319" s="764">
        <v>0</v>
      </c>
      <c r="AJ319" s="764">
        <v>0</v>
      </c>
      <c r="AK319" s="764">
        <v>0</v>
      </c>
      <c r="AL319" s="764">
        <v>0</v>
      </c>
      <c r="AM319" s="764">
        <v>0</v>
      </c>
      <c r="AN319" s="764">
        <v>0</v>
      </c>
      <c r="AO319" s="764">
        <v>0</v>
      </c>
      <c r="AP319" s="764">
        <v>0</v>
      </c>
      <c r="AQ319" s="764">
        <v>0</v>
      </c>
      <c r="AR319" s="764">
        <v>0</v>
      </c>
      <c r="AS319" s="764">
        <v>0</v>
      </c>
      <c r="AT319" s="764">
        <v>0</v>
      </c>
      <c r="AU319" s="764">
        <v>0</v>
      </c>
      <c r="AV319" s="764">
        <v>0</v>
      </c>
      <c r="AW319" s="764">
        <v>0</v>
      </c>
      <c r="AX319" s="764">
        <v>0</v>
      </c>
      <c r="AY319" s="764">
        <v>0</v>
      </c>
      <c r="AZ319" s="764">
        <v>0</v>
      </c>
    </row>
    <row r="320" spans="1:52">
      <c r="A320" s="781" t="s">
        <v>485</v>
      </c>
      <c r="B320" s="780" t="s">
        <v>483</v>
      </c>
      <c r="C320" s="764">
        <v>2839.4279999999999</v>
      </c>
      <c r="D320" s="764">
        <v>3082.0770000000002</v>
      </c>
      <c r="E320" s="764">
        <v>3222.5590000000002</v>
      </c>
      <c r="F320" s="764">
        <v>3171.4749999999999</v>
      </c>
      <c r="G320" s="764">
        <v>3337.498</v>
      </c>
      <c r="H320" s="764">
        <v>3044.9760000000001</v>
      </c>
      <c r="I320" s="764">
        <v>3624.6849999999999</v>
      </c>
      <c r="J320" s="764">
        <v>2652.2339999999999</v>
      </c>
      <c r="K320" s="764">
        <v>3443.7310000000002</v>
      </c>
      <c r="L320" s="764">
        <v>2684.1869999999999</v>
      </c>
      <c r="M320" s="764">
        <v>2790.3229999999999</v>
      </c>
      <c r="N320" s="764">
        <v>2917.7809999999999</v>
      </c>
      <c r="O320" s="764">
        <v>2474.5250000000001</v>
      </c>
      <c r="P320" s="764">
        <v>2663.39</v>
      </c>
      <c r="Q320" s="764">
        <v>2741.0169999999998</v>
      </c>
      <c r="R320" s="764">
        <v>3215.7190000000001</v>
      </c>
      <c r="S320" s="764">
        <v>3162.902</v>
      </c>
      <c r="T320" s="764">
        <v>3008.931</v>
      </c>
      <c r="U320" s="764">
        <v>3047.0140000000001</v>
      </c>
      <c r="V320" s="764">
        <v>2317.422</v>
      </c>
      <c r="W320" s="764">
        <v>2541.54</v>
      </c>
      <c r="X320" s="764">
        <v>2981.491</v>
      </c>
      <c r="Y320" s="764">
        <v>2891.3719999999998</v>
      </c>
      <c r="Z320" s="764">
        <v>2665.3209999999999</v>
      </c>
      <c r="AA320" s="764">
        <v>2515.3220000000001</v>
      </c>
      <c r="AB320" s="764">
        <v>2610.3530000000001</v>
      </c>
      <c r="AC320" s="764">
        <v>3218.8310000000001</v>
      </c>
      <c r="AD320" s="764">
        <v>2340.337</v>
      </c>
      <c r="AE320" s="764">
        <v>2248.4380000000001</v>
      </c>
      <c r="AF320" s="764">
        <v>2293.087</v>
      </c>
      <c r="AG320" s="764">
        <v>2294.8029999999999</v>
      </c>
      <c r="AH320" s="764">
        <v>2297.1819999999998</v>
      </c>
      <c r="AI320" s="764">
        <v>2300.1669999999999</v>
      </c>
      <c r="AJ320" s="764">
        <v>2303.7080000000001</v>
      </c>
      <c r="AK320" s="764">
        <v>2307.7579999999998</v>
      </c>
      <c r="AL320" s="764">
        <v>2312.2759999999998</v>
      </c>
      <c r="AM320" s="764">
        <v>2317.2240000000002</v>
      </c>
      <c r="AN320" s="764">
        <v>2322.569</v>
      </c>
      <c r="AO320" s="764">
        <v>2328.2809999999999</v>
      </c>
      <c r="AP320" s="764">
        <v>2334.3330000000001</v>
      </c>
      <c r="AQ320" s="764">
        <v>2340.6999999999998</v>
      </c>
      <c r="AR320" s="764">
        <v>2347.3609999999999</v>
      </c>
      <c r="AS320" s="764">
        <v>2354.2959999999998</v>
      </c>
      <c r="AT320" s="764">
        <v>2361.4879999999998</v>
      </c>
      <c r="AU320" s="764">
        <v>2368.92</v>
      </c>
      <c r="AV320" s="764">
        <v>2376.578</v>
      </c>
      <c r="AW320" s="764">
        <v>2384.4490000000001</v>
      </c>
      <c r="AX320" s="764">
        <v>2392.5210000000002</v>
      </c>
      <c r="AY320" s="764">
        <v>2400.7820000000002</v>
      </c>
      <c r="AZ320" s="764">
        <v>2409.2220000000002</v>
      </c>
    </row>
    <row r="321" spans="1:52">
      <c r="A321" s="781" t="s">
        <v>485</v>
      </c>
      <c r="B321" s="780" t="s">
        <v>903</v>
      </c>
      <c r="C321" s="764">
        <v>0</v>
      </c>
      <c r="D321" s="764">
        <v>0</v>
      </c>
      <c r="E321" s="764">
        <v>0</v>
      </c>
      <c r="F321" s="764">
        <v>0</v>
      </c>
      <c r="G321" s="764">
        <v>0</v>
      </c>
      <c r="H321" s="764">
        <v>0</v>
      </c>
      <c r="I321" s="764">
        <v>0</v>
      </c>
      <c r="J321" s="764">
        <v>0</v>
      </c>
      <c r="K321" s="764">
        <v>0</v>
      </c>
      <c r="L321" s="764">
        <v>0</v>
      </c>
      <c r="M321" s="764">
        <v>0</v>
      </c>
      <c r="N321" s="764">
        <v>0</v>
      </c>
      <c r="O321" s="764">
        <v>0</v>
      </c>
      <c r="P321" s="764">
        <v>0</v>
      </c>
      <c r="Q321" s="764">
        <v>0</v>
      </c>
      <c r="R321" s="764">
        <v>0</v>
      </c>
      <c r="S321" s="764">
        <v>0</v>
      </c>
      <c r="T321" s="764">
        <v>0</v>
      </c>
      <c r="U321" s="764">
        <v>0</v>
      </c>
      <c r="V321" s="764">
        <v>0</v>
      </c>
      <c r="W321" s="764">
        <v>0</v>
      </c>
      <c r="X321" s="764">
        <v>0</v>
      </c>
      <c r="Y321" s="764">
        <v>0</v>
      </c>
      <c r="Z321" s="764">
        <v>0</v>
      </c>
      <c r="AA321" s="764">
        <v>0</v>
      </c>
      <c r="AB321" s="764">
        <v>0</v>
      </c>
      <c r="AC321" s="764">
        <v>0</v>
      </c>
      <c r="AD321" s="764">
        <v>0</v>
      </c>
      <c r="AE321" s="764">
        <v>8.4235000000000007</v>
      </c>
      <c r="AF321" s="764">
        <v>13.141</v>
      </c>
      <c r="AG321" s="764">
        <v>21.012</v>
      </c>
      <c r="AH321" s="764">
        <v>31.628499999999999</v>
      </c>
      <c r="AI321" s="764">
        <v>44.625</v>
      </c>
      <c r="AJ321" s="764">
        <v>59.908000000000001</v>
      </c>
      <c r="AK321" s="764">
        <v>77.273499999999999</v>
      </c>
      <c r="AL321" s="764">
        <v>96.525999999999996</v>
      </c>
      <c r="AM321" s="764">
        <v>117.334</v>
      </c>
      <c r="AN321" s="764">
        <v>139.48500000000001</v>
      </c>
      <c r="AO321" s="764">
        <v>162.8175</v>
      </c>
      <c r="AP321" s="764">
        <v>187.357</v>
      </c>
      <c r="AQ321" s="764">
        <v>213.05250000000001</v>
      </c>
      <c r="AR321" s="764">
        <v>238.6035</v>
      </c>
      <c r="AS321" s="764">
        <v>263.68700000000001</v>
      </c>
      <c r="AT321" s="764">
        <v>288.02249999999998</v>
      </c>
      <c r="AU321" s="764">
        <v>311.23599999999999</v>
      </c>
      <c r="AV321" s="764">
        <v>324.72550000000001</v>
      </c>
      <c r="AW321" s="764">
        <v>342.72</v>
      </c>
      <c r="AX321" s="764">
        <v>358.26650000000001</v>
      </c>
      <c r="AY321" s="764">
        <v>373.6345</v>
      </c>
      <c r="AZ321" s="764">
        <v>384.625</v>
      </c>
    </row>
    <row r="322" spans="1:52">
      <c r="A322" s="781" t="s">
        <v>485</v>
      </c>
      <c r="B322" s="780" t="s">
        <v>904</v>
      </c>
      <c r="C322" s="764">
        <v>0</v>
      </c>
      <c r="D322" s="764">
        <v>0</v>
      </c>
      <c r="E322" s="764">
        <v>0</v>
      </c>
      <c r="F322" s="764">
        <v>0</v>
      </c>
      <c r="G322" s="764">
        <v>0</v>
      </c>
      <c r="H322" s="764">
        <v>0</v>
      </c>
      <c r="I322" s="764">
        <v>0</v>
      </c>
      <c r="J322" s="764">
        <v>0</v>
      </c>
      <c r="K322" s="764">
        <v>0</v>
      </c>
      <c r="L322" s="764">
        <v>0</v>
      </c>
      <c r="M322" s="764">
        <v>0</v>
      </c>
      <c r="N322" s="764">
        <v>0</v>
      </c>
      <c r="O322" s="764">
        <v>0</v>
      </c>
      <c r="P322" s="764">
        <v>0</v>
      </c>
      <c r="Q322" s="764">
        <v>0</v>
      </c>
      <c r="R322" s="764">
        <v>0</v>
      </c>
      <c r="S322" s="764">
        <v>0</v>
      </c>
      <c r="T322" s="764">
        <v>0</v>
      </c>
      <c r="U322" s="764">
        <v>0</v>
      </c>
      <c r="V322" s="764">
        <v>0</v>
      </c>
      <c r="W322" s="764">
        <v>0</v>
      </c>
      <c r="X322" s="764">
        <v>0</v>
      </c>
      <c r="Y322" s="764">
        <v>0</v>
      </c>
      <c r="Z322" s="764">
        <v>0</v>
      </c>
      <c r="AA322" s="764">
        <v>0</v>
      </c>
      <c r="AB322" s="764">
        <v>0</v>
      </c>
      <c r="AC322" s="764">
        <v>0</v>
      </c>
      <c r="AD322" s="764">
        <v>0</v>
      </c>
      <c r="AE322" s="764">
        <v>0</v>
      </c>
      <c r="AF322" s="764">
        <v>0</v>
      </c>
      <c r="AG322" s="764">
        <v>0</v>
      </c>
      <c r="AH322" s="764">
        <v>0</v>
      </c>
      <c r="AI322" s="764">
        <v>0</v>
      </c>
      <c r="AJ322" s="764">
        <v>0</v>
      </c>
      <c r="AK322" s="764">
        <v>0</v>
      </c>
      <c r="AL322" s="764">
        <v>0</v>
      </c>
      <c r="AM322" s="764">
        <v>0</v>
      </c>
      <c r="AN322" s="764">
        <v>0</v>
      </c>
      <c r="AO322" s="764">
        <v>0</v>
      </c>
      <c r="AP322" s="764">
        <v>0</v>
      </c>
      <c r="AQ322" s="764">
        <v>0</v>
      </c>
      <c r="AR322" s="764">
        <v>0</v>
      </c>
      <c r="AS322" s="764">
        <v>0</v>
      </c>
      <c r="AT322" s="764">
        <v>0</v>
      </c>
      <c r="AU322" s="764">
        <v>0</v>
      </c>
      <c r="AV322" s="764">
        <v>0</v>
      </c>
      <c r="AW322" s="764">
        <v>0</v>
      </c>
      <c r="AX322" s="764">
        <v>0</v>
      </c>
      <c r="AY322" s="764">
        <v>0</v>
      </c>
      <c r="AZ322" s="764">
        <v>0</v>
      </c>
    </row>
    <row r="323" spans="1:52">
      <c r="A323" s="781" t="s">
        <v>485</v>
      </c>
      <c r="B323" s="780" t="s">
        <v>905</v>
      </c>
      <c r="C323" s="764">
        <v>0</v>
      </c>
      <c r="D323" s="764">
        <v>0</v>
      </c>
      <c r="E323" s="764">
        <v>0</v>
      </c>
      <c r="F323" s="764">
        <v>0</v>
      </c>
      <c r="G323" s="764">
        <v>0</v>
      </c>
      <c r="H323" s="764">
        <v>0</v>
      </c>
      <c r="I323" s="764">
        <v>0</v>
      </c>
      <c r="J323" s="764">
        <v>0</v>
      </c>
      <c r="K323" s="764">
        <v>0</v>
      </c>
      <c r="L323" s="764">
        <v>0</v>
      </c>
      <c r="M323" s="764">
        <v>0</v>
      </c>
      <c r="N323" s="764">
        <v>0</v>
      </c>
      <c r="O323" s="764">
        <v>0</v>
      </c>
      <c r="P323" s="764">
        <v>0</v>
      </c>
      <c r="Q323" s="764">
        <v>0</v>
      </c>
      <c r="R323" s="764">
        <v>0</v>
      </c>
      <c r="S323" s="764">
        <v>0</v>
      </c>
      <c r="T323" s="764">
        <v>0</v>
      </c>
      <c r="U323" s="764">
        <v>0</v>
      </c>
      <c r="V323" s="764">
        <v>0</v>
      </c>
      <c r="W323" s="764">
        <v>0</v>
      </c>
      <c r="X323" s="764">
        <v>0</v>
      </c>
      <c r="Y323" s="764">
        <v>0</v>
      </c>
      <c r="Z323" s="764">
        <v>0</v>
      </c>
      <c r="AA323" s="764">
        <v>0</v>
      </c>
      <c r="AB323" s="764">
        <v>0</v>
      </c>
      <c r="AC323" s="764">
        <v>0</v>
      </c>
      <c r="AD323" s="764">
        <v>0</v>
      </c>
      <c r="AE323" s="764">
        <v>0</v>
      </c>
      <c r="AF323" s="764">
        <v>0</v>
      </c>
      <c r="AG323" s="764">
        <v>0</v>
      </c>
      <c r="AH323" s="764">
        <v>0</v>
      </c>
      <c r="AI323" s="764">
        <v>0</v>
      </c>
      <c r="AJ323" s="764">
        <v>0</v>
      </c>
      <c r="AK323" s="764">
        <v>0</v>
      </c>
      <c r="AL323" s="764">
        <v>0</v>
      </c>
      <c r="AM323" s="764">
        <v>0</v>
      </c>
      <c r="AN323" s="764">
        <v>0</v>
      </c>
      <c r="AO323" s="764">
        <v>0</v>
      </c>
      <c r="AP323" s="764">
        <v>0</v>
      </c>
      <c r="AQ323" s="764">
        <v>0</v>
      </c>
      <c r="AR323" s="764">
        <v>0</v>
      </c>
      <c r="AS323" s="764">
        <v>0</v>
      </c>
      <c r="AT323" s="764">
        <v>0</v>
      </c>
      <c r="AU323" s="764">
        <v>0</v>
      </c>
      <c r="AV323" s="764">
        <v>0</v>
      </c>
      <c r="AW323" s="764">
        <v>0</v>
      </c>
      <c r="AX323" s="764">
        <v>0</v>
      </c>
      <c r="AY323" s="764">
        <v>0</v>
      </c>
      <c r="AZ323" s="764">
        <v>0</v>
      </c>
    </row>
    <row r="324" spans="1:52">
      <c r="A324" s="781" t="s">
        <v>485</v>
      </c>
      <c r="B324" s="780" t="s">
        <v>906</v>
      </c>
      <c r="C324" s="764">
        <v>0</v>
      </c>
      <c r="D324" s="764">
        <v>0</v>
      </c>
      <c r="E324" s="764">
        <v>0</v>
      </c>
      <c r="F324" s="764">
        <v>0</v>
      </c>
      <c r="G324" s="764">
        <v>0</v>
      </c>
      <c r="H324" s="764">
        <v>0</v>
      </c>
      <c r="I324" s="764">
        <v>0</v>
      </c>
      <c r="J324" s="764">
        <v>0</v>
      </c>
      <c r="K324" s="764">
        <v>0</v>
      </c>
      <c r="L324" s="764">
        <v>0</v>
      </c>
      <c r="M324" s="764">
        <v>0</v>
      </c>
      <c r="N324" s="764">
        <v>0</v>
      </c>
      <c r="O324" s="764">
        <v>0</v>
      </c>
      <c r="P324" s="764">
        <v>0</v>
      </c>
      <c r="Q324" s="764">
        <v>0</v>
      </c>
      <c r="R324" s="764">
        <v>0</v>
      </c>
      <c r="S324" s="764">
        <v>0</v>
      </c>
      <c r="T324" s="764">
        <v>0</v>
      </c>
      <c r="U324" s="764">
        <v>0</v>
      </c>
      <c r="V324" s="764">
        <v>0</v>
      </c>
      <c r="W324" s="764">
        <v>0</v>
      </c>
      <c r="X324" s="764">
        <v>0</v>
      </c>
      <c r="Y324" s="764">
        <v>0</v>
      </c>
      <c r="Z324" s="764">
        <v>0</v>
      </c>
      <c r="AA324" s="764">
        <v>0</v>
      </c>
      <c r="AB324" s="764">
        <v>0</v>
      </c>
      <c r="AC324" s="764">
        <v>0</v>
      </c>
      <c r="AD324" s="764">
        <v>0</v>
      </c>
      <c r="AE324" s="764">
        <v>0</v>
      </c>
      <c r="AF324" s="764">
        <v>0</v>
      </c>
      <c r="AG324" s="764">
        <v>0</v>
      </c>
      <c r="AH324" s="764">
        <v>0</v>
      </c>
      <c r="AI324" s="764">
        <v>0</v>
      </c>
      <c r="AJ324" s="764">
        <v>0</v>
      </c>
      <c r="AK324" s="764">
        <v>0</v>
      </c>
      <c r="AL324" s="764">
        <v>0</v>
      </c>
      <c r="AM324" s="764">
        <v>0</v>
      </c>
      <c r="AN324" s="764">
        <v>0</v>
      </c>
      <c r="AO324" s="764">
        <v>0</v>
      </c>
      <c r="AP324" s="764">
        <v>0</v>
      </c>
      <c r="AQ324" s="764">
        <v>0</v>
      </c>
      <c r="AR324" s="764">
        <v>0</v>
      </c>
      <c r="AS324" s="764">
        <v>0</v>
      </c>
      <c r="AT324" s="764">
        <v>0</v>
      </c>
      <c r="AU324" s="764">
        <v>0</v>
      </c>
      <c r="AV324" s="764">
        <v>0</v>
      </c>
      <c r="AW324" s="764">
        <v>0</v>
      </c>
      <c r="AX324" s="764">
        <v>0</v>
      </c>
      <c r="AY324" s="764">
        <v>0</v>
      </c>
      <c r="AZ324" s="764">
        <v>0</v>
      </c>
    </row>
    <row r="325" spans="1:52">
      <c r="A325" s="781" t="s">
        <v>485</v>
      </c>
      <c r="B325" s="780" t="s">
        <v>907</v>
      </c>
      <c r="C325" s="764">
        <v>0</v>
      </c>
      <c r="D325" s="764">
        <v>0</v>
      </c>
      <c r="E325" s="764">
        <v>0</v>
      </c>
      <c r="F325" s="764">
        <v>0</v>
      </c>
      <c r="G325" s="764">
        <v>0</v>
      </c>
      <c r="H325" s="764">
        <v>0</v>
      </c>
      <c r="I325" s="764">
        <v>0</v>
      </c>
      <c r="J325" s="764">
        <v>0</v>
      </c>
      <c r="K325" s="764">
        <v>0</v>
      </c>
      <c r="L325" s="764">
        <v>0</v>
      </c>
      <c r="M325" s="764">
        <v>0</v>
      </c>
      <c r="N325" s="764">
        <v>0</v>
      </c>
      <c r="O325" s="764">
        <v>0</v>
      </c>
      <c r="P325" s="764">
        <v>0</v>
      </c>
      <c r="Q325" s="764">
        <v>0</v>
      </c>
      <c r="R325" s="764">
        <v>0</v>
      </c>
      <c r="S325" s="764">
        <v>0</v>
      </c>
      <c r="T325" s="764">
        <v>0</v>
      </c>
      <c r="U325" s="764">
        <v>0</v>
      </c>
      <c r="V325" s="764">
        <v>0</v>
      </c>
      <c r="W325" s="764">
        <v>0</v>
      </c>
      <c r="X325" s="764">
        <v>0</v>
      </c>
      <c r="Y325" s="764">
        <v>0</v>
      </c>
      <c r="Z325" s="764">
        <v>0</v>
      </c>
      <c r="AA325" s="764">
        <v>0</v>
      </c>
      <c r="AB325" s="764">
        <v>0</v>
      </c>
      <c r="AC325" s="764">
        <v>0</v>
      </c>
      <c r="AD325" s="764">
        <v>0</v>
      </c>
      <c r="AE325" s="764">
        <v>0</v>
      </c>
      <c r="AF325" s="764">
        <v>0</v>
      </c>
      <c r="AG325" s="764">
        <v>0</v>
      </c>
      <c r="AH325" s="764">
        <v>0</v>
      </c>
      <c r="AI325" s="764">
        <v>0</v>
      </c>
      <c r="AJ325" s="764">
        <v>0</v>
      </c>
      <c r="AK325" s="764">
        <v>0</v>
      </c>
      <c r="AL325" s="764">
        <v>0</v>
      </c>
      <c r="AM325" s="764">
        <v>0</v>
      </c>
      <c r="AN325" s="764">
        <v>0</v>
      </c>
      <c r="AO325" s="764">
        <v>0</v>
      </c>
      <c r="AP325" s="764">
        <v>0</v>
      </c>
      <c r="AQ325" s="764">
        <v>0</v>
      </c>
      <c r="AR325" s="764">
        <v>0</v>
      </c>
      <c r="AS325" s="764">
        <v>0</v>
      </c>
      <c r="AT325" s="764">
        <v>0</v>
      </c>
      <c r="AU325" s="764">
        <v>0</v>
      </c>
      <c r="AV325" s="764">
        <v>0</v>
      </c>
      <c r="AW325" s="764">
        <v>0</v>
      </c>
      <c r="AX325" s="764">
        <v>0</v>
      </c>
      <c r="AY325" s="764">
        <v>0</v>
      </c>
      <c r="AZ325" s="764">
        <v>0</v>
      </c>
    </row>
    <row r="326" spans="1:52">
      <c r="A326" s="781" t="s">
        <v>485</v>
      </c>
      <c r="B326" s="780" t="s">
        <v>547</v>
      </c>
      <c r="C326" s="764">
        <v>0</v>
      </c>
      <c r="D326" s="764">
        <v>0</v>
      </c>
      <c r="E326" s="764">
        <v>0</v>
      </c>
      <c r="F326" s="764">
        <v>0</v>
      </c>
      <c r="G326" s="764">
        <v>0</v>
      </c>
      <c r="H326" s="764">
        <v>0</v>
      </c>
      <c r="I326" s="764">
        <v>0</v>
      </c>
      <c r="J326" s="764">
        <v>0</v>
      </c>
      <c r="K326" s="764">
        <v>0</v>
      </c>
      <c r="L326" s="764">
        <v>0</v>
      </c>
      <c r="M326" s="764">
        <v>0</v>
      </c>
      <c r="N326" s="764">
        <v>0</v>
      </c>
      <c r="O326" s="764">
        <v>0</v>
      </c>
      <c r="P326" s="764">
        <v>0</v>
      </c>
      <c r="Q326" s="764">
        <v>0</v>
      </c>
      <c r="R326" s="764">
        <v>0</v>
      </c>
      <c r="S326" s="764">
        <v>0</v>
      </c>
      <c r="T326" s="764">
        <v>0</v>
      </c>
      <c r="U326" s="764">
        <v>0</v>
      </c>
      <c r="V326" s="764">
        <v>0</v>
      </c>
      <c r="W326" s="764">
        <v>0</v>
      </c>
      <c r="X326" s="764">
        <v>0</v>
      </c>
      <c r="Y326" s="764">
        <v>0</v>
      </c>
      <c r="Z326" s="764">
        <v>0</v>
      </c>
      <c r="AA326" s="764">
        <v>0</v>
      </c>
      <c r="AB326" s="764">
        <v>0</v>
      </c>
      <c r="AC326" s="764">
        <v>0</v>
      </c>
      <c r="AD326" s="764">
        <v>0</v>
      </c>
      <c r="AE326" s="764">
        <v>0</v>
      </c>
      <c r="AF326" s="764">
        <v>0</v>
      </c>
      <c r="AG326" s="764">
        <v>0</v>
      </c>
      <c r="AH326" s="764">
        <v>0</v>
      </c>
      <c r="AI326" s="764">
        <v>0</v>
      </c>
      <c r="AJ326" s="764">
        <v>0</v>
      </c>
      <c r="AK326" s="764">
        <v>0</v>
      </c>
      <c r="AL326" s="764">
        <v>0</v>
      </c>
      <c r="AM326" s="764">
        <v>0</v>
      </c>
      <c r="AN326" s="764">
        <v>0</v>
      </c>
      <c r="AO326" s="764">
        <v>0</v>
      </c>
      <c r="AP326" s="764">
        <v>0</v>
      </c>
      <c r="AQ326" s="764">
        <v>0</v>
      </c>
      <c r="AR326" s="764">
        <v>0</v>
      </c>
      <c r="AS326" s="764">
        <v>0</v>
      </c>
      <c r="AT326" s="764">
        <v>0</v>
      </c>
      <c r="AU326" s="764">
        <v>0</v>
      </c>
      <c r="AV326" s="764">
        <v>0</v>
      </c>
      <c r="AW326" s="764">
        <v>0</v>
      </c>
      <c r="AX326" s="764">
        <v>0</v>
      </c>
      <c r="AY326" s="764">
        <v>0</v>
      </c>
      <c r="AZ326" s="764">
        <v>0</v>
      </c>
    </row>
    <row r="327" spans="1:52">
      <c r="A327" s="781" t="s">
        <v>485</v>
      </c>
      <c r="B327" s="780" t="s">
        <v>454</v>
      </c>
      <c r="C327" s="764">
        <v>255.0703</v>
      </c>
      <c r="D327" s="764">
        <v>252.9308</v>
      </c>
      <c r="E327" s="764">
        <v>252.05160000000001</v>
      </c>
      <c r="F327" s="764">
        <v>253.0188</v>
      </c>
      <c r="G327" s="764">
        <v>255.09960000000001</v>
      </c>
      <c r="H327" s="764">
        <v>260.99059999999997</v>
      </c>
      <c r="I327" s="764">
        <v>265.88510000000002</v>
      </c>
      <c r="J327" s="764">
        <v>271.9812</v>
      </c>
      <c r="K327" s="764">
        <v>277.81360000000001</v>
      </c>
      <c r="L327" s="764">
        <v>286.2251</v>
      </c>
      <c r="M327" s="764">
        <v>293.20049999999998</v>
      </c>
      <c r="N327" s="764">
        <v>295.48649999999998</v>
      </c>
      <c r="O327" s="764">
        <v>296.51229999999998</v>
      </c>
      <c r="P327" s="764">
        <v>303.34120000000001</v>
      </c>
      <c r="Q327" s="764">
        <v>316.7937</v>
      </c>
      <c r="R327" s="764">
        <v>315.44549999999998</v>
      </c>
      <c r="S327" s="764">
        <v>314.74209999999999</v>
      </c>
      <c r="T327" s="764">
        <v>314.00940000000003</v>
      </c>
      <c r="U327" s="764">
        <v>313.45249999999999</v>
      </c>
      <c r="V327" s="764">
        <v>312.95429999999999</v>
      </c>
      <c r="W327" s="764">
        <v>316.5299</v>
      </c>
      <c r="X327" s="764">
        <v>319.75380000000001</v>
      </c>
      <c r="Y327" s="764">
        <v>322.77260000000001</v>
      </c>
      <c r="Z327" s="764">
        <v>326.55329999999998</v>
      </c>
      <c r="AA327" s="764">
        <v>329.83589999999998</v>
      </c>
      <c r="AB327" s="764">
        <v>332.67880000000002</v>
      </c>
      <c r="AC327" s="764">
        <v>335.84410000000003</v>
      </c>
      <c r="AD327" s="764">
        <v>338.92140000000001</v>
      </c>
      <c r="AE327" s="764">
        <v>342.02809999999999</v>
      </c>
      <c r="AF327" s="764">
        <v>345.10550000000001</v>
      </c>
      <c r="AG327" s="764">
        <v>348.18290000000002</v>
      </c>
      <c r="AH327" s="764">
        <v>351.17230000000001</v>
      </c>
      <c r="AI327" s="764">
        <v>354.19110000000001</v>
      </c>
      <c r="AJ327" s="764">
        <v>357.18049999999999</v>
      </c>
      <c r="AK327" s="764">
        <v>360.1114</v>
      </c>
      <c r="AL327" s="764">
        <v>363.04219999999998</v>
      </c>
      <c r="AM327" s="764">
        <v>365.97309999999999</v>
      </c>
      <c r="AN327" s="764">
        <v>368.8159</v>
      </c>
      <c r="AO327" s="764">
        <v>371.60019999999997</v>
      </c>
      <c r="AP327" s="764">
        <v>374.3845</v>
      </c>
      <c r="AQ327" s="764">
        <v>377.11020000000002</v>
      </c>
      <c r="AR327" s="764">
        <v>379.8066</v>
      </c>
      <c r="AS327" s="764">
        <v>382.4443</v>
      </c>
      <c r="AT327" s="764">
        <v>385.02350000000001</v>
      </c>
      <c r="AU327" s="764">
        <v>387.51459999999997</v>
      </c>
      <c r="AV327" s="764">
        <v>390.03519999999997</v>
      </c>
      <c r="AW327" s="764">
        <v>392.49709999999999</v>
      </c>
      <c r="AX327" s="764">
        <v>394.90030000000002</v>
      </c>
      <c r="AY327" s="764">
        <v>397.30360000000002</v>
      </c>
      <c r="AZ327" s="764">
        <v>399.64830000000001</v>
      </c>
    </row>
    <row r="328" spans="1:52">
      <c r="A328" s="781" t="s">
        <v>485</v>
      </c>
      <c r="B328" s="780" t="s">
        <v>908</v>
      </c>
      <c r="C328" s="764">
        <v>0</v>
      </c>
      <c r="D328" s="764">
        <v>0</v>
      </c>
      <c r="E328" s="764">
        <v>0</v>
      </c>
      <c r="F328" s="764">
        <v>0</v>
      </c>
      <c r="G328" s="764">
        <v>0</v>
      </c>
      <c r="H328" s="764">
        <v>0</v>
      </c>
      <c r="I328" s="764">
        <v>0</v>
      </c>
      <c r="J328" s="764">
        <v>0</v>
      </c>
      <c r="K328" s="764">
        <v>0</v>
      </c>
      <c r="L328" s="764">
        <v>0</v>
      </c>
      <c r="M328" s="764">
        <v>0</v>
      </c>
      <c r="N328" s="764">
        <v>0</v>
      </c>
      <c r="O328" s="764">
        <v>0</v>
      </c>
      <c r="P328" s="764">
        <v>0</v>
      </c>
      <c r="Q328" s="764">
        <v>0</v>
      </c>
      <c r="R328" s="764">
        <v>0</v>
      </c>
      <c r="S328" s="764">
        <v>0</v>
      </c>
      <c r="T328" s="764">
        <v>0</v>
      </c>
      <c r="U328" s="764">
        <v>0</v>
      </c>
      <c r="V328" s="764">
        <v>0</v>
      </c>
      <c r="W328" s="764">
        <v>0</v>
      </c>
      <c r="X328" s="764">
        <v>0</v>
      </c>
      <c r="Y328" s="764">
        <v>0</v>
      </c>
      <c r="Z328" s="764">
        <v>0</v>
      </c>
      <c r="AA328" s="764">
        <v>0</v>
      </c>
      <c r="AB328" s="764">
        <v>0</v>
      </c>
      <c r="AC328" s="764">
        <v>0</v>
      </c>
      <c r="AD328" s="764">
        <v>0</v>
      </c>
      <c r="AE328" s="764">
        <v>0</v>
      </c>
      <c r="AF328" s="764">
        <v>0</v>
      </c>
      <c r="AG328" s="764">
        <v>0</v>
      </c>
      <c r="AH328" s="764">
        <v>0</v>
      </c>
      <c r="AI328" s="764">
        <v>0</v>
      </c>
      <c r="AJ328" s="764">
        <v>0</v>
      </c>
      <c r="AK328" s="764">
        <v>0</v>
      </c>
      <c r="AL328" s="764">
        <v>0</v>
      </c>
      <c r="AM328" s="764">
        <v>0</v>
      </c>
      <c r="AN328" s="764">
        <v>0</v>
      </c>
      <c r="AO328" s="764">
        <v>0</v>
      </c>
      <c r="AP328" s="764">
        <v>0</v>
      </c>
      <c r="AQ328" s="764">
        <v>0</v>
      </c>
      <c r="AR328" s="764">
        <v>0</v>
      </c>
      <c r="AS328" s="764">
        <v>0</v>
      </c>
      <c r="AT328" s="764">
        <v>0</v>
      </c>
      <c r="AU328" s="764">
        <v>0</v>
      </c>
      <c r="AV328" s="764">
        <v>0</v>
      </c>
      <c r="AW328" s="764">
        <v>0</v>
      </c>
      <c r="AX328" s="764">
        <v>0</v>
      </c>
      <c r="AY328" s="764">
        <v>0</v>
      </c>
      <c r="AZ328" s="764">
        <v>0</v>
      </c>
    </row>
    <row r="329" spans="1:52">
      <c r="A329" s="781" t="s">
        <v>485</v>
      </c>
      <c r="B329" s="780" t="s">
        <v>909</v>
      </c>
      <c r="C329" s="764">
        <v>0</v>
      </c>
      <c r="D329" s="764">
        <v>0</v>
      </c>
      <c r="E329" s="764">
        <v>0</v>
      </c>
      <c r="F329" s="764">
        <v>0</v>
      </c>
      <c r="G329" s="764">
        <v>0</v>
      </c>
      <c r="H329" s="764">
        <v>0</v>
      </c>
      <c r="I329" s="764">
        <v>0</v>
      </c>
      <c r="J329" s="764">
        <v>0</v>
      </c>
      <c r="K329" s="764">
        <v>0</v>
      </c>
      <c r="L329" s="764">
        <v>0</v>
      </c>
      <c r="M329" s="764">
        <v>0</v>
      </c>
      <c r="N329" s="764">
        <v>0</v>
      </c>
      <c r="O329" s="764">
        <v>0</v>
      </c>
      <c r="P329" s="764">
        <v>0</v>
      </c>
      <c r="Q329" s="764">
        <v>0</v>
      </c>
      <c r="R329" s="764">
        <v>0</v>
      </c>
      <c r="S329" s="764">
        <v>0</v>
      </c>
      <c r="T329" s="764">
        <v>0</v>
      </c>
      <c r="U329" s="764">
        <v>0</v>
      </c>
      <c r="V329" s="764">
        <v>0</v>
      </c>
      <c r="W329" s="764">
        <v>0</v>
      </c>
      <c r="X329" s="764">
        <v>0</v>
      </c>
      <c r="Y329" s="764">
        <v>0</v>
      </c>
      <c r="Z329" s="764">
        <v>0</v>
      </c>
      <c r="AA329" s="764">
        <v>0</v>
      </c>
      <c r="AB329" s="764">
        <v>0</v>
      </c>
      <c r="AC329" s="764">
        <v>0</v>
      </c>
      <c r="AD329" s="764">
        <v>0</v>
      </c>
      <c r="AE329" s="764">
        <v>0</v>
      </c>
      <c r="AF329" s="764">
        <v>0</v>
      </c>
      <c r="AG329" s="764">
        <v>0</v>
      </c>
      <c r="AH329" s="764">
        <v>0</v>
      </c>
      <c r="AI329" s="764">
        <v>0</v>
      </c>
      <c r="AJ329" s="764">
        <v>0</v>
      </c>
      <c r="AK329" s="764">
        <v>0</v>
      </c>
      <c r="AL329" s="764">
        <v>0</v>
      </c>
      <c r="AM329" s="764">
        <v>0</v>
      </c>
      <c r="AN329" s="764">
        <v>0</v>
      </c>
      <c r="AO329" s="764">
        <v>0</v>
      </c>
      <c r="AP329" s="764">
        <v>0</v>
      </c>
      <c r="AQ329" s="764">
        <v>0</v>
      </c>
      <c r="AR329" s="764">
        <v>0</v>
      </c>
      <c r="AS329" s="764">
        <v>0</v>
      </c>
      <c r="AT329" s="764">
        <v>0</v>
      </c>
      <c r="AU329" s="764">
        <v>0</v>
      </c>
      <c r="AV329" s="764">
        <v>0</v>
      </c>
      <c r="AW329" s="764">
        <v>0</v>
      </c>
      <c r="AX329" s="764">
        <v>0</v>
      </c>
      <c r="AY329" s="764">
        <v>0</v>
      </c>
      <c r="AZ329" s="764">
        <v>0</v>
      </c>
    </row>
    <row r="330" spans="1:52">
      <c r="A330" s="781" t="s">
        <v>485</v>
      </c>
      <c r="B330" s="780" t="s">
        <v>910</v>
      </c>
      <c r="C330" s="764">
        <v>0</v>
      </c>
      <c r="D330" s="764">
        <v>0</v>
      </c>
      <c r="E330" s="764">
        <v>0</v>
      </c>
      <c r="F330" s="764">
        <v>0</v>
      </c>
      <c r="G330" s="764">
        <v>0</v>
      </c>
      <c r="H330" s="764">
        <v>0</v>
      </c>
      <c r="I330" s="764">
        <v>0</v>
      </c>
      <c r="J330" s="764">
        <v>0</v>
      </c>
      <c r="K330" s="764">
        <v>0</v>
      </c>
      <c r="L330" s="764">
        <v>0</v>
      </c>
      <c r="M330" s="764">
        <v>0</v>
      </c>
      <c r="N330" s="764">
        <v>0</v>
      </c>
      <c r="O330" s="764">
        <v>0</v>
      </c>
      <c r="P330" s="764">
        <v>0</v>
      </c>
      <c r="Q330" s="764">
        <v>0</v>
      </c>
      <c r="R330" s="764">
        <v>0</v>
      </c>
      <c r="S330" s="764">
        <v>0</v>
      </c>
      <c r="T330" s="764">
        <v>0</v>
      </c>
      <c r="U330" s="764">
        <v>0</v>
      </c>
      <c r="V330" s="764">
        <v>0</v>
      </c>
      <c r="W330" s="764">
        <v>0</v>
      </c>
      <c r="X330" s="764">
        <v>0</v>
      </c>
      <c r="Y330" s="764">
        <v>0</v>
      </c>
      <c r="Z330" s="764">
        <v>0</v>
      </c>
      <c r="AA330" s="764">
        <v>0</v>
      </c>
      <c r="AB330" s="764">
        <v>0</v>
      </c>
      <c r="AC330" s="764">
        <v>0</v>
      </c>
      <c r="AD330" s="764">
        <v>0</v>
      </c>
      <c r="AE330" s="764">
        <v>0</v>
      </c>
      <c r="AF330" s="764">
        <v>0</v>
      </c>
      <c r="AG330" s="764">
        <v>0</v>
      </c>
      <c r="AH330" s="764">
        <v>0</v>
      </c>
      <c r="AI330" s="764">
        <v>0</v>
      </c>
      <c r="AJ330" s="764">
        <v>0</v>
      </c>
      <c r="AK330" s="764">
        <v>0</v>
      </c>
      <c r="AL330" s="764">
        <v>0</v>
      </c>
      <c r="AM330" s="764">
        <v>0</v>
      </c>
      <c r="AN330" s="764">
        <v>0</v>
      </c>
      <c r="AO330" s="764">
        <v>0</v>
      </c>
      <c r="AP330" s="764">
        <v>0</v>
      </c>
      <c r="AQ330" s="764">
        <v>0</v>
      </c>
      <c r="AR330" s="764">
        <v>0</v>
      </c>
      <c r="AS330" s="764">
        <v>0</v>
      </c>
      <c r="AT330" s="764">
        <v>0</v>
      </c>
      <c r="AU330" s="764">
        <v>0</v>
      </c>
      <c r="AV330" s="764">
        <v>0</v>
      </c>
      <c r="AW330" s="764">
        <v>0</v>
      </c>
      <c r="AX330" s="764">
        <v>0</v>
      </c>
      <c r="AY330" s="764">
        <v>0</v>
      </c>
      <c r="AZ330" s="764">
        <v>0</v>
      </c>
    </row>
    <row r="331" spans="1:52">
      <c r="A331" s="781" t="s">
        <v>485</v>
      </c>
      <c r="B331" s="780" t="s">
        <v>911</v>
      </c>
      <c r="C331" s="764">
        <v>0</v>
      </c>
      <c r="D331" s="764">
        <v>0</v>
      </c>
      <c r="E331" s="764">
        <v>0</v>
      </c>
      <c r="F331" s="764">
        <v>0</v>
      </c>
      <c r="G331" s="764">
        <v>0</v>
      </c>
      <c r="H331" s="764">
        <v>0</v>
      </c>
      <c r="I331" s="764">
        <v>0</v>
      </c>
      <c r="J331" s="764">
        <v>0</v>
      </c>
      <c r="K331" s="764">
        <v>0</v>
      </c>
      <c r="L331" s="764">
        <v>0</v>
      </c>
      <c r="M331" s="764">
        <v>0</v>
      </c>
      <c r="N331" s="764">
        <v>0</v>
      </c>
      <c r="O331" s="764">
        <v>0</v>
      </c>
      <c r="P331" s="764">
        <v>0</v>
      </c>
      <c r="Q331" s="764">
        <v>0</v>
      </c>
      <c r="R331" s="764">
        <v>0</v>
      </c>
      <c r="S331" s="764">
        <v>0</v>
      </c>
      <c r="T331" s="764">
        <v>0</v>
      </c>
      <c r="U331" s="764">
        <v>0</v>
      </c>
      <c r="V331" s="764">
        <v>0</v>
      </c>
      <c r="W331" s="764">
        <v>0</v>
      </c>
      <c r="X331" s="764">
        <v>0</v>
      </c>
      <c r="Y331" s="764">
        <v>0</v>
      </c>
      <c r="Z331" s="764">
        <v>0</v>
      </c>
      <c r="AA331" s="764">
        <v>0</v>
      </c>
      <c r="AB331" s="764">
        <v>0</v>
      </c>
      <c r="AC331" s="764">
        <v>0</v>
      </c>
      <c r="AD331" s="764">
        <v>0</v>
      </c>
      <c r="AE331" s="764">
        <v>0</v>
      </c>
      <c r="AF331" s="764">
        <v>0</v>
      </c>
      <c r="AG331" s="764">
        <v>0</v>
      </c>
      <c r="AH331" s="764">
        <v>0</v>
      </c>
      <c r="AI331" s="764">
        <v>0</v>
      </c>
      <c r="AJ331" s="764">
        <v>0</v>
      </c>
      <c r="AK331" s="764">
        <v>0</v>
      </c>
      <c r="AL331" s="764">
        <v>0</v>
      </c>
      <c r="AM331" s="764">
        <v>0</v>
      </c>
      <c r="AN331" s="764">
        <v>0</v>
      </c>
      <c r="AO331" s="764">
        <v>0</v>
      </c>
      <c r="AP331" s="764">
        <v>0</v>
      </c>
      <c r="AQ331" s="764">
        <v>0</v>
      </c>
      <c r="AR331" s="764">
        <v>0</v>
      </c>
      <c r="AS331" s="764">
        <v>0</v>
      </c>
      <c r="AT331" s="764">
        <v>0</v>
      </c>
      <c r="AU331" s="764">
        <v>0</v>
      </c>
      <c r="AV331" s="764">
        <v>0</v>
      </c>
      <c r="AW331" s="764">
        <v>0</v>
      </c>
      <c r="AX331" s="764">
        <v>0</v>
      </c>
      <c r="AY331" s="764">
        <v>0</v>
      </c>
      <c r="AZ331" s="764">
        <v>0</v>
      </c>
    </row>
    <row r="332" spans="1:52">
      <c r="A332" s="781" t="s">
        <v>485</v>
      </c>
      <c r="B332" s="780" t="s">
        <v>912</v>
      </c>
      <c r="C332" s="780">
        <v>0</v>
      </c>
      <c r="D332" s="780">
        <v>0</v>
      </c>
      <c r="E332" s="780">
        <v>0</v>
      </c>
      <c r="F332" s="780">
        <v>0</v>
      </c>
      <c r="G332" s="780">
        <v>0</v>
      </c>
      <c r="H332" s="780">
        <v>0</v>
      </c>
      <c r="I332" s="780">
        <v>0</v>
      </c>
      <c r="J332" s="780">
        <v>0</v>
      </c>
      <c r="K332" s="780">
        <v>0</v>
      </c>
      <c r="L332" s="780">
        <v>0</v>
      </c>
      <c r="M332" s="780">
        <v>0</v>
      </c>
      <c r="N332" s="780">
        <v>0</v>
      </c>
      <c r="O332" s="780">
        <v>0</v>
      </c>
      <c r="P332" s="780">
        <v>0</v>
      </c>
      <c r="Q332" s="780">
        <v>0</v>
      </c>
      <c r="R332" s="780">
        <v>0</v>
      </c>
      <c r="S332" s="780">
        <v>0</v>
      </c>
      <c r="T332" s="780">
        <v>0</v>
      </c>
      <c r="U332" s="780">
        <v>0</v>
      </c>
      <c r="V332" s="780">
        <v>0</v>
      </c>
      <c r="W332" s="780">
        <v>0</v>
      </c>
      <c r="X332" s="780">
        <v>0</v>
      </c>
      <c r="Y332" s="780">
        <v>0</v>
      </c>
      <c r="Z332" s="780">
        <v>0</v>
      </c>
      <c r="AA332" s="780">
        <v>0</v>
      </c>
      <c r="AB332" s="780">
        <v>0</v>
      </c>
      <c r="AC332" s="780">
        <v>0</v>
      </c>
      <c r="AD332" s="780">
        <v>0</v>
      </c>
      <c r="AE332" s="780">
        <v>0</v>
      </c>
      <c r="AF332" s="780">
        <v>0</v>
      </c>
      <c r="AG332" s="780">
        <v>0</v>
      </c>
      <c r="AH332" s="780">
        <v>0</v>
      </c>
      <c r="AI332" s="780">
        <v>0</v>
      </c>
      <c r="AJ332" s="780">
        <v>0</v>
      </c>
      <c r="AK332" s="780">
        <v>0</v>
      </c>
      <c r="AL332" s="780">
        <v>0</v>
      </c>
      <c r="AM332" s="780">
        <v>0</v>
      </c>
      <c r="AN332" s="780">
        <v>0</v>
      </c>
      <c r="AO332" s="780">
        <v>0</v>
      </c>
      <c r="AP332" s="780">
        <v>0</v>
      </c>
      <c r="AQ332" s="780">
        <v>0</v>
      </c>
      <c r="AR332" s="780">
        <v>0</v>
      </c>
      <c r="AS332" s="780">
        <v>0</v>
      </c>
      <c r="AT332" s="780">
        <v>0</v>
      </c>
      <c r="AU332" s="780">
        <v>0</v>
      </c>
      <c r="AV332" s="780">
        <v>0</v>
      </c>
      <c r="AW332" s="780">
        <v>0</v>
      </c>
      <c r="AX332" s="780">
        <v>0</v>
      </c>
      <c r="AY332" s="780">
        <v>0</v>
      </c>
      <c r="AZ332" s="780">
        <v>0</v>
      </c>
    </row>
    <row r="333" spans="1:52">
      <c r="A333" s="780"/>
      <c r="B333" s="780"/>
      <c r="C333" s="780"/>
      <c r="D333" s="780"/>
      <c r="E333" s="780"/>
      <c r="F333" s="780"/>
      <c r="G333" s="780"/>
      <c r="H333" s="780"/>
      <c r="I333" s="780"/>
      <c r="J333" s="780"/>
      <c r="K333" s="780"/>
      <c r="L333" s="780"/>
      <c r="M333" s="780"/>
      <c r="N333" s="780"/>
      <c r="O333" s="780"/>
      <c r="P333" s="780"/>
      <c r="Q333" s="780"/>
      <c r="R333" s="780"/>
      <c r="S333" s="780"/>
      <c r="T333" s="780"/>
      <c r="U333" s="780"/>
      <c r="V333" s="780"/>
      <c r="W333" s="780"/>
      <c r="X333" s="780"/>
      <c r="Y333" s="780"/>
      <c r="Z333" s="780"/>
      <c r="AA333" s="780"/>
      <c r="AB333" s="780"/>
      <c r="AC333" s="780"/>
      <c r="AD333" s="780"/>
      <c r="AE333" s="780"/>
      <c r="AF333" s="780"/>
      <c r="AG333" s="780"/>
      <c r="AH333" s="780"/>
      <c r="AI333" s="780"/>
      <c r="AJ333" s="780"/>
      <c r="AK333" s="780"/>
      <c r="AL333" s="780"/>
      <c r="AM333" s="780"/>
      <c r="AN333" s="780"/>
      <c r="AO333" s="780"/>
      <c r="AP333" s="780"/>
      <c r="AQ333" s="780"/>
      <c r="AR333" s="780"/>
      <c r="AS333" s="780"/>
      <c r="AT333" s="780"/>
      <c r="AU333" s="780"/>
      <c r="AV333" s="780"/>
      <c r="AW333" s="780"/>
      <c r="AX333" s="780"/>
      <c r="AY333" s="780"/>
      <c r="AZ333" s="780"/>
    </row>
    <row r="334" spans="1:52">
      <c r="A334" s="781"/>
      <c r="B334" s="780"/>
      <c r="C334" s="780"/>
      <c r="D334" s="780"/>
      <c r="E334" s="780"/>
      <c r="F334" s="780"/>
      <c r="G334" s="780"/>
      <c r="H334" s="780"/>
      <c r="I334" s="780"/>
      <c r="J334" s="780"/>
      <c r="K334" s="780"/>
      <c r="L334" s="780"/>
      <c r="M334" s="780"/>
      <c r="N334" s="780"/>
      <c r="O334" s="780"/>
      <c r="P334" s="780"/>
      <c r="Q334" s="780"/>
      <c r="R334" s="780"/>
      <c r="S334" s="780"/>
      <c r="T334" s="780"/>
      <c r="U334" s="780"/>
      <c r="V334" s="780"/>
      <c r="W334" s="780"/>
      <c r="X334" s="780"/>
      <c r="Y334" s="780"/>
      <c r="Z334" s="780"/>
      <c r="AA334" s="780"/>
      <c r="AB334" s="780"/>
      <c r="AC334" s="780"/>
      <c r="AD334" s="780"/>
      <c r="AE334" s="780"/>
      <c r="AF334" s="780"/>
      <c r="AG334" s="780"/>
      <c r="AH334" s="780"/>
      <c r="AI334" s="780"/>
      <c r="AJ334" s="780"/>
      <c r="AK334" s="780"/>
      <c r="AL334" s="780"/>
      <c r="AM334" s="780"/>
      <c r="AN334" s="780"/>
      <c r="AO334" s="780"/>
      <c r="AP334" s="780"/>
      <c r="AQ334" s="780"/>
      <c r="AR334" s="780"/>
      <c r="AS334" s="780"/>
      <c r="AT334" s="780"/>
      <c r="AU334" s="780"/>
      <c r="AV334" s="780"/>
      <c r="AW334" s="780"/>
      <c r="AX334" s="780"/>
      <c r="AY334" s="780"/>
      <c r="AZ334" s="780"/>
    </row>
    <row r="335" spans="1:52">
      <c r="A335" s="781"/>
      <c r="B335" s="780"/>
      <c r="C335" s="780"/>
      <c r="D335" s="780"/>
      <c r="E335" s="780"/>
      <c r="F335" s="780"/>
      <c r="G335" s="780"/>
      <c r="H335" s="780"/>
      <c r="I335" s="780"/>
      <c r="J335" s="780"/>
      <c r="K335" s="780"/>
      <c r="L335" s="780"/>
      <c r="M335" s="780"/>
      <c r="N335" s="780"/>
      <c r="O335" s="780"/>
      <c r="P335" s="780"/>
      <c r="Q335" s="780"/>
      <c r="R335" s="780"/>
      <c r="S335" s="780"/>
      <c r="T335" s="780"/>
      <c r="U335" s="780"/>
      <c r="V335" s="780"/>
      <c r="W335" s="780"/>
      <c r="X335" s="780"/>
      <c r="Y335" s="780"/>
      <c r="Z335" s="780"/>
      <c r="AA335" s="780"/>
      <c r="AB335" s="780"/>
      <c r="AC335" s="780"/>
      <c r="AD335" s="780"/>
      <c r="AE335" s="780"/>
      <c r="AF335" s="780"/>
      <c r="AG335" s="780"/>
      <c r="AH335" s="780"/>
      <c r="AI335" s="780"/>
      <c r="AJ335" s="780"/>
      <c r="AK335" s="780"/>
      <c r="AL335" s="780"/>
      <c r="AM335" s="780"/>
      <c r="AN335" s="780"/>
      <c r="AO335" s="780"/>
      <c r="AP335" s="780"/>
      <c r="AQ335" s="780"/>
      <c r="AR335" s="780"/>
      <c r="AS335" s="780"/>
      <c r="AT335" s="780"/>
      <c r="AU335" s="780"/>
      <c r="AV335" s="780"/>
      <c r="AW335" s="780"/>
      <c r="AX335" s="780"/>
      <c r="AY335" s="780"/>
      <c r="AZ335" s="780"/>
    </row>
    <row r="336" spans="1:52">
      <c r="A336" s="781"/>
      <c r="B336" s="780"/>
      <c r="C336" s="780"/>
      <c r="D336" s="780"/>
      <c r="E336" s="780"/>
      <c r="F336" s="780"/>
      <c r="G336" s="780"/>
      <c r="H336" s="780"/>
      <c r="I336" s="780"/>
      <c r="J336" s="780"/>
      <c r="K336" s="780"/>
      <c r="L336" s="780"/>
      <c r="M336" s="780"/>
      <c r="N336" s="780"/>
      <c r="O336" s="780"/>
      <c r="P336" s="780"/>
      <c r="Q336" s="780"/>
      <c r="R336" s="780"/>
      <c r="S336" s="780"/>
      <c r="T336" s="780"/>
      <c r="U336" s="780"/>
      <c r="V336" s="780"/>
      <c r="W336" s="780"/>
      <c r="X336" s="780"/>
      <c r="Y336" s="780"/>
      <c r="Z336" s="780"/>
      <c r="AA336" s="780"/>
      <c r="AB336" s="780"/>
      <c r="AC336" s="780"/>
      <c r="AD336" s="780"/>
      <c r="AE336" s="780"/>
      <c r="AF336" s="780"/>
      <c r="AG336" s="780"/>
      <c r="AH336" s="780"/>
      <c r="AI336" s="780"/>
      <c r="AJ336" s="780"/>
      <c r="AK336" s="780"/>
      <c r="AL336" s="780"/>
      <c r="AM336" s="780"/>
      <c r="AN336" s="780"/>
      <c r="AO336" s="780"/>
      <c r="AP336" s="780"/>
      <c r="AQ336" s="780"/>
      <c r="AR336" s="780"/>
      <c r="AS336" s="780"/>
      <c r="AT336" s="780"/>
      <c r="AU336" s="780"/>
      <c r="AV336" s="780"/>
      <c r="AW336" s="780"/>
      <c r="AX336" s="780"/>
      <c r="AY336" s="780"/>
      <c r="AZ336" s="780"/>
    </row>
    <row r="337" spans="1:52">
      <c r="A337" s="781"/>
      <c r="B337" s="780"/>
      <c r="C337" s="780"/>
      <c r="D337" s="780"/>
      <c r="E337" s="780"/>
      <c r="F337" s="780"/>
      <c r="G337" s="780"/>
      <c r="H337" s="780"/>
      <c r="I337" s="780"/>
      <c r="J337" s="780"/>
      <c r="K337" s="780"/>
      <c r="L337" s="780"/>
      <c r="M337" s="780"/>
      <c r="N337" s="780"/>
      <c r="O337" s="780"/>
      <c r="P337" s="780"/>
      <c r="Q337" s="780"/>
      <c r="R337" s="780"/>
      <c r="S337" s="780"/>
      <c r="T337" s="780"/>
      <c r="U337" s="780"/>
      <c r="V337" s="780"/>
      <c r="W337" s="780"/>
      <c r="X337" s="780"/>
      <c r="Y337" s="780"/>
      <c r="Z337" s="780"/>
      <c r="AA337" s="780"/>
      <c r="AB337" s="780"/>
      <c r="AC337" s="780"/>
      <c r="AD337" s="780"/>
      <c r="AE337" s="780"/>
      <c r="AF337" s="780"/>
      <c r="AG337" s="780"/>
      <c r="AH337" s="780"/>
      <c r="AI337" s="780"/>
      <c r="AJ337" s="780"/>
      <c r="AK337" s="780"/>
      <c r="AL337" s="780"/>
      <c r="AM337" s="780"/>
      <c r="AN337" s="780"/>
      <c r="AO337" s="780"/>
      <c r="AP337" s="780"/>
      <c r="AQ337" s="780"/>
      <c r="AR337" s="780"/>
      <c r="AS337" s="780"/>
      <c r="AT337" s="780"/>
      <c r="AU337" s="780"/>
      <c r="AV337" s="780"/>
      <c r="AW337" s="780"/>
      <c r="AX337" s="780"/>
      <c r="AY337" s="780"/>
      <c r="AZ337" s="780"/>
    </row>
    <row r="338" spans="1:52">
      <c r="A338" s="781"/>
      <c r="B338" s="780"/>
      <c r="C338" s="780"/>
      <c r="D338" s="780"/>
      <c r="E338" s="780"/>
      <c r="F338" s="780"/>
      <c r="G338" s="780"/>
      <c r="H338" s="780"/>
      <c r="I338" s="780"/>
      <c r="J338" s="780"/>
      <c r="K338" s="780"/>
      <c r="L338" s="780"/>
      <c r="M338" s="780"/>
      <c r="N338" s="780"/>
      <c r="O338" s="780"/>
      <c r="P338" s="780"/>
      <c r="Q338" s="780"/>
      <c r="R338" s="780"/>
      <c r="S338" s="780"/>
      <c r="T338" s="780"/>
      <c r="U338" s="780"/>
      <c r="V338" s="780"/>
      <c r="W338" s="780"/>
      <c r="X338" s="780"/>
      <c r="Y338" s="780"/>
      <c r="Z338" s="780"/>
      <c r="AA338" s="780"/>
      <c r="AB338" s="780"/>
      <c r="AC338" s="780"/>
      <c r="AD338" s="780"/>
      <c r="AE338" s="780"/>
      <c r="AF338" s="780"/>
      <c r="AG338" s="780"/>
      <c r="AH338" s="780"/>
      <c r="AI338" s="780"/>
      <c r="AJ338" s="780"/>
      <c r="AK338" s="780"/>
      <c r="AL338" s="780"/>
      <c r="AM338" s="780"/>
      <c r="AN338" s="780"/>
      <c r="AO338" s="780"/>
      <c r="AP338" s="780"/>
      <c r="AQ338" s="780"/>
      <c r="AR338" s="780"/>
      <c r="AS338" s="780"/>
      <c r="AT338" s="780"/>
      <c r="AU338" s="780"/>
      <c r="AV338" s="780"/>
      <c r="AW338" s="780"/>
      <c r="AX338" s="780"/>
      <c r="AY338" s="780"/>
      <c r="AZ338" s="780"/>
    </row>
    <row r="339" spans="1:52">
      <c r="A339" s="781"/>
      <c r="B339" s="780"/>
      <c r="C339" s="780"/>
      <c r="D339" s="780"/>
      <c r="E339" s="780"/>
      <c r="F339" s="780"/>
      <c r="G339" s="780"/>
      <c r="H339" s="780"/>
      <c r="I339" s="780"/>
      <c r="J339" s="780"/>
      <c r="K339" s="780"/>
      <c r="L339" s="780"/>
      <c r="M339" s="780"/>
      <c r="N339" s="780"/>
      <c r="O339" s="780"/>
      <c r="P339" s="780"/>
      <c r="Q339" s="780"/>
      <c r="R339" s="780"/>
      <c r="S339" s="780"/>
      <c r="T339" s="780"/>
      <c r="U339" s="780"/>
      <c r="V339" s="780"/>
      <c r="W339" s="780"/>
      <c r="X339" s="780"/>
      <c r="Y339" s="780"/>
      <c r="Z339" s="780"/>
      <c r="AA339" s="780"/>
      <c r="AB339" s="780"/>
      <c r="AC339" s="780"/>
      <c r="AD339" s="780"/>
      <c r="AE339" s="780"/>
      <c r="AF339" s="780"/>
      <c r="AG339" s="780"/>
      <c r="AH339" s="780"/>
      <c r="AI339" s="780"/>
      <c r="AJ339" s="780"/>
      <c r="AK339" s="780"/>
      <c r="AL339" s="780"/>
      <c r="AM339" s="780"/>
      <c r="AN339" s="780"/>
      <c r="AO339" s="780"/>
      <c r="AP339" s="780"/>
      <c r="AQ339" s="780"/>
      <c r="AR339" s="780"/>
      <c r="AS339" s="780"/>
      <c r="AT339" s="780"/>
      <c r="AU339" s="780"/>
      <c r="AV339" s="780"/>
      <c r="AW339" s="780"/>
      <c r="AX339" s="780"/>
      <c r="AY339" s="780"/>
      <c r="AZ339" s="780"/>
    </row>
    <row r="340" spans="1:52">
      <c r="A340" s="781"/>
      <c r="B340" s="780"/>
      <c r="C340" s="780"/>
      <c r="D340" s="780"/>
      <c r="E340" s="780"/>
      <c r="F340" s="780"/>
      <c r="G340" s="780"/>
      <c r="H340" s="780"/>
      <c r="I340" s="780"/>
      <c r="J340" s="780"/>
      <c r="K340" s="780"/>
      <c r="L340" s="780"/>
      <c r="M340" s="780"/>
      <c r="N340" s="780"/>
      <c r="O340" s="780"/>
      <c r="P340" s="780"/>
      <c r="Q340" s="780"/>
      <c r="R340" s="780"/>
      <c r="S340" s="780"/>
      <c r="T340" s="780"/>
      <c r="U340" s="780"/>
      <c r="V340" s="780"/>
      <c r="W340" s="780"/>
      <c r="X340" s="780"/>
      <c r="Y340" s="780"/>
      <c r="Z340" s="780"/>
      <c r="AA340" s="780"/>
      <c r="AB340" s="780"/>
      <c r="AC340" s="780"/>
      <c r="AD340" s="780"/>
      <c r="AE340" s="780"/>
      <c r="AF340" s="780"/>
      <c r="AG340" s="780"/>
      <c r="AH340" s="780"/>
      <c r="AI340" s="780"/>
      <c r="AJ340" s="780"/>
      <c r="AK340" s="780"/>
      <c r="AL340" s="780"/>
      <c r="AM340" s="780"/>
      <c r="AN340" s="780"/>
      <c r="AO340" s="780"/>
      <c r="AP340" s="780"/>
      <c r="AQ340" s="780"/>
      <c r="AR340" s="780"/>
      <c r="AS340" s="780"/>
      <c r="AT340" s="780"/>
      <c r="AU340" s="780"/>
      <c r="AV340" s="780"/>
      <c r="AW340" s="780"/>
      <c r="AX340" s="780"/>
      <c r="AY340" s="780"/>
      <c r="AZ340" s="780"/>
    </row>
    <row r="341" spans="1:52">
      <c r="A341" s="781"/>
      <c r="B341" s="780"/>
      <c r="C341" s="780"/>
      <c r="D341" s="780"/>
      <c r="E341" s="780"/>
      <c r="F341" s="780"/>
      <c r="G341" s="780"/>
      <c r="H341" s="780"/>
      <c r="I341" s="780"/>
      <c r="J341" s="780"/>
      <c r="K341" s="780"/>
      <c r="L341" s="780"/>
      <c r="M341" s="780"/>
      <c r="N341" s="780"/>
      <c r="O341" s="780"/>
      <c r="P341" s="780"/>
      <c r="Q341" s="780"/>
      <c r="R341" s="780"/>
      <c r="S341" s="780"/>
      <c r="T341" s="780"/>
      <c r="U341" s="780"/>
      <c r="V341" s="780"/>
      <c r="W341" s="780"/>
      <c r="X341" s="780"/>
      <c r="Y341" s="780"/>
      <c r="Z341" s="780"/>
      <c r="AA341" s="780"/>
      <c r="AB341" s="780"/>
      <c r="AC341" s="780"/>
      <c r="AD341" s="780"/>
      <c r="AE341" s="780"/>
      <c r="AF341" s="780"/>
      <c r="AG341" s="780"/>
      <c r="AH341" s="780"/>
      <c r="AI341" s="780"/>
      <c r="AJ341" s="780"/>
      <c r="AK341" s="780"/>
      <c r="AL341" s="780"/>
      <c r="AM341" s="780"/>
      <c r="AN341" s="780"/>
      <c r="AO341" s="780"/>
      <c r="AP341" s="780"/>
      <c r="AQ341" s="780"/>
      <c r="AR341" s="780"/>
      <c r="AS341" s="780"/>
      <c r="AT341" s="780"/>
      <c r="AU341" s="780"/>
      <c r="AV341" s="780"/>
      <c r="AW341" s="780"/>
      <c r="AX341" s="780"/>
      <c r="AY341" s="780"/>
      <c r="AZ341" s="780"/>
    </row>
    <row r="342" spans="1:52">
      <c r="A342" s="781"/>
      <c r="B342" s="780"/>
      <c r="C342" s="780"/>
      <c r="D342" s="780"/>
      <c r="E342" s="780"/>
      <c r="F342" s="780"/>
      <c r="G342" s="780"/>
      <c r="H342" s="780"/>
      <c r="I342" s="780"/>
      <c r="J342" s="780"/>
      <c r="K342" s="780"/>
      <c r="L342" s="780"/>
      <c r="M342" s="780"/>
      <c r="N342" s="780"/>
      <c r="O342" s="780"/>
      <c r="P342" s="780"/>
      <c r="Q342" s="780"/>
      <c r="R342" s="780"/>
      <c r="S342" s="780"/>
      <c r="T342" s="780"/>
      <c r="U342" s="780"/>
      <c r="V342" s="780"/>
      <c r="W342" s="780"/>
      <c r="X342" s="780"/>
      <c r="Y342" s="780"/>
      <c r="Z342" s="780"/>
      <c r="AA342" s="780"/>
      <c r="AB342" s="780"/>
      <c r="AC342" s="780"/>
      <c r="AD342" s="780"/>
      <c r="AE342" s="780"/>
      <c r="AF342" s="780"/>
      <c r="AG342" s="780"/>
      <c r="AH342" s="780"/>
      <c r="AI342" s="780"/>
      <c r="AJ342" s="780"/>
      <c r="AK342" s="780"/>
      <c r="AL342" s="780"/>
      <c r="AM342" s="780"/>
      <c r="AN342" s="780"/>
      <c r="AO342" s="780"/>
      <c r="AP342" s="780"/>
      <c r="AQ342" s="780"/>
      <c r="AR342" s="780"/>
      <c r="AS342" s="780"/>
      <c r="AT342" s="780"/>
      <c r="AU342" s="780"/>
      <c r="AV342" s="780"/>
      <c r="AW342" s="780"/>
      <c r="AX342" s="780"/>
      <c r="AY342" s="780"/>
      <c r="AZ342" s="780"/>
    </row>
    <row r="343" spans="1:52">
      <c r="A343" s="781"/>
      <c r="B343" s="780"/>
      <c r="C343" s="780"/>
      <c r="D343" s="780"/>
      <c r="E343" s="780"/>
      <c r="F343" s="780"/>
      <c r="G343" s="780"/>
      <c r="H343" s="780"/>
      <c r="I343" s="780"/>
      <c r="J343" s="780"/>
      <c r="K343" s="780"/>
      <c r="L343" s="780"/>
      <c r="M343" s="780"/>
      <c r="N343" s="780"/>
      <c r="O343" s="780"/>
      <c r="P343" s="780"/>
      <c r="Q343" s="780"/>
      <c r="R343" s="780"/>
      <c r="S343" s="780"/>
      <c r="T343" s="780"/>
      <c r="U343" s="780"/>
      <c r="V343" s="780"/>
      <c r="W343" s="780"/>
      <c r="X343" s="780"/>
      <c r="Y343" s="780"/>
      <c r="Z343" s="780"/>
      <c r="AA343" s="780"/>
      <c r="AB343" s="780"/>
      <c r="AC343" s="780"/>
      <c r="AD343" s="780"/>
      <c r="AE343" s="780"/>
      <c r="AF343" s="780"/>
      <c r="AG343" s="780"/>
      <c r="AH343" s="780"/>
      <c r="AI343" s="780"/>
      <c r="AJ343" s="780"/>
      <c r="AK343" s="780"/>
      <c r="AL343" s="780"/>
      <c r="AM343" s="780"/>
      <c r="AN343" s="780"/>
      <c r="AO343" s="780"/>
      <c r="AP343" s="780"/>
      <c r="AQ343" s="780"/>
      <c r="AR343" s="780"/>
      <c r="AS343" s="780"/>
      <c r="AT343" s="780"/>
      <c r="AU343" s="780"/>
      <c r="AV343" s="780"/>
      <c r="AW343" s="780"/>
      <c r="AX343" s="780"/>
      <c r="AY343" s="780"/>
      <c r="AZ343" s="780"/>
    </row>
    <row r="344" spans="1:52">
      <c r="A344" s="781"/>
      <c r="B344" s="780"/>
      <c r="C344" s="780"/>
      <c r="D344" s="780"/>
      <c r="E344" s="780"/>
      <c r="F344" s="780"/>
      <c r="G344" s="780"/>
      <c r="H344" s="780"/>
      <c r="I344" s="780"/>
      <c r="J344" s="780"/>
      <c r="K344" s="780"/>
      <c r="L344" s="780"/>
      <c r="M344" s="780"/>
      <c r="N344" s="780"/>
      <c r="O344" s="780"/>
      <c r="P344" s="780"/>
      <c r="Q344" s="780"/>
      <c r="R344" s="780"/>
      <c r="S344" s="780"/>
      <c r="T344" s="780"/>
      <c r="U344" s="780"/>
      <c r="V344" s="780"/>
      <c r="W344" s="780"/>
      <c r="X344" s="780"/>
      <c r="Y344" s="780"/>
      <c r="Z344" s="780"/>
      <c r="AA344" s="780"/>
      <c r="AB344" s="780"/>
      <c r="AC344" s="780"/>
      <c r="AD344" s="780"/>
      <c r="AE344" s="780"/>
      <c r="AF344" s="780"/>
      <c r="AG344" s="780"/>
      <c r="AH344" s="780"/>
      <c r="AI344" s="780"/>
      <c r="AJ344" s="780"/>
      <c r="AK344" s="780"/>
      <c r="AL344" s="780"/>
      <c r="AM344" s="780"/>
      <c r="AN344" s="780"/>
      <c r="AO344" s="780"/>
      <c r="AP344" s="780"/>
      <c r="AQ344" s="780"/>
      <c r="AR344" s="780"/>
      <c r="AS344" s="780"/>
      <c r="AT344" s="780"/>
      <c r="AU344" s="780"/>
      <c r="AV344" s="780"/>
      <c r="AW344" s="780"/>
      <c r="AX344" s="780"/>
      <c r="AY344" s="780"/>
      <c r="AZ344" s="780"/>
    </row>
    <row r="345" spans="1:52">
      <c r="A345" s="781"/>
      <c r="B345" s="780"/>
      <c r="C345" s="780"/>
      <c r="D345" s="780"/>
      <c r="E345" s="780"/>
      <c r="F345" s="780"/>
      <c r="G345" s="780"/>
      <c r="H345" s="780"/>
      <c r="I345" s="780"/>
      <c r="J345" s="780"/>
      <c r="K345" s="780"/>
      <c r="L345" s="780"/>
      <c r="M345" s="780"/>
      <c r="N345" s="780"/>
      <c r="O345" s="780"/>
      <c r="P345" s="780"/>
      <c r="Q345" s="780"/>
      <c r="R345" s="780"/>
      <c r="S345" s="780"/>
      <c r="T345" s="780"/>
      <c r="U345" s="780"/>
      <c r="V345" s="780"/>
      <c r="W345" s="780"/>
      <c r="X345" s="780"/>
      <c r="Y345" s="780"/>
      <c r="Z345" s="780"/>
      <c r="AA345" s="780"/>
      <c r="AB345" s="780"/>
      <c r="AC345" s="780"/>
      <c r="AD345" s="780"/>
      <c r="AE345" s="780"/>
      <c r="AF345" s="780"/>
      <c r="AG345" s="780"/>
      <c r="AH345" s="780"/>
      <c r="AI345" s="780"/>
      <c r="AJ345" s="780"/>
      <c r="AK345" s="780"/>
      <c r="AL345" s="780"/>
      <c r="AM345" s="780"/>
      <c r="AN345" s="780"/>
      <c r="AO345" s="780"/>
      <c r="AP345" s="780"/>
      <c r="AQ345" s="780"/>
      <c r="AR345" s="780"/>
      <c r="AS345" s="780"/>
      <c r="AT345" s="780"/>
      <c r="AU345" s="780"/>
      <c r="AV345" s="780"/>
      <c r="AW345" s="780"/>
      <c r="AX345" s="780"/>
      <c r="AY345" s="780"/>
      <c r="AZ345" s="780"/>
    </row>
    <row r="346" spans="1:52">
      <c r="A346" s="781"/>
      <c r="B346" s="780"/>
      <c r="C346" s="780"/>
      <c r="D346" s="780"/>
      <c r="E346" s="780"/>
      <c r="F346" s="780"/>
      <c r="G346" s="780"/>
      <c r="H346" s="780"/>
      <c r="I346" s="780"/>
      <c r="J346" s="780"/>
      <c r="K346" s="780"/>
      <c r="L346" s="780"/>
      <c r="M346" s="780"/>
      <c r="N346" s="780"/>
      <c r="O346" s="780"/>
      <c r="P346" s="780"/>
      <c r="Q346" s="780"/>
      <c r="R346" s="780"/>
      <c r="S346" s="780"/>
      <c r="T346" s="780"/>
      <c r="U346" s="780"/>
      <c r="V346" s="780"/>
      <c r="W346" s="780"/>
      <c r="X346" s="780"/>
      <c r="Y346" s="780"/>
      <c r="Z346" s="780"/>
      <c r="AA346" s="780"/>
      <c r="AB346" s="780"/>
      <c r="AC346" s="780"/>
      <c r="AD346" s="780"/>
      <c r="AE346" s="780"/>
      <c r="AF346" s="780"/>
      <c r="AG346" s="780"/>
      <c r="AH346" s="780"/>
      <c r="AI346" s="780"/>
      <c r="AJ346" s="780"/>
      <c r="AK346" s="780"/>
      <c r="AL346" s="780"/>
      <c r="AM346" s="780"/>
      <c r="AN346" s="780"/>
      <c r="AO346" s="780"/>
      <c r="AP346" s="780"/>
      <c r="AQ346" s="780"/>
      <c r="AR346" s="780"/>
      <c r="AS346" s="780"/>
      <c r="AT346" s="780"/>
      <c r="AU346" s="780"/>
      <c r="AV346" s="780"/>
      <c r="AW346" s="780"/>
      <c r="AX346" s="780"/>
      <c r="AY346" s="780"/>
      <c r="AZ346" s="780"/>
    </row>
    <row r="347" spans="1:52">
      <c r="A347" s="781"/>
      <c r="B347" s="780"/>
      <c r="C347" s="780"/>
      <c r="D347" s="780"/>
      <c r="E347" s="780"/>
      <c r="F347" s="780"/>
      <c r="G347" s="780"/>
      <c r="H347" s="780"/>
      <c r="I347" s="780"/>
      <c r="J347" s="780"/>
      <c r="K347" s="780"/>
      <c r="L347" s="780"/>
      <c r="M347" s="780"/>
      <c r="N347" s="780"/>
      <c r="O347" s="780"/>
      <c r="P347" s="780"/>
      <c r="Q347" s="780"/>
      <c r="R347" s="780"/>
      <c r="S347" s="780"/>
      <c r="T347" s="780"/>
      <c r="U347" s="780"/>
      <c r="V347" s="780"/>
      <c r="W347" s="780"/>
      <c r="X347" s="780"/>
      <c r="Y347" s="780"/>
      <c r="Z347" s="780"/>
      <c r="AA347" s="780"/>
      <c r="AB347" s="780"/>
      <c r="AC347" s="780"/>
      <c r="AD347" s="780"/>
      <c r="AE347" s="780"/>
      <c r="AF347" s="780"/>
      <c r="AG347" s="780"/>
      <c r="AH347" s="780"/>
      <c r="AI347" s="780"/>
      <c r="AJ347" s="780"/>
      <c r="AK347" s="780"/>
      <c r="AL347" s="780"/>
      <c r="AM347" s="780"/>
      <c r="AN347" s="780"/>
      <c r="AO347" s="780"/>
      <c r="AP347" s="780"/>
      <c r="AQ347" s="780"/>
      <c r="AR347" s="780"/>
      <c r="AS347" s="780"/>
      <c r="AT347" s="780"/>
      <c r="AU347" s="780"/>
      <c r="AV347" s="780"/>
      <c r="AW347" s="780"/>
      <c r="AX347" s="780"/>
      <c r="AY347" s="780"/>
      <c r="AZ347" s="780"/>
    </row>
    <row r="348" spans="1:52">
      <c r="A348" s="780"/>
      <c r="B348" s="780"/>
      <c r="C348" s="780"/>
      <c r="D348" s="780"/>
      <c r="E348" s="780"/>
      <c r="F348" s="780"/>
      <c r="G348" s="780"/>
      <c r="H348" s="780"/>
      <c r="I348" s="780"/>
      <c r="J348" s="780"/>
      <c r="K348" s="780"/>
      <c r="L348" s="780"/>
      <c r="M348" s="780"/>
      <c r="N348" s="780"/>
      <c r="O348" s="780"/>
      <c r="P348" s="780"/>
      <c r="Q348" s="780"/>
      <c r="R348" s="780"/>
      <c r="S348" s="780"/>
      <c r="T348" s="780"/>
      <c r="U348" s="780"/>
      <c r="V348" s="780"/>
      <c r="W348" s="780"/>
      <c r="X348" s="780"/>
      <c r="Y348" s="780"/>
      <c r="Z348" s="780"/>
      <c r="AA348" s="780"/>
      <c r="AB348" s="780"/>
      <c r="AC348" s="780"/>
      <c r="AD348" s="780"/>
      <c r="AE348" s="780"/>
      <c r="AF348" s="780"/>
      <c r="AG348" s="780"/>
      <c r="AH348" s="780"/>
      <c r="AI348" s="780"/>
      <c r="AJ348" s="780"/>
      <c r="AK348" s="780"/>
      <c r="AL348" s="780"/>
      <c r="AM348" s="780"/>
      <c r="AN348" s="780"/>
      <c r="AO348" s="780"/>
      <c r="AP348" s="780"/>
      <c r="AQ348" s="780"/>
      <c r="AR348" s="780"/>
      <c r="AS348" s="780"/>
      <c r="AT348" s="780"/>
      <c r="AU348" s="780"/>
      <c r="AV348" s="780"/>
      <c r="AW348" s="780"/>
      <c r="AX348" s="780"/>
      <c r="AY348" s="780"/>
      <c r="AZ348" s="780"/>
    </row>
    <row r="349" spans="1:52">
      <c r="A349" s="781"/>
      <c r="B349" s="780"/>
      <c r="C349" s="780"/>
      <c r="D349" s="780"/>
      <c r="E349" s="780"/>
      <c r="F349" s="780"/>
      <c r="G349" s="780"/>
      <c r="H349" s="780"/>
      <c r="I349" s="780"/>
      <c r="J349" s="780"/>
      <c r="K349" s="780"/>
      <c r="L349" s="780"/>
      <c r="M349" s="780"/>
      <c r="N349" s="780"/>
      <c r="O349" s="780"/>
      <c r="P349" s="780"/>
      <c r="Q349" s="780"/>
      <c r="R349" s="780"/>
      <c r="S349" s="780"/>
      <c r="T349" s="780"/>
      <c r="U349" s="780"/>
      <c r="V349" s="780"/>
      <c r="W349" s="780"/>
      <c r="X349" s="780"/>
      <c r="Y349" s="780"/>
      <c r="Z349" s="780"/>
      <c r="AA349" s="780"/>
      <c r="AB349" s="780"/>
      <c r="AC349" s="780"/>
      <c r="AD349" s="780"/>
      <c r="AE349" s="780"/>
      <c r="AF349" s="780"/>
      <c r="AG349" s="780"/>
      <c r="AH349" s="780"/>
      <c r="AI349" s="780"/>
      <c r="AJ349" s="780"/>
      <c r="AK349" s="780"/>
      <c r="AL349" s="780"/>
      <c r="AM349" s="780"/>
      <c r="AN349" s="780"/>
      <c r="AO349" s="780"/>
      <c r="AP349" s="780"/>
      <c r="AQ349" s="780"/>
      <c r="AR349" s="780"/>
      <c r="AS349" s="780"/>
      <c r="AT349" s="780"/>
      <c r="AU349" s="780"/>
      <c r="AV349" s="780"/>
      <c r="AW349" s="780"/>
      <c r="AX349" s="780"/>
      <c r="AY349" s="780"/>
      <c r="AZ349" s="780"/>
    </row>
    <row r="350" spans="1:52">
      <c r="A350" s="781"/>
      <c r="B350" s="780"/>
      <c r="C350" s="780"/>
      <c r="D350" s="780"/>
      <c r="E350" s="780"/>
      <c r="F350" s="780"/>
      <c r="G350" s="780"/>
      <c r="H350" s="780"/>
      <c r="I350" s="780"/>
      <c r="J350" s="780"/>
      <c r="K350" s="780"/>
      <c r="L350" s="780"/>
      <c r="M350" s="780"/>
      <c r="N350" s="780"/>
      <c r="O350" s="780"/>
      <c r="P350" s="780"/>
      <c r="Q350" s="780"/>
      <c r="R350" s="780"/>
      <c r="S350" s="780"/>
      <c r="T350" s="780"/>
      <c r="U350" s="780"/>
      <c r="V350" s="780"/>
      <c r="W350" s="780"/>
      <c r="X350" s="780"/>
      <c r="Y350" s="780"/>
      <c r="Z350" s="780"/>
      <c r="AA350" s="780"/>
      <c r="AB350" s="780"/>
      <c r="AC350" s="780"/>
      <c r="AD350" s="780"/>
      <c r="AE350" s="780"/>
      <c r="AF350" s="780"/>
      <c r="AG350" s="780"/>
      <c r="AH350" s="780"/>
      <c r="AI350" s="780"/>
      <c r="AJ350" s="780"/>
      <c r="AK350" s="780"/>
      <c r="AL350" s="780"/>
      <c r="AM350" s="780"/>
      <c r="AN350" s="780"/>
      <c r="AO350" s="780"/>
      <c r="AP350" s="780"/>
      <c r="AQ350" s="780"/>
      <c r="AR350" s="780"/>
      <c r="AS350" s="780"/>
      <c r="AT350" s="780"/>
      <c r="AU350" s="780"/>
      <c r="AV350" s="780"/>
      <c r="AW350" s="780"/>
      <c r="AX350" s="780"/>
      <c r="AY350" s="780"/>
      <c r="AZ350" s="780"/>
    </row>
    <row r="351" spans="1:52">
      <c r="A351" s="780"/>
      <c r="B351" s="780"/>
      <c r="C351" s="780"/>
      <c r="D351" s="780"/>
      <c r="E351" s="780"/>
      <c r="F351" s="780"/>
      <c r="G351" s="780"/>
      <c r="H351" s="780"/>
      <c r="I351" s="780"/>
      <c r="J351" s="780"/>
      <c r="K351" s="780"/>
      <c r="L351" s="780"/>
      <c r="M351" s="780"/>
      <c r="N351" s="780"/>
      <c r="O351" s="780"/>
      <c r="P351" s="780"/>
      <c r="Q351" s="780"/>
      <c r="R351" s="780"/>
      <c r="S351" s="780"/>
      <c r="T351" s="780"/>
      <c r="U351" s="780"/>
      <c r="V351" s="780"/>
      <c r="W351" s="780"/>
      <c r="X351" s="780"/>
      <c r="Y351" s="780"/>
      <c r="Z351" s="780"/>
      <c r="AA351" s="780"/>
      <c r="AB351" s="780"/>
      <c r="AC351" s="780"/>
      <c r="AD351" s="780"/>
      <c r="AE351" s="780"/>
      <c r="AF351" s="780"/>
      <c r="AG351" s="780"/>
      <c r="AH351" s="780"/>
      <c r="AI351" s="780"/>
      <c r="AJ351" s="780"/>
      <c r="AK351" s="780"/>
      <c r="AL351" s="780"/>
      <c r="AM351" s="780"/>
      <c r="AN351" s="780"/>
      <c r="AO351" s="780"/>
      <c r="AP351" s="780"/>
      <c r="AQ351" s="780"/>
      <c r="AR351" s="780"/>
      <c r="AS351" s="780"/>
      <c r="AT351" s="780"/>
      <c r="AU351" s="780"/>
      <c r="AV351" s="780"/>
      <c r="AW351" s="780"/>
      <c r="AX351" s="780"/>
      <c r="AY351" s="780"/>
      <c r="AZ351" s="780"/>
    </row>
    <row r="352" spans="1:52">
      <c r="A352" s="781"/>
      <c r="B352" s="780"/>
      <c r="C352" s="780"/>
      <c r="D352" s="780"/>
      <c r="E352" s="780"/>
      <c r="F352" s="780"/>
      <c r="G352" s="780"/>
      <c r="H352" s="780"/>
      <c r="I352" s="780"/>
      <c r="J352" s="780"/>
      <c r="K352" s="780"/>
      <c r="L352" s="780"/>
      <c r="M352" s="780"/>
      <c r="N352" s="780"/>
      <c r="O352" s="780"/>
      <c r="P352" s="780"/>
      <c r="Q352" s="780"/>
      <c r="R352" s="780"/>
      <c r="S352" s="780"/>
      <c r="T352" s="780"/>
      <c r="U352" s="780"/>
      <c r="V352" s="780"/>
      <c r="W352" s="780"/>
      <c r="X352" s="780"/>
      <c r="Y352" s="780"/>
      <c r="Z352" s="780"/>
      <c r="AA352" s="780"/>
      <c r="AB352" s="780"/>
      <c r="AC352" s="780"/>
      <c r="AD352" s="780"/>
      <c r="AE352" s="780"/>
      <c r="AF352" s="780"/>
      <c r="AG352" s="780"/>
      <c r="AH352" s="780"/>
      <c r="AI352" s="780"/>
      <c r="AJ352" s="780"/>
      <c r="AK352" s="780"/>
      <c r="AL352" s="780"/>
      <c r="AM352" s="780"/>
      <c r="AN352" s="780"/>
      <c r="AO352" s="780"/>
      <c r="AP352" s="780"/>
      <c r="AQ352" s="780"/>
      <c r="AR352" s="780"/>
      <c r="AS352" s="780"/>
      <c r="AT352" s="780"/>
      <c r="AU352" s="780"/>
      <c r="AV352" s="780"/>
      <c r="AW352" s="780"/>
      <c r="AX352" s="780"/>
      <c r="AY352" s="780"/>
      <c r="AZ352" s="780"/>
    </row>
    <row r="353" spans="1:52">
      <c r="A353" s="781"/>
      <c r="B353" s="780"/>
      <c r="C353" s="780"/>
      <c r="D353" s="780"/>
      <c r="E353" s="780"/>
      <c r="F353" s="780"/>
      <c r="G353" s="780"/>
      <c r="H353" s="780"/>
      <c r="I353" s="780"/>
      <c r="J353" s="780"/>
      <c r="K353" s="780"/>
      <c r="L353" s="780"/>
      <c r="M353" s="780"/>
      <c r="N353" s="780"/>
      <c r="O353" s="780"/>
      <c r="P353" s="780"/>
      <c r="Q353" s="780"/>
      <c r="R353" s="780"/>
      <c r="S353" s="780"/>
      <c r="T353" s="780"/>
      <c r="U353" s="780"/>
      <c r="V353" s="780"/>
      <c r="W353" s="780"/>
      <c r="X353" s="780"/>
      <c r="Y353" s="780"/>
      <c r="Z353" s="780"/>
      <c r="AA353" s="780"/>
      <c r="AB353" s="780"/>
      <c r="AC353" s="780"/>
      <c r="AD353" s="780"/>
      <c r="AE353" s="780"/>
      <c r="AF353" s="780"/>
      <c r="AG353" s="780"/>
      <c r="AH353" s="780"/>
      <c r="AI353" s="780"/>
      <c r="AJ353" s="780"/>
      <c r="AK353" s="780"/>
      <c r="AL353" s="780"/>
      <c r="AM353" s="780"/>
      <c r="AN353" s="780"/>
      <c r="AO353" s="780"/>
      <c r="AP353" s="780"/>
      <c r="AQ353" s="780"/>
      <c r="AR353" s="780"/>
      <c r="AS353" s="780"/>
      <c r="AT353" s="780"/>
      <c r="AU353" s="780"/>
      <c r="AV353" s="780"/>
      <c r="AW353" s="780"/>
      <c r="AX353" s="780"/>
      <c r="AY353" s="780"/>
      <c r="AZ353" s="780"/>
    </row>
    <row r="354" spans="1:52">
      <c r="A354" s="781"/>
      <c r="B354" s="780"/>
      <c r="C354" s="780"/>
      <c r="D354" s="780"/>
      <c r="E354" s="780"/>
      <c r="F354" s="780"/>
      <c r="G354" s="780"/>
      <c r="H354" s="780"/>
      <c r="I354" s="780"/>
      <c r="J354" s="780"/>
      <c r="K354" s="780"/>
      <c r="L354" s="780"/>
      <c r="M354" s="780"/>
      <c r="N354" s="780"/>
      <c r="O354" s="780"/>
      <c r="P354" s="780"/>
      <c r="Q354" s="780"/>
      <c r="R354" s="780"/>
      <c r="S354" s="780"/>
      <c r="T354" s="780"/>
      <c r="U354" s="780"/>
      <c r="V354" s="780"/>
      <c r="W354" s="780"/>
      <c r="X354" s="780"/>
      <c r="Y354" s="780"/>
      <c r="Z354" s="780"/>
      <c r="AA354" s="780"/>
      <c r="AB354" s="780"/>
      <c r="AC354" s="780"/>
      <c r="AD354" s="780"/>
      <c r="AE354" s="780"/>
      <c r="AF354" s="780"/>
      <c r="AG354" s="780"/>
      <c r="AH354" s="780"/>
      <c r="AI354" s="780"/>
      <c r="AJ354" s="780"/>
      <c r="AK354" s="780"/>
      <c r="AL354" s="780"/>
      <c r="AM354" s="780"/>
      <c r="AN354" s="780"/>
      <c r="AO354" s="780"/>
      <c r="AP354" s="780"/>
      <c r="AQ354" s="780"/>
      <c r="AR354" s="780"/>
      <c r="AS354" s="780"/>
      <c r="AT354" s="780"/>
      <c r="AU354" s="780"/>
      <c r="AV354" s="780"/>
      <c r="AW354" s="780"/>
      <c r="AX354" s="780"/>
      <c r="AY354" s="780"/>
      <c r="AZ354" s="780"/>
    </row>
    <row r="355" spans="1:52">
      <c r="A355" s="781"/>
      <c r="B355" s="780"/>
      <c r="C355" s="780"/>
      <c r="D355" s="780"/>
      <c r="E355" s="780"/>
      <c r="F355" s="780"/>
      <c r="G355" s="780"/>
      <c r="H355" s="780"/>
      <c r="I355" s="780"/>
      <c r="J355" s="780"/>
      <c r="K355" s="780"/>
      <c r="L355" s="780"/>
      <c r="M355" s="780"/>
      <c r="N355" s="780"/>
      <c r="O355" s="780"/>
      <c r="P355" s="780"/>
      <c r="Q355" s="780"/>
      <c r="R355" s="780"/>
      <c r="S355" s="780"/>
      <c r="T355" s="780"/>
      <c r="U355" s="780"/>
      <c r="V355" s="780"/>
      <c r="W355" s="780"/>
      <c r="X355" s="780"/>
      <c r="Y355" s="780"/>
      <c r="Z355" s="780"/>
      <c r="AA355" s="780"/>
      <c r="AB355" s="780"/>
      <c r="AC355" s="780"/>
      <c r="AD355" s="780"/>
      <c r="AE355" s="780"/>
      <c r="AF355" s="780"/>
      <c r="AG355" s="780"/>
      <c r="AH355" s="780"/>
      <c r="AI355" s="780"/>
      <c r="AJ355" s="780"/>
      <c r="AK355" s="780"/>
      <c r="AL355" s="780"/>
      <c r="AM355" s="780"/>
      <c r="AN355" s="780"/>
      <c r="AO355" s="780"/>
      <c r="AP355" s="780"/>
      <c r="AQ355" s="780"/>
      <c r="AR355" s="780"/>
      <c r="AS355" s="780"/>
      <c r="AT355" s="780"/>
      <c r="AU355" s="780"/>
      <c r="AV355" s="780"/>
      <c r="AW355" s="780"/>
      <c r="AX355" s="780"/>
      <c r="AY355" s="780"/>
      <c r="AZ355" s="780"/>
    </row>
    <row r="356" spans="1:52">
      <c r="A356" s="781"/>
      <c r="B356" s="780"/>
      <c r="C356" s="780"/>
      <c r="D356" s="780"/>
      <c r="E356" s="780"/>
      <c r="F356" s="780"/>
      <c r="G356" s="780"/>
      <c r="H356" s="780"/>
      <c r="I356" s="780"/>
      <c r="J356" s="780"/>
      <c r="K356" s="780"/>
      <c r="L356" s="780"/>
      <c r="M356" s="780"/>
      <c r="N356" s="780"/>
      <c r="O356" s="780"/>
      <c r="P356" s="780"/>
      <c r="Q356" s="780"/>
      <c r="R356" s="780"/>
      <c r="S356" s="780"/>
      <c r="T356" s="780"/>
      <c r="U356" s="780"/>
      <c r="V356" s="780"/>
      <c r="W356" s="780"/>
      <c r="X356" s="780"/>
      <c r="Y356" s="780"/>
      <c r="Z356" s="780"/>
      <c r="AA356" s="780"/>
      <c r="AB356" s="780"/>
      <c r="AC356" s="780"/>
      <c r="AD356" s="780"/>
      <c r="AE356" s="780"/>
      <c r="AF356" s="780"/>
      <c r="AG356" s="780"/>
      <c r="AH356" s="780"/>
      <c r="AI356" s="780"/>
      <c r="AJ356" s="780"/>
      <c r="AK356" s="780"/>
      <c r="AL356" s="780"/>
      <c r="AM356" s="780"/>
      <c r="AN356" s="780"/>
      <c r="AO356" s="780"/>
      <c r="AP356" s="780"/>
      <c r="AQ356" s="780"/>
      <c r="AR356" s="780"/>
      <c r="AS356" s="780"/>
      <c r="AT356" s="780"/>
      <c r="AU356" s="780"/>
      <c r="AV356" s="780"/>
      <c r="AW356" s="780"/>
      <c r="AX356" s="780"/>
      <c r="AY356" s="780"/>
      <c r="AZ356" s="780"/>
    </row>
    <row r="357" spans="1:52">
      <c r="A357" s="781"/>
      <c r="B357" s="780"/>
      <c r="C357" s="780"/>
      <c r="D357" s="780"/>
      <c r="E357" s="780"/>
      <c r="F357" s="780"/>
      <c r="G357" s="780"/>
      <c r="H357" s="780"/>
      <c r="I357" s="780"/>
      <c r="J357" s="780"/>
      <c r="K357" s="780"/>
      <c r="L357" s="780"/>
      <c r="M357" s="780"/>
      <c r="N357" s="780"/>
      <c r="O357" s="780"/>
      <c r="P357" s="780"/>
      <c r="Q357" s="780"/>
      <c r="R357" s="780"/>
      <c r="S357" s="780"/>
      <c r="T357" s="780"/>
      <c r="U357" s="780"/>
      <c r="V357" s="780"/>
      <c r="W357" s="780"/>
      <c r="X357" s="780"/>
      <c r="Y357" s="780"/>
      <c r="Z357" s="780"/>
      <c r="AA357" s="780"/>
      <c r="AB357" s="780"/>
      <c r="AC357" s="780"/>
      <c r="AD357" s="780"/>
      <c r="AE357" s="780"/>
      <c r="AF357" s="780"/>
      <c r="AG357" s="780"/>
      <c r="AH357" s="780"/>
      <c r="AI357" s="780"/>
      <c r="AJ357" s="780"/>
      <c r="AK357" s="780"/>
      <c r="AL357" s="780"/>
      <c r="AM357" s="780"/>
      <c r="AN357" s="780"/>
      <c r="AO357" s="780"/>
      <c r="AP357" s="780"/>
      <c r="AQ357" s="780"/>
      <c r="AR357" s="780"/>
      <c r="AS357" s="780"/>
      <c r="AT357" s="780"/>
      <c r="AU357" s="780"/>
      <c r="AV357" s="780"/>
      <c r="AW357" s="780"/>
      <c r="AX357" s="780"/>
      <c r="AY357" s="780"/>
      <c r="AZ357" s="780"/>
    </row>
    <row r="358" spans="1:52">
      <c r="A358" s="781"/>
      <c r="B358" s="780"/>
      <c r="C358" s="780"/>
      <c r="D358" s="780"/>
      <c r="E358" s="780"/>
      <c r="F358" s="780"/>
      <c r="G358" s="780"/>
      <c r="H358" s="780"/>
      <c r="I358" s="780"/>
      <c r="J358" s="780"/>
      <c r="K358" s="780"/>
      <c r="L358" s="780"/>
      <c r="M358" s="780"/>
      <c r="N358" s="780"/>
      <c r="O358" s="780"/>
      <c r="P358" s="780"/>
      <c r="Q358" s="780"/>
      <c r="R358" s="780"/>
      <c r="S358" s="780"/>
      <c r="T358" s="780"/>
      <c r="U358" s="780"/>
      <c r="V358" s="780"/>
      <c r="W358" s="780"/>
      <c r="X358" s="780"/>
      <c r="Y358" s="780"/>
      <c r="Z358" s="780"/>
      <c r="AA358" s="780"/>
      <c r="AB358" s="780"/>
      <c r="AC358" s="780"/>
      <c r="AD358" s="780"/>
      <c r="AE358" s="780"/>
      <c r="AF358" s="780"/>
      <c r="AG358" s="780"/>
      <c r="AH358" s="780"/>
      <c r="AI358" s="780"/>
      <c r="AJ358" s="780"/>
      <c r="AK358" s="780"/>
      <c r="AL358" s="780"/>
      <c r="AM358" s="780"/>
      <c r="AN358" s="780"/>
      <c r="AO358" s="780"/>
      <c r="AP358" s="780"/>
      <c r="AQ358" s="780"/>
      <c r="AR358" s="780"/>
      <c r="AS358" s="780"/>
      <c r="AT358" s="780"/>
      <c r="AU358" s="780"/>
      <c r="AV358" s="780"/>
      <c r="AW358" s="780"/>
      <c r="AX358" s="780"/>
      <c r="AY358" s="780"/>
      <c r="AZ358" s="780"/>
    </row>
    <row r="359" spans="1:52">
      <c r="A359" s="781" t="s">
        <v>1147</v>
      </c>
      <c r="B359" s="780" t="s">
        <v>61</v>
      </c>
      <c r="C359" s="780">
        <v>255.0703</v>
      </c>
      <c r="D359" s="780">
        <v>252.9308</v>
      </c>
      <c r="E359" s="780">
        <v>252.05160000000001</v>
      </c>
      <c r="F359" s="780">
        <v>253.0188</v>
      </c>
      <c r="G359" s="780">
        <v>255.09960000000001</v>
      </c>
      <c r="H359" s="780">
        <v>260.99059999999997</v>
      </c>
      <c r="I359" s="780">
        <v>265.88510000000002</v>
      </c>
      <c r="J359" s="780">
        <v>271.9812</v>
      </c>
      <c r="K359" s="780">
        <v>277.81360000000001</v>
      </c>
      <c r="L359" s="780">
        <v>286.2251</v>
      </c>
      <c r="M359" s="780">
        <v>293.20049999999998</v>
      </c>
      <c r="N359" s="780">
        <v>295.48649999999998</v>
      </c>
      <c r="O359" s="780">
        <v>296.51229999999998</v>
      </c>
      <c r="P359" s="780">
        <v>303.34120000000001</v>
      </c>
      <c r="Q359" s="780">
        <v>316.7937</v>
      </c>
      <c r="R359" s="780">
        <v>315.44549999999998</v>
      </c>
      <c r="S359" s="780">
        <v>314.74209999999999</v>
      </c>
      <c r="T359" s="780">
        <v>314.00940000000003</v>
      </c>
      <c r="U359" s="780">
        <v>313.45249999999999</v>
      </c>
      <c r="V359" s="780">
        <v>312.95429999999999</v>
      </c>
      <c r="W359" s="780">
        <v>316.5299</v>
      </c>
      <c r="X359" s="780">
        <v>319.75380000000001</v>
      </c>
      <c r="Y359" s="780">
        <v>322.77260000000001</v>
      </c>
      <c r="Z359" s="780">
        <v>326.55329999999998</v>
      </c>
      <c r="AA359" s="780">
        <v>329.83589999999998</v>
      </c>
      <c r="AB359" s="780">
        <v>332.67880000000002</v>
      </c>
      <c r="AC359" s="780">
        <v>335.84410000000003</v>
      </c>
      <c r="AD359" s="780">
        <v>338.92140000000001</v>
      </c>
      <c r="AE359" s="780">
        <v>342.02809999999999</v>
      </c>
      <c r="AF359" s="780">
        <v>345.10550000000001</v>
      </c>
      <c r="AG359" s="780">
        <v>348.18290000000002</v>
      </c>
      <c r="AH359" s="780">
        <v>351.17230000000001</v>
      </c>
      <c r="AI359" s="780">
        <v>354.19110000000001</v>
      </c>
      <c r="AJ359" s="780">
        <v>357.18049999999999</v>
      </c>
      <c r="AK359" s="780">
        <v>360.1114</v>
      </c>
      <c r="AL359" s="780">
        <v>363.04219999999998</v>
      </c>
      <c r="AM359" s="780">
        <v>365.97309999999999</v>
      </c>
      <c r="AN359" s="780">
        <v>368.8159</v>
      </c>
      <c r="AO359" s="780">
        <v>371.60019999999997</v>
      </c>
      <c r="AP359" s="780">
        <v>374.3845</v>
      </c>
      <c r="AQ359" s="780">
        <v>377.11020000000002</v>
      </c>
      <c r="AR359" s="780">
        <v>379.8066</v>
      </c>
      <c r="AS359" s="780">
        <v>382.4443</v>
      </c>
      <c r="AT359" s="780">
        <v>385.02350000000001</v>
      </c>
      <c r="AU359" s="780">
        <v>387.51459999999997</v>
      </c>
      <c r="AV359" s="780">
        <v>390.03519999999997</v>
      </c>
      <c r="AW359" s="780">
        <v>392.49709999999999</v>
      </c>
      <c r="AX359" s="780">
        <v>394.90030000000002</v>
      </c>
      <c r="AY359" s="780">
        <v>397.30360000000002</v>
      </c>
      <c r="AZ359" s="780">
        <v>399.64830000000001</v>
      </c>
    </row>
  </sheetData>
  <phoneticPr fontId="13" type="noConversion"/>
  <hyperlinks>
    <hyperlink ref="A1" location="'Please Read this first'!A1" display="go back"/>
  </hyperlinks>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sheetPr codeName="Sheet12" enableFormatConditionsCalculation="0">
    <tabColor rgb="FFFFC000"/>
  </sheetPr>
  <dimension ref="A1:AZ358"/>
  <sheetViews>
    <sheetView workbookViewId="0">
      <selection activeCell="F368" sqref="F368"/>
    </sheetView>
  </sheetViews>
  <sheetFormatPr defaultRowHeight="12.75"/>
  <cols>
    <col min="1" max="1" width="18.28515625" customWidth="1"/>
    <col min="2" max="2" width="37.85546875" customWidth="1"/>
    <col min="3" max="3" width="13.28515625" customWidth="1"/>
    <col min="4" max="5" width="15.7109375" customWidth="1"/>
    <col min="6" max="6" width="10.28515625" bestFit="1" customWidth="1"/>
    <col min="7" max="7" width="10.5703125" bestFit="1" customWidth="1"/>
    <col min="8" max="17" width="10.28515625" bestFit="1" customWidth="1"/>
    <col min="18" max="37" width="10.5703125" bestFit="1" customWidth="1"/>
    <col min="38" max="41" width="10.7109375" bestFit="1" customWidth="1"/>
    <col min="42" max="44" width="10.28515625" bestFit="1" customWidth="1"/>
    <col min="45" max="52" width="11.28515625" bestFit="1" customWidth="1"/>
  </cols>
  <sheetData>
    <row r="1" spans="1:52">
      <c r="A1" s="32" t="s">
        <v>149</v>
      </c>
      <c r="B1" t="s">
        <v>45</v>
      </c>
    </row>
    <row r="2" spans="1:52" ht="15.75">
      <c r="A2" s="88" t="s">
        <v>957</v>
      </c>
      <c r="B2" s="35" t="s">
        <v>955</v>
      </c>
      <c r="C2" s="34"/>
      <c r="D2" s="34"/>
      <c r="E2" s="34"/>
      <c r="F2" s="34"/>
      <c r="G2" s="34"/>
      <c r="H2" s="34"/>
      <c r="I2" s="34"/>
      <c r="J2" s="34"/>
      <c r="K2" s="34"/>
      <c r="L2" s="34"/>
      <c r="M2" s="34"/>
      <c r="N2" s="34"/>
      <c r="O2" s="34"/>
      <c r="P2" s="34"/>
      <c r="Q2" s="34"/>
      <c r="R2" s="33"/>
    </row>
    <row r="3" spans="1:52" ht="15.75">
      <c r="A3" s="88" t="s">
        <v>1172</v>
      </c>
      <c r="B3" s="35" t="s">
        <v>43</v>
      </c>
      <c r="C3" s="34"/>
      <c r="D3" s="34"/>
      <c r="E3" s="34"/>
      <c r="F3" s="34"/>
      <c r="G3" s="34"/>
      <c r="H3" s="34"/>
      <c r="I3" s="34"/>
      <c r="J3" s="34"/>
      <c r="K3" s="34"/>
      <c r="L3" s="34"/>
      <c r="M3" s="34"/>
      <c r="N3" s="34"/>
      <c r="O3" s="34"/>
      <c r="P3" s="34"/>
      <c r="Q3" s="34"/>
      <c r="R3" s="33"/>
    </row>
    <row r="4" spans="1:52" ht="15.75">
      <c r="B4" s="34" t="s">
        <v>46</v>
      </c>
      <c r="C4" s="34"/>
      <c r="D4" s="34"/>
      <c r="E4" s="34"/>
      <c r="F4" s="35"/>
      <c r="G4" s="35"/>
      <c r="H4" s="35"/>
      <c r="I4" s="35"/>
      <c r="J4" s="35"/>
      <c r="K4" s="35"/>
      <c r="L4" s="35"/>
      <c r="M4" s="35"/>
      <c r="N4" s="35"/>
      <c r="O4" s="35"/>
      <c r="P4" s="35"/>
      <c r="Q4" s="35"/>
    </row>
    <row r="5" spans="1:52" ht="15.75">
      <c r="B5" s="619" t="s">
        <v>956</v>
      </c>
      <c r="C5" s="619"/>
      <c r="D5" s="619"/>
      <c r="E5" s="619"/>
      <c r="F5" s="619"/>
      <c r="G5" s="619"/>
      <c r="H5" s="619"/>
      <c r="I5" s="619"/>
      <c r="J5" s="619"/>
      <c r="K5" s="619"/>
      <c r="L5" s="619"/>
      <c r="M5" s="619"/>
      <c r="N5" s="619"/>
      <c r="O5" s="619"/>
      <c r="P5" s="619"/>
      <c r="Q5" s="619"/>
    </row>
    <row r="7" spans="1:52">
      <c r="A7" s="786" t="s">
        <v>166</v>
      </c>
      <c r="B7" s="786" t="s">
        <v>353</v>
      </c>
      <c r="C7" s="786"/>
      <c r="D7" s="786"/>
      <c r="E7" s="786"/>
      <c r="F7" s="786"/>
      <c r="G7" s="786"/>
      <c r="H7" s="786"/>
      <c r="I7" s="786"/>
      <c r="J7" s="786"/>
      <c r="K7" s="786"/>
      <c r="L7" s="786"/>
      <c r="M7" s="786"/>
      <c r="N7" s="786"/>
      <c r="O7" s="786"/>
      <c r="P7" s="786"/>
      <c r="Q7" s="786"/>
      <c r="R7" s="786"/>
      <c r="S7" s="786"/>
      <c r="T7" s="786"/>
      <c r="U7" s="786"/>
      <c r="V7" s="786"/>
      <c r="W7" s="786"/>
      <c r="X7" s="786"/>
      <c r="Y7" s="786"/>
      <c r="Z7" s="786"/>
      <c r="AA7" s="786"/>
      <c r="AB7" s="786"/>
      <c r="AC7" s="786"/>
      <c r="AD7" s="786"/>
      <c r="AE7" s="786"/>
      <c r="AF7" s="786"/>
      <c r="AG7" s="786"/>
      <c r="AH7" s="786"/>
      <c r="AI7" s="786"/>
      <c r="AJ7" s="786"/>
      <c r="AK7" s="786"/>
      <c r="AL7" s="786"/>
      <c r="AM7" s="786"/>
      <c r="AN7" s="786"/>
      <c r="AO7" s="786"/>
      <c r="AP7" s="786"/>
      <c r="AQ7" s="786"/>
      <c r="AR7" s="786"/>
      <c r="AS7" s="786"/>
      <c r="AT7" s="786"/>
      <c r="AU7" s="786"/>
      <c r="AV7" s="786"/>
      <c r="AW7" s="786"/>
      <c r="AX7" s="786"/>
      <c r="AY7" s="786"/>
      <c r="AZ7" s="786"/>
    </row>
    <row r="8" spans="1:52">
      <c r="A8" s="786" t="s">
        <v>354</v>
      </c>
      <c r="B8" s="786" t="s">
        <v>355</v>
      </c>
      <c r="C8" s="786"/>
      <c r="D8" s="786"/>
      <c r="E8" s="786"/>
      <c r="F8" s="786"/>
      <c r="G8" s="786"/>
      <c r="H8" s="786"/>
      <c r="I8" s="786"/>
      <c r="J8" s="786"/>
      <c r="K8" s="786"/>
      <c r="L8" s="786"/>
      <c r="M8" s="786"/>
      <c r="N8" s="786"/>
      <c r="O8" s="786"/>
      <c r="P8" s="786"/>
      <c r="Q8" s="786"/>
      <c r="R8" s="786"/>
      <c r="S8" s="786"/>
      <c r="T8" s="786"/>
      <c r="U8" s="786"/>
      <c r="V8" s="786"/>
      <c r="W8" s="786"/>
      <c r="X8" s="786"/>
      <c r="Y8" s="786"/>
      <c r="Z8" s="786"/>
      <c r="AA8" s="786"/>
      <c r="AB8" s="786"/>
      <c r="AC8" s="786"/>
      <c r="AD8" s="786"/>
      <c r="AE8" s="786"/>
      <c r="AF8" s="786"/>
      <c r="AG8" s="786"/>
      <c r="AH8" s="786"/>
      <c r="AI8" s="786"/>
      <c r="AJ8" s="786"/>
      <c r="AK8" s="786"/>
      <c r="AL8" s="786"/>
      <c r="AM8" s="786"/>
      <c r="AN8" s="786"/>
      <c r="AO8" s="786"/>
      <c r="AP8" s="786"/>
      <c r="AQ8" s="786"/>
      <c r="AR8" s="786"/>
      <c r="AS8" s="786"/>
      <c r="AT8" s="786"/>
      <c r="AU8" s="786"/>
      <c r="AV8" s="786"/>
      <c r="AW8" s="786"/>
      <c r="AX8" s="786"/>
      <c r="AY8" s="786"/>
      <c r="AZ8" s="786"/>
    </row>
    <row r="9" spans="1:52">
      <c r="A9" s="786" t="s">
        <v>1171</v>
      </c>
      <c r="B9" s="786"/>
      <c r="C9" s="786"/>
      <c r="D9" s="786"/>
      <c r="E9" s="786"/>
      <c r="F9" s="786"/>
      <c r="G9" s="786"/>
      <c r="H9" s="786"/>
      <c r="I9" s="786"/>
      <c r="J9" s="786"/>
      <c r="K9" s="786"/>
      <c r="L9" s="786"/>
      <c r="M9" s="786"/>
      <c r="N9" s="786"/>
      <c r="O9" s="786"/>
      <c r="P9" s="786"/>
      <c r="Q9" s="786"/>
      <c r="R9" s="786"/>
      <c r="S9" s="786"/>
      <c r="T9" s="786"/>
      <c r="U9" s="786"/>
      <c r="V9" s="786"/>
      <c r="W9" s="786"/>
      <c r="X9" s="786"/>
      <c r="Y9" s="786"/>
      <c r="Z9" s="786"/>
      <c r="AA9" s="786"/>
      <c r="AB9" s="786"/>
      <c r="AC9" s="786"/>
      <c r="AD9" s="786"/>
      <c r="AE9" s="786"/>
      <c r="AF9" s="786"/>
      <c r="AG9" s="786"/>
      <c r="AH9" s="786"/>
      <c r="AI9" s="786"/>
      <c r="AJ9" s="786"/>
      <c r="AK9" s="786"/>
      <c r="AL9" s="786"/>
      <c r="AM9" s="786"/>
      <c r="AN9" s="786"/>
      <c r="AO9" s="786"/>
      <c r="AP9" s="786"/>
      <c r="AQ9" s="786"/>
      <c r="AR9" s="786"/>
      <c r="AS9" s="786"/>
      <c r="AT9" s="786"/>
      <c r="AU9" s="786"/>
      <c r="AV9" s="786"/>
      <c r="AW9" s="786"/>
      <c r="AX9" s="786"/>
      <c r="AY9" s="786"/>
      <c r="AZ9" s="786"/>
    </row>
    <row r="10" spans="1:52">
      <c r="A10" s="623"/>
      <c r="B10" s="622"/>
      <c r="C10" s="622"/>
      <c r="D10" s="622"/>
      <c r="E10" s="622"/>
      <c r="F10" s="622"/>
      <c r="G10" s="622"/>
      <c r="H10" s="622"/>
      <c r="I10" s="622"/>
      <c r="J10" s="622"/>
      <c r="K10" s="622"/>
      <c r="L10" s="622"/>
      <c r="M10" s="622"/>
      <c r="N10" s="622"/>
      <c r="O10" s="622"/>
      <c r="P10" s="622"/>
      <c r="Q10" s="622"/>
      <c r="R10" s="622"/>
      <c r="S10" s="622"/>
      <c r="T10" s="622"/>
      <c r="U10" s="622"/>
      <c r="V10" s="622"/>
      <c r="W10" s="622"/>
      <c r="X10" s="622"/>
      <c r="Y10" s="622"/>
      <c r="Z10" s="622"/>
      <c r="AA10" s="622"/>
      <c r="AB10" s="622"/>
      <c r="AC10" s="622"/>
      <c r="AD10" s="622"/>
      <c r="AE10" s="622"/>
      <c r="AF10" s="622"/>
      <c r="AG10" s="622"/>
      <c r="AH10" s="622"/>
      <c r="AI10" s="622"/>
      <c r="AJ10" s="622"/>
      <c r="AK10" s="622"/>
      <c r="AL10" s="622"/>
      <c r="AM10" s="622"/>
      <c r="AN10" s="622"/>
      <c r="AO10" s="622"/>
      <c r="AP10" s="622"/>
      <c r="AQ10" s="622"/>
      <c r="AR10" s="622"/>
      <c r="AS10" s="622"/>
      <c r="AT10" s="622"/>
      <c r="AU10" s="622"/>
      <c r="AV10" s="622"/>
      <c r="AW10" s="622"/>
      <c r="AX10" s="622"/>
      <c r="AY10" s="622"/>
      <c r="AZ10" s="622"/>
    </row>
    <row r="11" spans="1:52">
      <c r="A11" s="787" t="s">
        <v>152</v>
      </c>
      <c r="B11" s="786"/>
      <c r="C11" s="786">
        <v>1986</v>
      </c>
      <c r="D11" s="786">
        <v>1987</v>
      </c>
      <c r="E11" s="786">
        <v>1988</v>
      </c>
      <c r="F11" s="786">
        <v>1989</v>
      </c>
      <c r="G11" s="786">
        <v>1990</v>
      </c>
      <c r="H11" s="786">
        <v>1991</v>
      </c>
      <c r="I11" s="786">
        <v>1992</v>
      </c>
      <c r="J11" s="786">
        <v>1993</v>
      </c>
      <c r="K11" s="786">
        <v>1994</v>
      </c>
      <c r="L11" s="786">
        <v>1995</v>
      </c>
      <c r="M11" s="786">
        <v>1996</v>
      </c>
      <c r="N11" s="786">
        <v>1997</v>
      </c>
      <c r="O11" s="786">
        <v>1998</v>
      </c>
      <c r="P11" s="786">
        <v>1999</v>
      </c>
      <c r="Q11" s="786">
        <v>2000</v>
      </c>
      <c r="R11" s="786">
        <v>2001</v>
      </c>
      <c r="S11" s="786">
        <v>2002</v>
      </c>
      <c r="T11" s="786">
        <v>2003</v>
      </c>
      <c r="U11" s="786">
        <v>2004</v>
      </c>
      <c r="V11" s="786">
        <v>2005</v>
      </c>
      <c r="W11" s="786">
        <v>2006</v>
      </c>
      <c r="X11" s="786">
        <v>2007</v>
      </c>
      <c r="Y11" s="786">
        <v>2008</v>
      </c>
      <c r="Z11" s="786">
        <v>2009</v>
      </c>
      <c r="AA11" s="786">
        <v>2010</v>
      </c>
      <c r="AB11" s="786">
        <v>2011</v>
      </c>
      <c r="AC11" s="786">
        <v>2012</v>
      </c>
      <c r="AD11" s="786">
        <v>2013</v>
      </c>
      <c r="AE11" s="786">
        <v>2014</v>
      </c>
      <c r="AF11" s="786">
        <v>2015</v>
      </c>
      <c r="AG11" s="786">
        <v>2016</v>
      </c>
      <c r="AH11" s="786">
        <v>2017</v>
      </c>
      <c r="AI11" s="786">
        <v>2018</v>
      </c>
      <c r="AJ11" s="786">
        <v>2019</v>
      </c>
      <c r="AK11" s="786">
        <v>2020</v>
      </c>
      <c r="AL11" s="786">
        <v>2021</v>
      </c>
      <c r="AM11" s="786">
        <v>2022</v>
      </c>
      <c r="AN11" s="786">
        <v>2023</v>
      </c>
      <c r="AO11" s="786">
        <v>2024</v>
      </c>
      <c r="AP11" s="786">
        <v>2025</v>
      </c>
      <c r="AQ11" s="786">
        <v>2026</v>
      </c>
      <c r="AR11" s="786">
        <v>2027</v>
      </c>
      <c r="AS11" s="786">
        <v>2028</v>
      </c>
      <c r="AT11" s="786">
        <v>2029</v>
      </c>
      <c r="AU11" s="786">
        <v>2030</v>
      </c>
      <c r="AV11" s="786">
        <v>2031</v>
      </c>
      <c r="AW11" s="786">
        <v>2032</v>
      </c>
      <c r="AX11" s="786">
        <v>2033</v>
      </c>
      <c r="AY11" s="786">
        <v>2034</v>
      </c>
      <c r="AZ11" s="786">
        <v>2035</v>
      </c>
    </row>
    <row r="12" spans="1:52">
      <c r="A12" s="786" t="s">
        <v>4</v>
      </c>
      <c r="B12" s="786"/>
      <c r="C12" s="786"/>
      <c r="D12" s="786"/>
      <c r="E12" s="786"/>
      <c r="F12" s="786"/>
      <c r="G12" s="786"/>
      <c r="H12" s="786"/>
      <c r="I12" s="786"/>
      <c r="J12" s="786"/>
      <c r="K12" s="786"/>
      <c r="L12" s="786"/>
      <c r="M12" s="786"/>
      <c r="N12" s="786"/>
      <c r="O12" s="786"/>
      <c r="P12" s="786"/>
      <c r="Q12" s="786"/>
      <c r="R12" s="786"/>
      <c r="S12" s="786"/>
      <c r="T12" s="786"/>
      <c r="U12" s="786"/>
      <c r="V12" s="786"/>
      <c r="W12" s="786"/>
      <c r="X12" s="786"/>
      <c r="Y12" s="786"/>
      <c r="Z12" s="786"/>
      <c r="AA12" s="786"/>
      <c r="AB12" s="786"/>
      <c r="AC12" s="786"/>
      <c r="AD12" s="786"/>
      <c r="AE12" s="786"/>
      <c r="AF12" s="786"/>
      <c r="AG12" s="786"/>
      <c r="AH12" s="786"/>
      <c r="AI12" s="786"/>
      <c r="AJ12" s="786"/>
      <c r="AK12" s="786"/>
      <c r="AL12" s="786"/>
      <c r="AM12" s="786"/>
      <c r="AN12" s="786"/>
      <c r="AO12" s="786"/>
      <c r="AP12" s="786"/>
      <c r="AQ12" s="786"/>
      <c r="AR12" s="786"/>
      <c r="AS12" s="786"/>
      <c r="AT12" s="786"/>
      <c r="AU12" s="786"/>
      <c r="AV12" s="786"/>
      <c r="AW12" s="786"/>
      <c r="AX12" s="786"/>
      <c r="AY12" s="786"/>
      <c r="AZ12" s="786"/>
    </row>
    <row r="13" spans="1:52">
      <c r="A13" s="787" t="s">
        <v>837</v>
      </c>
      <c r="B13" s="786"/>
      <c r="C13" s="786">
        <v>1986</v>
      </c>
      <c r="D13" s="786">
        <v>1987</v>
      </c>
      <c r="E13" s="786">
        <v>1988</v>
      </c>
      <c r="F13" s="786">
        <v>1989</v>
      </c>
      <c r="G13" s="786">
        <v>1990</v>
      </c>
      <c r="H13" s="786">
        <v>1991</v>
      </c>
      <c r="I13" s="786">
        <v>1992</v>
      </c>
      <c r="J13" s="786">
        <v>1993</v>
      </c>
      <c r="K13" s="786">
        <v>1994</v>
      </c>
      <c r="L13" s="786">
        <v>1995</v>
      </c>
      <c r="M13" s="786">
        <v>1996</v>
      </c>
      <c r="N13" s="786">
        <v>1997</v>
      </c>
      <c r="O13" s="786">
        <v>1998</v>
      </c>
      <c r="P13" s="786">
        <v>1999</v>
      </c>
      <c r="Q13" s="786">
        <v>2000</v>
      </c>
      <c r="R13" s="786">
        <v>2001</v>
      </c>
      <c r="S13" s="786">
        <v>2002</v>
      </c>
      <c r="T13" s="786">
        <v>2003</v>
      </c>
      <c r="U13" s="786">
        <v>2004</v>
      </c>
      <c r="V13" s="786">
        <v>2005</v>
      </c>
      <c r="W13" s="786">
        <v>2006</v>
      </c>
      <c r="X13" s="786">
        <v>2007</v>
      </c>
      <c r="Y13" s="786">
        <v>2008</v>
      </c>
      <c r="Z13" s="786">
        <v>2009</v>
      </c>
      <c r="AA13" s="786">
        <v>2010</v>
      </c>
      <c r="AB13" s="786">
        <v>2011</v>
      </c>
      <c r="AC13" s="786">
        <v>2012</v>
      </c>
      <c r="AD13" s="786">
        <v>2013</v>
      </c>
      <c r="AE13" s="786">
        <v>2014</v>
      </c>
      <c r="AF13" s="786">
        <v>2015</v>
      </c>
      <c r="AG13" s="786">
        <v>2016</v>
      </c>
      <c r="AH13" s="786">
        <v>2017</v>
      </c>
      <c r="AI13" s="786">
        <v>2018</v>
      </c>
      <c r="AJ13" s="786">
        <v>2019</v>
      </c>
      <c r="AK13" s="786">
        <v>2020</v>
      </c>
      <c r="AL13" s="786">
        <v>2021</v>
      </c>
      <c r="AM13" s="786">
        <v>2022</v>
      </c>
      <c r="AN13" s="786">
        <v>2023</v>
      </c>
      <c r="AO13" s="786">
        <v>2024</v>
      </c>
      <c r="AP13" s="786">
        <v>2025</v>
      </c>
      <c r="AQ13" s="786">
        <v>2026</v>
      </c>
      <c r="AR13" s="786">
        <v>2027</v>
      </c>
      <c r="AS13" s="786">
        <v>2028</v>
      </c>
      <c r="AT13" s="786">
        <v>2029</v>
      </c>
      <c r="AU13" s="786">
        <v>2030</v>
      </c>
      <c r="AV13" s="786">
        <v>2031</v>
      </c>
      <c r="AW13" s="786">
        <v>2032</v>
      </c>
      <c r="AX13" s="786">
        <v>2033</v>
      </c>
      <c r="AY13" s="786">
        <v>2034</v>
      </c>
      <c r="AZ13" s="786">
        <v>2035</v>
      </c>
    </row>
    <row r="14" spans="1:52">
      <c r="A14" s="787" t="s">
        <v>542</v>
      </c>
      <c r="B14" s="786" t="s">
        <v>63</v>
      </c>
      <c r="C14" s="764">
        <v>10451.450000000001</v>
      </c>
      <c r="D14" s="764">
        <v>10646.11</v>
      </c>
      <c r="E14" s="764">
        <v>11464.2</v>
      </c>
      <c r="F14" s="764">
        <v>11830.56</v>
      </c>
      <c r="G14" s="764">
        <v>11961.98</v>
      </c>
      <c r="H14" s="764">
        <v>12181.05</v>
      </c>
      <c r="I14" s="764">
        <v>11735.1</v>
      </c>
      <c r="J14" s="764">
        <v>11886.63</v>
      </c>
      <c r="K14" s="764">
        <v>11447.91</v>
      </c>
      <c r="L14" s="764">
        <v>11608.67</v>
      </c>
      <c r="M14" s="764">
        <v>11613.92</v>
      </c>
      <c r="N14" s="764">
        <v>11707.87</v>
      </c>
      <c r="O14" s="764">
        <v>12110.88</v>
      </c>
      <c r="P14" s="764">
        <v>12534.56</v>
      </c>
      <c r="Q14" s="764">
        <v>12195.49</v>
      </c>
      <c r="R14" s="764">
        <v>10077.030000000001</v>
      </c>
      <c r="S14" s="764">
        <v>10127.17</v>
      </c>
      <c r="T14" s="764">
        <v>10386.700000000001</v>
      </c>
      <c r="U14" s="764">
        <v>10548.38</v>
      </c>
      <c r="V14" s="764">
        <v>10979.01</v>
      </c>
      <c r="W14" s="764">
        <v>10719.76</v>
      </c>
      <c r="X14" s="764">
        <v>10652.36</v>
      </c>
      <c r="Y14" s="764">
        <v>11065.68</v>
      </c>
      <c r="Z14" s="764">
        <v>11269.11</v>
      </c>
      <c r="AA14" s="764">
        <v>11111.45</v>
      </c>
      <c r="AB14" s="764">
        <v>11512.95</v>
      </c>
      <c r="AC14" s="764">
        <v>11287.36</v>
      </c>
      <c r="AD14" s="764">
        <v>11015.77</v>
      </c>
      <c r="AE14" s="764">
        <v>11089.32</v>
      </c>
      <c r="AF14" s="764">
        <v>11255.98</v>
      </c>
      <c r="AG14" s="764">
        <v>11319.01</v>
      </c>
      <c r="AH14" s="764">
        <v>11370.96</v>
      </c>
      <c r="AI14" s="764">
        <v>11426.64</v>
      </c>
      <c r="AJ14" s="764">
        <v>11478.05</v>
      </c>
      <c r="AK14" s="764">
        <v>11519.32</v>
      </c>
      <c r="AL14" s="764">
        <v>11579.08</v>
      </c>
      <c r="AM14" s="764">
        <v>11643.69</v>
      </c>
      <c r="AN14" s="764">
        <v>11714.15</v>
      </c>
      <c r="AO14" s="764">
        <v>11790.4</v>
      </c>
      <c r="AP14" s="764">
        <v>11875.05</v>
      </c>
      <c r="AQ14" s="764">
        <v>11964.71</v>
      </c>
      <c r="AR14" s="764">
        <v>12063.57</v>
      </c>
      <c r="AS14" s="764">
        <v>12170.03</v>
      </c>
      <c r="AT14" s="764">
        <v>12275.31</v>
      </c>
      <c r="AU14" s="764">
        <v>12387.02</v>
      </c>
      <c r="AV14" s="764">
        <v>12464.32</v>
      </c>
      <c r="AW14" s="764">
        <v>12574.04</v>
      </c>
      <c r="AX14" s="764">
        <v>12685.25</v>
      </c>
      <c r="AY14" s="764">
        <v>12798.84</v>
      </c>
      <c r="AZ14" s="764">
        <v>12914.5</v>
      </c>
    </row>
    <row r="15" spans="1:52">
      <c r="A15" s="787" t="s">
        <v>542</v>
      </c>
      <c r="B15" s="786" t="s">
        <v>6</v>
      </c>
      <c r="C15" s="764">
        <v>11744.91</v>
      </c>
      <c r="D15" s="764">
        <v>11887.55</v>
      </c>
      <c r="E15" s="764">
        <v>12866.8</v>
      </c>
      <c r="F15" s="764">
        <v>13371.7</v>
      </c>
      <c r="G15" s="764">
        <v>13338.63</v>
      </c>
      <c r="H15" s="764">
        <v>13686.02</v>
      </c>
      <c r="I15" s="764">
        <v>13073.84</v>
      </c>
      <c r="J15" s="764">
        <v>13478.78</v>
      </c>
      <c r="K15" s="764">
        <v>12748.13</v>
      </c>
      <c r="L15" s="764">
        <v>12960.09</v>
      </c>
      <c r="M15" s="764">
        <v>13145.53</v>
      </c>
      <c r="N15" s="764">
        <v>13094.52</v>
      </c>
      <c r="O15" s="764">
        <v>13458.62</v>
      </c>
      <c r="P15" s="764">
        <v>14176.26</v>
      </c>
      <c r="Q15" s="764">
        <v>13828.29</v>
      </c>
      <c r="R15" s="764">
        <v>11522.49</v>
      </c>
      <c r="S15" s="764">
        <v>11608.74</v>
      </c>
      <c r="T15" s="764">
        <v>11698.14</v>
      </c>
      <c r="U15" s="764">
        <v>11966.53</v>
      </c>
      <c r="V15" s="764">
        <v>12598.41</v>
      </c>
      <c r="W15" s="764">
        <v>12146.05</v>
      </c>
      <c r="X15" s="764">
        <v>11945.32</v>
      </c>
      <c r="Y15" s="764">
        <v>12489.92</v>
      </c>
      <c r="Z15" s="764">
        <v>12632.1</v>
      </c>
      <c r="AA15" s="764">
        <v>12462.73</v>
      </c>
      <c r="AB15" s="764">
        <v>12977.28</v>
      </c>
      <c r="AC15" s="764">
        <v>12611.23</v>
      </c>
      <c r="AD15" s="764">
        <v>12403.23</v>
      </c>
      <c r="AE15" s="764">
        <v>12441.87</v>
      </c>
      <c r="AF15" s="764">
        <v>12630.13</v>
      </c>
      <c r="AG15" s="764">
        <v>12697.83</v>
      </c>
      <c r="AH15" s="764">
        <v>12754.03</v>
      </c>
      <c r="AI15" s="764">
        <v>12814.57</v>
      </c>
      <c r="AJ15" s="764">
        <v>12858.28</v>
      </c>
      <c r="AK15" s="764">
        <v>12888.67</v>
      </c>
      <c r="AL15" s="764">
        <v>12943.86</v>
      </c>
      <c r="AM15" s="764">
        <v>13003.9</v>
      </c>
      <c r="AN15" s="764">
        <v>13069.86</v>
      </c>
      <c r="AO15" s="764">
        <v>13141.75</v>
      </c>
      <c r="AP15" s="764">
        <v>13219.99</v>
      </c>
      <c r="AQ15" s="764">
        <v>13306.51</v>
      </c>
      <c r="AR15" s="764">
        <v>13402.32</v>
      </c>
      <c r="AS15" s="764">
        <v>13505.36</v>
      </c>
      <c r="AT15" s="764">
        <v>13607.43</v>
      </c>
      <c r="AU15" s="764">
        <v>13713.88</v>
      </c>
      <c r="AV15" s="764">
        <v>13786.72</v>
      </c>
      <c r="AW15" s="764">
        <v>13893.07</v>
      </c>
      <c r="AX15" s="764">
        <v>14000.63</v>
      </c>
      <c r="AY15" s="764">
        <v>14111.14</v>
      </c>
      <c r="AZ15" s="764">
        <v>14220.53</v>
      </c>
    </row>
    <row r="16" spans="1:52">
      <c r="A16" s="787" t="s">
        <v>542</v>
      </c>
      <c r="B16" s="786" t="s">
        <v>7</v>
      </c>
      <c r="C16" s="764">
        <v>11308.21</v>
      </c>
      <c r="D16" s="764">
        <v>11457.73</v>
      </c>
      <c r="E16" s="764">
        <v>12397.12</v>
      </c>
      <c r="F16" s="764">
        <v>12860.69</v>
      </c>
      <c r="G16" s="764">
        <v>12840.35</v>
      </c>
      <c r="H16" s="764">
        <v>13173.55</v>
      </c>
      <c r="I16" s="764">
        <v>12590.33</v>
      </c>
      <c r="J16" s="764">
        <v>12973.48</v>
      </c>
      <c r="K16" s="764">
        <v>12276.91</v>
      </c>
      <c r="L16" s="764">
        <v>12489.22</v>
      </c>
      <c r="M16" s="764">
        <v>12597.25</v>
      </c>
      <c r="N16" s="764">
        <v>12585.86</v>
      </c>
      <c r="O16" s="764">
        <v>12961.25</v>
      </c>
      <c r="P16" s="764">
        <v>13637.71</v>
      </c>
      <c r="Q16" s="764">
        <v>13272.91</v>
      </c>
      <c r="R16" s="764">
        <v>10999.98</v>
      </c>
      <c r="S16" s="764">
        <v>11050.52</v>
      </c>
      <c r="T16" s="764">
        <v>11172.36</v>
      </c>
      <c r="U16" s="764">
        <v>11427.24</v>
      </c>
      <c r="V16" s="764">
        <v>12032.31</v>
      </c>
      <c r="W16" s="764">
        <v>11212.36</v>
      </c>
      <c r="X16" s="764">
        <v>11033.76</v>
      </c>
      <c r="Y16" s="764">
        <v>11497.53</v>
      </c>
      <c r="Z16" s="764">
        <v>11665.55</v>
      </c>
      <c r="AA16" s="764">
        <v>11524.17</v>
      </c>
      <c r="AB16" s="764">
        <v>12011.65</v>
      </c>
      <c r="AC16" s="764">
        <v>11698.82</v>
      </c>
      <c r="AD16" s="764">
        <v>11486.68</v>
      </c>
      <c r="AE16" s="764">
        <v>11504.61</v>
      </c>
      <c r="AF16" s="764">
        <v>11691.92</v>
      </c>
      <c r="AG16" s="764">
        <v>11759.86</v>
      </c>
      <c r="AH16" s="764">
        <v>11816.37</v>
      </c>
      <c r="AI16" s="764">
        <v>11875.96</v>
      </c>
      <c r="AJ16" s="764">
        <v>11919.83</v>
      </c>
      <c r="AK16" s="764">
        <v>11950.33</v>
      </c>
      <c r="AL16" s="764">
        <v>12002.72</v>
      </c>
      <c r="AM16" s="764">
        <v>12059.71</v>
      </c>
      <c r="AN16" s="764">
        <v>12122.24</v>
      </c>
      <c r="AO16" s="764">
        <v>12190.45</v>
      </c>
      <c r="AP16" s="764">
        <v>12264.43</v>
      </c>
      <c r="AQ16" s="764">
        <v>12345.96</v>
      </c>
      <c r="AR16" s="764">
        <v>12436.39</v>
      </c>
      <c r="AS16" s="764">
        <v>12533.82</v>
      </c>
      <c r="AT16" s="764">
        <v>12630.18</v>
      </c>
      <c r="AU16" s="764">
        <v>12730.48</v>
      </c>
      <c r="AV16" s="764">
        <v>12797.42</v>
      </c>
      <c r="AW16" s="764">
        <v>12897.32</v>
      </c>
      <c r="AX16" s="764">
        <v>12998.32</v>
      </c>
      <c r="AY16" s="764">
        <v>13101.84</v>
      </c>
      <c r="AZ16" s="764">
        <v>13204.28</v>
      </c>
    </row>
    <row r="17" spans="1:52">
      <c r="A17" s="787" t="s">
        <v>542</v>
      </c>
      <c r="B17" s="786" t="s">
        <v>8</v>
      </c>
      <c r="C17" s="764">
        <v>10704.75</v>
      </c>
      <c r="D17" s="764">
        <v>10876.15</v>
      </c>
      <c r="E17" s="764">
        <v>11760.37</v>
      </c>
      <c r="F17" s="764">
        <v>12167.61</v>
      </c>
      <c r="G17" s="764">
        <v>12198.16</v>
      </c>
      <c r="H17" s="764">
        <v>12482.41</v>
      </c>
      <c r="I17" s="764">
        <v>11968.97</v>
      </c>
      <c r="J17" s="764">
        <v>12262.56</v>
      </c>
      <c r="K17" s="764">
        <v>11653.05</v>
      </c>
      <c r="L17" s="764">
        <v>11856.46</v>
      </c>
      <c r="M17" s="764">
        <v>11895.73</v>
      </c>
      <c r="N17" s="764">
        <v>11940.35</v>
      </c>
      <c r="O17" s="764">
        <v>12336.38</v>
      </c>
      <c r="P17" s="764">
        <v>12908.25</v>
      </c>
      <c r="Q17" s="764">
        <v>12537.74</v>
      </c>
      <c r="R17" s="764">
        <v>10293.44</v>
      </c>
      <c r="S17" s="764">
        <v>10324</v>
      </c>
      <c r="T17" s="764">
        <v>10507.72</v>
      </c>
      <c r="U17" s="764">
        <v>10721.18</v>
      </c>
      <c r="V17" s="764">
        <v>11274.14</v>
      </c>
      <c r="W17" s="764">
        <v>10655.67</v>
      </c>
      <c r="X17" s="764">
        <v>10474.81</v>
      </c>
      <c r="Y17" s="764">
        <v>10902.32</v>
      </c>
      <c r="Z17" s="764">
        <v>11056.79</v>
      </c>
      <c r="AA17" s="764">
        <v>10927.14</v>
      </c>
      <c r="AB17" s="764">
        <v>11402.44</v>
      </c>
      <c r="AC17" s="764">
        <v>11112.38</v>
      </c>
      <c r="AD17" s="764">
        <v>10915.82</v>
      </c>
      <c r="AE17" s="764">
        <v>10938.66</v>
      </c>
      <c r="AF17" s="764">
        <v>11134.53</v>
      </c>
      <c r="AG17" s="764">
        <v>11206.01</v>
      </c>
      <c r="AH17" s="764">
        <v>11264.65</v>
      </c>
      <c r="AI17" s="764">
        <v>11324.84</v>
      </c>
      <c r="AJ17" s="764">
        <v>11367.8</v>
      </c>
      <c r="AK17" s="764">
        <v>11397.12</v>
      </c>
      <c r="AL17" s="764">
        <v>11444.95</v>
      </c>
      <c r="AM17" s="764">
        <v>11497.34</v>
      </c>
      <c r="AN17" s="764">
        <v>11555.08</v>
      </c>
      <c r="AO17" s="764">
        <v>11618.57</v>
      </c>
      <c r="AP17" s="764">
        <v>11687.71</v>
      </c>
      <c r="AQ17" s="764">
        <v>11764.04</v>
      </c>
      <c r="AR17" s="764">
        <v>11849.55</v>
      </c>
      <c r="AS17" s="764">
        <v>11942.2</v>
      </c>
      <c r="AT17" s="764">
        <v>12033.9</v>
      </c>
      <c r="AU17" s="764">
        <v>12129.51</v>
      </c>
      <c r="AV17" s="764">
        <v>12191.46</v>
      </c>
      <c r="AW17" s="764">
        <v>12286.46</v>
      </c>
      <c r="AX17" s="764">
        <v>12382.68</v>
      </c>
      <c r="AY17" s="764">
        <v>12481.16</v>
      </c>
      <c r="AZ17" s="764">
        <v>12578.88</v>
      </c>
    </row>
    <row r="18" spans="1:52">
      <c r="A18" s="787" t="s">
        <v>542</v>
      </c>
      <c r="B18" s="786" t="s">
        <v>9</v>
      </c>
      <c r="C18" s="764">
        <v>9867.8709999999992</v>
      </c>
      <c r="D18" s="764">
        <v>10045.040000000001</v>
      </c>
      <c r="E18" s="764">
        <v>10867.85</v>
      </c>
      <c r="F18" s="764">
        <v>11229.84</v>
      </c>
      <c r="G18" s="764">
        <v>11280.41</v>
      </c>
      <c r="H18" s="764">
        <v>11522.6</v>
      </c>
      <c r="I18" s="764">
        <v>11061.87</v>
      </c>
      <c r="J18" s="764">
        <v>11282.61</v>
      </c>
      <c r="K18" s="764">
        <v>10742.21</v>
      </c>
      <c r="L18" s="764">
        <v>10928.97</v>
      </c>
      <c r="M18" s="764">
        <v>10943.56</v>
      </c>
      <c r="N18" s="764">
        <v>11000.53</v>
      </c>
      <c r="O18" s="764">
        <v>11360.09</v>
      </c>
      <c r="P18" s="764">
        <v>11877.99</v>
      </c>
      <c r="Q18" s="764">
        <v>11535.17</v>
      </c>
      <c r="R18" s="764">
        <v>9437.3960000000006</v>
      </c>
      <c r="S18" s="764">
        <v>9449.6380000000008</v>
      </c>
      <c r="T18" s="764">
        <v>9627.9789999999994</v>
      </c>
      <c r="U18" s="764">
        <v>9821.402</v>
      </c>
      <c r="V18" s="764">
        <v>10309.01</v>
      </c>
      <c r="W18" s="764">
        <v>10198.74</v>
      </c>
      <c r="X18" s="764">
        <v>10047.48</v>
      </c>
      <c r="Y18" s="764">
        <v>10468.879999999999</v>
      </c>
      <c r="Z18" s="764">
        <v>10615.83</v>
      </c>
      <c r="AA18" s="764">
        <v>10470.77</v>
      </c>
      <c r="AB18" s="764">
        <v>10916.26</v>
      </c>
      <c r="AC18" s="764">
        <v>10648.31</v>
      </c>
      <c r="AD18" s="764">
        <v>10433.84</v>
      </c>
      <c r="AE18" s="764">
        <v>10474.93</v>
      </c>
      <c r="AF18" s="764">
        <v>10665.92</v>
      </c>
      <c r="AG18" s="764">
        <v>10728.32</v>
      </c>
      <c r="AH18" s="764">
        <v>10779.65</v>
      </c>
      <c r="AI18" s="764">
        <v>10833.06</v>
      </c>
      <c r="AJ18" s="764">
        <v>10867.29</v>
      </c>
      <c r="AK18" s="764">
        <v>10890.18</v>
      </c>
      <c r="AL18" s="764">
        <v>10930.14</v>
      </c>
      <c r="AM18" s="764">
        <v>10974.72</v>
      </c>
      <c r="AN18" s="764">
        <v>11024.95</v>
      </c>
      <c r="AO18" s="764">
        <v>11080.87</v>
      </c>
      <c r="AP18" s="764">
        <v>11143.47</v>
      </c>
      <c r="AQ18" s="764">
        <v>11211.85</v>
      </c>
      <c r="AR18" s="764">
        <v>11288.93</v>
      </c>
      <c r="AS18" s="764">
        <v>11373.02</v>
      </c>
      <c r="AT18" s="764">
        <v>11456.36</v>
      </c>
      <c r="AU18" s="764">
        <v>11544.55</v>
      </c>
      <c r="AV18" s="764">
        <v>11600</v>
      </c>
      <c r="AW18" s="764">
        <v>11687.24</v>
      </c>
      <c r="AX18" s="764">
        <v>11775.88</v>
      </c>
      <c r="AY18" s="764">
        <v>11866.72</v>
      </c>
      <c r="AZ18" s="764">
        <v>11958.23</v>
      </c>
    </row>
    <row r="19" spans="1:52">
      <c r="A19" s="787" t="s">
        <v>542</v>
      </c>
      <c r="B19" s="786" t="s">
        <v>10</v>
      </c>
      <c r="C19" s="764">
        <v>9462.6759999999995</v>
      </c>
      <c r="D19" s="764">
        <v>9694.2309999999998</v>
      </c>
      <c r="E19" s="764">
        <v>10435.379999999999</v>
      </c>
      <c r="F19" s="764">
        <v>10722.66</v>
      </c>
      <c r="G19" s="764">
        <v>10885.93</v>
      </c>
      <c r="H19" s="764">
        <v>11055.91</v>
      </c>
      <c r="I19" s="764">
        <v>10691.71</v>
      </c>
      <c r="J19" s="764">
        <v>10757.87</v>
      </c>
      <c r="K19" s="764">
        <v>10408.39</v>
      </c>
      <c r="L19" s="764">
        <v>10570.41</v>
      </c>
      <c r="M19" s="764">
        <v>10472</v>
      </c>
      <c r="N19" s="764">
        <v>10621.98</v>
      </c>
      <c r="O19" s="764">
        <v>10986.26</v>
      </c>
      <c r="P19" s="764">
        <v>11349.47</v>
      </c>
      <c r="Q19" s="764">
        <v>11025.68</v>
      </c>
      <c r="R19" s="764">
        <v>9056.92</v>
      </c>
      <c r="S19" s="764">
        <v>9059.7749999999996</v>
      </c>
      <c r="T19" s="764">
        <v>9340.8979999999992</v>
      </c>
      <c r="U19" s="764">
        <v>9481.2939999999999</v>
      </c>
      <c r="V19" s="764">
        <v>9830.7939999999999</v>
      </c>
      <c r="W19" s="764">
        <v>10145.15</v>
      </c>
      <c r="X19" s="764">
        <v>10097.39</v>
      </c>
      <c r="Y19" s="764">
        <v>10502.1</v>
      </c>
      <c r="Z19" s="764">
        <v>10678.72</v>
      </c>
      <c r="AA19" s="764">
        <v>10520.06</v>
      </c>
      <c r="AB19" s="764">
        <v>10904.29</v>
      </c>
      <c r="AC19" s="764">
        <v>10714.98</v>
      </c>
      <c r="AD19" s="764">
        <v>10395.18</v>
      </c>
      <c r="AE19" s="764">
        <v>10500.46</v>
      </c>
      <c r="AF19" s="764">
        <v>10688.88</v>
      </c>
      <c r="AG19" s="764">
        <v>10753.18</v>
      </c>
      <c r="AH19" s="764">
        <v>10805.95</v>
      </c>
      <c r="AI19" s="764">
        <v>10861.39</v>
      </c>
      <c r="AJ19" s="764">
        <v>10908.89</v>
      </c>
      <c r="AK19" s="764">
        <v>10948.11</v>
      </c>
      <c r="AL19" s="764">
        <v>11001.55</v>
      </c>
      <c r="AM19" s="764">
        <v>11059.8</v>
      </c>
      <c r="AN19" s="764">
        <v>11123.85</v>
      </c>
      <c r="AO19" s="764">
        <v>11193.54</v>
      </c>
      <c r="AP19" s="764">
        <v>11273.27</v>
      </c>
      <c r="AQ19" s="764">
        <v>11355.59</v>
      </c>
      <c r="AR19" s="764">
        <v>11446.8</v>
      </c>
      <c r="AS19" s="764">
        <v>11545.57</v>
      </c>
      <c r="AT19" s="764">
        <v>11643.18</v>
      </c>
      <c r="AU19" s="764">
        <v>11748.79</v>
      </c>
      <c r="AV19" s="764">
        <v>11819.81</v>
      </c>
      <c r="AW19" s="764">
        <v>11922.06</v>
      </c>
      <c r="AX19" s="764">
        <v>12025.97</v>
      </c>
      <c r="AY19" s="764">
        <v>12131.92</v>
      </c>
      <c r="AZ19" s="764">
        <v>12242.25</v>
      </c>
    </row>
    <row r="20" spans="1:52">
      <c r="A20" s="787" t="s">
        <v>542</v>
      </c>
      <c r="B20" s="786" t="s">
        <v>11</v>
      </c>
      <c r="C20" s="764">
        <v>9936.3279999999995</v>
      </c>
      <c r="D20" s="764">
        <v>10199.27</v>
      </c>
      <c r="E20" s="764">
        <v>10930.3</v>
      </c>
      <c r="F20" s="764">
        <v>11204.34</v>
      </c>
      <c r="G20" s="764">
        <v>11448.21</v>
      </c>
      <c r="H20" s="764">
        <v>11586.35</v>
      </c>
      <c r="I20" s="764">
        <v>11252.33</v>
      </c>
      <c r="J20" s="764">
        <v>11222.81</v>
      </c>
      <c r="K20" s="764">
        <v>10983.89</v>
      </c>
      <c r="L20" s="764">
        <v>11127.24</v>
      </c>
      <c r="M20" s="764">
        <v>10994.26</v>
      </c>
      <c r="N20" s="764">
        <v>11192.21</v>
      </c>
      <c r="O20" s="764">
        <v>11582</v>
      </c>
      <c r="P20" s="764">
        <v>11850.27</v>
      </c>
      <c r="Q20" s="764">
        <v>11531.13</v>
      </c>
      <c r="R20" s="764">
        <v>9552.875</v>
      </c>
      <c r="S20" s="764">
        <v>9578.2559999999994</v>
      </c>
      <c r="T20" s="764">
        <v>9939.6270000000004</v>
      </c>
      <c r="U20" s="764">
        <v>10043.26</v>
      </c>
      <c r="V20" s="764">
        <v>10321.4</v>
      </c>
      <c r="W20" s="764">
        <v>9835.5349999999999</v>
      </c>
      <c r="X20" s="764">
        <v>9892.0570000000007</v>
      </c>
      <c r="Y20" s="764">
        <v>10240.219999999999</v>
      </c>
      <c r="Z20" s="764">
        <v>10476.15</v>
      </c>
      <c r="AA20" s="764">
        <v>10353.620000000001</v>
      </c>
      <c r="AB20" s="764">
        <v>10688.04</v>
      </c>
      <c r="AC20" s="764">
        <v>10593.08</v>
      </c>
      <c r="AD20" s="764">
        <v>10186.450000000001</v>
      </c>
      <c r="AE20" s="764">
        <v>10309.219999999999</v>
      </c>
      <c r="AF20" s="764">
        <v>10480.94</v>
      </c>
      <c r="AG20" s="764">
        <v>10542.09</v>
      </c>
      <c r="AH20" s="764">
        <v>10592.35</v>
      </c>
      <c r="AI20" s="764">
        <v>10646.49</v>
      </c>
      <c r="AJ20" s="764">
        <v>10710.62</v>
      </c>
      <c r="AK20" s="764">
        <v>10768.41</v>
      </c>
      <c r="AL20" s="764">
        <v>10838.45</v>
      </c>
      <c r="AM20" s="764">
        <v>10913.47</v>
      </c>
      <c r="AN20" s="764">
        <v>10994.33</v>
      </c>
      <c r="AO20" s="764">
        <v>11080.89</v>
      </c>
      <c r="AP20" s="764">
        <v>11179.57</v>
      </c>
      <c r="AQ20" s="764">
        <v>11278.68</v>
      </c>
      <c r="AR20" s="764">
        <v>11387.11</v>
      </c>
      <c r="AS20" s="764">
        <v>11503.6</v>
      </c>
      <c r="AT20" s="764">
        <v>11618.49</v>
      </c>
      <c r="AU20" s="764">
        <v>11743.39</v>
      </c>
      <c r="AV20" s="764">
        <v>11830.86</v>
      </c>
      <c r="AW20" s="764">
        <v>11950.66</v>
      </c>
      <c r="AX20" s="764">
        <v>12072.15</v>
      </c>
      <c r="AY20" s="764">
        <v>12195.44</v>
      </c>
      <c r="AZ20" s="764">
        <v>12325.53</v>
      </c>
    </row>
    <row r="21" spans="1:52">
      <c r="A21" s="787" t="s">
        <v>542</v>
      </c>
      <c r="B21" s="786" t="s">
        <v>12</v>
      </c>
      <c r="C21" s="764">
        <v>10437.23</v>
      </c>
      <c r="D21" s="764">
        <v>10682.14</v>
      </c>
      <c r="E21" s="764">
        <v>11366.2</v>
      </c>
      <c r="F21" s="764">
        <v>11650.26</v>
      </c>
      <c r="G21" s="764">
        <v>12050.87</v>
      </c>
      <c r="H21" s="764">
        <v>12124.02</v>
      </c>
      <c r="I21" s="764">
        <v>11826.38</v>
      </c>
      <c r="J21" s="764">
        <v>11635.55</v>
      </c>
      <c r="K21" s="764">
        <v>11606.05</v>
      </c>
      <c r="L21" s="764">
        <v>11660.77</v>
      </c>
      <c r="M21" s="764">
        <v>11551.12</v>
      </c>
      <c r="N21" s="764">
        <v>11802.99</v>
      </c>
      <c r="O21" s="764">
        <v>12307.13</v>
      </c>
      <c r="P21" s="764">
        <v>12319.64</v>
      </c>
      <c r="Q21" s="764">
        <v>12004.23</v>
      </c>
      <c r="R21" s="764">
        <v>10012.33</v>
      </c>
      <c r="S21" s="764">
        <v>10114.25</v>
      </c>
      <c r="T21" s="764">
        <v>10627.79</v>
      </c>
      <c r="U21" s="764">
        <v>10643.98</v>
      </c>
      <c r="V21" s="764">
        <v>10800.68</v>
      </c>
      <c r="W21" s="764">
        <v>10378.07</v>
      </c>
      <c r="X21" s="764">
        <v>10407.86</v>
      </c>
      <c r="Y21" s="764">
        <v>10710.76</v>
      </c>
      <c r="Z21" s="764">
        <v>11050.4</v>
      </c>
      <c r="AA21" s="764">
        <v>10797.78</v>
      </c>
      <c r="AB21" s="764">
        <v>11109.41</v>
      </c>
      <c r="AC21" s="764">
        <v>11021.35</v>
      </c>
      <c r="AD21" s="764">
        <v>10656.45</v>
      </c>
      <c r="AE21" s="764">
        <v>10834.71</v>
      </c>
      <c r="AF21" s="764">
        <v>10951.05</v>
      </c>
      <c r="AG21" s="764">
        <v>11020.81</v>
      </c>
      <c r="AH21" s="764">
        <v>11079.64</v>
      </c>
      <c r="AI21" s="764">
        <v>11141.93</v>
      </c>
      <c r="AJ21" s="764">
        <v>11214.18</v>
      </c>
      <c r="AK21" s="764">
        <v>11279.4</v>
      </c>
      <c r="AL21" s="764">
        <v>11356.52</v>
      </c>
      <c r="AM21" s="764">
        <v>11438.78</v>
      </c>
      <c r="AN21" s="764">
        <v>11527.25</v>
      </c>
      <c r="AO21" s="764">
        <v>11621.75</v>
      </c>
      <c r="AP21" s="764">
        <v>11729.05</v>
      </c>
      <c r="AQ21" s="764">
        <v>11837.21</v>
      </c>
      <c r="AR21" s="764">
        <v>11955.37</v>
      </c>
      <c r="AS21" s="764">
        <v>12082.38</v>
      </c>
      <c r="AT21" s="764">
        <v>12207.93</v>
      </c>
      <c r="AU21" s="764">
        <v>12344.18</v>
      </c>
      <c r="AV21" s="764">
        <v>12442.47</v>
      </c>
      <c r="AW21" s="764">
        <v>12573.66</v>
      </c>
      <c r="AX21" s="764">
        <v>12706.8</v>
      </c>
      <c r="AY21" s="764">
        <v>12842.03</v>
      </c>
      <c r="AZ21" s="764">
        <v>12984.39</v>
      </c>
    </row>
    <row r="22" spans="1:52">
      <c r="A22" s="787" t="s">
        <v>542</v>
      </c>
      <c r="B22" s="786" t="s">
        <v>13</v>
      </c>
      <c r="C22" s="764">
        <v>10088.959999999999</v>
      </c>
      <c r="D22" s="764">
        <v>10334.969999999999</v>
      </c>
      <c r="E22" s="764">
        <v>11010.17</v>
      </c>
      <c r="F22" s="764">
        <v>11277.49</v>
      </c>
      <c r="G22" s="764">
        <v>11683.76</v>
      </c>
      <c r="H22" s="764">
        <v>11762.27</v>
      </c>
      <c r="I22" s="764">
        <v>11456.9</v>
      </c>
      <c r="J22" s="764">
        <v>11280.59</v>
      </c>
      <c r="K22" s="764">
        <v>11243.05</v>
      </c>
      <c r="L22" s="764">
        <v>11292.87</v>
      </c>
      <c r="M22" s="764">
        <v>11142.37</v>
      </c>
      <c r="N22" s="764">
        <v>11399.74</v>
      </c>
      <c r="O22" s="764">
        <v>11927.69</v>
      </c>
      <c r="P22" s="764">
        <v>11959.42</v>
      </c>
      <c r="Q22" s="764">
        <v>11636.95</v>
      </c>
      <c r="R22" s="764">
        <v>9698.4429999999993</v>
      </c>
      <c r="S22" s="764">
        <v>9768.018</v>
      </c>
      <c r="T22" s="764">
        <v>10288.049999999999</v>
      </c>
      <c r="U22" s="764">
        <v>10323.06</v>
      </c>
      <c r="V22" s="764">
        <v>10507.34</v>
      </c>
      <c r="W22" s="764">
        <v>10491.5</v>
      </c>
      <c r="X22" s="764">
        <v>10518.6</v>
      </c>
      <c r="Y22" s="764">
        <v>10835.51</v>
      </c>
      <c r="Z22" s="764">
        <v>11184.34</v>
      </c>
      <c r="AA22" s="764">
        <v>10951.12</v>
      </c>
      <c r="AB22" s="764">
        <v>11279.26</v>
      </c>
      <c r="AC22" s="764">
        <v>11180.44</v>
      </c>
      <c r="AD22" s="764">
        <v>10782.62</v>
      </c>
      <c r="AE22" s="764">
        <v>10928.92</v>
      </c>
      <c r="AF22" s="764">
        <v>11052.29</v>
      </c>
      <c r="AG22" s="764">
        <v>11113.78</v>
      </c>
      <c r="AH22" s="764">
        <v>11165.69</v>
      </c>
      <c r="AI22" s="764">
        <v>11221.93</v>
      </c>
      <c r="AJ22" s="764">
        <v>11288.1</v>
      </c>
      <c r="AK22" s="764">
        <v>11347.73</v>
      </c>
      <c r="AL22" s="764">
        <v>11419.98</v>
      </c>
      <c r="AM22" s="764">
        <v>11497.71</v>
      </c>
      <c r="AN22" s="764">
        <v>11581.97</v>
      </c>
      <c r="AO22" s="764">
        <v>11672.49</v>
      </c>
      <c r="AP22" s="764">
        <v>11775.44</v>
      </c>
      <c r="AQ22" s="764">
        <v>11880.1</v>
      </c>
      <c r="AR22" s="764">
        <v>11994.76</v>
      </c>
      <c r="AS22" s="764">
        <v>12118.24</v>
      </c>
      <c r="AT22" s="764">
        <v>12240.5</v>
      </c>
      <c r="AU22" s="764">
        <v>12372.96</v>
      </c>
      <c r="AV22" s="764">
        <v>12469.55</v>
      </c>
      <c r="AW22" s="764">
        <v>12598.08</v>
      </c>
      <c r="AX22" s="764">
        <v>12728.71</v>
      </c>
      <c r="AY22" s="764">
        <v>12861.69</v>
      </c>
      <c r="AZ22" s="764">
        <v>13001.31</v>
      </c>
    </row>
    <row r="23" spans="1:52">
      <c r="A23" s="787" t="s">
        <v>542</v>
      </c>
      <c r="B23" s="786" t="s">
        <v>14</v>
      </c>
      <c r="C23" s="764">
        <v>9447.384</v>
      </c>
      <c r="D23" s="764">
        <v>9669.5789999999997</v>
      </c>
      <c r="E23" s="764">
        <v>10373.81</v>
      </c>
      <c r="F23" s="764">
        <v>10646.34</v>
      </c>
      <c r="G23" s="764">
        <v>10903.8</v>
      </c>
      <c r="H23" s="764">
        <v>11032.22</v>
      </c>
      <c r="I23" s="764">
        <v>10693.69</v>
      </c>
      <c r="J23" s="764">
        <v>10674.32</v>
      </c>
      <c r="K23" s="764">
        <v>10436.969999999999</v>
      </c>
      <c r="L23" s="764">
        <v>10551.15</v>
      </c>
      <c r="M23" s="764">
        <v>10428.73</v>
      </c>
      <c r="N23" s="764">
        <v>10624.34</v>
      </c>
      <c r="O23" s="764">
        <v>11090.56</v>
      </c>
      <c r="P23" s="764">
        <v>11297.72</v>
      </c>
      <c r="Q23" s="764">
        <v>10955.08</v>
      </c>
      <c r="R23" s="764">
        <v>8955.6980000000003</v>
      </c>
      <c r="S23" s="764">
        <v>8978.9089999999997</v>
      </c>
      <c r="T23" s="764">
        <v>9376.5370000000003</v>
      </c>
      <c r="U23" s="764">
        <v>9467.0300000000007</v>
      </c>
      <c r="V23" s="764">
        <v>9784.3119999999999</v>
      </c>
      <c r="W23" s="764">
        <v>10083.19</v>
      </c>
      <c r="X23" s="764">
        <v>10144.41</v>
      </c>
      <c r="Y23" s="764">
        <v>10472.620000000001</v>
      </c>
      <c r="Z23" s="764">
        <v>10731.96</v>
      </c>
      <c r="AA23" s="764">
        <v>10590.01</v>
      </c>
      <c r="AB23" s="764">
        <v>10893.59</v>
      </c>
      <c r="AC23" s="764">
        <v>10750.92</v>
      </c>
      <c r="AD23" s="764">
        <v>10445.700000000001</v>
      </c>
      <c r="AE23" s="764">
        <v>10516.94</v>
      </c>
      <c r="AF23" s="764">
        <v>10662.5</v>
      </c>
      <c r="AG23" s="764">
        <v>10716.85</v>
      </c>
      <c r="AH23" s="764">
        <v>10760.57</v>
      </c>
      <c r="AI23" s="764">
        <v>10809.25</v>
      </c>
      <c r="AJ23" s="764">
        <v>10869.65</v>
      </c>
      <c r="AK23" s="764">
        <v>10921.68</v>
      </c>
      <c r="AL23" s="764">
        <v>10992.36</v>
      </c>
      <c r="AM23" s="764">
        <v>11067.93</v>
      </c>
      <c r="AN23" s="764">
        <v>11149.47</v>
      </c>
      <c r="AO23" s="764">
        <v>11236.73</v>
      </c>
      <c r="AP23" s="764">
        <v>11332.79</v>
      </c>
      <c r="AQ23" s="764">
        <v>11433.24</v>
      </c>
      <c r="AR23" s="764">
        <v>11542.77</v>
      </c>
      <c r="AS23" s="764">
        <v>11660.09</v>
      </c>
      <c r="AT23" s="764">
        <v>11776.07</v>
      </c>
      <c r="AU23" s="764">
        <v>11898.86</v>
      </c>
      <c r="AV23" s="764">
        <v>11988.23</v>
      </c>
      <c r="AW23" s="764">
        <v>12108.79</v>
      </c>
      <c r="AX23" s="764">
        <v>12231.02</v>
      </c>
      <c r="AY23" s="764">
        <v>12355.61</v>
      </c>
      <c r="AZ23" s="764">
        <v>12483.01</v>
      </c>
    </row>
    <row r="24" spans="1:52">
      <c r="A24" s="787" t="s">
        <v>542</v>
      </c>
      <c r="B24" s="786" t="s">
        <v>15</v>
      </c>
      <c r="C24" s="764">
        <v>9658.7630000000008</v>
      </c>
      <c r="D24" s="764">
        <v>9862.2289999999994</v>
      </c>
      <c r="E24" s="764">
        <v>10640.65</v>
      </c>
      <c r="F24" s="764">
        <v>10955.63</v>
      </c>
      <c r="G24" s="764">
        <v>11084.82</v>
      </c>
      <c r="H24" s="764">
        <v>11281.05</v>
      </c>
      <c r="I24" s="764">
        <v>10873.35</v>
      </c>
      <c r="J24" s="764">
        <v>11018.26</v>
      </c>
      <c r="K24" s="764">
        <v>10586.23</v>
      </c>
      <c r="L24" s="764">
        <v>10757.96</v>
      </c>
      <c r="M24" s="764">
        <v>10707.99</v>
      </c>
      <c r="N24" s="764">
        <v>10822.52</v>
      </c>
      <c r="O24" s="764">
        <v>11230.86</v>
      </c>
      <c r="P24" s="764">
        <v>11641.81</v>
      </c>
      <c r="Q24" s="764">
        <v>11293.82</v>
      </c>
      <c r="R24" s="764">
        <v>9210.1319999999996</v>
      </c>
      <c r="S24" s="764">
        <v>9216.6939999999995</v>
      </c>
      <c r="T24" s="764">
        <v>9485.6419999999998</v>
      </c>
      <c r="U24" s="764">
        <v>9642.9330000000009</v>
      </c>
      <c r="V24" s="764">
        <v>10081.450000000001</v>
      </c>
      <c r="W24" s="764">
        <v>10430.42</v>
      </c>
      <c r="X24" s="764">
        <v>10416.379999999999</v>
      </c>
      <c r="Y24" s="764">
        <v>10818.03</v>
      </c>
      <c r="Z24" s="764">
        <v>10997.62</v>
      </c>
      <c r="AA24" s="764">
        <v>10890.38</v>
      </c>
      <c r="AB24" s="764">
        <v>11249.18</v>
      </c>
      <c r="AC24" s="764">
        <v>11028.29</v>
      </c>
      <c r="AD24" s="764">
        <v>10776.55</v>
      </c>
      <c r="AE24" s="764">
        <v>10822.84</v>
      </c>
      <c r="AF24" s="764">
        <v>10983.15</v>
      </c>
      <c r="AG24" s="764">
        <v>11039.05</v>
      </c>
      <c r="AH24" s="764">
        <v>11083.61</v>
      </c>
      <c r="AI24" s="764">
        <v>11132.71</v>
      </c>
      <c r="AJ24" s="764">
        <v>11184.18</v>
      </c>
      <c r="AK24" s="764">
        <v>11225.63</v>
      </c>
      <c r="AL24" s="764">
        <v>11288.35</v>
      </c>
      <c r="AM24" s="764">
        <v>11355.81</v>
      </c>
      <c r="AN24" s="764">
        <v>11428.92</v>
      </c>
      <c r="AO24" s="764">
        <v>11507.66</v>
      </c>
      <c r="AP24" s="764">
        <v>11593.67</v>
      </c>
      <c r="AQ24" s="764">
        <v>11685.51</v>
      </c>
      <c r="AR24" s="764">
        <v>11786.31</v>
      </c>
      <c r="AS24" s="764">
        <v>11894.44</v>
      </c>
      <c r="AT24" s="764">
        <v>12001.22</v>
      </c>
      <c r="AU24" s="764">
        <v>12113.34</v>
      </c>
      <c r="AV24" s="764">
        <v>12192.71</v>
      </c>
      <c r="AW24" s="764">
        <v>12303.46</v>
      </c>
      <c r="AX24" s="764">
        <v>12415.58</v>
      </c>
      <c r="AY24" s="764">
        <v>12530.06</v>
      </c>
      <c r="AZ24" s="764">
        <v>12645.52</v>
      </c>
    </row>
    <row r="25" spans="1:52">
      <c r="A25" s="787" t="s">
        <v>542</v>
      </c>
      <c r="B25" s="786" t="s">
        <v>16</v>
      </c>
      <c r="C25" s="764">
        <v>10667.56</v>
      </c>
      <c r="D25" s="764">
        <v>10836.5</v>
      </c>
      <c r="E25" s="764">
        <v>11715.51</v>
      </c>
      <c r="F25" s="764">
        <v>12130.63</v>
      </c>
      <c r="G25" s="764">
        <v>12158.93</v>
      </c>
      <c r="H25" s="764">
        <v>12430.91</v>
      </c>
      <c r="I25" s="764">
        <v>11926.43</v>
      </c>
      <c r="J25" s="764">
        <v>12213.39</v>
      </c>
      <c r="K25" s="764">
        <v>11611.98</v>
      </c>
      <c r="L25" s="764">
        <v>11813.8</v>
      </c>
      <c r="M25" s="764">
        <v>11896.29</v>
      </c>
      <c r="N25" s="764">
        <v>11922.66</v>
      </c>
      <c r="O25" s="764">
        <v>12292.56</v>
      </c>
      <c r="P25" s="764">
        <v>12860.25</v>
      </c>
      <c r="Q25" s="764">
        <v>12509.75</v>
      </c>
      <c r="R25" s="764">
        <v>10283.66</v>
      </c>
      <c r="S25" s="764">
        <v>10336.42</v>
      </c>
      <c r="T25" s="764">
        <v>10503.6</v>
      </c>
      <c r="U25" s="764">
        <v>10711.1</v>
      </c>
      <c r="V25" s="764">
        <v>11252.39</v>
      </c>
      <c r="W25" s="764">
        <v>11187.8</v>
      </c>
      <c r="X25" s="764">
        <v>11121.93</v>
      </c>
      <c r="Y25" s="764">
        <v>11597.56</v>
      </c>
      <c r="Z25" s="764">
        <v>11747.49</v>
      </c>
      <c r="AA25" s="764">
        <v>11627.45</v>
      </c>
      <c r="AB25" s="764">
        <v>12041.18</v>
      </c>
      <c r="AC25" s="764">
        <v>11745.65</v>
      </c>
      <c r="AD25" s="764">
        <v>11539.2</v>
      </c>
      <c r="AE25" s="764">
        <v>11574.35</v>
      </c>
      <c r="AF25" s="764">
        <v>11743.23</v>
      </c>
      <c r="AG25" s="764">
        <v>11798.66</v>
      </c>
      <c r="AH25" s="764">
        <v>11843</v>
      </c>
      <c r="AI25" s="764">
        <v>11892.39</v>
      </c>
      <c r="AJ25" s="764">
        <v>11936.51</v>
      </c>
      <c r="AK25" s="764">
        <v>11969.27</v>
      </c>
      <c r="AL25" s="764">
        <v>12026.22</v>
      </c>
      <c r="AM25" s="764">
        <v>12088.12</v>
      </c>
      <c r="AN25" s="764">
        <v>12155.8</v>
      </c>
      <c r="AO25" s="764">
        <v>12229.3</v>
      </c>
      <c r="AP25" s="764">
        <v>12309.25</v>
      </c>
      <c r="AQ25" s="764">
        <v>12396.65</v>
      </c>
      <c r="AR25" s="764">
        <v>12493.17</v>
      </c>
      <c r="AS25" s="764">
        <v>12596.92</v>
      </c>
      <c r="AT25" s="764">
        <v>12699.42</v>
      </c>
      <c r="AU25" s="764">
        <v>12806.36</v>
      </c>
      <c r="AV25" s="764">
        <v>12880.08</v>
      </c>
      <c r="AW25" s="764">
        <v>12986.63</v>
      </c>
      <c r="AX25" s="764">
        <v>13094.48</v>
      </c>
      <c r="AY25" s="764">
        <v>13205</v>
      </c>
      <c r="AZ25" s="764">
        <v>13315.02</v>
      </c>
    </row>
    <row r="26" spans="1:52">
      <c r="A26" s="787" t="s">
        <v>542</v>
      </c>
      <c r="B26" s="786" t="s">
        <v>17</v>
      </c>
      <c r="C26" s="764">
        <v>12114.75</v>
      </c>
      <c r="D26" s="764">
        <v>12227.32</v>
      </c>
      <c r="E26" s="764">
        <v>13232.99</v>
      </c>
      <c r="F26" s="764">
        <v>13781.1</v>
      </c>
      <c r="G26" s="764">
        <v>13688.62</v>
      </c>
      <c r="H26" s="764">
        <v>14061.86</v>
      </c>
      <c r="I26" s="764">
        <v>13423.5</v>
      </c>
      <c r="J26" s="764">
        <v>13875.01</v>
      </c>
      <c r="K26" s="764">
        <v>13093.22</v>
      </c>
      <c r="L26" s="764">
        <v>13315.36</v>
      </c>
      <c r="M26" s="764">
        <v>13616.6</v>
      </c>
      <c r="N26" s="764">
        <v>13504.2</v>
      </c>
      <c r="O26" s="764">
        <v>13811.05</v>
      </c>
      <c r="P26" s="764">
        <v>14570.01</v>
      </c>
      <c r="Q26" s="764">
        <v>14246.83</v>
      </c>
      <c r="R26" s="764">
        <v>11923.26</v>
      </c>
      <c r="S26" s="764">
        <v>12060.34</v>
      </c>
      <c r="T26" s="764">
        <v>12080.4</v>
      </c>
      <c r="U26" s="764">
        <v>12347.16</v>
      </c>
      <c r="V26" s="764">
        <v>12985.23</v>
      </c>
      <c r="W26" s="764">
        <v>11869.56</v>
      </c>
      <c r="X26" s="764">
        <v>11719.97</v>
      </c>
      <c r="Y26" s="764">
        <v>12246.64</v>
      </c>
      <c r="Z26" s="764">
        <v>12382.13</v>
      </c>
      <c r="AA26" s="764">
        <v>12216.87</v>
      </c>
      <c r="AB26" s="764">
        <v>12682.29</v>
      </c>
      <c r="AC26" s="764">
        <v>12337.17</v>
      </c>
      <c r="AD26" s="764">
        <v>12166.1</v>
      </c>
      <c r="AE26" s="764">
        <v>12216.74</v>
      </c>
      <c r="AF26" s="764">
        <v>12381.91</v>
      </c>
      <c r="AG26" s="764">
        <v>12446.32</v>
      </c>
      <c r="AH26" s="764">
        <v>12500.51</v>
      </c>
      <c r="AI26" s="764">
        <v>12559.43</v>
      </c>
      <c r="AJ26" s="764">
        <v>12604.77</v>
      </c>
      <c r="AK26" s="764">
        <v>12637.72</v>
      </c>
      <c r="AL26" s="764">
        <v>12695.6</v>
      </c>
      <c r="AM26" s="764">
        <v>12757.93</v>
      </c>
      <c r="AN26" s="764">
        <v>12826.1</v>
      </c>
      <c r="AO26" s="764">
        <v>12900.01</v>
      </c>
      <c r="AP26" s="764">
        <v>12980.13</v>
      </c>
      <c r="AQ26" s="764">
        <v>13068.4</v>
      </c>
      <c r="AR26" s="764">
        <v>13165.64</v>
      </c>
      <c r="AS26" s="764">
        <v>13270.05</v>
      </c>
      <c r="AT26" s="764">
        <v>13373.38</v>
      </c>
      <c r="AU26" s="764">
        <v>13481.02</v>
      </c>
      <c r="AV26" s="764">
        <v>13554.5</v>
      </c>
      <c r="AW26" s="764">
        <v>13661.96</v>
      </c>
      <c r="AX26" s="764">
        <v>13770.53</v>
      </c>
      <c r="AY26" s="764">
        <v>13882.03</v>
      </c>
      <c r="AZ26" s="764">
        <v>13992.29</v>
      </c>
    </row>
    <row r="27" spans="1:52">
      <c r="A27" s="786" t="s">
        <v>4</v>
      </c>
      <c r="B27" s="786"/>
      <c r="C27" s="764"/>
      <c r="D27" s="764"/>
      <c r="E27" s="764"/>
      <c r="F27" s="764"/>
      <c r="G27" s="764"/>
      <c r="H27" s="764"/>
      <c r="I27" s="764"/>
      <c r="J27" s="764"/>
      <c r="K27" s="764"/>
      <c r="L27" s="764"/>
      <c r="M27" s="764"/>
      <c r="N27" s="764"/>
      <c r="O27" s="764"/>
      <c r="P27" s="764"/>
      <c r="Q27" s="764"/>
      <c r="R27" s="764"/>
      <c r="S27" s="764"/>
      <c r="T27" s="764"/>
      <c r="U27" s="764"/>
      <c r="V27" s="764"/>
      <c r="W27" s="764"/>
      <c r="X27" s="764"/>
      <c r="Y27" s="764"/>
      <c r="Z27" s="764"/>
      <c r="AA27" s="764"/>
      <c r="AB27" s="764"/>
      <c r="AC27" s="764"/>
      <c r="AD27" s="764"/>
      <c r="AE27" s="764"/>
      <c r="AF27" s="764"/>
      <c r="AG27" s="764"/>
      <c r="AH27" s="764"/>
      <c r="AI27" s="764"/>
      <c r="AJ27" s="764"/>
      <c r="AK27" s="764"/>
      <c r="AL27" s="764"/>
      <c r="AM27" s="764"/>
      <c r="AN27" s="764"/>
      <c r="AO27" s="764"/>
      <c r="AP27" s="764"/>
      <c r="AQ27" s="764"/>
      <c r="AR27" s="764"/>
      <c r="AS27" s="764"/>
      <c r="AT27" s="764"/>
      <c r="AU27" s="764"/>
      <c r="AV27" s="764"/>
      <c r="AW27" s="764"/>
      <c r="AX27" s="764"/>
      <c r="AY27" s="764"/>
      <c r="AZ27" s="764"/>
    </row>
    <row r="28" spans="1:52">
      <c r="A28" s="787" t="s">
        <v>838</v>
      </c>
      <c r="B28" s="786"/>
      <c r="C28" s="764">
        <v>1986</v>
      </c>
      <c r="D28" s="764">
        <v>1987</v>
      </c>
      <c r="E28" s="764">
        <v>1988</v>
      </c>
      <c r="F28" s="764">
        <v>1989</v>
      </c>
      <c r="G28" s="764">
        <v>1990</v>
      </c>
      <c r="H28" s="764">
        <v>1991</v>
      </c>
      <c r="I28" s="764">
        <v>1992</v>
      </c>
      <c r="J28" s="764">
        <v>1993</v>
      </c>
      <c r="K28" s="764">
        <v>1994</v>
      </c>
      <c r="L28" s="764">
        <v>1995</v>
      </c>
      <c r="M28" s="764">
        <v>1996</v>
      </c>
      <c r="N28" s="764">
        <v>1997</v>
      </c>
      <c r="O28" s="764">
        <v>1998</v>
      </c>
      <c r="P28" s="764">
        <v>1999</v>
      </c>
      <c r="Q28" s="764">
        <v>2000</v>
      </c>
      <c r="R28" s="764">
        <v>2001</v>
      </c>
      <c r="S28" s="764">
        <v>2002</v>
      </c>
      <c r="T28" s="764">
        <v>2003</v>
      </c>
      <c r="U28" s="764">
        <v>2004</v>
      </c>
      <c r="V28" s="764">
        <v>2005</v>
      </c>
      <c r="W28" s="764">
        <v>2006</v>
      </c>
      <c r="X28" s="764">
        <v>2007</v>
      </c>
      <c r="Y28" s="764">
        <v>2008</v>
      </c>
      <c r="Z28" s="764">
        <v>2009</v>
      </c>
      <c r="AA28" s="764">
        <v>2010</v>
      </c>
      <c r="AB28" s="764">
        <v>2011</v>
      </c>
      <c r="AC28" s="764">
        <v>2012</v>
      </c>
      <c r="AD28" s="764">
        <v>2013</v>
      </c>
      <c r="AE28" s="764">
        <v>2014</v>
      </c>
      <c r="AF28" s="764">
        <v>2015</v>
      </c>
      <c r="AG28" s="764">
        <v>2016</v>
      </c>
      <c r="AH28" s="764">
        <v>2017</v>
      </c>
      <c r="AI28" s="764">
        <v>2018</v>
      </c>
      <c r="AJ28" s="764">
        <v>2019</v>
      </c>
      <c r="AK28" s="764">
        <v>2020</v>
      </c>
      <c r="AL28" s="764">
        <v>2021</v>
      </c>
      <c r="AM28" s="764">
        <v>2022</v>
      </c>
      <c r="AN28" s="764">
        <v>2023</v>
      </c>
      <c r="AO28" s="764">
        <v>2024</v>
      </c>
      <c r="AP28" s="764">
        <v>2025</v>
      </c>
      <c r="AQ28" s="764">
        <v>2026</v>
      </c>
      <c r="AR28" s="764">
        <v>2027</v>
      </c>
      <c r="AS28" s="764">
        <v>2028</v>
      </c>
      <c r="AT28" s="764">
        <v>2029</v>
      </c>
      <c r="AU28" s="764">
        <v>2030</v>
      </c>
      <c r="AV28" s="764">
        <v>2031</v>
      </c>
      <c r="AW28" s="764">
        <v>2032</v>
      </c>
      <c r="AX28" s="764">
        <v>2033</v>
      </c>
      <c r="AY28" s="764">
        <v>2034</v>
      </c>
      <c r="AZ28" s="764">
        <v>2035</v>
      </c>
    </row>
    <row r="29" spans="1:52">
      <c r="A29" s="787" t="s">
        <v>542</v>
      </c>
      <c r="B29" s="786" t="s">
        <v>63</v>
      </c>
      <c r="C29" s="764">
        <v>15756.35</v>
      </c>
      <c r="D29" s="764">
        <v>16049.81</v>
      </c>
      <c r="E29" s="764">
        <v>17283.150000000001</v>
      </c>
      <c r="F29" s="764">
        <v>17835.46</v>
      </c>
      <c r="G29" s="764">
        <v>18033.59</v>
      </c>
      <c r="H29" s="764">
        <v>18363.849999999999</v>
      </c>
      <c r="I29" s="764">
        <v>17691.560000000001</v>
      </c>
      <c r="J29" s="764">
        <v>17919.990000000002</v>
      </c>
      <c r="K29" s="764">
        <v>17258.59</v>
      </c>
      <c r="L29" s="764">
        <v>17500.95</v>
      </c>
      <c r="M29" s="764">
        <v>19233.060000000001</v>
      </c>
      <c r="N29" s="764">
        <v>18073.68</v>
      </c>
      <c r="O29" s="764">
        <v>19905.27</v>
      </c>
      <c r="P29" s="764">
        <v>17239.57</v>
      </c>
      <c r="Q29" s="764">
        <v>17355.45</v>
      </c>
      <c r="R29" s="764">
        <v>15787.11</v>
      </c>
      <c r="S29" s="764">
        <v>14759.02</v>
      </c>
      <c r="T29" s="764">
        <v>15276.19</v>
      </c>
      <c r="U29" s="764">
        <v>17213.96</v>
      </c>
      <c r="V29" s="764">
        <v>17358.96</v>
      </c>
      <c r="W29" s="764">
        <v>16206.89</v>
      </c>
      <c r="X29" s="764">
        <v>16421.669999999998</v>
      </c>
      <c r="Y29" s="764">
        <v>17437.77</v>
      </c>
      <c r="Z29" s="764">
        <v>19027.009999999998</v>
      </c>
      <c r="AA29" s="764">
        <v>17513.05</v>
      </c>
      <c r="AB29" s="764">
        <v>17238.78</v>
      </c>
      <c r="AC29" s="764">
        <v>16143.48</v>
      </c>
      <c r="AD29" s="764">
        <v>15845.96</v>
      </c>
      <c r="AE29" s="764">
        <v>15887.69</v>
      </c>
      <c r="AF29" s="764">
        <v>16140.01</v>
      </c>
      <c r="AG29" s="764">
        <v>16223.4</v>
      </c>
      <c r="AH29" s="764">
        <v>16291.16</v>
      </c>
      <c r="AI29" s="764">
        <v>16361.31</v>
      </c>
      <c r="AJ29" s="764">
        <v>16392.88</v>
      </c>
      <c r="AK29" s="764">
        <v>16407.34</v>
      </c>
      <c r="AL29" s="764">
        <v>16449.29</v>
      </c>
      <c r="AM29" s="764">
        <v>16496.509999999998</v>
      </c>
      <c r="AN29" s="764">
        <v>16550.68</v>
      </c>
      <c r="AO29" s="764">
        <v>16611.990000000002</v>
      </c>
      <c r="AP29" s="764">
        <v>16681.43</v>
      </c>
      <c r="AQ29" s="764">
        <v>16760.52</v>
      </c>
      <c r="AR29" s="764">
        <v>16852.04</v>
      </c>
      <c r="AS29" s="764">
        <v>16953.57</v>
      </c>
      <c r="AT29" s="764">
        <v>17055.13</v>
      </c>
      <c r="AU29" s="764">
        <v>17163.64</v>
      </c>
      <c r="AV29" s="764">
        <v>17237.39</v>
      </c>
      <c r="AW29" s="764">
        <v>17349.97</v>
      </c>
      <c r="AX29" s="764">
        <v>17465.77</v>
      </c>
      <c r="AY29" s="764">
        <v>17585.52</v>
      </c>
      <c r="AZ29" s="764">
        <v>17707.3</v>
      </c>
    </row>
    <row r="30" spans="1:52">
      <c r="A30" s="787" t="s">
        <v>542</v>
      </c>
      <c r="B30" s="786" t="s">
        <v>6</v>
      </c>
      <c r="C30" s="764">
        <v>15756.35</v>
      </c>
      <c r="D30" s="764">
        <v>16049.81</v>
      </c>
      <c r="E30" s="764">
        <v>17283.150000000001</v>
      </c>
      <c r="F30" s="764">
        <v>17835.46</v>
      </c>
      <c r="G30" s="764">
        <v>18033.59</v>
      </c>
      <c r="H30" s="764">
        <v>18363.849999999999</v>
      </c>
      <c r="I30" s="764">
        <v>17691.560000000001</v>
      </c>
      <c r="J30" s="764">
        <v>17919.990000000002</v>
      </c>
      <c r="K30" s="764">
        <v>17258.59</v>
      </c>
      <c r="L30" s="764">
        <v>17500.95</v>
      </c>
      <c r="M30" s="764">
        <v>19138.27</v>
      </c>
      <c r="N30" s="764">
        <v>18073.68</v>
      </c>
      <c r="O30" s="764">
        <v>17755.43</v>
      </c>
      <c r="P30" s="764">
        <v>17045.05</v>
      </c>
      <c r="Q30" s="764">
        <v>17111.25</v>
      </c>
      <c r="R30" s="764">
        <v>15787.11</v>
      </c>
      <c r="S30" s="764">
        <v>14759.02</v>
      </c>
      <c r="T30" s="764">
        <v>14463.45</v>
      </c>
      <c r="U30" s="764">
        <v>17213.96</v>
      </c>
      <c r="V30" s="764">
        <v>16532.13</v>
      </c>
      <c r="W30" s="764">
        <v>14283.66</v>
      </c>
      <c r="X30" s="764">
        <v>16421.669999999998</v>
      </c>
      <c r="Y30" s="764">
        <v>16942.39</v>
      </c>
      <c r="Z30" s="764">
        <v>16845.89</v>
      </c>
      <c r="AA30" s="764">
        <v>15244.52</v>
      </c>
      <c r="AB30" s="764">
        <v>17238.78</v>
      </c>
      <c r="AC30" s="764">
        <v>16143.48</v>
      </c>
      <c r="AD30" s="764">
        <v>15845.96</v>
      </c>
      <c r="AE30" s="764">
        <v>15887.69</v>
      </c>
      <c r="AF30" s="764">
        <v>16140.01</v>
      </c>
      <c r="AG30" s="764">
        <v>16223.4</v>
      </c>
      <c r="AH30" s="764">
        <v>16291.16</v>
      </c>
      <c r="AI30" s="764">
        <v>16361.31</v>
      </c>
      <c r="AJ30" s="764">
        <v>16392.88</v>
      </c>
      <c r="AK30" s="764">
        <v>16407.34</v>
      </c>
      <c r="AL30" s="764">
        <v>16449.29</v>
      </c>
      <c r="AM30" s="764">
        <v>16496.509999999998</v>
      </c>
      <c r="AN30" s="764">
        <v>16550.68</v>
      </c>
      <c r="AO30" s="764">
        <v>16611.990000000002</v>
      </c>
      <c r="AP30" s="764">
        <v>16681.43</v>
      </c>
      <c r="AQ30" s="764">
        <v>16760.52</v>
      </c>
      <c r="AR30" s="764">
        <v>16852.04</v>
      </c>
      <c r="AS30" s="764">
        <v>16953.57</v>
      </c>
      <c r="AT30" s="764">
        <v>17055.13</v>
      </c>
      <c r="AU30" s="764">
        <v>17163.64</v>
      </c>
      <c r="AV30" s="764">
        <v>17237.39</v>
      </c>
      <c r="AW30" s="764">
        <v>17349.97</v>
      </c>
      <c r="AX30" s="764">
        <v>17465.77</v>
      </c>
      <c r="AY30" s="764">
        <v>17585.52</v>
      </c>
      <c r="AZ30" s="764">
        <v>17707.3</v>
      </c>
    </row>
    <row r="31" spans="1:52">
      <c r="A31" s="787" t="s">
        <v>542</v>
      </c>
      <c r="B31" s="786" t="s">
        <v>7</v>
      </c>
      <c r="C31" s="764">
        <v>15694.98</v>
      </c>
      <c r="D31" s="764">
        <v>15987.31</v>
      </c>
      <c r="E31" s="764">
        <v>17215.84</v>
      </c>
      <c r="F31" s="764">
        <v>17766</v>
      </c>
      <c r="G31" s="764">
        <v>17963.36</v>
      </c>
      <c r="H31" s="764">
        <v>18292.330000000002</v>
      </c>
      <c r="I31" s="764">
        <v>17622.66</v>
      </c>
      <c r="J31" s="764">
        <v>17850.2</v>
      </c>
      <c r="K31" s="764">
        <v>17191.37</v>
      </c>
      <c r="L31" s="764">
        <v>17432.79</v>
      </c>
      <c r="M31" s="764">
        <v>19233.060000000001</v>
      </c>
      <c r="N31" s="764">
        <v>16900.509999999998</v>
      </c>
      <c r="O31" s="764">
        <v>15988.52</v>
      </c>
      <c r="P31" s="764">
        <v>17235.080000000002</v>
      </c>
      <c r="Q31" s="764">
        <v>16286.17</v>
      </c>
      <c r="R31" s="764">
        <v>15544.15</v>
      </c>
      <c r="S31" s="764">
        <v>14046.69</v>
      </c>
      <c r="T31" s="764">
        <v>15276.19</v>
      </c>
      <c r="U31" s="764">
        <v>14755.56</v>
      </c>
      <c r="V31" s="764">
        <v>15690.18</v>
      </c>
      <c r="W31" s="764">
        <v>15849.49</v>
      </c>
      <c r="X31" s="764">
        <v>15357.96</v>
      </c>
      <c r="Y31" s="764">
        <v>14972.47</v>
      </c>
      <c r="Z31" s="764">
        <v>15578.23</v>
      </c>
      <c r="AA31" s="764">
        <v>15039.77</v>
      </c>
      <c r="AB31" s="764">
        <v>17048.28</v>
      </c>
      <c r="AC31" s="764">
        <v>15318.63</v>
      </c>
      <c r="AD31" s="764">
        <v>15008.09</v>
      </c>
      <c r="AE31" s="764">
        <v>15017.86</v>
      </c>
      <c r="AF31" s="764">
        <v>15254.64</v>
      </c>
      <c r="AG31" s="764">
        <v>15335.5</v>
      </c>
      <c r="AH31" s="764">
        <v>15401.93</v>
      </c>
      <c r="AI31" s="764">
        <v>15470.76</v>
      </c>
      <c r="AJ31" s="764">
        <v>15514.49</v>
      </c>
      <c r="AK31" s="764">
        <v>15540.9</v>
      </c>
      <c r="AL31" s="764">
        <v>15593.16</v>
      </c>
      <c r="AM31" s="764">
        <v>15650.4</v>
      </c>
      <c r="AN31" s="764">
        <v>15713.88</v>
      </c>
      <c r="AO31" s="764">
        <v>15784</v>
      </c>
      <c r="AP31" s="764">
        <v>15861.51</v>
      </c>
      <c r="AQ31" s="764">
        <v>15947.79</v>
      </c>
      <c r="AR31" s="764">
        <v>16045.73</v>
      </c>
      <c r="AS31" s="764">
        <v>16153.38</v>
      </c>
      <c r="AT31" s="764">
        <v>16260.41</v>
      </c>
      <c r="AU31" s="764">
        <v>16373.82</v>
      </c>
      <c r="AV31" s="764">
        <v>16451.59</v>
      </c>
      <c r="AW31" s="764">
        <v>16568.53</v>
      </c>
      <c r="AX31" s="764">
        <v>16688.48</v>
      </c>
      <c r="AY31" s="764">
        <v>16811.919999999998</v>
      </c>
      <c r="AZ31" s="764">
        <v>16937.07</v>
      </c>
    </row>
    <row r="32" spans="1:52">
      <c r="A32" s="787" t="s">
        <v>542</v>
      </c>
      <c r="B32" s="786" t="s">
        <v>8</v>
      </c>
      <c r="C32" s="764">
        <v>14222.28</v>
      </c>
      <c r="D32" s="764">
        <v>14487.18</v>
      </c>
      <c r="E32" s="764">
        <v>15600.43</v>
      </c>
      <c r="F32" s="764">
        <v>16098.97</v>
      </c>
      <c r="G32" s="764">
        <v>16277.81</v>
      </c>
      <c r="H32" s="764">
        <v>16575.91</v>
      </c>
      <c r="I32" s="764">
        <v>15969.07</v>
      </c>
      <c r="J32" s="764">
        <v>16175.27</v>
      </c>
      <c r="K32" s="764">
        <v>15578.26</v>
      </c>
      <c r="L32" s="764">
        <v>15797.02</v>
      </c>
      <c r="M32" s="764">
        <v>16023.64</v>
      </c>
      <c r="N32" s="764">
        <v>15684.45</v>
      </c>
      <c r="O32" s="764">
        <v>16219.82</v>
      </c>
      <c r="P32" s="764">
        <v>16463.72</v>
      </c>
      <c r="Q32" s="764">
        <v>15574.22</v>
      </c>
      <c r="R32" s="764">
        <v>13681.46</v>
      </c>
      <c r="S32" s="764">
        <v>13804.99</v>
      </c>
      <c r="T32" s="764">
        <v>13492.74</v>
      </c>
      <c r="U32" s="764">
        <v>13497.38</v>
      </c>
      <c r="V32" s="764">
        <v>13185.86</v>
      </c>
      <c r="W32" s="764">
        <v>14262.5</v>
      </c>
      <c r="X32" s="764">
        <v>14101.26</v>
      </c>
      <c r="Y32" s="764">
        <v>14191.8</v>
      </c>
      <c r="Z32" s="764">
        <v>16000.57</v>
      </c>
      <c r="AA32" s="764">
        <v>14725.88</v>
      </c>
      <c r="AB32" s="764">
        <v>14956.8</v>
      </c>
      <c r="AC32" s="764">
        <v>15261.6</v>
      </c>
      <c r="AD32" s="764">
        <v>14969.11</v>
      </c>
      <c r="AE32" s="764">
        <v>14994.19</v>
      </c>
      <c r="AF32" s="764">
        <v>15229.66</v>
      </c>
      <c r="AG32" s="764">
        <v>15310.62</v>
      </c>
      <c r="AH32" s="764">
        <v>15377.11</v>
      </c>
      <c r="AI32" s="764">
        <v>15445.66</v>
      </c>
      <c r="AJ32" s="764">
        <v>15490.42</v>
      </c>
      <c r="AK32" s="764">
        <v>15517.55</v>
      </c>
      <c r="AL32" s="764">
        <v>15568.84</v>
      </c>
      <c r="AM32" s="764">
        <v>15624.76</v>
      </c>
      <c r="AN32" s="764">
        <v>15686.89</v>
      </c>
      <c r="AO32" s="764">
        <v>15755.65</v>
      </c>
      <c r="AP32" s="764">
        <v>15831.63</v>
      </c>
      <c r="AQ32" s="764">
        <v>15916.47</v>
      </c>
      <c r="AR32" s="764">
        <v>16013.06</v>
      </c>
      <c r="AS32" s="764">
        <v>16119.21</v>
      </c>
      <c r="AT32" s="764">
        <v>16224.85</v>
      </c>
      <c r="AU32" s="764">
        <v>16336.86</v>
      </c>
      <c r="AV32" s="764">
        <v>16412.740000000002</v>
      </c>
      <c r="AW32" s="764">
        <v>16528.14</v>
      </c>
      <c r="AX32" s="764">
        <v>16646.54</v>
      </c>
      <c r="AY32" s="764">
        <v>16768.41</v>
      </c>
      <c r="AZ32" s="764">
        <v>16892.060000000001</v>
      </c>
    </row>
    <row r="33" spans="1:52">
      <c r="A33" s="787" t="s">
        <v>542</v>
      </c>
      <c r="B33" s="786" t="s">
        <v>9</v>
      </c>
      <c r="C33" s="764">
        <v>12938.61</v>
      </c>
      <c r="D33" s="764">
        <v>13179.6</v>
      </c>
      <c r="E33" s="764">
        <v>14192.37</v>
      </c>
      <c r="F33" s="764">
        <v>14645.91</v>
      </c>
      <c r="G33" s="764">
        <v>14808.61</v>
      </c>
      <c r="H33" s="764">
        <v>15079.81</v>
      </c>
      <c r="I33" s="764">
        <v>14527.74</v>
      </c>
      <c r="J33" s="764">
        <v>14715.33</v>
      </c>
      <c r="K33" s="764">
        <v>14172.21</v>
      </c>
      <c r="L33" s="764">
        <v>14371.22</v>
      </c>
      <c r="M33" s="764">
        <v>13462.29</v>
      </c>
      <c r="N33" s="764">
        <v>14595.97</v>
      </c>
      <c r="O33" s="764">
        <v>14629.44</v>
      </c>
      <c r="P33" s="764">
        <v>15497.84</v>
      </c>
      <c r="Q33" s="764">
        <v>14609.37</v>
      </c>
      <c r="R33" s="764">
        <v>13008.49</v>
      </c>
      <c r="S33" s="764">
        <v>12189.23</v>
      </c>
      <c r="T33" s="764">
        <v>12920.36</v>
      </c>
      <c r="U33" s="764">
        <v>12475.04</v>
      </c>
      <c r="V33" s="764">
        <v>13229</v>
      </c>
      <c r="W33" s="764">
        <v>12729.61</v>
      </c>
      <c r="X33" s="764">
        <v>13170.67</v>
      </c>
      <c r="Y33" s="764">
        <v>14389.95</v>
      </c>
      <c r="Z33" s="764">
        <v>13669.35</v>
      </c>
      <c r="AA33" s="764">
        <v>13720.95</v>
      </c>
      <c r="AB33" s="764">
        <v>14104.18</v>
      </c>
      <c r="AC33" s="764">
        <v>13417.28</v>
      </c>
      <c r="AD33" s="764">
        <v>13155.12</v>
      </c>
      <c r="AE33" s="764">
        <v>13202.49</v>
      </c>
      <c r="AF33" s="764">
        <v>13411.43</v>
      </c>
      <c r="AG33" s="764">
        <v>13478.38</v>
      </c>
      <c r="AH33" s="764">
        <v>13533.18</v>
      </c>
      <c r="AI33" s="764">
        <v>13590.6</v>
      </c>
      <c r="AJ33" s="764">
        <v>13633.66</v>
      </c>
      <c r="AK33" s="764">
        <v>13661.93</v>
      </c>
      <c r="AL33" s="764">
        <v>13710.04</v>
      </c>
      <c r="AM33" s="764">
        <v>13762.42</v>
      </c>
      <c r="AN33" s="764">
        <v>13820.18</v>
      </c>
      <c r="AO33" s="764">
        <v>13883.67</v>
      </c>
      <c r="AP33" s="764">
        <v>13954.3</v>
      </c>
      <c r="AQ33" s="764">
        <v>14031.8</v>
      </c>
      <c r="AR33" s="764">
        <v>14119.77</v>
      </c>
      <c r="AS33" s="764">
        <v>14216.48</v>
      </c>
      <c r="AT33" s="764">
        <v>14312.37</v>
      </c>
      <c r="AU33" s="764">
        <v>14414.87</v>
      </c>
      <c r="AV33" s="764">
        <v>14480.25</v>
      </c>
      <c r="AW33" s="764">
        <v>14584.92</v>
      </c>
      <c r="AX33" s="764">
        <v>14692.43</v>
      </c>
      <c r="AY33" s="764">
        <v>14802.83</v>
      </c>
      <c r="AZ33" s="764">
        <v>14916.03</v>
      </c>
    </row>
    <row r="34" spans="1:52">
      <c r="A34" s="787" t="s">
        <v>542</v>
      </c>
      <c r="B34" s="786" t="s">
        <v>10</v>
      </c>
      <c r="C34" s="764">
        <v>11635.65</v>
      </c>
      <c r="D34" s="764">
        <v>11852.36</v>
      </c>
      <c r="E34" s="764">
        <v>12763.15</v>
      </c>
      <c r="F34" s="764">
        <v>13171.02</v>
      </c>
      <c r="G34" s="764">
        <v>13317.33</v>
      </c>
      <c r="H34" s="764">
        <v>13561.22</v>
      </c>
      <c r="I34" s="764">
        <v>13064.75</v>
      </c>
      <c r="J34" s="764">
        <v>13233.44</v>
      </c>
      <c r="K34" s="764">
        <v>12745.01</v>
      </c>
      <c r="L34" s="764">
        <v>12923.99</v>
      </c>
      <c r="M34" s="764">
        <v>13549.09</v>
      </c>
      <c r="N34" s="764">
        <v>13661.66</v>
      </c>
      <c r="O34" s="764">
        <v>13413.69</v>
      </c>
      <c r="P34" s="764">
        <v>14721.99</v>
      </c>
      <c r="Q34" s="764">
        <v>14010.55</v>
      </c>
      <c r="R34" s="764">
        <v>11871.03</v>
      </c>
      <c r="S34" s="764">
        <v>12575.03</v>
      </c>
      <c r="T34" s="764">
        <v>11857.69</v>
      </c>
      <c r="U34" s="764">
        <v>11362.89</v>
      </c>
      <c r="V34" s="764">
        <v>12349.76</v>
      </c>
      <c r="W34" s="764">
        <v>12664.42</v>
      </c>
      <c r="X34" s="764">
        <v>12196.66</v>
      </c>
      <c r="Y34" s="764">
        <v>12720</v>
      </c>
      <c r="Z34" s="764">
        <v>12974.7</v>
      </c>
      <c r="AA34" s="764">
        <v>13169.14</v>
      </c>
      <c r="AB34" s="764">
        <v>12732.78</v>
      </c>
      <c r="AC34" s="764">
        <v>12581.34</v>
      </c>
      <c r="AD34" s="764">
        <v>12188.8</v>
      </c>
      <c r="AE34" s="764">
        <v>12256.19</v>
      </c>
      <c r="AF34" s="764">
        <v>12462.66</v>
      </c>
      <c r="AG34" s="764">
        <v>12529.05</v>
      </c>
      <c r="AH34" s="764">
        <v>12584.43</v>
      </c>
      <c r="AI34" s="764">
        <v>12642.98</v>
      </c>
      <c r="AJ34" s="764">
        <v>12698.99</v>
      </c>
      <c r="AK34" s="764">
        <v>12743.11</v>
      </c>
      <c r="AL34" s="764">
        <v>12803.56</v>
      </c>
      <c r="AM34" s="764">
        <v>12868.02</v>
      </c>
      <c r="AN34" s="764">
        <v>12937.73</v>
      </c>
      <c r="AO34" s="764">
        <v>13012.72</v>
      </c>
      <c r="AP34" s="764">
        <v>13097.24</v>
      </c>
      <c r="AQ34" s="764">
        <v>13184.96</v>
      </c>
      <c r="AR34" s="764">
        <v>13282.5</v>
      </c>
      <c r="AS34" s="764">
        <v>13388.72</v>
      </c>
      <c r="AT34" s="764">
        <v>13493.77</v>
      </c>
      <c r="AU34" s="764">
        <v>13607.6</v>
      </c>
      <c r="AV34" s="764">
        <v>13683.93</v>
      </c>
      <c r="AW34" s="764">
        <v>13797.35</v>
      </c>
      <c r="AX34" s="764">
        <v>13913.71</v>
      </c>
      <c r="AY34" s="764">
        <v>14032.44</v>
      </c>
      <c r="AZ34" s="764">
        <v>14157.17</v>
      </c>
    </row>
    <row r="35" spans="1:52">
      <c r="A35" s="787" t="s">
        <v>542</v>
      </c>
      <c r="B35" s="786" t="s">
        <v>11</v>
      </c>
      <c r="C35" s="764">
        <v>12176.03</v>
      </c>
      <c r="D35" s="764">
        <v>12402.82</v>
      </c>
      <c r="E35" s="764">
        <v>13355.9</v>
      </c>
      <c r="F35" s="764">
        <v>13782.71</v>
      </c>
      <c r="G35" s="764">
        <v>13935.82</v>
      </c>
      <c r="H35" s="764">
        <v>14191.03</v>
      </c>
      <c r="I35" s="764">
        <v>13671.5</v>
      </c>
      <c r="J35" s="764">
        <v>13848.03</v>
      </c>
      <c r="K35" s="764">
        <v>13336.92</v>
      </c>
      <c r="L35" s="764">
        <v>13524.21</v>
      </c>
      <c r="M35" s="764">
        <v>12880.79</v>
      </c>
      <c r="N35" s="764">
        <v>12825.62</v>
      </c>
      <c r="O35" s="764">
        <v>13561.44</v>
      </c>
      <c r="P35" s="764">
        <v>14507.29</v>
      </c>
      <c r="Q35" s="764">
        <v>14701.28</v>
      </c>
      <c r="R35" s="764">
        <v>11859.01</v>
      </c>
      <c r="S35" s="764">
        <v>12983.31</v>
      </c>
      <c r="T35" s="764">
        <v>13034.56</v>
      </c>
      <c r="U35" s="764">
        <v>12963.33</v>
      </c>
      <c r="V35" s="764">
        <v>12916.99</v>
      </c>
      <c r="W35" s="764">
        <v>14181.42</v>
      </c>
      <c r="X35" s="764">
        <v>12475.04</v>
      </c>
      <c r="Y35" s="764">
        <v>14192.69</v>
      </c>
      <c r="Z35" s="764">
        <v>12848.61</v>
      </c>
      <c r="AA35" s="764">
        <v>13313.76</v>
      </c>
      <c r="AB35" s="764">
        <v>12900.94</v>
      </c>
      <c r="AC35" s="764">
        <v>12936.81</v>
      </c>
      <c r="AD35" s="764">
        <v>12487.21</v>
      </c>
      <c r="AE35" s="764">
        <v>12663.26</v>
      </c>
      <c r="AF35" s="764">
        <v>12843.25</v>
      </c>
      <c r="AG35" s="764">
        <v>12916.74</v>
      </c>
      <c r="AH35" s="764">
        <v>12981.32</v>
      </c>
      <c r="AI35" s="764">
        <v>13049.09</v>
      </c>
      <c r="AJ35" s="764">
        <v>13125.14</v>
      </c>
      <c r="AK35" s="764">
        <v>13192.29</v>
      </c>
      <c r="AL35" s="764">
        <v>13273.97</v>
      </c>
      <c r="AM35" s="764">
        <v>13360.22</v>
      </c>
      <c r="AN35" s="764">
        <v>13452.67</v>
      </c>
      <c r="AO35" s="764">
        <v>13551.25</v>
      </c>
      <c r="AP35" s="764">
        <v>13663.69</v>
      </c>
      <c r="AQ35" s="764">
        <v>13777.42</v>
      </c>
      <c r="AR35" s="764">
        <v>13903.64</v>
      </c>
      <c r="AS35" s="764">
        <v>14041.15</v>
      </c>
      <c r="AT35" s="764">
        <v>14177.55</v>
      </c>
      <c r="AU35" s="764">
        <v>14326.34</v>
      </c>
      <c r="AV35" s="764">
        <v>14440.37</v>
      </c>
      <c r="AW35" s="764">
        <v>14586.81</v>
      </c>
      <c r="AX35" s="764">
        <v>14737.16</v>
      </c>
      <c r="AY35" s="764">
        <v>14890.11</v>
      </c>
      <c r="AZ35" s="764">
        <v>15053.18</v>
      </c>
    </row>
    <row r="36" spans="1:52">
      <c r="A36" s="787" t="s">
        <v>542</v>
      </c>
      <c r="B36" s="786" t="s">
        <v>12</v>
      </c>
      <c r="C36" s="764">
        <v>12637.74</v>
      </c>
      <c r="D36" s="764">
        <v>12873.12</v>
      </c>
      <c r="E36" s="764">
        <v>13862.34</v>
      </c>
      <c r="F36" s="764">
        <v>14305.34</v>
      </c>
      <c r="G36" s="764">
        <v>14464.25</v>
      </c>
      <c r="H36" s="764">
        <v>14729.14</v>
      </c>
      <c r="I36" s="764">
        <v>14189.92</v>
      </c>
      <c r="J36" s="764">
        <v>14373.14</v>
      </c>
      <c r="K36" s="764">
        <v>13842.65</v>
      </c>
      <c r="L36" s="764">
        <v>14037.03</v>
      </c>
      <c r="M36" s="764">
        <v>14188.09</v>
      </c>
      <c r="N36" s="764">
        <v>13550.37</v>
      </c>
      <c r="O36" s="764">
        <v>15603.92</v>
      </c>
      <c r="P36" s="764">
        <v>15223.15</v>
      </c>
      <c r="Q36" s="764">
        <v>15030.88</v>
      </c>
      <c r="R36" s="764">
        <v>11791.61</v>
      </c>
      <c r="S36" s="764">
        <v>13286.84</v>
      </c>
      <c r="T36" s="764">
        <v>14234.84</v>
      </c>
      <c r="U36" s="764">
        <v>13906.35</v>
      </c>
      <c r="V36" s="764">
        <v>14423.14</v>
      </c>
      <c r="W36" s="764">
        <v>14922.53</v>
      </c>
      <c r="X36" s="764">
        <v>14187.74</v>
      </c>
      <c r="Y36" s="764">
        <v>14175.19</v>
      </c>
      <c r="Z36" s="764">
        <v>15477.42</v>
      </c>
      <c r="AA36" s="764">
        <v>14669.02</v>
      </c>
      <c r="AB36" s="764">
        <v>14143.15</v>
      </c>
      <c r="AC36" s="764">
        <v>14622.34</v>
      </c>
      <c r="AD36" s="764">
        <v>14242.73</v>
      </c>
      <c r="AE36" s="764">
        <v>14578.03</v>
      </c>
      <c r="AF36" s="764">
        <v>14585.01</v>
      </c>
      <c r="AG36" s="764">
        <v>14665.22</v>
      </c>
      <c r="AH36" s="764">
        <v>14736.53</v>
      </c>
      <c r="AI36" s="764">
        <v>14811.26</v>
      </c>
      <c r="AJ36" s="764">
        <v>14897.54</v>
      </c>
      <c r="AK36" s="764">
        <v>14973.74</v>
      </c>
      <c r="AL36" s="764">
        <v>15065.61</v>
      </c>
      <c r="AM36" s="764">
        <v>15162.65</v>
      </c>
      <c r="AN36" s="764">
        <v>15267.25</v>
      </c>
      <c r="AO36" s="764">
        <v>15378.93</v>
      </c>
      <c r="AP36" s="764">
        <v>15506.68</v>
      </c>
      <c r="AQ36" s="764">
        <v>15636.31</v>
      </c>
      <c r="AR36" s="764">
        <v>15780.3</v>
      </c>
      <c r="AS36" s="764">
        <v>15937.5</v>
      </c>
      <c r="AT36" s="764">
        <v>16093.85</v>
      </c>
      <c r="AU36" s="764">
        <v>16264.66</v>
      </c>
      <c r="AV36" s="764">
        <v>16397.34</v>
      </c>
      <c r="AW36" s="764">
        <v>16565.86</v>
      </c>
      <c r="AX36" s="764">
        <v>16738.88</v>
      </c>
      <c r="AY36" s="764">
        <v>16915.16</v>
      </c>
      <c r="AZ36" s="764">
        <v>17103.080000000002</v>
      </c>
    </row>
    <row r="37" spans="1:52">
      <c r="A37" s="787" t="s">
        <v>542</v>
      </c>
      <c r="B37" s="786" t="s">
        <v>13</v>
      </c>
      <c r="C37" s="764">
        <v>12205.23</v>
      </c>
      <c r="D37" s="764">
        <v>12432.56</v>
      </c>
      <c r="E37" s="764">
        <v>13387.92</v>
      </c>
      <c r="F37" s="764">
        <v>13815.76</v>
      </c>
      <c r="G37" s="764">
        <v>13969.24</v>
      </c>
      <c r="H37" s="764">
        <v>14225.06</v>
      </c>
      <c r="I37" s="764">
        <v>13704.29</v>
      </c>
      <c r="J37" s="764">
        <v>13881.24</v>
      </c>
      <c r="K37" s="764">
        <v>13368.9</v>
      </c>
      <c r="L37" s="764">
        <v>13556.64</v>
      </c>
      <c r="M37" s="764">
        <v>13738.13</v>
      </c>
      <c r="N37" s="764">
        <v>13727.89</v>
      </c>
      <c r="O37" s="764">
        <v>15026.76</v>
      </c>
      <c r="P37" s="764">
        <v>14972.57</v>
      </c>
      <c r="Q37" s="764">
        <v>14465.24</v>
      </c>
      <c r="R37" s="764">
        <v>11758.69</v>
      </c>
      <c r="S37" s="764">
        <v>12984.85</v>
      </c>
      <c r="T37" s="764">
        <v>13217.73</v>
      </c>
      <c r="U37" s="764">
        <v>13981.83</v>
      </c>
      <c r="V37" s="764">
        <v>14241.22</v>
      </c>
      <c r="W37" s="764">
        <v>13377.37</v>
      </c>
      <c r="X37" s="764">
        <v>13247.9</v>
      </c>
      <c r="Y37" s="764">
        <v>14307.35</v>
      </c>
      <c r="Z37" s="764">
        <v>14518.98</v>
      </c>
      <c r="AA37" s="764">
        <v>14829.7</v>
      </c>
      <c r="AB37" s="764">
        <v>14596.39</v>
      </c>
      <c r="AC37" s="764">
        <v>14913.08</v>
      </c>
      <c r="AD37" s="764">
        <v>14510.86</v>
      </c>
      <c r="AE37" s="764">
        <v>14831.63</v>
      </c>
      <c r="AF37" s="764">
        <v>14824.74</v>
      </c>
      <c r="AG37" s="764">
        <v>14901.37</v>
      </c>
      <c r="AH37" s="764">
        <v>14969.21</v>
      </c>
      <c r="AI37" s="764">
        <v>15040.63</v>
      </c>
      <c r="AJ37" s="764">
        <v>15121.21</v>
      </c>
      <c r="AK37" s="764">
        <v>15192.12</v>
      </c>
      <c r="AL37" s="764">
        <v>15279.54</v>
      </c>
      <c r="AM37" s="764">
        <v>15372.38</v>
      </c>
      <c r="AN37" s="764">
        <v>15472.98</v>
      </c>
      <c r="AO37" s="764">
        <v>15580.83</v>
      </c>
      <c r="AP37" s="764">
        <v>15704.5</v>
      </c>
      <c r="AQ37" s="764">
        <v>15830.68</v>
      </c>
      <c r="AR37" s="764">
        <v>15971.37</v>
      </c>
      <c r="AS37" s="764">
        <v>16125.31</v>
      </c>
      <c r="AT37" s="764">
        <v>16278.61</v>
      </c>
      <c r="AU37" s="764">
        <v>16446.11</v>
      </c>
      <c r="AV37" s="764">
        <v>16576.46</v>
      </c>
      <c r="AW37" s="764">
        <v>16742.43</v>
      </c>
      <c r="AX37" s="764">
        <v>16913</v>
      </c>
      <c r="AY37" s="764">
        <v>17087.14</v>
      </c>
      <c r="AZ37" s="764">
        <v>17272.66</v>
      </c>
    </row>
    <row r="38" spans="1:52" s="4" customFormat="1">
      <c r="A38" s="787" t="s">
        <v>542</v>
      </c>
      <c r="B38" s="786" t="s">
        <v>14</v>
      </c>
      <c r="C38" s="764">
        <v>11589.62</v>
      </c>
      <c r="D38" s="764">
        <v>11805.49</v>
      </c>
      <c r="E38" s="764">
        <v>12712.67</v>
      </c>
      <c r="F38" s="764">
        <v>13118.92</v>
      </c>
      <c r="G38" s="764">
        <v>13264.66</v>
      </c>
      <c r="H38" s="764">
        <v>13507.58</v>
      </c>
      <c r="I38" s="764">
        <v>13013.07</v>
      </c>
      <c r="J38" s="764">
        <v>13181.1</v>
      </c>
      <c r="K38" s="764">
        <v>12694.6</v>
      </c>
      <c r="L38" s="764">
        <v>12872.87</v>
      </c>
      <c r="M38" s="764">
        <v>13020.31</v>
      </c>
      <c r="N38" s="764">
        <v>12814.22</v>
      </c>
      <c r="O38" s="764">
        <v>14563.59</v>
      </c>
      <c r="P38" s="764">
        <v>14258.39</v>
      </c>
      <c r="Q38" s="764">
        <v>13381.27</v>
      </c>
      <c r="R38" s="764">
        <v>10750.8</v>
      </c>
      <c r="S38" s="764">
        <v>11519.32</v>
      </c>
      <c r="T38" s="764">
        <v>13061.11</v>
      </c>
      <c r="U38" s="764">
        <v>11764.88</v>
      </c>
      <c r="V38" s="764">
        <v>12523.31</v>
      </c>
      <c r="W38" s="764">
        <v>12566.08</v>
      </c>
      <c r="X38" s="764">
        <v>12057.67</v>
      </c>
      <c r="Y38" s="764">
        <v>12239.65</v>
      </c>
      <c r="Z38" s="764">
        <v>13116.71</v>
      </c>
      <c r="AA38" s="764">
        <v>12784.95</v>
      </c>
      <c r="AB38" s="764">
        <v>13914.93</v>
      </c>
      <c r="AC38" s="764">
        <v>13009.27</v>
      </c>
      <c r="AD38" s="764">
        <v>12644.91</v>
      </c>
      <c r="AE38" s="764">
        <v>12738.67</v>
      </c>
      <c r="AF38" s="764">
        <v>12907.39</v>
      </c>
      <c r="AG38" s="764">
        <v>12980.16</v>
      </c>
      <c r="AH38" s="764">
        <v>13041.59</v>
      </c>
      <c r="AI38" s="764">
        <v>13105.78</v>
      </c>
      <c r="AJ38" s="764">
        <v>13179.81</v>
      </c>
      <c r="AK38" s="764">
        <v>13241</v>
      </c>
      <c r="AL38" s="764">
        <v>13320.65</v>
      </c>
      <c r="AM38" s="764">
        <v>13405.04</v>
      </c>
      <c r="AN38" s="764">
        <v>13494.92</v>
      </c>
      <c r="AO38" s="764">
        <v>13590.97</v>
      </c>
      <c r="AP38" s="764">
        <v>13696.99</v>
      </c>
      <c r="AQ38" s="764">
        <v>13807.79</v>
      </c>
      <c r="AR38" s="764">
        <v>13930.9</v>
      </c>
      <c r="AS38" s="764">
        <v>14064.58</v>
      </c>
      <c r="AT38" s="764">
        <v>14196.78</v>
      </c>
      <c r="AU38" s="764">
        <v>14338.3</v>
      </c>
      <c r="AV38" s="764">
        <v>14439.57</v>
      </c>
      <c r="AW38" s="764">
        <v>14581.22</v>
      </c>
      <c r="AX38" s="764">
        <v>14725.78</v>
      </c>
      <c r="AY38" s="764">
        <v>14872.91</v>
      </c>
      <c r="AZ38" s="764">
        <v>15026.29</v>
      </c>
    </row>
    <row r="39" spans="1:52">
      <c r="A39" s="787" t="s">
        <v>542</v>
      </c>
      <c r="B39" s="786" t="s">
        <v>15</v>
      </c>
      <c r="C39" s="764">
        <v>13742.76</v>
      </c>
      <c r="D39" s="764">
        <v>13998.73</v>
      </c>
      <c r="E39" s="764">
        <v>15074.44</v>
      </c>
      <c r="F39" s="764">
        <v>15556.17</v>
      </c>
      <c r="G39" s="764">
        <v>15728.98</v>
      </c>
      <c r="H39" s="764">
        <v>16017.03</v>
      </c>
      <c r="I39" s="764">
        <v>15430.66</v>
      </c>
      <c r="J39" s="764">
        <v>15629.9</v>
      </c>
      <c r="K39" s="764">
        <v>15053.02</v>
      </c>
      <c r="L39" s="764">
        <v>15264.41</v>
      </c>
      <c r="M39" s="764">
        <v>14181.7</v>
      </c>
      <c r="N39" s="764">
        <v>14337.01</v>
      </c>
      <c r="O39" s="764">
        <v>14903.36</v>
      </c>
      <c r="P39" s="764">
        <v>15139.63</v>
      </c>
      <c r="Q39" s="764">
        <v>14570.21</v>
      </c>
      <c r="R39" s="764">
        <v>12154.22</v>
      </c>
      <c r="S39" s="764">
        <v>14124.36</v>
      </c>
      <c r="T39" s="764">
        <v>13612.92</v>
      </c>
      <c r="U39" s="764">
        <v>12768.06</v>
      </c>
      <c r="V39" s="764">
        <v>12856.6</v>
      </c>
      <c r="W39" s="764">
        <v>14510.63</v>
      </c>
      <c r="X39" s="764">
        <v>13041.22</v>
      </c>
      <c r="Y39" s="764">
        <v>13002.62</v>
      </c>
      <c r="Z39" s="764">
        <v>13552.82</v>
      </c>
      <c r="AA39" s="764">
        <v>12959.23</v>
      </c>
      <c r="AB39" s="764">
        <v>13628.94</v>
      </c>
      <c r="AC39" s="764">
        <v>13220.26</v>
      </c>
      <c r="AD39" s="764">
        <v>12932.86</v>
      </c>
      <c r="AE39" s="764">
        <v>12946.7</v>
      </c>
      <c r="AF39" s="764">
        <v>13159.64</v>
      </c>
      <c r="AG39" s="764">
        <v>13230.24</v>
      </c>
      <c r="AH39" s="764">
        <v>13286.77</v>
      </c>
      <c r="AI39" s="764">
        <v>13345.19</v>
      </c>
      <c r="AJ39" s="764">
        <v>13401.95</v>
      </c>
      <c r="AK39" s="764">
        <v>13443.49</v>
      </c>
      <c r="AL39" s="764">
        <v>13507.46</v>
      </c>
      <c r="AM39" s="764">
        <v>13575.66</v>
      </c>
      <c r="AN39" s="764">
        <v>13649.13</v>
      </c>
      <c r="AO39" s="764">
        <v>13728.64</v>
      </c>
      <c r="AP39" s="764">
        <v>13815.24</v>
      </c>
      <c r="AQ39" s="764">
        <v>13908.85</v>
      </c>
      <c r="AR39" s="764">
        <v>14013.53</v>
      </c>
      <c r="AS39" s="764">
        <v>14127.46</v>
      </c>
      <c r="AT39" s="764">
        <v>14239.95</v>
      </c>
      <c r="AU39" s="764">
        <v>14358.63</v>
      </c>
      <c r="AV39" s="764">
        <v>14443.51</v>
      </c>
      <c r="AW39" s="764">
        <v>14564.03</v>
      </c>
      <c r="AX39" s="764">
        <v>14686.99</v>
      </c>
      <c r="AY39" s="764">
        <v>14812.5</v>
      </c>
      <c r="AZ39" s="764">
        <v>14940.22</v>
      </c>
    </row>
    <row r="40" spans="1:52">
      <c r="A40" s="787" t="s">
        <v>542</v>
      </c>
      <c r="B40" s="786" t="s">
        <v>16</v>
      </c>
      <c r="C40" s="764">
        <v>14314.32</v>
      </c>
      <c r="D40" s="764">
        <v>14580.93</v>
      </c>
      <c r="E40" s="764">
        <v>15701.39</v>
      </c>
      <c r="F40" s="764">
        <v>16203.16</v>
      </c>
      <c r="G40" s="764">
        <v>16383.15</v>
      </c>
      <c r="H40" s="764">
        <v>16683.18</v>
      </c>
      <c r="I40" s="764">
        <v>16072.42</v>
      </c>
      <c r="J40" s="764">
        <v>16279.95</v>
      </c>
      <c r="K40" s="764">
        <v>15679.08</v>
      </c>
      <c r="L40" s="764">
        <v>15899.26</v>
      </c>
      <c r="M40" s="764">
        <v>15113.06</v>
      </c>
      <c r="N40" s="764">
        <v>14743.63</v>
      </c>
      <c r="O40" s="764">
        <v>15426.29</v>
      </c>
      <c r="P40" s="764">
        <v>15817.93</v>
      </c>
      <c r="Q40" s="764">
        <v>16793.62</v>
      </c>
      <c r="R40" s="764">
        <v>13648.55</v>
      </c>
      <c r="S40" s="764">
        <v>13801.92</v>
      </c>
      <c r="T40" s="764">
        <v>14546.88</v>
      </c>
      <c r="U40" s="764">
        <v>14881.89</v>
      </c>
      <c r="V40" s="764">
        <v>15620.96</v>
      </c>
      <c r="W40" s="764">
        <v>16206.89</v>
      </c>
      <c r="X40" s="764">
        <v>14800.41</v>
      </c>
      <c r="Y40" s="764">
        <v>13647.62</v>
      </c>
      <c r="Z40" s="764">
        <v>13888.44</v>
      </c>
      <c r="AA40" s="764">
        <v>17513.05</v>
      </c>
      <c r="AB40" s="764">
        <v>14736.8</v>
      </c>
      <c r="AC40" s="764">
        <v>14394.6</v>
      </c>
      <c r="AD40" s="764">
        <v>14114.97</v>
      </c>
      <c r="AE40" s="764">
        <v>14133.34</v>
      </c>
      <c r="AF40" s="764">
        <v>14354.58</v>
      </c>
      <c r="AG40" s="764">
        <v>14426.38</v>
      </c>
      <c r="AH40" s="764">
        <v>14484.07</v>
      </c>
      <c r="AI40" s="764">
        <v>14545.25</v>
      </c>
      <c r="AJ40" s="764">
        <v>14589.25</v>
      </c>
      <c r="AK40" s="764">
        <v>14617.7</v>
      </c>
      <c r="AL40" s="764">
        <v>14671.67</v>
      </c>
      <c r="AM40" s="764">
        <v>14730.44</v>
      </c>
      <c r="AN40" s="764">
        <v>14795.11</v>
      </c>
      <c r="AO40" s="764">
        <v>14866.17</v>
      </c>
      <c r="AP40" s="764">
        <v>14944.4</v>
      </c>
      <c r="AQ40" s="764">
        <v>15030.96</v>
      </c>
      <c r="AR40" s="764">
        <v>15128.78</v>
      </c>
      <c r="AS40" s="764">
        <v>15235.8</v>
      </c>
      <c r="AT40" s="764">
        <v>15342.26</v>
      </c>
      <c r="AU40" s="764">
        <v>15455.02</v>
      </c>
      <c r="AV40" s="764">
        <v>15532.47</v>
      </c>
      <c r="AW40" s="764">
        <v>15648.56</v>
      </c>
      <c r="AX40" s="764">
        <v>15767.63</v>
      </c>
      <c r="AY40" s="764">
        <v>15890.06</v>
      </c>
      <c r="AZ40" s="764">
        <v>16014.53</v>
      </c>
    </row>
    <row r="41" spans="1:52">
      <c r="A41" s="787" t="s">
        <v>542</v>
      </c>
      <c r="B41" s="786" t="s">
        <v>17</v>
      </c>
      <c r="C41" s="764">
        <v>15198.64</v>
      </c>
      <c r="D41" s="764">
        <v>15481.72</v>
      </c>
      <c r="E41" s="764">
        <v>16671.400000000001</v>
      </c>
      <c r="F41" s="764">
        <v>17204.16</v>
      </c>
      <c r="G41" s="764">
        <v>17395.28</v>
      </c>
      <c r="H41" s="764">
        <v>17713.84</v>
      </c>
      <c r="I41" s="764">
        <v>17065.349999999999</v>
      </c>
      <c r="J41" s="764">
        <v>17285.7</v>
      </c>
      <c r="K41" s="764">
        <v>16647.71</v>
      </c>
      <c r="L41" s="764">
        <v>16881.490000000002</v>
      </c>
      <c r="M41" s="764">
        <v>16782.46</v>
      </c>
      <c r="N41" s="764">
        <v>16196.39</v>
      </c>
      <c r="O41" s="764">
        <v>19905.27</v>
      </c>
      <c r="P41" s="764">
        <v>17239.57</v>
      </c>
      <c r="Q41" s="764">
        <v>17355.45</v>
      </c>
      <c r="R41" s="764">
        <v>14016.9</v>
      </c>
      <c r="S41" s="764">
        <v>13815.72</v>
      </c>
      <c r="T41" s="764">
        <v>15202.18</v>
      </c>
      <c r="U41" s="764">
        <v>14638.51</v>
      </c>
      <c r="V41" s="764">
        <v>17358.96</v>
      </c>
      <c r="W41" s="764">
        <v>15474.24</v>
      </c>
      <c r="X41" s="764">
        <v>15235</v>
      </c>
      <c r="Y41" s="764">
        <v>17437.77</v>
      </c>
      <c r="Z41" s="764">
        <v>19027.009999999998</v>
      </c>
      <c r="AA41" s="764">
        <v>16081.82</v>
      </c>
      <c r="AB41" s="764">
        <v>16675.400000000001</v>
      </c>
      <c r="AC41" s="764">
        <v>15674.61</v>
      </c>
      <c r="AD41" s="764">
        <v>15450.28</v>
      </c>
      <c r="AE41" s="764">
        <v>15523.43</v>
      </c>
      <c r="AF41" s="764">
        <v>15761.72</v>
      </c>
      <c r="AG41" s="764">
        <v>15839.47</v>
      </c>
      <c r="AH41" s="764">
        <v>15902.76</v>
      </c>
      <c r="AI41" s="764">
        <v>15968.61</v>
      </c>
      <c r="AJ41" s="764">
        <v>16002.23</v>
      </c>
      <c r="AK41" s="764">
        <v>16019.25</v>
      </c>
      <c r="AL41" s="764">
        <v>16062.78</v>
      </c>
      <c r="AM41" s="764">
        <v>16110.88</v>
      </c>
      <c r="AN41" s="764">
        <v>16165.29</v>
      </c>
      <c r="AO41" s="764">
        <v>16226.4</v>
      </c>
      <c r="AP41" s="764">
        <v>16294.83</v>
      </c>
      <c r="AQ41" s="764">
        <v>16372.96</v>
      </c>
      <c r="AR41" s="764">
        <v>16462.849999999999</v>
      </c>
      <c r="AS41" s="764">
        <v>16562.39</v>
      </c>
      <c r="AT41" s="764">
        <v>16661.41</v>
      </c>
      <c r="AU41" s="764">
        <v>16767.169999999998</v>
      </c>
      <c r="AV41" s="764">
        <v>16832.3</v>
      </c>
      <c r="AW41" s="764">
        <v>16941.830000000002</v>
      </c>
      <c r="AX41" s="764">
        <v>17054.310000000001</v>
      </c>
      <c r="AY41" s="764">
        <v>17170.48</v>
      </c>
      <c r="AZ41" s="764">
        <v>17288.37</v>
      </c>
    </row>
    <row r="42" spans="1:52">
      <c r="A42" s="786" t="s">
        <v>4</v>
      </c>
      <c r="B42" s="786"/>
      <c r="C42" s="764"/>
      <c r="D42" s="764"/>
      <c r="E42" s="764"/>
      <c r="F42" s="764"/>
      <c r="G42" s="764"/>
      <c r="H42" s="764"/>
      <c r="I42" s="764"/>
      <c r="J42" s="764"/>
      <c r="K42" s="764"/>
      <c r="L42" s="764"/>
      <c r="M42" s="764"/>
      <c r="N42" s="764"/>
      <c r="O42" s="764"/>
      <c r="P42" s="764"/>
      <c r="Q42" s="764"/>
      <c r="R42" s="764"/>
      <c r="S42" s="764"/>
      <c r="T42" s="764"/>
      <c r="U42" s="764"/>
      <c r="V42" s="764"/>
      <c r="W42" s="764"/>
      <c r="X42" s="764"/>
      <c r="Y42" s="764"/>
      <c r="Z42" s="764"/>
      <c r="AA42" s="764"/>
      <c r="AB42" s="764"/>
      <c r="AC42" s="764"/>
      <c r="AD42" s="764"/>
      <c r="AE42" s="764"/>
      <c r="AF42" s="764"/>
      <c r="AG42" s="764"/>
      <c r="AH42" s="764"/>
      <c r="AI42" s="764"/>
      <c r="AJ42" s="764"/>
      <c r="AK42" s="764"/>
      <c r="AL42" s="764"/>
      <c r="AM42" s="764"/>
      <c r="AN42" s="764"/>
      <c r="AO42" s="764"/>
      <c r="AP42" s="764"/>
      <c r="AQ42" s="764"/>
      <c r="AR42" s="764"/>
      <c r="AS42" s="764"/>
      <c r="AT42" s="764"/>
      <c r="AU42" s="764"/>
      <c r="AV42" s="764"/>
      <c r="AW42" s="764"/>
      <c r="AX42" s="764"/>
      <c r="AY42" s="764"/>
      <c r="AZ42" s="764"/>
    </row>
    <row r="43" spans="1:52">
      <c r="A43" s="787" t="s">
        <v>839</v>
      </c>
      <c r="B43" s="786"/>
      <c r="C43" s="764">
        <v>1986</v>
      </c>
      <c r="D43" s="764">
        <v>1987</v>
      </c>
      <c r="E43" s="764">
        <v>1988</v>
      </c>
      <c r="F43" s="764">
        <v>1989</v>
      </c>
      <c r="G43" s="764">
        <v>1990</v>
      </c>
      <c r="H43" s="764">
        <v>1991</v>
      </c>
      <c r="I43" s="764">
        <v>1992</v>
      </c>
      <c r="J43" s="764">
        <v>1993</v>
      </c>
      <c r="K43" s="764">
        <v>1994</v>
      </c>
      <c r="L43" s="764">
        <v>1995</v>
      </c>
      <c r="M43" s="764">
        <v>1996</v>
      </c>
      <c r="N43" s="764">
        <v>1997</v>
      </c>
      <c r="O43" s="764">
        <v>1998</v>
      </c>
      <c r="P43" s="764">
        <v>1999</v>
      </c>
      <c r="Q43" s="764">
        <v>2000</v>
      </c>
      <c r="R43" s="764">
        <v>2001</v>
      </c>
      <c r="S43" s="764">
        <v>2002</v>
      </c>
      <c r="T43" s="764">
        <v>2003</v>
      </c>
      <c r="U43" s="764">
        <v>2004</v>
      </c>
      <c r="V43" s="764">
        <v>2005</v>
      </c>
      <c r="W43" s="764">
        <v>2006</v>
      </c>
      <c r="X43" s="764">
        <v>2007</v>
      </c>
      <c r="Y43" s="764">
        <v>2008</v>
      </c>
      <c r="Z43" s="764">
        <v>2009</v>
      </c>
      <c r="AA43" s="764">
        <v>2010</v>
      </c>
      <c r="AB43" s="764">
        <v>2011</v>
      </c>
      <c r="AC43" s="764">
        <v>2012</v>
      </c>
      <c r="AD43" s="764">
        <v>2013</v>
      </c>
      <c r="AE43" s="764">
        <v>2014</v>
      </c>
      <c r="AF43" s="764">
        <v>2015</v>
      </c>
      <c r="AG43" s="764">
        <v>2016</v>
      </c>
      <c r="AH43" s="764">
        <v>2017</v>
      </c>
      <c r="AI43" s="764">
        <v>2018</v>
      </c>
      <c r="AJ43" s="764">
        <v>2019</v>
      </c>
      <c r="AK43" s="764">
        <v>2020</v>
      </c>
      <c r="AL43" s="764">
        <v>2021</v>
      </c>
      <c r="AM43" s="764">
        <v>2022</v>
      </c>
      <c r="AN43" s="764">
        <v>2023</v>
      </c>
      <c r="AO43" s="764">
        <v>2024</v>
      </c>
      <c r="AP43" s="764">
        <v>2025</v>
      </c>
      <c r="AQ43" s="764">
        <v>2026</v>
      </c>
      <c r="AR43" s="764">
        <v>2027</v>
      </c>
      <c r="AS43" s="764">
        <v>2028</v>
      </c>
      <c r="AT43" s="764">
        <v>2029</v>
      </c>
      <c r="AU43" s="764">
        <v>2030</v>
      </c>
      <c r="AV43" s="764">
        <v>2031</v>
      </c>
      <c r="AW43" s="764">
        <v>2032</v>
      </c>
      <c r="AX43" s="764">
        <v>2033</v>
      </c>
      <c r="AY43" s="764">
        <v>2034</v>
      </c>
      <c r="AZ43" s="764">
        <v>2035</v>
      </c>
    </row>
    <row r="44" spans="1:52">
      <c r="A44" s="787" t="s">
        <v>542</v>
      </c>
      <c r="B44" s="786" t="s">
        <v>63</v>
      </c>
      <c r="C44" s="764">
        <v>7221.99</v>
      </c>
      <c r="D44" s="764">
        <v>7356.5</v>
      </c>
      <c r="E44" s="764">
        <v>7921.799</v>
      </c>
      <c r="F44" s="764">
        <v>8174.9589999999998</v>
      </c>
      <c r="G44" s="764">
        <v>8265.77</v>
      </c>
      <c r="H44" s="764">
        <v>8417.1489999999994</v>
      </c>
      <c r="I44" s="764">
        <v>8109</v>
      </c>
      <c r="J44" s="764">
        <v>8213.7000000000007</v>
      </c>
      <c r="K44" s="764">
        <v>7910.549</v>
      </c>
      <c r="L44" s="764">
        <v>8021.63</v>
      </c>
      <c r="M44" s="764">
        <v>6785.73</v>
      </c>
      <c r="N44" s="764">
        <v>8090.59</v>
      </c>
      <c r="O44" s="764">
        <v>8250.74</v>
      </c>
      <c r="P44" s="764">
        <v>8724.89</v>
      </c>
      <c r="Q44" s="764">
        <v>8324.74</v>
      </c>
      <c r="R44" s="764">
        <v>6365.52</v>
      </c>
      <c r="S44" s="764">
        <v>6681.75</v>
      </c>
      <c r="T44" s="764">
        <v>5031.63</v>
      </c>
      <c r="U44" s="764">
        <v>6925.66</v>
      </c>
      <c r="V44" s="764">
        <v>7310.17</v>
      </c>
      <c r="W44" s="764">
        <v>7244.88</v>
      </c>
      <c r="X44" s="764">
        <v>5544.74</v>
      </c>
      <c r="Y44" s="764">
        <v>6150.549</v>
      </c>
      <c r="Z44" s="764">
        <v>7523.0690000000004</v>
      </c>
      <c r="AA44" s="764">
        <v>7457.33</v>
      </c>
      <c r="AB44" s="764">
        <v>7856.23</v>
      </c>
      <c r="AC44" s="764">
        <v>7670.5</v>
      </c>
      <c r="AD44" s="764">
        <v>7458.6689999999999</v>
      </c>
      <c r="AE44" s="764">
        <v>7430.3739999999998</v>
      </c>
      <c r="AF44" s="764">
        <v>7576.1589999999997</v>
      </c>
      <c r="AG44" s="764">
        <v>7619.1840000000002</v>
      </c>
      <c r="AH44" s="764">
        <v>7650.5550000000003</v>
      </c>
      <c r="AI44" s="764">
        <v>7686.174</v>
      </c>
      <c r="AJ44" s="764">
        <v>7729.5820000000003</v>
      </c>
      <c r="AK44" s="764">
        <v>7763.27</v>
      </c>
      <c r="AL44" s="764">
        <v>7812.4459999999999</v>
      </c>
      <c r="AM44" s="764">
        <v>7866.732</v>
      </c>
      <c r="AN44" s="764">
        <v>7926.5749999999998</v>
      </c>
      <c r="AO44" s="764">
        <v>7992.1109999999999</v>
      </c>
      <c r="AP44" s="764">
        <v>8062.6549999999997</v>
      </c>
      <c r="AQ44" s="764">
        <v>8137.81</v>
      </c>
      <c r="AR44" s="764">
        <v>8219.1949999999997</v>
      </c>
      <c r="AS44" s="764">
        <v>8305.0370000000003</v>
      </c>
      <c r="AT44" s="764">
        <v>8389.8070000000007</v>
      </c>
      <c r="AU44" s="764">
        <v>8477.3760000000002</v>
      </c>
      <c r="AV44" s="764">
        <v>8529.5879999999997</v>
      </c>
      <c r="AW44" s="764">
        <v>8613.8770000000004</v>
      </c>
      <c r="AX44" s="764">
        <v>8697.491</v>
      </c>
      <c r="AY44" s="764">
        <v>8782.4959999999992</v>
      </c>
      <c r="AZ44" s="764">
        <v>8865.4719999999998</v>
      </c>
    </row>
    <row r="45" spans="1:52">
      <c r="A45" s="787" t="s">
        <v>542</v>
      </c>
      <c r="B45" s="786" t="s">
        <v>6</v>
      </c>
      <c r="C45" s="764">
        <v>8419.5499999999993</v>
      </c>
      <c r="D45" s="764">
        <v>8576.3700000000008</v>
      </c>
      <c r="E45" s="764">
        <v>9235.41</v>
      </c>
      <c r="F45" s="764">
        <v>9530.5390000000007</v>
      </c>
      <c r="G45" s="764">
        <v>9636.42</v>
      </c>
      <c r="H45" s="764">
        <v>9812.89</v>
      </c>
      <c r="I45" s="764">
        <v>9453.65</v>
      </c>
      <c r="J45" s="764">
        <v>9575.7099999999991</v>
      </c>
      <c r="K45" s="764">
        <v>9222.2890000000007</v>
      </c>
      <c r="L45" s="764">
        <v>9351.7900000000009</v>
      </c>
      <c r="M45" s="764">
        <v>9364.1200000000008</v>
      </c>
      <c r="N45" s="764">
        <v>9202.42</v>
      </c>
      <c r="O45" s="764">
        <v>10001.61</v>
      </c>
      <c r="P45" s="764">
        <v>10609.01</v>
      </c>
      <c r="Q45" s="764">
        <v>10603.63</v>
      </c>
      <c r="R45" s="764">
        <v>9408</v>
      </c>
      <c r="S45" s="764">
        <v>7286.759</v>
      </c>
      <c r="T45" s="764">
        <v>7637.35</v>
      </c>
      <c r="U45" s="764">
        <v>8651.8700000000008</v>
      </c>
      <c r="V45" s="764">
        <v>8574.6389999999992</v>
      </c>
      <c r="W45" s="764">
        <v>8655.3510000000006</v>
      </c>
      <c r="X45" s="764">
        <v>8716.18</v>
      </c>
      <c r="Y45" s="764">
        <v>9529.09</v>
      </c>
      <c r="Z45" s="764">
        <v>9286.33</v>
      </c>
      <c r="AA45" s="764">
        <v>9128.4500000000007</v>
      </c>
      <c r="AB45" s="764">
        <v>8936.0400000000009</v>
      </c>
      <c r="AC45" s="764">
        <v>9377.2510000000002</v>
      </c>
      <c r="AD45" s="764">
        <v>9184.1350000000002</v>
      </c>
      <c r="AE45" s="764">
        <v>9104.1689999999999</v>
      </c>
      <c r="AF45" s="764">
        <v>9294.0859999999993</v>
      </c>
      <c r="AG45" s="764">
        <v>9360.15</v>
      </c>
      <c r="AH45" s="764">
        <v>9415.5329999999994</v>
      </c>
      <c r="AI45" s="764">
        <v>9475.5589999999993</v>
      </c>
      <c r="AJ45" s="764">
        <v>9533.6360000000004</v>
      </c>
      <c r="AK45" s="764">
        <v>9576.982</v>
      </c>
      <c r="AL45" s="764">
        <v>9639.2360000000008</v>
      </c>
      <c r="AM45" s="764">
        <v>9707.0930000000008</v>
      </c>
      <c r="AN45" s="764">
        <v>9780.4269999999997</v>
      </c>
      <c r="AO45" s="764">
        <v>9860.0249999999996</v>
      </c>
      <c r="AP45" s="764">
        <v>9944.0499999999993</v>
      </c>
      <c r="AQ45" s="764">
        <v>10034.620000000001</v>
      </c>
      <c r="AR45" s="764">
        <v>10132.41</v>
      </c>
      <c r="AS45" s="764">
        <v>10234.959999999999</v>
      </c>
      <c r="AT45" s="764">
        <v>10336.129999999999</v>
      </c>
      <c r="AU45" s="764">
        <v>10439.48</v>
      </c>
      <c r="AV45" s="764">
        <v>10499.66</v>
      </c>
      <c r="AW45" s="764">
        <v>10599.54</v>
      </c>
      <c r="AX45" s="764">
        <v>10698.39</v>
      </c>
      <c r="AY45" s="764">
        <v>10798.89</v>
      </c>
      <c r="AZ45" s="764">
        <v>10895.55</v>
      </c>
    </row>
    <row r="46" spans="1:52">
      <c r="A46" s="787" t="s">
        <v>542</v>
      </c>
      <c r="B46" s="786" t="s">
        <v>7</v>
      </c>
      <c r="C46" s="764">
        <v>7901.43</v>
      </c>
      <c r="D46" s="764">
        <v>8048.6</v>
      </c>
      <c r="E46" s="764">
        <v>8667.08</v>
      </c>
      <c r="F46" s="764">
        <v>8944.06</v>
      </c>
      <c r="G46" s="764">
        <v>9043.4210000000003</v>
      </c>
      <c r="H46" s="764">
        <v>9209.0300000000007</v>
      </c>
      <c r="I46" s="764">
        <v>8871.89</v>
      </c>
      <c r="J46" s="764">
        <v>8986.4500000000007</v>
      </c>
      <c r="K46" s="764">
        <v>8654.77</v>
      </c>
      <c r="L46" s="764">
        <v>8776.31</v>
      </c>
      <c r="M46" s="764">
        <v>8896.0499999999993</v>
      </c>
      <c r="N46" s="764">
        <v>9307.74</v>
      </c>
      <c r="O46" s="764">
        <v>9768.0889999999999</v>
      </c>
      <c r="P46" s="764">
        <v>10189.129999999999</v>
      </c>
      <c r="Q46" s="764">
        <v>9965.11</v>
      </c>
      <c r="R46" s="764">
        <v>8964.92</v>
      </c>
      <c r="S46" s="764">
        <v>7554.0110000000004</v>
      </c>
      <c r="T46" s="764">
        <v>8121.05</v>
      </c>
      <c r="U46" s="764">
        <v>8245.61</v>
      </c>
      <c r="V46" s="764">
        <v>8573.9110000000001</v>
      </c>
      <c r="W46" s="764">
        <v>8582.73</v>
      </c>
      <c r="X46" s="764">
        <v>8109.2910000000002</v>
      </c>
      <c r="Y46" s="764">
        <v>8847.5990000000002</v>
      </c>
      <c r="Z46" s="764">
        <v>9163.6890000000003</v>
      </c>
      <c r="AA46" s="764">
        <v>8843.06</v>
      </c>
      <c r="AB46" s="764">
        <v>9318.5499999999993</v>
      </c>
      <c r="AC46" s="764">
        <v>9168.5499999999993</v>
      </c>
      <c r="AD46" s="764">
        <v>8987.7520000000004</v>
      </c>
      <c r="AE46" s="764">
        <v>8918.1839999999993</v>
      </c>
      <c r="AF46" s="764">
        <v>9106.8780000000006</v>
      </c>
      <c r="AG46" s="764">
        <v>9172.15</v>
      </c>
      <c r="AH46" s="764">
        <v>9225.1460000000006</v>
      </c>
      <c r="AI46" s="764">
        <v>9281.9240000000009</v>
      </c>
      <c r="AJ46" s="764">
        <v>9333.8189999999995</v>
      </c>
      <c r="AK46" s="764">
        <v>9371.8469999999998</v>
      </c>
      <c r="AL46" s="764">
        <v>9427.5920000000006</v>
      </c>
      <c r="AM46" s="764">
        <v>9488.9850000000006</v>
      </c>
      <c r="AN46" s="764">
        <v>9555.92</v>
      </c>
      <c r="AO46" s="764">
        <v>9629.1299999999992</v>
      </c>
      <c r="AP46" s="764">
        <v>9706.8340000000007</v>
      </c>
      <c r="AQ46" s="764">
        <v>9791.0049999999992</v>
      </c>
      <c r="AR46" s="764">
        <v>9882.3880000000008</v>
      </c>
      <c r="AS46" s="764">
        <v>9978.56</v>
      </c>
      <c r="AT46" s="764">
        <v>10073.51</v>
      </c>
      <c r="AU46" s="764">
        <v>10170.69</v>
      </c>
      <c r="AV46" s="764">
        <v>10226.68</v>
      </c>
      <c r="AW46" s="764">
        <v>10320.65</v>
      </c>
      <c r="AX46" s="764">
        <v>10413.74</v>
      </c>
      <c r="AY46" s="764">
        <v>10508.51</v>
      </c>
      <c r="AZ46" s="764">
        <v>10599.65</v>
      </c>
    </row>
    <row r="47" spans="1:52">
      <c r="A47" s="787" t="s">
        <v>542</v>
      </c>
      <c r="B47" s="786" t="s">
        <v>8</v>
      </c>
      <c r="C47" s="764">
        <v>8100.37</v>
      </c>
      <c r="D47" s="764">
        <v>8251.241</v>
      </c>
      <c r="E47" s="764">
        <v>8885.3009999999995</v>
      </c>
      <c r="F47" s="764">
        <v>9169.24</v>
      </c>
      <c r="G47" s="764">
        <v>9271.1010000000006</v>
      </c>
      <c r="H47" s="764">
        <v>9440.89</v>
      </c>
      <c r="I47" s="764">
        <v>9095.26</v>
      </c>
      <c r="J47" s="764">
        <v>9212.7009999999991</v>
      </c>
      <c r="K47" s="764">
        <v>8872.67</v>
      </c>
      <c r="L47" s="764">
        <v>8997.27</v>
      </c>
      <c r="M47" s="764">
        <v>8781.0310000000009</v>
      </c>
      <c r="N47" s="764">
        <v>8683.9599999999991</v>
      </c>
      <c r="O47" s="764">
        <v>8975.11</v>
      </c>
      <c r="P47" s="764">
        <v>9243.4310000000005</v>
      </c>
      <c r="Q47" s="764">
        <v>9509.8799999999992</v>
      </c>
      <c r="R47" s="764">
        <v>7359.3</v>
      </c>
      <c r="S47" s="764">
        <v>7441.59</v>
      </c>
      <c r="T47" s="764">
        <v>6893.49</v>
      </c>
      <c r="U47" s="764">
        <v>7271.3310000000001</v>
      </c>
      <c r="V47" s="764">
        <v>7869.6289999999999</v>
      </c>
      <c r="W47" s="764">
        <v>8103.08</v>
      </c>
      <c r="X47" s="764">
        <v>5544.74</v>
      </c>
      <c r="Y47" s="764">
        <v>6150.549</v>
      </c>
      <c r="Z47" s="764">
        <v>8603.83</v>
      </c>
      <c r="AA47" s="764">
        <v>8127.68</v>
      </c>
      <c r="AB47" s="764">
        <v>8075.19</v>
      </c>
      <c r="AC47" s="764">
        <v>8283.8089999999993</v>
      </c>
      <c r="AD47" s="764">
        <v>8112.4719999999998</v>
      </c>
      <c r="AE47" s="764">
        <v>8045.6279999999997</v>
      </c>
      <c r="AF47" s="764">
        <v>8205.4950000000008</v>
      </c>
      <c r="AG47" s="764">
        <v>8259.134</v>
      </c>
      <c r="AH47" s="764">
        <v>8296.2270000000008</v>
      </c>
      <c r="AI47" s="764">
        <v>8336.8019999999997</v>
      </c>
      <c r="AJ47" s="764">
        <v>8385.14</v>
      </c>
      <c r="AK47" s="764">
        <v>8421.8369999999995</v>
      </c>
      <c r="AL47" s="764">
        <v>8475.5390000000007</v>
      </c>
      <c r="AM47" s="764">
        <v>8535.0149999999994</v>
      </c>
      <c r="AN47" s="764">
        <v>8600.4189999999999</v>
      </c>
      <c r="AO47" s="764">
        <v>8672.2669999999998</v>
      </c>
      <c r="AP47" s="764">
        <v>8748.723</v>
      </c>
      <c r="AQ47" s="764">
        <v>8831.3109999999997</v>
      </c>
      <c r="AR47" s="764">
        <v>8921.1489999999994</v>
      </c>
      <c r="AS47" s="764">
        <v>9015.9860000000008</v>
      </c>
      <c r="AT47" s="764">
        <v>9109.6990000000005</v>
      </c>
      <c r="AU47" s="764">
        <v>9205.7520000000004</v>
      </c>
      <c r="AV47" s="764">
        <v>9263.4500000000007</v>
      </c>
      <c r="AW47" s="764">
        <v>9356.4629999999997</v>
      </c>
      <c r="AX47" s="764">
        <v>9448.7729999999992</v>
      </c>
      <c r="AY47" s="764">
        <v>9542.6460000000006</v>
      </c>
      <c r="AZ47" s="764">
        <v>9633.3050000000003</v>
      </c>
    </row>
    <row r="48" spans="1:52">
      <c r="A48" s="787" t="s">
        <v>542</v>
      </c>
      <c r="B48" s="786" t="s">
        <v>9</v>
      </c>
      <c r="C48" s="764">
        <v>7267.02</v>
      </c>
      <c r="D48" s="764">
        <v>7402.37</v>
      </c>
      <c r="E48" s="764">
        <v>7971.2</v>
      </c>
      <c r="F48" s="764">
        <v>8225.93</v>
      </c>
      <c r="G48" s="764">
        <v>8317.31</v>
      </c>
      <c r="H48" s="764">
        <v>8469.6299999999992</v>
      </c>
      <c r="I48" s="764">
        <v>8159.5609999999997</v>
      </c>
      <c r="J48" s="764">
        <v>8264.92</v>
      </c>
      <c r="K48" s="764">
        <v>7959.87</v>
      </c>
      <c r="L48" s="764">
        <v>8071.65</v>
      </c>
      <c r="M48" s="764">
        <v>6785.73</v>
      </c>
      <c r="N48" s="764">
        <v>8217.08</v>
      </c>
      <c r="O48" s="764">
        <v>8250.74</v>
      </c>
      <c r="P48" s="764">
        <v>8733.8610000000008</v>
      </c>
      <c r="Q48" s="764">
        <v>8930.64</v>
      </c>
      <c r="R48" s="764">
        <v>6968.48</v>
      </c>
      <c r="S48" s="764">
        <v>6879.5</v>
      </c>
      <c r="T48" s="764">
        <v>5031.63</v>
      </c>
      <c r="U48" s="764">
        <v>6925.66</v>
      </c>
      <c r="V48" s="764">
        <v>7431.21</v>
      </c>
      <c r="W48" s="764">
        <v>7349.11</v>
      </c>
      <c r="X48" s="764">
        <v>7269.8109999999997</v>
      </c>
      <c r="Y48" s="764">
        <v>7574.37</v>
      </c>
      <c r="Z48" s="764">
        <v>7523.0690000000004</v>
      </c>
      <c r="AA48" s="764">
        <v>7693.2</v>
      </c>
      <c r="AB48" s="764">
        <v>8328.4500000000007</v>
      </c>
      <c r="AC48" s="764">
        <v>7670.5</v>
      </c>
      <c r="AD48" s="764">
        <v>7481.4260000000004</v>
      </c>
      <c r="AE48" s="764">
        <v>7430.3739999999998</v>
      </c>
      <c r="AF48" s="764">
        <v>7576.1589999999997</v>
      </c>
      <c r="AG48" s="764">
        <v>7619.1840000000002</v>
      </c>
      <c r="AH48" s="764">
        <v>7650.5550000000003</v>
      </c>
      <c r="AI48" s="764">
        <v>7686.174</v>
      </c>
      <c r="AJ48" s="764">
        <v>7729.5820000000003</v>
      </c>
      <c r="AK48" s="764">
        <v>7763.27</v>
      </c>
      <c r="AL48" s="764">
        <v>7812.4459999999999</v>
      </c>
      <c r="AM48" s="764">
        <v>7866.732</v>
      </c>
      <c r="AN48" s="764">
        <v>7926.5749999999998</v>
      </c>
      <c r="AO48" s="764">
        <v>7992.1109999999999</v>
      </c>
      <c r="AP48" s="764">
        <v>8062.6549999999997</v>
      </c>
      <c r="AQ48" s="764">
        <v>8137.81</v>
      </c>
      <c r="AR48" s="764">
        <v>8219.1949999999997</v>
      </c>
      <c r="AS48" s="764">
        <v>8305.0370000000003</v>
      </c>
      <c r="AT48" s="764">
        <v>8389.8070000000007</v>
      </c>
      <c r="AU48" s="764">
        <v>8477.3760000000002</v>
      </c>
      <c r="AV48" s="764">
        <v>8529.5879999999997</v>
      </c>
      <c r="AW48" s="764">
        <v>8613.8770000000004</v>
      </c>
      <c r="AX48" s="764">
        <v>8697.491</v>
      </c>
      <c r="AY48" s="764">
        <v>8782.4959999999992</v>
      </c>
      <c r="AZ48" s="764">
        <v>8865.4719999999998</v>
      </c>
    </row>
    <row r="49" spans="1:52">
      <c r="A49" s="787" t="s">
        <v>542</v>
      </c>
      <c r="B49" s="786" t="s">
        <v>10</v>
      </c>
      <c r="C49" s="764">
        <v>7221.99</v>
      </c>
      <c r="D49" s="764">
        <v>7356.5</v>
      </c>
      <c r="E49" s="764">
        <v>7921.799</v>
      </c>
      <c r="F49" s="764">
        <v>8174.9589999999998</v>
      </c>
      <c r="G49" s="764">
        <v>8265.77</v>
      </c>
      <c r="H49" s="764">
        <v>8417.1489999999994</v>
      </c>
      <c r="I49" s="764">
        <v>8109</v>
      </c>
      <c r="J49" s="764">
        <v>8213.7000000000007</v>
      </c>
      <c r="K49" s="764">
        <v>7910.549</v>
      </c>
      <c r="L49" s="764">
        <v>8021.63</v>
      </c>
      <c r="M49" s="764">
        <v>7713.3509999999997</v>
      </c>
      <c r="N49" s="764">
        <v>8194.2800000000007</v>
      </c>
      <c r="O49" s="764">
        <v>8568.3799999999992</v>
      </c>
      <c r="P49" s="764">
        <v>8780.9500000000007</v>
      </c>
      <c r="Q49" s="764">
        <v>8822.9509999999991</v>
      </c>
      <c r="R49" s="764">
        <v>6906.83</v>
      </c>
      <c r="S49" s="764">
        <v>6681.75</v>
      </c>
      <c r="T49" s="764">
        <v>6953.02</v>
      </c>
      <c r="U49" s="764">
        <v>7108.11</v>
      </c>
      <c r="V49" s="764">
        <v>7310.17</v>
      </c>
      <c r="W49" s="764">
        <v>7430.57</v>
      </c>
      <c r="X49" s="764">
        <v>7522.24</v>
      </c>
      <c r="Y49" s="764">
        <v>7660.1890000000003</v>
      </c>
      <c r="Z49" s="764">
        <v>7613.31</v>
      </c>
      <c r="AA49" s="764">
        <v>7601.91</v>
      </c>
      <c r="AB49" s="764">
        <v>7953.0209999999997</v>
      </c>
      <c r="AC49" s="764">
        <v>7941.94</v>
      </c>
      <c r="AD49" s="764">
        <v>7687.674</v>
      </c>
      <c r="AE49" s="764">
        <v>7701.3530000000001</v>
      </c>
      <c r="AF49" s="764">
        <v>7861.1090000000004</v>
      </c>
      <c r="AG49" s="764">
        <v>7906.89</v>
      </c>
      <c r="AH49" s="764">
        <v>7939.3419999999996</v>
      </c>
      <c r="AI49" s="764">
        <v>7976.1760000000004</v>
      </c>
      <c r="AJ49" s="764">
        <v>8022.241</v>
      </c>
      <c r="AK49" s="764">
        <v>8061.3040000000001</v>
      </c>
      <c r="AL49" s="764">
        <v>8113.8310000000001</v>
      </c>
      <c r="AM49" s="764">
        <v>8171.8720000000003</v>
      </c>
      <c r="AN49" s="764">
        <v>8235.5789999999997</v>
      </c>
      <c r="AO49" s="764">
        <v>8305.1820000000007</v>
      </c>
      <c r="AP49" s="764">
        <v>8382.6890000000003</v>
      </c>
      <c r="AQ49" s="764">
        <v>8462.5750000000007</v>
      </c>
      <c r="AR49" s="764">
        <v>8549.0789999999997</v>
      </c>
      <c r="AS49" s="764">
        <v>8640.6509999999998</v>
      </c>
      <c r="AT49" s="764">
        <v>8730.9539999999997</v>
      </c>
      <c r="AU49" s="764">
        <v>8826.8649999999998</v>
      </c>
      <c r="AV49" s="764">
        <v>8885.52</v>
      </c>
      <c r="AW49" s="764">
        <v>8976.6119999999992</v>
      </c>
      <c r="AX49" s="764">
        <v>9067.3459999999995</v>
      </c>
      <c r="AY49" s="764">
        <v>9159.4130000000005</v>
      </c>
      <c r="AZ49" s="764">
        <v>9252.5229999999992</v>
      </c>
    </row>
    <row r="50" spans="1:52">
      <c r="A50" s="787" t="s">
        <v>542</v>
      </c>
      <c r="B50" s="786" t="s">
        <v>11</v>
      </c>
      <c r="C50" s="764">
        <v>7509.5</v>
      </c>
      <c r="D50" s="764">
        <v>7649.37</v>
      </c>
      <c r="E50" s="764">
        <v>8237.18</v>
      </c>
      <c r="F50" s="764">
        <v>8500.41</v>
      </c>
      <c r="G50" s="764">
        <v>8594.84</v>
      </c>
      <c r="H50" s="764">
        <v>8752.2389999999996</v>
      </c>
      <c r="I50" s="764">
        <v>8431.83</v>
      </c>
      <c r="J50" s="764">
        <v>8540.6990000000005</v>
      </c>
      <c r="K50" s="764">
        <v>8225.4699999999993</v>
      </c>
      <c r="L50" s="764">
        <v>8340.98</v>
      </c>
      <c r="M50" s="764">
        <v>8063.2089999999998</v>
      </c>
      <c r="N50" s="764">
        <v>8293.6299999999992</v>
      </c>
      <c r="O50" s="764">
        <v>8490.35</v>
      </c>
      <c r="P50" s="764">
        <v>9147.01</v>
      </c>
      <c r="Q50" s="764">
        <v>9256.4210000000003</v>
      </c>
      <c r="R50" s="764">
        <v>7289.2910000000002</v>
      </c>
      <c r="S50" s="764">
        <v>7103.32</v>
      </c>
      <c r="T50" s="764">
        <v>7244.29</v>
      </c>
      <c r="U50" s="764">
        <v>7370.67</v>
      </c>
      <c r="V50" s="764">
        <v>7756.6890000000003</v>
      </c>
      <c r="W50" s="764">
        <v>7500.56</v>
      </c>
      <c r="X50" s="764">
        <v>7694.34</v>
      </c>
      <c r="Y50" s="764">
        <v>7934.51</v>
      </c>
      <c r="Z50" s="764">
        <v>7627.1289999999999</v>
      </c>
      <c r="AA50" s="764">
        <v>7457.33</v>
      </c>
      <c r="AB50" s="764">
        <v>8020.42</v>
      </c>
      <c r="AC50" s="764">
        <v>8254.4699999999993</v>
      </c>
      <c r="AD50" s="764">
        <v>7916.4859999999999</v>
      </c>
      <c r="AE50" s="764">
        <v>7984.2150000000001</v>
      </c>
      <c r="AF50" s="764">
        <v>8161.0820000000003</v>
      </c>
      <c r="AG50" s="764">
        <v>8208.25</v>
      </c>
      <c r="AH50" s="764">
        <v>8242.1740000000009</v>
      </c>
      <c r="AI50" s="764">
        <v>8280.9670000000006</v>
      </c>
      <c r="AJ50" s="764">
        <v>8329.5319999999992</v>
      </c>
      <c r="AK50" s="764">
        <v>8373.7279999999992</v>
      </c>
      <c r="AL50" s="764">
        <v>8429.6990000000005</v>
      </c>
      <c r="AM50" s="764">
        <v>8490.8089999999993</v>
      </c>
      <c r="AN50" s="764">
        <v>8557.7800000000007</v>
      </c>
      <c r="AO50" s="764">
        <v>8630.4989999999998</v>
      </c>
      <c r="AP50" s="764">
        <v>8713.5879999999997</v>
      </c>
      <c r="AQ50" s="764">
        <v>8796.6329999999998</v>
      </c>
      <c r="AR50" s="764">
        <v>8886.1949999999997</v>
      </c>
      <c r="AS50" s="764">
        <v>8981.0229999999992</v>
      </c>
      <c r="AT50" s="764">
        <v>9074.5810000000001</v>
      </c>
      <c r="AU50" s="764">
        <v>9176.3559999999998</v>
      </c>
      <c r="AV50" s="764">
        <v>9236.3889999999992</v>
      </c>
      <c r="AW50" s="764">
        <v>9331.4580000000005</v>
      </c>
      <c r="AX50" s="764">
        <v>9426.1309999999994</v>
      </c>
      <c r="AY50" s="764">
        <v>9522.0069999999996</v>
      </c>
      <c r="AZ50" s="764">
        <v>9621.9220000000005</v>
      </c>
    </row>
    <row r="51" spans="1:52">
      <c r="A51" s="787" t="s">
        <v>542</v>
      </c>
      <c r="B51" s="786" t="s">
        <v>12</v>
      </c>
      <c r="C51" s="764">
        <v>7716.85</v>
      </c>
      <c r="D51" s="764">
        <v>7860.58</v>
      </c>
      <c r="E51" s="764">
        <v>8464.6190000000006</v>
      </c>
      <c r="F51" s="764">
        <v>8735.1200000000008</v>
      </c>
      <c r="G51" s="764">
        <v>8832.1509999999998</v>
      </c>
      <c r="H51" s="764">
        <v>8993.9</v>
      </c>
      <c r="I51" s="764">
        <v>8664.64</v>
      </c>
      <c r="J51" s="764">
        <v>8776.52</v>
      </c>
      <c r="K51" s="764">
        <v>8452.59</v>
      </c>
      <c r="L51" s="764">
        <v>8571.2900000000009</v>
      </c>
      <c r="M51" s="764">
        <v>8500.93</v>
      </c>
      <c r="N51" s="764">
        <v>8666.59</v>
      </c>
      <c r="O51" s="764">
        <v>8959.0589999999993</v>
      </c>
      <c r="P51" s="764">
        <v>9248.48</v>
      </c>
      <c r="Q51" s="764">
        <v>8981.2199999999993</v>
      </c>
      <c r="R51" s="764">
        <v>6766.28</v>
      </c>
      <c r="S51" s="764">
        <v>7409.91</v>
      </c>
      <c r="T51" s="764">
        <v>7254.45</v>
      </c>
      <c r="U51" s="764">
        <v>7575.3090000000002</v>
      </c>
      <c r="V51" s="764">
        <v>7810.82</v>
      </c>
      <c r="W51" s="764">
        <v>7872.4610000000002</v>
      </c>
      <c r="X51" s="764">
        <v>7784</v>
      </c>
      <c r="Y51" s="764">
        <v>8299.09</v>
      </c>
      <c r="Z51" s="764">
        <v>8179.58</v>
      </c>
      <c r="AA51" s="764">
        <v>8091.75</v>
      </c>
      <c r="AB51" s="764">
        <v>8560.48</v>
      </c>
      <c r="AC51" s="764">
        <v>8650.8700000000008</v>
      </c>
      <c r="AD51" s="764">
        <v>8319.3490000000002</v>
      </c>
      <c r="AE51" s="764">
        <v>8397.2739999999994</v>
      </c>
      <c r="AF51" s="764">
        <v>8583.0540000000001</v>
      </c>
      <c r="AG51" s="764">
        <v>8633.0259999999998</v>
      </c>
      <c r="AH51" s="764">
        <v>8668.4249999999993</v>
      </c>
      <c r="AI51" s="764">
        <v>8708.5820000000003</v>
      </c>
      <c r="AJ51" s="764">
        <v>8760.8960000000006</v>
      </c>
      <c r="AK51" s="764">
        <v>8808.7909999999993</v>
      </c>
      <c r="AL51" s="764">
        <v>8868.8680000000004</v>
      </c>
      <c r="AM51" s="764">
        <v>8934.607</v>
      </c>
      <c r="AN51" s="764">
        <v>9006.7289999999994</v>
      </c>
      <c r="AO51" s="764">
        <v>9085.2270000000008</v>
      </c>
      <c r="AP51" s="764">
        <v>9174.902</v>
      </c>
      <c r="AQ51" s="764">
        <v>9265.3130000000001</v>
      </c>
      <c r="AR51" s="764">
        <v>9363.5319999999992</v>
      </c>
      <c r="AS51" s="764">
        <v>9468.0920000000006</v>
      </c>
      <c r="AT51" s="764">
        <v>9571.5709999999999</v>
      </c>
      <c r="AU51" s="764">
        <v>9683.6149999999998</v>
      </c>
      <c r="AV51" s="764">
        <v>9758.02</v>
      </c>
      <c r="AW51" s="764">
        <v>9863.5709999999999</v>
      </c>
      <c r="AX51" s="764">
        <v>9968.9439999999995</v>
      </c>
      <c r="AY51" s="764">
        <v>10075.74</v>
      </c>
      <c r="AZ51" s="764">
        <v>10186.540000000001</v>
      </c>
    </row>
    <row r="52" spans="1:52" ht="13.5" customHeight="1">
      <c r="A52" s="787" t="s">
        <v>542</v>
      </c>
      <c r="B52" s="786" t="s">
        <v>13</v>
      </c>
      <c r="C52" s="764">
        <v>7745.55</v>
      </c>
      <c r="D52" s="764">
        <v>7889.81</v>
      </c>
      <c r="E52" s="764">
        <v>8496.1</v>
      </c>
      <c r="F52" s="764">
        <v>8767.61</v>
      </c>
      <c r="G52" s="764">
        <v>8864.9989999999998</v>
      </c>
      <c r="H52" s="764">
        <v>9027.35</v>
      </c>
      <c r="I52" s="764">
        <v>8696.8700000000008</v>
      </c>
      <c r="J52" s="764">
        <v>8809.1610000000001</v>
      </c>
      <c r="K52" s="764">
        <v>8484.0300000000007</v>
      </c>
      <c r="L52" s="764">
        <v>8603.1710000000003</v>
      </c>
      <c r="M52" s="764">
        <v>8323.6</v>
      </c>
      <c r="N52" s="764">
        <v>8307.75</v>
      </c>
      <c r="O52" s="764">
        <v>8941.35</v>
      </c>
      <c r="P52" s="764">
        <v>9068.5310000000009</v>
      </c>
      <c r="Q52" s="764">
        <v>8894.741</v>
      </c>
      <c r="R52" s="764">
        <v>6683.72</v>
      </c>
      <c r="S52" s="764">
        <v>7215.22</v>
      </c>
      <c r="T52" s="764">
        <v>7264.87</v>
      </c>
      <c r="U52" s="764">
        <v>7405.73</v>
      </c>
      <c r="V52" s="764">
        <v>8102.57</v>
      </c>
      <c r="W52" s="764">
        <v>7782.93</v>
      </c>
      <c r="X52" s="764">
        <v>7709.07</v>
      </c>
      <c r="Y52" s="764">
        <v>7762</v>
      </c>
      <c r="Z52" s="764">
        <v>7887.549</v>
      </c>
      <c r="AA52" s="764">
        <v>8135.3</v>
      </c>
      <c r="AB52" s="764">
        <v>8488.2189999999991</v>
      </c>
      <c r="AC52" s="764">
        <v>7947.9390000000003</v>
      </c>
      <c r="AD52" s="764">
        <v>7615.85</v>
      </c>
      <c r="AE52" s="764">
        <v>7673.8310000000001</v>
      </c>
      <c r="AF52" s="764">
        <v>7846.9340000000002</v>
      </c>
      <c r="AG52" s="764">
        <v>7895.5429999999997</v>
      </c>
      <c r="AH52" s="764">
        <v>7928.1360000000004</v>
      </c>
      <c r="AI52" s="764">
        <v>7964.2370000000001</v>
      </c>
      <c r="AJ52" s="764">
        <v>8011.7179999999998</v>
      </c>
      <c r="AK52" s="764">
        <v>8055.0619999999999</v>
      </c>
      <c r="AL52" s="764">
        <v>8109.7120000000004</v>
      </c>
      <c r="AM52" s="764">
        <v>8169.5309999999999</v>
      </c>
      <c r="AN52" s="764">
        <v>8235.009</v>
      </c>
      <c r="AO52" s="764">
        <v>8306.2759999999998</v>
      </c>
      <c r="AP52" s="764">
        <v>8387.5840000000007</v>
      </c>
      <c r="AQ52" s="764">
        <v>8469.3230000000003</v>
      </c>
      <c r="AR52" s="764">
        <v>8558.0460000000003</v>
      </c>
      <c r="AS52" s="764">
        <v>8652.3389999999999</v>
      </c>
      <c r="AT52" s="764">
        <v>8745.4680000000008</v>
      </c>
      <c r="AU52" s="764">
        <v>8846.2819999999992</v>
      </c>
      <c r="AV52" s="764">
        <v>8911.6229999999996</v>
      </c>
      <c r="AW52" s="764">
        <v>9006.1299999999992</v>
      </c>
      <c r="AX52" s="764">
        <v>9100.3639999999996</v>
      </c>
      <c r="AY52" s="764">
        <v>9195.7440000000006</v>
      </c>
      <c r="AZ52" s="764">
        <v>9294.68</v>
      </c>
    </row>
    <row r="53" spans="1:52">
      <c r="A53" s="787" t="s">
        <v>542</v>
      </c>
      <c r="B53" s="786" t="s">
        <v>14</v>
      </c>
      <c r="C53" s="764">
        <v>7499.6</v>
      </c>
      <c r="D53" s="764">
        <v>7639.29</v>
      </c>
      <c r="E53" s="764">
        <v>8226.32</v>
      </c>
      <c r="F53" s="764">
        <v>8489.2099999999991</v>
      </c>
      <c r="G53" s="764">
        <v>8583.51</v>
      </c>
      <c r="H53" s="764">
        <v>8740.7099999999991</v>
      </c>
      <c r="I53" s="764">
        <v>8420.7099999999991</v>
      </c>
      <c r="J53" s="764">
        <v>8529.4410000000007</v>
      </c>
      <c r="K53" s="764">
        <v>8214.6290000000008</v>
      </c>
      <c r="L53" s="764">
        <v>8329.99</v>
      </c>
      <c r="M53" s="764">
        <v>8128.17</v>
      </c>
      <c r="N53" s="764">
        <v>8090.59</v>
      </c>
      <c r="O53" s="764">
        <v>8527.43</v>
      </c>
      <c r="P53" s="764">
        <v>8724.89</v>
      </c>
      <c r="Q53" s="764">
        <v>8324.74</v>
      </c>
      <c r="R53" s="764">
        <v>6365.52</v>
      </c>
      <c r="S53" s="764">
        <v>6900.96</v>
      </c>
      <c r="T53" s="764">
        <v>6913.2209999999995</v>
      </c>
      <c r="U53" s="764">
        <v>7151.71</v>
      </c>
      <c r="V53" s="764">
        <v>7473.97</v>
      </c>
      <c r="W53" s="764">
        <v>7244.88</v>
      </c>
      <c r="X53" s="764">
        <v>7327.18</v>
      </c>
      <c r="Y53" s="764">
        <v>7561.509</v>
      </c>
      <c r="Z53" s="764">
        <v>7533.42</v>
      </c>
      <c r="AA53" s="764">
        <v>7648.08</v>
      </c>
      <c r="AB53" s="764">
        <v>7908.201</v>
      </c>
      <c r="AC53" s="764">
        <v>7688.05</v>
      </c>
      <c r="AD53" s="764">
        <v>7458.6689999999999</v>
      </c>
      <c r="AE53" s="764">
        <v>7456.9769999999999</v>
      </c>
      <c r="AF53" s="764">
        <v>7607.7380000000003</v>
      </c>
      <c r="AG53" s="764">
        <v>7652.5389999999998</v>
      </c>
      <c r="AH53" s="764">
        <v>7683.3490000000002</v>
      </c>
      <c r="AI53" s="764">
        <v>7718.1530000000002</v>
      </c>
      <c r="AJ53" s="764">
        <v>7763.7340000000004</v>
      </c>
      <c r="AK53" s="764">
        <v>7802.3289999999997</v>
      </c>
      <c r="AL53" s="764">
        <v>7854.5910000000003</v>
      </c>
      <c r="AM53" s="764">
        <v>7912.0950000000003</v>
      </c>
      <c r="AN53" s="764">
        <v>7975.1009999999997</v>
      </c>
      <c r="AO53" s="764">
        <v>8043.9560000000001</v>
      </c>
      <c r="AP53" s="764">
        <v>8119.8270000000002</v>
      </c>
      <c r="AQ53" s="764">
        <v>8198.8359999999993</v>
      </c>
      <c r="AR53" s="764">
        <v>8284.5259999999998</v>
      </c>
      <c r="AS53" s="764">
        <v>8375.31</v>
      </c>
      <c r="AT53" s="764">
        <v>8464.8700000000008</v>
      </c>
      <c r="AU53" s="764">
        <v>8559.2919999999995</v>
      </c>
      <c r="AV53" s="764">
        <v>8617.7430000000004</v>
      </c>
      <c r="AW53" s="764">
        <v>8707.8680000000004</v>
      </c>
      <c r="AX53" s="764">
        <v>8797.5869999999995</v>
      </c>
      <c r="AY53" s="764">
        <v>8888.6139999999996</v>
      </c>
      <c r="AZ53" s="764">
        <v>8979.8739999999998</v>
      </c>
    </row>
    <row r="54" spans="1:52">
      <c r="A54" s="787" t="s">
        <v>542</v>
      </c>
      <c r="B54" s="786" t="s">
        <v>15</v>
      </c>
      <c r="C54" s="764">
        <v>7539.6909999999998</v>
      </c>
      <c r="D54" s="764">
        <v>7680.12</v>
      </c>
      <c r="E54" s="764">
        <v>8270.2900000000009</v>
      </c>
      <c r="F54" s="764">
        <v>8534.58</v>
      </c>
      <c r="G54" s="764">
        <v>8629.3909999999996</v>
      </c>
      <c r="H54" s="764">
        <v>8787.42</v>
      </c>
      <c r="I54" s="764">
        <v>8465.7199999999993</v>
      </c>
      <c r="J54" s="764">
        <v>8575.0310000000009</v>
      </c>
      <c r="K54" s="764">
        <v>8258.5400000000009</v>
      </c>
      <c r="L54" s="764">
        <v>8374.51</v>
      </c>
      <c r="M54" s="764">
        <v>8001.97</v>
      </c>
      <c r="N54" s="764">
        <v>8442.92</v>
      </c>
      <c r="O54" s="764">
        <v>8769.81</v>
      </c>
      <c r="P54" s="764">
        <v>9280.991</v>
      </c>
      <c r="Q54" s="764">
        <v>8673.3799999999992</v>
      </c>
      <c r="R54" s="764">
        <v>6604.8310000000001</v>
      </c>
      <c r="S54" s="764">
        <v>6999.5810000000001</v>
      </c>
      <c r="T54" s="764">
        <v>6704.1689999999999</v>
      </c>
      <c r="U54" s="764">
        <v>7241.3</v>
      </c>
      <c r="V54" s="764">
        <v>7402.87</v>
      </c>
      <c r="W54" s="764">
        <v>7299.6490000000003</v>
      </c>
      <c r="X54" s="764">
        <v>7461.57</v>
      </c>
      <c r="Y54" s="764">
        <v>7469.7</v>
      </c>
      <c r="Z54" s="764">
        <v>7542.82</v>
      </c>
      <c r="AA54" s="764">
        <v>7660.74</v>
      </c>
      <c r="AB54" s="764">
        <v>7856.23</v>
      </c>
      <c r="AC54" s="764">
        <v>7727.0889999999999</v>
      </c>
      <c r="AD54" s="764">
        <v>7535.9189999999999</v>
      </c>
      <c r="AE54" s="764">
        <v>7517.7129999999997</v>
      </c>
      <c r="AF54" s="764">
        <v>7667.9260000000004</v>
      </c>
      <c r="AG54" s="764">
        <v>7711.6909999999998</v>
      </c>
      <c r="AH54" s="764">
        <v>7739.5540000000001</v>
      </c>
      <c r="AI54" s="764">
        <v>7771.3040000000001</v>
      </c>
      <c r="AJ54" s="764">
        <v>7811.7139999999999</v>
      </c>
      <c r="AK54" s="764">
        <v>7843.9290000000001</v>
      </c>
      <c r="AL54" s="764">
        <v>7890.7370000000001</v>
      </c>
      <c r="AM54" s="764">
        <v>7943.1639999999998</v>
      </c>
      <c r="AN54" s="764">
        <v>8001.02</v>
      </c>
      <c r="AO54" s="764">
        <v>8064.8879999999999</v>
      </c>
      <c r="AP54" s="764">
        <v>8134.6019999999999</v>
      </c>
      <c r="AQ54" s="764">
        <v>8208.8209999999999</v>
      </c>
      <c r="AR54" s="764">
        <v>8289.9060000000009</v>
      </c>
      <c r="AS54" s="764">
        <v>8375.9869999999992</v>
      </c>
      <c r="AT54" s="764">
        <v>8460.9040000000005</v>
      </c>
      <c r="AU54" s="764">
        <v>8549.6620000000003</v>
      </c>
      <c r="AV54" s="764">
        <v>8601.866</v>
      </c>
      <c r="AW54" s="764">
        <v>8687.3369999999995</v>
      </c>
      <c r="AX54" s="764">
        <v>8772.4930000000004</v>
      </c>
      <c r="AY54" s="764">
        <v>8859.0419999999995</v>
      </c>
      <c r="AZ54" s="764">
        <v>8944.6080000000002</v>
      </c>
    </row>
    <row r="55" spans="1:52">
      <c r="A55" s="787" t="s">
        <v>542</v>
      </c>
      <c r="B55" s="786" t="s">
        <v>16</v>
      </c>
      <c r="C55" s="764">
        <v>7688.64</v>
      </c>
      <c r="D55" s="764">
        <v>7831.85</v>
      </c>
      <c r="E55" s="764">
        <v>8433.68</v>
      </c>
      <c r="F55" s="764">
        <v>8703.19</v>
      </c>
      <c r="G55" s="764">
        <v>8799.8700000000008</v>
      </c>
      <c r="H55" s="764">
        <v>8961.0300000000007</v>
      </c>
      <c r="I55" s="764">
        <v>8632.9699999999993</v>
      </c>
      <c r="J55" s="764">
        <v>8744.4390000000003</v>
      </c>
      <c r="K55" s="764">
        <v>8421.69</v>
      </c>
      <c r="L55" s="764">
        <v>8539.9609999999993</v>
      </c>
      <c r="M55" s="764">
        <v>8761.3209999999999</v>
      </c>
      <c r="N55" s="764">
        <v>8832.7099999999991</v>
      </c>
      <c r="O55" s="764">
        <v>9237.9599999999991</v>
      </c>
      <c r="P55" s="764">
        <v>9284.91</v>
      </c>
      <c r="Q55" s="764">
        <v>9607.7810000000009</v>
      </c>
      <c r="R55" s="764">
        <v>7215.1</v>
      </c>
      <c r="S55" s="764">
        <v>7722.13</v>
      </c>
      <c r="T55" s="764">
        <v>7821.66</v>
      </c>
      <c r="U55" s="764">
        <v>7970.79</v>
      </c>
      <c r="V55" s="764">
        <v>8111.4589999999998</v>
      </c>
      <c r="W55" s="764">
        <v>7651.0609999999997</v>
      </c>
      <c r="X55" s="764">
        <v>7946.41</v>
      </c>
      <c r="Y55" s="764">
        <v>7597.63</v>
      </c>
      <c r="Z55" s="764">
        <v>8240.75</v>
      </c>
      <c r="AA55" s="764">
        <v>7968.21</v>
      </c>
      <c r="AB55" s="764">
        <v>9066.7800000000007</v>
      </c>
      <c r="AC55" s="764">
        <v>7743.86</v>
      </c>
      <c r="AD55" s="764">
        <v>7597.0529999999999</v>
      </c>
      <c r="AE55" s="764">
        <v>7547.0159999999996</v>
      </c>
      <c r="AF55" s="764">
        <v>7702.4719999999998</v>
      </c>
      <c r="AG55" s="764">
        <v>7749.5339999999997</v>
      </c>
      <c r="AH55" s="764">
        <v>7784.5910000000003</v>
      </c>
      <c r="AI55" s="764">
        <v>7823.625</v>
      </c>
      <c r="AJ55" s="764">
        <v>7869.067</v>
      </c>
      <c r="AK55" s="764">
        <v>7904.1909999999998</v>
      </c>
      <c r="AL55" s="764">
        <v>7955.308</v>
      </c>
      <c r="AM55" s="764">
        <v>8011.7359999999999</v>
      </c>
      <c r="AN55" s="764">
        <v>8073.4530000000004</v>
      </c>
      <c r="AO55" s="764">
        <v>8141.0219999999999</v>
      </c>
      <c r="AP55" s="764">
        <v>8213.1830000000009</v>
      </c>
      <c r="AQ55" s="764">
        <v>8290.8070000000007</v>
      </c>
      <c r="AR55" s="764">
        <v>8375.1029999999992</v>
      </c>
      <c r="AS55" s="764">
        <v>8464.1530000000002</v>
      </c>
      <c r="AT55" s="764">
        <v>8552.0059999999994</v>
      </c>
      <c r="AU55" s="764">
        <v>8642.2870000000003</v>
      </c>
      <c r="AV55" s="764">
        <v>8697.5400000000009</v>
      </c>
      <c r="AW55" s="764">
        <v>8784.9950000000008</v>
      </c>
      <c r="AX55" s="764">
        <v>8871.9150000000009</v>
      </c>
      <c r="AY55" s="764">
        <v>8960.3359999999993</v>
      </c>
      <c r="AZ55" s="764">
        <v>9046.1029999999992</v>
      </c>
    </row>
    <row r="56" spans="1:52">
      <c r="A56" s="787" t="s">
        <v>542</v>
      </c>
      <c r="B56" s="786" t="s">
        <v>17</v>
      </c>
      <c r="C56" s="764">
        <v>8176.5690000000004</v>
      </c>
      <c r="D56" s="764">
        <v>8328.8700000000008</v>
      </c>
      <c r="E56" s="764">
        <v>8968.89</v>
      </c>
      <c r="F56" s="764">
        <v>9255.5</v>
      </c>
      <c r="G56" s="764">
        <v>9358.32</v>
      </c>
      <c r="H56" s="764">
        <v>9529.7099999999991</v>
      </c>
      <c r="I56" s="764">
        <v>9180.83</v>
      </c>
      <c r="J56" s="764">
        <v>9299.3700000000008</v>
      </c>
      <c r="K56" s="764">
        <v>8956.14</v>
      </c>
      <c r="L56" s="764">
        <v>9081.91</v>
      </c>
      <c r="M56" s="764">
        <v>9569.67</v>
      </c>
      <c r="N56" s="764">
        <v>9807.19</v>
      </c>
      <c r="O56" s="764">
        <v>9733.2209999999995</v>
      </c>
      <c r="P56" s="764">
        <v>10525.48</v>
      </c>
      <c r="Q56" s="764">
        <v>9780.73</v>
      </c>
      <c r="R56" s="764">
        <v>8370.8510000000006</v>
      </c>
      <c r="S56" s="764">
        <v>8031.79</v>
      </c>
      <c r="T56" s="764">
        <v>8369.83</v>
      </c>
      <c r="U56" s="764">
        <v>8222.32</v>
      </c>
      <c r="V56" s="764">
        <v>8571.49</v>
      </c>
      <c r="W56" s="764">
        <v>7397.28</v>
      </c>
      <c r="X56" s="764">
        <v>8200.4189999999999</v>
      </c>
      <c r="Y56" s="764">
        <v>8158.84</v>
      </c>
      <c r="Z56" s="764">
        <v>9187.6309999999994</v>
      </c>
      <c r="AA56" s="764">
        <v>9009.6010000000006</v>
      </c>
      <c r="AB56" s="764">
        <v>9098.7890000000007</v>
      </c>
      <c r="AC56" s="764">
        <v>8775.6890000000003</v>
      </c>
      <c r="AD56" s="764">
        <v>8658.44</v>
      </c>
      <c r="AE56" s="764">
        <v>8616.723</v>
      </c>
      <c r="AF56" s="764">
        <v>8788.5239999999994</v>
      </c>
      <c r="AG56" s="764">
        <v>8848.6039999999994</v>
      </c>
      <c r="AH56" s="764">
        <v>8899.3029999999999</v>
      </c>
      <c r="AI56" s="764">
        <v>8954.3680000000004</v>
      </c>
      <c r="AJ56" s="764">
        <v>9009.134</v>
      </c>
      <c r="AK56" s="764">
        <v>9050.9089999999997</v>
      </c>
      <c r="AL56" s="764">
        <v>9110.2000000000007</v>
      </c>
      <c r="AM56" s="764">
        <v>9174.6059999999998</v>
      </c>
      <c r="AN56" s="764">
        <v>9244.1509999999998</v>
      </c>
      <c r="AO56" s="764">
        <v>9319.5789999999997</v>
      </c>
      <c r="AP56" s="764">
        <v>9399.4009999999998</v>
      </c>
      <c r="AQ56" s="764">
        <v>9485.4349999999995</v>
      </c>
      <c r="AR56" s="764">
        <v>9578.4770000000008</v>
      </c>
      <c r="AS56" s="764">
        <v>9676.1890000000003</v>
      </c>
      <c r="AT56" s="764">
        <v>9772.4120000000003</v>
      </c>
      <c r="AU56" s="764">
        <v>9870.7139999999999</v>
      </c>
      <c r="AV56" s="764">
        <v>9929.491</v>
      </c>
      <c r="AW56" s="764">
        <v>10024.299999999999</v>
      </c>
      <c r="AX56" s="764">
        <v>10118.16</v>
      </c>
      <c r="AY56" s="764">
        <v>10213.59</v>
      </c>
      <c r="AZ56" s="764">
        <v>10305.32</v>
      </c>
    </row>
    <row r="57" spans="1:52">
      <c r="A57" s="786" t="s">
        <v>4</v>
      </c>
      <c r="B57" s="786"/>
      <c r="C57" s="764"/>
      <c r="D57" s="764"/>
      <c r="E57" s="764"/>
      <c r="F57" s="764"/>
      <c r="G57" s="764"/>
      <c r="H57" s="764"/>
      <c r="I57" s="764"/>
      <c r="J57" s="764"/>
      <c r="K57" s="764"/>
      <c r="L57" s="764"/>
      <c r="M57" s="764"/>
      <c r="N57" s="764"/>
      <c r="O57" s="764"/>
      <c r="P57" s="764"/>
      <c r="Q57" s="764"/>
      <c r="R57" s="764"/>
      <c r="S57" s="764"/>
      <c r="T57" s="764"/>
      <c r="U57" s="764"/>
      <c r="V57" s="764"/>
      <c r="W57" s="764"/>
      <c r="X57" s="764"/>
      <c r="Y57" s="764"/>
      <c r="Z57" s="764"/>
      <c r="AA57" s="764"/>
      <c r="AB57" s="764"/>
      <c r="AC57" s="764"/>
      <c r="AD57" s="764"/>
      <c r="AE57" s="764"/>
      <c r="AF57" s="764"/>
      <c r="AG57" s="764"/>
      <c r="AH57" s="764"/>
      <c r="AI57" s="764"/>
      <c r="AJ57" s="764"/>
      <c r="AK57" s="764"/>
      <c r="AL57" s="764"/>
      <c r="AM57" s="764"/>
      <c r="AN57" s="764"/>
      <c r="AO57" s="764"/>
      <c r="AP57" s="764"/>
      <c r="AQ57" s="764"/>
      <c r="AR57" s="764"/>
      <c r="AS57" s="764"/>
      <c r="AT57" s="764"/>
      <c r="AU57" s="764"/>
      <c r="AV57" s="764"/>
      <c r="AW57" s="764"/>
      <c r="AX57" s="764"/>
      <c r="AY57" s="764"/>
      <c r="AZ57" s="764"/>
    </row>
    <row r="58" spans="1:52">
      <c r="A58" s="787" t="s">
        <v>840</v>
      </c>
      <c r="B58" s="786"/>
      <c r="C58" s="764">
        <v>1986</v>
      </c>
      <c r="D58" s="764">
        <v>1987</v>
      </c>
      <c r="E58" s="764">
        <v>1988</v>
      </c>
      <c r="F58" s="764">
        <v>1989</v>
      </c>
      <c r="G58" s="764">
        <v>1990</v>
      </c>
      <c r="H58" s="764">
        <v>1991</v>
      </c>
      <c r="I58" s="764">
        <v>1992</v>
      </c>
      <c r="J58" s="764">
        <v>1993</v>
      </c>
      <c r="K58" s="764">
        <v>1994</v>
      </c>
      <c r="L58" s="764">
        <v>1995</v>
      </c>
      <c r="M58" s="764">
        <v>1996</v>
      </c>
      <c r="N58" s="764">
        <v>1997</v>
      </c>
      <c r="O58" s="764">
        <v>1998</v>
      </c>
      <c r="P58" s="764">
        <v>1999</v>
      </c>
      <c r="Q58" s="764">
        <v>2000</v>
      </c>
      <c r="R58" s="764">
        <v>2001</v>
      </c>
      <c r="S58" s="764">
        <v>2002</v>
      </c>
      <c r="T58" s="764">
        <v>2003</v>
      </c>
      <c r="U58" s="764">
        <v>2004</v>
      </c>
      <c r="V58" s="764">
        <v>2005</v>
      </c>
      <c r="W58" s="764">
        <v>2006</v>
      </c>
      <c r="X58" s="764">
        <v>2007</v>
      </c>
      <c r="Y58" s="764">
        <v>2008</v>
      </c>
      <c r="Z58" s="764">
        <v>2009</v>
      </c>
      <c r="AA58" s="764">
        <v>2010</v>
      </c>
      <c r="AB58" s="764">
        <v>2011</v>
      </c>
      <c r="AC58" s="764">
        <v>2012</v>
      </c>
      <c r="AD58" s="764">
        <v>2013</v>
      </c>
      <c r="AE58" s="764">
        <v>2014</v>
      </c>
      <c r="AF58" s="764">
        <v>2015</v>
      </c>
      <c r="AG58" s="764">
        <v>2016</v>
      </c>
      <c r="AH58" s="764">
        <v>2017</v>
      </c>
      <c r="AI58" s="764">
        <v>2018</v>
      </c>
      <c r="AJ58" s="764">
        <v>2019</v>
      </c>
      <c r="AK58" s="764">
        <v>2020</v>
      </c>
      <c r="AL58" s="764">
        <v>2021</v>
      </c>
      <c r="AM58" s="764">
        <v>2022</v>
      </c>
      <c r="AN58" s="764">
        <v>2023</v>
      </c>
      <c r="AO58" s="764">
        <v>2024</v>
      </c>
      <c r="AP58" s="764">
        <v>2025</v>
      </c>
      <c r="AQ58" s="764">
        <v>2026</v>
      </c>
      <c r="AR58" s="764">
        <v>2027</v>
      </c>
      <c r="AS58" s="764">
        <v>2028</v>
      </c>
      <c r="AT58" s="764">
        <v>2029</v>
      </c>
      <c r="AU58" s="764">
        <v>2030</v>
      </c>
      <c r="AV58" s="764">
        <v>2031</v>
      </c>
      <c r="AW58" s="764">
        <v>2032</v>
      </c>
      <c r="AX58" s="764">
        <v>2033</v>
      </c>
      <c r="AY58" s="764">
        <v>2034</v>
      </c>
      <c r="AZ58" s="764">
        <v>2035</v>
      </c>
    </row>
    <row r="59" spans="1:52">
      <c r="A59" s="787" t="s">
        <v>543</v>
      </c>
      <c r="B59" s="786" t="s">
        <v>35</v>
      </c>
      <c r="C59" s="764">
        <v>32053.96</v>
      </c>
      <c r="D59" s="764">
        <v>31161.119999999999</v>
      </c>
      <c r="E59" s="764">
        <v>32075.13</v>
      </c>
      <c r="F59" s="764">
        <v>34060.33</v>
      </c>
      <c r="G59" s="764">
        <v>32415.82</v>
      </c>
      <c r="H59" s="764">
        <v>34233.449999999997</v>
      </c>
      <c r="I59" s="764">
        <v>32738.35</v>
      </c>
      <c r="J59" s="764">
        <v>35522.699999999997</v>
      </c>
      <c r="K59" s="764">
        <v>34270.699999999997</v>
      </c>
      <c r="L59" s="764">
        <v>34728.199999999997</v>
      </c>
      <c r="M59" s="764">
        <v>36688.699999999997</v>
      </c>
      <c r="N59" s="764">
        <v>35725.9</v>
      </c>
      <c r="O59" s="764">
        <v>35179.53</v>
      </c>
      <c r="P59" s="764">
        <v>36491.120000000003</v>
      </c>
      <c r="Q59" s="764">
        <v>36689.1</v>
      </c>
      <c r="R59" s="764">
        <v>36047.71</v>
      </c>
      <c r="S59" s="764">
        <v>38203.72</v>
      </c>
      <c r="T59" s="764">
        <v>37650.379999999997</v>
      </c>
      <c r="U59" s="764">
        <v>38099.879999999997</v>
      </c>
      <c r="V59" s="764">
        <v>38741.96</v>
      </c>
      <c r="W59" s="764">
        <v>39443.230000000003</v>
      </c>
      <c r="X59" s="764">
        <v>39598.6</v>
      </c>
      <c r="Y59" s="764">
        <v>42717.37</v>
      </c>
      <c r="Z59" s="764">
        <v>42182</v>
      </c>
      <c r="AA59" s="764">
        <v>40445.050000000003</v>
      </c>
      <c r="AB59" s="764">
        <v>40797.99</v>
      </c>
      <c r="AC59" s="764">
        <v>38693.54</v>
      </c>
      <c r="AD59" s="764">
        <v>38441.71</v>
      </c>
      <c r="AE59" s="764">
        <v>39343.339999999997</v>
      </c>
      <c r="AF59" s="764">
        <v>39185.519999999997</v>
      </c>
      <c r="AG59" s="764">
        <v>39081.96</v>
      </c>
      <c r="AH59" s="764">
        <v>39007</v>
      </c>
      <c r="AI59" s="764">
        <v>38983.730000000003</v>
      </c>
      <c r="AJ59" s="764">
        <v>38862.04</v>
      </c>
      <c r="AK59" s="764">
        <v>38761.21</v>
      </c>
      <c r="AL59" s="764">
        <v>38749.199999999997</v>
      </c>
      <c r="AM59" s="764">
        <v>38753.339999999997</v>
      </c>
      <c r="AN59" s="764">
        <v>38785.120000000003</v>
      </c>
      <c r="AO59" s="764">
        <v>38828.89</v>
      </c>
      <c r="AP59" s="764">
        <v>38899.64</v>
      </c>
      <c r="AQ59" s="764">
        <v>39003.39</v>
      </c>
      <c r="AR59" s="764">
        <v>39117.449999999997</v>
      </c>
      <c r="AS59" s="764">
        <v>39245.089999999997</v>
      </c>
      <c r="AT59" s="764">
        <v>39379.31</v>
      </c>
      <c r="AU59" s="764">
        <v>39528.5</v>
      </c>
      <c r="AV59" s="764">
        <v>39708.120000000003</v>
      </c>
      <c r="AW59" s="764">
        <v>39882.43</v>
      </c>
      <c r="AX59" s="764">
        <v>40071.07</v>
      </c>
      <c r="AY59" s="764">
        <v>40281.550000000003</v>
      </c>
      <c r="AZ59" s="764">
        <v>40492.22</v>
      </c>
    </row>
    <row r="60" spans="1:52">
      <c r="A60" s="787" t="s">
        <v>543</v>
      </c>
      <c r="B60" s="786" t="s">
        <v>57</v>
      </c>
      <c r="C60" s="764">
        <v>7108.4549999999999</v>
      </c>
      <c r="D60" s="764">
        <v>6915.4930000000004</v>
      </c>
      <c r="E60" s="764">
        <v>7521.3119999999999</v>
      </c>
      <c r="F60" s="764">
        <v>8233.8320000000003</v>
      </c>
      <c r="G60" s="764">
        <v>7910.3450000000003</v>
      </c>
      <c r="H60" s="764">
        <v>8293.7289999999994</v>
      </c>
      <c r="I60" s="764">
        <v>7665.3469999999998</v>
      </c>
      <c r="J60" s="764">
        <v>8108.5309999999999</v>
      </c>
      <c r="K60" s="764">
        <v>7510.8819999999996</v>
      </c>
      <c r="L60" s="764">
        <v>7450.1610000000001</v>
      </c>
      <c r="M60" s="764">
        <v>8731.0460000000003</v>
      </c>
      <c r="N60" s="764">
        <v>7932.9639999999999</v>
      </c>
      <c r="O60" s="764">
        <v>7686.7290000000003</v>
      </c>
      <c r="P60" s="764">
        <v>8472.6380000000008</v>
      </c>
      <c r="Q60" s="764">
        <v>8756.1460000000006</v>
      </c>
      <c r="R60" s="764">
        <v>8774.9930000000004</v>
      </c>
      <c r="S60" s="764">
        <v>9293.7479999999996</v>
      </c>
      <c r="T60" s="764">
        <v>8578.8850000000002</v>
      </c>
      <c r="U60" s="764">
        <v>8819.7970000000005</v>
      </c>
      <c r="V60" s="764">
        <v>9178.3379999999997</v>
      </c>
      <c r="W60" s="764">
        <v>9028.6419999999998</v>
      </c>
      <c r="X60" s="764">
        <v>7839.5039999999999</v>
      </c>
      <c r="Y60" s="764">
        <v>8847.3960000000006</v>
      </c>
      <c r="Z60" s="764">
        <v>8385.7860000000001</v>
      </c>
      <c r="AA60" s="764">
        <v>7771.38</v>
      </c>
      <c r="AB60" s="764">
        <v>8600.3240000000005</v>
      </c>
      <c r="AC60" s="764">
        <v>7694.009</v>
      </c>
      <c r="AD60" s="764">
        <v>7767.0249999999996</v>
      </c>
      <c r="AE60" s="764">
        <v>7997.625</v>
      </c>
      <c r="AF60" s="764">
        <v>8178.7489999999998</v>
      </c>
      <c r="AG60" s="764">
        <v>8213.6209999999992</v>
      </c>
      <c r="AH60" s="764">
        <v>8242.7240000000002</v>
      </c>
      <c r="AI60" s="764">
        <v>8269.2569999999996</v>
      </c>
      <c r="AJ60" s="764">
        <v>8149.3689999999997</v>
      </c>
      <c r="AK60" s="764">
        <v>8030.0360000000001</v>
      </c>
      <c r="AL60" s="764">
        <v>7913.4080000000004</v>
      </c>
      <c r="AM60" s="764">
        <v>7801.4089999999997</v>
      </c>
      <c r="AN60" s="764">
        <v>7693.11</v>
      </c>
      <c r="AO60" s="764">
        <v>7589.1059999999998</v>
      </c>
      <c r="AP60" s="764">
        <v>7491.4279999999999</v>
      </c>
      <c r="AQ60" s="764">
        <v>7400.2150000000001</v>
      </c>
      <c r="AR60" s="764">
        <v>7314.143</v>
      </c>
      <c r="AS60" s="764">
        <v>7231.3159999999998</v>
      </c>
      <c r="AT60" s="764">
        <v>7152.3459999999995</v>
      </c>
      <c r="AU60" s="764">
        <v>7078.5219999999999</v>
      </c>
      <c r="AV60" s="764">
        <v>7009.5339999999997</v>
      </c>
      <c r="AW60" s="764">
        <v>6942.0690000000004</v>
      </c>
      <c r="AX60" s="764">
        <v>6878.0360000000001</v>
      </c>
      <c r="AY60" s="764">
        <v>6818.1959999999999</v>
      </c>
      <c r="AZ60" s="764">
        <v>6760.7929999999997</v>
      </c>
    </row>
    <row r="61" spans="1:52">
      <c r="A61" s="787" t="s">
        <v>543</v>
      </c>
      <c r="B61" s="786" t="s">
        <v>438</v>
      </c>
      <c r="C61" s="764">
        <v>6478.5640000000003</v>
      </c>
      <c r="D61" s="764">
        <v>6318.0029999999997</v>
      </c>
      <c r="E61" s="764">
        <v>6343.5439999999999</v>
      </c>
      <c r="F61" s="764">
        <v>6597.5259999999998</v>
      </c>
      <c r="G61" s="764">
        <v>6251.241</v>
      </c>
      <c r="H61" s="764">
        <v>6564.5330000000004</v>
      </c>
      <c r="I61" s="764">
        <v>6342.4369999999999</v>
      </c>
      <c r="J61" s="764">
        <v>6822.5190000000002</v>
      </c>
      <c r="K61" s="764">
        <v>6585.9380000000001</v>
      </c>
      <c r="L61" s="764">
        <v>6671.21</v>
      </c>
      <c r="M61" s="764">
        <v>6717.8209999999999</v>
      </c>
      <c r="N61" s="764">
        <v>6618.37</v>
      </c>
      <c r="O61" s="764">
        <v>6450.6809999999996</v>
      </c>
      <c r="P61" s="764">
        <v>6522.0169999999998</v>
      </c>
      <c r="Q61" s="764">
        <v>6406.6940000000004</v>
      </c>
      <c r="R61" s="764">
        <v>6196.8779999999997</v>
      </c>
      <c r="S61" s="764">
        <v>6442.5039999999999</v>
      </c>
      <c r="T61" s="764">
        <v>6331.9620000000004</v>
      </c>
      <c r="U61" s="764">
        <v>6243.2939999999999</v>
      </c>
      <c r="V61" s="764">
        <v>6167.5169999999998</v>
      </c>
      <c r="W61" s="764">
        <v>6139.9139999999998</v>
      </c>
      <c r="X61" s="764">
        <v>6373.8990000000003</v>
      </c>
      <c r="Y61" s="764">
        <v>6703.59</v>
      </c>
      <c r="Z61" s="764">
        <v>6577.8819999999996</v>
      </c>
      <c r="AA61" s="764">
        <v>6399.4570000000003</v>
      </c>
      <c r="AB61" s="764">
        <v>6253.3019999999997</v>
      </c>
      <c r="AC61" s="764">
        <v>6039.2730000000001</v>
      </c>
      <c r="AD61" s="764">
        <v>6096.8270000000002</v>
      </c>
      <c r="AE61" s="764">
        <v>6351.1610000000001</v>
      </c>
      <c r="AF61" s="764">
        <v>6469.9589999999998</v>
      </c>
      <c r="AG61" s="764">
        <v>6538.2820000000002</v>
      </c>
      <c r="AH61" s="764">
        <v>6602.125</v>
      </c>
      <c r="AI61" s="764">
        <v>6663.9139999999998</v>
      </c>
      <c r="AJ61" s="764">
        <v>6726.7020000000002</v>
      </c>
      <c r="AK61" s="764">
        <v>6782.7629999999999</v>
      </c>
      <c r="AL61" s="764">
        <v>6837.3370000000004</v>
      </c>
      <c r="AM61" s="764">
        <v>6890.0690000000004</v>
      </c>
      <c r="AN61" s="764">
        <v>6943.4520000000002</v>
      </c>
      <c r="AO61" s="764">
        <v>6995.7629999999999</v>
      </c>
      <c r="AP61" s="764">
        <v>7050.6090000000004</v>
      </c>
      <c r="AQ61" s="764">
        <v>7108.9390000000003</v>
      </c>
      <c r="AR61" s="764">
        <v>7167.29</v>
      </c>
      <c r="AS61" s="764">
        <v>7225.665</v>
      </c>
      <c r="AT61" s="764">
        <v>7283.6869999999999</v>
      </c>
      <c r="AU61" s="764">
        <v>7342.58</v>
      </c>
      <c r="AV61" s="764">
        <v>7403.7910000000002</v>
      </c>
      <c r="AW61" s="764">
        <v>7461.0249999999996</v>
      </c>
      <c r="AX61" s="764">
        <v>7518.57</v>
      </c>
      <c r="AY61" s="764">
        <v>7577.5140000000001</v>
      </c>
      <c r="AZ61" s="764">
        <v>7634.4690000000001</v>
      </c>
    </row>
    <row r="62" spans="1:52">
      <c r="A62" s="787" t="s">
        <v>543</v>
      </c>
      <c r="B62" s="786" t="s">
        <v>60</v>
      </c>
      <c r="C62" s="764">
        <v>5684.2460000000001</v>
      </c>
      <c r="D62" s="764">
        <v>5540.509</v>
      </c>
      <c r="E62" s="764">
        <v>5558.0879999999997</v>
      </c>
      <c r="F62" s="764">
        <v>5780.19</v>
      </c>
      <c r="G62" s="764">
        <v>5479.0950000000003</v>
      </c>
      <c r="H62" s="764">
        <v>5764.4040000000005</v>
      </c>
      <c r="I62" s="764">
        <v>5586.2780000000002</v>
      </c>
      <c r="J62" s="764">
        <v>6062.3159999999998</v>
      </c>
      <c r="K62" s="764">
        <v>5903.799</v>
      </c>
      <c r="L62" s="764">
        <v>6024.2550000000001</v>
      </c>
      <c r="M62" s="764">
        <v>6113.5959999999995</v>
      </c>
      <c r="N62" s="764">
        <v>6070.4780000000001</v>
      </c>
      <c r="O62" s="764">
        <v>5964.3959999999997</v>
      </c>
      <c r="P62" s="764">
        <v>6079.7169999999996</v>
      </c>
      <c r="Q62" s="764">
        <v>6019.5280000000002</v>
      </c>
      <c r="R62" s="764">
        <v>5871.5659999999998</v>
      </c>
      <c r="S62" s="764">
        <v>6165.1120000000001</v>
      </c>
      <c r="T62" s="764">
        <v>6127.7129999999997</v>
      </c>
      <c r="U62" s="764">
        <v>6113.67</v>
      </c>
      <c r="V62" s="764">
        <v>6118.4009999999998</v>
      </c>
      <c r="W62" s="764">
        <v>6155.1809999999996</v>
      </c>
      <c r="X62" s="764">
        <v>6451.375</v>
      </c>
      <c r="Y62" s="764">
        <v>6830.9629999999997</v>
      </c>
      <c r="Z62" s="764">
        <v>6636.0339999999997</v>
      </c>
      <c r="AA62" s="764">
        <v>6393.28</v>
      </c>
      <c r="AB62" s="764">
        <v>6181.598</v>
      </c>
      <c r="AC62" s="764">
        <v>5823.2150000000001</v>
      </c>
      <c r="AD62" s="764">
        <v>5656.2089999999998</v>
      </c>
      <c r="AE62" s="764">
        <v>5699.085</v>
      </c>
      <c r="AF62" s="764">
        <v>5726.1809999999996</v>
      </c>
      <c r="AG62" s="764">
        <v>5658.72</v>
      </c>
      <c r="AH62" s="764">
        <v>5581.9129999999996</v>
      </c>
      <c r="AI62" s="764">
        <v>5522.8509999999997</v>
      </c>
      <c r="AJ62" s="764">
        <v>5484.558</v>
      </c>
      <c r="AK62" s="764">
        <v>5458.1540000000005</v>
      </c>
      <c r="AL62" s="764">
        <v>5496.9589999999998</v>
      </c>
      <c r="AM62" s="764">
        <v>5534.4030000000002</v>
      </c>
      <c r="AN62" s="764">
        <v>5574.5540000000001</v>
      </c>
      <c r="AO62" s="764">
        <v>5613.424</v>
      </c>
      <c r="AP62" s="764">
        <v>5653.9170000000004</v>
      </c>
      <c r="AQ62" s="764">
        <v>5697.835</v>
      </c>
      <c r="AR62" s="764">
        <v>5740.3980000000001</v>
      </c>
      <c r="AS62" s="764">
        <v>5784.085</v>
      </c>
      <c r="AT62" s="764">
        <v>5826.5749999999998</v>
      </c>
      <c r="AU62" s="764">
        <v>5869.8180000000002</v>
      </c>
      <c r="AV62" s="764">
        <v>5915.4080000000004</v>
      </c>
      <c r="AW62" s="764">
        <v>5957.1890000000003</v>
      </c>
      <c r="AX62" s="764">
        <v>5999.04</v>
      </c>
      <c r="AY62" s="764">
        <v>6043.0240000000003</v>
      </c>
      <c r="AZ62" s="764">
        <v>6084.9369999999999</v>
      </c>
    </row>
    <row r="63" spans="1:52">
      <c r="A63" s="787" t="s">
        <v>543</v>
      </c>
      <c r="B63" s="786" t="s">
        <v>59</v>
      </c>
      <c r="C63" s="764">
        <v>3197.9969999999998</v>
      </c>
      <c r="D63" s="764">
        <v>3101.7530000000002</v>
      </c>
      <c r="E63" s="764">
        <v>3097.5239999999999</v>
      </c>
      <c r="F63" s="764">
        <v>3203.61</v>
      </c>
      <c r="G63" s="764">
        <v>3017.123</v>
      </c>
      <c r="H63" s="764">
        <v>3146.6590000000001</v>
      </c>
      <c r="I63" s="764">
        <v>3019.4319999999998</v>
      </c>
      <c r="J63" s="764">
        <v>3253.69</v>
      </c>
      <c r="K63" s="764">
        <v>3145.4490000000001</v>
      </c>
      <c r="L63" s="764">
        <v>3186.7489999999998</v>
      </c>
      <c r="M63" s="764">
        <v>3209.7809999999999</v>
      </c>
      <c r="N63" s="764">
        <v>3161.2750000000001</v>
      </c>
      <c r="O63" s="764">
        <v>3079.7350000000001</v>
      </c>
      <c r="P63" s="764">
        <v>3111.123</v>
      </c>
      <c r="Q63" s="764">
        <v>3051.395</v>
      </c>
      <c r="R63" s="764">
        <v>2946.2719999999999</v>
      </c>
      <c r="S63" s="764">
        <v>3057.5610000000001</v>
      </c>
      <c r="T63" s="764">
        <v>3000.306</v>
      </c>
      <c r="U63" s="764">
        <v>2953.2339999999999</v>
      </c>
      <c r="V63" s="764">
        <v>2912.9209999999998</v>
      </c>
      <c r="W63" s="764">
        <v>2893.1030000000001</v>
      </c>
      <c r="X63" s="764">
        <v>2995.0320000000002</v>
      </c>
      <c r="Y63" s="764">
        <v>3133.6550000000002</v>
      </c>
      <c r="Z63" s="764">
        <v>3005.9609999999998</v>
      </c>
      <c r="AA63" s="764">
        <v>2857.6309999999999</v>
      </c>
      <c r="AB63" s="764">
        <v>2725.9250000000002</v>
      </c>
      <c r="AC63" s="764">
        <v>2570.2089999999998</v>
      </c>
      <c r="AD63" s="764">
        <v>2543.5450000000001</v>
      </c>
      <c r="AE63" s="764">
        <v>2598.3290000000002</v>
      </c>
      <c r="AF63" s="764">
        <v>2636.4</v>
      </c>
      <c r="AG63" s="764">
        <v>2628.375</v>
      </c>
      <c r="AH63" s="764">
        <v>2620.6669999999999</v>
      </c>
      <c r="AI63" s="764">
        <v>2613.6210000000001</v>
      </c>
      <c r="AJ63" s="764">
        <v>2608.355</v>
      </c>
      <c r="AK63" s="764">
        <v>2602.33</v>
      </c>
      <c r="AL63" s="764">
        <v>2597.1750000000002</v>
      </c>
      <c r="AM63" s="764">
        <v>2592.6060000000002</v>
      </c>
      <c r="AN63" s="764">
        <v>2589.6</v>
      </c>
      <c r="AO63" s="764">
        <v>2587.2779999999998</v>
      </c>
      <c r="AP63" s="764">
        <v>2586.64</v>
      </c>
      <c r="AQ63" s="764">
        <v>2588.2640000000001</v>
      </c>
      <c r="AR63" s="764">
        <v>2590.692</v>
      </c>
      <c r="AS63" s="764">
        <v>2594.2049999999999</v>
      </c>
      <c r="AT63" s="764">
        <v>2598.3389999999999</v>
      </c>
      <c r="AU63" s="764">
        <v>2603.6080000000002</v>
      </c>
      <c r="AV63" s="764">
        <v>2610.5279999999998</v>
      </c>
      <c r="AW63" s="764">
        <v>2616.8710000000001</v>
      </c>
      <c r="AX63" s="764">
        <v>2624.0059999999999</v>
      </c>
      <c r="AY63" s="764">
        <v>2632.5079999999998</v>
      </c>
      <c r="AZ63" s="764">
        <v>2640.9960000000001</v>
      </c>
    </row>
    <row r="64" spans="1:52">
      <c r="A64" s="787" t="s">
        <v>543</v>
      </c>
      <c r="B64" s="786" t="s">
        <v>97</v>
      </c>
      <c r="C64" s="764">
        <v>818.69090000000006</v>
      </c>
      <c r="D64" s="764">
        <v>804.90800000000002</v>
      </c>
      <c r="E64" s="764">
        <v>813.97879999999998</v>
      </c>
      <c r="F64" s="764">
        <v>850.82029999999997</v>
      </c>
      <c r="G64" s="764">
        <v>810.71479999999997</v>
      </c>
      <c r="H64" s="764">
        <v>857.28599999999994</v>
      </c>
      <c r="I64" s="764">
        <v>835.10799999999995</v>
      </c>
      <c r="J64" s="764">
        <v>901.56359999999995</v>
      </c>
      <c r="K64" s="764">
        <v>873.00429999999994</v>
      </c>
      <c r="L64" s="764">
        <v>885.62760000000003</v>
      </c>
      <c r="M64" s="764">
        <v>892.86810000000003</v>
      </c>
      <c r="N64" s="764">
        <v>880.50879999999995</v>
      </c>
      <c r="O64" s="764">
        <v>858.79989999999998</v>
      </c>
      <c r="P64" s="764">
        <v>868.76049999999998</v>
      </c>
      <c r="Q64" s="764">
        <v>853.56100000000004</v>
      </c>
      <c r="R64" s="764">
        <v>825.91909999999996</v>
      </c>
      <c r="S64" s="764">
        <v>860.15390000000002</v>
      </c>
      <c r="T64" s="764">
        <v>847.50149999999996</v>
      </c>
      <c r="U64" s="764">
        <v>837.92880000000002</v>
      </c>
      <c r="V64" s="764">
        <v>830.51400000000001</v>
      </c>
      <c r="W64" s="764">
        <v>828.91660000000002</v>
      </c>
      <c r="X64" s="764">
        <v>862.02890000000002</v>
      </c>
      <c r="Y64" s="764">
        <v>906.38890000000004</v>
      </c>
      <c r="Z64" s="764">
        <v>875.05110000000002</v>
      </c>
      <c r="AA64" s="764">
        <v>837.5847</v>
      </c>
      <c r="AB64" s="764">
        <v>804.38840000000005</v>
      </c>
      <c r="AC64" s="764">
        <v>763.77139999999997</v>
      </c>
      <c r="AD64" s="764">
        <v>758.66279999999995</v>
      </c>
      <c r="AE64" s="764">
        <v>777.96910000000003</v>
      </c>
      <c r="AF64" s="764">
        <v>792.18039999999996</v>
      </c>
      <c r="AG64" s="764">
        <v>792.41660000000002</v>
      </c>
      <c r="AH64" s="764">
        <v>792.49040000000002</v>
      </c>
      <c r="AI64" s="764">
        <v>792.15610000000004</v>
      </c>
      <c r="AJ64" s="764">
        <v>792.12120000000004</v>
      </c>
      <c r="AK64" s="764">
        <v>791.79129999999998</v>
      </c>
      <c r="AL64" s="764">
        <v>791.66959999999995</v>
      </c>
      <c r="AM64" s="764">
        <v>791.28129999999999</v>
      </c>
      <c r="AN64" s="764">
        <v>791.38930000000005</v>
      </c>
      <c r="AO64" s="764">
        <v>791.34439999999995</v>
      </c>
      <c r="AP64" s="764">
        <v>791.59479999999996</v>
      </c>
      <c r="AQ64" s="764">
        <v>792.3578</v>
      </c>
      <c r="AR64" s="764">
        <v>792.95889999999997</v>
      </c>
      <c r="AS64" s="764">
        <v>793.91890000000001</v>
      </c>
      <c r="AT64" s="764">
        <v>794.83960000000002</v>
      </c>
      <c r="AU64" s="764">
        <v>795.97310000000004</v>
      </c>
      <c r="AV64" s="764">
        <v>797.56799999999998</v>
      </c>
      <c r="AW64" s="764">
        <v>798.80460000000005</v>
      </c>
      <c r="AX64" s="764">
        <v>800.21749999999997</v>
      </c>
      <c r="AY64" s="764">
        <v>802.06510000000003</v>
      </c>
      <c r="AZ64" s="764">
        <v>803.76</v>
      </c>
    </row>
    <row r="65" spans="1:52">
      <c r="A65" s="787" t="s">
        <v>543</v>
      </c>
      <c r="B65" s="786" t="s">
        <v>95</v>
      </c>
      <c r="C65" s="764">
        <v>291.5788</v>
      </c>
      <c r="D65" s="764">
        <v>277.99689999999998</v>
      </c>
      <c r="E65" s="764">
        <v>272.7405</v>
      </c>
      <c r="F65" s="764">
        <v>277.12790000000001</v>
      </c>
      <c r="G65" s="764">
        <v>256.45299999999997</v>
      </c>
      <c r="H65" s="764">
        <v>262.98700000000002</v>
      </c>
      <c r="I65" s="764">
        <v>248.08920000000001</v>
      </c>
      <c r="J65" s="764">
        <v>266.76740000000001</v>
      </c>
      <c r="K65" s="764">
        <v>257.14640000000003</v>
      </c>
      <c r="L65" s="764">
        <v>259.52699999999999</v>
      </c>
      <c r="M65" s="764">
        <v>260.12759999999997</v>
      </c>
      <c r="N65" s="764">
        <v>254.809</v>
      </c>
      <c r="O65" s="764">
        <v>246.63980000000001</v>
      </c>
      <c r="P65" s="764">
        <v>247.33179999999999</v>
      </c>
      <c r="Q65" s="764">
        <v>240.65940000000001</v>
      </c>
      <c r="R65" s="764">
        <v>230.3672</v>
      </c>
      <c r="S65" s="764">
        <v>236.94220000000001</v>
      </c>
      <c r="T65" s="764">
        <v>230.3126</v>
      </c>
      <c r="U65" s="764">
        <v>224.33609999999999</v>
      </c>
      <c r="V65" s="764">
        <v>218.851</v>
      </c>
      <c r="W65" s="764">
        <v>214.8218</v>
      </c>
      <c r="X65" s="764">
        <v>219.49080000000001</v>
      </c>
      <c r="Y65" s="764">
        <v>226.41909999999999</v>
      </c>
      <c r="Z65" s="764">
        <v>214.14400000000001</v>
      </c>
      <c r="AA65" s="764">
        <v>200.51070000000001</v>
      </c>
      <c r="AB65" s="764">
        <v>188.1182</v>
      </c>
      <c r="AC65" s="764">
        <v>174.29660000000001</v>
      </c>
      <c r="AD65" s="764">
        <v>173.8005</v>
      </c>
      <c r="AE65" s="764">
        <v>179.02099999999999</v>
      </c>
      <c r="AF65" s="764">
        <v>183.23660000000001</v>
      </c>
      <c r="AG65" s="764">
        <v>184.35830000000001</v>
      </c>
      <c r="AH65" s="764">
        <v>185.5564</v>
      </c>
      <c r="AI65" s="764">
        <v>186.79230000000001</v>
      </c>
      <c r="AJ65" s="764">
        <v>188.19370000000001</v>
      </c>
      <c r="AK65" s="764">
        <v>189.5968</v>
      </c>
      <c r="AL65" s="764">
        <v>191.1164</v>
      </c>
      <c r="AM65" s="764">
        <v>192.65950000000001</v>
      </c>
      <c r="AN65" s="764">
        <v>194.37209999999999</v>
      </c>
      <c r="AO65" s="764">
        <v>196.1206</v>
      </c>
      <c r="AP65" s="764">
        <v>198.00200000000001</v>
      </c>
      <c r="AQ65" s="764">
        <v>200.06319999999999</v>
      </c>
      <c r="AR65" s="764">
        <v>202.15110000000001</v>
      </c>
      <c r="AS65" s="764">
        <v>204.3629</v>
      </c>
      <c r="AT65" s="764">
        <v>206.6157</v>
      </c>
      <c r="AU65" s="764">
        <v>208.96279999999999</v>
      </c>
      <c r="AV65" s="764">
        <v>211.4641</v>
      </c>
      <c r="AW65" s="764">
        <v>213.91409999999999</v>
      </c>
      <c r="AX65" s="764">
        <v>216.44450000000001</v>
      </c>
      <c r="AY65" s="764">
        <v>219.11660000000001</v>
      </c>
      <c r="AZ65" s="764">
        <v>221.78630000000001</v>
      </c>
    </row>
    <row r="66" spans="1:52">
      <c r="A66" s="787" t="s">
        <v>543</v>
      </c>
      <c r="B66" s="786" t="s">
        <v>138</v>
      </c>
      <c r="C66" s="764">
        <v>1679.88</v>
      </c>
      <c r="D66" s="764">
        <v>1649.9780000000001</v>
      </c>
      <c r="E66" s="764">
        <v>1668.4849999999999</v>
      </c>
      <c r="F66" s="764">
        <v>1752.9469999999999</v>
      </c>
      <c r="G66" s="764">
        <v>1450.01</v>
      </c>
      <c r="H66" s="764">
        <v>1546.741</v>
      </c>
      <c r="I66" s="764">
        <v>1522.432</v>
      </c>
      <c r="J66" s="764">
        <v>1695.943</v>
      </c>
      <c r="K66" s="764">
        <v>1694.556</v>
      </c>
      <c r="L66" s="764">
        <v>1774.038</v>
      </c>
      <c r="M66" s="764">
        <v>1846.0050000000001</v>
      </c>
      <c r="N66" s="764">
        <v>1878.508</v>
      </c>
      <c r="O66" s="764">
        <v>1890.741</v>
      </c>
      <c r="P66" s="764">
        <v>1973.412</v>
      </c>
      <c r="Q66" s="764">
        <v>2000.1220000000001</v>
      </c>
      <c r="R66" s="764">
        <v>1996.152</v>
      </c>
      <c r="S66" s="764">
        <v>2142.576</v>
      </c>
      <c r="T66" s="764">
        <v>2175.3200000000002</v>
      </c>
      <c r="U66" s="764">
        <v>2215.8679999999999</v>
      </c>
      <c r="V66" s="764">
        <v>2262.5790000000002</v>
      </c>
      <c r="W66" s="764">
        <v>2326.7020000000002</v>
      </c>
      <c r="X66" s="764">
        <v>2144.5239999999999</v>
      </c>
      <c r="Y66" s="764">
        <v>2324.11</v>
      </c>
      <c r="Z66" s="764">
        <v>2311.2280000000001</v>
      </c>
      <c r="AA66" s="764">
        <v>2278.8620000000001</v>
      </c>
      <c r="AB66" s="764">
        <v>2255.2139999999999</v>
      </c>
      <c r="AC66" s="764">
        <v>2206.7080000000001</v>
      </c>
      <c r="AD66" s="764">
        <v>2283.2089999999998</v>
      </c>
      <c r="AE66" s="764">
        <v>2420.9209999999998</v>
      </c>
      <c r="AF66" s="764">
        <v>2027.3030000000001</v>
      </c>
      <c r="AG66" s="764">
        <v>2082.4409999999998</v>
      </c>
      <c r="AH66" s="764">
        <v>2135.7339999999999</v>
      </c>
      <c r="AI66" s="764">
        <v>2187.2310000000002</v>
      </c>
      <c r="AJ66" s="764">
        <v>2238.6959999999999</v>
      </c>
      <c r="AK66" s="764">
        <v>2287.837</v>
      </c>
      <c r="AL66" s="764">
        <v>2336.4899999999998</v>
      </c>
      <c r="AM66" s="764">
        <v>2383.9029999999998</v>
      </c>
      <c r="AN66" s="764">
        <v>2431.857</v>
      </c>
      <c r="AO66" s="764">
        <v>2479.02</v>
      </c>
      <c r="AP66" s="764">
        <v>2526.8220000000001</v>
      </c>
      <c r="AQ66" s="764">
        <v>2575.9760000000001</v>
      </c>
      <c r="AR66" s="764">
        <v>2624.7249999999999</v>
      </c>
      <c r="AS66" s="764">
        <v>2674.027</v>
      </c>
      <c r="AT66" s="764">
        <v>2723.17</v>
      </c>
      <c r="AU66" s="764">
        <v>2772.8449999999998</v>
      </c>
      <c r="AV66" s="764">
        <v>2823.893</v>
      </c>
      <c r="AW66" s="764">
        <v>2873.6260000000002</v>
      </c>
      <c r="AX66" s="764">
        <v>2923.9110000000001</v>
      </c>
      <c r="AY66" s="764">
        <v>2975.4760000000001</v>
      </c>
      <c r="AZ66" s="764">
        <v>3026.598</v>
      </c>
    </row>
    <row r="67" spans="1:52">
      <c r="A67" s="787" t="s">
        <v>543</v>
      </c>
      <c r="B67" s="786" t="s">
        <v>96</v>
      </c>
      <c r="C67" s="764">
        <v>371.80619999999999</v>
      </c>
      <c r="D67" s="764">
        <v>329.8082</v>
      </c>
      <c r="E67" s="764">
        <v>340.25889999999998</v>
      </c>
      <c r="F67" s="764">
        <v>363.37029999999999</v>
      </c>
      <c r="G67" s="764">
        <v>353.13060000000002</v>
      </c>
      <c r="H67" s="764">
        <v>380.66250000000002</v>
      </c>
      <c r="I67" s="764">
        <v>377.4049</v>
      </c>
      <c r="J67" s="764">
        <v>430.58710000000002</v>
      </c>
      <c r="K67" s="764">
        <v>439.1044</v>
      </c>
      <c r="L67" s="764">
        <v>467.53829999999999</v>
      </c>
      <c r="M67" s="764">
        <v>493.5489</v>
      </c>
      <c r="N67" s="764">
        <v>508.32740000000001</v>
      </c>
      <c r="O67" s="764">
        <v>516.57759999999996</v>
      </c>
      <c r="P67" s="764">
        <v>543.44889999999998</v>
      </c>
      <c r="Q67" s="764">
        <v>554.28679999999997</v>
      </c>
      <c r="R67" s="764">
        <v>555.77560000000005</v>
      </c>
      <c r="S67" s="764">
        <v>598.55709999999999</v>
      </c>
      <c r="T67" s="764">
        <v>608.82939999999996</v>
      </c>
      <c r="U67" s="764">
        <v>620.3288</v>
      </c>
      <c r="V67" s="764">
        <v>632.68150000000003</v>
      </c>
      <c r="W67" s="764">
        <v>648.74220000000003</v>
      </c>
      <c r="X67" s="764">
        <v>692.24890000000005</v>
      </c>
      <c r="Y67" s="764">
        <v>745.6277</v>
      </c>
      <c r="Z67" s="764">
        <v>736.19709999999998</v>
      </c>
      <c r="AA67" s="764">
        <v>698.80679999999995</v>
      </c>
      <c r="AB67" s="764">
        <v>688.92359999999996</v>
      </c>
      <c r="AC67" s="764">
        <v>754.32820000000004</v>
      </c>
      <c r="AD67" s="764">
        <v>753.36030000000005</v>
      </c>
      <c r="AE67" s="764">
        <v>779.36810000000003</v>
      </c>
      <c r="AF67" s="764">
        <v>803.26689999999996</v>
      </c>
      <c r="AG67" s="764">
        <v>815.55160000000001</v>
      </c>
      <c r="AH67" s="764">
        <v>829.8066</v>
      </c>
      <c r="AI67" s="764">
        <v>845.68899999999996</v>
      </c>
      <c r="AJ67" s="764">
        <v>863.6807</v>
      </c>
      <c r="AK67" s="764">
        <v>882.85260000000005</v>
      </c>
      <c r="AL67" s="764">
        <v>903.65949999999998</v>
      </c>
      <c r="AM67" s="764">
        <v>925.64599999999996</v>
      </c>
      <c r="AN67" s="764">
        <v>949.44090000000006</v>
      </c>
      <c r="AO67" s="764">
        <v>974.35429999999997</v>
      </c>
      <c r="AP67" s="764">
        <v>1000.841</v>
      </c>
      <c r="AQ67" s="764">
        <v>1029.2070000000001</v>
      </c>
      <c r="AR67" s="764">
        <v>1058.6189999999999</v>
      </c>
      <c r="AS67" s="764">
        <v>1089.5340000000001</v>
      </c>
      <c r="AT67" s="764">
        <v>1121.509</v>
      </c>
      <c r="AU67" s="764">
        <v>1154.8989999999999</v>
      </c>
      <c r="AV67" s="764">
        <v>1190.039</v>
      </c>
      <c r="AW67" s="764">
        <v>1225.731</v>
      </c>
      <c r="AX67" s="764">
        <v>1262.732</v>
      </c>
      <c r="AY67" s="764">
        <v>1301.491</v>
      </c>
      <c r="AZ67" s="764">
        <v>1341.144</v>
      </c>
    </row>
    <row r="68" spans="1:52">
      <c r="A68" s="787" t="s">
        <v>543</v>
      </c>
      <c r="B68" s="786" t="s">
        <v>139</v>
      </c>
      <c r="C68" s="764">
        <v>1178.8489999999999</v>
      </c>
      <c r="D68" s="764">
        <v>1187.0160000000001</v>
      </c>
      <c r="E68" s="764">
        <v>1230.4839999999999</v>
      </c>
      <c r="F68" s="764">
        <v>1320.74</v>
      </c>
      <c r="G68" s="764">
        <v>1290.9690000000001</v>
      </c>
      <c r="H68" s="764">
        <v>1397.078</v>
      </c>
      <c r="I68" s="764">
        <v>1389.307</v>
      </c>
      <c r="J68" s="764">
        <v>1556.7190000000001</v>
      </c>
      <c r="K68" s="764">
        <v>1515.4760000000001</v>
      </c>
      <c r="L68" s="764">
        <v>1547.2249999999999</v>
      </c>
      <c r="M68" s="764">
        <v>1571.1289999999999</v>
      </c>
      <c r="N68" s="764">
        <v>1560.4559999999999</v>
      </c>
      <c r="O68" s="764">
        <v>1533.758</v>
      </c>
      <c r="P68" s="764">
        <v>1563.654</v>
      </c>
      <c r="Q68" s="764">
        <v>1548.298</v>
      </c>
      <c r="R68" s="764">
        <v>1511.931</v>
      </c>
      <c r="S68" s="764">
        <v>1617</v>
      </c>
      <c r="T68" s="764">
        <v>1635.7070000000001</v>
      </c>
      <c r="U68" s="764">
        <v>1660.482</v>
      </c>
      <c r="V68" s="764">
        <v>1681.7940000000001</v>
      </c>
      <c r="W68" s="764">
        <v>1699.058</v>
      </c>
      <c r="X68" s="764">
        <v>1789.778</v>
      </c>
      <c r="Y68" s="764">
        <v>1906.377</v>
      </c>
      <c r="Z68" s="764">
        <v>1867.511</v>
      </c>
      <c r="AA68" s="764">
        <v>1790.104</v>
      </c>
      <c r="AB68" s="764">
        <v>1722.905</v>
      </c>
      <c r="AC68" s="764">
        <v>1666.316</v>
      </c>
      <c r="AD68" s="764">
        <v>1673.9480000000001</v>
      </c>
      <c r="AE68" s="764">
        <v>1734.7159999999999</v>
      </c>
      <c r="AF68" s="764">
        <v>1785.039</v>
      </c>
      <c r="AG68" s="764">
        <v>1803.0409999999999</v>
      </c>
      <c r="AH68" s="764">
        <v>1818.962</v>
      </c>
      <c r="AI68" s="764">
        <v>1833.6949999999999</v>
      </c>
      <c r="AJ68" s="764">
        <v>1834.4649999999999</v>
      </c>
      <c r="AK68" s="764">
        <v>1834.2439999999999</v>
      </c>
      <c r="AL68" s="764">
        <v>1834.346</v>
      </c>
      <c r="AM68" s="764">
        <v>1834.8009999999999</v>
      </c>
      <c r="AN68" s="764">
        <v>1836.088</v>
      </c>
      <c r="AO68" s="764">
        <v>1837.8230000000001</v>
      </c>
      <c r="AP68" s="764">
        <v>1840.789</v>
      </c>
      <c r="AQ68" s="764">
        <v>1845.29</v>
      </c>
      <c r="AR68" s="764">
        <v>1850.422</v>
      </c>
      <c r="AS68" s="764">
        <v>1856.087</v>
      </c>
      <c r="AT68" s="764">
        <v>1862.164</v>
      </c>
      <c r="AU68" s="764">
        <v>1868.9570000000001</v>
      </c>
      <c r="AV68" s="764">
        <v>1876.7929999999999</v>
      </c>
      <c r="AW68" s="764">
        <v>1884.068</v>
      </c>
      <c r="AX68" s="764">
        <v>1891.79</v>
      </c>
      <c r="AY68" s="764">
        <v>1900.2729999999999</v>
      </c>
      <c r="AZ68" s="764">
        <v>1908.616</v>
      </c>
    </row>
    <row r="69" spans="1:52">
      <c r="A69" s="787" t="s">
        <v>543</v>
      </c>
      <c r="B69" s="786" t="s">
        <v>439</v>
      </c>
      <c r="C69" s="764">
        <v>350.83679999999998</v>
      </c>
      <c r="D69" s="764">
        <v>321.95049999999998</v>
      </c>
      <c r="E69" s="764">
        <v>258.6361</v>
      </c>
      <c r="F69" s="764">
        <v>270.66180000000003</v>
      </c>
      <c r="G69" s="764">
        <v>423.23540000000003</v>
      </c>
      <c r="H69" s="764">
        <v>380.15019999999998</v>
      </c>
      <c r="I69" s="764">
        <v>404.16899999999998</v>
      </c>
      <c r="J69" s="764">
        <v>243.4229</v>
      </c>
      <c r="K69" s="764">
        <v>475.72329999999999</v>
      </c>
      <c r="L69" s="764">
        <v>368.22469999999998</v>
      </c>
      <c r="M69" s="764">
        <v>380.51870000000002</v>
      </c>
      <c r="N69" s="764">
        <v>445.04090000000002</v>
      </c>
      <c r="O69" s="764">
        <v>579.72400000000005</v>
      </c>
      <c r="P69" s="764">
        <v>295.24419999999998</v>
      </c>
      <c r="Q69" s="764">
        <v>296.64429999999999</v>
      </c>
      <c r="R69" s="764">
        <v>323.6712</v>
      </c>
      <c r="S69" s="764">
        <v>395.06970000000001</v>
      </c>
      <c r="T69" s="764">
        <v>545.81349999999998</v>
      </c>
      <c r="U69" s="764">
        <v>475.31599999999997</v>
      </c>
      <c r="V69" s="764">
        <v>314.84800000000001</v>
      </c>
      <c r="W69" s="764">
        <v>481.15519999999998</v>
      </c>
      <c r="X69" s="764">
        <v>411.79950000000002</v>
      </c>
      <c r="Y69" s="764">
        <v>317.72579999999999</v>
      </c>
      <c r="Z69" s="764">
        <v>522.75419999999997</v>
      </c>
      <c r="AA69" s="764">
        <v>304.81880000000001</v>
      </c>
      <c r="AB69" s="764">
        <v>298.98989999999998</v>
      </c>
      <c r="AC69" s="764">
        <v>290.3972</v>
      </c>
      <c r="AD69" s="764">
        <v>355.20679999999999</v>
      </c>
      <c r="AE69" s="764">
        <v>437.12900000000002</v>
      </c>
      <c r="AF69" s="764">
        <v>313.25310000000002</v>
      </c>
      <c r="AG69" s="764">
        <v>313.34589999999997</v>
      </c>
      <c r="AH69" s="764">
        <v>313.42070000000001</v>
      </c>
      <c r="AI69" s="764">
        <v>313.43619999999999</v>
      </c>
      <c r="AJ69" s="764">
        <v>313.67759999999998</v>
      </c>
      <c r="AK69" s="764">
        <v>313.82979999999998</v>
      </c>
      <c r="AL69" s="764">
        <v>314.10500000000002</v>
      </c>
      <c r="AM69" s="764">
        <v>314.3723</v>
      </c>
      <c r="AN69" s="764">
        <v>314.87119999999999</v>
      </c>
      <c r="AO69" s="764">
        <v>315.40089999999998</v>
      </c>
      <c r="AP69" s="764">
        <v>316.13049999999998</v>
      </c>
      <c r="AQ69" s="764">
        <v>317.14620000000002</v>
      </c>
      <c r="AR69" s="764">
        <v>318.21339999999998</v>
      </c>
      <c r="AS69" s="764">
        <v>319.46050000000002</v>
      </c>
      <c r="AT69" s="764">
        <v>320.77820000000003</v>
      </c>
      <c r="AU69" s="764">
        <v>322.25470000000001</v>
      </c>
      <c r="AV69" s="764">
        <v>323.97980000000001</v>
      </c>
      <c r="AW69" s="764">
        <v>325.63060000000002</v>
      </c>
      <c r="AX69" s="764">
        <v>327.40679999999998</v>
      </c>
      <c r="AY69" s="764">
        <v>329.39909999999998</v>
      </c>
      <c r="AZ69" s="764">
        <v>331.39710000000002</v>
      </c>
    </row>
    <row r="70" spans="1:52">
      <c r="A70" s="787" t="s">
        <v>543</v>
      </c>
      <c r="B70" s="786" t="s">
        <v>140</v>
      </c>
      <c r="C70" s="764">
        <v>1000.458</v>
      </c>
      <c r="D70" s="764">
        <v>1041.0319999999999</v>
      </c>
      <c r="E70" s="764">
        <v>1111.933</v>
      </c>
      <c r="F70" s="764">
        <v>1228.7370000000001</v>
      </c>
      <c r="G70" s="764">
        <v>1232.3979999999999</v>
      </c>
      <c r="H70" s="764">
        <v>1368.838</v>
      </c>
      <c r="I70" s="764">
        <v>1442.365</v>
      </c>
      <c r="J70" s="764">
        <v>1636.5930000000001</v>
      </c>
      <c r="K70" s="764">
        <v>1666.01</v>
      </c>
      <c r="L70" s="764">
        <v>1774.316</v>
      </c>
      <c r="M70" s="764">
        <v>1870.3589999999999</v>
      </c>
      <c r="N70" s="764">
        <v>1918.9490000000001</v>
      </c>
      <c r="O70" s="764">
        <v>2043.885</v>
      </c>
      <c r="P70" s="764">
        <v>2244.2379999999998</v>
      </c>
      <c r="Q70" s="764">
        <v>2432.2939999999999</v>
      </c>
      <c r="R70" s="764">
        <v>2595.1950000000002</v>
      </c>
      <c r="S70" s="764">
        <v>2933.4929999999999</v>
      </c>
      <c r="T70" s="764">
        <v>3195.509</v>
      </c>
      <c r="U70" s="764">
        <v>3541.09</v>
      </c>
      <c r="V70" s="764">
        <v>3981.1729999999998</v>
      </c>
      <c r="W70" s="764">
        <v>4442.6450000000004</v>
      </c>
      <c r="X70" s="764">
        <v>4914.9790000000003</v>
      </c>
      <c r="Y70" s="764">
        <v>5448.8990000000003</v>
      </c>
      <c r="Z70" s="764">
        <v>5785.4359999999997</v>
      </c>
      <c r="AA70" s="764">
        <v>6044.4170000000004</v>
      </c>
      <c r="AB70" s="764">
        <v>6159.0889999999999</v>
      </c>
      <c r="AC70" s="764">
        <v>6083.674</v>
      </c>
      <c r="AD70" s="764">
        <v>5745.5140000000001</v>
      </c>
      <c r="AE70" s="764">
        <v>5575.3440000000001</v>
      </c>
      <c r="AF70" s="764">
        <v>5357.8410000000003</v>
      </c>
      <c r="AG70" s="764">
        <v>5105.9369999999999</v>
      </c>
      <c r="AH70" s="764">
        <v>4905.4170000000004</v>
      </c>
      <c r="AI70" s="764">
        <v>4744.72</v>
      </c>
      <c r="AJ70" s="764">
        <v>4617.8289999999997</v>
      </c>
      <c r="AK70" s="764">
        <v>4513.3710000000001</v>
      </c>
      <c r="AL70" s="764">
        <v>4428.8630000000003</v>
      </c>
      <c r="AM70" s="764">
        <v>4358.768</v>
      </c>
      <c r="AN70" s="764">
        <v>4302.4110000000001</v>
      </c>
      <c r="AO70" s="764">
        <v>4254.8029999999999</v>
      </c>
      <c r="AP70" s="764">
        <v>4215.9319999999998</v>
      </c>
      <c r="AQ70" s="764">
        <v>4185.3519999999999</v>
      </c>
      <c r="AR70" s="764">
        <v>4158.777</v>
      </c>
      <c r="AS70" s="764">
        <v>4136.5450000000001</v>
      </c>
      <c r="AT70" s="764">
        <v>4116.6099999999997</v>
      </c>
      <c r="AU70" s="764">
        <v>4099.5320000000002</v>
      </c>
      <c r="AV70" s="764">
        <v>4094.5479999999998</v>
      </c>
      <c r="AW70" s="764">
        <v>4095.4409999999998</v>
      </c>
      <c r="AX70" s="764">
        <v>4102.9740000000002</v>
      </c>
      <c r="AY70" s="764">
        <v>4116.991</v>
      </c>
      <c r="AZ70" s="764">
        <v>4133.777</v>
      </c>
    </row>
    <row r="71" spans="1:52">
      <c r="A71" s="787" t="s">
        <v>543</v>
      </c>
      <c r="B71" s="786" t="s">
        <v>440</v>
      </c>
      <c r="C71" s="764">
        <v>3816.3519999999999</v>
      </c>
      <c r="D71" s="764">
        <v>3581.9029999999998</v>
      </c>
      <c r="E71" s="764">
        <v>3750.404</v>
      </c>
      <c r="F71" s="764">
        <v>4051.6120000000001</v>
      </c>
      <c r="G71" s="764">
        <v>3802.692</v>
      </c>
      <c r="H71" s="764">
        <v>4108.4870000000001</v>
      </c>
      <c r="I71" s="764">
        <v>3732.9960000000001</v>
      </c>
      <c r="J71" s="764">
        <v>4340.8310000000001</v>
      </c>
      <c r="K71" s="764">
        <v>3991.761</v>
      </c>
      <c r="L71" s="764">
        <v>4088.7530000000002</v>
      </c>
      <c r="M71" s="764">
        <v>4353.768</v>
      </c>
      <c r="N71" s="764">
        <v>4236.8310000000001</v>
      </c>
      <c r="O71" s="764">
        <v>4060.413</v>
      </c>
      <c r="P71" s="764">
        <v>4284.3419999999996</v>
      </c>
      <c r="Q71" s="764">
        <v>4235.2290000000003</v>
      </c>
      <c r="R71" s="764">
        <v>3921.2240000000002</v>
      </c>
      <c r="S71" s="764">
        <v>4137.1869999999999</v>
      </c>
      <c r="T71" s="764">
        <v>4040.2979999999998</v>
      </c>
      <c r="U71" s="764">
        <v>4053.8270000000002</v>
      </c>
      <c r="V71" s="764">
        <v>4092.4409999999998</v>
      </c>
      <c r="W71" s="764">
        <v>4223.2219999999998</v>
      </c>
      <c r="X71" s="764">
        <v>4516.5429999999997</v>
      </c>
      <c r="Y71" s="764">
        <v>4906.6580000000004</v>
      </c>
      <c r="Z71" s="764">
        <v>4836.7150000000001</v>
      </c>
      <c r="AA71" s="764">
        <v>4437.2389999999996</v>
      </c>
      <c r="AB71" s="764">
        <v>4483.982</v>
      </c>
      <c r="AC71" s="764">
        <v>4190.9359999999997</v>
      </c>
      <c r="AD71" s="764">
        <v>4195.4139999999998</v>
      </c>
      <c r="AE71" s="764">
        <v>4336.4089999999997</v>
      </c>
      <c r="AF71" s="764">
        <v>4454.723</v>
      </c>
      <c r="AG71" s="764">
        <v>4495.9769999999999</v>
      </c>
      <c r="AH71" s="764">
        <v>4535.6350000000002</v>
      </c>
      <c r="AI71" s="764">
        <v>4575.0649999999996</v>
      </c>
      <c r="AJ71" s="764">
        <v>4616.1980000000003</v>
      </c>
      <c r="AK71" s="764">
        <v>4653.2290000000003</v>
      </c>
      <c r="AL71" s="764">
        <v>4689.8</v>
      </c>
      <c r="AM71" s="764">
        <v>4725.9979999999996</v>
      </c>
      <c r="AN71" s="764">
        <v>4763.2879999999996</v>
      </c>
      <c r="AO71" s="764">
        <v>4800.4399999999996</v>
      </c>
      <c r="AP71" s="764">
        <v>4839.5110000000004</v>
      </c>
      <c r="AQ71" s="764">
        <v>4881.7920000000004</v>
      </c>
      <c r="AR71" s="764">
        <v>4924.5410000000002</v>
      </c>
      <c r="AS71" s="764">
        <v>4967.71</v>
      </c>
      <c r="AT71" s="764">
        <v>5010.7939999999999</v>
      </c>
      <c r="AU71" s="764">
        <v>5054.875</v>
      </c>
      <c r="AV71" s="764">
        <v>5101.009</v>
      </c>
      <c r="AW71" s="764">
        <v>5144.5680000000002</v>
      </c>
      <c r="AX71" s="764">
        <v>5188.4579999999996</v>
      </c>
      <c r="AY71" s="764">
        <v>5233.9160000000002</v>
      </c>
      <c r="AZ71" s="764">
        <v>5278.2179999999998</v>
      </c>
    </row>
    <row r="72" spans="1:52">
      <c r="A72" s="787" t="s">
        <v>543</v>
      </c>
      <c r="B72" s="786" t="s">
        <v>441</v>
      </c>
      <c r="C72" s="764">
        <v>76.246300000000005</v>
      </c>
      <c r="D72" s="764">
        <v>90.7714</v>
      </c>
      <c r="E72" s="764">
        <v>107.7389</v>
      </c>
      <c r="F72" s="764">
        <v>129.15799999999999</v>
      </c>
      <c r="G72" s="764">
        <v>138.4101</v>
      </c>
      <c r="H72" s="764">
        <v>161.8905</v>
      </c>
      <c r="I72" s="764">
        <v>172.98920000000001</v>
      </c>
      <c r="J72" s="764">
        <v>203.2166</v>
      </c>
      <c r="K72" s="764">
        <v>211.85470000000001</v>
      </c>
      <c r="L72" s="764">
        <v>230.58</v>
      </c>
      <c r="M72" s="764">
        <v>248.12530000000001</v>
      </c>
      <c r="N72" s="764">
        <v>259.38830000000002</v>
      </c>
      <c r="O72" s="764">
        <v>267.4468</v>
      </c>
      <c r="P72" s="764">
        <v>285.19589999999999</v>
      </c>
      <c r="Q72" s="764">
        <v>294.2448</v>
      </c>
      <c r="R72" s="764">
        <v>297.76170000000002</v>
      </c>
      <c r="S72" s="764">
        <v>323.8168</v>
      </c>
      <c r="T72" s="764">
        <v>332.22129999999999</v>
      </c>
      <c r="U72" s="764">
        <v>340.709</v>
      </c>
      <c r="V72" s="764">
        <v>349.90339999999998</v>
      </c>
      <c r="W72" s="764">
        <v>361.12810000000002</v>
      </c>
      <c r="X72" s="764">
        <v>387.39359999999999</v>
      </c>
      <c r="Y72" s="764">
        <v>419.55470000000003</v>
      </c>
      <c r="Z72" s="764">
        <v>427.30439999999999</v>
      </c>
      <c r="AA72" s="764">
        <v>430.96440000000001</v>
      </c>
      <c r="AB72" s="764">
        <v>435.2312</v>
      </c>
      <c r="AC72" s="764">
        <v>436.40260000000001</v>
      </c>
      <c r="AD72" s="764">
        <v>438.98340000000002</v>
      </c>
      <c r="AE72" s="764">
        <v>456.26299999999998</v>
      </c>
      <c r="AF72" s="764">
        <v>457.38869999999997</v>
      </c>
      <c r="AG72" s="764">
        <v>449.90109999999999</v>
      </c>
      <c r="AH72" s="764">
        <v>442.55430000000001</v>
      </c>
      <c r="AI72" s="764">
        <v>435.30410000000001</v>
      </c>
      <c r="AJ72" s="764">
        <v>428.19170000000003</v>
      </c>
      <c r="AK72" s="764">
        <v>421.17570000000001</v>
      </c>
      <c r="AL72" s="764">
        <v>414.26549999999997</v>
      </c>
      <c r="AM72" s="764">
        <v>407.4187</v>
      </c>
      <c r="AN72" s="764">
        <v>400.68639999999999</v>
      </c>
      <c r="AO72" s="764">
        <v>394.00810000000001</v>
      </c>
      <c r="AP72" s="764">
        <v>387.42540000000002</v>
      </c>
      <c r="AQ72" s="764">
        <v>380.94819999999999</v>
      </c>
      <c r="AR72" s="764">
        <v>374.51600000000002</v>
      </c>
      <c r="AS72" s="764">
        <v>368.17259999999999</v>
      </c>
      <c r="AT72" s="764">
        <v>361.87970000000001</v>
      </c>
      <c r="AU72" s="764">
        <v>355.67570000000001</v>
      </c>
      <c r="AV72" s="764">
        <v>349.5675</v>
      </c>
      <c r="AW72" s="764">
        <v>343.48899999999998</v>
      </c>
      <c r="AX72" s="764">
        <v>337.4821</v>
      </c>
      <c r="AY72" s="764">
        <v>331.5779</v>
      </c>
      <c r="AZ72" s="764">
        <v>325.72399999999999</v>
      </c>
    </row>
    <row r="73" spans="1:52">
      <c r="A73" s="786" t="s">
        <v>4</v>
      </c>
      <c r="B73" s="786"/>
      <c r="C73" s="764"/>
      <c r="D73" s="764"/>
      <c r="E73" s="764"/>
      <c r="F73" s="764"/>
      <c r="G73" s="764"/>
      <c r="H73" s="764"/>
      <c r="I73" s="764"/>
      <c r="J73" s="764"/>
      <c r="K73" s="764"/>
      <c r="L73" s="764"/>
      <c r="M73" s="764"/>
      <c r="N73" s="764"/>
      <c r="O73" s="764"/>
      <c r="P73" s="764"/>
      <c r="Q73" s="764"/>
      <c r="R73" s="764"/>
      <c r="S73" s="764"/>
      <c r="T73" s="764"/>
      <c r="U73" s="764"/>
      <c r="V73" s="764"/>
      <c r="W73" s="764"/>
      <c r="X73" s="764"/>
      <c r="Y73" s="764"/>
      <c r="Z73" s="764"/>
      <c r="AA73" s="764"/>
      <c r="AB73" s="764"/>
      <c r="AC73" s="764"/>
      <c r="AD73" s="764"/>
      <c r="AE73" s="764"/>
      <c r="AF73" s="764"/>
      <c r="AG73" s="764"/>
      <c r="AH73" s="764"/>
      <c r="AI73" s="764"/>
      <c r="AJ73" s="764"/>
      <c r="AK73" s="764"/>
      <c r="AL73" s="764"/>
      <c r="AM73" s="764"/>
      <c r="AN73" s="764"/>
      <c r="AO73" s="764"/>
      <c r="AP73" s="764"/>
      <c r="AQ73" s="764"/>
      <c r="AR73" s="764"/>
      <c r="AS73" s="764"/>
      <c r="AT73" s="764"/>
      <c r="AU73" s="764"/>
      <c r="AV73" s="764"/>
      <c r="AW73" s="764"/>
      <c r="AX73" s="764"/>
      <c r="AY73" s="764"/>
      <c r="AZ73" s="764"/>
    </row>
    <row r="74" spans="1:52">
      <c r="A74" s="787" t="s">
        <v>841</v>
      </c>
      <c r="B74" s="786"/>
      <c r="C74" s="764">
        <v>1986</v>
      </c>
      <c r="D74" s="764">
        <v>1987</v>
      </c>
      <c r="E74" s="764">
        <v>1988</v>
      </c>
      <c r="F74" s="764">
        <v>1989</v>
      </c>
      <c r="G74" s="764">
        <v>1990</v>
      </c>
      <c r="H74" s="764">
        <v>1991</v>
      </c>
      <c r="I74" s="764">
        <v>1992</v>
      </c>
      <c r="J74" s="764">
        <v>1993</v>
      </c>
      <c r="K74" s="764">
        <v>1994</v>
      </c>
      <c r="L74" s="764">
        <v>1995</v>
      </c>
      <c r="M74" s="764">
        <v>1996</v>
      </c>
      <c r="N74" s="764">
        <v>1997</v>
      </c>
      <c r="O74" s="764">
        <v>1998</v>
      </c>
      <c r="P74" s="764">
        <v>1999</v>
      </c>
      <c r="Q74" s="764">
        <v>2000</v>
      </c>
      <c r="R74" s="764">
        <v>2001</v>
      </c>
      <c r="S74" s="764">
        <v>2002</v>
      </c>
      <c r="T74" s="764">
        <v>2003</v>
      </c>
      <c r="U74" s="764">
        <v>2004</v>
      </c>
      <c r="V74" s="764">
        <v>2005</v>
      </c>
      <c r="W74" s="764">
        <v>2006</v>
      </c>
      <c r="X74" s="764">
        <v>2007</v>
      </c>
      <c r="Y74" s="764">
        <v>2008</v>
      </c>
      <c r="Z74" s="764">
        <v>2009</v>
      </c>
      <c r="AA74" s="764">
        <v>2010</v>
      </c>
      <c r="AB74" s="764">
        <v>2011</v>
      </c>
      <c r="AC74" s="764">
        <v>2012</v>
      </c>
      <c r="AD74" s="764">
        <v>2013</v>
      </c>
      <c r="AE74" s="764">
        <v>2014</v>
      </c>
      <c r="AF74" s="764">
        <v>2015</v>
      </c>
      <c r="AG74" s="764">
        <v>2016</v>
      </c>
      <c r="AH74" s="764">
        <v>2017</v>
      </c>
      <c r="AI74" s="764">
        <v>2018</v>
      </c>
      <c r="AJ74" s="764">
        <v>2019</v>
      </c>
      <c r="AK74" s="764">
        <v>2020</v>
      </c>
      <c r="AL74" s="764">
        <v>2021</v>
      </c>
      <c r="AM74" s="764">
        <v>2022</v>
      </c>
      <c r="AN74" s="764">
        <v>2023</v>
      </c>
      <c r="AO74" s="764">
        <v>2024</v>
      </c>
      <c r="AP74" s="764">
        <v>2025</v>
      </c>
      <c r="AQ74" s="764">
        <v>2026</v>
      </c>
      <c r="AR74" s="764">
        <v>2027</v>
      </c>
      <c r="AS74" s="764">
        <v>2028</v>
      </c>
      <c r="AT74" s="764">
        <v>2029</v>
      </c>
      <c r="AU74" s="764">
        <v>2030</v>
      </c>
      <c r="AV74" s="764">
        <v>2031</v>
      </c>
      <c r="AW74" s="764">
        <v>2032</v>
      </c>
      <c r="AX74" s="764">
        <v>2033</v>
      </c>
      <c r="AY74" s="764">
        <v>2034</v>
      </c>
      <c r="AZ74" s="764">
        <v>2035</v>
      </c>
    </row>
    <row r="75" spans="1:52">
      <c r="A75" s="787" t="s">
        <v>543</v>
      </c>
      <c r="B75" s="786" t="s">
        <v>35</v>
      </c>
      <c r="C75" s="764">
        <v>21371.69</v>
      </c>
      <c r="D75" s="764">
        <v>22301.17</v>
      </c>
      <c r="E75" s="764">
        <v>22996.13</v>
      </c>
      <c r="F75" s="764">
        <v>23127.21</v>
      </c>
      <c r="G75" s="764">
        <v>24843.34</v>
      </c>
      <c r="H75" s="764">
        <v>23778.53</v>
      </c>
      <c r="I75" s="764">
        <v>24298.28</v>
      </c>
      <c r="J75" s="764">
        <v>24892.240000000002</v>
      </c>
      <c r="K75" s="764">
        <v>25304.14</v>
      </c>
      <c r="L75" s="764">
        <v>25866.06</v>
      </c>
      <c r="M75" s="764">
        <v>27200.84</v>
      </c>
      <c r="N75" s="764">
        <v>26719.01</v>
      </c>
      <c r="O75" s="764">
        <v>27248.17</v>
      </c>
      <c r="P75" s="764">
        <v>27974.12</v>
      </c>
      <c r="Q75" s="764">
        <v>29383.5</v>
      </c>
      <c r="R75" s="764">
        <v>29312.25</v>
      </c>
      <c r="S75" s="764">
        <v>30551.82</v>
      </c>
      <c r="T75" s="764">
        <v>30825.88</v>
      </c>
      <c r="U75" s="764">
        <v>30788.3</v>
      </c>
      <c r="V75" s="764">
        <v>31044.17</v>
      </c>
      <c r="W75" s="764">
        <v>30985.27</v>
      </c>
      <c r="X75" s="764">
        <v>31413.96</v>
      </c>
      <c r="Y75" s="764">
        <v>33273.35</v>
      </c>
      <c r="Z75" s="764">
        <v>32843.879999999997</v>
      </c>
      <c r="AA75" s="764">
        <v>31440.94</v>
      </c>
      <c r="AB75" s="764">
        <v>31165.82</v>
      </c>
      <c r="AC75" s="764">
        <v>30027.79</v>
      </c>
      <c r="AD75" s="764">
        <v>30082.799999999999</v>
      </c>
      <c r="AE75" s="764">
        <v>31200.880000000001</v>
      </c>
      <c r="AF75" s="764">
        <v>31948.2</v>
      </c>
      <c r="AG75" s="764">
        <v>32102.9</v>
      </c>
      <c r="AH75" s="764">
        <v>32145.41</v>
      </c>
      <c r="AI75" s="764">
        <v>32155.22</v>
      </c>
      <c r="AJ75" s="764">
        <v>32212.3</v>
      </c>
      <c r="AK75" s="764">
        <v>32266.07</v>
      </c>
      <c r="AL75" s="764">
        <v>32330.880000000001</v>
      </c>
      <c r="AM75" s="764">
        <v>32424.48</v>
      </c>
      <c r="AN75" s="764">
        <v>32528.25</v>
      </c>
      <c r="AO75" s="764">
        <v>32662.95</v>
      </c>
      <c r="AP75" s="764">
        <v>32838.74</v>
      </c>
      <c r="AQ75" s="764">
        <v>33045.14</v>
      </c>
      <c r="AR75" s="764">
        <v>33324.629999999997</v>
      </c>
      <c r="AS75" s="764">
        <v>33658.01</v>
      </c>
      <c r="AT75" s="764">
        <v>33980.050000000003</v>
      </c>
      <c r="AU75" s="764">
        <v>34331.120000000003</v>
      </c>
      <c r="AV75" s="764">
        <v>34694.71</v>
      </c>
      <c r="AW75" s="764">
        <v>35039.57</v>
      </c>
      <c r="AX75" s="764">
        <v>35393.75</v>
      </c>
      <c r="AY75" s="764">
        <v>35749.86</v>
      </c>
      <c r="AZ75" s="764">
        <v>36121.96</v>
      </c>
    </row>
    <row r="76" spans="1:52">
      <c r="A76" s="787" t="s">
        <v>543</v>
      </c>
      <c r="B76" s="786" t="s">
        <v>57</v>
      </c>
      <c r="C76" s="764">
        <v>1526.9259999999999</v>
      </c>
      <c r="D76" s="764">
        <v>1503.34</v>
      </c>
      <c r="E76" s="764">
        <v>1710.424</v>
      </c>
      <c r="F76" s="764">
        <v>1775.182</v>
      </c>
      <c r="G76" s="764">
        <v>1699.9829999999999</v>
      </c>
      <c r="H76" s="764">
        <v>1699.58</v>
      </c>
      <c r="I76" s="764">
        <v>1550.0429999999999</v>
      </c>
      <c r="J76" s="764">
        <v>2005.4949999999999</v>
      </c>
      <c r="K76" s="764">
        <v>1654.2090000000001</v>
      </c>
      <c r="L76" s="764">
        <v>1742.6079999999999</v>
      </c>
      <c r="M76" s="764">
        <v>2069.2449999999999</v>
      </c>
      <c r="N76" s="764">
        <v>1795.269</v>
      </c>
      <c r="O76" s="764">
        <v>1655.7840000000001</v>
      </c>
      <c r="P76" s="764">
        <v>2132.7310000000002</v>
      </c>
      <c r="Q76" s="764">
        <v>2301.0439999999999</v>
      </c>
      <c r="R76" s="764">
        <v>2240.8530000000001</v>
      </c>
      <c r="S76" s="764">
        <v>2266.654</v>
      </c>
      <c r="T76" s="764">
        <v>1942.826</v>
      </c>
      <c r="U76" s="764">
        <v>2081.8679999999999</v>
      </c>
      <c r="V76" s="764">
        <v>2270.7370000000001</v>
      </c>
      <c r="W76" s="764">
        <v>2239.9870000000001</v>
      </c>
      <c r="X76" s="764">
        <v>2291.203</v>
      </c>
      <c r="Y76" s="764">
        <v>2481.3939999999998</v>
      </c>
      <c r="Z76" s="764">
        <v>2370.85</v>
      </c>
      <c r="AA76" s="764">
        <v>2334.5639999999999</v>
      </c>
      <c r="AB76" s="764">
        <v>2326.36</v>
      </c>
      <c r="AC76" s="764">
        <v>2200.922</v>
      </c>
      <c r="AD76" s="764">
        <v>2201.0929999999998</v>
      </c>
      <c r="AE76" s="764">
        <v>2280.0700000000002</v>
      </c>
      <c r="AF76" s="764">
        <v>2330.7379999999998</v>
      </c>
      <c r="AG76" s="764">
        <v>2336.924</v>
      </c>
      <c r="AH76" s="764">
        <v>2338.8359999999998</v>
      </c>
      <c r="AI76" s="764">
        <v>2337.355</v>
      </c>
      <c r="AJ76" s="764">
        <v>2338.3180000000002</v>
      </c>
      <c r="AK76" s="764">
        <v>2342.9859999999999</v>
      </c>
      <c r="AL76" s="764">
        <v>2346.2959999999998</v>
      </c>
      <c r="AM76" s="764">
        <v>2350.4050000000002</v>
      </c>
      <c r="AN76" s="764">
        <v>2353.3870000000002</v>
      </c>
      <c r="AO76" s="764">
        <v>2357.105</v>
      </c>
      <c r="AP76" s="764">
        <v>2362.7489999999998</v>
      </c>
      <c r="AQ76" s="764">
        <v>2369.0439999999999</v>
      </c>
      <c r="AR76" s="764">
        <v>2379.1999999999998</v>
      </c>
      <c r="AS76" s="764">
        <v>2392.1509999999998</v>
      </c>
      <c r="AT76" s="764">
        <v>2403.0729999999999</v>
      </c>
      <c r="AU76" s="764">
        <v>2415.252</v>
      </c>
      <c r="AV76" s="764">
        <v>2427.7089999999998</v>
      </c>
      <c r="AW76" s="764">
        <v>2437.6669999999999</v>
      </c>
      <c r="AX76" s="764">
        <v>2447.4769999999999</v>
      </c>
      <c r="AY76" s="764">
        <v>2456.5729999999999</v>
      </c>
      <c r="AZ76" s="764">
        <v>2465.8220000000001</v>
      </c>
    </row>
    <row r="77" spans="1:52">
      <c r="A77" s="787" t="s">
        <v>543</v>
      </c>
      <c r="B77" s="786" t="s">
        <v>58</v>
      </c>
      <c r="C77" s="764">
        <v>472.23270000000002</v>
      </c>
      <c r="D77" s="764">
        <v>491.80549999999999</v>
      </c>
      <c r="E77" s="764">
        <v>525.62549999999999</v>
      </c>
      <c r="F77" s="764">
        <v>527.14419999999996</v>
      </c>
      <c r="G77" s="764">
        <v>509.38549999999998</v>
      </c>
      <c r="H77" s="764">
        <v>516.09580000000005</v>
      </c>
      <c r="I77" s="764">
        <v>518.11590000000001</v>
      </c>
      <c r="J77" s="764">
        <v>582.25490000000002</v>
      </c>
      <c r="K77" s="764">
        <v>522.74929999999995</v>
      </c>
      <c r="L77" s="764">
        <v>569.0557</v>
      </c>
      <c r="M77" s="764">
        <v>588.35929999999996</v>
      </c>
      <c r="N77" s="764">
        <v>564.32669999999996</v>
      </c>
      <c r="O77" s="764">
        <v>538.53309999999999</v>
      </c>
      <c r="P77" s="764">
        <v>637.6463</v>
      </c>
      <c r="Q77" s="764">
        <v>668.25509999999997</v>
      </c>
      <c r="R77" s="764">
        <v>658.37739999999997</v>
      </c>
      <c r="S77" s="764">
        <v>665.57209999999998</v>
      </c>
      <c r="T77" s="764">
        <v>619.75639999999999</v>
      </c>
      <c r="U77" s="764">
        <v>650.05439999999999</v>
      </c>
      <c r="V77" s="764">
        <v>684.46720000000005</v>
      </c>
      <c r="W77" s="764">
        <v>655.77080000000001</v>
      </c>
      <c r="X77" s="764">
        <v>673.3125</v>
      </c>
      <c r="Y77" s="764">
        <v>750.73410000000001</v>
      </c>
      <c r="Z77" s="764">
        <v>677.12049999999999</v>
      </c>
      <c r="AA77" s="764">
        <v>728.79729999999995</v>
      </c>
      <c r="AB77" s="764">
        <v>700.29960000000005</v>
      </c>
      <c r="AC77" s="764">
        <v>657.83150000000001</v>
      </c>
      <c r="AD77" s="764">
        <v>666.28840000000002</v>
      </c>
      <c r="AE77" s="764">
        <v>699.56029999999998</v>
      </c>
      <c r="AF77" s="764">
        <v>717.25540000000001</v>
      </c>
      <c r="AG77" s="764">
        <v>721.77430000000004</v>
      </c>
      <c r="AH77" s="764">
        <v>725.35320000000002</v>
      </c>
      <c r="AI77" s="764">
        <v>728.49540000000002</v>
      </c>
      <c r="AJ77" s="764">
        <v>732.76509999999996</v>
      </c>
      <c r="AK77" s="764">
        <v>735.87950000000001</v>
      </c>
      <c r="AL77" s="764">
        <v>738.74080000000004</v>
      </c>
      <c r="AM77" s="764">
        <v>742.21310000000005</v>
      </c>
      <c r="AN77" s="764">
        <v>745.40679999999998</v>
      </c>
      <c r="AO77" s="764">
        <v>749.14570000000003</v>
      </c>
      <c r="AP77" s="764">
        <v>753.63990000000001</v>
      </c>
      <c r="AQ77" s="764">
        <v>758.67840000000001</v>
      </c>
      <c r="AR77" s="764">
        <v>765.31730000000005</v>
      </c>
      <c r="AS77" s="764">
        <v>773.08960000000002</v>
      </c>
      <c r="AT77" s="764">
        <v>780.16859999999997</v>
      </c>
      <c r="AU77" s="764">
        <v>787.73429999999996</v>
      </c>
      <c r="AV77" s="764">
        <v>795.56129999999996</v>
      </c>
      <c r="AW77" s="764">
        <v>802.5829</v>
      </c>
      <c r="AX77" s="764">
        <v>809.68150000000003</v>
      </c>
      <c r="AY77" s="764">
        <v>816.64329999999995</v>
      </c>
      <c r="AZ77" s="764">
        <v>823.79280000000006</v>
      </c>
    </row>
    <row r="78" spans="1:52">
      <c r="A78" s="787" t="s">
        <v>543</v>
      </c>
      <c r="B78" s="786" t="s">
        <v>443</v>
      </c>
      <c r="C78" s="764">
        <v>333.70240000000001</v>
      </c>
      <c r="D78" s="764">
        <v>365.49930000000001</v>
      </c>
      <c r="E78" s="764">
        <v>390.5557</v>
      </c>
      <c r="F78" s="764">
        <v>390.75700000000001</v>
      </c>
      <c r="G78" s="764">
        <v>375.60750000000002</v>
      </c>
      <c r="H78" s="764">
        <v>379.21690000000001</v>
      </c>
      <c r="I78" s="764">
        <v>380.02980000000002</v>
      </c>
      <c r="J78" s="764">
        <v>428.18049999999999</v>
      </c>
      <c r="K78" s="764">
        <v>387.03089999999997</v>
      </c>
      <c r="L78" s="764">
        <v>421.07499999999999</v>
      </c>
      <c r="M78" s="764">
        <v>433.62400000000002</v>
      </c>
      <c r="N78" s="764">
        <v>413.9522</v>
      </c>
      <c r="O78" s="764">
        <v>391.9502</v>
      </c>
      <c r="P78" s="764">
        <v>460.87970000000001</v>
      </c>
      <c r="Q78" s="764">
        <v>478.66320000000002</v>
      </c>
      <c r="R78" s="764">
        <v>469.76670000000001</v>
      </c>
      <c r="S78" s="764">
        <v>476.16039999999998</v>
      </c>
      <c r="T78" s="764">
        <v>442.64319999999998</v>
      </c>
      <c r="U78" s="764">
        <v>464.97399999999999</v>
      </c>
      <c r="V78" s="764">
        <v>491.8827</v>
      </c>
      <c r="W78" s="764">
        <v>520.23770000000002</v>
      </c>
      <c r="X78" s="764">
        <v>505.2989</v>
      </c>
      <c r="Y78" s="764">
        <v>475.24689999999998</v>
      </c>
      <c r="Z78" s="764">
        <v>556.26229999999998</v>
      </c>
      <c r="AA78" s="764">
        <v>458.98259999999999</v>
      </c>
      <c r="AB78" s="764">
        <v>446.10070000000002</v>
      </c>
      <c r="AC78" s="764">
        <v>471.76830000000001</v>
      </c>
      <c r="AD78" s="764">
        <v>476.11329999999998</v>
      </c>
      <c r="AE78" s="764">
        <v>496.07010000000002</v>
      </c>
      <c r="AF78" s="764">
        <v>508.39240000000001</v>
      </c>
      <c r="AG78" s="764">
        <v>511.2439</v>
      </c>
      <c r="AH78" s="764">
        <v>506.95299999999997</v>
      </c>
      <c r="AI78" s="764">
        <v>501.25200000000001</v>
      </c>
      <c r="AJ78" s="764">
        <v>496.5145</v>
      </c>
      <c r="AK78" s="764">
        <v>492.30450000000002</v>
      </c>
      <c r="AL78" s="764">
        <v>488.73410000000001</v>
      </c>
      <c r="AM78" s="764">
        <v>485.78399999999999</v>
      </c>
      <c r="AN78" s="764">
        <v>483.38529999999997</v>
      </c>
      <c r="AO78" s="764">
        <v>481.58420000000001</v>
      </c>
      <c r="AP78" s="764">
        <v>480.29969999999997</v>
      </c>
      <c r="AQ78" s="764">
        <v>479.57279999999997</v>
      </c>
      <c r="AR78" s="764">
        <v>479.78100000000001</v>
      </c>
      <c r="AS78" s="764">
        <v>480.48489999999998</v>
      </c>
      <c r="AT78" s="764">
        <v>481.23930000000001</v>
      </c>
      <c r="AU78" s="764">
        <v>482.33179999999999</v>
      </c>
      <c r="AV78" s="764">
        <v>483.48599999999999</v>
      </c>
      <c r="AW78" s="764">
        <v>484.47320000000002</v>
      </c>
      <c r="AX78" s="764">
        <v>485.57040000000001</v>
      </c>
      <c r="AY78" s="764">
        <v>486.69569999999999</v>
      </c>
      <c r="AZ78" s="764">
        <v>487.97840000000002</v>
      </c>
    </row>
    <row r="79" spans="1:52">
      <c r="A79" s="787" t="s">
        <v>543</v>
      </c>
      <c r="B79" s="786" t="s">
        <v>59</v>
      </c>
      <c r="C79" s="764">
        <v>2651.866</v>
      </c>
      <c r="D79" s="764">
        <v>3130.96</v>
      </c>
      <c r="E79" s="764">
        <v>3348.5349999999999</v>
      </c>
      <c r="F79" s="764">
        <v>3347.0189999999998</v>
      </c>
      <c r="G79" s="764">
        <v>3219.3040000000001</v>
      </c>
      <c r="H79" s="764">
        <v>3249.1120000000001</v>
      </c>
      <c r="I79" s="764">
        <v>3258.2139999999999</v>
      </c>
      <c r="J79" s="764">
        <v>3675.759</v>
      </c>
      <c r="K79" s="764">
        <v>3331.2730000000001</v>
      </c>
      <c r="L79" s="764">
        <v>3632.3330000000001</v>
      </c>
      <c r="M79" s="764">
        <v>3744.884</v>
      </c>
      <c r="N79" s="764">
        <v>3576.7840000000001</v>
      </c>
      <c r="O79" s="764">
        <v>3398.1759999999999</v>
      </c>
      <c r="P79" s="764">
        <v>4011.2089999999998</v>
      </c>
      <c r="Q79" s="764">
        <v>4180.6220000000003</v>
      </c>
      <c r="R79" s="764">
        <v>4115.8239999999996</v>
      </c>
      <c r="S79" s="764">
        <v>4163.8429999999998</v>
      </c>
      <c r="T79" s="764">
        <v>3864.5709999999999</v>
      </c>
      <c r="U79" s="764">
        <v>4053.8249999999998</v>
      </c>
      <c r="V79" s="764">
        <v>4263.8289999999997</v>
      </c>
      <c r="W79" s="764">
        <v>4033.058</v>
      </c>
      <c r="X79" s="764">
        <v>4235.9210000000003</v>
      </c>
      <c r="Y79" s="764">
        <v>4816.2579999999998</v>
      </c>
      <c r="Z79" s="764">
        <v>4303.8689999999997</v>
      </c>
      <c r="AA79" s="764">
        <v>4513.7839999999997</v>
      </c>
      <c r="AB79" s="764">
        <v>4544.1840000000002</v>
      </c>
      <c r="AC79" s="764">
        <v>4147.4319999999998</v>
      </c>
      <c r="AD79" s="764">
        <v>4041.3290000000002</v>
      </c>
      <c r="AE79" s="764">
        <v>4072.0830000000001</v>
      </c>
      <c r="AF79" s="764">
        <v>4049.88</v>
      </c>
      <c r="AG79" s="764">
        <v>3963.9720000000002</v>
      </c>
      <c r="AH79" s="764">
        <v>3812.63</v>
      </c>
      <c r="AI79" s="764">
        <v>3665.7040000000002</v>
      </c>
      <c r="AJ79" s="764">
        <v>3534.1480000000001</v>
      </c>
      <c r="AK79" s="764">
        <v>3414.9760000000001</v>
      </c>
      <c r="AL79" s="764">
        <v>3307.9989999999998</v>
      </c>
      <c r="AM79" s="764">
        <v>3211.6190000000001</v>
      </c>
      <c r="AN79" s="764">
        <v>3125.7280000000001</v>
      </c>
      <c r="AO79" s="764">
        <v>3049.38</v>
      </c>
      <c r="AP79" s="764">
        <v>2982.174</v>
      </c>
      <c r="AQ79" s="764">
        <v>2923.4479999999999</v>
      </c>
      <c r="AR79" s="764">
        <v>2875.8710000000001</v>
      </c>
      <c r="AS79" s="764">
        <v>2836.4430000000002</v>
      </c>
      <c r="AT79" s="764">
        <v>2801.5619999999999</v>
      </c>
      <c r="AU79" s="764">
        <v>2772.3440000000001</v>
      </c>
      <c r="AV79" s="764">
        <v>2746.7220000000002</v>
      </c>
      <c r="AW79" s="764">
        <v>2723.57</v>
      </c>
      <c r="AX79" s="764">
        <v>2703.7559999999999</v>
      </c>
      <c r="AY79" s="764">
        <v>2686.6219999999998</v>
      </c>
      <c r="AZ79" s="764">
        <v>2673.0210000000002</v>
      </c>
    </row>
    <row r="80" spans="1:52">
      <c r="A80" s="787" t="s">
        <v>543</v>
      </c>
      <c r="B80" s="786" t="s">
        <v>60</v>
      </c>
      <c r="C80" s="764">
        <v>5221.4799999999996</v>
      </c>
      <c r="D80" s="764">
        <v>5465.8879999999999</v>
      </c>
      <c r="E80" s="764">
        <v>5841.4160000000002</v>
      </c>
      <c r="F80" s="764">
        <v>5853.7650000000003</v>
      </c>
      <c r="G80" s="764">
        <v>5656.5889999999999</v>
      </c>
      <c r="H80" s="764">
        <v>5727.07</v>
      </c>
      <c r="I80" s="764">
        <v>5752.6850000000004</v>
      </c>
      <c r="J80" s="764">
        <v>6477.46</v>
      </c>
      <c r="K80" s="764">
        <v>5842.8770000000004</v>
      </c>
      <c r="L80" s="764">
        <v>6371.7039999999997</v>
      </c>
      <c r="M80" s="764">
        <v>6595.107</v>
      </c>
      <c r="N80" s="764">
        <v>6319.6480000000001</v>
      </c>
      <c r="O80" s="764">
        <v>6031.1019999999999</v>
      </c>
      <c r="P80" s="764">
        <v>7147.018</v>
      </c>
      <c r="Q80" s="764">
        <v>7487.7860000000001</v>
      </c>
      <c r="R80" s="764">
        <v>7389.973</v>
      </c>
      <c r="S80" s="764">
        <v>7477.6819999999998</v>
      </c>
      <c r="T80" s="764">
        <v>6960.4170000000004</v>
      </c>
      <c r="U80" s="764">
        <v>7305.9709999999995</v>
      </c>
      <c r="V80" s="764">
        <v>7697.1139999999996</v>
      </c>
      <c r="W80" s="764">
        <v>7902.73</v>
      </c>
      <c r="X80" s="764">
        <v>7866.8490000000002</v>
      </c>
      <c r="Y80" s="764">
        <v>7964.7389999999996</v>
      </c>
      <c r="Z80" s="764">
        <v>8384.1119999999992</v>
      </c>
      <c r="AA80" s="764">
        <v>7559.0510000000004</v>
      </c>
      <c r="AB80" s="764">
        <v>7446.5150000000003</v>
      </c>
      <c r="AC80" s="764">
        <v>7426.8829999999998</v>
      </c>
      <c r="AD80" s="764">
        <v>7546.0739999999996</v>
      </c>
      <c r="AE80" s="764">
        <v>7927.0519999999997</v>
      </c>
      <c r="AF80" s="764">
        <v>8194.5550000000003</v>
      </c>
      <c r="AG80" s="764">
        <v>8306.4670000000006</v>
      </c>
      <c r="AH80" s="764">
        <v>8395.8420000000006</v>
      </c>
      <c r="AI80" s="764">
        <v>8460.9339999999993</v>
      </c>
      <c r="AJ80" s="764">
        <v>8524.3469999999998</v>
      </c>
      <c r="AK80" s="764">
        <v>8574.7000000000007</v>
      </c>
      <c r="AL80" s="764">
        <v>8621.61</v>
      </c>
      <c r="AM80" s="764">
        <v>8670.8739999999998</v>
      </c>
      <c r="AN80" s="764">
        <v>8716.06</v>
      </c>
      <c r="AO80" s="764">
        <v>8764.8009999999995</v>
      </c>
      <c r="AP80" s="764">
        <v>8820.0020000000004</v>
      </c>
      <c r="AQ80" s="764">
        <v>8879.1679999999997</v>
      </c>
      <c r="AR80" s="764">
        <v>8954.9179999999997</v>
      </c>
      <c r="AS80" s="764">
        <v>9041.2829999999994</v>
      </c>
      <c r="AT80" s="764">
        <v>9120.3340000000007</v>
      </c>
      <c r="AU80" s="764">
        <v>9203.2620000000006</v>
      </c>
      <c r="AV80" s="764">
        <v>9286.1029999999992</v>
      </c>
      <c r="AW80" s="764">
        <v>9360.51</v>
      </c>
      <c r="AX80" s="764">
        <v>9434.7170000000006</v>
      </c>
      <c r="AY80" s="764">
        <v>9506.7060000000001</v>
      </c>
      <c r="AZ80" s="764">
        <v>9580.5319999999992</v>
      </c>
    </row>
    <row r="81" spans="1:52">
      <c r="A81" s="787" t="s">
        <v>543</v>
      </c>
      <c r="B81" s="786" t="s">
        <v>439</v>
      </c>
      <c r="C81" s="764">
        <v>5988.7809999999999</v>
      </c>
      <c r="D81" s="764">
        <v>5953.4610000000002</v>
      </c>
      <c r="E81" s="764">
        <v>5437.799</v>
      </c>
      <c r="F81" s="764">
        <v>5491.0079999999998</v>
      </c>
      <c r="G81" s="764">
        <v>7835.83</v>
      </c>
      <c r="H81" s="764">
        <v>6582.8050000000003</v>
      </c>
      <c r="I81" s="764">
        <v>7184.7169999999996</v>
      </c>
      <c r="J81" s="764">
        <v>5367.3559999999998</v>
      </c>
      <c r="K81" s="764">
        <v>7851.1639999999998</v>
      </c>
      <c r="L81" s="764">
        <v>6903.9030000000002</v>
      </c>
      <c r="M81" s="764">
        <v>7321.4639999999999</v>
      </c>
      <c r="N81" s="764">
        <v>7864.4170000000004</v>
      </c>
      <c r="O81" s="764">
        <v>9317.11</v>
      </c>
      <c r="P81" s="764">
        <v>6553.5290000000005</v>
      </c>
      <c r="Q81" s="764">
        <v>6873.7709999999997</v>
      </c>
      <c r="R81" s="764">
        <v>7132.7830000000004</v>
      </c>
      <c r="S81" s="764">
        <v>8105.5339999999997</v>
      </c>
      <c r="T81" s="764">
        <v>10103.459999999999</v>
      </c>
      <c r="U81" s="764">
        <v>8990.2270000000008</v>
      </c>
      <c r="V81" s="764">
        <v>8033.3090000000002</v>
      </c>
      <c r="W81" s="764">
        <v>8188.38</v>
      </c>
      <c r="X81" s="764">
        <v>8164.3140000000003</v>
      </c>
      <c r="Y81" s="764">
        <v>8354.6460000000006</v>
      </c>
      <c r="Z81" s="764">
        <v>8627.7199999999993</v>
      </c>
      <c r="AA81" s="764">
        <v>7982.4989999999998</v>
      </c>
      <c r="AB81" s="764">
        <v>7796.607</v>
      </c>
      <c r="AC81" s="764">
        <v>7734.1390000000001</v>
      </c>
      <c r="AD81" s="764">
        <v>7698.22</v>
      </c>
      <c r="AE81" s="764">
        <v>7934.9350000000004</v>
      </c>
      <c r="AF81" s="764">
        <v>8095.67</v>
      </c>
      <c r="AG81" s="764">
        <v>8122.1940000000004</v>
      </c>
      <c r="AH81" s="764">
        <v>8152.2950000000001</v>
      </c>
      <c r="AI81" s="764">
        <v>8186.607</v>
      </c>
      <c r="AJ81" s="764">
        <v>8239.1029999999992</v>
      </c>
      <c r="AK81" s="764">
        <v>8296.3160000000007</v>
      </c>
      <c r="AL81" s="764">
        <v>8360.6110000000008</v>
      </c>
      <c r="AM81" s="764">
        <v>8437.3029999999999</v>
      </c>
      <c r="AN81" s="764">
        <v>8520.3050000000003</v>
      </c>
      <c r="AO81" s="764">
        <v>8615.0339999999997</v>
      </c>
      <c r="AP81" s="764">
        <v>8723.3790000000008</v>
      </c>
      <c r="AQ81" s="764">
        <v>8843.5329999999994</v>
      </c>
      <c r="AR81" s="764">
        <v>8986.2039999999997</v>
      </c>
      <c r="AS81" s="764">
        <v>9147.3220000000001</v>
      </c>
      <c r="AT81" s="764">
        <v>9309.7049999999999</v>
      </c>
      <c r="AU81" s="764">
        <v>9483.4220000000005</v>
      </c>
      <c r="AV81" s="764">
        <v>9665.9750000000004</v>
      </c>
      <c r="AW81" s="764">
        <v>9847.6569999999992</v>
      </c>
      <c r="AX81" s="764">
        <v>10036.719999999999</v>
      </c>
      <c r="AY81" s="764">
        <v>10230.629999999999</v>
      </c>
      <c r="AZ81" s="764">
        <v>10433.120000000001</v>
      </c>
    </row>
    <row r="82" spans="1:52">
      <c r="A82" s="787" t="s">
        <v>543</v>
      </c>
      <c r="B82" s="786" t="s">
        <v>440</v>
      </c>
      <c r="C82" s="764">
        <v>5176.6980000000003</v>
      </c>
      <c r="D82" s="764">
        <v>5390.22</v>
      </c>
      <c r="E82" s="764">
        <v>5741.777</v>
      </c>
      <c r="F82" s="764">
        <v>5742.3339999999998</v>
      </c>
      <c r="G82" s="764">
        <v>5546.6419999999998</v>
      </c>
      <c r="H82" s="764">
        <v>5624.6530000000002</v>
      </c>
      <c r="I82" s="764">
        <v>5654.4750000000004</v>
      </c>
      <c r="J82" s="764">
        <v>6355.7309999999998</v>
      </c>
      <c r="K82" s="764">
        <v>5714.835</v>
      </c>
      <c r="L82" s="764">
        <v>6225.3810000000003</v>
      </c>
      <c r="M82" s="764">
        <v>6448.1549999999997</v>
      </c>
      <c r="N82" s="764">
        <v>6184.6149999999998</v>
      </c>
      <c r="O82" s="764">
        <v>5915.5129999999999</v>
      </c>
      <c r="P82" s="764">
        <v>7031.1059999999998</v>
      </c>
      <c r="Q82" s="764">
        <v>7393.3549999999996</v>
      </c>
      <c r="R82" s="764">
        <v>7304.6719999999996</v>
      </c>
      <c r="S82" s="764">
        <v>7396.3789999999999</v>
      </c>
      <c r="T82" s="764">
        <v>6892.2079999999996</v>
      </c>
      <c r="U82" s="764">
        <v>7241.3850000000002</v>
      </c>
      <c r="V82" s="764">
        <v>7602.8289999999997</v>
      </c>
      <c r="W82" s="764">
        <v>7445.1049999999996</v>
      </c>
      <c r="X82" s="764">
        <v>7677.0559999999996</v>
      </c>
      <c r="Y82" s="764">
        <v>8430.3330000000005</v>
      </c>
      <c r="Z82" s="764">
        <v>7923.9449999999997</v>
      </c>
      <c r="AA82" s="764">
        <v>7863.26</v>
      </c>
      <c r="AB82" s="764">
        <v>7905.75</v>
      </c>
      <c r="AC82" s="764">
        <v>7388.8149999999996</v>
      </c>
      <c r="AD82" s="764">
        <v>7453.6819999999998</v>
      </c>
      <c r="AE82" s="764">
        <v>7791.1090000000004</v>
      </c>
      <c r="AF82" s="764">
        <v>8051.7129999999997</v>
      </c>
      <c r="AG82" s="764">
        <v>8140.3239999999996</v>
      </c>
      <c r="AH82" s="764">
        <v>8213.4959999999992</v>
      </c>
      <c r="AI82" s="764">
        <v>8274.8739999999998</v>
      </c>
      <c r="AJ82" s="764">
        <v>8347.1059999999998</v>
      </c>
      <c r="AK82" s="764">
        <v>8408.9120000000003</v>
      </c>
      <c r="AL82" s="764">
        <v>8466.893</v>
      </c>
      <c r="AM82" s="764">
        <v>8526.2829999999994</v>
      </c>
      <c r="AN82" s="764">
        <v>8583.9789999999994</v>
      </c>
      <c r="AO82" s="764">
        <v>8645.9</v>
      </c>
      <c r="AP82" s="764">
        <v>8716.4989999999998</v>
      </c>
      <c r="AQ82" s="764">
        <v>8791.6939999999995</v>
      </c>
      <c r="AR82" s="764">
        <v>8883.3369999999995</v>
      </c>
      <c r="AS82" s="764">
        <v>8987.2389999999996</v>
      </c>
      <c r="AT82" s="764">
        <v>9083.9699999999993</v>
      </c>
      <c r="AU82" s="764">
        <v>9186.7749999999996</v>
      </c>
      <c r="AV82" s="764">
        <v>9289.1550000000007</v>
      </c>
      <c r="AW82" s="764">
        <v>9383.1039999999994</v>
      </c>
      <c r="AX82" s="764">
        <v>9475.8320000000003</v>
      </c>
      <c r="AY82" s="764">
        <v>9566</v>
      </c>
      <c r="AZ82" s="764">
        <v>9657.6880000000001</v>
      </c>
    </row>
    <row r="83" spans="1:52">
      <c r="A83" s="786" t="s">
        <v>4</v>
      </c>
      <c r="B83" s="786"/>
      <c r="C83" s="764"/>
      <c r="D83" s="764"/>
      <c r="E83" s="764"/>
      <c r="F83" s="764"/>
      <c r="G83" s="764"/>
      <c r="H83" s="764"/>
      <c r="I83" s="764"/>
      <c r="J83" s="764"/>
      <c r="K83" s="764"/>
      <c r="L83" s="764"/>
      <c r="M83" s="764"/>
      <c r="N83" s="764"/>
      <c r="O83" s="764"/>
      <c r="P83" s="764"/>
      <c r="Q83" s="764"/>
      <c r="R83" s="764"/>
      <c r="S83" s="764"/>
      <c r="T83" s="764"/>
      <c r="U83" s="764"/>
      <c r="V83" s="764"/>
      <c r="W83" s="764"/>
      <c r="X83" s="764"/>
      <c r="Y83" s="764"/>
      <c r="Z83" s="764"/>
      <c r="AA83" s="764"/>
      <c r="AB83" s="764"/>
      <c r="AC83" s="764"/>
      <c r="AD83" s="764"/>
      <c r="AE83" s="764"/>
      <c r="AF83" s="764"/>
      <c r="AG83" s="764"/>
      <c r="AH83" s="764"/>
      <c r="AI83" s="764"/>
      <c r="AJ83" s="764"/>
      <c r="AK83" s="764"/>
      <c r="AL83" s="764"/>
      <c r="AM83" s="764"/>
      <c r="AN83" s="764"/>
      <c r="AO83" s="764"/>
      <c r="AP83" s="764"/>
      <c r="AQ83" s="764"/>
      <c r="AR83" s="764"/>
      <c r="AS83" s="764"/>
      <c r="AT83" s="764"/>
      <c r="AU83" s="764"/>
      <c r="AV83" s="764"/>
      <c r="AW83" s="764"/>
      <c r="AX83" s="764"/>
      <c r="AY83" s="764"/>
      <c r="AZ83" s="764"/>
    </row>
    <row r="84" spans="1:52">
      <c r="A84" s="787" t="s">
        <v>842</v>
      </c>
      <c r="B84" s="786"/>
      <c r="C84" s="764">
        <v>1986</v>
      </c>
      <c r="D84" s="764">
        <v>1987</v>
      </c>
      <c r="E84" s="764">
        <v>1988</v>
      </c>
      <c r="F84" s="764">
        <v>1989</v>
      </c>
      <c r="G84" s="764">
        <v>1990</v>
      </c>
      <c r="H84" s="764">
        <v>1991</v>
      </c>
      <c r="I84" s="764">
        <v>1992</v>
      </c>
      <c r="J84" s="764">
        <v>1993</v>
      </c>
      <c r="K84" s="764">
        <v>1994</v>
      </c>
      <c r="L84" s="764">
        <v>1995</v>
      </c>
      <c r="M84" s="764">
        <v>1996</v>
      </c>
      <c r="N84" s="764">
        <v>1997</v>
      </c>
      <c r="O84" s="764">
        <v>1998</v>
      </c>
      <c r="P84" s="764">
        <v>1999</v>
      </c>
      <c r="Q84" s="764">
        <v>2000</v>
      </c>
      <c r="R84" s="764">
        <v>2001</v>
      </c>
      <c r="S84" s="764">
        <v>2002</v>
      </c>
      <c r="T84" s="764">
        <v>2003</v>
      </c>
      <c r="U84" s="764">
        <v>2004</v>
      </c>
      <c r="V84" s="764">
        <v>2005</v>
      </c>
      <c r="W84" s="764">
        <v>2006</v>
      </c>
      <c r="X84" s="764">
        <v>2007</v>
      </c>
      <c r="Y84" s="764">
        <v>2008</v>
      </c>
      <c r="Z84" s="764">
        <v>2009</v>
      </c>
      <c r="AA84" s="764">
        <v>2010</v>
      </c>
      <c r="AB84" s="764">
        <v>2011</v>
      </c>
      <c r="AC84" s="764">
        <v>2012</v>
      </c>
      <c r="AD84" s="764">
        <v>2013</v>
      </c>
      <c r="AE84" s="764">
        <v>2014</v>
      </c>
      <c r="AF84" s="764">
        <v>2015</v>
      </c>
      <c r="AG84" s="764">
        <v>2016</v>
      </c>
      <c r="AH84" s="764">
        <v>2017</v>
      </c>
      <c r="AI84" s="764">
        <v>2018</v>
      </c>
      <c r="AJ84" s="764">
        <v>2019</v>
      </c>
      <c r="AK84" s="764">
        <v>2020</v>
      </c>
      <c r="AL84" s="764">
        <v>2021</v>
      </c>
      <c r="AM84" s="764">
        <v>2022</v>
      </c>
      <c r="AN84" s="764">
        <v>2023</v>
      </c>
      <c r="AO84" s="764">
        <v>2024</v>
      </c>
      <c r="AP84" s="764">
        <v>2025</v>
      </c>
      <c r="AQ84" s="764">
        <v>2026</v>
      </c>
      <c r="AR84" s="764">
        <v>2027</v>
      </c>
      <c r="AS84" s="764">
        <v>2028</v>
      </c>
      <c r="AT84" s="764">
        <v>2029</v>
      </c>
      <c r="AU84" s="764">
        <v>2030</v>
      </c>
      <c r="AV84" s="764">
        <v>2031</v>
      </c>
      <c r="AW84" s="764">
        <v>2032</v>
      </c>
      <c r="AX84" s="764">
        <v>2033</v>
      </c>
      <c r="AY84" s="764">
        <v>2034</v>
      </c>
      <c r="AZ84" s="764">
        <v>2035</v>
      </c>
    </row>
    <row r="85" spans="1:52">
      <c r="A85" s="787" t="s">
        <v>543</v>
      </c>
      <c r="B85" s="786" t="s">
        <v>35</v>
      </c>
      <c r="C85" s="764">
        <v>36708.1</v>
      </c>
      <c r="D85" s="764">
        <v>38381.32</v>
      </c>
      <c r="E85" s="764">
        <v>43963.94</v>
      </c>
      <c r="F85" s="764">
        <v>45031.42</v>
      </c>
      <c r="G85" s="764">
        <v>46181.38</v>
      </c>
      <c r="H85" s="764">
        <v>47280.92</v>
      </c>
      <c r="I85" s="764">
        <v>44353.83</v>
      </c>
      <c r="J85" s="764">
        <v>42301.27</v>
      </c>
      <c r="K85" s="764">
        <v>39309.86</v>
      </c>
      <c r="L85" s="764">
        <v>39578.35</v>
      </c>
      <c r="M85" s="764">
        <v>36317.18</v>
      </c>
      <c r="N85" s="764">
        <v>38626.769999999997</v>
      </c>
      <c r="O85" s="764">
        <v>42207.83</v>
      </c>
      <c r="P85" s="764">
        <v>43885.35</v>
      </c>
      <c r="Q85" s="764">
        <v>39239.9</v>
      </c>
      <c r="R85" s="764">
        <v>21320.95</v>
      </c>
      <c r="S85" s="764">
        <v>18270.66</v>
      </c>
      <c r="T85" s="764">
        <v>20790.849999999999</v>
      </c>
      <c r="U85" s="764">
        <v>21788.76</v>
      </c>
      <c r="V85" s="764">
        <v>24685.53</v>
      </c>
      <c r="W85" s="764">
        <v>21802.36</v>
      </c>
      <c r="X85" s="764">
        <v>20666.490000000002</v>
      </c>
      <c r="Y85" s="764">
        <v>19228.23</v>
      </c>
      <c r="Z85" s="764">
        <v>22013.01</v>
      </c>
      <c r="AA85" s="764">
        <v>23760.47</v>
      </c>
      <c r="AB85" s="764">
        <v>27256.080000000002</v>
      </c>
      <c r="AC85" s="764">
        <v>28584.94</v>
      </c>
      <c r="AD85" s="764">
        <v>26411.31</v>
      </c>
      <c r="AE85" s="764">
        <v>24991.59</v>
      </c>
      <c r="AF85" s="764">
        <v>25829.54</v>
      </c>
      <c r="AG85" s="764">
        <v>26290.49</v>
      </c>
      <c r="AH85" s="764">
        <v>26721.15</v>
      </c>
      <c r="AI85" s="764">
        <v>27151.14</v>
      </c>
      <c r="AJ85" s="764">
        <v>27583.77</v>
      </c>
      <c r="AK85" s="764">
        <v>27904.18</v>
      </c>
      <c r="AL85" s="764">
        <v>28278.12</v>
      </c>
      <c r="AM85" s="764">
        <v>28642.799999999999</v>
      </c>
      <c r="AN85" s="764">
        <v>29014.12</v>
      </c>
      <c r="AO85" s="764">
        <v>29388.53</v>
      </c>
      <c r="AP85" s="764">
        <v>29763.3</v>
      </c>
      <c r="AQ85" s="764">
        <v>30114</v>
      </c>
      <c r="AR85" s="764">
        <v>30464.47</v>
      </c>
      <c r="AS85" s="764">
        <v>30816.67</v>
      </c>
      <c r="AT85" s="764">
        <v>31168.3</v>
      </c>
      <c r="AU85" s="764">
        <v>31539.29</v>
      </c>
      <c r="AV85" s="764">
        <v>31590.71</v>
      </c>
      <c r="AW85" s="764">
        <v>31954.51</v>
      </c>
      <c r="AX85" s="764">
        <v>32318.43</v>
      </c>
      <c r="AY85" s="764">
        <v>32681.05</v>
      </c>
      <c r="AZ85" s="764">
        <v>33068.35</v>
      </c>
    </row>
    <row r="86" spans="1:52">
      <c r="A86" s="787" t="s">
        <v>543</v>
      </c>
      <c r="B86" s="786" t="s">
        <v>545</v>
      </c>
      <c r="C86" s="764">
        <v>5841.4679999999998</v>
      </c>
      <c r="D86" s="764">
        <v>6083.723</v>
      </c>
      <c r="E86" s="764">
        <v>7146.0020000000004</v>
      </c>
      <c r="F86" s="764">
        <v>7348.9579999999996</v>
      </c>
      <c r="G86" s="764">
        <v>7302.5209999999997</v>
      </c>
      <c r="H86" s="764">
        <v>7458.1270000000004</v>
      </c>
      <c r="I86" s="764">
        <v>7134.4790000000003</v>
      </c>
      <c r="J86" s="764">
        <v>6550.7020000000002</v>
      </c>
      <c r="K86" s="764">
        <v>5980.9290000000001</v>
      </c>
      <c r="L86" s="764">
        <v>6124.4319999999998</v>
      </c>
      <c r="M86" s="764">
        <v>5993.5060000000003</v>
      </c>
      <c r="N86" s="764">
        <v>6308.76</v>
      </c>
      <c r="O86" s="764">
        <v>6741.84</v>
      </c>
      <c r="P86" s="764">
        <v>6805.4610000000002</v>
      </c>
      <c r="Q86" s="764">
        <v>6023.9769999999999</v>
      </c>
      <c r="R86" s="764">
        <v>2005.279</v>
      </c>
      <c r="S86" s="764">
        <v>1792.7470000000001</v>
      </c>
      <c r="T86" s="764">
        <v>2160.415</v>
      </c>
      <c r="U86" s="764">
        <v>2107.1950000000002</v>
      </c>
      <c r="V86" s="764">
        <v>2634.1390000000001</v>
      </c>
      <c r="W86" s="764">
        <v>2608.4290000000001</v>
      </c>
      <c r="X86" s="764">
        <v>2569.7550000000001</v>
      </c>
      <c r="Y86" s="764">
        <v>2303.9299999999998</v>
      </c>
      <c r="Z86" s="764">
        <v>2715.2829999999999</v>
      </c>
      <c r="AA86" s="764">
        <v>2973.3989999999999</v>
      </c>
      <c r="AB86" s="764">
        <v>3430.6190000000001</v>
      </c>
      <c r="AC86" s="764">
        <v>3616.94</v>
      </c>
      <c r="AD86" s="764">
        <v>3717.4319999999998</v>
      </c>
      <c r="AE86" s="764">
        <v>3135.6129999999998</v>
      </c>
      <c r="AF86" s="764">
        <v>3209.95</v>
      </c>
      <c r="AG86" s="764">
        <v>3250.41</v>
      </c>
      <c r="AH86" s="764">
        <v>3281.48</v>
      </c>
      <c r="AI86" s="764">
        <v>3315.5680000000002</v>
      </c>
      <c r="AJ86" s="764">
        <v>3350.0079999999998</v>
      </c>
      <c r="AK86" s="764">
        <v>3366.7109999999998</v>
      </c>
      <c r="AL86" s="764">
        <v>3395.009</v>
      </c>
      <c r="AM86" s="764">
        <v>3426.2109999999998</v>
      </c>
      <c r="AN86" s="764">
        <v>3458.5189999999998</v>
      </c>
      <c r="AO86" s="764">
        <v>3491.8319999999999</v>
      </c>
      <c r="AP86" s="764">
        <v>3520.8229999999999</v>
      </c>
      <c r="AQ86" s="764">
        <v>3555.3939999999998</v>
      </c>
      <c r="AR86" s="764">
        <v>3590.4450000000002</v>
      </c>
      <c r="AS86" s="764">
        <v>3625.9270000000001</v>
      </c>
      <c r="AT86" s="764">
        <v>3661.8</v>
      </c>
      <c r="AU86" s="764">
        <v>3697.723</v>
      </c>
      <c r="AV86" s="764">
        <v>3672.4789999999998</v>
      </c>
      <c r="AW86" s="764">
        <v>3710.8270000000002</v>
      </c>
      <c r="AX86" s="764">
        <v>3749.393</v>
      </c>
      <c r="AY86" s="764">
        <v>3788.1489999999999</v>
      </c>
      <c r="AZ86" s="764">
        <v>3827.069</v>
      </c>
    </row>
    <row r="87" spans="1:52">
      <c r="A87" s="787" t="s">
        <v>543</v>
      </c>
      <c r="B87" s="786" t="s">
        <v>150</v>
      </c>
      <c r="C87" s="764">
        <v>13690.68</v>
      </c>
      <c r="D87" s="764">
        <v>14417.8</v>
      </c>
      <c r="E87" s="764">
        <v>15958.34</v>
      </c>
      <c r="F87" s="764">
        <v>16193.87</v>
      </c>
      <c r="G87" s="764">
        <v>17094.599999999999</v>
      </c>
      <c r="H87" s="764">
        <v>17534</v>
      </c>
      <c r="I87" s="764">
        <v>16041.18</v>
      </c>
      <c r="J87" s="764">
        <v>15941.58</v>
      </c>
      <c r="K87" s="764">
        <v>15316.36</v>
      </c>
      <c r="L87" s="764">
        <v>15104.57</v>
      </c>
      <c r="M87" s="764">
        <v>12878.49</v>
      </c>
      <c r="N87" s="764">
        <v>13776.61</v>
      </c>
      <c r="O87" s="764">
        <v>15318.8</v>
      </c>
      <c r="P87" s="764">
        <v>16517.400000000001</v>
      </c>
      <c r="Q87" s="764">
        <v>15016.16</v>
      </c>
      <c r="R87" s="764">
        <v>12222.17</v>
      </c>
      <c r="S87" s="764">
        <v>10368.709999999999</v>
      </c>
      <c r="T87" s="764">
        <v>11316.48</v>
      </c>
      <c r="U87" s="764">
        <v>12317.73</v>
      </c>
      <c r="V87" s="764">
        <v>13069.41</v>
      </c>
      <c r="W87" s="764">
        <v>10605.38</v>
      </c>
      <c r="X87" s="764">
        <v>9816.0190000000002</v>
      </c>
      <c r="Y87" s="764">
        <v>9392.2060000000001</v>
      </c>
      <c r="Z87" s="764">
        <v>10361</v>
      </c>
      <c r="AA87" s="764">
        <v>11135.79</v>
      </c>
      <c r="AB87" s="764">
        <v>12560.4</v>
      </c>
      <c r="AC87" s="764">
        <v>13018.76</v>
      </c>
      <c r="AD87" s="764">
        <v>9976.9369999999999</v>
      </c>
      <c r="AE87" s="764">
        <v>9431.5959999999995</v>
      </c>
      <c r="AF87" s="764">
        <v>9740.7330000000002</v>
      </c>
      <c r="AG87" s="764">
        <v>9895.4369999999999</v>
      </c>
      <c r="AH87" s="764">
        <v>10042.799999999999</v>
      </c>
      <c r="AI87" s="764">
        <v>10195.81</v>
      </c>
      <c r="AJ87" s="764">
        <v>10349.59</v>
      </c>
      <c r="AK87" s="764">
        <v>10467.16</v>
      </c>
      <c r="AL87" s="764">
        <v>10608.25</v>
      </c>
      <c r="AM87" s="764">
        <v>10756.08</v>
      </c>
      <c r="AN87" s="764">
        <v>10905.86</v>
      </c>
      <c r="AO87" s="764">
        <v>11057.4</v>
      </c>
      <c r="AP87" s="764">
        <v>11204.3</v>
      </c>
      <c r="AQ87" s="764">
        <v>11357.51</v>
      </c>
      <c r="AR87" s="764">
        <v>11511.22</v>
      </c>
      <c r="AS87" s="764">
        <v>11665.33</v>
      </c>
      <c r="AT87" s="764">
        <v>11819.79</v>
      </c>
      <c r="AU87" s="764">
        <v>11973.68</v>
      </c>
      <c r="AV87" s="764">
        <v>12056.03</v>
      </c>
      <c r="AW87" s="764">
        <v>12212.58</v>
      </c>
      <c r="AX87" s="764">
        <v>12369.34</v>
      </c>
      <c r="AY87" s="764">
        <v>12526.28</v>
      </c>
      <c r="AZ87" s="764">
        <v>12683.38</v>
      </c>
    </row>
    <row r="88" spans="1:52">
      <c r="A88" s="787" t="s">
        <v>543</v>
      </c>
      <c r="B88" s="786" t="s">
        <v>546</v>
      </c>
      <c r="C88" s="764">
        <v>3953.721</v>
      </c>
      <c r="D88" s="764">
        <v>4119.4189999999999</v>
      </c>
      <c r="E88" s="764">
        <v>4660.723</v>
      </c>
      <c r="F88" s="764">
        <v>4848.8770000000004</v>
      </c>
      <c r="G88" s="764">
        <v>5463.3959999999997</v>
      </c>
      <c r="H88" s="764">
        <v>5759.1790000000001</v>
      </c>
      <c r="I88" s="764">
        <v>5195.2969999999996</v>
      </c>
      <c r="J88" s="764">
        <v>5432.8620000000001</v>
      </c>
      <c r="K88" s="764">
        <v>4966.2179999999998</v>
      </c>
      <c r="L88" s="764">
        <v>4895.1589999999997</v>
      </c>
      <c r="M88" s="764">
        <v>3781.9670000000001</v>
      </c>
      <c r="N88" s="764">
        <v>4254.1440000000002</v>
      </c>
      <c r="O88" s="764">
        <v>5186.4480000000003</v>
      </c>
      <c r="P88" s="764">
        <v>5693.5420000000004</v>
      </c>
      <c r="Q88" s="764">
        <v>5015.3100000000004</v>
      </c>
      <c r="R88" s="764">
        <v>3767.1129999999998</v>
      </c>
      <c r="S88" s="764">
        <v>2891.7849999999999</v>
      </c>
      <c r="T88" s="764">
        <v>3398.8510000000001</v>
      </c>
      <c r="U88" s="764">
        <v>3792.4589999999998</v>
      </c>
      <c r="V88" s="764">
        <v>4266.3609999999999</v>
      </c>
      <c r="W88" s="764">
        <v>3452.556</v>
      </c>
      <c r="X88" s="764">
        <v>3079.9749999999999</v>
      </c>
      <c r="Y88" s="764">
        <v>2944.5079999999998</v>
      </c>
      <c r="Z88" s="764">
        <v>3409.8209999999999</v>
      </c>
      <c r="AA88" s="764">
        <v>3703.2359999999999</v>
      </c>
      <c r="AB88" s="764">
        <v>4451.0820000000003</v>
      </c>
      <c r="AC88" s="764">
        <v>4710.5950000000003</v>
      </c>
      <c r="AD88" s="764">
        <v>3535.701</v>
      </c>
      <c r="AE88" s="764">
        <v>2913.9140000000002</v>
      </c>
      <c r="AF88" s="764">
        <v>3038.3380000000002</v>
      </c>
      <c r="AG88" s="764">
        <v>3114.3820000000001</v>
      </c>
      <c r="AH88" s="764">
        <v>3186.3919999999998</v>
      </c>
      <c r="AI88" s="764">
        <v>3258.652</v>
      </c>
      <c r="AJ88" s="764">
        <v>3329.8850000000002</v>
      </c>
      <c r="AK88" s="764">
        <v>3379.5360000000001</v>
      </c>
      <c r="AL88" s="764">
        <v>3440.8330000000001</v>
      </c>
      <c r="AM88" s="764">
        <v>3505.549</v>
      </c>
      <c r="AN88" s="764">
        <v>3570.9740000000002</v>
      </c>
      <c r="AO88" s="764">
        <v>3636.4639999999999</v>
      </c>
      <c r="AP88" s="764">
        <v>3700.0630000000001</v>
      </c>
      <c r="AQ88" s="764">
        <v>3764.7750000000001</v>
      </c>
      <c r="AR88" s="764">
        <v>3828.99</v>
      </c>
      <c r="AS88" s="764">
        <v>3892.71</v>
      </c>
      <c r="AT88" s="764">
        <v>3955.9459999999999</v>
      </c>
      <c r="AU88" s="764">
        <v>4018.0630000000001</v>
      </c>
      <c r="AV88" s="764">
        <v>4059.7020000000002</v>
      </c>
      <c r="AW88" s="764">
        <v>4121.4949999999999</v>
      </c>
      <c r="AX88" s="764">
        <v>4182.8559999999998</v>
      </c>
      <c r="AY88" s="764">
        <v>4243.8</v>
      </c>
      <c r="AZ88" s="764">
        <v>4304.3339999999998</v>
      </c>
    </row>
    <row r="89" spans="1:52">
      <c r="A89" s="787" t="s">
        <v>543</v>
      </c>
      <c r="B89" s="786" t="s">
        <v>547</v>
      </c>
      <c r="C89" s="764">
        <v>13222.22</v>
      </c>
      <c r="D89" s="764">
        <v>13760.38</v>
      </c>
      <c r="E89" s="764">
        <v>16198.87</v>
      </c>
      <c r="F89" s="764">
        <v>16639.72</v>
      </c>
      <c r="G89" s="764">
        <v>16320.86</v>
      </c>
      <c r="H89" s="764">
        <v>16529.62</v>
      </c>
      <c r="I89" s="764">
        <v>15982.87</v>
      </c>
      <c r="J89" s="764">
        <v>14376.14</v>
      </c>
      <c r="K89" s="764">
        <v>13046.35</v>
      </c>
      <c r="L89" s="764">
        <v>13454.18</v>
      </c>
      <c r="M89" s="764">
        <v>13663.22</v>
      </c>
      <c r="N89" s="764">
        <v>14287.25</v>
      </c>
      <c r="O89" s="764">
        <v>14960.75</v>
      </c>
      <c r="P89" s="764">
        <v>14868.95</v>
      </c>
      <c r="Q89" s="764">
        <v>13184.46</v>
      </c>
      <c r="R89" s="764">
        <v>3326.39</v>
      </c>
      <c r="S89" s="764">
        <v>3217.415</v>
      </c>
      <c r="T89" s="764">
        <v>3915.1030000000001</v>
      </c>
      <c r="U89" s="764">
        <v>3571.3739999999998</v>
      </c>
      <c r="V89" s="764">
        <v>4715.6210000000001</v>
      </c>
      <c r="W89" s="764">
        <v>5135.9949999999999</v>
      </c>
      <c r="X89" s="764">
        <v>5200.7439999999997</v>
      </c>
      <c r="Y89" s="764">
        <v>4587.5860000000002</v>
      </c>
      <c r="Z89" s="764">
        <v>5526.9110000000001</v>
      </c>
      <c r="AA89" s="764">
        <v>5948.0460000000003</v>
      </c>
      <c r="AB89" s="764">
        <v>6813.9809999999998</v>
      </c>
      <c r="AC89" s="764">
        <v>7238.6480000000001</v>
      </c>
      <c r="AD89" s="764">
        <v>9181.24</v>
      </c>
      <c r="AE89" s="764">
        <v>9510.4680000000008</v>
      </c>
      <c r="AF89" s="764">
        <v>9840.52</v>
      </c>
      <c r="AG89" s="764">
        <v>10030.26</v>
      </c>
      <c r="AH89" s="764">
        <v>10210.469999999999</v>
      </c>
      <c r="AI89" s="764">
        <v>10381.11</v>
      </c>
      <c r="AJ89" s="764">
        <v>10554.29</v>
      </c>
      <c r="AK89" s="764">
        <v>10690.77</v>
      </c>
      <c r="AL89" s="764">
        <v>10834.03</v>
      </c>
      <c r="AM89" s="764">
        <v>10954.96</v>
      </c>
      <c r="AN89" s="764">
        <v>11078.76</v>
      </c>
      <c r="AO89" s="764">
        <v>11202.83</v>
      </c>
      <c r="AP89" s="764">
        <v>11338.12</v>
      </c>
      <c r="AQ89" s="764">
        <v>11436.32</v>
      </c>
      <c r="AR89" s="764">
        <v>11533.82</v>
      </c>
      <c r="AS89" s="764">
        <v>11632.7</v>
      </c>
      <c r="AT89" s="764">
        <v>11730.77</v>
      </c>
      <c r="AU89" s="764">
        <v>11849.82</v>
      </c>
      <c r="AV89" s="764">
        <v>11802.5</v>
      </c>
      <c r="AW89" s="764">
        <v>11909.61</v>
      </c>
      <c r="AX89" s="764">
        <v>12016.84</v>
      </c>
      <c r="AY89" s="764">
        <v>12122.82</v>
      </c>
      <c r="AZ89" s="764">
        <v>12253.56</v>
      </c>
    </row>
    <row r="90" spans="1:52">
      <c r="A90" s="786" t="s">
        <v>4</v>
      </c>
      <c r="B90" s="786"/>
      <c r="C90" s="764"/>
      <c r="D90" s="764"/>
      <c r="E90" s="764"/>
      <c r="F90" s="764"/>
      <c r="G90" s="764"/>
      <c r="H90" s="764"/>
      <c r="I90" s="764"/>
      <c r="J90" s="764"/>
      <c r="K90" s="764"/>
      <c r="L90" s="764"/>
      <c r="M90" s="764"/>
      <c r="N90" s="764"/>
      <c r="O90" s="764"/>
      <c r="P90" s="764"/>
      <c r="Q90" s="764"/>
      <c r="R90" s="764"/>
      <c r="S90" s="764"/>
      <c r="T90" s="764"/>
      <c r="U90" s="764"/>
      <c r="V90" s="764"/>
      <c r="W90" s="764"/>
      <c r="X90" s="764"/>
      <c r="Y90" s="764"/>
      <c r="Z90" s="764"/>
      <c r="AA90" s="764"/>
      <c r="AB90" s="764"/>
      <c r="AC90" s="764"/>
      <c r="AD90" s="764"/>
      <c r="AE90" s="764"/>
      <c r="AF90" s="764"/>
      <c r="AG90" s="764"/>
      <c r="AH90" s="764"/>
      <c r="AI90" s="764"/>
      <c r="AJ90" s="764"/>
      <c r="AK90" s="764"/>
      <c r="AL90" s="764"/>
      <c r="AM90" s="764"/>
      <c r="AN90" s="764"/>
      <c r="AO90" s="764"/>
      <c r="AP90" s="764"/>
      <c r="AQ90" s="764"/>
      <c r="AR90" s="764"/>
      <c r="AS90" s="764"/>
      <c r="AT90" s="764"/>
      <c r="AU90" s="764"/>
      <c r="AV90" s="764"/>
      <c r="AW90" s="764"/>
      <c r="AX90" s="764"/>
      <c r="AY90" s="764"/>
      <c r="AZ90" s="764"/>
    </row>
    <row r="91" spans="1:52">
      <c r="A91" s="787" t="s">
        <v>843</v>
      </c>
      <c r="B91" s="786"/>
      <c r="C91" s="764">
        <v>1986</v>
      </c>
      <c r="D91" s="764">
        <v>1987</v>
      </c>
      <c r="E91" s="764">
        <v>1988</v>
      </c>
      <c r="F91" s="764">
        <v>1989</v>
      </c>
      <c r="G91" s="764">
        <v>1990</v>
      </c>
      <c r="H91" s="764">
        <v>1991</v>
      </c>
      <c r="I91" s="764">
        <v>1992</v>
      </c>
      <c r="J91" s="764">
        <v>1993</v>
      </c>
      <c r="K91" s="764">
        <v>1994</v>
      </c>
      <c r="L91" s="764">
        <v>1995</v>
      </c>
      <c r="M91" s="764">
        <v>1996</v>
      </c>
      <c r="N91" s="764">
        <v>1997</v>
      </c>
      <c r="O91" s="764">
        <v>1998</v>
      </c>
      <c r="P91" s="764">
        <v>1999</v>
      </c>
      <c r="Q91" s="764">
        <v>2000</v>
      </c>
      <c r="R91" s="764">
        <v>2001</v>
      </c>
      <c r="S91" s="764">
        <v>2002</v>
      </c>
      <c r="T91" s="764">
        <v>2003</v>
      </c>
      <c r="U91" s="764">
        <v>2004</v>
      </c>
      <c r="V91" s="764">
        <v>2005</v>
      </c>
      <c r="W91" s="764">
        <v>2006</v>
      </c>
      <c r="X91" s="764">
        <v>2007</v>
      </c>
      <c r="Y91" s="764">
        <v>2008</v>
      </c>
      <c r="Z91" s="764">
        <v>2009</v>
      </c>
      <c r="AA91" s="764">
        <v>2010</v>
      </c>
      <c r="AB91" s="764">
        <v>2011</v>
      </c>
      <c r="AC91" s="764">
        <v>2012</v>
      </c>
      <c r="AD91" s="764">
        <v>2013</v>
      </c>
      <c r="AE91" s="764">
        <v>2014</v>
      </c>
      <c r="AF91" s="764">
        <v>2015</v>
      </c>
      <c r="AG91" s="764">
        <v>2016</v>
      </c>
      <c r="AH91" s="764">
        <v>2017</v>
      </c>
      <c r="AI91" s="764">
        <v>2018</v>
      </c>
      <c r="AJ91" s="764">
        <v>2019</v>
      </c>
      <c r="AK91" s="764">
        <v>2020</v>
      </c>
      <c r="AL91" s="764">
        <v>2021</v>
      </c>
      <c r="AM91" s="764">
        <v>2022</v>
      </c>
      <c r="AN91" s="764">
        <v>2023</v>
      </c>
      <c r="AO91" s="764">
        <v>2024</v>
      </c>
      <c r="AP91" s="764">
        <v>2025</v>
      </c>
      <c r="AQ91" s="764">
        <v>2026</v>
      </c>
      <c r="AR91" s="764">
        <v>2027</v>
      </c>
      <c r="AS91" s="764">
        <v>2028</v>
      </c>
      <c r="AT91" s="764">
        <v>2029</v>
      </c>
      <c r="AU91" s="764">
        <v>2030</v>
      </c>
      <c r="AV91" s="764">
        <v>2031</v>
      </c>
      <c r="AW91" s="764">
        <v>2032</v>
      </c>
      <c r="AX91" s="764">
        <v>2033</v>
      </c>
      <c r="AY91" s="764">
        <v>2034</v>
      </c>
      <c r="AZ91" s="764">
        <v>2035</v>
      </c>
    </row>
    <row r="92" spans="1:52">
      <c r="A92" s="787" t="s">
        <v>452</v>
      </c>
      <c r="B92" s="786" t="s">
        <v>36</v>
      </c>
      <c r="C92" s="764">
        <v>16.552299999999999</v>
      </c>
      <c r="D92" s="764">
        <v>17.904199999999999</v>
      </c>
      <c r="E92" s="764">
        <v>16.388200000000001</v>
      </c>
      <c r="F92" s="764">
        <v>18.905899999999999</v>
      </c>
      <c r="G92" s="764">
        <v>18.042400000000001</v>
      </c>
      <c r="H92" s="764">
        <v>21.879899999999999</v>
      </c>
      <c r="I92" s="764">
        <v>22.8996</v>
      </c>
      <c r="J92" s="764">
        <v>21.921600000000002</v>
      </c>
      <c r="K92" s="764">
        <v>22.2682</v>
      </c>
      <c r="L92" s="764">
        <v>21.416399999999999</v>
      </c>
      <c r="M92" s="764">
        <v>20.5258</v>
      </c>
      <c r="N92" s="764">
        <v>21.018599999999999</v>
      </c>
      <c r="O92" s="764">
        <v>20.729600000000001</v>
      </c>
      <c r="P92" s="764">
        <v>22.728999999999999</v>
      </c>
      <c r="Q92" s="764">
        <v>20.9255</v>
      </c>
      <c r="R92" s="764">
        <v>22.374700000000001</v>
      </c>
      <c r="S92" s="764">
        <v>22.533000000000001</v>
      </c>
      <c r="T92" s="764">
        <v>50.2042</v>
      </c>
      <c r="U92" s="764">
        <v>49.419499999999999</v>
      </c>
      <c r="V92" s="764">
        <v>1.9502999999999999</v>
      </c>
      <c r="W92" s="764">
        <v>1.2778</v>
      </c>
      <c r="X92" s="764">
        <v>1.2824</v>
      </c>
      <c r="Y92" s="764">
        <v>1.3479000000000001</v>
      </c>
      <c r="Z92" s="764">
        <v>1.3166</v>
      </c>
      <c r="AA92" s="764">
        <v>1.3266</v>
      </c>
      <c r="AB92" s="764">
        <v>1.2851999999999999</v>
      </c>
      <c r="AC92" s="764">
        <v>1.2391000000000001</v>
      </c>
      <c r="AD92" s="764">
        <v>4.9927999999999999</v>
      </c>
      <c r="AE92" s="764">
        <v>54.817</v>
      </c>
      <c r="AF92" s="764">
        <v>85.854500000000002</v>
      </c>
      <c r="AG92" s="764">
        <v>132.9503</v>
      </c>
      <c r="AH92" s="764">
        <v>194.99270000000001</v>
      </c>
      <c r="AI92" s="764">
        <v>269.70080000000002</v>
      </c>
      <c r="AJ92" s="764">
        <v>355.90109999999999</v>
      </c>
      <c r="AK92" s="764">
        <v>448.57749999999999</v>
      </c>
      <c r="AL92" s="764">
        <v>550.47910000000002</v>
      </c>
      <c r="AM92" s="764">
        <v>659.70429999999999</v>
      </c>
      <c r="AN92" s="764">
        <v>775.08820000000003</v>
      </c>
      <c r="AO92" s="764">
        <v>895.79010000000005</v>
      </c>
      <c r="AP92" s="764">
        <v>1022.073</v>
      </c>
      <c r="AQ92" s="764">
        <v>1153.288</v>
      </c>
      <c r="AR92" s="764">
        <v>1282.585</v>
      </c>
      <c r="AS92" s="764">
        <v>1408.596</v>
      </c>
      <c r="AT92" s="764">
        <v>1529.7249999999999</v>
      </c>
      <c r="AU92" s="764">
        <v>1644.7190000000001</v>
      </c>
      <c r="AV92" s="764">
        <v>1734.48</v>
      </c>
      <c r="AW92" s="764">
        <v>1821.0319999999999</v>
      </c>
      <c r="AX92" s="764">
        <v>1894.45</v>
      </c>
      <c r="AY92" s="764">
        <v>1966.49</v>
      </c>
      <c r="AZ92" s="764">
        <v>2016.184</v>
      </c>
    </row>
    <row r="93" spans="1:52">
      <c r="A93" s="786" t="s">
        <v>4</v>
      </c>
      <c r="B93" s="786"/>
      <c r="C93" s="764"/>
      <c r="D93" s="764"/>
      <c r="E93" s="764"/>
      <c r="F93" s="764"/>
      <c r="G93" s="764"/>
      <c r="H93" s="764"/>
      <c r="I93" s="764"/>
      <c r="J93" s="764"/>
      <c r="K93" s="764"/>
      <c r="L93" s="764"/>
      <c r="M93" s="764"/>
      <c r="N93" s="764"/>
      <c r="O93" s="764"/>
      <c r="P93" s="764"/>
      <c r="Q93" s="764"/>
      <c r="R93" s="764"/>
      <c r="S93" s="764"/>
      <c r="T93" s="764"/>
      <c r="U93" s="764"/>
      <c r="V93" s="764"/>
      <c r="W93" s="764"/>
      <c r="X93" s="764"/>
      <c r="Y93" s="764"/>
      <c r="Z93" s="764"/>
      <c r="AA93" s="764"/>
      <c r="AB93" s="764"/>
      <c r="AC93" s="764"/>
      <c r="AD93" s="764"/>
      <c r="AE93" s="764"/>
      <c r="AF93" s="764"/>
      <c r="AG93" s="764"/>
      <c r="AH93" s="764"/>
      <c r="AI93" s="764"/>
      <c r="AJ93" s="764"/>
      <c r="AK93" s="764"/>
      <c r="AL93" s="764"/>
      <c r="AM93" s="764"/>
      <c r="AN93" s="764"/>
      <c r="AO93" s="764"/>
      <c r="AP93" s="764"/>
      <c r="AQ93" s="764"/>
      <c r="AR93" s="764"/>
      <c r="AS93" s="764"/>
      <c r="AT93" s="764"/>
      <c r="AU93" s="764"/>
      <c r="AV93" s="764"/>
      <c r="AW93" s="764"/>
      <c r="AX93" s="764"/>
      <c r="AY93" s="764"/>
      <c r="AZ93" s="764"/>
    </row>
    <row r="94" spans="1:52">
      <c r="A94" s="787" t="s">
        <v>844</v>
      </c>
      <c r="B94" s="786"/>
      <c r="C94" s="764">
        <v>1986</v>
      </c>
      <c r="D94" s="764">
        <v>1987</v>
      </c>
      <c r="E94" s="764">
        <v>1988</v>
      </c>
      <c r="F94" s="764">
        <v>1989</v>
      </c>
      <c r="G94" s="764">
        <v>1990</v>
      </c>
      <c r="H94" s="764">
        <v>1991</v>
      </c>
      <c r="I94" s="764">
        <v>1992</v>
      </c>
      <c r="J94" s="764">
        <v>1993</v>
      </c>
      <c r="K94" s="764">
        <v>1994</v>
      </c>
      <c r="L94" s="764">
        <v>1995</v>
      </c>
      <c r="M94" s="764">
        <v>1996</v>
      </c>
      <c r="N94" s="764">
        <v>1997</v>
      </c>
      <c r="O94" s="764">
        <v>1998</v>
      </c>
      <c r="P94" s="764">
        <v>1999</v>
      </c>
      <c r="Q94" s="764">
        <v>2000</v>
      </c>
      <c r="R94" s="764">
        <v>2001</v>
      </c>
      <c r="S94" s="764">
        <v>2002</v>
      </c>
      <c r="T94" s="764">
        <v>2003</v>
      </c>
      <c r="U94" s="764">
        <v>2004</v>
      </c>
      <c r="V94" s="764">
        <v>2005</v>
      </c>
      <c r="W94" s="764">
        <v>2006</v>
      </c>
      <c r="X94" s="764">
        <v>2007</v>
      </c>
      <c r="Y94" s="764">
        <v>2008</v>
      </c>
      <c r="Z94" s="764">
        <v>2009</v>
      </c>
      <c r="AA94" s="764">
        <v>2010</v>
      </c>
      <c r="AB94" s="764">
        <v>2011</v>
      </c>
      <c r="AC94" s="764">
        <v>2012</v>
      </c>
      <c r="AD94" s="764">
        <v>2013</v>
      </c>
      <c r="AE94" s="764">
        <v>2014</v>
      </c>
      <c r="AF94" s="764">
        <v>2015</v>
      </c>
      <c r="AG94" s="764">
        <v>2016</v>
      </c>
      <c r="AH94" s="764">
        <v>2017</v>
      </c>
      <c r="AI94" s="764">
        <v>2018</v>
      </c>
      <c r="AJ94" s="764">
        <v>2019</v>
      </c>
      <c r="AK94" s="764">
        <v>2020</v>
      </c>
      <c r="AL94" s="764">
        <v>2021</v>
      </c>
      <c r="AM94" s="764">
        <v>2022</v>
      </c>
      <c r="AN94" s="764">
        <v>2023</v>
      </c>
      <c r="AO94" s="764">
        <v>2024</v>
      </c>
      <c r="AP94" s="764">
        <v>2025</v>
      </c>
      <c r="AQ94" s="764">
        <v>2026</v>
      </c>
      <c r="AR94" s="764">
        <v>2027</v>
      </c>
      <c r="AS94" s="764">
        <v>2028</v>
      </c>
      <c r="AT94" s="764">
        <v>2029</v>
      </c>
      <c r="AU94" s="764">
        <v>2030</v>
      </c>
      <c r="AV94" s="764">
        <v>2031</v>
      </c>
      <c r="AW94" s="764">
        <v>2032</v>
      </c>
      <c r="AX94" s="764">
        <v>2033</v>
      </c>
      <c r="AY94" s="764">
        <v>2034</v>
      </c>
      <c r="AZ94" s="764">
        <v>2035</v>
      </c>
    </row>
    <row r="95" spans="1:52">
      <c r="A95" s="787" t="s">
        <v>452</v>
      </c>
      <c r="B95" s="786" t="s">
        <v>454</v>
      </c>
      <c r="C95" s="764">
        <v>1404.366</v>
      </c>
      <c r="D95" s="764">
        <v>1398.41</v>
      </c>
      <c r="E95" s="764">
        <v>1374.8030000000001</v>
      </c>
      <c r="F95" s="764">
        <v>1397.817</v>
      </c>
      <c r="G95" s="764">
        <v>1328.403</v>
      </c>
      <c r="H95" s="764">
        <v>1391.1880000000001</v>
      </c>
      <c r="I95" s="764">
        <v>1386.1990000000001</v>
      </c>
      <c r="J95" s="764">
        <v>1388.7809999999999</v>
      </c>
      <c r="K95" s="764">
        <v>1376.79</v>
      </c>
      <c r="L95" s="764">
        <v>1498.011</v>
      </c>
      <c r="M95" s="764">
        <v>1510.8130000000001</v>
      </c>
      <c r="N95" s="764">
        <v>1468.365</v>
      </c>
      <c r="O95" s="764">
        <v>1435.2049999999999</v>
      </c>
      <c r="P95" s="764">
        <v>1429.63</v>
      </c>
      <c r="Q95" s="764">
        <v>1499.364</v>
      </c>
      <c r="R95" s="764">
        <v>1571.8130000000001</v>
      </c>
      <c r="S95" s="764">
        <v>1665.643</v>
      </c>
      <c r="T95" s="764">
        <v>1670.5840000000001</v>
      </c>
      <c r="U95" s="764">
        <v>1677.8</v>
      </c>
      <c r="V95" s="764">
        <v>1702.8889999999999</v>
      </c>
      <c r="W95" s="764">
        <v>1673.636</v>
      </c>
      <c r="X95" s="764">
        <v>1635.229</v>
      </c>
      <c r="Y95" s="764">
        <v>1716.68</v>
      </c>
      <c r="Z95" s="764">
        <v>1679.498</v>
      </c>
      <c r="AA95" s="764">
        <v>1693.835</v>
      </c>
      <c r="AB95" s="764">
        <v>1641.825</v>
      </c>
      <c r="AC95" s="764">
        <v>1585.461</v>
      </c>
      <c r="AD95" s="764">
        <v>1586.0350000000001</v>
      </c>
      <c r="AE95" s="764">
        <v>1586.29</v>
      </c>
      <c r="AF95" s="764">
        <v>1586.3520000000001</v>
      </c>
      <c r="AG95" s="764">
        <v>1586.16</v>
      </c>
      <c r="AH95" s="764">
        <v>1585.808</v>
      </c>
      <c r="AI95" s="764">
        <v>1585.2349999999999</v>
      </c>
      <c r="AJ95" s="764">
        <v>1584.597</v>
      </c>
      <c r="AK95" s="764">
        <v>1583.8340000000001</v>
      </c>
      <c r="AL95" s="764">
        <v>1582.944</v>
      </c>
      <c r="AM95" s="764">
        <v>1581.961</v>
      </c>
      <c r="AN95" s="764">
        <v>1580.789</v>
      </c>
      <c r="AO95" s="764">
        <v>1579.492</v>
      </c>
      <c r="AP95" s="764">
        <v>1578.134</v>
      </c>
      <c r="AQ95" s="764">
        <v>1576.5889999999999</v>
      </c>
      <c r="AR95" s="764">
        <v>1574.982</v>
      </c>
      <c r="AS95" s="764">
        <v>1573.2529999999999</v>
      </c>
      <c r="AT95" s="764">
        <v>1571.4</v>
      </c>
      <c r="AU95" s="764">
        <v>1569.393</v>
      </c>
      <c r="AV95" s="764">
        <v>1567.6690000000001</v>
      </c>
      <c r="AW95" s="764">
        <v>1565.8230000000001</v>
      </c>
      <c r="AX95" s="764">
        <v>1563.9169999999999</v>
      </c>
      <c r="AY95" s="764">
        <v>1562.0119999999999</v>
      </c>
      <c r="AZ95" s="764">
        <v>1560.079</v>
      </c>
    </row>
    <row r="96" spans="1:52">
      <c r="A96" s="786" t="s">
        <v>4</v>
      </c>
      <c r="B96" s="786"/>
      <c r="C96" s="764"/>
      <c r="D96" s="764"/>
      <c r="E96" s="764"/>
      <c r="F96" s="764"/>
      <c r="G96" s="764"/>
      <c r="H96" s="764"/>
      <c r="I96" s="764"/>
      <c r="J96" s="764"/>
      <c r="K96" s="764"/>
      <c r="L96" s="764"/>
      <c r="M96" s="764"/>
      <c r="N96" s="764"/>
      <c r="O96" s="764"/>
      <c r="P96" s="764"/>
      <c r="Q96" s="764"/>
      <c r="R96" s="764"/>
      <c r="S96" s="764"/>
      <c r="T96" s="764"/>
      <c r="U96" s="764"/>
      <c r="V96" s="764"/>
      <c r="W96" s="764"/>
      <c r="X96" s="764"/>
      <c r="Y96" s="764"/>
      <c r="Z96" s="764"/>
      <c r="AA96" s="764"/>
      <c r="AB96" s="764"/>
      <c r="AC96" s="764"/>
      <c r="AD96" s="764"/>
      <c r="AE96" s="764"/>
      <c r="AF96" s="764"/>
      <c r="AG96" s="764"/>
      <c r="AH96" s="764"/>
      <c r="AI96" s="764"/>
      <c r="AJ96" s="764"/>
      <c r="AK96" s="764"/>
      <c r="AL96" s="764"/>
      <c r="AM96" s="764"/>
      <c r="AN96" s="764"/>
      <c r="AO96" s="764"/>
      <c r="AP96" s="764"/>
      <c r="AQ96" s="764"/>
      <c r="AR96" s="764"/>
      <c r="AS96" s="764"/>
      <c r="AT96" s="764"/>
      <c r="AU96" s="764"/>
      <c r="AV96" s="764"/>
      <c r="AW96" s="764"/>
      <c r="AX96" s="764"/>
      <c r="AY96" s="764"/>
      <c r="AZ96" s="764"/>
    </row>
    <row r="97" spans="1:52">
      <c r="A97" s="787" t="s">
        <v>845</v>
      </c>
      <c r="B97" s="786"/>
      <c r="C97" s="764">
        <v>1986</v>
      </c>
      <c r="D97" s="764">
        <v>1987</v>
      </c>
      <c r="E97" s="764">
        <v>1988</v>
      </c>
      <c r="F97" s="764">
        <v>1989</v>
      </c>
      <c r="G97" s="764">
        <v>1990</v>
      </c>
      <c r="H97" s="764">
        <v>1991</v>
      </c>
      <c r="I97" s="764">
        <v>1992</v>
      </c>
      <c r="J97" s="764">
        <v>1993</v>
      </c>
      <c r="K97" s="764">
        <v>1994</v>
      </c>
      <c r="L97" s="764">
        <v>1995</v>
      </c>
      <c r="M97" s="764">
        <v>1996</v>
      </c>
      <c r="N97" s="764">
        <v>1997</v>
      </c>
      <c r="O97" s="764">
        <v>1998</v>
      </c>
      <c r="P97" s="764">
        <v>1999</v>
      </c>
      <c r="Q97" s="764">
        <v>2000</v>
      </c>
      <c r="R97" s="764">
        <v>2001</v>
      </c>
      <c r="S97" s="764">
        <v>2002</v>
      </c>
      <c r="T97" s="764">
        <v>2003</v>
      </c>
      <c r="U97" s="764">
        <v>2004</v>
      </c>
      <c r="V97" s="764">
        <v>2005</v>
      </c>
      <c r="W97" s="764">
        <v>2006</v>
      </c>
      <c r="X97" s="764">
        <v>2007</v>
      </c>
      <c r="Y97" s="764">
        <v>2008</v>
      </c>
      <c r="Z97" s="764">
        <v>2009</v>
      </c>
      <c r="AA97" s="764">
        <v>2010</v>
      </c>
      <c r="AB97" s="764">
        <v>2011</v>
      </c>
      <c r="AC97" s="764">
        <v>2012</v>
      </c>
      <c r="AD97" s="764">
        <v>2013</v>
      </c>
      <c r="AE97" s="764">
        <v>2014</v>
      </c>
      <c r="AF97" s="764">
        <v>2015</v>
      </c>
      <c r="AG97" s="764">
        <v>2016</v>
      </c>
      <c r="AH97" s="764">
        <v>2017</v>
      </c>
      <c r="AI97" s="764">
        <v>2018</v>
      </c>
      <c r="AJ97" s="764">
        <v>2019</v>
      </c>
      <c r="AK97" s="764">
        <v>2020</v>
      </c>
      <c r="AL97" s="764">
        <v>2021</v>
      </c>
      <c r="AM97" s="764">
        <v>2022</v>
      </c>
      <c r="AN97" s="764">
        <v>2023</v>
      </c>
      <c r="AO97" s="764">
        <v>2024</v>
      </c>
      <c r="AP97" s="764">
        <v>2025</v>
      </c>
      <c r="AQ97" s="764">
        <v>2026</v>
      </c>
      <c r="AR97" s="764">
        <v>2027</v>
      </c>
      <c r="AS97" s="764">
        <v>2028</v>
      </c>
      <c r="AT97" s="764">
        <v>2029</v>
      </c>
      <c r="AU97" s="764">
        <v>2030</v>
      </c>
      <c r="AV97" s="764">
        <v>2031</v>
      </c>
      <c r="AW97" s="764">
        <v>2032</v>
      </c>
      <c r="AX97" s="764">
        <v>2033</v>
      </c>
      <c r="AY97" s="764">
        <v>2034</v>
      </c>
      <c r="AZ97" s="764">
        <v>2035</v>
      </c>
    </row>
    <row r="98" spans="1:52">
      <c r="A98" s="787" t="s">
        <v>486</v>
      </c>
      <c r="B98" s="786" t="s">
        <v>63</v>
      </c>
      <c r="C98" s="764">
        <v>0</v>
      </c>
      <c r="D98" s="764">
        <v>0</v>
      </c>
      <c r="E98" s="764">
        <v>0</v>
      </c>
      <c r="F98" s="764">
        <v>0</v>
      </c>
      <c r="G98" s="764">
        <v>0</v>
      </c>
      <c r="H98" s="764">
        <v>0</v>
      </c>
      <c r="I98" s="764">
        <v>5.1000000000000004E-3</v>
      </c>
      <c r="J98" s="764">
        <v>6.4000000000000003E-3</v>
      </c>
      <c r="K98" s="764">
        <v>7.7000000000000002E-3</v>
      </c>
      <c r="L98" s="764">
        <v>1.03E-2</v>
      </c>
      <c r="M98" s="764">
        <v>1.2800000000000001E-2</v>
      </c>
      <c r="N98" s="764">
        <v>1.4999999999999999E-2</v>
      </c>
      <c r="O98" s="764">
        <v>1.8700000000000001E-2</v>
      </c>
      <c r="P98" s="764">
        <v>2.23E-2</v>
      </c>
      <c r="Q98" s="764">
        <v>2.5899999999999999E-2</v>
      </c>
      <c r="R98" s="764">
        <v>3.0099999999999998E-2</v>
      </c>
      <c r="S98" s="764">
        <v>3.4099999999999998E-2</v>
      </c>
      <c r="T98" s="764">
        <v>3.6299999999999999E-2</v>
      </c>
      <c r="U98" s="764">
        <v>3.73E-2</v>
      </c>
      <c r="V98" s="764">
        <v>3.6799999999999999E-2</v>
      </c>
      <c r="W98" s="764">
        <v>6.2399999999999997E-2</v>
      </c>
      <c r="X98" s="764">
        <v>8.2900000000000001E-2</v>
      </c>
      <c r="Y98" s="764">
        <v>0.15379999999999999</v>
      </c>
      <c r="Z98" s="764">
        <v>0.22289999999999999</v>
      </c>
      <c r="AA98" s="764">
        <v>0.50219999999999998</v>
      </c>
      <c r="AB98" s="764">
        <v>0.93640000000000001</v>
      </c>
      <c r="AC98" s="764">
        <v>1.5381</v>
      </c>
      <c r="AD98" s="764">
        <v>2.7406000000000001</v>
      </c>
      <c r="AE98" s="764">
        <v>3.4146999999999998</v>
      </c>
      <c r="AF98" s="764">
        <v>3.2749000000000001</v>
      </c>
      <c r="AG98" s="764">
        <v>4.0370999999999997</v>
      </c>
      <c r="AH98" s="764">
        <v>4.5354000000000001</v>
      </c>
      <c r="AI98" s="764">
        <v>4.8304</v>
      </c>
      <c r="AJ98" s="764">
        <v>5.1616999999999997</v>
      </c>
      <c r="AK98" s="764">
        <v>5.5412999999999997</v>
      </c>
      <c r="AL98" s="764">
        <v>5.9615999999999998</v>
      </c>
      <c r="AM98" s="764">
        <v>6.4508000000000001</v>
      </c>
      <c r="AN98" s="764">
        <v>6.8490000000000002</v>
      </c>
      <c r="AO98" s="764">
        <v>7.2888999999999999</v>
      </c>
      <c r="AP98" s="764">
        <v>7.7649999999999997</v>
      </c>
      <c r="AQ98" s="764">
        <v>8.2838999999999992</v>
      </c>
      <c r="AR98" s="764">
        <v>8.8638999999999992</v>
      </c>
      <c r="AS98" s="764">
        <v>9.3401999999999994</v>
      </c>
      <c r="AT98" s="764">
        <v>9.8506</v>
      </c>
      <c r="AU98" s="764">
        <v>10.404999999999999</v>
      </c>
      <c r="AV98" s="764">
        <v>10.9825</v>
      </c>
      <c r="AW98" s="764">
        <v>11.6128</v>
      </c>
      <c r="AX98" s="764">
        <v>12.017899999999999</v>
      </c>
      <c r="AY98" s="764">
        <v>12.445600000000001</v>
      </c>
      <c r="AZ98" s="764">
        <v>12.901999999999999</v>
      </c>
    </row>
    <row r="99" spans="1:52">
      <c r="A99" s="787" t="s">
        <v>486</v>
      </c>
      <c r="B99" s="786" t="s">
        <v>6</v>
      </c>
      <c r="C99" s="764">
        <v>0</v>
      </c>
      <c r="D99" s="764">
        <v>0</v>
      </c>
      <c r="E99" s="764">
        <v>0</v>
      </c>
      <c r="F99" s="764">
        <v>0</v>
      </c>
      <c r="G99" s="764">
        <v>0</v>
      </c>
      <c r="H99" s="764">
        <v>0</v>
      </c>
      <c r="I99" s="764">
        <v>2.0999999999999999E-3</v>
      </c>
      <c r="J99" s="764">
        <v>2.7000000000000001E-3</v>
      </c>
      <c r="K99" s="764">
        <v>3.2000000000000002E-3</v>
      </c>
      <c r="L99" s="764">
        <v>4.3E-3</v>
      </c>
      <c r="M99" s="764">
        <v>5.3E-3</v>
      </c>
      <c r="N99" s="764">
        <v>6.1999999999999998E-3</v>
      </c>
      <c r="O99" s="764">
        <v>7.7999999999999996E-3</v>
      </c>
      <c r="P99" s="764">
        <v>9.1999999999999998E-3</v>
      </c>
      <c r="Q99" s="764">
        <v>1.0699999999999999E-2</v>
      </c>
      <c r="R99" s="764">
        <v>1.2500000000000001E-2</v>
      </c>
      <c r="S99" s="764">
        <v>1.41E-2</v>
      </c>
      <c r="T99" s="764">
        <v>1.5100000000000001E-2</v>
      </c>
      <c r="U99" s="764">
        <v>1.55E-2</v>
      </c>
      <c r="V99" s="764">
        <v>1.5299999999999999E-2</v>
      </c>
      <c r="W99" s="764">
        <v>2.5899999999999999E-2</v>
      </c>
      <c r="X99" s="764">
        <v>3.44E-2</v>
      </c>
      <c r="Y99" s="764">
        <v>6.3899999999999998E-2</v>
      </c>
      <c r="Z99" s="764">
        <v>9.2600000000000002E-2</v>
      </c>
      <c r="AA99" s="764">
        <v>0.20849999999999999</v>
      </c>
      <c r="AB99" s="764">
        <v>0.38879999999999998</v>
      </c>
      <c r="AC99" s="764">
        <v>0.63870000000000005</v>
      </c>
      <c r="AD99" s="764">
        <v>1.1379999999999999</v>
      </c>
      <c r="AE99" s="764">
        <v>1.4178999999999999</v>
      </c>
      <c r="AF99" s="764">
        <v>1.3597999999999999</v>
      </c>
      <c r="AG99" s="764">
        <v>1.6763999999999999</v>
      </c>
      <c r="AH99" s="764">
        <v>1.8832</v>
      </c>
      <c r="AI99" s="764">
        <v>2.0057999999999998</v>
      </c>
      <c r="AJ99" s="764">
        <v>2.1433</v>
      </c>
      <c r="AK99" s="764">
        <v>2.3008999999999999</v>
      </c>
      <c r="AL99" s="764">
        <v>2.4754999999999998</v>
      </c>
      <c r="AM99" s="764">
        <v>2.6785999999999999</v>
      </c>
      <c r="AN99" s="764">
        <v>2.8439999999999999</v>
      </c>
      <c r="AO99" s="764">
        <v>3.0266000000000002</v>
      </c>
      <c r="AP99" s="764">
        <v>3.2242999999999999</v>
      </c>
      <c r="AQ99" s="764">
        <v>3.4398</v>
      </c>
      <c r="AR99" s="764">
        <v>3.6806000000000001</v>
      </c>
      <c r="AS99" s="764">
        <v>3.8784000000000001</v>
      </c>
      <c r="AT99" s="764">
        <v>4.0903</v>
      </c>
      <c r="AU99" s="764">
        <v>4.3205</v>
      </c>
      <c r="AV99" s="764">
        <v>4.5602999999999998</v>
      </c>
      <c r="AW99" s="764">
        <v>4.8220999999999998</v>
      </c>
      <c r="AX99" s="764">
        <v>4.9903000000000004</v>
      </c>
      <c r="AY99" s="764">
        <v>5.1677999999999997</v>
      </c>
      <c r="AZ99" s="764">
        <v>5.3574000000000002</v>
      </c>
    </row>
    <row r="100" spans="1:52">
      <c r="A100" s="787" t="s">
        <v>486</v>
      </c>
      <c r="B100" s="786" t="s">
        <v>7</v>
      </c>
      <c r="C100" s="764">
        <v>0</v>
      </c>
      <c r="D100" s="764">
        <v>0</v>
      </c>
      <c r="E100" s="764">
        <v>0</v>
      </c>
      <c r="F100" s="764">
        <v>0</v>
      </c>
      <c r="G100" s="764">
        <v>0</v>
      </c>
      <c r="H100" s="764">
        <v>0</v>
      </c>
      <c r="I100" s="764">
        <v>3.3E-3</v>
      </c>
      <c r="J100" s="764">
        <v>4.1000000000000003E-3</v>
      </c>
      <c r="K100" s="764">
        <v>4.8999999999999998E-3</v>
      </c>
      <c r="L100" s="764">
        <v>6.6E-3</v>
      </c>
      <c r="M100" s="764">
        <v>8.2000000000000007E-3</v>
      </c>
      <c r="N100" s="764">
        <v>9.7000000000000003E-3</v>
      </c>
      <c r="O100" s="764">
        <v>1.2E-2</v>
      </c>
      <c r="P100" s="764">
        <v>1.43E-2</v>
      </c>
      <c r="Q100" s="764">
        <v>1.66E-2</v>
      </c>
      <c r="R100" s="764">
        <v>1.9400000000000001E-2</v>
      </c>
      <c r="S100" s="764">
        <v>2.1899999999999999E-2</v>
      </c>
      <c r="T100" s="764">
        <v>2.3300000000000001E-2</v>
      </c>
      <c r="U100" s="764">
        <v>2.4E-2</v>
      </c>
      <c r="V100" s="764">
        <v>2.3699999999999999E-2</v>
      </c>
      <c r="W100" s="764">
        <v>4.0099999999999997E-2</v>
      </c>
      <c r="X100" s="764">
        <v>5.33E-2</v>
      </c>
      <c r="Y100" s="764">
        <v>9.8900000000000002E-2</v>
      </c>
      <c r="Z100" s="764">
        <v>0.14330000000000001</v>
      </c>
      <c r="AA100" s="764">
        <v>0.32269999999999999</v>
      </c>
      <c r="AB100" s="764">
        <v>0.6018</v>
      </c>
      <c r="AC100" s="764">
        <v>0.98839999999999995</v>
      </c>
      <c r="AD100" s="764">
        <v>1.7613000000000001</v>
      </c>
      <c r="AE100" s="764">
        <v>2.1945000000000001</v>
      </c>
      <c r="AF100" s="764">
        <v>2.1046</v>
      </c>
      <c r="AG100" s="764">
        <v>2.5945</v>
      </c>
      <c r="AH100" s="764">
        <v>2.9146999999999998</v>
      </c>
      <c r="AI100" s="764">
        <v>3.1042999999999998</v>
      </c>
      <c r="AJ100" s="764">
        <v>3.3172000000000001</v>
      </c>
      <c r="AK100" s="764">
        <v>3.5611999999999999</v>
      </c>
      <c r="AL100" s="764">
        <v>3.8313000000000001</v>
      </c>
      <c r="AM100" s="764">
        <v>4.1456999999999997</v>
      </c>
      <c r="AN100" s="764">
        <v>4.4016000000000002</v>
      </c>
      <c r="AO100" s="764">
        <v>4.6843000000000004</v>
      </c>
      <c r="AP100" s="764">
        <v>4.9903000000000004</v>
      </c>
      <c r="AQ100" s="764">
        <v>5.3236999999999997</v>
      </c>
      <c r="AR100" s="764">
        <v>5.6965000000000003</v>
      </c>
      <c r="AS100" s="764">
        <v>6.0026000000000002</v>
      </c>
      <c r="AT100" s="764">
        <v>6.3305999999999996</v>
      </c>
      <c r="AU100" s="764">
        <v>6.6868999999999996</v>
      </c>
      <c r="AV100" s="764">
        <v>7.0579999999999998</v>
      </c>
      <c r="AW100" s="764">
        <v>7.4630999999999998</v>
      </c>
      <c r="AX100" s="764">
        <v>7.7233999999999998</v>
      </c>
      <c r="AY100" s="764">
        <v>7.9983000000000004</v>
      </c>
      <c r="AZ100" s="764">
        <v>8.2916000000000007</v>
      </c>
    </row>
    <row r="101" spans="1:52">
      <c r="A101" s="787" t="s">
        <v>486</v>
      </c>
      <c r="B101" s="786" t="s">
        <v>8</v>
      </c>
      <c r="C101" s="764">
        <v>0</v>
      </c>
      <c r="D101" s="764">
        <v>0</v>
      </c>
      <c r="E101" s="764">
        <v>0</v>
      </c>
      <c r="F101" s="764">
        <v>0</v>
      </c>
      <c r="G101" s="764">
        <v>0</v>
      </c>
      <c r="H101" s="764">
        <v>0</v>
      </c>
      <c r="I101" s="764">
        <v>5.1000000000000004E-3</v>
      </c>
      <c r="J101" s="764">
        <v>6.4000000000000003E-3</v>
      </c>
      <c r="K101" s="764">
        <v>7.6E-3</v>
      </c>
      <c r="L101" s="764">
        <v>1.0200000000000001E-2</v>
      </c>
      <c r="M101" s="764">
        <v>1.2699999999999999E-2</v>
      </c>
      <c r="N101" s="764">
        <v>1.49E-2</v>
      </c>
      <c r="O101" s="764">
        <v>1.8499999999999999E-2</v>
      </c>
      <c r="P101" s="764">
        <v>2.2100000000000002E-2</v>
      </c>
      <c r="Q101" s="764">
        <v>2.5700000000000001E-2</v>
      </c>
      <c r="R101" s="764">
        <v>2.9899999999999999E-2</v>
      </c>
      <c r="S101" s="764">
        <v>3.3799999999999997E-2</v>
      </c>
      <c r="T101" s="764">
        <v>3.5999999999999997E-2</v>
      </c>
      <c r="U101" s="764">
        <v>3.7100000000000001E-2</v>
      </c>
      <c r="V101" s="764">
        <v>3.6499999999999998E-2</v>
      </c>
      <c r="W101" s="764">
        <v>6.1899999999999997E-2</v>
      </c>
      <c r="X101" s="764">
        <v>8.2299999999999998E-2</v>
      </c>
      <c r="Y101" s="764">
        <v>0.1527</v>
      </c>
      <c r="Z101" s="764">
        <v>0.22120000000000001</v>
      </c>
      <c r="AA101" s="764">
        <v>0.49840000000000001</v>
      </c>
      <c r="AB101" s="764">
        <v>0.9294</v>
      </c>
      <c r="AC101" s="764">
        <v>1.5265</v>
      </c>
      <c r="AD101" s="764">
        <v>2.7201</v>
      </c>
      <c r="AE101" s="764">
        <v>3.3891</v>
      </c>
      <c r="AF101" s="764">
        <v>3.2503000000000002</v>
      </c>
      <c r="AG101" s="764">
        <v>4.0068999999999999</v>
      </c>
      <c r="AH101" s="764">
        <v>4.5014000000000003</v>
      </c>
      <c r="AI101" s="764">
        <v>4.7942</v>
      </c>
      <c r="AJ101" s="764">
        <v>5.1230000000000002</v>
      </c>
      <c r="AK101" s="764">
        <v>5.4997999999999996</v>
      </c>
      <c r="AL101" s="764">
        <v>5.9169</v>
      </c>
      <c r="AM101" s="764">
        <v>6.4024000000000001</v>
      </c>
      <c r="AN101" s="764">
        <v>6.7976999999999999</v>
      </c>
      <c r="AO101" s="764">
        <v>7.2343000000000002</v>
      </c>
      <c r="AP101" s="764">
        <v>7.7068000000000003</v>
      </c>
      <c r="AQ101" s="764">
        <v>8.2218</v>
      </c>
      <c r="AR101" s="764">
        <v>8.7974999999999994</v>
      </c>
      <c r="AS101" s="764">
        <v>9.2702000000000009</v>
      </c>
      <c r="AT101" s="764">
        <v>9.7767999999999997</v>
      </c>
      <c r="AU101" s="764">
        <v>10.327</v>
      </c>
      <c r="AV101" s="764">
        <v>10.9001</v>
      </c>
      <c r="AW101" s="764">
        <v>11.5258</v>
      </c>
      <c r="AX101" s="764">
        <v>11.9278</v>
      </c>
      <c r="AY101" s="764">
        <v>12.3523</v>
      </c>
      <c r="AZ101" s="764">
        <v>12.805300000000001</v>
      </c>
    </row>
    <row r="102" spans="1:52">
      <c r="A102" s="787" t="s">
        <v>486</v>
      </c>
      <c r="B102" s="786" t="s">
        <v>9</v>
      </c>
      <c r="C102" s="764">
        <v>0</v>
      </c>
      <c r="D102" s="764">
        <v>0</v>
      </c>
      <c r="E102" s="764">
        <v>0</v>
      </c>
      <c r="F102" s="764">
        <v>0</v>
      </c>
      <c r="G102" s="764">
        <v>0</v>
      </c>
      <c r="H102" s="764">
        <v>0</v>
      </c>
      <c r="I102" s="764">
        <v>6.1000000000000004E-3</v>
      </c>
      <c r="J102" s="764">
        <v>7.6E-3</v>
      </c>
      <c r="K102" s="764">
        <v>9.1999999999999998E-3</v>
      </c>
      <c r="L102" s="764">
        <v>1.2200000000000001E-2</v>
      </c>
      <c r="M102" s="764">
        <v>1.52E-2</v>
      </c>
      <c r="N102" s="764">
        <v>1.7899999999999999E-2</v>
      </c>
      <c r="O102" s="764">
        <v>2.2200000000000001E-2</v>
      </c>
      <c r="P102" s="764">
        <v>2.6499999999999999E-2</v>
      </c>
      <c r="Q102" s="764">
        <v>3.0800000000000001E-2</v>
      </c>
      <c r="R102" s="764">
        <v>3.5799999999999998E-2</v>
      </c>
      <c r="S102" s="764">
        <v>4.0500000000000001E-2</v>
      </c>
      <c r="T102" s="764">
        <v>4.3200000000000002E-2</v>
      </c>
      <c r="U102" s="764">
        <v>4.4400000000000002E-2</v>
      </c>
      <c r="V102" s="764">
        <v>4.3799999999999999E-2</v>
      </c>
      <c r="W102" s="764">
        <v>7.4200000000000002E-2</v>
      </c>
      <c r="X102" s="764">
        <v>9.8599999999999993E-2</v>
      </c>
      <c r="Y102" s="764">
        <v>0.183</v>
      </c>
      <c r="Z102" s="764">
        <v>0.2651</v>
      </c>
      <c r="AA102" s="764">
        <v>0.59730000000000005</v>
      </c>
      <c r="AB102" s="764">
        <v>1.1136999999999999</v>
      </c>
      <c r="AC102" s="764">
        <v>1.8292999999999999</v>
      </c>
      <c r="AD102" s="764">
        <v>3.2595999999999998</v>
      </c>
      <c r="AE102" s="764">
        <v>4.0613999999999999</v>
      </c>
      <c r="AF102" s="764">
        <v>3.895</v>
      </c>
      <c r="AG102" s="764">
        <v>4.8015999999999996</v>
      </c>
      <c r="AH102" s="764">
        <v>5.3941999999999997</v>
      </c>
      <c r="AI102" s="764">
        <v>5.7450999999999999</v>
      </c>
      <c r="AJ102" s="764">
        <v>6.1391999999999998</v>
      </c>
      <c r="AK102" s="764">
        <v>6.5907</v>
      </c>
      <c r="AL102" s="764">
        <v>7.0904999999999996</v>
      </c>
      <c r="AM102" s="764">
        <v>7.6723999999999997</v>
      </c>
      <c r="AN102" s="764">
        <v>8.1460000000000008</v>
      </c>
      <c r="AO102" s="764">
        <v>8.6692</v>
      </c>
      <c r="AP102" s="764">
        <v>9.2355</v>
      </c>
      <c r="AQ102" s="764">
        <v>9.8526000000000007</v>
      </c>
      <c r="AR102" s="764">
        <v>10.5425</v>
      </c>
      <c r="AS102" s="764">
        <v>11.109</v>
      </c>
      <c r="AT102" s="764">
        <v>11.715999999999999</v>
      </c>
      <c r="AU102" s="764">
        <v>12.375400000000001</v>
      </c>
      <c r="AV102" s="764">
        <v>13.062200000000001</v>
      </c>
      <c r="AW102" s="764">
        <v>13.811999999999999</v>
      </c>
      <c r="AX102" s="764">
        <v>14.293799999999999</v>
      </c>
      <c r="AY102" s="764">
        <v>14.8024</v>
      </c>
      <c r="AZ102" s="764">
        <v>15.3453</v>
      </c>
    </row>
    <row r="103" spans="1:52">
      <c r="A103" s="787" t="s">
        <v>486</v>
      </c>
      <c r="B103" s="786" t="s">
        <v>10</v>
      </c>
      <c r="C103" s="764">
        <v>0</v>
      </c>
      <c r="D103" s="764">
        <v>0</v>
      </c>
      <c r="E103" s="764">
        <v>0</v>
      </c>
      <c r="F103" s="764">
        <v>0</v>
      </c>
      <c r="G103" s="764">
        <v>0</v>
      </c>
      <c r="H103" s="764">
        <v>0</v>
      </c>
      <c r="I103" s="764">
        <v>7.3000000000000001E-3</v>
      </c>
      <c r="J103" s="764">
        <v>9.1999999999999998E-3</v>
      </c>
      <c r="K103" s="764">
        <v>1.0999999999999999E-2</v>
      </c>
      <c r="L103" s="764">
        <v>1.46E-2</v>
      </c>
      <c r="M103" s="764">
        <v>1.8200000000000001E-2</v>
      </c>
      <c r="N103" s="764">
        <v>2.1499999999999998E-2</v>
      </c>
      <c r="O103" s="764">
        <v>2.6700000000000002E-2</v>
      </c>
      <c r="P103" s="764">
        <v>3.1800000000000002E-2</v>
      </c>
      <c r="Q103" s="764">
        <v>3.6999999999999998E-2</v>
      </c>
      <c r="R103" s="764">
        <v>4.2999999999999997E-2</v>
      </c>
      <c r="S103" s="764">
        <v>4.87E-2</v>
      </c>
      <c r="T103" s="764">
        <v>5.1900000000000002E-2</v>
      </c>
      <c r="U103" s="764">
        <v>5.33E-2</v>
      </c>
      <c r="V103" s="764">
        <v>5.2600000000000001E-2</v>
      </c>
      <c r="W103" s="764">
        <v>8.9099999999999999E-2</v>
      </c>
      <c r="X103" s="764">
        <v>0.11849999999999999</v>
      </c>
      <c r="Y103" s="764">
        <v>0.2198</v>
      </c>
      <c r="Z103" s="764">
        <v>0.31840000000000002</v>
      </c>
      <c r="AA103" s="764">
        <v>0.71730000000000005</v>
      </c>
      <c r="AB103" s="764">
        <v>1.3374999999999999</v>
      </c>
      <c r="AC103" s="764">
        <v>2.1968999999999999</v>
      </c>
      <c r="AD103" s="764">
        <v>3.9146000000000001</v>
      </c>
      <c r="AE103" s="764">
        <v>4.8775000000000004</v>
      </c>
      <c r="AF103" s="764">
        <v>4.6776999999999997</v>
      </c>
      <c r="AG103" s="764">
        <v>5.7664999999999997</v>
      </c>
      <c r="AH103" s="764">
        <v>6.4782000000000002</v>
      </c>
      <c r="AI103" s="764">
        <v>6.8996000000000004</v>
      </c>
      <c r="AJ103" s="764">
        <v>7.3727999999999998</v>
      </c>
      <c r="AK103" s="764">
        <v>7.915</v>
      </c>
      <c r="AL103" s="764">
        <v>8.5152999999999999</v>
      </c>
      <c r="AM103" s="764">
        <v>9.2141000000000002</v>
      </c>
      <c r="AN103" s="764">
        <v>9.7828999999999997</v>
      </c>
      <c r="AO103" s="764">
        <v>10.411199999999999</v>
      </c>
      <c r="AP103" s="764">
        <v>11.0913</v>
      </c>
      <c r="AQ103" s="764">
        <v>11.8324</v>
      </c>
      <c r="AR103" s="764">
        <v>12.6609</v>
      </c>
      <c r="AS103" s="764">
        <v>13.341200000000001</v>
      </c>
      <c r="AT103" s="764">
        <v>14.0702</v>
      </c>
      <c r="AU103" s="764">
        <v>14.8621</v>
      </c>
      <c r="AV103" s="764">
        <v>15.686999999999999</v>
      </c>
      <c r="AW103" s="764">
        <v>16.587399999999999</v>
      </c>
      <c r="AX103" s="764">
        <v>17.166</v>
      </c>
      <c r="AY103" s="764">
        <v>17.776800000000001</v>
      </c>
      <c r="AZ103" s="764">
        <v>18.428799999999999</v>
      </c>
    </row>
    <row r="104" spans="1:52">
      <c r="A104" s="787" t="s">
        <v>486</v>
      </c>
      <c r="B104" s="786" t="s">
        <v>11</v>
      </c>
      <c r="C104" s="764">
        <v>0</v>
      </c>
      <c r="D104" s="764">
        <v>0</v>
      </c>
      <c r="E104" s="764">
        <v>0</v>
      </c>
      <c r="F104" s="764">
        <v>0</v>
      </c>
      <c r="G104" s="764">
        <v>0</v>
      </c>
      <c r="H104" s="764">
        <v>0</v>
      </c>
      <c r="I104" s="764">
        <v>7.9000000000000008E-3</v>
      </c>
      <c r="J104" s="764">
        <v>0.01</v>
      </c>
      <c r="K104" s="764">
        <v>1.1900000000000001E-2</v>
      </c>
      <c r="L104" s="764">
        <v>1.5900000000000001E-2</v>
      </c>
      <c r="M104" s="764">
        <v>1.9800000000000002E-2</v>
      </c>
      <c r="N104" s="764">
        <v>2.3300000000000001E-2</v>
      </c>
      <c r="O104" s="764">
        <v>2.8899999999999999E-2</v>
      </c>
      <c r="P104" s="764">
        <v>3.4500000000000003E-2</v>
      </c>
      <c r="Q104" s="764">
        <v>4.0099999999999997E-2</v>
      </c>
      <c r="R104" s="764">
        <v>4.6699999999999998E-2</v>
      </c>
      <c r="S104" s="764">
        <v>5.28E-2</v>
      </c>
      <c r="T104" s="764">
        <v>5.6300000000000003E-2</v>
      </c>
      <c r="U104" s="764">
        <v>5.79E-2</v>
      </c>
      <c r="V104" s="764">
        <v>5.7099999999999998E-2</v>
      </c>
      <c r="W104" s="764">
        <v>9.6699999999999994E-2</v>
      </c>
      <c r="X104" s="764">
        <v>0.12859999999999999</v>
      </c>
      <c r="Y104" s="764">
        <v>0.23849999999999999</v>
      </c>
      <c r="Z104" s="764">
        <v>0.34560000000000002</v>
      </c>
      <c r="AA104" s="764">
        <v>0.77849999999999997</v>
      </c>
      <c r="AB104" s="764">
        <v>1.4516</v>
      </c>
      <c r="AC104" s="764">
        <v>2.3843000000000001</v>
      </c>
      <c r="AD104" s="764">
        <v>4.2485999999999997</v>
      </c>
      <c r="AE104" s="764">
        <v>5.2934999999999999</v>
      </c>
      <c r="AF104" s="764">
        <v>5.0766999999999998</v>
      </c>
      <c r="AG104" s="764">
        <v>6.2584</v>
      </c>
      <c r="AH104" s="764">
        <v>7.0307000000000004</v>
      </c>
      <c r="AI104" s="764">
        <v>7.4881000000000002</v>
      </c>
      <c r="AJ104" s="764">
        <v>8.0016999999999996</v>
      </c>
      <c r="AK104" s="764">
        <v>8.5900999999999996</v>
      </c>
      <c r="AL104" s="764">
        <v>9.2416999999999998</v>
      </c>
      <c r="AM104" s="764">
        <v>10</v>
      </c>
      <c r="AN104" s="764">
        <v>10.6174</v>
      </c>
      <c r="AO104" s="764">
        <v>11.299300000000001</v>
      </c>
      <c r="AP104" s="764">
        <v>12.0373</v>
      </c>
      <c r="AQ104" s="764">
        <v>12.841699999999999</v>
      </c>
      <c r="AR104" s="764">
        <v>13.7409</v>
      </c>
      <c r="AS104" s="764">
        <v>14.479200000000001</v>
      </c>
      <c r="AT104" s="764">
        <v>15.2704</v>
      </c>
      <c r="AU104" s="764">
        <v>16.129899999999999</v>
      </c>
      <c r="AV104" s="764">
        <v>17.024999999999999</v>
      </c>
      <c r="AW104" s="764">
        <v>18.002199999999998</v>
      </c>
      <c r="AX104" s="764">
        <v>18.630199999999999</v>
      </c>
      <c r="AY104" s="764">
        <v>19.293099999999999</v>
      </c>
      <c r="AZ104" s="764">
        <v>20.000800000000002</v>
      </c>
    </row>
    <row r="105" spans="1:52">
      <c r="A105" s="787" t="s">
        <v>486</v>
      </c>
      <c r="B105" s="786" t="s">
        <v>12</v>
      </c>
      <c r="C105" s="764">
        <v>0</v>
      </c>
      <c r="D105" s="764">
        <v>0</v>
      </c>
      <c r="E105" s="764">
        <v>0</v>
      </c>
      <c r="F105" s="764">
        <v>0</v>
      </c>
      <c r="G105" s="764">
        <v>0</v>
      </c>
      <c r="H105" s="764">
        <v>0</v>
      </c>
      <c r="I105" s="764">
        <v>8.5000000000000006E-3</v>
      </c>
      <c r="J105" s="764">
        <v>1.0699999999999999E-2</v>
      </c>
      <c r="K105" s="764">
        <v>1.2800000000000001E-2</v>
      </c>
      <c r="L105" s="764">
        <v>1.7000000000000001E-2</v>
      </c>
      <c r="M105" s="764">
        <v>2.12E-2</v>
      </c>
      <c r="N105" s="764">
        <v>2.5000000000000001E-2</v>
      </c>
      <c r="O105" s="764">
        <v>3.1E-2</v>
      </c>
      <c r="P105" s="764">
        <v>3.6999999999999998E-2</v>
      </c>
      <c r="Q105" s="764">
        <v>4.2999999999999997E-2</v>
      </c>
      <c r="R105" s="764">
        <v>5.0099999999999999E-2</v>
      </c>
      <c r="S105" s="764">
        <v>5.6599999999999998E-2</v>
      </c>
      <c r="T105" s="764">
        <v>6.0299999999999999E-2</v>
      </c>
      <c r="U105" s="764">
        <v>6.2E-2</v>
      </c>
      <c r="V105" s="764">
        <v>6.1100000000000002E-2</v>
      </c>
      <c r="W105" s="764">
        <v>0.1036</v>
      </c>
      <c r="X105" s="764">
        <v>0.13780000000000001</v>
      </c>
      <c r="Y105" s="764">
        <v>0.25559999999999999</v>
      </c>
      <c r="Z105" s="764">
        <v>0.37030000000000002</v>
      </c>
      <c r="AA105" s="764">
        <v>0.83430000000000004</v>
      </c>
      <c r="AB105" s="764">
        <v>1.5556000000000001</v>
      </c>
      <c r="AC105" s="764">
        <v>2.5552000000000001</v>
      </c>
      <c r="AD105" s="764">
        <v>4.5529999999999999</v>
      </c>
      <c r="AE105" s="764">
        <v>5.6729000000000003</v>
      </c>
      <c r="AF105" s="764">
        <v>5.4405000000000001</v>
      </c>
      <c r="AG105" s="764">
        <v>6.7069000000000001</v>
      </c>
      <c r="AH105" s="764">
        <v>7.5346000000000002</v>
      </c>
      <c r="AI105" s="764">
        <v>8.0246999999999993</v>
      </c>
      <c r="AJ105" s="764">
        <v>8.5752000000000006</v>
      </c>
      <c r="AK105" s="764">
        <v>9.2058</v>
      </c>
      <c r="AL105" s="764">
        <v>9.9039999999999999</v>
      </c>
      <c r="AM105" s="764">
        <v>10.716699999999999</v>
      </c>
      <c r="AN105" s="764">
        <v>11.378299999999999</v>
      </c>
      <c r="AO105" s="764">
        <v>12.109</v>
      </c>
      <c r="AP105" s="764">
        <v>12.9</v>
      </c>
      <c r="AQ105" s="764">
        <v>13.762</v>
      </c>
      <c r="AR105" s="764">
        <v>14.7257</v>
      </c>
      <c r="AS105" s="764">
        <v>15.5169</v>
      </c>
      <c r="AT105" s="764">
        <v>16.364799999999999</v>
      </c>
      <c r="AU105" s="764">
        <v>17.285799999999998</v>
      </c>
      <c r="AV105" s="764">
        <v>18.245200000000001</v>
      </c>
      <c r="AW105" s="764">
        <v>19.292400000000001</v>
      </c>
      <c r="AX105" s="764">
        <v>19.965399999999999</v>
      </c>
      <c r="AY105" s="764">
        <v>20.675799999999999</v>
      </c>
      <c r="AZ105" s="764">
        <v>21.434200000000001</v>
      </c>
    </row>
    <row r="106" spans="1:52">
      <c r="A106" s="787" t="s">
        <v>486</v>
      </c>
      <c r="B106" s="786" t="s">
        <v>13</v>
      </c>
      <c r="C106" s="764">
        <v>0</v>
      </c>
      <c r="D106" s="764">
        <v>0</v>
      </c>
      <c r="E106" s="764">
        <v>0</v>
      </c>
      <c r="F106" s="764">
        <v>0</v>
      </c>
      <c r="G106" s="764">
        <v>0</v>
      </c>
      <c r="H106" s="764">
        <v>0</v>
      </c>
      <c r="I106" s="764">
        <v>7.0000000000000001E-3</v>
      </c>
      <c r="J106" s="764">
        <v>8.8999999999999999E-3</v>
      </c>
      <c r="K106" s="764">
        <v>1.06E-2</v>
      </c>
      <c r="L106" s="764">
        <v>1.41E-2</v>
      </c>
      <c r="M106" s="764">
        <v>1.7600000000000001E-2</v>
      </c>
      <c r="N106" s="764">
        <v>2.07E-2</v>
      </c>
      <c r="O106" s="764">
        <v>2.5700000000000001E-2</v>
      </c>
      <c r="P106" s="764">
        <v>3.0700000000000002E-2</v>
      </c>
      <c r="Q106" s="764">
        <v>3.5700000000000003E-2</v>
      </c>
      <c r="R106" s="764">
        <v>4.1599999999999998E-2</v>
      </c>
      <c r="S106" s="764">
        <v>4.7E-2</v>
      </c>
      <c r="T106" s="764">
        <v>5.0099999999999999E-2</v>
      </c>
      <c r="U106" s="764">
        <v>5.1499999999999997E-2</v>
      </c>
      <c r="V106" s="764">
        <v>5.0799999999999998E-2</v>
      </c>
      <c r="W106" s="764">
        <v>8.5999999999999993E-2</v>
      </c>
      <c r="X106" s="764">
        <v>0.1144</v>
      </c>
      <c r="Y106" s="764">
        <v>0.21210000000000001</v>
      </c>
      <c r="Z106" s="764">
        <v>0.30740000000000001</v>
      </c>
      <c r="AA106" s="764">
        <v>0.6925</v>
      </c>
      <c r="AB106" s="764">
        <v>1.2911999999999999</v>
      </c>
      <c r="AC106" s="764">
        <v>2.1208</v>
      </c>
      <c r="AD106" s="764">
        <v>3.7789999999999999</v>
      </c>
      <c r="AE106" s="764">
        <v>4.7084999999999999</v>
      </c>
      <c r="AF106" s="764">
        <v>4.5156999999999998</v>
      </c>
      <c r="AG106" s="764">
        <v>5.5667</v>
      </c>
      <c r="AH106" s="764">
        <v>6.2538</v>
      </c>
      <c r="AI106" s="764">
        <v>6.6604999999999999</v>
      </c>
      <c r="AJ106" s="764">
        <v>7.1173999999999999</v>
      </c>
      <c r="AK106" s="764">
        <v>7.6407999999999996</v>
      </c>
      <c r="AL106" s="764">
        <v>8.2202999999999999</v>
      </c>
      <c r="AM106" s="764">
        <v>8.8948999999999998</v>
      </c>
      <c r="AN106" s="764">
        <v>9.4440000000000008</v>
      </c>
      <c r="AO106" s="764">
        <v>10.0505</v>
      </c>
      <c r="AP106" s="764">
        <v>10.707000000000001</v>
      </c>
      <c r="AQ106" s="764">
        <v>11.422499999999999</v>
      </c>
      <c r="AR106" s="764">
        <v>12.222300000000001</v>
      </c>
      <c r="AS106" s="764">
        <v>12.879099999999999</v>
      </c>
      <c r="AT106" s="764">
        <v>13.582800000000001</v>
      </c>
      <c r="AU106" s="764">
        <v>14.347300000000001</v>
      </c>
      <c r="AV106" s="764">
        <v>15.1435</v>
      </c>
      <c r="AW106" s="764">
        <v>16.012699999999999</v>
      </c>
      <c r="AX106" s="764">
        <v>16.571300000000001</v>
      </c>
      <c r="AY106" s="764">
        <v>17.161000000000001</v>
      </c>
      <c r="AZ106" s="764">
        <v>17.790400000000002</v>
      </c>
    </row>
    <row r="107" spans="1:52">
      <c r="A107" s="787" t="s">
        <v>486</v>
      </c>
      <c r="B107" s="786" t="s">
        <v>14</v>
      </c>
      <c r="C107" s="764">
        <v>0</v>
      </c>
      <c r="D107" s="764">
        <v>0</v>
      </c>
      <c r="E107" s="764">
        <v>0</v>
      </c>
      <c r="F107" s="764">
        <v>0</v>
      </c>
      <c r="G107" s="764">
        <v>0</v>
      </c>
      <c r="H107" s="764">
        <v>0</v>
      </c>
      <c r="I107" s="764">
        <v>6.0000000000000001E-3</v>
      </c>
      <c r="J107" s="764">
        <v>7.4999999999999997E-3</v>
      </c>
      <c r="K107" s="764">
        <v>8.9999999999999993E-3</v>
      </c>
      <c r="L107" s="764">
        <v>1.2E-2</v>
      </c>
      <c r="M107" s="764">
        <v>1.49E-2</v>
      </c>
      <c r="N107" s="764">
        <v>1.7600000000000001E-2</v>
      </c>
      <c r="O107" s="764">
        <v>2.18E-2</v>
      </c>
      <c r="P107" s="764">
        <v>2.5999999999999999E-2</v>
      </c>
      <c r="Q107" s="764">
        <v>3.0300000000000001E-2</v>
      </c>
      <c r="R107" s="764">
        <v>3.5200000000000002E-2</v>
      </c>
      <c r="S107" s="764">
        <v>3.9800000000000002E-2</v>
      </c>
      <c r="T107" s="764">
        <v>4.2500000000000003E-2</v>
      </c>
      <c r="U107" s="764">
        <v>4.3700000000000003E-2</v>
      </c>
      <c r="V107" s="764">
        <v>4.2999999999999997E-2</v>
      </c>
      <c r="W107" s="764">
        <v>7.2900000000000006E-2</v>
      </c>
      <c r="X107" s="764">
        <v>9.7000000000000003E-2</v>
      </c>
      <c r="Y107" s="764">
        <v>0.1799</v>
      </c>
      <c r="Z107" s="764">
        <v>0.2606</v>
      </c>
      <c r="AA107" s="764">
        <v>0.58720000000000006</v>
      </c>
      <c r="AB107" s="764">
        <v>1.0948</v>
      </c>
      <c r="AC107" s="764">
        <v>1.7983</v>
      </c>
      <c r="AD107" s="764">
        <v>3.2044000000000001</v>
      </c>
      <c r="AE107" s="764">
        <v>3.9925999999999999</v>
      </c>
      <c r="AF107" s="764">
        <v>3.8290999999999999</v>
      </c>
      <c r="AG107" s="764">
        <v>4.7202999999999999</v>
      </c>
      <c r="AH107" s="764">
        <v>5.3029000000000002</v>
      </c>
      <c r="AI107" s="764">
        <v>5.6478000000000002</v>
      </c>
      <c r="AJ107" s="764">
        <v>6.0351999999999997</v>
      </c>
      <c r="AK107" s="764">
        <v>6.4790000000000001</v>
      </c>
      <c r="AL107" s="764">
        <v>6.9703999999999997</v>
      </c>
      <c r="AM107" s="764">
        <v>7.5423999999999998</v>
      </c>
      <c r="AN107" s="764">
        <v>8.0081000000000007</v>
      </c>
      <c r="AO107" s="764">
        <v>8.5223999999999993</v>
      </c>
      <c r="AP107" s="764">
        <v>9.0790000000000006</v>
      </c>
      <c r="AQ107" s="764">
        <v>9.6857000000000006</v>
      </c>
      <c r="AR107" s="764">
        <v>10.363899999999999</v>
      </c>
      <c r="AS107" s="764">
        <v>10.9208</v>
      </c>
      <c r="AT107" s="764">
        <v>11.5176</v>
      </c>
      <c r="AU107" s="764">
        <v>12.165800000000001</v>
      </c>
      <c r="AV107" s="764">
        <v>12.840999999999999</v>
      </c>
      <c r="AW107" s="764">
        <v>13.577999999999999</v>
      </c>
      <c r="AX107" s="764">
        <v>14.051600000000001</v>
      </c>
      <c r="AY107" s="764">
        <v>14.5517</v>
      </c>
      <c r="AZ107" s="764">
        <v>15.0854</v>
      </c>
    </row>
    <row r="108" spans="1:52">
      <c r="A108" s="787" t="s">
        <v>486</v>
      </c>
      <c r="B108" s="786" t="s">
        <v>15</v>
      </c>
      <c r="C108" s="764">
        <v>0</v>
      </c>
      <c r="D108" s="764">
        <v>0</v>
      </c>
      <c r="E108" s="764">
        <v>0</v>
      </c>
      <c r="F108" s="764">
        <v>0</v>
      </c>
      <c r="G108" s="764">
        <v>0</v>
      </c>
      <c r="H108" s="764">
        <v>0</v>
      </c>
      <c r="I108" s="764">
        <v>3.8999999999999998E-3</v>
      </c>
      <c r="J108" s="764">
        <v>4.8999999999999998E-3</v>
      </c>
      <c r="K108" s="764">
        <v>5.7999999999999996E-3</v>
      </c>
      <c r="L108" s="764">
        <v>7.7999999999999996E-3</v>
      </c>
      <c r="M108" s="764">
        <v>9.7000000000000003E-3</v>
      </c>
      <c r="N108" s="764">
        <v>1.14E-2</v>
      </c>
      <c r="O108" s="764">
        <v>1.4200000000000001E-2</v>
      </c>
      <c r="P108" s="764">
        <v>1.6899999999999998E-2</v>
      </c>
      <c r="Q108" s="764">
        <v>1.9599999999999999E-2</v>
      </c>
      <c r="R108" s="764">
        <v>2.29E-2</v>
      </c>
      <c r="S108" s="764">
        <v>2.58E-2</v>
      </c>
      <c r="T108" s="764">
        <v>2.76E-2</v>
      </c>
      <c r="U108" s="764">
        <v>2.8299999999999999E-2</v>
      </c>
      <c r="V108" s="764">
        <v>2.7900000000000001E-2</v>
      </c>
      <c r="W108" s="764">
        <v>4.7300000000000002E-2</v>
      </c>
      <c r="X108" s="764">
        <v>6.2899999999999998E-2</v>
      </c>
      <c r="Y108" s="764">
        <v>0.1167</v>
      </c>
      <c r="Z108" s="764">
        <v>0.16919999999999999</v>
      </c>
      <c r="AA108" s="764">
        <v>0.38109999999999999</v>
      </c>
      <c r="AB108" s="764">
        <v>0.71060000000000001</v>
      </c>
      <c r="AC108" s="764">
        <v>1.1672</v>
      </c>
      <c r="AD108" s="764">
        <v>2.0798000000000001</v>
      </c>
      <c r="AE108" s="764">
        <v>2.5912999999999999</v>
      </c>
      <c r="AF108" s="764">
        <v>2.4851999999999999</v>
      </c>
      <c r="AG108" s="764">
        <v>3.0636000000000001</v>
      </c>
      <c r="AH108" s="764">
        <v>3.4417</v>
      </c>
      <c r="AI108" s="764">
        <v>3.6656</v>
      </c>
      <c r="AJ108" s="764">
        <v>3.9169999999999998</v>
      </c>
      <c r="AK108" s="764">
        <v>4.2050999999999998</v>
      </c>
      <c r="AL108" s="764">
        <v>4.524</v>
      </c>
      <c r="AM108" s="764">
        <v>4.8952999999999998</v>
      </c>
      <c r="AN108" s="764">
        <v>5.1974999999999998</v>
      </c>
      <c r="AO108" s="764">
        <v>5.5312999999999999</v>
      </c>
      <c r="AP108" s="764">
        <v>5.8925999999999998</v>
      </c>
      <c r="AQ108" s="764">
        <v>6.2862999999999998</v>
      </c>
      <c r="AR108" s="764">
        <v>6.7264999999999997</v>
      </c>
      <c r="AS108" s="764">
        <v>7.0879000000000003</v>
      </c>
      <c r="AT108" s="764">
        <v>7.4752000000000001</v>
      </c>
      <c r="AU108" s="764">
        <v>7.8959999999999999</v>
      </c>
      <c r="AV108" s="764">
        <v>8.3341999999999992</v>
      </c>
      <c r="AW108" s="764">
        <v>8.8125</v>
      </c>
      <c r="AX108" s="764">
        <v>9.1198999999999995</v>
      </c>
      <c r="AY108" s="764">
        <v>9.4444999999999997</v>
      </c>
      <c r="AZ108" s="764">
        <v>9.7909000000000006</v>
      </c>
    </row>
    <row r="109" spans="1:52">
      <c r="A109" s="787" t="s">
        <v>486</v>
      </c>
      <c r="B109" s="786" t="s">
        <v>16</v>
      </c>
      <c r="C109" s="764">
        <v>0</v>
      </c>
      <c r="D109" s="764">
        <v>0</v>
      </c>
      <c r="E109" s="764">
        <v>0</v>
      </c>
      <c r="F109" s="764">
        <v>0</v>
      </c>
      <c r="G109" s="764">
        <v>0</v>
      </c>
      <c r="H109" s="764">
        <v>0</v>
      </c>
      <c r="I109" s="764">
        <v>2.3E-3</v>
      </c>
      <c r="J109" s="764">
        <v>2.8999999999999998E-3</v>
      </c>
      <c r="K109" s="764">
        <v>3.3999999999999998E-3</v>
      </c>
      <c r="L109" s="764">
        <v>4.5999999999999999E-3</v>
      </c>
      <c r="M109" s="764">
        <v>5.7000000000000002E-3</v>
      </c>
      <c r="N109" s="764">
        <v>6.7000000000000002E-3</v>
      </c>
      <c r="O109" s="764">
        <v>8.3000000000000001E-3</v>
      </c>
      <c r="P109" s="764">
        <v>9.9000000000000008E-3</v>
      </c>
      <c r="Q109" s="764">
        <v>1.15E-2</v>
      </c>
      <c r="R109" s="764">
        <v>1.34E-2</v>
      </c>
      <c r="S109" s="764">
        <v>1.52E-2</v>
      </c>
      <c r="T109" s="764">
        <v>1.6199999999999999E-2</v>
      </c>
      <c r="U109" s="764">
        <v>1.67E-2</v>
      </c>
      <c r="V109" s="764">
        <v>1.6400000000000001E-2</v>
      </c>
      <c r="W109" s="764">
        <v>2.7799999999999998E-2</v>
      </c>
      <c r="X109" s="764">
        <v>3.6999999999999998E-2</v>
      </c>
      <c r="Y109" s="764">
        <v>6.8599999999999994E-2</v>
      </c>
      <c r="Z109" s="764">
        <v>9.9400000000000002E-2</v>
      </c>
      <c r="AA109" s="764">
        <v>0.22409999999999999</v>
      </c>
      <c r="AB109" s="764">
        <v>0.4178</v>
      </c>
      <c r="AC109" s="764">
        <v>0.68620000000000003</v>
      </c>
      <c r="AD109" s="764">
        <v>1.2226999999999999</v>
      </c>
      <c r="AE109" s="764">
        <v>1.5234000000000001</v>
      </c>
      <c r="AF109" s="764">
        <v>1.4610000000000001</v>
      </c>
      <c r="AG109" s="764">
        <v>1.8010999999999999</v>
      </c>
      <c r="AH109" s="764">
        <v>2.0234000000000001</v>
      </c>
      <c r="AI109" s="764">
        <v>2.1549999999999998</v>
      </c>
      <c r="AJ109" s="764">
        <v>2.3028</v>
      </c>
      <c r="AK109" s="764">
        <v>2.4722</v>
      </c>
      <c r="AL109" s="764">
        <v>2.6597</v>
      </c>
      <c r="AM109" s="764">
        <v>2.8778999999999999</v>
      </c>
      <c r="AN109" s="764">
        <v>3.0556000000000001</v>
      </c>
      <c r="AO109" s="764">
        <v>3.2517999999999998</v>
      </c>
      <c r="AP109" s="764">
        <v>3.4641999999999999</v>
      </c>
      <c r="AQ109" s="764">
        <v>3.6957</v>
      </c>
      <c r="AR109" s="764">
        <v>3.9544999999999999</v>
      </c>
      <c r="AS109" s="764">
        <v>4.1669999999999998</v>
      </c>
      <c r="AT109" s="764">
        <v>4.3947000000000003</v>
      </c>
      <c r="AU109" s="764">
        <v>4.6420000000000003</v>
      </c>
      <c r="AV109" s="764">
        <v>4.8997000000000002</v>
      </c>
      <c r="AW109" s="764">
        <v>5.1809000000000003</v>
      </c>
      <c r="AX109" s="764">
        <v>5.3616000000000001</v>
      </c>
      <c r="AY109" s="764">
        <v>5.5523999999999996</v>
      </c>
      <c r="AZ109" s="764">
        <v>5.7561</v>
      </c>
    </row>
    <row r="110" spans="1:52">
      <c r="A110" s="787" t="s">
        <v>486</v>
      </c>
      <c r="B110" s="786" t="s">
        <v>17</v>
      </c>
      <c r="C110" s="764">
        <v>0</v>
      </c>
      <c r="D110" s="764">
        <v>0</v>
      </c>
      <c r="E110" s="764">
        <v>0</v>
      </c>
      <c r="F110" s="764">
        <v>0</v>
      </c>
      <c r="G110" s="764">
        <v>0</v>
      </c>
      <c r="H110" s="764">
        <v>0</v>
      </c>
      <c r="I110" s="764">
        <v>1.8E-3</v>
      </c>
      <c r="J110" s="764">
        <v>2.2000000000000001E-3</v>
      </c>
      <c r="K110" s="764">
        <v>2.5999999999999999E-3</v>
      </c>
      <c r="L110" s="764">
        <v>3.5000000000000001E-3</v>
      </c>
      <c r="M110" s="764">
        <v>4.4000000000000003E-3</v>
      </c>
      <c r="N110" s="764">
        <v>5.1999999999999998E-3</v>
      </c>
      <c r="O110" s="764">
        <v>6.4000000000000003E-3</v>
      </c>
      <c r="P110" s="764">
        <v>7.7000000000000002E-3</v>
      </c>
      <c r="Q110" s="764">
        <v>8.8999999999999999E-3</v>
      </c>
      <c r="R110" s="764">
        <v>1.04E-2</v>
      </c>
      <c r="S110" s="764">
        <v>1.17E-2</v>
      </c>
      <c r="T110" s="764">
        <v>1.2500000000000001E-2</v>
      </c>
      <c r="U110" s="764">
        <v>1.2800000000000001E-2</v>
      </c>
      <c r="V110" s="764">
        <v>1.2699999999999999E-2</v>
      </c>
      <c r="W110" s="764">
        <v>2.1499999999999998E-2</v>
      </c>
      <c r="X110" s="764">
        <v>2.8500000000000001E-2</v>
      </c>
      <c r="Y110" s="764">
        <v>5.2900000000000003E-2</v>
      </c>
      <c r="Z110" s="764">
        <v>7.6700000000000004E-2</v>
      </c>
      <c r="AA110" s="764">
        <v>0.17280000000000001</v>
      </c>
      <c r="AB110" s="764">
        <v>0.32219999999999999</v>
      </c>
      <c r="AC110" s="764">
        <v>0.52929999999999999</v>
      </c>
      <c r="AD110" s="764">
        <v>0.94310000000000005</v>
      </c>
      <c r="AE110" s="764">
        <v>1.1751</v>
      </c>
      <c r="AF110" s="764">
        <v>1.1269</v>
      </c>
      <c r="AG110" s="764">
        <v>1.3892</v>
      </c>
      <c r="AH110" s="764">
        <v>1.5607</v>
      </c>
      <c r="AI110" s="764">
        <v>1.6621999999999999</v>
      </c>
      <c r="AJ110" s="764">
        <v>1.7762</v>
      </c>
      <c r="AK110" s="764">
        <v>1.9069</v>
      </c>
      <c r="AL110" s="764">
        <v>2.0514999999999999</v>
      </c>
      <c r="AM110" s="764">
        <v>2.2198000000000002</v>
      </c>
      <c r="AN110" s="764">
        <v>2.3569</v>
      </c>
      <c r="AO110" s="764">
        <v>2.5082</v>
      </c>
      <c r="AP110" s="764">
        <v>2.6720999999999999</v>
      </c>
      <c r="AQ110" s="764">
        <v>2.8506</v>
      </c>
      <c r="AR110" s="764">
        <v>3.0501999999999998</v>
      </c>
      <c r="AS110" s="764">
        <v>3.2141000000000002</v>
      </c>
      <c r="AT110" s="764">
        <v>3.3898000000000001</v>
      </c>
      <c r="AU110" s="764">
        <v>3.5804999999999998</v>
      </c>
      <c r="AV110" s="764">
        <v>3.7793000000000001</v>
      </c>
      <c r="AW110" s="764">
        <v>3.9962</v>
      </c>
      <c r="AX110" s="764">
        <v>4.1356000000000002</v>
      </c>
      <c r="AY110" s="764">
        <v>4.2827000000000002</v>
      </c>
      <c r="AZ110" s="764">
        <v>4.4398</v>
      </c>
    </row>
    <row r="111" spans="1:52">
      <c r="A111" s="786" t="s">
        <v>4</v>
      </c>
      <c r="B111" s="786"/>
      <c r="C111" s="764"/>
      <c r="D111" s="764"/>
      <c r="E111" s="764"/>
      <c r="F111" s="764"/>
      <c r="G111" s="764"/>
      <c r="H111" s="764"/>
      <c r="I111" s="764"/>
      <c r="J111" s="764"/>
      <c r="K111" s="764"/>
      <c r="L111" s="764"/>
      <c r="M111" s="764"/>
      <c r="N111" s="764"/>
      <c r="O111" s="764"/>
      <c r="P111" s="764"/>
      <c r="Q111" s="764"/>
      <c r="R111" s="764"/>
      <c r="S111" s="764"/>
      <c r="T111" s="764"/>
      <c r="U111" s="764"/>
      <c r="V111" s="764"/>
      <c r="W111" s="764"/>
      <c r="X111" s="764"/>
      <c r="Y111" s="764"/>
      <c r="Z111" s="764"/>
      <c r="AA111" s="764"/>
      <c r="AB111" s="764"/>
      <c r="AC111" s="764"/>
      <c r="AD111" s="764"/>
      <c r="AE111" s="764"/>
      <c r="AF111" s="764"/>
      <c r="AG111" s="764"/>
      <c r="AH111" s="764"/>
      <c r="AI111" s="764"/>
      <c r="AJ111" s="764"/>
      <c r="AK111" s="764"/>
      <c r="AL111" s="764"/>
      <c r="AM111" s="764"/>
      <c r="AN111" s="764"/>
      <c r="AO111" s="764"/>
      <c r="AP111" s="764"/>
      <c r="AQ111" s="764"/>
      <c r="AR111" s="764"/>
      <c r="AS111" s="764"/>
      <c r="AT111" s="764"/>
      <c r="AU111" s="764"/>
      <c r="AV111" s="764"/>
      <c r="AW111" s="764"/>
      <c r="AX111" s="764"/>
      <c r="AY111" s="764"/>
      <c r="AZ111" s="764"/>
    </row>
    <row r="112" spans="1:52">
      <c r="A112" s="787" t="s">
        <v>846</v>
      </c>
      <c r="B112" s="786"/>
      <c r="C112" s="764">
        <v>1986</v>
      </c>
      <c r="D112" s="764">
        <v>1987</v>
      </c>
      <c r="E112" s="764">
        <v>1988</v>
      </c>
      <c r="F112" s="764">
        <v>1989</v>
      </c>
      <c r="G112" s="764">
        <v>1990</v>
      </c>
      <c r="H112" s="764">
        <v>1991</v>
      </c>
      <c r="I112" s="764">
        <v>1992</v>
      </c>
      <c r="J112" s="764">
        <v>1993</v>
      </c>
      <c r="K112" s="764">
        <v>1994</v>
      </c>
      <c r="L112" s="764">
        <v>1995</v>
      </c>
      <c r="M112" s="764">
        <v>1996</v>
      </c>
      <c r="N112" s="764">
        <v>1997</v>
      </c>
      <c r="O112" s="764">
        <v>1998</v>
      </c>
      <c r="P112" s="764">
        <v>1999</v>
      </c>
      <c r="Q112" s="764">
        <v>2000</v>
      </c>
      <c r="R112" s="764">
        <v>2001</v>
      </c>
      <c r="S112" s="764">
        <v>2002</v>
      </c>
      <c r="T112" s="764">
        <v>2003</v>
      </c>
      <c r="U112" s="764">
        <v>2004</v>
      </c>
      <c r="V112" s="764">
        <v>2005</v>
      </c>
      <c r="W112" s="764">
        <v>2006</v>
      </c>
      <c r="X112" s="764">
        <v>2007</v>
      </c>
      <c r="Y112" s="764">
        <v>2008</v>
      </c>
      <c r="Z112" s="764">
        <v>2009</v>
      </c>
      <c r="AA112" s="764">
        <v>2010</v>
      </c>
      <c r="AB112" s="764">
        <v>2011</v>
      </c>
      <c r="AC112" s="764">
        <v>2012</v>
      </c>
      <c r="AD112" s="764">
        <v>2013</v>
      </c>
      <c r="AE112" s="764">
        <v>2014</v>
      </c>
      <c r="AF112" s="764">
        <v>2015</v>
      </c>
      <c r="AG112" s="764">
        <v>2016</v>
      </c>
      <c r="AH112" s="764">
        <v>2017</v>
      </c>
      <c r="AI112" s="764">
        <v>2018</v>
      </c>
      <c r="AJ112" s="764">
        <v>2019</v>
      </c>
      <c r="AK112" s="764">
        <v>2020</v>
      </c>
      <c r="AL112" s="764">
        <v>2021</v>
      </c>
      <c r="AM112" s="764">
        <v>2022</v>
      </c>
      <c r="AN112" s="764">
        <v>2023</v>
      </c>
      <c r="AO112" s="764">
        <v>2024</v>
      </c>
      <c r="AP112" s="764">
        <v>2025</v>
      </c>
      <c r="AQ112" s="764">
        <v>2026</v>
      </c>
      <c r="AR112" s="764">
        <v>2027</v>
      </c>
      <c r="AS112" s="764">
        <v>2028</v>
      </c>
      <c r="AT112" s="764">
        <v>2029</v>
      </c>
      <c r="AU112" s="764">
        <v>2030</v>
      </c>
      <c r="AV112" s="764">
        <v>2031</v>
      </c>
      <c r="AW112" s="764">
        <v>2032</v>
      </c>
      <c r="AX112" s="764">
        <v>2033</v>
      </c>
      <c r="AY112" s="764">
        <v>2034</v>
      </c>
      <c r="AZ112" s="764">
        <v>2035</v>
      </c>
    </row>
    <row r="113" spans="1:52">
      <c r="A113" s="787" t="s">
        <v>486</v>
      </c>
      <c r="B113" s="786" t="s">
        <v>63</v>
      </c>
      <c r="C113" s="764">
        <v>0</v>
      </c>
      <c r="D113" s="764">
        <v>0</v>
      </c>
      <c r="E113" s="764">
        <v>0</v>
      </c>
      <c r="F113" s="764">
        <v>0</v>
      </c>
      <c r="G113" s="764">
        <v>0</v>
      </c>
      <c r="H113" s="764">
        <v>0</v>
      </c>
      <c r="I113" s="764">
        <v>4.5999999999999999E-3</v>
      </c>
      <c r="J113" s="764">
        <v>5.8999999999999999E-3</v>
      </c>
      <c r="K113" s="764">
        <v>6.7999999999999996E-3</v>
      </c>
      <c r="L113" s="764">
        <v>9.1000000000000004E-3</v>
      </c>
      <c r="M113" s="764">
        <v>1.14E-2</v>
      </c>
      <c r="N113" s="764">
        <v>1.3100000000000001E-2</v>
      </c>
      <c r="O113" s="764">
        <v>1.6500000000000001E-2</v>
      </c>
      <c r="P113" s="764">
        <v>2.0400000000000001E-2</v>
      </c>
      <c r="Q113" s="764">
        <v>2.3699999999999999E-2</v>
      </c>
      <c r="R113" s="764">
        <v>2.6599999999999999E-2</v>
      </c>
      <c r="S113" s="764">
        <v>3.2000000000000001E-2</v>
      </c>
      <c r="T113" s="764">
        <v>3.3000000000000002E-2</v>
      </c>
      <c r="U113" s="764">
        <v>3.3599999999999998E-2</v>
      </c>
      <c r="V113" s="764">
        <v>3.3700000000000001E-2</v>
      </c>
      <c r="W113" s="764">
        <v>6.1499999999999999E-2</v>
      </c>
      <c r="X113" s="764">
        <v>7.8100000000000003E-2</v>
      </c>
      <c r="Y113" s="764">
        <v>0.15</v>
      </c>
      <c r="Z113" s="764">
        <v>0.2104</v>
      </c>
      <c r="AA113" s="764">
        <v>0.48899999999999999</v>
      </c>
      <c r="AB113" s="764">
        <v>0.86570000000000003</v>
      </c>
      <c r="AC113" s="764">
        <v>1.4498</v>
      </c>
      <c r="AD113" s="764">
        <v>2.5834000000000001</v>
      </c>
      <c r="AE113" s="764">
        <v>3.2187999999999999</v>
      </c>
      <c r="AF113" s="764">
        <v>3.0870000000000002</v>
      </c>
      <c r="AG113" s="764">
        <v>3.8054999999999999</v>
      </c>
      <c r="AH113" s="764">
        <v>4.2751999999999999</v>
      </c>
      <c r="AI113" s="764">
        <v>4.5533000000000001</v>
      </c>
      <c r="AJ113" s="764">
        <v>4.8655999999999997</v>
      </c>
      <c r="AK113" s="764">
        <v>5.2233999999999998</v>
      </c>
      <c r="AL113" s="764">
        <v>5.6196000000000002</v>
      </c>
      <c r="AM113" s="764">
        <v>6.0808</v>
      </c>
      <c r="AN113" s="764">
        <v>6.4561000000000002</v>
      </c>
      <c r="AO113" s="764">
        <v>6.8708</v>
      </c>
      <c r="AP113" s="764">
        <v>7.3196000000000003</v>
      </c>
      <c r="AQ113" s="764">
        <v>7.8087</v>
      </c>
      <c r="AR113" s="764">
        <v>8.3554999999999993</v>
      </c>
      <c r="AS113" s="764">
        <v>8.8043999999999993</v>
      </c>
      <c r="AT113" s="764">
        <v>9.2855000000000008</v>
      </c>
      <c r="AU113" s="764">
        <v>9.8080999999999996</v>
      </c>
      <c r="AV113" s="764">
        <v>10.352399999999999</v>
      </c>
      <c r="AW113" s="764">
        <v>10.9467</v>
      </c>
      <c r="AX113" s="764">
        <v>11.3285</v>
      </c>
      <c r="AY113" s="764">
        <v>11.7316</v>
      </c>
      <c r="AZ113" s="764">
        <v>12.161899999999999</v>
      </c>
    </row>
    <row r="114" spans="1:52">
      <c r="A114" s="787" t="s">
        <v>486</v>
      </c>
      <c r="B114" s="786" t="s">
        <v>6</v>
      </c>
      <c r="C114" s="764">
        <v>0</v>
      </c>
      <c r="D114" s="764">
        <v>0</v>
      </c>
      <c r="E114" s="764">
        <v>0</v>
      </c>
      <c r="F114" s="764">
        <v>0</v>
      </c>
      <c r="G114" s="764">
        <v>0</v>
      </c>
      <c r="H114" s="764">
        <v>0</v>
      </c>
      <c r="I114" s="764">
        <v>0</v>
      </c>
      <c r="J114" s="764">
        <v>0</v>
      </c>
      <c r="K114" s="764">
        <v>0</v>
      </c>
      <c r="L114" s="764">
        <v>1E-4</v>
      </c>
      <c r="M114" s="764">
        <v>1E-4</v>
      </c>
      <c r="N114" s="764">
        <v>1E-4</v>
      </c>
      <c r="O114" s="764">
        <v>1E-4</v>
      </c>
      <c r="P114" s="764">
        <v>1E-4</v>
      </c>
      <c r="Q114" s="764">
        <v>1E-4</v>
      </c>
      <c r="R114" s="764">
        <v>2.0000000000000001E-4</v>
      </c>
      <c r="S114" s="764">
        <v>2.0000000000000001E-4</v>
      </c>
      <c r="T114" s="764">
        <v>2.0000000000000001E-4</v>
      </c>
      <c r="U114" s="764">
        <v>2.0000000000000001E-4</v>
      </c>
      <c r="V114" s="764">
        <v>2.0000000000000001E-4</v>
      </c>
      <c r="W114" s="764">
        <v>2.9999999999999997E-4</v>
      </c>
      <c r="X114" s="764">
        <v>5.0000000000000001E-4</v>
      </c>
      <c r="Y114" s="764">
        <v>1E-3</v>
      </c>
      <c r="Z114" s="764">
        <v>1.4E-3</v>
      </c>
      <c r="AA114" s="764">
        <v>3.0000000000000001E-3</v>
      </c>
      <c r="AB114" s="764">
        <v>6.0000000000000001E-3</v>
      </c>
      <c r="AC114" s="764">
        <v>9.4999999999999998E-3</v>
      </c>
      <c r="AD114" s="764">
        <v>1.6899999999999998E-2</v>
      </c>
      <c r="AE114" s="764">
        <v>2.1100000000000001E-2</v>
      </c>
      <c r="AF114" s="764">
        <v>2.0199999999999999E-2</v>
      </c>
      <c r="AG114" s="764">
        <v>2.4899999999999999E-2</v>
      </c>
      <c r="AH114" s="764">
        <v>2.8000000000000001E-2</v>
      </c>
      <c r="AI114" s="764">
        <v>2.98E-2</v>
      </c>
      <c r="AJ114" s="764">
        <v>3.1800000000000002E-2</v>
      </c>
      <c r="AK114" s="764">
        <v>3.4200000000000001E-2</v>
      </c>
      <c r="AL114" s="764">
        <v>3.6799999999999999E-2</v>
      </c>
      <c r="AM114" s="764">
        <v>3.9800000000000002E-2</v>
      </c>
      <c r="AN114" s="764">
        <v>4.2200000000000001E-2</v>
      </c>
      <c r="AO114" s="764">
        <v>4.4900000000000002E-2</v>
      </c>
      <c r="AP114" s="764">
        <v>4.7899999999999998E-2</v>
      </c>
      <c r="AQ114" s="764">
        <v>5.11E-2</v>
      </c>
      <c r="AR114" s="764">
        <v>5.4699999999999999E-2</v>
      </c>
      <c r="AS114" s="764">
        <v>5.7599999999999998E-2</v>
      </c>
      <c r="AT114" s="764">
        <v>6.0699999999999997E-2</v>
      </c>
      <c r="AU114" s="764">
        <v>6.4199999999999993E-2</v>
      </c>
      <c r="AV114" s="764">
        <v>6.7699999999999996E-2</v>
      </c>
      <c r="AW114" s="764">
        <v>7.1599999999999997E-2</v>
      </c>
      <c r="AX114" s="764">
        <v>7.4099999999999999E-2</v>
      </c>
      <c r="AY114" s="764">
        <v>7.6799999999999993E-2</v>
      </c>
      <c r="AZ114" s="764">
        <v>7.9600000000000004E-2</v>
      </c>
    </row>
    <row r="115" spans="1:52">
      <c r="A115" s="787" t="s">
        <v>486</v>
      </c>
      <c r="B115" s="786" t="s">
        <v>7</v>
      </c>
      <c r="C115" s="764">
        <v>0</v>
      </c>
      <c r="D115" s="764">
        <v>0</v>
      </c>
      <c r="E115" s="764">
        <v>0</v>
      </c>
      <c r="F115" s="764">
        <v>0</v>
      </c>
      <c r="G115" s="764">
        <v>0</v>
      </c>
      <c r="H115" s="764">
        <v>0</v>
      </c>
      <c r="I115" s="764">
        <v>5.0000000000000001E-4</v>
      </c>
      <c r="J115" s="764">
        <v>5.9999999999999995E-4</v>
      </c>
      <c r="K115" s="764">
        <v>6.9999999999999999E-4</v>
      </c>
      <c r="L115" s="764">
        <v>1E-3</v>
      </c>
      <c r="M115" s="764">
        <v>1.2999999999999999E-3</v>
      </c>
      <c r="N115" s="764">
        <v>1.4E-3</v>
      </c>
      <c r="O115" s="764">
        <v>1.6000000000000001E-3</v>
      </c>
      <c r="P115" s="764">
        <v>1.9E-3</v>
      </c>
      <c r="Q115" s="764">
        <v>2.0999999999999999E-3</v>
      </c>
      <c r="R115" s="764">
        <v>2.8E-3</v>
      </c>
      <c r="S115" s="764">
        <v>2.8E-3</v>
      </c>
      <c r="T115" s="764">
        <v>3.3E-3</v>
      </c>
      <c r="U115" s="764">
        <v>3.2000000000000002E-3</v>
      </c>
      <c r="V115" s="764">
        <v>3.2000000000000002E-3</v>
      </c>
      <c r="W115" s="764">
        <v>6.4000000000000003E-3</v>
      </c>
      <c r="X115" s="764">
        <v>8.5000000000000006E-3</v>
      </c>
      <c r="Y115" s="764">
        <v>1.47E-2</v>
      </c>
      <c r="Z115" s="764">
        <v>2.18E-2</v>
      </c>
      <c r="AA115" s="764">
        <v>4.8099999999999997E-2</v>
      </c>
      <c r="AB115" s="764">
        <v>9.7299999999999998E-2</v>
      </c>
      <c r="AC115" s="764">
        <v>0.14749999999999999</v>
      </c>
      <c r="AD115" s="764">
        <v>0.26279999999999998</v>
      </c>
      <c r="AE115" s="764">
        <v>0.32750000000000001</v>
      </c>
      <c r="AF115" s="764">
        <v>0.314</v>
      </c>
      <c r="AG115" s="764">
        <v>0.3871</v>
      </c>
      <c r="AH115" s="764">
        <v>0.43490000000000001</v>
      </c>
      <c r="AI115" s="764">
        <v>0.4632</v>
      </c>
      <c r="AJ115" s="764">
        <v>0.495</v>
      </c>
      <c r="AK115" s="764">
        <v>0.53139999999999998</v>
      </c>
      <c r="AL115" s="764">
        <v>0.57169999999999999</v>
      </c>
      <c r="AM115" s="764">
        <v>0.61860000000000004</v>
      </c>
      <c r="AN115" s="764">
        <v>0.65680000000000005</v>
      </c>
      <c r="AO115" s="764">
        <v>0.69899999999999995</v>
      </c>
      <c r="AP115" s="764">
        <v>0.74460000000000004</v>
      </c>
      <c r="AQ115" s="764">
        <v>0.7944</v>
      </c>
      <c r="AR115" s="764">
        <v>0.85</v>
      </c>
      <c r="AS115" s="764">
        <v>0.89570000000000005</v>
      </c>
      <c r="AT115" s="764">
        <v>0.9446</v>
      </c>
      <c r="AU115" s="764">
        <v>0.99780000000000002</v>
      </c>
      <c r="AV115" s="764">
        <v>1.0530999999999999</v>
      </c>
      <c r="AW115" s="764">
        <v>1.1135999999999999</v>
      </c>
      <c r="AX115" s="764">
        <v>1.1524000000000001</v>
      </c>
      <c r="AY115" s="764">
        <v>1.1934</v>
      </c>
      <c r="AZ115" s="764">
        <v>1.2372000000000001</v>
      </c>
    </row>
    <row r="116" spans="1:52">
      <c r="A116" s="787" t="s">
        <v>486</v>
      </c>
      <c r="B116" s="786" t="s">
        <v>8</v>
      </c>
      <c r="C116" s="764">
        <v>0</v>
      </c>
      <c r="D116" s="764">
        <v>0</v>
      </c>
      <c r="E116" s="764">
        <v>0</v>
      </c>
      <c r="F116" s="764">
        <v>0</v>
      </c>
      <c r="G116" s="764">
        <v>0</v>
      </c>
      <c r="H116" s="764">
        <v>0</v>
      </c>
      <c r="I116" s="764">
        <v>2.0999999999999999E-3</v>
      </c>
      <c r="J116" s="764">
        <v>2.5999999999999999E-3</v>
      </c>
      <c r="K116" s="764">
        <v>3.2000000000000002E-3</v>
      </c>
      <c r="L116" s="764">
        <v>4.1999999999999997E-3</v>
      </c>
      <c r="M116" s="764">
        <v>5.1999999999999998E-3</v>
      </c>
      <c r="N116" s="764">
        <v>6.1000000000000004E-3</v>
      </c>
      <c r="O116" s="764">
        <v>7.7000000000000002E-3</v>
      </c>
      <c r="P116" s="764">
        <v>8.8000000000000005E-3</v>
      </c>
      <c r="Q116" s="764">
        <v>9.9000000000000008E-3</v>
      </c>
      <c r="R116" s="764">
        <v>1.1900000000000001E-2</v>
      </c>
      <c r="S116" s="764">
        <v>1.34E-2</v>
      </c>
      <c r="T116" s="764">
        <v>1.4E-2</v>
      </c>
      <c r="U116" s="764">
        <v>1.41E-2</v>
      </c>
      <c r="V116" s="764">
        <v>1.29E-2</v>
      </c>
      <c r="W116" s="764">
        <v>2.7799999999999998E-2</v>
      </c>
      <c r="X116" s="764">
        <v>3.7400000000000003E-2</v>
      </c>
      <c r="Y116" s="764">
        <v>6.6799999999999998E-2</v>
      </c>
      <c r="Z116" s="764">
        <v>0.1077</v>
      </c>
      <c r="AA116" s="764">
        <v>0.2261</v>
      </c>
      <c r="AB116" s="764">
        <v>0.41</v>
      </c>
      <c r="AC116" s="764">
        <v>0.70630000000000004</v>
      </c>
      <c r="AD116" s="764">
        <v>1.2585</v>
      </c>
      <c r="AE116" s="764">
        <v>1.5680000000000001</v>
      </c>
      <c r="AF116" s="764">
        <v>1.5038</v>
      </c>
      <c r="AG116" s="764">
        <v>1.8537999999999999</v>
      </c>
      <c r="AH116" s="764">
        <v>2.0825999999999998</v>
      </c>
      <c r="AI116" s="764">
        <v>2.2181000000000002</v>
      </c>
      <c r="AJ116" s="764">
        <v>2.3702000000000001</v>
      </c>
      <c r="AK116" s="764">
        <v>2.5445000000000002</v>
      </c>
      <c r="AL116" s="764">
        <v>2.7374999999999998</v>
      </c>
      <c r="AM116" s="764">
        <v>2.9621</v>
      </c>
      <c r="AN116" s="764">
        <v>3.145</v>
      </c>
      <c r="AO116" s="764">
        <v>3.347</v>
      </c>
      <c r="AP116" s="764">
        <v>3.5655999999999999</v>
      </c>
      <c r="AQ116" s="764">
        <v>3.8039000000000001</v>
      </c>
      <c r="AR116" s="764">
        <v>4.0701999999999998</v>
      </c>
      <c r="AS116" s="764">
        <v>4.2888999999999999</v>
      </c>
      <c r="AT116" s="764">
        <v>4.5232999999999999</v>
      </c>
      <c r="AU116" s="764">
        <v>4.7778999999999998</v>
      </c>
      <c r="AV116" s="764">
        <v>5.0430000000000001</v>
      </c>
      <c r="AW116" s="764">
        <v>5.3324999999999996</v>
      </c>
      <c r="AX116" s="764">
        <v>5.5185000000000004</v>
      </c>
      <c r="AY116" s="764">
        <v>5.7149000000000001</v>
      </c>
      <c r="AZ116" s="764">
        <v>5.9245000000000001</v>
      </c>
    </row>
    <row r="117" spans="1:52">
      <c r="A117" s="787" t="s">
        <v>486</v>
      </c>
      <c r="B117" s="786" t="s">
        <v>9</v>
      </c>
      <c r="C117" s="764">
        <v>0</v>
      </c>
      <c r="D117" s="764">
        <v>0</v>
      </c>
      <c r="E117" s="764">
        <v>0</v>
      </c>
      <c r="F117" s="764">
        <v>0</v>
      </c>
      <c r="G117" s="764">
        <v>0</v>
      </c>
      <c r="H117" s="764">
        <v>0</v>
      </c>
      <c r="I117" s="764">
        <v>4.4000000000000003E-3</v>
      </c>
      <c r="J117" s="764">
        <v>5.4999999999999997E-3</v>
      </c>
      <c r="K117" s="764">
        <v>6.7000000000000002E-3</v>
      </c>
      <c r="L117" s="764">
        <v>8.8999999999999999E-3</v>
      </c>
      <c r="M117" s="764">
        <v>1.01E-2</v>
      </c>
      <c r="N117" s="764">
        <v>1.2999999999999999E-2</v>
      </c>
      <c r="O117" s="764">
        <v>1.5800000000000002E-2</v>
      </c>
      <c r="P117" s="764">
        <v>1.9E-2</v>
      </c>
      <c r="Q117" s="764">
        <v>2.1399999999999999E-2</v>
      </c>
      <c r="R117" s="764">
        <v>2.6499999999999999E-2</v>
      </c>
      <c r="S117" s="764">
        <v>2.7900000000000001E-2</v>
      </c>
      <c r="T117" s="764">
        <v>3.1399999999999997E-2</v>
      </c>
      <c r="U117" s="764">
        <v>3.0599999999999999E-2</v>
      </c>
      <c r="V117" s="764">
        <v>3.0499999999999999E-2</v>
      </c>
      <c r="W117" s="764">
        <v>5.5899999999999998E-2</v>
      </c>
      <c r="X117" s="764">
        <v>7.7899999999999997E-2</v>
      </c>
      <c r="Y117" s="764">
        <v>0.1512</v>
      </c>
      <c r="Z117" s="764">
        <v>0.20519999999999999</v>
      </c>
      <c r="AA117" s="764">
        <v>0.47010000000000002</v>
      </c>
      <c r="AB117" s="764">
        <v>0.86380000000000001</v>
      </c>
      <c r="AC117" s="764">
        <v>1.3842000000000001</v>
      </c>
      <c r="AD117" s="764">
        <v>2.4664999999999999</v>
      </c>
      <c r="AE117" s="764">
        <v>3.0731999999999999</v>
      </c>
      <c r="AF117" s="764">
        <v>2.9472999999999998</v>
      </c>
      <c r="AG117" s="764">
        <v>3.6333000000000002</v>
      </c>
      <c r="AH117" s="764">
        <v>4.0816999999999997</v>
      </c>
      <c r="AI117" s="764">
        <v>4.3472</v>
      </c>
      <c r="AJ117" s="764">
        <v>4.6454000000000004</v>
      </c>
      <c r="AK117" s="764">
        <v>4.9870000000000001</v>
      </c>
      <c r="AL117" s="764">
        <v>5.3653000000000004</v>
      </c>
      <c r="AM117" s="764">
        <v>5.8056000000000001</v>
      </c>
      <c r="AN117" s="764">
        <v>6.1639999999999997</v>
      </c>
      <c r="AO117" s="764">
        <v>6.5598000000000001</v>
      </c>
      <c r="AP117" s="764">
        <v>6.9882999999999997</v>
      </c>
      <c r="AQ117" s="764">
        <v>7.4553000000000003</v>
      </c>
      <c r="AR117" s="764">
        <v>7.9772999999999996</v>
      </c>
      <c r="AS117" s="764">
        <v>8.4059000000000008</v>
      </c>
      <c r="AT117" s="764">
        <v>8.8652999999999995</v>
      </c>
      <c r="AU117" s="764">
        <v>9.3642000000000003</v>
      </c>
      <c r="AV117" s="764">
        <v>9.8839000000000006</v>
      </c>
      <c r="AW117" s="764">
        <v>10.4512</v>
      </c>
      <c r="AX117" s="764">
        <v>10.815799999999999</v>
      </c>
      <c r="AY117" s="764">
        <v>11.200699999999999</v>
      </c>
      <c r="AZ117" s="764">
        <v>11.611499999999999</v>
      </c>
    </row>
    <row r="118" spans="1:52">
      <c r="A118" s="787" t="s">
        <v>486</v>
      </c>
      <c r="B118" s="786" t="s">
        <v>10</v>
      </c>
      <c r="C118" s="764">
        <v>0</v>
      </c>
      <c r="D118" s="764">
        <v>0</v>
      </c>
      <c r="E118" s="764">
        <v>0</v>
      </c>
      <c r="F118" s="764">
        <v>0</v>
      </c>
      <c r="G118" s="764">
        <v>0</v>
      </c>
      <c r="H118" s="764">
        <v>0</v>
      </c>
      <c r="I118" s="764">
        <v>8.5000000000000006E-3</v>
      </c>
      <c r="J118" s="764">
        <v>1.06E-2</v>
      </c>
      <c r="K118" s="764">
        <v>1.2800000000000001E-2</v>
      </c>
      <c r="L118" s="764">
        <v>1.7000000000000001E-2</v>
      </c>
      <c r="M118" s="764">
        <v>2.2200000000000001E-2</v>
      </c>
      <c r="N118" s="764">
        <v>2.6200000000000001E-2</v>
      </c>
      <c r="O118" s="764">
        <v>3.1E-2</v>
      </c>
      <c r="P118" s="764">
        <v>3.8899999999999997E-2</v>
      </c>
      <c r="Q118" s="764">
        <v>4.4299999999999999E-2</v>
      </c>
      <c r="R118" s="764">
        <v>5.2600000000000001E-2</v>
      </c>
      <c r="S118" s="764">
        <v>6.2799999999999995E-2</v>
      </c>
      <c r="T118" s="764">
        <v>6.2100000000000002E-2</v>
      </c>
      <c r="U118" s="764">
        <v>6.0199999999999997E-2</v>
      </c>
      <c r="V118" s="764">
        <v>6.2E-2</v>
      </c>
      <c r="W118" s="764">
        <v>0.11840000000000001</v>
      </c>
      <c r="X118" s="764">
        <v>0.1527</v>
      </c>
      <c r="Y118" s="764">
        <v>0.28510000000000002</v>
      </c>
      <c r="Z118" s="764">
        <v>0.41199999999999998</v>
      </c>
      <c r="AA118" s="764">
        <v>0.95450000000000002</v>
      </c>
      <c r="AB118" s="764">
        <v>1.6560999999999999</v>
      </c>
      <c r="AC118" s="764">
        <v>2.7290999999999999</v>
      </c>
      <c r="AD118" s="764">
        <v>4.8630000000000004</v>
      </c>
      <c r="AE118" s="764">
        <v>6.0590999999999999</v>
      </c>
      <c r="AF118" s="764">
        <v>5.8109000000000002</v>
      </c>
      <c r="AG118" s="764">
        <v>7.1635</v>
      </c>
      <c r="AH118" s="764">
        <v>8.0475999999999992</v>
      </c>
      <c r="AI118" s="764">
        <v>8.5709999999999997</v>
      </c>
      <c r="AJ118" s="764">
        <v>9.1588999999999992</v>
      </c>
      <c r="AK118" s="764">
        <v>9.8324999999999996</v>
      </c>
      <c r="AL118" s="764">
        <v>10.578200000000001</v>
      </c>
      <c r="AM118" s="764">
        <v>11.446300000000001</v>
      </c>
      <c r="AN118" s="764">
        <v>12.152900000000001</v>
      </c>
      <c r="AO118" s="764">
        <v>12.933400000000001</v>
      </c>
      <c r="AP118" s="764">
        <v>13.7782</v>
      </c>
      <c r="AQ118" s="764">
        <v>14.6989</v>
      </c>
      <c r="AR118" s="764">
        <v>15.728199999999999</v>
      </c>
      <c r="AS118" s="764">
        <v>16.5732</v>
      </c>
      <c r="AT118" s="764">
        <v>17.478899999999999</v>
      </c>
      <c r="AU118" s="764">
        <v>18.462599999999998</v>
      </c>
      <c r="AV118" s="764">
        <v>19.487300000000001</v>
      </c>
      <c r="AW118" s="764">
        <v>20.605799999999999</v>
      </c>
      <c r="AX118" s="764">
        <v>21.3246</v>
      </c>
      <c r="AY118" s="764">
        <v>22.083400000000001</v>
      </c>
      <c r="AZ118" s="764">
        <v>22.8934</v>
      </c>
    </row>
    <row r="119" spans="1:52">
      <c r="A119" s="787" t="s">
        <v>486</v>
      </c>
      <c r="B119" s="786" t="s">
        <v>11</v>
      </c>
      <c r="C119" s="764">
        <v>0</v>
      </c>
      <c r="D119" s="764">
        <v>0</v>
      </c>
      <c r="E119" s="764">
        <v>0</v>
      </c>
      <c r="F119" s="764">
        <v>0</v>
      </c>
      <c r="G119" s="764">
        <v>0</v>
      </c>
      <c r="H119" s="764">
        <v>0</v>
      </c>
      <c r="I119" s="764">
        <v>1.43E-2</v>
      </c>
      <c r="J119" s="764">
        <v>1.84E-2</v>
      </c>
      <c r="K119" s="764">
        <v>2.12E-2</v>
      </c>
      <c r="L119" s="764">
        <v>2.8500000000000001E-2</v>
      </c>
      <c r="M119" s="764">
        <v>3.4200000000000001E-2</v>
      </c>
      <c r="N119" s="764">
        <v>3.9199999999999999E-2</v>
      </c>
      <c r="O119" s="764">
        <v>4.9099999999999998E-2</v>
      </c>
      <c r="P119" s="764">
        <v>6.2700000000000006E-2</v>
      </c>
      <c r="Q119" s="764">
        <v>7.5600000000000001E-2</v>
      </c>
      <c r="R119" s="764">
        <v>8.3500000000000005E-2</v>
      </c>
      <c r="S119" s="764">
        <v>0.1022</v>
      </c>
      <c r="T119" s="764">
        <v>0.1036</v>
      </c>
      <c r="U119" s="764">
        <v>0.10580000000000001</v>
      </c>
      <c r="V119" s="764">
        <v>0.1024</v>
      </c>
      <c r="W119" s="764">
        <v>0.19500000000000001</v>
      </c>
      <c r="X119" s="764">
        <v>0.2283</v>
      </c>
      <c r="Y119" s="764">
        <v>0.46800000000000003</v>
      </c>
      <c r="Z119" s="764">
        <v>0.59450000000000003</v>
      </c>
      <c r="AA119" s="764">
        <v>1.4251</v>
      </c>
      <c r="AB119" s="764">
        <v>2.5047999999999999</v>
      </c>
      <c r="AC119" s="764">
        <v>4.1595000000000004</v>
      </c>
      <c r="AD119" s="764">
        <v>7.4116999999999997</v>
      </c>
      <c r="AE119" s="764">
        <v>9.2347000000000001</v>
      </c>
      <c r="AF119" s="764">
        <v>8.8565000000000005</v>
      </c>
      <c r="AG119" s="764">
        <v>10.9178</v>
      </c>
      <c r="AH119" s="764">
        <v>12.2653</v>
      </c>
      <c r="AI119" s="764">
        <v>13.0632</v>
      </c>
      <c r="AJ119" s="764">
        <v>13.959199999999999</v>
      </c>
      <c r="AK119" s="764">
        <v>14.9857</v>
      </c>
      <c r="AL119" s="764">
        <v>16.122299999999999</v>
      </c>
      <c r="AM119" s="764">
        <v>17.4453</v>
      </c>
      <c r="AN119" s="764">
        <v>18.522300000000001</v>
      </c>
      <c r="AO119" s="764">
        <v>19.7119</v>
      </c>
      <c r="AP119" s="764">
        <v>20.999400000000001</v>
      </c>
      <c r="AQ119" s="764">
        <v>22.402699999999999</v>
      </c>
      <c r="AR119" s="764">
        <v>23.971399999999999</v>
      </c>
      <c r="AS119" s="764">
        <v>25.2593</v>
      </c>
      <c r="AT119" s="764">
        <v>26.639700000000001</v>
      </c>
      <c r="AU119" s="764">
        <v>28.138999999999999</v>
      </c>
      <c r="AV119" s="764">
        <v>29.700600000000001</v>
      </c>
      <c r="AW119" s="764">
        <v>31.4054</v>
      </c>
      <c r="AX119" s="764">
        <v>32.500900000000001</v>
      </c>
      <c r="AY119" s="764">
        <v>33.657400000000003</v>
      </c>
      <c r="AZ119" s="764">
        <v>34.8919</v>
      </c>
    </row>
    <row r="120" spans="1:52">
      <c r="A120" s="787" t="s">
        <v>486</v>
      </c>
      <c r="B120" s="786" t="s">
        <v>12</v>
      </c>
      <c r="C120" s="764">
        <v>0</v>
      </c>
      <c r="D120" s="764">
        <v>0</v>
      </c>
      <c r="E120" s="764">
        <v>0</v>
      </c>
      <c r="F120" s="764">
        <v>0</v>
      </c>
      <c r="G120" s="764">
        <v>0</v>
      </c>
      <c r="H120" s="764">
        <v>0</v>
      </c>
      <c r="I120" s="764">
        <v>1.34E-2</v>
      </c>
      <c r="J120" s="764">
        <v>1.7600000000000001E-2</v>
      </c>
      <c r="K120" s="764">
        <v>1.9699999999999999E-2</v>
      </c>
      <c r="L120" s="764">
        <v>2.69E-2</v>
      </c>
      <c r="M120" s="764">
        <v>3.4099999999999998E-2</v>
      </c>
      <c r="N120" s="764">
        <v>3.7199999999999997E-2</v>
      </c>
      <c r="O120" s="764">
        <v>5.0099999999999999E-2</v>
      </c>
      <c r="P120" s="764">
        <v>6.0499999999999998E-2</v>
      </c>
      <c r="Q120" s="764">
        <v>7.0900000000000005E-2</v>
      </c>
      <c r="R120" s="764">
        <v>7.5200000000000003E-2</v>
      </c>
      <c r="S120" s="764">
        <v>9.3600000000000003E-2</v>
      </c>
      <c r="T120" s="764">
        <v>9.9500000000000005E-2</v>
      </c>
      <c r="U120" s="764">
        <v>0.1009</v>
      </c>
      <c r="V120" s="764">
        <v>0.104</v>
      </c>
      <c r="W120" s="764">
        <v>0.1855</v>
      </c>
      <c r="X120" s="764">
        <v>0.2361</v>
      </c>
      <c r="Y120" s="764">
        <v>0.4304</v>
      </c>
      <c r="Z120" s="764">
        <v>0.64549999999999996</v>
      </c>
      <c r="AA120" s="764">
        <v>1.4510000000000001</v>
      </c>
      <c r="AB120" s="764">
        <v>2.5432000000000001</v>
      </c>
      <c r="AC120" s="764">
        <v>4.3552</v>
      </c>
      <c r="AD120" s="764">
        <v>7.7605000000000004</v>
      </c>
      <c r="AE120" s="764">
        <v>9.6692</v>
      </c>
      <c r="AF120" s="764">
        <v>9.2731999999999992</v>
      </c>
      <c r="AG120" s="764">
        <v>11.4316</v>
      </c>
      <c r="AH120" s="764">
        <v>12.842499999999999</v>
      </c>
      <c r="AI120" s="764">
        <v>13.6778</v>
      </c>
      <c r="AJ120" s="764">
        <v>14.616</v>
      </c>
      <c r="AK120" s="764">
        <v>15.690899999999999</v>
      </c>
      <c r="AL120" s="764">
        <v>16.881</v>
      </c>
      <c r="AM120" s="764">
        <v>18.266200000000001</v>
      </c>
      <c r="AN120" s="764">
        <v>19.393899999999999</v>
      </c>
      <c r="AO120" s="764">
        <v>20.639399999999998</v>
      </c>
      <c r="AP120" s="764">
        <v>21.9876</v>
      </c>
      <c r="AQ120" s="764">
        <v>23.456800000000001</v>
      </c>
      <c r="AR120" s="764">
        <v>25.099299999999999</v>
      </c>
      <c r="AS120" s="764">
        <v>26.447900000000001</v>
      </c>
      <c r="AT120" s="764">
        <v>27.8932</v>
      </c>
      <c r="AU120" s="764">
        <v>29.463000000000001</v>
      </c>
      <c r="AV120" s="764">
        <v>31.098199999999999</v>
      </c>
      <c r="AW120" s="764">
        <v>32.883200000000002</v>
      </c>
      <c r="AX120" s="764">
        <v>34.030200000000001</v>
      </c>
      <c r="AY120" s="764">
        <v>35.241100000000003</v>
      </c>
      <c r="AZ120" s="764">
        <v>36.533700000000003</v>
      </c>
    </row>
    <row r="121" spans="1:52">
      <c r="A121" s="787" t="s">
        <v>486</v>
      </c>
      <c r="B121" s="786" t="s">
        <v>13</v>
      </c>
      <c r="C121" s="764">
        <v>0</v>
      </c>
      <c r="D121" s="764">
        <v>0</v>
      </c>
      <c r="E121" s="764">
        <v>0</v>
      </c>
      <c r="F121" s="764">
        <v>0</v>
      </c>
      <c r="G121" s="764">
        <v>0</v>
      </c>
      <c r="H121" s="764">
        <v>0</v>
      </c>
      <c r="I121" s="764">
        <v>1.0500000000000001E-2</v>
      </c>
      <c r="J121" s="764">
        <v>1.38E-2</v>
      </c>
      <c r="K121" s="764">
        <v>1.5299999999999999E-2</v>
      </c>
      <c r="L121" s="764">
        <v>2.1000000000000001E-2</v>
      </c>
      <c r="M121" s="764">
        <v>2.6800000000000001E-2</v>
      </c>
      <c r="N121" s="764">
        <v>3.0499999999999999E-2</v>
      </c>
      <c r="O121" s="764">
        <v>3.8899999999999997E-2</v>
      </c>
      <c r="P121" s="764">
        <v>4.82E-2</v>
      </c>
      <c r="Q121" s="764">
        <v>5.5300000000000002E-2</v>
      </c>
      <c r="R121" s="764">
        <v>6.0699999999999997E-2</v>
      </c>
      <c r="S121" s="764">
        <v>7.3899999999999993E-2</v>
      </c>
      <c r="T121" s="764">
        <v>7.4300000000000005E-2</v>
      </c>
      <c r="U121" s="764">
        <v>8.1600000000000006E-2</v>
      </c>
      <c r="V121" s="764">
        <v>8.2600000000000007E-2</v>
      </c>
      <c r="W121" s="764">
        <v>0.1336</v>
      </c>
      <c r="X121" s="764">
        <v>0.17749999999999999</v>
      </c>
      <c r="Y121" s="764">
        <v>0.34960000000000002</v>
      </c>
      <c r="Z121" s="764">
        <v>0.48699999999999999</v>
      </c>
      <c r="AA121" s="764">
        <v>1.1800999999999999</v>
      </c>
      <c r="AB121" s="764">
        <v>2.1061000000000001</v>
      </c>
      <c r="AC121" s="764">
        <v>3.5716000000000001</v>
      </c>
      <c r="AD121" s="764">
        <v>6.3640999999999996</v>
      </c>
      <c r="AE121" s="764">
        <v>7.9294000000000002</v>
      </c>
      <c r="AF121" s="764">
        <v>7.6047000000000002</v>
      </c>
      <c r="AG121" s="764">
        <v>9.3747000000000007</v>
      </c>
      <c r="AH121" s="764">
        <v>10.531700000000001</v>
      </c>
      <c r="AI121" s="764">
        <v>11.216799999999999</v>
      </c>
      <c r="AJ121" s="764">
        <v>11.9861</v>
      </c>
      <c r="AK121" s="764">
        <v>12.867599999999999</v>
      </c>
      <c r="AL121" s="764">
        <v>13.843500000000001</v>
      </c>
      <c r="AM121" s="764">
        <v>14.9796</v>
      </c>
      <c r="AN121" s="764">
        <v>15.904299999999999</v>
      </c>
      <c r="AO121" s="764">
        <v>16.925699999999999</v>
      </c>
      <c r="AP121" s="764">
        <v>18.031300000000002</v>
      </c>
      <c r="AQ121" s="764">
        <v>19.2362</v>
      </c>
      <c r="AR121" s="764">
        <v>20.583200000000001</v>
      </c>
      <c r="AS121" s="764">
        <v>21.6891</v>
      </c>
      <c r="AT121" s="764">
        <v>22.874300000000002</v>
      </c>
      <c r="AU121" s="764">
        <v>24.1617</v>
      </c>
      <c r="AV121" s="764">
        <v>25.502600000000001</v>
      </c>
      <c r="AW121" s="764">
        <v>26.9664</v>
      </c>
      <c r="AX121" s="764">
        <v>27.9071</v>
      </c>
      <c r="AY121" s="764">
        <v>28.900099999999998</v>
      </c>
      <c r="AZ121" s="764">
        <v>29.9602</v>
      </c>
    </row>
    <row r="122" spans="1:52">
      <c r="A122" s="787" t="s">
        <v>486</v>
      </c>
      <c r="B122" s="786" t="s">
        <v>14</v>
      </c>
      <c r="C122" s="764">
        <v>0</v>
      </c>
      <c r="D122" s="764">
        <v>0</v>
      </c>
      <c r="E122" s="764">
        <v>0</v>
      </c>
      <c r="F122" s="764">
        <v>0</v>
      </c>
      <c r="G122" s="764">
        <v>0</v>
      </c>
      <c r="H122" s="764">
        <v>0</v>
      </c>
      <c r="I122" s="764">
        <v>0</v>
      </c>
      <c r="J122" s="764">
        <v>0</v>
      </c>
      <c r="K122" s="764">
        <v>0</v>
      </c>
      <c r="L122" s="764">
        <v>0</v>
      </c>
      <c r="M122" s="764">
        <v>0</v>
      </c>
      <c r="N122" s="764">
        <v>0</v>
      </c>
      <c r="O122" s="764">
        <v>0</v>
      </c>
      <c r="P122" s="764">
        <v>0</v>
      </c>
      <c r="Q122" s="764">
        <v>0</v>
      </c>
      <c r="R122" s="764">
        <v>0</v>
      </c>
      <c r="S122" s="764">
        <v>0</v>
      </c>
      <c r="T122" s="764">
        <v>0</v>
      </c>
      <c r="U122" s="764">
        <v>0</v>
      </c>
      <c r="V122" s="764">
        <v>0</v>
      </c>
      <c r="W122" s="764">
        <v>0</v>
      </c>
      <c r="X122" s="764">
        <v>0</v>
      </c>
      <c r="Y122" s="764">
        <v>0</v>
      </c>
      <c r="Z122" s="764">
        <v>0</v>
      </c>
      <c r="AA122" s="764">
        <v>0</v>
      </c>
      <c r="AB122" s="764">
        <v>0</v>
      </c>
      <c r="AC122" s="764">
        <v>0</v>
      </c>
      <c r="AD122" s="764">
        <v>0</v>
      </c>
      <c r="AE122" s="764">
        <v>0</v>
      </c>
      <c r="AF122" s="764">
        <v>0</v>
      </c>
      <c r="AG122" s="764">
        <v>0</v>
      </c>
      <c r="AH122" s="764">
        <v>0</v>
      </c>
      <c r="AI122" s="764">
        <v>0</v>
      </c>
      <c r="AJ122" s="764">
        <v>0</v>
      </c>
      <c r="AK122" s="764">
        <v>0</v>
      </c>
      <c r="AL122" s="764">
        <v>0</v>
      </c>
      <c r="AM122" s="764">
        <v>0</v>
      </c>
      <c r="AN122" s="764">
        <v>0</v>
      </c>
      <c r="AO122" s="764">
        <v>0</v>
      </c>
      <c r="AP122" s="764">
        <v>0</v>
      </c>
      <c r="AQ122" s="764">
        <v>0</v>
      </c>
      <c r="AR122" s="764">
        <v>0</v>
      </c>
      <c r="AS122" s="764">
        <v>0</v>
      </c>
      <c r="AT122" s="764">
        <v>0</v>
      </c>
      <c r="AU122" s="764">
        <v>0</v>
      </c>
      <c r="AV122" s="764">
        <v>0</v>
      </c>
      <c r="AW122" s="764">
        <v>0</v>
      </c>
      <c r="AX122" s="764">
        <v>0</v>
      </c>
      <c r="AY122" s="764">
        <v>0</v>
      </c>
      <c r="AZ122" s="764">
        <v>0</v>
      </c>
    </row>
    <row r="123" spans="1:52">
      <c r="A123" s="787" t="s">
        <v>486</v>
      </c>
      <c r="B123" s="786" t="s">
        <v>15</v>
      </c>
      <c r="C123" s="764">
        <v>0</v>
      </c>
      <c r="D123" s="764">
        <v>0</v>
      </c>
      <c r="E123" s="764">
        <v>0</v>
      </c>
      <c r="F123" s="764">
        <v>0</v>
      </c>
      <c r="G123" s="764">
        <v>0</v>
      </c>
      <c r="H123" s="764">
        <v>0</v>
      </c>
      <c r="I123" s="764">
        <v>5.9999999999999995E-4</v>
      </c>
      <c r="J123" s="764">
        <v>8.0000000000000004E-4</v>
      </c>
      <c r="K123" s="764">
        <v>1E-3</v>
      </c>
      <c r="L123" s="764">
        <v>1.2999999999999999E-3</v>
      </c>
      <c r="M123" s="764">
        <v>1.5E-3</v>
      </c>
      <c r="N123" s="764">
        <v>1.6999999999999999E-3</v>
      </c>
      <c r="O123" s="764">
        <v>2.2000000000000001E-3</v>
      </c>
      <c r="P123" s="764">
        <v>2.5000000000000001E-3</v>
      </c>
      <c r="Q123" s="764">
        <v>2.8999999999999998E-3</v>
      </c>
      <c r="R123" s="764">
        <v>3.3E-3</v>
      </c>
      <c r="S123" s="764">
        <v>4.3E-3</v>
      </c>
      <c r="T123" s="764">
        <v>4.4000000000000003E-3</v>
      </c>
      <c r="U123" s="764">
        <v>4.1000000000000003E-3</v>
      </c>
      <c r="V123" s="764">
        <v>3.8999999999999998E-3</v>
      </c>
      <c r="W123" s="764">
        <v>9.4000000000000004E-3</v>
      </c>
      <c r="X123" s="764">
        <v>1.14E-2</v>
      </c>
      <c r="Y123" s="764">
        <v>2.0199999999999999E-2</v>
      </c>
      <c r="Z123" s="764">
        <v>3.0099999999999998E-2</v>
      </c>
      <c r="AA123" s="764">
        <v>6.5199999999999994E-2</v>
      </c>
      <c r="AB123" s="764">
        <v>0.1234</v>
      </c>
      <c r="AC123" s="764">
        <v>0.20080000000000001</v>
      </c>
      <c r="AD123" s="764">
        <v>0.3579</v>
      </c>
      <c r="AE123" s="764">
        <v>0.44590000000000002</v>
      </c>
      <c r="AF123" s="764">
        <v>0.42759999999999998</v>
      </c>
      <c r="AG123" s="764">
        <v>0.52710000000000001</v>
      </c>
      <c r="AH123" s="764">
        <v>0.59219999999999995</v>
      </c>
      <c r="AI123" s="764">
        <v>0.63070000000000004</v>
      </c>
      <c r="AJ123" s="764">
        <v>0.67400000000000004</v>
      </c>
      <c r="AK123" s="764">
        <v>0.72360000000000002</v>
      </c>
      <c r="AL123" s="764">
        <v>0.77839999999999998</v>
      </c>
      <c r="AM123" s="764">
        <v>0.84230000000000005</v>
      </c>
      <c r="AN123" s="764">
        <v>0.89429999999999998</v>
      </c>
      <c r="AO123" s="764">
        <v>0.95179999999999998</v>
      </c>
      <c r="AP123" s="764">
        <v>1.0139</v>
      </c>
      <c r="AQ123" s="764">
        <v>1.0817000000000001</v>
      </c>
      <c r="AR123" s="764">
        <v>1.1574</v>
      </c>
      <c r="AS123" s="764">
        <v>1.2196</v>
      </c>
      <c r="AT123" s="764">
        <v>1.2863</v>
      </c>
      <c r="AU123" s="764">
        <v>1.3586</v>
      </c>
      <c r="AV123" s="764">
        <v>1.4339999999999999</v>
      </c>
      <c r="AW123" s="764">
        <v>1.5164</v>
      </c>
      <c r="AX123" s="764">
        <v>1.5691999999999999</v>
      </c>
      <c r="AY123" s="764">
        <v>1.6251</v>
      </c>
      <c r="AZ123" s="764">
        <v>1.6847000000000001</v>
      </c>
    </row>
    <row r="124" spans="1:52">
      <c r="A124" s="787" t="s">
        <v>486</v>
      </c>
      <c r="B124" s="786" t="s">
        <v>16</v>
      </c>
      <c r="C124" s="764">
        <v>0</v>
      </c>
      <c r="D124" s="764">
        <v>0</v>
      </c>
      <c r="E124" s="764">
        <v>0</v>
      </c>
      <c r="F124" s="764">
        <v>0</v>
      </c>
      <c r="G124" s="764">
        <v>0</v>
      </c>
      <c r="H124" s="764">
        <v>0</v>
      </c>
      <c r="I124" s="764">
        <v>0</v>
      </c>
      <c r="J124" s="764">
        <v>0</v>
      </c>
      <c r="K124" s="764">
        <v>0</v>
      </c>
      <c r="L124" s="764">
        <v>0</v>
      </c>
      <c r="M124" s="764">
        <v>0</v>
      </c>
      <c r="N124" s="764">
        <v>0</v>
      </c>
      <c r="O124" s="764">
        <v>0</v>
      </c>
      <c r="P124" s="764">
        <v>0</v>
      </c>
      <c r="Q124" s="764">
        <v>0</v>
      </c>
      <c r="R124" s="764">
        <v>0</v>
      </c>
      <c r="S124" s="764">
        <v>0</v>
      </c>
      <c r="T124" s="764">
        <v>0</v>
      </c>
      <c r="U124" s="764">
        <v>0</v>
      </c>
      <c r="V124" s="764">
        <v>0</v>
      </c>
      <c r="W124" s="764">
        <v>0</v>
      </c>
      <c r="X124" s="764">
        <v>0</v>
      </c>
      <c r="Y124" s="764">
        <v>0</v>
      </c>
      <c r="Z124" s="764">
        <v>0</v>
      </c>
      <c r="AA124" s="764">
        <v>0</v>
      </c>
      <c r="AB124" s="764">
        <v>0</v>
      </c>
      <c r="AC124" s="764">
        <v>0</v>
      </c>
      <c r="AD124" s="764">
        <v>0</v>
      </c>
      <c r="AE124" s="764">
        <v>0</v>
      </c>
      <c r="AF124" s="764">
        <v>0</v>
      </c>
      <c r="AG124" s="764">
        <v>0</v>
      </c>
      <c r="AH124" s="764">
        <v>0</v>
      </c>
      <c r="AI124" s="764">
        <v>0</v>
      </c>
      <c r="AJ124" s="764">
        <v>0</v>
      </c>
      <c r="AK124" s="764">
        <v>0</v>
      </c>
      <c r="AL124" s="764">
        <v>0</v>
      </c>
      <c r="AM124" s="764">
        <v>0</v>
      </c>
      <c r="AN124" s="764">
        <v>0</v>
      </c>
      <c r="AO124" s="764">
        <v>0</v>
      </c>
      <c r="AP124" s="764">
        <v>0</v>
      </c>
      <c r="AQ124" s="764">
        <v>0</v>
      </c>
      <c r="AR124" s="764">
        <v>0</v>
      </c>
      <c r="AS124" s="764">
        <v>0</v>
      </c>
      <c r="AT124" s="764">
        <v>0</v>
      </c>
      <c r="AU124" s="764">
        <v>0</v>
      </c>
      <c r="AV124" s="764">
        <v>0</v>
      </c>
      <c r="AW124" s="764">
        <v>0</v>
      </c>
      <c r="AX124" s="764">
        <v>0</v>
      </c>
      <c r="AY124" s="764">
        <v>0</v>
      </c>
      <c r="AZ124" s="764">
        <v>0</v>
      </c>
    </row>
    <row r="125" spans="1:52">
      <c r="A125" s="787" t="s">
        <v>486</v>
      </c>
      <c r="B125" s="786" t="s">
        <v>17</v>
      </c>
      <c r="C125" s="764">
        <v>0</v>
      </c>
      <c r="D125" s="764">
        <v>0</v>
      </c>
      <c r="E125" s="764">
        <v>0</v>
      </c>
      <c r="F125" s="764">
        <v>0</v>
      </c>
      <c r="G125" s="764">
        <v>0</v>
      </c>
      <c r="H125" s="764">
        <v>0</v>
      </c>
      <c r="I125" s="764">
        <v>0</v>
      </c>
      <c r="J125" s="764">
        <v>0</v>
      </c>
      <c r="K125" s="764">
        <v>0</v>
      </c>
      <c r="L125" s="764">
        <v>0</v>
      </c>
      <c r="M125" s="764">
        <v>0</v>
      </c>
      <c r="N125" s="764">
        <v>0</v>
      </c>
      <c r="O125" s="764">
        <v>0</v>
      </c>
      <c r="P125" s="764">
        <v>0</v>
      </c>
      <c r="Q125" s="764">
        <v>0</v>
      </c>
      <c r="R125" s="764">
        <v>0</v>
      </c>
      <c r="S125" s="764">
        <v>0</v>
      </c>
      <c r="T125" s="764">
        <v>0</v>
      </c>
      <c r="U125" s="764">
        <v>0</v>
      </c>
      <c r="V125" s="764">
        <v>0</v>
      </c>
      <c r="W125" s="764">
        <v>0</v>
      </c>
      <c r="X125" s="764">
        <v>0</v>
      </c>
      <c r="Y125" s="764">
        <v>0</v>
      </c>
      <c r="Z125" s="764">
        <v>0</v>
      </c>
      <c r="AA125" s="764">
        <v>0</v>
      </c>
      <c r="AB125" s="764">
        <v>0</v>
      </c>
      <c r="AC125" s="764">
        <v>0</v>
      </c>
      <c r="AD125" s="764">
        <v>0</v>
      </c>
      <c r="AE125" s="764">
        <v>0</v>
      </c>
      <c r="AF125" s="764">
        <v>0</v>
      </c>
      <c r="AG125" s="764">
        <v>0</v>
      </c>
      <c r="AH125" s="764">
        <v>0</v>
      </c>
      <c r="AI125" s="764">
        <v>0</v>
      </c>
      <c r="AJ125" s="764">
        <v>0</v>
      </c>
      <c r="AK125" s="764">
        <v>0</v>
      </c>
      <c r="AL125" s="764">
        <v>0</v>
      </c>
      <c r="AM125" s="764">
        <v>0</v>
      </c>
      <c r="AN125" s="764">
        <v>0</v>
      </c>
      <c r="AO125" s="764">
        <v>0</v>
      </c>
      <c r="AP125" s="764">
        <v>0</v>
      </c>
      <c r="AQ125" s="764">
        <v>0</v>
      </c>
      <c r="AR125" s="764">
        <v>0</v>
      </c>
      <c r="AS125" s="764">
        <v>0</v>
      </c>
      <c r="AT125" s="764">
        <v>0</v>
      </c>
      <c r="AU125" s="764">
        <v>0</v>
      </c>
      <c r="AV125" s="764">
        <v>0</v>
      </c>
      <c r="AW125" s="764">
        <v>0</v>
      </c>
      <c r="AX125" s="764">
        <v>0</v>
      </c>
      <c r="AY125" s="764">
        <v>0</v>
      </c>
      <c r="AZ125" s="764">
        <v>0</v>
      </c>
    </row>
    <row r="126" spans="1:52">
      <c r="A126" s="786" t="s">
        <v>4</v>
      </c>
      <c r="B126" s="786"/>
      <c r="C126" s="764"/>
      <c r="D126" s="764"/>
      <c r="E126" s="764"/>
      <c r="F126" s="764"/>
      <c r="G126" s="764"/>
      <c r="H126" s="764"/>
      <c r="I126" s="764"/>
      <c r="J126" s="764"/>
      <c r="K126" s="764"/>
      <c r="L126" s="764"/>
      <c r="M126" s="764"/>
      <c r="N126" s="764"/>
      <c r="O126" s="764"/>
      <c r="P126" s="764"/>
      <c r="Q126" s="764"/>
      <c r="R126" s="764"/>
      <c r="S126" s="764"/>
      <c r="T126" s="764"/>
      <c r="U126" s="764"/>
      <c r="V126" s="764"/>
      <c r="W126" s="764"/>
      <c r="X126" s="764"/>
      <c r="Y126" s="764"/>
      <c r="Z126" s="764"/>
      <c r="AA126" s="764"/>
      <c r="AB126" s="764"/>
      <c r="AC126" s="764"/>
      <c r="AD126" s="764"/>
      <c r="AE126" s="764"/>
      <c r="AF126" s="764"/>
      <c r="AG126" s="764"/>
      <c r="AH126" s="764"/>
      <c r="AI126" s="764"/>
      <c r="AJ126" s="764"/>
      <c r="AK126" s="764"/>
      <c r="AL126" s="764"/>
      <c r="AM126" s="764"/>
      <c r="AN126" s="764"/>
      <c r="AO126" s="764"/>
      <c r="AP126" s="764"/>
      <c r="AQ126" s="764"/>
      <c r="AR126" s="764"/>
      <c r="AS126" s="764"/>
      <c r="AT126" s="764"/>
      <c r="AU126" s="764"/>
      <c r="AV126" s="764"/>
      <c r="AW126" s="764"/>
      <c r="AX126" s="764"/>
      <c r="AY126" s="764"/>
      <c r="AZ126" s="764"/>
    </row>
    <row r="127" spans="1:52">
      <c r="A127" s="787" t="s">
        <v>847</v>
      </c>
      <c r="B127" s="786"/>
      <c r="C127" s="764">
        <v>1986</v>
      </c>
      <c r="D127" s="764">
        <v>1987</v>
      </c>
      <c r="E127" s="764">
        <v>1988</v>
      </c>
      <c r="F127" s="764">
        <v>1989</v>
      </c>
      <c r="G127" s="764">
        <v>1990</v>
      </c>
      <c r="H127" s="764">
        <v>1991</v>
      </c>
      <c r="I127" s="764">
        <v>1992</v>
      </c>
      <c r="J127" s="764">
        <v>1993</v>
      </c>
      <c r="K127" s="764">
        <v>1994</v>
      </c>
      <c r="L127" s="764">
        <v>1995</v>
      </c>
      <c r="M127" s="764">
        <v>1996</v>
      </c>
      <c r="N127" s="764">
        <v>1997</v>
      </c>
      <c r="O127" s="764">
        <v>1998</v>
      </c>
      <c r="P127" s="764">
        <v>1999</v>
      </c>
      <c r="Q127" s="764">
        <v>2000</v>
      </c>
      <c r="R127" s="764">
        <v>2001</v>
      </c>
      <c r="S127" s="764">
        <v>2002</v>
      </c>
      <c r="T127" s="764">
        <v>2003</v>
      </c>
      <c r="U127" s="764">
        <v>2004</v>
      </c>
      <c r="V127" s="764">
        <v>2005</v>
      </c>
      <c r="W127" s="764">
        <v>2006</v>
      </c>
      <c r="X127" s="764">
        <v>2007</v>
      </c>
      <c r="Y127" s="764">
        <v>2008</v>
      </c>
      <c r="Z127" s="764">
        <v>2009</v>
      </c>
      <c r="AA127" s="764">
        <v>2010</v>
      </c>
      <c r="AB127" s="764">
        <v>2011</v>
      </c>
      <c r="AC127" s="764">
        <v>2012</v>
      </c>
      <c r="AD127" s="764">
        <v>2013</v>
      </c>
      <c r="AE127" s="764">
        <v>2014</v>
      </c>
      <c r="AF127" s="764">
        <v>2015</v>
      </c>
      <c r="AG127" s="764">
        <v>2016</v>
      </c>
      <c r="AH127" s="764">
        <v>2017</v>
      </c>
      <c r="AI127" s="764">
        <v>2018</v>
      </c>
      <c r="AJ127" s="764">
        <v>2019</v>
      </c>
      <c r="AK127" s="764">
        <v>2020</v>
      </c>
      <c r="AL127" s="764">
        <v>2021</v>
      </c>
      <c r="AM127" s="764">
        <v>2022</v>
      </c>
      <c r="AN127" s="764">
        <v>2023</v>
      </c>
      <c r="AO127" s="764">
        <v>2024</v>
      </c>
      <c r="AP127" s="764">
        <v>2025</v>
      </c>
      <c r="AQ127" s="764">
        <v>2026</v>
      </c>
      <c r="AR127" s="764">
        <v>2027</v>
      </c>
      <c r="AS127" s="764">
        <v>2028</v>
      </c>
      <c r="AT127" s="764">
        <v>2029</v>
      </c>
      <c r="AU127" s="764">
        <v>2030</v>
      </c>
      <c r="AV127" s="764">
        <v>2031</v>
      </c>
      <c r="AW127" s="764">
        <v>2032</v>
      </c>
      <c r="AX127" s="764">
        <v>2033</v>
      </c>
      <c r="AY127" s="764">
        <v>2034</v>
      </c>
      <c r="AZ127" s="764">
        <v>2035</v>
      </c>
    </row>
    <row r="128" spans="1:52">
      <c r="A128" s="787" t="s">
        <v>486</v>
      </c>
      <c r="B128" s="786" t="s">
        <v>63</v>
      </c>
      <c r="C128" s="764">
        <v>0</v>
      </c>
      <c r="D128" s="764">
        <v>0</v>
      </c>
      <c r="E128" s="764">
        <v>0</v>
      </c>
      <c r="F128" s="764">
        <v>0</v>
      </c>
      <c r="G128" s="764">
        <v>0</v>
      </c>
      <c r="H128" s="764">
        <v>0</v>
      </c>
      <c r="I128" s="764">
        <v>0</v>
      </c>
      <c r="J128" s="764">
        <v>0</v>
      </c>
      <c r="K128" s="764">
        <v>0</v>
      </c>
      <c r="L128" s="764">
        <v>0</v>
      </c>
      <c r="M128" s="764">
        <v>0</v>
      </c>
      <c r="N128" s="764">
        <v>1E-4</v>
      </c>
      <c r="O128" s="764">
        <v>1E-4</v>
      </c>
      <c r="P128" s="764">
        <v>1E-4</v>
      </c>
      <c r="Q128" s="764">
        <v>1E-4</v>
      </c>
      <c r="R128" s="764">
        <v>1E-4</v>
      </c>
      <c r="S128" s="764">
        <v>1E-4</v>
      </c>
      <c r="T128" s="764">
        <v>1E-4</v>
      </c>
      <c r="U128" s="764">
        <v>1E-4</v>
      </c>
      <c r="V128" s="764">
        <v>1E-4</v>
      </c>
      <c r="W128" s="764">
        <v>2.0000000000000001E-4</v>
      </c>
      <c r="X128" s="764">
        <v>2.9999999999999997E-4</v>
      </c>
      <c r="Y128" s="764">
        <v>5.9999999999999995E-4</v>
      </c>
      <c r="Z128" s="764">
        <v>8.0000000000000004E-4</v>
      </c>
      <c r="AA128" s="764">
        <v>1.8E-3</v>
      </c>
      <c r="AB128" s="764">
        <v>3.5000000000000001E-3</v>
      </c>
      <c r="AC128" s="764">
        <v>5.7999999999999996E-3</v>
      </c>
      <c r="AD128" s="764">
        <v>1.04E-2</v>
      </c>
      <c r="AE128" s="764">
        <v>1.29E-2</v>
      </c>
      <c r="AF128" s="764">
        <v>1.24E-2</v>
      </c>
      <c r="AG128" s="764">
        <v>1.5299999999999999E-2</v>
      </c>
      <c r="AH128" s="764">
        <v>1.72E-2</v>
      </c>
      <c r="AI128" s="764">
        <v>1.83E-2</v>
      </c>
      <c r="AJ128" s="764">
        <v>1.9599999999999999E-2</v>
      </c>
      <c r="AK128" s="764">
        <v>2.1000000000000001E-2</v>
      </c>
      <c r="AL128" s="764">
        <v>2.2599999999999999E-2</v>
      </c>
      <c r="AM128" s="764">
        <v>2.4400000000000002E-2</v>
      </c>
      <c r="AN128" s="764">
        <v>2.5899999999999999E-2</v>
      </c>
      <c r="AO128" s="764">
        <v>2.76E-2</v>
      </c>
      <c r="AP128" s="764">
        <v>2.9399999999999999E-2</v>
      </c>
      <c r="AQ128" s="764">
        <v>3.1399999999999997E-2</v>
      </c>
      <c r="AR128" s="764">
        <v>3.3599999999999998E-2</v>
      </c>
      <c r="AS128" s="764">
        <v>3.5400000000000001E-2</v>
      </c>
      <c r="AT128" s="764">
        <v>3.73E-2</v>
      </c>
      <c r="AU128" s="764">
        <v>3.9399999999999998E-2</v>
      </c>
      <c r="AV128" s="764">
        <v>4.1599999999999998E-2</v>
      </c>
      <c r="AW128" s="764">
        <v>4.3999999999999997E-2</v>
      </c>
      <c r="AX128" s="764">
        <v>4.5499999999999999E-2</v>
      </c>
      <c r="AY128" s="764">
        <v>4.7100000000000003E-2</v>
      </c>
      <c r="AZ128" s="764">
        <v>4.8899999999999999E-2</v>
      </c>
    </row>
    <row r="129" spans="1:52">
      <c r="A129" s="787" t="s">
        <v>486</v>
      </c>
      <c r="B129" s="786" t="s">
        <v>6</v>
      </c>
      <c r="C129" s="764">
        <v>0</v>
      </c>
      <c r="D129" s="764">
        <v>0</v>
      </c>
      <c r="E129" s="764">
        <v>0</v>
      </c>
      <c r="F129" s="764">
        <v>0</v>
      </c>
      <c r="G129" s="764">
        <v>0</v>
      </c>
      <c r="H129" s="764">
        <v>0</v>
      </c>
      <c r="I129" s="764">
        <v>0</v>
      </c>
      <c r="J129" s="764">
        <v>0</v>
      </c>
      <c r="K129" s="764">
        <v>0</v>
      </c>
      <c r="L129" s="764">
        <v>0</v>
      </c>
      <c r="M129" s="764">
        <v>0</v>
      </c>
      <c r="N129" s="764">
        <v>0</v>
      </c>
      <c r="O129" s="764">
        <v>0</v>
      </c>
      <c r="P129" s="764">
        <v>0</v>
      </c>
      <c r="Q129" s="764">
        <v>0</v>
      </c>
      <c r="R129" s="764">
        <v>0</v>
      </c>
      <c r="S129" s="764">
        <v>0</v>
      </c>
      <c r="T129" s="764">
        <v>0</v>
      </c>
      <c r="U129" s="764">
        <v>0</v>
      </c>
      <c r="V129" s="764">
        <v>0</v>
      </c>
      <c r="W129" s="764">
        <v>0</v>
      </c>
      <c r="X129" s="764">
        <v>0</v>
      </c>
      <c r="Y129" s="764">
        <v>0</v>
      </c>
      <c r="Z129" s="764">
        <v>0</v>
      </c>
      <c r="AA129" s="764">
        <v>0</v>
      </c>
      <c r="AB129" s="764">
        <v>0</v>
      </c>
      <c r="AC129" s="764">
        <v>0</v>
      </c>
      <c r="AD129" s="764">
        <v>0</v>
      </c>
      <c r="AE129" s="764">
        <v>0</v>
      </c>
      <c r="AF129" s="764">
        <v>0</v>
      </c>
      <c r="AG129" s="764">
        <v>0</v>
      </c>
      <c r="AH129" s="764">
        <v>0</v>
      </c>
      <c r="AI129" s="764">
        <v>0</v>
      </c>
      <c r="AJ129" s="764">
        <v>0</v>
      </c>
      <c r="AK129" s="764">
        <v>0</v>
      </c>
      <c r="AL129" s="764">
        <v>0</v>
      </c>
      <c r="AM129" s="764">
        <v>0</v>
      </c>
      <c r="AN129" s="764">
        <v>0</v>
      </c>
      <c r="AO129" s="764">
        <v>0</v>
      </c>
      <c r="AP129" s="764">
        <v>0</v>
      </c>
      <c r="AQ129" s="764">
        <v>0</v>
      </c>
      <c r="AR129" s="764">
        <v>0</v>
      </c>
      <c r="AS129" s="764">
        <v>0</v>
      </c>
      <c r="AT129" s="764">
        <v>0</v>
      </c>
      <c r="AU129" s="764">
        <v>0</v>
      </c>
      <c r="AV129" s="764">
        <v>0</v>
      </c>
      <c r="AW129" s="764">
        <v>0</v>
      </c>
      <c r="AX129" s="764">
        <v>0</v>
      </c>
      <c r="AY129" s="764">
        <v>0</v>
      </c>
      <c r="AZ129" s="764">
        <v>0</v>
      </c>
    </row>
    <row r="130" spans="1:52">
      <c r="A130" s="787" t="s">
        <v>486</v>
      </c>
      <c r="B130" s="786" t="s">
        <v>7</v>
      </c>
      <c r="C130" s="764">
        <v>0</v>
      </c>
      <c r="D130" s="764">
        <v>0</v>
      </c>
      <c r="E130" s="764">
        <v>0</v>
      </c>
      <c r="F130" s="764">
        <v>0</v>
      </c>
      <c r="G130" s="764">
        <v>0</v>
      </c>
      <c r="H130" s="764">
        <v>0</v>
      </c>
      <c r="I130" s="764">
        <v>0</v>
      </c>
      <c r="J130" s="764">
        <v>0</v>
      </c>
      <c r="K130" s="764">
        <v>0</v>
      </c>
      <c r="L130" s="764">
        <v>0</v>
      </c>
      <c r="M130" s="764">
        <v>0</v>
      </c>
      <c r="N130" s="764">
        <v>0</v>
      </c>
      <c r="O130" s="764">
        <v>0</v>
      </c>
      <c r="P130" s="764">
        <v>0</v>
      </c>
      <c r="Q130" s="764">
        <v>0</v>
      </c>
      <c r="R130" s="764">
        <v>0</v>
      </c>
      <c r="S130" s="764">
        <v>0</v>
      </c>
      <c r="T130" s="764">
        <v>0</v>
      </c>
      <c r="U130" s="764">
        <v>0</v>
      </c>
      <c r="V130" s="764">
        <v>0</v>
      </c>
      <c r="W130" s="764">
        <v>0</v>
      </c>
      <c r="X130" s="764">
        <v>0</v>
      </c>
      <c r="Y130" s="764">
        <v>0</v>
      </c>
      <c r="Z130" s="764">
        <v>0</v>
      </c>
      <c r="AA130" s="764">
        <v>0</v>
      </c>
      <c r="AB130" s="764">
        <v>0</v>
      </c>
      <c r="AC130" s="764">
        <v>0</v>
      </c>
      <c r="AD130" s="764">
        <v>0</v>
      </c>
      <c r="AE130" s="764">
        <v>0</v>
      </c>
      <c r="AF130" s="764">
        <v>0</v>
      </c>
      <c r="AG130" s="764">
        <v>0</v>
      </c>
      <c r="AH130" s="764">
        <v>0</v>
      </c>
      <c r="AI130" s="764">
        <v>0</v>
      </c>
      <c r="AJ130" s="764">
        <v>0</v>
      </c>
      <c r="AK130" s="764">
        <v>0</v>
      </c>
      <c r="AL130" s="764">
        <v>0</v>
      </c>
      <c r="AM130" s="764">
        <v>0</v>
      </c>
      <c r="AN130" s="764">
        <v>0</v>
      </c>
      <c r="AO130" s="764">
        <v>0</v>
      </c>
      <c r="AP130" s="764">
        <v>0</v>
      </c>
      <c r="AQ130" s="764">
        <v>0</v>
      </c>
      <c r="AR130" s="764">
        <v>0</v>
      </c>
      <c r="AS130" s="764">
        <v>0</v>
      </c>
      <c r="AT130" s="764">
        <v>0</v>
      </c>
      <c r="AU130" s="764">
        <v>0</v>
      </c>
      <c r="AV130" s="764">
        <v>0</v>
      </c>
      <c r="AW130" s="764">
        <v>0</v>
      </c>
      <c r="AX130" s="764">
        <v>0</v>
      </c>
      <c r="AY130" s="764">
        <v>0</v>
      </c>
      <c r="AZ130" s="764">
        <v>0</v>
      </c>
    </row>
    <row r="131" spans="1:52">
      <c r="A131" s="787" t="s">
        <v>486</v>
      </c>
      <c r="B131" s="786" t="s">
        <v>8</v>
      </c>
      <c r="C131" s="764">
        <v>0</v>
      </c>
      <c r="D131" s="764">
        <v>0</v>
      </c>
      <c r="E131" s="764">
        <v>0</v>
      </c>
      <c r="F131" s="764">
        <v>0</v>
      </c>
      <c r="G131" s="764">
        <v>0</v>
      </c>
      <c r="H131" s="764">
        <v>0</v>
      </c>
      <c r="I131" s="764">
        <v>0</v>
      </c>
      <c r="J131" s="764">
        <v>0</v>
      </c>
      <c r="K131" s="764">
        <v>0</v>
      </c>
      <c r="L131" s="764">
        <v>0</v>
      </c>
      <c r="M131" s="764">
        <v>0</v>
      </c>
      <c r="N131" s="764">
        <v>0</v>
      </c>
      <c r="O131" s="764">
        <v>0</v>
      </c>
      <c r="P131" s="764">
        <v>0</v>
      </c>
      <c r="Q131" s="764">
        <v>0</v>
      </c>
      <c r="R131" s="764">
        <v>0</v>
      </c>
      <c r="S131" s="764">
        <v>0</v>
      </c>
      <c r="T131" s="764">
        <v>0</v>
      </c>
      <c r="U131" s="764">
        <v>0</v>
      </c>
      <c r="V131" s="764">
        <v>0</v>
      </c>
      <c r="W131" s="764">
        <v>0</v>
      </c>
      <c r="X131" s="764">
        <v>0</v>
      </c>
      <c r="Y131" s="764">
        <v>0</v>
      </c>
      <c r="Z131" s="764">
        <v>0</v>
      </c>
      <c r="AA131" s="764">
        <v>0</v>
      </c>
      <c r="AB131" s="764">
        <v>0</v>
      </c>
      <c r="AC131" s="764">
        <v>0</v>
      </c>
      <c r="AD131" s="764">
        <v>0</v>
      </c>
      <c r="AE131" s="764">
        <v>0</v>
      </c>
      <c r="AF131" s="764">
        <v>0</v>
      </c>
      <c r="AG131" s="764">
        <v>0</v>
      </c>
      <c r="AH131" s="764">
        <v>0</v>
      </c>
      <c r="AI131" s="764">
        <v>0</v>
      </c>
      <c r="AJ131" s="764">
        <v>0</v>
      </c>
      <c r="AK131" s="764">
        <v>0</v>
      </c>
      <c r="AL131" s="764">
        <v>0</v>
      </c>
      <c r="AM131" s="764">
        <v>0</v>
      </c>
      <c r="AN131" s="764">
        <v>0</v>
      </c>
      <c r="AO131" s="764">
        <v>0</v>
      </c>
      <c r="AP131" s="764">
        <v>0</v>
      </c>
      <c r="AQ131" s="764">
        <v>0</v>
      </c>
      <c r="AR131" s="764">
        <v>0</v>
      </c>
      <c r="AS131" s="764">
        <v>0</v>
      </c>
      <c r="AT131" s="764">
        <v>0</v>
      </c>
      <c r="AU131" s="764">
        <v>0</v>
      </c>
      <c r="AV131" s="764">
        <v>0</v>
      </c>
      <c r="AW131" s="764">
        <v>0</v>
      </c>
      <c r="AX131" s="764">
        <v>0</v>
      </c>
      <c r="AY131" s="764">
        <v>0</v>
      </c>
      <c r="AZ131" s="764">
        <v>0</v>
      </c>
    </row>
    <row r="132" spans="1:52">
      <c r="A132" s="787" t="s">
        <v>486</v>
      </c>
      <c r="B132" s="786" t="s">
        <v>9</v>
      </c>
      <c r="C132" s="764">
        <v>0</v>
      </c>
      <c r="D132" s="764">
        <v>0</v>
      </c>
      <c r="E132" s="764">
        <v>0</v>
      </c>
      <c r="F132" s="764">
        <v>0</v>
      </c>
      <c r="G132" s="764">
        <v>0</v>
      </c>
      <c r="H132" s="764">
        <v>0</v>
      </c>
      <c r="I132" s="764">
        <v>0</v>
      </c>
      <c r="J132" s="764">
        <v>0</v>
      </c>
      <c r="K132" s="764">
        <v>0</v>
      </c>
      <c r="L132" s="764">
        <v>0</v>
      </c>
      <c r="M132" s="764">
        <v>0</v>
      </c>
      <c r="N132" s="764">
        <v>0</v>
      </c>
      <c r="O132" s="764">
        <v>0</v>
      </c>
      <c r="P132" s="764">
        <v>0</v>
      </c>
      <c r="Q132" s="764">
        <v>0</v>
      </c>
      <c r="R132" s="764">
        <v>0</v>
      </c>
      <c r="S132" s="764">
        <v>0</v>
      </c>
      <c r="T132" s="764">
        <v>0</v>
      </c>
      <c r="U132" s="764">
        <v>0</v>
      </c>
      <c r="V132" s="764">
        <v>0</v>
      </c>
      <c r="W132" s="764">
        <v>0</v>
      </c>
      <c r="X132" s="764">
        <v>0</v>
      </c>
      <c r="Y132" s="764">
        <v>0</v>
      </c>
      <c r="Z132" s="764">
        <v>0</v>
      </c>
      <c r="AA132" s="764">
        <v>0</v>
      </c>
      <c r="AB132" s="764">
        <v>0</v>
      </c>
      <c r="AC132" s="764">
        <v>0</v>
      </c>
      <c r="AD132" s="764">
        <v>0</v>
      </c>
      <c r="AE132" s="764">
        <v>0</v>
      </c>
      <c r="AF132" s="764">
        <v>0</v>
      </c>
      <c r="AG132" s="764">
        <v>0</v>
      </c>
      <c r="AH132" s="764">
        <v>0</v>
      </c>
      <c r="AI132" s="764">
        <v>0</v>
      </c>
      <c r="AJ132" s="764">
        <v>0</v>
      </c>
      <c r="AK132" s="764">
        <v>0</v>
      </c>
      <c r="AL132" s="764">
        <v>0</v>
      </c>
      <c r="AM132" s="764">
        <v>0</v>
      </c>
      <c r="AN132" s="764">
        <v>0</v>
      </c>
      <c r="AO132" s="764">
        <v>0</v>
      </c>
      <c r="AP132" s="764">
        <v>0</v>
      </c>
      <c r="AQ132" s="764">
        <v>0</v>
      </c>
      <c r="AR132" s="764">
        <v>0</v>
      </c>
      <c r="AS132" s="764">
        <v>0</v>
      </c>
      <c r="AT132" s="764">
        <v>0</v>
      </c>
      <c r="AU132" s="764">
        <v>0</v>
      </c>
      <c r="AV132" s="764">
        <v>0</v>
      </c>
      <c r="AW132" s="764">
        <v>0</v>
      </c>
      <c r="AX132" s="764">
        <v>0</v>
      </c>
      <c r="AY132" s="764">
        <v>0</v>
      </c>
      <c r="AZ132" s="764">
        <v>0</v>
      </c>
    </row>
    <row r="133" spans="1:52">
      <c r="A133" s="787" t="s">
        <v>486</v>
      </c>
      <c r="B133" s="786" t="s">
        <v>10</v>
      </c>
      <c r="C133" s="764">
        <v>0</v>
      </c>
      <c r="D133" s="764">
        <v>0</v>
      </c>
      <c r="E133" s="764">
        <v>0</v>
      </c>
      <c r="F133" s="764">
        <v>0</v>
      </c>
      <c r="G133" s="764">
        <v>0</v>
      </c>
      <c r="H133" s="764">
        <v>0</v>
      </c>
      <c r="I133" s="764">
        <v>0</v>
      </c>
      <c r="J133" s="764">
        <v>0</v>
      </c>
      <c r="K133" s="764">
        <v>0</v>
      </c>
      <c r="L133" s="764">
        <v>0</v>
      </c>
      <c r="M133" s="764">
        <v>0</v>
      </c>
      <c r="N133" s="764">
        <v>0</v>
      </c>
      <c r="O133" s="764">
        <v>0</v>
      </c>
      <c r="P133" s="764">
        <v>0</v>
      </c>
      <c r="Q133" s="764">
        <v>0</v>
      </c>
      <c r="R133" s="764">
        <v>0</v>
      </c>
      <c r="S133" s="764">
        <v>0</v>
      </c>
      <c r="T133" s="764">
        <v>0</v>
      </c>
      <c r="U133" s="764">
        <v>0</v>
      </c>
      <c r="V133" s="764">
        <v>0</v>
      </c>
      <c r="W133" s="764">
        <v>0</v>
      </c>
      <c r="X133" s="764">
        <v>0</v>
      </c>
      <c r="Y133" s="764">
        <v>0</v>
      </c>
      <c r="Z133" s="764">
        <v>0</v>
      </c>
      <c r="AA133" s="764">
        <v>0</v>
      </c>
      <c r="AB133" s="764">
        <v>0</v>
      </c>
      <c r="AC133" s="764">
        <v>0</v>
      </c>
      <c r="AD133" s="764">
        <v>0</v>
      </c>
      <c r="AE133" s="764">
        <v>0</v>
      </c>
      <c r="AF133" s="764">
        <v>0</v>
      </c>
      <c r="AG133" s="764">
        <v>0</v>
      </c>
      <c r="AH133" s="764">
        <v>0</v>
      </c>
      <c r="AI133" s="764">
        <v>0</v>
      </c>
      <c r="AJ133" s="764">
        <v>0</v>
      </c>
      <c r="AK133" s="764">
        <v>0</v>
      </c>
      <c r="AL133" s="764">
        <v>0</v>
      </c>
      <c r="AM133" s="764">
        <v>0</v>
      </c>
      <c r="AN133" s="764">
        <v>0</v>
      </c>
      <c r="AO133" s="764">
        <v>0</v>
      </c>
      <c r="AP133" s="764">
        <v>0</v>
      </c>
      <c r="AQ133" s="764">
        <v>0</v>
      </c>
      <c r="AR133" s="764">
        <v>0</v>
      </c>
      <c r="AS133" s="764">
        <v>0</v>
      </c>
      <c r="AT133" s="764">
        <v>0</v>
      </c>
      <c r="AU133" s="764">
        <v>0</v>
      </c>
      <c r="AV133" s="764">
        <v>0</v>
      </c>
      <c r="AW133" s="764">
        <v>0</v>
      </c>
      <c r="AX133" s="764">
        <v>0</v>
      </c>
      <c r="AY133" s="764">
        <v>0</v>
      </c>
      <c r="AZ133" s="764">
        <v>0</v>
      </c>
    </row>
    <row r="134" spans="1:52">
      <c r="A134" s="787" t="s">
        <v>486</v>
      </c>
      <c r="B134" s="786" t="s">
        <v>11</v>
      </c>
      <c r="C134" s="764">
        <v>0</v>
      </c>
      <c r="D134" s="764">
        <v>0</v>
      </c>
      <c r="E134" s="764">
        <v>0</v>
      </c>
      <c r="F134" s="764">
        <v>0</v>
      </c>
      <c r="G134" s="764">
        <v>0</v>
      </c>
      <c r="H134" s="764">
        <v>0</v>
      </c>
      <c r="I134" s="764">
        <v>0</v>
      </c>
      <c r="J134" s="764">
        <v>0</v>
      </c>
      <c r="K134" s="764">
        <v>0</v>
      </c>
      <c r="L134" s="764">
        <v>0</v>
      </c>
      <c r="M134" s="764">
        <v>0</v>
      </c>
      <c r="N134" s="764">
        <v>0</v>
      </c>
      <c r="O134" s="764">
        <v>0</v>
      </c>
      <c r="P134" s="764">
        <v>0</v>
      </c>
      <c r="Q134" s="764">
        <v>0</v>
      </c>
      <c r="R134" s="764">
        <v>0</v>
      </c>
      <c r="S134" s="764">
        <v>0</v>
      </c>
      <c r="T134" s="764">
        <v>0</v>
      </c>
      <c r="U134" s="764">
        <v>0</v>
      </c>
      <c r="V134" s="764">
        <v>0</v>
      </c>
      <c r="W134" s="764">
        <v>0</v>
      </c>
      <c r="X134" s="764">
        <v>0</v>
      </c>
      <c r="Y134" s="764">
        <v>0</v>
      </c>
      <c r="Z134" s="764">
        <v>0</v>
      </c>
      <c r="AA134" s="764">
        <v>0</v>
      </c>
      <c r="AB134" s="764">
        <v>0</v>
      </c>
      <c r="AC134" s="764">
        <v>0</v>
      </c>
      <c r="AD134" s="764">
        <v>0</v>
      </c>
      <c r="AE134" s="764">
        <v>0</v>
      </c>
      <c r="AF134" s="764">
        <v>0</v>
      </c>
      <c r="AG134" s="764">
        <v>0</v>
      </c>
      <c r="AH134" s="764">
        <v>0</v>
      </c>
      <c r="AI134" s="764">
        <v>0</v>
      </c>
      <c r="AJ134" s="764">
        <v>0</v>
      </c>
      <c r="AK134" s="764">
        <v>0</v>
      </c>
      <c r="AL134" s="764">
        <v>0</v>
      </c>
      <c r="AM134" s="764">
        <v>0</v>
      </c>
      <c r="AN134" s="764">
        <v>0</v>
      </c>
      <c r="AO134" s="764">
        <v>0</v>
      </c>
      <c r="AP134" s="764">
        <v>0</v>
      </c>
      <c r="AQ134" s="764">
        <v>0</v>
      </c>
      <c r="AR134" s="764">
        <v>0</v>
      </c>
      <c r="AS134" s="764">
        <v>0</v>
      </c>
      <c r="AT134" s="764">
        <v>0</v>
      </c>
      <c r="AU134" s="764">
        <v>0</v>
      </c>
      <c r="AV134" s="764">
        <v>0</v>
      </c>
      <c r="AW134" s="764">
        <v>0</v>
      </c>
      <c r="AX134" s="764">
        <v>0</v>
      </c>
      <c r="AY134" s="764">
        <v>0</v>
      </c>
      <c r="AZ134" s="764">
        <v>0</v>
      </c>
    </row>
    <row r="135" spans="1:52">
      <c r="A135" s="787" t="s">
        <v>486</v>
      </c>
      <c r="B135" s="786" t="s">
        <v>12</v>
      </c>
      <c r="C135" s="764">
        <v>0</v>
      </c>
      <c r="D135" s="764">
        <v>0</v>
      </c>
      <c r="E135" s="764">
        <v>0</v>
      </c>
      <c r="F135" s="764">
        <v>0</v>
      </c>
      <c r="G135" s="764">
        <v>0</v>
      </c>
      <c r="H135" s="764">
        <v>0</v>
      </c>
      <c r="I135" s="764">
        <v>2.0000000000000001E-4</v>
      </c>
      <c r="J135" s="764">
        <v>2.9999999999999997E-4</v>
      </c>
      <c r="K135" s="764">
        <v>2.9999999999999997E-4</v>
      </c>
      <c r="L135" s="764">
        <v>4.0000000000000002E-4</v>
      </c>
      <c r="M135" s="764">
        <v>5.0000000000000001E-4</v>
      </c>
      <c r="N135" s="764">
        <v>5.9999999999999995E-4</v>
      </c>
      <c r="O135" s="764">
        <v>8.0000000000000004E-4</v>
      </c>
      <c r="P135" s="764">
        <v>8.9999999999999998E-4</v>
      </c>
      <c r="Q135" s="764">
        <v>1.1000000000000001E-3</v>
      </c>
      <c r="R135" s="764">
        <v>1.1999999999999999E-3</v>
      </c>
      <c r="S135" s="764">
        <v>1.5E-3</v>
      </c>
      <c r="T135" s="764">
        <v>1.5E-3</v>
      </c>
      <c r="U135" s="764">
        <v>1.6000000000000001E-3</v>
      </c>
      <c r="V135" s="764">
        <v>1.6000000000000001E-3</v>
      </c>
      <c r="W135" s="764">
        <v>2.8E-3</v>
      </c>
      <c r="X135" s="764">
        <v>3.5999999999999999E-3</v>
      </c>
      <c r="Y135" s="764">
        <v>6.8999999999999999E-3</v>
      </c>
      <c r="Z135" s="764">
        <v>9.5999999999999992E-3</v>
      </c>
      <c r="AA135" s="764">
        <v>2.1499999999999998E-2</v>
      </c>
      <c r="AB135" s="764">
        <v>4.1000000000000002E-2</v>
      </c>
      <c r="AC135" s="764">
        <v>6.8599999999999994E-2</v>
      </c>
      <c r="AD135" s="764">
        <v>0.1222</v>
      </c>
      <c r="AE135" s="764">
        <v>0.15229999999999999</v>
      </c>
      <c r="AF135" s="764">
        <v>0.14610000000000001</v>
      </c>
      <c r="AG135" s="764">
        <v>0.18010000000000001</v>
      </c>
      <c r="AH135" s="764">
        <v>0.20230000000000001</v>
      </c>
      <c r="AI135" s="764">
        <v>0.21540000000000001</v>
      </c>
      <c r="AJ135" s="764">
        <v>0.23019999999999999</v>
      </c>
      <c r="AK135" s="764">
        <v>0.24709999999999999</v>
      </c>
      <c r="AL135" s="764">
        <v>0.26590000000000003</v>
      </c>
      <c r="AM135" s="764">
        <v>0.28770000000000001</v>
      </c>
      <c r="AN135" s="764">
        <v>0.30549999999999999</v>
      </c>
      <c r="AO135" s="764">
        <v>0.3251</v>
      </c>
      <c r="AP135" s="764">
        <v>0.3463</v>
      </c>
      <c r="AQ135" s="764">
        <v>0.3695</v>
      </c>
      <c r="AR135" s="764">
        <v>0.39529999999999998</v>
      </c>
      <c r="AS135" s="764">
        <v>0.41660000000000003</v>
      </c>
      <c r="AT135" s="764">
        <v>0.43930000000000002</v>
      </c>
      <c r="AU135" s="764">
        <v>0.46410000000000001</v>
      </c>
      <c r="AV135" s="764">
        <v>0.48980000000000001</v>
      </c>
      <c r="AW135" s="764">
        <v>0.51790000000000003</v>
      </c>
      <c r="AX135" s="764">
        <v>0.53600000000000003</v>
      </c>
      <c r="AY135" s="764">
        <v>0.55510000000000004</v>
      </c>
      <c r="AZ135" s="764">
        <v>0.57540000000000002</v>
      </c>
    </row>
    <row r="136" spans="1:52">
      <c r="A136" s="787" t="s">
        <v>486</v>
      </c>
      <c r="B136" s="786" t="s">
        <v>13</v>
      </c>
      <c r="C136" s="764">
        <v>0</v>
      </c>
      <c r="D136" s="764">
        <v>0</v>
      </c>
      <c r="E136" s="764">
        <v>0</v>
      </c>
      <c r="F136" s="764">
        <v>0</v>
      </c>
      <c r="G136" s="764">
        <v>0</v>
      </c>
      <c r="H136" s="764">
        <v>0</v>
      </c>
      <c r="I136" s="764">
        <v>0</v>
      </c>
      <c r="J136" s="764">
        <v>0</v>
      </c>
      <c r="K136" s="764">
        <v>0</v>
      </c>
      <c r="L136" s="764">
        <v>0</v>
      </c>
      <c r="M136" s="764">
        <v>0</v>
      </c>
      <c r="N136" s="764">
        <v>0</v>
      </c>
      <c r="O136" s="764">
        <v>0</v>
      </c>
      <c r="P136" s="764">
        <v>0</v>
      </c>
      <c r="Q136" s="764">
        <v>0</v>
      </c>
      <c r="R136" s="764">
        <v>0</v>
      </c>
      <c r="S136" s="764">
        <v>0</v>
      </c>
      <c r="T136" s="764">
        <v>0</v>
      </c>
      <c r="U136" s="764">
        <v>0</v>
      </c>
      <c r="V136" s="764">
        <v>0</v>
      </c>
      <c r="W136" s="764">
        <v>0</v>
      </c>
      <c r="X136" s="764">
        <v>0</v>
      </c>
      <c r="Y136" s="764">
        <v>0</v>
      </c>
      <c r="Z136" s="764">
        <v>0</v>
      </c>
      <c r="AA136" s="764">
        <v>0</v>
      </c>
      <c r="AB136" s="764">
        <v>0</v>
      </c>
      <c r="AC136" s="764">
        <v>0</v>
      </c>
      <c r="AD136" s="764">
        <v>0</v>
      </c>
      <c r="AE136" s="764">
        <v>0</v>
      </c>
      <c r="AF136" s="764">
        <v>0</v>
      </c>
      <c r="AG136" s="764">
        <v>0</v>
      </c>
      <c r="AH136" s="764">
        <v>0</v>
      </c>
      <c r="AI136" s="764">
        <v>0</v>
      </c>
      <c r="AJ136" s="764">
        <v>0</v>
      </c>
      <c r="AK136" s="764">
        <v>0</v>
      </c>
      <c r="AL136" s="764">
        <v>0</v>
      </c>
      <c r="AM136" s="764">
        <v>0</v>
      </c>
      <c r="AN136" s="764">
        <v>0</v>
      </c>
      <c r="AO136" s="764">
        <v>0</v>
      </c>
      <c r="AP136" s="764">
        <v>0</v>
      </c>
      <c r="AQ136" s="764">
        <v>0</v>
      </c>
      <c r="AR136" s="764">
        <v>0</v>
      </c>
      <c r="AS136" s="764">
        <v>0</v>
      </c>
      <c r="AT136" s="764">
        <v>0</v>
      </c>
      <c r="AU136" s="764">
        <v>0</v>
      </c>
      <c r="AV136" s="764">
        <v>0</v>
      </c>
      <c r="AW136" s="764">
        <v>0</v>
      </c>
      <c r="AX136" s="764">
        <v>0</v>
      </c>
      <c r="AY136" s="764">
        <v>0</v>
      </c>
      <c r="AZ136" s="764">
        <v>0</v>
      </c>
    </row>
    <row r="137" spans="1:52">
      <c r="A137" s="787" t="s">
        <v>486</v>
      </c>
      <c r="B137" s="786" t="s">
        <v>14</v>
      </c>
      <c r="C137" s="764">
        <v>0</v>
      </c>
      <c r="D137" s="764">
        <v>0</v>
      </c>
      <c r="E137" s="764">
        <v>0</v>
      </c>
      <c r="F137" s="764">
        <v>0</v>
      </c>
      <c r="G137" s="764">
        <v>0</v>
      </c>
      <c r="H137" s="764">
        <v>0</v>
      </c>
      <c r="I137" s="764">
        <v>0</v>
      </c>
      <c r="J137" s="764">
        <v>0</v>
      </c>
      <c r="K137" s="764">
        <v>0</v>
      </c>
      <c r="L137" s="764">
        <v>0</v>
      </c>
      <c r="M137" s="764">
        <v>0</v>
      </c>
      <c r="N137" s="764">
        <v>0</v>
      </c>
      <c r="O137" s="764">
        <v>0</v>
      </c>
      <c r="P137" s="764">
        <v>0</v>
      </c>
      <c r="Q137" s="764">
        <v>0</v>
      </c>
      <c r="R137" s="764">
        <v>0</v>
      </c>
      <c r="S137" s="764">
        <v>0</v>
      </c>
      <c r="T137" s="764">
        <v>0</v>
      </c>
      <c r="U137" s="764">
        <v>0</v>
      </c>
      <c r="V137" s="764">
        <v>0</v>
      </c>
      <c r="W137" s="764">
        <v>0</v>
      </c>
      <c r="X137" s="764">
        <v>0</v>
      </c>
      <c r="Y137" s="764">
        <v>0</v>
      </c>
      <c r="Z137" s="764">
        <v>0</v>
      </c>
      <c r="AA137" s="764">
        <v>0</v>
      </c>
      <c r="AB137" s="764">
        <v>0</v>
      </c>
      <c r="AC137" s="764">
        <v>0</v>
      </c>
      <c r="AD137" s="764">
        <v>0</v>
      </c>
      <c r="AE137" s="764">
        <v>0</v>
      </c>
      <c r="AF137" s="764">
        <v>0</v>
      </c>
      <c r="AG137" s="764">
        <v>0</v>
      </c>
      <c r="AH137" s="764">
        <v>0</v>
      </c>
      <c r="AI137" s="764">
        <v>0</v>
      </c>
      <c r="AJ137" s="764">
        <v>0</v>
      </c>
      <c r="AK137" s="764">
        <v>0</v>
      </c>
      <c r="AL137" s="764">
        <v>0</v>
      </c>
      <c r="AM137" s="764">
        <v>0</v>
      </c>
      <c r="AN137" s="764">
        <v>0</v>
      </c>
      <c r="AO137" s="764">
        <v>0</v>
      </c>
      <c r="AP137" s="764">
        <v>0</v>
      </c>
      <c r="AQ137" s="764">
        <v>0</v>
      </c>
      <c r="AR137" s="764">
        <v>0</v>
      </c>
      <c r="AS137" s="764">
        <v>0</v>
      </c>
      <c r="AT137" s="764">
        <v>0</v>
      </c>
      <c r="AU137" s="764">
        <v>0</v>
      </c>
      <c r="AV137" s="764">
        <v>0</v>
      </c>
      <c r="AW137" s="764">
        <v>0</v>
      </c>
      <c r="AX137" s="764">
        <v>0</v>
      </c>
      <c r="AY137" s="764">
        <v>0</v>
      </c>
      <c r="AZ137" s="764">
        <v>0</v>
      </c>
    </row>
    <row r="138" spans="1:52">
      <c r="A138" s="787" t="s">
        <v>486</v>
      </c>
      <c r="B138" s="786" t="s">
        <v>15</v>
      </c>
      <c r="C138" s="764">
        <v>0</v>
      </c>
      <c r="D138" s="764">
        <v>0</v>
      </c>
      <c r="E138" s="764">
        <v>0</v>
      </c>
      <c r="F138" s="764">
        <v>0</v>
      </c>
      <c r="G138" s="764">
        <v>0</v>
      </c>
      <c r="H138" s="764">
        <v>0</v>
      </c>
      <c r="I138" s="764">
        <v>0</v>
      </c>
      <c r="J138" s="764">
        <v>0</v>
      </c>
      <c r="K138" s="764">
        <v>0</v>
      </c>
      <c r="L138" s="764">
        <v>0</v>
      </c>
      <c r="M138" s="764">
        <v>0</v>
      </c>
      <c r="N138" s="764">
        <v>0</v>
      </c>
      <c r="O138" s="764">
        <v>0</v>
      </c>
      <c r="P138" s="764">
        <v>0</v>
      </c>
      <c r="Q138" s="764">
        <v>0</v>
      </c>
      <c r="R138" s="764">
        <v>0</v>
      </c>
      <c r="S138" s="764">
        <v>0</v>
      </c>
      <c r="T138" s="764">
        <v>0</v>
      </c>
      <c r="U138" s="764">
        <v>0</v>
      </c>
      <c r="V138" s="764">
        <v>0</v>
      </c>
      <c r="W138" s="764">
        <v>0</v>
      </c>
      <c r="X138" s="764">
        <v>0</v>
      </c>
      <c r="Y138" s="764">
        <v>0</v>
      </c>
      <c r="Z138" s="764">
        <v>0</v>
      </c>
      <c r="AA138" s="764">
        <v>0</v>
      </c>
      <c r="AB138" s="764">
        <v>0</v>
      </c>
      <c r="AC138" s="764">
        <v>0</v>
      </c>
      <c r="AD138" s="764">
        <v>0</v>
      </c>
      <c r="AE138" s="764">
        <v>0</v>
      </c>
      <c r="AF138" s="764">
        <v>0</v>
      </c>
      <c r="AG138" s="764">
        <v>0</v>
      </c>
      <c r="AH138" s="764">
        <v>0</v>
      </c>
      <c r="AI138" s="764">
        <v>0</v>
      </c>
      <c r="AJ138" s="764">
        <v>0</v>
      </c>
      <c r="AK138" s="764">
        <v>0</v>
      </c>
      <c r="AL138" s="764">
        <v>0</v>
      </c>
      <c r="AM138" s="764">
        <v>0</v>
      </c>
      <c r="AN138" s="764">
        <v>0</v>
      </c>
      <c r="AO138" s="764">
        <v>0</v>
      </c>
      <c r="AP138" s="764">
        <v>0</v>
      </c>
      <c r="AQ138" s="764">
        <v>0</v>
      </c>
      <c r="AR138" s="764">
        <v>0</v>
      </c>
      <c r="AS138" s="764">
        <v>0</v>
      </c>
      <c r="AT138" s="764">
        <v>0</v>
      </c>
      <c r="AU138" s="764">
        <v>0</v>
      </c>
      <c r="AV138" s="764">
        <v>0</v>
      </c>
      <c r="AW138" s="764">
        <v>0</v>
      </c>
      <c r="AX138" s="764">
        <v>0</v>
      </c>
      <c r="AY138" s="764">
        <v>0</v>
      </c>
      <c r="AZ138" s="764">
        <v>0</v>
      </c>
    </row>
    <row r="139" spans="1:52">
      <c r="A139" s="787" t="s">
        <v>486</v>
      </c>
      <c r="B139" s="786" t="s">
        <v>16</v>
      </c>
      <c r="C139" s="764">
        <v>0</v>
      </c>
      <c r="D139" s="764">
        <v>0</v>
      </c>
      <c r="E139" s="764">
        <v>0</v>
      </c>
      <c r="F139" s="764">
        <v>0</v>
      </c>
      <c r="G139" s="764">
        <v>0</v>
      </c>
      <c r="H139" s="764">
        <v>0</v>
      </c>
      <c r="I139" s="764">
        <v>0</v>
      </c>
      <c r="J139" s="764">
        <v>0</v>
      </c>
      <c r="K139" s="764">
        <v>0</v>
      </c>
      <c r="L139" s="764">
        <v>0</v>
      </c>
      <c r="M139" s="764">
        <v>0</v>
      </c>
      <c r="N139" s="764">
        <v>0</v>
      </c>
      <c r="O139" s="764">
        <v>0</v>
      </c>
      <c r="P139" s="764">
        <v>0</v>
      </c>
      <c r="Q139" s="764">
        <v>0</v>
      </c>
      <c r="R139" s="764">
        <v>0</v>
      </c>
      <c r="S139" s="764">
        <v>0</v>
      </c>
      <c r="T139" s="764">
        <v>0</v>
      </c>
      <c r="U139" s="764">
        <v>0</v>
      </c>
      <c r="V139" s="764">
        <v>0</v>
      </c>
      <c r="W139" s="764">
        <v>0</v>
      </c>
      <c r="X139" s="764">
        <v>0</v>
      </c>
      <c r="Y139" s="764">
        <v>0</v>
      </c>
      <c r="Z139" s="764">
        <v>0</v>
      </c>
      <c r="AA139" s="764">
        <v>0</v>
      </c>
      <c r="AB139" s="764">
        <v>0</v>
      </c>
      <c r="AC139" s="764">
        <v>0</v>
      </c>
      <c r="AD139" s="764">
        <v>0</v>
      </c>
      <c r="AE139" s="764">
        <v>0</v>
      </c>
      <c r="AF139" s="764">
        <v>0</v>
      </c>
      <c r="AG139" s="764">
        <v>0</v>
      </c>
      <c r="AH139" s="764">
        <v>0</v>
      </c>
      <c r="AI139" s="764">
        <v>0</v>
      </c>
      <c r="AJ139" s="764">
        <v>0</v>
      </c>
      <c r="AK139" s="764">
        <v>0</v>
      </c>
      <c r="AL139" s="764">
        <v>0</v>
      </c>
      <c r="AM139" s="764">
        <v>0</v>
      </c>
      <c r="AN139" s="764">
        <v>0</v>
      </c>
      <c r="AO139" s="764">
        <v>0</v>
      </c>
      <c r="AP139" s="764">
        <v>0</v>
      </c>
      <c r="AQ139" s="764">
        <v>0</v>
      </c>
      <c r="AR139" s="764">
        <v>0</v>
      </c>
      <c r="AS139" s="764">
        <v>0</v>
      </c>
      <c r="AT139" s="764">
        <v>0</v>
      </c>
      <c r="AU139" s="764">
        <v>0</v>
      </c>
      <c r="AV139" s="764">
        <v>0</v>
      </c>
      <c r="AW139" s="764">
        <v>0</v>
      </c>
      <c r="AX139" s="764">
        <v>0</v>
      </c>
      <c r="AY139" s="764">
        <v>0</v>
      </c>
      <c r="AZ139" s="764">
        <v>0</v>
      </c>
    </row>
    <row r="140" spans="1:52">
      <c r="A140" s="787" t="s">
        <v>486</v>
      </c>
      <c r="B140" s="786" t="s">
        <v>17</v>
      </c>
      <c r="C140" s="764">
        <v>0</v>
      </c>
      <c r="D140" s="764">
        <v>0</v>
      </c>
      <c r="E140" s="764">
        <v>0</v>
      </c>
      <c r="F140" s="764">
        <v>0</v>
      </c>
      <c r="G140" s="764">
        <v>0</v>
      </c>
      <c r="H140" s="764">
        <v>0</v>
      </c>
      <c r="I140" s="764">
        <v>0</v>
      </c>
      <c r="J140" s="764">
        <v>0</v>
      </c>
      <c r="K140" s="764">
        <v>0</v>
      </c>
      <c r="L140" s="764">
        <v>0</v>
      </c>
      <c r="M140" s="764">
        <v>0</v>
      </c>
      <c r="N140" s="764">
        <v>0</v>
      </c>
      <c r="O140" s="764">
        <v>0</v>
      </c>
      <c r="P140" s="764">
        <v>0</v>
      </c>
      <c r="Q140" s="764">
        <v>0</v>
      </c>
      <c r="R140" s="764">
        <v>0</v>
      </c>
      <c r="S140" s="764">
        <v>0</v>
      </c>
      <c r="T140" s="764">
        <v>0</v>
      </c>
      <c r="U140" s="764">
        <v>0</v>
      </c>
      <c r="V140" s="764">
        <v>0</v>
      </c>
      <c r="W140" s="764">
        <v>0</v>
      </c>
      <c r="X140" s="764">
        <v>0</v>
      </c>
      <c r="Y140" s="764">
        <v>0</v>
      </c>
      <c r="Z140" s="764">
        <v>0</v>
      </c>
      <c r="AA140" s="764">
        <v>0</v>
      </c>
      <c r="AB140" s="764">
        <v>0</v>
      </c>
      <c r="AC140" s="764">
        <v>0</v>
      </c>
      <c r="AD140" s="764">
        <v>0</v>
      </c>
      <c r="AE140" s="764">
        <v>0</v>
      </c>
      <c r="AF140" s="764">
        <v>0</v>
      </c>
      <c r="AG140" s="764">
        <v>0</v>
      </c>
      <c r="AH140" s="764">
        <v>0</v>
      </c>
      <c r="AI140" s="764">
        <v>0</v>
      </c>
      <c r="AJ140" s="764">
        <v>0</v>
      </c>
      <c r="AK140" s="764">
        <v>0</v>
      </c>
      <c r="AL140" s="764">
        <v>0</v>
      </c>
      <c r="AM140" s="764">
        <v>0</v>
      </c>
      <c r="AN140" s="764">
        <v>0</v>
      </c>
      <c r="AO140" s="764">
        <v>0</v>
      </c>
      <c r="AP140" s="764">
        <v>0</v>
      </c>
      <c r="AQ140" s="764">
        <v>0</v>
      </c>
      <c r="AR140" s="764">
        <v>0</v>
      </c>
      <c r="AS140" s="764">
        <v>0</v>
      </c>
      <c r="AT140" s="764">
        <v>0</v>
      </c>
      <c r="AU140" s="764">
        <v>0</v>
      </c>
      <c r="AV140" s="764">
        <v>0</v>
      </c>
      <c r="AW140" s="764">
        <v>0</v>
      </c>
      <c r="AX140" s="764">
        <v>0</v>
      </c>
      <c r="AY140" s="764">
        <v>0</v>
      </c>
      <c r="AZ140" s="764">
        <v>0</v>
      </c>
    </row>
    <row r="141" spans="1:52">
      <c r="A141" s="786" t="s">
        <v>4</v>
      </c>
      <c r="B141" s="786"/>
      <c r="C141" s="764"/>
      <c r="D141" s="764"/>
      <c r="E141" s="764"/>
      <c r="F141" s="764"/>
      <c r="G141" s="764"/>
      <c r="H141" s="764"/>
      <c r="I141" s="764"/>
      <c r="J141" s="764"/>
      <c r="K141" s="764"/>
      <c r="L141" s="764"/>
      <c r="M141" s="764"/>
      <c r="N141" s="764"/>
      <c r="O141" s="764"/>
      <c r="P141" s="764"/>
      <c r="Q141" s="764"/>
      <c r="R141" s="764"/>
      <c r="S141" s="764"/>
      <c r="T141" s="764"/>
      <c r="U141" s="764"/>
      <c r="V141" s="764"/>
      <c r="W141" s="764"/>
      <c r="X141" s="764"/>
      <c r="Y141" s="764"/>
      <c r="Z141" s="764"/>
      <c r="AA141" s="764"/>
      <c r="AB141" s="764"/>
      <c r="AC141" s="764"/>
      <c r="AD141" s="764"/>
      <c r="AE141" s="764"/>
      <c r="AF141" s="764"/>
      <c r="AG141" s="764"/>
      <c r="AH141" s="764"/>
      <c r="AI141" s="764"/>
      <c r="AJ141" s="764"/>
      <c r="AK141" s="764"/>
      <c r="AL141" s="764"/>
      <c r="AM141" s="764"/>
      <c r="AN141" s="764"/>
      <c r="AO141" s="764"/>
      <c r="AP141" s="764"/>
      <c r="AQ141" s="764"/>
      <c r="AR141" s="764"/>
      <c r="AS141" s="764"/>
      <c r="AT141" s="764"/>
      <c r="AU141" s="764"/>
      <c r="AV141" s="764"/>
      <c r="AW141" s="764"/>
      <c r="AX141" s="764"/>
      <c r="AY141" s="764"/>
      <c r="AZ141" s="764"/>
    </row>
    <row r="142" spans="1:52">
      <c r="A142" s="787" t="s">
        <v>848</v>
      </c>
      <c r="B142" s="786"/>
      <c r="C142" s="764">
        <v>1986</v>
      </c>
      <c r="D142" s="764">
        <v>1987</v>
      </c>
      <c r="E142" s="764">
        <v>1988</v>
      </c>
      <c r="F142" s="764">
        <v>1989</v>
      </c>
      <c r="G142" s="764">
        <v>1990</v>
      </c>
      <c r="H142" s="764">
        <v>1991</v>
      </c>
      <c r="I142" s="764">
        <v>1992</v>
      </c>
      <c r="J142" s="764">
        <v>1993</v>
      </c>
      <c r="K142" s="764">
        <v>1994</v>
      </c>
      <c r="L142" s="764">
        <v>1995</v>
      </c>
      <c r="M142" s="764">
        <v>1996</v>
      </c>
      <c r="N142" s="764">
        <v>1997</v>
      </c>
      <c r="O142" s="764">
        <v>1998</v>
      </c>
      <c r="P142" s="764">
        <v>1999</v>
      </c>
      <c r="Q142" s="764">
        <v>2000</v>
      </c>
      <c r="R142" s="764">
        <v>2001</v>
      </c>
      <c r="S142" s="764">
        <v>2002</v>
      </c>
      <c r="T142" s="764">
        <v>2003</v>
      </c>
      <c r="U142" s="764">
        <v>2004</v>
      </c>
      <c r="V142" s="764">
        <v>2005</v>
      </c>
      <c r="W142" s="764">
        <v>2006</v>
      </c>
      <c r="X142" s="764">
        <v>2007</v>
      </c>
      <c r="Y142" s="764">
        <v>2008</v>
      </c>
      <c r="Z142" s="764">
        <v>2009</v>
      </c>
      <c r="AA142" s="764">
        <v>2010</v>
      </c>
      <c r="AB142" s="764">
        <v>2011</v>
      </c>
      <c r="AC142" s="764">
        <v>2012</v>
      </c>
      <c r="AD142" s="764">
        <v>2013</v>
      </c>
      <c r="AE142" s="764">
        <v>2014</v>
      </c>
      <c r="AF142" s="764">
        <v>2015</v>
      </c>
      <c r="AG142" s="764">
        <v>2016</v>
      </c>
      <c r="AH142" s="764">
        <v>2017</v>
      </c>
      <c r="AI142" s="764">
        <v>2018</v>
      </c>
      <c r="AJ142" s="764">
        <v>2019</v>
      </c>
      <c r="AK142" s="764">
        <v>2020</v>
      </c>
      <c r="AL142" s="764">
        <v>2021</v>
      </c>
      <c r="AM142" s="764">
        <v>2022</v>
      </c>
      <c r="AN142" s="764">
        <v>2023</v>
      </c>
      <c r="AO142" s="764">
        <v>2024</v>
      </c>
      <c r="AP142" s="764">
        <v>2025</v>
      </c>
      <c r="AQ142" s="764">
        <v>2026</v>
      </c>
      <c r="AR142" s="764">
        <v>2027</v>
      </c>
      <c r="AS142" s="764">
        <v>2028</v>
      </c>
      <c r="AT142" s="764">
        <v>2029</v>
      </c>
      <c r="AU142" s="764">
        <v>2030</v>
      </c>
      <c r="AV142" s="764">
        <v>2031</v>
      </c>
      <c r="AW142" s="764">
        <v>2032</v>
      </c>
      <c r="AX142" s="764">
        <v>2033</v>
      </c>
      <c r="AY142" s="764">
        <v>2034</v>
      </c>
      <c r="AZ142" s="764">
        <v>2035</v>
      </c>
    </row>
    <row r="143" spans="1:52">
      <c r="A143" s="787" t="s">
        <v>488</v>
      </c>
      <c r="B143" s="786" t="s">
        <v>35</v>
      </c>
      <c r="C143" s="764">
        <v>0</v>
      </c>
      <c r="D143" s="764">
        <v>0</v>
      </c>
      <c r="E143" s="764">
        <v>0</v>
      </c>
      <c r="F143" s="764">
        <v>0</v>
      </c>
      <c r="G143" s="764">
        <v>0</v>
      </c>
      <c r="H143" s="764">
        <v>0</v>
      </c>
      <c r="I143" s="764">
        <v>4.48E-2</v>
      </c>
      <c r="J143" s="764">
        <v>5.6300000000000003E-2</v>
      </c>
      <c r="K143" s="764">
        <v>6.7400000000000002E-2</v>
      </c>
      <c r="L143" s="764">
        <v>8.9800000000000005E-2</v>
      </c>
      <c r="M143" s="764">
        <v>0.1119</v>
      </c>
      <c r="N143" s="764">
        <v>0.1318</v>
      </c>
      <c r="O143" s="764">
        <v>0.16350000000000001</v>
      </c>
      <c r="P143" s="764">
        <v>0.19489999999999999</v>
      </c>
      <c r="Q143" s="764">
        <v>0.22670000000000001</v>
      </c>
      <c r="R143" s="764">
        <v>0.26400000000000001</v>
      </c>
      <c r="S143" s="764">
        <v>0.2984</v>
      </c>
      <c r="T143" s="764">
        <v>0.31809999999999999</v>
      </c>
      <c r="U143" s="764">
        <v>0.32700000000000001</v>
      </c>
      <c r="V143" s="764">
        <v>0.32240000000000002</v>
      </c>
      <c r="W143" s="764">
        <v>0.54630000000000001</v>
      </c>
      <c r="X143" s="764">
        <v>0.72660000000000002</v>
      </c>
      <c r="Y143" s="764">
        <v>1.3476999999999999</v>
      </c>
      <c r="Z143" s="764">
        <v>1.9527000000000001</v>
      </c>
      <c r="AA143" s="764">
        <v>4.3993000000000002</v>
      </c>
      <c r="AB143" s="764">
        <v>8.2026000000000003</v>
      </c>
      <c r="AC143" s="764">
        <v>13.4734</v>
      </c>
      <c r="AD143" s="764">
        <v>24.007999999999999</v>
      </c>
      <c r="AE143" s="764">
        <v>29.913</v>
      </c>
      <c r="AF143" s="764">
        <v>28.687799999999999</v>
      </c>
      <c r="AG143" s="764">
        <v>35.365099999999998</v>
      </c>
      <c r="AH143" s="764">
        <v>39.729799999999997</v>
      </c>
      <c r="AI143" s="764">
        <v>42.3142</v>
      </c>
      <c r="AJ143" s="764">
        <v>45.2166</v>
      </c>
      <c r="AK143" s="764">
        <v>48.541699999999999</v>
      </c>
      <c r="AL143" s="764">
        <v>52.223399999999998</v>
      </c>
      <c r="AM143" s="764">
        <v>56.509</v>
      </c>
      <c r="AN143" s="764">
        <v>59.997500000000002</v>
      </c>
      <c r="AO143" s="764">
        <v>63.850700000000003</v>
      </c>
      <c r="AP143" s="764">
        <v>68.0214</v>
      </c>
      <c r="AQ143" s="764">
        <v>72.566699999999997</v>
      </c>
      <c r="AR143" s="764">
        <v>77.648099999999999</v>
      </c>
      <c r="AS143" s="764">
        <v>81.820099999999996</v>
      </c>
      <c r="AT143" s="764">
        <v>86.291200000000003</v>
      </c>
      <c r="AU143" s="764">
        <v>91.147800000000004</v>
      </c>
      <c r="AV143" s="764">
        <v>96.206299999999999</v>
      </c>
      <c r="AW143" s="764">
        <v>101.7283</v>
      </c>
      <c r="AX143" s="764">
        <v>105.2769</v>
      </c>
      <c r="AY143" s="764">
        <v>109.0231</v>
      </c>
      <c r="AZ143" s="764">
        <v>113.0219</v>
      </c>
    </row>
    <row r="144" spans="1:52">
      <c r="A144" s="787" t="s">
        <v>488</v>
      </c>
      <c r="B144" s="786" t="s">
        <v>849</v>
      </c>
      <c r="C144" s="764">
        <v>0</v>
      </c>
      <c r="D144" s="764">
        <v>0</v>
      </c>
      <c r="E144" s="764">
        <v>0</v>
      </c>
      <c r="F144" s="764">
        <v>0</v>
      </c>
      <c r="G144" s="764">
        <v>0</v>
      </c>
      <c r="H144" s="764">
        <v>0</v>
      </c>
      <c r="I144" s="764">
        <v>0</v>
      </c>
      <c r="J144" s="764">
        <v>0</v>
      </c>
      <c r="K144" s="764">
        <v>0</v>
      </c>
      <c r="L144" s="764">
        <v>0</v>
      </c>
      <c r="M144" s="764">
        <v>0</v>
      </c>
      <c r="N144" s="764">
        <v>0</v>
      </c>
      <c r="O144" s="764">
        <v>0</v>
      </c>
      <c r="P144" s="764">
        <v>0</v>
      </c>
      <c r="Q144" s="764">
        <v>0</v>
      </c>
      <c r="R144" s="764">
        <v>0</v>
      </c>
      <c r="S144" s="764">
        <v>0</v>
      </c>
      <c r="T144" s="764">
        <v>0</v>
      </c>
      <c r="U144" s="764">
        <v>0</v>
      </c>
      <c r="V144" s="764">
        <v>0</v>
      </c>
      <c r="W144" s="764">
        <v>0</v>
      </c>
      <c r="X144" s="764">
        <v>0</v>
      </c>
      <c r="Y144" s="764">
        <v>0</v>
      </c>
      <c r="Z144" s="764">
        <v>0</v>
      </c>
      <c r="AA144" s="764">
        <v>0</v>
      </c>
      <c r="AB144" s="764">
        <v>0</v>
      </c>
      <c r="AC144" s="764">
        <v>0</v>
      </c>
      <c r="AD144" s="764">
        <v>0</v>
      </c>
      <c r="AE144" s="764">
        <v>0</v>
      </c>
      <c r="AF144" s="764">
        <v>0</v>
      </c>
      <c r="AG144" s="764">
        <v>0</v>
      </c>
      <c r="AH144" s="764">
        <v>0</v>
      </c>
      <c r="AI144" s="764">
        <v>0</v>
      </c>
      <c r="AJ144" s="764">
        <v>0</v>
      </c>
      <c r="AK144" s="764">
        <v>0</v>
      </c>
      <c r="AL144" s="764">
        <v>0</v>
      </c>
      <c r="AM144" s="764">
        <v>0</v>
      </c>
      <c r="AN144" s="764">
        <v>0</v>
      </c>
      <c r="AO144" s="764">
        <v>0</v>
      </c>
      <c r="AP144" s="764">
        <v>0</v>
      </c>
      <c r="AQ144" s="764">
        <v>0</v>
      </c>
      <c r="AR144" s="764">
        <v>0</v>
      </c>
      <c r="AS144" s="764">
        <v>0</v>
      </c>
      <c r="AT144" s="764">
        <v>0</v>
      </c>
      <c r="AU144" s="764">
        <v>0</v>
      </c>
      <c r="AV144" s="764">
        <v>0</v>
      </c>
      <c r="AW144" s="764">
        <v>0</v>
      </c>
      <c r="AX144" s="764">
        <v>0</v>
      </c>
      <c r="AY144" s="764">
        <v>0</v>
      </c>
      <c r="AZ144" s="764">
        <v>0</v>
      </c>
    </row>
    <row r="145" spans="1:52">
      <c r="A145" s="787" t="s">
        <v>488</v>
      </c>
      <c r="B145" s="786" t="s">
        <v>850</v>
      </c>
      <c r="C145" s="764">
        <v>0</v>
      </c>
      <c r="D145" s="764">
        <v>0</v>
      </c>
      <c r="E145" s="764">
        <v>0</v>
      </c>
      <c r="F145" s="764">
        <v>0</v>
      </c>
      <c r="G145" s="764">
        <v>0</v>
      </c>
      <c r="H145" s="764">
        <v>0</v>
      </c>
      <c r="I145" s="764">
        <v>0</v>
      </c>
      <c r="J145" s="764">
        <v>0</v>
      </c>
      <c r="K145" s="764">
        <v>0</v>
      </c>
      <c r="L145" s="764">
        <v>0</v>
      </c>
      <c r="M145" s="764">
        <v>0</v>
      </c>
      <c r="N145" s="764">
        <v>0</v>
      </c>
      <c r="O145" s="764">
        <v>0</v>
      </c>
      <c r="P145" s="764">
        <v>0</v>
      </c>
      <c r="Q145" s="764">
        <v>0</v>
      </c>
      <c r="R145" s="764">
        <v>0</v>
      </c>
      <c r="S145" s="764">
        <v>0</v>
      </c>
      <c r="T145" s="764">
        <v>0</v>
      </c>
      <c r="U145" s="764">
        <v>0</v>
      </c>
      <c r="V145" s="764">
        <v>0</v>
      </c>
      <c r="W145" s="764">
        <v>0</v>
      </c>
      <c r="X145" s="764">
        <v>0</v>
      </c>
      <c r="Y145" s="764">
        <v>0</v>
      </c>
      <c r="Z145" s="764">
        <v>0</v>
      </c>
      <c r="AA145" s="764">
        <v>0</v>
      </c>
      <c r="AB145" s="764">
        <v>0</v>
      </c>
      <c r="AC145" s="764">
        <v>0</v>
      </c>
      <c r="AD145" s="764">
        <v>0</v>
      </c>
      <c r="AE145" s="764">
        <v>0</v>
      </c>
      <c r="AF145" s="764">
        <v>0</v>
      </c>
      <c r="AG145" s="764">
        <v>0</v>
      </c>
      <c r="AH145" s="764">
        <v>0</v>
      </c>
      <c r="AI145" s="764">
        <v>0</v>
      </c>
      <c r="AJ145" s="764">
        <v>0</v>
      </c>
      <c r="AK145" s="764">
        <v>0</v>
      </c>
      <c r="AL145" s="764">
        <v>0</v>
      </c>
      <c r="AM145" s="764">
        <v>0</v>
      </c>
      <c r="AN145" s="764">
        <v>0</v>
      </c>
      <c r="AO145" s="764">
        <v>0</v>
      </c>
      <c r="AP145" s="764">
        <v>0</v>
      </c>
      <c r="AQ145" s="764">
        <v>0</v>
      </c>
      <c r="AR145" s="764">
        <v>0</v>
      </c>
      <c r="AS145" s="764">
        <v>0</v>
      </c>
      <c r="AT145" s="764">
        <v>0</v>
      </c>
      <c r="AU145" s="764">
        <v>0</v>
      </c>
      <c r="AV145" s="764">
        <v>0</v>
      </c>
      <c r="AW145" s="764">
        <v>0</v>
      </c>
      <c r="AX145" s="764">
        <v>0</v>
      </c>
      <c r="AY145" s="764">
        <v>0</v>
      </c>
      <c r="AZ145" s="764">
        <v>0</v>
      </c>
    </row>
    <row r="146" spans="1:52">
      <c r="A146" s="787" t="s">
        <v>488</v>
      </c>
      <c r="B146" s="786" t="s">
        <v>851</v>
      </c>
      <c r="C146" s="764">
        <v>0</v>
      </c>
      <c r="D146" s="764">
        <v>0</v>
      </c>
      <c r="E146" s="764">
        <v>0</v>
      </c>
      <c r="F146" s="764">
        <v>0</v>
      </c>
      <c r="G146" s="764">
        <v>0</v>
      </c>
      <c r="H146" s="764">
        <v>0</v>
      </c>
      <c r="I146" s="764">
        <v>0</v>
      </c>
      <c r="J146" s="764">
        <v>0</v>
      </c>
      <c r="K146" s="764">
        <v>0</v>
      </c>
      <c r="L146" s="764">
        <v>0</v>
      </c>
      <c r="M146" s="764">
        <v>0</v>
      </c>
      <c r="N146" s="764">
        <v>0</v>
      </c>
      <c r="O146" s="764">
        <v>0</v>
      </c>
      <c r="P146" s="764">
        <v>0</v>
      </c>
      <c r="Q146" s="764">
        <v>0</v>
      </c>
      <c r="R146" s="764">
        <v>0</v>
      </c>
      <c r="S146" s="764">
        <v>0</v>
      </c>
      <c r="T146" s="764">
        <v>0</v>
      </c>
      <c r="U146" s="764">
        <v>0</v>
      </c>
      <c r="V146" s="764">
        <v>0</v>
      </c>
      <c r="W146" s="764">
        <v>0</v>
      </c>
      <c r="X146" s="764">
        <v>0</v>
      </c>
      <c r="Y146" s="764">
        <v>0</v>
      </c>
      <c r="Z146" s="764">
        <v>0</v>
      </c>
      <c r="AA146" s="764">
        <v>0</v>
      </c>
      <c r="AB146" s="764">
        <v>0</v>
      </c>
      <c r="AC146" s="764">
        <v>0</v>
      </c>
      <c r="AD146" s="764">
        <v>0</v>
      </c>
      <c r="AE146" s="764">
        <v>0</v>
      </c>
      <c r="AF146" s="764">
        <v>0</v>
      </c>
      <c r="AG146" s="764">
        <v>0</v>
      </c>
      <c r="AH146" s="764">
        <v>0</v>
      </c>
      <c r="AI146" s="764">
        <v>0</v>
      </c>
      <c r="AJ146" s="764">
        <v>0</v>
      </c>
      <c r="AK146" s="764">
        <v>0</v>
      </c>
      <c r="AL146" s="764">
        <v>0</v>
      </c>
      <c r="AM146" s="764">
        <v>0</v>
      </c>
      <c r="AN146" s="764">
        <v>0</v>
      </c>
      <c r="AO146" s="764">
        <v>0</v>
      </c>
      <c r="AP146" s="764">
        <v>0</v>
      </c>
      <c r="AQ146" s="764">
        <v>0</v>
      </c>
      <c r="AR146" s="764">
        <v>0</v>
      </c>
      <c r="AS146" s="764">
        <v>0</v>
      </c>
      <c r="AT146" s="764">
        <v>0</v>
      </c>
      <c r="AU146" s="764">
        <v>0</v>
      </c>
      <c r="AV146" s="764">
        <v>0</v>
      </c>
      <c r="AW146" s="764">
        <v>0</v>
      </c>
      <c r="AX146" s="764">
        <v>0</v>
      </c>
      <c r="AY146" s="764">
        <v>0</v>
      </c>
      <c r="AZ146" s="764">
        <v>0</v>
      </c>
    </row>
    <row r="147" spans="1:52">
      <c r="A147" s="787" t="s">
        <v>488</v>
      </c>
      <c r="B147" s="786" t="s">
        <v>852</v>
      </c>
      <c r="C147" s="764">
        <v>0</v>
      </c>
      <c r="D147" s="764">
        <v>0</v>
      </c>
      <c r="E147" s="764">
        <v>0</v>
      </c>
      <c r="F147" s="764">
        <v>0</v>
      </c>
      <c r="G147" s="764">
        <v>0</v>
      </c>
      <c r="H147" s="764">
        <v>0</v>
      </c>
      <c r="I147" s="764">
        <v>0</v>
      </c>
      <c r="J147" s="764">
        <v>0</v>
      </c>
      <c r="K147" s="764">
        <v>0</v>
      </c>
      <c r="L147" s="764">
        <v>0</v>
      </c>
      <c r="M147" s="764">
        <v>0</v>
      </c>
      <c r="N147" s="764">
        <v>0</v>
      </c>
      <c r="O147" s="764">
        <v>0</v>
      </c>
      <c r="P147" s="764">
        <v>0</v>
      </c>
      <c r="Q147" s="764">
        <v>0</v>
      </c>
      <c r="R147" s="764">
        <v>0</v>
      </c>
      <c r="S147" s="764">
        <v>0</v>
      </c>
      <c r="T147" s="764">
        <v>0</v>
      </c>
      <c r="U147" s="764">
        <v>0</v>
      </c>
      <c r="V147" s="764">
        <v>0</v>
      </c>
      <c r="W147" s="764">
        <v>0</v>
      </c>
      <c r="X147" s="764">
        <v>0</v>
      </c>
      <c r="Y147" s="764">
        <v>0</v>
      </c>
      <c r="Z147" s="764">
        <v>0</v>
      </c>
      <c r="AA147" s="764">
        <v>0</v>
      </c>
      <c r="AB147" s="764">
        <v>0</v>
      </c>
      <c r="AC147" s="764">
        <v>0</v>
      </c>
      <c r="AD147" s="764">
        <v>0</v>
      </c>
      <c r="AE147" s="764">
        <v>0</v>
      </c>
      <c r="AF147" s="764">
        <v>0</v>
      </c>
      <c r="AG147" s="764">
        <v>0</v>
      </c>
      <c r="AH147" s="764">
        <v>0</v>
      </c>
      <c r="AI147" s="764">
        <v>0</v>
      </c>
      <c r="AJ147" s="764">
        <v>0</v>
      </c>
      <c r="AK147" s="764">
        <v>0</v>
      </c>
      <c r="AL147" s="764">
        <v>0</v>
      </c>
      <c r="AM147" s="764">
        <v>0</v>
      </c>
      <c r="AN147" s="764">
        <v>0</v>
      </c>
      <c r="AO147" s="764">
        <v>0</v>
      </c>
      <c r="AP147" s="764">
        <v>0</v>
      </c>
      <c r="AQ147" s="764">
        <v>0</v>
      </c>
      <c r="AR147" s="764">
        <v>0</v>
      </c>
      <c r="AS147" s="764">
        <v>0</v>
      </c>
      <c r="AT147" s="764">
        <v>0</v>
      </c>
      <c r="AU147" s="764">
        <v>0</v>
      </c>
      <c r="AV147" s="764">
        <v>0</v>
      </c>
      <c r="AW147" s="764">
        <v>0</v>
      </c>
      <c r="AX147" s="764">
        <v>0</v>
      </c>
      <c r="AY147" s="764">
        <v>0</v>
      </c>
      <c r="AZ147" s="764">
        <v>0</v>
      </c>
    </row>
    <row r="148" spans="1:52">
      <c r="A148" s="787" t="s">
        <v>488</v>
      </c>
      <c r="B148" s="786" t="s">
        <v>853</v>
      </c>
      <c r="C148" s="764">
        <v>0</v>
      </c>
      <c r="D148" s="764">
        <v>0</v>
      </c>
      <c r="E148" s="764">
        <v>0</v>
      </c>
      <c r="F148" s="764">
        <v>0</v>
      </c>
      <c r="G148" s="764">
        <v>0</v>
      </c>
      <c r="H148" s="764">
        <v>0</v>
      </c>
      <c r="I148" s="764">
        <v>0</v>
      </c>
      <c r="J148" s="764">
        <v>0</v>
      </c>
      <c r="K148" s="764">
        <v>0</v>
      </c>
      <c r="L148" s="764">
        <v>0</v>
      </c>
      <c r="M148" s="764">
        <v>0</v>
      </c>
      <c r="N148" s="764">
        <v>0</v>
      </c>
      <c r="O148" s="764">
        <v>0</v>
      </c>
      <c r="P148" s="764">
        <v>0</v>
      </c>
      <c r="Q148" s="764">
        <v>0</v>
      </c>
      <c r="R148" s="764">
        <v>0</v>
      </c>
      <c r="S148" s="764">
        <v>0</v>
      </c>
      <c r="T148" s="764">
        <v>0</v>
      </c>
      <c r="U148" s="764">
        <v>0</v>
      </c>
      <c r="V148" s="764">
        <v>0</v>
      </c>
      <c r="W148" s="764">
        <v>0</v>
      </c>
      <c r="X148" s="764">
        <v>0</v>
      </c>
      <c r="Y148" s="764">
        <v>0</v>
      </c>
      <c r="Z148" s="764">
        <v>0</v>
      </c>
      <c r="AA148" s="764">
        <v>0</v>
      </c>
      <c r="AB148" s="764">
        <v>0</v>
      </c>
      <c r="AC148" s="764">
        <v>0</v>
      </c>
      <c r="AD148" s="764">
        <v>0</v>
      </c>
      <c r="AE148" s="764">
        <v>0</v>
      </c>
      <c r="AF148" s="764">
        <v>0</v>
      </c>
      <c r="AG148" s="764">
        <v>0</v>
      </c>
      <c r="AH148" s="764">
        <v>0</v>
      </c>
      <c r="AI148" s="764">
        <v>0</v>
      </c>
      <c r="AJ148" s="764">
        <v>0</v>
      </c>
      <c r="AK148" s="764">
        <v>0</v>
      </c>
      <c r="AL148" s="764">
        <v>0</v>
      </c>
      <c r="AM148" s="764">
        <v>0</v>
      </c>
      <c r="AN148" s="764">
        <v>0</v>
      </c>
      <c r="AO148" s="764">
        <v>0</v>
      </c>
      <c r="AP148" s="764">
        <v>0</v>
      </c>
      <c r="AQ148" s="764">
        <v>0</v>
      </c>
      <c r="AR148" s="764">
        <v>0</v>
      </c>
      <c r="AS148" s="764">
        <v>0</v>
      </c>
      <c r="AT148" s="764">
        <v>0</v>
      </c>
      <c r="AU148" s="764">
        <v>0</v>
      </c>
      <c r="AV148" s="764">
        <v>0</v>
      </c>
      <c r="AW148" s="764">
        <v>0</v>
      </c>
      <c r="AX148" s="764">
        <v>0</v>
      </c>
      <c r="AY148" s="764">
        <v>0</v>
      </c>
      <c r="AZ148" s="764">
        <v>0</v>
      </c>
    </row>
    <row r="149" spans="1:52">
      <c r="A149" s="787" t="s">
        <v>488</v>
      </c>
      <c r="B149" s="786" t="s">
        <v>489</v>
      </c>
      <c r="C149" s="764">
        <v>0</v>
      </c>
      <c r="D149" s="764">
        <v>0</v>
      </c>
      <c r="E149" s="764">
        <v>0</v>
      </c>
      <c r="F149" s="764">
        <v>0</v>
      </c>
      <c r="G149" s="764">
        <v>0</v>
      </c>
      <c r="H149" s="764">
        <v>0</v>
      </c>
      <c r="I149" s="764">
        <v>4.48E-2</v>
      </c>
      <c r="J149" s="764">
        <v>5.6300000000000003E-2</v>
      </c>
      <c r="K149" s="764">
        <v>6.7400000000000002E-2</v>
      </c>
      <c r="L149" s="764">
        <v>8.9800000000000005E-2</v>
      </c>
      <c r="M149" s="764">
        <v>0.1119</v>
      </c>
      <c r="N149" s="764">
        <v>0.1318</v>
      </c>
      <c r="O149" s="764">
        <v>0.16350000000000001</v>
      </c>
      <c r="P149" s="764">
        <v>0.19489999999999999</v>
      </c>
      <c r="Q149" s="764">
        <v>0.22670000000000001</v>
      </c>
      <c r="R149" s="764">
        <v>0.26400000000000001</v>
      </c>
      <c r="S149" s="764">
        <v>0.2984</v>
      </c>
      <c r="T149" s="764">
        <v>0.31809999999999999</v>
      </c>
      <c r="U149" s="764">
        <v>0.32700000000000001</v>
      </c>
      <c r="V149" s="764">
        <v>0.32240000000000002</v>
      </c>
      <c r="W149" s="764">
        <v>0.54630000000000001</v>
      </c>
      <c r="X149" s="764">
        <v>0.72660000000000002</v>
      </c>
      <c r="Y149" s="764">
        <v>1.3476999999999999</v>
      </c>
      <c r="Z149" s="764">
        <v>1.9527000000000001</v>
      </c>
      <c r="AA149" s="764">
        <v>4.3993000000000002</v>
      </c>
      <c r="AB149" s="764">
        <v>8.2026000000000003</v>
      </c>
      <c r="AC149" s="764">
        <v>13.4734</v>
      </c>
      <c r="AD149" s="764">
        <v>24.007999999999999</v>
      </c>
      <c r="AE149" s="764">
        <v>29.913</v>
      </c>
      <c r="AF149" s="764">
        <v>28.687799999999999</v>
      </c>
      <c r="AG149" s="764">
        <v>35.365099999999998</v>
      </c>
      <c r="AH149" s="764">
        <v>39.729799999999997</v>
      </c>
      <c r="AI149" s="764">
        <v>42.3142</v>
      </c>
      <c r="AJ149" s="764">
        <v>45.2166</v>
      </c>
      <c r="AK149" s="764">
        <v>48.541699999999999</v>
      </c>
      <c r="AL149" s="764">
        <v>52.223399999999998</v>
      </c>
      <c r="AM149" s="764">
        <v>56.509</v>
      </c>
      <c r="AN149" s="764">
        <v>59.997500000000002</v>
      </c>
      <c r="AO149" s="764">
        <v>63.850700000000003</v>
      </c>
      <c r="AP149" s="764">
        <v>68.0214</v>
      </c>
      <c r="AQ149" s="764">
        <v>72.566699999999997</v>
      </c>
      <c r="AR149" s="764">
        <v>77.648099999999999</v>
      </c>
      <c r="AS149" s="764">
        <v>81.820099999999996</v>
      </c>
      <c r="AT149" s="764">
        <v>86.291200000000003</v>
      </c>
      <c r="AU149" s="764">
        <v>91.147800000000004</v>
      </c>
      <c r="AV149" s="764">
        <v>96.206299999999999</v>
      </c>
      <c r="AW149" s="764">
        <v>101.7283</v>
      </c>
      <c r="AX149" s="764">
        <v>105.2769</v>
      </c>
      <c r="AY149" s="764">
        <v>109.0231</v>
      </c>
      <c r="AZ149" s="764">
        <v>113.0219</v>
      </c>
    </row>
    <row r="150" spans="1:52">
      <c r="A150" s="787" t="s">
        <v>488</v>
      </c>
      <c r="B150" s="786" t="s">
        <v>854</v>
      </c>
      <c r="C150" s="764">
        <v>0</v>
      </c>
      <c r="D150" s="764">
        <v>0</v>
      </c>
      <c r="E150" s="764">
        <v>0</v>
      </c>
      <c r="F150" s="764">
        <v>0</v>
      </c>
      <c r="G150" s="764">
        <v>0</v>
      </c>
      <c r="H150" s="764">
        <v>0</v>
      </c>
      <c r="I150" s="764">
        <v>0</v>
      </c>
      <c r="J150" s="764">
        <v>0</v>
      </c>
      <c r="K150" s="764">
        <v>0</v>
      </c>
      <c r="L150" s="764">
        <v>0</v>
      </c>
      <c r="M150" s="764">
        <v>0</v>
      </c>
      <c r="N150" s="764">
        <v>0</v>
      </c>
      <c r="O150" s="764">
        <v>0</v>
      </c>
      <c r="P150" s="764">
        <v>0</v>
      </c>
      <c r="Q150" s="764">
        <v>0</v>
      </c>
      <c r="R150" s="764">
        <v>0</v>
      </c>
      <c r="S150" s="764">
        <v>0</v>
      </c>
      <c r="T150" s="764">
        <v>0</v>
      </c>
      <c r="U150" s="764">
        <v>0</v>
      </c>
      <c r="V150" s="764">
        <v>0</v>
      </c>
      <c r="W150" s="764">
        <v>0</v>
      </c>
      <c r="X150" s="764">
        <v>0</v>
      </c>
      <c r="Y150" s="764">
        <v>0</v>
      </c>
      <c r="Z150" s="764">
        <v>0</v>
      </c>
      <c r="AA150" s="764">
        <v>0</v>
      </c>
      <c r="AB150" s="764">
        <v>0</v>
      </c>
      <c r="AC150" s="764">
        <v>0</v>
      </c>
      <c r="AD150" s="764">
        <v>0</v>
      </c>
      <c r="AE150" s="764">
        <v>0</v>
      </c>
      <c r="AF150" s="764">
        <v>0</v>
      </c>
      <c r="AG150" s="764">
        <v>0</v>
      </c>
      <c r="AH150" s="764">
        <v>0</v>
      </c>
      <c r="AI150" s="764">
        <v>0</v>
      </c>
      <c r="AJ150" s="764">
        <v>0</v>
      </c>
      <c r="AK150" s="764">
        <v>0</v>
      </c>
      <c r="AL150" s="764">
        <v>0</v>
      </c>
      <c r="AM150" s="764">
        <v>0</v>
      </c>
      <c r="AN150" s="764">
        <v>0</v>
      </c>
      <c r="AO150" s="764">
        <v>0</v>
      </c>
      <c r="AP150" s="764">
        <v>0</v>
      </c>
      <c r="AQ150" s="764">
        <v>0</v>
      </c>
      <c r="AR150" s="764">
        <v>0</v>
      </c>
      <c r="AS150" s="764">
        <v>0</v>
      </c>
      <c r="AT150" s="764">
        <v>0</v>
      </c>
      <c r="AU150" s="764">
        <v>0</v>
      </c>
      <c r="AV150" s="764">
        <v>0</v>
      </c>
      <c r="AW150" s="764">
        <v>0</v>
      </c>
      <c r="AX150" s="764">
        <v>0</v>
      </c>
      <c r="AY150" s="764">
        <v>0</v>
      </c>
      <c r="AZ150" s="764">
        <v>0</v>
      </c>
    </row>
    <row r="151" spans="1:52">
      <c r="A151" s="787" t="s">
        <v>488</v>
      </c>
      <c r="B151" s="786" t="s">
        <v>855</v>
      </c>
      <c r="C151" s="764">
        <v>0</v>
      </c>
      <c r="D151" s="764">
        <v>0</v>
      </c>
      <c r="E151" s="764">
        <v>0</v>
      </c>
      <c r="F151" s="764">
        <v>0</v>
      </c>
      <c r="G151" s="764">
        <v>0</v>
      </c>
      <c r="H151" s="764">
        <v>0</v>
      </c>
      <c r="I151" s="764">
        <v>0</v>
      </c>
      <c r="J151" s="764">
        <v>0</v>
      </c>
      <c r="K151" s="764">
        <v>0</v>
      </c>
      <c r="L151" s="764">
        <v>0</v>
      </c>
      <c r="M151" s="764">
        <v>0</v>
      </c>
      <c r="N151" s="764">
        <v>0</v>
      </c>
      <c r="O151" s="764">
        <v>0</v>
      </c>
      <c r="P151" s="764">
        <v>0</v>
      </c>
      <c r="Q151" s="764">
        <v>0</v>
      </c>
      <c r="R151" s="764">
        <v>0</v>
      </c>
      <c r="S151" s="764">
        <v>0</v>
      </c>
      <c r="T151" s="764">
        <v>0</v>
      </c>
      <c r="U151" s="764">
        <v>0</v>
      </c>
      <c r="V151" s="764">
        <v>0</v>
      </c>
      <c r="W151" s="764">
        <v>0</v>
      </c>
      <c r="X151" s="764">
        <v>0</v>
      </c>
      <c r="Y151" s="764">
        <v>0</v>
      </c>
      <c r="Z151" s="764">
        <v>0</v>
      </c>
      <c r="AA151" s="764">
        <v>0</v>
      </c>
      <c r="AB151" s="764">
        <v>0</v>
      </c>
      <c r="AC151" s="764">
        <v>0</v>
      </c>
      <c r="AD151" s="764">
        <v>0</v>
      </c>
      <c r="AE151" s="764">
        <v>0</v>
      </c>
      <c r="AF151" s="764">
        <v>0</v>
      </c>
      <c r="AG151" s="764">
        <v>0</v>
      </c>
      <c r="AH151" s="764">
        <v>0</v>
      </c>
      <c r="AI151" s="764">
        <v>0</v>
      </c>
      <c r="AJ151" s="764">
        <v>0</v>
      </c>
      <c r="AK151" s="764">
        <v>0</v>
      </c>
      <c r="AL151" s="764">
        <v>0</v>
      </c>
      <c r="AM151" s="764">
        <v>0</v>
      </c>
      <c r="AN151" s="764">
        <v>0</v>
      </c>
      <c r="AO151" s="764">
        <v>0</v>
      </c>
      <c r="AP151" s="764">
        <v>0</v>
      </c>
      <c r="AQ151" s="764">
        <v>0</v>
      </c>
      <c r="AR151" s="764">
        <v>0</v>
      </c>
      <c r="AS151" s="764">
        <v>0</v>
      </c>
      <c r="AT151" s="764">
        <v>0</v>
      </c>
      <c r="AU151" s="764">
        <v>0</v>
      </c>
      <c r="AV151" s="764">
        <v>0</v>
      </c>
      <c r="AW151" s="764">
        <v>0</v>
      </c>
      <c r="AX151" s="764">
        <v>0</v>
      </c>
      <c r="AY151" s="764">
        <v>0</v>
      </c>
      <c r="AZ151" s="764">
        <v>0</v>
      </c>
    </row>
    <row r="152" spans="1:52">
      <c r="A152" s="787" t="s">
        <v>488</v>
      </c>
      <c r="B152" s="786" t="s">
        <v>856</v>
      </c>
      <c r="C152" s="764">
        <v>0</v>
      </c>
      <c r="D152" s="764">
        <v>0</v>
      </c>
      <c r="E152" s="764">
        <v>0</v>
      </c>
      <c r="F152" s="764">
        <v>0</v>
      </c>
      <c r="G152" s="764">
        <v>0</v>
      </c>
      <c r="H152" s="764">
        <v>0</v>
      </c>
      <c r="I152" s="764">
        <v>0</v>
      </c>
      <c r="J152" s="764">
        <v>0</v>
      </c>
      <c r="K152" s="764">
        <v>0</v>
      </c>
      <c r="L152" s="764">
        <v>0</v>
      </c>
      <c r="M152" s="764">
        <v>0</v>
      </c>
      <c r="N152" s="764">
        <v>0</v>
      </c>
      <c r="O152" s="764">
        <v>0</v>
      </c>
      <c r="P152" s="764">
        <v>0</v>
      </c>
      <c r="Q152" s="764">
        <v>0</v>
      </c>
      <c r="R152" s="764">
        <v>0</v>
      </c>
      <c r="S152" s="764">
        <v>0</v>
      </c>
      <c r="T152" s="764">
        <v>0</v>
      </c>
      <c r="U152" s="764">
        <v>0</v>
      </c>
      <c r="V152" s="764">
        <v>0</v>
      </c>
      <c r="W152" s="764">
        <v>0</v>
      </c>
      <c r="X152" s="764">
        <v>0</v>
      </c>
      <c r="Y152" s="764">
        <v>0</v>
      </c>
      <c r="Z152" s="764">
        <v>0</v>
      </c>
      <c r="AA152" s="764">
        <v>0</v>
      </c>
      <c r="AB152" s="764">
        <v>0</v>
      </c>
      <c r="AC152" s="764">
        <v>0</v>
      </c>
      <c r="AD152" s="764">
        <v>0</v>
      </c>
      <c r="AE152" s="764">
        <v>0</v>
      </c>
      <c r="AF152" s="764">
        <v>0</v>
      </c>
      <c r="AG152" s="764">
        <v>0</v>
      </c>
      <c r="AH152" s="764">
        <v>0</v>
      </c>
      <c r="AI152" s="764">
        <v>0</v>
      </c>
      <c r="AJ152" s="764">
        <v>0</v>
      </c>
      <c r="AK152" s="764">
        <v>0</v>
      </c>
      <c r="AL152" s="764">
        <v>0</v>
      </c>
      <c r="AM152" s="764">
        <v>0</v>
      </c>
      <c r="AN152" s="764">
        <v>0</v>
      </c>
      <c r="AO152" s="764">
        <v>0</v>
      </c>
      <c r="AP152" s="764">
        <v>0</v>
      </c>
      <c r="AQ152" s="764">
        <v>0</v>
      </c>
      <c r="AR152" s="764">
        <v>0</v>
      </c>
      <c r="AS152" s="764">
        <v>0</v>
      </c>
      <c r="AT152" s="764">
        <v>0</v>
      </c>
      <c r="AU152" s="764">
        <v>0</v>
      </c>
      <c r="AV152" s="764">
        <v>0</v>
      </c>
      <c r="AW152" s="764">
        <v>0</v>
      </c>
      <c r="AX152" s="764">
        <v>0</v>
      </c>
      <c r="AY152" s="764">
        <v>0</v>
      </c>
      <c r="AZ152" s="764">
        <v>0</v>
      </c>
    </row>
    <row r="153" spans="1:52">
      <c r="A153" s="787" t="s">
        <v>488</v>
      </c>
      <c r="B153" s="786" t="s">
        <v>148</v>
      </c>
      <c r="C153" s="764">
        <v>0</v>
      </c>
      <c r="D153" s="764">
        <v>0</v>
      </c>
      <c r="E153" s="764">
        <v>0</v>
      </c>
      <c r="F153" s="764">
        <v>0</v>
      </c>
      <c r="G153" s="764">
        <v>0</v>
      </c>
      <c r="H153" s="764">
        <v>0</v>
      </c>
      <c r="I153" s="764">
        <v>0</v>
      </c>
      <c r="J153" s="764">
        <v>0</v>
      </c>
      <c r="K153" s="764">
        <v>0</v>
      </c>
      <c r="L153" s="764">
        <v>0</v>
      </c>
      <c r="M153" s="764">
        <v>0</v>
      </c>
      <c r="N153" s="764">
        <v>0</v>
      </c>
      <c r="O153" s="764">
        <v>0</v>
      </c>
      <c r="P153" s="764">
        <v>0</v>
      </c>
      <c r="Q153" s="764">
        <v>0</v>
      </c>
      <c r="R153" s="764">
        <v>0</v>
      </c>
      <c r="S153" s="764">
        <v>0</v>
      </c>
      <c r="T153" s="764">
        <v>0</v>
      </c>
      <c r="U153" s="764">
        <v>0</v>
      </c>
      <c r="V153" s="764">
        <v>0</v>
      </c>
      <c r="W153" s="764">
        <v>0</v>
      </c>
      <c r="X153" s="764">
        <v>0</v>
      </c>
      <c r="Y153" s="764">
        <v>0</v>
      </c>
      <c r="Z153" s="764">
        <v>0</v>
      </c>
      <c r="AA153" s="764">
        <v>0</v>
      </c>
      <c r="AB153" s="764">
        <v>0</v>
      </c>
      <c r="AC153" s="764">
        <v>0</v>
      </c>
      <c r="AD153" s="764">
        <v>0</v>
      </c>
      <c r="AE153" s="764">
        <v>0</v>
      </c>
      <c r="AF153" s="764">
        <v>0</v>
      </c>
      <c r="AG153" s="764">
        <v>0</v>
      </c>
      <c r="AH153" s="764">
        <v>0</v>
      </c>
      <c r="AI153" s="764">
        <v>0</v>
      </c>
      <c r="AJ153" s="764">
        <v>0</v>
      </c>
      <c r="AK153" s="764">
        <v>0</v>
      </c>
      <c r="AL153" s="764">
        <v>0</v>
      </c>
      <c r="AM153" s="764">
        <v>0</v>
      </c>
      <c r="AN153" s="764">
        <v>0</v>
      </c>
      <c r="AO153" s="764">
        <v>0</v>
      </c>
      <c r="AP153" s="764">
        <v>0</v>
      </c>
      <c r="AQ153" s="764">
        <v>0</v>
      </c>
      <c r="AR153" s="764">
        <v>0</v>
      </c>
      <c r="AS153" s="764">
        <v>0</v>
      </c>
      <c r="AT153" s="764">
        <v>0</v>
      </c>
      <c r="AU153" s="764">
        <v>0</v>
      </c>
      <c r="AV153" s="764">
        <v>0</v>
      </c>
      <c r="AW153" s="764">
        <v>0</v>
      </c>
      <c r="AX153" s="764">
        <v>0</v>
      </c>
      <c r="AY153" s="764">
        <v>0</v>
      </c>
      <c r="AZ153" s="764">
        <v>0</v>
      </c>
    </row>
    <row r="154" spans="1:52">
      <c r="A154" s="787" t="s">
        <v>488</v>
      </c>
      <c r="B154" s="786" t="s">
        <v>857</v>
      </c>
      <c r="C154" s="764">
        <v>0</v>
      </c>
      <c r="D154" s="764">
        <v>0</v>
      </c>
      <c r="E154" s="764">
        <v>0</v>
      </c>
      <c r="F154" s="764">
        <v>0</v>
      </c>
      <c r="G154" s="764">
        <v>0</v>
      </c>
      <c r="H154" s="764">
        <v>0</v>
      </c>
      <c r="I154" s="764">
        <v>0</v>
      </c>
      <c r="J154" s="764">
        <v>0</v>
      </c>
      <c r="K154" s="764">
        <v>0</v>
      </c>
      <c r="L154" s="764">
        <v>0</v>
      </c>
      <c r="M154" s="764">
        <v>0</v>
      </c>
      <c r="N154" s="764">
        <v>0</v>
      </c>
      <c r="O154" s="764">
        <v>0</v>
      </c>
      <c r="P154" s="764">
        <v>0</v>
      </c>
      <c r="Q154" s="764">
        <v>0</v>
      </c>
      <c r="R154" s="764">
        <v>0</v>
      </c>
      <c r="S154" s="764">
        <v>0</v>
      </c>
      <c r="T154" s="764">
        <v>0</v>
      </c>
      <c r="U154" s="764">
        <v>0</v>
      </c>
      <c r="V154" s="764">
        <v>0</v>
      </c>
      <c r="W154" s="764">
        <v>0</v>
      </c>
      <c r="X154" s="764">
        <v>0</v>
      </c>
      <c r="Y154" s="764">
        <v>0</v>
      </c>
      <c r="Z154" s="764">
        <v>0</v>
      </c>
      <c r="AA154" s="764">
        <v>0</v>
      </c>
      <c r="AB154" s="764">
        <v>0</v>
      </c>
      <c r="AC154" s="764">
        <v>0</v>
      </c>
      <c r="AD154" s="764">
        <v>0</v>
      </c>
      <c r="AE154" s="764">
        <v>0</v>
      </c>
      <c r="AF154" s="764">
        <v>0</v>
      </c>
      <c r="AG154" s="764">
        <v>0</v>
      </c>
      <c r="AH154" s="764">
        <v>0</v>
      </c>
      <c r="AI154" s="764">
        <v>0</v>
      </c>
      <c r="AJ154" s="764">
        <v>0</v>
      </c>
      <c r="AK154" s="764">
        <v>0</v>
      </c>
      <c r="AL154" s="764">
        <v>0</v>
      </c>
      <c r="AM154" s="764">
        <v>0</v>
      </c>
      <c r="AN154" s="764">
        <v>0</v>
      </c>
      <c r="AO154" s="764">
        <v>0</v>
      </c>
      <c r="AP154" s="764">
        <v>0</v>
      </c>
      <c r="AQ154" s="764">
        <v>0</v>
      </c>
      <c r="AR154" s="764">
        <v>0</v>
      </c>
      <c r="AS154" s="764">
        <v>0</v>
      </c>
      <c r="AT154" s="764">
        <v>0</v>
      </c>
      <c r="AU154" s="764">
        <v>0</v>
      </c>
      <c r="AV154" s="764">
        <v>0</v>
      </c>
      <c r="AW154" s="764">
        <v>0</v>
      </c>
      <c r="AX154" s="764">
        <v>0</v>
      </c>
      <c r="AY154" s="764">
        <v>0</v>
      </c>
      <c r="AZ154" s="764">
        <v>0</v>
      </c>
    </row>
    <row r="155" spans="1:52">
      <c r="A155" s="787" t="s">
        <v>488</v>
      </c>
      <c r="B155" s="786" t="s">
        <v>858</v>
      </c>
      <c r="C155" s="764">
        <v>0</v>
      </c>
      <c r="D155" s="764">
        <v>0</v>
      </c>
      <c r="E155" s="764">
        <v>0</v>
      </c>
      <c r="F155" s="764">
        <v>0</v>
      </c>
      <c r="G155" s="764">
        <v>0</v>
      </c>
      <c r="H155" s="764">
        <v>0</v>
      </c>
      <c r="I155" s="764">
        <v>0</v>
      </c>
      <c r="J155" s="764">
        <v>0</v>
      </c>
      <c r="K155" s="764">
        <v>0</v>
      </c>
      <c r="L155" s="764">
        <v>0</v>
      </c>
      <c r="M155" s="764">
        <v>0</v>
      </c>
      <c r="N155" s="764">
        <v>0</v>
      </c>
      <c r="O155" s="764">
        <v>0</v>
      </c>
      <c r="P155" s="764">
        <v>0</v>
      </c>
      <c r="Q155" s="764">
        <v>0</v>
      </c>
      <c r="R155" s="764">
        <v>0</v>
      </c>
      <c r="S155" s="764">
        <v>0</v>
      </c>
      <c r="T155" s="764">
        <v>0</v>
      </c>
      <c r="U155" s="764">
        <v>0</v>
      </c>
      <c r="V155" s="764">
        <v>0</v>
      </c>
      <c r="W155" s="764">
        <v>0</v>
      </c>
      <c r="X155" s="764">
        <v>0</v>
      </c>
      <c r="Y155" s="764">
        <v>0</v>
      </c>
      <c r="Z155" s="764">
        <v>0</v>
      </c>
      <c r="AA155" s="764">
        <v>0</v>
      </c>
      <c r="AB155" s="764">
        <v>0</v>
      </c>
      <c r="AC155" s="764">
        <v>0</v>
      </c>
      <c r="AD155" s="764">
        <v>0</v>
      </c>
      <c r="AE155" s="764">
        <v>0</v>
      </c>
      <c r="AF155" s="764">
        <v>0</v>
      </c>
      <c r="AG155" s="764">
        <v>0</v>
      </c>
      <c r="AH155" s="764">
        <v>0</v>
      </c>
      <c r="AI155" s="764">
        <v>0</v>
      </c>
      <c r="AJ155" s="764">
        <v>0</v>
      </c>
      <c r="AK155" s="764">
        <v>0</v>
      </c>
      <c r="AL155" s="764">
        <v>0</v>
      </c>
      <c r="AM155" s="764">
        <v>0</v>
      </c>
      <c r="AN155" s="764">
        <v>0</v>
      </c>
      <c r="AO155" s="764">
        <v>0</v>
      </c>
      <c r="AP155" s="764">
        <v>0</v>
      </c>
      <c r="AQ155" s="764">
        <v>0</v>
      </c>
      <c r="AR155" s="764">
        <v>0</v>
      </c>
      <c r="AS155" s="764">
        <v>0</v>
      </c>
      <c r="AT155" s="764">
        <v>0</v>
      </c>
      <c r="AU155" s="764">
        <v>0</v>
      </c>
      <c r="AV155" s="764">
        <v>0</v>
      </c>
      <c r="AW155" s="764">
        <v>0</v>
      </c>
      <c r="AX155" s="764">
        <v>0</v>
      </c>
      <c r="AY155" s="764">
        <v>0</v>
      </c>
      <c r="AZ155" s="764">
        <v>0</v>
      </c>
    </row>
    <row r="156" spans="1:52">
      <c r="A156" s="787" t="s">
        <v>488</v>
      </c>
      <c r="B156" s="786" t="s">
        <v>859</v>
      </c>
      <c r="C156" s="764">
        <v>0</v>
      </c>
      <c r="D156" s="764">
        <v>0</v>
      </c>
      <c r="E156" s="764">
        <v>0</v>
      </c>
      <c r="F156" s="764">
        <v>0</v>
      </c>
      <c r="G156" s="764">
        <v>0</v>
      </c>
      <c r="H156" s="764">
        <v>0</v>
      </c>
      <c r="I156" s="764">
        <v>0</v>
      </c>
      <c r="J156" s="764">
        <v>0</v>
      </c>
      <c r="K156" s="764">
        <v>0</v>
      </c>
      <c r="L156" s="764">
        <v>0</v>
      </c>
      <c r="M156" s="764">
        <v>0</v>
      </c>
      <c r="N156" s="764">
        <v>0</v>
      </c>
      <c r="O156" s="764">
        <v>0</v>
      </c>
      <c r="P156" s="764">
        <v>0</v>
      </c>
      <c r="Q156" s="764">
        <v>0</v>
      </c>
      <c r="R156" s="764">
        <v>0</v>
      </c>
      <c r="S156" s="764">
        <v>0</v>
      </c>
      <c r="T156" s="764">
        <v>0</v>
      </c>
      <c r="U156" s="764">
        <v>0</v>
      </c>
      <c r="V156" s="764">
        <v>0</v>
      </c>
      <c r="W156" s="764">
        <v>0</v>
      </c>
      <c r="X156" s="764">
        <v>0</v>
      </c>
      <c r="Y156" s="764">
        <v>0</v>
      </c>
      <c r="Z156" s="764">
        <v>0</v>
      </c>
      <c r="AA156" s="764">
        <v>0</v>
      </c>
      <c r="AB156" s="764">
        <v>0</v>
      </c>
      <c r="AC156" s="764">
        <v>0</v>
      </c>
      <c r="AD156" s="764">
        <v>0</v>
      </c>
      <c r="AE156" s="764">
        <v>0</v>
      </c>
      <c r="AF156" s="764">
        <v>0</v>
      </c>
      <c r="AG156" s="764">
        <v>0</v>
      </c>
      <c r="AH156" s="764">
        <v>0</v>
      </c>
      <c r="AI156" s="764">
        <v>0</v>
      </c>
      <c r="AJ156" s="764">
        <v>0</v>
      </c>
      <c r="AK156" s="764">
        <v>0</v>
      </c>
      <c r="AL156" s="764">
        <v>0</v>
      </c>
      <c r="AM156" s="764">
        <v>0</v>
      </c>
      <c r="AN156" s="764">
        <v>0</v>
      </c>
      <c r="AO156" s="764">
        <v>0</v>
      </c>
      <c r="AP156" s="764">
        <v>0</v>
      </c>
      <c r="AQ156" s="764">
        <v>0</v>
      </c>
      <c r="AR156" s="764">
        <v>0</v>
      </c>
      <c r="AS156" s="764">
        <v>0</v>
      </c>
      <c r="AT156" s="764">
        <v>0</v>
      </c>
      <c r="AU156" s="764">
        <v>0</v>
      </c>
      <c r="AV156" s="764">
        <v>0</v>
      </c>
      <c r="AW156" s="764">
        <v>0</v>
      </c>
      <c r="AX156" s="764">
        <v>0</v>
      </c>
      <c r="AY156" s="764">
        <v>0</v>
      </c>
      <c r="AZ156" s="764">
        <v>0</v>
      </c>
    </row>
    <row r="157" spans="1:52">
      <c r="A157" s="787" t="s">
        <v>488</v>
      </c>
      <c r="B157" s="786" t="s">
        <v>860</v>
      </c>
      <c r="C157" s="764">
        <v>0</v>
      </c>
      <c r="D157" s="764">
        <v>0</v>
      </c>
      <c r="E157" s="764">
        <v>0</v>
      </c>
      <c r="F157" s="764">
        <v>0</v>
      </c>
      <c r="G157" s="764">
        <v>0</v>
      </c>
      <c r="H157" s="764">
        <v>0</v>
      </c>
      <c r="I157" s="764">
        <v>0</v>
      </c>
      <c r="J157" s="764">
        <v>0</v>
      </c>
      <c r="K157" s="764">
        <v>0</v>
      </c>
      <c r="L157" s="764">
        <v>0</v>
      </c>
      <c r="M157" s="764">
        <v>0</v>
      </c>
      <c r="N157" s="764">
        <v>0</v>
      </c>
      <c r="O157" s="764">
        <v>0</v>
      </c>
      <c r="P157" s="764">
        <v>0</v>
      </c>
      <c r="Q157" s="764">
        <v>0</v>
      </c>
      <c r="R157" s="764">
        <v>0</v>
      </c>
      <c r="S157" s="764">
        <v>0</v>
      </c>
      <c r="T157" s="764">
        <v>0</v>
      </c>
      <c r="U157" s="764">
        <v>0</v>
      </c>
      <c r="V157" s="764">
        <v>0</v>
      </c>
      <c r="W157" s="764">
        <v>0</v>
      </c>
      <c r="X157" s="764">
        <v>0</v>
      </c>
      <c r="Y157" s="764">
        <v>0</v>
      </c>
      <c r="Z157" s="764">
        <v>0</v>
      </c>
      <c r="AA157" s="764">
        <v>0</v>
      </c>
      <c r="AB157" s="764">
        <v>0</v>
      </c>
      <c r="AC157" s="764">
        <v>0</v>
      </c>
      <c r="AD157" s="764">
        <v>0</v>
      </c>
      <c r="AE157" s="764">
        <v>0</v>
      </c>
      <c r="AF157" s="764">
        <v>0</v>
      </c>
      <c r="AG157" s="764">
        <v>0</v>
      </c>
      <c r="AH157" s="764">
        <v>0</v>
      </c>
      <c r="AI157" s="764">
        <v>0</v>
      </c>
      <c r="AJ157" s="764">
        <v>0</v>
      </c>
      <c r="AK157" s="764">
        <v>0</v>
      </c>
      <c r="AL157" s="764">
        <v>0</v>
      </c>
      <c r="AM157" s="764">
        <v>0</v>
      </c>
      <c r="AN157" s="764">
        <v>0</v>
      </c>
      <c r="AO157" s="764">
        <v>0</v>
      </c>
      <c r="AP157" s="764">
        <v>0</v>
      </c>
      <c r="AQ157" s="764">
        <v>0</v>
      </c>
      <c r="AR157" s="764">
        <v>0</v>
      </c>
      <c r="AS157" s="764">
        <v>0</v>
      </c>
      <c r="AT157" s="764">
        <v>0</v>
      </c>
      <c r="AU157" s="764">
        <v>0</v>
      </c>
      <c r="AV157" s="764">
        <v>0</v>
      </c>
      <c r="AW157" s="764">
        <v>0</v>
      </c>
      <c r="AX157" s="764">
        <v>0</v>
      </c>
      <c r="AY157" s="764">
        <v>0</v>
      </c>
      <c r="AZ157" s="764">
        <v>0</v>
      </c>
    </row>
    <row r="158" spans="1:52">
      <c r="A158" s="787" t="s">
        <v>488</v>
      </c>
      <c r="B158" s="786" t="s">
        <v>861</v>
      </c>
      <c r="C158" s="764">
        <v>0</v>
      </c>
      <c r="D158" s="764">
        <v>0</v>
      </c>
      <c r="E158" s="764">
        <v>0</v>
      </c>
      <c r="F158" s="764">
        <v>0</v>
      </c>
      <c r="G158" s="764">
        <v>0</v>
      </c>
      <c r="H158" s="764">
        <v>0</v>
      </c>
      <c r="I158" s="764">
        <v>0</v>
      </c>
      <c r="J158" s="764">
        <v>0</v>
      </c>
      <c r="K158" s="764">
        <v>0</v>
      </c>
      <c r="L158" s="764">
        <v>0</v>
      </c>
      <c r="M158" s="764">
        <v>0</v>
      </c>
      <c r="N158" s="764">
        <v>0</v>
      </c>
      <c r="O158" s="764">
        <v>0</v>
      </c>
      <c r="P158" s="764">
        <v>0</v>
      </c>
      <c r="Q158" s="764">
        <v>0</v>
      </c>
      <c r="R158" s="764">
        <v>0</v>
      </c>
      <c r="S158" s="764">
        <v>0</v>
      </c>
      <c r="T158" s="764">
        <v>0</v>
      </c>
      <c r="U158" s="764">
        <v>0</v>
      </c>
      <c r="V158" s="764">
        <v>0</v>
      </c>
      <c r="W158" s="764">
        <v>0</v>
      </c>
      <c r="X158" s="764">
        <v>0</v>
      </c>
      <c r="Y158" s="764">
        <v>0</v>
      </c>
      <c r="Z158" s="764">
        <v>0</v>
      </c>
      <c r="AA158" s="764">
        <v>0</v>
      </c>
      <c r="AB158" s="764">
        <v>0</v>
      </c>
      <c r="AC158" s="764">
        <v>0</v>
      </c>
      <c r="AD158" s="764">
        <v>0</v>
      </c>
      <c r="AE158" s="764">
        <v>0</v>
      </c>
      <c r="AF158" s="764">
        <v>0</v>
      </c>
      <c r="AG158" s="764">
        <v>0</v>
      </c>
      <c r="AH158" s="764">
        <v>0</v>
      </c>
      <c r="AI158" s="764">
        <v>0</v>
      </c>
      <c r="AJ158" s="764">
        <v>0</v>
      </c>
      <c r="AK158" s="764">
        <v>0</v>
      </c>
      <c r="AL158" s="764">
        <v>0</v>
      </c>
      <c r="AM158" s="764">
        <v>0</v>
      </c>
      <c r="AN158" s="764">
        <v>0</v>
      </c>
      <c r="AO158" s="764">
        <v>0</v>
      </c>
      <c r="AP158" s="764">
        <v>0</v>
      </c>
      <c r="AQ158" s="764">
        <v>0</v>
      </c>
      <c r="AR158" s="764">
        <v>0</v>
      </c>
      <c r="AS158" s="764">
        <v>0</v>
      </c>
      <c r="AT158" s="764">
        <v>0</v>
      </c>
      <c r="AU158" s="764">
        <v>0</v>
      </c>
      <c r="AV158" s="764">
        <v>0</v>
      </c>
      <c r="AW158" s="764">
        <v>0</v>
      </c>
      <c r="AX158" s="764">
        <v>0</v>
      </c>
      <c r="AY158" s="764">
        <v>0</v>
      </c>
      <c r="AZ158" s="764">
        <v>0</v>
      </c>
    </row>
    <row r="159" spans="1:52">
      <c r="A159" s="787" t="s">
        <v>488</v>
      </c>
      <c r="B159" s="786" t="s">
        <v>862</v>
      </c>
      <c r="C159" s="764">
        <v>0</v>
      </c>
      <c r="D159" s="764">
        <v>0</v>
      </c>
      <c r="E159" s="764">
        <v>0</v>
      </c>
      <c r="F159" s="764">
        <v>0</v>
      </c>
      <c r="G159" s="764">
        <v>0</v>
      </c>
      <c r="H159" s="764">
        <v>0</v>
      </c>
      <c r="I159" s="764">
        <v>0</v>
      </c>
      <c r="J159" s="764">
        <v>0</v>
      </c>
      <c r="K159" s="764">
        <v>0</v>
      </c>
      <c r="L159" s="764">
        <v>0</v>
      </c>
      <c r="M159" s="764">
        <v>0</v>
      </c>
      <c r="N159" s="764">
        <v>0</v>
      </c>
      <c r="O159" s="764">
        <v>0</v>
      </c>
      <c r="P159" s="764">
        <v>0</v>
      </c>
      <c r="Q159" s="764">
        <v>0</v>
      </c>
      <c r="R159" s="764">
        <v>0</v>
      </c>
      <c r="S159" s="764">
        <v>0</v>
      </c>
      <c r="T159" s="764">
        <v>0</v>
      </c>
      <c r="U159" s="764">
        <v>0</v>
      </c>
      <c r="V159" s="764">
        <v>0</v>
      </c>
      <c r="W159" s="764">
        <v>0</v>
      </c>
      <c r="X159" s="764">
        <v>0</v>
      </c>
      <c r="Y159" s="764">
        <v>0</v>
      </c>
      <c r="Z159" s="764">
        <v>0</v>
      </c>
      <c r="AA159" s="764">
        <v>0</v>
      </c>
      <c r="AB159" s="764">
        <v>0</v>
      </c>
      <c r="AC159" s="764">
        <v>0</v>
      </c>
      <c r="AD159" s="764">
        <v>0</v>
      </c>
      <c r="AE159" s="764">
        <v>0</v>
      </c>
      <c r="AF159" s="764">
        <v>0</v>
      </c>
      <c r="AG159" s="764">
        <v>0</v>
      </c>
      <c r="AH159" s="764">
        <v>0</v>
      </c>
      <c r="AI159" s="764">
        <v>0</v>
      </c>
      <c r="AJ159" s="764">
        <v>0</v>
      </c>
      <c r="AK159" s="764">
        <v>0</v>
      </c>
      <c r="AL159" s="764">
        <v>0</v>
      </c>
      <c r="AM159" s="764">
        <v>0</v>
      </c>
      <c r="AN159" s="764">
        <v>0</v>
      </c>
      <c r="AO159" s="764">
        <v>0</v>
      </c>
      <c r="AP159" s="764">
        <v>0</v>
      </c>
      <c r="AQ159" s="764">
        <v>0</v>
      </c>
      <c r="AR159" s="764">
        <v>0</v>
      </c>
      <c r="AS159" s="764">
        <v>0</v>
      </c>
      <c r="AT159" s="764">
        <v>0</v>
      </c>
      <c r="AU159" s="764">
        <v>0</v>
      </c>
      <c r="AV159" s="764">
        <v>0</v>
      </c>
      <c r="AW159" s="764">
        <v>0</v>
      </c>
      <c r="AX159" s="764">
        <v>0</v>
      </c>
      <c r="AY159" s="764">
        <v>0</v>
      </c>
      <c r="AZ159" s="764">
        <v>0</v>
      </c>
    </row>
    <row r="160" spans="1:52">
      <c r="A160" s="787" t="s">
        <v>488</v>
      </c>
      <c r="B160" s="786" t="s">
        <v>863</v>
      </c>
      <c r="C160" s="764">
        <v>0</v>
      </c>
      <c r="D160" s="764">
        <v>0</v>
      </c>
      <c r="E160" s="764">
        <v>0</v>
      </c>
      <c r="F160" s="764">
        <v>0</v>
      </c>
      <c r="G160" s="764">
        <v>0</v>
      </c>
      <c r="H160" s="764">
        <v>0</v>
      </c>
      <c r="I160" s="764">
        <v>0</v>
      </c>
      <c r="J160" s="764">
        <v>0</v>
      </c>
      <c r="K160" s="764">
        <v>0</v>
      </c>
      <c r="L160" s="764">
        <v>0</v>
      </c>
      <c r="M160" s="764">
        <v>0</v>
      </c>
      <c r="N160" s="764">
        <v>0</v>
      </c>
      <c r="O160" s="764">
        <v>0</v>
      </c>
      <c r="P160" s="764">
        <v>0</v>
      </c>
      <c r="Q160" s="764">
        <v>0</v>
      </c>
      <c r="R160" s="764">
        <v>0</v>
      </c>
      <c r="S160" s="764">
        <v>0</v>
      </c>
      <c r="T160" s="764">
        <v>0</v>
      </c>
      <c r="U160" s="764">
        <v>0</v>
      </c>
      <c r="V160" s="764">
        <v>0</v>
      </c>
      <c r="W160" s="764">
        <v>0</v>
      </c>
      <c r="X160" s="764">
        <v>0</v>
      </c>
      <c r="Y160" s="764">
        <v>0</v>
      </c>
      <c r="Z160" s="764">
        <v>0</v>
      </c>
      <c r="AA160" s="764">
        <v>0</v>
      </c>
      <c r="AB160" s="764">
        <v>0</v>
      </c>
      <c r="AC160" s="764">
        <v>0</v>
      </c>
      <c r="AD160" s="764">
        <v>0</v>
      </c>
      <c r="AE160" s="764">
        <v>0</v>
      </c>
      <c r="AF160" s="764">
        <v>0</v>
      </c>
      <c r="AG160" s="764">
        <v>0</v>
      </c>
      <c r="AH160" s="764">
        <v>0</v>
      </c>
      <c r="AI160" s="764">
        <v>0</v>
      </c>
      <c r="AJ160" s="764">
        <v>0</v>
      </c>
      <c r="AK160" s="764">
        <v>0</v>
      </c>
      <c r="AL160" s="764">
        <v>0</v>
      </c>
      <c r="AM160" s="764">
        <v>0</v>
      </c>
      <c r="AN160" s="764">
        <v>0</v>
      </c>
      <c r="AO160" s="764">
        <v>0</v>
      </c>
      <c r="AP160" s="764">
        <v>0</v>
      </c>
      <c r="AQ160" s="764">
        <v>0</v>
      </c>
      <c r="AR160" s="764">
        <v>0</v>
      </c>
      <c r="AS160" s="764">
        <v>0</v>
      </c>
      <c r="AT160" s="764">
        <v>0</v>
      </c>
      <c r="AU160" s="764">
        <v>0</v>
      </c>
      <c r="AV160" s="764">
        <v>0</v>
      </c>
      <c r="AW160" s="764">
        <v>0</v>
      </c>
      <c r="AX160" s="764">
        <v>0</v>
      </c>
      <c r="AY160" s="764">
        <v>0</v>
      </c>
      <c r="AZ160" s="764">
        <v>0</v>
      </c>
    </row>
    <row r="161" spans="1:52">
      <c r="A161" s="787" t="s">
        <v>488</v>
      </c>
      <c r="B161" s="786" t="s">
        <v>864</v>
      </c>
      <c r="C161" s="764">
        <v>0</v>
      </c>
      <c r="D161" s="764">
        <v>0</v>
      </c>
      <c r="E161" s="764">
        <v>0</v>
      </c>
      <c r="F161" s="764">
        <v>0</v>
      </c>
      <c r="G161" s="764">
        <v>0</v>
      </c>
      <c r="H161" s="764">
        <v>0</v>
      </c>
      <c r="I161" s="764">
        <v>0</v>
      </c>
      <c r="J161" s="764">
        <v>0</v>
      </c>
      <c r="K161" s="764">
        <v>0</v>
      </c>
      <c r="L161" s="764">
        <v>0</v>
      </c>
      <c r="M161" s="764">
        <v>0</v>
      </c>
      <c r="N161" s="764">
        <v>0</v>
      </c>
      <c r="O161" s="764">
        <v>0</v>
      </c>
      <c r="P161" s="764">
        <v>0</v>
      </c>
      <c r="Q161" s="764">
        <v>0</v>
      </c>
      <c r="R161" s="764">
        <v>0</v>
      </c>
      <c r="S161" s="764">
        <v>0</v>
      </c>
      <c r="T161" s="764">
        <v>0</v>
      </c>
      <c r="U161" s="764">
        <v>0</v>
      </c>
      <c r="V161" s="764">
        <v>0</v>
      </c>
      <c r="W161" s="764">
        <v>0</v>
      </c>
      <c r="X161" s="764">
        <v>0</v>
      </c>
      <c r="Y161" s="764">
        <v>0</v>
      </c>
      <c r="Z161" s="764">
        <v>0</v>
      </c>
      <c r="AA161" s="764">
        <v>0</v>
      </c>
      <c r="AB161" s="764">
        <v>0</v>
      </c>
      <c r="AC161" s="764">
        <v>0</v>
      </c>
      <c r="AD161" s="764">
        <v>0</v>
      </c>
      <c r="AE161" s="764">
        <v>0</v>
      </c>
      <c r="AF161" s="764">
        <v>0</v>
      </c>
      <c r="AG161" s="764">
        <v>0</v>
      </c>
      <c r="AH161" s="764">
        <v>0</v>
      </c>
      <c r="AI161" s="764">
        <v>0</v>
      </c>
      <c r="AJ161" s="764">
        <v>0</v>
      </c>
      <c r="AK161" s="764">
        <v>0</v>
      </c>
      <c r="AL161" s="764">
        <v>0</v>
      </c>
      <c r="AM161" s="764">
        <v>0</v>
      </c>
      <c r="AN161" s="764">
        <v>0</v>
      </c>
      <c r="AO161" s="764">
        <v>0</v>
      </c>
      <c r="AP161" s="764">
        <v>0</v>
      </c>
      <c r="AQ161" s="764">
        <v>0</v>
      </c>
      <c r="AR161" s="764">
        <v>0</v>
      </c>
      <c r="AS161" s="764">
        <v>0</v>
      </c>
      <c r="AT161" s="764">
        <v>0</v>
      </c>
      <c r="AU161" s="764">
        <v>0</v>
      </c>
      <c r="AV161" s="764">
        <v>0</v>
      </c>
      <c r="AW161" s="764">
        <v>0</v>
      </c>
      <c r="AX161" s="764">
        <v>0</v>
      </c>
      <c r="AY161" s="764">
        <v>0</v>
      </c>
      <c r="AZ161" s="764">
        <v>0</v>
      </c>
    </row>
    <row r="162" spans="1:52">
      <c r="A162" s="787" t="s">
        <v>488</v>
      </c>
      <c r="B162" s="786" t="s">
        <v>865</v>
      </c>
      <c r="C162" s="764">
        <v>0</v>
      </c>
      <c r="D162" s="764">
        <v>0</v>
      </c>
      <c r="E162" s="764">
        <v>0</v>
      </c>
      <c r="F162" s="764">
        <v>0</v>
      </c>
      <c r="G162" s="764">
        <v>0</v>
      </c>
      <c r="H162" s="764">
        <v>0</v>
      </c>
      <c r="I162" s="764">
        <v>0</v>
      </c>
      <c r="J162" s="764">
        <v>0</v>
      </c>
      <c r="K162" s="764">
        <v>0</v>
      </c>
      <c r="L162" s="764">
        <v>0</v>
      </c>
      <c r="M162" s="764">
        <v>0</v>
      </c>
      <c r="N162" s="764">
        <v>0</v>
      </c>
      <c r="O162" s="764">
        <v>0</v>
      </c>
      <c r="P162" s="764">
        <v>0</v>
      </c>
      <c r="Q162" s="764">
        <v>0</v>
      </c>
      <c r="R162" s="764">
        <v>0</v>
      </c>
      <c r="S162" s="764">
        <v>0</v>
      </c>
      <c r="T162" s="764">
        <v>0</v>
      </c>
      <c r="U162" s="764">
        <v>0</v>
      </c>
      <c r="V162" s="764">
        <v>0</v>
      </c>
      <c r="W162" s="764">
        <v>0</v>
      </c>
      <c r="X162" s="764">
        <v>0</v>
      </c>
      <c r="Y162" s="764">
        <v>0</v>
      </c>
      <c r="Z162" s="764">
        <v>0</v>
      </c>
      <c r="AA162" s="764">
        <v>0</v>
      </c>
      <c r="AB162" s="764">
        <v>0</v>
      </c>
      <c r="AC162" s="764">
        <v>0</v>
      </c>
      <c r="AD162" s="764">
        <v>0</v>
      </c>
      <c r="AE162" s="764">
        <v>0</v>
      </c>
      <c r="AF162" s="764">
        <v>0</v>
      </c>
      <c r="AG162" s="764">
        <v>0</v>
      </c>
      <c r="AH162" s="764">
        <v>0</v>
      </c>
      <c r="AI162" s="764">
        <v>0</v>
      </c>
      <c r="AJ162" s="764">
        <v>0</v>
      </c>
      <c r="AK162" s="764">
        <v>0</v>
      </c>
      <c r="AL162" s="764">
        <v>0</v>
      </c>
      <c r="AM162" s="764">
        <v>0</v>
      </c>
      <c r="AN162" s="764">
        <v>0</v>
      </c>
      <c r="AO162" s="764">
        <v>0</v>
      </c>
      <c r="AP162" s="764">
        <v>0</v>
      </c>
      <c r="AQ162" s="764">
        <v>0</v>
      </c>
      <c r="AR162" s="764">
        <v>0</v>
      </c>
      <c r="AS162" s="764">
        <v>0</v>
      </c>
      <c r="AT162" s="764">
        <v>0</v>
      </c>
      <c r="AU162" s="764">
        <v>0</v>
      </c>
      <c r="AV162" s="764">
        <v>0</v>
      </c>
      <c r="AW162" s="764">
        <v>0</v>
      </c>
      <c r="AX162" s="764">
        <v>0</v>
      </c>
      <c r="AY162" s="764">
        <v>0</v>
      </c>
      <c r="AZ162" s="764">
        <v>0</v>
      </c>
    </row>
    <row r="163" spans="1:52">
      <c r="A163" s="786" t="s">
        <v>4</v>
      </c>
      <c r="B163" s="786"/>
      <c r="C163" s="764"/>
      <c r="D163" s="764"/>
      <c r="E163" s="764"/>
      <c r="F163" s="764"/>
      <c r="G163" s="764"/>
      <c r="H163" s="764"/>
      <c r="I163" s="764"/>
      <c r="J163" s="764"/>
      <c r="K163" s="764"/>
      <c r="L163" s="764"/>
      <c r="M163" s="764"/>
      <c r="N163" s="764"/>
      <c r="O163" s="764"/>
      <c r="P163" s="764"/>
      <c r="Q163" s="764"/>
      <c r="R163" s="764"/>
      <c r="S163" s="764"/>
      <c r="T163" s="764"/>
      <c r="U163" s="764"/>
      <c r="V163" s="764"/>
      <c r="W163" s="764"/>
      <c r="X163" s="764"/>
      <c r="Y163" s="764"/>
      <c r="Z163" s="764"/>
      <c r="AA163" s="764"/>
      <c r="AB163" s="764"/>
      <c r="AC163" s="764"/>
      <c r="AD163" s="764"/>
      <c r="AE163" s="764"/>
      <c r="AF163" s="764"/>
      <c r="AG163" s="764"/>
      <c r="AH163" s="764"/>
      <c r="AI163" s="764"/>
      <c r="AJ163" s="764"/>
      <c r="AK163" s="764"/>
      <c r="AL163" s="764"/>
      <c r="AM163" s="764"/>
      <c r="AN163" s="764"/>
      <c r="AO163" s="764"/>
      <c r="AP163" s="764"/>
      <c r="AQ163" s="764"/>
      <c r="AR163" s="764"/>
      <c r="AS163" s="764"/>
      <c r="AT163" s="764"/>
      <c r="AU163" s="764"/>
      <c r="AV163" s="764"/>
      <c r="AW163" s="764"/>
      <c r="AX163" s="764"/>
      <c r="AY163" s="764"/>
      <c r="AZ163" s="764"/>
    </row>
    <row r="164" spans="1:52">
      <c r="A164" s="787" t="s">
        <v>866</v>
      </c>
      <c r="B164" s="786"/>
      <c r="C164" s="764">
        <v>1986</v>
      </c>
      <c r="D164" s="764">
        <v>1987</v>
      </c>
      <c r="E164" s="764">
        <v>1988</v>
      </c>
      <c r="F164" s="764">
        <v>1989</v>
      </c>
      <c r="G164" s="764">
        <v>1990</v>
      </c>
      <c r="H164" s="764">
        <v>1991</v>
      </c>
      <c r="I164" s="764">
        <v>1992</v>
      </c>
      <c r="J164" s="764">
        <v>1993</v>
      </c>
      <c r="K164" s="764">
        <v>1994</v>
      </c>
      <c r="L164" s="764">
        <v>1995</v>
      </c>
      <c r="M164" s="764">
        <v>1996</v>
      </c>
      <c r="N164" s="764">
        <v>1997</v>
      </c>
      <c r="O164" s="764">
        <v>1998</v>
      </c>
      <c r="P164" s="764">
        <v>1999</v>
      </c>
      <c r="Q164" s="764">
        <v>2000</v>
      </c>
      <c r="R164" s="764">
        <v>2001</v>
      </c>
      <c r="S164" s="764">
        <v>2002</v>
      </c>
      <c r="T164" s="764">
        <v>2003</v>
      </c>
      <c r="U164" s="764">
        <v>2004</v>
      </c>
      <c r="V164" s="764">
        <v>2005</v>
      </c>
      <c r="W164" s="764">
        <v>2006</v>
      </c>
      <c r="X164" s="764">
        <v>2007</v>
      </c>
      <c r="Y164" s="764">
        <v>2008</v>
      </c>
      <c r="Z164" s="764">
        <v>2009</v>
      </c>
      <c r="AA164" s="764">
        <v>2010</v>
      </c>
      <c r="AB164" s="764">
        <v>2011</v>
      </c>
      <c r="AC164" s="764">
        <v>2012</v>
      </c>
      <c r="AD164" s="764">
        <v>2013</v>
      </c>
      <c r="AE164" s="764">
        <v>2014</v>
      </c>
      <c r="AF164" s="764">
        <v>2015</v>
      </c>
      <c r="AG164" s="764">
        <v>2016</v>
      </c>
      <c r="AH164" s="764">
        <v>2017</v>
      </c>
      <c r="AI164" s="764">
        <v>2018</v>
      </c>
      <c r="AJ164" s="764">
        <v>2019</v>
      </c>
      <c r="AK164" s="764">
        <v>2020</v>
      </c>
      <c r="AL164" s="764">
        <v>2021</v>
      </c>
      <c r="AM164" s="764">
        <v>2022</v>
      </c>
      <c r="AN164" s="764">
        <v>2023</v>
      </c>
      <c r="AO164" s="764">
        <v>2024</v>
      </c>
      <c r="AP164" s="764">
        <v>2025</v>
      </c>
      <c r="AQ164" s="764">
        <v>2026</v>
      </c>
      <c r="AR164" s="764">
        <v>2027</v>
      </c>
      <c r="AS164" s="764">
        <v>2028</v>
      </c>
      <c r="AT164" s="764">
        <v>2029</v>
      </c>
      <c r="AU164" s="764">
        <v>2030</v>
      </c>
      <c r="AV164" s="764">
        <v>2031</v>
      </c>
      <c r="AW164" s="764">
        <v>2032</v>
      </c>
      <c r="AX164" s="764">
        <v>2033</v>
      </c>
      <c r="AY164" s="764">
        <v>2034</v>
      </c>
      <c r="AZ164" s="764">
        <v>2035</v>
      </c>
    </row>
    <row r="165" spans="1:52">
      <c r="A165" s="787" t="s">
        <v>486</v>
      </c>
      <c r="B165" s="786" t="s">
        <v>63</v>
      </c>
      <c r="C165" s="764">
        <v>0</v>
      </c>
      <c r="D165" s="764">
        <v>0</v>
      </c>
      <c r="E165" s="764">
        <v>0</v>
      </c>
      <c r="F165" s="764">
        <v>0</v>
      </c>
      <c r="G165" s="764">
        <v>0</v>
      </c>
      <c r="H165" s="764">
        <v>0</v>
      </c>
      <c r="I165" s="764">
        <v>2.9999999999999997E-4</v>
      </c>
      <c r="J165" s="764">
        <v>4.0000000000000002E-4</v>
      </c>
      <c r="K165" s="764">
        <v>5.0000000000000001E-4</v>
      </c>
      <c r="L165" s="764">
        <v>5.9999999999999995E-4</v>
      </c>
      <c r="M165" s="764">
        <v>6.9999999999999999E-4</v>
      </c>
      <c r="N165" s="764">
        <v>8.9999999999999998E-4</v>
      </c>
      <c r="O165" s="764">
        <v>1.1000000000000001E-3</v>
      </c>
      <c r="P165" s="764">
        <v>1.2999999999999999E-3</v>
      </c>
      <c r="Q165" s="764">
        <v>1.4E-3</v>
      </c>
      <c r="R165" s="764">
        <v>1.6999999999999999E-3</v>
      </c>
      <c r="S165" s="764">
        <v>1.9E-3</v>
      </c>
      <c r="T165" s="764">
        <v>2E-3</v>
      </c>
      <c r="U165" s="764">
        <v>2.0999999999999999E-3</v>
      </c>
      <c r="V165" s="764">
        <v>2E-3</v>
      </c>
      <c r="W165" s="764">
        <v>3.3999999999999998E-3</v>
      </c>
      <c r="X165" s="764">
        <v>4.5999999999999999E-3</v>
      </c>
      <c r="Y165" s="764">
        <v>8.3999999999999995E-3</v>
      </c>
      <c r="Z165" s="764">
        <v>1.21E-2</v>
      </c>
      <c r="AA165" s="764">
        <v>2.7400000000000001E-2</v>
      </c>
      <c r="AB165" s="764">
        <v>5.0999999999999997E-2</v>
      </c>
      <c r="AC165" s="764">
        <v>8.3799999999999999E-2</v>
      </c>
      <c r="AD165" s="764">
        <v>0.3619</v>
      </c>
      <c r="AE165" s="764">
        <v>0.34710000000000002</v>
      </c>
      <c r="AF165" s="764">
        <v>0.33289999999999997</v>
      </c>
      <c r="AG165" s="764">
        <v>0.3448</v>
      </c>
      <c r="AH165" s="764">
        <v>0.39460000000000001</v>
      </c>
      <c r="AI165" s="764">
        <v>0.43690000000000001</v>
      </c>
      <c r="AJ165" s="764">
        <v>0.46860000000000002</v>
      </c>
      <c r="AK165" s="764">
        <v>0.52090000000000003</v>
      </c>
      <c r="AL165" s="764">
        <v>0.57999999999999996</v>
      </c>
      <c r="AM165" s="764">
        <v>0.62450000000000006</v>
      </c>
      <c r="AN165" s="764">
        <v>0.6744</v>
      </c>
      <c r="AO165" s="764">
        <v>0.72789999999999999</v>
      </c>
      <c r="AP165" s="764">
        <v>0.78659999999999997</v>
      </c>
      <c r="AQ165" s="764">
        <v>0.85170000000000001</v>
      </c>
      <c r="AR165" s="764">
        <v>0.92310000000000003</v>
      </c>
      <c r="AS165" s="764">
        <v>1.0035000000000001</v>
      </c>
      <c r="AT165" s="764">
        <v>1.0527</v>
      </c>
      <c r="AU165" s="764">
        <v>1.1449</v>
      </c>
      <c r="AV165" s="764">
        <v>1.1997</v>
      </c>
      <c r="AW165" s="764">
        <v>1.3080000000000001</v>
      </c>
      <c r="AX165" s="764">
        <v>1.3702000000000001</v>
      </c>
      <c r="AY165" s="764">
        <v>1.4360999999999999</v>
      </c>
      <c r="AZ165" s="764">
        <v>1.5047999999999999</v>
      </c>
    </row>
    <row r="166" spans="1:52">
      <c r="A166" s="787" t="s">
        <v>486</v>
      </c>
      <c r="B166" s="786" t="s">
        <v>6</v>
      </c>
      <c r="C166" s="764">
        <v>0</v>
      </c>
      <c r="D166" s="764">
        <v>0</v>
      </c>
      <c r="E166" s="764">
        <v>0</v>
      </c>
      <c r="F166" s="764">
        <v>0</v>
      </c>
      <c r="G166" s="764">
        <v>0</v>
      </c>
      <c r="H166" s="764">
        <v>0</v>
      </c>
      <c r="I166" s="764">
        <v>1E-4</v>
      </c>
      <c r="J166" s="764">
        <v>2.0000000000000001E-4</v>
      </c>
      <c r="K166" s="764">
        <v>2.0000000000000001E-4</v>
      </c>
      <c r="L166" s="764">
        <v>2.0000000000000001E-4</v>
      </c>
      <c r="M166" s="764">
        <v>2.9999999999999997E-4</v>
      </c>
      <c r="N166" s="764">
        <v>4.0000000000000002E-4</v>
      </c>
      <c r="O166" s="764">
        <v>4.0000000000000002E-4</v>
      </c>
      <c r="P166" s="764">
        <v>5.0000000000000001E-4</v>
      </c>
      <c r="Q166" s="764">
        <v>5.9999999999999995E-4</v>
      </c>
      <c r="R166" s="764">
        <v>6.9999999999999999E-4</v>
      </c>
      <c r="S166" s="764">
        <v>8.0000000000000004E-4</v>
      </c>
      <c r="T166" s="764">
        <v>8.0000000000000004E-4</v>
      </c>
      <c r="U166" s="764">
        <v>8.9999999999999998E-4</v>
      </c>
      <c r="V166" s="764">
        <v>8.0000000000000004E-4</v>
      </c>
      <c r="W166" s="764">
        <v>1.4E-3</v>
      </c>
      <c r="X166" s="764">
        <v>1.9E-3</v>
      </c>
      <c r="Y166" s="764">
        <v>3.5000000000000001E-3</v>
      </c>
      <c r="Z166" s="764">
        <v>5.0000000000000001E-3</v>
      </c>
      <c r="AA166" s="764">
        <v>1.14E-2</v>
      </c>
      <c r="AB166" s="764">
        <v>2.12E-2</v>
      </c>
      <c r="AC166" s="764">
        <v>3.4799999999999998E-2</v>
      </c>
      <c r="AD166" s="764">
        <v>0.15029999999999999</v>
      </c>
      <c r="AE166" s="764">
        <v>0.14410000000000001</v>
      </c>
      <c r="AF166" s="764">
        <v>0.13819999999999999</v>
      </c>
      <c r="AG166" s="764">
        <v>0.14319999999999999</v>
      </c>
      <c r="AH166" s="764">
        <v>0.16389999999999999</v>
      </c>
      <c r="AI166" s="764">
        <v>0.18140000000000001</v>
      </c>
      <c r="AJ166" s="764">
        <v>0.1946</v>
      </c>
      <c r="AK166" s="764">
        <v>0.21629999999999999</v>
      </c>
      <c r="AL166" s="764">
        <v>0.2409</v>
      </c>
      <c r="AM166" s="764">
        <v>0.25929999999999997</v>
      </c>
      <c r="AN166" s="764">
        <v>0.28000000000000003</v>
      </c>
      <c r="AO166" s="764">
        <v>0.30220000000000002</v>
      </c>
      <c r="AP166" s="764">
        <v>0.3266</v>
      </c>
      <c r="AQ166" s="764">
        <v>0.35360000000000003</v>
      </c>
      <c r="AR166" s="764">
        <v>0.38329999999999997</v>
      </c>
      <c r="AS166" s="764">
        <v>0.41670000000000001</v>
      </c>
      <c r="AT166" s="764">
        <v>0.43709999999999999</v>
      </c>
      <c r="AU166" s="764">
        <v>0.47539999999999999</v>
      </c>
      <c r="AV166" s="764">
        <v>0.49809999999999999</v>
      </c>
      <c r="AW166" s="764">
        <v>0.54310000000000003</v>
      </c>
      <c r="AX166" s="764">
        <v>0.56899999999999995</v>
      </c>
      <c r="AY166" s="764">
        <v>0.59630000000000005</v>
      </c>
      <c r="AZ166" s="764">
        <v>0.62480000000000002</v>
      </c>
    </row>
    <row r="167" spans="1:52">
      <c r="A167" s="787" t="s">
        <v>486</v>
      </c>
      <c r="B167" s="786" t="s">
        <v>7</v>
      </c>
      <c r="C167" s="764">
        <v>0</v>
      </c>
      <c r="D167" s="764">
        <v>0</v>
      </c>
      <c r="E167" s="764">
        <v>0</v>
      </c>
      <c r="F167" s="764">
        <v>0</v>
      </c>
      <c r="G167" s="764">
        <v>0</v>
      </c>
      <c r="H167" s="764">
        <v>0</v>
      </c>
      <c r="I167" s="764">
        <v>2.0000000000000001E-4</v>
      </c>
      <c r="J167" s="764">
        <v>2.0000000000000001E-4</v>
      </c>
      <c r="K167" s="764">
        <v>2.9999999999999997E-4</v>
      </c>
      <c r="L167" s="764">
        <v>4.0000000000000002E-4</v>
      </c>
      <c r="M167" s="764">
        <v>5.0000000000000001E-4</v>
      </c>
      <c r="N167" s="764">
        <v>5.9999999999999995E-4</v>
      </c>
      <c r="O167" s="764">
        <v>6.9999999999999999E-4</v>
      </c>
      <c r="P167" s="764">
        <v>8.0000000000000004E-4</v>
      </c>
      <c r="Q167" s="764">
        <v>8.9999999999999998E-4</v>
      </c>
      <c r="R167" s="764">
        <v>1.1000000000000001E-3</v>
      </c>
      <c r="S167" s="764">
        <v>1.1999999999999999E-3</v>
      </c>
      <c r="T167" s="764">
        <v>1.2999999999999999E-3</v>
      </c>
      <c r="U167" s="764">
        <v>1.2999999999999999E-3</v>
      </c>
      <c r="V167" s="764">
        <v>1.2999999999999999E-3</v>
      </c>
      <c r="W167" s="764">
        <v>2.2000000000000001E-3</v>
      </c>
      <c r="X167" s="764">
        <v>2.8999999999999998E-3</v>
      </c>
      <c r="Y167" s="764">
        <v>5.4000000000000003E-3</v>
      </c>
      <c r="Z167" s="764">
        <v>7.7999999999999996E-3</v>
      </c>
      <c r="AA167" s="764">
        <v>1.7600000000000001E-2</v>
      </c>
      <c r="AB167" s="764">
        <v>3.2800000000000003E-2</v>
      </c>
      <c r="AC167" s="764">
        <v>5.3800000000000001E-2</v>
      </c>
      <c r="AD167" s="764">
        <v>0.2326</v>
      </c>
      <c r="AE167" s="764">
        <v>0.22309999999999999</v>
      </c>
      <c r="AF167" s="764">
        <v>0.21390000000000001</v>
      </c>
      <c r="AG167" s="764">
        <v>0.22159999999999999</v>
      </c>
      <c r="AH167" s="764">
        <v>0.25359999999999999</v>
      </c>
      <c r="AI167" s="764">
        <v>0.28079999999999999</v>
      </c>
      <c r="AJ167" s="764">
        <v>0.30109999999999998</v>
      </c>
      <c r="AK167" s="764">
        <v>0.33479999999999999</v>
      </c>
      <c r="AL167" s="764">
        <v>0.37280000000000002</v>
      </c>
      <c r="AM167" s="764">
        <v>0.40139999999999998</v>
      </c>
      <c r="AN167" s="764">
        <v>0.43340000000000001</v>
      </c>
      <c r="AO167" s="764">
        <v>0.46779999999999999</v>
      </c>
      <c r="AP167" s="764">
        <v>0.50549999999999995</v>
      </c>
      <c r="AQ167" s="764">
        <v>0.54730000000000001</v>
      </c>
      <c r="AR167" s="764">
        <v>0.59319999999999995</v>
      </c>
      <c r="AS167" s="764">
        <v>0.64490000000000003</v>
      </c>
      <c r="AT167" s="764">
        <v>0.67649999999999999</v>
      </c>
      <c r="AU167" s="764">
        <v>0.73580000000000001</v>
      </c>
      <c r="AV167" s="764">
        <v>0.77100000000000002</v>
      </c>
      <c r="AW167" s="764">
        <v>0.84060000000000001</v>
      </c>
      <c r="AX167" s="764">
        <v>0.88060000000000005</v>
      </c>
      <c r="AY167" s="764">
        <v>0.92290000000000005</v>
      </c>
      <c r="AZ167" s="764">
        <v>0.96709999999999996</v>
      </c>
    </row>
    <row r="168" spans="1:52">
      <c r="A168" s="787" t="s">
        <v>486</v>
      </c>
      <c r="B168" s="786" t="s">
        <v>8</v>
      </c>
      <c r="C168" s="764">
        <v>0</v>
      </c>
      <c r="D168" s="764">
        <v>0</v>
      </c>
      <c r="E168" s="764">
        <v>0</v>
      </c>
      <c r="F168" s="764">
        <v>0</v>
      </c>
      <c r="G168" s="764">
        <v>0</v>
      </c>
      <c r="H168" s="764">
        <v>0</v>
      </c>
      <c r="I168" s="764">
        <v>2.9999999999999997E-4</v>
      </c>
      <c r="J168" s="764">
        <v>4.0000000000000002E-4</v>
      </c>
      <c r="K168" s="764">
        <v>5.0000000000000001E-4</v>
      </c>
      <c r="L168" s="764">
        <v>5.9999999999999995E-4</v>
      </c>
      <c r="M168" s="764">
        <v>6.9999999999999999E-4</v>
      </c>
      <c r="N168" s="764">
        <v>8.9999999999999998E-4</v>
      </c>
      <c r="O168" s="764">
        <v>1.1000000000000001E-3</v>
      </c>
      <c r="P168" s="764">
        <v>1.2999999999999999E-3</v>
      </c>
      <c r="Q168" s="764">
        <v>1.4E-3</v>
      </c>
      <c r="R168" s="764">
        <v>1.6999999999999999E-3</v>
      </c>
      <c r="S168" s="764">
        <v>1.9E-3</v>
      </c>
      <c r="T168" s="764">
        <v>2E-3</v>
      </c>
      <c r="U168" s="764">
        <v>2.0999999999999999E-3</v>
      </c>
      <c r="V168" s="764">
        <v>2E-3</v>
      </c>
      <c r="W168" s="764">
        <v>3.3999999999999998E-3</v>
      </c>
      <c r="X168" s="764">
        <v>4.4999999999999997E-3</v>
      </c>
      <c r="Y168" s="764">
        <v>8.3999999999999995E-3</v>
      </c>
      <c r="Z168" s="764">
        <v>1.21E-2</v>
      </c>
      <c r="AA168" s="764">
        <v>2.7199999999999998E-2</v>
      </c>
      <c r="AB168" s="764">
        <v>5.0599999999999999E-2</v>
      </c>
      <c r="AC168" s="764">
        <v>8.3099999999999993E-2</v>
      </c>
      <c r="AD168" s="764">
        <v>0.35920000000000002</v>
      </c>
      <c r="AE168" s="764">
        <v>0.34449999999999997</v>
      </c>
      <c r="AF168" s="764">
        <v>0.33040000000000003</v>
      </c>
      <c r="AG168" s="764">
        <v>0.3422</v>
      </c>
      <c r="AH168" s="764">
        <v>0.3916</v>
      </c>
      <c r="AI168" s="764">
        <v>0.43359999999999999</v>
      </c>
      <c r="AJ168" s="764">
        <v>0.46510000000000001</v>
      </c>
      <c r="AK168" s="764">
        <v>0.51700000000000002</v>
      </c>
      <c r="AL168" s="764">
        <v>0.57569999999999999</v>
      </c>
      <c r="AM168" s="764">
        <v>0.61990000000000001</v>
      </c>
      <c r="AN168" s="764">
        <v>0.66930000000000001</v>
      </c>
      <c r="AO168" s="764">
        <v>0.72240000000000004</v>
      </c>
      <c r="AP168" s="764">
        <v>0.78069999999999995</v>
      </c>
      <c r="AQ168" s="764">
        <v>0.84530000000000005</v>
      </c>
      <c r="AR168" s="764">
        <v>0.91620000000000001</v>
      </c>
      <c r="AS168" s="764">
        <v>0.99590000000000001</v>
      </c>
      <c r="AT168" s="764">
        <v>1.0448</v>
      </c>
      <c r="AU168" s="764">
        <v>1.1363000000000001</v>
      </c>
      <c r="AV168" s="764">
        <v>1.1907000000000001</v>
      </c>
      <c r="AW168" s="764">
        <v>1.2982</v>
      </c>
      <c r="AX168" s="764">
        <v>1.36</v>
      </c>
      <c r="AY168" s="764">
        <v>1.4253</v>
      </c>
      <c r="AZ168" s="764">
        <v>1.4935</v>
      </c>
    </row>
    <row r="169" spans="1:52">
      <c r="A169" s="787" t="s">
        <v>486</v>
      </c>
      <c r="B169" s="786" t="s">
        <v>9</v>
      </c>
      <c r="C169" s="764">
        <v>0</v>
      </c>
      <c r="D169" s="764">
        <v>0</v>
      </c>
      <c r="E169" s="764">
        <v>0</v>
      </c>
      <c r="F169" s="764">
        <v>0</v>
      </c>
      <c r="G169" s="764">
        <v>0</v>
      </c>
      <c r="H169" s="764">
        <v>0</v>
      </c>
      <c r="I169" s="764">
        <v>4.0000000000000002E-4</v>
      </c>
      <c r="J169" s="764">
        <v>5.0000000000000001E-4</v>
      </c>
      <c r="K169" s="764">
        <v>5.9999999999999995E-4</v>
      </c>
      <c r="L169" s="764">
        <v>6.9999999999999999E-4</v>
      </c>
      <c r="M169" s="764">
        <v>8.9999999999999998E-4</v>
      </c>
      <c r="N169" s="764">
        <v>1E-3</v>
      </c>
      <c r="O169" s="764">
        <v>1.2999999999999999E-3</v>
      </c>
      <c r="P169" s="764">
        <v>1.5E-3</v>
      </c>
      <c r="Q169" s="764">
        <v>1.6999999999999999E-3</v>
      </c>
      <c r="R169" s="764">
        <v>2E-3</v>
      </c>
      <c r="S169" s="764">
        <v>2.3E-3</v>
      </c>
      <c r="T169" s="764">
        <v>2.3999999999999998E-3</v>
      </c>
      <c r="U169" s="764">
        <v>2.5000000000000001E-3</v>
      </c>
      <c r="V169" s="764">
        <v>2.3999999999999998E-3</v>
      </c>
      <c r="W169" s="764">
        <v>4.1000000000000003E-3</v>
      </c>
      <c r="X169" s="764">
        <v>5.4000000000000003E-3</v>
      </c>
      <c r="Y169" s="764">
        <v>0.01</v>
      </c>
      <c r="Z169" s="764">
        <v>1.44E-2</v>
      </c>
      <c r="AA169" s="764">
        <v>3.2599999999999997E-2</v>
      </c>
      <c r="AB169" s="764">
        <v>6.0699999999999997E-2</v>
      </c>
      <c r="AC169" s="764">
        <v>9.9599999999999994E-2</v>
      </c>
      <c r="AD169" s="764">
        <v>0.43049999999999999</v>
      </c>
      <c r="AE169" s="764">
        <v>0.4128</v>
      </c>
      <c r="AF169" s="764">
        <v>0.39589999999999997</v>
      </c>
      <c r="AG169" s="764">
        <v>0.41010000000000002</v>
      </c>
      <c r="AH169" s="764">
        <v>0.46929999999999999</v>
      </c>
      <c r="AI169" s="764">
        <v>0.51970000000000005</v>
      </c>
      <c r="AJ169" s="764">
        <v>0.55730000000000002</v>
      </c>
      <c r="AK169" s="764">
        <v>0.61960000000000004</v>
      </c>
      <c r="AL169" s="764">
        <v>0.68989999999999996</v>
      </c>
      <c r="AM169" s="764">
        <v>0.74280000000000002</v>
      </c>
      <c r="AN169" s="764">
        <v>0.80210000000000004</v>
      </c>
      <c r="AO169" s="764">
        <v>0.86570000000000003</v>
      </c>
      <c r="AP169" s="764">
        <v>0.9355</v>
      </c>
      <c r="AQ169" s="764">
        <v>1.0128999999999999</v>
      </c>
      <c r="AR169" s="764">
        <v>1.0979000000000001</v>
      </c>
      <c r="AS169" s="764">
        <v>1.1935</v>
      </c>
      <c r="AT169" s="764">
        <v>1.252</v>
      </c>
      <c r="AU169" s="764">
        <v>1.3616999999999999</v>
      </c>
      <c r="AV169" s="764">
        <v>1.4268000000000001</v>
      </c>
      <c r="AW169" s="764">
        <v>1.5558000000000001</v>
      </c>
      <c r="AX169" s="764">
        <v>1.6296999999999999</v>
      </c>
      <c r="AY169" s="764">
        <v>1.708</v>
      </c>
      <c r="AZ169" s="764">
        <v>1.7898000000000001</v>
      </c>
    </row>
    <row r="170" spans="1:52">
      <c r="A170" s="787" t="s">
        <v>486</v>
      </c>
      <c r="B170" s="786" t="s">
        <v>10</v>
      </c>
      <c r="C170" s="764">
        <v>0</v>
      </c>
      <c r="D170" s="764">
        <v>0</v>
      </c>
      <c r="E170" s="764">
        <v>0</v>
      </c>
      <c r="F170" s="764">
        <v>0</v>
      </c>
      <c r="G170" s="764">
        <v>0</v>
      </c>
      <c r="H170" s="764">
        <v>0</v>
      </c>
      <c r="I170" s="764">
        <v>4.0000000000000002E-4</v>
      </c>
      <c r="J170" s="764">
        <v>5.0000000000000001E-4</v>
      </c>
      <c r="K170" s="764">
        <v>6.9999999999999999E-4</v>
      </c>
      <c r="L170" s="764">
        <v>8.0000000000000004E-4</v>
      </c>
      <c r="M170" s="764">
        <v>1E-3</v>
      </c>
      <c r="N170" s="764">
        <v>1.2999999999999999E-3</v>
      </c>
      <c r="O170" s="764">
        <v>1.5E-3</v>
      </c>
      <c r="P170" s="764">
        <v>1.8E-3</v>
      </c>
      <c r="Q170" s="764">
        <v>2E-3</v>
      </c>
      <c r="R170" s="764">
        <v>2.3999999999999998E-3</v>
      </c>
      <c r="S170" s="764">
        <v>2.7000000000000001E-3</v>
      </c>
      <c r="T170" s="764">
        <v>2.8999999999999998E-3</v>
      </c>
      <c r="U170" s="764">
        <v>3.0000000000000001E-3</v>
      </c>
      <c r="V170" s="764">
        <v>2.8999999999999998E-3</v>
      </c>
      <c r="W170" s="764">
        <v>4.8999999999999998E-3</v>
      </c>
      <c r="X170" s="764">
        <v>6.4999999999999997E-3</v>
      </c>
      <c r="Y170" s="764">
        <v>1.2E-2</v>
      </c>
      <c r="Z170" s="764">
        <v>1.7299999999999999E-2</v>
      </c>
      <c r="AA170" s="764">
        <v>3.9100000000000003E-2</v>
      </c>
      <c r="AB170" s="764">
        <v>7.2800000000000004E-2</v>
      </c>
      <c r="AC170" s="764">
        <v>0.1196</v>
      </c>
      <c r="AD170" s="764">
        <v>0.51700000000000002</v>
      </c>
      <c r="AE170" s="764">
        <v>0.49580000000000002</v>
      </c>
      <c r="AF170" s="764">
        <v>0.47549999999999998</v>
      </c>
      <c r="AG170" s="764">
        <v>0.49249999999999999</v>
      </c>
      <c r="AH170" s="764">
        <v>0.56359999999999999</v>
      </c>
      <c r="AI170" s="764">
        <v>0.62409999999999999</v>
      </c>
      <c r="AJ170" s="764">
        <v>0.66930000000000001</v>
      </c>
      <c r="AK170" s="764">
        <v>0.74409999999999998</v>
      </c>
      <c r="AL170" s="764">
        <v>0.82850000000000001</v>
      </c>
      <c r="AM170" s="764">
        <v>0.8921</v>
      </c>
      <c r="AN170" s="764">
        <v>0.96330000000000005</v>
      </c>
      <c r="AO170" s="764">
        <v>1.0397000000000001</v>
      </c>
      <c r="AP170" s="764">
        <v>1.1234999999999999</v>
      </c>
      <c r="AQ170" s="764">
        <v>1.2164999999999999</v>
      </c>
      <c r="AR170" s="764">
        <v>1.3185</v>
      </c>
      <c r="AS170" s="764">
        <v>1.4333</v>
      </c>
      <c r="AT170" s="764">
        <v>1.5036</v>
      </c>
      <c r="AU170" s="764">
        <v>1.6353</v>
      </c>
      <c r="AV170" s="764">
        <v>1.7136</v>
      </c>
      <c r="AW170" s="764">
        <v>1.8684000000000001</v>
      </c>
      <c r="AX170" s="764">
        <v>1.9572000000000001</v>
      </c>
      <c r="AY170" s="764">
        <v>2.0512000000000001</v>
      </c>
      <c r="AZ170" s="764">
        <v>2.1494</v>
      </c>
    </row>
    <row r="171" spans="1:52">
      <c r="A171" s="787" t="s">
        <v>486</v>
      </c>
      <c r="B171" s="786" t="s">
        <v>11</v>
      </c>
      <c r="C171" s="764">
        <v>0</v>
      </c>
      <c r="D171" s="764">
        <v>0</v>
      </c>
      <c r="E171" s="764">
        <v>0</v>
      </c>
      <c r="F171" s="764">
        <v>0</v>
      </c>
      <c r="G171" s="764">
        <v>0</v>
      </c>
      <c r="H171" s="764">
        <v>0</v>
      </c>
      <c r="I171" s="764">
        <v>5.0000000000000001E-4</v>
      </c>
      <c r="J171" s="764">
        <v>5.9999999999999995E-4</v>
      </c>
      <c r="K171" s="764">
        <v>6.9999999999999999E-4</v>
      </c>
      <c r="L171" s="764">
        <v>8.9999999999999998E-4</v>
      </c>
      <c r="M171" s="764">
        <v>1.1000000000000001E-3</v>
      </c>
      <c r="N171" s="764">
        <v>1.4E-3</v>
      </c>
      <c r="O171" s="764">
        <v>1.6000000000000001E-3</v>
      </c>
      <c r="P171" s="764">
        <v>2E-3</v>
      </c>
      <c r="Q171" s="764">
        <v>2.2000000000000001E-3</v>
      </c>
      <c r="R171" s="764">
        <v>2.5999999999999999E-3</v>
      </c>
      <c r="S171" s="764">
        <v>3.0000000000000001E-3</v>
      </c>
      <c r="T171" s="764">
        <v>3.0999999999999999E-3</v>
      </c>
      <c r="U171" s="764">
        <v>3.2000000000000002E-3</v>
      </c>
      <c r="V171" s="764">
        <v>3.0999999999999999E-3</v>
      </c>
      <c r="W171" s="764">
        <v>5.3E-3</v>
      </c>
      <c r="X171" s="764">
        <v>7.1000000000000004E-3</v>
      </c>
      <c r="Y171" s="764">
        <v>1.3100000000000001E-2</v>
      </c>
      <c r="Z171" s="764">
        <v>1.8800000000000001E-2</v>
      </c>
      <c r="AA171" s="764">
        <v>4.2500000000000003E-2</v>
      </c>
      <c r="AB171" s="764">
        <v>7.9100000000000004E-2</v>
      </c>
      <c r="AC171" s="764">
        <v>0.12989999999999999</v>
      </c>
      <c r="AD171" s="764">
        <v>0.56110000000000004</v>
      </c>
      <c r="AE171" s="764">
        <v>0.53810000000000002</v>
      </c>
      <c r="AF171" s="764">
        <v>0.51600000000000001</v>
      </c>
      <c r="AG171" s="764">
        <v>0.53449999999999998</v>
      </c>
      <c r="AH171" s="764">
        <v>0.61170000000000002</v>
      </c>
      <c r="AI171" s="764">
        <v>0.67730000000000001</v>
      </c>
      <c r="AJ171" s="764">
        <v>0.72640000000000005</v>
      </c>
      <c r="AK171" s="764">
        <v>0.80759999999999998</v>
      </c>
      <c r="AL171" s="764">
        <v>0.8992</v>
      </c>
      <c r="AM171" s="764">
        <v>0.96819999999999995</v>
      </c>
      <c r="AN171" s="764">
        <v>1.0455000000000001</v>
      </c>
      <c r="AO171" s="764">
        <v>1.1284000000000001</v>
      </c>
      <c r="AP171" s="764">
        <v>1.2193000000000001</v>
      </c>
      <c r="AQ171" s="764">
        <v>1.3203</v>
      </c>
      <c r="AR171" s="764">
        <v>1.431</v>
      </c>
      <c r="AS171" s="764">
        <v>1.5556000000000001</v>
      </c>
      <c r="AT171" s="764">
        <v>1.6318999999999999</v>
      </c>
      <c r="AU171" s="764">
        <v>1.7747999999999999</v>
      </c>
      <c r="AV171" s="764">
        <v>1.8596999999999999</v>
      </c>
      <c r="AW171" s="764">
        <v>2.0276999999999998</v>
      </c>
      <c r="AX171" s="764">
        <v>2.1240999999999999</v>
      </c>
      <c r="AY171" s="764">
        <v>2.2262</v>
      </c>
      <c r="AZ171" s="764">
        <v>2.3327</v>
      </c>
    </row>
    <row r="172" spans="1:52">
      <c r="A172" s="787" t="s">
        <v>486</v>
      </c>
      <c r="B172" s="786" t="s">
        <v>12</v>
      </c>
      <c r="C172" s="764">
        <v>0</v>
      </c>
      <c r="D172" s="764">
        <v>0</v>
      </c>
      <c r="E172" s="764">
        <v>0</v>
      </c>
      <c r="F172" s="764">
        <v>0</v>
      </c>
      <c r="G172" s="764">
        <v>0</v>
      </c>
      <c r="H172" s="764">
        <v>0</v>
      </c>
      <c r="I172" s="764">
        <v>5.0000000000000001E-4</v>
      </c>
      <c r="J172" s="764">
        <v>5.9999999999999995E-4</v>
      </c>
      <c r="K172" s="764">
        <v>8.0000000000000004E-4</v>
      </c>
      <c r="L172" s="764">
        <v>1E-3</v>
      </c>
      <c r="M172" s="764">
        <v>1.1999999999999999E-3</v>
      </c>
      <c r="N172" s="764">
        <v>1.5E-3</v>
      </c>
      <c r="O172" s="764">
        <v>1.8E-3</v>
      </c>
      <c r="P172" s="764">
        <v>2.0999999999999999E-3</v>
      </c>
      <c r="Q172" s="764">
        <v>2.3999999999999998E-3</v>
      </c>
      <c r="R172" s="764">
        <v>2.8E-3</v>
      </c>
      <c r="S172" s="764">
        <v>3.2000000000000002E-3</v>
      </c>
      <c r="T172" s="764">
        <v>3.3E-3</v>
      </c>
      <c r="U172" s="764">
        <v>3.5000000000000001E-3</v>
      </c>
      <c r="V172" s="764">
        <v>3.3999999999999998E-3</v>
      </c>
      <c r="W172" s="764">
        <v>5.7000000000000002E-3</v>
      </c>
      <c r="X172" s="764">
        <v>7.6E-3</v>
      </c>
      <c r="Y172" s="764">
        <v>1.4E-2</v>
      </c>
      <c r="Z172" s="764">
        <v>2.0199999999999999E-2</v>
      </c>
      <c r="AA172" s="764">
        <v>4.5499999999999999E-2</v>
      </c>
      <c r="AB172" s="764">
        <v>8.4699999999999998E-2</v>
      </c>
      <c r="AC172" s="764">
        <v>0.13919999999999999</v>
      </c>
      <c r="AD172" s="764">
        <v>0.60129999999999995</v>
      </c>
      <c r="AE172" s="764">
        <v>0.5766</v>
      </c>
      <c r="AF172" s="764">
        <v>0.55300000000000005</v>
      </c>
      <c r="AG172" s="764">
        <v>0.57279999999999998</v>
      </c>
      <c r="AH172" s="764">
        <v>0.65559999999999996</v>
      </c>
      <c r="AI172" s="764">
        <v>0.7258</v>
      </c>
      <c r="AJ172" s="764">
        <v>0.77839999999999998</v>
      </c>
      <c r="AK172" s="764">
        <v>0.86539999999999995</v>
      </c>
      <c r="AL172" s="764">
        <v>0.96360000000000001</v>
      </c>
      <c r="AM172" s="764">
        <v>1.0375000000000001</v>
      </c>
      <c r="AN172" s="764">
        <v>1.1204000000000001</v>
      </c>
      <c r="AO172" s="764">
        <v>1.2092000000000001</v>
      </c>
      <c r="AP172" s="764">
        <v>1.3067</v>
      </c>
      <c r="AQ172" s="764">
        <v>1.4149</v>
      </c>
      <c r="AR172" s="764">
        <v>1.5335000000000001</v>
      </c>
      <c r="AS172" s="764">
        <v>1.6671</v>
      </c>
      <c r="AT172" s="764">
        <v>1.7487999999999999</v>
      </c>
      <c r="AU172" s="764">
        <v>1.9019999999999999</v>
      </c>
      <c r="AV172" s="764">
        <v>1.9930000000000001</v>
      </c>
      <c r="AW172" s="764">
        <v>2.1730999999999998</v>
      </c>
      <c r="AX172" s="764">
        <v>2.2764000000000002</v>
      </c>
      <c r="AY172" s="764">
        <v>2.3858000000000001</v>
      </c>
      <c r="AZ172" s="764">
        <v>2.4998999999999998</v>
      </c>
    </row>
    <row r="173" spans="1:52">
      <c r="A173" s="787" t="s">
        <v>486</v>
      </c>
      <c r="B173" s="786" t="s">
        <v>13</v>
      </c>
      <c r="C173" s="764">
        <v>0</v>
      </c>
      <c r="D173" s="764">
        <v>0</v>
      </c>
      <c r="E173" s="764">
        <v>0</v>
      </c>
      <c r="F173" s="764">
        <v>0</v>
      </c>
      <c r="G173" s="764">
        <v>0</v>
      </c>
      <c r="H173" s="764">
        <v>0</v>
      </c>
      <c r="I173" s="764">
        <v>4.0000000000000002E-4</v>
      </c>
      <c r="J173" s="764">
        <v>5.0000000000000001E-4</v>
      </c>
      <c r="K173" s="764">
        <v>6.9999999999999999E-4</v>
      </c>
      <c r="L173" s="764">
        <v>8.0000000000000004E-4</v>
      </c>
      <c r="M173" s="764">
        <v>1E-3</v>
      </c>
      <c r="N173" s="764">
        <v>1.1999999999999999E-3</v>
      </c>
      <c r="O173" s="764">
        <v>1.5E-3</v>
      </c>
      <c r="P173" s="764">
        <v>1.6999999999999999E-3</v>
      </c>
      <c r="Q173" s="764">
        <v>2E-3</v>
      </c>
      <c r="R173" s="764">
        <v>2.3E-3</v>
      </c>
      <c r="S173" s="764">
        <v>2.5999999999999999E-3</v>
      </c>
      <c r="T173" s="764">
        <v>2.8E-3</v>
      </c>
      <c r="U173" s="764">
        <v>2.8999999999999998E-3</v>
      </c>
      <c r="V173" s="764">
        <v>2.8E-3</v>
      </c>
      <c r="W173" s="764">
        <v>4.7000000000000002E-3</v>
      </c>
      <c r="X173" s="764">
        <v>6.3E-3</v>
      </c>
      <c r="Y173" s="764">
        <v>1.1599999999999999E-2</v>
      </c>
      <c r="Z173" s="764">
        <v>1.67E-2</v>
      </c>
      <c r="AA173" s="764">
        <v>3.78E-2</v>
      </c>
      <c r="AB173" s="764">
        <v>7.0300000000000001E-2</v>
      </c>
      <c r="AC173" s="764">
        <v>0.11550000000000001</v>
      </c>
      <c r="AD173" s="764">
        <v>0.49909999999999999</v>
      </c>
      <c r="AE173" s="764">
        <v>0.47860000000000003</v>
      </c>
      <c r="AF173" s="764">
        <v>0.45900000000000002</v>
      </c>
      <c r="AG173" s="764">
        <v>0.47549999999999998</v>
      </c>
      <c r="AH173" s="764">
        <v>0.54410000000000003</v>
      </c>
      <c r="AI173" s="764">
        <v>0.60250000000000004</v>
      </c>
      <c r="AJ173" s="764">
        <v>0.64610000000000001</v>
      </c>
      <c r="AK173" s="764">
        <v>0.71830000000000005</v>
      </c>
      <c r="AL173" s="764">
        <v>0.79979999999999996</v>
      </c>
      <c r="AM173" s="764">
        <v>0.86119999999999997</v>
      </c>
      <c r="AN173" s="764">
        <v>0.92989999999999995</v>
      </c>
      <c r="AO173" s="764">
        <v>1.0037</v>
      </c>
      <c r="AP173" s="764">
        <v>1.0846</v>
      </c>
      <c r="AQ173" s="764">
        <v>1.1744000000000001</v>
      </c>
      <c r="AR173" s="764">
        <v>1.2727999999999999</v>
      </c>
      <c r="AS173" s="764">
        <v>1.3836999999999999</v>
      </c>
      <c r="AT173" s="764">
        <v>1.4515</v>
      </c>
      <c r="AU173" s="764">
        <v>1.5787</v>
      </c>
      <c r="AV173" s="764">
        <v>1.6541999999999999</v>
      </c>
      <c r="AW173" s="764">
        <v>1.8036000000000001</v>
      </c>
      <c r="AX173" s="764">
        <v>1.8894</v>
      </c>
      <c r="AY173" s="764">
        <v>1.9802</v>
      </c>
      <c r="AZ173" s="764">
        <v>2.0749</v>
      </c>
    </row>
    <row r="174" spans="1:52">
      <c r="A174" s="787" t="s">
        <v>486</v>
      </c>
      <c r="B174" s="786" t="s">
        <v>14</v>
      </c>
      <c r="C174" s="764">
        <v>0</v>
      </c>
      <c r="D174" s="764">
        <v>0</v>
      </c>
      <c r="E174" s="764">
        <v>0</v>
      </c>
      <c r="F174" s="764">
        <v>0</v>
      </c>
      <c r="G174" s="764">
        <v>0</v>
      </c>
      <c r="H174" s="764">
        <v>0</v>
      </c>
      <c r="I174" s="764">
        <v>4.0000000000000002E-4</v>
      </c>
      <c r="J174" s="764">
        <v>4.0000000000000002E-4</v>
      </c>
      <c r="K174" s="764">
        <v>5.9999999999999995E-4</v>
      </c>
      <c r="L174" s="764">
        <v>6.9999999999999999E-4</v>
      </c>
      <c r="M174" s="764">
        <v>8.9999999999999998E-4</v>
      </c>
      <c r="N174" s="764">
        <v>1E-3</v>
      </c>
      <c r="O174" s="764">
        <v>1.1999999999999999E-3</v>
      </c>
      <c r="P174" s="764">
        <v>1.5E-3</v>
      </c>
      <c r="Q174" s="764">
        <v>1.6999999999999999E-3</v>
      </c>
      <c r="R174" s="764">
        <v>1.9E-3</v>
      </c>
      <c r="S174" s="764">
        <v>2.2000000000000001E-3</v>
      </c>
      <c r="T174" s="764">
        <v>2.3999999999999998E-3</v>
      </c>
      <c r="U174" s="764">
        <v>2.3999999999999998E-3</v>
      </c>
      <c r="V174" s="764">
        <v>2.3999999999999998E-3</v>
      </c>
      <c r="W174" s="764">
        <v>4.0000000000000001E-3</v>
      </c>
      <c r="X174" s="764">
        <v>5.3E-3</v>
      </c>
      <c r="Y174" s="764">
        <v>9.7999999999999997E-3</v>
      </c>
      <c r="Z174" s="764">
        <v>1.4200000000000001E-2</v>
      </c>
      <c r="AA174" s="764">
        <v>3.2000000000000001E-2</v>
      </c>
      <c r="AB174" s="764">
        <v>5.96E-2</v>
      </c>
      <c r="AC174" s="764">
        <v>9.7900000000000001E-2</v>
      </c>
      <c r="AD174" s="764">
        <v>0.42320000000000002</v>
      </c>
      <c r="AE174" s="764">
        <v>0.40579999999999999</v>
      </c>
      <c r="AF174" s="764">
        <v>0.38919999999999999</v>
      </c>
      <c r="AG174" s="764">
        <v>0.4032</v>
      </c>
      <c r="AH174" s="764">
        <v>0.46139999999999998</v>
      </c>
      <c r="AI174" s="764">
        <v>0.51090000000000002</v>
      </c>
      <c r="AJ174" s="764">
        <v>0.54790000000000005</v>
      </c>
      <c r="AK174" s="764">
        <v>0.60909999999999997</v>
      </c>
      <c r="AL174" s="764">
        <v>0.67820000000000003</v>
      </c>
      <c r="AM174" s="764">
        <v>0.73019999999999996</v>
      </c>
      <c r="AN174" s="764">
        <v>0.78849999999999998</v>
      </c>
      <c r="AO174" s="764">
        <v>0.85109999999999997</v>
      </c>
      <c r="AP174" s="764">
        <v>0.91969999999999996</v>
      </c>
      <c r="AQ174" s="764">
        <v>0.99580000000000002</v>
      </c>
      <c r="AR174" s="764">
        <v>1.0792999999999999</v>
      </c>
      <c r="AS174" s="764">
        <v>1.1733</v>
      </c>
      <c r="AT174" s="764">
        <v>1.2307999999999999</v>
      </c>
      <c r="AU174" s="764">
        <v>1.3387</v>
      </c>
      <c r="AV174" s="764">
        <v>1.4027000000000001</v>
      </c>
      <c r="AW174" s="764">
        <v>1.5294000000000001</v>
      </c>
      <c r="AX174" s="764">
        <v>1.6021000000000001</v>
      </c>
      <c r="AY174" s="764">
        <v>1.6791</v>
      </c>
      <c r="AZ174" s="764">
        <v>1.7594000000000001</v>
      </c>
    </row>
    <row r="175" spans="1:52">
      <c r="A175" s="787" t="s">
        <v>486</v>
      </c>
      <c r="B175" s="786" t="s">
        <v>15</v>
      </c>
      <c r="C175" s="764">
        <v>0</v>
      </c>
      <c r="D175" s="764">
        <v>0</v>
      </c>
      <c r="E175" s="764">
        <v>0</v>
      </c>
      <c r="F175" s="764">
        <v>0</v>
      </c>
      <c r="G175" s="764">
        <v>0</v>
      </c>
      <c r="H175" s="764">
        <v>0</v>
      </c>
      <c r="I175" s="764">
        <v>2.0000000000000001E-4</v>
      </c>
      <c r="J175" s="764">
        <v>2.9999999999999997E-4</v>
      </c>
      <c r="K175" s="764">
        <v>4.0000000000000002E-4</v>
      </c>
      <c r="L175" s="764">
        <v>5.0000000000000001E-4</v>
      </c>
      <c r="M175" s="764">
        <v>5.9999999999999995E-4</v>
      </c>
      <c r="N175" s="764">
        <v>6.9999999999999999E-4</v>
      </c>
      <c r="O175" s="764">
        <v>8.0000000000000004E-4</v>
      </c>
      <c r="P175" s="764">
        <v>1E-3</v>
      </c>
      <c r="Q175" s="764">
        <v>1.1000000000000001E-3</v>
      </c>
      <c r="R175" s="764">
        <v>1.2999999999999999E-3</v>
      </c>
      <c r="S175" s="764">
        <v>1.5E-3</v>
      </c>
      <c r="T175" s="764">
        <v>1.5E-3</v>
      </c>
      <c r="U175" s="764">
        <v>1.6000000000000001E-3</v>
      </c>
      <c r="V175" s="764">
        <v>1.5E-3</v>
      </c>
      <c r="W175" s="764">
        <v>2.5999999999999999E-3</v>
      </c>
      <c r="X175" s="764">
        <v>3.5000000000000001E-3</v>
      </c>
      <c r="Y175" s="764">
        <v>6.4000000000000003E-3</v>
      </c>
      <c r="Z175" s="764">
        <v>9.1999999999999998E-3</v>
      </c>
      <c r="AA175" s="764">
        <v>2.0799999999999999E-2</v>
      </c>
      <c r="AB175" s="764">
        <v>3.8699999999999998E-2</v>
      </c>
      <c r="AC175" s="764">
        <v>6.3600000000000004E-2</v>
      </c>
      <c r="AD175" s="764">
        <v>0.2747</v>
      </c>
      <c r="AE175" s="764">
        <v>0.26340000000000002</v>
      </c>
      <c r="AF175" s="764">
        <v>0.25259999999999999</v>
      </c>
      <c r="AG175" s="764">
        <v>0.26169999999999999</v>
      </c>
      <c r="AH175" s="764">
        <v>0.2994</v>
      </c>
      <c r="AI175" s="764">
        <v>0.33160000000000001</v>
      </c>
      <c r="AJ175" s="764">
        <v>0.35560000000000003</v>
      </c>
      <c r="AK175" s="764">
        <v>0.39529999999999998</v>
      </c>
      <c r="AL175" s="764">
        <v>0.44019999999999998</v>
      </c>
      <c r="AM175" s="764">
        <v>0.47389999999999999</v>
      </c>
      <c r="AN175" s="764">
        <v>0.51180000000000003</v>
      </c>
      <c r="AO175" s="764">
        <v>0.5524</v>
      </c>
      <c r="AP175" s="764">
        <v>0.59689999999999999</v>
      </c>
      <c r="AQ175" s="764">
        <v>0.64629999999999999</v>
      </c>
      <c r="AR175" s="764">
        <v>0.70050000000000001</v>
      </c>
      <c r="AS175" s="764">
        <v>0.76149999999999995</v>
      </c>
      <c r="AT175" s="764">
        <v>0.79879999999999995</v>
      </c>
      <c r="AU175" s="764">
        <v>0.86880000000000002</v>
      </c>
      <c r="AV175" s="764">
        <v>0.91039999999999999</v>
      </c>
      <c r="AW175" s="764">
        <v>0.99260000000000004</v>
      </c>
      <c r="AX175" s="764">
        <v>1.0398000000000001</v>
      </c>
      <c r="AY175" s="764">
        <v>1.0898000000000001</v>
      </c>
      <c r="AZ175" s="764">
        <v>1.1418999999999999</v>
      </c>
    </row>
    <row r="176" spans="1:52">
      <c r="A176" s="787" t="s">
        <v>486</v>
      </c>
      <c r="B176" s="786" t="s">
        <v>16</v>
      </c>
      <c r="C176" s="764">
        <v>0</v>
      </c>
      <c r="D176" s="764">
        <v>0</v>
      </c>
      <c r="E176" s="764">
        <v>0</v>
      </c>
      <c r="F176" s="764">
        <v>0</v>
      </c>
      <c r="G176" s="764">
        <v>0</v>
      </c>
      <c r="H176" s="764">
        <v>0</v>
      </c>
      <c r="I176" s="764">
        <v>1E-4</v>
      </c>
      <c r="J176" s="764">
        <v>2.0000000000000001E-4</v>
      </c>
      <c r="K176" s="764">
        <v>2.0000000000000001E-4</v>
      </c>
      <c r="L176" s="764">
        <v>2.9999999999999997E-4</v>
      </c>
      <c r="M176" s="764">
        <v>2.9999999999999997E-4</v>
      </c>
      <c r="N176" s="764">
        <v>4.0000000000000002E-4</v>
      </c>
      <c r="O176" s="764">
        <v>5.0000000000000001E-4</v>
      </c>
      <c r="P176" s="764">
        <v>5.9999999999999995E-4</v>
      </c>
      <c r="Q176" s="764">
        <v>5.9999999999999995E-4</v>
      </c>
      <c r="R176" s="764">
        <v>6.9999999999999999E-4</v>
      </c>
      <c r="S176" s="764">
        <v>8.9999999999999998E-4</v>
      </c>
      <c r="T176" s="764">
        <v>8.9999999999999998E-4</v>
      </c>
      <c r="U176" s="764">
        <v>8.9999999999999998E-4</v>
      </c>
      <c r="V176" s="764">
        <v>8.9999999999999998E-4</v>
      </c>
      <c r="W176" s="764">
        <v>1.5E-3</v>
      </c>
      <c r="X176" s="764">
        <v>2E-3</v>
      </c>
      <c r="Y176" s="764">
        <v>3.8E-3</v>
      </c>
      <c r="Z176" s="764">
        <v>5.4000000000000003E-3</v>
      </c>
      <c r="AA176" s="764">
        <v>1.2200000000000001E-2</v>
      </c>
      <c r="AB176" s="764">
        <v>2.2800000000000001E-2</v>
      </c>
      <c r="AC176" s="764">
        <v>3.7400000000000003E-2</v>
      </c>
      <c r="AD176" s="764">
        <v>0.1615</v>
      </c>
      <c r="AE176" s="764">
        <v>0.15490000000000001</v>
      </c>
      <c r="AF176" s="764">
        <v>0.14849999999999999</v>
      </c>
      <c r="AG176" s="764">
        <v>0.15379999999999999</v>
      </c>
      <c r="AH176" s="764">
        <v>0.17599999999999999</v>
      </c>
      <c r="AI176" s="764">
        <v>0.19489999999999999</v>
      </c>
      <c r="AJ176" s="764">
        <v>0.20899999999999999</v>
      </c>
      <c r="AK176" s="764">
        <v>0.2324</v>
      </c>
      <c r="AL176" s="764">
        <v>0.25879999999999997</v>
      </c>
      <c r="AM176" s="764">
        <v>0.27860000000000001</v>
      </c>
      <c r="AN176" s="764">
        <v>0.3009</v>
      </c>
      <c r="AO176" s="764">
        <v>0.32469999999999999</v>
      </c>
      <c r="AP176" s="764">
        <v>0.35089999999999999</v>
      </c>
      <c r="AQ176" s="764">
        <v>0.38</v>
      </c>
      <c r="AR176" s="764">
        <v>0.4118</v>
      </c>
      <c r="AS176" s="764">
        <v>0.44769999999999999</v>
      </c>
      <c r="AT176" s="764">
        <v>0.46960000000000002</v>
      </c>
      <c r="AU176" s="764">
        <v>0.51080000000000003</v>
      </c>
      <c r="AV176" s="764">
        <v>0.53520000000000001</v>
      </c>
      <c r="AW176" s="764">
        <v>0.58360000000000001</v>
      </c>
      <c r="AX176" s="764">
        <v>0.61129999999999995</v>
      </c>
      <c r="AY176" s="764">
        <v>0.64070000000000005</v>
      </c>
      <c r="AZ176" s="764">
        <v>0.67130000000000001</v>
      </c>
    </row>
    <row r="177" spans="1:52">
      <c r="A177" s="787" t="s">
        <v>486</v>
      </c>
      <c r="B177" s="786" t="s">
        <v>17</v>
      </c>
      <c r="C177" s="764">
        <v>0</v>
      </c>
      <c r="D177" s="764">
        <v>0</v>
      </c>
      <c r="E177" s="764">
        <v>0</v>
      </c>
      <c r="F177" s="764">
        <v>0</v>
      </c>
      <c r="G177" s="764">
        <v>0</v>
      </c>
      <c r="H177" s="764">
        <v>0</v>
      </c>
      <c r="I177" s="764">
        <v>1E-4</v>
      </c>
      <c r="J177" s="764">
        <v>1E-4</v>
      </c>
      <c r="K177" s="764">
        <v>2.0000000000000001E-4</v>
      </c>
      <c r="L177" s="764">
        <v>2.0000000000000001E-4</v>
      </c>
      <c r="M177" s="764">
        <v>2.9999999999999997E-4</v>
      </c>
      <c r="N177" s="764">
        <v>2.9999999999999997E-4</v>
      </c>
      <c r="O177" s="764">
        <v>4.0000000000000002E-4</v>
      </c>
      <c r="P177" s="764">
        <v>4.0000000000000002E-4</v>
      </c>
      <c r="Q177" s="764">
        <v>5.0000000000000001E-4</v>
      </c>
      <c r="R177" s="764">
        <v>5.9999999999999995E-4</v>
      </c>
      <c r="S177" s="764">
        <v>6.9999999999999999E-4</v>
      </c>
      <c r="T177" s="764">
        <v>6.9999999999999999E-4</v>
      </c>
      <c r="U177" s="764">
        <v>6.9999999999999999E-4</v>
      </c>
      <c r="V177" s="764">
        <v>6.9999999999999999E-4</v>
      </c>
      <c r="W177" s="764">
        <v>1.1999999999999999E-3</v>
      </c>
      <c r="X177" s="764">
        <v>1.6000000000000001E-3</v>
      </c>
      <c r="Y177" s="764">
        <v>2.8999999999999998E-3</v>
      </c>
      <c r="Z177" s="764">
        <v>4.1999999999999997E-3</v>
      </c>
      <c r="AA177" s="764">
        <v>9.4000000000000004E-3</v>
      </c>
      <c r="AB177" s="764">
        <v>1.7500000000000002E-2</v>
      </c>
      <c r="AC177" s="764">
        <v>2.8799999999999999E-2</v>
      </c>
      <c r="AD177" s="764">
        <v>0.1245</v>
      </c>
      <c r="AE177" s="764">
        <v>0.11940000000000001</v>
      </c>
      <c r="AF177" s="764">
        <v>0.11459999999999999</v>
      </c>
      <c r="AG177" s="764">
        <v>0.1187</v>
      </c>
      <c r="AH177" s="764">
        <v>0.1358</v>
      </c>
      <c r="AI177" s="764">
        <v>0.15029999999999999</v>
      </c>
      <c r="AJ177" s="764">
        <v>0.16120000000000001</v>
      </c>
      <c r="AK177" s="764">
        <v>0.17929999999999999</v>
      </c>
      <c r="AL177" s="764">
        <v>0.1996</v>
      </c>
      <c r="AM177" s="764">
        <v>0.21490000000000001</v>
      </c>
      <c r="AN177" s="764">
        <v>0.2321</v>
      </c>
      <c r="AO177" s="764">
        <v>0.2505</v>
      </c>
      <c r="AP177" s="764">
        <v>0.2707</v>
      </c>
      <c r="AQ177" s="764">
        <v>0.29310000000000003</v>
      </c>
      <c r="AR177" s="764">
        <v>0.31769999999999998</v>
      </c>
      <c r="AS177" s="764">
        <v>0.3453</v>
      </c>
      <c r="AT177" s="764">
        <v>0.36220000000000002</v>
      </c>
      <c r="AU177" s="764">
        <v>0.39400000000000002</v>
      </c>
      <c r="AV177" s="764">
        <v>0.4128</v>
      </c>
      <c r="AW177" s="764">
        <v>0.4501</v>
      </c>
      <c r="AX177" s="764">
        <v>0.47149999999999997</v>
      </c>
      <c r="AY177" s="764">
        <v>0.49419999999999997</v>
      </c>
      <c r="AZ177" s="764">
        <v>0.51780000000000004</v>
      </c>
    </row>
    <row r="178" spans="1:52">
      <c r="A178" s="786" t="s">
        <v>4</v>
      </c>
      <c r="B178" s="786"/>
      <c r="C178" s="764"/>
      <c r="D178" s="764"/>
      <c r="E178" s="764"/>
      <c r="F178" s="764"/>
      <c r="G178" s="764"/>
      <c r="H178" s="764"/>
      <c r="I178" s="764"/>
      <c r="J178" s="764"/>
      <c r="K178" s="764"/>
      <c r="L178" s="764"/>
      <c r="M178" s="764"/>
      <c r="N178" s="764"/>
      <c r="O178" s="764"/>
      <c r="P178" s="764"/>
      <c r="Q178" s="764"/>
      <c r="R178" s="764"/>
      <c r="S178" s="764"/>
      <c r="T178" s="764"/>
      <c r="U178" s="764"/>
      <c r="V178" s="764"/>
      <c r="W178" s="764"/>
      <c r="X178" s="764"/>
      <c r="Y178" s="764"/>
      <c r="Z178" s="764"/>
      <c r="AA178" s="764"/>
      <c r="AB178" s="764"/>
      <c r="AC178" s="764"/>
      <c r="AD178" s="764"/>
      <c r="AE178" s="764"/>
      <c r="AF178" s="764"/>
      <c r="AG178" s="764"/>
      <c r="AH178" s="764"/>
      <c r="AI178" s="764"/>
      <c r="AJ178" s="764"/>
      <c r="AK178" s="764"/>
      <c r="AL178" s="764"/>
      <c r="AM178" s="764"/>
      <c r="AN178" s="764"/>
      <c r="AO178" s="764"/>
      <c r="AP178" s="764"/>
      <c r="AQ178" s="764"/>
      <c r="AR178" s="764"/>
      <c r="AS178" s="764"/>
      <c r="AT178" s="764"/>
      <c r="AU178" s="764"/>
      <c r="AV178" s="764"/>
      <c r="AW178" s="764"/>
      <c r="AX178" s="764"/>
      <c r="AY178" s="764"/>
      <c r="AZ178" s="764"/>
    </row>
    <row r="179" spans="1:52">
      <c r="A179" s="787" t="s">
        <v>867</v>
      </c>
      <c r="B179" s="786"/>
      <c r="C179" s="764">
        <v>1986</v>
      </c>
      <c r="D179" s="764">
        <v>1987</v>
      </c>
      <c r="E179" s="764">
        <v>1988</v>
      </c>
      <c r="F179" s="764">
        <v>1989</v>
      </c>
      <c r="G179" s="764">
        <v>1990</v>
      </c>
      <c r="H179" s="764">
        <v>1991</v>
      </c>
      <c r="I179" s="764">
        <v>1992</v>
      </c>
      <c r="J179" s="764">
        <v>1993</v>
      </c>
      <c r="K179" s="764">
        <v>1994</v>
      </c>
      <c r="L179" s="764">
        <v>1995</v>
      </c>
      <c r="M179" s="764">
        <v>1996</v>
      </c>
      <c r="N179" s="764">
        <v>1997</v>
      </c>
      <c r="O179" s="764">
        <v>1998</v>
      </c>
      <c r="P179" s="764">
        <v>1999</v>
      </c>
      <c r="Q179" s="764">
        <v>2000</v>
      </c>
      <c r="R179" s="764">
        <v>2001</v>
      </c>
      <c r="S179" s="764">
        <v>2002</v>
      </c>
      <c r="T179" s="764">
        <v>2003</v>
      </c>
      <c r="U179" s="764">
        <v>2004</v>
      </c>
      <c r="V179" s="764">
        <v>2005</v>
      </c>
      <c r="W179" s="764">
        <v>2006</v>
      </c>
      <c r="X179" s="764">
        <v>2007</v>
      </c>
      <c r="Y179" s="764">
        <v>2008</v>
      </c>
      <c r="Z179" s="764">
        <v>2009</v>
      </c>
      <c r="AA179" s="764">
        <v>2010</v>
      </c>
      <c r="AB179" s="764">
        <v>2011</v>
      </c>
      <c r="AC179" s="764">
        <v>2012</v>
      </c>
      <c r="AD179" s="764">
        <v>2013</v>
      </c>
      <c r="AE179" s="764">
        <v>2014</v>
      </c>
      <c r="AF179" s="764">
        <v>2015</v>
      </c>
      <c r="AG179" s="764">
        <v>2016</v>
      </c>
      <c r="AH179" s="764">
        <v>2017</v>
      </c>
      <c r="AI179" s="764">
        <v>2018</v>
      </c>
      <c r="AJ179" s="764">
        <v>2019</v>
      </c>
      <c r="AK179" s="764">
        <v>2020</v>
      </c>
      <c r="AL179" s="764">
        <v>2021</v>
      </c>
      <c r="AM179" s="764">
        <v>2022</v>
      </c>
      <c r="AN179" s="764">
        <v>2023</v>
      </c>
      <c r="AO179" s="764">
        <v>2024</v>
      </c>
      <c r="AP179" s="764">
        <v>2025</v>
      </c>
      <c r="AQ179" s="764">
        <v>2026</v>
      </c>
      <c r="AR179" s="764">
        <v>2027</v>
      </c>
      <c r="AS179" s="764">
        <v>2028</v>
      </c>
      <c r="AT179" s="764">
        <v>2029</v>
      </c>
      <c r="AU179" s="764">
        <v>2030</v>
      </c>
      <c r="AV179" s="764">
        <v>2031</v>
      </c>
      <c r="AW179" s="764">
        <v>2032</v>
      </c>
      <c r="AX179" s="764">
        <v>2033</v>
      </c>
      <c r="AY179" s="764">
        <v>2034</v>
      </c>
      <c r="AZ179" s="764">
        <v>2035</v>
      </c>
    </row>
    <row r="180" spans="1:52">
      <c r="A180" s="787" t="s">
        <v>486</v>
      </c>
      <c r="B180" s="786" t="s">
        <v>63</v>
      </c>
      <c r="C180" s="764">
        <v>0</v>
      </c>
      <c r="D180" s="764">
        <v>0</v>
      </c>
      <c r="E180" s="764">
        <v>0</v>
      </c>
      <c r="F180" s="764">
        <v>0</v>
      </c>
      <c r="G180" s="764">
        <v>0</v>
      </c>
      <c r="H180" s="764">
        <v>0</v>
      </c>
      <c r="I180" s="764">
        <v>2.9999999999999997E-4</v>
      </c>
      <c r="J180" s="764">
        <v>4.0000000000000002E-4</v>
      </c>
      <c r="K180" s="764">
        <v>4.0000000000000002E-4</v>
      </c>
      <c r="L180" s="764">
        <v>5.0000000000000001E-4</v>
      </c>
      <c r="M180" s="764">
        <v>6.9999999999999999E-4</v>
      </c>
      <c r="N180" s="764">
        <v>8.0000000000000004E-4</v>
      </c>
      <c r="O180" s="764">
        <v>8.9999999999999998E-4</v>
      </c>
      <c r="P180" s="764">
        <v>1.1999999999999999E-3</v>
      </c>
      <c r="Q180" s="764">
        <v>1.2999999999999999E-3</v>
      </c>
      <c r="R180" s="764">
        <v>1.5E-3</v>
      </c>
      <c r="S180" s="764">
        <v>1.8E-3</v>
      </c>
      <c r="T180" s="764">
        <v>1.8E-3</v>
      </c>
      <c r="U180" s="764">
        <v>1.9E-3</v>
      </c>
      <c r="V180" s="764">
        <v>1.8E-3</v>
      </c>
      <c r="W180" s="764">
        <v>3.3999999999999998E-3</v>
      </c>
      <c r="X180" s="764">
        <v>4.3E-3</v>
      </c>
      <c r="Y180" s="764">
        <v>8.2000000000000007E-3</v>
      </c>
      <c r="Z180" s="764">
        <v>1.15E-2</v>
      </c>
      <c r="AA180" s="764">
        <v>2.6700000000000002E-2</v>
      </c>
      <c r="AB180" s="764">
        <v>4.7100000000000003E-2</v>
      </c>
      <c r="AC180" s="764">
        <v>7.9000000000000001E-2</v>
      </c>
      <c r="AD180" s="764">
        <v>0.3412</v>
      </c>
      <c r="AE180" s="764">
        <v>0.32719999999999999</v>
      </c>
      <c r="AF180" s="764">
        <v>0.31380000000000002</v>
      </c>
      <c r="AG180" s="764">
        <v>0.32500000000000001</v>
      </c>
      <c r="AH180" s="764">
        <v>0.372</v>
      </c>
      <c r="AI180" s="764">
        <v>0.4118</v>
      </c>
      <c r="AJ180" s="764">
        <v>0.44169999999999998</v>
      </c>
      <c r="AK180" s="764">
        <v>0.49109999999999998</v>
      </c>
      <c r="AL180" s="764">
        <v>0.54679999999999995</v>
      </c>
      <c r="AM180" s="764">
        <v>0.5887</v>
      </c>
      <c r="AN180" s="764">
        <v>0.63570000000000004</v>
      </c>
      <c r="AO180" s="764">
        <v>0.68610000000000004</v>
      </c>
      <c r="AP180" s="764">
        <v>0.74150000000000005</v>
      </c>
      <c r="AQ180" s="764">
        <v>0.80279999999999996</v>
      </c>
      <c r="AR180" s="764">
        <v>0.87009999999999998</v>
      </c>
      <c r="AS180" s="764">
        <v>0.94589999999999996</v>
      </c>
      <c r="AT180" s="764">
        <v>0.99229999999999996</v>
      </c>
      <c r="AU180" s="764">
        <v>1.0791999999999999</v>
      </c>
      <c r="AV180" s="764">
        <v>1.1308</v>
      </c>
      <c r="AW180" s="764">
        <v>1.2330000000000001</v>
      </c>
      <c r="AX180" s="764">
        <v>1.2916000000000001</v>
      </c>
      <c r="AY180" s="764">
        <v>1.3536999999999999</v>
      </c>
      <c r="AZ180" s="764">
        <v>1.4185000000000001</v>
      </c>
    </row>
    <row r="181" spans="1:52">
      <c r="A181" s="787" t="s">
        <v>486</v>
      </c>
      <c r="B181" s="786" t="s">
        <v>6</v>
      </c>
      <c r="C181" s="764">
        <v>0</v>
      </c>
      <c r="D181" s="764">
        <v>0</v>
      </c>
      <c r="E181" s="764">
        <v>0</v>
      </c>
      <c r="F181" s="764">
        <v>0</v>
      </c>
      <c r="G181" s="764">
        <v>0</v>
      </c>
      <c r="H181" s="764">
        <v>0</v>
      </c>
      <c r="I181" s="764">
        <v>0</v>
      </c>
      <c r="J181" s="764">
        <v>0</v>
      </c>
      <c r="K181" s="764">
        <v>0</v>
      </c>
      <c r="L181" s="764">
        <v>0</v>
      </c>
      <c r="M181" s="764">
        <v>0</v>
      </c>
      <c r="N181" s="764">
        <v>0</v>
      </c>
      <c r="O181" s="764">
        <v>0</v>
      </c>
      <c r="P181" s="764">
        <v>0</v>
      </c>
      <c r="Q181" s="764">
        <v>0</v>
      </c>
      <c r="R181" s="764">
        <v>0</v>
      </c>
      <c r="S181" s="764">
        <v>0</v>
      </c>
      <c r="T181" s="764">
        <v>0</v>
      </c>
      <c r="U181" s="764">
        <v>0</v>
      </c>
      <c r="V181" s="764">
        <v>0</v>
      </c>
      <c r="W181" s="764">
        <v>0</v>
      </c>
      <c r="X181" s="764">
        <v>0</v>
      </c>
      <c r="Y181" s="764">
        <v>1E-4</v>
      </c>
      <c r="Z181" s="764">
        <v>1E-4</v>
      </c>
      <c r="AA181" s="764">
        <v>2.0000000000000001E-4</v>
      </c>
      <c r="AB181" s="764">
        <v>2.9999999999999997E-4</v>
      </c>
      <c r="AC181" s="764">
        <v>5.0000000000000001E-4</v>
      </c>
      <c r="AD181" s="764">
        <v>2.2000000000000001E-3</v>
      </c>
      <c r="AE181" s="764">
        <v>2.0999999999999999E-3</v>
      </c>
      <c r="AF181" s="764">
        <v>2.0999999999999999E-3</v>
      </c>
      <c r="AG181" s="764">
        <v>2.0999999999999999E-3</v>
      </c>
      <c r="AH181" s="764">
        <v>2.3999999999999998E-3</v>
      </c>
      <c r="AI181" s="764">
        <v>2.7000000000000001E-3</v>
      </c>
      <c r="AJ181" s="764">
        <v>2.8999999999999998E-3</v>
      </c>
      <c r="AK181" s="764">
        <v>3.2000000000000002E-3</v>
      </c>
      <c r="AL181" s="764">
        <v>3.5999999999999999E-3</v>
      </c>
      <c r="AM181" s="764">
        <v>3.8999999999999998E-3</v>
      </c>
      <c r="AN181" s="764">
        <v>4.1999999999999997E-3</v>
      </c>
      <c r="AO181" s="764">
        <v>4.4999999999999997E-3</v>
      </c>
      <c r="AP181" s="764">
        <v>4.8999999999999998E-3</v>
      </c>
      <c r="AQ181" s="764">
        <v>5.3E-3</v>
      </c>
      <c r="AR181" s="764">
        <v>5.7000000000000002E-3</v>
      </c>
      <c r="AS181" s="764">
        <v>6.1999999999999998E-3</v>
      </c>
      <c r="AT181" s="764">
        <v>6.4999999999999997E-3</v>
      </c>
      <c r="AU181" s="764">
        <v>7.1000000000000004E-3</v>
      </c>
      <c r="AV181" s="764">
        <v>7.4000000000000003E-3</v>
      </c>
      <c r="AW181" s="764">
        <v>8.0999999999999996E-3</v>
      </c>
      <c r="AX181" s="764">
        <v>8.5000000000000006E-3</v>
      </c>
      <c r="AY181" s="764">
        <v>8.8999999999999999E-3</v>
      </c>
      <c r="AZ181" s="764">
        <v>9.2999999999999992E-3</v>
      </c>
    </row>
    <row r="182" spans="1:52">
      <c r="A182" s="787" t="s">
        <v>486</v>
      </c>
      <c r="B182" s="786" t="s">
        <v>7</v>
      </c>
      <c r="C182" s="764">
        <v>0</v>
      </c>
      <c r="D182" s="764">
        <v>0</v>
      </c>
      <c r="E182" s="764">
        <v>0</v>
      </c>
      <c r="F182" s="764">
        <v>0</v>
      </c>
      <c r="G182" s="764">
        <v>0</v>
      </c>
      <c r="H182" s="764">
        <v>0</v>
      </c>
      <c r="I182" s="764">
        <v>0</v>
      </c>
      <c r="J182" s="764">
        <v>0</v>
      </c>
      <c r="K182" s="764">
        <v>0</v>
      </c>
      <c r="L182" s="764">
        <v>1E-4</v>
      </c>
      <c r="M182" s="764">
        <v>1E-4</v>
      </c>
      <c r="N182" s="764">
        <v>1E-4</v>
      </c>
      <c r="O182" s="764">
        <v>1E-4</v>
      </c>
      <c r="P182" s="764">
        <v>1E-4</v>
      </c>
      <c r="Q182" s="764">
        <v>1E-4</v>
      </c>
      <c r="R182" s="764">
        <v>2.0000000000000001E-4</v>
      </c>
      <c r="S182" s="764">
        <v>2.0000000000000001E-4</v>
      </c>
      <c r="T182" s="764">
        <v>2.0000000000000001E-4</v>
      </c>
      <c r="U182" s="764">
        <v>2.0000000000000001E-4</v>
      </c>
      <c r="V182" s="764">
        <v>2.0000000000000001E-4</v>
      </c>
      <c r="W182" s="764">
        <v>4.0000000000000002E-4</v>
      </c>
      <c r="X182" s="764">
        <v>5.0000000000000001E-4</v>
      </c>
      <c r="Y182" s="764">
        <v>8.0000000000000004E-4</v>
      </c>
      <c r="Z182" s="764">
        <v>1.1999999999999999E-3</v>
      </c>
      <c r="AA182" s="764">
        <v>2.5999999999999999E-3</v>
      </c>
      <c r="AB182" s="764">
        <v>5.3E-3</v>
      </c>
      <c r="AC182" s="764">
        <v>8.0000000000000002E-3</v>
      </c>
      <c r="AD182" s="764">
        <v>3.4700000000000002E-2</v>
      </c>
      <c r="AE182" s="764">
        <v>3.3300000000000003E-2</v>
      </c>
      <c r="AF182" s="764">
        <v>3.1899999999999998E-2</v>
      </c>
      <c r="AG182" s="764">
        <v>3.3099999999999997E-2</v>
      </c>
      <c r="AH182" s="764">
        <v>3.78E-2</v>
      </c>
      <c r="AI182" s="764">
        <v>4.19E-2</v>
      </c>
      <c r="AJ182" s="764">
        <v>4.4900000000000002E-2</v>
      </c>
      <c r="AK182" s="764">
        <v>0.05</v>
      </c>
      <c r="AL182" s="764">
        <v>5.5599999999999997E-2</v>
      </c>
      <c r="AM182" s="764">
        <v>5.9900000000000002E-2</v>
      </c>
      <c r="AN182" s="764">
        <v>6.4699999999999994E-2</v>
      </c>
      <c r="AO182" s="764">
        <v>6.9800000000000001E-2</v>
      </c>
      <c r="AP182" s="764">
        <v>7.5399999999999995E-2</v>
      </c>
      <c r="AQ182" s="764">
        <v>8.1699999999999995E-2</v>
      </c>
      <c r="AR182" s="764">
        <v>8.8499999999999995E-2</v>
      </c>
      <c r="AS182" s="764">
        <v>9.6199999999999994E-2</v>
      </c>
      <c r="AT182" s="764">
        <v>0.1009</v>
      </c>
      <c r="AU182" s="764">
        <v>0.10979999999999999</v>
      </c>
      <c r="AV182" s="764">
        <v>0.115</v>
      </c>
      <c r="AW182" s="764">
        <v>0.12540000000000001</v>
      </c>
      <c r="AX182" s="764">
        <v>0.13139999999999999</v>
      </c>
      <c r="AY182" s="764">
        <v>0.13769999999999999</v>
      </c>
      <c r="AZ182" s="764">
        <v>0.14430000000000001</v>
      </c>
    </row>
    <row r="183" spans="1:52">
      <c r="A183" s="787" t="s">
        <v>486</v>
      </c>
      <c r="B183" s="786" t="s">
        <v>8</v>
      </c>
      <c r="C183" s="764">
        <v>0</v>
      </c>
      <c r="D183" s="764">
        <v>0</v>
      </c>
      <c r="E183" s="764">
        <v>0</v>
      </c>
      <c r="F183" s="764">
        <v>0</v>
      </c>
      <c r="G183" s="764">
        <v>0</v>
      </c>
      <c r="H183" s="764">
        <v>0</v>
      </c>
      <c r="I183" s="764">
        <v>1E-4</v>
      </c>
      <c r="J183" s="764">
        <v>2.0000000000000001E-4</v>
      </c>
      <c r="K183" s="764">
        <v>2.0000000000000001E-4</v>
      </c>
      <c r="L183" s="764">
        <v>2.0000000000000001E-4</v>
      </c>
      <c r="M183" s="764">
        <v>2.9999999999999997E-4</v>
      </c>
      <c r="N183" s="764">
        <v>4.0000000000000002E-4</v>
      </c>
      <c r="O183" s="764">
        <v>4.0000000000000002E-4</v>
      </c>
      <c r="P183" s="764">
        <v>5.0000000000000001E-4</v>
      </c>
      <c r="Q183" s="764">
        <v>5.0000000000000001E-4</v>
      </c>
      <c r="R183" s="764">
        <v>6.9999999999999999E-4</v>
      </c>
      <c r="S183" s="764">
        <v>8.0000000000000004E-4</v>
      </c>
      <c r="T183" s="764">
        <v>8.0000000000000004E-4</v>
      </c>
      <c r="U183" s="764">
        <v>8.0000000000000004E-4</v>
      </c>
      <c r="V183" s="764">
        <v>6.9999999999999999E-4</v>
      </c>
      <c r="W183" s="764">
        <v>1.5E-3</v>
      </c>
      <c r="X183" s="764">
        <v>2.0999999999999999E-3</v>
      </c>
      <c r="Y183" s="764">
        <v>3.7000000000000002E-3</v>
      </c>
      <c r="Z183" s="764">
        <v>5.8999999999999999E-3</v>
      </c>
      <c r="AA183" s="764">
        <v>1.23E-2</v>
      </c>
      <c r="AB183" s="764">
        <v>2.23E-2</v>
      </c>
      <c r="AC183" s="764">
        <v>3.85E-2</v>
      </c>
      <c r="AD183" s="764">
        <v>0.16619999999999999</v>
      </c>
      <c r="AE183" s="764">
        <v>0.15939999999999999</v>
      </c>
      <c r="AF183" s="764">
        <v>0.15290000000000001</v>
      </c>
      <c r="AG183" s="764">
        <v>0.1583</v>
      </c>
      <c r="AH183" s="764">
        <v>0.1812</v>
      </c>
      <c r="AI183" s="764">
        <v>0.2006</v>
      </c>
      <c r="AJ183" s="764">
        <v>0.2152</v>
      </c>
      <c r="AK183" s="764">
        <v>0.2392</v>
      </c>
      <c r="AL183" s="764">
        <v>0.26629999999999998</v>
      </c>
      <c r="AM183" s="764">
        <v>0.2868</v>
      </c>
      <c r="AN183" s="764">
        <v>0.30969999999999998</v>
      </c>
      <c r="AO183" s="764">
        <v>0.3342</v>
      </c>
      <c r="AP183" s="764">
        <v>0.36120000000000002</v>
      </c>
      <c r="AQ183" s="764">
        <v>0.3911</v>
      </c>
      <c r="AR183" s="764">
        <v>0.4239</v>
      </c>
      <c r="AS183" s="764">
        <v>0.46079999999999999</v>
      </c>
      <c r="AT183" s="764">
        <v>0.4834</v>
      </c>
      <c r="AU183" s="764">
        <v>0.52569999999999995</v>
      </c>
      <c r="AV183" s="764">
        <v>0.55089999999999995</v>
      </c>
      <c r="AW183" s="764">
        <v>0.60060000000000002</v>
      </c>
      <c r="AX183" s="764">
        <v>0.62919999999999998</v>
      </c>
      <c r="AY183" s="764">
        <v>0.65939999999999999</v>
      </c>
      <c r="AZ183" s="764">
        <v>0.69099999999999995</v>
      </c>
    </row>
    <row r="184" spans="1:52">
      <c r="A184" s="787" t="s">
        <v>486</v>
      </c>
      <c r="B184" s="786" t="s">
        <v>9</v>
      </c>
      <c r="C184" s="764">
        <v>0</v>
      </c>
      <c r="D184" s="764">
        <v>0</v>
      </c>
      <c r="E184" s="764">
        <v>0</v>
      </c>
      <c r="F184" s="764">
        <v>0</v>
      </c>
      <c r="G184" s="764">
        <v>0</v>
      </c>
      <c r="H184" s="764">
        <v>0</v>
      </c>
      <c r="I184" s="764">
        <v>2.9999999999999997E-4</v>
      </c>
      <c r="J184" s="764">
        <v>2.9999999999999997E-4</v>
      </c>
      <c r="K184" s="764">
        <v>4.0000000000000002E-4</v>
      </c>
      <c r="L184" s="764">
        <v>5.0000000000000001E-4</v>
      </c>
      <c r="M184" s="764">
        <v>5.9999999999999995E-4</v>
      </c>
      <c r="N184" s="764">
        <v>8.0000000000000004E-4</v>
      </c>
      <c r="O184" s="764">
        <v>8.9999999999999998E-4</v>
      </c>
      <c r="P184" s="764">
        <v>1.1000000000000001E-3</v>
      </c>
      <c r="Q184" s="764">
        <v>1.1999999999999999E-3</v>
      </c>
      <c r="R184" s="764">
        <v>1.5E-3</v>
      </c>
      <c r="S184" s="764">
        <v>1.6000000000000001E-3</v>
      </c>
      <c r="T184" s="764">
        <v>1.6999999999999999E-3</v>
      </c>
      <c r="U184" s="764">
        <v>1.6999999999999999E-3</v>
      </c>
      <c r="V184" s="764">
        <v>1.6999999999999999E-3</v>
      </c>
      <c r="W184" s="764">
        <v>3.0999999999999999E-3</v>
      </c>
      <c r="X184" s="764">
        <v>4.3E-3</v>
      </c>
      <c r="Y184" s="764">
        <v>8.3000000000000001E-3</v>
      </c>
      <c r="Z184" s="764">
        <v>1.12E-2</v>
      </c>
      <c r="AA184" s="764">
        <v>2.5600000000000001E-2</v>
      </c>
      <c r="AB184" s="764">
        <v>4.7E-2</v>
      </c>
      <c r="AC184" s="764">
        <v>7.5399999999999995E-2</v>
      </c>
      <c r="AD184" s="764">
        <v>0.32569999999999999</v>
      </c>
      <c r="AE184" s="764">
        <v>0.31240000000000001</v>
      </c>
      <c r="AF184" s="764">
        <v>0.29959999999999998</v>
      </c>
      <c r="AG184" s="764">
        <v>0.31030000000000002</v>
      </c>
      <c r="AH184" s="764">
        <v>0.35510000000000003</v>
      </c>
      <c r="AI184" s="764">
        <v>0.39319999999999999</v>
      </c>
      <c r="AJ184" s="764">
        <v>0.42170000000000002</v>
      </c>
      <c r="AK184" s="764">
        <v>0.46879999999999999</v>
      </c>
      <c r="AL184" s="764">
        <v>0.52200000000000002</v>
      </c>
      <c r="AM184" s="764">
        <v>0.56210000000000004</v>
      </c>
      <c r="AN184" s="764">
        <v>0.6069</v>
      </c>
      <c r="AO184" s="764">
        <v>0.65510000000000002</v>
      </c>
      <c r="AP184" s="764">
        <v>0.70789999999999997</v>
      </c>
      <c r="AQ184" s="764">
        <v>0.76649999999999996</v>
      </c>
      <c r="AR184" s="764">
        <v>0.83079999999999998</v>
      </c>
      <c r="AS184" s="764">
        <v>0.90310000000000001</v>
      </c>
      <c r="AT184" s="764">
        <v>0.94740000000000002</v>
      </c>
      <c r="AU184" s="764">
        <v>1.0304</v>
      </c>
      <c r="AV184" s="764">
        <v>1.0797000000000001</v>
      </c>
      <c r="AW184" s="764">
        <v>1.1772</v>
      </c>
      <c r="AX184" s="764">
        <v>1.2332000000000001</v>
      </c>
      <c r="AY184" s="764">
        <v>1.2924</v>
      </c>
      <c r="AZ184" s="764">
        <v>1.3543000000000001</v>
      </c>
    </row>
    <row r="185" spans="1:52">
      <c r="A185" s="787" t="s">
        <v>486</v>
      </c>
      <c r="B185" s="786" t="s">
        <v>10</v>
      </c>
      <c r="C185" s="764">
        <v>0</v>
      </c>
      <c r="D185" s="764">
        <v>0</v>
      </c>
      <c r="E185" s="764">
        <v>0</v>
      </c>
      <c r="F185" s="764">
        <v>0</v>
      </c>
      <c r="G185" s="764">
        <v>0</v>
      </c>
      <c r="H185" s="764">
        <v>0</v>
      </c>
      <c r="I185" s="764">
        <v>5.0000000000000001E-4</v>
      </c>
      <c r="J185" s="764">
        <v>5.9999999999999995E-4</v>
      </c>
      <c r="K185" s="764">
        <v>8.0000000000000004E-4</v>
      </c>
      <c r="L185" s="764">
        <v>1E-3</v>
      </c>
      <c r="M185" s="764">
        <v>1.2999999999999999E-3</v>
      </c>
      <c r="N185" s="764">
        <v>1.5E-3</v>
      </c>
      <c r="O185" s="764">
        <v>1.8E-3</v>
      </c>
      <c r="P185" s="764">
        <v>2.2000000000000001E-3</v>
      </c>
      <c r="Q185" s="764">
        <v>2.3999999999999998E-3</v>
      </c>
      <c r="R185" s="764">
        <v>2.8999999999999998E-3</v>
      </c>
      <c r="S185" s="764">
        <v>3.5000000000000001E-3</v>
      </c>
      <c r="T185" s="764">
        <v>3.3999999999999998E-3</v>
      </c>
      <c r="U185" s="764">
        <v>3.3999999999999998E-3</v>
      </c>
      <c r="V185" s="764">
        <v>3.3999999999999998E-3</v>
      </c>
      <c r="W185" s="764">
        <v>6.4999999999999997E-3</v>
      </c>
      <c r="X185" s="764">
        <v>8.3999999999999995E-3</v>
      </c>
      <c r="Y185" s="764">
        <v>1.5599999999999999E-2</v>
      </c>
      <c r="Z185" s="764">
        <v>2.24E-2</v>
      </c>
      <c r="AA185" s="764">
        <v>5.21E-2</v>
      </c>
      <c r="AB185" s="764">
        <v>9.0200000000000002E-2</v>
      </c>
      <c r="AC185" s="764">
        <v>0.14860000000000001</v>
      </c>
      <c r="AD185" s="764">
        <v>0.64219999999999999</v>
      </c>
      <c r="AE185" s="764">
        <v>0.6159</v>
      </c>
      <c r="AF185" s="764">
        <v>0.5907</v>
      </c>
      <c r="AG185" s="764">
        <v>0.61180000000000001</v>
      </c>
      <c r="AH185" s="764">
        <v>0.70020000000000004</v>
      </c>
      <c r="AI185" s="764">
        <v>0.77529999999999999</v>
      </c>
      <c r="AJ185" s="764">
        <v>0.83140000000000003</v>
      </c>
      <c r="AK185" s="764">
        <v>0.9244</v>
      </c>
      <c r="AL185" s="764">
        <v>1.0291999999999999</v>
      </c>
      <c r="AM185" s="764">
        <v>1.1082000000000001</v>
      </c>
      <c r="AN185" s="764">
        <v>1.1967000000000001</v>
      </c>
      <c r="AO185" s="764">
        <v>1.2916000000000001</v>
      </c>
      <c r="AP185" s="764">
        <v>1.3956999999999999</v>
      </c>
      <c r="AQ185" s="764">
        <v>1.5112000000000001</v>
      </c>
      <c r="AR185" s="764">
        <v>1.6378999999999999</v>
      </c>
      <c r="AS185" s="764">
        <v>1.7805</v>
      </c>
      <c r="AT185" s="764">
        <v>1.8678999999999999</v>
      </c>
      <c r="AU185" s="764">
        <v>2.0314999999999999</v>
      </c>
      <c r="AV185" s="764">
        <v>2.1286999999999998</v>
      </c>
      <c r="AW185" s="764">
        <v>2.3210000000000002</v>
      </c>
      <c r="AX185" s="764">
        <v>2.4312999999999998</v>
      </c>
      <c r="AY185" s="764">
        <v>2.5482</v>
      </c>
      <c r="AZ185" s="764">
        <v>2.6701000000000001</v>
      </c>
    </row>
    <row r="186" spans="1:52">
      <c r="A186" s="787" t="s">
        <v>486</v>
      </c>
      <c r="B186" s="786" t="s">
        <v>11</v>
      </c>
      <c r="C186" s="764">
        <v>0</v>
      </c>
      <c r="D186" s="764">
        <v>0</v>
      </c>
      <c r="E186" s="764">
        <v>0</v>
      </c>
      <c r="F186" s="764">
        <v>0</v>
      </c>
      <c r="G186" s="764">
        <v>0</v>
      </c>
      <c r="H186" s="764">
        <v>0</v>
      </c>
      <c r="I186" s="764">
        <v>8.0000000000000004E-4</v>
      </c>
      <c r="J186" s="764">
        <v>1.1000000000000001E-3</v>
      </c>
      <c r="K186" s="764">
        <v>1.2999999999999999E-3</v>
      </c>
      <c r="L186" s="764">
        <v>1.6999999999999999E-3</v>
      </c>
      <c r="M186" s="764">
        <v>2E-3</v>
      </c>
      <c r="N186" s="764">
        <v>2.3E-3</v>
      </c>
      <c r="O186" s="764">
        <v>2.8E-3</v>
      </c>
      <c r="P186" s="764">
        <v>3.5999999999999999E-3</v>
      </c>
      <c r="Q186" s="764">
        <v>4.1000000000000003E-3</v>
      </c>
      <c r="R186" s="764">
        <v>4.5999999999999999E-3</v>
      </c>
      <c r="S186" s="764">
        <v>5.7000000000000002E-3</v>
      </c>
      <c r="T186" s="764">
        <v>5.7000000000000002E-3</v>
      </c>
      <c r="U186" s="764">
        <v>5.8999999999999999E-3</v>
      </c>
      <c r="V186" s="764">
        <v>5.5999999999999999E-3</v>
      </c>
      <c r="W186" s="764">
        <v>1.0699999999999999E-2</v>
      </c>
      <c r="X186" s="764">
        <v>1.26E-2</v>
      </c>
      <c r="Y186" s="764">
        <v>2.5600000000000001E-2</v>
      </c>
      <c r="Z186" s="764">
        <v>3.2399999999999998E-2</v>
      </c>
      <c r="AA186" s="764">
        <v>7.7799999999999994E-2</v>
      </c>
      <c r="AB186" s="764">
        <v>0.13639999999999999</v>
      </c>
      <c r="AC186" s="764">
        <v>0.22650000000000001</v>
      </c>
      <c r="AD186" s="764">
        <v>0.9788</v>
      </c>
      <c r="AE186" s="764">
        <v>0.93869999999999998</v>
      </c>
      <c r="AF186" s="764">
        <v>0.90029999999999999</v>
      </c>
      <c r="AG186" s="764">
        <v>0.9325</v>
      </c>
      <c r="AH186" s="764">
        <v>1.0671999999999999</v>
      </c>
      <c r="AI186" s="764">
        <v>1.1816</v>
      </c>
      <c r="AJ186" s="764">
        <v>1.2672000000000001</v>
      </c>
      <c r="AK186" s="764">
        <v>1.4088000000000001</v>
      </c>
      <c r="AL186" s="764">
        <v>1.5686</v>
      </c>
      <c r="AM186" s="764">
        <v>1.6890000000000001</v>
      </c>
      <c r="AN186" s="764">
        <v>1.8238000000000001</v>
      </c>
      <c r="AO186" s="764">
        <v>1.9684999999999999</v>
      </c>
      <c r="AP186" s="764">
        <v>2.1272000000000002</v>
      </c>
      <c r="AQ186" s="764">
        <v>2.3031999999999999</v>
      </c>
      <c r="AR186" s="764">
        <v>2.4964</v>
      </c>
      <c r="AS186" s="764">
        <v>2.7136999999999998</v>
      </c>
      <c r="AT186" s="764">
        <v>2.8468</v>
      </c>
      <c r="AU186" s="764">
        <v>3.0962999999999998</v>
      </c>
      <c r="AV186" s="764">
        <v>3.2443</v>
      </c>
      <c r="AW186" s="764">
        <v>3.5373999999999999</v>
      </c>
      <c r="AX186" s="764">
        <v>3.7056</v>
      </c>
      <c r="AY186" s="764">
        <v>3.8837000000000002</v>
      </c>
      <c r="AZ186" s="764">
        <v>4.0694999999999997</v>
      </c>
    </row>
    <row r="187" spans="1:52">
      <c r="A187" s="787" t="s">
        <v>486</v>
      </c>
      <c r="B187" s="786" t="s">
        <v>12</v>
      </c>
      <c r="C187" s="764">
        <v>0</v>
      </c>
      <c r="D187" s="764">
        <v>0</v>
      </c>
      <c r="E187" s="764">
        <v>0</v>
      </c>
      <c r="F187" s="764">
        <v>0</v>
      </c>
      <c r="G187" s="764">
        <v>0</v>
      </c>
      <c r="H187" s="764">
        <v>0</v>
      </c>
      <c r="I187" s="764">
        <v>8.0000000000000004E-4</v>
      </c>
      <c r="J187" s="764">
        <v>1.1000000000000001E-3</v>
      </c>
      <c r="K187" s="764">
        <v>1.1999999999999999E-3</v>
      </c>
      <c r="L187" s="764">
        <v>1.6000000000000001E-3</v>
      </c>
      <c r="M187" s="764">
        <v>2E-3</v>
      </c>
      <c r="N187" s="764">
        <v>2.2000000000000001E-3</v>
      </c>
      <c r="O187" s="764">
        <v>2.8E-3</v>
      </c>
      <c r="P187" s="764">
        <v>3.3999999999999998E-3</v>
      </c>
      <c r="Q187" s="764">
        <v>3.8999999999999998E-3</v>
      </c>
      <c r="R187" s="764">
        <v>4.1999999999999997E-3</v>
      </c>
      <c r="S187" s="764">
        <v>5.3E-3</v>
      </c>
      <c r="T187" s="764">
        <v>5.4999999999999997E-3</v>
      </c>
      <c r="U187" s="764">
        <v>5.5999999999999999E-3</v>
      </c>
      <c r="V187" s="764">
        <v>5.7000000000000002E-3</v>
      </c>
      <c r="W187" s="764">
        <v>1.0200000000000001E-2</v>
      </c>
      <c r="X187" s="764">
        <v>1.2999999999999999E-2</v>
      </c>
      <c r="Y187" s="764">
        <v>2.3599999999999999E-2</v>
      </c>
      <c r="Z187" s="764">
        <v>3.5200000000000002E-2</v>
      </c>
      <c r="AA187" s="764">
        <v>7.9200000000000007E-2</v>
      </c>
      <c r="AB187" s="764">
        <v>0.13850000000000001</v>
      </c>
      <c r="AC187" s="764">
        <v>0.23719999999999999</v>
      </c>
      <c r="AD187" s="764">
        <v>1.0248999999999999</v>
      </c>
      <c r="AE187" s="764">
        <v>0.9829</v>
      </c>
      <c r="AF187" s="764">
        <v>0.94259999999999999</v>
      </c>
      <c r="AG187" s="764">
        <v>0.97640000000000005</v>
      </c>
      <c r="AH187" s="764">
        <v>1.1173999999999999</v>
      </c>
      <c r="AI187" s="764">
        <v>1.2372000000000001</v>
      </c>
      <c r="AJ187" s="764">
        <v>1.3268</v>
      </c>
      <c r="AK187" s="764">
        <v>1.4751000000000001</v>
      </c>
      <c r="AL187" s="764">
        <v>1.6425000000000001</v>
      </c>
      <c r="AM187" s="764">
        <v>1.7685</v>
      </c>
      <c r="AN187" s="764">
        <v>1.9096</v>
      </c>
      <c r="AO187" s="764">
        <v>2.0611000000000002</v>
      </c>
      <c r="AP187" s="764">
        <v>2.2273000000000001</v>
      </c>
      <c r="AQ187" s="764">
        <v>2.4116</v>
      </c>
      <c r="AR187" s="764">
        <v>2.6139000000000001</v>
      </c>
      <c r="AS187" s="764">
        <v>2.8414000000000001</v>
      </c>
      <c r="AT187" s="764">
        <v>2.9807999999999999</v>
      </c>
      <c r="AU187" s="764">
        <v>3.242</v>
      </c>
      <c r="AV187" s="764">
        <v>3.3969999999999998</v>
      </c>
      <c r="AW187" s="764">
        <v>3.7039</v>
      </c>
      <c r="AX187" s="764">
        <v>3.88</v>
      </c>
      <c r="AY187" s="764">
        <v>4.0663999999999998</v>
      </c>
      <c r="AZ187" s="764">
        <v>4.2610000000000001</v>
      </c>
    </row>
    <row r="188" spans="1:52">
      <c r="A188" s="787" t="s">
        <v>486</v>
      </c>
      <c r="B188" s="786" t="s">
        <v>13</v>
      </c>
      <c r="C188" s="764">
        <v>0</v>
      </c>
      <c r="D188" s="764">
        <v>0</v>
      </c>
      <c r="E188" s="764">
        <v>0</v>
      </c>
      <c r="F188" s="764">
        <v>0</v>
      </c>
      <c r="G188" s="764">
        <v>0</v>
      </c>
      <c r="H188" s="764">
        <v>0</v>
      </c>
      <c r="I188" s="764">
        <v>5.9999999999999995E-4</v>
      </c>
      <c r="J188" s="764">
        <v>8.0000000000000004E-4</v>
      </c>
      <c r="K188" s="764">
        <v>8.9999999999999998E-4</v>
      </c>
      <c r="L188" s="764">
        <v>1.1999999999999999E-3</v>
      </c>
      <c r="M188" s="764">
        <v>1.5E-3</v>
      </c>
      <c r="N188" s="764">
        <v>1.8E-3</v>
      </c>
      <c r="O188" s="764">
        <v>2.2000000000000001E-3</v>
      </c>
      <c r="P188" s="764">
        <v>2.7000000000000001E-3</v>
      </c>
      <c r="Q188" s="764">
        <v>3.0000000000000001E-3</v>
      </c>
      <c r="R188" s="764">
        <v>3.3999999999999998E-3</v>
      </c>
      <c r="S188" s="764">
        <v>4.1000000000000003E-3</v>
      </c>
      <c r="T188" s="764">
        <v>4.1000000000000003E-3</v>
      </c>
      <c r="U188" s="764">
        <v>4.5999999999999999E-3</v>
      </c>
      <c r="V188" s="764">
        <v>4.4999999999999997E-3</v>
      </c>
      <c r="W188" s="764">
        <v>7.3000000000000001E-3</v>
      </c>
      <c r="X188" s="764">
        <v>9.7999999999999997E-3</v>
      </c>
      <c r="Y188" s="764">
        <v>1.9099999999999999E-2</v>
      </c>
      <c r="Z188" s="764">
        <v>2.6499999999999999E-2</v>
      </c>
      <c r="AA188" s="764">
        <v>6.4399999999999999E-2</v>
      </c>
      <c r="AB188" s="764">
        <v>0.1147</v>
      </c>
      <c r="AC188" s="764">
        <v>0.19450000000000001</v>
      </c>
      <c r="AD188" s="764">
        <v>0.84040000000000004</v>
      </c>
      <c r="AE188" s="764">
        <v>0.80600000000000005</v>
      </c>
      <c r="AF188" s="764">
        <v>0.77300000000000002</v>
      </c>
      <c r="AG188" s="764">
        <v>0.80069999999999997</v>
      </c>
      <c r="AH188" s="764">
        <v>0.9163</v>
      </c>
      <c r="AI188" s="764">
        <v>1.0145999999999999</v>
      </c>
      <c r="AJ188" s="764">
        <v>1.0881000000000001</v>
      </c>
      <c r="AK188" s="764">
        <v>1.2097</v>
      </c>
      <c r="AL188" s="764">
        <v>1.3469</v>
      </c>
      <c r="AM188" s="764">
        <v>1.4502999999999999</v>
      </c>
      <c r="AN188" s="764">
        <v>1.5660000000000001</v>
      </c>
      <c r="AO188" s="764">
        <v>1.6901999999999999</v>
      </c>
      <c r="AP188" s="764">
        <v>1.8265</v>
      </c>
      <c r="AQ188" s="764">
        <v>1.9777</v>
      </c>
      <c r="AR188" s="764">
        <v>2.1436000000000002</v>
      </c>
      <c r="AS188" s="764">
        <v>2.3302</v>
      </c>
      <c r="AT188" s="764">
        <v>2.4443999999999999</v>
      </c>
      <c r="AU188" s="764">
        <v>2.6585999999999999</v>
      </c>
      <c r="AV188" s="764">
        <v>2.7858000000000001</v>
      </c>
      <c r="AW188" s="764">
        <v>3.0375000000000001</v>
      </c>
      <c r="AX188" s="764">
        <v>3.1819000000000002</v>
      </c>
      <c r="AY188" s="764">
        <v>3.3348</v>
      </c>
      <c r="AZ188" s="764">
        <v>3.4943</v>
      </c>
    </row>
    <row r="189" spans="1:52">
      <c r="A189" s="787" t="s">
        <v>486</v>
      </c>
      <c r="B189" s="786" t="s">
        <v>14</v>
      </c>
      <c r="C189" s="764">
        <v>0</v>
      </c>
      <c r="D189" s="764">
        <v>0</v>
      </c>
      <c r="E189" s="764">
        <v>0</v>
      </c>
      <c r="F189" s="764">
        <v>0</v>
      </c>
      <c r="G189" s="764">
        <v>0</v>
      </c>
      <c r="H189" s="764">
        <v>0</v>
      </c>
      <c r="I189" s="764">
        <v>0</v>
      </c>
      <c r="J189" s="764">
        <v>0</v>
      </c>
      <c r="K189" s="764">
        <v>0</v>
      </c>
      <c r="L189" s="764">
        <v>0</v>
      </c>
      <c r="M189" s="764">
        <v>0</v>
      </c>
      <c r="N189" s="764">
        <v>0</v>
      </c>
      <c r="O189" s="764">
        <v>0</v>
      </c>
      <c r="P189" s="764">
        <v>0</v>
      </c>
      <c r="Q189" s="764">
        <v>0</v>
      </c>
      <c r="R189" s="764">
        <v>0</v>
      </c>
      <c r="S189" s="764">
        <v>0</v>
      </c>
      <c r="T189" s="764">
        <v>0</v>
      </c>
      <c r="U189" s="764">
        <v>0</v>
      </c>
      <c r="V189" s="764">
        <v>0</v>
      </c>
      <c r="W189" s="764">
        <v>0</v>
      </c>
      <c r="X189" s="764">
        <v>0</v>
      </c>
      <c r="Y189" s="764">
        <v>0</v>
      </c>
      <c r="Z189" s="764">
        <v>0</v>
      </c>
      <c r="AA189" s="764">
        <v>0</v>
      </c>
      <c r="AB189" s="764">
        <v>0</v>
      </c>
      <c r="AC189" s="764">
        <v>0</v>
      </c>
      <c r="AD189" s="764">
        <v>0</v>
      </c>
      <c r="AE189" s="764">
        <v>0</v>
      </c>
      <c r="AF189" s="764">
        <v>0</v>
      </c>
      <c r="AG189" s="764">
        <v>0</v>
      </c>
      <c r="AH189" s="764">
        <v>0</v>
      </c>
      <c r="AI189" s="764">
        <v>0</v>
      </c>
      <c r="AJ189" s="764">
        <v>0</v>
      </c>
      <c r="AK189" s="764">
        <v>0</v>
      </c>
      <c r="AL189" s="764">
        <v>0</v>
      </c>
      <c r="AM189" s="764">
        <v>0</v>
      </c>
      <c r="AN189" s="764">
        <v>0</v>
      </c>
      <c r="AO189" s="764">
        <v>0</v>
      </c>
      <c r="AP189" s="764">
        <v>0</v>
      </c>
      <c r="AQ189" s="764">
        <v>0</v>
      </c>
      <c r="AR189" s="764">
        <v>0</v>
      </c>
      <c r="AS189" s="764">
        <v>0</v>
      </c>
      <c r="AT189" s="764">
        <v>0</v>
      </c>
      <c r="AU189" s="764">
        <v>0</v>
      </c>
      <c r="AV189" s="764">
        <v>0</v>
      </c>
      <c r="AW189" s="764">
        <v>0</v>
      </c>
      <c r="AX189" s="764">
        <v>0</v>
      </c>
      <c r="AY189" s="764">
        <v>0</v>
      </c>
      <c r="AZ189" s="764">
        <v>0</v>
      </c>
    </row>
    <row r="190" spans="1:52">
      <c r="A190" s="787" t="s">
        <v>486</v>
      </c>
      <c r="B190" s="786" t="s">
        <v>15</v>
      </c>
      <c r="C190" s="764">
        <v>0</v>
      </c>
      <c r="D190" s="764">
        <v>0</v>
      </c>
      <c r="E190" s="764">
        <v>0</v>
      </c>
      <c r="F190" s="764">
        <v>0</v>
      </c>
      <c r="G190" s="764">
        <v>0</v>
      </c>
      <c r="H190" s="764">
        <v>0</v>
      </c>
      <c r="I190" s="764">
        <v>0</v>
      </c>
      <c r="J190" s="764">
        <v>0</v>
      </c>
      <c r="K190" s="764">
        <v>1E-4</v>
      </c>
      <c r="L190" s="764">
        <v>1E-4</v>
      </c>
      <c r="M190" s="764">
        <v>1E-4</v>
      </c>
      <c r="N190" s="764">
        <v>1E-4</v>
      </c>
      <c r="O190" s="764">
        <v>1E-4</v>
      </c>
      <c r="P190" s="764">
        <v>1E-4</v>
      </c>
      <c r="Q190" s="764">
        <v>2.0000000000000001E-4</v>
      </c>
      <c r="R190" s="764">
        <v>2.0000000000000001E-4</v>
      </c>
      <c r="S190" s="764">
        <v>2.0000000000000001E-4</v>
      </c>
      <c r="T190" s="764">
        <v>2.0000000000000001E-4</v>
      </c>
      <c r="U190" s="764">
        <v>2.0000000000000001E-4</v>
      </c>
      <c r="V190" s="764">
        <v>2.0000000000000001E-4</v>
      </c>
      <c r="W190" s="764">
        <v>5.0000000000000001E-4</v>
      </c>
      <c r="X190" s="764">
        <v>5.9999999999999995E-4</v>
      </c>
      <c r="Y190" s="764">
        <v>1.1000000000000001E-3</v>
      </c>
      <c r="Z190" s="764">
        <v>1.6000000000000001E-3</v>
      </c>
      <c r="AA190" s="764">
        <v>3.5999999999999999E-3</v>
      </c>
      <c r="AB190" s="764">
        <v>6.7000000000000002E-3</v>
      </c>
      <c r="AC190" s="764">
        <v>1.09E-2</v>
      </c>
      <c r="AD190" s="764">
        <v>4.7300000000000002E-2</v>
      </c>
      <c r="AE190" s="764">
        <v>4.53E-2</v>
      </c>
      <c r="AF190" s="764">
        <v>4.3499999999999997E-2</v>
      </c>
      <c r="AG190" s="764">
        <v>4.4999999999999998E-2</v>
      </c>
      <c r="AH190" s="764">
        <v>5.1499999999999997E-2</v>
      </c>
      <c r="AI190" s="764">
        <v>5.7099999999999998E-2</v>
      </c>
      <c r="AJ190" s="764">
        <v>6.1199999999999997E-2</v>
      </c>
      <c r="AK190" s="764">
        <v>6.8000000000000005E-2</v>
      </c>
      <c r="AL190" s="764">
        <v>7.5700000000000003E-2</v>
      </c>
      <c r="AM190" s="764">
        <v>8.1500000000000003E-2</v>
      </c>
      <c r="AN190" s="764">
        <v>8.8099999999999998E-2</v>
      </c>
      <c r="AO190" s="764">
        <v>9.5000000000000001E-2</v>
      </c>
      <c r="AP190" s="764">
        <v>0.1027</v>
      </c>
      <c r="AQ190" s="764">
        <v>0.11119999999999999</v>
      </c>
      <c r="AR190" s="764">
        <v>0.1205</v>
      </c>
      <c r="AS190" s="764">
        <v>0.13100000000000001</v>
      </c>
      <c r="AT190" s="764">
        <v>0.13750000000000001</v>
      </c>
      <c r="AU190" s="764">
        <v>0.14949999999999999</v>
      </c>
      <c r="AV190" s="764">
        <v>0.15659999999999999</v>
      </c>
      <c r="AW190" s="764">
        <v>0.17080000000000001</v>
      </c>
      <c r="AX190" s="764">
        <v>0.1789</v>
      </c>
      <c r="AY190" s="764">
        <v>0.1875</v>
      </c>
      <c r="AZ190" s="764">
        <v>0.19650000000000001</v>
      </c>
    </row>
    <row r="191" spans="1:52">
      <c r="A191" s="787" t="s">
        <v>486</v>
      </c>
      <c r="B191" s="786" t="s">
        <v>16</v>
      </c>
      <c r="C191" s="764">
        <v>0</v>
      </c>
      <c r="D191" s="764">
        <v>0</v>
      </c>
      <c r="E191" s="764">
        <v>0</v>
      </c>
      <c r="F191" s="764">
        <v>0</v>
      </c>
      <c r="G191" s="764">
        <v>0</v>
      </c>
      <c r="H191" s="764">
        <v>0</v>
      </c>
      <c r="I191" s="764">
        <v>0</v>
      </c>
      <c r="J191" s="764">
        <v>0</v>
      </c>
      <c r="K191" s="764">
        <v>0</v>
      </c>
      <c r="L191" s="764">
        <v>0</v>
      </c>
      <c r="M191" s="764">
        <v>0</v>
      </c>
      <c r="N191" s="764">
        <v>0</v>
      </c>
      <c r="O191" s="764">
        <v>0</v>
      </c>
      <c r="P191" s="764">
        <v>0</v>
      </c>
      <c r="Q191" s="764">
        <v>0</v>
      </c>
      <c r="R191" s="764">
        <v>0</v>
      </c>
      <c r="S191" s="764">
        <v>0</v>
      </c>
      <c r="T191" s="764">
        <v>0</v>
      </c>
      <c r="U191" s="764">
        <v>0</v>
      </c>
      <c r="V191" s="764">
        <v>0</v>
      </c>
      <c r="W191" s="764">
        <v>0</v>
      </c>
      <c r="X191" s="764">
        <v>0</v>
      </c>
      <c r="Y191" s="764">
        <v>0</v>
      </c>
      <c r="Z191" s="764">
        <v>0</v>
      </c>
      <c r="AA191" s="764">
        <v>0</v>
      </c>
      <c r="AB191" s="764">
        <v>0</v>
      </c>
      <c r="AC191" s="764">
        <v>0</v>
      </c>
      <c r="AD191" s="764">
        <v>0</v>
      </c>
      <c r="AE191" s="764">
        <v>0</v>
      </c>
      <c r="AF191" s="764">
        <v>0</v>
      </c>
      <c r="AG191" s="764">
        <v>0</v>
      </c>
      <c r="AH191" s="764">
        <v>0</v>
      </c>
      <c r="AI191" s="764">
        <v>0</v>
      </c>
      <c r="AJ191" s="764">
        <v>0</v>
      </c>
      <c r="AK191" s="764">
        <v>0</v>
      </c>
      <c r="AL191" s="764">
        <v>0</v>
      </c>
      <c r="AM191" s="764">
        <v>0</v>
      </c>
      <c r="AN191" s="764">
        <v>0</v>
      </c>
      <c r="AO191" s="764">
        <v>0</v>
      </c>
      <c r="AP191" s="764">
        <v>0</v>
      </c>
      <c r="AQ191" s="764">
        <v>0</v>
      </c>
      <c r="AR191" s="764">
        <v>0</v>
      </c>
      <c r="AS191" s="764">
        <v>0</v>
      </c>
      <c r="AT191" s="764">
        <v>0</v>
      </c>
      <c r="AU191" s="764">
        <v>0</v>
      </c>
      <c r="AV191" s="764">
        <v>0</v>
      </c>
      <c r="AW191" s="764">
        <v>0</v>
      </c>
      <c r="AX191" s="764">
        <v>0</v>
      </c>
      <c r="AY191" s="764">
        <v>0</v>
      </c>
      <c r="AZ191" s="764">
        <v>0</v>
      </c>
    </row>
    <row r="192" spans="1:52">
      <c r="A192" s="787" t="s">
        <v>486</v>
      </c>
      <c r="B192" s="786" t="s">
        <v>17</v>
      </c>
      <c r="C192" s="764">
        <v>0</v>
      </c>
      <c r="D192" s="764">
        <v>0</v>
      </c>
      <c r="E192" s="764">
        <v>0</v>
      </c>
      <c r="F192" s="764">
        <v>0</v>
      </c>
      <c r="G192" s="764">
        <v>0</v>
      </c>
      <c r="H192" s="764">
        <v>0</v>
      </c>
      <c r="I192" s="764">
        <v>0</v>
      </c>
      <c r="J192" s="764">
        <v>0</v>
      </c>
      <c r="K192" s="764">
        <v>0</v>
      </c>
      <c r="L192" s="764">
        <v>0</v>
      </c>
      <c r="M192" s="764">
        <v>0</v>
      </c>
      <c r="N192" s="764">
        <v>0</v>
      </c>
      <c r="O192" s="764">
        <v>0</v>
      </c>
      <c r="P192" s="764">
        <v>0</v>
      </c>
      <c r="Q192" s="764">
        <v>0</v>
      </c>
      <c r="R192" s="764">
        <v>0</v>
      </c>
      <c r="S192" s="764">
        <v>0</v>
      </c>
      <c r="T192" s="764">
        <v>0</v>
      </c>
      <c r="U192" s="764">
        <v>0</v>
      </c>
      <c r="V192" s="764">
        <v>0</v>
      </c>
      <c r="W192" s="764">
        <v>0</v>
      </c>
      <c r="X192" s="764">
        <v>0</v>
      </c>
      <c r="Y192" s="764">
        <v>0</v>
      </c>
      <c r="Z192" s="764">
        <v>0</v>
      </c>
      <c r="AA192" s="764">
        <v>0</v>
      </c>
      <c r="AB192" s="764">
        <v>0</v>
      </c>
      <c r="AC192" s="764">
        <v>0</v>
      </c>
      <c r="AD192" s="764">
        <v>0</v>
      </c>
      <c r="AE192" s="764">
        <v>0</v>
      </c>
      <c r="AF192" s="764">
        <v>0</v>
      </c>
      <c r="AG192" s="764">
        <v>0</v>
      </c>
      <c r="AH192" s="764">
        <v>0</v>
      </c>
      <c r="AI192" s="764">
        <v>0</v>
      </c>
      <c r="AJ192" s="764">
        <v>0</v>
      </c>
      <c r="AK192" s="764">
        <v>0</v>
      </c>
      <c r="AL192" s="764">
        <v>0</v>
      </c>
      <c r="AM192" s="764">
        <v>0</v>
      </c>
      <c r="AN192" s="764">
        <v>0</v>
      </c>
      <c r="AO192" s="764">
        <v>0</v>
      </c>
      <c r="AP192" s="764">
        <v>0</v>
      </c>
      <c r="AQ192" s="764">
        <v>0</v>
      </c>
      <c r="AR192" s="764">
        <v>0</v>
      </c>
      <c r="AS192" s="764">
        <v>0</v>
      </c>
      <c r="AT192" s="764">
        <v>0</v>
      </c>
      <c r="AU192" s="764">
        <v>0</v>
      </c>
      <c r="AV192" s="764">
        <v>0</v>
      </c>
      <c r="AW192" s="764">
        <v>0</v>
      </c>
      <c r="AX192" s="764">
        <v>0</v>
      </c>
      <c r="AY192" s="764">
        <v>0</v>
      </c>
      <c r="AZ192" s="764">
        <v>0</v>
      </c>
    </row>
    <row r="193" spans="1:52">
      <c r="A193" s="786" t="s">
        <v>4</v>
      </c>
      <c r="B193" s="786"/>
      <c r="C193" s="764"/>
      <c r="D193" s="764"/>
      <c r="E193" s="764"/>
      <c r="F193" s="764"/>
      <c r="G193" s="764"/>
      <c r="H193" s="764"/>
      <c r="I193" s="764"/>
      <c r="J193" s="764"/>
      <c r="K193" s="764"/>
      <c r="L193" s="764"/>
      <c r="M193" s="764"/>
      <c r="N193" s="764"/>
      <c r="O193" s="764"/>
      <c r="P193" s="764"/>
      <c r="Q193" s="764"/>
      <c r="R193" s="764"/>
      <c r="S193" s="764"/>
      <c r="T193" s="764"/>
      <c r="U193" s="764"/>
      <c r="V193" s="764"/>
      <c r="W193" s="764"/>
      <c r="X193" s="764"/>
      <c r="Y193" s="764"/>
      <c r="Z193" s="764"/>
      <c r="AA193" s="764"/>
      <c r="AB193" s="764"/>
      <c r="AC193" s="764"/>
      <c r="AD193" s="764"/>
      <c r="AE193" s="764"/>
      <c r="AF193" s="764"/>
      <c r="AG193" s="764"/>
      <c r="AH193" s="764"/>
      <c r="AI193" s="764"/>
      <c r="AJ193" s="764"/>
      <c r="AK193" s="764"/>
      <c r="AL193" s="764"/>
      <c r="AM193" s="764"/>
      <c r="AN193" s="764"/>
      <c r="AO193" s="764"/>
      <c r="AP193" s="764"/>
      <c r="AQ193" s="764"/>
      <c r="AR193" s="764"/>
      <c r="AS193" s="764"/>
      <c r="AT193" s="764"/>
      <c r="AU193" s="764"/>
      <c r="AV193" s="764"/>
      <c r="AW193" s="764"/>
      <c r="AX193" s="764"/>
      <c r="AY193" s="764"/>
      <c r="AZ193" s="764"/>
    </row>
    <row r="194" spans="1:52">
      <c r="A194" s="787" t="s">
        <v>868</v>
      </c>
      <c r="B194" s="786"/>
      <c r="C194" s="764">
        <v>1986</v>
      </c>
      <c r="D194" s="764">
        <v>1987</v>
      </c>
      <c r="E194" s="764">
        <v>1988</v>
      </c>
      <c r="F194" s="764">
        <v>1989</v>
      </c>
      <c r="G194" s="764">
        <v>1990</v>
      </c>
      <c r="H194" s="764">
        <v>1991</v>
      </c>
      <c r="I194" s="764">
        <v>1992</v>
      </c>
      <c r="J194" s="764">
        <v>1993</v>
      </c>
      <c r="K194" s="764">
        <v>1994</v>
      </c>
      <c r="L194" s="764">
        <v>1995</v>
      </c>
      <c r="M194" s="764">
        <v>1996</v>
      </c>
      <c r="N194" s="764">
        <v>1997</v>
      </c>
      <c r="O194" s="764">
        <v>1998</v>
      </c>
      <c r="P194" s="764">
        <v>1999</v>
      </c>
      <c r="Q194" s="764">
        <v>2000</v>
      </c>
      <c r="R194" s="764">
        <v>2001</v>
      </c>
      <c r="S194" s="764">
        <v>2002</v>
      </c>
      <c r="T194" s="764">
        <v>2003</v>
      </c>
      <c r="U194" s="764">
        <v>2004</v>
      </c>
      <c r="V194" s="764">
        <v>2005</v>
      </c>
      <c r="W194" s="764">
        <v>2006</v>
      </c>
      <c r="X194" s="764">
        <v>2007</v>
      </c>
      <c r="Y194" s="764">
        <v>2008</v>
      </c>
      <c r="Z194" s="764">
        <v>2009</v>
      </c>
      <c r="AA194" s="764">
        <v>2010</v>
      </c>
      <c r="AB194" s="764">
        <v>2011</v>
      </c>
      <c r="AC194" s="764">
        <v>2012</v>
      </c>
      <c r="AD194" s="764">
        <v>2013</v>
      </c>
      <c r="AE194" s="764">
        <v>2014</v>
      </c>
      <c r="AF194" s="764">
        <v>2015</v>
      </c>
      <c r="AG194" s="764">
        <v>2016</v>
      </c>
      <c r="AH194" s="764">
        <v>2017</v>
      </c>
      <c r="AI194" s="764">
        <v>2018</v>
      </c>
      <c r="AJ194" s="764">
        <v>2019</v>
      </c>
      <c r="AK194" s="764">
        <v>2020</v>
      </c>
      <c r="AL194" s="764">
        <v>2021</v>
      </c>
      <c r="AM194" s="764">
        <v>2022</v>
      </c>
      <c r="AN194" s="764">
        <v>2023</v>
      </c>
      <c r="AO194" s="764">
        <v>2024</v>
      </c>
      <c r="AP194" s="764">
        <v>2025</v>
      </c>
      <c r="AQ194" s="764">
        <v>2026</v>
      </c>
      <c r="AR194" s="764">
        <v>2027</v>
      </c>
      <c r="AS194" s="764">
        <v>2028</v>
      </c>
      <c r="AT194" s="764">
        <v>2029</v>
      </c>
      <c r="AU194" s="764">
        <v>2030</v>
      </c>
      <c r="AV194" s="764">
        <v>2031</v>
      </c>
      <c r="AW194" s="764">
        <v>2032</v>
      </c>
      <c r="AX194" s="764">
        <v>2033</v>
      </c>
      <c r="AY194" s="764">
        <v>2034</v>
      </c>
      <c r="AZ194" s="764">
        <v>2035</v>
      </c>
    </row>
    <row r="195" spans="1:52">
      <c r="A195" s="787" t="s">
        <v>486</v>
      </c>
      <c r="B195" s="786" t="s">
        <v>63</v>
      </c>
      <c r="C195" s="764">
        <v>0</v>
      </c>
      <c r="D195" s="764">
        <v>0</v>
      </c>
      <c r="E195" s="764">
        <v>0</v>
      </c>
      <c r="F195" s="764">
        <v>0</v>
      </c>
      <c r="G195" s="764">
        <v>0</v>
      </c>
      <c r="H195" s="764">
        <v>0</v>
      </c>
      <c r="I195" s="764">
        <v>0</v>
      </c>
      <c r="J195" s="764">
        <v>0</v>
      </c>
      <c r="K195" s="764">
        <v>0</v>
      </c>
      <c r="L195" s="764">
        <v>0</v>
      </c>
      <c r="M195" s="764">
        <v>0</v>
      </c>
      <c r="N195" s="764">
        <v>0</v>
      </c>
      <c r="O195" s="764">
        <v>0</v>
      </c>
      <c r="P195" s="764">
        <v>0</v>
      </c>
      <c r="Q195" s="764">
        <v>0</v>
      </c>
      <c r="R195" s="764">
        <v>0</v>
      </c>
      <c r="S195" s="764">
        <v>0</v>
      </c>
      <c r="T195" s="764">
        <v>0</v>
      </c>
      <c r="U195" s="764">
        <v>0</v>
      </c>
      <c r="V195" s="764">
        <v>0</v>
      </c>
      <c r="W195" s="764">
        <v>0</v>
      </c>
      <c r="X195" s="764">
        <v>0</v>
      </c>
      <c r="Y195" s="764">
        <v>0</v>
      </c>
      <c r="Z195" s="764">
        <v>0</v>
      </c>
      <c r="AA195" s="764">
        <v>1E-4</v>
      </c>
      <c r="AB195" s="764">
        <v>2.0000000000000001E-4</v>
      </c>
      <c r="AC195" s="764">
        <v>2.9999999999999997E-4</v>
      </c>
      <c r="AD195" s="764">
        <v>1.4E-3</v>
      </c>
      <c r="AE195" s="764">
        <v>1.2999999999999999E-3</v>
      </c>
      <c r="AF195" s="764">
        <v>1.2999999999999999E-3</v>
      </c>
      <c r="AG195" s="764">
        <v>1.2999999999999999E-3</v>
      </c>
      <c r="AH195" s="764">
        <v>1.5E-3</v>
      </c>
      <c r="AI195" s="764">
        <v>1.6999999999999999E-3</v>
      </c>
      <c r="AJ195" s="764">
        <v>1.8E-3</v>
      </c>
      <c r="AK195" s="764">
        <v>2E-3</v>
      </c>
      <c r="AL195" s="764">
        <v>2.2000000000000001E-3</v>
      </c>
      <c r="AM195" s="764">
        <v>2.3999999999999998E-3</v>
      </c>
      <c r="AN195" s="764">
        <v>2.5999999999999999E-3</v>
      </c>
      <c r="AO195" s="764">
        <v>2.8E-3</v>
      </c>
      <c r="AP195" s="764">
        <v>3.0000000000000001E-3</v>
      </c>
      <c r="AQ195" s="764">
        <v>3.2000000000000002E-3</v>
      </c>
      <c r="AR195" s="764">
        <v>3.5000000000000001E-3</v>
      </c>
      <c r="AS195" s="764">
        <v>3.8E-3</v>
      </c>
      <c r="AT195" s="764">
        <v>4.0000000000000001E-3</v>
      </c>
      <c r="AU195" s="764">
        <v>4.3E-3</v>
      </c>
      <c r="AV195" s="764">
        <v>4.4999999999999997E-3</v>
      </c>
      <c r="AW195" s="764">
        <v>5.0000000000000001E-3</v>
      </c>
      <c r="AX195" s="764">
        <v>5.1999999999999998E-3</v>
      </c>
      <c r="AY195" s="764">
        <v>5.4000000000000003E-3</v>
      </c>
      <c r="AZ195" s="764">
        <v>5.7000000000000002E-3</v>
      </c>
    </row>
    <row r="196" spans="1:52">
      <c r="A196" s="787" t="s">
        <v>486</v>
      </c>
      <c r="B196" s="786" t="s">
        <v>6</v>
      </c>
      <c r="C196" s="764">
        <v>0</v>
      </c>
      <c r="D196" s="764">
        <v>0</v>
      </c>
      <c r="E196" s="764">
        <v>0</v>
      </c>
      <c r="F196" s="764">
        <v>0</v>
      </c>
      <c r="G196" s="764">
        <v>0</v>
      </c>
      <c r="H196" s="764">
        <v>0</v>
      </c>
      <c r="I196" s="764">
        <v>0</v>
      </c>
      <c r="J196" s="764">
        <v>0</v>
      </c>
      <c r="K196" s="764">
        <v>0</v>
      </c>
      <c r="L196" s="764">
        <v>0</v>
      </c>
      <c r="M196" s="764">
        <v>0</v>
      </c>
      <c r="N196" s="764">
        <v>0</v>
      </c>
      <c r="O196" s="764">
        <v>0</v>
      </c>
      <c r="P196" s="764">
        <v>0</v>
      </c>
      <c r="Q196" s="764">
        <v>0</v>
      </c>
      <c r="R196" s="764">
        <v>0</v>
      </c>
      <c r="S196" s="764">
        <v>0</v>
      </c>
      <c r="T196" s="764">
        <v>0</v>
      </c>
      <c r="U196" s="764">
        <v>0</v>
      </c>
      <c r="V196" s="764">
        <v>0</v>
      </c>
      <c r="W196" s="764">
        <v>0</v>
      </c>
      <c r="X196" s="764">
        <v>0</v>
      </c>
      <c r="Y196" s="764">
        <v>0</v>
      </c>
      <c r="Z196" s="764">
        <v>0</v>
      </c>
      <c r="AA196" s="764">
        <v>0</v>
      </c>
      <c r="AB196" s="764">
        <v>0</v>
      </c>
      <c r="AC196" s="764">
        <v>0</v>
      </c>
      <c r="AD196" s="764">
        <v>0</v>
      </c>
      <c r="AE196" s="764">
        <v>0</v>
      </c>
      <c r="AF196" s="764">
        <v>0</v>
      </c>
      <c r="AG196" s="764">
        <v>0</v>
      </c>
      <c r="AH196" s="764">
        <v>0</v>
      </c>
      <c r="AI196" s="764">
        <v>0</v>
      </c>
      <c r="AJ196" s="764">
        <v>0</v>
      </c>
      <c r="AK196" s="764">
        <v>0</v>
      </c>
      <c r="AL196" s="764">
        <v>0</v>
      </c>
      <c r="AM196" s="764">
        <v>0</v>
      </c>
      <c r="AN196" s="764">
        <v>0</v>
      </c>
      <c r="AO196" s="764">
        <v>0</v>
      </c>
      <c r="AP196" s="764">
        <v>0</v>
      </c>
      <c r="AQ196" s="764">
        <v>0</v>
      </c>
      <c r="AR196" s="764">
        <v>0</v>
      </c>
      <c r="AS196" s="764">
        <v>0</v>
      </c>
      <c r="AT196" s="764">
        <v>0</v>
      </c>
      <c r="AU196" s="764">
        <v>0</v>
      </c>
      <c r="AV196" s="764">
        <v>0</v>
      </c>
      <c r="AW196" s="764">
        <v>0</v>
      </c>
      <c r="AX196" s="764">
        <v>0</v>
      </c>
      <c r="AY196" s="764">
        <v>0</v>
      </c>
      <c r="AZ196" s="764">
        <v>0</v>
      </c>
    </row>
    <row r="197" spans="1:52">
      <c r="A197" s="787" t="s">
        <v>486</v>
      </c>
      <c r="B197" s="786" t="s">
        <v>7</v>
      </c>
      <c r="C197" s="764">
        <v>0</v>
      </c>
      <c r="D197" s="764">
        <v>0</v>
      </c>
      <c r="E197" s="764">
        <v>0</v>
      </c>
      <c r="F197" s="764">
        <v>0</v>
      </c>
      <c r="G197" s="764">
        <v>0</v>
      </c>
      <c r="H197" s="764">
        <v>0</v>
      </c>
      <c r="I197" s="764">
        <v>0</v>
      </c>
      <c r="J197" s="764">
        <v>0</v>
      </c>
      <c r="K197" s="764">
        <v>0</v>
      </c>
      <c r="L197" s="764">
        <v>0</v>
      </c>
      <c r="M197" s="764">
        <v>0</v>
      </c>
      <c r="N197" s="764">
        <v>0</v>
      </c>
      <c r="O197" s="764">
        <v>0</v>
      </c>
      <c r="P197" s="764">
        <v>0</v>
      </c>
      <c r="Q197" s="764">
        <v>0</v>
      </c>
      <c r="R197" s="764">
        <v>0</v>
      </c>
      <c r="S197" s="764">
        <v>0</v>
      </c>
      <c r="T197" s="764">
        <v>0</v>
      </c>
      <c r="U197" s="764">
        <v>0</v>
      </c>
      <c r="V197" s="764">
        <v>0</v>
      </c>
      <c r="W197" s="764">
        <v>0</v>
      </c>
      <c r="X197" s="764">
        <v>0</v>
      </c>
      <c r="Y197" s="764">
        <v>0</v>
      </c>
      <c r="Z197" s="764">
        <v>0</v>
      </c>
      <c r="AA197" s="764">
        <v>0</v>
      </c>
      <c r="AB197" s="764">
        <v>0</v>
      </c>
      <c r="AC197" s="764">
        <v>0</v>
      </c>
      <c r="AD197" s="764">
        <v>0</v>
      </c>
      <c r="AE197" s="764">
        <v>0</v>
      </c>
      <c r="AF197" s="764">
        <v>0</v>
      </c>
      <c r="AG197" s="764">
        <v>0</v>
      </c>
      <c r="AH197" s="764">
        <v>0</v>
      </c>
      <c r="AI197" s="764">
        <v>0</v>
      </c>
      <c r="AJ197" s="764">
        <v>0</v>
      </c>
      <c r="AK197" s="764">
        <v>0</v>
      </c>
      <c r="AL197" s="764">
        <v>0</v>
      </c>
      <c r="AM197" s="764">
        <v>0</v>
      </c>
      <c r="AN197" s="764">
        <v>0</v>
      </c>
      <c r="AO197" s="764">
        <v>0</v>
      </c>
      <c r="AP197" s="764">
        <v>0</v>
      </c>
      <c r="AQ197" s="764">
        <v>0</v>
      </c>
      <c r="AR197" s="764">
        <v>0</v>
      </c>
      <c r="AS197" s="764">
        <v>0</v>
      </c>
      <c r="AT197" s="764">
        <v>0</v>
      </c>
      <c r="AU197" s="764">
        <v>0</v>
      </c>
      <c r="AV197" s="764">
        <v>0</v>
      </c>
      <c r="AW197" s="764">
        <v>0</v>
      </c>
      <c r="AX197" s="764">
        <v>0</v>
      </c>
      <c r="AY197" s="764">
        <v>0</v>
      </c>
      <c r="AZ197" s="764">
        <v>0</v>
      </c>
    </row>
    <row r="198" spans="1:52">
      <c r="A198" s="787" t="s">
        <v>486</v>
      </c>
      <c r="B198" s="786" t="s">
        <v>8</v>
      </c>
      <c r="C198" s="764">
        <v>0</v>
      </c>
      <c r="D198" s="764">
        <v>0</v>
      </c>
      <c r="E198" s="764">
        <v>0</v>
      </c>
      <c r="F198" s="764">
        <v>0</v>
      </c>
      <c r="G198" s="764">
        <v>0</v>
      </c>
      <c r="H198" s="764">
        <v>0</v>
      </c>
      <c r="I198" s="764">
        <v>0</v>
      </c>
      <c r="J198" s="764">
        <v>0</v>
      </c>
      <c r="K198" s="764">
        <v>0</v>
      </c>
      <c r="L198" s="764">
        <v>0</v>
      </c>
      <c r="M198" s="764">
        <v>0</v>
      </c>
      <c r="N198" s="764">
        <v>0</v>
      </c>
      <c r="O198" s="764">
        <v>0</v>
      </c>
      <c r="P198" s="764">
        <v>0</v>
      </c>
      <c r="Q198" s="764">
        <v>0</v>
      </c>
      <c r="R198" s="764">
        <v>0</v>
      </c>
      <c r="S198" s="764">
        <v>0</v>
      </c>
      <c r="T198" s="764">
        <v>0</v>
      </c>
      <c r="U198" s="764">
        <v>0</v>
      </c>
      <c r="V198" s="764">
        <v>0</v>
      </c>
      <c r="W198" s="764">
        <v>0</v>
      </c>
      <c r="X198" s="764">
        <v>0</v>
      </c>
      <c r="Y198" s="764">
        <v>0</v>
      </c>
      <c r="Z198" s="764">
        <v>0</v>
      </c>
      <c r="AA198" s="764">
        <v>0</v>
      </c>
      <c r="AB198" s="764">
        <v>0</v>
      </c>
      <c r="AC198" s="764">
        <v>0</v>
      </c>
      <c r="AD198" s="764">
        <v>0</v>
      </c>
      <c r="AE198" s="764">
        <v>0</v>
      </c>
      <c r="AF198" s="764">
        <v>0</v>
      </c>
      <c r="AG198" s="764">
        <v>0</v>
      </c>
      <c r="AH198" s="764">
        <v>0</v>
      </c>
      <c r="AI198" s="764">
        <v>0</v>
      </c>
      <c r="AJ198" s="764">
        <v>0</v>
      </c>
      <c r="AK198" s="764">
        <v>0</v>
      </c>
      <c r="AL198" s="764">
        <v>0</v>
      </c>
      <c r="AM198" s="764">
        <v>0</v>
      </c>
      <c r="AN198" s="764">
        <v>0</v>
      </c>
      <c r="AO198" s="764">
        <v>0</v>
      </c>
      <c r="AP198" s="764">
        <v>0</v>
      </c>
      <c r="AQ198" s="764">
        <v>0</v>
      </c>
      <c r="AR198" s="764">
        <v>0</v>
      </c>
      <c r="AS198" s="764">
        <v>0</v>
      </c>
      <c r="AT198" s="764">
        <v>0</v>
      </c>
      <c r="AU198" s="764">
        <v>0</v>
      </c>
      <c r="AV198" s="764">
        <v>0</v>
      </c>
      <c r="AW198" s="764">
        <v>0</v>
      </c>
      <c r="AX198" s="764">
        <v>0</v>
      </c>
      <c r="AY198" s="764">
        <v>0</v>
      </c>
      <c r="AZ198" s="764">
        <v>0</v>
      </c>
    </row>
    <row r="199" spans="1:52">
      <c r="A199" s="787" t="s">
        <v>486</v>
      </c>
      <c r="B199" s="786" t="s">
        <v>9</v>
      </c>
      <c r="C199" s="764">
        <v>0</v>
      </c>
      <c r="D199" s="764">
        <v>0</v>
      </c>
      <c r="E199" s="764">
        <v>0</v>
      </c>
      <c r="F199" s="764">
        <v>0</v>
      </c>
      <c r="G199" s="764">
        <v>0</v>
      </c>
      <c r="H199" s="764">
        <v>0</v>
      </c>
      <c r="I199" s="764">
        <v>0</v>
      </c>
      <c r="J199" s="764">
        <v>0</v>
      </c>
      <c r="K199" s="764">
        <v>0</v>
      </c>
      <c r="L199" s="764">
        <v>0</v>
      </c>
      <c r="M199" s="764">
        <v>0</v>
      </c>
      <c r="N199" s="764">
        <v>0</v>
      </c>
      <c r="O199" s="764">
        <v>0</v>
      </c>
      <c r="P199" s="764">
        <v>0</v>
      </c>
      <c r="Q199" s="764">
        <v>0</v>
      </c>
      <c r="R199" s="764">
        <v>0</v>
      </c>
      <c r="S199" s="764">
        <v>0</v>
      </c>
      <c r="T199" s="764">
        <v>0</v>
      </c>
      <c r="U199" s="764">
        <v>0</v>
      </c>
      <c r="V199" s="764">
        <v>0</v>
      </c>
      <c r="W199" s="764">
        <v>0</v>
      </c>
      <c r="X199" s="764">
        <v>0</v>
      </c>
      <c r="Y199" s="764">
        <v>0</v>
      </c>
      <c r="Z199" s="764">
        <v>0</v>
      </c>
      <c r="AA199" s="764">
        <v>0</v>
      </c>
      <c r="AB199" s="764">
        <v>0</v>
      </c>
      <c r="AC199" s="764">
        <v>0</v>
      </c>
      <c r="AD199" s="764">
        <v>0</v>
      </c>
      <c r="AE199" s="764">
        <v>0</v>
      </c>
      <c r="AF199" s="764">
        <v>0</v>
      </c>
      <c r="AG199" s="764">
        <v>0</v>
      </c>
      <c r="AH199" s="764">
        <v>0</v>
      </c>
      <c r="AI199" s="764">
        <v>0</v>
      </c>
      <c r="AJ199" s="764">
        <v>0</v>
      </c>
      <c r="AK199" s="764">
        <v>0</v>
      </c>
      <c r="AL199" s="764">
        <v>0</v>
      </c>
      <c r="AM199" s="764">
        <v>0</v>
      </c>
      <c r="AN199" s="764">
        <v>0</v>
      </c>
      <c r="AO199" s="764">
        <v>0</v>
      </c>
      <c r="AP199" s="764">
        <v>0</v>
      </c>
      <c r="AQ199" s="764">
        <v>0</v>
      </c>
      <c r="AR199" s="764">
        <v>0</v>
      </c>
      <c r="AS199" s="764">
        <v>0</v>
      </c>
      <c r="AT199" s="764">
        <v>0</v>
      </c>
      <c r="AU199" s="764">
        <v>0</v>
      </c>
      <c r="AV199" s="764">
        <v>0</v>
      </c>
      <c r="AW199" s="764">
        <v>0</v>
      </c>
      <c r="AX199" s="764">
        <v>0</v>
      </c>
      <c r="AY199" s="764">
        <v>0</v>
      </c>
      <c r="AZ199" s="764">
        <v>0</v>
      </c>
    </row>
    <row r="200" spans="1:52">
      <c r="A200" s="787" t="s">
        <v>486</v>
      </c>
      <c r="B200" s="786" t="s">
        <v>10</v>
      </c>
      <c r="C200" s="764">
        <v>0</v>
      </c>
      <c r="D200" s="764">
        <v>0</v>
      </c>
      <c r="E200" s="764">
        <v>0</v>
      </c>
      <c r="F200" s="764">
        <v>0</v>
      </c>
      <c r="G200" s="764">
        <v>0</v>
      </c>
      <c r="H200" s="764">
        <v>0</v>
      </c>
      <c r="I200" s="764">
        <v>0</v>
      </c>
      <c r="J200" s="764">
        <v>0</v>
      </c>
      <c r="K200" s="764">
        <v>0</v>
      </c>
      <c r="L200" s="764">
        <v>0</v>
      </c>
      <c r="M200" s="764">
        <v>0</v>
      </c>
      <c r="N200" s="764">
        <v>0</v>
      </c>
      <c r="O200" s="764">
        <v>0</v>
      </c>
      <c r="P200" s="764">
        <v>0</v>
      </c>
      <c r="Q200" s="764">
        <v>0</v>
      </c>
      <c r="R200" s="764">
        <v>0</v>
      </c>
      <c r="S200" s="764">
        <v>0</v>
      </c>
      <c r="T200" s="764">
        <v>0</v>
      </c>
      <c r="U200" s="764">
        <v>0</v>
      </c>
      <c r="V200" s="764">
        <v>0</v>
      </c>
      <c r="W200" s="764">
        <v>0</v>
      </c>
      <c r="X200" s="764">
        <v>0</v>
      </c>
      <c r="Y200" s="764">
        <v>0</v>
      </c>
      <c r="Z200" s="764">
        <v>0</v>
      </c>
      <c r="AA200" s="764">
        <v>0</v>
      </c>
      <c r="AB200" s="764">
        <v>0</v>
      </c>
      <c r="AC200" s="764">
        <v>0</v>
      </c>
      <c r="AD200" s="764">
        <v>0</v>
      </c>
      <c r="AE200" s="764">
        <v>0</v>
      </c>
      <c r="AF200" s="764">
        <v>0</v>
      </c>
      <c r="AG200" s="764">
        <v>0</v>
      </c>
      <c r="AH200" s="764">
        <v>0</v>
      </c>
      <c r="AI200" s="764">
        <v>0</v>
      </c>
      <c r="AJ200" s="764">
        <v>0</v>
      </c>
      <c r="AK200" s="764">
        <v>0</v>
      </c>
      <c r="AL200" s="764">
        <v>0</v>
      </c>
      <c r="AM200" s="764">
        <v>0</v>
      </c>
      <c r="AN200" s="764">
        <v>0</v>
      </c>
      <c r="AO200" s="764">
        <v>0</v>
      </c>
      <c r="AP200" s="764">
        <v>0</v>
      </c>
      <c r="AQ200" s="764">
        <v>0</v>
      </c>
      <c r="AR200" s="764">
        <v>0</v>
      </c>
      <c r="AS200" s="764">
        <v>0</v>
      </c>
      <c r="AT200" s="764">
        <v>0</v>
      </c>
      <c r="AU200" s="764">
        <v>0</v>
      </c>
      <c r="AV200" s="764">
        <v>0</v>
      </c>
      <c r="AW200" s="764">
        <v>0</v>
      </c>
      <c r="AX200" s="764">
        <v>0</v>
      </c>
      <c r="AY200" s="764">
        <v>0</v>
      </c>
      <c r="AZ200" s="764">
        <v>0</v>
      </c>
    </row>
    <row r="201" spans="1:52">
      <c r="A201" s="787" t="s">
        <v>486</v>
      </c>
      <c r="B201" s="786" t="s">
        <v>11</v>
      </c>
      <c r="C201" s="764">
        <v>0</v>
      </c>
      <c r="D201" s="764">
        <v>0</v>
      </c>
      <c r="E201" s="764">
        <v>0</v>
      </c>
      <c r="F201" s="764">
        <v>0</v>
      </c>
      <c r="G201" s="764">
        <v>0</v>
      </c>
      <c r="H201" s="764">
        <v>0</v>
      </c>
      <c r="I201" s="764">
        <v>0</v>
      </c>
      <c r="J201" s="764">
        <v>0</v>
      </c>
      <c r="K201" s="764">
        <v>0</v>
      </c>
      <c r="L201" s="764">
        <v>0</v>
      </c>
      <c r="M201" s="764">
        <v>0</v>
      </c>
      <c r="N201" s="764">
        <v>0</v>
      </c>
      <c r="O201" s="764">
        <v>0</v>
      </c>
      <c r="P201" s="764">
        <v>0</v>
      </c>
      <c r="Q201" s="764">
        <v>0</v>
      </c>
      <c r="R201" s="764">
        <v>0</v>
      </c>
      <c r="S201" s="764">
        <v>0</v>
      </c>
      <c r="T201" s="764">
        <v>0</v>
      </c>
      <c r="U201" s="764">
        <v>0</v>
      </c>
      <c r="V201" s="764">
        <v>0</v>
      </c>
      <c r="W201" s="764">
        <v>0</v>
      </c>
      <c r="X201" s="764">
        <v>0</v>
      </c>
      <c r="Y201" s="764">
        <v>0</v>
      </c>
      <c r="Z201" s="764">
        <v>0</v>
      </c>
      <c r="AA201" s="764">
        <v>0</v>
      </c>
      <c r="AB201" s="764">
        <v>0</v>
      </c>
      <c r="AC201" s="764">
        <v>0</v>
      </c>
      <c r="AD201" s="764">
        <v>0</v>
      </c>
      <c r="AE201" s="764">
        <v>0</v>
      </c>
      <c r="AF201" s="764">
        <v>0</v>
      </c>
      <c r="AG201" s="764">
        <v>0</v>
      </c>
      <c r="AH201" s="764">
        <v>0</v>
      </c>
      <c r="AI201" s="764">
        <v>0</v>
      </c>
      <c r="AJ201" s="764">
        <v>0</v>
      </c>
      <c r="AK201" s="764">
        <v>0</v>
      </c>
      <c r="AL201" s="764">
        <v>0</v>
      </c>
      <c r="AM201" s="764">
        <v>0</v>
      </c>
      <c r="AN201" s="764">
        <v>0</v>
      </c>
      <c r="AO201" s="764">
        <v>0</v>
      </c>
      <c r="AP201" s="764">
        <v>0</v>
      </c>
      <c r="AQ201" s="764">
        <v>0</v>
      </c>
      <c r="AR201" s="764">
        <v>0</v>
      </c>
      <c r="AS201" s="764">
        <v>0</v>
      </c>
      <c r="AT201" s="764">
        <v>0</v>
      </c>
      <c r="AU201" s="764">
        <v>0</v>
      </c>
      <c r="AV201" s="764">
        <v>0</v>
      </c>
      <c r="AW201" s="764">
        <v>0</v>
      </c>
      <c r="AX201" s="764">
        <v>0</v>
      </c>
      <c r="AY201" s="764">
        <v>0</v>
      </c>
      <c r="AZ201" s="764">
        <v>0</v>
      </c>
    </row>
    <row r="202" spans="1:52">
      <c r="A202" s="787" t="s">
        <v>486</v>
      </c>
      <c r="B202" s="786" t="s">
        <v>12</v>
      </c>
      <c r="C202" s="764">
        <v>0</v>
      </c>
      <c r="D202" s="764">
        <v>0</v>
      </c>
      <c r="E202" s="764">
        <v>0</v>
      </c>
      <c r="F202" s="764">
        <v>0</v>
      </c>
      <c r="G202" s="764">
        <v>0</v>
      </c>
      <c r="H202" s="764">
        <v>0</v>
      </c>
      <c r="I202" s="764">
        <v>0</v>
      </c>
      <c r="J202" s="764">
        <v>0</v>
      </c>
      <c r="K202" s="764">
        <v>0</v>
      </c>
      <c r="L202" s="764">
        <v>0</v>
      </c>
      <c r="M202" s="764">
        <v>0</v>
      </c>
      <c r="N202" s="764">
        <v>0</v>
      </c>
      <c r="O202" s="764">
        <v>0</v>
      </c>
      <c r="P202" s="764">
        <v>1E-4</v>
      </c>
      <c r="Q202" s="764">
        <v>1E-4</v>
      </c>
      <c r="R202" s="764">
        <v>1E-4</v>
      </c>
      <c r="S202" s="764">
        <v>1E-4</v>
      </c>
      <c r="T202" s="764">
        <v>1E-4</v>
      </c>
      <c r="U202" s="764">
        <v>1E-4</v>
      </c>
      <c r="V202" s="764">
        <v>1E-4</v>
      </c>
      <c r="W202" s="764">
        <v>2.0000000000000001E-4</v>
      </c>
      <c r="X202" s="764">
        <v>2.0000000000000001E-4</v>
      </c>
      <c r="Y202" s="764">
        <v>4.0000000000000002E-4</v>
      </c>
      <c r="Z202" s="764">
        <v>5.0000000000000001E-4</v>
      </c>
      <c r="AA202" s="764">
        <v>1.1999999999999999E-3</v>
      </c>
      <c r="AB202" s="764">
        <v>2.2000000000000001E-3</v>
      </c>
      <c r="AC202" s="764">
        <v>3.7000000000000002E-3</v>
      </c>
      <c r="AD202" s="764">
        <v>1.61E-2</v>
      </c>
      <c r="AE202" s="764">
        <v>1.55E-2</v>
      </c>
      <c r="AF202" s="764">
        <v>1.4800000000000001E-2</v>
      </c>
      <c r="AG202" s="764">
        <v>1.54E-2</v>
      </c>
      <c r="AH202" s="764">
        <v>1.7600000000000001E-2</v>
      </c>
      <c r="AI202" s="764">
        <v>1.95E-2</v>
      </c>
      <c r="AJ202" s="764">
        <v>2.0899999999999998E-2</v>
      </c>
      <c r="AK202" s="764">
        <v>2.3199999999999998E-2</v>
      </c>
      <c r="AL202" s="764">
        <v>2.5899999999999999E-2</v>
      </c>
      <c r="AM202" s="764">
        <v>2.7900000000000001E-2</v>
      </c>
      <c r="AN202" s="764">
        <v>3.0099999999999998E-2</v>
      </c>
      <c r="AO202" s="764">
        <v>3.2500000000000001E-2</v>
      </c>
      <c r="AP202" s="764">
        <v>3.5099999999999999E-2</v>
      </c>
      <c r="AQ202" s="764">
        <v>3.7999999999999999E-2</v>
      </c>
      <c r="AR202" s="764">
        <v>4.1200000000000001E-2</v>
      </c>
      <c r="AS202" s="764">
        <v>4.48E-2</v>
      </c>
      <c r="AT202" s="764">
        <v>4.7E-2</v>
      </c>
      <c r="AU202" s="764">
        <v>5.11E-2</v>
      </c>
      <c r="AV202" s="764">
        <v>5.3499999999999999E-2</v>
      </c>
      <c r="AW202" s="764">
        <v>5.8299999999999998E-2</v>
      </c>
      <c r="AX202" s="764">
        <v>6.1100000000000002E-2</v>
      </c>
      <c r="AY202" s="764">
        <v>6.4100000000000004E-2</v>
      </c>
      <c r="AZ202" s="764">
        <v>6.7100000000000007E-2</v>
      </c>
    </row>
    <row r="203" spans="1:52">
      <c r="A203" s="787" t="s">
        <v>486</v>
      </c>
      <c r="B203" s="786" t="s">
        <v>13</v>
      </c>
      <c r="C203" s="764">
        <v>0</v>
      </c>
      <c r="D203" s="764">
        <v>0</v>
      </c>
      <c r="E203" s="764">
        <v>0</v>
      </c>
      <c r="F203" s="764">
        <v>0</v>
      </c>
      <c r="G203" s="764">
        <v>0</v>
      </c>
      <c r="H203" s="764">
        <v>0</v>
      </c>
      <c r="I203" s="764">
        <v>0</v>
      </c>
      <c r="J203" s="764">
        <v>0</v>
      </c>
      <c r="K203" s="764">
        <v>0</v>
      </c>
      <c r="L203" s="764">
        <v>0</v>
      </c>
      <c r="M203" s="764">
        <v>0</v>
      </c>
      <c r="N203" s="764">
        <v>0</v>
      </c>
      <c r="O203" s="764">
        <v>0</v>
      </c>
      <c r="P203" s="764">
        <v>0</v>
      </c>
      <c r="Q203" s="764">
        <v>0</v>
      </c>
      <c r="R203" s="764">
        <v>0</v>
      </c>
      <c r="S203" s="764">
        <v>0</v>
      </c>
      <c r="T203" s="764">
        <v>0</v>
      </c>
      <c r="U203" s="764">
        <v>0</v>
      </c>
      <c r="V203" s="764">
        <v>0</v>
      </c>
      <c r="W203" s="764">
        <v>0</v>
      </c>
      <c r="X203" s="764">
        <v>0</v>
      </c>
      <c r="Y203" s="764">
        <v>0</v>
      </c>
      <c r="Z203" s="764">
        <v>0</v>
      </c>
      <c r="AA203" s="764">
        <v>0</v>
      </c>
      <c r="AB203" s="764">
        <v>0</v>
      </c>
      <c r="AC203" s="764">
        <v>0</v>
      </c>
      <c r="AD203" s="764">
        <v>0</v>
      </c>
      <c r="AE203" s="764">
        <v>0</v>
      </c>
      <c r="AF203" s="764">
        <v>0</v>
      </c>
      <c r="AG203" s="764">
        <v>0</v>
      </c>
      <c r="AH203" s="764">
        <v>0</v>
      </c>
      <c r="AI203" s="764">
        <v>0</v>
      </c>
      <c r="AJ203" s="764">
        <v>0</v>
      </c>
      <c r="AK203" s="764">
        <v>0</v>
      </c>
      <c r="AL203" s="764">
        <v>0</v>
      </c>
      <c r="AM203" s="764">
        <v>0</v>
      </c>
      <c r="AN203" s="764">
        <v>0</v>
      </c>
      <c r="AO203" s="764">
        <v>0</v>
      </c>
      <c r="AP203" s="764">
        <v>0</v>
      </c>
      <c r="AQ203" s="764">
        <v>0</v>
      </c>
      <c r="AR203" s="764">
        <v>0</v>
      </c>
      <c r="AS203" s="764">
        <v>0</v>
      </c>
      <c r="AT203" s="764">
        <v>0</v>
      </c>
      <c r="AU203" s="764">
        <v>0</v>
      </c>
      <c r="AV203" s="764">
        <v>0</v>
      </c>
      <c r="AW203" s="764">
        <v>0</v>
      </c>
      <c r="AX203" s="764">
        <v>0</v>
      </c>
      <c r="AY203" s="764">
        <v>0</v>
      </c>
      <c r="AZ203" s="764">
        <v>0</v>
      </c>
    </row>
    <row r="204" spans="1:52">
      <c r="A204" s="787" t="s">
        <v>486</v>
      </c>
      <c r="B204" s="786" t="s">
        <v>14</v>
      </c>
      <c r="C204" s="764">
        <v>0</v>
      </c>
      <c r="D204" s="764">
        <v>0</v>
      </c>
      <c r="E204" s="764">
        <v>0</v>
      </c>
      <c r="F204" s="764">
        <v>0</v>
      </c>
      <c r="G204" s="764">
        <v>0</v>
      </c>
      <c r="H204" s="764">
        <v>0</v>
      </c>
      <c r="I204" s="764">
        <v>0</v>
      </c>
      <c r="J204" s="764">
        <v>0</v>
      </c>
      <c r="K204" s="764">
        <v>0</v>
      </c>
      <c r="L204" s="764">
        <v>0</v>
      </c>
      <c r="M204" s="764">
        <v>0</v>
      </c>
      <c r="N204" s="764">
        <v>0</v>
      </c>
      <c r="O204" s="764">
        <v>0</v>
      </c>
      <c r="P204" s="764">
        <v>0</v>
      </c>
      <c r="Q204" s="764">
        <v>0</v>
      </c>
      <c r="R204" s="764">
        <v>0</v>
      </c>
      <c r="S204" s="764">
        <v>0</v>
      </c>
      <c r="T204" s="764">
        <v>0</v>
      </c>
      <c r="U204" s="764">
        <v>0</v>
      </c>
      <c r="V204" s="764">
        <v>0</v>
      </c>
      <c r="W204" s="764">
        <v>0</v>
      </c>
      <c r="X204" s="764">
        <v>0</v>
      </c>
      <c r="Y204" s="764">
        <v>0</v>
      </c>
      <c r="Z204" s="764">
        <v>0</v>
      </c>
      <c r="AA204" s="764">
        <v>0</v>
      </c>
      <c r="AB204" s="764">
        <v>0</v>
      </c>
      <c r="AC204" s="764">
        <v>0</v>
      </c>
      <c r="AD204" s="764">
        <v>0</v>
      </c>
      <c r="AE204" s="764">
        <v>0</v>
      </c>
      <c r="AF204" s="764">
        <v>0</v>
      </c>
      <c r="AG204" s="764">
        <v>0</v>
      </c>
      <c r="AH204" s="764">
        <v>0</v>
      </c>
      <c r="AI204" s="764">
        <v>0</v>
      </c>
      <c r="AJ204" s="764">
        <v>0</v>
      </c>
      <c r="AK204" s="764">
        <v>0</v>
      </c>
      <c r="AL204" s="764">
        <v>0</v>
      </c>
      <c r="AM204" s="764">
        <v>0</v>
      </c>
      <c r="AN204" s="764">
        <v>0</v>
      </c>
      <c r="AO204" s="764">
        <v>0</v>
      </c>
      <c r="AP204" s="764">
        <v>0</v>
      </c>
      <c r="AQ204" s="764">
        <v>0</v>
      </c>
      <c r="AR204" s="764">
        <v>0</v>
      </c>
      <c r="AS204" s="764">
        <v>0</v>
      </c>
      <c r="AT204" s="764">
        <v>0</v>
      </c>
      <c r="AU204" s="764">
        <v>0</v>
      </c>
      <c r="AV204" s="764">
        <v>0</v>
      </c>
      <c r="AW204" s="764">
        <v>0</v>
      </c>
      <c r="AX204" s="764">
        <v>0</v>
      </c>
      <c r="AY204" s="764">
        <v>0</v>
      </c>
      <c r="AZ204" s="764">
        <v>0</v>
      </c>
    </row>
    <row r="205" spans="1:52">
      <c r="A205" s="787" t="s">
        <v>486</v>
      </c>
      <c r="B205" s="786" t="s">
        <v>15</v>
      </c>
      <c r="C205" s="764">
        <v>0</v>
      </c>
      <c r="D205" s="764">
        <v>0</v>
      </c>
      <c r="E205" s="764">
        <v>0</v>
      </c>
      <c r="F205" s="764">
        <v>0</v>
      </c>
      <c r="G205" s="764">
        <v>0</v>
      </c>
      <c r="H205" s="764">
        <v>0</v>
      </c>
      <c r="I205" s="764">
        <v>0</v>
      </c>
      <c r="J205" s="764">
        <v>0</v>
      </c>
      <c r="K205" s="764">
        <v>0</v>
      </c>
      <c r="L205" s="764">
        <v>0</v>
      </c>
      <c r="M205" s="764">
        <v>0</v>
      </c>
      <c r="N205" s="764">
        <v>0</v>
      </c>
      <c r="O205" s="764">
        <v>0</v>
      </c>
      <c r="P205" s="764">
        <v>0</v>
      </c>
      <c r="Q205" s="764">
        <v>0</v>
      </c>
      <c r="R205" s="764">
        <v>0</v>
      </c>
      <c r="S205" s="764">
        <v>0</v>
      </c>
      <c r="T205" s="764">
        <v>0</v>
      </c>
      <c r="U205" s="764">
        <v>0</v>
      </c>
      <c r="V205" s="764">
        <v>0</v>
      </c>
      <c r="W205" s="764">
        <v>0</v>
      </c>
      <c r="X205" s="764">
        <v>0</v>
      </c>
      <c r="Y205" s="764">
        <v>0</v>
      </c>
      <c r="Z205" s="764">
        <v>0</v>
      </c>
      <c r="AA205" s="764">
        <v>0</v>
      </c>
      <c r="AB205" s="764">
        <v>0</v>
      </c>
      <c r="AC205" s="764">
        <v>0</v>
      </c>
      <c r="AD205" s="764">
        <v>0</v>
      </c>
      <c r="AE205" s="764">
        <v>0</v>
      </c>
      <c r="AF205" s="764">
        <v>0</v>
      </c>
      <c r="AG205" s="764">
        <v>0</v>
      </c>
      <c r="AH205" s="764">
        <v>0</v>
      </c>
      <c r="AI205" s="764">
        <v>0</v>
      </c>
      <c r="AJ205" s="764">
        <v>0</v>
      </c>
      <c r="AK205" s="764">
        <v>0</v>
      </c>
      <c r="AL205" s="764">
        <v>0</v>
      </c>
      <c r="AM205" s="764">
        <v>0</v>
      </c>
      <c r="AN205" s="764">
        <v>0</v>
      </c>
      <c r="AO205" s="764">
        <v>0</v>
      </c>
      <c r="AP205" s="764">
        <v>0</v>
      </c>
      <c r="AQ205" s="764">
        <v>0</v>
      </c>
      <c r="AR205" s="764">
        <v>0</v>
      </c>
      <c r="AS205" s="764">
        <v>0</v>
      </c>
      <c r="AT205" s="764">
        <v>0</v>
      </c>
      <c r="AU205" s="764">
        <v>0</v>
      </c>
      <c r="AV205" s="764">
        <v>0</v>
      </c>
      <c r="AW205" s="764">
        <v>0</v>
      </c>
      <c r="AX205" s="764">
        <v>0</v>
      </c>
      <c r="AY205" s="764">
        <v>0</v>
      </c>
      <c r="AZ205" s="764">
        <v>0</v>
      </c>
    </row>
    <row r="206" spans="1:52">
      <c r="A206" s="787" t="s">
        <v>486</v>
      </c>
      <c r="B206" s="786" t="s">
        <v>16</v>
      </c>
      <c r="C206" s="764">
        <v>0</v>
      </c>
      <c r="D206" s="764">
        <v>0</v>
      </c>
      <c r="E206" s="764">
        <v>0</v>
      </c>
      <c r="F206" s="764">
        <v>0</v>
      </c>
      <c r="G206" s="764">
        <v>0</v>
      </c>
      <c r="H206" s="764">
        <v>0</v>
      </c>
      <c r="I206" s="764">
        <v>0</v>
      </c>
      <c r="J206" s="764">
        <v>0</v>
      </c>
      <c r="K206" s="764">
        <v>0</v>
      </c>
      <c r="L206" s="764">
        <v>0</v>
      </c>
      <c r="M206" s="764">
        <v>0</v>
      </c>
      <c r="N206" s="764">
        <v>0</v>
      </c>
      <c r="O206" s="764">
        <v>0</v>
      </c>
      <c r="P206" s="764">
        <v>0</v>
      </c>
      <c r="Q206" s="764">
        <v>0</v>
      </c>
      <c r="R206" s="764">
        <v>0</v>
      </c>
      <c r="S206" s="764">
        <v>0</v>
      </c>
      <c r="T206" s="764">
        <v>0</v>
      </c>
      <c r="U206" s="764">
        <v>0</v>
      </c>
      <c r="V206" s="764">
        <v>0</v>
      </c>
      <c r="W206" s="764">
        <v>0</v>
      </c>
      <c r="X206" s="764">
        <v>0</v>
      </c>
      <c r="Y206" s="764">
        <v>0</v>
      </c>
      <c r="Z206" s="764">
        <v>0</v>
      </c>
      <c r="AA206" s="764">
        <v>0</v>
      </c>
      <c r="AB206" s="764">
        <v>0</v>
      </c>
      <c r="AC206" s="764">
        <v>0</v>
      </c>
      <c r="AD206" s="764">
        <v>0</v>
      </c>
      <c r="AE206" s="764">
        <v>0</v>
      </c>
      <c r="AF206" s="764">
        <v>0</v>
      </c>
      <c r="AG206" s="764">
        <v>0</v>
      </c>
      <c r="AH206" s="764">
        <v>0</v>
      </c>
      <c r="AI206" s="764">
        <v>0</v>
      </c>
      <c r="AJ206" s="764">
        <v>0</v>
      </c>
      <c r="AK206" s="764">
        <v>0</v>
      </c>
      <c r="AL206" s="764">
        <v>0</v>
      </c>
      <c r="AM206" s="764">
        <v>0</v>
      </c>
      <c r="AN206" s="764">
        <v>0</v>
      </c>
      <c r="AO206" s="764">
        <v>0</v>
      </c>
      <c r="AP206" s="764">
        <v>0</v>
      </c>
      <c r="AQ206" s="764">
        <v>0</v>
      </c>
      <c r="AR206" s="764">
        <v>0</v>
      </c>
      <c r="AS206" s="764">
        <v>0</v>
      </c>
      <c r="AT206" s="764">
        <v>0</v>
      </c>
      <c r="AU206" s="764">
        <v>0</v>
      </c>
      <c r="AV206" s="764">
        <v>0</v>
      </c>
      <c r="AW206" s="764">
        <v>0</v>
      </c>
      <c r="AX206" s="764">
        <v>0</v>
      </c>
      <c r="AY206" s="764">
        <v>0</v>
      </c>
      <c r="AZ206" s="764">
        <v>0</v>
      </c>
    </row>
    <row r="207" spans="1:52">
      <c r="A207" s="787" t="s">
        <v>486</v>
      </c>
      <c r="B207" s="786" t="s">
        <v>17</v>
      </c>
      <c r="C207" s="764">
        <v>0</v>
      </c>
      <c r="D207" s="764">
        <v>0</v>
      </c>
      <c r="E207" s="764">
        <v>0</v>
      </c>
      <c r="F207" s="764">
        <v>0</v>
      </c>
      <c r="G207" s="764">
        <v>0</v>
      </c>
      <c r="H207" s="764">
        <v>0</v>
      </c>
      <c r="I207" s="764">
        <v>0</v>
      </c>
      <c r="J207" s="764">
        <v>0</v>
      </c>
      <c r="K207" s="764">
        <v>0</v>
      </c>
      <c r="L207" s="764">
        <v>0</v>
      </c>
      <c r="M207" s="764">
        <v>0</v>
      </c>
      <c r="N207" s="764">
        <v>0</v>
      </c>
      <c r="O207" s="764">
        <v>0</v>
      </c>
      <c r="P207" s="764">
        <v>0</v>
      </c>
      <c r="Q207" s="764">
        <v>0</v>
      </c>
      <c r="R207" s="764">
        <v>0</v>
      </c>
      <c r="S207" s="764">
        <v>0</v>
      </c>
      <c r="T207" s="764">
        <v>0</v>
      </c>
      <c r="U207" s="764">
        <v>0</v>
      </c>
      <c r="V207" s="764">
        <v>0</v>
      </c>
      <c r="W207" s="764">
        <v>0</v>
      </c>
      <c r="X207" s="764">
        <v>0</v>
      </c>
      <c r="Y207" s="764">
        <v>0</v>
      </c>
      <c r="Z207" s="764">
        <v>0</v>
      </c>
      <c r="AA207" s="764">
        <v>0</v>
      </c>
      <c r="AB207" s="764">
        <v>0</v>
      </c>
      <c r="AC207" s="764">
        <v>0</v>
      </c>
      <c r="AD207" s="764">
        <v>0</v>
      </c>
      <c r="AE207" s="764">
        <v>0</v>
      </c>
      <c r="AF207" s="764">
        <v>0</v>
      </c>
      <c r="AG207" s="764">
        <v>0</v>
      </c>
      <c r="AH207" s="764">
        <v>0</v>
      </c>
      <c r="AI207" s="764">
        <v>0</v>
      </c>
      <c r="AJ207" s="764">
        <v>0</v>
      </c>
      <c r="AK207" s="764">
        <v>0</v>
      </c>
      <c r="AL207" s="764">
        <v>0</v>
      </c>
      <c r="AM207" s="764">
        <v>0</v>
      </c>
      <c r="AN207" s="764">
        <v>0</v>
      </c>
      <c r="AO207" s="764">
        <v>0</v>
      </c>
      <c r="AP207" s="764">
        <v>0</v>
      </c>
      <c r="AQ207" s="764">
        <v>0</v>
      </c>
      <c r="AR207" s="764">
        <v>0</v>
      </c>
      <c r="AS207" s="764">
        <v>0</v>
      </c>
      <c r="AT207" s="764">
        <v>0</v>
      </c>
      <c r="AU207" s="764">
        <v>0</v>
      </c>
      <c r="AV207" s="764">
        <v>0</v>
      </c>
      <c r="AW207" s="764">
        <v>0</v>
      </c>
      <c r="AX207" s="764">
        <v>0</v>
      </c>
      <c r="AY207" s="764">
        <v>0</v>
      </c>
      <c r="AZ207" s="764">
        <v>0</v>
      </c>
    </row>
    <row r="208" spans="1:52">
      <c r="A208" s="786" t="s">
        <v>4</v>
      </c>
      <c r="B208" s="786"/>
      <c r="C208" s="764"/>
      <c r="D208" s="764"/>
      <c r="E208" s="764"/>
      <c r="F208" s="764"/>
      <c r="G208" s="764"/>
      <c r="H208" s="764"/>
      <c r="I208" s="764"/>
      <c r="J208" s="764"/>
      <c r="K208" s="764"/>
      <c r="L208" s="764"/>
      <c r="M208" s="764"/>
      <c r="N208" s="764"/>
      <c r="O208" s="764"/>
      <c r="P208" s="764"/>
      <c r="Q208" s="764"/>
      <c r="R208" s="764"/>
      <c r="S208" s="764"/>
      <c r="T208" s="764"/>
      <c r="U208" s="764"/>
      <c r="V208" s="764"/>
      <c r="W208" s="764"/>
      <c r="X208" s="764"/>
      <c r="Y208" s="764"/>
      <c r="Z208" s="764"/>
      <c r="AA208" s="764"/>
      <c r="AB208" s="764"/>
      <c r="AC208" s="764"/>
      <c r="AD208" s="764"/>
      <c r="AE208" s="764"/>
      <c r="AF208" s="764"/>
      <c r="AG208" s="764"/>
      <c r="AH208" s="764"/>
      <c r="AI208" s="764"/>
      <c r="AJ208" s="764"/>
      <c r="AK208" s="764"/>
      <c r="AL208" s="764"/>
      <c r="AM208" s="764"/>
      <c r="AN208" s="764"/>
      <c r="AO208" s="764"/>
      <c r="AP208" s="764"/>
      <c r="AQ208" s="764"/>
      <c r="AR208" s="764"/>
      <c r="AS208" s="764"/>
      <c r="AT208" s="764"/>
      <c r="AU208" s="764"/>
      <c r="AV208" s="764"/>
      <c r="AW208" s="764"/>
      <c r="AX208" s="764"/>
      <c r="AY208" s="764"/>
      <c r="AZ208" s="764"/>
    </row>
    <row r="209" spans="1:52">
      <c r="A209" s="787" t="s">
        <v>869</v>
      </c>
      <c r="B209" s="786"/>
      <c r="C209" s="764">
        <v>1986</v>
      </c>
      <c r="D209" s="764">
        <v>1987</v>
      </c>
      <c r="E209" s="764">
        <v>1988</v>
      </c>
      <c r="F209" s="764">
        <v>1989</v>
      </c>
      <c r="G209" s="764">
        <v>1990</v>
      </c>
      <c r="H209" s="764">
        <v>1991</v>
      </c>
      <c r="I209" s="764">
        <v>1992</v>
      </c>
      <c r="J209" s="764">
        <v>1993</v>
      </c>
      <c r="K209" s="764">
        <v>1994</v>
      </c>
      <c r="L209" s="764">
        <v>1995</v>
      </c>
      <c r="M209" s="764">
        <v>1996</v>
      </c>
      <c r="N209" s="764">
        <v>1997</v>
      </c>
      <c r="O209" s="764">
        <v>1998</v>
      </c>
      <c r="P209" s="764">
        <v>1999</v>
      </c>
      <c r="Q209" s="764">
        <v>2000</v>
      </c>
      <c r="R209" s="764">
        <v>2001</v>
      </c>
      <c r="S209" s="764">
        <v>2002</v>
      </c>
      <c r="T209" s="764">
        <v>2003</v>
      </c>
      <c r="U209" s="764">
        <v>2004</v>
      </c>
      <c r="V209" s="764">
        <v>2005</v>
      </c>
      <c r="W209" s="764">
        <v>2006</v>
      </c>
      <c r="X209" s="764">
        <v>2007</v>
      </c>
      <c r="Y209" s="764">
        <v>2008</v>
      </c>
      <c r="Z209" s="764">
        <v>2009</v>
      </c>
      <c r="AA209" s="764">
        <v>2010</v>
      </c>
      <c r="AB209" s="764">
        <v>2011</v>
      </c>
      <c r="AC209" s="764">
        <v>2012</v>
      </c>
      <c r="AD209" s="764">
        <v>2013</v>
      </c>
      <c r="AE209" s="764">
        <v>2014</v>
      </c>
      <c r="AF209" s="764">
        <v>2015</v>
      </c>
      <c r="AG209" s="764">
        <v>2016</v>
      </c>
      <c r="AH209" s="764">
        <v>2017</v>
      </c>
      <c r="AI209" s="764">
        <v>2018</v>
      </c>
      <c r="AJ209" s="764">
        <v>2019</v>
      </c>
      <c r="AK209" s="764">
        <v>2020</v>
      </c>
      <c r="AL209" s="764">
        <v>2021</v>
      </c>
      <c r="AM209" s="764">
        <v>2022</v>
      </c>
      <c r="AN209" s="764">
        <v>2023</v>
      </c>
      <c r="AO209" s="764">
        <v>2024</v>
      </c>
      <c r="AP209" s="764">
        <v>2025</v>
      </c>
      <c r="AQ209" s="764">
        <v>2026</v>
      </c>
      <c r="AR209" s="764">
        <v>2027</v>
      </c>
      <c r="AS209" s="764">
        <v>2028</v>
      </c>
      <c r="AT209" s="764">
        <v>2029</v>
      </c>
      <c r="AU209" s="764">
        <v>2030</v>
      </c>
      <c r="AV209" s="764">
        <v>2031</v>
      </c>
      <c r="AW209" s="764">
        <v>2032</v>
      </c>
      <c r="AX209" s="764">
        <v>2033</v>
      </c>
      <c r="AY209" s="764">
        <v>2034</v>
      </c>
      <c r="AZ209" s="764">
        <v>2035</v>
      </c>
    </row>
    <row r="210" spans="1:52">
      <c r="A210" s="787" t="s">
        <v>488</v>
      </c>
      <c r="B210" s="786" t="s">
        <v>35</v>
      </c>
      <c r="C210" s="764">
        <v>0</v>
      </c>
      <c r="D210" s="764">
        <v>0</v>
      </c>
      <c r="E210" s="764">
        <v>0</v>
      </c>
      <c r="F210" s="764">
        <v>0</v>
      </c>
      <c r="G210" s="764">
        <v>0</v>
      </c>
      <c r="H210" s="764">
        <v>0</v>
      </c>
      <c r="I210" s="764">
        <v>2.5999999999999999E-3</v>
      </c>
      <c r="J210" s="764">
        <v>3.3999999999999998E-3</v>
      </c>
      <c r="K210" s="764">
        <v>4.1999999999999997E-3</v>
      </c>
      <c r="L210" s="764">
        <v>5.1999999999999998E-3</v>
      </c>
      <c r="M210" s="764">
        <v>6.4000000000000003E-3</v>
      </c>
      <c r="N210" s="764">
        <v>7.7000000000000002E-3</v>
      </c>
      <c r="O210" s="764">
        <v>9.2999999999999992E-3</v>
      </c>
      <c r="P210" s="764">
        <v>1.11E-2</v>
      </c>
      <c r="Q210" s="764">
        <v>1.24E-2</v>
      </c>
      <c r="R210" s="764">
        <v>1.46E-2</v>
      </c>
      <c r="S210" s="764">
        <v>1.67E-2</v>
      </c>
      <c r="T210" s="764">
        <v>1.7600000000000001E-2</v>
      </c>
      <c r="U210" s="764">
        <v>1.83E-2</v>
      </c>
      <c r="V210" s="764">
        <v>1.77E-2</v>
      </c>
      <c r="W210" s="764">
        <v>2.9899999999999999E-2</v>
      </c>
      <c r="X210" s="764">
        <v>0.04</v>
      </c>
      <c r="Y210" s="764">
        <v>7.3800000000000004E-2</v>
      </c>
      <c r="Z210" s="764">
        <v>0.10639999999999999</v>
      </c>
      <c r="AA210" s="764">
        <v>0.24</v>
      </c>
      <c r="AB210" s="764">
        <v>0.44669999999999999</v>
      </c>
      <c r="AC210" s="764">
        <v>0.73380000000000001</v>
      </c>
      <c r="AD210" s="764">
        <v>3.1705000000000001</v>
      </c>
      <c r="AE210" s="764">
        <v>3.0406</v>
      </c>
      <c r="AF210" s="764">
        <v>2.9161000000000001</v>
      </c>
      <c r="AG210" s="764">
        <v>3.0205000000000002</v>
      </c>
      <c r="AH210" s="764">
        <v>3.4567000000000001</v>
      </c>
      <c r="AI210" s="764">
        <v>3.8273999999999999</v>
      </c>
      <c r="AJ210" s="764">
        <v>4.1047000000000002</v>
      </c>
      <c r="AK210" s="764">
        <v>4.5633999999999997</v>
      </c>
      <c r="AL210" s="764">
        <v>5.0811999999999999</v>
      </c>
      <c r="AM210" s="764">
        <v>5.4709000000000003</v>
      </c>
      <c r="AN210" s="764">
        <v>5.9077000000000002</v>
      </c>
      <c r="AO210" s="764">
        <v>6.3762999999999996</v>
      </c>
      <c r="AP210" s="764">
        <v>6.8903999999999996</v>
      </c>
      <c r="AQ210" s="764">
        <v>7.4606000000000003</v>
      </c>
      <c r="AR210" s="764">
        <v>8.0862999999999996</v>
      </c>
      <c r="AS210" s="764">
        <v>8.7903000000000002</v>
      </c>
      <c r="AT210" s="764">
        <v>9.2213999999999992</v>
      </c>
      <c r="AU210" s="764">
        <v>10.029400000000001</v>
      </c>
      <c r="AV210" s="764">
        <v>10.509</v>
      </c>
      <c r="AW210" s="764">
        <v>11.458500000000001</v>
      </c>
      <c r="AX210" s="764">
        <v>12.003299999999999</v>
      </c>
      <c r="AY210" s="764">
        <v>12.58</v>
      </c>
      <c r="AZ210" s="764">
        <v>13.182</v>
      </c>
    </row>
    <row r="211" spans="1:52">
      <c r="A211" s="787" t="s">
        <v>488</v>
      </c>
      <c r="B211" s="786" t="s">
        <v>849</v>
      </c>
      <c r="C211" s="764">
        <v>0</v>
      </c>
      <c r="D211" s="764">
        <v>0</v>
      </c>
      <c r="E211" s="764">
        <v>0</v>
      </c>
      <c r="F211" s="764">
        <v>0</v>
      </c>
      <c r="G211" s="764">
        <v>0</v>
      </c>
      <c r="H211" s="764">
        <v>0</v>
      </c>
      <c r="I211" s="764">
        <v>0</v>
      </c>
      <c r="J211" s="764">
        <v>0</v>
      </c>
      <c r="K211" s="764">
        <v>0</v>
      </c>
      <c r="L211" s="764">
        <v>0</v>
      </c>
      <c r="M211" s="764">
        <v>0</v>
      </c>
      <c r="N211" s="764">
        <v>0</v>
      </c>
      <c r="O211" s="764">
        <v>0</v>
      </c>
      <c r="P211" s="764">
        <v>0</v>
      </c>
      <c r="Q211" s="764">
        <v>0</v>
      </c>
      <c r="R211" s="764">
        <v>0</v>
      </c>
      <c r="S211" s="764">
        <v>0</v>
      </c>
      <c r="T211" s="764">
        <v>0</v>
      </c>
      <c r="U211" s="764">
        <v>0</v>
      </c>
      <c r="V211" s="764">
        <v>0</v>
      </c>
      <c r="W211" s="764">
        <v>0</v>
      </c>
      <c r="X211" s="764">
        <v>0</v>
      </c>
      <c r="Y211" s="764">
        <v>0</v>
      </c>
      <c r="Z211" s="764">
        <v>0</v>
      </c>
      <c r="AA211" s="764">
        <v>0</v>
      </c>
      <c r="AB211" s="764">
        <v>0</v>
      </c>
      <c r="AC211" s="764">
        <v>0</v>
      </c>
      <c r="AD211" s="764">
        <v>0</v>
      </c>
      <c r="AE211" s="764">
        <v>0</v>
      </c>
      <c r="AF211" s="764">
        <v>0</v>
      </c>
      <c r="AG211" s="764">
        <v>0</v>
      </c>
      <c r="AH211" s="764">
        <v>0</v>
      </c>
      <c r="AI211" s="764">
        <v>0</v>
      </c>
      <c r="AJ211" s="764">
        <v>0</v>
      </c>
      <c r="AK211" s="764">
        <v>0</v>
      </c>
      <c r="AL211" s="764">
        <v>0</v>
      </c>
      <c r="AM211" s="764">
        <v>0</v>
      </c>
      <c r="AN211" s="764">
        <v>0</v>
      </c>
      <c r="AO211" s="764">
        <v>0</v>
      </c>
      <c r="AP211" s="764">
        <v>0</v>
      </c>
      <c r="AQ211" s="764">
        <v>0</v>
      </c>
      <c r="AR211" s="764">
        <v>0</v>
      </c>
      <c r="AS211" s="764">
        <v>0</v>
      </c>
      <c r="AT211" s="764">
        <v>0</v>
      </c>
      <c r="AU211" s="764">
        <v>0</v>
      </c>
      <c r="AV211" s="764">
        <v>0</v>
      </c>
      <c r="AW211" s="764">
        <v>0</v>
      </c>
      <c r="AX211" s="764">
        <v>0</v>
      </c>
      <c r="AY211" s="764">
        <v>0</v>
      </c>
      <c r="AZ211" s="764">
        <v>0</v>
      </c>
    </row>
    <row r="212" spans="1:52">
      <c r="A212" s="787" t="s">
        <v>488</v>
      </c>
      <c r="B212" s="786" t="s">
        <v>850</v>
      </c>
      <c r="C212" s="764">
        <v>0</v>
      </c>
      <c r="D212" s="764">
        <v>0</v>
      </c>
      <c r="E212" s="764">
        <v>0</v>
      </c>
      <c r="F212" s="764">
        <v>0</v>
      </c>
      <c r="G212" s="764">
        <v>0</v>
      </c>
      <c r="H212" s="764">
        <v>0</v>
      </c>
      <c r="I212" s="764">
        <v>0</v>
      </c>
      <c r="J212" s="764">
        <v>0</v>
      </c>
      <c r="K212" s="764">
        <v>0</v>
      </c>
      <c r="L212" s="764">
        <v>0</v>
      </c>
      <c r="M212" s="764">
        <v>0</v>
      </c>
      <c r="N212" s="764">
        <v>0</v>
      </c>
      <c r="O212" s="764">
        <v>0</v>
      </c>
      <c r="P212" s="764">
        <v>0</v>
      </c>
      <c r="Q212" s="764">
        <v>0</v>
      </c>
      <c r="R212" s="764">
        <v>0</v>
      </c>
      <c r="S212" s="764">
        <v>0</v>
      </c>
      <c r="T212" s="764">
        <v>0</v>
      </c>
      <c r="U212" s="764">
        <v>0</v>
      </c>
      <c r="V212" s="764">
        <v>0</v>
      </c>
      <c r="W212" s="764">
        <v>0</v>
      </c>
      <c r="X212" s="764">
        <v>0</v>
      </c>
      <c r="Y212" s="764">
        <v>0</v>
      </c>
      <c r="Z212" s="764">
        <v>0</v>
      </c>
      <c r="AA212" s="764">
        <v>0</v>
      </c>
      <c r="AB212" s="764">
        <v>0</v>
      </c>
      <c r="AC212" s="764">
        <v>0</v>
      </c>
      <c r="AD212" s="764">
        <v>0</v>
      </c>
      <c r="AE212" s="764">
        <v>0</v>
      </c>
      <c r="AF212" s="764">
        <v>0</v>
      </c>
      <c r="AG212" s="764">
        <v>0</v>
      </c>
      <c r="AH212" s="764">
        <v>0</v>
      </c>
      <c r="AI212" s="764">
        <v>0</v>
      </c>
      <c r="AJ212" s="764">
        <v>0</v>
      </c>
      <c r="AK212" s="764">
        <v>0</v>
      </c>
      <c r="AL212" s="764">
        <v>0</v>
      </c>
      <c r="AM212" s="764">
        <v>0</v>
      </c>
      <c r="AN212" s="764">
        <v>0</v>
      </c>
      <c r="AO212" s="764">
        <v>0</v>
      </c>
      <c r="AP212" s="764">
        <v>0</v>
      </c>
      <c r="AQ212" s="764">
        <v>0</v>
      </c>
      <c r="AR212" s="764">
        <v>0</v>
      </c>
      <c r="AS212" s="764">
        <v>0</v>
      </c>
      <c r="AT212" s="764">
        <v>0</v>
      </c>
      <c r="AU212" s="764">
        <v>0</v>
      </c>
      <c r="AV212" s="764">
        <v>0</v>
      </c>
      <c r="AW212" s="764">
        <v>0</v>
      </c>
      <c r="AX212" s="764">
        <v>0</v>
      </c>
      <c r="AY212" s="764">
        <v>0</v>
      </c>
      <c r="AZ212" s="764">
        <v>0</v>
      </c>
    </row>
    <row r="213" spans="1:52">
      <c r="A213" s="787" t="s">
        <v>488</v>
      </c>
      <c r="B213" s="786" t="s">
        <v>851</v>
      </c>
      <c r="C213" s="764">
        <v>0</v>
      </c>
      <c r="D213" s="764">
        <v>0</v>
      </c>
      <c r="E213" s="764">
        <v>0</v>
      </c>
      <c r="F213" s="764">
        <v>0</v>
      </c>
      <c r="G213" s="764">
        <v>0</v>
      </c>
      <c r="H213" s="764">
        <v>0</v>
      </c>
      <c r="I213" s="764">
        <v>0</v>
      </c>
      <c r="J213" s="764">
        <v>0</v>
      </c>
      <c r="K213" s="764">
        <v>0</v>
      </c>
      <c r="L213" s="764">
        <v>0</v>
      </c>
      <c r="M213" s="764">
        <v>0</v>
      </c>
      <c r="N213" s="764">
        <v>0</v>
      </c>
      <c r="O213" s="764">
        <v>0</v>
      </c>
      <c r="P213" s="764">
        <v>0</v>
      </c>
      <c r="Q213" s="764">
        <v>0</v>
      </c>
      <c r="R213" s="764">
        <v>0</v>
      </c>
      <c r="S213" s="764">
        <v>0</v>
      </c>
      <c r="T213" s="764">
        <v>0</v>
      </c>
      <c r="U213" s="764">
        <v>0</v>
      </c>
      <c r="V213" s="764">
        <v>0</v>
      </c>
      <c r="W213" s="764">
        <v>0</v>
      </c>
      <c r="X213" s="764">
        <v>0</v>
      </c>
      <c r="Y213" s="764">
        <v>0</v>
      </c>
      <c r="Z213" s="764">
        <v>0</v>
      </c>
      <c r="AA213" s="764">
        <v>0</v>
      </c>
      <c r="AB213" s="764">
        <v>0</v>
      </c>
      <c r="AC213" s="764">
        <v>0</v>
      </c>
      <c r="AD213" s="764">
        <v>0</v>
      </c>
      <c r="AE213" s="764">
        <v>0</v>
      </c>
      <c r="AF213" s="764">
        <v>0</v>
      </c>
      <c r="AG213" s="764">
        <v>0</v>
      </c>
      <c r="AH213" s="764">
        <v>0</v>
      </c>
      <c r="AI213" s="764">
        <v>0</v>
      </c>
      <c r="AJ213" s="764">
        <v>0</v>
      </c>
      <c r="AK213" s="764">
        <v>0</v>
      </c>
      <c r="AL213" s="764">
        <v>0</v>
      </c>
      <c r="AM213" s="764">
        <v>0</v>
      </c>
      <c r="AN213" s="764">
        <v>0</v>
      </c>
      <c r="AO213" s="764">
        <v>0</v>
      </c>
      <c r="AP213" s="764">
        <v>0</v>
      </c>
      <c r="AQ213" s="764">
        <v>0</v>
      </c>
      <c r="AR213" s="764">
        <v>0</v>
      </c>
      <c r="AS213" s="764">
        <v>0</v>
      </c>
      <c r="AT213" s="764">
        <v>0</v>
      </c>
      <c r="AU213" s="764">
        <v>0</v>
      </c>
      <c r="AV213" s="764">
        <v>0</v>
      </c>
      <c r="AW213" s="764">
        <v>0</v>
      </c>
      <c r="AX213" s="764">
        <v>0</v>
      </c>
      <c r="AY213" s="764">
        <v>0</v>
      </c>
      <c r="AZ213" s="764">
        <v>0</v>
      </c>
    </row>
    <row r="214" spans="1:52">
      <c r="A214" s="787" t="s">
        <v>488</v>
      </c>
      <c r="B214" s="786" t="s">
        <v>852</v>
      </c>
      <c r="C214" s="764">
        <v>0</v>
      </c>
      <c r="D214" s="764">
        <v>0</v>
      </c>
      <c r="E214" s="764">
        <v>0</v>
      </c>
      <c r="F214" s="764">
        <v>0</v>
      </c>
      <c r="G214" s="764">
        <v>0</v>
      </c>
      <c r="H214" s="764">
        <v>0</v>
      </c>
      <c r="I214" s="764">
        <v>0</v>
      </c>
      <c r="J214" s="764">
        <v>0</v>
      </c>
      <c r="K214" s="764">
        <v>0</v>
      </c>
      <c r="L214" s="764">
        <v>0</v>
      </c>
      <c r="M214" s="764">
        <v>0</v>
      </c>
      <c r="N214" s="764">
        <v>0</v>
      </c>
      <c r="O214" s="764">
        <v>0</v>
      </c>
      <c r="P214" s="764">
        <v>0</v>
      </c>
      <c r="Q214" s="764">
        <v>0</v>
      </c>
      <c r="R214" s="764">
        <v>0</v>
      </c>
      <c r="S214" s="764">
        <v>0</v>
      </c>
      <c r="T214" s="764">
        <v>0</v>
      </c>
      <c r="U214" s="764">
        <v>0</v>
      </c>
      <c r="V214" s="764">
        <v>0</v>
      </c>
      <c r="W214" s="764">
        <v>0</v>
      </c>
      <c r="X214" s="764">
        <v>0</v>
      </c>
      <c r="Y214" s="764">
        <v>0</v>
      </c>
      <c r="Z214" s="764">
        <v>0</v>
      </c>
      <c r="AA214" s="764">
        <v>0</v>
      </c>
      <c r="AB214" s="764">
        <v>0</v>
      </c>
      <c r="AC214" s="764">
        <v>0</v>
      </c>
      <c r="AD214" s="764">
        <v>0</v>
      </c>
      <c r="AE214" s="764">
        <v>0</v>
      </c>
      <c r="AF214" s="764">
        <v>0</v>
      </c>
      <c r="AG214" s="764">
        <v>0</v>
      </c>
      <c r="AH214" s="764">
        <v>0</v>
      </c>
      <c r="AI214" s="764">
        <v>0</v>
      </c>
      <c r="AJ214" s="764">
        <v>0</v>
      </c>
      <c r="AK214" s="764">
        <v>0</v>
      </c>
      <c r="AL214" s="764">
        <v>0</v>
      </c>
      <c r="AM214" s="764">
        <v>0</v>
      </c>
      <c r="AN214" s="764">
        <v>0</v>
      </c>
      <c r="AO214" s="764">
        <v>0</v>
      </c>
      <c r="AP214" s="764">
        <v>0</v>
      </c>
      <c r="AQ214" s="764">
        <v>0</v>
      </c>
      <c r="AR214" s="764">
        <v>0</v>
      </c>
      <c r="AS214" s="764">
        <v>0</v>
      </c>
      <c r="AT214" s="764">
        <v>0</v>
      </c>
      <c r="AU214" s="764">
        <v>0</v>
      </c>
      <c r="AV214" s="764">
        <v>0</v>
      </c>
      <c r="AW214" s="764">
        <v>0</v>
      </c>
      <c r="AX214" s="764">
        <v>0</v>
      </c>
      <c r="AY214" s="764">
        <v>0</v>
      </c>
      <c r="AZ214" s="764">
        <v>0</v>
      </c>
    </row>
    <row r="215" spans="1:52">
      <c r="A215" s="787" t="s">
        <v>488</v>
      </c>
      <c r="B215" s="786" t="s">
        <v>853</v>
      </c>
      <c r="C215" s="764">
        <v>0</v>
      </c>
      <c r="D215" s="764">
        <v>0</v>
      </c>
      <c r="E215" s="764">
        <v>0</v>
      </c>
      <c r="F215" s="764">
        <v>0</v>
      </c>
      <c r="G215" s="764">
        <v>0</v>
      </c>
      <c r="H215" s="764">
        <v>0</v>
      </c>
      <c r="I215" s="764">
        <v>0</v>
      </c>
      <c r="J215" s="764">
        <v>0</v>
      </c>
      <c r="K215" s="764">
        <v>0</v>
      </c>
      <c r="L215" s="764">
        <v>0</v>
      </c>
      <c r="M215" s="764">
        <v>0</v>
      </c>
      <c r="N215" s="764">
        <v>0</v>
      </c>
      <c r="O215" s="764">
        <v>0</v>
      </c>
      <c r="P215" s="764">
        <v>0</v>
      </c>
      <c r="Q215" s="764">
        <v>0</v>
      </c>
      <c r="R215" s="764">
        <v>0</v>
      </c>
      <c r="S215" s="764">
        <v>0</v>
      </c>
      <c r="T215" s="764">
        <v>0</v>
      </c>
      <c r="U215" s="764">
        <v>0</v>
      </c>
      <c r="V215" s="764">
        <v>0</v>
      </c>
      <c r="W215" s="764">
        <v>0</v>
      </c>
      <c r="X215" s="764">
        <v>0</v>
      </c>
      <c r="Y215" s="764">
        <v>0</v>
      </c>
      <c r="Z215" s="764">
        <v>0</v>
      </c>
      <c r="AA215" s="764">
        <v>0</v>
      </c>
      <c r="AB215" s="764">
        <v>0</v>
      </c>
      <c r="AC215" s="764">
        <v>0</v>
      </c>
      <c r="AD215" s="764">
        <v>0</v>
      </c>
      <c r="AE215" s="764">
        <v>0</v>
      </c>
      <c r="AF215" s="764">
        <v>0</v>
      </c>
      <c r="AG215" s="764">
        <v>0</v>
      </c>
      <c r="AH215" s="764">
        <v>0</v>
      </c>
      <c r="AI215" s="764">
        <v>0</v>
      </c>
      <c r="AJ215" s="764">
        <v>0</v>
      </c>
      <c r="AK215" s="764">
        <v>0</v>
      </c>
      <c r="AL215" s="764">
        <v>0</v>
      </c>
      <c r="AM215" s="764">
        <v>0</v>
      </c>
      <c r="AN215" s="764">
        <v>0</v>
      </c>
      <c r="AO215" s="764">
        <v>0</v>
      </c>
      <c r="AP215" s="764">
        <v>0</v>
      </c>
      <c r="AQ215" s="764">
        <v>0</v>
      </c>
      <c r="AR215" s="764">
        <v>0</v>
      </c>
      <c r="AS215" s="764">
        <v>0</v>
      </c>
      <c r="AT215" s="764">
        <v>0</v>
      </c>
      <c r="AU215" s="764">
        <v>0</v>
      </c>
      <c r="AV215" s="764">
        <v>0</v>
      </c>
      <c r="AW215" s="764">
        <v>0</v>
      </c>
      <c r="AX215" s="764">
        <v>0</v>
      </c>
      <c r="AY215" s="764">
        <v>0</v>
      </c>
      <c r="AZ215" s="764">
        <v>0</v>
      </c>
    </row>
    <row r="216" spans="1:52">
      <c r="A216" s="787" t="s">
        <v>488</v>
      </c>
      <c r="B216" s="786" t="s">
        <v>489</v>
      </c>
      <c r="C216" s="764">
        <v>0</v>
      </c>
      <c r="D216" s="764">
        <v>0</v>
      </c>
      <c r="E216" s="764">
        <v>0</v>
      </c>
      <c r="F216" s="764">
        <v>0</v>
      </c>
      <c r="G216" s="764">
        <v>0</v>
      </c>
      <c r="H216" s="764">
        <v>0</v>
      </c>
      <c r="I216" s="764">
        <v>2.5999999999999999E-3</v>
      </c>
      <c r="J216" s="764">
        <v>3.3999999999999998E-3</v>
      </c>
      <c r="K216" s="764">
        <v>4.1999999999999997E-3</v>
      </c>
      <c r="L216" s="764">
        <v>5.1999999999999998E-3</v>
      </c>
      <c r="M216" s="764">
        <v>6.4000000000000003E-3</v>
      </c>
      <c r="N216" s="764">
        <v>7.7000000000000002E-3</v>
      </c>
      <c r="O216" s="764">
        <v>9.2999999999999992E-3</v>
      </c>
      <c r="P216" s="764">
        <v>1.11E-2</v>
      </c>
      <c r="Q216" s="764">
        <v>1.24E-2</v>
      </c>
      <c r="R216" s="764">
        <v>1.46E-2</v>
      </c>
      <c r="S216" s="764">
        <v>1.67E-2</v>
      </c>
      <c r="T216" s="764">
        <v>1.7600000000000001E-2</v>
      </c>
      <c r="U216" s="764">
        <v>1.83E-2</v>
      </c>
      <c r="V216" s="764">
        <v>1.77E-2</v>
      </c>
      <c r="W216" s="764">
        <v>2.9899999999999999E-2</v>
      </c>
      <c r="X216" s="764">
        <v>0.04</v>
      </c>
      <c r="Y216" s="764">
        <v>7.3800000000000004E-2</v>
      </c>
      <c r="Z216" s="764">
        <v>0.10639999999999999</v>
      </c>
      <c r="AA216" s="764">
        <v>0.24</v>
      </c>
      <c r="AB216" s="764">
        <v>0.44669999999999999</v>
      </c>
      <c r="AC216" s="764">
        <v>0.73380000000000001</v>
      </c>
      <c r="AD216" s="764">
        <v>3.1705000000000001</v>
      </c>
      <c r="AE216" s="764">
        <v>3.0406</v>
      </c>
      <c r="AF216" s="764">
        <v>2.9161000000000001</v>
      </c>
      <c r="AG216" s="764">
        <v>3.0205000000000002</v>
      </c>
      <c r="AH216" s="764">
        <v>3.4567000000000001</v>
      </c>
      <c r="AI216" s="764">
        <v>3.8273999999999999</v>
      </c>
      <c r="AJ216" s="764">
        <v>4.1047000000000002</v>
      </c>
      <c r="AK216" s="764">
        <v>4.5633999999999997</v>
      </c>
      <c r="AL216" s="764">
        <v>5.0811999999999999</v>
      </c>
      <c r="AM216" s="764">
        <v>5.4709000000000003</v>
      </c>
      <c r="AN216" s="764">
        <v>5.9077000000000002</v>
      </c>
      <c r="AO216" s="764">
        <v>6.3762999999999996</v>
      </c>
      <c r="AP216" s="764">
        <v>6.8903999999999996</v>
      </c>
      <c r="AQ216" s="764">
        <v>7.4606000000000003</v>
      </c>
      <c r="AR216" s="764">
        <v>8.0862999999999996</v>
      </c>
      <c r="AS216" s="764">
        <v>8.7903000000000002</v>
      </c>
      <c r="AT216" s="764">
        <v>9.2213999999999992</v>
      </c>
      <c r="AU216" s="764">
        <v>10.029400000000001</v>
      </c>
      <c r="AV216" s="764">
        <v>10.509</v>
      </c>
      <c r="AW216" s="764">
        <v>11.458500000000001</v>
      </c>
      <c r="AX216" s="764">
        <v>12.003299999999999</v>
      </c>
      <c r="AY216" s="764">
        <v>12.58</v>
      </c>
      <c r="AZ216" s="764">
        <v>13.182</v>
      </c>
    </row>
    <row r="217" spans="1:52">
      <c r="A217" s="787" t="s">
        <v>488</v>
      </c>
      <c r="B217" s="786" t="s">
        <v>854</v>
      </c>
      <c r="C217" s="764">
        <v>0</v>
      </c>
      <c r="D217" s="764">
        <v>0</v>
      </c>
      <c r="E217" s="764">
        <v>0</v>
      </c>
      <c r="F217" s="764">
        <v>0</v>
      </c>
      <c r="G217" s="764">
        <v>0</v>
      </c>
      <c r="H217" s="764">
        <v>0</v>
      </c>
      <c r="I217" s="764">
        <v>0</v>
      </c>
      <c r="J217" s="764">
        <v>0</v>
      </c>
      <c r="K217" s="764">
        <v>0</v>
      </c>
      <c r="L217" s="764">
        <v>0</v>
      </c>
      <c r="M217" s="764">
        <v>0</v>
      </c>
      <c r="N217" s="764">
        <v>0</v>
      </c>
      <c r="O217" s="764">
        <v>0</v>
      </c>
      <c r="P217" s="764">
        <v>0</v>
      </c>
      <c r="Q217" s="764">
        <v>0</v>
      </c>
      <c r="R217" s="764">
        <v>0</v>
      </c>
      <c r="S217" s="764">
        <v>0</v>
      </c>
      <c r="T217" s="764">
        <v>0</v>
      </c>
      <c r="U217" s="764">
        <v>0</v>
      </c>
      <c r="V217" s="764">
        <v>0</v>
      </c>
      <c r="W217" s="764">
        <v>0</v>
      </c>
      <c r="X217" s="764">
        <v>0</v>
      </c>
      <c r="Y217" s="764">
        <v>0</v>
      </c>
      <c r="Z217" s="764">
        <v>0</v>
      </c>
      <c r="AA217" s="764">
        <v>0</v>
      </c>
      <c r="AB217" s="764">
        <v>0</v>
      </c>
      <c r="AC217" s="764">
        <v>0</v>
      </c>
      <c r="AD217" s="764">
        <v>0</v>
      </c>
      <c r="AE217" s="764">
        <v>0</v>
      </c>
      <c r="AF217" s="764">
        <v>0</v>
      </c>
      <c r="AG217" s="764">
        <v>0</v>
      </c>
      <c r="AH217" s="764">
        <v>0</v>
      </c>
      <c r="AI217" s="764">
        <v>0</v>
      </c>
      <c r="AJ217" s="764">
        <v>0</v>
      </c>
      <c r="AK217" s="764">
        <v>0</v>
      </c>
      <c r="AL217" s="764">
        <v>0</v>
      </c>
      <c r="AM217" s="764">
        <v>0</v>
      </c>
      <c r="AN217" s="764">
        <v>0</v>
      </c>
      <c r="AO217" s="764">
        <v>0</v>
      </c>
      <c r="AP217" s="764">
        <v>0</v>
      </c>
      <c r="AQ217" s="764">
        <v>0</v>
      </c>
      <c r="AR217" s="764">
        <v>0</v>
      </c>
      <c r="AS217" s="764">
        <v>0</v>
      </c>
      <c r="AT217" s="764">
        <v>0</v>
      </c>
      <c r="AU217" s="764">
        <v>0</v>
      </c>
      <c r="AV217" s="764">
        <v>0</v>
      </c>
      <c r="AW217" s="764">
        <v>0</v>
      </c>
      <c r="AX217" s="764">
        <v>0</v>
      </c>
      <c r="AY217" s="764">
        <v>0</v>
      </c>
      <c r="AZ217" s="764">
        <v>0</v>
      </c>
    </row>
    <row r="218" spans="1:52">
      <c r="A218" s="787" t="s">
        <v>488</v>
      </c>
      <c r="B218" s="786" t="s">
        <v>855</v>
      </c>
      <c r="C218" s="764">
        <v>0</v>
      </c>
      <c r="D218" s="764">
        <v>0</v>
      </c>
      <c r="E218" s="764">
        <v>0</v>
      </c>
      <c r="F218" s="764">
        <v>0</v>
      </c>
      <c r="G218" s="764">
        <v>0</v>
      </c>
      <c r="H218" s="764">
        <v>0</v>
      </c>
      <c r="I218" s="764">
        <v>0</v>
      </c>
      <c r="J218" s="764">
        <v>0</v>
      </c>
      <c r="K218" s="764">
        <v>0</v>
      </c>
      <c r="L218" s="764">
        <v>0</v>
      </c>
      <c r="M218" s="764">
        <v>0</v>
      </c>
      <c r="N218" s="764">
        <v>0</v>
      </c>
      <c r="O218" s="764">
        <v>0</v>
      </c>
      <c r="P218" s="764">
        <v>0</v>
      </c>
      <c r="Q218" s="764">
        <v>0</v>
      </c>
      <c r="R218" s="764">
        <v>0</v>
      </c>
      <c r="S218" s="764">
        <v>0</v>
      </c>
      <c r="T218" s="764">
        <v>0</v>
      </c>
      <c r="U218" s="764">
        <v>0</v>
      </c>
      <c r="V218" s="764">
        <v>0</v>
      </c>
      <c r="W218" s="764">
        <v>0</v>
      </c>
      <c r="X218" s="764">
        <v>0</v>
      </c>
      <c r="Y218" s="764">
        <v>0</v>
      </c>
      <c r="Z218" s="764">
        <v>0</v>
      </c>
      <c r="AA218" s="764">
        <v>0</v>
      </c>
      <c r="AB218" s="764">
        <v>0</v>
      </c>
      <c r="AC218" s="764">
        <v>0</v>
      </c>
      <c r="AD218" s="764">
        <v>0</v>
      </c>
      <c r="AE218" s="764">
        <v>0</v>
      </c>
      <c r="AF218" s="764">
        <v>0</v>
      </c>
      <c r="AG218" s="764">
        <v>0</v>
      </c>
      <c r="AH218" s="764">
        <v>0</v>
      </c>
      <c r="AI218" s="764">
        <v>0</v>
      </c>
      <c r="AJ218" s="764">
        <v>0</v>
      </c>
      <c r="AK218" s="764">
        <v>0</v>
      </c>
      <c r="AL218" s="764">
        <v>0</v>
      </c>
      <c r="AM218" s="764">
        <v>0</v>
      </c>
      <c r="AN218" s="764">
        <v>0</v>
      </c>
      <c r="AO218" s="764">
        <v>0</v>
      </c>
      <c r="AP218" s="764">
        <v>0</v>
      </c>
      <c r="AQ218" s="764">
        <v>0</v>
      </c>
      <c r="AR218" s="764">
        <v>0</v>
      </c>
      <c r="AS218" s="764">
        <v>0</v>
      </c>
      <c r="AT218" s="764">
        <v>0</v>
      </c>
      <c r="AU218" s="764">
        <v>0</v>
      </c>
      <c r="AV218" s="764">
        <v>0</v>
      </c>
      <c r="AW218" s="764">
        <v>0</v>
      </c>
      <c r="AX218" s="764">
        <v>0</v>
      </c>
      <c r="AY218" s="764">
        <v>0</v>
      </c>
      <c r="AZ218" s="764">
        <v>0</v>
      </c>
    </row>
    <row r="219" spans="1:52">
      <c r="A219" s="786" t="s">
        <v>4</v>
      </c>
      <c r="B219" s="786"/>
      <c r="C219" s="764"/>
      <c r="D219" s="764"/>
      <c r="E219" s="764"/>
      <c r="F219" s="764"/>
      <c r="G219" s="764"/>
      <c r="H219" s="764"/>
      <c r="I219" s="764"/>
      <c r="J219" s="764"/>
      <c r="K219" s="764"/>
      <c r="L219" s="764"/>
      <c r="M219" s="764"/>
      <c r="N219" s="764"/>
      <c r="O219" s="764"/>
      <c r="P219" s="764"/>
      <c r="Q219" s="764"/>
      <c r="R219" s="764"/>
      <c r="S219" s="764"/>
      <c r="T219" s="764"/>
      <c r="U219" s="764"/>
      <c r="V219" s="764"/>
      <c r="W219" s="764"/>
      <c r="X219" s="764"/>
      <c r="Y219" s="764"/>
      <c r="Z219" s="764"/>
      <c r="AA219" s="764"/>
      <c r="AB219" s="764"/>
      <c r="AC219" s="764"/>
      <c r="AD219" s="764"/>
      <c r="AE219" s="764"/>
      <c r="AF219" s="764"/>
      <c r="AG219" s="764"/>
      <c r="AH219" s="764"/>
      <c r="AI219" s="764"/>
      <c r="AJ219" s="764"/>
      <c r="AK219" s="764"/>
      <c r="AL219" s="764"/>
      <c r="AM219" s="764"/>
      <c r="AN219" s="764"/>
      <c r="AO219" s="764"/>
      <c r="AP219" s="764"/>
      <c r="AQ219" s="764"/>
      <c r="AR219" s="764"/>
      <c r="AS219" s="764"/>
      <c r="AT219" s="764"/>
      <c r="AU219" s="764"/>
      <c r="AV219" s="764"/>
      <c r="AW219" s="764"/>
      <c r="AX219" s="764"/>
      <c r="AY219" s="764"/>
      <c r="AZ219" s="764"/>
    </row>
    <row r="220" spans="1:52">
      <c r="A220" s="787" t="s">
        <v>870</v>
      </c>
      <c r="B220" s="786"/>
      <c r="C220" s="764">
        <v>1986</v>
      </c>
      <c r="D220" s="764">
        <v>1987</v>
      </c>
      <c r="E220" s="764">
        <v>1988</v>
      </c>
      <c r="F220" s="764">
        <v>1989</v>
      </c>
      <c r="G220" s="764">
        <v>1990</v>
      </c>
      <c r="H220" s="764">
        <v>1991</v>
      </c>
      <c r="I220" s="764">
        <v>1992</v>
      </c>
      <c r="J220" s="764">
        <v>1993</v>
      </c>
      <c r="K220" s="764">
        <v>1994</v>
      </c>
      <c r="L220" s="764">
        <v>1995</v>
      </c>
      <c r="M220" s="764">
        <v>1996</v>
      </c>
      <c r="N220" s="764">
        <v>1997</v>
      </c>
      <c r="O220" s="764">
        <v>1998</v>
      </c>
      <c r="P220" s="764">
        <v>1999</v>
      </c>
      <c r="Q220" s="764">
        <v>2000</v>
      </c>
      <c r="R220" s="764">
        <v>2001</v>
      </c>
      <c r="S220" s="764">
        <v>2002</v>
      </c>
      <c r="T220" s="764">
        <v>2003</v>
      </c>
      <c r="U220" s="764">
        <v>2004</v>
      </c>
      <c r="V220" s="764">
        <v>2005</v>
      </c>
      <c r="W220" s="764">
        <v>2006</v>
      </c>
      <c r="X220" s="764">
        <v>2007</v>
      </c>
      <c r="Y220" s="764">
        <v>2008</v>
      </c>
      <c r="Z220" s="764">
        <v>2009</v>
      </c>
      <c r="AA220" s="764">
        <v>2010</v>
      </c>
      <c r="AB220" s="764">
        <v>2011</v>
      </c>
      <c r="AC220" s="764">
        <v>2012</v>
      </c>
      <c r="AD220" s="764">
        <v>2013</v>
      </c>
      <c r="AE220" s="764">
        <v>2014</v>
      </c>
      <c r="AF220" s="764">
        <v>2015</v>
      </c>
      <c r="AG220" s="764">
        <v>2016</v>
      </c>
      <c r="AH220" s="764">
        <v>2017</v>
      </c>
      <c r="AI220" s="764">
        <v>2018</v>
      </c>
      <c r="AJ220" s="764">
        <v>2019</v>
      </c>
      <c r="AK220" s="764">
        <v>2020</v>
      </c>
      <c r="AL220" s="764">
        <v>2021</v>
      </c>
      <c r="AM220" s="764">
        <v>2022</v>
      </c>
      <c r="AN220" s="764">
        <v>2023</v>
      </c>
      <c r="AO220" s="764">
        <v>2024</v>
      </c>
      <c r="AP220" s="764">
        <v>2025</v>
      </c>
      <c r="AQ220" s="764">
        <v>2026</v>
      </c>
      <c r="AR220" s="764">
        <v>2027</v>
      </c>
      <c r="AS220" s="764">
        <v>2028</v>
      </c>
      <c r="AT220" s="764">
        <v>2029</v>
      </c>
      <c r="AU220" s="764">
        <v>2030</v>
      </c>
      <c r="AV220" s="764">
        <v>2031</v>
      </c>
      <c r="AW220" s="764">
        <v>2032</v>
      </c>
      <c r="AX220" s="764">
        <v>2033</v>
      </c>
      <c r="AY220" s="764">
        <v>2034</v>
      </c>
      <c r="AZ220" s="764">
        <v>2035</v>
      </c>
    </row>
    <row r="221" spans="1:52">
      <c r="A221" s="787" t="s">
        <v>486</v>
      </c>
      <c r="B221" s="786" t="s">
        <v>63</v>
      </c>
      <c r="C221" s="764">
        <v>0</v>
      </c>
      <c r="D221" s="764">
        <v>0</v>
      </c>
      <c r="E221" s="764">
        <v>0</v>
      </c>
      <c r="F221" s="764">
        <v>0</v>
      </c>
      <c r="G221" s="764">
        <v>0</v>
      </c>
      <c r="H221" s="764">
        <v>0</v>
      </c>
      <c r="I221" s="764">
        <v>8.0000000000000004E-4</v>
      </c>
      <c r="J221" s="764">
        <v>1E-3</v>
      </c>
      <c r="K221" s="764">
        <v>1.2999999999999999E-3</v>
      </c>
      <c r="L221" s="764">
        <v>1.6000000000000001E-3</v>
      </c>
      <c r="M221" s="764">
        <v>2E-3</v>
      </c>
      <c r="N221" s="764">
        <v>2.3999999999999998E-3</v>
      </c>
      <c r="O221" s="764">
        <v>2.8999999999999998E-3</v>
      </c>
      <c r="P221" s="764">
        <v>3.3999999999999998E-3</v>
      </c>
      <c r="Q221" s="764">
        <v>3.8E-3</v>
      </c>
      <c r="R221" s="764">
        <v>4.4999999999999997E-3</v>
      </c>
      <c r="S221" s="764">
        <v>5.1999999999999998E-3</v>
      </c>
      <c r="T221" s="764">
        <v>5.4999999999999997E-3</v>
      </c>
      <c r="U221" s="764">
        <v>5.7000000000000002E-3</v>
      </c>
      <c r="V221" s="764">
        <v>5.4999999999999997E-3</v>
      </c>
      <c r="W221" s="764">
        <v>9.2999999999999992E-3</v>
      </c>
      <c r="X221" s="764">
        <v>1.24E-2</v>
      </c>
      <c r="Y221" s="764">
        <v>2.2800000000000001E-2</v>
      </c>
      <c r="Z221" s="764">
        <v>3.2899999999999999E-2</v>
      </c>
      <c r="AA221" s="764">
        <v>7.4300000000000005E-2</v>
      </c>
      <c r="AB221" s="764">
        <v>0.10299999999999999</v>
      </c>
      <c r="AC221" s="764">
        <v>0.16889999999999999</v>
      </c>
      <c r="AD221" s="764">
        <v>0.1696</v>
      </c>
      <c r="AE221" s="764">
        <v>0.17130000000000001</v>
      </c>
      <c r="AF221" s="764">
        <v>0.1726</v>
      </c>
      <c r="AG221" s="764">
        <v>0.17349999999999999</v>
      </c>
      <c r="AH221" s="764">
        <v>0.1739</v>
      </c>
      <c r="AI221" s="764">
        <v>0.17430000000000001</v>
      </c>
      <c r="AJ221" s="764">
        <v>0.17469999999999999</v>
      </c>
      <c r="AK221" s="764">
        <v>0.17510000000000001</v>
      </c>
      <c r="AL221" s="764">
        <v>0.17549999999999999</v>
      </c>
      <c r="AM221" s="764">
        <v>0.1757</v>
      </c>
      <c r="AN221" s="764">
        <v>0.1757</v>
      </c>
      <c r="AO221" s="764">
        <v>0.17580000000000001</v>
      </c>
      <c r="AP221" s="764">
        <v>0.1759</v>
      </c>
      <c r="AQ221" s="764">
        <v>0.1759</v>
      </c>
      <c r="AR221" s="764">
        <v>0.17599999999999999</v>
      </c>
      <c r="AS221" s="764">
        <v>0.17610000000000001</v>
      </c>
      <c r="AT221" s="764">
        <v>0.1762</v>
      </c>
      <c r="AU221" s="764">
        <v>0.1762</v>
      </c>
      <c r="AV221" s="764">
        <v>0.1762</v>
      </c>
      <c r="AW221" s="764">
        <v>0.17610000000000001</v>
      </c>
      <c r="AX221" s="764">
        <v>0.17610000000000001</v>
      </c>
      <c r="AY221" s="764">
        <v>0.17599999999999999</v>
      </c>
      <c r="AZ221" s="764">
        <v>0.17599999999999999</v>
      </c>
    </row>
    <row r="222" spans="1:52">
      <c r="A222" s="787" t="s">
        <v>486</v>
      </c>
      <c r="B222" s="786" t="s">
        <v>6</v>
      </c>
      <c r="C222" s="764">
        <v>0</v>
      </c>
      <c r="D222" s="764">
        <v>0</v>
      </c>
      <c r="E222" s="764">
        <v>0</v>
      </c>
      <c r="F222" s="764">
        <v>0</v>
      </c>
      <c r="G222" s="764">
        <v>0</v>
      </c>
      <c r="H222" s="764">
        <v>0</v>
      </c>
      <c r="I222" s="764">
        <v>2.9999999999999997E-4</v>
      </c>
      <c r="J222" s="764">
        <v>4.0000000000000002E-4</v>
      </c>
      <c r="K222" s="764">
        <v>5.0000000000000001E-4</v>
      </c>
      <c r="L222" s="764">
        <v>6.9999999999999999E-4</v>
      </c>
      <c r="M222" s="764">
        <v>8.0000000000000004E-4</v>
      </c>
      <c r="N222" s="764">
        <v>1E-3</v>
      </c>
      <c r="O222" s="764">
        <v>1.1999999999999999E-3</v>
      </c>
      <c r="P222" s="764">
        <v>1.4E-3</v>
      </c>
      <c r="Q222" s="764">
        <v>1.6000000000000001E-3</v>
      </c>
      <c r="R222" s="764">
        <v>1.9E-3</v>
      </c>
      <c r="S222" s="764">
        <v>2.2000000000000001E-3</v>
      </c>
      <c r="T222" s="764">
        <v>2.3E-3</v>
      </c>
      <c r="U222" s="764">
        <v>2.3E-3</v>
      </c>
      <c r="V222" s="764">
        <v>2.3E-3</v>
      </c>
      <c r="W222" s="764">
        <v>3.8E-3</v>
      </c>
      <c r="X222" s="764">
        <v>5.1000000000000004E-3</v>
      </c>
      <c r="Y222" s="764">
        <v>9.4999999999999998E-3</v>
      </c>
      <c r="Z222" s="764">
        <v>1.37E-2</v>
      </c>
      <c r="AA222" s="764">
        <v>3.0800000000000001E-2</v>
      </c>
      <c r="AB222" s="764">
        <v>4.2799999999999998E-2</v>
      </c>
      <c r="AC222" s="764">
        <v>7.0199999999999999E-2</v>
      </c>
      <c r="AD222" s="764">
        <v>7.0400000000000004E-2</v>
      </c>
      <c r="AE222" s="764">
        <v>7.1099999999999997E-2</v>
      </c>
      <c r="AF222" s="764">
        <v>7.17E-2</v>
      </c>
      <c r="AG222" s="764">
        <v>7.1999999999999995E-2</v>
      </c>
      <c r="AH222" s="764">
        <v>7.22E-2</v>
      </c>
      <c r="AI222" s="764">
        <v>7.2400000000000006E-2</v>
      </c>
      <c r="AJ222" s="764">
        <v>7.2499999999999995E-2</v>
      </c>
      <c r="AK222" s="764">
        <v>7.2700000000000001E-2</v>
      </c>
      <c r="AL222" s="764">
        <v>7.2900000000000006E-2</v>
      </c>
      <c r="AM222" s="764">
        <v>7.2999999999999995E-2</v>
      </c>
      <c r="AN222" s="764">
        <v>7.2999999999999995E-2</v>
      </c>
      <c r="AO222" s="764">
        <v>7.2999999999999995E-2</v>
      </c>
      <c r="AP222" s="764">
        <v>7.2999999999999995E-2</v>
      </c>
      <c r="AQ222" s="764">
        <v>7.3099999999999998E-2</v>
      </c>
      <c r="AR222" s="764">
        <v>7.3099999999999998E-2</v>
      </c>
      <c r="AS222" s="764">
        <v>7.3099999999999998E-2</v>
      </c>
      <c r="AT222" s="764">
        <v>7.3200000000000001E-2</v>
      </c>
      <c r="AU222" s="764">
        <v>7.3200000000000001E-2</v>
      </c>
      <c r="AV222" s="764">
        <v>7.3099999999999998E-2</v>
      </c>
      <c r="AW222" s="764">
        <v>7.3099999999999998E-2</v>
      </c>
      <c r="AX222" s="764">
        <v>7.3099999999999998E-2</v>
      </c>
      <c r="AY222" s="764">
        <v>7.3099999999999998E-2</v>
      </c>
      <c r="AZ222" s="764">
        <v>7.3099999999999998E-2</v>
      </c>
    </row>
    <row r="223" spans="1:52">
      <c r="A223" s="787" t="s">
        <v>486</v>
      </c>
      <c r="B223" s="786" t="s">
        <v>7</v>
      </c>
      <c r="C223" s="764">
        <v>0</v>
      </c>
      <c r="D223" s="764">
        <v>0</v>
      </c>
      <c r="E223" s="764">
        <v>0</v>
      </c>
      <c r="F223" s="764">
        <v>0</v>
      </c>
      <c r="G223" s="764">
        <v>0</v>
      </c>
      <c r="H223" s="764">
        <v>0</v>
      </c>
      <c r="I223" s="764">
        <v>5.0000000000000001E-4</v>
      </c>
      <c r="J223" s="764">
        <v>6.9999999999999999E-4</v>
      </c>
      <c r="K223" s="764">
        <v>8.0000000000000004E-4</v>
      </c>
      <c r="L223" s="764">
        <v>1E-3</v>
      </c>
      <c r="M223" s="764">
        <v>1.2999999999999999E-3</v>
      </c>
      <c r="N223" s="764">
        <v>1.5E-3</v>
      </c>
      <c r="O223" s="764">
        <v>1.8E-3</v>
      </c>
      <c r="P223" s="764">
        <v>2.2000000000000001E-3</v>
      </c>
      <c r="Q223" s="764">
        <v>2.5000000000000001E-3</v>
      </c>
      <c r="R223" s="764">
        <v>2.8999999999999998E-3</v>
      </c>
      <c r="S223" s="764">
        <v>3.3E-3</v>
      </c>
      <c r="T223" s="764">
        <v>3.5000000000000001E-3</v>
      </c>
      <c r="U223" s="764">
        <v>3.5999999999999999E-3</v>
      </c>
      <c r="V223" s="764">
        <v>3.5000000000000001E-3</v>
      </c>
      <c r="W223" s="764">
        <v>6.0000000000000001E-3</v>
      </c>
      <c r="X223" s="764">
        <v>7.9000000000000008E-3</v>
      </c>
      <c r="Y223" s="764">
        <v>1.47E-2</v>
      </c>
      <c r="Z223" s="764">
        <v>2.12E-2</v>
      </c>
      <c r="AA223" s="764">
        <v>4.7699999999999999E-2</v>
      </c>
      <c r="AB223" s="764">
        <v>6.6199999999999995E-2</v>
      </c>
      <c r="AC223" s="764">
        <v>0.1086</v>
      </c>
      <c r="AD223" s="764">
        <v>0.109</v>
      </c>
      <c r="AE223" s="764">
        <v>0.1101</v>
      </c>
      <c r="AF223" s="764">
        <v>0.1109</v>
      </c>
      <c r="AG223" s="764">
        <v>0.1115</v>
      </c>
      <c r="AH223" s="764">
        <v>0.1118</v>
      </c>
      <c r="AI223" s="764">
        <v>0.112</v>
      </c>
      <c r="AJ223" s="764">
        <v>0.1123</v>
      </c>
      <c r="AK223" s="764">
        <v>0.11260000000000001</v>
      </c>
      <c r="AL223" s="764">
        <v>0.1128</v>
      </c>
      <c r="AM223" s="764">
        <v>0.1129</v>
      </c>
      <c r="AN223" s="764">
        <v>0.1129</v>
      </c>
      <c r="AO223" s="764">
        <v>0.113</v>
      </c>
      <c r="AP223" s="764">
        <v>0.113</v>
      </c>
      <c r="AQ223" s="764">
        <v>0.11310000000000001</v>
      </c>
      <c r="AR223" s="764">
        <v>0.11310000000000001</v>
      </c>
      <c r="AS223" s="764">
        <v>0.1132</v>
      </c>
      <c r="AT223" s="764">
        <v>0.1133</v>
      </c>
      <c r="AU223" s="764">
        <v>0.1132</v>
      </c>
      <c r="AV223" s="764">
        <v>0.1132</v>
      </c>
      <c r="AW223" s="764">
        <v>0.1132</v>
      </c>
      <c r="AX223" s="764">
        <v>0.1132</v>
      </c>
      <c r="AY223" s="764">
        <v>0.11310000000000001</v>
      </c>
      <c r="AZ223" s="764">
        <v>0.11310000000000001</v>
      </c>
    </row>
    <row r="224" spans="1:52">
      <c r="A224" s="787" t="s">
        <v>486</v>
      </c>
      <c r="B224" s="786" t="s">
        <v>8</v>
      </c>
      <c r="C224" s="764">
        <v>0</v>
      </c>
      <c r="D224" s="764">
        <v>0</v>
      </c>
      <c r="E224" s="764">
        <v>0</v>
      </c>
      <c r="F224" s="764">
        <v>0</v>
      </c>
      <c r="G224" s="764">
        <v>0</v>
      </c>
      <c r="H224" s="764">
        <v>0</v>
      </c>
      <c r="I224" s="764">
        <v>8.0000000000000004E-4</v>
      </c>
      <c r="J224" s="764">
        <v>1E-3</v>
      </c>
      <c r="K224" s="764">
        <v>1.2999999999999999E-3</v>
      </c>
      <c r="L224" s="764">
        <v>1.6000000000000001E-3</v>
      </c>
      <c r="M224" s="764">
        <v>2E-3</v>
      </c>
      <c r="N224" s="764">
        <v>2.3999999999999998E-3</v>
      </c>
      <c r="O224" s="764">
        <v>2.8999999999999998E-3</v>
      </c>
      <c r="P224" s="764">
        <v>3.3999999999999998E-3</v>
      </c>
      <c r="Q224" s="764">
        <v>3.8E-3</v>
      </c>
      <c r="R224" s="764">
        <v>4.4999999999999997E-3</v>
      </c>
      <c r="S224" s="764">
        <v>5.1000000000000004E-3</v>
      </c>
      <c r="T224" s="764">
        <v>5.4000000000000003E-3</v>
      </c>
      <c r="U224" s="764">
        <v>5.5999999999999999E-3</v>
      </c>
      <c r="V224" s="764">
        <v>5.4000000000000003E-3</v>
      </c>
      <c r="W224" s="764">
        <v>9.1999999999999998E-3</v>
      </c>
      <c r="X224" s="764">
        <v>1.23E-2</v>
      </c>
      <c r="Y224" s="764">
        <v>2.2700000000000001E-2</v>
      </c>
      <c r="Z224" s="764">
        <v>3.27E-2</v>
      </c>
      <c r="AA224" s="764">
        <v>7.3700000000000002E-2</v>
      </c>
      <c r="AB224" s="764">
        <v>0.1023</v>
      </c>
      <c r="AC224" s="764">
        <v>0.16769999999999999</v>
      </c>
      <c r="AD224" s="764">
        <v>0.16830000000000001</v>
      </c>
      <c r="AE224" s="764">
        <v>0.17</v>
      </c>
      <c r="AF224" s="764">
        <v>0.17130000000000001</v>
      </c>
      <c r="AG224" s="764">
        <v>0.17219999999999999</v>
      </c>
      <c r="AH224" s="764">
        <v>0.1726</v>
      </c>
      <c r="AI224" s="764">
        <v>0.17299999999999999</v>
      </c>
      <c r="AJ224" s="764">
        <v>0.1734</v>
      </c>
      <c r="AK224" s="764">
        <v>0.17380000000000001</v>
      </c>
      <c r="AL224" s="764">
        <v>0.17419999999999999</v>
      </c>
      <c r="AM224" s="764">
        <v>0.1744</v>
      </c>
      <c r="AN224" s="764">
        <v>0.1744</v>
      </c>
      <c r="AO224" s="764">
        <v>0.17449999999999999</v>
      </c>
      <c r="AP224" s="764">
        <v>0.17449999999999999</v>
      </c>
      <c r="AQ224" s="764">
        <v>0.17460000000000001</v>
      </c>
      <c r="AR224" s="764">
        <v>0.17469999999999999</v>
      </c>
      <c r="AS224" s="764">
        <v>0.17480000000000001</v>
      </c>
      <c r="AT224" s="764">
        <v>0.1749</v>
      </c>
      <c r="AU224" s="764">
        <v>0.1749</v>
      </c>
      <c r="AV224" s="764">
        <v>0.17480000000000001</v>
      </c>
      <c r="AW224" s="764">
        <v>0.17480000000000001</v>
      </c>
      <c r="AX224" s="764">
        <v>0.17480000000000001</v>
      </c>
      <c r="AY224" s="764">
        <v>0.17469999999999999</v>
      </c>
      <c r="AZ224" s="764">
        <v>0.17469999999999999</v>
      </c>
    </row>
    <row r="225" spans="1:52">
      <c r="A225" s="787" t="s">
        <v>486</v>
      </c>
      <c r="B225" s="786" t="s">
        <v>9</v>
      </c>
      <c r="C225" s="764">
        <v>0</v>
      </c>
      <c r="D225" s="764">
        <v>0</v>
      </c>
      <c r="E225" s="764">
        <v>0</v>
      </c>
      <c r="F225" s="764">
        <v>0</v>
      </c>
      <c r="G225" s="764">
        <v>0</v>
      </c>
      <c r="H225" s="764">
        <v>0</v>
      </c>
      <c r="I225" s="764">
        <v>1E-3</v>
      </c>
      <c r="J225" s="764">
        <v>1.1999999999999999E-3</v>
      </c>
      <c r="K225" s="764">
        <v>1.5E-3</v>
      </c>
      <c r="L225" s="764">
        <v>1.9E-3</v>
      </c>
      <c r="M225" s="764">
        <v>2.3999999999999998E-3</v>
      </c>
      <c r="N225" s="764">
        <v>2.8E-3</v>
      </c>
      <c r="O225" s="764">
        <v>3.3999999999999998E-3</v>
      </c>
      <c r="P225" s="764">
        <v>4.1000000000000003E-3</v>
      </c>
      <c r="Q225" s="764">
        <v>4.5999999999999999E-3</v>
      </c>
      <c r="R225" s="764">
        <v>5.4000000000000003E-3</v>
      </c>
      <c r="S225" s="764">
        <v>6.1999999999999998E-3</v>
      </c>
      <c r="T225" s="764">
        <v>6.4999999999999997E-3</v>
      </c>
      <c r="U225" s="764">
        <v>6.7000000000000002E-3</v>
      </c>
      <c r="V225" s="764">
        <v>6.4999999999999997E-3</v>
      </c>
      <c r="W225" s="764">
        <v>1.0999999999999999E-2</v>
      </c>
      <c r="X225" s="764">
        <v>1.47E-2</v>
      </c>
      <c r="Y225" s="764">
        <v>2.7099999999999999E-2</v>
      </c>
      <c r="Z225" s="764">
        <v>3.9100000000000003E-2</v>
      </c>
      <c r="AA225" s="764">
        <v>8.8300000000000003E-2</v>
      </c>
      <c r="AB225" s="764">
        <v>0.1225</v>
      </c>
      <c r="AC225" s="764">
        <v>0.2009</v>
      </c>
      <c r="AD225" s="764">
        <v>0.20169999999999999</v>
      </c>
      <c r="AE225" s="764">
        <v>0.20369999999999999</v>
      </c>
      <c r="AF225" s="764">
        <v>0.20530000000000001</v>
      </c>
      <c r="AG225" s="764">
        <v>0.20630000000000001</v>
      </c>
      <c r="AH225" s="764">
        <v>0.20680000000000001</v>
      </c>
      <c r="AI225" s="764">
        <v>0.20730000000000001</v>
      </c>
      <c r="AJ225" s="764">
        <v>0.20780000000000001</v>
      </c>
      <c r="AK225" s="764">
        <v>0.20830000000000001</v>
      </c>
      <c r="AL225" s="764">
        <v>0.20880000000000001</v>
      </c>
      <c r="AM225" s="764">
        <v>0.20899999999999999</v>
      </c>
      <c r="AN225" s="764">
        <v>0.20899999999999999</v>
      </c>
      <c r="AO225" s="764">
        <v>0.20910000000000001</v>
      </c>
      <c r="AP225" s="764">
        <v>0.2092</v>
      </c>
      <c r="AQ225" s="764">
        <v>0.20930000000000001</v>
      </c>
      <c r="AR225" s="764">
        <v>0.2094</v>
      </c>
      <c r="AS225" s="764">
        <v>0.20949999999999999</v>
      </c>
      <c r="AT225" s="764">
        <v>0.20960000000000001</v>
      </c>
      <c r="AU225" s="764">
        <v>0.20960000000000001</v>
      </c>
      <c r="AV225" s="764">
        <v>0.20949999999999999</v>
      </c>
      <c r="AW225" s="764">
        <v>0.20949999999999999</v>
      </c>
      <c r="AX225" s="764">
        <v>0.2094</v>
      </c>
      <c r="AY225" s="764">
        <v>0.2094</v>
      </c>
      <c r="AZ225" s="764">
        <v>0.20930000000000001</v>
      </c>
    </row>
    <row r="226" spans="1:52">
      <c r="A226" s="787" t="s">
        <v>486</v>
      </c>
      <c r="B226" s="786" t="s">
        <v>10</v>
      </c>
      <c r="C226" s="764">
        <v>0</v>
      </c>
      <c r="D226" s="764">
        <v>0</v>
      </c>
      <c r="E226" s="764">
        <v>0</v>
      </c>
      <c r="F226" s="764">
        <v>0</v>
      </c>
      <c r="G226" s="764">
        <v>0</v>
      </c>
      <c r="H226" s="764">
        <v>0</v>
      </c>
      <c r="I226" s="764">
        <v>1.1999999999999999E-3</v>
      </c>
      <c r="J226" s="764">
        <v>1.5E-3</v>
      </c>
      <c r="K226" s="764">
        <v>1.9E-3</v>
      </c>
      <c r="L226" s="764">
        <v>2.3E-3</v>
      </c>
      <c r="M226" s="764">
        <v>2.8999999999999998E-3</v>
      </c>
      <c r="N226" s="764">
        <v>3.3999999999999998E-3</v>
      </c>
      <c r="O226" s="764">
        <v>4.1000000000000003E-3</v>
      </c>
      <c r="P226" s="764">
        <v>4.8999999999999998E-3</v>
      </c>
      <c r="Q226" s="764">
        <v>5.4999999999999997E-3</v>
      </c>
      <c r="R226" s="764">
        <v>6.4000000000000003E-3</v>
      </c>
      <c r="S226" s="764">
        <v>7.4000000000000003E-3</v>
      </c>
      <c r="T226" s="764">
        <v>7.7999999999999996E-3</v>
      </c>
      <c r="U226" s="764">
        <v>8.0999999999999996E-3</v>
      </c>
      <c r="V226" s="764">
        <v>7.7999999999999996E-3</v>
      </c>
      <c r="W226" s="764">
        <v>1.32E-2</v>
      </c>
      <c r="X226" s="764">
        <v>1.77E-2</v>
      </c>
      <c r="Y226" s="764">
        <v>3.2599999999999997E-2</v>
      </c>
      <c r="Z226" s="764">
        <v>4.7E-2</v>
      </c>
      <c r="AA226" s="764">
        <v>0.1061</v>
      </c>
      <c r="AB226" s="764">
        <v>0.1472</v>
      </c>
      <c r="AC226" s="764">
        <v>0.24129999999999999</v>
      </c>
      <c r="AD226" s="764">
        <v>0.2422</v>
      </c>
      <c r="AE226" s="764">
        <v>0.2447</v>
      </c>
      <c r="AF226" s="764">
        <v>0.24660000000000001</v>
      </c>
      <c r="AG226" s="764">
        <v>0.24779999999999999</v>
      </c>
      <c r="AH226" s="764">
        <v>0.24840000000000001</v>
      </c>
      <c r="AI226" s="764">
        <v>0.24890000000000001</v>
      </c>
      <c r="AJ226" s="764">
        <v>0.2495</v>
      </c>
      <c r="AK226" s="764">
        <v>0.25019999999999998</v>
      </c>
      <c r="AL226" s="764">
        <v>0.25069999999999998</v>
      </c>
      <c r="AM226" s="764">
        <v>0.251</v>
      </c>
      <c r="AN226" s="764">
        <v>0.251</v>
      </c>
      <c r="AO226" s="764">
        <v>0.25109999999999999</v>
      </c>
      <c r="AP226" s="764">
        <v>0.25119999999999998</v>
      </c>
      <c r="AQ226" s="764">
        <v>0.25130000000000002</v>
      </c>
      <c r="AR226" s="764">
        <v>0.25140000000000001</v>
      </c>
      <c r="AS226" s="764">
        <v>0.25159999999999999</v>
      </c>
      <c r="AT226" s="764">
        <v>0.25169999999999998</v>
      </c>
      <c r="AU226" s="764">
        <v>0.25169999999999998</v>
      </c>
      <c r="AV226" s="764">
        <v>0.25159999999999999</v>
      </c>
      <c r="AW226" s="764">
        <v>0.25159999999999999</v>
      </c>
      <c r="AX226" s="764">
        <v>0.2515</v>
      </c>
      <c r="AY226" s="764">
        <v>0.25140000000000001</v>
      </c>
      <c r="AZ226" s="764">
        <v>0.25140000000000001</v>
      </c>
    </row>
    <row r="227" spans="1:52">
      <c r="A227" s="787" t="s">
        <v>486</v>
      </c>
      <c r="B227" s="786" t="s">
        <v>11</v>
      </c>
      <c r="C227" s="764">
        <v>0</v>
      </c>
      <c r="D227" s="764">
        <v>0</v>
      </c>
      <c r="E227" s="764">
        <v>0</v>
      </c>
      <c r="F227" s="764">
        <v>0</v>
      </c>
      <c r="G227" s="764">
        <v>0</v>
      </c>
      <c r="H227" s="764">
        <v>0</v>
      </c>
      <c r="I227" s="764">
        <v>1.2999999999999999E-3</v>
      </c>
      <c r="J227" s="764">
        <v>1.6000000000000001E-3</v>
      </c>
      <c r="K227" s="764">
        <v>2E-3</v>
      </c>
      <c r="L227" s="764">
        <v>2.5000000000000001E-3</v>
      </c>
      <c r="M227" s="764">
        <v>3.0999999999999999E-3</v>
      </c>
      <c r="N227" s="764">
        <v>3.7000000000000002E-3</v>
      </c>
      <c r="O227" s="764">
        <v>4.4999999999999997E-3</v>
      </c>
      <c r="P227" s="764">
        <v>5.3E-3</v>
      </c>
      <c r="Q227" s="764">
        <v>5.8999999999999999E-3</v>
      </c>
      <c r="R227" s="764">
        <v>7.0000000000000001E-3</v>
      </c>
      <c r="S227" s="764">
        <v>8.0000000000000002E-3</v>
      </c>
      <c r="T227" s="764">
        <v>8.5000000000000006E-3</v>
      </c>
      <c r="U227" s="764">
        <v>8.8000000000000005E-3</v>
      </c>
      <c r="V227" s="764">
        <v>8.5000000000000006E-3</v>
      </c>
      <c r="W227" s="764">
        <v>1.44E-2</v>
      </c>
      <c r="X227" s="764">
        <v>1.9199999999999998E-2</v>
      </c>
      <c r="Y227" s="764">
        <v>3.5400000000000001E-2</v>
      </c>
      <c r="Z227" s="764">
        <v>5.0999999999999997E-2</v>
      </c>
      <c r="AA227" s="764">
        <v>0.11509999999999999</v>
      </c>
      <c r="AB227" s="764">
        <v>0.15970000000000001</v>
      </c>
      <c r="AC227" s="764">
        <v>0.26190000000000002</v>
      </c>
      <c r="AD227" s="764">
        <v>0.26290000000000002</v>
      </c>
      <c r="AE227" s="764">
        <v>0.26550000000000001</v>
      </c>
      <c r="AF227" s="764">
        <v>0.2676</v>
      </c>
      <c r="AG227" s="764">
        <v>0.26889999999999997</v>
      </c>
      <c r="AH227" s="764">
        <v>0.26960000000000001</v>
      </c>
      <c r="AI227" s="764">
        <v>0.2702</v>
      </c>
      <c r="AJ227" s="764">
        <v>0.27079999999999999</v>
      </c>
      <c r="AK227" s="764">
        <v>0.27150000000000002</v>
      </c>
      <c r="AL227" s="764">
        <v>0.27210000000000001</v>
      </c>
      <c r="AM227" s="764">
        <v>0.27239999999999998</v>
      </c>
      <c r="AN227" s="764">
        <v>0.27239999999999998</v>
      </c>
      <c r="AO227" s="764">
        <v>0.27250000000000002</v>
      </c>
      <c r="AP227" s="764">
        <v>0.27260000000000001</v>
      </c>
      <c r="AQ227" s="764">
        <v>0.2727</v>
      </c>
      <c r="AR227" s="764">
        <v>0.27289999999999998</v>
      </c>
      <c r="AS227" s="764">
        <v>0.27300000000000002</v>
      </c>
      <c r="AT227" s="764">
        <v>0.2732</v>
      </c>
      <c r="AU227" s="764">
        <v>0.2732</v>
      </c>
      <c r="AV227" s="764">
        <v>0.27310000000000001</v>
      </c>
      <c r="AW227" s="764">
        <v>0.27300000000000002</v>
      </c>
      <c r="AX227" s="764">
        <v>0.27289999999999998</v>
      </c>
      <c r="AY227" s="764">
        <v>0.27289999999999998</v>
      </c>
      <c r="AZ227" s="764">
        <v>0.27279999999999999</v>
      </c>
    </row>
    <row r="228" spans="1:52">
      <c r="A228" s="787" t="s">
        <v>486</v>
      </c>
      <c r="B228" s="786" t="s">
        <v>12</v>
      </c>
      <c r="C228" s="764">
        <v>0</v>
      </c>
      <c r="D228" s="764">
        <v>0</v>
      </c>
      <c r="E228" s="764">
        <v>0</v>
      </c>
      <c r="F228" s="764">
        <v>0</v>
      </c>
      <c r="G228" s="764">
        <v>0</v>
      </c>
      <c r="H228" s="764">
        <v>0</v>
      </c>
      <c r="I228" s="764">
        <v>1.4E-3</v>
      </c>
      <c r="J228" s="764">
        <v>1.6999999999999999E-3</v>
      </c>
      <c r="K228" s="764">
        <v>2.2000000000000001E-3</v>
      </c>
      <c r="L228" s="764">
        <v>2.7000000000000001E-3</v>
      </c>
      <c r="M228" s="764">
        <v>3.3E-3</v>
      </c>
      <c r="N228" s="764">
        <v>4.0000000000000001E-3</v>
      </c>
      <c r="O228" s="764">
        <v>4.7999999999999996E-3</v>
      </c>
      <c r="P228" s="764">
        <v>5.7000000000000002E-3</v>
      </c>
      <c r="Q228" s="764">
        <v>6.4000000000000003E-3</v>
      </c>
      <c r="R228" s="764">
        <v>7.4999999999999997E-3</v>
      </c>
      <c r="S228" s="764">
        <v>8.6E-3</v>
      </c>
      <c r="T228" s="764">
        <v>9.1000000000000004E-3</v>
      </c>
      <c r="U228" s="764">
        <v>9.4000000000000004E-3</v>
      </c>
      <c r="V228" s="764">
        <v>9.1000000000000004E-3</v>
      </c>
      <c r="W228" s="764">
        <v>1.54E-2</v>
      </c>
      <c r="X228" s="764">
        <v>2.0500000000000001E-2</v>
      </c>
      <c r="Y228" s="764">
        <v>3.7900000000000003E-2</v>
      </c>
      <c r="Z228" s="764">
        <v>5.4699999999999999E-2</v>
      </c>
      <c r="AA228" s="764">
        <v>0.1234</v>
      </c>
      <c r="AB228" s="764">
        <v>0.17119999999999999</v>
      </c>
      <c r="AC228" s="764">
        <v>0.28070000000000001</v>
      </c>
      <c r="AD228" s="764">
        <v>0.28170000000000001</v>
      </c>
      <c r="AE228" s="764">
        <v>0.28460000000000002</v>
      </c>
      <c r="AF228" s="764">
        <v>0.2868</v>
      </c>
      <c r="AG228" s="764">
        <v>0.28820000000000001</v>
      </c>
      <c r="AH228" s="764">
        <v>0.28889999999999999</v>
      </c>
      <c r="AI228" s="764">
        <v>0.28949999999999998</v>
      </c>
      <c r="AJ228" s="764">
        <v>0.29020000000000001</v>
      </c>
      <c r="AK228" s="764">
        <v>0.29099999999999998</v>
      </c>
      <c r="AL228" s="764">
        <v>0.29160000000000003</v>
      </c>
      <c r="AM228" s="764">
        <v>0.29189999999999999</v>
      </c>
      <c r="AN228" s="764">
        <v>0.29199999999999998</v>
      </c>
      <c r="AO228" s="764">
        <v>0.29199999999999998</v>
      </c>
      <c r="AP228" s="764">
        <v>0.29220000000000002</v>
      </c>
      <c r="AQ228" s="764">
        <v>0.2923</v>
      </c>
      <c r="AR228" s="764">
        <v>0.29239999999999999</v>
      </c>
      <c r="AS228" s="764">
        <v>0.29260000000000003</v>
      </c>
      <c r="AT228" s="764">
        <v>0.2928</v>
      </c>
      <c r="AU228" s="764">
        <v>0.29270000000000002</v>
      </c>
      <c r="AV228" s="764">
        <v>0.29270000000000002</v>
      </c>
      <c r="AW228" s="764">
        <v>0.29260000000000003</v>
      </c>
      <c r="AX228" s="764">
        <v>0.29249999999999998</v>
      </c>
      <c r="AY228" s="764">
        <v>0.29239999999999999</v>
      </c>
      <c r="AZ228" s="764">
        <v>0.29239999999999999</v>
      </c>
    </row>
    <row r="229" spans="1:52">
      <c r="A229" s="787" t="s">
        <v>486</v>
      </c>
      <c r="B229" s="786" t="s">
        <v>13</v>
      </c>
      <c r="C229" s="764">
        <v>0</v>
      </c>
      <c r="D229" s="764">
        <v>0</v>
      </c>
      <c r="E229" s="764">
        <v>0</v>
      </c>
      <c r="F229" s="764">
        <v>0</v>
      </c>
      <c r="G229" s="764">
        <v>0</v>
      </c>
      <c r="H229" s="764">
        <v>0</v>
      </c>
      <c r="I229" s="764">
        <v>1.1000000000000001E-3</v>
      </c>
      <c r="J229" s="764">
        <v>1.4E-3</v>
      </c>
      <c r="K229" s="764">
        <v>1.8E-3</v>
      </c>
      <c r="L229" s="764">
        <v>2.2000000000000001E-3</v>
      </c>
      <c r="M229" s="764">
        <v>2.8E-3</v>
      </c>
      <c r="N229" s="764">
        <v>3.3E-3</v>
      </c>
      <c r="O229" s="764">
        <v>4.0000000000000001E-3</v>
      </c>
      <c r="P229" s="764">
        <v>4.7000000000000002E-3</v>
      </c>
      <c r="Q229" s="764">
        <v>5.3E-3</v>
      </c>
      <c r="R229" s="764">
        <v>6.1999999999999998E-3</v>
      </c>
      <c r="S229" s="764">
        <v>7.1000000000000004E-3</v>
      </c>
      <c r="T229" s="764">
        <v>7.4999999999999997E-3</v>
      </c>
      <c r="U229" s="764">
        <v>7.7999999999999996E-3</v>
      </c>
      <c r="V229" s="764">
        <v>7.4999999999999997E-3</v>
      </c>
      <c r="W229" s="764">
        <v>1.2800000000000001E-2</v>
      </c>
      <c r="X229" s="764">
        <v>1.7100000000000001E-2</v>
      </c>
      <c r="Y229" s="764">
        <v>3.15E-2</v>
      </c>
      <c r="Z229" s="764">
        <v>4.5400000000000003E-2</v>
      </c>
      <c r="AA229" s="764">
        <v>0.1024</v>
      </c>
      <c r="AB229" s="764">
        <v>0.1421</v>
      </c>
      <c r="AC229" s="764">
        <v>0.23300000000000001</v>
      </c>
      <c r="AD229" s="764">
        <v>0.23380000000000001</v>
      </c>
      <c r="AE229" s="764">
        <v>0.23619999999999999</v>
      </c>
      <c r="AF229" s="764">
        <v>0.23799999999999999</v>
      </c>
      <c r="AG229" s="764">
        <v>0.2392</v>
      </c>
      <c r="AH229" s="764">
        <v>0.23980000000000001</v>
      </c>
      <c r="AI229" s="764">
        <v>0.24030000000000001</v>
      </c>
      <c r="AJ229" s="764">
        <v>0.2409</v>
      </c>
      <c r="AK229" s="764">
        <v>0.24149999999999999</v>
      </c>
      <c r="AL229" s="764">
        <v>0.24199999999999999</v>
      </c>
      <c r="AM229" s="764">
        <v>0.24229999999999999</v>
      </c>
      <c r="AN229" s="764">
        <v>0.24229999999999999</v>
      </c>
      <c r="AO229" s="764">
        <v>0.2424</v>
      </c>
      <c r="AP229" s="764">
        <v>0.24249999999999999</v>
      </c>
      <c r="AQ229" s="764">
        <v>0.24260000000000001</v>
      </c>
      <c r="AR229" s="764">
        <v>0.2427</v>
      </c>
      <c r="AS229" s="764">
        <v>0.2429</v>
      </c>
      <c r="AT229" s="764">
        <v>0.24299999999999999</v>
      </c>
      <c r="AU229" s="764">
        <v>0.24299999999999999</v>
      </c>
      <c r="AV229" s="764">
        <v>0.2429</v>
      </c>
      <c r="AW229" s="764">
        <v>0.24279999999999999</v>
      </c>
      <c r="AX229" s="764">
        <v>0.24279999999999999</v>
      </c>
      <c r="AY229" s="764">
        <v>0.2427</v>
      </c>
      <c r="AZ229" s="764">
        <v>0.2427</v>
      </c>
    </row>
    <row r="230" spans="1:52">
      <c r="A230" s="787" t="s">
        <v>486</v>
      </c>
      <c r="B230" s="786" t="s">
        <v>14</v>
      </c>
      <c r="C230" s="764">
        <v>0</v>
      </c>
      <c r="D230" s="764">
        <v>0</v>
      </c>
      <c r="E230" s="764">
        <v>0</v>
      </c>
      <c r="F230" s="764">
        <v>0</v>
      </c>
      <c r="G230" s="764">
        <v>0</v>
      </c>
      <c r="H230" s="764">
        <v>0</v>
      </c>
      <c r="I230" s="764">
        <v>1E-3</v>
      </c>
      <c r="J230" s="764">
        <v>1.1999999999999999E-3</v>
      </c>
      <c r="K230" s="764">
        <v>1.5E-3</v>
      </c>
      <c r="L230" s="764">
        <v>1.9E-3</v>
      </c>
      <c r="M230" s="764">
        <v>2.3E-3</v>
      </c>
      <c r="N230" s="764">
        <v>2.8E-3</v>
      </c>
      <c r="O230" s="764">
        <v>3.3999999999999998E-3</v>
      </c>
      <c r="P230" s="764">
        <v>4.0000000000000001E-3</v>
      </c>
      <c r="Q230" s="764">
        <v>4.4999999999999997E-3</v>
      </c>
      <c r="R230" s="764">
        <v>5.3E-3</v>
      </c>
      <c r="S230" s="764">
        <v>6.1000000000000004E-3</v>
      </c>
      <c r="T230" s="764">
        <v>6.4000000000000003E-3</v>
      </c>
      <c r="U230" s="764">
        <v>6.6E-3</v>
      </c>
      <c r="V230" s="764">
        <v>6.4000000000000003E-3</v>
      </c>
      <c r="W230" s="764">
        <v>1.0800000000000001E-2</v>
      </c>
      <c r="X230" s="764">
        <v>1.4500000000000001E-2</v>
      </c>
      <c r="Y230" s="764">
        <v>2.6700000000000002E-2</v>
      </c>
      <c r="Z230" s="764">
        <v>3.85E-2</v>
      </c>
      <c r="AA230" s="764">
        <v>8.6800000000000002E-2</v>
      </c>
      <c r="AB230" s="764">
        <v>0.1205</v>
      </c>
      <c r="AC230" s="764">
        <v>0.19750000000000001</v>
      </c>
      <c r="AD230" s="764">
        <v>0.1983</v>
      </c>
      <c r="AE230" s="764">
        <v>0.20030000000000001</v>
      </c>
      <c r="AF230" s="764">
        <v>0.20180000000000001</v>
      </c>
      <c r="AG230" s="764">
        <v>0.20280000000000001</v>
      </c>
      <c r="AH230" s="764">
        <v>0.20330000000000001</v>
      </c>
      <c r="AI230" s="764">
        <v>0.20380000000000001</v>
      </c>
      <c r="AJ230" s="764">
        <v>0.20430000000000001</v>
      </c>
      <c r="AK230" s="764">
        <v>0.20480000000000001</v>
      </c>
      <c r="AL230" s="764">
        <v>0.20519999999999999</v>
      </c>
      <c r="AM230" s="764">
        <v>0.2054</v>
      </c>
      <c r="AN230" s="764">
        <v>0.20549999999999999</v>
      </c>
      <c r="AO230" s="764">
        <v>0.20549999999999999</v>
      </c>
      <c r="AP230" s="764">
        <v>0.2056</v>
      </c>
      <c r="AQ230" s="764">
        <v>0.20569999999999999</v>
      </c>
      <c r="AR230" s="764">
        <v>0.20580000000000001</v>
      </c>
      <c r="AS230" s="764">
        <v>0.2059</v>
      </c>
      <c r="AT230" s="764">
        <v>0.20610000000000001</v>
      </c>
      <c r="AU230" s="764">
        <v>0.20599999999999999</v>
      </c>
      <c r="AV230" s="764">
        <v>0.20599999999999999</v>
      </c>
      <c r="AW230" s="764">
        <v>0.2059</v>
      </c>
      <c r="AX230" s="764">
        <v>0.2059</v>
      </c>
      <c r="AY230" s="764">
        <v>0.20580000000000001</v>
      </c>
      <c r="AZ230" s="764">
        <v>0.20580000000000001</v>
      </c>
    </row>
    <row r="231" spans="1:52">
      <c r="A231" s="787" t="s">
        <v>486</v>
      </c>
      <c r="B231" s="786" t="s">
        <v>15</v>
      </c>
      <c r="C231" s="764">
        <v>0</v>
      </c>
      <c r="D231" s="764">
        <v>0</v>
      </c>
      <c r="E231" s="764">
        <v>0</v>
      </c>
      <c r="F231" s="764">
        <v>0</v>
      </c>
      <c r="G231" s="764">
        <v>0</v>
      </c>
      <c r="H231" s="764">
        <v>0</v>
      </c>
      <c r="I231" s="764">
        <v>5.9999999999999995E-4</v>
      </c>
      <c r="J231" s="764">
        <v>8.0000000000000004E-4</v>
      </c>
      <c r="K231" s="764">
        <v>1E-3</v>
      </c>
      <c r="L231" s="764">
        <v>1.1999999999999999E-3</v>
      </c>
      <c r="M231" s="764">
        <v>1.5E-3</v>
      </c>
      <c r="N231" s="764">
        <v>1.8E-3</v>
      </c>
      <c r="O231" s="764">
        <v>2.2000000000000001E-3</v>
      </c>
      <c r="P231" s="764">
        <v>2.5999999999999999E-3</v>
      </c>
      <c r="Q231" s="764">
        <v>2.8999999999999998E-3</v>
      </c>
      <c r="R231" s="764">
        <v>3.3999999999999998E-3</v>
      </c>
      <c r="S231" s="764">
        <v>3.8999999999999998E-3</v>
      </c>
      <c r="T231" s="764">
        <v>4.1000000000000003E-3</v>
      </c>
      <c r="U231" s="764">
        <v>4.3E-3</v>
      </c>
      <c r="V231" s="764">
        <v>4.1999999999999997E-3</v>
      </c>
      <c r="W231" s="764">
        <v>7.0000000000000001E-3</v>
      </c>
      <c r="X231" s="764">
        <v>9.4000000000000004E-3</v>
      </c>
      <c r="Y231" s="764">
        <v>1.7299999999999999E-2</v>
      </c>
      <c r="Z231" s="764">
        <v>2.5000000000000001E-2</v>
      </c>
      <c r="AA231" s="764">
        <v>5.6399999999999999E-2</v>
      </c>
      <c r="AB231" s="764">
        <v>7.8200000000000006E-2</v>
      </c>
      <c r="AC231" s="764">
        <v>0.12820000000000001</v>
      </c>
      <c r="AD231" s="764">
        <v>0.12870000000000001</v>
      </c>
      <c r="AE231" s="764">
        <v>0.13</v>
      </c>
      <c r="AF231" s="764">
        <v>0.13100000000000001</v>
      </c>
      <c r="AG231" s="764">
        <v>0.13159999999999999</v>
      </c>
      <c r="AH231" s="764">
        <v>0.13200000000000001</v>
      </c>
      <c r="AI231" s="764">
        <v>0.1323</v>
      </c>
      <c r="AJ231" s="764">
        <v>0.1326</v>
      </c>
      <c r="AK231" s="764">
        <v>0.13289999999999999</v>
      </c>
      <c r="AL231" s="764">
        <v>0.13320000000000001</v>
      </c>
      <c r="AM231" s="764">
        <v>0.1333</v>
      </c>
      <c r="AN231" s="764">
        <v>0.13339999999999999</v>
      </c>
      <c r="AO231" s="764">
        <v>0.13339999999999999</v>
      </c>
      <c r="AP231" s="764">
        <v>0.13350000000000001</v>
      </c>
      <c r="AQ231" s="764">
        <v>0.13350000000000001</v>
      </c>
      <c r="AR231" s="764">
        <v>0.1336</v>
      </c>
      <c r="AS231" s="764">
        <v>0.13370000000000001</v>
      </c>
      <c r="AT231" s="764">
        <v>0.13370000000000001</v>
      </c>
      <c r="AU231" s="764">
        <v>0.13370000000000001</v>
      </c>
      <c r="AV231" s="764">
        <v>0.13370000000000001</v>
      </c>
      <c r="AW231" s="764">
        <v>0.1336</v>
      </c>
      <c r="AX231" s="764">
        <v>0.1336</v>
      </c>
      <c r="AY231" s="764">
        <v>0.1336</v>
      </c>
      <c r="AZ231" s="764">
        <v>0.1336</v>
      </c>
    </row>
    <row r="232" spans="1:52">
      <c r="A232" s="787" t="s">
        <v>486</v>
      </c>
      <c r="B232" s="786" t="s">
        <v>16</v>
      </c>
      <c r="C232" s="764">
        <v>0</v>
      </c>
      <c r="D232" s="764">
        <v>0</v>
      </c>
      <c r="E232" s="764">
        <v>0</v>
      </c>
      <c r="F232" s="764">
        <v>0</v>
      </c>
      <c r="G232" s="764">
        <v>0</v>
      </c>
      <c r="H232" s="764">
        <v>0</v>
      </c>
      <c r="I232" s="764">
        <v>4.0000000000000002E-4</v>
      </c>
      <c r="J232" s="764">
        <v>5.0000000000000001E-4</v>
      </c>
      <c r="K232" s="764">
        <v>5.9999999999999995E-4</v>
      </c>
      <c r="L232" s="764">
        <v>6.9999999999999999E-4</v>
      </c>
      <c r="M232" s="764">
        <v>8.9999999999999998E-4</v>
      </c>
      <c r="N232" s="764">
        <v>1.1000000000000001E-3</v>
      </c>
      <c r="O232" s="764">
        <v>1.2999999999999999E-3</v>
      </c>
      <c r="P232" s="764">
        <v>1.5E-3</v>
      </c>
      <c r="Q232" s="764">
        <v>1.6999999999999999E-3</v>
      </c>
      <c r="R232" s="764">
        <v>2E-3</v>
      </c>
      <c r="S232" s="764">
        <v>2.3E-3</v>
      </c>
      <c r="T232" s="764">
        <v>2.3999999999999998E-3</v>
      </c>
      <c r="U232" s="764">
        <v>2.5000000000000001E-3</v>
      </c>
      <c r="V232" s="764">
        <v>2.3999999999999998E-3</v>
      </c>
      <c r="W232" s="764">
        <v>4.1000000000000003E-3</v>
      </c>
      <c r="X232" s="764">
        <v>5.4999999999999997E-3</v>
      </c>
      <c r="Y232" s="764">
        <v>1.0200000000000001E-2</v>
      </c>
      <c r="Z232" s="764">
        <v>1.47E-2</v>
      </c>
      <c r="AA232" s="764">
        <v>3.3099999999999997E-2</v>
      </c>
      <c r="AB232" s="764">
        <v>4.5999999999999999E-2</v>
      </c>
      <c r="AC232" s="764">
        <v>7.5399999999999995E-2</v>
      </c>
      <c r="AD232" s="764">
        <v>7.5700000000000003E-2</v>
      </c>
      <c r="AE232" s="764">
        <v>7.6399999999999996E-2</v>
      </c>
      <c r="AF232" s="764">
        <v>7.6999999999999999E-2</v>
      </c>
      <c r="AG232" s="764">
        <v>7.7399999999999997E-2</v>
      </c>
      <c r="AH232" s="764">
        <v>7.7600000000000002E-2</v>
      </c>
      <c r="AI232" s="764">
        <v>7.7799999999999994E-2</v>
      </c>
      <c r="AJ232" s="764">
        <v>7.7899999999999997E-2</v>
      </c>
      <c r="AK232" s="764">
        <v>7.8100000000000003E-2</v>
      </c>
      <c r="AL232" s="764">
        <v>7.8299999999999995E-2</v>
      </c>
      <c r="AM232" s="764">
        <v>7.8399999999999997E-2</v>
      </c>
      <c r="AN232" s="764">
        <v>7.8399999999999997E-2</v>
      </c>
      <c r="AO232" s="764">
        <v>7.8399999999999997E-2</v>
      </c>
      <c r="AP232" s="764">
        <v>7.85E-2</v>
      </c>
      <c r="AQ232" s="764">
        <v>7.85E-2</v>
      </c>
      <c r="AR232" s="764">
        <v>7.85E-2</v>
      </c>
      <c r="AS232" s="764">
        <v>7.8600000000000003E-2</v>
      </c>
      <c r="AT232" s="764">
        <v>7.8600000000000003E-2</v>
      </c>
      <c r="AU232" s="764">
        <v>7.8600000000000003E-2</v>
      </c>
      <c r="AV232" s="764">
        <v>7.8600000000000003E-2</v>
      </c>
      <c r="AW232" s="764">
        <v>7.8600000000000003E-2</v>
      </c>
      <c r="AX232" s="764">
        <v>7.8600000000000003E-2</v>
      </c>
      <c r="AY232" s="764">
        <v>7.85E-2</v>
      </c>
      <c r="AZ232" s="764">
        <v>7.85E-2</v>
      </c>
    </row>
    <row r="233" spans="1:52">
      <c r="A233" s="787" t="s">
        <v>486</v>
      </c>
      <c r="B233" s="786" t="s">
        <v>17</v>
      </c>
      <c r="C233" s="764">
        <v>0</v>
      </c>
      <c r="D233" s="764">
        <v>0</v>
      </c>
      <c r="E233" s="764">
        <v>0</v>
      </c>
      <c r="F233" s="764">
        <v>0</v>
      </c>
      <c r="G233" s="764">
        <v>0</v>
      </c>
      <c r="H233" s="764">
        <v>0</v>
      </c>
      <c r="I233" s="764">
        <v>2.9999999999999997E-4</v>
      </c>
      <c r="J233" s="764">
        <v>4.0000000000000002E-4</v>
      </c>
      <c r="K233" s="764">
        <v>4.0000000000000002E-4</v>
      </c>
      <c r="L233" s="764">
        <v>5.9999999999999995E-4</v>
      </c>
      <c r="M233" s="764">
        <v>6.9999999999999999E-4</v>
      </c>
      <c r="N233" s="764">
        <v>8.0000000000000004E-4</v>
      </c>
      <c r="O233" s="764">
        <v>1E-3</v>
      </c>
      <c r="P233" s="764">
        <v>1.1999999999999999E-3</v>
      </c>
      <c r="Q233" s="764">
        <v>1.2999999999999999E-3</v>
      </c>
      <c r="R233" s="764">
        <v>1.5E-3</v>
      </c>
      <c r="S233" s="764">
        <v>1.8E-3</v>
      </c>
      <c r="T233" s="764">
        <v>1.9E-3</v>
      </c>
      <c r="U233" s="764">
        <v>1.9E-3</v>
      </c>
      <c r="V233" s="764">
        <v>1.9E-3</v>
      </c>
      <c r="W233" s="764">
        <v>3.2000000000000002E-3</v>
      </c>
      <c r="X233" s="764">
        <v>4.3E-3</v>
      </c>
      <c r="Y233" s="764">
        <v>7.9000000000000008E-3</v>
      </c>
      <c r="Z233" s="764">
        <v>1.1299999999999999E-2</v>
      </c>
      <c r="AA233" s="764">
        <v>2.5600000000000001E-2</v>
      </c>
      <c r="AB233" s="764">
        <v>3.5499999999999997E-2</v>
      </c>
      <c r="AC233" s="764">
        <v>5.8099999999999999E-2</v>
      </c>
      <c r="AD233" s="764">
        <v>5.8400000000000001E-2</v>
      </c>
      <c r="AE233" s="764">
        <v>5.8900000000000001E-2</v>
      </c>
      <c r="AF233" s="764">
        <v>5.9400000000000001E-2</v>
      </c>
      <c r="AG233" s="764">
        <v>5.9700000000000003E-2</v>
      </c>
      <c r="AH233" s="764">
        <v>5.9799999999999999E-2</v>
      </c>
      <c r="AI233" s="764">
        <v>0.06</v>
      </c>
      <c r="AJ233" s="764">
        <v>6.0100000000000001E-2</v>
      </c>
      <c r="AK233" s="764">
        <v>6.0299999999999999E-2</v>
      </c>
      <c r="AL233" s="764">
        <v>6.0400000000000002E-2</v>
      </c>
      <c r="AM233" s="764">
        <v>6.0499999999999998E-2</v>
      </c>
      <c r="AN233" s="764">
        <v>6.0499999999999998E-2</v>
      </c>
      <c r="AO233" s="764">
        <v>6.0499999999999998E-2</v>
      </c>
      <c r="AP233" s="764">
        <v>6.0499999999999998E-2</v>
      </c>
      <c r="AQ233" s="764">
        <v>6.0499999999999998E-2</v>
      </c>
      <c r="AR233" s="764">
        <v>6.0600000000000001E-2</v>
      </c>
      <c r="AS233" s="764">
        <v>6.0600000000000001E-2</v>
      </c>
      <c r="AT233" s="764">
        <v>6.0600000000000001E-2</v>
      </c>
      <c r="AU233" s="764">
        <v>6.0600000000000001E-2</v>
      </c>
      <c r="AV233" s="764">
        <v>6.0600000000000001E-2</v>
      </c>
      <c r="AW233" s="764">
        <v>6.0600000000000001E-2</v>
      </c>
      <c r="AX233" s="764">
        <v>6.0600000000000001E-2</v>
      </c>
      <c r="AY233" s="764">
        <v>6.0600000000000001E-2</v>
      </c>
      <c r="AZ233" s="764">
        <v>6.0600000000000001E-2</v>
      </c>
    </row>
    <row r="234" spans="1:52">
      <c r="A234" s="786" t="s">
        <v>4</v>
      </c>
      <c r="B234" s="786"/>
      <c r="C234" s="764"/>
      <c r="D234" s="764"/>
      <c r="E234" s="764"/>
      <c r="F234" s="764"/>
      <c r="G234" s="764"/>
      <c r="H234" s="764"/>
      <c r="I234" s="764"/>
      <c r="J234" s="764"/>
      <c r="K234" s="764"/>
      <c r="L234" s="764"/>
      <c r="M234" s="764"/>
      <c r="N234" s="764"/>
      <c r="O234" s="764"/>
      <c r="P234" s="764"/>
      <c r="Q234" s="764"/>
      <c r="R234" s="764"/>
      <c r="S234" s="764"/>
      <c r="T234" s="764"/>
      <c r="U234" s="764"/>
      <c r="V234" s="764"/>
      <c r="W234" s="764"/>
      <c r="X234" s="764"/>
      <c r="Y234" s="764"/>
      <c r="Z234" s="764"/>
      <c r="AA234" s="764"/>
      <c r="AB234" s="764"/>
      <c r="AC234" s="764"/>
      <c r="AD234" s="764"/>
      <c r="AE234" s="764"/>
      <c r="AF234" s="764"/>
      <c r="AG234" s="764"/>
      <c r="AH234" s="764"/>
      <c r="AI234" s="764"/>
      <c r="AJ234" s="764"/>
      <c r="AK234" s="764"/>
      <c r="AL234" s="764"/>
      <c r="AM234" s="764"/>
      <c r="AN234" s="764"/>
      <c r="AO234" s="764"/>
      <c r="AP234" s="764"/>
      <c r="AQ234" s="764"/>
      <c r="AR234" s="764"/>
      <c r="AS234" s="764"/>
      <c r="AT234" s="764"/>
      <c r="AU234" s="764"/>
      <c r="AV234" s="764"/>
      <c r="AW234" s="764"/>
      <c r="AX234" s="764"/>
      <c r="AY234" s="764"/>
      <c r="AZ234" s="764"/>
    </row>
    <row r="235" spans="1:52">
      <c r="A235" s="787" t="s">
        <v>871</v>
      </c>
      <c r="B235" s="786"/>
      <c r="C235" s="764">
        <v>1986</v>
      </c>
      <c r="D235" s="764">
        <v>1987</v>
      </c>
      <c r="E235" s="764">
        <v>1988</v>
      </c>
      <c r="F235" s="764">
        <v>1989</v>
      </c>
      <c r="G235" s="764">
        <v>1990</v>
      </c>
      <c r="H235" s="764">
        <v>1991</v>
      </c>
      <c r="I235" s="764">
        <v>1992</v>
      </c>
      <c r="J235" s="764">
        <v>1993</v>
      </c>
      <c r="K235" s="764">
        <v>1994</v>
      </c>
      <c r="L235" s="764">
        <v>1995</v>
      </c>
      <c r="M235" s="764">
        <v>1996</v>
      </c>
      <c r="N235" s="764">
        <v>1997</v>
      </c>
      <c r="O235" s="764">
        <v>1998</v>
      </c>
      <c r="P235" s="764">
        <v>1999</v>
      </c>
      <c r="Q235" s="764">
        <v>2000</v>
      </c>
      <c r="R235" s="764">
        <v>2001</v>
      </c>
      <c r="S235" s="764">
        <v>2002</v>
      </c>
      <c r="T235" s="764">
        <v>2003</v>
      </c>
      <c r="U235" s="764">
        <v>2004</v>
      </c>
      <c r="V235" s="764">
        <v>2005</v>
      </c>
      <c r="W235" s="764">
        <v>2006</v>
      </c>
      <c r="X235" s="764">
        <v>2007</v>
      </c>
      <c r="Y235" s="764">
        <v>2008</v>
      </c>
      <c r="Z235" s="764">
        <v>2009</v>
      </c>
      <c r="AA235" s="764">
        <v>2010</v>
      </c>
      <c r="AB235" s="764">
        <v>2011</v>
      </c>
      <c r="AC235" s="764">
        <v>2012</v>
      </c>
      <c r="AD235" s="764">
        <v>2013</v>
      </c>
      <c r="AE235" s="764">
        <v>2014</v>
      </c>
      <c r="AF235" s="764">
        <v>2015</v>
      </c>
      <c r="AG235" s="764">
        <v>2016</v>
      </c>
      <c r="AH235" s="764">
        <v>2017</v>
      </c>
      <c r="AI235" s="764">
        <v>2018</v>
      </c>
      <c r="AJ235" s="764">
        <v>2019</v>
      </c>
      <c r="AK235" s="764">
        <v>2020</v>
      </c>
      <c r="AL235" s="764">
        <v>2021</v>
      </c>
      <c r="AM235" s="764">
        <v>2022</v>
      </c>
      <c r="AN235" s="764">
        <v>2023</v>
      </c>
      <c r="AO235" s="764">
        <v>2024</v>
      </c>
      <c r="AP235" s="764">
        <v>2025</v>
      </c>
      <c r="AQ235" s="764">
        <v>2026</v>
      </c>
      <c r="AR235" s="764">
        <v>2027</v>
      </c>
      <c r="AS235" s="764">
        <v>2028</v>
      </c>
      <c r="AT235" s="764">
        <v>2029</v>
      </c>
      <c r="AU235" s="764">
        <v>2030</v>
      </c>
      <c r="AV235" s="764">
        <v>2031</v>
      </c>
      <c r="AW235" s="764">
        <v>2032</v>
      </c>
      <c r="AX235" s="764">
        <v>2033</v>
      </c>
      <c r="AY235" s="764">
        <v>2034</v>
      </c>
      <c r="AZ235" s="764">
        <v>2035</v>
      </c>
    </row>
    <row r="236" spans="1:52">
      <c r="A236" s="787" t="s">
        <v>486</v>
      </c>
      <c r="B236" s="786" t="s">
        <v>63</v>
      </c>
      <c r="C236" s="764">
        <v>0</v>
      </c>
      <c r="D236" s="764">
        <v>0</v>
      </c>
      <c r="E236" s="764">
        <v>0</v>
      </c>
      <c r="F236" s="764">
        <v>0</v>
      </c>
      <c r="G236" s="764">
        <v>0</v>
      </c>
      <c r="H236" s="764">
        <v>0</v>
      </c>
      <c r="I236" s="764">
        <v>6.9999999999999999E-4</v>
      </c>
      <c r="J236" s="764">
        <v>1E-3</v>
      </c>
      <c r="K236" s="764">
        <v>1.1000000000000001E-3</v>
      </c>
      <c r="L236" s="764">
        <v>1.4E-3</v>
      </c>
      <c r="M236" s="764">
        <v>1.8E-3</v>
      </c>
      <c r="N236" s="764">
        <v>2.0999999999999999E-3</v>
      </c>
      <c r="O236" s="764">
        <v>2.5000000000000001E-3</v>
      </c>
      <c r="P236" s="764">
        <v>3.0999999999999999E-3</v>
      </c>
      <c r="Q236" s="764">
        <v>3.5000000000000001E-3</v>
      </c>
      <c r="R236" s="764">
        <v>4.0000000000000001E-3</v>
      </c>
      <c r="S236" s="764">
        <v>4.8999999999999998E-3</v>
      </c>
      <c r="T236" s="764">
        <v>5.0000000000000001E-3</v>
      </c>
      <c r="U236" s="764">
        <v>5.1000000000000004E-3</v>
      </c>
      <c r="V236" s="764">
        <v>5.0000000000000001E-3</v>
      </c>
      <c r="W236" s="764">
        <v>9.1000000000000004E-3</v>
      </c>
      <c r="X236" s="764">
        <v>1.1599999999999999E-2</v>
      </c>
      <c r="Y236" s="764">
        <v>2.2200000000000001E-2</v>
      </c>
      <c r="Z236" s="764">
        <v>3.1099999999999999E-2</v>
      </c>
      <c r="AA236" s="764">
        <v>7.2300000000000003E-2</v>
      </c>
      <c r="AB236" s="764">
        <v>9.5200000000000007E-2</v>
      </c>
      <c r="AC236" s="764">
        <v>0.1593</v>
      </c>
      <c r="AD236" s="764">
        <v>0.15989999999999999</v>
      </c>
      <c r="AE236" s="764">
        <v>0.1615</v>
      </c>
      <c r="AF236" s="764">
        <v>0.16270000000000001</v>
      </c>
      <c r="AG236" s="764">
        <v>0.16350000000000001</v>
      </c>
      <c r="AH236" s="764">
        <v>0.16389999999999999</v>
      </c>
      <c r="AI236" s="764">
        <v>0.1643</v>
      </c>
      <c r="AJ236" s="764">
        <v>0.16470000000000001</v>
      </c>
      <c r="AK236" s="764">
        <v>0.1651</v>
      </c>
      <c r="AL236" s="764">
        <v>0.16539999999999999</v>
      </c>
      <c r="AM236" s="764">
        <v>0.1656</v>
      </c>
      <c r="AN236" s="764">
        <v>0.16569999999999999</v>
      </c>
      <c r="AO236" s="764">
        <v>0.16569999999999999</v>
      </c>
      <c r="AP236" s="764">
        <v>0.1658</v>
      </c>
      <c r="AQ236" s="764">
        <v>0.1658</v>
      </c>
      <c r="AR236" s="764">
        <v>0.16589999999999999</v>
      </c>
      <c r="AS236" s="764">
        <v>0.16600000000000001</v>
      </c>
      <c r="AT236" s="764">
        <v>0.1661</v>
      </c>
      <c r="AU236" s="764">
        <v>0.1661</v>
      </c>
      <c r="AV236" s="764">
        <v>0.1661</v>
      </c>
      <c r="AW236" s="764">
        <v>0.16600000000000001</v>
      </c>
      <c r="AX236" s="764">
        <v>0.16600000000000001</v>
      </c>
      <c r="AY236" s="764">
        <v>0.16589999999999999</v>
      </c>
      <c r="AZ236" s="764">
        <v>0.16589999999999999</v>
      </c>
    </row>
    <row r="237" spans="1:52">
      <c r="A237" s="787" t="s">
        <v>486</v>
      </c>
      <c r="B237" s="786" t="s">
        <v>6</v>
      </c>
      <c r="C237" s="764">
        <v>0</v>
      </c>
      <c r="D237" s="764">
        <v>0</v>
      </c>
      <c r="E237" s="764">
        <v>0</v>
      </c>
      <c r="F237" s="764">
        <v>0</v>
      </c>
      <c r="G237" s="764">
        <v>0</v>
      </c>
      <c r="H237" s="764">
        <v>0</v>
      </c>
      <c r="I237" s="764">
        <v>0</v>
      </c>
      <c r="J237" s="764">
        <v>0</v>
      </c>
      <c r="K237" s="764">
        <v>0</v>
      </c>
      <c r="L237" s="764">
        <v>0</v>
      </c>
      <c r="M237" s="764">
        <v>0</v>
      </c>
      <c r="N237" s="764">
        <v>0</v>
      </c>
      <c r="O237" s="764">
        <v>0</v>
      </c>
      <c r="P237" s="764">
        <v>0</v>
      </c>
      <c r="Q237" s="764">
        <v>0</v>
      </c>
      <c r="R237" s="764">
        <v>0</v>
      </c>
      <c r="S237" s="764">
        <v>0</v>
      </c>
      <c r="T237" s="764">
        <v>0</v>
      </c>
      <c r="U237" s="764">
        <v>0</v>
      </c>
      <c r="V237" s="764">
        <v>0</v>
      </c>
      <c r="W237" s="764">
        <v>1E-4</v>
      </c>
      <c r="X237" s="764">
        <v>1E-4</v>
      </c>
      <c r="Y237" s="764">
        <v>1E-4</v>
      </c>
      <c r="Z237" s="764">
        <v>2.0000000000000001E-4</v>
      </c>
      <c r="AA237" s="764">
        <v>4.0000000000000002E-4</v>
      </c>
      <c r="AB237" s="764">
        <v>6.9999999999999999E-4</v>
      </c>
      <c r="AC237" s="764">
        <v>1E-3</v>
      </c>
      <c r="AD237" s="764">
        <v>1E-3</v>
      </c>
      <c r="AE237" s="764">
        <v>1.1000000000000001E-3</v>
      </c>
      <c r="AF237" s="764">
        <v>1.1000000000000001E-3</v>
      </c>
      <c r="AG237" s="764">
        <v>1.1000000000000001E-3</v>
      </c>
      <c r="AH237" s="764">
        <v>1.1000000000000001E-3</v>
      </c>
      <c r="AI237" s="764">
        <v>1.1000000000000001E-3</v>
      </c>
      <c r="AJ237" s="764">
        <v>1.1000000000000001E-3</v>
      </c>
      <c r="AK237" s="764">
        <v>1.1000000000000001E-3</v>
      </c>
      <c r="AL237" s="764">
        <v>1.1000000000000001E-3</v>
      </c>
      <c r="AM237" s="764">
        <v>1.1000000000000001E-3</v>
      </c>
      <c r="AN237" s="764">
        <v>1.1000000000000001E-3</v>
      </c>
      <c r="AO237" s="764">
        <v>1.1000000000000001E-3</v>
      </c>
      <c r="AP237" s="764">
        <v>1.1000000000000001E-3</v>
      </c>
      <c r="AQ237" s="764">
        <v>1.1000000000000001E-3</v>
      </c>
      <c r="AR237" s="764">
        <v>1.1000000000000001E-3</v>
      </c>
      <c r="AS237" s="764">
        <v>1.1000000000000001E-3</v>
      </c>
      <c r="AT237" s="764">
        <v>1.1000000000000001E-3</v>
      </c>
      <c r="AU237" s="764">
        <v>1.1000000000000001E-3</v>
      </c>
      <c r="AV237" s="764">
        <v>1.1000000000000001E-3</v>
      </c>
      <c r="AW237" s="764">
        <v>1.1000000000000001E-3</v>
      </c>
      <c r="AX237" s="764">
        <v>1.1000000000000001E-3</v>
      </c>
      <c r="AY237" s="764">
        <v>1.1000000000000001E-3</v>
      </c>
      <c r="AZ237" s="764">
        <v>1.1000000000000001E-3</v>
      </c>
    </row>
    <row r="238" spans="1:52">
      <c r="A238" s="787" t="s">
        <v>486</v>
      </c>
      <c r="B238" s="786" t="s">
        <v>7</v>
      </c>
      <c r="C238" s="764">
        <v>0</v>
      </c>
      <c r="D238" s="764">
        <v>0</v>
      </c>
      <c r="E238" s="764">
        <v>0</v>
      </c>
      <c r="F238" s="764">
        <v>0</v>
      </c>
      <c r="G238" s="764">
        <v>0</v>
      </c>
      <c r="H238" s="764">
        <v>0</v>
      </c>
      <c r="I238" s="764">
        <v>1E-4</v>
      </c>
      <c r="J238" s="764">
        <v>1E-4</v>
      </c>
      <c r="K238" s="764">
        <v>1E-4</v>
      </c>
      <c r="L238" s="764">
        <v>2.0000000000000001E-4</v>
      </c>
      <c r="M238" s="764">
        <v>2.0000000000000001E-4</v>
      </c>
      <c r="N238" s="764">
        <v>2.0000000000000001E-4</v>
      </c>
      <c r="O238" s="764">
        <v>2.0000000000000001E-4</v>
      </c>
      <c r="P238" s="764">
        <v>2.9999999999999997E-4</v>
      </c>
      <c r="Q238" s="764">
        <v>2.9999999999999997E-4</v>
      </c>
      <c r="R238" s="764">
        <v>4.0000000000000002E-4</v>
      </c>
      <c r="S238" s="764">
        <v>4.0000000000000002E-4</v>
      </c>
      <c r="T238" s="764">
        <v>5.0000000000000001E-4</v>
      </c>
      <c r="U238" s="764">
        <v>5.0000000000000001E-4</v>
      </c>
      <c r="V238" s="764">
        <v>5.0000000000000001E-4</v>
      </c>
      <c r="W238" s="764">
        <v>1E-3</v>
      </c>
      <c r="X238" s="764">
        <v>1.2999999999999999E-3</v>
      </c>
      <c r="Y238" s="764">
        <v>2.2000000000000001E-3</v>
      </c>
      <c r="Z238" s="764">
        <v>3.2000000000000002E-3</v>
      </c>
      <c r="AA238" s="764">
        <v>7.1000000000000004E-3</v>
      </c>
      <c r="AB238" s="764">
        <v>1.0699999999999999E-2</v>
      </c>
      <c r="AC238" s="764">
        <v>1.6199999999999999E-2</v>
      </c>
      <c r="AD238" s="764">
        <v>1.6299999999999999E-2</v>
      </c>
      <c r="AE238" s="764">
        <v>1.6400000000000001E-2</v>
      </c>
      <c r="AF238" s="764">
        <v>1.66E-2</v>
      </c>
      <c r="AG238" s="764">
        <v>1.66E-2</v>
      </c>
      <c r="AH238" s="764">
        <v>1.67E-2</v>
      </c>
      <c r="AI238" s="764">
        <v>1.67E-2</v>
      </c>
      <c r="AJ238" s="764">
        <v>1.6799999999999999E-2</v>
      </c>
      <c r="AK238" s="764">
        <v>1.6799999999999999E-2</v>
      </c>
      <c r="AL238" s="764">
        <v>1.6799999999999999E-2</v>
      </c>
      <c r="AM238" s="764">
        <v>1.6799999999999999E-2</v>
      </c>
      <c r="AN238" s="764">
        <v>1.6899999999999998E-2</v>
      </c>
      <c r="AO238" s="764">
        <v>1.6899999999999998E-2</v>
      </c>
      <c r="AP238" s="764">
        <v>1.6899999999999998E-2</v>
      </c>
      <c r="AQ238" s="764">
        <v>1.6899999999999998E-2</v>
      </c>
      <c r="AR238" s="764">
        <v>1.6899999999999998E-2</v>
      </c>
      <c r="AS238" s="764">
        <v>1.6899999999999998E-2</v>
      </c>
      <c r="AT238" s="764">
        <v>1.6899999999999998E-2</v>
      </c>
      <c r="AU238" s="764">
        <v>1.6899999999999998E-2</v>
      </c>
      <c r="AV238" s="764">
        <v>1.6899999999999998E-2</v>
      </c>
      <c r="AW238" s="764">
        <v>1.6899999999999998E-2</v>
      </c>
      <c r="AX238" s="764">
        <v>1.6899999999999998E-2</v>
      </c>
      <c r="AY238" s="764">
        <v>1.6899999999999998E-2</v>
      </c>
      <c r="AZ238" s="764">
        <v>1.6899999999999998E-2</v>
      </c>
    </row>
    <row r="239" spans="1:52">
      <c r="A239" s="787" t="s">
        <v>486</v>
      </c>
      <c r="B239" s="786" t="s">
        <v>8</v>
      </c>
      <c r="C239" s="764">
        <v>0</v>
      </c>
      <c r="D239" s="764">
        <v>0</v>
      </c>
      <c r="E239" s="764">
        <v>0</v>
      </c>
      <c r="F239" s="764">
        <v>0</v>
      </c>
      <c r="G239" s="764">
        <v>0</v>
      </c>
      <c r="H239" s="764">
        <v>0</v>
      </c>
      <c r="I239" s="764">
        <v>2.9999999999999997E-4</v>
      </c>
      <c r="J239" s="764">
        <v>4.0000000000000002E-4</v>
      </c>
      <c r="K239" s="764">
        <v>5.0000000000000001E-4</v>
      </c>
      <c r="L239" s="764">
        <v>6.9999999999999999E-4</v>
      </c>
      <c r="M239" s="764">
        <v>8.0000000000000004E-4</v>
      </c>
      <c r="N239" s="764">
        <v>1E-3</v>
      </c>
      <c r="O239" s="764">
        <v>1.1999999999999999E-3</v>
      </c>
      <c r="P239" s="764">
        <v>1.4E-3</v>
      </c>
      <c r="Q239" s="764">
        <v>1.5E-3</v>
      </c>
      <c r="R239" s="764">
        <v>1.8E-3</v>
      </c>
      <c r="S239" s="764">
        <v>2E-3</v>
      </c>
      <c r="T239" s="764">
        <v>2.0999999999999999E-3</v>
      </c>
      <c r="U239" s="764">
        <v>2.0999999999999999E-3</v>
      </c>
      <c r="V239" s="764">
        <v>1.9E-3</v>
      </c>
      <c r="W239" s="764">
        <v>4.1000000000000003E-3</v>
      </c>
      <c r="X239" s="764">
        <v>5.5999999999999999E-3</v>
      </c>
      <c r="Y239" s="764">
        <v>9.9000000000000008E-3</v>
      </c>
      <c r="Z239" s="764">
        <v>1.5900000000000001E-2</v>
      </c>
      <c r="AA239" s="764">
        <v>3.3399999999999999E-2</v>
      </c>
      <c r="AB239" s="764">
        <v>4.5100000000000001E-2</v>
      </c>
      <c r="AC239" s="764">
        <v>7.7600000000000002E-2</v>
      </c>
      <c r="AD239" s="764">
        <v>7.7899999999999997E-2</v>
      </c>
      <c r="AE239" s="764">
        <v>7.8700000000000006E-2</v>
      </c>
      <c r="AF239" s="764">
        <v>7.9299999999999995E-2</v>
      </c>
      <c r="AG239" s="764">
        <v>7.9600000000000004E-2</v>
      </c>
      <c r="AH239" s="764">
        <v>7.9799999999999996E-2</v>
      </c>
      <c r="AI239" s="764">
        <v>0.08</v>
      </c>
      <c r="AJ239" s="764">
        <v>8.0199999999999994E-2</v>
      </c>
      <c r="AK239" s="764">
        <v>8.0399999999999999E-2</v>
      </c>
      <c r="AL239" s="764">
        <v>8.0600000000000005E-2</v>
      </c>
      <c r="AM239" s="764">
        <v>8.0699999999999994E-2</v>
      </c>
      <c r="AN239" s="764">
        <v>8.0699999999999994E-2</v>
      </c>
      <c r="AO239" s="764">
        <v>8.0699999999999994E-2</v>
      </c>
      <c r="AP239" s="764">
        <v>8.0799999999999997E-2</v>
      </c>
      <c r="AQ239" s="764">
        <v>8.0799999999999997E-2</v>
      </c>
      <c r="AR239" s="764">
        <v>8.0799999999999997E-2</v>
      </c>
      <c r="AS239" s="764">
        <v>8.09E-2</v>
      </c>
      <c r="AT239" s="764">
        <v>8.09E-2</v>
      </c>
      <c r="AU239" s="764">
        <v>8.09E-2</v>
      </c>
      <c r="AV239" s="764">
        <v>8.09E-2</v>
      </c>
      <c r="AW239" s="764">
        <v>8.09E-2</v>
      </c>
      <c r="AX239" s="764">
        <v>8.0799999999999997E-2</v>
      </c>
      <c r="AY239" s="764">
        <v>8.0799999999999997E-2</v>
      </c>
      <c r="AZ239" s="764">
        <v>8.0799999999999997E-2</v>
      </c>
    </row>
    <row r="240" spans="1:52">
      <c r="A240" s="787" t="s">
        <v>486</v>
      </c>
      <c r="B240" s="786" t="s">
        <v>9</v>
      </c>
      <c r="C240" s="764">
        <v>0</v>
      </c>
      <c r="D240" s="764">
        <v>0</v>
      </c>
      <c r="E240" s="764">
        <v>0</v>
      </c>
      <c r="F240" s="764">
        <v>0</v>
      </c>
      <c r="G240" s="764">
        <v>0</v>
      </c>
      <c r="H240" s="764">
        <v>0</v>
      </c>
      <c r="I240" s="764">
        <v>6.9999999999999999E-4</v>
      </c>
      <c r="J240" s="764">
        <v>8.9999999999999998E-4</v>
      </c>
      <c r="K240" s="764">
        <v>1.1000000000000001E-3</v>
      </c>
      <c r="L240" s="764">
        <v>1.4E-3</v>
      </c>
      <c r="M240" s="764">
        <v>1.6000000000000001E-3</v>
      </c>
      <c r="N240" s="764">
        <v>2.0999999999999999E-3</v>
      </c>
      <c r="O240" s="764">
        <v>2.3999999999999998E-3</v>
      </c>
      <c r="P240" s="764">
        <v>2.8999999999999998E-3</v>
      </c>
      <c r="Q240" s="764">
        <v>3.2000000000000002E-3</v>
      </c>
      <c r="R240" s="764">
        <v>4.0000000000000001E-3</v>
      </c>
      <c r="S240" s="764">
        <v>4.1999999999999997E-3</v>
      </c>
      <c r="T240" s="764">
        <v>4.7000000000000002E-3</v>
      </c>
      <c r="U240" s="764">
        <v>4.5999999999999999E-3</v>
      </c>
      <c r="V240" s="764">
        <v>4.4999999999999997E-3</v>
      </c>
      <c r="W240" s="764">
        <v>8.3000000000000001E-3</v>
      </c>
      <c r="X240" s="764">
        <v>1.1599999999999999E-2</v>
      </c>
      <c r="Y240" s="764">
        <v>2.24E-2</v>
      </c>
      <c r="Z240" s="764">
        <v>3.0300000000000001E-2</v>
      </c>
      <c r="AA240" s="764">
        <v>6.9500000000000006E-2</v>
      </c>
      <c r="AB240" s="764">
        <v>9.5000000000000001E-2</v>
      </c>
      <c r="AC240" s="764">
        <v>0.152</v>
      </c>
      <c r="AD240" s="764">
        <v>0.15260000000000001</v>
      </c>
      <c r="AE240" s="764">
        <v>0.1542</v>
      </c>
      <c r="AF240" s="764">
        <v>0.15540000000000001</v>
      </c>
      <c r="AG240" s="764">
        <v>0.15609999999999999</v>
      </c>
      <c r="AH240" s="764">
        <v>0.1565</v>
      </c>
      <c r="AI240" s="764">
        <v>0.15690000000000001</v>
      </c>
      <c r="AJ240" s="764">
        <v>0.15720000000000001</v>
      </c>
      <c r="AK240" s="764">
        <v>0.15759999999999999</v>
      </c>
      <c r="AL240" s="764">
        <v>0.158</v>
      </c>
      <c r="AM240" s="764">
        <v>0.15809999999999999</v>
      </c>
      <c r="AN240" s="764">
        <v>0.15820000000000001</v>
      </c>
      <c r="AO240" s="764">
        <v>0.15820000000000001</v>
      </c>
      <c r="AP240" s="764">
        <v>0.1583</v>
      </c>
      <c r="AQ240" s="764">
        <v>0.1583</v>
      </c>
      <c r="AR240" s="764">
        <v>0.15840000000000001</v>
      </c>
      <c r="AS240" s="764">
        <v>0.1585</v>
      </c>
      <c r="AT240" s="764">
        <v>0.15859999999999999</v>
      </c>
      <c r="AU240" s="764">
        <v>0.15859999999999999</v>
      </c>
      <c r="AV240" s="764">
        <v>0.1585</v>
      </c>
      <c r="AW240" s="764">
        <v>0.1585</v>
      </c>
      <c r="AX240" s="764">
        <v>0.1585</v>
      </c>
      <c r="AY240" s="764">
        <v>0.15840000000000001</v>
      </c>
      <c r="AZ240" s="764">
        <v>0.15840000000000001</v>
      </c>
    </row>
    <row r="241" spans="1:52">
      <c r="A241" s="787" t="s">
        <v>486</v>
      </c>
      <c r="B241" s="786" t="s">
        <v>10</v>
      </c>
      <c r="C241" s="764">
        <v>0</v>
      </c>
      <c r="D241" s="764">
        <v>0</v>
      </c>
      <c r="E241" s="764">
        <v>0</v>
      </c>
      <c r="F241" s="764">
        <v>0</v>
      </c>
      <c r="G241" s="764">
        <v>0</v>
      </c>
      <c r="H241" s="764">
        <v>0</v>
      </c>
      <c r="I241" s="764">
        <v>1.2999999999999999E-3</v>
      </c>
      <c r="J241" s="764">
        <v>1.6999999999999999E-3</v>
      </c>
      <c r="K241" s="764">
        <v>2.2000000000000001E-3</v>
      </c>
      <c r="L241" s="764">
        <v>2.7000000000000001E-3</v>
      </c>
      <c r="M241" s="764">
        <v>3.5000000000000001E-3</v>
      </c>
      <c r="N241" s="764">
        <v>4.1000000000000003E-3</v>
      </c>
      <c r="O241" s="764">
        <v>4.7999999999999996E-3</v>
      </c>
      <c r="P241" s="764">
        <v>6.0000000000000001E-3</v>
      </c>
      <c r="Q241" s="764">
        <v>6.6E-3</v>
      </c>
      <c r="R241" s="764">
        <v>7.9000000000000008E-3</v>
      </c>
      <c r="S241" s="764">
        <v>9.5999999999999992E-3</v>
      </c>
      <c r="T241" s="764">
        <v>9.2999999999999992E-3</v>
      </c>
      <c r="U241" s="764">
        <v>9.1000000000000004E-3</v>
      </c>
      <c r="V241" s="764">
        <v>9.1999999999999998E-3</v>
      </c>
      <c r="W241" s="764">
        <v>1.7600000000000001E-2</v>
      </c>
      <c r="X241" s="764">
        <v>2.2800000000000001E-2</v>
      </c>
      <c r="Y241" s="764">
        <v>4.2299999999999997E-2</v>
      </c>
      <c r="Z241" s="764">
        <v>6.08E-2</v>
      </c>
      <c r="AA241" s="764">
        <v>0.1411</v>
      </c>
      <c r="AB241" s="764">
        <v>0.1822</v>
      </c>
      <c r="AC241" s="764">
        <v>0.29980000000000001</v>
      </c>
      <c r="AD241" s="764">
        <v>0.3009</v>
      </c>
      <c r="AE241" s="764">
        <v>0.3039</v>
      </c>
      <c r="AF241" s="764">
        <v>0.30630000000000002</v>
      </c>
      <c r="AG241" s="764">
        <v>0.30780000000000002</v>
      </c>
      <c r="AH241" s="764">
        <v>0.30859999999999999</v>
      </c>
      <c r="AI241" s="764">
        <v>0.30930000000000002</v>
      </c>
      <c r="AJ241" s="764">
        <v>0.31</v>
      </c>
      <c r="AK241" s="764">
        <v>0.31080000000000002</v>
      </c>
      <c r="AL241" s="764">
        <v>0.31140000000000001</v>
      </c>
      <c r="AM241" s="764">
        <v>0.31180000000000002</v>
      </c>
      <c r="AN241" s="764">
        <v>0.31180000000000002</v>
      </c>
      <c r="AO241" s="764">
        <v>0.31190000000000001</v>
      </c>
      <c r="AP241" s="764">
        <v>0.312</v>
      </c>
      <c r="AQ241" s="764">
        <v>0.31219999999999998</v>
      </c>
      <c r="AR241" s="764">
        <v>0.31230000000000002</v>
      </c>
      <c r="AS241" s="764">
        <v>0.3125</v>
      </c>
      <c r="AT241" s="764">
        <v>0.31269999999999998</v>
      </c>
      <c r="AU241" s="764">
        <v>0.31269999999999998</v>
      </c>
      <c r="AV241" s="764">
        <v>0.31259999999999999</v>
      </c>
      <c r="AW241" s="764">
        <v>0.3125</v>
      </c>
      <c r="AX241" s="764">
        <v>0.31240000000000001</v>
      </c>
      <c r="AY241" s="764">
        <v>0.31230000000000002</v>
      </c>
      <c r="AZ241" s="764">
        <v>0.31230000000000002</v>
      </c>
    </row>
    <row r="242" spans="1:52">
      <c r="A242" s="787" t="s">
        <v>486</v>
      </c>
      <c r="B242" s="786" t="s">
        <v>11</v>
      </c>
      <c r="C242" s="764">
        <v>0</v>
      </c>
      <c r="D242" s="764">
        <v>0</v>
      </c>
      <c r="E242" s="764">
        <v>0</v>
      </c>
      <c r="F242" s="764">
        <v>0</v>
      </c>
      <c r="G242" s="764">
        <v>0</v>
      </c>
      <c r="H242" s="764">
        <v>0</v>
      </c>
      <c r="I242" s="764">
        <v>2.3E-3</v>
      </c>
      <c r="J242" s="764">
        <v>3.0000000000000001E-3</v>
      </c>
      <c r="K242" s="764">
        <v>3.5999999999999999E-3</v>
      </c>
      <c r="L242" s="764">
        <v>4.4999999999999997E-3</v>
      </c>
      <c r="M242" s="764">
        <v>5.3E-3</v>
      </c>
      <c r="N242" s="764">
        <v>6.1999999999999998E-3</v>
      </c>
      <c r="O242" s="764">
        <v>7.6E-3</v>
      </c>
      <c r="P242" s="764">
        <v>9.7000000000000003E-3</v>
      </c>
      <c r="Q242" s="764">
        <v>1.12E-2</v>
      </c>
      <c r="R242" s="764">
        <v>1.2500000000000001E-2</v>
      </c>
      <c r="S242" s="764">
        <v>1.55E-2</v>
      </c>
      <c r="T242" s="764">
        <v>1.5599999999999999E-2</v>
      </c>
      <c r="U242" s="764">
        <v>1.6E-2</v>
      </c>
      <c r="V242" s="764">
        <v>1.52E-2</v>
      </c>
      <c r="W242" s="764">
        <v>2.9000000000000001E-2</v>
      </c>
      <c r="X242" s="764">
        <v>3.4000000000000002E-2</v>
      </c>
      <c r="Y242" s="764">
        <v>6.9400000000000003E-2</v>
      </c>
      <c r="Z242" s="764">
        <v>8.7800000000000003E-2</v>
      </c>
      <c r="AA242" s="764">
        <v>0.2107</v>
      </c>
      <c r="AB242" s="764">
        <v>0.27560000000000001</v>
      </c>
      <c r="AC242" s="764">
        <v>0.45689999999999997</v>
      </c>
      <c r="AD242" s="764">
        <v>0.45860000000000001</v>
      </c>
      <c r="AE242" s="764">
        <v>0.4632</v>
      </c>
      <c r="AF242" s="764">
        <v>0.46679999999999999</v>
      </c>
      <c r="AG242" s="764">
        <v>0.46910000000000002</v>
      </c>
      <c r="AH242" s="764">
        <v>0.4703</v>
      </c>
      <c r="AI242" s="764">
        <v>0.4713</v>
      </c>
      <c r="AJ242" s="764">
        <v>0.47249999999999998</v>
      </c>
      <c r="AK242" s="764">
        <v>0.47370000000000001</v>
      </c>
      <c r="AL242" s="764">
        <v>0.47470000000000001</v>
      </c>
      <c r="AM242" s="764">
        <v>0.47510000000000002</v>
      </c>
      <c r="AN242" s="764">
        <v>0.4753</v>
      </c>
      <c r="AO242" s="764">
        <v>0.47539999999999999</v>
      </c>
      <c r="AP242" s="764">
        <v>0.47560000000000002</v>
      </c>
      <c r="AQ242" s="764">
        <v>0.4758</v>
      </c>
      <c r="AR242" s="764">
        <v>0.47599999999999998</v>
      </c>
      <c r="AS242" s="764">
        <v>0.4763</v>
      </c>
      <c r="AT242" s="764">
        <v>0.47660000000000002</v>
      </c>
      <c r="AU242" s="764">
        <v>0.47649999999999998</v>
      </c>
      <c r="AV242" s="764">
        <v>0.47639999999999999</v>
      </c>
      <c r="AW242" s="764">
        <v>0.4763</v>
      </c>
      <c r="AX242" s="764">
        <v>0.47620000000000001</v>
      </c>
      <c r="AY242" s="764">
        <v>0.47599999999999998</v>
      </c>
      <c r="AZ242" s="764">
        <v>0.47589999999999999</v>
      </c>
    </row>
    <row r="243" spans="1:52">
      <c r="A243" s="787" t="s">
        <v>486</v>
      </c>
      <c r="B243" s="786" t="s">
        <v>12</v>
      </c>
      <c r="C243" s="764">
        <v>0</v>
      </c>
      <c r="D243" s="764">
        <v>0</v>
      </c>
      <c r="E243" s="764">
        <v>0</v>
      </c>
      <c r="F243" s="764">
        <v>0</v>
      </c>
      <c r="G243" s="764">
        <v>0</v>
      </c>
      <c r="H243" s="764">
        <v>0</v>
      </c>
      <c r="I243" s="764">
        <v>2.0999999999999999E-3</v>
      </c>
      <c r="J243" s="764">
        <v>2.8999999999999998E-3</v>
      </c>
      <c r="K243" s="764">
        <v>3.3E-3</v>
      </c>
      <c r="L243" s="764">
        <v>4.1999999999999997E-3</v>
      </c>
      <c r="M243" s="764">
        <v>5.3E-3</v>
      </c>
      <c r="N243" s="764">
        <v>5.8999999999999999E-3</v>
      </c>
      <c r="O243" s="764">
        <v>7.7000000000000002E-3</v>
      </c>
      <c r="P243" s="764">
        <v>9.2999999999999992E-3</v>
      </c>
      <c r="Q243" s="764">
        <v>1.0500000000000001E-2</v>
      </c>
      <c r="R243" s="764">
        <v>1.12E-2</v>
      </c>
      <c r="S243" s="764">
        <v>1.4200000000000001E-2</v>
      </c>
      <c r="T243" s="764">
        <v>1.49E-2</v>
      </c>
      <c r="U243" s="764">
        <v>1.5299999999999999E-2</v>
      </c>
      <c r="V243" s="764">
        <v>1.55E-2</v>
      </c>
      <c r="W243" s="764">
        <v>2.76E-2</v>
      </c>
      <c r="X243" s="764">
        <v>3.5200000000000002E-2</v>
      </c>
      <c r="Y243" s="764">
        <v>6.3899999999999998E-2</v>
      </c>
      <c r="Z243" s="764">
        <v>9.5299999999999996E-2</v>
      </c>
      <c r="AA243" s="764">
        <v>0.21460000000000001</v>
      </c>
      <c r="AB243" s="764">
        <v>0.27979999999999999</v>
      </c>
      <c r="AC243" s="764">
        <v>0.47839999999999999</v>
      </c>
      <c r="AD243" s="764">
        <v>0.48020000000000002</v>
      </c>
      <c r="AE243" s="764">
        <v>0.48499999999999999</v>
      </c>
      <c r="AF243" s="764">
        <v>0.48880000000000001</v>
      </c>
      <c r="AG243" s="764">
        <v>0.49120000000000003</v>
      </c>
      <c r="AH243" s="764">
        <v>0.4924</v>
      </c>
      <c r="AI243" s="764">
        <v>0.49349999999999999</v>
      </c>
      <c r="AJ243" s="764">
        <v>0.49469999999999997</v>
      </c>
      <c r="AK243" s="764">
        <v>0.49590000000000001</v>
      </c>
      <c r="AL243" s="764">
        <v>0.497</v>
      </c>
      <c r="AM243" s="764">
        <v>0.4975</v>
      </c>
      <c r="AN243" s="764">
        <v>0.49759999999999999</v>
      </c>
      <c r="AO243" s="764">
        <v>0.49780000000000002</v>
      </c>
      <c r="AP243" s="764">
        <v>0.498</v>
      </c>
      <c r="AQ243" s="764">
        <v>0.49819999999999998</v>
      </c>
      <c r="AR243" s="764">
        <v>0.49840000000000001</v>
      </c>
      <c r="AS243" s="764">
        <v>0.49869999999999998</v>
      </c>
      <c r="AT243" s="764">
        <v>0.49909999999999999</v>
      </c>
      <c r="AU243" s="764">
        <v>0.499</v>
      </c>
      <c r="AV243" s="764">
        <v>0.49880000000000002</v>
      </c>
      <c r="AW243" s="764">
        <v>0.49869999999999998</v>
      </c>
      <c r="AX243" s="764">
        <v>0.49859999999999999</v>
      </c>
      <c r="AY243" s="764">
        <v>0.49840000000000001</v>
      </c>
      <c r="AZ243" s="764">
        <v>0.49830000000000002</v>
      </c>
    </row>
    <row r="244" spans="1:52">
      <c r="A244" s="787" t="s">
        <v>486</v>
      </c>
      <c r="B244" s="786" t="s">
        <v>13</v>
      </c>
      <c r="C244" s="764">
        <v>0</v>
      </c>
      <c r="D244" s="764">
        <v>0</v>
      </c>
      <c r="E244" s="764">
        <v>0</v>
      </c>
      <c r="F244" s="764">
        <v>0</v>
      </c>
      <c r="G244" s="764">
        <v>0</v>
      </c>
      <c r="H244" s="764">
        <v>0</v>
      </c>
      <c r="I244" s="764">
        <v>1.6999999999999999E-3</v>
      </c>
      <c r="J244" s="764">
        <v>2.2000000000000001E-3</v>
      </c>
      <c r="K244" s="764">
        <v>2.5999999999999999E-3</v>
      </c>
      <c r="L244" s="764">
        <v>3.3E-3</v>
      </c>
      <c r="M244" s="764">
        <v>4.1999999999999997E-3</v>
      </c>
      <c r="N244" s="764">
        <v>4.7999999999999996E-3</v>
      </c>
      <c r="O244" s="764">
        <v>6.0000000000000001E-3</v>
      </c>
      <c r="P244" s="764">
        <v>7.4000000000000003E-3</v>
      </c>
      <c r="Q244" s="764">
        <v>8.2000000000000007E-3</v>
      </c>
      <c r="R244" s="764">
        <v>9.1000000000000004E-3</v>
      </c>
      <c r="S244" s="764">
        <v>1.12E-2</v>
      </c>
      <c r="T244" s="764">
        <v>1.12E-2</v>
      </c>
      <c r="U244" s="764">
        <v>1.24E-2</v>
      </c>
      <c r="V244" s="764">
        <v>1.23E-2</v>
      </c>
      <c r="W244" s="764">
        <v>1.9800000000000002E-2</v>
      </c>
      <c r="X244" s="764">
        <v>2.6499999999999999E-2</v>
      </c>
      <c r="Y244" s="764">
        <v>5.1900000000000002E-2</v>
      </c>
      <c r="Z244" s="764">
        <v>7.1900000000000006E-2</v>
      </c>
      <c r="AA244" s="764">
        <v>0.17449999999999999</v>
      </c>
      <c r="AB244" s="764">
        <v>0.23169999999999999</v>
      </c>
      <c r="AC244" s="764">
        <v>0.39229999999999998</v>
      </c>
      <c r="AD244" s="764">
        <v>0.39379999999999998</v>
      </c>
      <c r="AE244" s="764">
        <v>0.39779999999999999</v>
      </c>
      <c r="AF244" s="764">
        <v>0.40089999999999998</v>
      </c>
      <c r="AG244" s="764">
        <v>0.40279999999999999</v>
      </c>
      <c r="AH244" s="764">
        <v>0.40379999999999999</v>
      </c>
      <c r="AI244" s="764">
        <v>0.4047</v>
      </c>
      <c r="AJ244" s="764">
        <v>0.40570000000000001</v>
      </c>
      <c r="AK244" s="764">
        <v>0.40670000000000001</v>
      </c>
      <c r="AL244" s="764">
        <v>0.40760000000000002</v>
      </c>
      <c r="AM244" s="764">
        <v>0.40799999999999997</v>
      </c>
      <c r="AN244" s="764">
        <v>0.40810000000000002</v>
      </c>
      <c r="AO244" s="764">
        <v>0.40820000000000001</v>
      </c>
      <c r="AP244" s="764">
        <v>0.40839999999999999</v>
      </c>
      <c r="AQ244" s="764">
        <v>0.40849999999999997</v>
      </c>
      <c r="AR244" s="764">
        <v>0.4088</v>
      </c>
      <c r="AS244" s="764">
        <v>0.40899999999999997</v>
      </c>
      <c r="AT244" s="764">
        <v>0.4093</v>
      </c>
      <c r="AU244" s="764">
        <v>0.40920000000000001</v>
      </c>
      <c r="AV244" s="764">
        <v>0.40910000000000002</v>
      </c>
      <c r="AW244" s="764">
        <v>0.40899999999999997</v>
      </c>
      <c r="AX244" s="764">
        <v>0.40889999999999999</v>
      </c>
      <c r="AY244" s="764">
        <v>0.4088</v>
      </c>
      <c r="AZ244" s="764">
        <v>0.40870000000000001</v>
      </c>
    </row>
    <row r="245" spans="1:52">
      <c r="A245" s="787" t="s">
        <v>486</v>
      </c>
      <c r="B245" s="786" t="s">
        <v>14</v>
      </c>
      <c r="C245" s="764">
        <v>0</v>
      </c>
      <c r="D245" s="764">
        <v>0</v>
      </c>
      <c r="E245" s="764">
        <v>0</v>
      </c>
      <c r="F245" s="764">
        <v>0</v>
      </c>
      <c r="G245" s="764">
        <v>0</v>
      </c>
      <c r="H245" s="764">
        <v>0</v>
      </c>
      <c r="I245" s="764">
        <v>0</v>
      </c>
      <c r="J245" s="764">
        <v>0</v>
      </c>
      <c r="K245" s="764">
        <v>0</v>
      </c>
      <c r="L245" s="764">
        <v>0</v>
      </c>
      <c r="M245" s="764">
        <v>0</v>
      </c>
      <c r="N245" s="764">
        <v>0</v>
      </c>
      <c r="O245" s="764">
        <v>0</v>
      </c>
      <c r="P245" s="764">
        <v>0</v>
      </c>
      <c r="Q245" s="764">
        <v>0</v>
      </c>
      <c r="R245" s="764">
        <v>0</v>
      </c>
      <c r="S245" s="764">
        <v>0</v>
      </c>
      <c r="T245" s="764">
        <v>0</v>
      </c>
      <c r="U245" s="764">
        <v>0</v>
      </c>
      <c r="V245" s="764">
        <v>0</v>
      </c>
      <c r="W245" s="764">
        <v>0</v>
      </c>
      <c r="X245" s="764">
        <v>0</v>
      </c>
      <c r="Y245" s="764">
        <v>0</v>
      </c>
      <c r="Z245" s="764">
        <v>0</v>
      </c>
      <c r="AA245" s="764">
        <v>0</v>
      </c>
      <c r="AB245" s="764">
        <v>0</v>
      </c>
      <c r="AC245" s="764">
        <v>0</v>
      </c>
      <c r="AD245" s="764">
        <v>0</v>
      </c>
      <c r="AE245" s="764">
        <v>0</v>
      </c>
      <c r="AF245" s="764">
        <v>0</v>
      </c>
      <c r="AG245" s="764">
        <v>0</v>
      </c>
      <c r="AH245" s="764">
        <v>0</v>
      </c>
      <c r="AI245" s="764">
        <v>0</v>
      </c>
      <c r="AJ245" s="764">
        <v>0</v>
      </c>
      <c r="AK245" s="764">
        <v>0</v>
      </c>
      <c r="AL245" s="764">
        <v>0</v>
      </c>
      <c r="AM245" s="764">
        <v>0</v>
      </c>
      <c r="AN245" s="764">
        <v>0</v>
      </c>
      <c r="AO245" s="764">
        <v>0</v>
      </c>
      <c r="AP245" s="764">
        <v>0</v>
      </c>
      <c r="AQ245" s="764">
        <v>0</v>
      </c>
      <c r="AR245" s="764">
        <v>0</v>
      </c>
      <c r="AS245" s="764">
        <v>0</v>
      </c>
      <c r="AT245" s="764">
        <v>0</v>
      </c>
      <c r="AU245" s="764">
        <v>0</v>
      </c>
      <c r="AV245" s="764">
        <v>0</v>
      </c>
      <c r="AW245" s="764">
        <v>0</v>
      </c>
      <c r="AX245" s="764">
        <v>0</v>
      </c>
      <c r="AY245" s="764">
        <v>0</v>
      </c>
      <c r="AZ245" s="764">
        <v>0</v>
      </c>
    </row>
    <row r="246" spans="1:52">
      <c r="A246" s="787" t="s">
        <v>486</v>
      </c>
      <c r="B246" s="786" t="s">
        <v>15</v>
      </c>
      <c r="C246" s="764">
        <v>0</v>
      </c>
      <c r="D246" s="764">
        <v>0</v>
      </c>
      <c r="E246" s="764">
        <v>0</v>
      </c>
      <c r="F246" s="764">
        <v>0</v>
      </c>
      <c r="G246" s="764">
        <v>0</v>
      </c>
      <c r="H246" s="764">
        <v>0</v>
      </c>
      <c r="I246" s="764">
        <v>1E-4</v>
      </c>
      <c r="J246" s="764">
        <v>1E-4</v>
      </c>
      <c r="K246" s="764">
        <v>2.0000000000000001E-4</v>
      </c>
      <c r="L246" s="764">
        <v>2.0000000000000001E-4</v>
      </c>
      <c r="M246" s="764">
        <v>2.0000000000000001E-4</v>
      </c>
      <c r="N246" s="764">
        <v>2.9999999999999997E-4</v>
      </c>
      <c r="O246" s="764">
        <v>2.9999999999999997E-4</v>
      </c>
      <c r="P246" s="764">
        <v>4.0000000000000002E-4</v>
      </c>
      <c r="Q246" s="764">
        <v>4.0000000000000002E-4</v>
      </c>
      <c r="R246" s="764">
        <v>5.0000000000000001E-4</v>
      </c>
      <c r="S246" s="764">
        <v>5.9999999999999995E-4</v>
      </c>
      <c r="T246" s="764">
        <v>6.9999999999999999E-4</v>
      </c>
      <c r="U246" s="764">
        <v>5.9999999999999995E-4</v>
      </c>
      <c r="V246" s="764">
        <v>5.9999999999999995E-4</v>
      </c>
      <c r="W246" s="764">
        <v>1.4E-3</v>
      </c>
      <c r="X246" s="764">
        <v>1.6999999999999999E-3</v>
      </c>
      <c r="Y246" s="764">
        <v>3.0000000000000001E-3</v>
      </c>
      <c r="Z246" s="764">
        <v>4.4000000000000003E-3</v>
      </c>
      <c r="AA246" s="764">
        <v>9.5999999999999992E-3</v>
      </c>
      <c r="AB246" s="764">
        <v>1.3599999999999999E-2</v>
      </c>
      <c r="AC246" s="764">
        <v>2.2100000000000002E-2</v>
      </c>
      <c r="AD246" s="764">
        <v>2.2100000000000002E-2</v>
      </c>
      <c r="AE246" s="764">
        <v>2.24E-2</v>
      </c>
      <c r="AF246" s="764">
        <v>2.2499999999999999E-2</v>
      </c>
      <c r="AG246" s="764">
        <v>2.2599999999999999E-2</v>
      </c>
      <c r="AH246" s="764">
        <v>2.2700000000000001E-2</v>
      </c>
      <c r="AI246" s="764">
        <v>2.2800000000000001E-2</v>
      </c>
      <c r="AJ246" s="764">
        <v>2.2800000000000001E-2</v>
      </c>
      <c r="AK246" s="764">
        <v>2.29E-2</v>
      </c>
      <c r="AL246" s="764">
        <v>2.29E-2</v>
      </c>
      <c r="AM246" s="764">
        <v>2.29E-2</v>
      </c>
      <c r="AN246" s="764">
        <v>2.29E-2</v>
      </c>
      <c r="AO246" s="764">
        <v>2.3E-2</v>
      </c>
      <c r="AP246" s="764">
        <v>2.3E-2</v>
      </c>
      <c r="AQ246" s="764">
        <v>2.3E-2</v>
      </c>
      <c r="AR246" s="764">
        <v>2.3E-2</v>
      </c>
      <c r="AS246" s="764">
        <v>2.3E-2</v>
      </c>
      <c r="AT246" s="764">
        <v>2.3E-2</v>
      </c>
      <c r="AU246" s="764">
        <v>2.3E-2</v>
      </c>
      <c r="AV246" s="764">
        <v>2.3E-2</v>
      </c>
      <c r="AW246" s="764">
        <v>2.3E-2</v>
      </c>
      <c r="AX246" s="764">
        <v>2.3E-2</v>
      </c>
      <c r="AY246" s="764">
        <v>2.3E-2</v>
      </c>
      <c r="AZ246" s="764">
        <v>2.3E-2</v>
      </c>
    </row>
    <row r="247" spans="1:52">
      <c r="A247" s="787" t="s">
        <v>486</v>
      </c>
      <c r="B247" s="786" t="s">
        <v>16</v>
      </c>
      <c r="C247" s="764">
        <v>0</v>
      </c>
      <c r="D247" s="764">
        <v>0</v>
      </c>
      <c r="E247" s="764">
        <v>0</v>
      </c>
      <c r="F247" s="764">
        <v>0</v>
      </c>
      <c r="G247" s="764">
        <v>0</v>
      </c>
      <c r="H247" s="764">
        <v>0</v>
      </c>
      <c r="I247" s="764">
        <v>0</v>
      </c>
      <c r="J247" s="764">
        <v>0</v>
      </c>
      <c r="K247" s="764">
        <v>0</v>
      </c>
      <c r="L247" s="764">
        <v>0</v>
      </c>
      <c r="M247" s="764">
        <v>0</v>
      </c>
      <c r="N247" s="764">
        <v>0</v>
      </c>
      <c r="O247" s="764">
        <v>0</v>
      </c>
      <c r="P247" s="764">
        <v>0</v>
      </c>
      <c r="Q247" s="764">
        <v>0</v>
      </c>
      <c r="R247" s="764">
        <v>0</v>
      </c>
      <c r="S247" s="764">
        <v>0</v>
      </c>
      <c r="T247" s="764">
        <v>0</v>
      </c>
      <c r="U247" s="764">
        <v>0</v>
      </c>
      <c r="V247" s="764">
        <v>0</v>
      </c>
      <c r="W247" s="764">
        <v>0</v>
      </c>
      <c r="X247" s="764">
        <v>0</v>
      </c>
      <c r="Y247" s="764">
        <v>0</v>
      </c>
      <c r="Z247" s="764">
        <v>0</v>
      </c>
      <c r="AA247" s="764">
        <v>0</v>
      </c>
      <c r="AB247" s="764">
        <v>0</v>
      </c>
      <c r="AC247" s="764">
        <v>0</v>
      </c>
      <c r="AD247" s="764">
        <v>0</v>
      </c>
      <c r="AE247" s="764">
        <v>0</v>
      </c>
      <c r="AF247" s="764">
        <v>0</v>
      </c>
      <c r="AG247" s="764">
        <v>0</v>
      </c>
      <c r="AH247" s="764">
        <v>0</v>
      </c>
      <c r="AI247" s="764">
        <v>0</v>
      </c>
      <c r="AJ247" s="764">
        <v>0</v>
      </c>
      <c r="AK247" s="764">
        <v>0</v>
      </c>
      <c r="AL247" s="764">
        <v>0</v>
      </c>
      <c r="AM247" s="764">
        <v>0</v>
      </c>
      <c r="AN247" s="764">
        <v>0</v>
      </c>
      <c r="AO247" s="764">
        <v>0</v>
      </c>
      <c r="AP247" s="764">
        <v>0</v>
      </c>
      <c r="AQ247" s="764">
        <v>0</v>
      </c>
      <c r="AR247" s="764">
        <v>0</v>
      </c>
      <c r="AS247" s="764">
        <v>0</v>
      </c>
      <c r="AT247" s="764">
        <v>0</v>
      </c>
      <c r="AU247" s="764">
        <v>0</v>
      </c>
      <c r="AV247" s="764">
        <v>0</v>
      </c>
      <c r="AW247" s="764">
        <v>0</v>
      </c>
      <c r="AX247" s="764">
        <v>0</v>
      </c>
      <c r="AY247" s="764">
        <v>0</v>
      </c>
      <c r="AZ247" s="764">
        <v>0</v>
      </c>
    </row>
    <row r="248" spans="1:52">
      <c r="A248" s="787" t="s">
        <v>486</v>
      </c>
      <c r="B248" s="786" t="s">
        <v>17</v>
      </c>
      <c r="C248" s="764">
        <v>0</v>
      </c>
      <c r="D248" s="764">
        <v>0</v>
      </c>
      <c r="E248" s="764">
        <v>0</v>
      </c>
      <c r="F248" s="764">
        <v>0</v>
      </c>
      <c r="G248" s="764">
        <v>0</v>
      </c>
      <c r="H248" s="764">
        <v>0</v>
      </c>
      <c r="I248" s="764">
        <v>0</v>
      </c>
      <c r="J248" s="764">
        <v>0</v>
      </c>
      <c r="K248" s="764">
        <v>0</v>
      </c>
      <c r="L248" s="764">
        <v>0</v>
      </c>
      <c r="M248" s="764">
        <v>0</v>
      </c>
      <c r="N248" s="764">
        <v>0</v>
      </c>
      <c r="O248" s="764">
        <v>0</v>
      </c>
      <c r="P248" s="764">
        <v>0</v>
      </c>
      <c r="Q248" s="764">
        <v>0</v>
      </c>
      <c r="R248" s="764">
        <v>0</v>
      </c>
      <c r="S248" s="764">
        <v>0</v>
      </c>
      <c r="T248" s="764">
        <v>0</v>
      </c>
      <c r="U248" s="764">
        <v>0</v>
      </c>
      <c r="V248" s="764">
        <v>0</v>
      </c>
      <c r="W248" s="764">
        <v>0</v>
      </c>
      <c r="X248" s="764">
        <v>0</v>
      </c>
      <c r="Y248" s="764">
        <v>0</v>
      </c>
      <c r="Z248" s="764">
        <v>0</v>
      </c>
      <c r="AA248" s="764">
        <v>0</v>
      </c>
      <c r="AB248" s="764">
        <v>0</v>
      </c>
      <c r="AC248" s="764">
        <v>0</v>
      </c>
      <c r="AD248" s="764">
        <v>0</v>
      </c>
      <c r="AE248" s="764">
        <v>0</v>
      </c>
      <c r="AF248" s="764">
        <v>0</v>
      </c>
      <c r="AG248" s="764">
        <v>0</v>
      </c>
      <c r="AH248" s="764">
        <v>0</v>
      </c>
      <c r="AI248" s="764">
        <v>0</v>
      </c>
      <c r="AJ248" s="764">
        <v>0</v>
      </c>
      <c r="AK248" s="764">
        <v>0</v>
      </c>
      <c r="AL248" s="764">
        <v>0</v>
      </c>
      <c r="AM248" s="764">
        <v>0</v>
      </c>
      <c r="AN248" s="764">
        <v>0</v>
      </c>
      <c r="AO248" s="764">
        <v>0</v>
      </c>
      <c r="AP248" s="764">
        <v>0</v>
      </c>
      <c r="AQ248" s="764">
        <v>0</v>
      </c>
      <c r="AR248" s="764">
        <v>0</v>
      </c>
      <c r="AS248" s="764">
        <v>0</v>
      </c>
      <c r="AT248" s="764">
        <v>0</v>
      </c>
      <c r="AU248" s="764">
        <v>0</v>
      </c>
      <c r="AV248" s="764">
        <v>0</v>
      </c>
      <c r="AW248" s="764">
        <v>0</v>
      </c>
      <c r="AX248" s="764">
        <v>0</v>
      </c>
      <c r="AY248" s="764">
        <v>0</v>
      </c>
      <c r="AZ248" s="764">
        <v>0</v>
      </c>
    </row>
    <row r="249" spans="1:52">
      <c r="A249" s="786" t="s">
        <v>4</v>
      </c>
      <c r="B249" s="786"/>
      <c r="C249" s="764"/>
      <c r="D249" s="764"/>
      <c r="E249" s="764"/>
      <c r="F249" s="764"/>
      <c r="G249" s="764"/>
      <c r="H249" s="764"/>
      <c r="I249" s="764"/>
      <c r="J249" s="764"/>
      <c r="K249" s="764"/>
      <c r="L249" s="764"/>
      <c r="M249" s="764"/>
      <c r="N249" s="764"/>
      <c r="O249" s="764"/>
      <c r="P249" s="764"/>
      <c r="Q249" s="764"/>
      <c r="R249" s="764"/>
      <c r="S249" s="764"/>
      <c r="T249" s="764"/>
      <c r="U249" s="764"/>
      <c r="V249" s="764"/>
      <c r="W249" s="764"/>
      <c r="X249" s="764"/>
      <c r="Y249" s="764"/>
      <c r="Z249" s="764"/>
      <c r="AA249" s="764"/>
      <c r="AB249" s="764"/>
      <c r="AC249" s="764"/>
      <c r="AD249" s="764"/>
      <c r="AE249" s="764"/>
      <c r="AF249" s="764"/>
      <c r="AG249" s="764"/>
      <c r="AH249" s="764"/>
      <c r="AI249" s="764"/>
      <c r="AJ249" s="764"/>
      <c r="AK249" s="764"/>
      <c r="AL249" s="764"/>
      <c r="AM249" s="764"/>
      <c r="AN249" s="764"/>
      <c r="AO249" s="764"/>
      <c r="AP249" s="764"/>
      <c r="AQ249" s="764"/>
      <c r="AR249" s="764"/>
      <c r="AS249" s="764"/>
      <c r="AT249" s="764"/>
      <c r="AU249" s="764"/>
      <c r="AV249" s="764"/>
      <c r="AW249" s="764"/>
      <c r="AX249" s="764"/>
      <c r="AY249" s="764"/>
      <c r="AZ249" s="764"/>
    </row>
    <row r="250" spans="1:52">
      <c r="A250" s="787" t="s">
        <v>872</v>
      </c>
      <c r="B250" s="786"/>
      <c r="C250" s="764">
        <v>1986</v>
      </c>
      <c r="D250" s="764">
        <v>1987</v>
      </c>
      <c r="E250" s="764">
        <v>1988</v>
      </c>
      <c r="F250" s="764">
        <v>1989</v>
      </c>
      <c r="G250" s="764">
        <v>1990</v>
      </c>
      <c r="H250" s="764">
        <v>1991</v>
      </c>
      <c r="I250" s="764">
        <v>1992</v>
      </c>
      <c r="J250" s="764">
        <v>1993</v>
      </c>
      <c r="K250" s="764">
        <v>1994</v>
      </c>
      <c r="L250" s="764">
        <v>1995</v>
      </c>
      <c r="M250" s="764">
        <v>1996</v>
      </c>
      <c r="N250" s="764">
        <v>1997</v>
      </c>
      <c r="O250" s="764">
        <v>1998</v>
      </c>
      <c r="P250" s="764">
        <v>1999</v>
      </c>
      <c r="Q250" s="764">
        <v>2000</v>
      </c>
      <c r="R250" s="764">
        <v>2001</v>
      </c>
      <c r="S250" s="764">
        <v>2002</v>
      </c>
      <c r="T250" s="764">
        <v>2003</v>
      </c>
      <c r="U250" s="764">
        <v>2004</v>
      </c>
      <c r="V250" s="764">
        <v>2005</v>
      </c>
      <c r="W250" s="764">
        <v>2006</v>
      </c>
      <c r="X250" s="764">
        <v>2007</v>
      </c>
      <c r="Y250" s="764">
        <v>2008</v>
      </c>
      <c r="Z250" s="764">
        <v>2009</v>
      </c>
      <c r="AA250" s="764">
        <v>2010</v>
      </c>
      <c r="AB250" s="764">
        <v>2011</v>
      </c>
      <c r="AC250" s="764">
        <v>2012</v>
      </c>
      <c r="AD250" s="764">
        <v>2013</v>
      </c>
      <c r="AE250" s="764">
        <v>2014</v>
      </c>
      <c r="AF250" s="764">
        <v>2015</v>
      </c>
      <c r="AG250" s="764">
        <v>2016</v>
      </c>
      <c r="AH250" s="764">
        <v>2017</v>
      </c>
      <c r="AI250" s="764">
        <v>2018</v>
      </c>
      <c r="AJ250" s="764">
        <v>2019</v>
      </c>
      <c r="AK250" s="764">
        <v>2020</v>
      </c>
      <c r="AL250" s="764">
        <v>2021</v>
      </c>
      <c r="AM250" s="764">
        <v>2022</v>
      </c>
      <c r="AN250" s="764">
        <v>2023</v>
      </c>
      <c r="AO250" s="764">
        <v>2024</v>
      </c>
      <c r="AP250" s="764">
        <v>2025</v>
      </c>
      <c r="AQ250" s="764">
        <v>2026</v>
      </c>
      <c r="AR250" s="764">
        <v>2027</v>
      </c>
      <c r="AS250" s="764">
        <v>2028</v>
      </c>
      <c r="AT250" s="764">
        <v>2029</v>
      </c>
      <c r="AU250" s="764">
        <v>2030</v>
      </c>
      <c r="AV250" s="764">
        <v>2031</v>
      </c>
      <c r="AW250" s="764">
        <v>2032</v>
      </c>
      <c r="AX250" s="764">
        <v>2033</v>
      </c>
      <c r="AY250" s="764">
        <v>2034</v>
      </c>
      <c r="AZ250" s="764">
        <v>2035</v>
      </c>
    </row>
    <row r="251" spans="1:52">
      <c r="A251" s="787" t="s">
        <v>486</v>
      </c>
      <c r="B251" s="786" t="s">
        <v>63</v>
      </c>
      <c r="C251" s="764">
        <v>0</v>
      </c>
      <c r="D251" s="764">
        <v>0</v>
      </c>
      <c r="E251" s="764">
        <v>0</v>
      </c>
      <c r="F251" s="764">
        <v>0</v>
      </c>
      <c r="G251" s="764">
        <v>0</v>
      </c>
      <c r="H251" s="764">
        <v>0</v>
      </c>
      <c r="I251" s="764">
        <v>0</v>
      </c>
      <c r="J251" s="764">
        <v>0</v>
      </c>
      <c r="K251" s="764">
        <v>0</v>
      </c>
      <c r="L251" s="764">
        <v>0</v>
      </c>
      <c r="M251" s="764">
        <v>0</v>
      </c>
      <c r="N251" s="764">
        <v>0</v>
      </c>
      <c r="O251" s="764">
        <v>0</v>
      </c>
      <c r="P251" s="764">
        <v>0</v>
      </c>
      <c r="Q251" s="764">
        <v>0</v>
      </c>
      <c r="R251" s="764">
        <v>0</v>
      </c>
      <c r="S251" s="764">
        <v>0</v>
      </c>
      <c r="T251" s="764">
        <v>0</v>
      </c>
      <c r="U251" s="764">
        <v>0</v>
      </c>
      <c r="V251" s="764">
        <v>0</v>
      </c>
      <c r="W251" s="764">
        <v>0</v>
      </c>
      <c r="X251" s="764">
        <v>0</v>
      </c>
      <c r="Y251" s="764">
        <v>1E-4</v>
      </c>
      <c r="Z251" s="764">
        <v>1E-4</v>
      </c>
      <c r="AA251" s="764">
        <v>2.9999999999999997E-4</v>
      </c>
      <c r="AB251" s="764">
        <v>4.0000000000000002E-4</v>
      </c>
      <c r="AC251" s="764">
        <v>5.9999999999999995E-4</v>
      </c>
      <c r="AD251" s="764">
        <v>5.9999999999999995E-4</v>
      </c>
      <c r="AE251" s="764">
        <v>5.9999999999999995E-4</v>
      </c>
      <c r="AF251" s="764">
        <v>6.9999999999999999E-4</v>
      </c>
      <c r="AG251" s="764">
        <v>6.9999999999999999E-4</v>
      </c>
      <c r="AH251" s="764">
        <v>6.9999999999999999E-4</v>
      </c>
      <c r="AI251" s="764">
        <v>6.9999999999999999E-4</v>
      </c>
      <c r="AJ251" s="764">
        <v>6.9999999999999999E-4</v>
      </c>
      <c r="AK251" s="764">
        <v>6.9999999999999999E-4</v>
      </c>
      <c r="AL251" s="764">
        <v>6.9999999999999999E-4</v>
      </c>
      <c r="AM251" s="764">
        <v>6.9999999999999999E-4</v>
      </c>
      <c r="AN251" s="764">
        <v>6.9999999999999999E-4</v>
      </c>
      <c r="AO251" s="764">
        <v>6.9999999999999999E-4</v>
      </c>
      <c r="AP251" s="764">
        <v>6.9999999999999999E-4</v>
      </c>
      <c r="AQ251" s="764">
        <v>6.9999999999999999E-4</v>
      </c>
      <c r="AR251" s="764">
        <v>6.9999999999999999E-4</v>
      </c>
      <c r="AS251" s="764">
        <v>6.9999999999999999E-4</v>
      </c>
      <c r="AT251" s="764">
        <v>6.9999999999999999E-4</v>
      </c>
      <c r="AU251" s="764">
        <v>6.9999999999999999E-4</v>
      </c>
      <c r="AV251" s="764">
        <v>6.9999999999999999E-4</v>
      </c>
      <c r="AW251" s="764">
        <v>6.9999999999999999E-4</v>
      </c>
      <c r="AX251" s="764">
        <v>6.9999999999999999E-4</v>
      </c>
      <c r="AY251" s="764">
        <v>6.9999999999999999E-4</v>
      </c>
      <c r="AZ251" s="764">
        <v>6.9999999999999999E-4</v>
      </c>
    </row>
    <row r="252" spans="1:52">
      <c r="A252" s="787" t="s">
        <v>486</v>
      </c>
      <c r="B252" s="786" t="s">
        <v>6</v>
      </c>
      <c r="C252" s="764">
        <v>0</v>
      </c>
      <c r="D252" s="764">
        <v>0</v>
      </c>
      <c r="E252" s="764">
        <v>0</v>
      </c>
      <c r="F252" s="764">
        <v>0</v>
      </c>
      <c r="G252" s="764">
        <v>0</v>
      </c>
      <c r="H252" s="764">
        <v>0</v>
      </c>
      <c r="I252" s="764">
        <v>0</v>
      </c>
      <c r="J252" s="764">
        <v>0</v>
      </c>
      <c r="K252" s="764">
        <v>0</v>
      </c>
      <c r="L252" s="764">
        <v>0</v>
      </c>
      <c r="M252" s="764">
        <v>0</v>
      </c>
      <c r="N252" s="764">
        <v>0</v>
      </c>
      <c r="O252" s="764">
        <v>0</v>
      </c>
      <c r="P252" s="764">
        <v>0</v>
      </c>
      <c r="Q252" s="764">
        <v>0</v>
      </c>
      <c r="R252" s="764">
        <v>0</v>
      </c>
      <c r="S252" s="764">
        <v>0</v>
      </c>
      <c r="T252" s="764">
        <v>0</v>
      </c>
      <c r="U252" s="764">
        <v>0</v>
      </c>
      <c r="V252" s="764">
        <v>0</v>
      </c>
      <c r="W252" s="764">
        <v>0</v>
      </c>
      <c r="X252" s="764">
        <v>0</v>
      </c>
      <c r="Y252" s="764">
        <v>0</v>
      </c>
      <c r="Z252" s="764">
        <v>0</v>
      </c>
      <c r="AA252" s="764">
        <v>0</v>
      </c>
      <c r="AB252" s="764">
        <v>0</v>
      </c>
      <c r="AC252" s="764">
        <v>0</v>
      </c>
      <c r="AD252" s="764">
        <v>0</v>
      </c>
      <c r="AE252" s="764">
        <v>0</v>
      </c>
      <c r="AF252" s="764">
        <v>0</v>
      </c>
      <c r="AG252" s="764">
        <v>0</v>
      </c>
      <c r="AH252" s="764">
        <v>0</v>
      </c>
      <c r="AI252" s="764">
        <v>0</v>
      </c>
      <c r="AJ252" s="764">
        <v>0</v>
      </c>
      <c r="AK252" s="764">
        <v>0</v>
      </c>
      <c r="AL252" s="764">
        <v>0</v>
      </c>
      <c r="AM252" s="764">
        <v>0</v>
      </c>
      <c r="AN252" s="764">
        <v>0</v>
      </c>
      <c r="AO252" s="764">
        <v>0</v>
      </c>
      <c r="AP252" s="764">
        <v>0</v>
      </c>
      <c r="AQ252" s="764">
        <v>0</v>
      </c>
      <c r="AR252" s="764">
        <v>0</v>
      </c>
      <c r="AS252" s="764">
        <v>0</v>
      </c>
      <c r="AT252" s="764">
        <v>0</v>
      </c>
      <c r="AU252" s="764">
        <v>0</v>
      </c>
      <c r="AV252" s="764">
        <v>0</v>
      </c>
      <c r="AW252" s="764">
        <v>0</v>
      </c>
      <c r="AX252" s="764">
        <v>0</v>
      </c>
      <c r="AY252" s="764">
        <v>0</v>
      </c>
      <c r="AZ252" s="764">
        <v>0</v>
      </c>
    </row>
    <row r="253" spans="1:52">
      <c r="A253" s="787" t="s">
        <v>486</v>
      </c>
      <c r="B253" s="786" t="s">
        <v>7</v>
      </c>
      <c r="C253" s="764">
        <v>0</v>
      </c>
      <c r="D253" s="764">
        <v>0</v>
      </c>
      <c r="E253" s="764">
        <v>0</v>
      </c>
      <c r="F253" s="764">
        <v>0</v>
      </c>
      <c r="G253" s="764">
        <v>0</v>
      </c>
      <c r="H253" s="764">
        <v>0</v>
      </c>
      <c r="I253" s="764">
        <v>0</v>
      </c>
      <c r="J253" s="764">
        <v>0</v>
      </c>
      <c r="K253" s="764">
        <v>0</v>
      </c>
      <c r="L253" s="764">
        <v>0</v>
      </c>
      <c r="M253" s="764">
        <v>0</v>
      </c>
      <c r="N253" s="764">
        <v>0</v>
      </c>
      <c r="O253" s="764">
        <v>0</v>
      </c>
      <c r="P253" s="764">
        <v>0</v>
      </c>
      <c r="Q253" s="764">
        <v>0</v>
      </c>
      <c r="R253" s="764">
        <v>0</v>
      </c>
      <c r="S253" s="764">
        <v>0</v>
      </c>
      <c r="T253" s="764">
        <v>0</v>
      </c>
      <c r="U253" s="764">
        <v>0</v>
      </c>
      <c r="V253" s="764">
        <v>0</v>
      </c>
      <c r="W253" s="764">
        <v>0</v>
      </c>
      <c r="X253" s="764">
        <v>0</v>
      </c>
      <c r="Y253" s="764">
        <v>0</v>
      </c>
      <c r="Z253" s="764">
        <v>0</v>
      </c>
      <c r="AA253" s="764">
        <v>0</v>
      </c>
      <c r="AB253" s="764">
        <v>0</v>
      </c>
      <c r="AC253" s="764">
        <v>0</v>
      </c>
      <c r="AD253" s="764">
        <v>0</v>
      </c>
      <c r="AE253" s="764">
        <v>0</v>
      </c>
      <c r="AF253" s="764">
        <v>0</v>
      </c>
      <c r="AG253" s="764">
        <v>0</v>
      </c>
      <c r="AH253" s="764">
        <v>0</v>
      </c>
      <c r="AI253" s="764">
        <v>0</v>
      </c>
      <c r="AJ253" s="764">
        <v>0</v>
      </c>
      <c r="AK253" s="764">
        <v>0</v>
      </c>
      <c r="AL253" s="764">
        <v>0</v>
      </c>
      <c r="AM253" s="764">
        <v>0</v>
      </c>
      <c r="AN253" s="764">
        <v>0</v>
      </c>
      <c r="AO253" s="764">
        <v>0</v>
      </c>
      <c r="AP253" s="764">
        <v>0</v>
      </c>
      <c r="AQ253" s="764">
        <v>0</v>
      </c>
      <c r="AR253" s="764">
        <v>0</v>
      </c>
      <c r="AS253" s="764">
        <v>0</v>
      </c>
      <c r="AT253" s="764">
        <v>0</v>
      </c>
      <c r="AU253" s="764">
        <v>0</v>
      </c>
      <c r="AV253" s="764">
        <v>0</v>
      </c>
      <c r="AW253" s="764">
        <v>0</v>
      </c>
      <c r="AX253" s="764">
        <v>0</v>
      </c>
      <c r="AY253" s="764">
        <v>0</v>
      </c>
      <c r="AZ253" s="764">
        <v>0</v>
      </c>
    </row>
    <row r="254" spans="1:52">
      <c r="A254" s="787" t="s">
        <v>486</v>
      </c>
      <c r="B254" s="786" t="s">
        <v>8</v>
      </c>
      <c r="C254" s="764">
        <v>0</v>
      </c>
      <c r="D254" s="764">
        <v>0</v>
      </c>
      <c r="E254" s="764">
        <v>0</v>
      </c>
      <c r="F254" s="764">
        <v>0</v>
      </c>
      <c r="G254" s="764">
        <v>0</v>
      </c>
      <c r="H254" s="764">
        <v>0</v>
      </c>
      <c r="I254" s="764">
        <v>0</v>
      </c>
      <c r="J254" s="764">
        <v>0</v>
      </c>
      <c r="K254" s="764">
        <v>0</v>
      </c>
      <c r="L254" s="764">
        <v>0</v>
      </c>
      <c r="M254" s="764">
        <v>0</v>
      </c>
      <c r="N254" s="764">
        <v>0</v>
      </c>
      <c r="O254" s="764">
        <v>0</v>
      </c>
      <c r="P254" s="764">
        <v>0</v>
      </c>
      <c r="Q254" s="764">
        <v>0</v>
      </c>
      <c r="R254" s="764">
        <v>0</v>
      </c>
      <c r="S254" s="764">
        <v>0</v>
      </c>
      <c r="T254" s="764">
        <v>0</v>
      </c>
      <c r="U254" s="764">
        <v>0</v>
      </c>
      <c r="V254" s="764">
        <v>0</v>
      </c>
      <c r="W254" s="764">
        <v>0</v>
      </c>
      <c r="X254" s="764">
        <v>0</v>
      </c>
      <c r="Y254" s="764">
        <v>0</v>
      </c>
      <c r="Z254" s="764">
        <v>0</v>
      </c>
      <c r="AA254" s="764">
        <v>0</v>
      </c>
      <c r="AB254" s="764">
        <v>0</v>
      </c>
      <c r="AC254" s="764">
        <v>0</v>
      </c>
      <c r="AD254" s="764">
        <v>0</v>
      </c>
      <c r="AE254" s="764">
        <v>0</v>
      </c>
      <c r="AF254" s="764">
        <v>0</v>
      </c>
      <c r="AG254" s="764">
        <v>0</v>
      </c>
      <c r="AH254" s="764">
        <v>0</v>
      </c>
      <c r="AI254" s="764">
        <v>0</v>
      </c>
      <c r="AJ254" s="764">
        <v>0</v>
      </c>
      <c r="AK254" s="764">
        <v>0</v>
      </c>
      <c r="AL254" s="764">
        <v>0</v>
      </c>
      <c r="AM254" s="764">
        <v>0</v>
      </c>
      <c r="AN254" s="764">
        <v>0</v>
      </c>
      <c r="AO254" s="764">
        <v>0</v>
      </c>
      <c r="AP254" s="764">
        <v>0</v>
      </c>
      <c r="AQ254" s="764">
        <v>0</v>
      </c>
      <c r="AR254" s="764">
        <v>0</v>
      </c>
      <c r="AS254" s="764">
        <v>0</v>
      </c>
      <c r="AT254" s="764">
        <v>0</v>
      </c>
      <c r="AU254" s="764">
        <v>0</v>
      </c>
      <c r="AV254" s="764">
        <v>0</v>
      </c>
      <c r="AW254" s="764">
        <v>0</v>
      </c>
      <c r="AX254" s="764">
        <v>0</v>
      </c>
      <c r="AY254" s="764">
        <v>0</v>
      </c>
      <c r="AZ254" s="764">
        <v>0</v>
      </c>
    </row>
    <row r="255" spans="1:52">
      <c r="A255" s="787" t="s">
        <v>486</v>
      </c>
      <c r="B255" s="786" t="s">
        <v>9</v>
      </c>
      <c r="C255" s="764">
        <v>0</v>
      </c>
      <c r="D255" s="764">
        <v>0</v>
      </c>
      <c r="E255" s="764">
        <v>0</v>
      </c>
      <c r="F255" s="764">
        <v>0</v>
      </c>
      <c r="G255" s="764">
        <v>0</v>
      </c>
      <c r="H255" s="764">
        <v>0</v>
      </c>
      <c r="I255" s="764">
        <v>0</v>
      </c>
      <c r="J255" s="764">
        <v>0</v>
      </c>
      <c r="K255" s="764">
        <v>0</v>
      </c>
      <c r="L255" s="764">
        <v>0</v>
      </c>
      <c r="M255" s="764">
        <v>0</v>
      </c>
      <c r="N255" s="764">
        <v>0</v>
      </c>
      <c r="O255" s="764">
        <v>0</v>
      </c>
      <c r="P255" s="764">
        <v>0</v>
      </c>
      <c r="Q255" s="764">
        <v>0</v>
      </c>
      <c r="R255" s="764">
        <v>0</v>
      </c>
      <c r="S255" s="764">
        <v>0</v>
      </c>
      <c r="T255" s="764">
        <v>0</v>
      </c>
      <c r="U255" s="764">
        <v>0</v>
      </c>
      <c r="V255" s="764">
        <v>0</v>
      </c>
      <c r="W255" s="764">
        <v>0</v>
      </c>
      <c r="X255" s="764">
        <v>0</v>
      </c>
      <c r="Y255" s="764">
        <v>0</v>
      </c>
      <c r="Z255" s="764">
        <v>0</v>
      </c>
      <c r="AA255" s="764">
        <v>0</v>
      </c>
      <c r="AB255" s="764">
        <v>0</v>
      </c>
      <c r="AC255" s="764">
        <v>0</v>
      </c>
      <c r="AD255" s="764">
        <v>0</v>
      </c>
      <c r="AE255" s="764">
        <v>0</v>
      </c>
      <c r="AF255" s="764">
        <v>0</v>
      </c>
      <c r="AG255" s="764">
        <v>0</v>
      </c>
      <c r="AH255" s="764">
        <v>0</v>
      </c>
      <c r="AI255" s="764">
        <v>0</v>
      </c>
      <c r="AJ255" s="764">
        <v>0</v>
      </c>
      <c r="AK255" s="764">
        <v>0</v>
      </c>
      <c r="AL255" s="764">
        <v>0</v>
      </c>
      <c r="AM255" s="764">
        <v>0</v>
      </c>
      <c r="AN255" s="764">
        <v>0</v>
      </c>
      <c r="AO255" s="764">
        <v>0</v>
      </c>
      <c r="AP255" s="764">
        <v>0</v>
      </c>
      <c r="AQ255" s="764">
        <v>0</v>
      </c>
      <c r="AR255" s="764">
        <v>0</v>
      </c>
      <c r="AS255" s="764">
        <v>0</v>
      </c>
      <c r="AT255" s="764">
        <v>0</v>
      </c>
      <c r="AU255" s="764">
        <v>0</v>
      </c>
      <c r="AV255" s="764">
        <v>0</v>
      </c>
      <c r="AW255" s="764">
        <v>0</v>
      </c>
      <c r="AX255" s="764">
        <v>0</v>
      </c>
      <c r="AY255" s="764">
        <v>0</v>
      </c>
      <c r="AZ255" s="764">
        <v>0</v>
      </c>
    </row>
    <row r="256" spans="1:52">
      <c r="A256" s="787" t="s">
        <v>486</v>
      </c>
      <c r="B256" s="786" t="s">
        <v>10</v>
      </c>
      <c r="C256" s="764">
        <v>0</v>
      </c>
      <c r="D256" s="764">
        <v>0</v>
      </c>
      <c r="E256" s="764">
        <v>0</v>
      </c>
      <c r="F256" s="764">
        <v>0</v>
      </c>
      <c r="G256" s="764">
        <v>0</v>
      </c>
      <c r="H256" s="764">
        <v>0</v>
      </c>
      <c r="I256" s="764">
        <v>0</v>
      </c>
      <c r="J256" s="764">
        <v>0</v>
      </c>
      <c r="K256" s="764">
        <v>0</v>
      </c>
      <c r="L256" s="764">
        <v>0</v>
      </c>
      <c r="M256" s="764">
        <v>0</v>
      </c>
      <c r="N256" s="764">
        <v>0</v>
      </c>
      <c r="O256" s="764">
        <v>0</v>
      </c>
      <c r="P256" s="764">
        <v>0</v>
      </c>
      <c r="Q256" s="764">
        <v>0</v>
      </c>
      <c r="R256" s="764">
        <v>0</v>
      </c>
      <c r="S256" s="764">
        <v>0</v>
      </c>
      <c r="T256" s="764">
        <v>0</v>
      </c>
      <c r="U256" s="764">
        <v>0</v>
      </c>
      <c r="V256" s="764">
        <v>0</v>
      </c>
      <c r="W256" s="764">
        <v>0</v>
      </c>
      <c r="X256" s="764">
        <v>0</v>
      </c>
      <c r="Y256" s="764">
        <v>0</v>
      </c>
      <c r="Z256" s="764">
        <v>0</v>
      </c>
      <c r="AA256" s="764">
        <v>0</v>
      </c>
      <c r="AB256" s="764">
        <v>0</v>
      </c>
      <c r="AC256" s="764">
        <v>0</v>
      </c>
      <c r="AD256" s="764">
        <v>0</v>
      </c>
      <c r="AE256" s="764">
        <v>0</v>
      </c>
      <c r="AF256" s="764">
        <v>0</v>
      </c>
      <c r="AG256" s="764">
        <v>0</v>
      </c>
      <c r="AH256" s="764">
        <v>0</v>
      </c>
      <c r="AI256" s="764">
        <v>0</v>
      </c>
      <c r="AJ256" s="764">
        <v>0</v>
      </c>
      <c r="AK256" s="764">
        <v>0</v>
      </c>
      <c r="AL256" s="764">
        <v>0</v>
      </c>
      <c r="AM256" s="764">
        <v>0</v>
      </c>
      <c r="AN256" s="764">
        <v>0</v>
      </c>
      <c r="AO256" s="764">
        <v>0</v>
      </c>
      <c r="AP256" s="764">
        <v>0</v>
      </c>
      <c r="AQ256" s="764">
        <v>0</v>
      </c>
      <c r="AR256" s="764">
        <v>0</v>
      </c>
      <c r="AS256" s="764">
        <v>0</v>
      </c>
      <c r="AT256" s="764">
        <v>0</v>
      </c>
      <c r="AU256" s="764">
        <v>0</v>
      </c>
      <c r="AV256" s="764">
        <v>0</v>
      </c>
      <c r="AW256" s="764">
        <v>0</v>
      </c>
      <c r="AX256" s="764">
        <v>0</v>
      </c>
      <c r="AY256" s="764">
        <v>0</v>
      </c>
      <c r="AZ256" s="764">
        <v>0</v>
      </c>
    </row>
    <row r="257" spans="1:52">
      <c r="A257" s="787" t="s">
        <v>486</v>
      </c>
      <c r="B257" s="786" t="s">
        <v>11</v>
      </c>
      <c r="C257" s="764">
        <v>0</v>
      </c>
      <c r="D257" s="764">
        <v>0</v>
      </c>
      <c r="E257" s="764">
        <v>0</v>
      </c>
      <c r="F257" s="764">
        <v>0</v>
      </c>
      <c r="G257" s="764">
        <v>0</v>
      </c>
      <c r="H257" s="764">
        <v>0</v>
      </c>
      <c r="I257" s="764">
        <v>0</v>
      </c>
      <c r="J257" s="764">
        <v>0</v>
      </c>
      <c r="K257" s="764">
        <v>0</v>
      </c>
      <c r="L257" s="764">
        <v>0</v>
      </c>
      <c r="M257" s="764">
        <v>0</v>
      </c>
      <c r="N257" s="764">
        <v>0</v>
      </c>
      <c r="O257" s="764">
        <v>0</v>
      </c>
      <c r="P257" s="764">
        <v>0</v>
      </c>
      <c r="Q257" s="764">
        <v>0</v>
      </c>
      <c r="R257" s="764">
        <v>0</v>
      </c>
      <c r="S257" s="764">
        <v>0</v>
      </c>
      <c r="T257" s="764">
        <v>0</v>
      </c>
      <c r="U257" s="764">
        <v>0</v>
      </c>
      <c r="V257" s="764">
        <v>0</v>
      </c>
      <c r="W257" s="764">
        <v>0</v>
      </c>
      <c r="X257" s="764">
        <v>0</v>
      </c>
      <c r="Y257" s="764">
        <v>0</v>
      </c>
      <c r="Z257" s="764">
        <v>0</v>
      </c>
      <c r="AA257" s="764">
        <v>0</v>
      </c>
      <c r="AB257" s="764">
        <v>0</v>
      </c>
      <c r="AC257" s="764">
        <v>0</v>
      </c>
      <c r="AD257" s="764">
        <v>0</v>
      </c>
      <c r="AE257" s="764">
        <v>0</v>
      </c>
      <c r="AF257" s="764">
        <v>0</v>
      </c>
      <c r="AG257" s="764">
        <v>0</v>
      </c>
      <c r="AH257" s="764">
        <v>0</v>
      </c>
      <c r="AI257" s="764">
        <v>0</v>
      </c>
      <c r="AJ257" s="764">
        <v>0</v>
      </c>
      <c r="AK257" s="764">
        <v>0</v>
      </c>
      <c r="AL257" s="764">
        <v>0</v>
      </c>
      <c r="AM257" s="764">
        <v>0</v>
      </c>
      <c r="AN257" s="764">
        <v>0</v>
      </c>
      <c r="AO257" s="764">
        <v>0</v>
      </c>
      <c r="AP257" s="764">
        <v>0</v>
      </c>
      <c r="AQ257" s="764">
        <v>0</v>
      </c>
      <c r="AR257" s="764">
        <v>0</v>
      </c>
      <c r="AS257" s="764">
        <v>0</v>
      </c>
      <c r="AT257" s="764">
        <v>0</v>
      </c>
      <c r="AU257" s="764">
        <v>0</v>
      </c>
      <c r="AV257" s="764">
        <v>0</v>
      </c>
      <c r="AW257" s="764">
        <v>0</v>
      </c>
      <c r="AX257" s="764">
        <v>0</v>
      </c>
      <c r="AY257" s="764">
        <v>0</v>
      </c>
      <c r="AZ257" s="764">
        <v>0</v>
      </c>
    </row>
    <row r="258" spans="1:52">
      <c r="A258" s="787" t="s">
        <v>486</v>
      </c>
      <c r="B258" s="786" t="s">
        <v>12</v>
      </c>
      <c r="C258" s="764">
        <v>0</v>
      </c>
      <c r="D258" s="764">
        <v>0</v>
      </c>
      <c r="E258" s="764">
        <v>0</v>
      </c>
      <c r="F258" s="764">
        <v>0</v>
      </c>
      <c r="G258" s="764">
        <v>0</v>
      </c>
      <c r="H258" s="764">
        <v>0</v>
      </c>
      <c r="I258" s="764">
        <v>0</v>
      </c>
      <c r="J258" s="764">
        <v>0</v>
      </c>
      <c r="K258" s="764">
        <v>1E-4</v>
      </c>
      <c r="L258" s="764">
        <v>1E-4</v>
      </c>
      <c r="M258" s="764">
        <v>1E-4</v>
      </c>
      <c r="N258" s="764">
        <v>1E-4</v>
      </c>
      <c r="O258" s="764">
        <v>1E-4</v>
      </c>
      <c r="P258" s="764">
        <v>1E-4</v>
      </c>
      <c r="Q258" s="764">
        <v>2.0000000000000001E-4</v>
      </c>
      <c r="R258" s="764">
        <v>2.0000000000000001E-4</v>
      </c>
      <c r="S258" s="764">
        <v>2.0000000000000001E-4</v>
      </c>
      <c r="T258" s="764">
        <v>2.0000000000000001E-4</v>
      </c>
      <c r="U258" s="764">
        <v>2.0000000000000001E-4</v>
      </c>
      <c r="V258" s="764">
        <v>2.0000000000000001E-4</v>
      </c>
      <c r="W258" s="764">
        <v>4.0000000000000002E-4</v>
      </c>
      <c r="X258" s="764">
        <v>5.0000000000000001E-4</v>
      </c>
      <c r="Y258" s="764">
        <v>1E-3</v>
      </c>
      <c r="Z258" s="764">
        <v>1.4E-3</v>
      </c>
      <c r="AA258" s="764">
        <v>3.2000000000000002E-3</v>
      </c>
      <c r="AB258" s="764">
        <v>4.4999999999999997E-3</v>
      </c>
      <c r="AC258" s="764">
        <v>7.4999999999999997E-3</v>
      </c>
      <c r="AD258" s="764">
        <v>7.6E-3</v>
      </c>
      <c r="AE258" s="764">
        <v>7.6E-3</v>
      </c>
      <c r="AF258" s="764">
        <v>7.7000000000000002E-3</v>
      </c>
      <c r="AG258" s="764">
        <v>7.7000000000000002E-3</v>
      </c>
      <c r="AH258" s="764">
        <v>7.7999999999999996E-3</v>
      </c>
      <c r="AI258" s="764">
        <v>7.7999999999999996E-3</v>
      </c>
      <c r="AJ258" s="764">
        <v>7.7999999999999996E-3</v>
      </c>
      <c r="AK258" s="764">
        <v>7.7999999999999996E-3</v>
      </c>
      <c r="AL258" s="764">
        <v>7.7999999999999996E-3</v>
      </c>
      <c r="AM258" s="764">
        <v>7.7999999999999996E-3</v>
      </c>
      <c r="AN258" s="764">
        <v>7.7999999999999996E-3</v>
      </c>
      <c r="AO258" s="764">
        <v>7.7999999999999996E-3</v>
      </c>
      <c r="AP258" s="764">
        <v>7.7999999999999996E-3</v>
      </c>
      <c r="AQ258" s="764">
        <v>7.7999999999999996E-3</v>
      </c>
      <c r="AR258" s="764">
        <v>7.9000000000000008E-3</v>
      </c>
      <c r="AS258" s="764">
        <v>7.9000000000000008E-3</v>
      </c>
      <c r="AT258" s="764">
        <v>7.9000000000000008E-3</v>
      </c>
      <c r="AU258" s="764">
        <v>7.9000000000000008E-3</v>
      </c>
      <c r="AV258" s="764">
        <v>7.9000000000000008E-3</v>
      </c>
      <c r="AW258" s="764">
        <v>7.9000000000000008E-3</v>
      </c>
      <c r="AX258" s="764">
        <v>7.9000000000000008E-3</v>
      </c>
      <c r="AY258" s="764">
        <v>7.9000000000000008E-3</v>
      </c>
      <c r="AZ258" s="764">
        <v>7.7999999999999996E-3</v>
      </c>
    </row>
    <row r="259" spans="1:52">
      <c r="A259" s="787" t="s">
        <v>486</v>
      </c>
      <c r="B259" s="786" t="s">
        <v>13</v>
      </c>
      <c r="C259" s="764">
        <v>0</v>
      </c>
      <c r="D259" s="764">
        <v>0</v>
      </c>
      <c r="E259" s="764">
        <v>0</v>
      </c>
      <c r="F259" s="764">
        <v>0</v>
      </c>
      <c r="G259" s="764">
        <v>0</v>
      </c>
      <c r="H259" s="764">
        <v>0</v>
      </c>
      <c r="I259" s="764">
        <v>0</v>
      </c>
      <c r="J259" s="764">
        <v>0</v>
      </c>
      <c r="K259" s="764">
        <v>0</v>
      </c>
      <c r="L259" s="764">
        <v>0</v>
      </c>
      <c r="M259" s="764">
        <v>0</v>
      </c>
      <c r="N259" s="764">
        <v>0</v>
      </c>
      <c r="O259" s="764">
        <v>0</v>
      </c>
      <c r="P259" s="764">
        <v>0</v>
      </c>
      <c r="Q259" s="764">
        <v>0</v>
      </c>
      <c r="R259" s="764">
        <v>0</v>
      </c>
      <c r="S259" s="764">
        <v>0</v>
      </c>
      <c r="T259" s="764">
        <v>0</v>
      </c>
      <c r="U259" s="764">
        <v>0</v>
      </c>
      <c r="V259" s="764">
        <v>0</v>
      </c>
      <c r="W259" s="764">
        <v>0</v>
      </c>
      <c r="X259" s="764">
        <v>0</v>
      </c>
      <c r="Y259" s="764">
        <v>0</v>
      </c>
      <c r="Z259" s="764">
        <v>0</v>
      </c>
      <c r="AA259" s="764">
        <v>0</v>
      </c>
      <c r="AB259" s="764">
        <v>0</v>
      </c>
      <c r="AC259" s="764">
        <v>0</v>
      </c>
      <c r="AD259" s="764">
        <v>0</v>
      </c>
      <c r="AE259" s="764">
        <v>0</v>
      </c>
      <c r="AF259" s="764">
        <v>0</v>
      </c>
      <c r="AG259" s="764">
        <v>0</v>
      </c>
      <c r="AH259" s="764">
        <v>0</v>
      </c>
      <c r="AI259" s="764">
        <v>0</v>
      </c>
      <c r="AJ259" s="764">
        <v>0</v>
      </c>
      <c r="AK259" s="764">
        <v>0</v>
      </c>
      <c r="AL259" s="764">
        <v>0</v>
      </c>
      <c r="AM259" s="764">
        <v>0</v>
      </c>
      <c r="AN259" s="764">
        <v>0</v>
      </c>
      <c r="AO259" s="764">
        <v>0</v>
      </c>
      <c r="AP259" s="764">
        <v>0</v>
      </c>
      <c r="AQ259" s="764">
        <v>0</v>
      </c>
      <c r="AR259" s="764">
        <v>0</v>
      </c>
      <c r="AS259" s="764">
        <v>0</v>
      </c>
      <c r="AT259" s="764">
        <v>0</v>
      </c>
      <c r="AU259" s="764">
        <v>0</v>
      </c>
      <c r="AV259" s="764">
        <v>0</v>
      </c>
      <c r="AW259" s="764">
        <v>0</v>
      </c>
      <c r="AX259" s="764">
        <v>0</v>
      </c>
      <c r="AY259" s="764">
        <v>0</v>
      </c>
      <c r="AZ259" s="764">
        <v>0</v>
      </c>
    </row>
    <row r="260" spans="1:52">
      <c r="A260" s="787" t="s">
        <v>486</v>
      </c>
      <c r="B260" s="786" t="s">
        <v>14</v>
      </c>
      <c r="C260" s="764">
        <v>0</v>
      </c>
      <c r="D260" s="764">
        <v>0</v>
      </c>
      <c r="E260" s="764">
        <v>0</v>
      </c>
      <c r="F260" s="764">
        <v>0</v>
      </c>
      <c r="G260" s="764">
        <v>0</v>
      </c>
      <c r="H260" s="764">
        <v>0</v>
      </c>
      <c r="I260" s="764">
        <v>0</v>
      </c>
      <c r="J260" s="764">
        <v>0</v>
      </c>
      <c r="K260" s="764">
        <v>0</v>
      </c>
      <c r="L260" s="764">
        <v>0</v>
      </c>
      <c r="M260" s="764">
        <v>0</v>
      </c>
      <c r="N260" s="764">
        <v>0</v>
      </c>
      <c r="O260" s="764">
        <v>0</v>
      </c>
      <c r="P260" s="764">
        <v>0</v>
      </c>
      <c r="Q260" s="764">
        <v>0</v>
      </c>
      <c r="R260" s="764">
        <v>0</v>
      </c>
      <c r="S260" s="764">
        <v>0</v>
      </c>
      <c r="T260" s="764">
        <v>0</v>
      </c>
      <c r="U260" s="764">
        <v>0</v>
      </c>
      <c r="V260" s="764">
        <v>0</v>
      </c>
      <c r="W260" s="764">
        <v>0</v>
      </c>
      <c r="X260" s="764">
        <v>0</v>
      </c>
      <c r="Y260" s="764">
        <v>0</v>
      </c>
      <c r="Z260" s="764">
        <v>0</v>
      </c>
      <c r="AA260" s="764">
        <v>0</v>
      </c>
      <c r="AB260" s="764">
        <v>0</v>
      </c>
      <c r="AC260" s="764">
        <v>0</v>
      </c>
      <c r="AD260" s="764">
        <v>0</v>
      </c>
      <c r="AE260" s="764">
        <v>0</v>
      </c>
      <c r="AF260" s="764">
        <v>0</v>
      </c>
      <c r="AG260" s="764">
        <v>0</v>
      </c>
      <c r="AH260" s="764">
        <v>0</v>
      </c>
      <c r="AI260" s="764">
        <v>0</v>
      </c>
      <c r="AJ260" s="764">
        <v>0</v>
      </c>
      <c r="AK260" s="764">
        <v>0</v>
      </c>
      <c r="AL260" s="764">
        <v>0</v>
      </c>
      <c r="AM260" s="764">
        <v>0</v>
      </c>
      <c r="AN260" s="764">
        <v>0</v>
      </c>
      <c r="AO260" s="764">
        <v>0</v>
      </c>
      <c r="AP260" s="764">
        <v>0</v>
      </c>
      <c r="AQ260" s="764">
        <v>0</v>
      </c>
      <c r="AR260" s="764">
        <v>0</v>
      </c>
      <c r="AS260" s="764">
        <v>0</v>
      </c>
      <c r="AT260" s="764">
        <v>0</v>
      </c>
      <c r="AU260" s="764">
        <v>0</v>
      </c>
      <c r="AV260" s="764">
        <v>0</v>
      </c>
      <c r="AW260" s="764">
        <v>0</v>
      </c>
      <c r="AX260" s="764">
        <v>0</v>
      </c>
      <c r="AY260" s="764">
        <v>0</v>
      </c>
      <c r="AZ260" s="764">
        <v>0</v>
      </c>
    </row>
    <row r="261" spans="1:52">
      <c r="A261" s="787" t="s">
        <v>486</v>
      </c>
      <c r="B261" s="786" t="s">
        <v>15</v>
      </c>
      <c r="C261" s="764">
        <v>0</v>
      </c>
      <c r="D261" s="764">
        <v>0</v>
      </c>
      <c r="E261" s="764">
        <v>0</v>
      </c>
      <c r="F261" s="764">
        <v>0</v>
      </c>
      <c r="G261" s="764">
        <v>0</v>
      </c>
      <c r="H261" s="764">
        <v>0</v>
      </c>
      <c r="I261" s="764">
        <v>0</v>
      </c>
      <c r="J261" s="764">
        <v>0</v>
      </c>
      <c r="K261" s="764">
        <v>0</v>
      </c>
      <c r="L261" s="764">
        <v>0</v>
      </c>
      <c r="M261" s="764">
        <v>0</v>
      </c>
      <c r="N261" s="764">
        <v>0</v>
      </c>
      <c r="O261" s="764">
        <v>0</v>
      </c>
      <c r="P261" s="764">
        <v>0</v>
      </c>
      <c r="Q261" s="764">
        <v>0</v>
      </c>
      <c r="R261" s="764">
        <v>0</v>
      </c>
      <c r="S261" s="764">
        <v>0</v>
      </c>
      <c r="T261" s="764">
        <v>0</v>
      </c>
      <c r="U261" s="764">
        <v>0</v>
      </c>
      <c r="V261" s="764">
        <v>0</v>
      </c>
      <c r="W261" s="764">
        <v>0</v>
      </c>
      <c r="X261" s="764">
        <v>0</v>
      </c>
      <c r="Y261" s="764">
        <v>0</v>
      </c>
      <c r="Z261" s="764">
        <v>0</v>
      </c>
      <c r="AA261" s="764">
        <v>0</v>
      </c>
      <c r="AB261" s="764">
        <v>0</v>
      </c>
      <c r="AC261" s="764">
        <v>0</v>
      </c>
      <c r="AD261" s="764">
        <v>0</v>
      </c>
      <c r="AE261" s="764">
        <v>0</v>
      </c>
      <c r="AF261" s="764">
        <v>0</v>
      </c>
      <c r="AG261" s="764">
        <v>0</v>
      </c>
      <c r="AH261" s="764">
        <v>0</v>
      </c>
      <c r="AI261" s="764">
        <v>0</v>
      </c>
      <c r="AJ261" s="764">
        <v>0</v>
      </c>
      <c r="AK261" s="764">
        <v>0</v>
      </c>
      <c r="AL261" s="764">
        <v>0</v>
      </c>
      <c r="AM261" s="764">
        <v>0</v>
      </c>
      <c r="AN261" s="764">
        <v>0</v>
      </c>
      <c r="AO261" s="764">
        <v>0</v>
      </c>
      <c r="AP261" s="764">
        <v>0</v>
      </c>
      <c r="AQ261" s="764">
        <v>0</v>
      </c>
      <c r="AR261" s="764">
        <v>0</v>
      </c>
      <c r="AS261" s="764">
        <v>0</v>
      </c>
      <c r="AT261" s="764">
        <v>0</v>
      </c>
      <c r="AU261" s="764">
        <v>0</v>
      </c>
      <c r="AV261" s="764">
        <v>0</v>
      </c>
      <c r="AW261" s="764">
        <v>0</v>
      </c>
      <c r="AX261" s="764">
        <v>0</v>
      </c>
      <c r="AY261" s="764">
        <v>0</v>
      </c>
      <c r="AZ261" s="764">
        <v>0</v>
      </c>
    </row>
    <row r="262" spans="1:52">
      <c r="A262" s="787" t="s">
        <v>486</v>
      </c>
      <c r="B262" s="786" t="s">
        <v>16</v>
      </c>
      <c r="C262" s="764">
        <v>0</v>
      </c>
      <c r="D262" s="764">
        <v>0</v>
      </c>
      <c r="E262" s="764">
        <v>0</v>
      </c>
      <c r="F262" s="764">
        <v>0</v>
      </c>
      <c r="G262" s="764">
        <v>0</v>
      </c>
      <c r="H262" s="764">
        <v>0</v>
      </c>
      <c r="I262" s="764">
        <v>0</v>
      </c>
      <c r="J262" s="764">
        <v>0</v>
      </c>
      <c r="K262" s="764">
        <v>0</v>
      </c>
      <c r="L262" s="764">
        <v>0</v>
      </c>
      <c r="M262" s="764">
        <v>0</v>
      </c>
      <c r="N262" s="764">
        <v>0</v>
      </c>
      <c r="O262" s="764">
        <v>0</v>
      </c>
      <c r="P262" s="764">
        <v>0</v>
      </c>
      <c r="Q262" s="764">
        <v>0</v>
      </c>
      <c r="R262" s="764">
        <v>0</v>
      </c>
      <c r="S262" s="764">
        <v>0</v>
      </c>
      <c r="T262" s="764">
        <v>0</v>
      </c>
      <c r="U262" s="764">
        <v>0</v>
      </c>
      <c r="V262" s="764">
        <v>0</v>
      </c>
      <c r="W262" s="764">
        <v>0</v>
      </c>
      <c r="X262" s="764">
        <v>0</v>
      </c>
      <c r="Y262" s="764">
        <v>0</v>
      </c>
      <c r="Z262" s="764">
        <v>0</v>
      </c>
      <c r="AA262" s="764">
        <v>0</v>
      </c>
      <c r="AB262" s="764">
        <v>0</v>
      </c>
      <c r="AC262" s="764">
        <v>0</v>
      </c>
      <c r="AD262" s="764">
        <v>0</v>
      </c>
      <c r="AE262" s="764">
        <v>0</v>
      </c>
      <c r="AF262" s="764">
        <v>0</v>
      </c>
      <c r="AG262" s="764">
        <v>0</v>
      </c>
      <c r="AH262" s="764">
        <v>0</v>
      </c>
      <c r="AI262" s="764">
        <v>0</v>
      </c>
      <c r="AJ262" s="764">
        <v>0</v>
      </c>
      <c r="AK262" s="764">
        <v>0</v>
      </c>
      <c r="AL262" s="764">
        <v>0</v>
      </c>
      <c r="AM262" s="764">
        <v>0</v>
      </c>
      <c r="AN262" s="764">
        <v>0</v>
      </c>
      <c r="AO262" s="764">
        <v>0</v>
      </c>
      <c r="AP262" s="764">
        <v>0</v>
      </c>
      <c r="AQ262" s="764">
        <v>0</v>
      </c>
      <c r="AR262" s="764">
        <v>0</v>
      </c>
      <c r="AS262" s="764">
        <v>0</v>
      </c>
      <c r="AT262" s="764">
        <v>0</v>
      </c>
      <c r="AU262" s="764">
        <v>0</v>
      </c>
      <c r="AV262" s="764">
        <v>0</v>
      </c>
      <c r="AW262" s="764">
        <v>0</v>
      </c>
      <c r="AX262" s="764">
        <v>0</v>
      </c>
      <c r="AY262" s="764">
        <v>0</v>
      </c>
      <c r="AZ262" s="764">
        <v>0</v>
      </c>
    </row>
    <row r="263" spans="1:52">
      <c r="A263" s="787" t="s">
        <v>486</v>
      </c>
      <c r="B263" s="786" t="s">
        <v>17</v>
      </c>
      <c r="C263" s="764">
        <v>0</v>
      </c>
      <c r="D263" s="764">
        <v>0</v>
      </c>
      <c r="E263" s="764">
        <v>0</v>
      </c>
      <c r="F263" s="764">
        <v>0</v>
      </c>
      <c r="G263" s="764">
        <v>0</v>
      </c>
      <c r="H263" s="764">
        <v>0</v>
      </c>
      <c r="I263" s="764">
        <v>0</v>
      </c>
      <c r="J263" s="764">
        <v>0</v>
      </c>
      <c r="K263" s="764">
        <v>0</v>
      </c>
      <c r="L263" s="764">
        <v>0</v>
      </c>
      <c r="M263" s="764">
        <v>0</v>
      </c>
      <c r="N263" s="764">
        <v>0</v>
      </c>
      <c r="O263" s="764">
        <v>0</v>
      </c>
      <c r="P263" s="764">
        <v>0</v>
      </c>
      <c r="Q263" s="764">
        <v>0</v>
      </c>
      <c r="R263" s="764">
        <v>0</v>
      </c>
      <c r="S263" s="764">
        <v>0</v>
      </c>
      <c r="T263" s="764">
        <v>0</v>
      </c>
      <c r="U263" s="764">
        <v>0</v>
      </c>
      <c r="V263" s="764">
        <v>0</v>
      </c>
      <c r="W263" s="764">
        <v>0</v>
      </c>
      <c r="X263" s="764">
        <v>0</v>
      </c>
      <c r="Y263" s="764">
        <v>0</v>
      </c>
      <c r="Z263" s="764">
        <v>0</v>
      </c>
      <c r="AA263" s="764">
        <v>0</v>
      </c>
      <c r="AB263" s="764">
        <v>0</v>
      </c>
      <c r="AC263" s="764">
        <v>0</v>
      </c>
      <c r="AD263" s="764">
        <v>0</v>
      </c>
      <c r="AE263" s="764">
        <v>0</v>
      </c>
      <c r="AF263" s="764">
        <v>0</v>
      </c>
      <c r="AG263" s="764">
        <v>0</v>
      </c>
      <c r="AH263" s="764">
        <v>0</v>
      </c>
      <c r="AI263" s="764">
        <v>0</v>
      </c>
      <c r="AJ263" s="764">
        <v>0</v>
      </c>
      <c r="AK263" s="764">
        <v>0</v>
      </c>
      <c r="AL263" s="764">
        <v>0</v>
      </c>
      <c r="AM263" s="764">
        <v>0</v>
      </c>
      <c r="AN263" s="764">
        <v>0</v>
      </c>
      <c r="AO263" s="764">
        <v>0</v>
      </c>
      <c r="AP263" s="764">
        <v>0</v>
      </c>
      <c r="AQ263" s="764">
        <v>0</v>
      </c>
      <c r="AR263" s="764">
        <v>0</v>
      </c>
      <c r="AS263" s="764">
        <v>0</v>
      </c>
      <c r="AT263" s="764">
        <v>0</v>
      </c>
      <c r="AU263" s="764">
        <v>0</v>
      </c>
      <c r="AV263" s="764">
        <v>0</v>
      </c>
      <c r="AW263" s="764">
        <v>0</v>
      </c>
      <c r="AX263" s="764">
        <v>0</v>
      </c>
      <c r="AY263" s="764">
        <v>0</v>
      </c>
      <c r="AZ263" s="764">
        <v>0</v>
      </c>
    </row>
    <row r="264" spans="1:52">
      <c r="A264" s="786" t="s">
        <v>4</v>
      </c>
      <c r="B264" s="786"/>
      <c r="C264" s="764"/>
      <c r="D264" s="764"/>
      <c r="E264" s="764"/>
      <c r="F264" s="764"/>
      <c r="G264" s="764"/>
      <c r="H264" s="764"/>
      <c r="I264" s="764"/>
      <c r="J264" s="764"/>
      <c r="K264" s="764"/>
      <c r="L264" s="764"/>
      <c r="M264" s="764"/>
      <c r="N264" s="764"/>
      <c r="O264" s="764"/>
      <c r="P264" s="764"/>
      <c r="Q264" s="764"/>
      <c r="R264" s="764"/>
      <c r="S264" s="764"/>
      <c r="T264" s="764"/>
      <c r="U264" s="764"/>
      <c r="V264" s="764"/>
      <c r="W264" s="764"/>
      <c r="X264" s="764"/>
      <c r="Y264" s="764"/>
      <c r="Z264" s="764"/>
      <c r="AA264" s="764"/>
      <c r="AB264" s="764"/>
      <c r="AC264" s="764"/>
      <c r="AD264" s="764"/>
      <c r="AE264" s="764"/>
      <c r="AF264" s="764"/>
      <c r="AG264" s="764"/>
      <c r="AH264" s="764"/>
      <c r="AI264" s="764"/>
      <c r="AJ264" s="764"/>
      <c r="AK264" s="764"/>
      <c r="AL264" s="764"/>
      <c r="AM264" s="764"/>
      <c r="AN264" s="764"/>
      <c r="AO264" s="764"/>
      <c r="AP264" s="764"/>
      <c r="AQ264" s="764"/>
      <c r="AR264" s="764"/>
      <c r="AS264" s="764"/>
      <c r="AT264" s="764"/>
      <c r="AU264" s="764"/>
      <c r="AV264" s="764"/>
      <c r="AW264" s="764"/>
      <c r="AX264" s="764"/>
      <c r="AY264" s="764"/>
      <c r="AZ264" s="764"/>
    </row>
    <row r="265" spans="1:52">
      <c r="A265" s="787" t="s">
        <v>873</v>
      </c>
      <c r="B265" s="786"/>
      <c r="C265" s="764">
        <v>1986</v>
      </c>
      <c r="D265" s="764">
        <v>1987</v>
      </c>
      <c r="E265" s="764">
        <v>1988</v>
      </c>
      <c r="F265" s="764">
        <v>1989</v>
      </c>
      <c r="G265" s="764">
        <v>1990</v>
      </c>
      <c r="H265" s="764">
        <v>1991</v>
      </c>
      <c r="I265" s="764">
        <v>1992</v>
      </c>
      <c r="J265" s="764">
        <v>1993</v>
      </c>
      <c r="K265" s="764">
        <v>1994</v>
      </c>
      <c r="L265" s="764">
        <v>1995</v>
      </c>
      <c r="M265" s="764">
        <v>1996</v>
      </c>
      <c r="N265" s="764">
        <v>1997</v>
      </c>
      <c r="O265" s="764">
        <v>1998</v>
      </c>
      <c r="P265" s="764">
        <v>1999</v>
      </c>
      <c r="Q265" s="764">
        <v>2000</v>
      </c>
      <c r="R265" s="764">
        <v>2001</v>
      </c>
      <c r="S265" s="764">
        <v>2002</v>
      </c>
      <c r="T265" s="764">
        <v>2003</v>
      </c>
      <c r="U265" s="764">
        <v>2004</v>
      </c>
      <c r="V265" s="764">
        <v>2005</v>
      </c>
      <c r="W265" s="764">
        <v>2006</v>
      </c>
      <c r="X265" s="764">
        <v>2007</v>
      </c>
      <c r="Y265" s="764">
        <v>2008</v>
      </c>
      <c r="Z265" s="764">
        <v>2009</v>
      </c>
      <c r="AA265" s="764">
        <v>2010</v>
      </c>
      <c r="AB265" s="764">
        <v>2011</v>
      </c>
      <c r="AC265" s="764">
        <v>2012</v>
      </c>
      <c r="AD265" s="764">
        <v>2013</v>
      </c>
      <c r="AE265" s="764">
        <v>2014</v>
      </c>
      <c r="AF265" s="764">
        <v>2015</v>
      </c>
      <c r="AG265" s="764">
        <v>2016</v>
      </c>
      <c r="AH265" s="764">
        <v>2017</v>
      </c>
      <c r="AI265" s="764">
        <v>2018</v>
      </c>
      <c r="AJ265" s="764">
        <v>2019</v>
      </c>
      <c r="AK265" s="764">
        <v>2020</v>
      </c>
      <c r="AL265" s="764">
        <v>2021</v>
      </c>
      <c r="AM265" s="764">
        <v>2022</v>
      </c>
      <c r="AN265" s="764">
        <v>2023</v>
      </c>
      <c r="AO265" s="764">
        <v>2024</v>
      </c>
      <c r="AP265" s="764">
        <v>2025</v>
      </c>
      <c r="AQ265" s="764">
        <v>2026</v>
      </c>
      <c r="AR265" s="764">
        <v>2027</v>
      </c>
      <c r="AS265" s="764">
        <v>2028</v>
      </c>
      <c r="AT265" s="764">
        <v>2029</v>
      </c>
      <c r="AU265" s="764">
        <v>2030</v>
      </c>
      <c r="AV265" s="764">
        <v>2031</v>
      </c>
      <c r="AW265" s="764">
        <v>2032</v>
      </c>
      <c r="AX265" s="764">
        <v>2033</v>
      </c>
      <c r="AY265" s="764">
        <v>2034</v>
      </c>
      <c r="AZ265" s="764">
        <v>2035</v>
      </c>
    </row>
    <row r="266" spans="1:52">
      <c r="A266" s="787" t="s">
        <v>488</v>
      </c>
      <c r="B266" s="786" t="s">
        <v>35</v>
      </c>
      <c r="C266" s="764">
        <v>0</v>
      </c>
      <c r="D266" s="764">
        <v>0</v>
      </c>
      <c r="E266" s="764">
        <v>0</v>
      </c>
      <c r="F266" s="764">
        <v>0</v>
      </c>
      <c r="G266" s="764">
        <v>0</v>
      </c>
      <c r="H266" s="764">
        <v>0</v>
      </c>
      <c r="I266" s="764">
        <v>7.1000000000000004E-3</v>
      </c>
      <c r="J266" s="764">
        <v>9.1000000000000004E-3</v>
      </c>
      <c r="K266" s="764">
        <v>1.14E-2</v>
      </c>
      <c r="L266" s="764">
        <v>1.41E-2</v>
      </c>
      <c r="M266" s="764">
        <v>1.7500000000000002E-2</v>
      </c>
      <c r="N266" s="764">
        <v>2.0899999999999998E-2</v>
      </c>
      <c r="O266" s="764">
        <v>2.52E-2</v>
      </c>
      <c r="P266" s="764">
        <v>3.0099999999999998E-2</v>
      </c>
      <c r="Q266" s="764">
        <v>3.3599999999999998E-2</v>
      </c>
      <c r="R266" s="764">
        <v>3.9399999999999998E-2</v>
      </c>
      <c r="S266" s="764">
        <v>4.5400000000000003E-2</v>
      </c>
      <c r="T266" s="764">
        <v>4.7800000000000002E-2</v>
      </c>
      <c r="U266" s="764">
        <v>4.9599999999999998E-2</v>
      </c>
      <c r="V266" s="764">
        <v>4.7899999999999998E-2</v>
      </c>
      <c r="W266" s="764">
        <v>8.1199999999999994E-2</v>
      </c>
      <c r="X266" s="764">
        <v>0.10829999999999999</v>
      </c>
      <c r="Y266" s="764">
        <v>0.19989999999999999</v>
      </c>
      <c r="Z266" s="764">
        <v>0.2883</v>
      </c>
      <c r="AA266" s="764">
        <v>0.65049999999999997</v>
      </c>
      <c r="AB266" s="764">
        <v>0.90249999999999997</v>
      </c>
      <c r="AC266" s="764">
        <v>1.48</v>
      </c>
      <c r="AD266" s="764">
        <v>1.4855</v>
      </c>
      <c r="AE266" s="764">
        <v>1.5004999999999999</v>
      </c>
      <c r="AF266" s="764">
        <v>1.5122</v>
      </c>
      <c r="AG266" s="764">
        <v>1.5194000000000001</v>
      </c>
      <c r="AH266" s="764">
        <v>1.5233000000000001</v>
      </c>
      <c r="AI266" s="764">
        <v>1.5266999999999999</v>
      </c>
      <c r="AJ266" s="764">
        <v>1.5304</v>
      </c>
      <c r="AK266" s="764">
        <v>1.5343</v>
      </c>
      <c r="AL266" s="764">
        <v>1.5375000000000001</v>
      </c>
      <c r="AM266" s="764">
        <v>1.5390999999999999</v>
      </c>
      <c r="AN266" s="764">
        <v>1.5395000000000001</v>
      </c>
      <c r="AO266" s="764">
        <v>1.54</v>
      </c>
      <c r="AP266" s="764">
        <v>1.5405</v>
      </c>
      <c r="AQ266" s="764">
        <v>1.5411999999999999</v>
      </c>
      <c r="AR266" s="764">
        <v>1.542</v>
      </c>
      <c r="AS266" s="764">
        <v>1.5428999999999999</v>
      </c>
      <c r="AT266" s="764">
        <v>1.5439000000000001</v>
      </c>
      <c r="AU266" s="764">
        <v>1.5436000000000001</v>
      </c>
      <c r="AV266" s="764">
        <v>1.5431999999999999</v>
      </c>
      <c r="AW266" s="764">
        <v>1.5427999999999999</v>
      </c>
      <c r="AX266" s="764">
        <v>1.5424</v>
      </c>
      <c r="AY266" s="764">
        <v>1.542</v>
      </c>
      <c r="AZ266" s="764">
        <v>1.5417000000000001</v>
      </c>
    </row>
    <row r="267" spans="1:52">
      <c r="A267" s="787" t="s">
        <v>488</v>
      </c>
      <c r="B267" s="786" t="s">
        <v>849</v>
      </c>
      <c r="C267" s="764">
        <v>0</v>
      </c>
      <c r="D267" s="764">
        <v>0</v>
      </c>
      <c r="E267" s="764">
        <v>0</v>
      </c>
      <c r="F267" s="764">
        <v>0</v>
      </c>
      <c r="G267" s="764">
        <v>0</v>
      </c>
      <c r="H267" s="764">
        <v>0</v>
      </c>
      <c r="I267" s="764">
        <v>0</v>
      </c>
      <c r="J267" s="764">
        <v>0</v>
      </c>
      <c r="K267" s="764">
        <v>0</v>
      </c>
      <c r="L267" s="764">
        <v>0</v>
      </c>
      <c r="M267" s="764">
        <v>0</v>
      </c>
      <c r="N267" s="764">
        <v>0</v>
      </c>
      <c r="O267" s="764">
        <v>0</v>
      </c>
      <c r="P267" s="764">
        <v>0</v>
      </c>
      <c r="Q267" s="764">
        <v>0</v>
      </c>
      <c r="R267" s="764">
        <v>0</v>
      </c>
      <c r="S267" s="764">
        <v>0</v>
      </c>
      <c r="T267" s="764">
        <v>0</v>
      </c>
      <c r="U267" s="764">
        <v>0</v>
      </c>
      <c r="V267" s="764">
        <v>0</v>
      </c>
      <c r="W267" s="764">
        <v>0</v>
      </c>
      <c r="X267" s="764">
        <v>0</v>
      </c>
      <c r="Y267" s="764">
        <v>0</v>
      </c>
      <c r="Z267" s="764">
        <v>0</v>
      </c>
      <c r="AA267" s="764">
        <v>0</v>
      </c>
      <c r="AB267" s="764">
        <v>0</v>
      </c>
      <c r="AC267" s="764">
        <v>0</v>
      </c>
      <c r="AD267" s="764">
        <v>0</v>
      </c>
      <c r="AE267" s="764">
        <v>0</v>
      </c>
      <c r="AF267" s="764">
        <v>0</v>
      </c>
      <c r="AG267" s="764">
        <v>0</v>
      </c>
      <c r="AH267" s="764">
        <v>0</v>
      </c>
      <c r="AI267" s="764">
        <v>0</v>
      </c>
      <c r="AJ267" s="764">
        <v>0</v>
      </c>
      <c r="AK267" s="764">
        <v>0</v>
      </c>
      <c r="AL267" s="764">
        <v>0</v>
      </c>
      <c r="AM267" s="764">
        <v>0</v>
      </c>
      <c r="AN267" s="764">
        <v>0</v>
      </c>
      <c r="AO267" s="764">
        <v>0</v>
      </c>
      <c r="AP267" s="764">
        <v>0</v>
      </c>
      <c r="AQ267" s="764">
        <v>0</v>
      </c>
      <c r="AR267" s="764">
        <v>0</v>
      </c>
      <c r="AS267" s="764">
        <v>0</v>
      </c>
      <c r="AT267" s="764">
        <v>0</v>
      </c>
      <c r="AU267" s="764">
        <v>0</v>
      </c>
      <c r="AV267" s="764">
        <v>0</v>
      </c>
      <c r="AW267" s="764">
        <v>0</v>
      </c>
      <c r="AX267" s="764">
        <v>0</v>
      </c>
      <c r="AY267" s="764">
        <v>0</v>
      </c>
      <c r="AZ267" s="764">
        <v>0</v>
      </c>
    </row>
    <row r="268" spans="1:52">
      <c r="A268" s="787" t="s">
        <v>488</v>
      </c>
      <c r="B268" s="786" t="s">
        <v>850</v>
      </c>
      <c r="C268" s="764">
        <v>0</v>
      </c>
      <c r="D268" s="764">
        <v>0</v>
      </c>
      <c r="E268" s="764">
        <v>0</v>
      </c>
      <c r="F268" s="764">
        <v>0</v>
      </c>
      <c r="G268" s="764">
        <v>0</v>
      </c>
      <c r="H268" s="764">
        <v>0</v>
      </c>
      <c r="I268" s="764">
        <v>0</v>
      </c>
      <c r="J268" s="764">
        <v>0</v>
      </c>
      <c r="K268" s="764">
        <v>0</v>
      </c>
      <c r="L268" s="764">
        <v>0</v>
      </c>
      <c r="M268" s="764">
        <v>0</v>
      </c>
      <c r="N268" s="764">
        <v>0</v>
      </c>
      <c r="O268" s="764">
        <v>0</v>
      </c>
      <c r="P268" s="764">
        <v>0</v>
      </c>
      <c r="Q268" s="764">
        <v>0</v>
      </c>
      <c r="R268" s="764">
        <v>0</v>
      </c>
      <c r="S268" s="764">
        <v>0</v>
      </c>
      <c r="T268" s="764">
        <v>0</v>
      </c>
      <c r="U268" s="764">
        <v>0</v>
      </c>
      <c r="V268" s="764">
        <v>0</v>
      </c>
      <c r="W268" s="764">
        <v>0</v>
      </c>
      <c r="X268" s="764">
        <v>0</v>
      </c>
      <c r="Y268" s="764">
        <v>0</v>
      </c>
      <c r="Z268" s="764">
        <v>0</v>
      </c>
      <c r="AA268" s="764">
        <v>0</v>
      </c>
      <c r="AB268" s="764">
        <v>0</v>
      </c>
      <c r="AC268" s="764">
        <v>0</v>
      </c>
      <c r="AD268" s="764">
        <v>0</v>
      </c>
      <c r="AE268" s="764">
        <v>0</v>
      </c>
      <c r="AF268" s="764">
        <v>0</v>
      </c>
      <c r="AG268" s="764">
        <v>0</v>
      </c>
      <c r="AH268" s="764">
        <v>0</v>
      </c>
      <c r="AI268" s="764">
        <v>0</v>
      </c>
      <c r="AJ268" s="764">
        <v>0</v>
      </c>
      <c r="AK268" s="764">
        <v>0</v>
      </c>
      <c r="AL268" s="764">
        <v>0</v>
      </c>
      <c r="AM268" s="764">
        <v>0</v>
      </c>
      <c r="AN268" s="764">
        <v>0</v>
      </c>
      <c r="AO268" s="764">
        <v>0</v>
      </c>
      <c r="AP268" s="764">
        <v>0</v>
      </c>
      <c r="AQ268" s="764">
        <v>0</v>
      </c>
      <c r="AR268" s="764">
        <v>0</v>
      </c>
      <c r="AS268" s="764">
        <v>0</v>
      </c>
      <c r="AT268" s="764">
        <v>0</v>
      </c>
      <c r="AU268" s="764">
        <v>0</v>
      </c>
      <c r="AV268" s="764">
        <v>0</v>
      </c>
      <c r="AW268" s="764">
        <v>0</v>
      </c>
      <c r="AX268" s="764">
        <v>0</v>
      </c>
      <c r="AY268" s="764">
        <v>0</v>
      </c>
      <c r="AZ268" s="764">
        <v>0</v>
      </c>
    </row>
    <row r="269" spans="1:52">
      <c r="A269" s="787" t="s">
        <v>488</v>
      </c>
      <c r="B269" s="786" t="s">
        <v>851</v>
      </c>
      <c r="C269" s="764">
        <v>0</v>
      </c>
      <c r="D269" s="764">
        <v>0</v>
      </c>
      <c r="E269" s="764">
        <v>0</v>
      </c>
      <c r="F269" s="764">
        <v>0</v>
      </c>
      <c r="G269" s="764">
        <v>0</v>
      </c>
      <c r="H269" s="764">
        <v>0</v>
      </c>
      <c r="I269" s="764">
        <v>0</v>
      </c>
      <c r="J269" s="764">
        <v>0</v>
      </c>
      <c r="K269" s="764">
        <v>0</v>
      </c>
      <c r="L269" s="764">
        <v>0</v>
      </c>
      <c r="M269" s="764">
        <v>0</v>
      </c>
      <c r="N269" s="764">
        <v>0</v>
      </c>
      <c r="O269" s="764">
        <v>0</v>
      </c>
      <c r="P269" s="764">
        <v>0</v>
      </c>
      <c r="Q269" s="764">
        <v>0</v>
      </c>
      <c r="R269" s="764">
        <v>0</v>
      </c>
      <c r="S269" s="764">
        <v>0</v>
      </c>
      <c r="T269" s="764">
        <v>0</v>
      </c>
      <c r="U269" s="764">
        <v>0</v>
      </c>
      <c r="V269" s="764">
        <v>0</v>
      </c>
      <c r="W269" s="764">
        <v>0</v>
      </c>
      <c r="X269" s="764">
        <v>0</v>
      </c>
      <c r="Y269" s="764">
        <v>0</v>
      </c>
      <c r="Z269" s="764">
        <v>0</v>
      </c>
      <c r="AA269" s="764">
        <v>0</v>
      </c>
      <c r="AB269" s="764">
        <v>0</v>
      </c>
      <c r="AC269" s="764">
        <v>0</v>
      </c>
      <c r="AD269" s="764">
        <v>0</v>
      </c>
      <c r="AE269" s="764">
        <v>0</v>
      </c>
      <c r="AF269" s="764">
        <v>0</v>
      </c>
      <c r="AG269" s="764">
        <v>0</v>
      </c>
      <c r="AH269" s="764">
        <v>0</v>
      </c>
      <c r="AI269" s="764">
        <v>0</v>
      </c>
      <c r="AJ269" s="764">
        <v>0</v>
      </c>
      <c r="AK269" s="764">
        <v>0</v>
      </c>
      <c r="AL269" s="764">
        <v>0</v>
      </c>
      <c r="AM269" s="764">
        <v>0</v>
      </c>
      <c r="AN269" s="764">
        <v>0</v>
      </c>
      <c r="AO269" s="764">
        <v>0</v>
      </c>
      <c r="AP269" s="764">
        <v>0</v>
      </c>
      <c r="AQ269" s="764">
        <v>0</v>
      </c>
      <c r="AR269" s="764">
        <v>0</v>
      </c>
      <c r="AS269" s="764">
        <v>0</v>
      </c>
      <c r="AT269" s="764">
        <v>0</v>
      </c>
      <c r="AU269" s="764">
        <v>0</v>
      </c>
      <c r="AV269" s="764">
        <v>0</v>
      </c>
      <c r="AW269" s="764">
        <v>0</v>
      </c>
      <c r="AX269" s="764">
        <v>0</v>
      </c>
      <c r="AY269" s="764">
        <v>0</v>
      </c>
      <c r="AZ269" s="764">
        <v>0</v>
      </c>
    </row>
    <row r="270" spans="1:52">
      <c r="A270" s="787" t="s">
        <v>488</v>
      </c>
      <c r="B270" s="786" t="s">
        <v>852</v>
      </c>
      <c r="C270" s="764">
        <v>0</v>
      </c>
      <c r="D270" s="764">
        <v>0</v>
      </c>
      <c r="E270" s="764">
        <v>0</v>
      </c>
      <c r="F270" s="764">
        <v>0</v>
      </c>
      <c r="G270" s="764">
        <v>0</v>
      </c>
      <c r="H270" s="764">
        <v>0</v>
      </c>
      <c r="I270" s="764">
        <v>0</v>
      </c>
      <c r="J270" s="764">
        <v>0</v>
      </c>
      <c r="K270" s="764">
        <v>0</v>
      </c>
      <c r="L270" s="764">
        <v>0</v>
      </c>
      <c r="M270" s="764">
        <v>0</v>
      </c>
      <c r="N270" s="764">
        <v>0</v>
      </c>
      <c r="O270" s="764">
        <v>0</v>
      </c>
      <c r="P270" s="764">
        <v>0</v>
      </c>
      <c r="Q270" s="764">
        <v>0</v>
      </c>
      <c r="R270" s="764">
        <v>0</v>
      </c>
      <c r="S270" s="764">
        <v>0</v>
      </c>
      <c r="T270" s="764">
        <v>0</v>
      </c>
      <c r="U270" s="764">
        <v>0</v>
      </c>
      <c r="V270" s="764">
        <v>0</v>
      </c>
      <c r="W270" s="764">
        <v>0</v>
      </c>
      <c r="X270" s="764">
        <v>0</v>
      </c>
      <c r="Y270" s="764">
        <v>0</v>
      </c>
      <c r="Z270" s="764">
        <v>0</v>
      </c>
      <c r="AA270" s="764">
        <v>0</v>
      </c>
      <c r="AB270" s="764">
        <v>0</v>
      </c>
      <c r="AC270" s="764">
        <v>0</v>
      </c>
      <c r="AD270" s="764">
        <v>0</v>
      </c>
      <c r="AE270" s="764">
        <v>0</v>
      </c>
      <c r="AF270" s="764">
        <v>0</v>
      </c>
      <c r="AG270" s="764">
        <v>0</v>
      </c>
      <c r="AH270" s="764">
        <v>0</v>
      </c>
      <c r="AI270" s="764">
        <v>0</v>
      </c>
      <c r="AJ270" s="764">
        <v>0</v>
      </c>
      <c r="AK270" s="764">
        <v>0</v>
      </c>
      <c r="AL270" s="764">
        <v>0</v>
      </c>
      <c r="AM270" s="764">
        <v>0</v>
      </c>
      <c r="AN270" s="764">
        <v>0</v>
      </c>
      <c r="AO270" s="764">
        <v>0</v>
      </c>
      <c r="AP270" s="764">
        <v>0</v>
      </c>
      <c r="AQ270" s="764">
        <v>0</v>
      </c>
      <c r="AR270" s="764">
        <v>0</v>
      </c>
      <c r="AS270" s="764">
        <v>0</v>
      </c>
      <c r="AT270" s="764">
        <v>0</v>
      </c>
      <c r="AU270" s="764">
        <v>0</v>
      </c>
      <c r="AV270" s="764">
        <v>0</v>
      </c>
      <c r="AW270" s="764">
        <v>0</v>
      </c>
      <c r="AX270" s="764">
        <v>0</v>
      </c>
      <c r="AY270" s="764">
        <v>0</v>
      </c>
      <c r="AZ270" s="764">
        <v>0</v>
      </c>
    </row>
    <row r="271" spans="1:52">
      <c r="A271" s="787" t="s">
        <v>488</v>
      </c>
      <c r="B271" s="786" t="s">
        <v>853</v>
      </c>
      <c r="C271" s="764">
        <v>0</v>
      </c>
      <c r="D271" s="764">
        <v>0</v>
      </c>
      <c r="E271" s="764">
        <v>0</v>
      </c>
      <c r="F271" s="764">
        <v>0</v>
      </c>
      <c r="G271" s="764">
        <v>0</v>
      </c>
      <c r="H271" s="764">
        <v>0</v>
      </c>
      <c r="I271" s="764">
        <v>0</v>
      </c>
      <c r="J271" s="764">
        <v>0</v>
      </c>
      <c r="K271" s="764">
        <v>0</v>
      </c>
      <c r="L271" s="764">
        <v>0</v>
      </c>
      <c r="M271" s="764">
        <v>0</v>
      </c>
      <c r="N271" s="764">
        <v>0</v>
      </c>
      <c r="O271" s="764">
        <v>0</v>
      </c>
      <c r="P271" s="764">
        <v>0</v>
      </c>
      <c r="Q271" s="764">
        <v>0</v>
      </c>
      <c r="R271" s="764">
        <v>0</v>
      </c>
      <c r="S271" s="764">
        <v>0</v>
      </c>
      <c r="T271" s="764">
        <v>0</v>
      </c>
      <c r="U271" s="764">
        <v>0</v>
      </c>
      <c r="V271" s="764">
        <v>0</v>
      </c>
      <c r="W271" s="764">
        <v>0</v>
      </c>
      <c r="X271" s="764">
        <v>0</v>
      </c>
      <c r="Y271" s="764">
        <v>0</v>
      </c>
      <c r="Z271" s="764">
        <v>0</v>
      </c>
      <c r="AA271" s="764">
        <v>0</v>
      </c>
      <c r="AB271" s="764">
        <v>0</v>
      </c>
      <c r="AC271" s="764">
        <v>0</v>
      </c>
      <c r="AD271" s="764">
        <v>0</v>
      </c>
      <c r="AE271" s="764">
        <v>0</v>
      </c>
      <c r="AF271" s="764">
        <v>0</v>
      </c>
      <c r="AG271" s="764">
        <v>0</v>
      </c>
      <c r="AH271" s="764">
        <v>0</v>
      </c>
      <c r="AI271" s="764">
        <v>0</v>
      </c>
      <c r="AJ271" s="764">
        <v>0</v>
      </c>
      <c r="AK271" s="764">
        <v>0</v>
      </c>
      <c r="AL271" s="764">
        <v>0</v>
      </c>
      <c r="AM271" s="764">
        <v>0</v>
      </c>
      <c r="AN271" s="764">
        <v>0</v>
      </c>
      <c r="AO271" s="764">
        <v>0</v>
      </c>
      <c r="AP271" s="764">
        <v>0</v>
      </c>
      <c r="AQ271" s="764">
        <v>0</v>
      </c>
      <c r="AR271" s="764">
        <v>0</v>
      </c>
      <c r="AS271" s="764">
        <v>0</v>
      </c>
      <c r="AT271" s="764">
        <v>0</v>
      </c>
      <c r="AU271" s="764">
        <v>0</v>
      </c>
      <c r="AV271" s="764">
        <v>0</v>
      </c>
      <c r="AW271" s="764">
        <v>0</v>
      </c>
      <c r="AX271" s="764">
        <v>0</v>
      </c>
      <c r="AY271" s="764">
        <v>0</v>
      </c>
      <c r="AZ271" s="764">
        <v>0</v>
      </c>
    </row>
    <row r="272" spans="1:52">
      <c r="A272" s="787" t="s">
        <v>488</v>
      </c>
      <c r="B272" s="786" t="s">
        <v>489</v>
      </c>
      <c r="C272" s="764">
        <v>0</v>
      </c>
      <c r="D272" s="764">
        <v>0</v>
      </c>
      <c r="E272" s="764">
        <v>0</v>
      </c>
      <c r="F272" s="764">
        <v>0</v>
      </c>
      <c r="G272" s="764">
        <v>0</v>
      </c>
      <c r="H272" s="764">
        <v>0</v>
      </c>
      <c r="I272" s="764">
        <v>7.1000000000000004E-3</v>
      </c>
      <c r="J272" s="764">
        <v>9.1000000000000004E-3</v>
      </c>
      <c r="K272" s="764">
        <v>1.14E-2</v>
      </c>
      <c r="L272" s="764">
        <v>1.41E-2</v>
      </c>
      <c r="M272" s="764">
        <v>1.7500000000000002E-2</v>
      </c>
      <c r="N272" s="764">
        <v>2.0899999999999998E-2</v>
      </c>
      <c r="O272" s="764">
        <v>2.52E-2</v>
      </c>
      <c r="P272" s="764">
        <v>3.0099999999999998E-2</v>
      </c>
      <c r="Q272" s="764">
        <v>3.3599999999999998E-2</v>
      </c>
      <c r="R272" s="764">
        <v>3.9399999999999998E-2</v>
      </c>
      <c r="S272" s="764">
        <v>4.5400000000000003E-2</v>
      </c>
      <c r="T272" s="764">
        <v>4.7800000000000002E-2</v>
      </c>
      <c r="U272" s="764">
        <v>4.9599999999999998E-2</v>
      </c>
      <c r="V272" s="764">
        <v>4.7899999999999998E-2</v>
      </c>
      <c r="W272" s="764">
        <v>8.1199999999999994E-2</v>
      </c>
      <c r="X272" s="764">
        <v>0.10829999999999999</v>
      </c>
      <c r="Y272" s="764">
        <v>0.19989999999999999</v>
      </c>
      <c r="Z272" s="764">
        <v>0.2883</v>
      </c>
      <c r="AA272" s="764">
        <v>0.65049999999999997</v>
      </c>
      <c r="AB272" s="764">
        <v>0.90249999999999997</v>
      </c>
      <c r="AC272" s="764">
        <v>1.48</v>
      </c>
      <c r="AD272" s="764">
        <v>1.4855</v>
      </c>
      <c r="AE272" s="764">
        <v>1.5004999999999999</v>
      </c>
      <c r="AF272" s="764">
        <v>1.5122</v>
      </c>
      <c r="AG272" s="764">
        <v>1.5194000000000001</v>
      </c>
      <c r="AH272" s="764">
        <v>1.5233000000000001</v>
      </c>
      <c r="AI272" s="764">
        <v>1.5266999999999999</v>
      </c>
      <c r="AJ272" s="764">
        <v>1.5304</v>
      </c>
      <c r="AK272" s="764">
        <v>1.5343</v>
      </c>
      <c r="AL272" s="764">
        <v>1.5375000000000001</v>
      </c>
      <c r="AM272" s="764">
        <v>1.5390999999999999</v>
      </c>
      <c r="AN272" s="764">
        <v>1.5395000000000001</v>
      </c>
      <c r="AO272" s="764">
        <v>1.54</v>
      </c>
      <c r="AP272" s="764">
        <v>1.5405</v>
      </c>
      <c r="AQ272" s="764">
        <v>1.5411999999999999</v>
      </c>
      <c r="AR272" s="764">
        <v>1.542</v>
      </c>
      <c r="AS272" s="764">
        <v>1.5428999999999999</v>
      </c>
      <c r="AT272" s="764">
        <v>1.5439000000000001</v>
      </c>
      <c r="AU272" s="764">
        <v>1.5436000000000001</v>
      </c>
      <c r="AV272" s="764">
        <v>1.5431999999999999</v>
      </c>
      <c r="AW272" s="764">
        <v>1.5427999999999999</v>
      </c>
      <c r="AX272" s="764">
        <v>1.5424</v>
      </c>
      <c r="AY272" s="764">
        <v>1.542</v>
      </c>
      <c r="AZ272" s="764">
        <v>1.5417000000000001</v>
      </c>
    </row>
    <row r="273" spans="1:52">
      <c r="A273" s="787" t="s">
        <v>488</v>
      </c>
      <c r="B273" s="786" t="s">
        <v>854</v>
      </c>
      <c r="C273" s="764">
        <v>0</v>
      </c>
      <c r="D273" s="764">
        <v>0</v>
      </c>
      <c r="E273" s="764">
        <v>0</v>
      </c>
      <c r="F273" s="764">
        <v>0</v>
      </c>
      <c r="G273" s="764">
        <v>0</v>
      </c>
      <c r="H273" s="764">
        <v>0</v>
      </c>
      <c r="I273" s="764">
        <v>0</v>
      </c>
      <c r="J273" s="764">
        <v>0</v>
      </c>
      <c r="K273" s="764">
        <v>0</v>
      </c>
      <c r="L273" s="764">
        <v>0</v>
      </c>
      <c r="M273" s="764">
        <v>0</v>
      </c>
      <c r="N273" s="764">
        <v>0</v>
      </c>
      <c r="O273" s="764">
        <v>0</v>
      </c>
      <c r="P273" s="764">
        <v>0</v>
      </c>
      <c r="Q273" s="764">
        <v>0</v>
      </c>
      <c r="R273" s="764">
        <v>0</v>
      </c>
      <c r="S273" s="764">
        <v>0</v>
      </c>
      <c r="T273" s="764">
        <v>0</v>
      </c>
      <c r="U273" s="764">
        <v>0</v>
      </c>
      <c r="V273" s="764">
        <v>0</v>
      </c>
      <c r="W273" s="764">
        <v>0</v>
      </c>
      <c r="X273" s="764">
        <v>0</v>
      </c>
      <c r="Y273" s="764">
        <v>0</v>
      </c>
      <c r="Z273" s="764">
        <v>0</v>
      </c>
      <c r="AA273" s="764">
        <v>0</v>
      </c>
      <c r="AB273" s="764">
        <v>0</v>
      </c>
      <c r="AC273" s="764">
        <v>0</v>
      </c>
      <c r="AD273" s="764">
        <v>0</v>
      </c>
      <c r="AE273" s="764">
        <v>0</v>
      </c>
      <c r="AF273" s="764">
        <v>0</v>
      </c>
      <c r="AG273" s="764">
        <v>0</v>
      </c>
      <c r="AH273" s="764">
        <v>0</v>
      </c>
      <c r="AI273" s="764">
        <v>0</v>
      </c>
      <c r="AJ273" s="764">
        <v>0</v>
      </c>
      <c r="AK273" s="764">
        <v>0</v>
      </c>
      <c r="AL273" s="764">
        <v>0</v>
      </c>
      <c r="AM273" s="764">
        <v>0</v>
      </c>
      <c r="AN273" s="764">
        <v>0</v>
      </c>
      <c r="AO273" s="764">
        <v>0</v>
      </c>
      <c r="AP273" s="764">
        <v>0</v>
      </c>
      <c r="AQ273" s="764">
        <v>0</v>
      </c>
      <c r="AR273" s="764">
        <v>0</v>
      </c>
      <c r="AS273" s="764">
        <v>0</v>
      </c>
      <c r="AT273" s="764">
        <v>0</v>
      </c>
      <c r="AU273" s="764">
        <v>0</v>
      </c>
      <c r="AV273" s="764">
        <v>0</v>
      </c>
      <c r="AW273" s="764">
        <v>0</v>
      </c>
      <c r="AX273" s="764">
        <v>0</v>
      </c>
      <c r="AY273" s="764">
        <v>0</v>
      </c>
      <c r="AZ273" s="764">
        <v>0</v>
      </c>
    </row>
    <row r="274" spans="1:52">
      <c r="A274" s="787" t="s">
        <v>488</v>
      </c>
      <c r="B274" s="786" t="s">
        <v>855</v>
      </c>
      <c r="C274" s="764">
        <v>0</v>
      </c>
      <c r="D274" s="764">
        <v>0</v>
      </c>
      <c r="E274" s="764">
        <v>0</v>
      </c>
      <c r="F274" s="764">
        <v>0</v>
      </c>
      <c r="G274" s="764">
        <v>0</v>
      </c>
      <c r="H274" s="764">
        <v>0</v>
      </c>
      <c r="I274" s="764">
        <v>0</v>
      </c>
      <c r="J274" s="764">
        <v>0</v>
      </c>
      <c r="K274" s="764">
        <v>0</v>
      </c>
      <c r="L274" s="764">
        <v>0</v>
      </c>
      <c r="M274" s="764">
        <v>0</v>
      </c>
      <c r="N274" s="764">
        <v>0</v>
      </c>
      <c r="O274" s="764">
        <v>0</v>
      </c>
      <c r="P274" s="764">
        <v>0</v>
      </c>
      <c r="Q274" s="764">
        <v>0</v>
      </c>
      <c r="R274" s="764">
        <v>0</v>
      </c>
      <c r="S274" s="764">
        <v>0</v>
      </c>
      <c r="T274" s="764">
        <v>0</v>
      </c>
      <c r="U274" s="764">
        <v>0</v>
      </c>
      <c r="V274" s="764">
        <v>0</v>
      </c>
      <c r="W274" s="764">
        <v>0</v>
      </c>
      <c r="X274" s="764">
        <v>0</v>
      </c>
      <c r="Y274" s="764">
        <v>0</v>
      </c>
      <c r="Z274" s="764">
        <v>0</v>
      </c>
      <c r="AA274" s="764">
        <v>0</v>
      </c>
      <c r="AB274" s="764">
        <v>0</v>
      </c>
      <c r="AC274" s="764">
        <v>0</v>
      </c>
      <c r="AD274" s="764">
        <v>0</v>
      </c>
      <c r="AE274" s="764">
        <v>0</v>
      </c>
      <c r="AF274" s="764">
        <v>0</v>
      </c>
      <c r="AG274" s="764">
        <v>0</v>
      </c>
      <c r="AH274" s="764">
        <v>0</v>
      </c>
      <c r="AI274" s="764">
        <v>0</v>
      </c>
      <c r="AJ274" s="764">
        <v>0</v>
      </c>
      <c r="AK274" s="764">
        <v>0</v>
      </c>
      <c r="AL274" s="764">
        <v>0</v>
      </c>
      <c r="AM274" s="764">
        <v>0</v>
      </c>
      <c r="AN274" s="764">
        <v>0</v>
      </c>
      <c r="AO274" s="764">
        <v>0</v>
      </c>
      <c r="AP274" s="764">
        <v>0</v>
      </c>
      <c r="AQ274" s="764">
        <v>0</v>
      </c>
      <c r="AR274" s="764">
        <v>0</v>
      </c>
      <c r="AS274" s="764">
        <v>0</v>
      </c>
      <c r="AT274" s="764">
        <v>0</v>
      </c>
      <c r="AU274" s="764">
        <v>0</v>
      </c>
      <c r="AV274" s="764">
        <v>0</v>
      </c>
      <c r="AW274" s="764">
        <v>0</v>
      </c>
      <c r="AX274" s="764">
        <v>0</v>
      </c>
      <c r="AY274" s="764">
        <v>0</v>
      </c>
      <c r="AZ274" s="764">
        <v>0</v>
      </c>
    </row>
    <row r="275" spans="1:52">
      <c r="A275" s="786" t="s">
        <v>4</v>
      </c>
      <c r="B275" s="786"/>
      <c r="C275" s="764"/>
      <c r="D275" s="764"/>
      <c r="E275" s="764"/>
      <c r="F275" s="764"/>
      <c r="G275" s="764"/>
      <c r="H275" s="764"/>
      <c r="I275" s="764"/>
      <c r="J275" s="764"/>
      <c r="K275" s="764"/>
      <c r="L275" s="764"/>
      <c r="M275" s="764"/>
      <c r="N275" s="764"/>
      <c r="O275" s="764"/>
      <c r="P275" s="764"/>
      <c r="Q275" s="764"/>
      <c r="R275" s="764"/>
      <c r="S275" s="764"/>
      <c r="T275" s="764"/>
      <c r="U275" s="764"/>
      <c r="V275" s="764"/>
      <c r="W275" s="764"/>
      <c r="X275" s="764"/>
      <c r="Y275" s="764"/>
      <c r="Z275" s="764"/>
      <c r="AA275" s="764"/>
      <c r="AB275" s="764"/>
      <c r="AC275" s="764"/>
      <c r="AD275" s="764"/>
      <c r="AE275" s="764"/>
      <c r="AF275" s="764"/>
      <c r="AG275" s="764"/>
      <c r="AH275" s="764"/>
      <c r="AI275" s="764"/>
      <c r="AJ275" s="764"/>
      <c r="AK275" s="764"/>
      <c r="AL275" s="764"/>
      <c r="AM275" s="764"/>
      <c r="AN275" s="764"/>
      <c r="AO275" s="764"/>
      <c r="AP275" s="764"/>
      <c r="AQ275" s="764"/>
      <c r="AR275" s="764"/>
      <c r="AS275" s="764"/>
      <c r="AT275" s="764"/>
      <c r="AU275" s="764"/>
      <c r="AV275" s="764"/>
      <c r="AW275" s="764"/>
      <c r="AX275" s="764"/>
      <c r="AY275" s="764"/>
      <c r="AZ275" s="764"/>
    </row>
    <row r="276" spans="1:52">
      <c r="A276" s="787" t="s">
        <v>874</v>
      </c>
      <c r="B276" s="786"/>
      <c r="C276" s="764">
        <v>1986</v>
      </c>
      <c r="D276" s="764">
        <v>1987</v>
      </c>
      <c r="E276" s="764">
        <v>1988</v>
      </c>
      <c r="F276" s="764">
        <v>1989</v>
      </c>
      <c r="G276" s="764">
        <v>1990</v>
      </c>
      <c r="H276" s="764">
        <v>1991</v>
      </c>
      <c r="I276" s="764">
        <v>1992</v>
      </c>
      <c r="J276" s="764">
        <v>1993</v>
      </c>
      <c r="K276" s="764">
        <v>1994</v>
      </c>
      <c r="L276" s="764">
        <v>1995</v>
      </c>
      <c r="M276" s="764">
        <v>1996</v>
      </c>
      <c r="N276" s="764">
        <v>1997</v>
      </c>
      <c r="O276" s="764">
        <v>1998</v>
      </c>
      <c r="P276" s="764">
        <v>1999</v>
      </c>
      <c r="Q276" s="764">
        <v>2000</v>
      </c>
      <c r="R276" s="764">
        <v>2001</v>
      </c>
      <c r="S276" s="764">
        <v>2002</v>
      </c>
      <c r="T276" s="764">
        <v>2003</v>
      </c>
      <c r="U276" s="764">
        <v>2004</v>
      </c>
      <c r="V276" s="764">
        <v>2005</v>
      </c>
      <c r="W276" s="764">
        <v>2006</v>
      </c>
      <c r="X276" s="764">
        <v>2007</v>
      </c>
      <c r="Y276" s="764">
        <v>2008</v>
      </c>
      <c r="Z276" s="764">
        <v>2009</v>
      </c>
      <c r="AA276" s="764">
        <v>2010</v>
      </c>
      <c r="AB276" s="764">
        <v>2011</v>
      </c>
      <c r="AC276" s="764">
        <v>2012</v>
      </c>
      <c r="AD276" s="764">
        <v>2013</v>
      </c>
      <c r="AE276" s="764">
        <v>2014</v>
      </c>
      <c r="AF276" s="764">
        <v>2015</v>
      </c>
      <c r="AG276" s="764">
        <v>2016</v>
      </c>
      <c r="AH276" s="764">
        <v>2017</v>
      </c>
      <c r="AI276" s="764">
        <v>2018</v>
      </c>
      <c r="AJ276" s="764">
        <v>2019</v>
      </c>
      <c r="AK276" s="764">
        <v>2020</v>
      </c>
      <c r="AL276" s="764">
        <v>2021</v>
      </c>
      <c r="AM276" s="764">
        <v>2022</v>
      </c>
      <c r="AN276" s="764">
        <v>2023</v>
      </c>
      <c r="AO276" s="764">
        <v>2024</v>
      </c>
      <c r="AP276" s="764">
        <v>2025</v>
      </c>
      <c r="AQ276" s="764">
        <v>2026</v>
      </c>
      <c r="AR276" s="764">
        <v>2027</v>
      </c>
      <c r="AS276" s="764">
        <v>2028</v>
      </c>
      <c r="AT276" s="764">
        <v>2029</v>
      </c>
      <c r="AU276" s="764">
        <v>2030</v>
      </c>
      <c r="AV276" s="764">
        <v>2031</v>
      </c>
      <c r="AW276" s="764">
        <v>2032</v>
      </c>
      <c r="AX276" s="764">
        <v>2033</v>
      </c>
      <c r="AY276" s="764">
        <v>2034</v>
      </c>
      <c r="AZ276" s="764">
        <v>2035</v>
      </c>
    </row>
    <row r="277" spans="1:52">
      <c r="A277" s="787" t="s">
        <v>485</v>
      </c>
      <c r="B277" s="786" t="s">
        <v>35</v>
      </c>
      <c r="C277" s="764">
        <v>73760.52</v>
      </c>
      <c r="D277" s="764">
        <v>75567.72</v>
      </c>
      <c r="E277" s="764">
        <v>83155.19</v>
      </c>
      <c r="F277" s="764">
        <v>84827.79</v>
      </c>
      <c r="G277" s="764">
        <v>90725.84</v>
      </c>
      <c r="H277" s="764">
        <v>90477.11</v>
      </c>
      <c r="I277" s="764">
        <v>87493.66</v>
      </c>
      <c r="J277" s="764">
        <v>88122.39</v>
      </c>
      <c r="K277" s="764">
        <v>85000.73</v>
      </c>
      <c r="L277" s="764">
        <v>86282.41</v>
      </c>
      <c r="M277" s="764">
        <v>86580.73</v>
      </c>
      <c r="N277" s="764">
        <v>88952.71</v>
      </c>
      <c r="O277" s="764">
        <v>92697.7</v>
      </c>
      <c r="P277" s="764">
        <v>96562.34</v>
      </c>
      <c r="Q277" s="764">
        <v>94266.87</v>
      </c>
      <c r="R277" s="764">
        <v>76431.600000000006</v>
      </c>
      <c r="S277" s="764">
        <v>73618.17</v>
      </c>
      <c r="T277" s="764">
        <v>76275.960000000006</v>
      </c>
      <c r="U277" s="764">
        <v>78035.58</v>
      </c>
      <c r="V277" s="764">
        <v>82383.490000000005</v>
      </c>
      <c r="W277" s="764">
        <v>81850.87</v>
      </c>
      <c r="X277" s="764">
        <v>83187.8</v>
      </c>
      <c r="Y277" s="764">
        <v>82215.97</v>
      </c>
      <c r="Z277" s="764">
        <v>85737.42</v>
      </c>
      <c r="AA277" s="764">
        <v>83892.12</v>
      </c>
      <c r="AB277" s="764">
        <v>89730.47</v>
      </c>
      <c r="AC277" s="764">
        <v>91256.71</v>
      </c>
      <c r="AD277" s="764">
        <v>89161.82</v>
      </c>
      <c r="AE277" s="764">
        <v>89862.73</v>
      </c>
      <c r="AF277" s="764">
        <v>91284.479999999996</v>
      </c>
      <c r="AG277" s="764">
        <v>91889.3</v>
      </c>
      <c r="AH277" s="764">
        <v>92405.14</v>
      </c>
      <c r="AI277" s="764">
        <v>92952.22</v>
      </c>
      <c r="AJ277" s="764">
        <v>93465.61</v>
      </c>
      <c r="AK277" s="764">
        <v>93897.14</v>
      </c>
      <c r="AL277" s="764">
        <v>94480.23</v>
      </c>
      <c r="AM277" s="764">
        <v>95103.95</v>
      </c>
      <c r="AN277" s="764">
        <v>95776.48</v>
      </c>
      <c r="AO277" s="764">
        <v>96497.73</v>
      </c>
      <c r="AP277" s="764">
        <v>97289.1</v>
      </c>
      <c r="AQ277" s="764">
        <v>98123</v>
      </c>
      <c r="AR277" s="764">
        <v>99034.02</v>
      </c>
      <c r="AS277" s="764">
        <v>100009.2</v>
      </c>
      <c r="AT277" s="764">
        <v>100976.5</v>
      </c>
      <c r="AU277" s="764">
        <v>101998.5</v>
      </c>
      <c r="AV277" s="764">
        <v>102739</v>
      </c>
      <c r="AW277" s="764">
        <v>103748.3</v>
      </c>
      <c r="AX277" s="764">
        <v>104771.7</v>
      </c>
      <c r="AY277" s="764">
        <v>105816.7</v>
      </c>
      <c r="AZ277" s="764">
        <v>106880.9</v>
      </c>
    </row>
    <row r="278" spans="1:52">
      <c r="A278" s="787" t="s">
        <v>485</v>
      </c>
      <c r="B278" s="786" t="s">
        <v>22</v>
      </c>
      <c r="C278" s="764">
        <v>20043.78</v>
      </c>
      <c r="D278" s="764">
        <v>19486.900000000001</v>
      </c>
      <c r="E278" s="764">
        <v>20312.16</v>
      </c>
      <c r="F278" s="764">
        <v>21171.07</v>
      </c>
      <c r="G278" s="764">
        <v>21223.88</v>
      </c>
      <c r="H278" s="764">
        <v>21904.75</v>
      </c>
      <c r="I278" s="764">
        <v>21057.39</v>
      </c>
      <c r="J278" s="764">
        <v>22680.240000000002</v>
      </c>
      <c r="K278" s="764">
        <v>21892.06</v>
      </c>
      <c r="L278" s="764">
        <v>22118.799999999999</v>
      </c>
      <c r="M278" s="764">
        <v>23252.84</v>
      </c>
      <c r="N278" s="764">
        <v>23043.24</v>
      </c>
      <c r="O278" s="764">
        <v>22799.58</v>
      </c>
      <c r="P278" s="764">
        <v>23652.81</v>
      </c>
      <c r="Q278" s="764">
        <v>23793.61</v>
      </c>
      <c r="R278" s="764">
        <v>22929.65</v>
      </c>
      <c r="S278" s="764">
        <v>23291.35</v>
      </c>
      <c r="T278" s="764">
        <v>23265.19</v>
      </c>
      <c r="U278" s="764">
        <v>23713.47</v>
      </c>
      <c r="V278" s="764">
        <v>24440.080000000002</v>
      </c>
      <c r="W278" s="764">
        <v>25342.31</v>
      </c>
      <c r="X278" s="764">
        <v>26288.09</v>
      </c>
      <c r="Y278" s="764">
        <v>26894.03</v>
      </c>
      <c r="Z278" s="764">
        <v>27228.12</v>
      </c>
      <c r="AA278" s="764">
        <v>25923.26</v>
      </c>
      <c r="AB278" s="764">
        <v>26902.35</v>
      </c>
      <c r="AC278" s="764">
        <v>26611.26</v>
      </c>
      <c r="AD278" s="764">
        <v>26374.560000000001</v>
      </c>
      <c r="AE278" s="764">
        <v>26961.37</v>
      </c>
      <c r="AF278" s="764">
        <v>26787.86</v>
      </c>
      <c r="AG278" s="764">
        <v>26684.79</v>
      </c>
      <c r="AH278" s="764">
        <v>26606.43</v>
      </c>
      <c r="AI278" s="764">
        <v>26554.23</v>
      </c>
      <c r="AJ278" s="764">
        <v>26440.2</v>
      </c>
      <c r="AK278" s="764">
        <v>26350.63</v>
      </c>
      <c r="AL278" s="764">
        <v>26333.68</v>
      </c>
      <c r="AM278" s="764">
        <v>26320.33</v>
      </c>
      <c r="AN278" s="764">
        <v>26335.55</v>
      </c>
      <c r="AO278" s="764">
        <v>26351.77</v>
      </c>
      <c r="AP278" s="764">
        <v>26382.55</v>
      </c>
      <c r="AQ278" s="764">
        <v>26436.47</v>
      </c>
      <c r="AR278" s="764">
        <v>26486.62</v>
      </c>
      <c r="AS278" s="764">
        <v>26553.35</v>
      </c>
      <c r="AT278" s="764">
        <v>26618.58</v>
      </c>
      <c r="AU278" s="764">
        <v>26694.5</v>
      </c>
      <c r="AV278" s="764">
        <v>26794.06</v>
      </c>
      <c r="AW278" s="764">
        <v>26886.68</v>
      </c>
      <c r="AX278" s="764">
        <v>26990.69</v>
      </c>
      <c r="AY278" s="764">
        <v>27115.35</v>
      </c>
      <c r="AZ278" s="764">
        <v>27237.35</v>
      </c>
    </row>
    <row r="279" spans="1:52">
      <c r="A279" s="787" t="s">
        <v>485</v>
      </c>
      <c r="B279" s="786" t="s">
        <v>23</v>
      </c>
      <c r="C279" s="764">
        <v>3544.7579999999998</v>
      </c>
      <c r="D279" s="764">
        <v>3574.096</v>
      </c>
      <c r="E279" s="764">
        <v>3908.1370000000002</v>
      </c>
      <c r="F279" s="764">
        <v>4220.1270000000004</v>
      </c>
      <c r="G279" s="764">
        <v>4311.8829999999998</v>
      </c>
      <c r="H279" s="764">
        <v>4462.473</v>
      </c>
      <c r="I279" s="764">
        <v>4253.29</v>
      </c>
      <c r="J279" s="764">
        <v>4466.8710000000001</v>
      </c>
      <c r="K279" s="764">
        <v>4285.9340000000002</v>
      </c>
      <c r="L279" s="764">
        <v>4358.8100000000004</v>
      </c>
      <c r="M279" s="764">
        <v>4667.9679999999998</v>
      </c>
      <c r="N279" s="764">
        <v>4626.2950000000001</v>
      </c>
      <c r="O279" s="764">
        <v>4604.6189999999997</v>
      </c>
      <c r="P279" s="764">
        <v>4875.2879999999996</v>
      </c>
      <c r="Q279" s="764">
        <v>4957.0290000000005</v>
      </c>
      <c r="R279" s="764">
        <v>4804.4369999999999</v>
      </c>
      <c r="S279" s="764">
        <v>4874.0569999999998</v>
      </c>
      <c r="T279" s="764">
        <v>4816.3890000000001</v>
      </c>
      <c r="U279" s="764">
        <v>4919.3419999999996</v>
      </c>
      <c r="V279" s="764">
        <v>5092.92</v>
      </c>
      <c r="W279" s="764">
        <v>5276.6490000000003</v>
      </c>
      <c r="X279" s="764">
        <v>5642.4780000000001</v>
      </c>
      <c r="Y279" s="764">
        <v>5868.3540000000003</v>
      </c>
      <c r="Z279" s="764">
        <v>5926.0140000000001</v>
      </c>
      <c r="AA279" s="764">
        <v>5659.5879999999997</v>
      </c>
      <c r="AB279" s="764">
        <v>5982.9930000000004</v>
      </c>
      <c r="AC279" s="764">
        <v>5790.8230000000003</v>
      </c>
      <c r="AD279" s="764">
        <v>5851.1909999999998</v>
      </c>
      <c r="AE279" s="764">
        <v>6074.7259999999997</v>
      </c>
      <c r="AF279" s="764">
        <v>6163.62</v>
      </c>
      <c r="AG279" s="764">
        <v>6236.3239999999996</v>
      </c>
      <c r="AH279" s="764">
        <v>6310.2560000000003</v>
      </c>
      <c r="AI279" s="764">
        <v>6401.817</v>
      </c>
      <c r="AJ279" s="764">
        <v>6478.2960000000003</v>
      </c>
      <c r="AK279" s="764">
        <v>6544.7049999999999</v>
      </c>
      <c r="AL279" s="764">
        <v>6612.3069999999998</v>
      </c>
      <c r="AM279" s="764">
        <v>6689.8190000000004</v>
      </c>
      <c r="AN279" s="764">
        <v>6762.6819999999998</v>
      </c>
      <c r="AO279" s="764">
        <v>6843.2049999999999</v>
      </c>
      <c r="AP279" s="764">
        <v>6930.201</v>
      </c>
      <c r="AQ279" s="764">
        <v>7025.0029999999997</v>
      </c>
      <c r="AR279" s="764">
        <v>7131.37</v>
      </c>
      <c r="AS279" s="764">
        <v>7233.4359999999997</v>
      </c>
      <c r="AT279" s="764">
        <v>7339.8149999999996</v>
      </c>
      <c r="AU279" s="764">
        <v>7450.1570000000002</v>
      </c>
      <c r="AV279" s="764">
        <v>7563.93</v>
      </c>
      <c r="AW279" s="764">
        <v>7678.0889999999999</v>
      </c>
      <c r="AX279" s="764">
        <v>7793.2049999999999</v>
      </c>
      <c r="AY279" s="764">
        <v>7909.2849999999999</v>
      </c>
      <c r="AZ279" s="764">
        <v>8027.2979999999998</v>
      </c>
    </row>
    <row r="280" spans="1:52">
      <c r="A280" s="787" t="s">
        <v>485</v>
      </c>
      <c r="B280" s="786" t="s">
        <v>24</v>
      </c>
      <c r="C280" s="764">
        <v>2235.6280000000002</v>
      </c>
      <c r="D280" s="764">
        <v>2188.6550000000002</v>
      </c>
      <c r="E280" s="764">
        <v>2338.6529999999998</v>
      </c>
      <c r="F280" s="764">
        <v>2487.902</v>
      </c>
      <c r="G280" s="764">
        <v>2530.3139999999999</v>
      </c>
      <c r="H280" s="764">
        <v>2659.74</v>
      </c>
      <c r="I280" s="764">
        <v>2553.2820000000002</v>
      </c>
      <c r="J280" s="764">
        <v>2915.7130000000002</v>
      </c>
      <c r="K280" s="764">
        <v>2869.962</v>
      </c>
      <c r="L280" s="764">
        <v>2988.1790000000001</v>
      </c>
      <c r="M280" s="764">
        <v>3301.886</v>
      </c>
      <c r="N280" s="764">
        <v>3316.07</v>
      </c>
      <c r="O280" s="764">
        <v>3334.0030000000002</v>
      </c>
      <c r="P280" s="764">
        <v>3562.7069999999999</v>
      </c>
      <c r="Q280" s="764">
        <v>3622.9670000000001</v>
      </c>
      <c r="R280" s="764">
        <v>3477.2130000000002</v>
      </c>
      <c r="S280" s="764">
        <v>3537.2759999999998</v>
      </c>
      <c r="T280" s="764">
        <v>3481.011</v>
      </c>
      <c r="U280" s="764">
        <v>3542.5830000000001</v>
      </c>
      <c r="V280" s="764">
        <v>3652.7820000000002</v>
      </c>
      <c r="W280" s="764">
        <v>3762.6840000000002</v>
      </c>
      <c r="X280" s="764">
        <v>3376.7559999999999</v>
      </c>
      <c r="Y280" s="764">
        <v>3475.596</v>
      </c>
      <c r="Z280" s="764">
        <v>3499.3110000000001</v>
      </c>
      <c r="AA280" s="764">
        <v>3287.9589999999998</v>
      </c>
      <c r="AB280" s="764">
        <v>3425.9580000000001</v>
      </c>
      <c r="AC280" s="764">
        <v>3325.4580000000001</v>
      </c>
      <c r="AD280" s="764">
        <v>3305.9169999999999</v>
      </c>
      <c r="AE280" s="764">
        <v>3375.2629999999999</v>
      </c>
      <c r="AF280" s="764">
        <v>3332.5590000000002</v>
      </c>
      <c r="AG280" s="764">
        <v>3299.23</v>
      </c>
      <c r="AH280" s="764">
        <v>3268.3919999999998</v>
      </c>
      <c r="AI280" s="764">
        <v>3243.2840000000001</v>
      </c>
      <c r="AJ280" s="764">
        <v>3203.357</v>
      </c>
      <c r="AK280" s="764">
        <v>3167.7379999999998</v>
      </c>
      <c r="AL280" s="764">
        <v>3140.415</v>
      </c>
      <c r="AM280" s="764">
        <v>3114.096</v>
      </c>
      <c r="AN280" s="764">
        <v>3090.3789999999999</v>
      </c>
      <c r="AO280" s="764">
        <v>3068.9430000000002</v>
      </c>
      <c r="AP280" s="764">
        <v>3051.529</v>
      </c>
      <c r="AQ280" s="764">
        <v>3033.895</v>
      </c>
      <c r="AR280" s="764">
        <v>3017.8910000000001</v>
      </c>
      <c r="AS280" s="764">
        <v>3003.3969999999999</v>
      </c>
      <c r="AT280" s="764">
        <v>2992.2660000000001</v>
      </c>
      <c r="AU280" s="764">
        <v>2980.4789999999998</v>
      </c>
      <c r="AV280" s="764">
        <v>2970.3710000000001</v>
      </c>
      <c r="AW280" s="764">
        <v>2961.7289999999998</v>
      </c>
      <c r="AX280" s="764">
        <v>2956.462</v>
      </c>
      <c r="AY280" s="764">
        <v>2950.39</v>
      </c>
      <c r="AZ280" s="764">
        <v>2945.4189999999999</v>
      </c>
    </row>
    <row r="281" spans="1:52">
      <c r="A281" s="787" t="s">
        <v>485</v>
      </c>
      <c r="B281" s="786" t="s">
        <v>875</v>
      </c>
      <c r="C281" s="764">
        <v>2255.7440000000001</v>
      </c>
      <c r="D281" s="764">
        <v>2196.9810000000002</v>
      </c>
      <c r="E281" s="764">
        <v>2272.509</v>
      </c>
      <c r="F281" s="764">
        <v>2256.4769999999999</v>
      </c>
      <c r="G281" s="764">
        <v>2677.6080000000002</v>
      </c>
      <c r="H281" s="764">
        <v>2456.3009999999999</v>
      </c>
      <c r="I281" s="764">
        <v>2517.4670000000001</v>
      </c>
      <c r="J281" s="764">
        <v>2451.9630000000002</v>
      </c>
      <c r="K281" s="764">
        <v>2597.39</v>
      </c>
      <c r="L281" s="764">
        <v>2579.0720000000001</v>
      </c>
      <c r="M281" s="764">
        <v>2738.45</v>
      </c>
      <c r="N281" s="764">
        <v>2764.1239999999998</v>
      </c>
      <c r="O281" s="764">
        <v>2915.3249999999998</v>
      </c>
      <c r="P281" s="764">
        <v>2868.402</v>
      </c>
      <c r="Q281" s="764">
        <v>3047.1819999999998</v>
      </c>
      <c r="R281" s="764">
        <v>2996.5369999999998</v>
      </c>
      <c r="S281" s="764">
        <v>3022.9140000000002</v>
      </c>
      <c r="T281" s="764">
        <v>3165.1759999999999</v>
      </c>
      <c r="U281" s="764">
        <v>3117.8719999999998</v>
      </c>
      <c r="V281" s="764">
        <v>3117.9969999999998</v>
      </c>
      <c r="W281" s="764">
        <v>3200.1410000000001</v>
      </c>
      <c r="X281" s="764">
        <v>3285.7779999999998</v>
      </c>
      <c r="Y281" s="764">
        <v>3293.9479999999999</v>
      </c>
      <c r="Z281" s="764">
        <v>3382.7370000000001</v>
      </c>
      <c r="AA281" s="764">
        <v>3144.145</v>
      </c>
      <c r="AB281" s="764">
        <v>3231.3580000000002</v>
      </c>
      <c r="AC281" s="764">
        <v>3248.2089999999998</v>
      </c>
      <c r="AD281" s="764">
        <v>3281.16</v>
      </c>
      <c r="AE281" s="764">
        <v>3459.0540000000001</v>
      </c>
      <c r="AF281" s="764">
        <v>3599.5940000000001</v>
      </c>
      <c r="AG281" s="764">
        <v>3663.712</v>
      </c>
      <c r="AH281" s="764">
        <v>3716.2809999999999</v>
      </c>
      <c r="AI281" s="764">
        <v>3763.9960000000001</v>
      </c>
      <c r="AJ281" s="764">
        <v>3825.49</v>
      </c>
      <c r="AK281" s="764">
        <v>3887.2939999999999</v>
      </c>
      <c r="AL281" s="764">
        <v>3944.953</v>
      </c>
      <c r="AM281" s="764">
        <v>4014.5439999999999</v>
      </c>
      <c r="AN281" s="764">
        <v>4076.5920000000001</v>
      </c>
      <c r="AO281" s="764">
        <v>4142.2359999999999</v>
      </c>
      <c r="AP281" s="764">
        <v>4216.1040000000003</v>
      </c>
      <c r="AQ281" s="764">
        <v>4292.4560000000001</v>
      </c>
      <c r="AR281" s="764">
        <v>4380.62</v>
      </c>
      <c r="AS281" s="764">
        <v>4480.0789999999997</v>
      </c>
      <c r="AT281" s="764">
        <v>4570.2079999999996</v>
      </c>
      <c r="AU281" s="764">
        <v>4665.4610000000002</v>
      </c>
      <c r="AV281" s="764">
        <v>4768.8599999999997</v>
      </c>
      <c r="AW281" s="764">
        <v>4863.8919999999998</v>
      </c>
      <c r="AX281" s="764">
        <v>4964.1310000000003</v>
      </c>
      <c r="AY281" s="764">
        <v>5064.1080000000002</v>
      </c>
      <c r="AZ281" s="764">
        <v>5165.7060000000001</v>
      </c>
    </row>
    <row r="282" spans="1:52">
      <c r="A282" s="787" t="s">
        <v>485</v>
      </c>
      <c r="B282" s="786" t="s">
        <v>876</v>
      </c>
      <c r="C282" s="764">
        <v>718.52279999999996</v>
      </c>
      <c r="D282" s="764">
        <v>898.9742</v>
      </c>
      <c r="E282" s="764">
        <v>939.06809999999996</v>
      </c>
      <c r="F282" s="764">
        <v>931.56510000000003</v>
      </c>
      <c r="G282" s="764">
        <v>1075.8789999999999</v>
      </c>
      <c r="H282" s="764">
        <v>1000.381</v>
      </c>
      <c r="I282" s="764">
        <v>1020.0170000000001</v>
      </c>
      <c r="J282" s="764">
        <v>1019.871</v>
      </c>
      <c r="K282" s="764">
        <v>1046.0429999999999</v>
      </c>
      <c r="L282" s="764">
        <v>1055.07</v>
      </c>
      <c r="M282" s="764">
        <v>1116.8219999999999</v>
      </c>
      <c r="N282" s="764">
        <v>1119.2249999999999</v>
      </c>
      <c r="O282" s="764">
        <v>1161.7809999999999</v>
      </c>
      <c r="P282" s="764">
        <v>1185.7249999999999</v>
      </c>
      <c r="Q282" s="764">
        <v>1259.201</v>
      </c>
      <c r="R282" s="764">
        <v>1234.376</v>
      </c>
      <c r="S282" s="764">
        <v>1235.519</v>
      </c>
      <c r="T282" s="764">
        <v>1267.4069999999999</v>
      </c>
      <c r="U282" s="764">
        <v>1263.626</v>
      </c>
      <c r="V282" s="764">
        <v>1277.954</v>
      </c>
      <c r="W282" s="764">
        <v>1326.9829999999999</v>
      </c>
      <c r="X282" s="764">
        <v>1342.09</v>
      </c>
      <c r="Y282" s="764">
        <v>1309.5530000000001</v>
      </c>
      <c r="Z282" s="764">
        <v>1383.2850000000001</v>
      </c>
      <c r="AA282" s="764">
        <v>1278.3689999999999</v>
      </c>
      <c r="AB282" s="764">
        <v>1279.894</v>
      </c>
      <c r="AC282" s="764">
        <v>1321.508</v>
      </c>
      <c r="AD282" s="764">
        <v>1340.865</v>
      </c>
      <c r="AE282" s="764">
        <v>1425.0429999999999</v>
      </c>
      <c r="AF282" s="764">
        <v>1492.8219999999999</v>
      </c>
      <c r="AG282" s="764">
        <v>1527.865</v>
      </c>
      <c r="AH282" s="764">
        <v>1556.376</v>
      </c>
      <c r="AI282" s="764">
        <v>1581.982</v>
      </c>
      <c r="AJ282" s="764">
        <v>1614.634</v>
      </c>
      <c r="AK282" s="764">
        <v>1646.854</v>
      </c>
      <c r="AL282" s="764">
        <v>1676.579</v>
      </c>
      <c r="AM282" s="764">
        <v>1712.3889999999999</v>
      </c>
      <c r="AN282" s="764">
        <v>1743.922</v>
      </c>
      <c r="AO282" s="764">
        <v>1777.124</v>
      </c>
      <c r="AP282" s="764">
        <v>1814.492</v>
      </c>
      <c r="AQ282" s="764">
        <v>1852.9490000000001</v>
      </c>
      <c r="AR282" s="764">
        <v>1897.4770000000001</v>
      </c>
      <c r="AS282" s="764">
        <v>1947.7840000000001</v>
      </c>
      <c r="AT282" s="764">
        <v>1992.9259999999999</v>
      </c>
      <c r="AU282" s="764">
        <v>2040.6</v>
      </c>
      <c r="AV282" s="764">
        <v>2092.4160000000002</v>
      </c>
      <c r="AW282" s="764">
        <v>2139.607</v>
      </c>
      <c r="AX282" s="764">
        <v>2189.3710000000001</v>
      </c>
      <c r="AY282" s="764">
        <v>2238.8159999999998</v>
      </c>
      <c r="AZ282" s="764">
        <v>2288.9389999999999</v>
      </c>
    </row>
    <row r="283" spans="1:52">
      <c r="A283" s="787" t="s">
        <v>485</v>
      </c>
      <c r="B283" s="786" t="s">
        <v>877</v>
      </c>
      <c r="C283" s="764">
        <v>974.26729999999998</v>
      </c>
      <c r="D283" s="764">
        <v>1005.0410000000001</v>
      </c>
      <c r="E283" s="764">
        <v>1042.2629999999999</v>
      </c>
      <c r="F283" s="764">
        <v>1033.9390000000001</v>
      </c>
      <c r="G283" s="764">
        <v>1215.6510000000001</v>
      </c>
      <c r="H283" s="764">
        <v>1120.633</v>
      </c>
      <c r="I283" s="764">
        <v>1148.0070000000001</v>
      </c>
      <c r="J283" s="764">
        <v>1126.0840000000001</v>
      </c>
      <c r="K283" s="764">
        <v>1181.066</v>
      </c>
      <c r="L283" s="764">
        <v>1179.7180000000001</v>
      </c>
      <c r="M283" s="764">
        <v>1248.797</v>
      </c>
      <c r="N283" s="764">
        <v>1259.231</v>
      </c>
      <c r="O283" s="764">
        <v>1321.364</v>
      </c>
      <c r="P283" s="764">
        <v>1315.326</v>
      </c>
      <c r="Q283" s="764">
        <v>1396.569</v>
      </c>
      <c r="R283" s="764">
        <v>1372.155</v>
      </c>
      <c r="S283" s="764">
        <v>1380.4480000000001</v>
      </c>
      <c r="T283" s="764">
        <v>1436.779</v>
      </c>
      <c r="U283" s="764">
        <v>1420.952</v>
      </c>
      <c r="V283" s="764">
        <v>1425.759</v>
      </c>
      <c r="W283" s="764">
        <v>1491.88</v>
      </c>
      <c r="X283" s="764">
        <v>1502.067</v>
      </c>
      <c r="Y283" s="764">
        <v>1447.5730000000001</v>
      </c>
      <c r="Z283" s="764">
        <v>1556.7639999999999</v>
      </c>
      <c r="AA283" s="764">
        <v>1413.8219999999999</v>
      </c>
      <c r="AB283" s="764">
        <v>1414.3589999999999</v>
      </c>
      <c r="AC283" s="764">
        <v>1473.607</v>
      </c>
      <c r="AD283" s="764">
        <v>1472.644</v>
      </c>
      <c r="AE283" s="764">
        <v>1523.5350000000001</v>
      </c>
      <c r="AF283" s="764">
        <v>1559.9929999999999</v>
      </c>
      <c r="AG283" s="764">
        <v>1565.403</v>
      </c>
      <c r="AH283" s="764">
        <v>1569.664</v>
      </c>
      <c r="AI283" s="764">
        <v>1573.8019999999999</v>
      </c>
      <c r="AJ283" s="764">
        <v>1580.5419999999999</v>
      </c>
      <c r="AK283" s="764">
        <v>1587.9079999999999</v>
      </c>
      <c r="AL283" s="764">
        <v>1595.221</v>
      </c>
      <c r="AM283" s="764">
        <v>1604.8520000000001</v>
      </c>
      <c r="AN283" s="764">
        <v>1613.857</v>
      </c>
      <c r="AO283" s="764">
        <v>1623.837</v>
      </c>
      <c r="AP283" s="764">
        <v>1635.4380000000001</v>
      </c>
      <c r="AQ283" s="764">
        <v>1647.809</v>
      </c>
      <c r="AR283" s="764">
        <v>1662.2909999999999</v>
      </c>
      <c r="AS283" s="764">
        <v>1678.7929999999999</v>
      </c>
      <c r="AT283" s="764">
        <v>1694.2380000000001</v>
      </c>
      <c r="AU283" s="764">
        <v>1710.681</v>
      </c>
      <c r="AV283" s="764">
        <v>1728.67</v>
      </c>
      <c r="AW283" s="764">
        <v>1745.6079999999999</v>
      </c>
      <c r="AX283" s="764">
        <v>1763.6030000000001</v>
      </c>
      <c r="AY283" s="764">
        <v>1781.8040000000001</v>
      </c>
      <c r="AZ283" s="764">
        <v>1800.444</v>
      </c>
    </row>
    <row r="284" spans="1:52">
      <c r="A284" s="787" t="s">
        <v>485</v>
      </c>
      <c r="B284" s="786" t="s">
        <v>514</v>
      </c>
      <c r="C284" s="764">
        <v>894.66579999999999</v>
      </c>
      <c r="D284" s="764">
        <v>1477.14</v>
      </c>
      <c r="E284" s="764">
        <v>1589.2729999999999</v>
      </c>
      <c r="F284" s="764">
        <v>1573.271</v>
      </c>
      <c r="G284" s="764">
        <v>1687.925</v>
      </c>
      <c r="H284" s="764">
        <v>1616.7059999999999</v>
      </c>
      <c r="I284" s="764">
        <v>1642.145</v>
      </c>
      <c r="J284" s="764">
        <v>1757.62</v>
      </c>
      <c r="K284" s="764">
        <v>1705.0989999999999</v>
      </c>
      <c r="L284" s="764">
        <v>1805.2159999999999</v>
      </c>
      <c r="M284" s="764">
        <v>1873.241</v>
      </c>
      <c r="N284" s="764">
        <v>1845.896</v>
      </c>
      <c r="O284" s="764">
        <v>1825.3510000000001</v>
      </c>
      <c r="P284" s="764">
        <v>2010.1690000000001</v>
      </c>
      <c r="Q284" s="764">
        <v>2096.7750000000001</v>
      </c>
      <c r="R284" s="764">
        <v>2036.2529999999999</v>
      </c>
      <c r="S284" s="764">
        <v>2002.7529999999999</v>
      </c>
      <c r="T284" s="764">
        <v>1955.86</v>
      </c>
      <c r="U284" s="764">
        <v>2009.992</v>
      </c>
      <c r="V284" s="764">
        <v>2105.6179999999999</v>
      </c>
      <c r="W284" s="764">
        <v>2081.002</v>
      </c>
      <c r="X284" s="764">
        <v>2237.2809999999999</v>
      </c>
      <c r="Y284" s="764">
        <v>2384.2689999999998</v>
      </c>
      <c r="Z284" s="764">
        <v>2266.4340000000002</v>
      </c>
      <c r="AA284" s="764">
        <v>2182.6</v>
      </c>
      <c r="AB284" s="764">
        <v>2359.08</v>
      </c>
      <c r="AC284" s="764">
        <v>2229.1880000000001</v>
      </c>
      <c r="AD284" s="764">
        <v>2207.172</v>
      </c>
      <c r="AE284" s="764">
        <v>2256.2779999999998</v>
      </c>
      <c r="AF284" s="764">
        <v>2272.7739999999999</v>
      </c>
      <c r="AG284" s="764">
        <v>2258.6170000000002</v>
      </c>
      <c r="AH284" s="764">
        <v>2224.08</v>
      </c>
      <c r="AI284" s="764">
        <v>2185.395</v>
      </c>
      <c r="AJ284" s="764">
        <v>2150.8609999999999</v>
      </c>
      <c r="AK284" s="764">
        <v>2120.0909999999999</v>
      </c>
      <c r="AL284" s="764">
        <v>2093.2779999999998</v>
      </c>
      <c r="AM284" s="764">
        <v>2070.09</v>
      </c>
      <c r="AN284" s="764">
        <v>2050.1779999999999</v>
      </c>
      <c r="AO284" s="764">
        <v>2033.2729999999999</v>
      </c>
      <c r="AP284" s="764">
        <v>2019.0619999999999</v>
      </c>
      <c r="AQ284" s="764">
        <v>2008.4570000000001</v>
      </c>
      <c r="AR284" s="764">
        <v>2006.7080000000001</v>
      </c>
      <c r="AS284" s="764">
        <v>2009.6410000000001</v>
      </c>
      <c r="AT284" s="764">
        <v>2012.319</v>
      </c>
      <c r="AU284" s="764">
        <v>2015.9159999999999</v>
      </c>
      <c r="AV284" s="764">
        <v>2020.7439999999999</v>
      </c>
      <c r="AW284" s="764">
        <v>2024.3989999999999</v>
      </c>
      <c r="AX284" s="764">
        <v>2029.9110000000001</v>
      </c>
      <c r="AY284" s="764">
        <v>2035.7760000000001</v>
      </c>
      <c r="AZ284" s="764">
        <v>2044.0909999999999</v>
      </c>
    </row>
    <row r="285" spans="1:52">
      <c r="A285" s="787" t="s">
        <v>485</v>
      </c>
      <c r="B285" s="786" t="s">
        <v>515</v>
      </c>
      <c r="C285" s="764">
        <v>1283.7629999999999</v>
      </c>
      <c r="D285" s="764">
        <v>1214.2439999999999</v>
      </c>
      <c r="E285" s="764">
        <v>1281.125</v>
      </c>
      <c r="F285" s="764">
        <v>1271.249</v>
      </c>
      <c r="G285" s="764">
        <v>1446.1610000000001</v>
      </c>
      <c r="H285" s="764">
        <v>1343.845</v>
      </c>
      <c r="I285" s="764">
        <v>1378.576</v>
      </c>
      <c r="J285" s="764">
        <v>1399.2090000000001</v>
      </c>
      <c r="K285" s="764">
        <v>1452.0219999999999</v>
      </c>
      <c r="L285" s="764">
        <v>1484.877</v>
      </c>
      <c r="M285" s="764">
        <v>1553.8689999999999</v>
      </c>
      <c r="N285" s="764">
        <v>1553.194</v>
      </c>
      <c r="O285" s="764">
        <v>1591.6759999999999</v>
      </c>
      <c r="P285" s="764">
        <v>1619.6949999999999</v>
      </c>
      <c r="Q285" s="764">
        <v>1691.09</v>
      </c>
      <c r="R285" s="764">
        <v>1652.7550000000001</v>
      </c>
      <c r="S285" s="764">
        <v>1652.579</v>
      </c>
      <c r="T285" s="764">
        <v>1687.0450000000001</v>
      </c>
      <c r="U285" s="764">
        <v>1687.4849999999999</v>
      </c>
      <c r="V285" s="764">
        <v>1726.53</v>
      </c>
      <c r="W285" s="764">
        <v>1760.64</v>
      </c>
      <c r="X285" s="764">
        <v>1833.1769999999999</v>
      </c>
      <c r="Y285" s="764">
        <v>1842.7760000000001</v>
      </c>
      <c r="Z285" s="764">
        <v>1876.6389999999999</v>
      </c>
      <c r="AA285" s="764">
        <v>1744.05</v>
      </c>
      <c r="AB285" s="764">
        <v>1813.248</v>
      </c>
      <c r="AC285" s="764">
        <v>1805.182</v>
      </c>
      <c r="AD285" s="764">
        <v>1801.8040000000001</v>
      </c>
      <c r="AE285" s="764">
        <v>1852.6310000000001</v>
      </c>
      <c r="AF285" s="764">
        <v>1883.809</v>
      </c>
      <c r="AG285" s="764">
        <v>1880.69</v>
      </c>
      <c r="AH285" s="764">
        <v>1877.34</v>
      </c>
      <c r="AI285" s="764">
        <v>1873.0319999999999</v>
      </c>
      <c r="AJ285" s="764">
        <v>1869.3720000000001</v>
      </c>
      <c r="AK285" s="764">
        <v>1866.2470000000001</v>
      </c>
      <c r="AL285" s="764">
        <v>1864.367</v>
      </c>
      <c r="AM285" s="764">
        <v>1863.5809999999999</v>
      </c>
      <c r="AN285" s="764">
        <v>1863.7729999999999</v>
      </c>
      <c r="AO285" s="764">
        <v>1864.854</v>
      </c>
      <c r="AP285" s="764">
        <v>1866.616</v>
      </c>
      <c r="AQ285" s="764">
        <v>1869.3630000000001</v>
      </c>
      <c r="AR285" s="764">
        <v>1874.3820000000001</v>
      </c>
      <c r="AS285" s="764">
        <v>1880.625</v>
      </c>
      <c r="AT285" s="764">
        <v>1886.8710000000001</v>
      </c>
      <c r="AU285" s="764">
        <v>1893.3150000000001</v>
      </c>
      <c r="AV285" s="764">
        <v>1900.123</v>
      </c>
      <c r="AW285" s="764">
        <v>1906.691</v>
      </c>
      <c r="AX285" s="764">
        <v>1913.778</v>
      </c>
      <c r="AY285" s="764">
        <v>1921.01</v>
      </c>
      <c r="AZ285" s="764">
        <v>1928.93</v>
      </c>
    </row>
    <row r="286" spans="1:52">
      <c r="A286" s="787" t="s">
        <v>485</v>
      </c>
      <c r="B286" s="786" t="s">
        <v>516</v>
      </c>
      <c r="C286" s="764">
        <v>339.97660000000002</v>
      </c>
      <c r="D286" s="764">
        <v>321.45370000000003</v>
      </c>
      <c r="E286" s="764">
        <v>337.77839999999998</v>
      </c>
      <c r="F286" s="764">
        <v>335.08210000000003</v>
      </c>
      <c r="G286" s="764">
        <v>384.61309999999997</v>
      </c>
      <c r="H286" s="764">
        <v>355.9203</v>
      </c>
      <c r="I286" s="764">
        <v>366.1782</v>
      </c>
      <c r="J286" s="764">
        <v>367.7901</v>
      </c>
      <c r="K286" s="764">
        <v>386.13709999999998</v>
      </c>
      <c r="L286" s="764">
        <v>393.11250000000001</v>
      </c>
      <c r="M286" s="764">
        <v>410.96129999999999</v>
      </c>
      <c r="N286" s="764">
        <v>412.33879999999999</v>
      </c>
      <c r="O286" s="764">
        <v>424.94130000000001</v>
      </c>
      <c r="P286" s="764">
        <v>426.84640000000002</v>
      </c>
      <c r="Q286" s="764">
        <v>445.51580000000001</v>
      </c>
      <c r="R286" s="764">
        <v>435.90260000000001</v>
      </c>
      <c r="S286" s="764">
        <v>437.01639999999998</v>
      </c>
      <c r="T286" s="764">
        <v>449.64830000000001</v>
      </c>
      <c r="U286" s="764">
        <v>447.8897</v>
      </c>
      <c r="V286" s="764">
        <v>456.32470000000001</v>
      </c>
      <c r="W286" s="764">
        <v>447.51139999999998</v>
      </c>
      <c r="X286" s="764">
        <v>473.59050000000002</v>
      </c>
      <c r="Y286" s="764">
        <v>500.70440000000002</v>
      </c>
      <c r="Z286" s="764">
        <v>467.93599999999998</v>
      </c>
      <c r="AA286" s="764">
        <v>482.57010000000002</v>
      </c>
      <c r="AB286" s="764">
        <v>492.06360000000001</v>
      </c>
      <c r="AC286" s="764">
        <v>475.47710000000001</v>
      </c>
      <c r="AD286" s="764">
        <v>484.47050000000002</v>
      </c>
      <c r="AE286" s="764">
        <v>508.99869999999999</v>
      </c>
      <c r="AF286" s="764">
        <v>522.42920000000004</v>
      </c>
      <c r="AG286" s="764">
        <v>531.04110000000003</v>
      </c>
      <c r="AH286" s="764">
        <v>537.60860000000002</v>
      </c>
      <c r="AI286" s="764">
        <v>540.52070000000003</v>
      </c>
      <c r="AJ286" s="764">
        <v>543.52539999999999</v>
      </c>
      <c r="AK286" s="764">
        <v>546.58699999999999</v>
      </c>
      <c r="AL286" s="764">
        <v>549.9325</v>
      </c>
      <c r="AM286" s="764">
        <v>553.54489999999998</v>
      </c>
      <c r="AN286" s="764">
        <v>557.38720000000001</v>
      </c>
      <c r="AO286" s="764">
        <v>561.45339999999999</v>
      </c>
      <c r="AP286" s="764">
        <v>565.69730000000004</v>
      </c>
      <c r="AQ286" s="764">
        <v>570.7559</v>
      </c>
      <c r="AR286" s="764">
        <v>579.75369999999998</v>
      </c>
      <c r="AS286" s="764">
        <v>590.40170000000001</v>
      </c>
      <c r="AT286" s="764">
        <v>599.98490000000004</v>
      </c>
      <c r="AU286" s="764">
        <v>609.2817</v>
      </c>
      <c r="AV286" s="764">
        <v>618.51080000000002</v>
      </c>
      <c r="AW286" s="764">
        <v>626.41719999999998</v>
      </c>
      <c r="AX286" s="764">
        <v>634.76250000000005</v>
      </c>
      <c r="AY286" s="764">
        <v>642.7559</v>
      </c>
      <c r="AZ286" s="764">
        <v>651.654</v>
      </c>
    </row>
    <row r="287" spans="1:52">
      <c r="A287" s="787" t="s">
        <v>485</v>
      </c>
      <c r="B287" s="786" t="s">
        <v>517</v>
      </c>
      <c r="C287" s="764">
        <v>811.37159999999994</v>
      </c>
      <c r="D287" s="764">
        <v>706.56500000000005</v>
      </c>
      <c r="E287" s="764">
        <v>729.42550000000006</v>
      </c>
      <c r="F287" s="764">
        <v>725.08789999999999</v>
      </c>
      <c r="G287" s="764">
        <v>874.70690000000002</v>
      </c>
      <c r="H287" s="764">
        <v>789.50760000000002</v>
      </c>
      <c r="I287" s="764">
        <v>819.46079999999995</v>
      </c>
      <c r="J287" s="764">
        <v>784.90620000000001</v>
      </c>
      <c r="K287" s="764">
        <v>874.06209999999999</v>
      </c>
      <c r="L287" s="764">
        <v>864.53689999999995</v>
      </c>
      <c r="M287" s="764">
        <v>909.75959999999998</v>
      </c>
      <c r="N287" s="764">
        <v>924.29660000000001</v>
      </c>
      <c r="O287" s="764">
        <v>980.09969999999998</v>
      </c>
      <c r="P287" s="764">
        <v>921.24850000000004</v>
      </c>
      <c r="Q287" s="764">
        <v>962.30939999999998</v>
      </c>
      <c r="R287" s="764">
        <v>947.09839999999997</v>
      </c>
      <c r="S287" s="764">
        <v>963.33510000000001</v>
      </c>
      <c r="T287" s="764">
        <v>1028.3119999999999</v>
      </c>
      <c r="U287" s="764">
        <v>1002.169</v>
      </c>
      <c r="V287" s="764">
        <v>1000.47</v>
      </c>
      <c r="W287" s="764">
        <v>985.0856</v>
      </c>
      <c r="X287" s="764">
        <v>1044.2439999999999</v>
      </c>
      <c r="Y287" s="764">
        <v>1101.9110000000001</v>
      </c>
      <c r="Z287" s="764">
        <v>1039.0319999999999</v>
      </c>
      <c r="AA287" s="764">
        <v>1051.0930000000001</v>
      </c>
      <c r="AB287" s="764">
        <v>1084.3019999999999</v>
      </c>
      <c r="AC287" s="764">
        <v>1045.6089999999999</v>
      </c>
      <c r="AD287" s="764">
        <v>1046.066</v>
      </c>
      <c r="AE287" s="764">
        <v>1078.405</v>
      </c>
      <c r="AF287" s="764">
        <v>1098.046</v>
      </c>
      <c r="AG287" s="764">
        <v>1099.3040000000001</v>
      </c>
      <c r="AH287" s="764">
        <v>1100.126</v>
      </c>
      <c r="AI287" s="764">
        <v>1099.682</v>
      </c>
      <c r="AJ287" s="764">
        <v>1099.768</v>
      </c>
      <c r="AK287" s="764">
        <v>1100.289</v>
      </c>
      <c r="AL287" s="764">
        <v>1101.6099999999999</v>
      </c>
      <c r="AM287" s="764">
        <v>1103.6400000000001</v>
      </c>
      <c r="AN287" s="764">
        <v>1106.298</v>
      </c>
      <c r="AO287" s="764">
        <v>1109.566</v>
      </c>
      <c r="AP287" s="764">
        <v>1113.296</v>
      </c>
      <c r="AQ287" s="764">
        <v>1117.819</v>
      </c>
      <c r="AR287" s="764">
        <v>1124.6590000000001</v>
      </c>
      <c r="AS287" s="764">
        <v>1132.6590000000001</v>
      </c>
      <c r="AT287" s="764">
        <v>1140.433</v>
      </c>
      <c r="AU287" s="764">
        <v>1148.3030000000001</v>
      </c>
      <c r="AV287" s="764">
        <v>1156.385</v>
      </c>
      <c r="AW287" s="764">
        <v>1164.0650000000001</v>
      </c>
      <c r="AX287" s="764">
        <v>1172.181</v>
      </c>
      <c r="AY287" s="764">
        <v>1180.335</v>
      </c>
      <c r="AZ287" s="764">
        <v>1189.165</v>
      </c>
    </row>
    <row r="288" spans="1:52">
      <c r="A288" s="787" t="s">
        <v>485</v>
      </c>
      <c r="B288" s="786" t="s">
        <v>878</v>
      </c>
      <c r="C288" s="764">
        <v>768.20050000000003</v>
      </c>
      <c r="D288" s="764">
        <v>786.04930000000002</v>
      </c>
      <c r="E288" s="764">
        <v>843.55219999999997</v>
      </c>
      <c r="F288" s="764">
        <v>843.55219999999997</v>
      </c>
      <c r="G288" s="764">
        <v>920.1934</v>
      </c>
      <c r="H288" s="764">
        <v>883.41139999999996</v>
      </c>
      <c r="I288" s="764">
        <v>898.50519999999995</v>
      </c>
      <c r="J288" s="764">
        <v>970.69169999999997</v>
      </c>
      <c r="K288" s="764">
        <v>925.08789999999999</v>
      </c>
      <c r="L288" s="764">
        <v>969.69510000000002</v>
      </c>
      <c r="M288" s="764">
        <v>1033.9390000000001</v>
      </c>
      <c r="N288" s="764">
        <v>1007.591</v>
      </c>
      <c r="O288" s="764">
        <v>998.03620000000001</v>
      </c>
      <c r="P288" s="764">
        <v>1084.3789999999999</v>
      </c>
      <c r="Q288" s="764">
        <v>1134.4960000000001</v>
      </c>
      <c r="R288" s="764">
        <v>1097.01</v>
      </c>
      <c r="S288" s="764">
        <v>1085.463</v>
      </c>
      <c r="T288" s="764">
        <v>1073.71</v>
      </c>
      <c r="U288" s="764">
        <v>1103.605</v>
      </c>
      <c r="V288" s="764">
        <v>1151.925</v>
      </c>
      <c r="W288" s="764">
        <v>1201.402</v>
      </c>
      <c r="X288" s="764">
        <v>1222.6410000000001</v>
      </c>
      <c r="Y288" s="764">
        <v>1175.248</v>
      </c>
      <c r="Z288" s="764">
        <v>1265.952</v>
      </c>
      <c r="AA288" s="764">
        <v>1144.558</v>
      </c>
      <c r="AB288" s="764">
        <v>1148.5509999999999</v>
      </c>
      <c r="AC288" s="764">
        <v>1193.049</v>
      </c>
      <c r="AD288" s="764">
        <v>1190.6880000000001</v>
      </c>
      <c r="AE288" s="764">
        <v>1224.8050000000001</v>
      </c>
      <c r="AF288" s="764">
        <v>1247.0530000000001</v>
      </c>
      <c r="AG288" s="764">
        <v>1245.0840000000001</v>
      </c>
      <c r="AH288" s="764">
        <v>1241.961</v>
      </c>
      <c r="AI288" s="764">
        <v>1238.884</v>
      </c>
      <c r="AJ288" s="764">
        <v>1236.0260000000001</v>
      </c>
      <c r="AK288" s="764">
        <v>1234.1569999999999</v>
      </c>
      <c r="AL288" s="764">
        <v>1232.671</v>
      </c>
      <c r="AM288" s="764">
        <v>1231.5350000000001</v>
      </c>
      <c r="AN288" s="764">
        <v>1230.7260000000001</v>
      </c>
      <c r="AO288" s="764">
        <v>1230.2370000000001</v>
      </c>
      <c r="AP288" s="764">
        <v>1230.0440000000001</v>
      </c>
      <c r="AQ288" s="764">
        <v>1230.133</v>
      </c>
      <c r="AR288" s="764">
        <v>1230.5039999999999</v>
      </c>
      <c r="AS288" s="764">
        <v>1231.1369999999999</v>
      </c>
      <c r="AT288" s="764">
        <v>1231.877</v>
      </c>
      <c r="AU288" s="764">
        <v>1233.011</v>
      </c>
      <c r="AV288" s="764">
        <v>1234.384</v>
      </c>
      <c r="AW288" s="764">
        <v>1235.9860000000001</v>
      </c>
      <c r="AX288" s="764">
        <v>1237.8130000000001</v>
      </c>
      <c r="AY288" s="764">
        <v>1239.8610000000001</v>
      </c>
      <c r="AZ288" s="764">
        <v>1242.1189999999999</v>
      </c>
    </row>
    <row r="289" spans="1:52">
      <c r="A289" s="787" t="s">
        <v>485</v>
      </c>
      <c r="B289" s="786" t="s">
        <v>879</v>
      </c>
      <c r="C289" s="764">
        <v>910.05269999999996</v>
      </c>
      <c r="D289" s="764">
        <v>932.53229999999996</v>
      </c>
      <c r="E289" s="764">
        <v>972.7432</v>
      </c>
      <c r="F289" s="764">
        <v>968.55219999999997</v>
      </c>
      <c r="G289" s="764">
        <v>1115.0640000000001</v>
      </c>
      <c r="H289" s="764">
        <v>1044.6369999999999</v>
      </c>
      <c r="I289" s="764">
        <v>1089.127</v>
      </c>
      <c r="J289" s="764">
        <v>1095.135</v>
      </c>
      <c r="K289" s="764">
        <v>1125.2639999999999</v>
      </c>
      <c r="L289" s="764">
        <v>1150.586</v>
      </c>
      <c r="M289" s="764">
        <v>1206.77</v>
      </c>
      <c r="N289" s="764">
        <v>1212.309</v>
      </c>
      <c r="O289" s="764">
        <v>1245.809</v>
      </c>
      <c r="P289" s="764">
        <v>1245.5160000000001</v>
      </c>
      <c r="Q289" s="764">
        <v>1297.8599999999999</v>
      </c>
      <c r="R289" s="764">
        <v>1265.3869999999999</v>
      </c>
      <c r="S289" s="764">
        <v>1268.171</v>
      </c>
      <c r="T289" s="764">
        <v>1316.002</v>
      </c>
      <c r="U289" s="764">
        <v>1308.47</v>
      </c>
      <c r="V289" s="764">
        <v>1319.0619999999999</v>
      </c>
      <c r="W289" s="764">
        <v>1331.2239999999999</v>
      </c>
      <c r="X289" s="764">
        <v>1391.3</v>
      </c>
      <c r="Y289" s="764">
        <v>1424.5650000000001</v>
      </c>
      <c r="Z289" s="764">
        <v>1425.9269999999999</v>
      </c>
      <c r="AA289" s="764">
        <v>1361.723</v>
      </c>
      <c r="AB289" s="764">
        <v>1394.0450000000001</v>
      </c>
      <c r="AC289" s="764">
        <v>1378.1859999999999</v>
      </c>
      <c r="AD289" s="764">
        <v>1383.44</v>
      </c>
      <c r="AE289" s="764">
        <v>1430.2339999999999</v>
      </c>
      <c r="AF289" s="764">
        <v>1461.6010000000001</v>
      </c>
      <c r="AG289" s="764">
        <v>1459.164</v>
      </c>
      <c r="AH289" s="764">
        <v>1456.4860000000001</v>
      </c>
      <c r="AI289" s="764">
        <v>1458.6179999999999</v>
      </c>
      <c r="AJ289" s="764">
        <v>1465.2270000000001</v>
      </c>
      <c r="AK289" s="764">
        <v>1470.452</v>
      </c>
      <c r="AL289" s="764">
        <v>1476.973</v>
      </c>
      <c r="AM289" s="764">
        <v>1482.1590000000001</v>
      </c>
      <c r="AN289" s="764">
        <v>1490.1610000000001</v>
      </c>
      <c r="AO289" s="764">
        <v>1500.2539999999999</v>
      </c>
      <c r="AP289" s="764">
        <v>1510.2429999999999</v>
      </c>
      <c r="AQ289" s="764">
        <v>1522.3620000000001</v>
      </c>
      <c r="AR289" s="764">
        <v>1535.954</v>
      </c>
      <c r="AS289" s="764">
        <v>1550.1110000000001</v>
      </c>
      <c r="AT289" s="764">
        <v>1564.9760000000001</v>
      </c>
      <c r="AU289" s="764">
        <v>1580.23</v>
      </c>
      <c r="AV289" s="764">
        <v>1594.33</v>
      </c>
      <c r="AW289" s="764">
        <v>1610.549</v>
      </c>
      <c r="AX289" s="764">
        <v>1625.3979999999999</v>
      </c>
      <c r="AY289" s="764">
        <v>1640.69</v>
      </c>
      <c r="AZ289" s="764">
        <v>1657.3040000000001</v>
      </c>
    </row>
    <row r="290" spans="1:52">
      <c r="A290" s="787" t="s">
        <v>485</v>
      </c>
      <c r="B290" s="786" t="s">
        <v>880</v>
      </c>
      <c r="C290" s="764">
        <v>388.39389999999997</v>
      </c>
      <c r="D290" s="764">
        <v>424.7362</v>
      </c>
      <c r="E290" s="764">
        <v>474.238</v>
      </c>
      <c r="F290" s="764">
        <v>483.99770000000001</v>
      </c>
      <c r="G290" s="764">
        <v>517.58500000000004</v>
      </c>
      <c r="H290" s="764">
        <v>522.12779999999998</v>
      </c>
      <c r="I290" s="764">
        <v>534.29070000000002</v>
      </c>
      <c r="J290" s="764">
        <v>608.08910000000003</v>
      </c>
      <c r="K290" s="764">
        <v>562.36810000000003</v>
      </c>
      <c r="L290" s="764">
        <v>626.64120000000003</v>
      </c>
      <c r="M290" s="764">
        <v>684.9941</v>
      </c>
      <c r="N290" s="764">
        <v>681.44770000000005</v>
      </c>
      <c r="O290" s="764">
        <v>674.53099999999995</v>
      </c>
      <c r="P290" s="764">
        <v>808.90970000000004</v>
      </c>
      <c r="Q290" s="764">
        <v>862.6318</v>
      </c>
      <c r="R290" s="764">
        <v>854.39610000000005</v>
      </c>
      <c r="S290" s="764">
        <v>833.05960000000005</v>
      </c>
      <c r="T290" s="764">
        <v>799.06200000000001</v>
      </c>
      <c r="U290" s="764">
        <v>845.92600000000004</v>
      </c>
      <c r="V290" s="764">
        <v>916.90160000000003</v>
      </c>
      <c r="W290" s="764">
        <v>943.51059999999995</v>
      </c>
      <c r="X290" s="764">
        <v>968.13120000000004</v>
      </c>
      <c r="Y290" s="764">
        <v>961.01400000000001</v>
      </c>
      <c r="Z290" s="764">
        <v>969.91729999999995</v>
      </c>
      <c r="AA290" s="764">
        <v>936.52329999999995</v>
      </c>
      <c r="AB290" s="764">
        <v>947.22180000000003</v>
      </c>
      <c r="AC290" s="764">
        <v>958.50130000000001</v>
      </c>
      <c r="AD290" s="764">
        <v>962.75229999999999</v>
      </c>
      <c r="AE290" s="764">
        <v>1001.92</v>
      </c>
      <c r="AF290" s="764">
        <v>1035.4639999999999</v>
      </c>
      <c r="AG290" s="764">
        <v>1049.4169999999999</v>
      </c>
      <c r="AH290" s="764">
        <v>1062.8779999999999</v>
      </c>
      <c r="AI290" s="764">
        <v>1068.25</v>
      </c>
      <c r="AJ290" s="764">
        <v>1073.097</v>
      </c>
      <c r="AK290" s="764">
        <v>1076.4459999999999</v>
      </c>
      <c r="AL290" s="764">
        <v>1080.191</v>
      </c>
      <c r="AM290" s="764">
        <v>1084.307</v>
      </c>
      <c r="AN290" s="764">
        <v>1088.7529999999999</v>
      </c>
      <c r="AO290" s="764">
        <v>1095.6610000000001</v>
      </c>
      <c r="AP290" s="764">
        <v>1103.498</v>
      </c>
      <c r="AQ290" s="764">
        <v>1111.4000000000001</v>
      </c>
      <c r="AR290" s="764">
        <v>1118.4090000000001</v>
      </c>
      <c r="AS290" s="764">
        <v>1124.386</v>
      </c>
      <c r="AT290" s="764">
        <v>1130.0360000000001</v>
      </c>
      <c r="AU290" s="764">
        <v>1136.4829999999999</v>
      </c>
      <c r="AV290" s="764">
        <v>1143.1489999999999</v>
      </c>
      <c r="AW290" s="764">
        <v>1149.9960000000001</v>
      </c>
      <c r="AX290" s="764">
        <v>1157.0239999999999</v>
      </c>
      <c r="AY290" s="764">
        <v>1164.2260000000001</v>
      </c>
      <c r="AZ290" s="764">
        <v>1171.5899999999999</v>
      </c>
    </row>
    <row r="291" spans="1:52">
      <c r="A291" s="787" t="s">
        <v>485</v>
      </c>
      <c r="B291" s="786" t="s">
        <v>881</v>
      </c>
      <c r="C291" s="764">
        <v>1322.3330000000001</v>
      </c>
      <c r="D291" s="764">
        <v>1220.9549999999999</v>
      </c>
      <c r="E291" s="764">
        <v>1306.5360000000001</v>
      </c>
      <c r="F291" s="764">
        <v>1294.49</v>
      </c>
      <c r="G291" s="764">
        <v>1413.1590000000001</v>
      </c>
      <c r="H291" s="764">
        <v>1341.12</v>
      </c>
      <c r="I291" s="764">
        <v>1365.5920000000001</v>
      </c>
      <c r="J291" s="764">
        <v>1439.83</v>
      </c>
      <c r="K291" s="764">
        <v>1424.2380000000001</v>
      </c>
      <c r="L291" s="764">
        <v>1491.9690000000001</v>
      </c>
      <c r="M291" s="764">
        <v>1553.107</v>
      </c>
      <c r="N291" s="764">
        <v>1536.1079999999999</v>
      </c>
      <c r="O291" s="764">
        <v>1535.317</v>
      </c>
      <c r="P291" s="764">
        <v>1651.729</v>
      </c>
      <c r="Q291" s="764">
        <v>1723.6220000000001</v>
      </c>
      <c r="R291" s="764">
        <v>1676.729</v>
      </c>
      <c r="S291" s="764">
        <v>1650.498</v>
      </c>
      <c r="T291" s="764">
        <v>1629.0440000000001</v>
      </c>
      <c r="U291" s="764">
        <v>1656.2719999999999</v>
      </c>
      <c r="V291" s="764">
        <v>1703.3689999999999</v>
      </c>
      <c r="W291" s="764">
        <v>1707.2139999999999</v>
      </c>
      <c r="X291" s="764">
        <v>1750.722</v>
      </c>
      <c r="Y291" s="764">
        <v>1730.982</v>
      </c>
      <c r="Z291" s="764">
        <v>1785.933</v>
      </c>
      <c r="AA291" s="764">
        <v>1726.671</v>
      </c>
      <c r="AB291" s="764">
        <v>1707.9770000000001</v>
      </c>
      <c r="AC291" s="764">
        <v>1751.9960000000001</v>
      </c>
      <c r="AD291" s="764">
        <v>1757.165</v>
      </c>
      <c r="AE291" s="764">
        <v>1815.261</v>
      </c>
      <c r="AF291" s="764">
        <v>1839.001</v>
      </c>
      <c r="AG291" s="764">
        <v>1828.77</v>
      </c>
      <c r="AH291" s="764">
        <v>1799.6859999999999</v>
      </c>
      <c r="AI291" s="764">
        <v>1771.9580000000001</v>
      </c>
      <c r="AJ291" s="764">
        <v>1747.7570000000001</v>
      </c>
      <c r="AK291" s="764">
        <v>1726.79</v>
      </c>
      <c r="AL291" s="764">
        <v>1709.1479999999999</v>
      </c>
      <c r="AM291" s="764">
        <v>1694.462</v>
      </c>
      <c r="AN291" s="764">
        <v>1682.393</v>
      </c>
      <c r="AO291" s="764">
        <v>1672.751</v>
      </c>
      <c r="AP291" s="764">
        <v>1665.239</v>
      </c>
      <c r="AQ291" s="764">
        <v>1659.67</v>
      </c>
      <c r="AR291" s="764">
        <v>1655.84</v>
      </c>
      <c r="AS291" s="764">
        <v>1653.5630000000001</v>
      </c>
      <c r="AT291" s="764">
        <v>1652.153</v>
      </c>
      <c r="AU291" s="764">
        <v>1652.623</v>
      </c>
      <c r="AV291" s="764">
        <v>1654.204</v>
      </c>
      <c r="AW291" s="764">
        <v>1656.819</v>
      </c>
      <c r="AX291" s="764">
        <v>1660.3610000000001</v>
      </c>
      <c r="AY291" s="764">
        <v>1664.732</v>
      </c>
      <c r="AZ291" s="764">
        <v>1669.8150000000001</v>
      </c>
    </row>
    <row r="292" spans="1:52">
      <c r="A292" s="787" t="s">
        <v>485</v>
      </c>
      <c r="B292" s="786" t="s">
        <v>882</v>
      </c>
      <c r="C292" s="764">
        <v>407.32709999999997</v>
      </c>
      <c r="D292" s="764">
        <v>610.69749999999999</v>
      </c>
      <c r="E292" s="764">
        <v>658.20640000000003</v>
      </c>
      <c r="F292" s="764">
        <v>651.37750000000005</v>
      </c>
      <c r="G292" s="764">
        <v>694.98829999999998</v>
      </c>
      <c r="H292" s="764">
        <v>667.61429999999996</v>
      </c>
      <c r="I292" s="764">
        <v>677.52049999999997</v>
      </c>
      <c r="J292" s="764">
        <v>728.57560000000001</v>
      </c>
      <c r="K292" s="764">
        <v>702.43259999999998</v>
      </c>
      <c r="L292" s="764">
        <v>746.01400000000001</v>
      </c>
      <c r="M292" s="764">
        <v>773.476</v>
      </c>
      <c r="N292" s="764">
        <v>761.19579999999996</v>
      </c>
      <c r="O292" s="764">
        <v>750.11720000000003</v>
      </c>
      <c r="P292" s="764">
        <v>832.23910000000001</v>
      </c>
      <c r="Q292" s="764">
        <v>867.90729999999996</v>
      </c>
      <c r="R292" s="764">
        <v>842.37980000000005</v>
      </c>
      <c r="S292" s="764">
        <v>823.91560000000004</v>
      </c>
      <c r="T292" s="764">
        <v>799.35519999999997</v>
      </c>
      <c r="U292" s="764">
        <v>821.42439999999999</v>
      </c>
      <c r="V292" s="764">
        <v>852.4837</v>
      </c>
      <c r="W292" s="764">
        <v>839.81259999999997</v>
      </c>
      <c r="X292" s="764">
        <v>898.52149999999995</v>
      </c>
      <c r="Y292" s="764">
        <v>943.10599999999999</v>
      </c>
      <c r="Z292" s="764">
        <v>924.47220000000004</v>
      </c>
      <c r="AA292" s="764">
        <v>872.02560000000005</v>
      </c>
      <c r="AB292" s="764">
        <v>941.75609999999995</v>
      </c>
      <c r="AC292" s="764">
        <v>901.94219999999996</v>
      </c>
      <c r="AD292" s="764">
        <v>892.76750000000004</v>
      </c>
      <c r="AE292" s="764">
        <v>914.13400000000001</v>
      </c>
      <c r="AF292" s="764">
        <v>923.7867</v>
      </c>
      <c r="AG292" s="764">
        <v>917.54920000000004</v>
      </c>
      <c r="AH292" s="764">
        <v>899.65470000000005</v>
      </c>
      <c r="AI292" s="764">
        <v>879.88340000000005</v>
      </c>
      <c r="AJ292" s="764">
        <v>862.54790000000003</v>
      </c>
      <c r="AK292" s="764">
        <v>846.65449999999998</v>
      </c>
      <c r="AL292" s="764">
        <v>832.32150000000001</v>
      </c>
      <c r="AM292" s="764">
        <v>819.74929999999995</v>
      </c>
      <c r="AN292" s="764">
        <v>808.84540000000004</v>
      </c>
      <c r="AO292" s="764">
        <v>799.76620000000003</v>
      </c>
      <c r="AP292" s="764">
        <v>792.34839999999997</v>
      </c>
      <c r="AQ292" s="764">
        <v>786.65549999999996</v>
      </c>
      <c r="AR292" s="764">
        <v>783.49040000000002</v>
      </c>
      <c r="AS292" s="764">
        <v>781.46079999999995</v>
      </c>
      <c r="AT292" s="764">
        <v>779.8175</v>
      </c>
      <c r="AU292" s="764">
        <v>779.28440000000001</v>
      </c>
      <c r="AV292" s="764">
        <v>778.96090000000004</v>
      </c>
      <c r="AW292" s="764">
        <v>778.53740000000005</v>
      </c>
      <c r="AX292" s="764">
        <v>778.73630000000003</v>
      </c>
      <c r="AY292" s="764">
        <v>779.36149999999998</v>
      </c>
      <c r="AZ292" s="764">
        <v>780.36509999999998</v>
      </c>
    </row>
    <row r="293" spans="1:52">
      <c r="A293" s="787" t="s">
        <v>485</v>
      </c>
      <c r="B293" s="786" t="s">
        <v>883</v>
      </c>
      <c r="C293" s="764">
        <v>633.23569999999995</v>
      </c>
      <c r="D293" s="764">
        <v>647.68460000000005</v>
      </c>
      <c r="E293" s="764">
        <v>674.29660000000001</v>
      </c>
      <c r="F293" s="764">
        <v>666.11959999999999</v>
      </c>
      <c r="G293" s="764">
        <v>753.83939999999996</v>
      </c>
      <c r="H293" s="764">
        <v>707.03399999999999</v>
      </c>
      <c r="I293" s="764">
        <v>725.08789999999999</v>
      </c>
      <c r="J293" s="764">
        <v>726.67049999999995</v>
      </c>
      <c r="K293" s="764">
        <v>741.67639999999994</v>
      </c>
      <c r="L293" s="764">
        <v>751.43610000000001</v>
      </c>
      <c r="M293" s="764">
        <v>784.05629999999996</v>
      </c>
      <c r="N293" s="764">
        <v>787.19219999999996</v>
      </c>
      <c r="O293" s="764">
        <v>800.67409999999995</v>
      </c>
      <c r="P293" s="764">
        <v>806.47720000000004</v>
      </c>
      <c r="Q293" s="764">
        <v>836.95780000000002</v>
      </c>
      <c r="R293" s="764">
        <v>810.02340000000004</v>
      </c>
      <c r="S293" s="764">
        <v>823.71040000000005</v>
      </c>
      <c r="T293" s="764">
        <v>852.05150000000003</v>
      </c>
      <c r="U293" s="764">
        <v>866.50049999999999</v>
      </c>
      <c r="V293" s="764">
        <v>911.77480000000003</v>
      </c>
      <c r="W293" s="764">
        <v>890.5308</v>
      </c>
      <c r="X293" s="764">
        <v>935.96929999999998</v>
      </c>
      <c r="Y293" s="764">
        <v>972.94230000000005</v>
      </c>
      <c r="Z293" s="764">
        <v>937.82399999999996</v>
      </c>
      <c r="AA293" s="764">
        <v>952.99220000000003</v>
      </c>
      <c r="AB293" s="764">
        <v>968.8673</v>
      </c>
      <c r="AC293" s="764">
        <v>950.15409999999997</v>
      </c>
      <c r="AD293" s="764">
        <v>948.37819999999999</v>
      </c>
      <c r="AE293" s="764">
        <v>977.74099999999999</v>
      </c>
      <c r="AF293" s="764">
        <v>993.1386</v>
      </c>
      <c r="AG293" s="764">
        <v>988.10670000000005</v>
      </c>
      <c r="AH293" s="764">
        <v>976.52850000000001</v>
      </c>
      <c r="AI293" s="764">
        <v>965.25229999999999</v>
      </c>
      <c r="AJ293" s="764">
        <v>955.35910000000001</v>
      </c>
      <c r="AK293" s="764">
        <v>946.82650000000001</v>
      </c>
      <c r="AL293" s="764">
        <v>939.79380000000003</v>
      </c>
      <c r="AM293" s="764">
        <v>934.20069999999998</v>
      </c>
      <c r="AN293" s="764">
        <v>929.91909999999996</v>
      </c>
      <c r="AO293" s="764">
        <v>926.84720000000004</v>
      </c>
      <c r="AP293" s="764">
        <v>924.85569999999996</v>
      </c>
      <c r="AQ293" s="764">
        <v>923.88879999999995</v>
      </c>
      <c r="AR293" s="764">
        <v>924.76189999999997</v>
      </c>
      <c r="AS293" s="764">
        <v>926.97329999999999</v>
      </c>
      <c r="AT293" s="764">
        <v>929.98339999999996</v>
      </c>
      <c r="AU293" s="764">
        <v>933.80619999999999</v>
      </c>
      <c r="AV293" s="764">
        <v>938.34770000000003</v>
      </c>
      <c r="AW293" s="764">
        <v>942.82320000000004</v>
      </c>
      <c r="AX293" s="764">
        <v>947.88919999999996</v>
      </c>
      <c r="AY293" s="764">
        <v>953.12450000000001</v>
      </c>
      <c r="AZ293" s="764">
        <v>959.16049999999996</v>
      </c>
    </row>
    <row r="294" spans="1:52">
      <c r="A294" s="787" t="s">
        <v>485</v>
      </c>
      <c r="B294" s="786" t="s">
        <v>884</v>
      </c>
      <c r="C294" s="764">
        <v>836.07860000000005</v>
      </c>
      <c r="D294" s="764">
        <v>850.79139999999995</v>
      </c>
      <c r="E294" s="764">
        <v>923.73969999999997</v>
      </c>
      <c r="F294" s="764">
        <v>933.52880000000005</v>
      </c>
      <c r="G294" s="764">
        <v>1070.3399999999999</v>
      </c>
      <c r="H294" s="764">
        <v>1000.293</v>
      </c>
      <c r="I294" s="764">
        <v>1013.247</v>
      </c>
      <c r="J294" s="764">
        <v>1028.2529999999999</v>
      </c>
      <c r="K294" s="764">
        <v>1042.819</v>
      </c>
      <c r="L294" s="764">
        <v>1059.672</v>
      </c>
      <c r="M294" s="764">
        <v>1131.2719999999999</v>
      </c>
      <c r="N294" s="764">
        <v>1147.1859999999999</v>
      </c>
      <c r="O294" s="764">
        <v>1198.5050000000001</v>
      </c>
      <c r="P294" s="764">
        <v>1224.6479999999999</v>
      </c>
      <c r="Q294" s="764">
        <v>1298.0070000000001</v>
      </c>
      <c r="R294" s="764">
        <v>1265.768</v>
      </c>
      <c r="S294" s="764">
        <v>1253.7809999999999</v>
      </c>
      <c r="T294" s="764">
        <v>1278.2819999999999</v>
      </c>
      <c r="U294" s="764">
        <v>1282.5909999999999</v>
      </c>
      <c r="V294" s="764">
        <v>1321.626</v>
      </c>
      <c r="W294" s="764">
        <v>1330.173</v>
      </c>
      <c r="X294" s="764">
        <v>1392.1969999999999</v>
      </c>
      <c r="Y294" s="764">
        <v>1422.327</v>
      </c>
      <c r="Z294" s="764">
        <v>1393.9880000000001</v>
      </c>
      <c r="AA294" s="764">
        <v>1364.9179999999999</v>
      </c>
      <c r="AB294" s="764">
        <v>1395.8019999999999</v>
      </c>
      <c r="AC294" s="764">
        <v>1377.4849999999999</v>
      </c>
      <c r="AD294" s="764">
        <v>1381.681</v>
      </c>
      <c r="AE294" s="764">
        <v>1436.19</v>
      </c>
      <c r="AF294" s="764">
        <v>1463.32</v>
      </c>
      <c r="AG294" s="764">
        <v>1459.328</v>
      </c>
      <c r="AH294" s="764">
        <v>1454.61</v>
      </c>
      <c r="AI294" s="764">
        <v>1451.1220000000001</v>
      </c>
      <c r="AJ294" s="764">
        <v>1448.903</v>
      </c>
      <c r="AK294" s="764">
        <v>1450.0129999999999</v>
      </c>
      <c r="AL294" s="764">
        <v>1452.354</v>
      </c>
      <c r="AM294" s="764">
        <v>1455.8050000000001</v>
      </c>
      <c r="AN294" s="764">
        <v>1460.261</v>
      </c>
      <c r="AO294" s="764">
        <v>1465.6130000000001</v>
      </c>
      <c r="AP294" s="764">
        <v>1471.7529999999999</v>
      </c>
      <c r="AQ294" s="764">
        <v>1478.6489999999999</v>
      </c>
      <c r="AR294" s="764">
        <v>1492.087</v>
      </c>
      <c r="AS294" s="764">
        <v>1508.806</v>
      </c>
      <c r="AT294" s="764">
        <v>1527.144</v>
      </c>
      <c r="AU294" s="764">
        <v>1546.135</v>
      </c>
      <c r="AV294" s="764">
        <v>1566.3879999999999</v>
      </c>
      <c r="AW294" s="764">
        <v>1584.2059999999999</v>
      </c>
      <c r="AX294" s="764">
        <v>1601.8240000000001</v>
      </c>
      <c r="AY294" s="764">
        <v>1619.4</v>
      </c>
      <c r="AZ294" s="764">
        <v>1638.327</v>
      </c>
    </row>
    <row r="295" spans="1:52">
      <c r="A295" s="787" t="s">
        <v>485</v>
      </c>
      <c r="B295" s="786" t="s">
        <v>885</v>
      </c>
      <c r="C295" s="764">
        <v>574.03279999999995</v>
      </c>
      <c r="D295" s="764">
        <v>586.72329999999999</v>
      </c>
      <c r="E295" s="764">
        <v>600.11720000000003</v>
      </c>
      <c r="F295" s="764">
        <v>601.87570000000005</v>
      </c>
      <c r="G295" s="764">
        <v>729.22040000000004</v>
      </c>
      <c r="H295" s="764">
        <v>661.84059999999999</v>
      </c>
      <c r="I295" s="764">
        <v>698.12419999999997</v>
      </c>
      <c r="J295" s="764">
        <v>662.95420000000001</v>
      </c>
      <c r="K295" s="764">
        <v>732.15120000000002</v>
      </c>
      <c r="L295" s="764">
        <v>720.16409999999996</v>
      </c>
      <c r="M295" s="764">
        <v>752.5498</v>
      </c>
      <c r="N295" s="764">
        <v>772.59670000000006</v>
      </c>
      <c r="O295" s="764">
        <v>822.50879999999995</v>
      </c>
      <c r="P295" s="764">
        <v>774.56029999999998</v>
      </c>
      <c r="Q295" s="764">
        <v>812.69039999999995</v>
      </c>
      <c r="R295" s="764">
        <v>802.08079999999995</v>
      </c>
      <c r="S295" s="764">
        <v>814.47829999999999</v>
      </c>
      <c r="T295" s="764">
        <v>875.84990000000005</v>
      </c>
      <c r="U295" s="764">
        <v>853.31179999999995</v>
      </c>
      <c r="V295" s="764">
        <v>861.98350000000005</v>
      </c>
      <c r="W295" s="764">
        <v>824.90290000000005</v>
      </c>
      <c r="X295" s="764">
        <v>893.55619999999999</v>
      </c>
      <c r="Y295" s="764">
        <v>989.88199999999995</v>
      </c>
      <c r="Z295" s="764">
        <v>893.05939999999998</v>
      </c>
      <c r="AA295" s="764">
        <v>921.39200000000005</v>
      </c>
      <c r="AB295" s="764">
        <v>945.80709999999999</v>
      </c>
      <c r="AC295" s="764">
        <v>901.67399999999998</v>
      </c>
      <c r="AD295" s="764">
        <v>910.83389999999997</v>
      </c>
      <c r="AE295" s="764">
        <v>958.96339999999998</v>
      </c>
      <c r="AF295" s="764">
        <v>1000.672</v>
      </c>
      <c r="AG295" s="764">
        <v>1031.569</v>
      </c>
      <c r="AH295" s="764">
        <v>1057.2940000000001</v>
      </c>
      <c r="AI295" s="764">
        <v>1081.011</v>
      </c>
      <c r="AJ295" s="764">
        <v>1101.1089999999999</v>
      </c>
      <c r="AK295" s="764">
        <v>1117.125</v>
      </c>
      <c r="AL295" s="764">
        <v>1131.175</v>
      </c>
      <c r="AM295" s="764">
        <v>1144.597</v>
      </c>
      <c r="AN295" s="764">
        <v>1156.5039999999999</v>
      </c>
      <c r="AO295" s="764">
        <v>1169.164</v>
      </c>
      <c r="AP295" s="764">
        <v>1182.778</v>
      </c>
      <c r="AQ295" s="764">
        <v>1198.82</v>
      </c>
      <c r="AR295" s="764">
        <v>1217.663</v>
      </c>
      <c r="AS295" s="764">
        <v>1238.6220000000001</v>
      </c>
      <c r="AT295" s="764">
        <v>1257.931</v>
      </c>
      <c r="AU295" s="764">
        <v>1277.75</v>
      </c>
      <c r="AV295" s="764">
        <v>1296.8209999999999</v>
      </c>
      <c r="AW295" s="764">
        <v>1314.181</v>
      </c>
      <c r="AX295" s="764">
        <v>1331.528</v>
      </c>
      <c r="AY295" s="764">
        <v>1348.675</v>
      </c>
      <c r="AZ295" s="764">
        <v>1365.934</v>
      </c>
    </row>
    <row r="296" spans="1:52">
      <c r="A296" s="787" t="s">
        <v>485</v>
      </c>
      <c r="B296" s="786" t="s">
        <v>886</v>
      </c>
      <c r="C296" s="764">
        <v>1007.943</v>
      </c>
      <c r="D296" s="764">
        <v>1027.0809999999999</v>
      </c>
      <c r="E296" s="764">
        <v>1060.991</v>
      </c>
      <c r="F296" s="764">
        <v>1067.614</v>
      </c>
      <c r="G296" s="764">
        <v>1277.462</v>
      </c>
      <c r="H296" s="764">
        <v>1164.3900000000001</v>
      </c>
      <c r="I296" s="764">
        <v>1215.299</v>
      </c>
      <c r="J296" s="764">
        <v>1182.5619999999999</v>
      </c>
      <c r="K296" s="764">
        <v>1277.6669999999999</v>
      </c>
      <c r="L296" s="764">
        <v>1260.434</v>
      </c>
      <c r="M296" s="764">
        <v>1332.884</v>
      </c>
      <c r="N296" s="764">
        <v>1351.29</v>
      </c>
      <c r="O296" s="764">
        <v>1425.586</v>
      </c>
      <c r="P296" s="764">
        <v>1372.1569999999999</v>
      </c>
      <c r="Q296" s="764">
        <v>1443.5229999999999</v>
      </c>
      <c r="R296" s="764">
        <v>1420.604</v>
      </c>
      <c r="S296" s="764">
        <v>1448.3</v>
      </c>
      <c r="T296" s="764">
        <v>1544.6949999999999</v>
      </c>
      <c r="U296" s="764">
        <v>1524.941</v>
      </c>
      <c r="V296" s="764">
        <v>1545.43</v>
      </c>
      <c r="W296" s="764">
        <v>1585.421</v>
      </c>
      <c r="X296" s="764">
        <v>1630.69</v>
      </c>
      <c r="Y296" s="764">
        <v>1637.0619999999999</v>
      </c>
      <c r="Z296" s="764">
        <v>1662.5440000000001</v>
      </c>
      <c r="AA296" s="764">
        <v>1581.6959999999999</v>
      </c>
      <c r="AB296" s="764">
        <v>1609.2180000000001</v>
      </c>
      <c r="AC296" s="764">
        <v>1613.3689999999999</v>
      </c>
      <c r="AD296" s="764">
        <v>1619.963</v>
      </c>
      <c r="AE296" s="764">
        <v>1685.6849999999999</v>
      </c>
      <c r="AF296" s="764">
        <v>1742.47</v>
      </c>
      <c r="AG296" s="764">
        <v>1779.421</v>
      </c>
      <c r="AH296" s="764">
        <v>1811.258</v>
      </c>
      <c r="AI296" s="764">
        <v>1838.5619999999999</v>
      </c>
      <c r="AJ296" s="764">
        <v>1861.278</v>
      </c>
      <c r="AK296" s="764">
        <v>1880.203</v>
      </c>
      <c r="AL296" s="764">
        <v>1897.414</v>
      </c>
      <c r="AM296" s="764">
        <v>1914.0719999999999</v>
      </c>
      <c r="AN296" s="764">
        <v>1929.6220000000001</v>
      </c>
      <c r="AO296" s="764">
        <v>1946.7190000000001</v>
      </c>
      <c r="AP296" s="764">
        <v>1965.527</v>
      </c>
      <c r="AQ296" s="764">
        <v>1987.6869999999999</v>
      </c>
      <c r="AR296" s="764">
        <v>2014.652</v>
      </c>
      <c r="AS296" s="764">
        <v>2044.4459999999999</v>
      </c>
      <c r="AT296" s="764">
        <v>2072.6930000000002</v>
      </c>
      <c r="AU296" s="764">
        <v>2102.2170000000001</v>
      </c>
      <c r="AV296" s="764">
        <v>2130.7570000000001</v>
      </c>
      <c r="AW296" s="764">
        <v>2157.5039999999999</v>
      </c>
      <c r="AX296" s="764">
        <v>2184.268</v>
      </c>
      <c r="AY296" s="764">
        <v>2211.2860000000001</v>
      </c>
      <c r="AZ296" s="764">
        <v>2238.808</v>
      </c>
    </row>
    <row r="297" spans="1:52">
      <c r="A297" s="787" t="s">
        <v>485</v>
      </c>
      <c r="B297" s="786" t="s">
        <v>887</v>
      </c>
      <c r="C297" s="764">
        <v>1252.433</v>
      </c>
      <c r="D297" s="764">
        <v>1283.617</v>
      </c>
      <c r="E297" s="764">
        <v>1359.4670000000001</v>
      </c>
      <c r="F297" s="764">
        <v>1340.827</v>
      </c>
      <c r="G297" s="764">
        <v>1468.6110000000001</v>
      </c>
      <c r="H297" s="764">
        <v>1410.7270000000001</v>
      </c>
      <c r="I297" s="764">
        <v>1442.673</v>
      </c>
      <c r="J297" s="764">
        <v>1518.4349999999999</v>
      </c>
      <c r="K297" s="764">
        <v>1477.9010000000001</v>
      </c>
      <c r="L297" s="764">
        <v>1545.3989999999999</v>
      </c>
      <c r="M297" s="764">
        <v>1636.3720000000001</v>
      </c>
      <c r="N297" s="764">
        <v>1629.865</v>
      </c>
      <c r="O297" s="764">
        <v>1655.7439999999999</v>
      </c>
      <c r="P297" s="764">
        <v>1814.83</v>
      </c>
      <c r="Q297" s="764">
        <v>1935.6389999999999</v>
      </c>
      <c r="R297" s="764">
        <v>1900.058</v>
      </c>
      <c r="S297" s="764">
        <v>1892.204</v>
      </c>
      <c r="T297" s="764">
        <v>1876.4649999999999</v>
      </c>
      <c r="U297" s="764">
        <v>1935.8440000000001</v>
      </c>
      <c r="V297" s="764">
        <v>1993.31</v>
      </c>
      <c r="W297" s="764">
        <v>2027.1659999999999</v>
      </c>
      <c r="X297" s="764">
        <v>2113.9549999999999</v>
      </c>
      <c r="Y297" s="764">
        <v>2106.7939999999999</v>
      </c>
      <c r="Z297" s="764">
        <v>2167.221</v>
      </c>
      <c r="AA297" s="764">
        <v>2012.546</v>
      </c>
      <c r="AB297" s="764">
        <v>2081.2930000000001</v>
      </c>
      <c r="AC297" s="764">
        <v>2083.6999999999998</v>
      </c>
      <c r="AD297" s="764">
        <v>2100.5100000000002</v>
      </c>
      <c r="AE297" s="764">
        <v>2203.6990000000001</v>
      </c>
      <c r="AF297" s="764">
        <v>2259.2979999999998</v>
      </c>
      <c r="AG297" s="764">
        <v>2258.511</v>
      </c>
      <c r="AH297" s="764">
        <v>2255.741</v>
      </c>
      <c r="AI297" s="764">
        <v>2253.2840000000001</v>
      </c>
      <c r="AJ297" s="764">
        <v>2255.125</v>
      </c>
      <c r="AK297" s="764">
        <v>2255.0940000000001</v>
      </c>
      <c r="AL297" s="764">
        <v>2259.1790000000001</v>
      </c>
      <c r="AM297" s="764">
        <v>2261.848</v>
      </c>
      <c r="AN297" s="764">
        <v>2265.6660000000002</v>
      </c>
      <c r="AO297" s="764">
        <v>2270.9059999999999</v>
      </c>
      <c r="AP297" s="764">
        <v>2284.6970000000001</v>
      </c>
      <c r="AQ297" s="764">
        <v>2300.4899999999998</v>
      </c>
      <c r="AR297" s="764">
        <v>2323.3090000000002</v>
      </c>
      <c r="AS297" s="764">
        <v>2355.5680000000002</v>
      </c>
      <c r="AT297" s="764">
        <v>2393.9</v>
      </c>
      <c r="AU297" s="764">
        <v>2438.6979999999999</v>
      </c>
      <c r="AV297" s="764">
        <v>2480.1239999999998</v>
      </c>
      <c r="AW297" s="764">
        <v>2525.0529999999999</v>
      </c>
      <c r="AX297" s="764">
        <v>2566.8530000000001</v>
      </c>
      <c r="AY297" s="764">
        <v>2609.4050000000002</v>
      </c>
      <c r="AZ297" s="764">
        <v>2653.482</v>
      </c>
    </row>
    <row r="298" spans="1:52">
      <c r="A298" s="787" t="s">
        <v>485</v>
      </c>
      <c r="B298" s="786" t="s">
        <v>888</v>
      </c>
      <c r="C298" s="764">
        <v>1839.625</v>
      </c>
      <c r="D298" s="764">
        <v>1879.162</v>
      </c>
      <c r="E298" s="764">
        <v>1975.9380000000001</v>
      </c>
      <c r="F298" s="764">
        <v>1951.4359999999999</v>
      </c>
      <c r="G298" s="764">
        <v>2186.6350000000002</v>
      </c>
      <c r="H298" s="764">
        <v>2075.5569999999998</v>
      </c>
      <c r="I298" s="764">
        <v>2129.1619999999998</v>
      </c>
      <c r="J298" s="764">
        <v>2197.5970000000002</v>
      </c>
      <c r="K298" s="764">
        <v>2194.402</v>
      </c>
      <c r="L298" s="764">
        <v>2262.8960000000002</v>
      </c>
      <c r="M298" s="764">
        <v>2407.0340000000001</v>
      </c>
      <c r="N298" s="764">
        <v>2408.7040000000002</v>
      </c>
      <c r="O298" s="764">
        <v>2480.8029999999999</v>
      </c>
      <c r="P298" s="764">
        <v>2638.0129999999999</v>
      </c>
      <c r="Q298" s="764">
        <v>2815.3870000000002</v>
      </c>
      <c r="R298" s="764">
        <v>2770.076</v>
      </c>
      <c r="S298" s="764">
        <v>2764.83</v>
      </c>
      <c r="T298" s="764">
        <v>2806.9169999999999</v>
      </c>
      <c r="U298" s="764">
        <v>2851.9920000000002</v>
      </c>
      <c r="V298" s="764">
        <v>2903.547</v>
      </c>
      <c r="W298" s="764">
        <v>3032.0030000000002</v>
      </c>
      <c r="X298" s="764">
        <v>3084.873</v>
      </c>
      <c r="Y298" s="764">
        <v>2971.0819999999999</v>
      </c>
      <c r="Z298" s="764">
        <v>3114.3069999999998</v>
      </c>
      <c r="AA298" s="764">
        <v>2917.61</v>
      </c>
      <c r="AB298" s="764">
        <v>2902.8829999999998</v>
      </c>
      <c r="AC298" s="764">
        <v>2989.7460000000001</v>
      </c>
      <c r="AD298" s="764">
        <v>2992.4630000000002</v>
      </c>
      <c r="AE298" s="764">
        <v>3083.5830000000001</v>
      </c>
      <c r="AF298" s="764">
        <v>3161.2849999999999</v>
      </c>
      <c r="AG298" s="764">
        <v>3185.7310000000002</v>
      </c>
      <c r="AH298" s="764">
        <v>3200.442</v>
      </c>
      <c r="AI298" s="764">
        <v>3211.346</v>
      </c>
      <c r="AJ298" s="764">
        <v>3228.5610000000001</v>
      </c>
      <c r="AK298" s="764">
        <v>3239.6469999999999</v>
      </c>
      <c r="AL298" s="764">
        <v>3251.357</v>
      </c>
      <c r="AM298" s="764">
        <v>3260.0740000000001</v>
      </c>
      <c r="AN298" s="764">
        <v>3277.17</v>
      </c>
      <c r="AO298" s="764">
        <v>3297.4140000000002</v>
      </c>
      <c r="AP298" s="764">
        <v>3320.2739999999999</v>
      </c>
      <c r="AQ298" s="764">
        <v>3345.8209999999999</v>
      </c>
      <c r="AR298" s="764">
        <v>3374.6590000000001</v>
      </c>
      <c r="AS298" s="764">
        <v>3405.1880000000001</v>
      </c>
      <c r="AT298" s="764">
        <v>3436.0459999999998</v>
      </c>
      <c r="AU298" s="764">
        <v>3470.578</v>
      </c>
      <c r="AV298" s="764">
        <v>3504.8090000000002</v>
      </c>
      <c r="AW298" s="764">
        <v>3537.8980000000001</v>
      </c>
      <c r="AX298" s="764">
        <v>3570.9050000000002</v>
      </c>
      <c r="AY298" s="764">
        <v>3603.556</v>
      </c>
      <c r="AZ298" s="764">
        <v>3637.4369999999999</v>
      </c>
    </row>
    <row r="299" spans="1:52">
      <c r="A299" s="787" t="s">
        <v>485</v>
      </c>
      <c r="B299" s="786" t="s">
        <v>889</v>
      </c>
      <c r="C299" s="764">
        <v>911.01930000000004</v>
      </c>
      <c r="D299" s="764">
        <v>973.86569999999995</v>
      </c>
      <c r="E299" s="764">
        <v>1080.0440000000001</v>
      </c>
      <c r="F299" s="764">
        <v>986.24329999999998</v>
      </c>
      <c r="G299" s="764">
        <v>1042.079</v>
      </c>
      <c r="H299" s="764">
        <v>1196.1420000000001</v>
      </c>
      <c r="I299" s="764">
        <v>1027.307</v>
      </c>
      <c r="J299" s="764">
        <v>1116.354</v>
      </c>
      <c r="K299" s="764">
        <v>1108.751</v>
      </c>
      <c r="L299" s="764">
        <v>1124.2529999999999</v>
      </c>
      <c r="M299" s="764">
        <v>820.53570000000002</v>
      </c>
      <c r="N299" s="764">
        <v>890.23090000000002</v>
      </c>
      <c r="O299" s="764">
        <v>1163.8499999999999</v>
      </c>
      <c r="P299" s="764">
        <v>1332.3050000000001</v>
      </c>
      <c r="Q299" s="764">
        <v>1166.3309999999999</v>
      </c>
      <c r="R299" s="764">
        <v>958.78700000000003</v>
      </c>
      <c r="S299" s="764">
        <v>692.05150000000003</v>
      </c>
      <c r="T299" s="764">
        <v>824.13729999999998</v>
      </c>
      <c r="U299" s="764">
        <v>942.74699999999996</v>
      </c>
      <c r="V299" s="764">
        <v>1063.3209999999999</v>
      </c>
      <c r="W299" s="764">
        <v>894.71889999999996</v>
      </c>
      <c r="X299" s="764">
        <v>732.36770000000001</v>
      </c>
      <c r="Y299" s="764">
        <v>629.41089999999997</v>
      </c>
      <c r="Z299" s="764">
        <v>796.43709999999999</v>
      </c>
      <c r="AA299" s="764">
        <v>891.8066</v>
      </c>
      <c r="AB299" s="764">
        <v>1104.5360000000001</v>
      </c>
      <c r="AC299" s="764">
        <v>1160.019</v>
      </c>
      <c r="AD299" s="764">
        <v>940.59950000000003</v>
      </c>
      <c r="AE299" s="764">
        <v>830.21569999999997</v>
      </c>
      <c r="AF299" s="764">
        <v>869.49540000000002</v>
      </c>
      <c r="AG299" s="764">
        <v>892.774</v>
      </c>
      <c r="AH299" s="764">
        <v>916.17780000000005</v>
      </c>
      <c r="AI299" s="764">
        <v>939.69759999999997</v>
      </c>
      <c r="AJ299" s="764">
        <v>963.32539999999995</v>
      </c>
      <c r="AK299" s="764">
        <v>987.05309999999997</v>
      </c>
      <c r="AL299" s="764">
        <v>1010.873</v>
      </c>
      <c r="AM299" s="764">
        <v>1034.778</v>
      </c>
      <c r="AN299" s="764">
        <v>1058.761</v>
      </c>
      <c r="AO299" s="764">
        <v>1082.817</v>
      </c>
      <c r="AP299" s="764">
        <v>1106.9390000000001</v>
      </c>
      <c r="AQ299" s="764">
        <v>1131.1210000000001</v>
      </c>
      <c r="AR299" s="764">
        <v>1155.3589999999999</v>
      </c>
      <c r="AS299" s="764">
        <v>1179.6479999999999</v>
      </c>
      <c r="AT299" s="764">
        <v>1203.982</v>
      </c>
      <c r="AU299" s="764">
        <v>1228.3579999999999</v>
      </c>
      <c r="AV299" s="764">
        <v>1252.771</v>
      </c>
      <c r="AW299" s="764">
        <v>1277.2180000000001</v>
      </c>
      <c r="AX299" s="764">
        <v>1301.694</v>
      </c>
      <c r="AY299" s="764">
        <v>1326.1980000000001</v>
      </c>
      <c r="AZ299" s="764">
        <v>1350.7260000000001</v>
      </c>
    </row>
    <row r="300" spans="1:52">
      <c r="A300" s="787" t="s">
        <v>485</v>
      </c>
      <c r="B300" s="786" t="s">
        <v>25</v>
      </c>
      <c r="C300" s="764">
        <v>44.6342</v>
      </c>
      <c r="D300" s="764">
        <v>43.910800000000002</v>
      </c>
      <c r="E300" s="764">
        <v>51.701300000000003</v>
      </c>
      <c r="F300" s="764">
        <v>55.950099999999999</v>
      </c>
      <c r="G300" s="764">
        <v>76.319500000000005</v>
      </c>
      <c r="H300" s="764">
        <v>95.621700000000004</v>
      </c>
      <c r="I300" s="764">
        <v>71.521799999999999</v>
      </c>
      <c r="J300" s="764">
        <v>78.505899999999997</v>
      </c>
      <c r="K300" s="764">
        <v>72.329800000000006</v>
      </c>
      <c r="L300" s="764">
        <v>66.402100000000004</v>
      </c>
      <c r="M300" s="764">
        <v>43.020600000000002</v>
      </c>
      <c r="N300" s="764">
        <v>46.991599999999998</v>
      </c>
      <c r="O300" s="764">
        <v>63.467700000000001</v>
      </c>
      <c r="P300" s="764">
        <v>73.866399999999999</v>
      </c>
      <c r="Q300" s="764">
        <v>62.1374</v>
      </c>
      <c r="R300" s="764">
        <v>47.1586</v>
      </c>
      <c r="S300" s="764">
        <v>34.694099999999999</v>
      </c>
      <c r="T300" s="764">
        <v>42.9193</v>
      </c>
      <c r="U300" s="764">
        <v>47.296999999999997</v>
      </c>
      <c r="V300" s="764">
        <v>54.4315</v>
      </c>
      <c r="W300" s="764">
        <v>45.211500000000001</v>
      </c>
      <c r="X300" s="764">
        <v>36.266100000000002</v>
      </c>
      <c r="Y300" s="764">
        <v>31.729099999999999</v>
      </c>
      <c r="Z300" s="764">
        <v>40.364800000000002</v>
      </c>
      <c r="AA300" s="764">
        <v>44.838500000000003</v>
      </c>
      <c r="AB300" s="764">
        <v>55.607599999999998</v>
      </c>
      <c r="AC300" s="764">
        <v>58.566699999999997</v>
      </c>
      <c r="AD300" s="764">
        <v>73.370400000000004</v>
      </c>
      <c r="AE300" s="764">
        <v>68.331000000000003</v>
      </c>
      <c r="AF300" s="764">
        <v>69.275599999999997</v>
      </c>
      <c r="AG300" s="764">
        <v>68.910899999999998</v>
      </c>
      <c r="AH300" s="764">
        <v>68.563400000000001</v>
      </c>
      <c r="AI300" s="764">
        <v>68.233099999999993</v>
      </c>
      <c r="AJ300" s="764">
        <v>67.919600000000003</v>
      </c>
      <c r="AK300" s="764">
        <v>67.622799999999998</v>
      </c>
      <c r="AL300" s="764">
        <v>67.342200000000005</v>
      </c>
      <c r="AM300" s="764">
        <v>67.077399999999997</v>
      </c>
      <c r="AN300" s="764">
        <v>66.828100000000006</v>
      </c>
      <c r="AO300" s="764">
        <v>66.593800000000002</v>
      </c>
      <c r="AP300" s="764">
        <v>66.373800000000003</v>
      </c>
      <c r="AQ300" s="764">
        <v>66.1678</v>
      </c>
      <c r="AR300" s="764">
        <v>65.974999999999994</v>
      </c>
      <c r="AS300" s="764">
        <v>65.795100000000005</v>
      </c>
      <c r="AT300" s="764">
        <v>65.627300000000005</v>
      </c>
      <c r="AU300" s="764">
        <v>65.471100000000007</v>
      </c>
      <c r="AV300" s="764">
        <v>65.325900000000004</v>
      </c>
      <c r="AW300" s="764">
        <v>65.191000000000003</v>
      </c>
      <c r="AX300" s="764">
        <v>65.066100000000006</v>
      </c>
      <c r="AY300" s="764">
        <v>64.950400000000002</v>
      </c>
      <c r="AZ300" s="764">
        <v>64.843500000000006</v>
      </c>
    </row>
    <row r="301" spans="1:52">
      <c r="A301" s="787" t="s">
        <v>485</v>
      </c>
      <c r="B301" s="786" t="s">
        <v>26</v>
      </c>
      <c r="C301" s="764">
        <v>39.054900000000004</v>
      </c>
      <c r="D301" s="764">
        <v>40.981299999999997</v>
      </c>
      <c r="E301" s="764">
        <v>51.698700000000002</v>
      </c>
      <c r="F301" s="764">
        <v>41.9602</v>
      </c>
      <c r="G301" s="764">
        <v>45.788899999999998</v>
      </c>
      <c r="H301" s="764">
        <v>53.546799999999998</v>
      </c>
      <c r="I301" s="764">
        <v>64.3673</v>
      </c>
      <c r="J301" s="764">
        <v>85.334100000000007</v>
      </c>
      <c r="K301" s="764">
        <v>72.326700000000002</v>
      </c>
      <c r="L301" s="764">
        <v>82.212400000000002</v>
      </c>
      <c r="M301" s="764">
        <v>57.358199999999997</v>
      </c>
      <c r="N301" s="764">
        <v>37.592399999999998</v>
      </c>
      <c r="O301" s="764">
        <v>45.838299999999997</v>
      </c>
      <c r="P301" s="764">
        <v>55.4009</v>
      </c>
      <c r="Q301" s="764">
        <v>49.053600000000003</v>
      </c>
      <c r="R301" s="764">
        <v>37.3962</v>
      </c>
      <c r="S301" s="764">
        <v>26.983000000000001</v>
      </c>
      <c r="T301" s="764">
        <v>33.718899999999998</v>
      </c>
      <c r="U301" s="764">
        <v>39.134300000000003</v>
      </c>
      <c r="V301" s="764">
        <v>44.706000000000003</v>
      </c>
      <c r="W301" s="764">
        <v>37.132199999999997</v>
      </c>
      <c r="X301" s="764">
        <v>29.742100000000001</v>
      </c>
      <c r="Y301" s="764">
        <v>25.977399999999999</v>
      </c>
      <c r="Z301" s="764">
        <v>33.1205</v>
      </c>
      <c r="AA301" s="764">
        <v>36.788600000000002</v>
      </c>
      <c r="AB301" s="764">
        <v>45.618299999999998</v>
      </c>
      <c r="AC301" s="764">
        <v>48.047800000000002</v>
      </c>
      <c r="AD301" s="764">
        <v>25.090699999999998</v>
      </c>
      <c r="AE301" s="764">
        <v>22.196999999999999</v>
      </c>
      <c r="AF301" s="764">
        <v>22.500499999999999</v>
      </c>
      <c r="AG301" s="764">
        <v>22.365400000000001</v>
      </c>
      <c r="AH301" s="764">
        <v>22.223600000000001</v>
      </c>
      <c r="AI301" s="764">
        <v>22.075700000000001</v>
      </c>
      <c r="AJ301" s="764">
        <v>21.9223</v>
      </c>
      <c r="AK301" s="764">
        <v>21.7638</v>
      </c>
      <c r="AL301" s="764">
        <v>21.6007</v>
      </c>
      <c r="AM301" s="764">
        <v>21.433399999999999</v>
      </c>
      <c r="AN301" s="764">
        <v>21.2623</v>
      </c>
      <c r="AO301" s="764">
        <v>21.087700000000002</v>
      </c>
      <c r="AP301" s="764">
        <v>20.91</v>
      </c>
      <c r="AQ301" s="764">
        <v>20.729399999999998</v>
      </c>
      <c r="AR301" s="764">
        <v>20.546199999999999</v>
      </c>
      <c r="AS301" s="764">
        <v>20.360700000000001</v>
      </c>
      <c r="AT301" s="764">
        <v>20.172999999999998</v>
      </c>
      <c r="AU301" s="764">
        <v>19.9834</v>
      </c>
      <c r="AV301" s="764">
        <v>19.792100000000001</v>
      </c>
      <c r="AW301" s="764">
        <v>19.5992</v>
      </c>
      <c r="AX301" s="764">
        <v>19.404800000000002</v>
      </c>
      <c r="AY301" s="764">
        <v>19.209199999999999</v>
      </c>
      <c r="AZ301" s="764">
        <v>19.0124</v>
      </c>
    </row>
    <row r="302" spans="1:52">
      <c r="A302" s="787" t="s">
        <v>485</v>
      </c>
      <c r="B302" s="786" t="s">
        <v>890</v>
      </c>
      <c r="C302" s="764">
        <v>1586.885</v>
      </c>
      <c r="D302" s="764">
        <v>1647.4829999999999</v>
      </c>
      <c r="E302" s="764">
        <v>1840.1179999999999</v>
      </c>
      <c r="F302" s="764">
        <v>1796.9860000000001</v>
      </c>
      <c r="G302" s="764">
        <v>1949.2670000000001</v>
      </c>
      <c r="H302" s="764">
        <v>1950.0429999999999</v>
      </c>
      <c r="I302" s="764">
        <v>1640.7360000000001</v>
      </c>
      <c r="J302" s="764">
        <v>1773.818</v>
      </c>
      <c r="K302" s="764">
        <v>1587.2719999999999</v>
      </c>
      <c r="L302" s="764">
        <v>1576.8040000000001</v>
      </c>
      <c r="M302" s="764">
        <v>1158.1369999999999</v>
      </c>
      <c r="N302" s="764">
        <v>1390.6389999999999</v>
      </c>
      <c r="O302" s="764">
        <v>1783.5360000000001</v>
      </c>
      <c r="P302" s="764">
        <v>2015.941</v>
      </c>
      <c r="Q302" s="764">
        <v>1778.4480000000001</v>
      </c>
      <c r="R302" s="764">
        <v>1761.421</v>
      </c>
      <c r="S302" s="764">
        <v>1379.2619999999999</v>
      </c>
      <c r="T302" s="764">
        <v>1553.326</v>
      </c>
      <c r="U302" s="764">
        <v>1755.192</v>
      </c>
      <c r="V302" s="764">
        <v>1966.0640000000001</v>
      </c>
      <c r="W302" s="764">
        <v>1632.6020000000001</v>
      </c>
      <c r="X302" s="764">
        <v>1308.134</v>
      </c>
      <c r="Y302" s="764">
        <v>1142.4870000000001</v>
      </c>
      <c r="Z302" s="764">
        <v>1456.7929999999999</v>
      </c>
      <c r="AA302" s="764">
        <v>1618.614</v>
      </c>
      <c r="AB302" s="764">
        <v>2007.4390000000001</v>
      </c>
      <c r="AC302" s="764">
        <v>2114.9160000000002</v>
      </c>
      <c r="AD302" s="764">
        <v>1473.7260000000001</v>
      </c>
      <c r="AE302" s="764">
        <v>1364.3969999999999</v>
      </c>
      <c r="AF302" s="764">
        <v>1379.2170000000001</v>
      </c>
      <c r="AG302" s="764">
        <v>1367.019</v>
      </c>
      <c r="AH302" s="764">
        <v>1354.347</v>
      </c>
      <c r="AI302" s="764">
        <v>1341.25</v>
      </c>
      <c r="AJ302" s="764">
        <v>1327.771</v>
      </c>
      <c r="AK302" s="764">
        <v>1313.9480000000001</v>
      </c>
      <c r="AL302" s="764">
        <v>1299.8150000000001</v>
      </c>
      <c r="AM302" s="764">
        <v>1283.2719999999999</v>
      </c>
      <c r="AN302" s="764">
        <v>1263.4290000000001</v>
      </c>
      <c r="AO302" s="764">
        <v>1243.518</v>
      </c>
      <c r="AP302" s="764">
        <v>1223.5740000000001</v>
      </c>
      <c r="AQ302" s="764">
        <v>1203.626</v>
      </c>
      <c r="AR302" s="764">
        <v>1183.703</v>
      </c>
      <c r="AS302" s="764">
        <v>1163.825</v>
      </c>
      <c r="AT302" s="764">
        <v>1144.0129999999999</v>
      </c>
      <c r="AU302" s="764">
        <v>1124.2819999999999</v>
      </c>
      <c r="AV302" s="764">
        <v>1104.6469999999999</v>
      </c>
      <c r="AW302" s="764">
        <v>1085.1189999999999</v>
      </c>
      <c r="AX302" s="764">
        <v>1065.7080000000001</v>
      </c>
      <c r="AY302" s="764">
        <v>1046.423</v>
      </c>
      <c r="AZ302" s="764">
        <v>1027.269</v>
      </c>
    </row>
    <row r="303" spans="1:52">
      <c r="A303" s="787" t="s">
        <v>485</v>
      </c>
      <c r="B303" s="786" t="s">
        <v>27</v>
      </c>
      <c r="C303" s="764">
        <v>63.730400000000003</v>
      </c>
      <c r="D303" s="764">
        <v>66.8857</v>
      </c>
      <c r="E303" s="764">
        <v>85.653599999999997</v>
      </c>
      <c r="F303" s="764">
        <v>86.840400000000002</v>
      </c>
      <c r="G303" s="764">
        <v>98.452799999999996</v>
      </c>
      <c r="H303" s="764">
        <v>102.4601</v>
      </c>
      <c r="I303" s="764">
        <v>95.881500000000003</v>
      </c>
      <c r="J303" s="764">
        <v>104.9061</v>
      </c>
      <c r="K303" s="764">
        <v>99.797300000000007</v>
      </c>
      <c r="L303" s="764">
        <v>94.085499999999996</v>
      </c>
      <c r="M303" s="764">
        <v>65.607799999999997</v>
      </c>
      <c r="N303" s="764">
        <v>84.068399999999997</v>
      </c>
      <c r="O303" s="764">
        <v>108.4456</v>
      </c>
      <c r="P303" s="764">
        <v>124.46559999999999</v>
      </c>
      <c r="Q303" s="764">
        <v>110.2107</v>
      </c>
      <c r="R303" s="764">
        <v>84.385999999999996</v>
      </c>
      <c r="S303" s="764">
        <v>60.494799999999998</v>
      </c>
      <c r="T303" s="764">
        <v>73.716800000000006</v>
      </c>
      <c r="U303" s="764">
        <v>79.903599999999997</v>
      </c>
      <c r="V303" s="764">
        <v>89.682000000000002</v>
      </c>
      <c r="W303" s="764">
        <v>75.466899999999995</v>
      </c>
      <c r="X303" s="764">
        <v>59.388599999999997</v>
      </c>
      <c r="Y303" s="764">
        <v>51.570799999999998</v>
      </c>
      <c r="Z303" s="764">
        <v>67.657399999999996</v>
      </c>
      <c r="AA303" s="764">
        <v>73.161299999999997</v>
      </c>
      <c r="AB303" s="764">
        <v>91.162499999999994</v>
      </c>
      <c r="AC303" s="764">
        <v>96.697100000000006</v>
      </c>
      <c r="AD303" s="764">
        <v>87.806299999999993</v>
      </c>
      <c r="AE303" s="764">
        <v>63.183700000000002</v>
      </c>
      <c r="AF303" s="764">
        <v>67.605800000000002</v>
      </c>
      <c r="AG303" s="764">
        <v>70.779200000000003</v>
      </c>
      <c r="AH303" s="764">
        <v>73.932000000000002</v>
      </c>
      <c r="AI303" s="764">
        <v>77.065600000000003</v>
      </c>
      <c r="AJ303" s="764">
        <v>80.181299999999993</v>
      </c>
      <c r="AK303" s="764">
        <v>83.28</v>
      </c>
      <c r="AL303" s="764">
        <v>86.236000000000004</v>
      </c>
      <c r="AM303" s="764">
        <v>88.965800000000002</v>
      </c>
      <c r="AN303" s="764">
        <v>91.719899999999996</v>
      </c>
      <c r="AO303" s="764">
        <v>94.495900000000006</v>
      </c>
      <c r="AP303" s="764">
        <v>97.291799999999995</v>
      </c>
      <c r="AQ303" s="764">
        <v>100.1052</v>
      </c>
      <c r="AR303" s="764">
        <v>102.93429999999999</v>
      </c>
      <c r="AS303" s="764">
        <v>105.7774</v>
      </c>
      <c r="AT303" s="764">
        <v>108.6328</v>
      </c>
      <c r="AU303" s="764">
        <v>111.4991</v>
      </c>
      <c r="AV303" s="764">
        <v>114.375</v>
      </c>
      <c r="AW303" s="764">
        <v>117.2593</v>
      </c>
      <c r="AX303" s="764">
        <v>120.1508</v>
      </c>
      <c r="AY303" s="764">
        <v>123.0488</v>
      </c>
      <c r="AZ303" s="764">
        <v>125.95229999999999</v>
      </c>
    </row>
    <row r="304" spans="1:52">
      <c r="A304" s="787" t="s">
        <v>485</v>
      </c>
      <c r="B304" s="786" t="s">
        <v>28</v>
      </c>
      <c r="C304" s="764">
        <v>2894.8980000000001</v>
      </c>
      <c r="D304" s="764">
        <v>3113.7939999999999</v>
      </c>
      <c r="E304" s="764">
        <v>3487.25</v>
      </c>
      <c r="F304" s="764">
        <v>3291.973</v>
      </c>
      <c r="G304" s="764">
        <v>3550.6509999999998</v>
      </c>
      <c r="H304" s="764">
        <v>3911.547</v>
      </c>
      <c r="I304" s="764">
        <v>3273.2420000000002</v>
      </c>
      <c r="J304" s="764">
        <v>3336.0970000000002</v>
      </c>
      <c r="K304" s="764">
        <v>3318.0410000000002</v>
      </c>
      <c r="L304" s="764">
        <v>3091.665</v>
      </c>
      <c r="M304" s="764">
        <v>2160.7159999999999</v>
      </c>
      <c r="N304" s="764">
        <v>2315.277</v>
      </c>
      <c r="O304" s="764">
        <v>2913.056</v>
      </c>
      <c r="P304" s="764">
        <v>3279.4749999999999</v>
      </c>
      <c r="Q304" s="764">
        <v>2852.04</v>
      </c>
      <c r="R304" s="764">
        <v>2676.9810000000002</v>
      </c>
      <c r="S304" s="764">
        <v>2060.71</v>
      </c>
      <c r="T304" s="764">
        <v>2353.0070000000001</v>
      </c>
      <c r="U304" s="764">
        <v>2694.4549999999999</v>
      </c>
      <c r="V304" s="764">
        <v>3070.1239999999998</v>
      </c>
      <c r="W304" s="764">
        <v>2582.377</v>
      </c>
      <c r="X304" s="764">
        <v>2032.211</v>
      </c>
      <c r="Y304" s="764">
        <v>1764.9559999999999</v>
      </c>
      <c r="Z304" s="764">
        <v>2319.1689999999999</v>
      </c>
      <c r="AA304" s="764">
        <v>2506.127</v>
      </c>
      <c r="AB304" s="764">
        <v>3123.0940000000001</v>
      </c>
      <c r="AC304" s="764">
        <v>3312.6689999999999</v>
      </c>
      <c r="AD304" s="764">
        <v>2178.2649999999999</v>
      </c>
      <c r="AE304" s="764">
        <v>1631.6579999999999</v>
      </c>
      <c r="AF304" s="764">
        <v>1732.357</v>
      </c>
      <c r="AG304" s="764">
        <v>1801.047</v>
      </c>
      <c r="AH304" s="764">
        <v>1858.866</v>
      </c>
      <c r="AI304" s="764">
        <v>1914.652</v>
      </c>
      <c r="AJ304" s="764">
        <v>1970.7190000000001</v>
      </c>
      <c r="AK304" s="764">
        <v>2027.0340000000001</v>
      </c>
      <c r="AL304" s="764">
        <v>2083.5709999999999</v>
      </c>
      <c r="AM304" s="764">
        <v>2140.3029999999999</v>
      </c>
      <c r="AN304" s="764">
        <v>2197.2089999999998</v>
      </c>
      <c r="AO304" s="764">
        <v>2254.2669999999998</v>
      </c>
      <c r="AP304" s="764">
        <v>2311.46</v>
      </c>
      <c r="AQ304" s="764">
        <v>2368.7719999999999</v>
      </c>
      <c r="AR304" s="764">
        <v>2426.19</v>
      </c>
      <c r="AS304" s="764">
        <v>2483.6999999999998</v>
      </c>
      <c r="AT304" s="764">
        <v>2541.2930000000001</v>
      </c>
      <c r="AU304" s="764">
        <v>2598.96</v>
      </c>
      <c r="AV304" s="764">
        <v>2656.6930000000002</v>
      </c>
      <c r="AW304" s="764">
        <v>2714.4850000000001</v>
      </c>
      <c r="AX304" s="764">
        <v>2772.3290000000002</v>
      </c>
      <c r="AY304" s="764">
        <v>2830.221</v>
      </c>
      <c r="AZ304" s="764">
        <v>2888.1570000000002</v>
      </c>
    </row>
    <row r="305" spans="1:52">
      <c r="A305" s="787" t="s">
        <v>485</v>
      </c>
      <c r="B305" s="786" t="s">
        <v>29</v>
      </c>
      <c r="C305" s="764">
        <v>183.53710000000001</v>
      </c>
      <c r="D305" s="764">
        <v>209.86269999999999</v>
      </c>
      <c r="E305" s="764">
        <v>237.3528</v>
      </c>
      <c r="F305" s="764">
        <v>223.23699999999999</v>
      </c>
      <c r="G305" s="764">
        <v>257.84620000000001</v>
      </c>
      <c r="H305" s="764">
        <v>280.39830000000001</v>
      </c>
      <c r="I305" s="764">
        <v>248.94</v>
      </c>
      <c r="J305" s="764">
        <v>273.39490000000001</v>
      </c>
      <c r="K305" s="764">
        <v>239.37710000000001</v>
      </c>
      <c r="L305" s="764">
        <v>256.55889999999999</v>
      </c>
      <c r="M305" s="764">
        <v>183.77869999999999</v>
      </c>
      <c r="N305" s="764">
        <v>280.72640000000001</v>
      </c>
      <c r="O305" s="764">
        <v>362.9778</v>
      </c>
      <c r="P305" s="764">
        <v>415.3263</v>
      </c>
      <c r="Q305" s="764">
        <v>361.50490000000002</v>
      </c>
      <c r="R305" s="764">
        <v>271.01569999999998</v>
      </c>
      <c r="S305" s="764">
        <v>193.22290000000001</v>
      </c>
      <c r="T305" s="764">
        <v>233.76769999999999</v>
      </c>
      <c r="U305" s="764">
        <v>265.99059999999997</v>
      </c>
      <c r="V305" s="764">
        <v>305.47559999999999</v>
      </c>
      <c r="W305" s="764">
        <v>259.28809999999999</v>
      </c>
      <c r="X305" s="764">
        <v>207.49979999999999</v>
      </c>
      <c r="Y305" s="764">
        <v>182.36500000000001</v>
      </c>
      <c r="Z305" s="764">
        <v>244.2758</v>
      </c>
      <c r="AA305" s="764">
        <v>263.00959999999998</v>
      </c>
      <c r="AB305" s="764">
        <v>332.39210000000003</v>
      </c>
      <c r="AC305" s="764">
        <v>358.71879999999999</v>
      </c>
      <c r="AD305" s="764">
        <v>141.9358</v>
      </c>
      <c r="AE305" s="764">
        <v>107.30889999999999</v>
      </c>
      <c r="AF305" s="764">
        <v>109.27849999999999</v>
      </c>
      <c r="AG305" s="764">
        <v>109.1341</v>
      </c>
      <c r="AH305" s="764">
        <v>108.9622</v>
      </c>
      <c r="AI305" s="764">
        <v>108.76519999999999</v>
      </c>
      <c r="AJ305" s="764">
        <v>108.54510000000001</v>
      </c>
      <c r="AK305" s="764">
        <v>108.3039</v>
      </c>
      <c r="AL305" s="764">
        <v>108.0433</v>
      </c>
      <c r="AM305" s="764">
        <v>107.7649</v>
      </c>
      <c r="AN305" s="764">
        <v>107.47029999999999</v>
      </c>
      <c r="AO305" s="764">
        <v>107.16079999999999</v>
      </c>
      <c r="AP305" s="764">
        <v>106.8377</v>
      </c>
      <c r="AQ305" s="764">
        <v>106.502</v>
      </c>
      <c r="AR305" s="764">
        <v>106.15479999999999</v>
      </c>
      <c r="AS305" s="764">
        <v>105.7971</v>
      </c>
      <c r="AT305" s="764">
        <v>105.42959999999999</v>
      </c>
      <c r="AU305" s="764">
        <v>105.05329999999999</v>
      </c>
      <c r="AV305" s="764">
        <v>104.6688</v>
      </c>
      <c r="AW305" s="764">
        <v>104.27679999999999</v>
      </c>
      <c r="AX305" s="764">
        <v>103.878</v>
      </c>
      <c r="AY305" s="764">
        <v>103.47280000000001</v>
      </c>
      <c r="AZ305" s="764">
        <v>103.06189999999999</v>
      </c>
    </row>
    <row r="306" spans="1:52">
      <c r="A306" s="787" t="s">
        <v>485</v>
      </c>
      <c r="B306" s="786" t="s">
        <v>891</v>
      </c>
      <c r="C306" s="764">
        <v>1241.896</v>
      </c>
      <c r="D306" s="764">
        <v>1334.752</v>
      </c>
      <c r="E306" s="764">
        <v>1408.5550000000001</v>
      </c>
      <c r="F306" s="764">
        <v>1241.377</v>
      </c>
      <c r="G306" s="764">
        <v>1570.462</v>
      </c>
      <c r="H306" s="764">
        <v>925.45619999999997</v>
      </c>
      <c r="I306" s="764">
        <v>759.54489999999998</v>
      </c>
      <c r="J306" s="764">
        <v>818.47140000000002</v>
      </c>
      <c r="K306" s="764">
        <v>918.69219999999996</v>
      </c>
      <c r="L306" s="764">
        <v>795.78</v>
      </c>
      <c r="M306" s="764">
        <v>618.27260000000001</v>
      </c>
      <c r="N306" s="764">
        <v>686.46460000000002</v>
      </c>
      <c r="O306" s="764">
        <v>923.96619999999996</v>
      </c>
      <c r="P306" s="764">
        <v>1062.1759999999999</v>
      </c>
      <c r="Q306" s="764">
        <v>918.54690000000005</v>
      </c>
      <c r="R306" s="764">
        <v>745.48170000000005</v>
      </c>
      <c r="S306" s="764">
        <v>546.35760000000005</v>
      </c>
      <c r="T306" s="764">
        <v>646.81560000000002</v>
      </c>
      <c r="U306" s="764">
        <v>736.46709999999996</v>
      </c>
      <c r="V306" s="764">
        <v>843.39390000000003</v>
      </c>
      <c r="W306" s="764">
        <v>714.9606</v>
      </c>
      <c r="X306" s="764">
        <v>572.2002</v>
      </c>
      <c r="Y306" s="764">
        <v>501.26350000000002</v>
      </c>
      <c r="Z306" s="764">
        <v>675.17129999999997</v>
      </c>
      <c r="AA306" s="764">
        <v>726.05909999999994</v>
      </c>
      <c r="AB306" s="764">
        <v>920.14829999999995</v>
      </c>
      <c r="AC306" s="764">
        <v>995.53639999999996</v>
      </c>
      <c r="AD306" s="764">
        <v>1120.8399999999999</v>
      </c>
      <c r="AE306" s="764">
        <v>1090.9690000000001</v>
      </c>
      <c r="AF306" s="764">
        <v>1208.855</v>
      </c>
      <c r="AG306" s="764">
        <v>1305.979</v>
      </c>
      <c r="AH306" s="764">
        <v>1403.444</v>
      </c>
      <c r="AI306" s="764">
        <v>1501.18</v>
      </c>
      <c r="AJ306" s="764">
        <v>1599.1320000000001</v>
      </c>
      <c r="AK306" s="764">
        <v>1655.0129999999999</v>
      </c>
      <c r="AL306" s="764">
        <v>1736.365</v>
      </c>
      <c r="AM306" s="764">
        <v>1827.9449999999999</v>
      </c>
      <c r="AN306" s="764">
        <v>1923.644</v>
      </c>
      <c r="AO306" s="764">
        <v>2021.0070000000001</v>
      </c>
      <c r="AP306" s="764">
        <v>2119.0390000000002</v>
      </c>
      <c r="AQ306" s="764">
        <v>2217.33</v>
      </c>
      <c r="AR306" s="764">
        <v>2315.7040000000002</v>
      </c>
      <c r="AS306" s="764">
        <v>2414.0810000000001</v>
      </c>
      <c r="AT306" s="764">
        <v>2512.4189999999999</v>
      </c>
      <c r="AU306" s="764">
        <v>2610.6930000000002</v>
      </c>
      <c r="AV306" s="764">
        <v>2708.8850000000002</v>
      </c>
      <c r="AW306" s="764">
        <v>2806.9810000000002</v>
      </c>
      <c r="AX306" s="764">
        <v>2904.9690000000001</v>
      </c>
      <c r="AY306" s="764">
        <v>3002.8380000000002</v>
      </c>
      <c r="AZ306" s="764">
        <v>3100.5790000000002</v>
      </c>
    </row>
    <row r="307" spans="1:52">
      <c r="A307" s="787" t="s">
        <v>485</v>
      </c>
      <c r="B307" s="786" t="s">
        <v>892</v>
      </c>
      <c r="C307" s="764">
        <v>1278.33</v>
      </c>
      <c r="D307" s="764">
        <v>1315.5129999999999</v>
      </c>
      <c r="E307" s="764">
        <v>1333.192</v>
      </c>
      <c r="F307" s="764">
        <v>1564.8330000000001</v>
      </c>
      <c r="G307" s="764">
        <v>1914.84</v>
      </c>
      <c r="H307" s="764">
        <v>1558.7760000000001</v>
      </c>
      <c r="I307" s="764">
        <v>1279.732</v>
      </c>
      <c r="J307" s="764">
        <v>1250.9359999999999</v>
      </c>
      <c r="K307" s="764">
        <v>1270.701</v>
      </c>
      <c r="L307" s="764">
        <v>1110.509</v>
      </c>
      <c r="M307" s="764">
        <v>822.30589999999995</v>
      </c>
      <c r="N307" s="764">
        <v>908.35829999999999</v>
      </c>
      <c r="O307" s="764">
        <v>1183.01</v>
      </c>
      <c r="P307" s="764">
        <v>1344.623</v>
      </c>
      <c r="Q307" s="764">
        <v>1162.8209999999999</v>
      </c>
      <c r="R307" s="764">
        <v>907.91859999999997</v>
      </c>
      <c r="S307" s="764">
        <v>649.41269999999997</v>
      </c>
      <c r="T307" s="764">
        <v>787.20740000000001</v>
      </c>
      <c r="U307" s="764">
        <v>897.41279999999995</v>
      </c>
      <c r="V307" s="764">
        <v>1031.1020000000001</v>
      </c>
      <c r="W307" s="764">
        <v>872.3356</v>
      </c>
      <c r="X307" s="764">
        <v>692.55240000000003</v>
      </c>
      <c r="Y307" s="764">
        <v>620.0204</v>
      </c>
      <c r="Z307" s="764">
        <v>833.10630000000003</v>
      </c>
      <c r="AA307" s="764">
        <v>897.49400000000003</v>
      </c>
      <c r="AB307" s="764">
        <v>1140.9590000000001</v>
      </c>
      <c r="AC307" s="764">
        <v>1238.356</v>
      </c>
      <c r="AD307" s="764">
        <v>1631.528</v>
      </c>
      <c r="AE307" s="764">
        <v>1494.173</v>
      </c>
      <c r="AF307" s="764">
        <v>1561.298</v>
      </c>
      <c r="AG307" s="764">
        <v>1599.627</v>
      </c>
      <c r="AH307" s="764">
        <v>1638.172</v>
      </c>
      <c r="AI307" s="764">
        <v>1676.9259999999999</v>
      </c>
      <c r="AJ307" s="764">
        <v>1715.8820000000001</v>
      </c>
      <c r="AK307" s="764">
        <v>1755.0309999999999</v>
      </c>
      <c r="AL307" s="764">
        <v>1794.3610000000001</v>
      </c>
      <c r="AM307" s="764">
        <v>1833.8610000000001</v>
      </c>
      <c r="AN307" s="764">
        <v>1873.519</v>
      </c>
      <c r="AO307" s="764">
        <v>1913.3219999999999</v>
      </c>
      <c r="AP307" s="764">
        <v>1953.258</v>
      </c>
      <c r="AQ307" s="764">
        <v>1993.3140000000001</v>
      </c>
      <c r="AR307" s="764">
        <v>2033.479</v>
      </c>
      <c r="AS307" s="764">
        <v>2073.739</v>
      </c>
      <c r="AT307" s="764">
        <v>2114.0819999999999</v>
      </c>
      <c r="AU307" s="764">
        <v>2154.4989999999998</v>
      </c>
      <c r="AV307" s="764">
        <v>2194.9769999999999</v>
      </c>
      <c r="AW307" s="764">
        <v>2235.5070000000001</v>
      </c>
      <c r="AX307" s="764">
        <v>2276.078</v>
      </c>
      <c r="AY307" s="764">
        <v>2316.6819999999998</v>
      </c>
      <c r="AZ307" s="764">
        <v>2357.31</v>
      </c>
    </row>
    <row r="308" spans="1:52">
      <c r="A308" s="787" t="s">
        <v>485</v>
      </c>
      <c r="B308" s="786" t="s">
        <v>893</v>
      </c>
      <c r="C308" s="764">
        <v>272.51139999999998</v>
      </c>
      <c r="D308" s="764">
        <v>288.666</v>
      </c>
      <c r="E308" s="764">
        <v>343.6635</v>
      </c>
      <c r="F308" s="764">
        <v>390.37180000000001</v>
      </c>
      <c r="G308" s="764">
        <v>491.7056</v>
      </c>
      <c r="H308" s="764">
        <v>522.7029</v>
      </c>
      <c r="I308" s="764">
        <v>493.64060000000001</v>
      </c>
      <c r="J308" s="764">
        <v>548.82389999999998</v>
      </c>
      <c r="K308" s="764">
        <v>541.9316</v>
      </c>
      <c r="L308" s="764">
        <v>536.34220000000005</v>
      </c>
      <c r="M308" s="764">
        <v>380.3965</v>
      </c>
      <c r="N308" s="764">
        <v>436.18340000000001</v>
      </c>
      <c r="O308" s="764">
        <v>561.01289999999995</v>
      </c>
      <c r="P308" s="764">
        <v>629.10519999999997</v>
      </c>
      <c r="Q308" s="764">
        <v>550.83249999999998</v>
      </c>
      <c r="R308" s="764">
        <v>406.90069999999997</v>
      </c>
      <c r="S308" s="764">
        <v>290.98779999999999</v>
      </c>
      <c r="T308" s="764">
        <v>350.57870000000003</v>
      </c>
      <c r="U308" s="764">
        <v>399.69889999999998</v>
      </c>
      <c r="V308" s="764">
        <v>460.72730000000001</v>
      </c>
      <c r="W308" s="764">
        <v>396.78480000000002</v>
      </c>
      <c r="X308" s="764">
        <v>315.18169999999998</v>
      </c>
      <c r="Y308" s="764">
        <v>282.00940000000003</v>
      </c>
      <c r="Z308" s="764">
        <v>379.18889999999999</v>
      </c>
      <c r="AA308" s="764">
        <v>400.8492</v>
      </c>
      <c r="AB308" s="764">
        <v>510.68920000000003</v>
      </c>
      <c r="AC308" s="764">
        <v>555.23270000000002</v>
      </c>
      <c r="AD308" s="764">
        <v>524.91610000000003</v>
      </c>
      <c r="AE308" s="764">
        <v>382.12259999999998</v>
      </c>
      <c r="AF308" s="764">
        <v>408.47329999999999</v>
      </c>
      <c r="AG308" s="764">
        <v>427.44380000000001</v>
      </c>
      <c r="AH308" s="764">
        <v>446.44889999999998</v>
      </c>
      <c r="AI308" s="764">
        <v>465.48270000000002</v>
      </c>
      <c r="AJ308" s="764">
        <v>484.54039999999998</v>
      </c>
      <c r="AK308" s="764">
        <v>503.6173</v>
      </c>
      <c r="AL308" s="764">
        <v>522.70939999999996</v>
      </c>
      <c r="AM308" s="764">
        <v>541.81269999999995</v>
      </c>
      <c r="AN308" s="764">
        <v>560.92420000000004</v>
      </c>
      <c r="AO308" s="764">
        <v>580.04079999999999</v>
      </c>
      <c r="AP308" s="764">
        <v>599.16020000000003</v>
      </c>
      <c r="AQ308" s="764">
        <v>618.2799</v>
      </c>
      <c r="AR308" s="764">
        <v>637.3981</v>
      </c>
      <c r="AS308" s="764">
        <v>656.51310000000001</v>
      </c>
      <c r="AT308" s="764">
        <v>675.62339999999995</v>
      </c>
      <c r="AU308" s="764">
        <v>694.72749999999996</v>
      </c>
      <c r="AV308" s="764">
        <v>713.82460000000003</v>
      </c>
      <c r="AW308" s="764">
        <v>732.9135</v>
      </c>
      <c r="AX308" s="764">
        <v>751.99350000000004</v>
      </c>
      <c r="AY308" s="764">
        <v>771.06359999999995</v>
      </c>
      <c r="AZ308" s="764">
        <v>790.1232</v>
      </c>
    </row>
    <row r="309" spans="1:52">
      <c r="A309" s="787" t="s">
        <v>485</v>
      </c>
      <c r="B309" s="786" t="s">
        <v>30</v>
      </c>
      <c r="C309" s="764">
        <v>2.7595999999999998</v>
      </c>
      <c r="D309" s="764">
        <v>5.7887000000000004</v>
      </c>
      <c r="E309" s="764">
        <v>3.4115000000000002</v>
      </c>
      <c r="F309" s="764">
        <v>3.4643000000000002</v>
      </c>
      <c r="G309" s="764">
        <v>3.7652000000000001</v>
      </c>
      <c r="H309" s="764">
        <v>3.7725</v>
      </c>
      <c r="I309" s="764">
        <v>3.5381</v>
      </c>
      <c r="J309" s="764">
        <v>6.7176999999999998</v>
      </c>
      <c r="K309" s="764">
        <v>6.1825999999999999</v>
      </c>
      <c r="L309" s="764">
        <v>6.2256999999999998</v>
      </c>
      <c r="M309" s="764">
        <v>2.8483999999999998</v>
      </c>
      <c r="N309" s="764">
        <v>3.1042999999999998</v>
      </c>
      <c r="O309" s="764">
        <v>3.4761000000000002</v>
      </c>
      <c r="P309" s="764">
        <v>7.2587999999999999</v>
      </c>
      <c r="Q309" s="764">
        <v>6.4298999999999999</v>
      </c>
      <c r="R309" s="764">
        <v>3.0737000000000001</v>
      </c>
      <c r="S309" s="764">
        <v>2.4460000000000002</v>
      </c>
      <c r="T309" s="764">
        <v>2.9224999999999999</v>
      </c>
      <c r="U309" s="764">
        <v>3.0888</v>
      </c>
      <c r="V309" s="764">
        <v>3.7029999999999998</v>
      </c>
      <c r="W309" s="764">
        <v>3.1930999999999998</v>
      </c>
      <c r="X309" s="764">
        <v>2.5312000000000001</v>
      </c>
      <c r="Y309" s="764">
        <v>2.2751000000000001</v>
      </c>
      <c r="Z309" s="764">
        <v>3.0640000000000001</v>
      </c>
      <c r="AA309" s="764">
        <v>3.2323</v>
      </c>
      <c r="AB309" s="764">
        <v>4.1208999999999998</v>
      </c>
      <c r="AC309" s="764">
        <v>4.4847000000000001</v>
      </c>
      <c r="AD309" s="764">
        <v>3.4594</v>
      </c>
      <c r="AE309" s="764">
        <v>2.9569999999999999</v>
      </c>
      <c r="AF309" s="764">
        <v>2.9474</v>
      </c>
      <c r="AG309" s="764">
        <v>2.8795000000000002</v>
      </c>
      <c r="AH309" s="764">
        <v>2.8108</v>
      </c>
      <c r="AI309" s="764">
        <v>2.7414000000000001</v>
      </c>
      <c r="AJ309" s="764">
        <v>2.6713</v>
      </c>
      <c r="AK309" s="764">
        <v>2.6008</v>
      </c>
      <c r="AL309" s="764">
        <v>2.5297999999999998</v>
      </c>
      <c r="AM309" s="764">
        <v>2.4584000000000001</v>
      </c>
      <c r="AN309" s="764">
        <v>2.3866999999999998</v>
      </c>
      <c r="AO309" s="764">
        <v>2.3147000000000002</v>
      </c>
      <c r="AP309" s="764">
        <v>2.2423999999999999</v>
      </c>
      <c r="AQ309" s="764">
        <v>2.17</v>
      </c>
      <c r="AR309" s="764">
        <v>2.0973999999999999</v>
      </c>
      <c r="AS309" s="764">
        <v>2.0246</v>
      </c>
      <c r="AT309" s="764">
        <v>1.9518</v>
      </c>
      <c r="AU309" s="764">
        <v>1.8789</v>
      </c>
      <c r="AV309" s="764">
        <v>1.8059000000000001</v>
      </c>
      <c r="AW309" s="764">
        <v>1.7329000000000001</v>
      </c>
      <c r="AX309" s="764">
        <v>1.6598999999999999</v>
      </c>
      <c r="AY309" s="764">
        <v>1.5869</v>
      </c>
      <c r="AZ309" s="764">
        <v>1.5139</v>
      </c>
    </row>
    <row r="310" spans="1:52">
      <c r="A310" s="787" t="s">
        <v>485</v>
      </c>
      <c r="B310" s="786" t="s">
        <v>894</v>
      </c>
      <c r="C310" s="764">
        <v>656.78440000000001</v>
      </c>
      <c r="D310" s="764">
        <v>735.18939999999998</v>
      </c>
      <c r="E310" s="764">
        <v>972.24710000000005</v>
      </c>
      <c r="F310" s="764">
        <v>918.02850000000001</v>
      </c>
      <c r="G310" s="764">
        <v>1046.704</v>
      </c>
      <c r="H310" s="764">
        <v>1165.6500000000001</v>
      </c>
      <c r="I310" s="764">
        <v>1043.702</v>
      </c>
      <c r="J310" s="764">
        <v>1098.3589999999999</v>
      </c>
      <c r="K310" s="764">
        <v>1103.6310000000001</v>
      </c>
      <c r="L310" s="764">
        <v>1045.952</v>
      </c>
      <c r="M310" s="764">
        <v>754.81039999999996</v>
      </c>
      <c r="N310" s="764">
        <v>819.51919999999996</v>
      </c>
      <c r="O310" s="764">
        <v>1060.181</v>
      </c>
      <c r="P310" s="764">
        <v>1208.643</v>
      </c>
      <c r="Q310" s="764">
        <v>1057.7670000000001</v>
      </c>
      <c r="R310" s="764">
        <v>791.42870000000005</v>
      </c>
      <c r="S310" s="764">
        <v>568.68430000000001</v>
      </c>
      <c r="T310" s="764">
        <v>691.14380000000006</v>
      </c>
      <c r="U310" s="764">
        <v>772.13699999999994</v>
      </c>
      <c r="V310" s="764">
        <v>870.1626</v>
      </c>
      <c r="W310" s="764">
        <v>750.31479999999999</v>
      </c>
      <c r="X310" s="764">
        <v>594.78560000000004</v>
      </c>
      <c r="Y310" s="764">
        <v>534.60050000000001</v>
      </c>
      <c r="Z310" s="764">
        <v>719.98900000000003</v>
      </c>
      <c r="AA310" s="764">
        <v>759.49770000000001</v>
      </c>
      <c r="AB310" s="764">
        <v>968.29470000000003</v>
      </c>
      <c r="AC310" s="764">
        <v>1053.818</v>
      </c>
      <c r="AD310" s="764">
        <v>928.14170000000001</v>
      </c>
      <c r="AE310" s="764">
        <v>875.43020000000001</v>
      </c>
      <c r="AF310" s="764">
        <v>952.11959999999999</v>
      </c>
      <c r="AG310" s="764">
        <v>1009.484</v>
      </c>
      <c r="AH310" s="764">
        <v>1065.4059999999999</v>
      </c>
      <c r="AI310" s="764">
        <v>1121.5139999999999</v>
      </c>
      <c r="AJ310" s="764">
        <v>1177.7860000000001</v>
      </c>
      <c r="AK310" s="764">
        <v>1210.8720000000001</v>
      </c>
      <c r="AL310" s="764">
        <v>1258.08</v>
      </c>
      <c r="AM310" s="764">
        <v>1311.0050000000001</v>
      </c>
      <c r="AN310" s="764">
        <v>1366.277</v>
      </c>
      <c r="AO310" s="764">
        <v>1422.5429999999999</v>
      </c>
      <c r="AP310" s="764">
        <v>1479.2550000000001</v>
      </c>
      <c r="AQ310" s="764">
        <v>1536.191</v>
      </c>
      <c r="AR310" s="764">
        <v>1593.2560000000001</v>
      </c>
      <c r="AS310" s="764">
        <v>1650.4110000000001</v>
      </c>
      <c r="AT310" s="764">
        <v>1707.635</v>
      </c>
      <c r="AU310" s="764">
        <v>1764.9179999999999</v>
      </c>
      <c r="AV310" s="764">
        <v>1822.2550000000001</v>
      </c>
      <c r="AW310" s="764">
        <v>1879.6389999999999</v>
      </c>
      <c r="AX310" s="764">
        <v>1937.068</v>
      </c>
      <c r="AY310" s="764">
        <v>1994.538</v>
      </c>
      <c r="AZ310" s="764">
        <v>2052.047</v>
      </c>
    </row>
    <row r="311" spans="1:52">
      <c r="A311" s="787" t="s">
        <v>485</v>
      </c>
      <c r="B311" s="786" t="s">
        <v>895</v>
      </c>
      <c r="C311" s="764">
        <v>14478.52</v>
      </c>
      <c r="D311" s="764">
        <v>15097.52</v>
      </c>
      <c r="E311" s="764">
        <v>18528.7</v>
      </c>
      <c r="F311" s="764">
        <v>18969.75</v>
      </c>
      <c r="G311" s="764">
        <v>19061.509999999998</v>
      </c>
      <c r="H311" s="764">
        <v>18990.27</v>
      </c>
      <c r="I311" s="764">
        <v>19050.37</v>
      </c>
      <c r="J311" s="764">
        <v>16260.63</v>
      </c>
      <c r="K311" s="764">
        <v>14500.39</v>
      </c>
      <c r="L311" s="764">
        <v>15299.08</v>
      </c>
      <c r="M311" s="764">
        <v>17044.060000000001</v>
      </c>
      <c r="N311" s="764">
        <v>17893.45</v>
      </c>
      <c r="O311" s="764">
        <v>17920.23</v>
      </c>
      <c r="P311" s="764">
        <v>17292.64</v>
      </c>
      <c r="Q311" s="764">
        <v>15458.81</v>
      </c>
      <c r="R311" s="764">
        <v>1865.51</v>
      </c>
      <c r="S311" s="764">
        <v>2223.0450000000001</v>
      </c>
      <c r="T311" s="764">
        <v>2821.4859999999999</v>
      </c>
      <c r="U311" s="764">
        <v>2117.5529999999999</v>
      </c>
      <c r="V311" s="764">
        <v>3346.7719999999999</v>
      </c>
      <c r="W311" s="764">
        <v>3643.61</v>
      </c>
      <c r="X311" s="764">
        <v>5436.4</v>
      </c>
      <c r="Y311" s="764">
        <v>4432.0039999999999</v>
      </c>
      <c r="Z311" s="764">
        <v>4359.6120000000001</v>
      </c>
      <c r="AA311" s="764">
        <v>5001.17</v>
      </c>
      <c r="AB311" s="764">
        <v>5281.3549999999996</v>
      </c>
      <c r="AC311" s="764">
        <v>5868.4009999999998</v>
      </c>
      <c r="AD311" s="764">
        <v>6060.9560000000001</v>
      </c>
      <c r="AE311" s="764">
        <v>6060.9560000000001</v>
      </c>
      <c r="AF311" s="764">
        <v>6060.9560000000001</v>
      </c>
      <c r="AG311" s="764">
        <v>6070.3339999999998</v>
      </c>
      <c r="AH311" s="764">
        <v>6060.9560000000001</v>
      </c>
      <c r="AI311" s="764">
        <v>6070.0420000000004</v>
      </c>
      <c r="AJ311" s="764">
        <v>6078.5410000000002</v>
      </c>
      <c r="AK311" s="764">
        <v>6060.9560000000001</v>
      </c>
      <c r="AL311" s="764">
        <v>6060.9560000000001</v>
      </c>
      <c r="AM311" s="764">
        <v>6060.9560000000001</v>
      </c>
      <c r="AN311" s="764">
        <v>6060.9560000000001</v>
      </c>
      <c r="AO311" s="764">
        <v>6060.9560000000001</v>
      </c>
      <c r="AP311" s="764">
        <v>6038.0959999999995</v>
      </c>
      <c r="AQ311" s="764">
        <v>6038.0959999999995</v>
      </c>
      <c r="AR311" s="764">
        <v>6038.0959999999995</v>
      </c>
      <c r="AS311" s="764">
        <v>6038.0959999999995</v>
      </c>
      <c r="AT311" s="764">
        <v>6038.0959999999995</v>
      </c>
      <c r="AU311" s="764">
        <v>6038.0959999999995</v>
      </c>
      <c r="AV311" s="764">
        <v>5754.6850000000004</v>
      </c>
      <c r="AW311" s="764">
        <v>5763.4769999999999</v>
      </c>
      <c r="AX311" s="764">
        <v>5772.27</v>
      </c>
      <c r="AY311" s="764">
        <v>5780.77</v>
      </c>
      <c r="AZ311" s="764">
        <v>5789.5630000000001</v>
      </c>
    </row>
    <row r="312" spans="1:52">
      <c r="A312" s="787" t="s">
        <v>485</v>
      </c>
      <c r="B312" s="786" t="s">
        <v>896</v>
      </c>
      <c r="C312" s="764">
        <v>217.79769999999999</v>
      </c>
      <c r="D312" s="764">
        <v>228.548</v>
      </c>
      <c r="E312" s="764">
        <v>280.07870000000003</v>
      </c>
      <c r="F312" s="764">
        <v>284.2783</v>
      </c>
      <c r="G312" s="764">
        <v>278.27719999999999</v>
      </c>
      <c r="H312" s="764">
        <v>278.8245</v>
      </c>
      <c r="I312" s="764">
        <v>279.53699999999998</v>
      </c>
      <c r="J312" s="764">
        <v>234.68610000000001</v>
      </c>
      <c r="K312" s="764">
        <v>209.85400000000001</v>
      </c>
      <c r="L312" s="764">
        <v>223.71709999999999</v>
      </c>
      <c r="M312" s="764">
        <v>253.90119999999999</v>
      </c>
      <c r="N312" s="764">
        <v>263.85539999999997</v>
      </c>
      <c r="O312" s="764">
        <v>260.1653</v>
      </c>
      <c r="P312" s="764">
        <v>249.70830000000001</v>
      </c>
      <c r="Q312" s="764">
        <v>224.39570000000001</v>
      </c>
      <c r="R312" s="764">
        <v>26.120899999999999</v>
      </c>
      <c r="S312" s="764">
        <v>31.716200000000001</v>
      </c>
      <c r="T312" s="764">
        <v>40.799199999999999</v>
      </c>
      <c r="U312" s="764">
        <v>30.860600000000002</v>
      </c>
      <c r="V312" s="764">
        <v>48.019100000000002</v>
      </c>
      <c r="W312" s="764">
        <v>42.661299999999997</v>
      </c>
      <c r="X312" s="764">
        <v>35.054099999999998</v>
      </c>
      <c r="Y312" s="764">
        <v>31.949300000000001</v>
      </c>
      <c r="Z312" s="764">
        <v>40.757300000000001</v>
      </c>
      <c r="AA312" s="764">
        <v>43.4572</v>
      </c>
      <c r="AB312" s="764">
        <v>55.057299999999998</v>
      </c>
      <c r="AC312" s="764">
        <v>60.054299999999998</v>
      </c>
      <c r="AD312" s="764">
        <v>108.9029</v>
      </c>
      <c r="AE312" s="764">
        <v>132.75899999999999</v>
      </c>
      <c r="AF312" s="764">
        <v>129.31979999999999</v>
      </c>
      <c r="AG312" s="764">
        <v>123.5047</v>
      </c>
      <c r="AH312" s="764">
        <v>117.88290000000001</v>
      </c>
      <c r="AI312" s="764">
        <v>112.4456</v>
      </c>
      <c r="AJ312" s="764">
        <v>107.1836</v>
      </c>
      <c r="AK312" s="764">
        <v>102.0882</v>
      </c>
      <c r="AL312" s="764">
        <v>97.150400000000005</v>
      </c>
      <c r="AM312" s="764">
        <v>92.361699999999999</v>
      </c>
      <c r="AN312" s="764">
        <v>87.713700000000003</v>
      </c>
      <c r="AO312" s="764">
        <v>83.198400000000007</v>
      </c>
      <c r="AP312" s="764">
        <v>78.808199999999999</v>
      </c>
      <c r="AQ312" s="764">
        <v>74.535799999999995</v>
      </c>
      <c r="AR312" s="764">
        <v>70.374099999999999</v>
      </c>
      <c r="AS312" s="764">
        <v>66.316599999999994</v>
      </c>
      <c r="AT312" s="764">
        <v>62.356999999999999</v>
      </c>
      <c r="AU312" s="764">
        <v>58.489400000000003</v>
      </c>
      <c r="AV312" s="764">
        <v>54.708100000000002</v>
      </c>
      <c r="AW312" s="764">
        <v>51.008099999999999</v>
      </c>
      <c r="AX312" s="764">
        <v>47.3842</v>
      </c>
      <c r="AY312" s="764">
        <v>43.832000000000001</v>
      </c>
      <c r="AZ312" s="764">
        <v>40.347000000000001</v>
      </c>
    </row>
    <row r="313" spans="1:52">
      <c r="A313" s="787" t="s">
        <v>485</v>
      </c>
      <c r="B313" s="786" t="s">
        <v>897</v>
      </c>
      <c r="C313" s="764">
        <v>427.44970000000001</v>
      </c>
      <c r="D313" s="764">
        <v>442.9436</v>
      </c>
      <c r="E313" s="764">
        <v>512.54330000000004</v>
      </c>
      <c r="F313" s="764">
        <v>588.09739999999999</v>
      </c>
      <c r="G313" s="764">
        <v>716.17190000000005</v>
      </c>
      <c r="H313" s="764">
        <v>743.56290000000001</v>
      </c>
      <c r="I313" s="764">
        <v>603.77829999999994</v>
      </c>
      <c r="J313" s="764">
        <v>661.95770000000005</v>
      </c>
      <c r="K313" s="764">
        <v>661.22140000000002</v>
      </c>
      <c r="L313" s="764">
        <v>656.10109999999997</v>
      </c>
      <c r="M313" s="764">
        <v>483.06979999999999</v>
      </c>
      <c r="N313" s="764">
        <v>656.67060000000004</v>
      </c>
      <c r="O313" s="764">
        <v>850.93989999999997</v>
      </c>
      <c r="P313" s="764">
        <v>967.13940000000002</v>
      </c>
      <c r="Q313" s="764">
        <v>853.43619999999999</v>
      </c>
      <c r="R313" s="764">
        <v>643.78250000000003</v>
      </c>
      <c r="S313" s="764">
        <v>463.91410000000002</v>
      </c>
      <c r="T313" s="764">
        <v>559.71090000000004</v>
      </c>
      <c r="U313" s="764">
        <v>629.28629999999998</v>
      </c>
      <c r="V313" s="764">
        <v>700.58109999999999</v>
      </c>
      <c r="W313" s="764">
        <v>622.10050000000001</v>
      </c>
      <c r="X313" s="764">
        <v>512.53949999999998</v>
      </c>
      <c r="Y313" s="764">
        <v>467.63069999999999</v>
      </c>
      <c r="Z313" s="764">
        <v>593.47490000000005</v>
      </c>
      <c r="AA313" s="764">
        <v>634.03610000000003</v>
      </c>
      <c r="AB313" s="764">
        <v>803.31859999999995</v>
      </c>
      <c r="AC313" s="764">
        <v>876.72929999999997</v>
      </c>
      <c r="AD313" s="764">
        <v>890.04679999999996</v>
      </c>
      <c r="AE313" s="764">
        <v>727.52549999999997</v>
      </c>
      <c r="AF313" s="764">
        <v>725.24120000000005</v>
      </c>
      <c r="AG313" s="764">
        <v>709.03099999999995</v>
      </c>
      <c r="AH313" s="764">
        <v>692.99990000000003</v>
      </c>
      <c r="AI313" s="764">
        <v>677.12840000000006</v>
      </c>
      <c r="AJ313" s="764">
        <v>661.39930000000004</v>
      </c>
      <c r="AK313" s="764">
        <v>645.7971</v>
      </c>
      <c r="AL313" s="764">
        <v>630.30840000000001</v>
      </c>
      <c r="AM313" s="764">
        <v>614.92110000000002</v>
      </c>
      <c r="AN313" s="764">
        <v>599.62429999999995</v>
      </c>
      <c r="AO313" s="764">
        <v>584.40859999999998</v>
      </c>
      <c r="AP313" s="764">
        <v>569.2654</v>
      </c>
      <c r="AQ313" s="764">
        <v>554.18719999999996</v>
      </c>
      <c r="AR313" s="764">
        <v>539.16700000000003</v>
      </c>
      <c r="AS313" s="764">
        <v>524.19870000000003</v>
      </c>
      <c r="AT313" s="764">
        <v>509.27690000000001</v>
      </c>
      <c r="AU313" s="764">
        <v>494.39659999999998</v>
      </c>
      <c r="AV313" s="764">
        <v>479.55340000000001</v>
      </c>
      <c r="AW313" s="764">
        <v>464.74329999999998</v>
      </c>
      <c r="AX313" s="764">
        <v>449.96280000000002</v>
      </c>
      <c r="AY313" s="764">
        <v>435.20850000000002</v>
      </c>
      <c r="AZ313" s="764">
        <v>420.47719999999998</v>
      </c>
    </row>
    <row r="314" spans="1:52">
      <c r="A314" s="787" t="s">
        <v>485</v>
      </c>
      <c r="B314" s="786" t="s">
        <v>898</v>
      </c>
      <c r="C314" s="764">
        <v>399.47570000000002</v>
      </c>
      <c r="D314" s="764">
        <v>382.18720000000002</v>
      </c>
      <c r="E314" s="764">
        <v>437.40350000000001</v>
      </c>
      <c r="F314" s="764">
        <v>474.80290000000002</v>
      </c>
      <c r="G314" s="764">
        <v>578.87390000000005</v>
      </c>
      <c r="H314" s="764">
        <v>568.96389999999997</v>
      </c>
      <c r="I314" s="764">
        <v>498.5061</v>
      </c>
      <c r="J314" s="764">
        <v>552.78579999999999</v>
      </c>
      <c r="K314" s="764">
        <v>481.92090000000002</v>
      </c>
      <c r="L314" s="764">
        <v>530.89359999999999</v>
      </c>
      <c r="M314" s="764">
        <v>387.22120000000001</v>
      </c>
      <c r="N314" s="764">
        <v>397.55829999999997</v>
      </c>
      <c r="O314" s="764">
        <v>507.04329999999999</v>
      </c>
      <c r="P314" s="764">
        <v>569.19410000000005</v>
      </c>
      <c r="Q314" s="764">
        <v>491.49450000000002</v>
      </c>
      <c r="R314" s="764">
        <v>371.85879999999997</v>
      </c>
      <c r="S314" s="764">
        <v>262.6644</v>
      </c>
      <c r="T314" s="764">
        <v>310.71629999999999</v>
      </c>
      <c r="U314" s="764">
        <v>345.36520000000002</v>
      </c>
      <c r="V314" s="764">
        <v>369.92579999999998</v>
      </c>
      <c r="W314" s="764">
        <v>328.07170000000002</v>
      </c>
      <c r="X314" s="764">
        <v>270.02870000000001</v>
      </c>
      <c r="Y314" s="764">
        <v>246.25739999999999</v>
      </c>
      <c r="Z314" s="764">
        <v>316.13630000000001</v>
      </c>
      <c r="AA314" s="764">
        <v>335.5804</v>
      </c>
      <c r="AB314" s="764">
        <v>425.04950000000002</v>
      </c>
      <c r="AC314" s="764">
        <v>463.39</v>
      </c>
      <c r="AD314" s="764">
        <v>427.02159999999998</v>
      </c>
      <c r="AE314" s="764">
        <v>353.92500000000001</v>
      </c>
      <c r="AF314" s="764">
        <v>356.78219999999999</v>
      </c>
      <c r="AG314" s="764">
        <v>352.8211</v>
      </c>
      <c r="AH314" s="764">
        <v>348.9128</v>
      </c>
      <c r="AI314" s="764">
        <v>345.05529999999999</v>
      </c>
      <c r="AJ314" s="764">
        <v>341.24669999999998</v>
      </c>
      <c r="AK314" s="764">
        <v>337.48489999999998</v>
      </c>
      <c r="AL314" s="764">
        <v>333.47120000000001</v>
      </c>
      <c r="AM314" s="764">
        <v>329.34519999999998</v>
      </c>
      <c r="AN314" s="764">
        <v>325.3048</v>
      </c>
      <c r="AO314" s="764">
        <v>321.3449</v>
      </c>
      <c r="AP314" s="764">
        <v>317.46109999999999</v>
      </c>
      <c r="AQ314" s="764">
        <v>313.64870000000002</v>
      </c>
      <c r="AR314" s="764">
        <v>309.90359999999998</v>
      </c>
      <c r="AS314" s="764">
        <v>306.22160000000002</v>
      </c>
      <c r="AT314" s="764">
        <v>302.59890000000001</v>
      </c>
      <c r="AU314" s="764">
        <v>299.03179999999998</v>
      </c>
      <c r="AV314" s="764">
        <v>295.517</v>
      </c>
      <c r="AW314" s="764">
        <v>292.05110000000002</v>
      </c>
      <c r="AX314" s="764">
        <v>288.63139999999999</v>
      </c>
      <c r="AY314" s="764">
        <v>285.25479999999999</v>
      </c>
      <c r="AZ314" s="764">
        <v>281.91879999999998</v>
      </c>
    </row>
    <row r="315" spans="1:52">
      <c r="A315" s="787" t="s">
        <v>485</v>
      </c>
      <c r="B315" s="786" t="s">
        <v>899</v>
      </c>
      <c r="C315" s="764">
        <v>281.19529999999997</v>
      </c>
      <c r="D315" s="764">
        <v>272.1019</v>
      </c>
      <c r="E315" s="764">
        <v>304.0539</v>
      </c>
      <c r="F315" s="764">
        <v>284.71280000000002</v>
      </c>
      <c r="G315" s="764">
        <v>335.47190000000001</v>
      </c>
      <c r="H315" s="764">
        <v>380.99299999999999</v>
      </c>
      <c r="I315" s="764">
        <v>301.03719999999998</v>
      </c>
      <c r="J315" s="764">
        <v>339.21769999999998</v>
      </c>
      <c r="K315" s="764">
        <v>315.565</v>
      </c>
      <c r="L315" s="764">
        <v>363.8938</v>
      </c>
      <c r="M315" s="764">
        <v>256.43049999999999</v>
      </c>
      <c r="N315" s="764">
        <v>307.01280000000003</v>
      </c>
      <c r="O315" s="764">
        <v>399.0985</v>
      </c>
      <c r="P315" s="764">
        <v>453.05399999999997</v>
      </c>
      <c r="Q315" s="764">
        <v>398.07350000000002</v>
      </c>
      <c r="R315" s="764">
        <v>302.68939999999998</v>
      </c>
      <c r="S315" s="764">
        <v>214.97389999999999</v>
      </c>
      <c r="T315" s="764">
        <v>259.58749999999998</v>
      </c>
      <c r="U315" s="764">
        <v>297.44569999999999</v>
      </c>
      <c r="V315" s="764">
        <v>340.17579999999998</v>
      </c>
      <c r="W315" s="764">
        <v>301.71420000000001</v>
      </c>
      <c r="X315" s="764">
        <v>248.05009999999999</v>
      </c>
      <c r="Y315" s="764">
        <v>225.02209999999999</v>
      </c>
      <c r="Z315" s="764">
        <v>288.928</v>
      </c>
      <c r="AA315" s="764">
        <v>305.62369999999999</v>
      </c>
      <c r="AB315" s="764">
        <v>387.85950000000003</v>
      </c>
      <c r="AC315" s="764">
        <v>423.83</v>
      </c>
      <c r="AD315" s="764">
        <v>279.16019999999997</v>
      </c>
      <c r="AE315" s="764">
        <v>245.5453</v>
      </c>
      <c r="AF315" s="764">
        <v>254.24629999999999</v>
      </c>
      <c r="AG315" s="764">
        <v>258.14879999999999</v>
      </c>
      <c r="AH315" s="764">
        <v>262.0222</v>
      </c>
      <c r="AI315" s="764">
        <v>265.86750000000001</v>
      </c>
      <c r="AJ315" s="764">
        <v>269.6859</v>
      </c>
      <c r="AK315" s="764">
        <v>273.4785</v>
      </c>
      <c r="AL315" s="764">
        <v>277.24610000000001</v>
      </c>
      <c r="AM315" s="764">
        <v>280.98989999999998</v>
      </c>
      <c r="AN315" s="764">
        <v>284.71089999999998</v>
      </c>
      <c r="AO315" s="764">
        <v>288.40980000000002</v>
      </c>
      <c r="AP315" s="764">
        <v>292.08760000000001</v>
      </c>
      <c r="AQ315" s="764">
        <v>295.74509999999998</v>
      </c>
      <c r="AR315" s="764">
        <v>299.38319999999999</v>
      </c>
      <c r="AS315" s="764">
        <v>303.00240000000002</v>
      </c>
      <c r="AT315" s="764">
        <v>306.6037</v>
      </c>
      <c r="AU315" s="764">
        <v>307.96910000000003</v>
      </c>
      <c r="AV315" s="764">
        <v>309.03620000000001</v>
      </c>
      <c r="AW315" s="764">
        <v>310.05560000000003</v>
      </c>
      <c r="AX315" s="764">
        <v>311.03660000000002</v>
      </c>
      <c r="AY315" s="764">
        <v>311.98770000000002</v>
      </c>
      <c r="AZ315" s="764">
        <v>312.91649999999998</v>
      </c>
    </row>
    <row r="316" spans="1:52">
      <c r="A316" s="787" t="s">
        <v>485</v>
      </c>
      <c r="B316" s="786" t="s">
        <v>900</v>
      </c>
      <c r="C316" s="764">
        <v>2386.643</v>
      </c>
      <c r="D316" s="764">
        <v>2506.556</v>
      </c>
      <c r="E316" s="764">
        <v>2925.578</v>
      </c>
      <c r="F316" s="764">
        <v>3131.2910000000002</v>
      </c>
      <c r="G316" s="764">
        <v>4258.2700000000004</v>
      </c>
      <c r="H316" s="764">
        <v>4687.3720000000003</v>
      </c>
      <c r="I316" s="764">
        <v>4317.4939999999997</v>
      </c>
      <c r="J316" s="764">
        <v>4706.3159999999998</v>
      </c>
      <c r="K316" s="764">
        <v>4099.4210000000003</v>
      </c>
      <c r="L316" s="764">
        <v>3948.681</v>
      </c>
      <c r="M316" s="764">
        <v>2753.4960000000001</v>
      </c>
      <c r="N316" s="764">
        <v>3357.4259999999999</v>
      </c>
      <c r="O316" s="764">
        <v>4305.0060000000003</v>
      </c>
      <c r="P316" s="764">
        <v>4827.6059999999998</v>
      </c>
      <c r="Q316" s="764">
        <v>4310.8919999999998</v>
      </c>
      <c r="R316" s="764">
        <v>3435.1210000000001</v>
      </c>
      <c r="S316" s="764">
        <v>2479.8490000000002</v>
      </c>
      <c r="T316" s="764">
        <v>2941.4839999999999</v>
      </c>
      <c r="U316" s="764">
        <v>3334.9229999999998</v>
      </c>
      <c r="V316" s="764">
        <v>3788.663</v>
      </c>
      <c r="W316" s="764">
        <v>3363.0070000000001</v>
      </c>
      <c r="X316" s="764">
        <v>2756.0149999999999</v>
      </c>
      <c r="Y316" s="764">
        <v>2497.4789999999998</v>
      </c>
      <c r="Z316" s="764">
        <v>3212.1120000000001</v>
      </c>
      <c r="AA316" s="764">
        <v>3411.56</v>
      </c>
      <c r="AB316" s="764">
        <v>4333.1419999999998</v>
      </c>
      <c r="AC316" s="764">
        <v>4738.9359999999997</v>
      </c>
      <c r="AD316" s="764">
        <v>3369.4090000000001</v>
      </c>
      <c r="AE316" s="764">
        <v>3048.4360000000001</v>
      </c>
      <c r="AF316" s="764">
        <v>3146.828</v>
      </c>
      <c r="AG316" s="764">
        <v>3185.6759999999999</v>
      </c>
      <c r="AH316" s="764">
        <v>3224.7739999999999</v>
      </c>
      <c r="AI316" s="764">
        <v>3264.172</v>
      </c>
      <c r="AJ316" s="764">
        <v>3303.9090000000001</v>
      </c>
      <c r="AK316" s="764">
        <v>3344.0160000000001</v>
      </c>
      <c r="AL316" s="764">
        <v>3384.5160000000001</v>
      </c>
      <c r="AM316" s="764">
        <v>3425.4250000000002</v>
      </c>
      <c r="AN316" s="764">
        <v>3466.752</v>
      </c>
      <c r="AO316" s="764">
        <v>3508.5030000000002</v>
      </c>
      <c r="AP316" s="764">
        <v>3550.6790000000001</v>
      </c>
      <c r="AQ316" s="764">
        <v>3593.2750000000001</v>
      </c>
      <c r="AR316" s="764">
        <v>3636.2840000000001</v>
      </c>
      <c r="AS316" s="764">
        <v>3679.6979999999999</v>
      </c>
      <c r="AT316" s="764">
        <v>3723.5030000000002</v>
      </c>
      <c r="AU316" s="764">
        <v>3767.6869999999999</v>
      </c>
      <c r="AV316" s="764">
        <v>3812.2330000000002</v>
      </c>
      <c r="AW316" s="764">
        <v>3857.1289999999999</v>
      </c>
      <c r="AX316" s="764">
        <v>3902.3560000000002</v>
      </c>
      <c r="AY316" s="764">
        <v>3947.8969999999999</v>
      </c>
      <c r="AZ316" s="764">
        <v>3993.7370000000001</v>
      </c>
    </row>
    <row r="317" spans="1:52">
      <c r="A317" s="787" t="s">
        <v>485</v>
      </c>
      <c r="B317" s="786" t="s">
        <v>901</v>
      </c>
      <c r="C317" s="764">
        <v>284.78269999999998</v>
      </c>
      <c r="D317" s="764">
        <v>307.49579999999997</v>
      </c>
      <c r="E317" s="764">
        <v>338.74779999999998</v>
      </c>
      <c r="F317" s="764">
        <v>378.36689999999999</v>
      </c>
      <c r="G317" s="764">
        <v>449.05509999999998</v>
      </c>
      <c r="H317" s="764">
        <v>420.08569999999997</v>
      </c>
      <c r="I317" s="764">
        <v>411.4794</v>
      </c>
      <c r="J317" s="764">
        <v>444.9248</v>
      </c>
      <c r="K317" s="764">
        <v>415.8673</v>
      </c>
      <c r="L317" s="764">
        <v>434.42849999999999</v>
      </c>
      <c r="M317" s="764">
        <v>305.4751</v>
      </c>
      <c r="N317" s="764">
        <v>339.15519999999998</v>
      </c>
      <c r="O317" s="764">
        <v>439.30169999999998</v>
      </c>
      <c r="P317" s="764">
        <v>506.3759</v>
      </c>
      <c r="Q317" s="764">
        <v>442.10629999999998</v>
      </c>
      <c r="R317" s="764">
        <v>343.99560000000002</v>
      </c>
      <c r="S317" s="764">
        <v>246.40219999999999</v>
      </c>
      <c r="T317" s="764">
        <v>301.45760000000001</v>
      </c>
      <c r="U317" s="764">
        <v>349.94589999999999</v>
      </c>
      <c r="V317" s="764">
        <v>400.98759999999999</v>
      </c>
      <c r="W317" s="764">
        <v>345.68579999999997</v>
      </c>
      <c r="X317" s="764">
        <v>277.21899999999999</v>
      </c>
      <c r="Y317" s="764">
        <v>247.869</v>
      </c>
      <c r="Z317" s="764">
        <v>323.86250000000001</v>
      </c>
      <c r="AA317" s="764">
        <v>348.98320000000001</v>
      </c>
      <c r="AB317" s="764">
        <v>440.40499999999997</v>
      </c>
      <c r="AC317" s="764">
        <v>474.89710000000002</v>
      </c>
      <c r="AD317" s="764">
        <v>434.90710000000001</v>
      </c>
      <c r="AE317" s="764">
        <v>381.39139999999998</v>
      </c>
      <c r="AF317" s="764">
        <v>410.08019999999999</v>
      </c>
      <c r="AG317" s="764">
        <v>429.81180000000001</v>
      </c>
      <c r="AH317" s="764">
        <v>449.71510000000001</v>
      </c>
      <c r="AI317" s="764">
        <v>469.77780000000001</v>
      </c>
      <c r="AJ317" s="764">
        <v>489.98869999999999</v>
      </c>
      <c r="AK317" s="764">
        <v>501.4341</v>
      </c>
      <c r="AL317" s="764">
        <v>518.34180000000003</v>
      </c>
      <c r="AM317" s="764">
        <v>537.50360000000001</v>
      </c>
      <c r="AN317" s="764">
        <v>557.63130000000001</v>
      </c>
      <c r="AO317" s="764">
        <v>578.20510000000002</v>
      </c>
      <c r="AP317" s="764">
        <v>599.01289999999995</v>
      </c>
      <c r="AQ317" s="764">
        <v>619.96609999999998</v>
      </c>
      <c r="AR317" s="764">
        <v>641.02549999999997</v>
      </c>
      <c r="AS317" s="764">
        <v>662.17250000000001</v>
      </c>
      <c r="AT317" s="764">
        <v>683.39649999999995</v>
      </c>
      <c r="AU317" s="764">
        <v>704.69039999999995</v>
      </c>
      <c r="AV317" s="764">
        <v>726.04880000000003</v>
      </c>
      <c r="AW317" s="764">
        <v>747.46720000000005</v>
      </c>
      <c r="AX317" s="764">
        <v>768.94129999999996</v>
      </c>
      <c r="AY317" s="764">
        <v>790.46759999999995</v>
      </c>
      <c r="AZ317" s="764">
        <v>812.04250000000002</v>
      </c>
    </row>
    <row r="318" spans="1:52">
      <c r="A318" s="787" t="s">
        <v>485</v>
      </c>
      <c r="B318" s="786" t="s">
        <v>902</v>
      </c>
      <c r="C318" s="764">
        <v>0</v>
      </c>
      <c r="D318" s="764">
        <v>0</v>
      </c>
      <c r="E318" s="764">
        <v>0</v>
      </c>
      <c r="F318" s="764">
        <v>0</v>
      </c>
      <c r="G318" s="764">
        <v>0</v>
      </c>
      <c r="H318" s="764">
        <v>0</v>
      </c>
      <c r="I318" s="764">
        <v>0</v>
      </c>
      <c r="J318" s="764">
        <v>0</v>
      </c>
      <c r="K318" s="764">
        <v>0</v>
      </c>
      <c r="L318" s="764">
        <v>0</v>
      </c>
      <c r="M318" s="764">
        <v>0</v>
      </c>
      <c r="N318" s="764">
        <v>0</v>
      </c>
      <c r="O318" s="764">
        <v>0</v>
      </c>
      <c r="P318" s="764">
        <v>0</v>
      </c>
      <c r="Q318" s="764">
        <v>0</v>
      </c>
      <c r="R318" s="764">
        <v>0</v>
      </c>
      <c r="S318" s="764">
        <v>0</v>
      </c>
      <c r="T318" s="764">
        <v>0</v>
      </c>
      <c r="U318" s="764">
        <v>0</v>
      </c>
      <c r="V318" s="764">
        <v>0</v>
      </c>
      <c r="W318" s="764">
        <v>0</v>
      </c>
      <c r="X318" s="764">
        <v>0</v>
      </c>
      <c r="Y318" s="764">
        <v>0</v>
      </c>
      <c r="Z318" s="764">
        <v>0</v>
      </c>
      <c r="AA318" s="764">
        <v>0</v>
      </c>
      <c r="AB318" s="764">
        <v>0</v>
      </c>
      <c r="AC318" s="764">
        <v>0</v>
      </c>
      <c r="AD318" s="764">
        <v>1878</v>
      </c>
      <c r="AE318" s="764">
        <v>1971.9</v>
      </c>
      <c r="AF318" s="764">
        <v>2070.5</v>
      </c>
      <c r="AG318" s="764">
        <v>2153.3000000000002</v>
      </c>
      <c r="AH318" s="764">
        <v>2239.4</v>
      </c>
      <c r="AI318" s="764">
        <v>2306.6</v>
      </c>
      <c r="AJ318" s="764">
        <v>2375.8000000000002</v>
      </c>
      <c r="AK318" s="764">
        <v>2423.3000000000002</v>
      </c>
      <c r="AL318" s="764">
        <v>2471.8000000000002</v>
      </c>
      <c r="AM318" s="764">
        <v>2496.5</v>
      </c>
      <c r="AN318" s="764">
        <v>2521.5</v>
      </c>
      <c r="AO318" s="764">
        <v>2546.6999999999998</v>
      </c>
      <c r="AP318" s="764">
        <v>2572.1999999999998</v>
      </c>
      <c r="AQ318" s="764">
        <v>2572.1999999999998</v>
      </c>
      <c r="AR318" s="764">
        <v>2572.1999999999998</v>
      </c>
      <c r="AS318" s="764">
        <v>2572.1999999999998</v>
      </c>
      <c r="AT318" s="764">
        <v>2572.1999999999998</v>
      </c>
      <c r="AU318" s="764">
        <v>2572.1999999999998</v>
      </c>
      <c r="AV318" s="764">
        <v>2572.1999999999998</v>
      </c>
      <c r="AW318" s="764">
        <v>2572.1999999999998</v>
      </c>
      <c r="AX318" s="764">
        <v>2572.1999999999998</v>
      </c>
      <c r="AY318" s="764">
        <v>2572.1999999999998</v>
      </c>
      <c r="AZ318" s="764">
        <v>2572.1999999999998</v>
      </c>
    </row>
    <row r="319" spans="1:52">
      <c r="A319" s="787" t="s">
        <v>485</v>
      </c>
      <c r="B319" s="786" t="s">
        <v>483</v>
      </c>
      <c r="C319" s="764">
        <v>1921.742</v>
      </c>
      <c r="D319" s="764">
        <v>2085.9690000000001</v>
      </c>
      <c r="E319" s="764">
        <v>2181.0479999999998</v>
      </c>
      <c r="F319" s="764">
        <v>2146.4740000000002</v>
      </c>
      <c r="G319" s="764">
        <v>2258.8389999999999</v>
      </c>
      <c r="H319" s="764">
        <v>2253.7579999999998</v>
      </c>
      <c r="I319" s="764">
        <v>2285.576</v>
      </c>
      <c r="J319" s="764">
        <v>2107.221</v>
      </c>
      <c r="K319" s="764">
        <v>2295.819</v>
      </c>
      <c r="L319" s="764">
        <v>2337.3470000000002</v>
      </c>
      <c r="M319" s="764">
        <v>2355.0529999999999</v>
      </c>
      <c r="N319" s="764">
        <v>2387.27</v>
      </c>
      <c r="O319" s="764">
        <v>2024.605</v>
      </c>
      <c r="P319" s="764">
        <v>2179.1309999999999</v>
      </c>
      <c r="Q319" s="764">
        <v>2369.0949999999998</v>
      </c>
      <c r="R319" s="764">
        <v>2779.3850000000002</v>
      </c>
      <c r="S319" s="764">
        <v>2733.7350000000001</v>
      </c>
      <c r="T319" s="764">
        <v>2600.6550000000002</v>
      </c>
      <c r="U319" s="764">
        <v>2661.7730000000001</v>
      </c>
      <c r="V319" s="764">
        <v>2347.2849999999999</v>
      </c>
      <c r="W319" s="764">
        <v>2091.54</v>
      </c>
      <c r="X319" s="764">
        <v>2302.81</v>
      </c>
      <c r="Y319" s="764">
        <v>2388.4940000000001</v>
      </c>
      <c r="Z319" s="764">
        <v>2407.5590000000002</v>
      </c>
      <c r="AA319" s="764">
        <v>2169.5709999999999</v>
      </c>
      <c r="AB319" s="764">
        <v>2209.848</v>
      </c>
      <c r="AC319" s="764">
        <v>2463.6320000000001</v>
      </c>
      <c r="AD319" s="764">
        <v>1808.13</v>
      </c>
      <c r="AE319" s="764">
        <v>2242.9580000000001</v>
      </c>
      <c r="AF319" s="764">
        <v>2359.3429999999998</v>
      </c>
      <c r="AG319" s="764">
        <v>2387.4479999999999</v>
      </c>
      <c r="AH319" s="764">
        <v>2415.0970000000002</v>
      </c>
      <c r="AI319" s="764">
        <v>2444.2399999999998</v>
      </c>
      <c r="AJ319" s="764">
        <v>2473.8359999999998</v>
      </c>
      <c r="AK319" s="764">
        <v>2520.8449999999998</v>
      </c>
      <c r="AL319" s="764">
        <v>2554.2310000000002</v>
      </c>
      <c r="AM319" s="764">
        <v>2586.9639999999999</v>
      </c>
      <c r="AN319" s="764">
        <v>2621.0120000000002</v>
      </c>
      <c r="AO319" s="764">
        <v>2654.3519999999999</v>
      </c>
      <c r="AP319" s="764">
        <v>2708.96</v>
      </c>
      <c r="AQ319" s="764">
        <v>2742.8150000000001</v>
      </c>
      <c r="AR319" s="764">
        <v>2775.8989999999999</v>
      </c>
      <c r="AS319" s="764">
        <v>2810.1959999999999</v>
      </c>
      <c r="AT319" s="764">
        <v>2843.69</v>
      </c>
      <c r="AU319" s="764">
        <v>2897.3679999999999</v>
      </c>
      <c r="AV319" s="764">
        <v>2934.2190000000001</v>
      </c>
      <c r="AW319" s="764">
        <v>2972.232</v>
      </c>
      <c r="AX319" s="764">
        <v>3010.3960000000002</v>
      </c>
      <c r="AY319" s="764">
        <v>3047.7040000000002</v>
      </c>
      <c r="AZ319" s="764">
        <v>3108.1439999999998</v>
      </c>
    </row>
    <row r="320" spans="1:52">
      <c r="A320" s="787" t="s">
        <v>485</v>
      </c>
      <c r="B320" s="786" t="s">
        <v>903</v>
      </c>
      <c r="C320" s="764">
        <v>13.3353</v>
      </c>
      <c r="D320" s="764">
        <v>14.5076</v>
      </c>
      <c r="E320" s="764">
        <v>13.569800000000001</v>
      </c>
      <c r="F320" s="764">
        <v>15.4748</v>
      </c>
      <c r="G320" s="764">
        <v>15.6213</v>
      </c>
      <c r="H320" s="764">
        <v>18.552199999999999</v>
      </c>
      <c r="I320" s="764">
        <v>19.489999999999998</v>
      </c>
      <c r="J320" s="764">
        <v>18.552199999999999</v>
      </c>
      <c r="K320" s="764">
        <v>18.874600000000001</v>
      </c>
      <c r="L320" s="764">
        <v>18.171199999999999</v>
      </c>
      <c r="M320" s="764">
        <v>17.4678</v>
      </c>
      <c r="N320" s="764">
        <v>18.229800000000001</v>
      </c>
      <c r="O320" s="764">
        <v>18.112500000000001</v>
      </c>
      <c r="P320" s="764">
        <v>19.988299999999999</v>
      </c>
      <c r="Q320" s="764">
        <v>18.464200000000002</v>
      </c>
      <c r="R320" s="764">
        <v>19.372800000000002</v>
      </c>
      <c r="S320" s="764">
        <v>18.698699999999999</v>
      </c>
      <c r="T320" s="764">
        <v>42.0867</v>
      </c>
      <c r="U320" s="764">
        <v>41.735100000000003</v>
      </c>
      <c r="V320" s="764">
        <v>1.6706000000000001</v>
      </c>
      <c r="W320" s="764">
        <v>1.1136999999999999</v>
      </c>
      <c r="X320" s="764">
        <v>1.143</v>
      </c>
      <c r="Y320" s="764">
        <v>1.143</v>
      </c>
      <c r="Z320" s="764">
        <v>1.143</v>
      </c>
      <c r="AA320" s="764">
        <v>1.143</v>
      </c>
      <c r="AB320" s="764">
        <v>1.143</v>
      </c>
      <c r="AC320" s="764">
        <v>1.143</v>
      </c>
      <c r="AD320" s="764">
        <v>4.6101999999999999</v>
      </c>
      <c r="AE320" s="764">
        <v>50.667299999999997</v>
      </c>
      <c r="AF320" s="764">
        <v>79.434600000000003</v>
      </c>
      <c r="AG320" s="764">
        <v>123.1319</v>
      </c>
      <c r="AH320" s="764">
        <v>180.77289999999999</v>
      </c>
      <c r="AI320" s="764">
        <v>250.28309999999999</v>
      </c>
      <c r="AJ320" s="764">
        <v>330.60750000000002</v>
      </c>
      <c r="AK320" s="764">
        <v>417.11419999999998</v>
      </c>
      <c r="AL320" s="764">
        <v>512.38019999999995</v>
      </c>
      <c r="AM320" s="764">
        <v>614.65989999999999</v>
      </c>
      <c r="AN320" s="764">
        <v>722.88760000000002</v>
      </c>
      <c r="AO320" s="764">
        <v>836.29589999999996</v>
      </c>
      <c r="AP320" s="764">
        <v>955.1454</v>
      </c>
      <c r="AQ320" s="764">
        <v>1078.847</v>
      </c>
      <c r="AR320" s="764">
        <v>1200.9970000000001</v>
      </c>
      <c r="AS320" s="764">
        <v>1320.3119999999999</v>
      </c>
      <c r="AT320" s="764">
        <v>1435.2829999999999</v>
      </c>
      <c r="AU320" s="764">
        <v>1544.72</v>
      </c>
      <c r="AV320" s="764">
        <v>1630.653</v>
      </c>
      <c r="AW320" s="764">
        <v>1713.7360000000001</v>
      </c>
      <c r="AX320" s="764">
        <v>1784.6110000000001</v>
      </c>
      <c r="AY320" s="764">
        <v>1854.327</v>
      </c>
      <c r="AZ320" s="764">
        <v>1903.087</v>
      </c>
    </row>
    <row r="321" spans="1:52">
      <c r="A321" s="787" t="s">
        <v>485</v>
      </c>
      <c r="B321" s="786" t="s">
        <v>904</v>
      </c>
      <c r="C321" s="764">
        <v>0</v>
      </c>
      <c r="D321" s="764">
        <v>0</v>
      </c>
      <c r="E321" s="764">
        <v>0</v>
      </c>
      <c r="F321" s="764">
        <v>0</v>
      </c>
      <c r="G321" s="764">
        <v>0</v>
      </c>
      <c r="H321" s="764">
        <v>0</v>
      </c>
      <c r="I321" s="764">
        <v>0</v>
      </c>
      <c r="J321" s="764">
        <v>0</v>
      </c>
      <c r="K321" s="764">
        <v>0</v>
      </c>
      <c r="L321" s="764">
        <v>0</v>
      </c>
      <c r="M321" s="764">
        <v>0</v>
      </c>
      <c r="N321" s="764">
        <v>0</v>
      </c>
      <c r="O321" s="764">
        <v>0</v>
      </c>
      <c r="P321" s="764">
        <v>0</v>
      </c>
      <c r="Q321" s="764">
        <v>0</v>
      </c>
      <c r="R321" s="764">
        <v>0</v>
      </c>
      <c r="S321" s="764">
        <v>0</v>
      </c>
      <c r="T321" s="764">
        <v>0</v>
      </c>
      <c r="U321" s="764">
        <v>0</v>
      </c>
      <c r="V321" s="764">
        <v>0</v>
      </c>
      <c r="W321" s="764">
        <v>0</v>
      </c>
      <c r="X321" s="764">
        <v>0</v>
      </c>
      <c r="Y321" s="764">
        <v>0</v>
      </c>
      <c r="Z321" s="764">
        <v>0</v>
      </c>
      <c r="AA321" s="764">
        <v>0</v>
      </c>
      <c r="AB321" s="764">
        <v>0</v>
      </c>
      <c r="AC321" s="764">
        <v>0</v>
      </c>
      <c r="AD321" s="764">
        <v>0</v>
      </c>
      <c r="AE321" s="764">
        <v>0</v>
      </c>
      <c r="AF321" s="764">
        <v>0</v>
      </c>
      <c r="AG321" s="764">
        <v>0</v>
      </c>
      <c r="AH321" s="764">
        <v>0</v>
      </c>
      <c r="AI321" s="764">
        <v>0</v>
      </c>
      <c r="AJ321" s="764">
        <v>0</v>
      </c>
      <c r="AK321" s="764">
        <v>0</v>
      </c>
      <c r="AL321" s="764">
        <v>0</v>
      </c>
      <c r="AM321" s="764">
        <v>0</v>
      </c>
      <c r="AN321" s="764">
        <v>0</v>
      </c>
      <c r="AO321" s="764">
        <v>0</v>
      </c>
      <c r="AP321" s="764">
        <v>0</v>
      </c>
      <c r="AQ321" s="764">
        <v>0</v>
      </c>
      <c r="AR321" s="764">
        <v>0</v>
      </c>
      <c r="AS321" s="764">
        <v>0</v>
      </c>
      <c r="AT321" s="764">
        <v>0</v>
      </c>
      <c r="AU321" s="764">
        <v>0</v>
      </c>
      <c r="AV321" s="764">
        <v>0</v>
      </c>
      <c r="AW321" s="764">
        <v>0</v>
      </c>
      <c r="AX321" s="764">
        <v>0</v>
      </c>
      <c r="AY321" s="764">
        <v>0</v>
      </c>
      <c r="AZ321" s="764">
        <v>0</v>
      </c>
    </row>
    <row r="322" spans="1:52">
      <c r="A322" s="787" t="s">
        <v>485</v>
      </c>
      <c r="B322" s="786" t="s">
        <v>905</v>
      </c>
      <c r="C322" s="764">
        <v>0</v>
      </c>
      <c r="D322" s="764">
        <v>0</v>
      </c>
      <c r="E322" s="764">
        <v>0</v>
      </c>
      <c r="F322" s="764">
        <v>0</v>
      </c>
      <c r="G322" s="764">
        <v>0</v>
      </c>
      <c r="H322" s="764">
        <v>0</v>
      </c>
      <c r="I322" s="764">
        <v>0</v>
      </c>
      <c r="J322" s="764">
        <v>0</v>
      </c>
      <c r="K322" s="764">
        <v>0</v>
      </c>
      <c r="L322" s="764">
        <v>0</v>
      </c>
      <c r="M322" s="764">
        <v>0</v>
      </c>
      <c r="N322" s="764">
        <v>0</v>
      </c>
      <c r="O322" s="764">
        <v>0</v>
      </c>
      <c r="P322" s="764">
        <v>0</v>
      </c>
      <c r="Q322" s="764">
        <v>0</v>
      </c>
      <c r="R322" s="764">
        <v>0</v>
      </c>
      <c r="S322" s="764">
        <v>0</v>
      </c>
      <c r="T322" s="764">
        <v>0</v>
      </c>
      <c r="U322" s="764">
        <v>0</v>
      </c>
      <c r="V322" s="764">
        <v>0</v>
      </c>
      <c r="W322" s="764">
        <v>0</v>
      </c>
      <c r="X322" s="764">
        <v>0</v>
      </c>
      <c r="Y322" s="764">
        <v>0</v>
      </c>
      <c r="Z322" s="764">
        <v>0</v>
      </c>
      <c r="AA322" s="764">
        <v>0</v>
      </c>
      <c r="AB322" s="764">
        <v>0</v>
      </c>
      <c r="AC322" s="764">
        <v>0</v>
      </c>
      <c r="AD322" s="764">
        <v>0</v>
      </c>
      <c r="AE322" s="764">
        <v>0</v>
      </c>
      <c r="AF322" s="764">
        <v>0</v>
      </c>
      <c r="AG322" s="764">
        <v>0</v>
      </c>
      <c r="AH322" s="764">
        <v>0</v>
      </c>
      <c r="AI322" s="764">
        <v>0</v>
      </c>
      <c r="AJ322" s="764">
        <v>0</v>
      </c>
      <c r="AK322" s="764">
        <v>0</v>
      </c>
      <c r="AL322" s="764">
        <v>0</v>
      </c>
      <c r="AM322" s="764">
        <v>0</v>
      </c>
      <c r="AN322" s="764">
        <v>0</v>
      </c>
      <c r="AO322" s="764">
        <v>0</v>
      </c>
      <c r="AP322" s="764">
        <v>0</v>
      </c>
      <c r="AQ322" s="764">
        <v>0</v>
      </c>
      <c r="AR322" s="764">
        <v>0</v>
      </c>
      <c r="AS322" s="764">
        <v>0</v>
      </c>
      <c r="AT322" s="764">
        <v>0</v>
      </c>
      <c r="AU322" s="764">
        <v>0</v>
      </c>
      <c r="AV322" s="764">
        <v>0</v>
      </c>
      <c r="AW322" s="764">
        <v>0</v>
      </c>
      <c r="AX322" s="764">
        <v>0</v>
      </c>
      <c r="AY322" s="764">
        <v>0</v>
      </c>
      <c r="AZ322" s="764">
        <v>0</v>
      </c>
    </row>
    <row r="323" spans="1:52">
      <c r="A323" s="787" t="s">
        <v>485</v>
      </c>
      <c r="B323" s="786" t="s">
        <v>906</v>
      </c>
      <c r="C323" s="764">
        <v>0</v>
      </c>
      <c r="D323" s="764">
        <v>0</v>
      </c>
      <c r="E323" s="764">
        <v>0</v>
      </c>
      <c r="F323" s="764">
        <v>0</v>
      </c>
      <c r="G323" s="764">
        <v>0</v>
      </c>
      <c r="H323" s="764">
        <v>0</v>
      </c>
      <c r="I323" s="764">
        <v>0</v>
      </c>
      <c r="J323" s="764">
        <v>0</v>
      </c>
      <c r="K323" s="764">
        <v>0</v>
      </c>
      <c r="L323" s="764">
        <v>0</v>
      </c>
      <c r="M323" s="764">
        <v>0</v>
      </c>
      <c r="N323" s="764">
        <v>0</v>
      </c>
      <c r="O323" s="764">
        <v>0</v>
      </c>
      <c r="P323" s="764">
        <v>0</v>
      </c>
      <c r="Q323" s="764">
        <v>0</v>
      </c>
      <c r="R323" s="764">
        <v>0</v>
      </c>
      <c r="S323" s="764">
        <v>0</v>
      </c>
      <c r="T323" s="764">
        <v>0</v>
      </c>
      <c r="U323" s="764">
        <v>0</v>
      </c>
      <c r="V323" s="764">
        <v>0</v>
      </c>
      <c r="W323" s="764">
        <v>0</v>
      </c>
      <c r="X323" s="764">
        <v>0</v>
      </c>
      <c r="Y323" s="764">
        <v>0</v>
      </c>
      <c r="Z323" s="764">
        <v>0</v>
      </c>
      <c r="AA323" s="764">
        <v>0</v>
      </c>
      <c r="AB323" s="764">
        <v>0</v>
      </c>
      <c r="AC323" s="764">
        <v>0</v>
      </c>
      <c r="AD323" s="764">
        <v>0</v>
      </c>
      <c r="AE323" s="764">
        <v>0</v>
      </c>
      <c r="AF323" s="764">
        <v>0</v>
      </c>
      <c r="AG323" s="764">
        <v>0</v>
      </c>
      <c r="AH323" s="764">
        <v>0</v>
      </c>
      <c r="AI323" s="764">
        <v>0</v>
      </c>
      <c r="AJ323" s="764">
        <v>0</v>
      </c>
      <c r="AK323" s="764">
        <v>0</v>
      </c>
      <c r="AL323" s="764">
        <v>0</v>
      </c>
      <c r="AM323" s="764">
        <v>0</v>
      </c>
      <c r="AN323" s="764">
        <v>0</v>
      </c>
      <c r="AO323" s="764">
        <v>0</v>
      </c>
      <c r="AP323" s="764">
        <v>0</v>
      </c>
      <c r="AQ323" s="764">
        <v>0</v>
      </c>
      <c r="AR323" s="764">
        <v>0</v>
      </c>
      <c r="AS323" s="764">
        <v>0</v>
      </c>
      <c r="AT323" s="764">
        <v>0</v>
      </c>
      <c r="AU323" s="764">
        <v>0</v>
      </c>
      <c r="AV323" s="764">
        <v>0</v>
      </c>
      <c r="AW323" s="764">
        <v>0</v>
      </c>
      <c r="AX323" s="764">
        <v>0</v>
      </c>
      <c r="AY323" s="764">
        <v>0</v>
      </c>
      <c r="AZ323" s="764">
        <v>0</v>
      </c>
    </row>
    <row r="324" spans="1:52">
      <c r="A324" s="787" t="s">
        <v>485</v>
      </c>
      <c r="B324" s="786" t="s">
        <v>907</v>
      </c>
      <c r="C324" s="764">
        <v>0</v>
      </c>
      <c r="D324" s="764">
        <v>0</v>
      </c>
      <c r="E324" s="764">
        <v>0</v>
      </c>
      <c r="F324" s="764">
        <v>0</v>
      </c>
      <c r="G324" s="764">
        <v>0</v>
      </c>
      <c r="H324" s="764">
        <v>0</v>
      </c>
      <c r="I324" s="764">
        <v>0</v>
      </c>
      <c r="J324" s="764">
        <v>0</v>
      </c>
      <c r="K324" s="764">
        <v>0</v>
      </c>
      <c r="L324" s="764">
        <v>0</v>
      </c>
      <c r="M324" s="764">
        <v>0</v>
      </c>
      <c r="N324" s="764">
        <v>0</v>
      </c>
      <c r="O324" s="764">
        <v>0</v>
      </c>
      <c r="P324" s="764">
        <v>0</v>
      </c>
      <c r="Q324" s="764">
        <v>0</v>
      </c>
      <c r="R324" s="764">
        <v>0</v>
      </c>
      <c r="S324" s="764">
        <v>0</v>
      </c>
      <c r="T324" s="764">
        <v>0</v>
      </c>
      <c r="U324" s="764">
        <v>0</v>
      </c>
      <c r="V324" s="764">
        <v>0</v>
      </c>
      <c r="W324" s="764">
        <v>0</v>
      </c>
      <c r="X324" s="764">
        <v>0</v>
      </c>
      <c r="Y324" s="764">
        <v>0</v>
      </c>
      <c r="Z324" s="764">
        <v>0</v>
      </c>
      <c r="AA324" s="764">
        <v>0</v>
      </c>
      <c r="AB324" s="764">
        <v>0</v>
      </c>
      <c r="AC324" s="764">
        <v>0</v>
      </c>
      <c r="AD324" s="764">
        <v>0</v>
      </c>
      <c r="AE324" s="764">
        <v>0</v>
      </c>
      <c r="AF324" s="764">
        <v>0</v>
      </c>
      <c r="AG324" s="764">
        <v>0</v>
      </c>
      <c r="AH324" s="764">
        <v>0</v>
      </c>
      <c r="AI324" s="764">
        <v>0</v>
      </c>
      <c r="AJ324" s="764">
        <v>0</v>
      </c>
      <c r="AK324" s="764">
        <v>0</v>
      </c>
      <c r="AL324" s="764">
        <v>0</v>
      </c>
      <c r="AM324" s="764">
        <v>0</v>
      </c>
      <c r="AN324" s="764">
        <v>0</v>
      </c>
      <c r="AO324" s="764">
        <v>0</v>
      </c>
      <c r="AP324" s="764">
        <v>0</v>
      </c>
      <c r="AQ324" s="764">
        <v>0</v>
      </c>
      <c r="AR324" s="764">
        <v>0</v>
      </c>
      <c r="AS324" s="764">
        <v>0</v>
      </c>
      <c r="AT324" s="764">
        <v>0</v>
      </c>
      <c r="AU324" s="764">
        <v>0</v>
      </c>
      <c r="AV324" s="764">
        <v>0</v>
      </c>
      <c r="AW324" s="764">
        <v>0</v>
      </c>
      <c r="AX324" s="764">
        <v>0</v>
      </c>
      <c r="AY324" s="764">
        <v>0</v>
      </c>
      <c r="AZ324" s="764">
        <v>0</v>
      </c>
    </row>
    <row r="325" spans="1:52">
      <c r="A325" s="787" t="s">
        <v>485</v>
      </c>
      <c r="B325" s="786" t="s">
        <v>547</v>
      </c>
      <c r="C325" s="764">
        <v>0</v>
      </c>
      <c r="D325" s="764">
        <v>0</v>
      </c>
      <c r="E325" s="764">
        <v>0</v>
      </c>
      <c r="F325" s="764">
        <v>0</v>
      </c>
      <c r="G325" s="764">
        <v>0</v>
      </c>
      <c r="H325" s="764">
        <v>0</v>
      </c>
      <c r="I325" s="764">
        <v>0</v>
      </c>
      <c r="J325" s="764">
        <v>0</v>
      </c>
      <c r="K325" s="764">
        <v>0</v>
      </c>
      <c r="L325" s="764">
        <v>0</v>
      </c>
      <c r="M325" s="764">
        <v>0</v>
      </c>
      <c r="N325" s="764">
        <v>0</v>
      </c>
      <c r="O325" s="764">
        <v>0</v>
      </c>
      <c r="P325" s="764">
        <v>0</v>
      </c>
      <c r="Q325" s="764">
        <v>0</v>
      </c>
      <c r="R325" s="764">
        <v>0</v>
      </c>
      <c r="S325" s="764">
        <v>0</v>
      </c>
      <c r="T325" s="764">
        <v>0</v>
      </c>
      <c r="U325" s="764">
        <v>0</v>
      </c>
      <c r="V325" s="764">
        <v>0</v>
      </c>
      <c r="W325" s="764">
        <v>0</v>
      </c>
      <c r="X325" s="764">
        <v>0</v>
      </c>
      <c r="Y325" s="764">
        <v>0</v>
      </c>
      <c r="Z325" s="764">
        <v>0</v>
      </c>
      <c r="AA325" s="764">
        <v>0</v>
      </c>
      <c r="AB325" s="764">
        <v>0</v>
      </c>
      <c r="AC325" s="764">
        <v>0</v>
      </c>
      <c r="AD325" s="764">
        <v>0</v>
      </c>
      <c r="AE325" s="764">
        <v>0</v>
      </c>
      <c r="AF325" s="764">
        <v>0</v>
      </c>
      <c r="AG325" s="764">
        <v>0</v>
      </c>
      <c r="AH325" s="764">
        <v>0</v>
      </c>
      <c r="AI325" s="764">
        <v>0</v>
      </c>
      <c r="AJ325" s="764">
        <v>0</v>
      </c>
      <c r="AK325" s="764">
        <v>0</v>
      </c>
      <c r="AL325" s="764">
        <v>0</v>
      </c>
      <c r="AM325" s="764">
        <v>0</v>
      </c>
      <c r="AN325" s="764">
        <v>0</v>
      </c>
      <c r="AO325" s="764">
        <v>0</v>
      </c>
      <c r="AP325" s="764">
        <v>0</v>
      </c>
      <c r="AQ325" s="764">
        <v>0</v>
      </c>
      <c r="AR325" s="764">
        <v>0</v>
      </c>
      <c r="AS325" s="764">
        <v>0</v>
      </c>
      <c r="AT325" s="764">
        <v>0</v>
      </c>
      <c r="AU325" s="764">
        <v>0</v>
      </c>
      <c r="AV325" s="764">
        <v>0</v>
      </c>
      <c r="AW325" s="764">
        <v>0</v>
      </c>
      <c r="AX325" s="764">
        <v>0</v>
      </c>
      <c r="AY325" s="764">
        <v>0</v>
      </c>
      <c r="AZ325" s="764">
        <v>0</v>
      </c>
    </row>
    <row r="326" spans="1:52">
      <c r="A326" s="787" t="s">
        <v>485</v>
      </c>
      <c r="B326" s="786" t="s">
        <v>454</v>
      </c>
      <c r="C326" s="764">
        <v>1131.4179999999999</v>
      </c>
      <c r="D326" s="764">
        <v>1133.1179999999999</v>
      </c>
      <c r="E326" s="764">
        <v>1138.365</v>
      </c>
      <c r="F326" s="764">
        <v>1144.1379999999999</v>
      </c>
      <c r="G326" s="764">
        <v>1150.146</v>
      </c>
      <c r="H326" s="764">
        <v>1179.6010000000001</v>
      </c>
      <c r="I326" s="764">
        <v>1179.807</v>
      </c>
      <c r="J326" s="764">
        <v>1175.3219999999999</v>
      </c>
      <c r="K326" s="764">
        <v>1166.9690000000001</v>
      </c>
      <c r="L326" s="764">
        <v>1271.0139999999999</v>
      </c>
      <c r="M326" s="764">
        <v>1285.7270000000001</v>
      </c>
      <c r="N326" s="764">
        <v>1273.5350000000001</v>
      </c>
      <c r="O326" s="764">
        <v>1254.0150000000001</v>
      </c>
      <c r="P326" s="764">
        <v>1257.239</v>
      </c>
      <c r="Q326" s="764">
        <v>1323.0070000000001</v>
      </c>
      <c r="R326" s="764">
        <v>1360.932</v>
      </c>
      <c r="S326" s="764">
        <v>1382.21</v>
      </c>
      <c r="T326" s="764">
        <v>1400.4690000000001</v>
      </c>
      <c r="U326" s="764">
        <v>1416.9110000000001</v>
      </c>
      <c r="V326" s="764">
        <v>1458.675</v>
      </c>
      <c r="W326" s="764">
        <v>1458.7339999999999</v>
      </c>
      <c r="X326" s="764">
        <v>1457.5619999999999</v>
      </c>
      <c r="Y326" s="764">
        <v>1455.7449999999999</v>
      </c>
      <c r="Z326" s="764">
        <v>1458.0889999999999</v>
      </c>
      <c r="AA326" s="764">
        <v>1459.4079999999999</v>
      </c>
      <c r="AB326" s="764">
        <v>1460.1990000000001</v>
      </c>
      <c r="AC326" s="764">
        <v>1462.5150000000001</v>
      </c>
      <c r="AD326" s="764">
        <v>1464.508</v>
      </c>
      <c r="AE326" s="764">
        <v>1466.2080000000001</v>
      </c>
      <c r="AF326" s="764">
        <v>1467.731</v>
      </c>
      <c r="AG326" s="764">
        <v>1469.021</v>
      </c>
      <c r="AH326" s="764">
        <v>1470.164</v>
      </c>
      <c r="AI326" s="764">
        <v>1471.1020000000001</v>
      </c>
      <c r="AJ326" s="764">
        <v>1471.981</v>
      </c>
      <c r="AK326" s="764">
        <v>1472.7429999999999</v>
      </c>
      <c r="AL326" s="764">
        <v>1473.3879999999999</v>
      </c>
      <c r="AM326" s="764">
        <v>1473.9449999999999</v>
      </c>
      <c r="AN326" s="764">
        <v>1474.326</v>
      </c>
      <c r="AO326" s="764">
        <v>1474.59</v>
      </c>
      <c r="AP326" s="764">
        <v>1474.7950000000001</v>
      </c>
      <c r="AQ326" s="764">
        <v>1474.8240000000001</v>
      </c>
      <c r="AR326" s="764">
        <v>1474.7950000000001</v>
      </c>
      <c r="AS326" s="764">
        <v>1474.6479999999999</v>
      </c>
      <c r="AT326" s="764">
        <v>1474.385</v>
      </c>
      <c r="AU326" s="764">
        <v>1473.9739999999999</v>
      </c>
      <c r="AV326" s="764">
        <v>1473.828</v>
      </c>
      <c r="AW326" s="764">
        <v>1473.5640000000001</v>
      </c>
      <c r="AX326" s="764">
        <v>1473.242</v>
      </c>
      <c r="AY326" s="764">
        <v>1472.9190000000001</v>
      </c>
      <c r="AZ326" s="764">
        <v>1472.567</v>
      </c>
    </row>
    <row r="327" spans="1:52">
      <c r="A327" s="787" t="s">
        <v>485</v>
      </c>
      <c r="B327" s="786" t="s">
        <v>908</v>
      </c>
      <c r="C327" s="764">
        <v>0</v>
      </c>
      <c r="D327" s="764">
        <v>0</v>
      </c>
      <c r="E327" s="764">
        <v>0</v>
      </c>
      <c r="F327" s="764">
        <v>0</v>
      </c>
      <c r="G327" s="764">
        <v>0</v>
      </c>
      <c r="H327" s="764">
        <v>0</v>
      </c>
      <c r="I327" s="764">
        <v>0</v>
      </c>
      <c r="J327" s="764">
        <v>0</v>
      </c>
      <c r="K327" s="764">
        <v>0</v>
      </c>
      <c r="L327" s="764">
        <v>0</v>
      </c>
      <c r="M327" s="764">
        <v>0</v>
      </c>
      <c r="N327" s="764">
        <v>0</v>
      </c>
      <c r="O327" s="764">
        <v>0</v>
      </c>
      <c r="P327" s="764">
        <v>0</v>
      </c>
      <c r="Q327" s="764">
        <v>0</v>
      </c>
      <c r="R327" s="764">
        <v>0</v>
      </c>
      <c r="S327" s="764">
        <v>0</v>
      </c>
      <c r="T327" s="764">
        <v>0</v>
      </c>
      <c r="U327" s="764">
        <v>0</v>
      </c>
      <c r="V327" s="764">
        <v>0</v>
      </c>
      <c r="W327" s="764">
        <v>0</v>
      </c>
      <c r="X327" s="764">
        <v>0</v>
      </c>
      <c r="Y327" s="764">
        <v>0</v>
      </c>
      <c r="Z327" s="764">
        <v>0</v>
      </c>
      <c r="AA327" s="764">
        <v>0</v>
      </c>
      <c r="AB327" s="764">
        <v>0</v>
      </c>
      <c r="AC327" s="764">
        <v>0</v>
      </c>
      <c r="AD327" s="764">
        <v>0</v>
      </c>
      <c r="AE327" s="764">
        <v>0</v>
      </c>
      <c r="AF327" s="764">
        <v>0</v>
      </c>
      <c r="AG327" s="764">
        <v>0</v>
      </c>
      <c r="AH327" s="764">
        <v>0</v>
      </c>
      <c r="AI327" s="764">
        <v>0</v>
      </c>
      <c r="AJ327" s="764">
        <v>0</v>
      </c>
      <c r="AK327" s="764">
        <v>0</v>
      </c>
      <c r="AL327" s="764">
        <v>0</v>
      </c>
      <c r="AM327" s="764">
        <v>0</v>
      </c>
      <c r="AN327" s="764">
        <v>0</v>
      </c>
      <c r="AO327" s="764">
        <v>0</v>
      </c>
      <c r="AP327" s="764">
        <v>0</v>
      </c>
      <c r="AQ327" s="764">
        <v>0</v>
      </c>
      <c r="AR327" s="764">
        <v>0</v>
      </c>
      <c r="AS327" s="764">
        <v>0</v>
      </c>
      <c r="AT327" s="764">
        <v>0</v>
      </c>
      <c r="AU327" s="764">
        <v>0</v>
      </c>
      <c r="AV327" s="764">
        <v>0</v>
      </c>
      <c r="AW327" s="764">
        <v>0</v>
      </c>
      <c r="AX327" s="764">
        <v>0</v>
      </c>
      <c r="AY327" s="764">
        <v>0</v>
      </c>
      <c r="AZ327" s="764">
        <v>0</v>
      </c>
    </row>
    <row r="328" spans="1:52">
      <c r="A328" s="787" t="s">
        <v>485</v>
      </c>
      <c r="B328" s="786" t="s">
        <v>909</v>
      </c>
      <c r="C328" s="764">
        <v>0</v>
      </c>
      <c r="D328" s="764">
        <v>0</v>
      </c>
      <c r="E328" s="764">
        <v>0</v>
      </c>
      <c r="F328" s="764">
        <v>0</v>
      </c>
      <c r="G328" s="764">
        <v>0</v>
      </c>
      <c r="H328" s="764">
        <v>0</v>
      </c>
      <c r="I328" s="764">
        <v>0</v>
      </c>
      <c r="J328" s="764">
        <v>0</v>
      </c>
      <c r="K328" s="764">
        <v>0</v>
      </c>
      <c r="L328" s="764">
        <v>0</v>
      </c>
      <c r="M328" s="764">
        <v>0</v>
      </c>
      <c r="N328" s="764">
        <v>0</v>
      </c>
      <c r="O328" s="764">
        <v>0</v>
      </c>
      <c r="P328" s="764">
        <v>0</v>
      </c>
      <c r="Q328" s="764">
        <v>0</v>
      </c>
      <c r="R328" s="764">
        <v>0</v>
      </c>
      <c r="S328" s="764">
        <v>0</v>
      </c>
      <c r="T328" s="764">
        <v>0</v>
      </c>
      <c r="U328" s="764">
        <v>0</v>
      </c>
      <c r="V328" s="764">
        <v>0</v>
      </c>
      <c r="W328" s="764">
        <v>0</v>
      </c>
      <c r="X328" s="764">
        <v>0</v>
      </c>
      <c r="Y328" s="764">
        <v>0</v>
      </c>
      <c r="Z328" s="764">
        <v>0</v>
      </c>
      <c r="AA328" s="764">
        <v>0</v>
      </c>
      <c r="AB328" s="764">
        <v>0</v>
      </c>
      <c r="AC328" s="764">
        <v>0</v>
      </c>
      <c r="AD328" s="764">
        <v>0</v>
      </c>
      <c r="AE328" s="764">
        <v>0</v>
      </c>
      <c r="AF328" s="764">
        <v>0</v>
      </c>
      <c r="AG328" s="764">
        <v>0</v>
      </c>
      <c r="AH328" s="764">
        <v>0</v>
      </c>
      <c r="AI328" s="764">
        <v>0</v>
      </c>
      <c r="AJ328" s="764">
        <v>0</v>
      </c>
      <c r="AK328" s="764">
        <v>0</v>
      </c>
      <c r="AL328" s="764">
        <v>0</v>
      </c>
      <c r="AM328" s="764">
        <v>0</v>
      </c>
      <c r="AN328" s="764">
        <v>0</v>
      </c>
      <c r="AO328" s="764">
        <v>0</v>
      </c>
      <c r="AP328" s="764">
        <v>0</v>
      </c>
      <c r="AQ328" s="764">
        <v>0</v>
      </c>
      <c r="AR328" s="764">
        <v>0</v>
      </c>
      <c r="AS328" s="764">
        <v>0</v>
      </c>
      <c r="AT328" s="764">
        <v>0</v>
      </c>
      <c r="AU328" s="764">
        <v>0</v>
      </c>
      <c r="AV328" s="764">
        <v>0</v>
      </c>
      <c r="AW328" s="764">
        <v>0</v>
      </c>
      <c r="AX328" s="764">
        <v>0</v>
      </c>
      <c r="AY328" s="764">
        <v>0</v>
      </c>
      <c r="AZ328" s="764">
        <v>0</v>
      </c>
    </row>
    <row r="329" spans="1:52">
      <c r="A329" s="787" t="s">
        <v>485</v>
      </c>
      <c r="B329" s="786" t="s">
        <v>910</v>
      </c>
      <c r="C329" s="764">
        <v>0</v>
      </c>
      <c r="D329" s="764">
        <v>0</v>
      </c>
      <c r="E329" s="764">
        <v>0</v>
      </c>
      <c r="F329" s="764">
        <v>0</v>
      </c>
      <c r="G329" s="764">
        <v>0</v>
      </c>
      <c r="H329" s="764">
        <v>0</v>
      </c>
      <c r="I329" s="764">
        <v>0</v>
      </c>
      <c r="J329" s="764">
        <v>0</v>
      </c>
      <c r="K329" s="764">
        <v>0</v>
      </c>
      <c r="L329" s="764">
        <v>0</v>
      </c>
      <c r="M329" s="764">
        <v>0</v>
      </c>
      <c r="N329" s="764">
        <v>0</v>
      </c>
      <c r="O329" s="764">
        <v>0</v>
      </c>
      <c r="P329" s="764">
        <v>0</v>
      </c>
      <c r="Q329" s="764">
        <v>0</v>
      </c>
      <c r="R329" s="764">
        <v>0</v>
      </c>
      <c r="S329" s="764">
        <v>0</v>
      </c>
      <c r="T329" s="764">
        <v>0</v>
      </c>
      <c r="U329" s="764">
        <v>0</v>
      </c>
      <c r="V329" s="764">
        <v>0</v>
      </c>
      <c r="W329" s="764">
        <v>0</v>
      </c>
      <c r="X329" s="764">
        <v>0</v>
      </c>
      <c r="Y329" s="764">
        <v>0</v>
      </c>
      <c r="Z329" s="764">
        <v>0</v>
      </c>
      <c r="AA329" s="764">
        <v>0</v>
      </c>
      <c r="AB329" s="764">
        <v>0</v>
      </c>
      <c r="AC329" s="764">
        <v>0</v>
      </c>
      <c r="AD329" s="764">
        <v>0</v>
      </c>
      <c r="AE329" s="764">
        <v>0</v>
      </c>
      <c r="AF329" s="764">
        <v>0</v>
      </c>
      <c r="AG329" s="764">
        <v>0</v>
      </c>
      <c r="AH329" s="764">
        <v>0</v>
      </c>
      <c r="AI329" s="764">
        <v>0</v>
      </c>
      <c r="AJ329" s="764">
        <v>0</v>
      </c>
      <c r="AK329" s="764">
        <v>0</v>
      </c>
      <c r="AL329" s="764">
        <v>0</v>
      </c>
      <c r="AM329" s="764">
        <v>0</v>
      </c>
      <c r="AN329" s="764">
        <v>0</v>
      </c>
      <c r="AO329" s="764">
        <v>0</v>
      </c>
      <c r="AP329" s="764">
        <v>0</v>
      </c>
      <c r="AQ329" s="764">
        <v>0</v>
      </c>
      <c r="AR329" s="764">
        <v>0</v>
      </c>
      <c r="AS329" s="764">
        <v>0</v>
      </c>
      <c r="AT329" s="764">
        <v>0</v>
      </c>
      <c r="AU329" s="764">
        <v>0</v>
      </c>
      <c r="AV329" s="764">
        <v>0</v>
      </c>
      <c r="AW329" s="764">
        <v>0</v>
      </c>
      <c r="AX329" s="764">
        <v>0</v>
      </c>
      <c r="AY329" s="764">
        <v>0</v>
      </c>
      <c r="AZ329" s="764">
        <v>0</v>
      </c>
    </row>
    <row r="330" spans="1:52">
      <c r="A330" s="787" t="s">
        <v>485</v>
      </c>
      <c r="B330" s="786" t="s">
        <v>911</v>
      </c>
      <c r="C330" s="764">
        <v>0</v>
      </c>
      <c r="D330" s="764">
        <v>0</v>
      </c>
      <c r="E330" s="764">
        <v>0</v>
      </c>
      <c r="F330" s="764">
        <v>0</v>
      </c>
      <c r="G330" s="764">
        <v>0</v>
      </c>
      <c r="H330" s="764">
        <v>0</v>
      </c>
      <c r="I330" s="764">
        <v>0</v>
      </c>
      <c r="J330" s="764">
        <v>0</v>
      </c>
      <c r="K330" s="764">
        <v>0</v>
      </c>
      <c r="L330" s="764">
        <v>0</v>
      </c>
      <c r="M330" s="764">
        <v>0</v>
      </c>
      <c r="N330" s="764">
        <v>0</v>
      </c>
      <c r="O330" s="764">
        <v>0</v>
      </c>
      <c r="P330" s="764">
        <v>0</v>
      </c>
      <c r="Q330" s="764">
        <v>0</v>
      </c>
      <c r="R330" s="764">
        <v>0</v>
      </c>
      <c r="S330" s="764">
        <v>0</v>
      </c>
      <c r="T330" s="764">
        <v>0</v>
      </c>
      <c r="U330" s="764">
        <v>0</v>
      </c>
      <c r="V330" s="764">
        <v>0</v>
      </c>
      <c r="W330" s="764">
        <v>0</v>
      </c>
      <c r="X330" s="764">
        <v>0</v>
      </c>
      <c r="Y330" s="764">
        <v>0</v>
      </c>
      <c r="Z330" s="764">
        <v>0</v>
      </c>
      <c r="AA330" s="764">
        <v>0</v>
      </c>
      <c r="AB330" s="764">
        <v>0</v>
      </c>
      <c r="AC330" s="764">
        <v>0</v>
      </c>
      <c r="AD330" s="764">
        <v>0</v>
      </c>
      <c r="AE330" s="764">
        <v>0</v>
      </c>
      <c r="AF330" s="764">
        <v>0</v>
      </c>
      <c r="AG330" s="764">
        <v>0</v>
      </c>
      <c r="AH330" s="764">
        <v>0</v>
      </c>
      <c r="AI330" s="764">
        <v>0</v>
      </c>
      <c r="AJ330" s="764">
        <v>0</v>
      </c>
      <c r="AK330" s="764">
        <v>0</v>
      </c>
      <c r="AL330" s="764">
        <v>0</v>
      </c>
      <c r="AM330" s="764">
        <v>0</v>
      </c>
      <c r="AN330" s="764">
        <v>0</v>
      </c>
      <c r="AO330" s="764">
        <v>0</v>
      </c>
      <c r="AP330" s="764">
        <v>0</v>
      </c>
      <c r="AQ330" s="764">
        <v>0</v>
      </c>
      <c r="AR330" s="764">
        <v>0</v>
      </c>
      <c r="AS330" s="764">
        <v>0</v>
      </c>
      <c r="AT330" s="764">
        <v>0</v>
      </c>
      <c r="AU330" s="764">
        <v>0</v>
      </c>
      <c r="AV330" s="764">
        <v>0</v>
      </c>
      <c r="AW330" s="764">
        <v>0</v>
      </c>
      <c r="AX330" s="764">
        <v>0</v>
      </c>
      <c r="AY330" s="764">
        <v>0</v>
      </c>
      <c r="AZ330" s="764">
        <v>0</v>
      </c>
    </row>
    <row r="331" spans="1:52">
      <c r="A331" s="787" t="s">
        <v>485</v>
      </c>
      <c r="B331" s="786" t="s">
        <v>912</v>
      </c>
      <c r="C331" s="764">
        <v>0</v>
      </c>
      <c r="D331" s="764">
        <v>0</v>
      </c>
      <c r="E331" s="764">
        <v>0</v>
      </c>
      <c r="F331" s="764">
        <v>0</v>
      </c>
      <c r="G331" s="764">
        <v>0</v>
      </c>
      <c r="H331" s="764">
        <v>0</v>
      </c>
      <c r="I331" s="764">
        <v>0</v>
      </c>
      <c r="J331" s="764">
        <v>0</v>
      </c>
      <c r="K331" s="764">
        <v>0</v>
      </c>
      <c r="L331" s="764">
        <v>0</v>
      </c>
      <c r="M331" s="764">
        <v>0</v>
      </c>
      <c r="N331" s="764">
        <v>0</v>
      </c>
      <c r="O331" s="764">
        <v>0</v>
      </c>
      <c r="P331" s="764">
        <v>0</v>
      </c>
      <c r="Q331" s="764">
        <v>0</v>
      </c>
      <c r="R331" s="764">
        <v>0</v>
      </c>
      <c r="S331" s="764">
        <v>0</v>
      </c>
      <c r="T331" s="764">
        <v>0</v>
      </c>
      <c r="U331" s="764">
        <v>0</v>
      </c>
      <c r="V331" s="764">
        <v>0</v>
      </c>
      <c r="W331" s="764">
        <v>0</v>
      </c>
      <c r="X331" s="764">
        <v>0</v>
      </c>
      <c r="Y331" s="764">
        <v>0</v>
      </c>
      <c r="Z331" s="764">
        <v>0</v>
      </c>
      <c r="AA331" s="764">
        <v>0</v>
      </c>
      <c r="AB331" s="764">
        <v>0</v>
      </c>
      <c r="AC331" s="764">
        <v>0</v>
      </c>
      <c r="AD331" s="764">
        <v>0</v>
      </c>
      <c r="AE331" s="764">
        <v>0</v>
      </c>
      <c r="AF331" s="764">
        <v>0</v>
      </c>
      <c r="AG331" s="764">
        <v>0</v>
      </c>
      <c r="AH331" s="764">
        <v>0</v>
      </c>
      <c r="AI331" s="764">
        <v>0</v>
      </c>
      <c r="AJ331" s="764">
        <v>0</v>
      </c>
      <c r="AK331" s="764">
        <v>0</v>
      </c>
      <c r="AL331" s="764">
        <v>0</v>
      </c>
      <c r="AM331" s="764">
        <v>0</v>
      </c>
      <c r="AN331" s="764">
        <v>0</v>
      </c>
      <c r="AO331" s="764">
        <v>0</v>
      </c>
      <c r="AP331" s="764">
        <v>0</v>
      </c>
      <c r="AQ331" s="764">
        <v>0</v>
      </c>
      <c r="AR331" s="764">
        <v>0</v>
      </c>
      <c r="AS331" s="764">
        <v>0</v>
      </c>
      <c r="AT331" s="764">
        <v>0</v>
      </c>
      <c r="AU331" s="764">
        <v>0</v>
      </c>
      <c r="AV331" s="764">
        <v>0</v>
      </c>
      <c r="AW331" s="764">
        <v>0</v>
      </c>
      <c r="AX331" s="764">
        <v>0</v>
      </c>
      <c r="AY331" s="764">
        <v>0</v>
      </c>
      <c r="AZ331" s="764">
        <v>0</v>
      </c>
    </row>
    <row r="332" spans="1:52">
      <c r="A332" s="786" t="s">
        <v>4</v>
      </c>
      <c r="B332" s="786"/>
      <c r="C332" s="786"/>
      <c r="D332" s="786"/>
      <c r="E332" s="786"/>
      <c r="F332" s="786"/>
      <c r="G332" s="786"/>
      <c r="H332" s="786"/>
      <c r="I332" s="786"/>
      <c r="J332" s="786"/>
      <c r="K332" s="786"/>
      <c r="L332" s="786"/>
      <c r="M332" s="786"/>
      <c r="N332" s="786"/>
      <c r="O332" s="786"/>
      <c r="P332" s="786"/>
      <c r="Q332" s="786"/>
      <c r="R332" s="786"/>
      <c r="S332" s="786"/>
      <c r="T332" s="786"/>
      <c r="U332" s="786"/>
      <c r="V332" s="786"/>
      <c r="W332" s="786"/>
      <c r="X332" s="786"/>
      <c r="Y332" s="786"/>
      <c r="Z332" s="786"/>
      <c r="AA332" s="786"/>
      <c r="AB332" s="786"/>
      <c r="AC332" s="786"/>
      <c r="AD332" s="786"/>
      <c r="AE332" s="786"/>
      <c r="AF332" s="786"/>
      <c r="AG332" s="786"/>
      <c r="AH332" s="786"/>
      <c r="AI332" s="786"/>
      <c r="AJ332" s="786"/>
      <c r="AK332" s="786"/>
      <c r="AL332" s="786"/>
      <c r="AM332" s="786"/>
      <c r="AN332" s="786"/>
      <c r="AO332" s="786"/>
      <c r="AP332" s="786"/>
      <c r="AQ332" s="786"/>
      <c r="AR332" s="786"/>
      <c r="AS332" s="786"/>
      <c r="AT332" s="786"/>
      <c r="AU332" s="786"/>
      <c r="AV332" s="786"/>
      <c r="AW332" s="786"/>
      <c r="AX332" s="786"/>
      <c r="AY332" s="786"/>
      <c r="AZ332" s="786"/>
    </row>
    <row r="333" spans="1:52">
      <c r="A333" s="787"/>
      <c r="B333" s="786"/>
      <c r="C333" s="786"/>
      <c r="D333" s="786"/>
      <c r="E333" s="786"/>
      <c r="F333" s="786"/>
      <c r="G333" s="786"/>
      <c r="H333" s="786"/>
      <c r="I333" s="786"/>
      <c r="J333" s="786"/>
      <c r="K333" s="786"/>
      <c r="L333" s="786"/>
      <c r="M333" s="786"/>
      <c r="N333" s="786"/>
      <c r="O333" s="786"/>
      <c r="P333" s="786"/>
      <c r="Q333" s="786"/>
      <c r="R333" s="786"/>
      <c r="S333" s="786"/>
      <c r="T333" s="786"/>
      <c r="U333" s="786"/>
      <c r="V333" s="786"/>
      <c r="W333" s="786"/>
      <c r="X333" s="786"/>
      <c r="Y333" s="786"/>
      <c r="Z333" s="786"/>
      <c r="AA333" s="786"/>
      <c r="AB333" s="786"/>
      <c r="AC333" s="786"/>
      <c r="AD333" s="786"/>
      <c r="AE333" s="786"/>
      <c r="AF333" s="786"/>
      <c r="AG333" s="786"/>
      <c r="AH333" s="786"/>
      <c r="AI333" s="786"/>
      <c r="AJ333" s="786"/>
      <c r="AK333" s="786"/>
      <c r="AL333" s="786"/>
      <c r="AM333" s="786"/>
      <c r="AN333" s="786"/>
      <c r="AO333" s="786"/>
      <c r="AP333" s="786"/>
      <c r="AQ333" s="786"/>
      <c r="AR333" s="786"/>
      <c r="AS333" s="786"/>
      <c r="AT333" s="786"/>
      <c r="AU333" s="786"/>
      <c r="AV333" s="786"/>
      <c r="AW333" s="786"/>
      <c r="AX333" s="786"/>
      <c r="AY333" s="786"/>
      <c r="AZ333" s="786"/>
    </row>
    <row r="334" spans="1:52">
      <c r="A334" s="787"/>
      <c r="B334" s="786"/>
      <c r="C334" s="786"/>
      <c r="D334" s="786"/>
      <c r="E334" s="786"/>
      <c r="F334" s="786"/>
      <c r="G334" s="786"/>
      <c r="H334" s="786"/>
      <c r="I334" s="786"/>
      <c r="J334" s="786"/>
      <c r="K334" s="786"/>
      <c r="L334" s="786"/>
      <c r="M334" s="786"/>
      <c r="N334" s="786"/>
      <c r="O334" s="786"/>
      <c r="P334" s="786"/>
      <c r="Q334" s="786"/>
      <c r="R334" s="786"/>
      <c r="S334" s="786"/>
      <c r="T334" s="786"/>
      <c r="U334" s="786"/>
      <c r="V334" s="786"/>
      <c r="W334" s="786"/>
      <c r="X334" s="786"/>
      <c r="Y334" s="786"/>
      <c r="Z334" s="786"/>
      <c r="AA334" s="786"/>
      <c r="AB334" s="786"/>
      <c r="AC334" s="786"/>
      <c r="AD334" s="786"/>
      <c r="AE334" s="786"/>
      <c r="AF334" s="786"/>
      <c r="AG334" s="786"/>
      <c r="AH334" s="786"/>
      <c r="AI334" s="786"/>
      <c r="AJ334" s="786"/>
      <c r="AK334" s="786"/>
      <c r="AL334" s="786"/>
      <c r="AM334" s="786"/>
      <c r="AN334" s="786"/>
      <c r="AO334" s="786"/>
      <c r="AP334" s="786"/>
      <c r="AQ334" s="786"/>
      <c r="AR334" s="786"/>
      <c r="AS334" s="786"/>
      <c r="AT334" s="786"/>
      <c r="AU334" s="786"/>
      <c r="AV334" s="786"/>
      <c r="AW334" s="786"/>
      <c r="AX334" s="786"/>
      <c r="AY334" s="786"/>
      <c r="AZ334" s="786"/>
    </row>
    <row r="335" spans="1:52">
      <c r="A335" s="787"/>
      <c r="B335" s="786"/>
      <c r="C335" s="786"/>
      <c r="D335" s="786"/>
      <c r="E335" s="786"/>
      <c r="F335" s="786"/>
      <c r="G335" s="786"/>
      <c r="H335" s="786"/>
      <c r="I335" s="786"/>
      <c r="J335" s="786"/>
      <c r="K335" s="786"/>
      <c r="L335" s="786"/>
      <c r="M335" s="786"/>
      <c r="N335" s="786"/>
      <c r="O335" s="786"/>
      <c r="P335" s="786"/>
      <c r="Q335" s="786"/>
      <c r="R335" s="786"/>
      <c r="S335" s="786"/>
      <c r="T335" s="786"/>
      <c r="U335" s="786"/>
      <c r="V335" s="786"/>
      <c r="W335" s="786"/>
      <c r="X335" s="786"/>
      <c r="Y335" s="786"/>
      <c r="Z335" s="786"/>
      <c r="AA335" s="786"/>
      <c r="AB335" s="786"/>
      <c r="AC335" s="786"/>
      <c r="AD335" s="786"/>
      <c r="AE335" s="786"/>
      <c r="AF335" s="786"/>
      <c r="AG335" s="786"/>
      <c r="AH335" s="786"/>
      <c r="AI335" s="786"/>
      <c r="AJ335" s="786"/>
      <c r="AK335" s="786"/>
      <c r="AL335" s="786"/>
      <c r="AM335" s="786"/>
      <c r="AN335" s="786"/>
      <c r="AO335" s="786"/>
      <c r="AP335" s="786"/>
      <c r="AQ335" s="786"/>
      <c r="AR335" s="786"/>
      <c r="AS335" s="786"/>
      <c r="AT335" s="786"/>
      <c r="AU335" s="786"/>
      <c r="AV335" s="786"/>
      <c r="AW335" s="786"/>
      <c r="AX335" s="786"/>
      <c r="AY335" s="786"/>
      <c r="AZ335" s="786"/>
    </row>
    <row r="336" spans="1:52">
      <c r="A336" s="787"/>
      <c r="B336" s="786"/>
      <c r="C336" s="786"/>
      <c r="D336" s="786"/>
      <c r="E336" s="786"/>
      <c r="F336" s="786"/>
      <c r="G336" s="786"/>
      <c r="H336" s="786"/>
      <c r="I336" s="786"/>
      <c r="J336" s="786"/>
      <c r="K336" s="786"/>
      <c r="L336" s="786"/>
      <c r="M336" s="786"/>
      <c r="N336" s="786"/>
      <c r="O336" s="786"/>
      <c r="P336" s="786"/>
      <c r="Q336" s="786"/>
      <c r="R336" s="786"/>
      <c r="S336" s="786"/>
      <c r="T336" s="786"/>
      <c r="U336" s="786"/>
      <c r="V336" s="786"/>
      <c r="W336" s="786"/>
      <c r="X336" s="786"/>
      <c r="Y336" s="786"/>
      <c r="Z336" s="786"/>
      <c r="AA336" s="786"/>
      <c r="AB336" s="786"/>
      <c r="AC336" s="786"/>
      <c r="AD336" s="786"/>
      <c r="AE336" s="786"/>
      <c r="AF336" s="786"/>
      <c r="AG336" s="786"/>
      <c r="AH336" s="786"/>
      <c r="AI336" s="786"/>
      <c r="AJ336" s="786"/>
      <c r="AK336" s="786"/>
      <c r="AL336" s="786"/>
      <c r="AM336" s="786"/>
      <c r="AN336" s="786"/>
      <c r="AO336" s="786"/>
      <c r="AP336" s="786"/>
      <c r="AQ336" s="786"/>
      <c r="AR336" s="786"/>
      <c r="AS336" s="786"/>
      <c r="AT336" s="786"/>
      <c r="AU336" s="786"/>
      <c r="AV336" s="786"/>
      <c r="AW336" s="786"/>
      <c r="AX336" s="786"/>
      <c r="AY336" s="786"/>
      <c r="AZ336" s="786"/>
    </row>
    <row r="337" spans="1:52">
      <c r="A337" s="787"/>
      <c r="B337" s="786"/>
      <c r="C337" s="786"/>
      <c r="D337" s="786"/>
      <c r="E337" s="786"/>
      <c r="F337" s="786"/>
      <c r="G337" s="786"/>
      <c r="H337" s="786"/>
      <c r="I337" s="786"/>
      <c r="J337" s="786"/>
      <c r="K337" s="786"/>
      <c r="L337" s="786"/>
      <c r="M337" s="786"/>
      <c r="N337" s="786"/>
      <c r="O337" s="786"/>
      <c r="P337" s="786"/>
      <c r="Q337" s="786"/>
      <c r="R337" s="786"/>
      <c r="S337" s="786"/>
      <c r="T337" s="786"/>
      <c r="U337" s="786"/>
      <c r="V337" s="786"/>
      <c r="W337" s="786"/>
      <c r="X337" s="786"/>
      <c r="Y337" s="786"/>
      <c r="Z337" s="786"/>
      <c r="AA337" s="786"/>
      <c r="AB337" s="786"/>
      <c r="AC337" s="786"/>
      <c r="AD337" s="786"/>
      <c r="AE337" s="786"/>
      <c r="AF337" s="786"/>
      <c r="AG337" s="786"/>
      <c r="AH337" s="786"/>
      <c r="AI337" s="786"/>
      <c r="AJ337" s="786"/>
      <c r="AK337" s="786"/>
      <c r="AL337" s="786"/>
      <c r="AM337" s="786"/>
      <c r="AN337" s="786"/>
      <c r="AO337" s="786"/>
      <c r="AP337" s="786"/>
      <c r="AQ337" s="786"/>
      <c r="AR337" s="786"/>
      <c r="AS337" s="786"/>
      <c r="AT337" s="786"/>
      <c r="AU337" s="786"/>
      <c r="AV337" s="786"/>
      <c r="AW337" s="786"/>
      <c r="AX337" s="786"/>
      <c r="AY337" s="786"/>
      <c r="AZ337" s="786"/>
    </row>
    <row r="338" spans="1:52">
      <c r="A338" s="787"/>
      <c r="B338" s="786"/>
      <c r="C338" s="786"/>
      <c r="D338" s="786"/>
      <c r="E338" s="786"/>
      <c r="F338" s="786"/>
      <c r="G338" s="786"/>
      <c r="H338" s="786"/>
      <c r="I338" s="786"/>
      <c r="J338" s="786"/>
      <c r="K338" s="786"/>
      <c r="L338" s="786"/>
      <c r="M338" s="786"/>
      <c r="N338" s="786"/>
      <c r="O338" s="786"/>
      <c r="P338" s="786"/>
      <c r="Q338" s="786"/>
      <c r="R338" s="786"/>
      <c r="S338" s="786"/>
      <c r="T338" s="786"/>
      <c r="U338" s="786"/>
      <c r="V338" s="786"/>
      <c r="W338" s="786"/>
      <c r="X338" s="786"/>
      <c r="Y338" s="786"/>
      <c r="Z338" s="786"/>
      <c r="AA338" s="786"/>
      <c r="AB338" s="786"/>
      <c r="AC338" s="786"/>
      <c r="AD338" s="786"/>
      <c r="AE338" s="786"/>
      <c r="AF338" s="786"/>
      <c r="AG338" s="786"/>
      <c r="AH338" s="786"/>
      <c r="AI338" s="786"/>
      <c r="AJ338" s="786"/>
      <c r="AK338" s="786"/>
      <c r="AL338" s="786"/>
      <c r="AM338" s="786"/>
      <c r="AN338" s="786"/>
      <c r="AO338" s="786"/>
      <c r="AP338" s="786"/>
      <c r="AQ338" s="786"/>
      <c r="AR338" s="786"/>
      <c r="AS338" s="786"/>
      <c r="AT338" s="786"/>
      <c r="AU338" s="786"/>
      <c r="AV338" s="786"/>
      <c r="AW338" s="786"/>
      <c r="AX338" s="786"/>
      <c r="AY338" s="786"/>
      <c r="AZ338" s="786"/>
    </row>
    <row r="339" spans="1:52">
      <c r="A339" s="787"/>
      <c r="B339" s="786"/>
      <c r="C339" s="786"/>
      <c r="D339" s="786"/>
      <c r="E339" s="786"/>
      <c r="F339" s="786"/>
      <c r="G339" s="786"/>
      <c r="H339" s="786"/>
      <c r="I339" s="786"/>
      <c r="J339" s="786"/>
      <c r="K339" s="786"/>
      <c r="L339" s="786"/>
      <c r="M339" s="786"/>
      <c r="N339" s="786"/>
      <c r="O339" s="786"/>
      <c r="P339" s="786"/>
      <c r="Q339" s="786"/>
      <c r="R339" s="786"/>
      <c r="S339" s="786"/>
      <c r="T339" s="786"/>
      <c r="U339" s="786"/>
      <c r="V339" s="786"/>
      <c r="W339" s="786"/>
      <c r="X339" s="786"/>
      <c r="Y339" s="786"/>
      <c r="Z339" s="786"/>
      <c r="AA339" s="786"/>
      <c r="AB339" s="786"/>
      <c r="AC339" s="786"/>
      <c r="AD339" s="786"/>
      <c r="AE339" s="786"/>
      <c r="AF339" s="786"/>
      <c r="AG339" s="786"/>
      <c r="AH339" s="786"/>
      <c r="AI339" s="786"/>
      <c r="AJ339" s="786"/>
      <c r="AK339" s="786"/>
      <c r="AL339" s="786"/>
      <c r="AM339" s="786"/>
      <c r="AN339" s="786"/>
      <c r="AO339" s="786"/>
      <c r="AP339" s="786"/>
      <c r="AQ339" s="786"/>
      <c r="AR339" s="786"/>
      <c r="AS339" s="786"/>
      <c r="AT339" s="786"/>
      <c r="AU339" s="786"/>
      <c r="AV339" s="786"/>
      <c r="AW339" s="786"/>
      <c r="AX339" s="786"/>
      <c r="AY339" s="786"/>
      <c r="AZ339" s="786"/>
    </row>
    <row r="340" spans="1:52">
      <c r="A340" s="787"/>
      <c r="B340" s="786"/>
      <c r="C340" s="786"/>
      <c r="D340" s="786"/>
      <c r="E340" s="786"/>
      <c r="F340" s="786"/>
      <c r="G340" s="786"/>
      <c r="H340" s="786"/>
      <c r="I340" s="786"/>
      <c r="J340" s="786"/>
      <c r="K340" s="786"/>
      <c r="L340" s="786"/>
      <c r="M340" s="786"/>
      <c r="N340" s="786"/>
      <c r="O340" s="786"/>
      <c r="P340" s="786"/>
      <c r="Q340" s="786"/>
      <c r="R340" s="786"/>
      <c r="S340" s="786"/>
      <c r="T340" s="786"/>
      <c r="U340" s="786"/>
      <c r="V340" s="786"/>
      <c r="W340" s="786"/>
      <c r="X340" s="786"/>
      <c r="Y340" s="786"/>
      <c r="Z340" s="786"/>
      <c r="AA340" s="786"/>
      <c r="AB340" s="786"/>
      <c r="AC340" s="786"/>
      <c r="AD340" s="786"/>
      <c r="AE340" s="786"/>
      <c r="AF340" s="786"/>
      <c r="AG340" s="786"/>
      <c r="AH340" s="786"/>
      <c r="AI340" s="786"/>
      <c r="AJ340" s="786"/>
      <c r="AK340" s="786"/>
      <c r="AL340" s="786"/>
      <c r="AM340" s="786"/>
      <c r="AN340" s="786"/>
      <c r="AO340" s="786"/>
      <c r="AP340" s="786"/>
      <c r="AQ340" s="786"/>
      <c r="AR340" s="786"/>
      <c r="AS340" s="786"/>
      <c r="AT340" s="786"/>
      <c r="AU340" s="786"/>
      <c r="AV340" s="786"/>
      <c r="AW340" s="786"/>
      <c r="AX340" s="786"/>
      <c r="AY340" s="786"/>
      <c r="AZ340" s="786"/>
    </row>
    <row r="341" spans="1:52">
      <c r="A341" s="787"/>
      <c r="B341" s="786"/>
      <c r="C341" s="786"/>
      <c r="D341" s="786"/>
      <c r="E341" s="786"/>
      <c r="F341" s="786"/>
      <c r="G341" s="786"/>
      <c r="H341" s="786"/>
      <c r="I341" s="786"/>
      <c r="J341" s="786"/>
      <c r="K341" s="786"/>
      <c r="L341" s="786"/>
      <c r="M341" s="786"/>
      <c r="N341" s="786"/>
      <c r="O341" s="786"/>
      <c r="P341" s="786"/>
      <c r="Q341" s="786"/>
      <c r="R341" s="786"/>
      <c r="S341" s="786"/>
      <c r="T341" s="786"/>
      <c r="U341" s="786"/>
      <c r="V341" s="786"/>
      <c r="W341" s="786"/>
      <c r="X341" s="786"/>
      <c r="Y341" s="786"/>
      <c r="Z341" s="786"/>
      <c r="AA341" s="786"/>
      <c r="AB341" s="786"/>
      <c r="AC341" s="786"/>
      <c r="AD341" s="786"/>
      <c r="AE341" s="786"/>
      <c r="AF341" s="786"/>
      <c r="AG341" s="786"/>
      <c r="AH341" s="786"/>
      <c r="AI341" s="786"/>
      <c r="AJ341" s="786"/>
      <c r="AK341" s="786"/>
      <c r="AL341" s="786"/>
      <c r="AM341" s="786"/>
      <c r="AN341" s="786"/>
      <c r="AO341" s="786"/>
      <c r="AP341" s="786"/>
      <c r="AQ341" s="786"/>
      <c r="AR341" s="786"/>
      <c r="AS341" s="786"/>
      <c r="AT341" s="786"/>
      <c r="AU341" s="786"/>
      <c r="AV341" s="786"/>
      <c r="AW341" s="786"/>
      <c r="AX341" s="786"/>
      <c r="AY341" s="786"/>
      <c r="AZ341" s="786"/>
    </row>
    <row r="342" spans="1:52">
      <c r="A342" s="787"/>
      <c r="B342" s="786"/>
      <c r="C342" s="786"/>
      <c r="D342" s="786"/>
      <c r="E342" s="786"/>
      <c r="F342" s="786"/>
      <c r="G342" s="786"/>
      <c r="H342" s="786"/>
      <c r="I342" s="786"/>
      <c r="J342" s="786"/>
      <c r="K342" s="786"/>
      <c r="L342" s="786"/>
      <c r="M342" s="786"/>
      <c r="N342" s="786"/>
      <c r="O342" s="786"/>
      <c r="P342" s="786"/>
      <c r="Q342" s="786"/>
      <c r="R342" s="786"/>
      <c r="S342" s="786"/>
      <c r="T342" s="786"/>
      <c r="U342" s="786"/>
      <c r="V342" s="786"/>
      <c r="W342" s="786"/>
      <c r="X342" s="786"/>
      <c r="Y342" s="786"/>
      <c r="Z342" s="786"/>
      <c r="AA342" s="786"/>
      <c r="AB342" s="786"/>
      <c r="AC342" s="786"/>
      <c r="AD342" s="786"/>
      <c r="AE342" s="786"/>
      <c r="AF342" s="786"/>
      <c r="AG342" s="786"/>
      <c r="AH342" s="786"/>
      <c r="AI342" s="786"/>
      <c r="AJ342" s="786"/>
      <c r="AK342" s="786"/>
      <c r="AL342" s="786"/>
      <c r="AM342" s="786"/>
      <c r="AN342" s="786"/>
      <c r="AO342" s="786"/>
      <c r="AP342" s="786"/>
      <c r="AQ342" s="786"/>
      <c r="AR342" s="786"/>
      <c r="AS342" s="786"/>
      <c r="AT342" s="786"/>
      <c r="AU342" s="786"/>
      <c r="AV342" s="786"/>
      <c r="AW342" s="786"/>
      <c r="AX342" s="786"/>
      <c r="AY342" s="786"/>
      <c r="AZ342" s="786"/>
    </row>
    <row r="343" spans="1:52">
      <c r="A343" s="787"/>
      <c r="B343" s="786"/>
      <c r="C343" s="786"/>
      <c r="D343" s="786"/>
      <c r="E343" s="786"/>
      <c r="F343" s="786"/>
      <c r="G343" s="786"/>
      <c r="H343" s="786"/>
      <c r="I343" s="786"/>
      <c r="J343" s="786"/>
      <c r="K343" s="786"/>
      <c r="L343" s="786"/>
      <c r="M343" s="786"/>
      <c r="N343" s="786"/>
      <c r="O343" s="786"/>
      <c r="P343" s="786"/>
      <c r="Q343" s="786"/>
      <c r="R343" s="786"/>
      <c r="S343" s="786"/>
      <c r="T343" s="786"/>
      <c r="U343" s="786"/>
      <c r="V343" s="786"/>
      <c r="W343" s="786"/>
      <c r="X343" s="786"/>
      <c r="Y343" s="786"/>
      <c r="Z343" s="786"/>
      <c r="AA343" s="786"/>
      <c r="AB343" s="786"/>
      <c r="AC343" s="786"/>
      <c r="AD343" s="786"/>
      <c r="AE343" s="786"/>
      <c r="AF343" s="786"/>
      <c r="AG343" s="786"/>
      <c r="AH343" s="786"/>
      <c r="AI343" s="786"/>
      <c r="AJ343" s="786"/>
      <c r="AK343" s="786"/>
      <c r="AL343" s="786"/>
      <c r="AM343" s="786"/>
      <c r="AN343" s="786"/>
      <c r="AO343" s="786"/>
      <c r="AP343" s="786"/>
      <c r="AQ343" s="786"/>
      <c r="AR343" s="786"/>
      <c r="AS343" s="786"/>
      <c r="AT343" s="786"/>
      <c r="AU343" s="786"/>
      <c r="AV343" s="786"/>
      <c r="AW343" s="786"/>
      <c r="AX343" s="786"/>
      <c r="AY343" s="786"/>
      <c r="AZ343" s="786"/>
    </row>
    <row r="344" spans="1:52">
      <c r="A344" s="787"/>
      <c r="B344" s="786"/>
      <c r="C344" s="786"/>
      <c r="D344" s="786"/>
      <c r="E344" s="786"/>
      <c r="F344" s="786"/>
      <c r="G344" s="786"/>
      <c r="H344" s="786"/>
      <c r="I344" s="786"/>
      <c r="J344" s="786"/>
      <c r="K344" s="786"/>
      <c r="L344" s="786"/>
      <c r="M344" s="786"/>
      <c r="N344" s="786"/>
      <c r="O344" s="786"/>
      <c r="P344" s="786"/>
      <c r="Q344" s="786"/>
      <c r="R344" s="786"/>
      <c r="S344" s="786"/>
      <c r="T344" s="786"/>
      <c r="U344" s="786"/>
      <c r="V344" s="786"/>
      <c r="W344" s="786"/>
      <c r="X344" s="786"/>
      <c r="Y344" s="786"/>
      <c r="Z344" s="786"/>
      <c r="AA344" s="786"/>
      <c r="AB344" s="786"/>
      <c r="AC344" s="786"/>
      <c r="AD344" s="786"/>
      <c r="AE344" s="786"/>
      <c r="AF344" s="786"/>
      <c r="AG344" s="786"/>
      <c r="AH344" s="786"/>
      <c r="AI344" s="786"/>
      <c r="AJ344" s="786"/>
      <c r="AK344" s="786"/>
      <c r="AL344" s="786"/>
      <c r="AM344" s="786"/>
      <c r="AN344" s="786"/>
      <c r="AO344" s="786"/>
      <c r="AP344" s="786"/>
      <c r="AQ344" s="786"/>
      <c r="AR344" s="786"/>
      <c r="AS344" s="786"/>
      <c r="AT344" s="786"/>
      <c r="AU344" s="786"/>
      <c r="AV344" s="786"/>
      <c r="AW344" s="786"/>
      <c r="AX344" s="786"/>
      <c r="AY344" s="786"/>
      <c r="AZ344" s="786"/>
    </row>
    <row r="345" spans="1:52">
      <c r="A345" s="787"/>
      <c r="B345" s="786"/>
      <c r="C345" s="786"/>
      <c r="D345" s="786"/>
      <c r="E345" s="786"/>
      <c r="F345" s="786"/>
      <c r="G345" s="786"/>
      <c r="H345" s="786"/>
      <c r="I345" s="786"/>
      <c r="J345" s="786"/>
      <c r="K345" s="786"/>
      <c r="L345" s="786"/>
      <c r="M345" s="786"/>
      <c r="N345" s="786"/>
      <c r="O345" s="786"/>
      <c r="P345" s="786"/>
      <c r="Q345" s="786"/>
      <c r="R345" s="786"/>
      <c r="S345" s="786"/>
      <c r="T345" s="786"/>
      <c r="U345" s="786"/>
      <c r="V345" s="786"/>
      <c r="W345" s="786"/>
      <c r="X345" s="786"/>
      <c r="Y345" s="786"/>
      <c r="Z345" s="786"/>
      <c r="AA345" s="786"/>
      <c r="AB345" s="786"/>
      <c r="AC345" s="786"/>
      <c r="AD345" s="786"/>
      <c r="AE345" s="786"/>
      <c r="AF345" s="786"/>
      <c r="AG345" s="786"/>
      <c r="AH345" s="786"/>
      <c r="AI345" s="786"/>
      <c r="AJ345" s="786"/>
      <c r="AK345" s="786"/>
      <c r="AL345" s="786"/>
      <c r="AM345" s="786"/>
      <c r="AN345" s="786"/>
      <c r="AO345" s="786"/>
      <c r="AP345" s="786"/>
      <c r="AQ345" s="786"/>
      <c r="AR345" s="786"/>
      <c r="AS345" s="786"/>
      <c r="AT345" s="786"/>
      <c r="AU345" s="786"/>
      <c r="AV345" s="786"/>
      <c r="AW345" s="786"/>
      <c r="AX345" s="786"/>
      <c r="AY345" s="786"/>
      <c r="AZ345" s="786"/>
    </row>
    <row r="346" spans="1:52">
      <c r="A346" s="787"/>
      <c r="B346" s="786"/>
      <c r="C346" s="786"/>
      <c r="D346" s="786"/>
      <c r="E346" s="786"/>
      <c r="F346" s="786"/>
      <c r="G346" s="786"/>
      <c r="H346" s="786"/>
      <c r="I346" s="786"/>
      <c r="J346" s="786"/>
      <c r="K346" s="786"/>
      <c r="L346" s="786"/>
      <c r="M346" s="786"/>
      <c r="N346" s="786"/>
      <c r="O346" s="786"/>
      <c r="P346" s="786"/>
      <c r="Q346" s="786"/>
      <c r="R346" s="786"/>
      <c r="S346" s="786"/>
      <c r="T346" s="786"/>
      <c r="U346" s="786"/>
      <c r="V346" s="786"/>
      <c r="W346" s="786"/>
      <c r="X346" s="786"/>
      <c r="Y346" s="786"/>
      <c r="Z346" s="786"/>
      <c r="AA346" s="786"/>
      <c r="AB346" s="786"/>
      <c r="AC346" s="786"/>
      <c r="AD346" s="786"/>
      <c r="AE346" s="786"/>
      <c r="AF346" s="786"/>
      <c r="AG346" s="786"/>
      <c r="AH346" s="786"/>
      <c r="AI346" s="786"/>
      <c r="AJ346" s="786"/>
      <c r="AK346" s="786"/>
      <c r="AL346" s="786"/>
      <c r="AM346" s="786"/>
      <c r="AN346" s="786"/>
      <c r="AO346" s="786"/>
      <c r="AP346" s="786"/>
      <c r="AQ346" s="786"/>
      <c r="AR346" s="786"/>
      <c r="AS346" s="786"/>
      <c r="AT346" s="786"/>
      <c r="AU346" s="786"/>
      <c r="AV346" s="786"/>
      <c r="AW346" s="786"/>
      <c r="AX346" s="786"/>
      <c r="AY346" s="786"/>
      <c r="AZ346" s="786"/>
    </row>
    <row r="347" spans="1:52">
      <c r="A347" s="786"/>
      <c r="B347" s="786"/>
      <c r="C347" s="786"/>
      <c r="D347" s="786"/>
      <c r="E347" s="786"/>
      <c r="F347" s="786"/>
      <c r="G347" s="786"/>
      <c r="H347" s="786"/>
      <c r="I347" s="786"/>
      <c r="J347" s="786"/>
      <c r="K347" s="786"/>
      <c r="L347" s="786"/>
      <c r="M347" s="786"/>
      <c r="N347" s="786"/>
      <c r="O347" s="786"/>
      <c r="P347" s="786"/>
      <c r="Q347" s="786"/>
      <c r="R347" s="786"/>
      <c r="S347" s="786"/>
      <c r="T347" s="786"/>
      <c r="U347" s="786"/>
      <c r="V347" s="786"/>
      <c r="W347" s="786"/>
      <c r="X347" s="786"/>
      <c r="Y347" s="786"/>
      <c r="Z347" s="786"/>
      <c r="AA347" s="786"/>
      <c r="AB347" s="786"/>
      <c r="AC347" s="786"/>
      <c r="AD347" s="786"/>
      <c r="AE347" s="786"/>
      <c r="AF347" s="786"/>
      <c r="AG347" s="786"/>
      <c r="AH347" s="786"/>
      <c r="AI347" s="786"/>
      <c r="AJ347" s="786"/>
      <c r="AK347" s="786"/>
      <c r="AL347" s="786"/>
      <c r="AM347" s="786"/>
      <c r="AN347" s="786"/>
      <c r="AO347" s="786"/>
      <c r="AP347" s="786"/>
      <c r="AQ347" s="786"/>
      <c r="AR347" s="786"/>
      <c r="AS347" s="786"/>
      <c r="AT347" s="786"/>
      <c r="AU347" s="786"/>
      <c r="AV347" s="786"/>
      <c r="AW347" s="786"/>
      <c r="AX347" s="786"/>
      <c r="AY347" s="786"/>
      <c r="AZ347" s="786"/>
    </row>
    <row r="348" spans="1:52">
      <c r="A348" s="787"/>
      <c r="B348" s="786"/>
      <c r="C348" s="786"/>
      <c r="D348" s="786"/>
      <c r="E348" s="786"/>
      <c r="F348" s="786"/>
      <c r="G348" s="786"/>
      <c r="H348" s="786"/>
      <c r="I348" s="786"/>
      <c r="J348" s="786"/>
      <c r="K348" s="786"/>
      <c r="L348" s="786"/>
      <c r="M348" s="786"/>
      <c r="N348" s="786"/>
      <c r="O348" s="786"/>
      <c r="P348" s="786"/>
      <c r="Q348" s="786"/>
      <c r="R348" s="786"/>
      <c r="S348" s="786"/>
      <c r="T348" s="786"/>
      <c r="U348" s="786"/>
      <c r="V348" s="786"/>
      <c r="W348" s="786"/>
      <c r="X348" s="786"/>
      <c r="Y348" s="786"/>
      <c r="Z348" s="786"/>
      <c r="AA348" s="786"/>
      <c r="AB348" s="786"/>
      <c r="AC348" s="786"/>
      <c r="AD348" s="786"/>
      <c r="AE348" s="786"/>
      <c r="AF348" s="786"/>
      <c r="AG348" s="786"/>
      <c r="AH348" s="786"/>
      <c r="AI348" s="786"/>
      <c r="AJ348" s="786"/>
      <c r="AK348" s="786"/>
      <c r="AL348" s="786"/>
      <c r="AM348" s="786"/>
      <c r="AN348" s="786"/>
      <c r="AO348" s="786"/>
      <c r="AP348" s="786"/>
      <c r="AQ348" s="786"/>
      <c r="AR348" s="786"/>
      <c r="AS348" s="786"/>
      <c r="AT348" s="786"/>
      <c r="AU348" s="786"/>
      <c r="AV348" s="786"/>
      <c r="AW348" s="786"/>
      <c r="AX348" s="786"/>
      <c r="AY348" s="786"/>
      <c r="AZ348" s="786"/>
    </row>
    <row r="349" spans="1:52">
      <c r="A349" s="787"/>
      <c r="B349" s="786"/>
      <c r="C349" s="786"/>
      <c r="D349" s="786"/>
      <c r="E349" s="786"/>
      <c r="F349" s="786"/>
      <c r="G349" s="786"/>
      <c r="H349" s="786"/>
      <c r="I349" s="786"/>
      <c r="J349" s="786"/>
      <c r="K349" s="786"/>
      <c r="L349" s="786"/>
      <c r="M349" s="786"/>
      <c r="N349" s="786"/>
      <c r="O349" s="786"/>
      <c r="P349" s="786"/>
      <c r="Q349" s="786"/>
      <c r="R349" s="786"/>
      <c r="S349" s="786"/>
      <c r="T349" s="786"/>
      <c r="U349" s="786"/>
      <c r="V349" s="786"/>
      <c r="W349" s="786"/>
      <c r="X349" s="786"/>
      <c r="Y349" s="786"/>
      <c r="Z349" s="786"/>
      <c r="AA349" s="786"/>
      <c r="AB349" s="786"/>
      <c r="AC349" s="786"/>
      <c r="AD349" s="786"/>
      <c r="AE349" s="786"/>
      <c r="AF349" s="786"/>
      <c r="AG349" s="786"/>
      <c r="AH349" s="786"/>
      <c r="AI349" s="786"/>
      <c r="AJ349" s="786"/>
      <c r="AK349" s="786"/>
      <c r="AL349" s="786"/>
      <c r="AM349" s="786"/>
      <c r="AN349" s="786"/>
      <c r="AO349" s="786"/>
      <c r="AP349" s="786"/>
      <c r="AQ349" s="786"/>
      <c r="AR349" s="786"/>
      <c r="AS349" s="786"/>
      <c r="AT349" s="786"/>
      <c r="AU349" s="786"/>
      <c r="AV349" s="786"/>
      <c r="AW349" s="786"/>
      <c r="AX349" s="786"/>
      <c r="AY349" s="786"/>
      <c r="AZ349" s="786"/>
    </row>
    <row r="350" spans="1:52">
      <c r="A350" s="786"/>
      <c r="B350" s="786"/>
      <c r="C350" s="786"/>
      <c r="D350" s="786"/>
      <c r="E350" s="786"/>
      <c r="F350" s="786"/>
      <c r="G350" s="786"/>
      <c r="H350" s="786"/>
      <c r="I350" s="786"/>
      <c r="J350" s="786"/>
      <c r="K350" s="786"/>
      <c r="L350" s="786"/>
      <c r="M350" s="786"/>
      <c r="N350" s="786"/>
      <c r="O350" s="786"/>
      <c r="P350" s="786"/>
      <c r="Q350" s="786"/>
      <c r="R350" s="786"/>
      <c r="S350" s="786"/>
      <c r="T350" s="786"/>
      <c r="U350" s="786"/>
      <c r="V350" s="786"/>
      <c r="W350" s="786"/>
      <c r="X350" s="786"/>
      <c r="Y350" s="786"/>
      <c r="Z350" s="786"/>
      <c r="AA350" s="786"/>
      <c r="AB350" s="786"/>
      <c r="AC350" s="786"/>
      <c r="AD350" s="786"/>
      <c r="AE350" s="786"/>
      <c r="AF350" s="786"/>
      <c r="AG350" s="786"/>
      <c r="AH350" s="786"/>
      <c r="AI350" s="786"/>
      <c r="AJ350" s="786"/>
      <c r="AK350" s="786"/>
      <c r="AL350" s="786"/>
      <c r="AM350" s="786"/>
      <c r="AN350" s="786"/>
      <c r="AO350" s="786"/>
      <c r="AP350" s="786"/>
      <c r="AQ350" s="786"/>
      <c r="AR350" s="786"/>
      <c r="AS350" s="786"/>
      <c r="AT350" s="786"/>
      <c r="AU350" s="786"/>
      <c r="AV350" s="786"/>
      <c r="AW350" s="786"/>
      <c r="AX350" s="786"/>
      <c r="AY350" s="786"/>
      <c r="AZ350" s="786"/>
    </row>
    <row r="351" spans="1:52">
      <c r="A351" s="787"/>
      <c r="B351" s="786"/>
      <c r="C351" s="786"/>
      <c r="D351" s="786"/>
      <c r="E351" s="786"/>
      <c r="F351" s="786"/>
      <c r="G351" s="786"/>
      <c r="H351" s="786"/>
      <c r="I351" s="786"/>
      <c r="J351" s="786"/>
      <c r="K351" s="786"/>
      <c r="L351" s="786"/>
      <c r="M351" s="786"/>
      <c r="N351" s="786"/>
      <c r="O351" s="786"/>
      <c r="P351" s="786"/>
      <c r="Q351" s="786"/>
      <c r="R351" s="786"/>
      <c r="S351" s="786"/>
      <c r="T351" s="786"/>
      <c r="U351" s="786"/>
      <c r="V351" s="786"/>
      <c r="W351" s="786"/>
      <c r="X351" s="786"/>
      <c r="Y351" s="786"/>
      <c r="Z351" s="786"/>
      <c r="AA351" s="786"/>
      <c r="AB351" s="786"/>
      <c r="AC351" s="786"/>
      <c r="AD351" s="786"/>
      <c r="AE351" s="786"/>
      <c r="AF351" s="786"/>
      <c r="AG351" s="786"/>
      <c r="AH351" s="786"/>
      <c r="AI351" s="786"/>
      <c r="AJ351" s="786"/>
      <c r="AK351" s="786"/>
      <c r="AL351" s="786"/>
      <c r="AM351" s="786"/>
      <c r="AN351" s="786"/>
      <c r="AO351" s="786"/>
      <c r="AP351" s="786"/>
      <c r="AQ351" s="786"/>
      <c r="AR351" s="786"/>
      <c r="AS351" s="786"/>
      <c r="AT351" s="786"/>
      <c r="AU351" s="786"/>
      <c r="AV351" s="786"/>
      <c r="AW351" s="786"/>
      <c r="AX351" s="786"/>
      <c r="AY351" s="786"/>
      <c r="AZ351" s="786"/>
    </row>
    <row r="352" spans="1:52">
      <c r="A352" s="787"/>
      <c r="B352" s="786"/>
      <c r="C352" s="786"/>
      <c r="D352" s="786"/>
      <c r="E352" s="786"/>
      <c r="F352" s="786"/>
      <c r="G352" s="786"/>
      <c r="H352" s="786"/>
      <c r="I352" s="786"/>
      <c r="J352" s="786"/>
      <c r="K352" s="786"/>
      <c r="L352" s="786"/>
      <c r="M352" s="786"/>
      <c r="N352" s="786"/>
      <c r="O352" s="786"/>
      <c r="P352" s="786"/>
      <c r="Q352" s="786"/>
      <c r="R352" s="786"/>
      <c r="S352" s="786"/>
      <c r="T352" s="786"/>
      <c r="U352" s="786"/>
      <c r="V352" s="786"/>
      <c r="W352" s="786"/>
      <c r="X352" s="786"/>
      <c r="Y352" s="786"/>
      <c r="Z352" s="786"/>
      <c r="AA352" s="786"/>
      <c r="AB352" s="786"/>
      <c r="AC352" s="786"/>
      <c r="AD352" s="786"/>
      <c r="AE352" s="786"/>
      <c r="AF352" s="786"/>
      <c r="AG352" s="786"/>
      <c r="AH352" s="786"/>
      <c r="AI352" s="786"/>
      <c r="AJ352" s="786"/>
      <c r="AK352" s="786"/>
      <c r="AL352" s="786"/>
      <c r="AM352" s="786"/>
      <c r="AN352" s="786"/>
      <c r="AO352" s="786"/>
      <c r="AP352" s="786"/>
      <c r="AQ352" s="786"/>
      <c r="AR352" s="786"/>
      <c r="AS352" s="786"/>
      <c r="AT352" s="786"/>
      <c r="AU352" s="786"/>
      <c r="AV352" s="786"/>
      <c r="AW352" s="786"/>
      <c r="AX352" s="786"/>
      <c r="AY352" s="786"/>
      <c r="AZ352" s="786"/>
    </row>
    <row r="353" spans="1:52">
      <c r="A353" s="787"/>
      <c r="B353" s="786"/>
      <c r="C353" s="786"/>
      <c r="D353" s="786"/>
      <c r="E353" s="786"/>
      <c r="F353" s="786"/>
      <c r="G353" s="786"/>
      <c r="H353" s="786"/>
      <c r="I353" s="786"/>
      <c r="J353" s="786"/>
      <c r="K353" s="786"/>
      <c r="L353" s="786"/>
      <c r="M353" s="786"/>
      <c r="N353" s="786"/>
      <c r="O353" s="786"/>
      <c r="P353" s="786"/>
      <c r="Q353" s="786"/>
      <c r="R353" s="786"/>
      <c r="S353" s="786"/>
      <c r="T353" s="786"/>
      <c r="U353" s="786"/>
      <c r="V353" s="786"/>
      <c r="W353" s="786"/>
      <c r="X353" s="786"/>
      <c r="Y353" s="786"/>
      <c r="Z353" s="786"/>
      <c r="AA353" s="786"/>
      <c r="AB353" s="786"/>
      <c r="AC353" s="786"/>
      <c r="AD353" s="786"/>
      <c r="AE353" s="786"/>
      <c r="AF353" s="786"/>
      <c r="AG353" s="786"/>
      <c r="AH353" s="786"/>
      <c r="AI353" s="786"/>
      <c r="AJ353" s="786"/>
      <c r="AK353" s="786"/>
      <c r="AL353" s="786"/>
      <c r="AM353" s="786"/>
      <c r="AN353" s="786"/>
      <c r="AO353" s="786"/>
      <c r="AP353" s="786"/>
      <c r="AQ353" s="786"/>
      <c r="AR353" s="786"/>
      <c r="AS353" s="786"/>
      <c r="AT353" s="786"/>
      <c r="AU353" s="786"/>
      <c r="AV353" s="786"/>
      <c r="AW353" s="786"/>
      <c r="AX353" s="786"/>
      <c r="AY353" s="786"/>
      <c r="AZ353" s="786"/>
    </row>
    <row r="354" spans="1:52">
      <c r="A354" s="787"/>
      <c r="B354" s="786"/>
      <c r="C354" s="786"/>
      <c r="D354" s="786"/>
      <c r="E354" s="786"/>
      <c r="F354" s="786"/>
      <c r="G354" s="786"/>
      <c r="H354" s="786"/>
      <c r="I354" s="786"/>
      <c r="J354" s="786"/>
      <c r="K354" s="786"/>
      <c r="L354" s="786"/>
      <c r="M354" s="786"/>
      <c r="N354" s="786"/>
      <c r="O354" s="786"/>
      <c r="P354" s="786"/>
      <c r="Q354" s="786"/>
      <c r="R354" s="786"/>
      <c r="S354" s="786"/>
      <c r="T354" s="786"/>
      <c r="U354" s="786"/>
      <c r="V354" s="786"/>
      <c r="W354" s="786"/>
      <c r="X354" s="786"/>
      <c r="Y354" s="786"/>
      <c r="Z354" s="786"/>
      <c r="AA354" s="786"/>
      <c r="AB354" s="786"/>
      <c r="AC354" s="786"/>
      <c r="AD354" s="786"/>
      <c r="AE354" s="786"/>
      <c r="AF354" s="786"/>
      <c r="AG354" s="786"/>
      <c r="AH354" s="786"/>
      <c r="AI354" s="786"/>
      <c r="AJ354" s="786"/>
      <c r="AK354" s="786"/>
      <c r="AL354" s="786"/>
      <c r="AM354" s="786"/>
      <c r="AN354" s="786"/>
      <c r="AO354" s="786"/>
      <c r="AP354" s="786"/>
      <c r="AQ354" s="786"/>
      <c r="AR354" s="786"/>
      <c r="AS354" s="786"/>
      <c r="AT354" s="786"/>
      <c r="AU354" s="786"/>
      <c r="AV354" s="786"/>
      <c r="AW354" s="786"/>
      <c r="AX354" s="786"/>
      <c r="AY354" s="786"/>
      <c r="AZ354" s="786"/>
    </row>
    <row r="355" spans="1:52">
      <c r="A355" s="787"/>
      <c r="B355" s="786"/>
      <c r="C355" s="786"/>
      <c r="D355" s="786"/>
      <c r="E355" s="786"/>
      <c r="F355" s="786"/>
      <c r="G355" s="786"/>
      <c r="H355" s="786"/>
      <c r="I355" s="786"/>
      <c r="J355" s="786"/>
      <c r="K355" s="786"/>
      <c r="L355" s="786"/>
      <c r="M355" s="786"/>
      <c r="N355" s="786"/>
      <c r="O355" s="786"/>
      <c r="P355" s="786"/>
      <c r="Q355" s="786"/>
      <c r="R355" s="786"/>
      <c r="S355" s="786"/>
      <c r="T355" s="786"/>
      <c r="U355" s="786"/>
      <c r="V355" s="786"/>
      <c r="W355" s="786"/>
      <c r="X355" s="786"/>
      <c r="Y355" s="786"/>
      <c r="Z355" s="786"/>
      <c r="AA355" s="786"/>
      <c r="AB355" s="786"/>
      <c r="AC355" s="786"/>
      <c r="AD355" s="786"/>
      <c r="AE355" s="786"/>
      <c r="AF355" s="786"/>
      <c r="AG355" s="786"/>
      <c r="AH355" s="786"/>
      <c r="AI355" s="786"/>
      <c r="AJ355" s="786"/>
      <c r="AK355" s="786"/>
      <c r="AL355" s="786"/>
      <c r="AM355" s="786"/>
      <c r="AN355" s="786"/>
      <c r="AO355" s="786"/>
      <c r="AP355" s="786"/>
      <c r="AQ355" s="786"/>
      <c r="AR355" s="786"/>
      <c r="AS355" s="786"/>
      <c r="AT355" s="786"/>
      <c r="AU355" s="786"/>
      <c r="AV355" s="786"/>
      <c r="AW355" s="786"/>
      <c r="AX355" s="786"/>
      <c r="AY355" s="786"/>
      <c r="AZ355" s="786"/>
    </row>
    <row r="356" spans="1:52">
      <c r="A356" s="787"/>
      <c r="B356" s="786"/>
      <c r="C356" s="786"/>
      <c r="D356" s="786"/>
      <c r="E356" s="786"/>
      <c r="F356" s="786"/>
      <c r="G356" s="786"/>
      <c r="H356" s="786"/>
      <c r="I356" s="786"/>
      <c r="J356" s="786"/>
      <c r="K356" s="786"/>
      <c r="L356" s="786"/>
      <c r="M356" s="786"/>
      <c r="N356" s="786"/>
      <c r="O356" s="786"/>
      <c r="P356" s="786"/>
      <c r="Q356" s="786"/>
      <c r="R356" s="786"/>
      <c r="S356" s="786"/>
      <c r="T356" s="786"/>
      <c r="U356" s="786"/>
      <c r="V356" s="786"/>
      <c r="W356" s="786"/>
      <c r="X356" s="786"/>
      <c r="Y356" s="786"/>
      <c r="Z356" s="786"/>
      <c r="AA356" s="786"/>
      <c r="AB356" s="786"/>
      <c r="AC356" s="786"/>
      <c r="AD356" s="786"/>
      <c r="AE356" s="786"/>
      <c r="AF356" s="786"/>
      <c r="AG356" s="786"/>
      <c r="AH356" s="786"/>
      <c r="AI356" s="786"/>
      <c r="AJ356" s="786"/>
      <c r="AK356" s="786"/>
      <c r="AL356" s="786"/>
      <c r="AM356" s="786"/>
      <c r="AN356" s="786"/>
      <c r="AO356" s="786"/>
      <c r="AP356" s="786"/>
      <c r="AQ356" s="786"/>
      <c r="AR356" s="786"/>
      <c r="AS356" s="786"/>
      <c r="AT356" s="786"/>
      <c r="AU356" s="786"/>
      <c r="AV356" s="786"/>
      <c r="AW356" s="786"/>
      <c r="AX356" s="786"/>
      <c r="AY356" s="786"/>
      <c r="AZ356" s="786"/>
    </row>
    <row r="357" spans="1:52">
      <c r="A357" s="787"/>
      <c r="B357" s="786"/>
      <c r="C357" s="786"/>
      <c r="D357" s="786"/>
      <c r="E357" s="786"/>
      <c r="F357" s="786"/>
      <c r="G357" s="786"/>
      <c r="H357" s="786"/>
      <c r="I357" s="786"/>
      <c r="J357" s="786"/>
      <c r="K357" s="786"/>
      <c r="L357" s="786"/>
      <c r="M357" s="786"/>
      <c r="N357" s="786"/>
      <c r="O357" s="786"/>
      <c r="P357" s="786"/>
      <c r="Q357" s="786"/>
      <c r="R357" s="786"/>
      <c r="S357" s="786"/>
      <c r="T357" s="786"/>
      <c r="U357" s="786"/>
      <c r="V357" s="786"/>
      <c r="W357" s="786"/>
      <c r="X357" s="786"/>
      <c r="Y357" s="786"/>
      <c r="Z357" s="786"/>
      <c r="AA357" s="786"/>
      <c r="AB357" s="786"/>
      <c r="AC357" s="786"/>
      <c r="AD357" s="786"/>
      <c r="AE357" s="786"/>
      <c r="AF357" s="786"/>
      <c r="AG357" s="786"/>
      <c r="AH357" s="786"/>
      <c r="AI357" s="786"/>
      <c r="AJ357" s="786"/>
      <c r="AK357" s="786"/>
      <c r="AL357" s="786"/>
      <c r="AM357" s="786"/>
      <c r="AN357" s="786"/>
      <c r="AO357" s="786"/>
      <c r="AP357" s="786"/>
      <c r="AQ357" s="786"/>
      <c r="AR357" s="786"/>
      <c r="AS357" s="786"/>
      <c r="AT357" s="786"/>
      <c r="AU357" s="786"/>
      <c r="AV357" s="786"/>
      <c r="AW357" s="786"/>
      <c r="AX357" s="786"/>
      <c r="AY357" s="786"/>
      <c r="AZ357" s="786"/>
    </row>
    <row r="358" spans="1:52">
      <c r="A358" s="787"/>
      <c r="B358" s="786"/>
      <c r="C358" s="786"/>
      <c r="D358" s="786"/>
      <c r="E358" s="786"/>
      <c r="F358" s="786"/>
      <c r="G358" s="786"/>
      <c r="H358" s="786"/>
      <c r="I358" s="786"/>
      <c r="J358" s="786"/>
      <c r="K358" s="786"/>
      <c r="L358" s="786"/>
      <c r="M358" s="786"/>
      <c r="N358" s="786"/>
      <c r="O358" s="786"/>
      <c r="P358" s="786"/>
      <c r="Q358" s="786"/>
      <c r="R358" s="786"/>
      <c r="S358" s="786"/>
      <c r="T358" s="786"/>
      <c r="U358" s="786"/>
      <c r="V358" s="786"/>
      <c r="W358" s="786"/>
      <c r="X358" s="786"/>
      <c r="Y358" s="786"/>
      <c r="Z358" s="786"/>
      <c r="AA358" s="786"/>
      <c r="AB358" s="786"/>
      <c r="AC358" s="786"/>
      <c r="AD358" s="786"/>
      <c r="AE358" s="786"/>
      <c r="AF358" s="786"/>
      <c r="AG358" s="786"/>
      <c r="AH358" s="786"/>
      <c r="AI358" s="786"/>
      <c r="AJ358" s="786"/>
      <c r="AK358" s="786"/>
      <c r="AL358" s="786"/>
      <c r="AM358" s="786"/>
      <c r="AN358" s="786"/>
      <c r="AO358" s="786"/>
      <c r="AP358" s="786"/>
      <c r="AQ358" s="786"/>
      <c r="AR358" s="786"/>
      <c r="AS358" s="786"/>
      <c r="AT358" s="786"/>
      <c r="AU358" s="786"/>
      <c r="AV358" s="786"/>
      <c r="AW358" s="786"/>
      <c r="AX358" s="786"/>
      <c r="AY358" s="786"/>
      <c r="AZ358" s="786"/>
    </row>
  </sheetData>
  <phoneticPr fontId="13" type="noConversion"/>
  <hyperlinks>
    <hyperlink ref="A1" location="'Please Read this first'!A1" display="go back"/>
  </hyperlinks>
  <pageMargins left="0.75" right="0.75" top="1" bottom="1" header="0.5" footer="0.5"/>
  <pageSetup orientation="portrait" r:id="rId1"/>
  <headerFooter alignWithMargins="0"/>
</worksheet>
</file>

<file path=xl/worksheets/sheet22.xml><?xml version="1.0" encoding="utf-8"?>
<worksheet xmlns="http://schemas.openxmlformats.org/spreadsheetml/2006/main" xmlns:r="http://schemas.openxmlformats.org/officeDocument/2006/relationships">
  <sheetPr codeName="Sheet9" enableFormatConditionsCalculation="0">
    <tabColor rgb="FFFFC000"/>
    <pageSetUpPr fitToPage="1"/>
  </sheetPr>
  <dimension ref="A1:AZ360"/>
  <sheetViews>
    <sheetView topLeftCell="A325" workbookViewId="0">
      <selection activeCell="F368" sqref="F368"/>
    </sheetView>
  </sheetViews>
  <sheetFormatPr defaultRowHeight="12.75"/>
  <cols>
    <col min="1" max="1" width="33.5703125" bestFit="1" customWidth="1"/>
    <col min="2" max="2" width="19.5703125" customWidth="1"/>
    <col min="3" max="3" width="22.5703125" customWidth="1"/>
    <col min="4" max="7" width="19.7109375" customWidth="1"/>
    <col min="8" max="8" width="22.140625" customWidth="1"/>
    <col min="9" max="9" width="9.7109375" customWidth="1"/>
    <col min="10" max="10" width="12.7109375" customWidth="1"/>
    <col min="11" max="11" width="13.7109375" customWidth="1"/>
    <col min="12" max="12" width="14" customWidth="1"/>
    <col min="13" max="29" width="10.28515625" bestFit="1" customWidth="1"/>
    <col min="30" max="38" width="10.28515625" hidden="1" customWidth="1"/>
    <col min="39" max="39" width="10.28515625" bestFit="1" customWidth="1"/>
    <col min="40" max="48" width="10.28515625" hidden="1" customWidth="1"/>
    <col min="49" max="49" width="10.28515625" bestFit="1" customWidth="1"/>
    <col min="53" max="53" width="14.140625" customWidth="1"/>
  </cols>
  <sheetData>
    <row r="1" spans="1:52">
      <c r="A1" s="32" t="s">
        <v>149</v>
      </c>
    </row>
    <row r="2" spans="1:52" ht="13.5" thickBot="1"/>
    <row r="3" spans="1:52">
      <c r="A3" s="678" t="s">
        <v>964</v>
      </c>
      <c r="B3" s="21"/>
      <c r="C3" s="21"/>
      <c r="D3" s="21"/>
      <c r="E3" s="21"/>
      <c r="F3" s="21"/>
      <c r="G3" s="21"/>
      <c r="H3" s="22"/>
    </row>
    <row r="4" spans="1:52" ht="15.75">
      <c r="A4" s="23" t="s">
        <v>62</v>
      </c>
      <c r="B4" s="24"/>
      <c r="C4" s="24"/>
      <c r="D4" s="24"/>
      <c r="E4" s="24"/>
      <c r="F4" s="24"/>
      <c r="G4" s="24"/>
      <c r="H4" s="25"/>
    </row>
    <row r="5" spans="1:52" ht="13.5" thickBot="1">
      <c r="A5" s="26"/>
      <c r="B5" s="27"/>
      <c r="C5" s="27"/>
      <c r="D5" s="27"/>
      <c r="E5" s="27"/>
      <c r="F5" s="27"/>
      <c r="G5" s="27"/>
      <c r="H5" s="28"/>
    </row>
    <row r="7" spans="1:52">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row>
    <row r="8" spans="1:52">
      <c r="A8" s="788" t="s">
        <v>4</v>
      </c>
      <c r="B8" s="788"/>
      <c r="C8" s="788"/>
      <c r="D8" s="788"/>
      <c r="E8" s="788"/>
      <c r="F8" s="788"/>
      <c r="G8" s="788"/>
      <c r="H8" s="788"/>
      <c r="I8" s="788"/>
      <c r="J8" s="788"/>
      <c r="K8" s="788"/>
      <c r="L8" s="788"/>
      <c r="M8" s="788"/>
      <c r="N8" s="788"/>
      <c r="O8" s="788"/>
      <c r="P8" s="788"/>
      <c r="Q8" s="788"/>
      <c r="R8" s="788"/>
      <c r="S8" s="788"/>
      <c r="T8" s="788"/>
      <c r="U8" s="788"/>
      <c r="V8" s="788"/>
      <c r="W8" s="788"/>
      <c r="X8" s="788"/>
      <c r="Y8" s="788"/>
      <c r="Z8" s="788"/>
      <c r="AA8" s="788"/>
      <c r="AB8" s="788"/>
      <c r="AC8" s="788"/>
      <c r="AD8" s="788"/>
      <c r="AE8" s="788"/>
      <c r="AF8" s="788"/>
      <c r="AG8" s="788"/>
      <c r="AH8" s="788"/>
      <c r="AI8" s="788"/>
      <c r="AJ8" s="788"/>
      <c r="AK8" s="788"/>
      <c r="AL8" s="788"/>
      <c r="AM8" s="788"/>
      <c r="AN8" s="788"/>
      <c r="AO8" s="788"/>
      <c r="AP8" s="788"/>
      <c r="AQ8" s="788"/>
      <c r="AR8" s="788"/>
      <c r="AS8" s="788"/>
      <c r="AT8" s="788"/>
      <c r="AU8" s="788"/>
      <c r="AV8" s="788"/>
      <c r="AW8" s="788"/>
      <c r="AX8" s="788"/>
      <c r="AY8" s="788"/>
      <c r="AZ8" s="788"/>
    </row>
    <row r="9" spans="1:52">
      <c r="A9" s="788" t="s">
        <v>166</v>
      </c>
      <c r="B9" s="788" t="s">
        <v>353</v>
      </c>
      <c r="C9" s="788"/>
      <c r="D9" s="788"/>
      <c r="E9" s="788"/>
      <c r="F9" s="788"/>
      <c r="G9" s="788"/>
      <c r="H9" s="788"/>
      <c r="I9" s="788"/>
      <c r="J9" s="788"/>
      <c r="K9" s="788"/>
      <c r="L9" s="788"/>
      <c r="M9" s="788"/>
      <c r="N9" s="788"/>
      <c r="O9" s="788"/>
      <c r="P9" s="788"/>
      <c r="Q9" s="788"/>
      <c r="R9" s="788"/>
      <c r="S9" s="788"/>
      <c r="T9" s="788"/>
      <c r="U9" s="788"/>
      <c r="V9" s="788"/>
      <c r="W9" s="788"/>
      <c r="X9" s="788"/>
      <c r="Y9" s="788"/>
      <c r="Z9" s="788"/>
      <c r="AA9" s="788"/>
      <c r="AB9" s="788"/>
      <c r="AC9" s="788"/>
      <c r="AD9" s="788"/>
      <c r="AE9" s="788"/>
      <c r="AF9" s="788"/>
      <c r="AG9" s="788"/>
      <c r="AH9" s="788"/>
      <c r="AI9" s="788"/>
      <c r="AJ9" s="788"/>
      <c r="AK9" s="788"/>
      <c r="AL9" s="788"/>
      <c r="AM9" s="788"/>
      <c r="AN9" s="788"/>
      <c r="AO9" s="788"/>
      <c r="AP9" s="788"/>
      <c r="AQ9" s="788"/>
      <c r="AR9" s="788"/>
      <c r="AS9" s="788"/>
      <c r="AT9" s="788"/>
      <c r="AU9" s="788"/>
      <c r="AV9" s="788"/>
      <c r="AW9" s="788"/>
      <c r="AX9" s="788"/>
      <c r="AY9" s="788"/>
      <c r="AZ9" s="788"/>
    </row>
    <row r="10" spans="1:52">
      <c r="A10" s="788" t="s">
        <v>354</v>
      </c>
      <c r="B10" s="788" t="s">
        <v>355</v>
      </c>
      <c r="C10" s="788"/>
      <c r="D10" s="788"/>
      <c r="E10" s="788"/>
      <c r="F10" s="788"/>
      <c r="G10" s="788"/>
      <c r="H10" s="788"/>
      <c r="I10" s="788"/>
      <c r="J10" s="788"/>
      <c r="K10" s="788"/>
      <c r="L10" s="788"/>
      <c r="M10" s="788"/>
      <c r="N10" s="788"/>
      <c r="O10" s="788"/>
      <c r="P10" s="788"/>
      <c r="Q10" s="788"/>
      <c r="R10" s="788"/>
      <c r="S10" s="788"/>
      <c r="T10" s="788"/>
      <c r="U10" s="788"/>
      <c r="V10" s="788"/>
      <c r="W10" s="788"/>
      <c r="X10" s="788"/>
      <c r="Y10" s="788"/>
      <c r="Z10" s="788"/>
      <c r="AA10" s="788"/>
      <c r="AB10" s="788"/>
      <c r="AC10" s="788"/>
      <c r="AD10" s="788"/>
      <c r="AE10" s="788"/>
      <c r="AF10" s="788"/>
      <c r="AG10" s="788"/>
      <c r="AH10" s="788"/>
      <c r="AI10" s="788"/>
      <c r="AJ10" s="788"/>
      <c r="AK10" s="788"/>
      <c r="AL10" s="788"/>
      <c r="AM10" s="788"/>
      <c r="AN10" s="788"/>
      <c r="AO10" s="788"/>
      <c r="AP10" s="788"/>
      <c r="AQ10" s="788"/>
      <c r="AR10" s="788"/>
      <c r="AS10" s="788"/>
      <c r="AT10" s="788"/>
      <c r="AU10" s="788"/>
      <c r="AV10" s="788"/>
      <c r="AW10" s="788"/>
      <c r="AX10" s="788"/>
      <c r="AY10" s="788"/>
      <c r="AZ10" s="788"/>
    </row>
    <row r="11" spans="1:52">
      <c r="A11" s="788" t="s">
        <v>541</v>
      </c>
      <c r="B11" s="788"/>
      <c r="C11" s="788"/>
      <c r="D11" s="788"/>
      <c r="E11" s="788"/>
      <c r="F11" s="788"/>
      <c r="G11" s="788"/>
      <c r="H11" s="788"/>
      <c r="I11" s="788"/>
      <c r="J11" s="788"/>
      <c r="K11" s="788"/>
      <c r="L11" s="788"/>
      <c r="M11" s="788"/>
      <c r="N11" s="788"/>
      <c r="O11" s="788"/>
      <c r="P11" s="788"/>
      <c r="Q11" s="788"/>
      <c r="R11" s="788"/>
      <c r="S11" s="788"/>
      <c r="T11" s="788"/>
      <c r="U11" s="788"/>
      <c r="V11" s="788"/>
      <c r="W11" s="788"/>
      <c r="X11" s="788"/>
      <c r="Y11" s="788"/>
      <c r="Z11" s="788"/>
      <c r="AA11" s="788"/>
      <c r="AB11" s="788"/>
      <c r="AC11" s="788"/>
      <c r="AD11" s="788"/>
      <c r="AE11" s="788"/>
      <c r="AF11" s="788"/>
      <c r="AG11" s="788"/>
      <c r="AH11" s="788"/>
      <c r="AI11" s="788"/>
      <c r="AJ11" s="788"/>
      <c r="AK11" s="788"/>
      <c r="AL11" s="788"/>
      <c r="AM11" s="788"/>
      <c r="AN11" s="788"/>
      <c r="AO11" s="788"/>
      <c r="AP11" s="788"/>
      <c r="AQ11" s="788"/>
      <c r="AR11" s="788"/>
      <c r="AS11" s="788"/>
      <c r="AT11" s="788"/>
      <c r="AU11" s="788"/>
      <c r="AV11" s="788"/>
      <c r="AW11" s="788"/>
      <c r="AX11" s="788"/>
      <c r="AY11" s="788"/>
      <c r="AZ11" s="788"/>
    </row>
    <row r="12" spans="1:52">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row>
    <row r="13" spans="1:52">
      <c r="A13" s="789" t="s">
        <v>152</v>
      </c>
      <c r="B13" s="788"/>
      <c r="C13" s="788">
        <v>1986</v>
      </c>
      <c r="D13" s="788">
        <v>1987</v>
      </c>
      <c r="E13" s="788">
        <v>1988</v>
      </c>
      <c r="F13" s="788">
        <v>1989</v>
      </c>
      <c r="G13" s="788">
        <v>1990</v>
      </c>
      <c r="H13" s="788">
        <v>1991</v>
      </c>
      <c r="I13" s="788">
        <v>1992</v>
      </c>
      <c r="J13" s="788">
        <v>1993</v>
      </c>
      <c r="K13" s="788">
        <v>1994</v>
      </c>
      <c r="L13" s="788">
        <v>1995</v>
      </c>
      <c r="M13" s="788">
        <v>1996</v>
      </c>
      <c r="N13" s="788">
        <v>1997</v>
      </c>
      <c r="O13" s="788">
        <v>1998</v>
      </c>
      <c r="P13" s="788">
        <v>1999</v>
      </c>
      <c r="Q13" s="788">
        <v>2000</v>
      </c>
      <c r="R13" s="788">
        <v>2001</v>
      </c>
      <c r="S13" s="788">
        <v>2002</v>
      </c>
      <c r="T13" s="788">
        <v>2003</v>
      </c>
      <c r="U13" s="788">
        <v>2004</v>
      </c>
      <c r="V13" s="788">
        <v>2005</v>
      </c>
      <c r="W13" s="788">
        <v>2006</v>
      </c>
      <c r="X13" s="788">
        <v>2007</v>
      </c>
      <c r="Y13" s="788">
        <v>2008</v>
      </c>
      <c r="Z13" s="788">
        <v>2009</v>
      </c>
      <c r="AA13" s="788">
        <v>2010</v>
      </c>
      <c r="AB13" s="788">
        <v>2011</v>
      </c>
      <c r="AC13" s="788">
        <v>2012</v>
      </c>
      <c r="AD13" s="788">
        <v>2013</v>
      </c>
      <c r="AE13" s="788">
        <v>2014</v>
      </c>
      <c r="AF13" s="788">
        <v>2015</v>
      </c>
      <c r="AG13" s="788">
        <v>2016</v>
      </c>
      <c r="AH13" s="788">
        <v>2017</v>
      </c>
      <c r="AI13" s="788">
        <v>2018</v>
      </c>
      <c r="AJ13" s="788">
        <v>2019</v>
      </c>
      <c r="AK13" s="788">
        <v>2020</v>
      </c>
      <c r="AL13" s="788">
        <v>2021</v>
      </c>
      <c r="AM13" s="788">
        <v>2022</v>
      </c>
      <c r="AN13" s="788">
        <v>2023</v>
      </c>
      <c r="AO13" s="788">
        <v>2024</v>
      </c>
      <c r="AP13" s="788">
        <v>2025</v>
      </c>
      <c r="AQ13" s="788">
        <v>2026</v>
      </c>
      <c r="AR13" s="788">
        <v>2027</v>
      </c>
      <c r="AS13" s="788">
        <v>2028</v>
      </c>
      <c r="AT13" s="788">
        <v>2029</v>
      </c>
      <c r="AU13" s="788">
        <v>2030</v>
      </c>
      <c r="AV13" s="788">
        <v>2031</v>
      </c>
      <c r="AW13" s="788">
        <v>2032</v>
      </c>
      <c r="AX13" s="788">
        <v>2033</v>
      </c>
      <c r="AY13" s="788">
        <v>2034</v>
      </c>
      <c r="AZ13" s="788">
        <v>2035</v>
      </c>
    </row>
    <row r="14" spans="1:52">
      <c r="A14" s="788" t="s">
        <v>4</v>
      </c>
      <c r="B14" s="788"/>
      <c r="C14" s="788"/>
      <c r="D14" s="788"/>
      <c r="E14" s="788"/>
      <c r="F14" s="788"/>
      <c r="G14" s="788"/>
      <c r="H14" s="788"/>
      <c r="I14" s="788"/>
      <c r="J14" s="788"/>
      <c r="K14" s="788"/>
      <c r="L14" s="788"/>
      <c r="M14" s="788"/>
      <c r="N14" s="788"/>
      <c r="O14" s="788"/>
      <c r="P14" s="788"/>
      <c r="Q14" s="788"/>
      <c r="R14" s="788"/>
      <c r="S14" s="788"/>
      <c r="T14" s="788"/>
      <c r="U14" s="788"/>
      <c r="V14" s="788"/>
      <c r="W14" s="788"/>
      <c r="X14" s="788"/>
      <c r="Y14" s="788"/>
      <c r="Z14" s="788"/>
      <c r="AA14" s="788"/>
      <c r="AB14" s="788"/>
      <c r="AC14" s="788"/>
      <c r="AD14" s="788"/>
      <c r="AE14" s="788"/>
      <c r="AF14" s="788"/>
      <c r="AG14" s="788"/>
      <c r="AH14" s="788"/>
      <c r="AI14" s="788"/>
      <c r="AJ14" s="788"/>
      <c r="AK14" s="788"/>
      <c r="AL14" s="788"/>
      <c r="AM14" s="788"/>
      <c r="AN14" s="788"/>
      <c r="AO14" s="788"/>
      <c r="AP14" s="788"/>
      <c r="AQ14" s="788"/>
      <c r="AR14" s="788"/>
      <c r="AS14" s="788"/>
      <c r="AT14" s="788"/>
      <c r="AU14" s="788"/>
      <c r="AV14" s="788"/>
      <c r="AW14" s="788"/>
      <c r="AX14" s="788"/>
      <c r="AY14" s="788"/>
      <c r="AZ14" s="788"/>
    </row>
    <row r="15" spans="1:52">
      <c r="A15" s="789" t="s">
        <v>1042</v>
      </c>
      <c r="B15" s="788"/>
      <c r="C15" s="788">
        <v>1986</v>
      </c>
      <c r="D15" s="788">
        <v>1987</v>
      </c>
      <c r="E15" s="788">
        <v>1988</v>
      </c>
      <c r="F15" s="788">
        <v>1989</v>
      </c>
      <c r="G15" s="788">
        <v>1990</v>
      </c>
      <c r="H15" s="788">
        <v>1991</v>
      </c>
      <c r="I15" s="788">
        <v>1992</v>
      </c>
      <c r="J15" s="788">
        <v>1993</v>
      </c>
      <c r="K15" s="788">
        <v>1994</v>
      </c>
      <c r="L15" s="788">
        <v>1995</v>
      </c>
      <c r="M15" s="788">
        <v>1996</v>
      </c>
      <c r="N15" s="788">
        <v>1997</v>
      </c>
      <c r="O15" s="788">
        <v>1998</v>
      </c>
      <c r="P15" s="788">
        <v>1999</v>
      </c>
      <c r="Q15" s="788">
        <v>2000</v>
      </c>
      <c r="R15" s="788">
        <v>2001</v>
      </c>
      <c r="S15" s="788">
        <v>2002</v>
      </c>
      <c r="T15" s="788">
        <v>2003</v>
      </c>
      <c r="U15" s="788">
        <v>2004</v>
      </c>
      <c r="V15" s="788">
        <v>2005</v>
      </c>
      <c r="W15" s="788">
        <v>2006</v>
      </c>
      <c r="X15" s="788">
        <v>2007</v>
      </c>
      <c r="Y15" s="788">
        <v>2008</v>
      </c>
      <c r="Z15" s="788">
        <v>2009</v>
      </c>
      <c r="AA15" s="788">
        <v>2010</v>
      </c>
      <c r="AB15" s="788">
        <v>2011</v>
      </c>
      <c r="AC15" s="788">
        <v>2012</v>
      </c>
      <c r="AD15" s="788">
        <v>2013</v>
      </c>
      <c r="AE15" s="788">
        <v>2014</v>
      </c>
      <c r="AF15" s="788">
        <v>2015</v>
      </c>
      <c r="AG15" s="788">
        <v>2016</v>
      </c>
      <c r="AH15" s="788">
        <v>2017</v>
      </c>
      <c r="AI15" s="788">
        <v>2018</v>
      </c>
      <c r="AJ15" s="788">
        <v>2019</v>
      </c>
      <c r="AK15" s="788">
        <v>2020</v>
      </c>
      <c r="AL15" s="788">
        <v>2021</v>
      </c>
      <c r="AM15" s="788">
        <v>2022</v>
      </c>
      <c r="AN15" s="788">
        <v>2023</v>
      </c>
      <c r="AO15" s="788">
        <v>2024</v>
      </c>
      <c r="AP15" s="788">
        <v>2025</v>
      </c>
      <c r="AQ15" s="788">
        <v>2026</v>
      </c>
      <c r="AR15" s="788">
        <v>2027</v>
      </c>
      <c r="AS15" s="788">
        <v>2028</v>
      </c>
      <c r="AT15" s="788">
        <v>2029</v>
      </c>
      <c r="AU15" s="788">
        <v>2030</v>
      </c>
      <c r="AV15" s="788">
        <v>2031</v>
      </c>
      <c r="AW15" s="788">
        <v>2032</v>
      </c>
      <c r="AX15" s="788">
        <v>2033</v>
      </c>
      <c r="AY15" s="788">
        <v>2034</v>
      </c>
      <c r="AZ15" s="788">
        <v>2035</v>
      </c>
    </row>
    <row r="16" spans="1:52">
      <c r="A16" s="789" t="s">
        <v>542</v>
      </c>
      <c r="B16" s="788" t="s">
        <v>63</v>
      </c>
      <c r="C16" s="788">
        <v>18202.05</v>
      </c>
      <c r="D16" s="788">
        <v>18684.07</v>
      </c>
      <c r="E16" s="788">
        <v>19776.830000000002</v>
      </c>
      <c r="F16" s="788">
        <v>20614.62</v>
      </c>
      <c r="G16" s="788">
        <v>20857.810000000001</v>
      </c>
      <c r="H16" s="788">
        <v>21187.67</v>
      </c>
      <c r="I16" s="788">
        <v>20739.3</v>
      </c>
      <c r="J16" s="788">
        <v>21025.9</v>
      </c>
      <c r="K16" s="788">
        <v>20803.88</v>
      </c>
      <c r="L16" s="788">
        <v>21086.11</v>
      </c>
      <c r="M16" s="788">
        <v>21767.47</v>
      </c>
      <c r="N16" s="788">
        <v>21520.94</v>
      </c>
      <c r="O16" s="788">
        <v>21839.29</v>
      </c>
      <c r="P16" s="788">
        <v>22314.71</v>
      </c>
      <c r="Q16" s="788">
        <v>22383.33</v>
      </c>
      <c r="R16" s="788">
        <v>19258.71</v>
      </c>
      <c r="S16" s="788">
        <v>19795.59</v>
      </c>
      <c r="T16" s="788">
        <v>19948.12</v>
      </c>
      <c r="U16" s="788">
        <v>20142.97</v>
      </c>
      <c r="V16" s="788">
        <v>20811.349999999999</v>
      </c>
      <c r="W16" s="788">
        <v>20465.009999999998</v>
      </c>
      <c r="X16" s="788">
        <v>20618.16</v>
      </c>
      <c r="Y16" s="788">
        <v>21294.9</v>
      </c>
      <c r="Z16" s="788">
        <v>20873.66</v>
      </c>
      <c r="AA16" s="788">
        <v>20295.21</v>
      </c>
      <c r="AB16" s="788">
        <v>21038.68</v>
      </c>
      <c r="AC16" s="788">
        <v>20616.8</v>
      </c>
      <c r="AD16" s="788">
        <v>20488.060000000001</v>
      </c>
      <c r="AE16" s="788">
        <v>20751.12</v>
      </c>
      <c r="AF16" s="788">
        <v>21049.01</v>
      </c>
      <c r="AG16" s="788">
        <v>21163.919999999998</v>
      </c>
      <c r="AH16" s="788">
        <v>21267.32</v>
      </c>
      <c r="AI16" s="788">
        <v>21458.639999999999</v>
      </c>
      <c r="AJ16" s="788">
        <v>21577.1</v>
      </c>
      <c r="AK16" s="788">
        <v>21682.14</v>
      </c>
      <c r="AL16" s="788">
        <v>21810.09</v>
      </c>
      <c r="AM16" s="788">
        <v>21952.52</v>
      </c>
      <c r="AN16" s="788">
        <v>22106.87</v>
      </c>
      <c r="AO16" s="788">
        <v>22276.400000000001</v>
      </c>
      <c r="AP16" s="788">
        <v>22464.79</v>
      </c>
      <c r="AQ16" s="788">
        <v>22662.48</v>
      </c>
      <c r="AR16" s="788">
        <v>22878.41</v>
      </c>
      <c r="AS16" s="788">
        <v>23107.97</v>
      </c>
      <c r="AT16" s="788">
        <v>23336.06</v>
      </c>
      <c r="AU16" s="788">
        <v>23577.360000000001</v>
      </c>
      <c r="AV16" s="788">
        <v>23781.52</v>
      </c>
      <c r="AW16" s="788">
        <v>24018.06</v>
      </c>
      <c r="AX16" s="788">
        <v>24253.96</v>
      </c>
      <c r="AY16" s="788">
        <v>24493.31</v>
      </c>
      <c r="AZ16" s="788">
        <v>24736.85</v>
      </c>
    </row>
    <row r="17" spans="1:52">
      <c r="A17" s="789" t="s">
        <v>542</v>
      </c>
      <c r="B17" s="788" t="s">
        <v>6</v>
      </c>
      <c r="C17" s="788">
        <v>20367.39</v>
      </c>
      <c r="D17" s="788">
        <v>20762.38</v>
      </c>
      <c r="E17" s="788">
        <v>22065.42</v>
      </c>
      <c r="F17" s="788">
        <v>23217.22</v>
      </c>
      <c r="G17" s="788">
        <v>23125</v>
      </c>
      <c r="H17" s="788">
        <v>23705.53</v>
      </c>
      <c r="I17" s="788">
        <v>22869.119999999999</v>
      </c>
      <c r="J17" s="788">
        <v>23902.12</v>
      </c>
      <c r="K17" s="788">
        <v>23014.86</v>
      </c>
      <c r="L17" s="788">
        <v>23555.759999999998</v>
      </c>
      <c r="M17" s="788">
        <v>24527</v>
      </c>
      <c r="N17" s="788">
        <v>24067.83</v>
      </c>
      <c r="O17" s="788">
        <v>24374.83</v>
      </c>
      <c r="P17" s="788">
        <v>25279.39</v>
      </c>
      <c r="Q17" s="788">
        <v>25359.32</v>
      </c>
      <c r="R17" s="788">
        <v>21824.98</v>
      </c>
      <c r="S17" s="788">
        <v>22471.05</v>
      </c>
      <c r="T17" s="788">
        <v>22358.240000000002</v>
      </c>
      <c r="U17" s="788">
        <v>22746.79</v>
      </c>
      <c r="V17" s="788">
        <v>23918.18</v>
      </c>
      <c r="W17" s="788">
        <v>22887.86</v>
      </c>
      <c r="X17" s="788">
        <v>22927.77</v>
      </c>
      <c r="Y17" s="788">
        <v>23880.37</v>
      </c>
      <c r="Z17" s="788">
        <v>23335.45</v>
      </c>
      <c r="AA17" s="788">
        <v>22772</v>
      </c>
      <c r="AB17" s="788">
        <v>23716.41</v>
      </c>
      <c r="AC17" s="788">
        <v>22969.62</v>
      </c>
      <c r="AD17" s="788">
        <v>23042.23</v>
      </c>
      <c r="AE17" s="788">
        <v>23272.47</v>
      </c>
      <c r="AF17" s="788">
        <v>23615.1</v>
      </c>
      <c r="AG17" s="788">
        <v>23738.21</v>
      </c>
      <c r="AH17" s="788">
        <v>23849.47</v>
      </c>
      <c r="AI17" s="788">
        <v>24056.37</v>
      </c>
      <c r="AJ17" s="788">
        <v>24166.639999999999</v>
      </c>
      <c r="AK17" s="788">
        <v>24259.05</v>
      </c>
      <c r="AL17" s="788">
        <v>24384.34</v>
      </c>
      <c r="AM17" s="788">
        <v>24524.51</v>
      </c>
      <c r="AN17" s="788">
        <v>24676.54</v>
      </c>
      <c r="AO17" s="788">
        <v>24844.59</v>
      </c>
      <c r="AP17" s="788">
        <v>25028.560000000001</v>
      </c>
      <c r="AQ17" s="788">
        <v>25227.23</v>
      </c>
      <c r="AR17" s="788">
        <v>25444.18</v>
      </c>
      <c r="AS17" s="788">
        <v>25673.45</v>
      </c>
      <c r="AT17" s="788">
        <v>25900.83</v>
      </c>
      <c r="AU17" s="788">
        <v>26138.26</v>
      </c>
      <c r="AV17" s="788">
        <v>26340.02</v>
      </c>
      <c r="AW17" s="788">
        <v>26575.3</v>
      </c>
      <c r="AX17" s="788">
        <v>26807.85</v>
      </c>
      <c r="AY17" s="788">
        <v>27044.55</v>
      </c>
      <c r="AZ17" s="788">
        <v>27279.86</v>
      </c>
    </row>
    <row r="18" spans="1:52">
      <c r="A18" s="789" t="s">
        <v>542</v>
      </c>
      <c r="B18" s="788" t="s">
        <v>7</v>
      </c>
      <c r="C18" s="788">
        <v>19633.330000000002</v>
      </c>
      <c r="D18" s="788">
        <v>20038.86</v>
      </c>
      <c r="E18" s="788">
        <v>21280.68</v>
      </c>
      <c r="F18" s="788">
        <v>22362.3</v>
      </c>
      <c r="G18" s="788">
        <v>22289.01</v>
      </c>
      <c r="H18" s="788">
        <v>22847.1</v>
      </c>
      <c r="I18" s="788">
        <v>22077.21</v>
      </c>
      <c r="J18" s="788">
        <v>23049.34</v>
      </c>
      <c r="K18" s="788">
        <v>22216.03</v>
      </c>
      <c r="L18" s="788">
        <v>22760.16</v>
      </c>
      <c r="M18" s="788">
        <v>23622.32</v>
      </c>
      <c r="N18" s="788">
        <v>23214.5</v>
      </c>
      <c r="O18" s="788">
        <v>23525.32</v>
      </c>
      <c r="P18" s="788">
        <v>24367.01</v>
      </c>
      <c r="Q18" s="788">
        <v>24424.19</v>
      </c>
      <c r="R18" s="788">
        <v>20937.91</v>
      </c>
      <c r="S18" s="788">
        <v>21513.58</v>
      </c>
      <c r="T18" s="788">
        <v>21464.41</v>
      </c>
      <c r="U18" s="788">
        <v>21826.99</v>
      </c>
      <c r="V18" s="788">
        <v>22944.55</v>
      </c>
      <c r="W18" s="788">
        <v>21159.84</v>
      </c>
      <c r="X18" s="788">
        <v>21158.26</v>
      </c>
      <c r="Y18" s="788">
        <v>21947.41</v>
      </c>
      <c r="Z18" s="788">
        <v>21445.200000000001</v>
      </c>
      <c r="AA18" s="788">
        <v>20945.04</v>
      </c>
      <c r="AB18" s="788">
        <v>21788.46</v>
      </c>
      <c r="AC18" s="788">
        <v>21158.68</v>
      </c>
      <c r="AD18" s="788">
        <v>21221.18</v>
      </c>
      <c r="AE18" s="788">
        <v>21406.880000000001</v>
      </c>
      <c r="AF18" s="788">
        <v>21747.95</v>
      </c>
      <c r="AG18" s="788">
        <v>21871.19</v>
      </c>
      <c r="AH18" s="788">
        <v>21981.75</v>
      </c>
      <c r="AI18" s="788">
        <v>22182.53</v>
      </c>
      <c r="AJ18" s="788">
        <v>22291.439999999999</v>
      </c>
      <c r="AK18" s="788">
        <v>22381.71</v>
      </c>
      <c r="AL18" s="788">
        <v>22500.33</v>
      </c>
      <c r="AM18" s="788">
        <v>22633.08</v>
      </c>
      <c r="AN18" s="788">
        <v>22776.95</v>
      </c>
      <c r="AO18" s="788">
        <v>22935.84</v>
      </c>
      <c r="AP18" s="788">
        <v>23109.32</v>
      </c>
      <c r="AQ18" s="788">
        <v>23296.18</v>
      </c>
      <c r="AR18" s="788">
        <v>23500.39</v>
      </c>
      <c r="AS18" s="788">
        <v>23716.77</v>
      </c>
      <c r="AT18" s="788">
        <v>23931.35</v>
      </c>
      <c r="AU18" s="788">
        <v>24155</v>
      </c>
      <c r="AV18" s="788">
        <v>24343.35</v>
      </c>
      <c r="AW18" s="788">
        <v>24564.560000000001</v>
      </c>
      <c r="AX18" s="788">
        <v>24783.3</v>
      </c>
      <c r="AY18" s="788">
        <v>25005.59</v>
      </c>
      <c r="AZ18" s="788">
        <v>25226.48</v>
      </c>
    </row>
    <row r="19" spans="1:52">
      <c r="A19" s="789" t="s">
        <v>542</v>
      </c>
      <c r="B19" s="788" t="s">
        <v>8</v>
      </c>
      <c r="C19" s="788">
        <v>18609.29</v>
      </c>
      <c r="D19" s="788">
        <v>19044.62</v>
      </c>
      <c r="E19" s="788">
        <v>20210.669999999998</v>
      </c>
      <c r="F19" s="788">
        <v>21179.98</v>
      </c>
      <c r="G19" s="788">
        <v>21210.18</v>
      </c>
      <c r="H19" s="788">
        <v>21671.61</v>
      </c>
      <c r="I19" s="788">
        <v>21027.48</v>
      </c>
      <c r="J19" s="788">
        <v>21791.29</v>
      </c>
      <c r="K19" s="788">
        <v>21121.74</v>
      </c>
      <c r="L19" s="788">
        <v>21637.11</v>
      </c>
      <c r="M19" s="788">
        <v>22382.67</v>
      </c>
      <c r="N19" s="788">
        <v>22059.07</v>
      </c>
      <c r="O19" s="788">
        <v>22397.84</v>
      </c>
      <c r="P19" s="788">
        <v>23098.47</v>
      </c>
      <c r="Q19" s="788">
        <v>23135.49</v>
      </c>
      <c r="R19" s="788">
        <v>19711.5</v>
      </c>
      <c r="S19" s="788">
        <v>20236.2</v>
      </c>
      <c r="T19" s="788">
        <v>20272.810000000001</v>
      </c>
      <c r="U19" s="788">
        <v>20566.169999999998</v>
      </c>
      <c r="V19" s="788">
        <v>21575.67</v>
      </c>
      <c r="W19" s="788">
        <v>20033.14</v>
      </c>
      <c r="X19" s="788">
        <v>19990.68</v>
      </c>
      <c r="Y19" s="788">
        <v>20697.009999999998</v>
      </c>
      <c r="Z19" s="788">
        <v>20196.88</v>
      </c>
      <c r="AA19" s="788">
        <v>19731.43</v>
      </c>
      <c r="AB19" s="788">
        <v>20524.32</v>
      </c>
      <c r="AC19" s="788">
        <v>19959.41</v>
      </c>
      <c r="AD19" s="788">
        <v>20028.73</v>
      </c>
      <c r="AE19" s="788">
        <v>20217.759999999998</v>
      </c>
      <c r="AF19" s="788">
        <v>20575.740000000002</v>
      </c>
      <c r="AG19" s="788">
        <v>20705.650000000001</v>
      </c>
      <c r="AH19" s="788">
        <v>20819.62</v>
      </c>
      <c r="AI19" s="788">
        <v>21019.759999999998</v>
      </c>
      <c r="AJ19" s="788">
        <v>21127.13</v>
      </c>
      <c r="AK19" s="788">
        <v>21214.37</v>
      </c>
      <c r="AL19" s="788">
        <v>21324.720000000001</v>
      </c>
      <c r="AM19" s="788">
        <v>21448.61</v>
      </c>
      <c r="AN19" s="788">
        <v>21583.27</v>
      </c>
      <c r="AO19" s="788">
        <v>21732.7</v>
      </c>
      <c r="AP19" s="788">
        <v>21896.29</v>
      </c>
      <c r="AQ19" s="788">
        <v>22072.62</v>
      </c>
      <c r="AR19" s="788">
        <v>22266.58</v>
      </c>
      <c r="AS19" s="788">
        <v>22473.33</v>
      </c>
      <c r="AT19" s="788">
        <v>22678.5</v>
      </c>
      <c r="AU19" s="788">
        <v>22892.45</v>
      </c>
      <c r="AV19" s="788">
        <v>23070.93</v>
      </c>
      <c r="AW19" s="788">
        <v>23281.96</v>
      </c>
      <c r="AX19" s="788">
        <v>23491.26</v>
      </c>
      <c r="AY19" s="788">
        <v>23703.7</v>
      </c>
      <c r="AZ19" s="788">
        <v>23915.19</v>
      </c>
    </row>
    <row r="20" spans="1:52">
      <c r="A20" s="789" t="s">
        <v>542</v>
      </c>
      <c r="B20" s="788" t="s">
        <v>9</v>
      </c>
      <c r="C20" s="788">
        <v>17199.849999999999</v>
      </c>
      <c r="D20" s="788">
        <v>17650.509999999998</v>
      </c>
      <c r="E20" s="788">
        <v>18737.84</v>
      </c>
      <c r="F20" s="788">
        <v>19596.240000000002</v>
      </c>
      <c r="G20" s="788">
        <v>19679.240000000002</v>
      </c>
      <c r="H20" s="788">
        <v>20050.849999999999</v>
      </c>
      <c r="I20" s="788">
        <v>19529.91</v>
      </c>
      <c r="J20" s="788">
        <v>20044.810000000001</v>
      </c>
      <c r="K20" s="788">
        <v>19553.47</v>
      </c>
      <c r="L20" s="788">
        <v>19949.009999999998</v>
      </c>
      <c r="M20" s="788">
        <v>20606.509999999998</v>
      </c>
      <c r="N20" s="788">
        <v>20326.7</v>
      </c>
      <c r="O20" s="788">
        <v>20597.060000000001</v>
      </c>
      <c r="P20" s="788">
        <v>21232.6</v>
      </c>
      <c r="Q20" s="788">
        <v>21272.15</v>
      </c>
      <c r="R20" s="788">
        <v>18130.52</v>
      </c>
      <c r="S20" s="788">
        <v>18591.98</v>
      </c>
      <c r="T20" s="788">
        <v>18620.37</v>
      </c>
      <c r="U20" s="788">
        <v>18875.62</v>
      </c>
      <c r="V20" s="788">
        <v>19694.77</v>
      </c>
      <c r="W20" s="788">
        <v>19197.77</v>
      </c>
      <c r="X20" s="788">
        <v>19178.990000000002</v>
      </c>
      <c r="Y20" s="788">
        <v>19858.580000000002</v>
      </c>
      <c r="Z20" s="788">
        <v>19385.439999999999</v>
      </c>
      <c r="AA20" s="788">
        <v>18889.560000000001</v>
      </c>
      <c r="AB20" s="788">
        <v>19636.900000000001</v>
      </c>
      <c r="AC20" s="788">
        <v>19156.98</v>
      </c>
      <c r="AD20" s="788">
        <v>19139.84</v>
      </c>
      <c r="AE20" s="788">
        <v>19341.55</v>
      </c>
      <c r="AF20" s="788">
        <v>19688.04</v>
      </c>
      <c r="AG20" s="788">
        <v>19798.689999999999</v>
      </c>
      <c r="AH20" s="788">
        <v>19897.2</v>
      </c>
      <c r="AI20" s="788">
        <v>20078.84</v>
      </c>
      <c r="AJ20" s="788">
        <v>20168.97</v>
      </c>
      <c r="AK20" s="788">
        <v>20242.900000000001</v>
      </c>
      <c r="AL20" s="788">
        <v>20337.939999999999</v>
      </c>
      <c r="AM20" s="788">
        <v>20446.21</v>
      </c>
      <c r="AN20" s="788">
        <v>20565.8</v>
      </c>
      <c r="AO20" s="788">
        <v>20699.78</v>
      </c>
      <c r="AP20" s="788">
        <v>20849.2</v>
      </c>
      <c r="AQ20" s="788">
        <v>21008.92</v>
      </c>
      <c r="AR20" s="788">
        <v>21185.45</v>
      </c>
      <c r="AS20" s="788">
        <v>21374.6</v>
      </c>
      <c r="AT20" s="788">
        <v>21562.65</v>
      </c>
      <c r="AU20" s="788">
        <v>21760.73</v>
      </c>
      <c r="AV20" s="788">
        <v>21924.21</v>
      </c>
      <c r="AW20" s="788">
        <v>22118.95</v>
      </c>
      <c r="AX20" s="788">
        <v>22313.07</v>
      </c>
      <c r="AY20" s="788">
        <v>22510.26</v>
      </c>
      <c r="AZ20" s="788">
        <v>22708.799999999999</v>
      </c>
    </row>
    <row r="21" spans="1:52">
      <c r="A21" s="789" t="s">
        <v>542</v>
      </c>
      <c r="B21" s="788" t="s">
        <v>10</v>
      </c>
      <c r="C21" s="788">
        <v>16599.72</v>
      </c>
      <c r="D21" s="788">
        <v>17163.68</v>
      </c>
      <c r="E21" s="788">
        <v>18150.509999999998</v>
      </c>
      <c r="F21" s="788">
        <v>18828.669999999998</v>
      </c>
      <c r="G21" s="788">
        <v>19139.830000000002</v>
      </c>
      <c r="H21" s="788">
        <v>19352.86</v>
      </c>
      <c r="I21" s="788">
        <v>19120.64</v>
      </c>
      <c r="J21" s="788">
        <v>19086.7</v>
      </c>
      <c r="K21" s="788">
        <v>19096.03</v>
      </c>
      <c r="L21" s="788">
        <v>19272.23</v>
      </c>
      <c r="M21" s="788">
        <v>19750.32</v>
      </c>
      <c r="N21" s="788">
        <v>19601.48</v>
      </c>
      <c r="O21" s="788">
        <v>19805.93</v>
      </c>
      <c r="P21" s="788">
        <v>20231.21</v>
      </c>
      <c r="Q21" s="788">
        <v>20283.099999999999</v>
      </c>
      <c r="R21" s="788">
        <v>17461.25</v>
      </c>
      <c r="S21" s="788">
        <v>17895.62</v>
      </c>
      <c r="T21" s="788">
        <v>18057.830000000002</v>
      </c>
      <c r="U21" s="788">
        <v>18216.02</v>
      </c>
      <c r="V21" s="788">
        <v>18635.150000000001</v>
      </c>
      <c r="W21" s="788">
        <v>19309.88</v>
      </c>
      <c r="X21" s="788">
        <v>19483.05</v>
      </c>
      <c r="Y21" s="788">
        <v>20112.27</v>
      </c>
      <c r="Z21" s="788">
        <v>19666.87</v>
      </c>
      <c r="AA21" s="788">
        <v>19096.02</v>
      </c>
      <c r="AB21" s="788">
        <v>19772.580000000002</v>
      </c>
      <c r="AC21" s="788">
        <v>19487.150000000001</v>
      </c>
      <c r="AD21" s="788">
        <v>19206.599999999999</v>
      </c>
      <c r="AE21" s="788">
        <v>19503.86</v>
      </c>
      <c r="AF21" s="788">
        <v>19842.46</v>
      </c>
      <c r="AG21" s="788">
        <v>19956.009999999998</v>
      </c>
      <c r="AH21" s="788">
        <v>20057.28</v>
      </c>
      <c r="AI21" s="788">
        <v>20240.54</v>
      </c>
      <c r="AJ21" s="788">
        <v>20349.88</v>
      </c>
      <c r="AK21" s="788">
        <v>20448.78</v>
      </c>
      <c r="AL21" s="788">
        <v>20563.419999999998</v>
      </c>
      <c r="AM21" s="788">
        <v>20691.79</v>
      </c>
      <c r="AN21" s="788">
        <v>20831.98</v>
      </c>
      <c r="AO21" s="788">
        <v>20986.29</v>
      </c>
      <c r="AP21" s="788">
        <v>21161.72</v>
      </c>
      <c r="AQ21" s="788">
        <v>21341.97</v>
      </c>
      <c r="AR21" s="788">
        <v>21539.64</v>
      </c>
      <c r="AS21" s="788">
        <v>21750.91</v>
      </c>
      <c r="AT21" s="788">
        <v>21961.01</v>
      </c>
      <c r="AU21" s="788">
        <v>22186.57</v>
      </c>
      <c r="AV21" s="788">
        <v>22374.1</v>
      </c>
      <c r="AW21" s="788">
        <v>22592.42</v>
      </c>
      <c r="AX21" s="788">
        <v>22811.4</v>
      </c>
      <c r="AY21" s="788">
        <v>23033.279999999999</v>
      </c>
      <c r="AZ21" s="788">
        <v>23263.21</v>
      </c>
    </row>
    <row r="22" spans="1:52">
      <c r="A22" s="789" t="s">
        <v>542</v>
      </c>
      <c r="B22" s="788" t="s">
        <v>11</v>
      </c>
      <c r="C22" s="788">
        <v>17415.8</v>
      </c>
      <c r="D22" s="788">
        <v>18043.79</v>
      </c>
      <c r="E22" s="788">
        <v>19025.66</v>
      </c>
      <c r="F22" s="788">
        <v>19657.21</v>
      </c>
      <c r="G22" s="788">
        <v>20123.63</v>
      </c>
      <c r="H22" s="788">
        <v>20269.11</v>
      </c>
      <c r="I22" s="788">
        <v>20160.91</v>
      </c>
      <c r="J22" s="788">
        <v>19838.04</v>
      </c>
      <c r="K22" s="788">
        <v>20129.43</v>
      </c>
      <c r="L22" s="788">
        <v>20187.37</v>
      </c>
      <c r="M22" s="788">
        <v>20641.2</v>
      </c>
      <c r="N22" s="788">
        <v>20544.04</v>
      </c>
      <c r="O22" s="788">
        <v>20736.25</v>
      </c>
      <c r="P22" s="788">
        <v>21028.49</v>
      </c>
      <c r="Q22" s="788">
        <v>21099.84</v>
      </c>
      <c r="R22" s="788">
        <v>18331.64</v>
      </c>
      <c r="S22" s="788">
        <v>18809.080000000002</v>
      </c>
      <c r="T22" s="788">
        <v>19070.759999999998</v>
      </c>
      <c r="U22" s="788">
        <v>19169.75</v>
      </c>
      <c r="V22" s="788">
        <v>19398.400000000001</v>
      </c>
      <c r="W22" s="788">
        <v>19086.47</v>
      </c>
      <c r="X22" s="788">
        <v>19467.11</v>
      </c>
      <c r="Y22" s="788">
        <v>20007.79</v>
      </c>
      <c r="Z22" s="788">
        <v>19614.75</v>
      </c>
      <c r="AA22" s="788">
        <v>19054.93</v>
      </c>
      <c r="AB22" s="788">
        <v>19671.88</v>
      </c>
      <c r="AC22" s="788">
        <v>19552.05</v>
      </c>
      <c r="AD22" s="788">
        <v>19103.04</v>
      </c>
      <c r="AE22" s="788">
        <v>19433.05</v>
      </c>
      <c r="AF22" s="788">
        <v>19747.37</v>
      </c>
      <c r="AG22" s="788">
        <v>19859.78</v>
      </c>
      <c r="AH22" s="788">
        <v>19960.919999999998</v>
      </c>
      <c r="AI22" s="788">
        <v>20146.73</v>
      </c>
      <c r="AJ22" s="788">
        <v>20282.21</v>
      </c>
      <c r="AK22" s="788">
        <v>20410.5</v>
      </c>
      <c r="AL22" s="788">
        <v>20551.14</v>
      </c>
      <c r="AM22" s="788">
        <v>20706.169999999998</v>
      </c>
      <c r="AN22" s="788">
        <v>20873.37</v>
      </c>
      <c r="AO22" s="788">
        <v>21055.07</v>
      </c>
      <c r="AP22" s="788">
        <v>21261.43</v>
      </c>
      <c r="AQ22" s="788">
        <v>21469.5</v>
      </c>
      <c r="AR22" s="788">
        <v>21696.12</v>
      </c>
      <c r="AS22" s="788">
        <v>21937.54</v>
      </c>
      <c r="AT22" s="788">
        <v>22177.46</v>
      </c>
      <c r="AU22" s="788">
        <v>22436.42</v>
      </c>
      <c r="AV22" s="788">
        <v>22653.599999999999</v>
      </c>
      <c r="AW22" s="788">
        <v>22902.83</v>
      </c>
      <c r="AX22" s="788">
        <v>23153.29</v>
      </c>
      <c r="AY22" s="788">
        <v>23406.39</v>
      </c>
      <c r="AZ22" s="788">
        <v>23671.78</v>
      </c>
    </row>
    <row r="23" spans="1:52">
      <c r="A23" s="789" t="s">
        <v>542</v>
      </c>
      <c r="B23" s="788" t="s">
        <v>12</v>
      </c>
      <c r="C23" s="788">
        <v>18309.7</v>
      </c>
      <c r="D23" s="788">
        <v>18866.52</v>
      </c>
      <c r="E23" s="788">
        <v>19818.009999999998</v>
      </c>
      <c r="F23" s="788">
        <v>20393.43</v>
      </c>
      <c r="G23" s="788">
        <v>21203.56</v>
      </c>
      <c r="H23" s="788">
        <v>21256.89</v>
      </c>
      <c r="I23" s="788">
        <v>21202.54</v>
      </c>
      <c r="J23" s="788">
        <v>20461.939999999999</v>
      </c>
      <c r="K23" s="788">
        <v>21269.599999999999</v>
      </c>
      <c r="L23" s="788">
        <v>21097.27</v>
      </c>
      <c r="M23" s="788">
        <v>21651.9</v>
      </c>
      <c r="N23" s="788">
        <v>21611.66</v>
      </c>
      <c r="O23" s="788">
        <v>22044.400000000001</v>
      </c>
      <c r="P23" s="788">
        <v>21856.93</v>
      </c>
      <c r="Q23" s="788">
        <v>21981.26</v>
      </c>
      <c r="R23" s="788">
        <v>19244.52</v>
      </c>
      <c r="S23" s="788">
        <v>19840.759999999998</v>
      </c>
      <c r="T23" s="788">
        <v>20406.47</v>
      </c>
      <c r="U23" s="788">
        <v>20324.150000000001</v>
      </c>
      <c r="V23" s="788">
        <v>20300.759999999998</v>
      </c>
      <c r="W23" s="788">
        <v>20241.900000000001</v>
      </c>
      <c r="X23" s="788">
        <v>20512.080000000002</v>
      </c>
      <c r="Y23" s="788">
        <v>20945.009999999998</v>
      </c>
      <c r="Z23" s="788">
        <v>20731.98</v>
      </c>
      <c r="AA23" s="788">
        <v>19873.650000000001</v>
      </c>
      <c r="AB23" s="788">
        <v>20536.91</v>
      </c>
      <c r="AC23" s="788">
        <v>20420.34</v>
      </c>
      <c r="AD23" s="788">
        <v>20059.29</v>
      </c>
      <c r="AE23" s="788">
        <v>20492.240000000002</v>
      </c>
      <c r="AF23" s="788">
        <v>20679.79</v>
      </c>
      <c r="AG23" s="788">
        <v>20812.88</v>
      </c>
      <c r="AH23" s="788">
        <v>20934.8</v>
      </c>
      <c r="AI23" s="788">
        <v>21142.639999999999</v>
      </c>
      <c r="AJ23" s="788">
        <v>21297.53</v>
      </c>
      <c r="AK23" s="788">
        <v>21443.81</v>
      </c>
      <c r="AL23" s="788">
        <v>21601.75</v>
      </c>
      <c r="AM23" s="788">
        <v>21774.639999999999</v>
      </c>
      <c r="AN23" s="788">
        <v>21960.31</v>
      </c>
      <c r="AO23" s="788">
        <v>22161.41</v>
      </c>
      <c r="AP23" s="788">
        <v>22388.45</v>
      </c>
      <c r="AQ23" s="788">
        <v>22618.41</v>
      </c>
      <c r="AR23" s="788">
        <v>22868.62</v>
      </c>
      <c r="AS23" s="788">
        <v>23135.34</v>
      </c>
      <c r="AT23" s="788">
        <v>23400.91</v>
      </c>
      <c r="AU23" s="788">
        <v>23686.92</v>
      </c>
      <c r="AV23" s="788">
        <v>23930.6</v>
      </c>
      <c r="AW23" s="788">
        <v>24207.1</v>
      </c>
      <c r="AX23" s="788">
        <v>24485.45</v>
      </c>
      <c r="AY23" s="788">
        <v>24766.86</v>
      </c>
      <c r="AZ23" s="788">
        <v>25061.26</v>
      </c>
    </row>
    <row r="24" spans="1:52">
      <c r="A24" s="789" t="s">
        <v>542</v>
      </c>
      <c r="B24" s="788" t="s">
        <v>13</v>
      </c>
      <c r="C24" s="788">
        <v>17686.52</v>
      </c>
      <c r="D24" s="788">
        <v>18236.47</v>
      </c>
      <c r="E24" s="788">
        <v>19163.82</v>
      </c>
      <c r="F24" s="788">
        <v>19722.09</v>
      </c>
      <c r="G24" s="788">
        <v>20511.669999999998</v>
      </c>
      <c r="H24" s="788">
        <v>20569.05</v>
      </c>
      <c r="I24" s="788">
        <v>20500.330000000002</v>
      </c>
      <c r="J24" s="788">
        <v>19820.419999999998</v>
      </c>
      <c r="K24" s="788">
        <v>20559.5</v>
      </c>
      <c r="L24" s="788">
        <v>20425.080000000002</v>
      </c>
      <c r="M24" s="788">
        <v>20922.810000000001</v>
      </c>
      <c r="N24" s="788">
        <v>20886.23</v>
      </c>
      <c r="O24" s="788">
        <v>21347.27</v>
      </c>
      <c r="P24" s="788">
        <v>21181.06</v>
      </c>
      <c r="Q24" s="788">
        <v>21304.57</v>
      </c>
      <c r="R24" s="788">
        <v>18614.04</v>
      </c>
      <c r="S24" s="788">
        <v>19167.400000000001</v>
      </c>
      <c r="T24" s="788">
        <v>19742.490000000002</v>
      </c>
      <c r="U24" s="788">
        <v>19688.439999999999</v>
      </c>
      <c r="V24" s="788">
        <v>19738.63</v>
      </c>
      <c r="W24" s="788">
        <v>20440.38</v>
      </c>
      <c r="X24" s="788">
        <v>20709.46</v>
      </c>
      <c r="Y24" s="788">
        <v>21172.83</v>
      </c>
      <c r="Z24" s="788">
        <v>20969.57</v>
      </c>
      <c r="AA24" s="788">
        <v>20157.330000000002</v>
      </c>
      <c r="AB24" s="788">
        <v>20843.349999999999</v>
      </c>
      <c r="AC24" s="788">
        <v>20698.490000000002</v>
      </c>
      <c r="AD24" s="788">
        <v>20288.189999999999</v>
      </c>
      <c r="AE24" s="788">
        <v>20669.759999999998</v>
      </c>
      <c r="AF24" s="788">
        <v>20871.27</v>
      </c>
      <c r="AG24" s="788">
        <v>20987.19</v>
      </c>
      <c r="AH24" s="788">
        <v>21094.12</v>
      </c>
      <c r="AI24" s="788">
        <v>21285.8</v>
      </c>
      <c r="AJ24" s="788">
        <v>21427.25</v>
      </c>
      <c r="AK24" s="788">
        <v>21561.33</v>
      </c>
      <c r="AL24" s="788">
        <v>21708.880000000001</v>
      </c>
      <c r="AM24" s="788">
        <v>21872.03</v>
      </c>
      <c r="AN24" s="788">
        <v>22048.44</v>
      </c>
      <c r="AO24" s="788">
        <v>22240.84</v>
      </c>
      <c r="AP24" s="788">
        <v>22458.66</v>
      </c>
      <c r="AQ24" s="788">
        <v>22680.87</v>
      </c>
      <c r="AR24" s="788">
        <v>22923.43</v>
      </c>
      <c r="AS24" s="788">
        <v>23182.32</v>
      </c>
      <c r="AT24" s="788">
        <v>23440.400000000001</v>
      </c>
      <c r="AU24" s="788">
        <v>23718.14</v>
      </c>
      <c r="AV24" s="788">
        <v>23956.29</v>
      </c>
      <c r="AW24" s="788">
        <v>24226.720000000001</v>
      </c>
      <c r="AX24" s="788">
        <v>24499.11</v>
      </c>
      <c r="AY24" s="788">
        <v>24775.07</v>
      </c>
      <c r="AZ24" s="788">
        <v>25063.24</v>
      </c>
    </row>
    <row r="25" spans="1:52">
      <c r="A25" s="789" t="s">
        <v>542</v>
      </c>
      <c r="B25" s="788" t="s">
        <v>14</v>
      </c>
      <c r="C25" s="788">
        <v>16432.919999999998</v>
      </c>
      <c r="D25" s="788">
        <v>16944.59</v>
      </c>
      <c r="E25" s="788">
        <v>17885.939999999999</v>
      </c>
      <c r="F25" s="788">
        <v>18506.689999999999</v>
      </c>
      <c r="G25" s="788">
        <v>18999.259999999998</v>
      </c>
      <c r="H25" s="788">
        <v>19158.810000000001</v>
      </c>
      <c r="I25" s="788">
        <v>18933.240000000002</v>
      </c>
      <c r="J25" s="788">
        <v>18751.740000000002</v>
      </c>
      <c r="K25" s="788">
        <v>18961.310000000001</v>
      </c>
      <c r="L25" s="788">
        <v>19089.61</v>
      </c>
      <c r="M25" s="788">
        <v>19576.099999999999</v>
      </c>
      <c r="N25" s="788">
        <v>19475.13</v>
      </c>
      <c r="O25" s="788">
        <v>19889.71</v>
      </c>
      <c r="P25" s="788">
        <v>20023.38</v>
      </c>
      <c r="Q25" s="788">
        <v>20083.650000000001</v>
      </c>
      <c r="R25" s="788">
        <v>17196.45</v>
      </c>
      <c r="S25" s="788">
        <v>17663.75</v>
      </c>
      <c r="T25" s="788">
        <v>18045.32</v>
      </c>
      <c r="U25" s="788">
        <v>18100.88</v>
      </c>
      <c r="V25" s="788">
        <v>18498.72</v>
      </c>
      <c r="W25" s="788">
        <v>19511.54</v>
      </c>
      <c r="X25" s="788">
        <v>19804.21</v>
      </c>
      <c r="Y25" s="788">
        <v>20330.87</v>
      </c>
      <c r="Z25" s="788">
        <v>20016.72</v>
      </c>
      <c r="AA25" s="788">
        <v>19437.38</v>
      </c>
      <c r="AB25" s="788">
        <v>20052.150000000001</v>
      </c>
      <c r="AC25" s="788">
        <v>19785.46</v>
      </c>
      <c r="AD25" s="788">
        <v>19537.96</v>
      </c>
      <c r="AE25" s="788">
        <v>19784.87</v>
      </c>
      <c r="AF25" s="788">
        <v>20036.91</v>
      </c>
      <c r="AG25" s="788">
        <v>20133.46</v>
      </c>
      <c r="AH25" s="788">
        <v>20220.47</v>
      </c>
      <c r="AI25" s="788">
        <v>20392.91</v>
      </c>
      <c r="AJ25" s="788">
        <v>20519.78</v>
      </c>
      <c r="AK25" s="788">
        <v>20636.47</v>
      </c>
      <c r="AL25" s="788">
        <v>20776.61</v>
      </c>
      <c r="AM25" s="788">
        <v>20931.64</v>
      </c>
      <c r="AN25" s="788">
        <v>21099.14</v>
      </c>
      <c r="AO25" s="788">
        <v>21281.89</v>
      </c>
      <c r="AP25" s="788">
        <v>21484.34</v>
      </c>
      <c r="AQ25" s="788">
        <v>21695.15</v>
      </c>
      <c r="AR25" s="788">
        <v>21924.42</v>
      </c>
      <c r="AS25" s="788">
        <v>22168</v>
      </c>
      <c r="AT25" s="788">
        <v>22410.37</v>
      </c>
      <c r="AU25" s="788">
        <v>22666.67</v>
      </c>
      <c r="AV25" s="788">
        <v>22886.98</v>
      </c>
      <c r="AW25" s="788">
        <v>23138.75</v>
      </c>
      <c r="AX25" s="788">
        <v>23390.959999999999</v>
      </c>
      <c r="AY25" s="788">
        <v>23646.78</v>
      </c>
      <c r="AZ25" s="788">
        <v>23908.42</v>
      </c>
    </row>
    <row r="26" spans="1:52">
      <c r="A26" s="789" t="s">
        <v>542</v>
      </c>
      <c r="B26" s="788" t="s">
        <v>15</v>
      </c>
      <c r="C26" s="788">
        <v>16720.32</v>
      </c>
      <c r="D26" s="788">
        <v>17215.53</v>
      </c>
      <c r="E26" s="788">
        <v>18237.189999999999</v>
      </c>
      <c r="F26" s="788">
        <v>18990.169999999998</v>
      </c>
      <c r="G26" s="788">
        <v>19216</v>
      </c>
      <c r="H26" s="788">
        <v>19510.259999999998</v>
      </c>
      <c r="I26" s="788">
        <v>19116.79</v>
      </c>
      <c r="J26" s="788">
        <v>19414.47</v>
      </c>
      <c r="K26" s="788">
        <v>19145.2</v>
      </c>
      <c r="L26" s="788">
        <v>19487.68</v>
      </c>
      <c r="M26" s="788">
        <v>20065.37</v>
      </c>
      <c r="N26" s="788">
        <v>19855.73</v>
      </c>
      <c r="O26" s="788">
        <v>20185.150000000001</v>
      </c>
      <c r="P26" s="788">
        <v>20652.96</v>
      </c>
      <c r="Q26" s="788">
        <v>20696.5</v>
      </c>
      <c r="R26" s="788">
        <v>17598.189999999999</v>
      </c>
      <c r="S26" s="788">
        <v>18042.61</v>
      </c>
      <c r="T26" s="788">
        <v>18214.310000000001</v>
      </c>
      <c r="U26" s="788">
        <v>18404.8</v>
      </c>
      <c r="V26" s="788">
        <v>19111.419999999998</v>
      </c>
      <c r="W26" s="788">
        <v>19981.79</v>
      </c>
      <c r="X26" s="788">
        <v>20194.91</v>
      </c>
      <c r="Y26" s="788">
        <v>20859.87</v>
      </c>
      <c r="Z26" s="788">
        <v>20413.54</v>
      </c>
      <c r="AA26" s="788">
        <v>19939.96</v>
      </c>
      <c r="AB26" s="788">
        <v>20613.64</v>
      </c>
      <c r="AC26" s="788">
        <v>20188.919999999998</v>
      </c>
      <c r="AD26" s="788">
        <v>20085.82</v>
      </c>
      <c r="AE26" s="788">
        <v>20290.900000000001</v>
      </c>
      <c r="AF26" s="788">
        <v>20581.38</v>
      </c>
      <c r="AG26" s="788">
        <v>20682.48</v>
      </c>
      <c r="AH26" s="788">
        <v>20772.259999999998</v>
      </c>
      <c r="AI26" s="788">
        <v>20948.5</v>
      </c>
      <c r="AJ26" s="788">
        <v>21064.74</v>
      </c>
      <c r="AK26" s="788">
        <v>21168.12</v>
      </c>
      <c r="AL26" s="788">
        <v>21298.99</v>
      </c>
      <c r="AM26" s="788">
        <v>21444.59</v>
      </c>
      <c r="AN26" s="788">
        <v>21601.97</v>
      </c>
      <c r="AO26" s="788">
        <v>21774.45</v>
      </c>
      <c r="AP26" s="788">
        <v>21964.09</v>
      </c>
      <c r="AQ26" s="788">
        <v>22164.33</v>
      </c>
      <c r="AR26" s="788">
        <v>22382.39</v>
      </c>
      <c r="AS26" s="788">
        <v>22613.61</v>
      </c>
      <c r="AT26" s="788">
        <v>22843.23</v>
      </c>
      <c r="AU26" s="788">
        <v>23084.3</v>
      </c>
      <c r="AV26" s="788">
        <v>23290.36</v>
      </c>
      <c r="AW26" s="788">
        <v>23528.03</v>
      </c>
      <c r="AX26" s="788">
        <v>23764.65</v>
      </c>
      <c r="AY26" s="788">
        <v>24004.86</v>
      </c>
      <c r="AZ26" s="788">
        <v>24247.61</v>
      </c>
    </row>
    <row r="27" spans="1:52">
      <c r="A27" s="789" t="s">
        <v>542</v>
      </c>
      <c r="B27" s="788" t="s">
        <v>16</v>
      </c>
      <c r="C27" s="788">
        <v>18451.36</v>
      </c>
      <c r="D27" s="788">
        <v>18889.189999999999</v>
      </c>
      <c r="E27" s="788">
        <v>20051.95</v>
      </c>
      <c r="F27" s="788">
        <v>21015.599999999999</v>
      </c>
      <c r="G27" s="788">
        <v>21050.49</v>
      </c>
      <c r="H27" s="788">
        <v>21494.29</v>
      </c>
      <c r="I27" s="788">
        <v>20866.7</v>
      </c>
      <c r="J27" s="788">
        <v>21587.82</v>
      </c>
      <c r="K27" s="788">
        <v>20951.560000000001</v>
      </c>
      <c r="L27" s="788">
        <v>21428.04</v>
      </c>
      <c r="M27" s="788">
        <v>22208.97</v>
      </c>
      <c r="N27" s="788">
        <v>21873.29</v>
      </c>
      <c r="O27" s="788">
        <v>22181.79</v>
      </c>
      <c r="P27" s="788">
        <v>22889.91</v>
      </c>
      <c r="Q27" s="788">
        <v>22932.94</v>
      </c>
      <c r="R27" s="788">
        <v>19562.43</v>
      </c>
      <c r="S27" s="788">
        <v>20108.669999999998</v>
      </c>
      <c r="T27" s="788">
        <v>20119.14</v>
      </c>
      <c r="U27" s="788">
        <v>20408.38</v>
      </c>
      <c r="V27" s="788">
        <v>21376.35</v>
      </c>
      <c r="W27" s="788">
        <v>21273.7</v>
      </c>
      <c r="X27" s="788">
        <v>21448.34</v>
      </c>
      <c r="Y27" s="788">
        <v>22267.64</v>
      </c>
      <c r="Z27" s="788">
        <v>21772.45</v>
      </c>
      <c r="AA27" s="788">
        <v>21283.53</v>
      </c>
      <c r="AB27" s="788">
        <v>22066.86</v>
      </c>
      <c r="AC27" s="788">
        <v>21473.919999999998</v>
      </c>
      <c r="AD27" s="788">
        <v>21489.52</v>
      </c>
      <c r="AE27" s="788">
        <v>21693.91</v>
      </c>
      <c r="AF27" s="788">
        <v>22000.92</v>
      </c>
      <c r="AG27" s="788">
        <v>22100.91</v>
      </c>
      <c r="AH27" s="788">
        <v>22189.58</v>
      </c>
      <c r="AI27" s="788">
        <v>22371.07</v>
      </c>
      <c r="AJ27" s="788">
        <v>22476.44</v>
      </c>
      <c r="AK27" s="788">
        <v>22567.03</v>
      </c>
      <c r="AL27" s="788">
        <v>22689.81</v>
      </c>
      <c r="AM27" s="788">
        <v>22827.91</v>
      </c>
      <c r="AN27" s="788">
        <v>22977.89</v>
      </c>
      <c r="AO27" s="788">
        <v>23143.61</v>
      </c>
      <c r="AP27" s="788">
        <v>23325.51</v>
      </c>
      <c r="AQ27" s="788">
        <v>23520.69</v>
      </c>
      <c r="AR27" s="788">
        <v>23733.99</v>
      </c>
      <c r="AS27" s="788">
        <v>23959.88</v>
      </c>
      <c r="AT27" s="788">
        <v>24183.91</v>
      </c>
      <c r="AU27" s="788">
        <v>24418.14</v>
      </c>
      <c r="AV27" s="788">
        <v>24617.19</v>
      </c>
      <c r="AW27" s="788">
        <v>24849.45</v>
      </c>
      <c r="AX27" s="788">
        <v>25079.46</v>
      </c>
      <c r="AY27" s="788">
        <v>25313.47</v>
      </c>
      <c r="AZ27" s="788">
        <v>25547.46</v>
      </c>
    </row>
    <row r="28" spans="1:52">
      <c r="A28" s="789" t="s">
        <v>542</v>
      </c>
      <c r="B28" s="788" t="s">
        <v>17</v>
      </c>
      <c r="C28" s="788">
        <v>21030.16</v>
      </c>
      <c r="D28" s="788">
        <v>21380.27</v>
      </c>
      <c r="E28" s="788">
        <v>22729.88</v>
      </c>
      <c r="F28" s="788">
        <v>23956.13</v>
      </c>
      <c r="G28" s="788">
        <v>23768.880000000001</v>
      </c>
      <c r="H28" s="788">
        <v>24404.36</v>
      </c>
      <c r="I28" s="788">
        <v>23484.39</v>
      </c>
      <c r="J28" s="788">
        <v>24632.720000000001</v>
      </c>
      <c r="K28" s="788">
        <v>23647.75</v>
      </c>
      <c r="L28" s="788">
        <v>24186.959999999999</v>
      </c>
      <c r="M28" s="788">
        <v>25303.72</v>
      </c>
      <c r="N28" s="788">
        <v>24774.81</v>
      </c>
      <c r="O28" s="788">
        <v>25021.61</v>
      </c>
      <c r="P28" s="788">
        <v>26001.88</v>
      </c>
      <c r="Q28" s="788">
        <v>26090.71</v>
      </c>
      <c r="R28" s="788">
        <v>22530.5</v>
      </c>
      <c r="S28" s="788">
        <v>23243.32</v>
      </c>
      <c r="T28" s="788">
        <v>23025.03</v>
      </c>
      <c r="U28" s="788">
        <v>23421</v>
      </c>
      <c r="V28" s="788">
        <v>24612.01</v>
      </c>
      <c r="W28" s="788">
        <v>22433.09</v>
      </c>
      <c r="X28" s="788">
        <v>22512.29</v>
      </c>
      <c r="Y28" s="788">
        <v>23434.77</v>
      </c>
      <c r="Z28" s="788">
        <v>22903.15</v>
      </c>
      <c r="AA28" s="788">
        <v>22343.45</v>
      </c>
      <c r="AB28" s="788">
        <v>23225.279999999999</v>
      </c>
      <c r="AC28" s="788">
        <v>22522.38</v>
      </c>
      <c r="AD28" s="788">
        <v>22638.79</v>
      </c>
      <c r="AE28" s="788">
        <v>22880.89</v>
      </c>
      <c r="AF28" s="788">
        <v>23180.95</v>
      </c>
      <c r="AG28" s="788">
        <v>23299.96</v>
      </c>
      <c r="AH28" s="788">
        <v>23409.119999999999</v>
      </c>
      <c r="AI28" s="788">
        <v>23616.32</v>
      </c>
      <c r="AJ28" s="788">
        <v>23729.99</v>
      </c>
      <c r="AK28" s="788">
        <v>23826.720000000001</v>
      </c>
      <c r="AL28" s="788">
        <v>23956.85</v>
      </c>
      <c r="AM28" s="788">
        <v>24101.45</v>
      </c>
      <c r="AN28" s="788">
        <v>24257.7</v>
      </c>
      <c r="AO28" s="788">
        <v>24429.79</v>
      </c>
      <c r="AP28" s="788">
        <v>24617.52</v>
      </c>
      <c r="AQ28" s="788">
        <v>24819.82</v>
      </c>
      <c r="AR28" s="788">
        <v>25039.98</v>
      </c>
      <c r="AS28" s="788">
        <v>25272.34</v>
      </c>
      <c r="AT28" s="788">
        <v>25502.63</v>
      </c>
      <c r="AU28" s="788">
        <v>25742.89</v>
      </c>
      <c r="AV28" s="788">
        <v>25946.79</v>
      </c>
      <c r="AW28" s="788">
        <v>26184.74</v>
      </c>
      <c r="AX28" s="788">
        <v>26419.66</v>
      </c>
      <c r="AY28" s="788">
        <v>26658.639999999999</v>
      </c>
      <c r="AZ28" s="788">
        <v>26895.94</v>
      </c>
    </row>
    <row r="29" spans="1:52">
      <c r="A29" s="788" t="s">
        <v>4</v>
      </c>
      <c r="B29" s="788"/>
      <c r="C29" s="788"/>
      <c r="D29" s="788"/>
      <c r="E29" s="788"/>
      <c r="F29" s="788"/>
      <c r="G29" s="788"/>
      <c r="H29" s="788"/>
      <c r="I29" s="788"/>
      <c r="J29" s="788"/>
      <c r="K29" s="788"/>
      <c r="L29" s="788"/>
      <c r="M29" s="788"/>
      <c r="N29" s="788"/>
      <c r="O29" s="788"/>
      <c r="P29" s="788"/>
      <c r="Q29" s="788"/>
      <c r="R29" s="788"/>
      <c r="S29" s="788"/>
      <c r="T29" s="788"/>
      <c r="U29" s="788"/>
      <c r="V29" s="788"/>
      <c r="W29" s="788"/>
      <c r="X29" s="788"/>
      <c r="Y29" s="788"/>
      <c r="Z29" s="788"/>
      <c r="AA29" s="788"/>
      <c r="AB29" s="788"/>
      <c r="AC29" s="788"/>
      <c r="AD29" s="788"/>
      <c r="AE29" s="788"/>
      <c r="AF29" s="788"/>
      <c r="AG29" s="788"/>
      <c r="AH29" s="788"/>
      <c r="AI29" s="788"/>
      <c r="AJ29" s="788"/>
      <c r="AK29" s="788"/>
      <c r="AL29" s="788"/>
      <c r="AM29" s="788"/>
      <c r="AN29" s="788"/>
      <c r="AO29" s="788"/>
      <c r="AP29" s="788"/>
      <c r="AQ29" s="788"/>
      <c r="AR29" s="788"/>
      <c r="AS29" s="788"/>
      <c r="AT29" s="788"/>
      <c r="AU29" s="788"/>
      <c r="AV29" s="788"/>
      <c r="AW29" s="788"/>
      <c r="AX29" s="788"/>
      <c r="AY29" s="788"/>
      <c r="AZ29" s="788"/>
    </row>
    <row r="30" spans="1:52">
      <c r="A30" s="789" t="s">
        <v>1043</v>
      </c>
      <c r="B30" s="788"/>
      <c r="C30" s="788">
        <v>1986</v>
      </c>
      <c r="D30" s="788">
        <v>1987</v>
      </c>
      <c r="E30" s="788">
        <v>1988</v>
      </c>
      <c r="F30" s="788">
        <v>1989</v>
      </c>
      <c r="G30" s="788">
        <v>1990</v>
      </c>
      <c r="H30" s="788">
        <v>1991</v>
      </c>
      <c r="I30" s="788">
        <v>1992</v>
      </c>
      <c r="J30" s="788">
        <v>1993</v>
      </c>
      <c r="K30" s="788">
        <v>1994</v>
      </c>
      <c r="L30" s="788">
        <v>1995</v>
      </c>
      <c r="M30" s="788">
        <v>1996</v>
      </c>
      <c r="N30" s="788">
        <v>1997</v>
      </c>
      <c r="O30" s="788">
        <v>1998</v>
      </c>
      <c r="P30" s="788">
        <v>1999</v>
      </c>
      <c r="Q30" s="788">
        <v>2000</v>
      </c>
      <c r="R30" s="788">
        <v>2001</v>
      </c>
      <c r="S30" s="788">
        <v>2002</v>
      </c>
      <c r="T30" s="788">
        <v>2003</v>
      </c>
      <c r="U30" s="788">
        <v>2004</v>
      </c>
      <c r="V30" s="788">
        <v>2005</v>
      </c>
      <c r="W30" s="788">
        <v>2006</v>
      </c>
      <c r="X30" s="788">
        <v>2007</v>
      </c>
      <c r="Y30" s="788">
        <v>2008</v>
      </c>
      <c r="Z30" s="788">
        <v>2009</v>
      </c>
      <c r="AA30" s="788">
        <v>2010</v>
      </c>
      <c r="AB30" s="788">
        <v>2011</v>
      </c>
      <c r="AC30" s="788">
        <v>2012</v>
      </c>
      <c r="AD30" s="788">
        <v>2013</v>
      </c>
      <c r="AE30" s="788">
        <v>2014</v>
      </c>
      <c r="AF30" s="788">
        <v>2015</v>
      </c>
      <c r="AG30" s="788">
        <v>2016</v>
      </c>
      <c r="AH30" s="788">
        <v>2017</v>
      </c>
      <c r="AI30" s="788">
        <v>2018</v>
      </c>
      <c r="AJ30" s="788">
        <v>2019</v>
      </c>
      <c r="AK30" s="788">
        <v>2020</v>
      </c>
      <c r="AL30" s="788">
        <v>2021</v>
      </c>
      <c r="AM30" s="788">
        <v>2022</v>
      </c>
      <c r="AN30" s="788">
        <v>2023</v>
      </c>
      <c r="AO30" s="788">
        <v>2024</v>
      </c>
      <c r="AP30" s="788">
        <v>2025</v>
      </c>
      <c r="AQ30" s="788">
        <v>2026</v>
      </c>
      <c r="AR30" s="788">
        <v>2027</v>
      </c>
      <c r="AS30" s="788">
        <v>2028</v>
      </c>
      <c r="AT30" s="788">
        <v>2029</v>
      </c>
      <c r="AU30" s="788">
        <v>2030</v>
      </c>
      <c r="AV30" s="788">
        <v>2031</v>
      </c>
      <c r="AW30" s="788">
        <v>2032</v>
      </c>
      <c r="AX30" s="788">
        <v>2033</v>
      </c>
      <c r="AY30" s="788">
        <v>2034</v>
      </c>
      <c r="AZ30" s="788">
        <v>2035</v>
      </c>
    </row>
    <row r="31" spans="1:52">
      <c r="A31" s="789" t="s">
        <v>542</v>
      </c>
      <c r="B31" s="788" t="s">
        <v>63</v>
      </c>
      <c r="C31" s="788">
        <v>27515.29</v>
      </c>
      <c r="D31" s="788">
        <v>28240.55</v>
      </c>
      <c r="E31" s="788">
        <v>29885.439999999999</v>
      </c>
      <c r="F31" s="788">
        <v>31150.32</v>
      </c>
      <c r="G31" s="788">
        <v>31514.69</v>
      </c>
      <c r="H31" s="788">
        <v>32020.75</v>
      </c>
      <c r="I31" s="788">
        <v>31340.33</v>
      </c>
      <c r="J31" s="788">
        <v>31775.05</v>
      </c>
      <c r="K31" s="788">
        <v>31440.38</v>
      </c>
      <c r="L31" s="788">
        <v>31840.01</v>
      </c>
      <c r="M31" s="788">
        <v>36118</v>
      </c>
      <c r="N31" s="788">
        <v>33292</v>
      </c>
      <c r="O31" s="788">
        <v>35971</v>
      </c>
      <c r="P31" s="788">
        <v>30753.01</v>
      </c>
      <c r="Q31" s="788">
        <v>31910</v>
      </c>
      <c r="R31" s="788">
        <v>30215</v>
      </c>
      <c r="S31" s="788">
        <v>28883.01</v>
      </c>
      <c r="T31" s="788">
        <v>29394.59</v>
      </c>
      <c r="U31" s="788">
        <v>32936.32</v>
      </c>
      <c r="V31" s="788">
        <v>32971.360000000001</v>
      </c>
      <c r="W31" s="788">
        <v>31003.16</v>
      </c>
      <c r="X31" s="788">
        <v>31854.51</v>
      </c>
      <c r="Y31" s="788">
        <v>33632.76</v>
      </c>
      <c r="Z31" s="788">
        <v>35316.29</v>
      </c>
      <c r="AA31" s="788">
        <v>32060.22</v>
      </c>
      <c r="AB31" s="788">
        <v>31576.639999999999</v>
      </c>
      <c r="AC31" s="788">
        <v>29570.36</v>
      </c>
      <c r="AD31" s="788">
        <v>29594.76</v>
      </c>
      <c r="AE31" s="788">
        <v>29883.97</v>
      </c>
      <c r="AF31" s="788">
        <v>30351.43</v>
      </c>
      <c r="AG31" s="788">
        <v>30515.67</v>
      </c>
      <c r="AH31" s="788">
        <v>30657.69</v>
      </c>
      <c r="AI31" s="788">
        <v>30884.84</v>
      </c>
      <c r="AJ31" s="788">
        <v>30990.94</v>
      </c>
      <c r="AK31" s="788">
        <v>31074.34</v>
      </c>
      <c r="AL31" s="788">
        <v>31193.63</v>
      </c>
      <c r="AM31" s="788">
        <v>31330.17</v>
      </c>
      <c r="AN31" s="788">
        <v>31480.28</v>
      </c>
      <c r="AO31" s="788">
        <v>31650.3</v>
      </c>
      <c r="AP31" s="788">
        <v>31840.01</v>
      </c>
      <c r="AQ31" s="788">
        <v>32048.54</v>
      </c>
      <c r="AR31" s="788">
        <v>32281.88</v>
      </c>
      <c r="AS31" s="788">
        <v>32533.11</v>
      </c>
      <c r="AT31" s="788">
        <v>32783.440000000002</v>
      </c>
      <c r="AU31" s="788">
        <v>33049.980000000003</v>
      </c>
      <c r="AV31" s="788">
        <v>33278.629999999997</v>
      </c>
      <c r="AW31" s="788">
        <v>33550.54</v>
      </c>
      <c r="AX31" s="788">
        <v>33821.800000000003</v>
      </c>
      <c r="AY31" s="788">
        <v>34098.370000000003</v>
      </c>
      <c r="AZ31" s="788">
        <v>34379.72</v>
      </c>
    </row>
    <row r="32" spans="1:52">
      <c r="A32" s="789" t="s">
        <v>542</v>
      </c>
      <c r="B32" s="788" t="s">
        <v>6</v>
      </c>
      <c r="C32" s="788">
        <v>27515.29</v>
      </c>
      <c r="D32" s="788">
        <v>28240.55</v>
      </c>
      <c r="E32" s="788">
        <v>29885.439999999999</v>
      </c>
      <c r="F32" s="788">
        <v>31150.32</v>
      </c>
      <c r="G32" s="788">
        <v>31514.69</v>
      </c>
      <c r="H32" s="788">
        <v>32020.75</v>
      </c>
      <c r="I32" s="788">
        <v>31340.33</v>
      </c>
      <c r="J32" s="788">
        <v>31775.05</v>
      </c>
      <c r="K32" s="788">
        <v>31440.38</v>
      </c>
      <c r="L32" s="788">
        <v>31840.01</v>
      </c>
      <c r="M32" s="788">
        <v>35940</v>
      </c>
      <c r="N32" s="788">
        <v>33292</v>
      </c>
      <c r="O32" s="788">
        <v>32086.01</v>
      </c>
      <c r="P32" s="788">
        <v>30406.01</v>
      </c>
      <c r="Q32" s="788">
        <v>31460.99</v>
      </c>
      <c r="R32" s="788">
        <v>30215</v>
      </c>
      <c r="S32" s="788">
        <v>28883.01</v>
      </c>
      <c r="T32" s="788">
        <v>27830.71</v>
      </c>
      <c r="U32" s="788">
        <v>32936.32</v>
      </c>
      <c r="V32" s="788">
        <v>31400.89</v>
      </c>
      <c r="W32" s="788">
        <v>27324.09</v>
      </c>
      <c r="X32" s="788">
        <v>31854.51</v>
      </c>
      <c r="Y32" s="788">
        <v>32677.31</v>
      </c>
      <c r="Z32" s="788">
        <v>31267.87</v>
      </c>
      <c r="AA32" s="788">
        <v>27907.34</v>
      </c>
      <c r="AB32" s="788">
        <v>31576.639999999999</v>
      </c>
      <c r="AC32" s="788">
        <v>29570.36</v>
      </c>
      <c r="AD32" s="788">
        <v>29594.76</v>
      </c>
      <c r="AE32" s="788">
        <v>29883.97</v>
      </c>
      <c r="AF32" s="788">
        <v>30351.43</v>
      </c>
      <c r="AG32" s="788">
        <v>30515.67</v>
      </c>
      <c r="AH32" s="788">
        <v>30657.69</v>
      </c>
      <c r="AI32" s="788">
        <v>30884.84</v>
      </c>
      <c r="AJ32" s="788">
        <v>30990.94</v>
      </c>
      <c r="AK32" s="788">
        <v>31074.34</v>
      </c>
      <c r="AL32" s="788">
        <v>31193.63</v>
      </c>
      <c r="AM32" s="788">
        <v>31330.17</v>
      </c>
      <c r="AN32" s="788">
        <v>31480.28</v>
      </c>
      <c r="AO32" s="788">
        <v>31650.3</v>
      </c>
      <c r="AP32" s="788">
        <v>31840.01</v>
      </c>
      <c r="AQ32" s="788">
        <v>32048.54</v>
      </c>
      <c r="AR32" s="788">
        <v>32281.88</v>
      </c>
      <c r="AS32" s="788">
        <v>32533.11</v>
      </c>
      <c r="AT32" s="788">
        <v>32783.440000000002</v>
      </c>
      <c r="AU32" s="788">
        <v>33049.980000000003</v>
      </c>
      <c r="AV32" s="788">
        <v>33278.629999999997</v>
      </c>
      <c r="AW32" s="788">
        <v>33550.54</v>
      </c>
      <c r="AX32" s="788">
        <v>33821.800000000003</v>
      </c>
      <c r="AY32" s="788">
        <v>34098.370000000003</v>
      </c>
      <c r="AZ32" s="788">
        <v>34379.72</v>
      </c>
    </row>
    <row r="33" spans="1:52">
      <c r="A33" s="789" t="s">
        <v>542</v>
      </c>
      <c r="B33" s="788" t="s">
        <v>7</v>
      </c>
      <c r="C33" s="788">
        <v>27408.12</v>
      </c>
      <c r="D33" s="788">
        <v>28130.57</v>
      </c>
      <c r="E33" s="788">
        <v>29769.040000000001</v>
      </c>
      <c r="F33" s="788">
        <v>31029</v>
      </c>
      <c r="G33" s="788">
        <v>31391.96</v>
      </c>
      <c r="H33" s="788">
        <v>31896.05</v>
      </c>
      <c r="I33" s="788">
        <v>31218.28</v>
      </c>
      <c r="J33" s="788">
        <v>31651.3</v>
      </c>
      <c r="K33" s="788">
        <v>31317.93</v>
      </c>
      <c r="L33" s="788">
        <v>31715.99</v>
      </c>
      <c r="M33" s="788">
        <v>36118</v>
      </c>
      <c r="N33" s="788">
        <v>31131</v>
      </c>
      <c r="O33" s="788">
        <v>28893</v>
      </c>
      <c r="P33" s="788">
        <v>30745</v>
      </c>
      <c r="Q33" s="788">
        <v>29944.01</v>
      </c>
      <c r="R33" s="788">
        <v>29750</v>
      </c>
      <c r="S33" s="788">
        <v>27489</v>
      </c>
      <c r="T33" s="788">
        <v>29394.59</v>
      </c>
      <c r="U33" s="788">
        <v>28232.53</v>
      </c>
      <c r="V33" s="788">
        <v>29801.7</v>
      </c>
      <c r="W33" s="788">
        <v>30319.46</v>
      </c>
      <c r="X33" s="788">
        <v>29791.13</v>
      </c>
      <c r="Y33" s="788">
        <v>28877.87</v>
      </c>
      <c r="Z33" s="788">
        <v>28914.95</v>
      </c>
      <c r="AA33" s="788">
        <v>27532.53</v>
      </c>
      <c r="AB33" s="788">
        <v>31227.71</v>
      </c>
      <c r="AC33" s="788">
        <v>28059.47</v>
      </c>
      <c r="AD33" s="788">
        <v>28069.14</v>
      </c>
      <c r="AE33" s="788">
        <v>28299.279999999999</v>
      </c>
      <c r="AF33" s="788">
        <v>28738.22</v>
      </c>
      <c r="AG33" s="788">
        <v>28895.52</v>
      </c>
      <c r="AH33" s="788">
        <v>29032.07</v>
      </c>
      <c r="AI33" s="788">
        <v>29254.23</v>
      </c>
      <c r="AJ33" s="788">
        <v>29373.58</v>
      </c>
      <c r="AK33" s="788">
        <v>29469.71</v>
      </c>
      <c r="AL33" s="788">
        <v>29598.91</v>
      </c>
      <c r="AM33" s="788">
        <v>29745.17</v>
      </c>
      <c r="AN33" s="788">
        <v>29903.75</v>
      </c>
      <c r="AO33" s="788">
        <v>30080.66</v>
      </c>
      <c r="AP33" s="788">
        <v>30275.93</v>
      </c>
      <c r="AQ33" s="788">
        <v>30488.37</v>
      </c>
      <c r="AR33" s="788">
        <v>30724.01</v>
      </c>
      <c r="AS33" s="788">
        <v>30977.06</v>
      </c>
      <c r="AT33" s="788">
        <v>31228.87</v>
      </c>
      <c r="AU33" s="788">
        <v>31495.99</v>
      </c>
      <c r="AV33" s="788">
        <v>31724.18</v>
      </c>
      <c r="AW33" s="788">
        <v>31996.3</v>
      </c>
      <c r="AX33" s="788">
        <v>32267.42</v>
      </c>
      <c r="AY33" s="788">
        <v>32543.34</v>
      </c>
      <c r="AZ33" s="788">
        <v>32823.800000000003</v>
      </c>
    </row>
    <row r="34" spans="1:52">
      <c r="A34" s="789" t="s">
        <v>542</v>
      </c>
      <c r="B34" s="788" t="s">
        <v>8</v>
      </c>
      <c r="C34" s="788">
        <v>24836.34</v>
      </c>
      <c r="D34" s="788">
        <v>25491.01</v>
      </c>
      <c r="E34" s="788">
        <v>26975.73</v>
      </c>
      <c r="F34" s="788">
        <v>28117.47</v>
      </c>
      <c r="G34" s="788">
        <v>28446.37</v>
      </c>
      <c r="H34" s="788">
        <v>28903.16</v>
      </c>
      <c r="I34" s="788">
        <v>28288.97</v>
      </c>
      <c r="J34" s="788">
        <v>28681.38</v>
      </c>
      <c r="K34" s="788">
        <v>28379.279999999999</v>
      </c>
      <c r="L34" s="788">
        <v>28740</v>
      </c>
      <c r="M34" s="788">
        <v>30091</v>
      </c>
      <c r="N34" s="788">
        <v>28891</v>
      </c>
      <c r="O34" s="788">
        <v>29310.99</v>
      </c>
      <c r="P34" s="788">
        <v>29369</v>
      </c>
      <c r="Q34" s="788">
        <v>28635</v>
      </c>
      <c r="R34" s="788">
        <v>26185</v>
      </c>
      <c r="S34" s="788">
        <v>27016</v>
      </c>
      <c r="T34" s="788">
        <v>25962.86</v>
      </c>
      <c r="U34" s="788">
        <v>25825.21</v>
      </c>
      <c r="V34" s="788">
        <v>25045.040000000001</v>
      </c>
      <c r="W34" s="788">
        <v>27283.61</v>
      </c>
      <c r="X34" s="788">
        <v>27353.4</v>
      </c>
      <c r="Y34" s="788">
        <v>27372.17</v>
      </c>
      <c r="Z34" s="788">
        <v>29698.86</v>
      </c>
      <c r="AA34" s="788">
        <v>26957.91</v>
      </c>
      <c r="AB34" s="788">
        <v>27396.69</v>
      </c>
      <c r="AC34" s="788">
        <v>27955</v>
      </c>
      <c r="AD34" s="788">
        <v>27976.62</v>
      </c>
      <c r="AE34" s="788">
        <v>28234.46</v>
      </c>
      <c r="AF34" s="788">
        <v>28674.98</v>
      </c>
      <c r="AG34" s="788">
        <v>28834.45</v>
      </c>
      <c r="AH34" s="788">
        <v>28973.53</v>
      </c>
      <c r="AI34" s="788">
        <v>29197.37</v>
      </c>
      <c r="AJ34" s="788">
        <v>29319.22</v>
      </c>
      <c r="AK34" s="788">
        <v>29416.47</v>
      </c>
      <c r="AL34" s="788">
        <v>29544.11</v>
      </c>
      <c r="AM34" s="788">
        <v>29688.27</v>
      </c>
      <c r="AN34" s="788">
        <v>29844.79</v>
      </c>
      <c r="AO34" s="788">
        <v>30019.599999999999</v>
      </c>
      <c r="AP34" s="788">
        <v>30212.44</v>
      </c>
      <c r="AQ34" s="788">
        <v>30422.53</v>
      </c>
      <c r="AR34" s="788">
        <v>30655.9</v>
      </c>
      <c r="AS34" s="788">
        <v>30906.58</v>
      </c>
      <c r="AT34" s="788">
        <v>31156.02</v>
      </c>
      <c r="AU34" s="788">
        <v>31420.46</v>
      </c>
      <c r="AV34" s="788">
        <v>31645.69</v>
      </c>
      <c r="AW34" s="788">
        <v>31914.79</v>
      </c>
      <c r="AX34" s="788">
        <v>32183.19</v>
      </c>
      <c r="AY34" s="788">
        <v>32456.37</v>
      </c>
      <c r="AZ34" s="788">
        <v>32734.02</v>
      </c>
    </row>
    <row r="35" spans="1:52">
      <c r="A35" s="789" t="s">
        <v>542</v>
      </c>
      <c r="B35" s="788" t="s">
        <v>9</v>
      </c>
      <c r="C35" s="788">
        <v>22594.67</v>
      </c>
      <c r="D35" s="788">
        <v>23190.25</v>
      </c>
      <c r="E35" s="788">
        <v>24540.97</v>
      </c>
      <c r="F35" s="788">
        <v>25579.65</v>
      </c>
      <c r="G35" s="788">
        <v>25878.86</v>
      </c>
      <c r="H35" s="788">
        <v>26294.42</v>
      </c>
      <c r="I35" s="788">
        <v>25735.68</v>
      </c>
      <c r="J35" s="788">
        <v>26092.67</v>
      </c>
      <c r="K35" s="788">
        <v>25817.86</v>
      </c>
      <c r="L35" s="788">
        <v>26146</v>
      </c>
      <c r="M35" s="788">
        <v>25281</v>
      </c>
      <c r="N35" s="788">
        <v>26886.01</v>
      </c>
      <c r="O35" s="788">
        <v>26437</v>
      </c>
      <c r="P35" s="788">
        <v>27646</v>
      </c>
      <c r="Q35" s="788">
        <v>26861</v>
      </c>
      <c r="R35" s="788">
        <v>24897</v>
      </c>
      <c r="S35" s="788">
        <v>23854</v>
      </c>
      <c r="T35" s="788">
        <v>24861.49</v>
      </c>
      <c r="U35" s="788">
        <v>23869.1</v>
      </c>
      <c r="V35" s="788">
        <v>25126.98</v>
      </c>
      <c r="W35" s="788">
        <v>24351.26</v>
      </c>
      <c r="X35" s="788">
        <v>25548.25</v>
      </c>
      <c r="Y35" s="788">
        <v>27754.34</v>
      </c>
      <c r="Z35" s="788">
        <v>25371.86</v>
      </c>
      <c r="AA35" s="788">
        <v>25118.240000000002</v>
      </c>
      <c r="AB35" s="788">
        <v>25834.93</v>
      </c>
      <c r="AC35" s="788">
        <v>24576.720000000001</v>
      </c>
      <c r="AD35" s="788">
        <v>24534.33</v>
      </c>
      <c r="AE35" s="788">
        <v>24789.8</v>
      </c>
      <c r="AF35" s="788">
        <v>25178.880000000001</v>
      </c>
      <c r="AG35" s="788">
        <v>25305.64</v>
      </c>
      <c r="AH35" s="788">
        <v>25417.94</v>
      </c>
      <c r="AI35" s="788">
        <v>25614.29</v>
      </c>
      <c r="AJ35" s="788">
        <v>25722.89</v>
      </c>
      <c r="AK35" s="788">
        <v>25810.5</v>
      </c>
      <c r="AL35" s="788">
        <v>25922.33</v>
      </c>
      <c r="AM35" s="788">
        <v>26048.92</v>
      </c>
      <c r="AN35" s="788">
        <v>26186.59</v>
      </c>
      <c r="AO35" s="788">
        <v>26340.09</v>
      </c>
      <c r="AP35" s="788">
        <v>26510.97</v>
      </c>
      <c r="AQ35" s="788">
        <v>26695.14</v>
      </c>
      <c r="AR35" s="788">
        <v>26899.919999999998</v>
      </c>
      <c r="AS35" s="788">
        <v>27120.66</v>
      </c>
      <c r="AT35" s="788">
        <v>27340.28</v>
      </c>
      <c r="AU35" s="788">
        <v>27574.47</v>
      </c>
      <c r="AV35" s="788">
        <v>27768.54</v>
      </c>
      <c r="AW35" s="788">
        <v>28005.53</v>
      </c>
      <c r="AX35" s="788">
        <v>28243.16</v>
      </c>
      <c r="AY35" s="788">
        <v>28484.79</v>
      </c>
      <c r="AZ35" s="788">
        <v>28732.58</v>
      </c>
    </row>
    <row r="36" spans="1:52">
      <c r="A36" s="789" t="s">
        <v>542</v>
      </c>
      <c r="B36" s="788" t="s">
        <v>10</v>
      </c>
      <c r="C36" s="788">
        <v>20319.310000000001</v>
      </c>
      <c r="D36" s="788">
        <v>20854.900000000001</v>
      </c>
      <c r="E36" s="788">
        <v>22069.599999999999</v>
      </c>
      <c r="F36" s="788">
        <v>23003.69</v>
      </c>
      <c r="G36" s="788">
        <v>23272.77</v>
      </c>
      <c r="H36" s="788">
        <v>23646.48</v>
      </c>
      <c r="I36" s="788">
        <v>23144.01</v>
      </c>
      <c r="J36" s="788">
        <v>23465.03</v>
      </c>
      <c r="K36" s="788">
        <v>23217.9</v>
      </c>
      <c r="L36" s="788">
        <v>23513</v>
      </c>
      <c r="M36" s="788">
        <v>25444</v>
      </c>
      <c r="N36" s="788">
        <v>25164.99</v>
      </c>
      <c r="O36" s="788">
        <v>24240.01</v>
      </c>
      <c r="P36" s="788">
        <v>26261.99</v>
      </c>
      <c r="Q36" s="788">
        <v>25760</v>
      </c>
      <c r="R36" s="788">
        <v>22720</v>
      </c>
      <c r="S36" s="788">
        <v>24608.99</v>
      </c>
      <c r="T36" s="788">
        <v>22816.69</v>
      </c>
      <c r="U36" s="788">
        <v>21741.18</v>
      </c>
      <c r="V36" s="788">
        <v>23456.959999999999</v>
      </c>
      <c r="W36" s="788">
        <v>24226.560000000001</v>
      </c>
      <c r="X36" s="788">
        <v>23658.89</v>
      </c>
      <c r="Y36" s="788">
        <v>24533.46</v>
      </c>
      <c r="Z36" s="788">
        <v>24082.51</v>
      </c>
      <c r="AA36" s="788">
        <v>24108.07</v>
      </c>
      <c r="AB36" s="788">
        <v>23322.91</v>
      </c>
      <c r="AC36" s="788">
        <v>23045.51</v>
      </c>
      <c r="AD36" s="788">
        <v>22721.89</v>
      </c>
      <c r="AE36" s="788">
        <v>22992.38</v>
      </c>
      <c r="AF36" s="788">
        <v>23375.040000000001</v>
      </c>
      <c r="AG36" s="788">
        <v>23497</v>
      </c>
      <c r="AH36" s="788">
        <v>23607.96</v>
      </c>
      <c r="AI36" s="788">
        <v>23799.81</v>
      </c>
      <c r="AJ36" s="788">
        <v>23924.78</v>
      </c>
      <c r="AK36" s="788">
        <v>24033.85</v>
      </c>
      <c r="AL36" s="788">
        <v>24160.76</v>
      </c>
      <c r="AM36" s="788">
        <v>24301.46</v>
      </c>
      <c r="AN36" s="788">
        <v>24453.34</v>
      </c>
      <c r="AO36" s="788">
        <v>24619.82</v>
      </c>
      <c r="AP36" s="788">
        <v>24807.19</v>
      </c>
      <c r="AQ36" s="788">
        <v>25001.31</v>
      </c>
      <c r="AR36" s="788">
        <v>25215.1</v>
      </c>
      <c r="AS36" s="788">
        <v>25445.11</v>
      </c>
      <c r="AT36" s="788">
        <v>25673.86</v>
      </c>
      <c r="AU36" s="788">
        <v>25920.49</v>
      </c>
      <c r="AV36" s="788">
        <v>26125.25</v>
      </c>
      <c r="AW36" s="788">
        <v>26370.21</v>
      </c>
      <c r="AX36" s="788">
        <v>26617.51</v>
      </c>
      <c r="AY36" s="788">
        <v>26868.07</v>
      </c>
      <c r="AZ36" s="788">
        <v>27130.09</v>
      </c>
    </row>
    <row r="37" spans="1:52">
      <c r="A37" s="789" t="s">
        <v>542</v>
      </c>
      <c r="B37" s="788" t="s">
        <v>11</v>
      </c>
      <c r="C37" s="788">
        <v>21262.98</v>
      </c>
      <c r="D37" s="788">
        <v>21823.46</v>
      </c>
      <c r="E37" s="788">
        <v>23094.560000000001</v>
      </c>
      <c r="F37" s="788">
        <v>24072.03</v>
      </c>
      <c r="G37" s="788">
        <v>24353.61</v>
      </c>
      <c r="H37" s="788">
        <v>24744.68</v>
      </c>
      <c r="I37" s="788">
        <v>24218.86</v>
      </c>
      <c r="J37" s="788">
        <v>24554.81</v>
      </c>
      <c r="K37" s="788">
        <v>24296.2</v>
      </c>
      <c r="L37" s="788">
        <v>24605.01</v>
      </c>
      <c r="M37" s="788">
        <v>24189</v>
      </c>
      <c r="N37" s="788">
        <v>23624.99</v>
      </c>
      <c r="O37" s="788">
        <v>24507</v>
      </c>
      <c r="P37" s="788">
        <v>25879</v>
      </c>
      <c r="Q37" s="788">
        <v>27030</v>
      </c>
      <c r="R37" s="788">
        <v>22697</v>
      </c>
      <c r="S37" s="788">
        <v>25407.99</v>
      </c>
      <c r="T37" s="788">
        <v>25081.22</v>
      </c>
      <c r="U37" s="788">
        <v>24803.39</v>
      </c>
      <c r="V37" s="788">
        <v>24534.35</v>
      </c>
      <c r="W37" s="788">
        <v>27128.52</v>
      </c>
      <c r="X37" s="788">
        <v>24198.89</v>
      </c>
      <c r="Y37" s="788">
        <v>27373.88</v>
      </c>
      <c r="Z37" s="788">
        <v>23848.48</v>
      </c>
      <c r="AA37" s="788">
        <v>24372.82</v>
      </c>
      <c r="AB37" s="788">
        <v>23630.93</v>
      </c>
      <c r="AC37" s="788">
        <v>23696.63</v>
      </c>
      <c r="AD37" s="788">
        <v>23204.98</v>
      </c>
      <c r="AE37" s="788">
        <v>23653.360000000001</v>
      </c>
      <c r="AF37" s="788">
        <v>23979.62</v>
      </c>
      <c r="AG37" s="788">
        <v>24127.09</v>
      </c>
      <c r="AH37" s="788">
        <v>24269.74</v>
      </c>
      <c r="AI37" s="788">
        <v>24483.09</v>
      </c>
      <c r="AJ37" s="788">
        <v>24654.02</v>
      </c>
      <c r="AK37" s="788">
        <v>24812.92</v>
      </c>
      <c r="AL37" s="788">
        <v>24985.48</v>
      </c>
      <c r="AM37" s="788">
        <v>25173.46</v>
      </c>
      <c r="AN37" s="788">
        <v>25374.66</v>
      </c>
      <c r="AO37" s="788">
        <v>25593.16</v>
      </c>
      <c r="AP37" s="788">
        <v>25839.71</v>
      </c>
      <c r="AQ37" s="788">
        <v>26091.34</v>
      </c>
      <c r="AR37" s="788">
        <v>26368.45</v>
      </c>
      <c r="AS37" s="788">
        <v>26667.93</v>
      </c>
      <c r="AT37" s="788">
        <v>26966.6</v>
      </c>
      <c r="AU37" s="788">
        <v>27289.42</v>
      </c>
      <c r="AV37" s="788">
        <v>27572.03</v>
      </c>
      <c r="AW37" s="788">
        <v>27890.05</v>
      </c>
      <c r="AX37" s="788">
        <v>28213.68</v>
      </c>
      <c r="AY37" s="788">
        <v>28540.86</v>
      </c>
      <c r="AZ37" s="788">
        <v>28886.65</v>
      </c>
    </row>
    <row r="38" spans="1:52">
      <c r="A38" s="789" t="s">
        <v>542</v>
      </c>
      <c r="B38" s="788" t="s">
        <v>12</v>
      </c>
      <c r="C38" s="788">
        <v>22069.26</v>
      </c>
      <c r="D38" s="788">
        <v>22650.98</v>
      </c>
      <c r="E38" s="788">
        <v>23970.29</v>
      </c>
      <c r="F38" s="788">
        <v>24984.83</v>
      </c>
      <c r="G38" s="788">
        <v>25277.07</v>
      </c>
      <c r="H38" s="788">
        <v>25682.98</v>
      </c>
      <c r="I38" s="788">
        <v>25137.22</v>
      </c>
      <c r="J38" s="788">
        <v>25485.91</v>
      </c>
      <c r="K38" s="788">
        <v>25217.49</v>
      </c>
      <c r="L38" s="788">
        <v>25538</v>
      </c>
      <c r="M38" s="788">
        <v>26644</v>
      </c>
      <c r="N38" s="788">
        <v>24960.01</v>
      </c>
      <c r="O38" s="788">
        <v>28197.99</v>
      </c>
      <c r="P38" s="788">
        <v>27156</v>
      </c>
      <c r="Q38" s="788">
        <v>27636</v>
      </c>
      <c r="R38" s="788">
        <v>22568.01</v>
      </c>
      <c r="S38" s="788">
        <v>26002</v>
      </c>
      <c r="T38" s="788">
        <v>27390.82</v>
      </c>
      <c r="U38" s="788">
        <v>26607.7</v>
      </c>
      <c r="V38" s="788">
        <v>27395.11</v>
      </c>
      <c r="W38" s="788">
        <v>28546.22</v>
      </c>
      <c r="X38" s="788">
        <v>27521.16</v>
      </c>
      <c r="Y38" s="788">
        <v>27340.13</v>
      </c>
      <c r="Z38" s="788">
        <v>28727.84</v>
      </c>
      <c r="AA38" s="788">
        <v>26853.81</v>
      </c>
      <c r="AB38" s="788">
        <v>25906.31</v>
      </c>
      <c r="AC38" s="788">
        <v>26784.06</v>
      </c>
      <c r="AD38" s="788">
        <v>26466.16</v>
      </c>
      <c r="AE38" s="788">
        <v>27208.26</v>
      </c>
      <c r="AF38" s="788">
        <v>27134.66</v>
      </c>
      <c r="AG38" s="788">
        <v>27297.74</v>
      </c>
      <c r="AH38" s="788">
        <v>27456.57</v>
      </c>
      <c r="AI38" s="788">
        <v>27691.48</v>
      </c>
      <c r="AJ38" s="788">
        <v>27883.09</v>
      </c>
      <c r="AK38" s="788">
        <v>28061.32</v>
      </c>
      <c r="AL38" s="788">
        <v>28254.560000000001</v>
      </c>
      <c r="AM38" s="788">
        <v>28464.69</v>
      </c>
      <c r="AN38" s="788">
        <v>28690.29</v>
      </c>
      <c r="AO38" s="788">
        <v>28936.15</v>
      </c>
      <c r="AP38" s="788">
        <v>29214.2</v>
      </c>
      <c r="AQ38" s="788">
        <v>29499.200000000001</v>
      </c>
      <c r="AR38" s="788">
        <v>29813.67</v>
      </c>
      <c r="AS38" s="788">
        <v>30153.98</v>
      </c>
      <c r="AT38" s="788">
        <v>30494.240000000002</v>
      </c>
      <c r="AU38" s="788">
        <v>30862.34</v>
      </c>
      <c r="AV38" s="788">
        <v>31186.71</v>
      </c>
      <c r="AW38" s="788">
        <v>31550.32</v>
      </c>
      <c r="AX38" s="788">
        <v>31920.91</v>
      </c>
      <c r="AY38" s="788">
        <v>32295.93</v>
      </c>
      <c r="AZ38" s="788">
        <v>32691.97</v>
      </c>
    </row>
    <row r="39" spans="1:52">
      <c r="A39" s="789" t="s">
        <v>542</v>
      </c>
      <c r="B39" s="788" t="s">
        <v>13</v>
      </c>
      <c r="C39" s="788">
        <v>21313.97</v>
      </c>
      <c r="D39" s="788">
        <v>21875.79</v>
      </c>
      <c r="E39" s="788">
        <v>23149.93</v>
      </c>
      <c r="F39" s="788">
        <v>24129.75</v>
      </c>
      <c r="G39" s="788">
        <v>24412.01</v>
      </c>
      <c r="H39" s="788">
        <v>24804.01</v>
      </c>
      <c r="I39" s="788">
        <v>24276.94</v>
      </c>
      <c r="J39" s="788">
        <v>24613.69</v>
      </c>
      <c r="K39" s="788">
        <v>24354.44</v>
      </c>
      <c r="L39" s="788">
        <v>24664</v>
      </c>
      <c r="M39" s="788">
        <v>25799.01</v>
      </c>
      <c r="N39" s="788">
        <v>25287</v>
      </c>
      <c r="O39" s="788">
        <v>27155</v>
      </c>
      <c r="P39" s="788">
        <v>26709</v>
      </c>
      <c r="Q39" s="788">
        <v>26596</v>
      </c>
      <c r="R39" s="788">
        <v>22505</v>
      </c>
      <c r="S39" s="788">
        <v>25411.01</v>
      </c>
      <c r="T39" s="788">
        <v>25433.69</v>
      </c>
      <c r="U39" s="788">
        <v>26752.12</v>
      </c>
      <c r="V39" s="788">
        <v>27049.56</v>
      </c>
      <c r="W39" s="788">
        <v>25590.39</v>
      </c>
      <c r="X39" s="788">
        <v>25698.07</v>
      </c>
      <c r="Y39" s="788">
        <v>27595.03</v>
      </c>
      <c r="Z39" s="788">
        <v>26948.87</v>
      </c>
      <c r="AA39" s="788">
        <v>27147.96</v>
      </c>
      <c r="AB39" s="788">
        <v>26736.53</v>
      </c>
      <c r="AC39" s="788">
        <v>27316.61</v>
      </c>
      <c r="AD39" s="788">
        <v>26974.21</v>
      </c>
      <c r="AE39" s="788">
        <v>27694.99</v>
      </c>
      <c r="AF39" s="788">
        <v>27588.06</v>
      </c>
      <c r="AG39" s="788">
        <v>27741.31</v>
      </c>
      <c r="AH39" s="788">
        <v>27890.27</v>
      </c>
      <c r="AI39" s="788">
        <v>28115.62</v>
      </c>
      <c r="AJ39" s="788">
        <v>28294.33</v>
      </c>
      <c r="AK39" s="788">
        <v>28460.58</v>
      </c>
      <c r="AL39" s="788">
        <v>28643.38</v>
      </c>
      <c r="AM39" s="788">
        <v>28843.52</v>
      </c>
      <c r="AN39" s="788">
        <v>29059.33</v>
      </c>
      <c r="AO39" s="788">
        <v>29295.57</v>
      </c>
      <c r="AP39" s="788">
        <v>29563.81</v>
      </c>
      <c r="AQ39" s="788">
        <v>29839.94</v>
      </c>
      <c r="AR39" s="788">
        <v>30145.79</v>
      </c>
      <c r="AS39" s="788">
        <v>30477.33</v>
      </c>
      <c r="AT39" s="788">
        <v>30809.200000000001</v>
      </c>
      <c r="AU39" s="788">
        <v>31168.47</v>
      </c>
      <c r="AV39" s="788">
        <v>31485.66</v>
      </c>
      <c r="AW39" s="788">
        <v>31841.95</v>
      </c>
      <c r="AX39" s="788">
        <v>32205.31</v>
      </c>
      <c r="AY39" s="788">
        <v>32573.66</v>
      </c>
      <c r="AZ39" s="788">
        <v>32962.800000000003</v>
      </c>
    </row>
    <row r="40" spans="1:52">
      <c r="A40" s="789" t="s">
        <v>542</v>
      </c>
      <c r="B40" s="788" t="s">
        <v>14</v>
      </c>
      <c r="C40" s="788">
        <v>20238.93</v>
      </c>
      <c r="D40" s="788">
        <v>20772.419999999998</v>
      </c>
      <c r="E40" s="788">
        <v>21982.31</v>
      </c>
      <c r="F40" s="788">
        <v>22912.71</v>
      </c>
      <c r="G40" s="788">
        <v>23180.720000000001</v>
      </c>
      <c r="H40" s="788">
        <v>23552.95</v>
      </c>
      <c r="I40" s="788">
        <v>23052.46</v>
      </c>
      <c r="J40" s="788">
        <v>23372.23</v>
      </c>
      <c r="K40" s="788">
        <v>23126.07</v>
      </c>
      <c r="L40" s="788">
        <v>23420</v>
      </c>
      <c r="M40" s="788">
        <v>24451</v>
      </c>
      <c r="N40" s="788">
        <v>23604.01</v>
      </c>
      <c r="O40" s="788">
        <v>26318</v>
      </c>
      <c r="P40" s="788">
        <v>25435</v>
      </c>
      <c r="Q40" s="788">
        <v>24603</v>
      </c>
      <c r="R40" s="788">
        <v>20576</v>
      </c>
      <c r="S40" s="788">
        <v>22543</v>
      </c>
      <c r="T40" s="788">
        <v>25132.31</v>
      </c>
      <c r="U40" s="788">
        <v>22510.31</v>
      </c>
      <c r="V40" s="788">
        <v>23786.6</v>
      </c>
      <c r="W40" s="788">
        <v>24038.42</v>
      </c>
      <c r="X40" s="788">
        <v>23389.279999999999</v>
      </c>
      <c r="Y40" s="788">
        <v>23607</v>
      </c>
      <c r="Z40" s="788">
        <v>24346.11</v>
      </c>
      <c r="AA40" s="788">
        <v>23404.75</v>
      </c>
      <c r="AB40" s="788">
        <v>25488.28</v>
      </c>
      <c r="AC40" s="788">
        <v>23829.360000000001</v>
      </c>
      <c r="AD40" s="788">
        <v>23545.47</v>
      </c>
      <c r="AE40" s="788">
        <v>23877.73</v>
      </c>
      <c r="AF40" s="788">
        <v>24180.35</v>
      </c>
      <c r="AG40" s="788">
        <v>24336.69</v>
      </c>
      <c r="AH40" s="788">
        <v>24475.95</v>
      </c>
      <c r="AI40" s="788">
        <v>24697.63</v>
      </c>
      <c r="AJ40" s="788">
        <v>24866.53</v>
      </c>
      <c r="AK40" s="788">
        <v>25017.14</v>
      </c>
      <c r="AL40" s="788">
        <v>25188.43</v>
      </c>
      <c r="AM40" s="788">
        <v>25376.52</v>
      </c>
      <c r="AN40" s="788">
        <v>25575.96</v>
      </c>
      <c r="AO40" s="788">
        <v>25793.33</v>
      </c>
      <c r="AP40" s="788">
        <v>26033.599999999999</v>
      </c>
      <c r="AQ40" s="788">
        <v>26284.94</v>
      </c>
      <c r="AR40" s="788">
        <v>26561.599999999999</v>
      </c>
      <c r="AS40" s="788">
        <v>26858.55</v>
      </c>
      <c r="AT40" s="788">
        <v>27153.87</v>
      </c>
      <c r="AU40" s="788">
        <v>27469.77</v>
      </c>
      <c r="AV40" s="788">
        <v>27740.61</v>
      </c>
      <c r="AW40" s="788">
        <v>28056.69</v>
      </c>
      <c r="AX40" s="788">
        <v>28372.959999999999</v>
      </c>
      <c r="AY40" s="788">
        <v>28693.16</v>
      </c>
      <c r="AZ40" s="788">
        <v>29025.94</v>
      </c>
    </row>
    <row r="41" spans="1:52">
      <c r="A41" s="789" t="s">
        <v>542</v>
      </c>
      <c r="B41" s="788" t="s">
        <v>15</v>
      </c>
      <c r="C41" s="788">
        <v>23998.959999999999</v>
      </c>
      <c r="D41" s="788">
        <v>24631.55</v>
      </c>
      <c r="E41" s="788">
        <v>26066.21</v>
      </c>
      <c r="F41" s="788">
        <v>27169.46</v>
      </c>
      <c r="G41" s="788">
        <v>27487.25</v>
      </c>
      <c r="H41" s="788">
        <v>27928.639999999999</v>
      </c>
      <c r="I41" s="788">
        <v>27335.18</v>
      </c>
      <c r="J41" s="788">
        <v>27714.36</v>
      </c>
      <c r="K41" s="788">
        <v>27422.45</v>
      </c>
      <c r="L41" s="788">
        <v>27771</v>
      </c>
      <c r="M41" s="788">
        <v>26631.99</v>
      </c>
      <c r="N41" s="788">
        <v>26408.99</v>
      </c>
      <c r="O41" s="788">
        <v>26932.01</v>
      </c>
      <c r="P41" s="788">
        <v>27007</v>
      </c>
      <c r="Q41" s="788">
        <v>26789.01</v>
      </c>
      <c r="R41" s="788">
        <v>23262</v>
      </c>
      <c r="S41" s="788">
        <v>27641</v>
      </c>
      <c r="T41" s="788">
        <v>26194.1</v>
      </c>
      <c r="U41" s="788">
        <v>24429.759999999998</v>
      </c>
      <c r="V41" s="788">
        <v>24419.64</v>
      </c>
      <c r="W41" s="788">
        <v>27758.27</v>
      </c>
      <c r="X41" s="788">
        <v>25297.16</v>
      </c>
      <c r="Y41" s="788">
        <v>25078.55</v>
      </c>
      <c r="Z41" s="788">
        <v>25155.57</v>
      </c>
      <c r="AA41" s="788">
        <v>23723.79</v>
      </c>
      <c r="AB41" s="788">
        <v>24964.42</v>
      </c>
      <c r="AC41" s="788">
        <v>24215.83</v>
      </c>
      <c r="AD41" s="788">
        <v>24156.27</v>
      </c>
      <c r="AE41" s="788">
        <v>24358.42</v>
      </c>
      <c r="AF41" s="788">
        <v>24760.400000000001</v>
      </c>
      <c r="AG41" s="788">
        <v>24905.84</v>
      </c>
      <c r="AH41" s="788">
        <v>25029.39</v>
      </c>
      <c r="AI41" s="788">
        <v>25227.91</v>
      </c>
      <c r="AJ41" s="788">
        <v>25364.560000000001</v>
      </c>
      <c r="AK41" s="788">
        <v>25480.05</v>
      </c>
      <c r="AL41" s="788">
        <v>25623.49</v>
      </c>
      <c r="AM41" s="788">
        <v>25783.4</v>
      </c>
      <c r="AN41" s="788">
        <v>25954.22</v>
      </c>
      <c r="AO41" s="788">
        <v>26142.06</v>
      </c>
      <c r="AP41" s="788">
        <v>26347.35</v>
      </c>
      <c r="AQ41" s="788">
        <v>26567.279999999999</v>
      </c>
      <c r="AR41" s="788">
        <v>26809.21</v>
      </c>
      <c r="AS41" s="788">
        <v>27068.31</v>
      </c>
      <c r="AT41" s="788">
        <v>27325.34</v>
      </c>
      <c r="AU41" s="788">
        <v>27597.18</v>
      </c>
      <c r="AV41" s="788">
        <v>27831.45</v>
      </c>
      <c r="AW41" s="788">
        <v>28105.96</v>
      </c>
      <c r="AX41" s="788">
        <v>28378.75</v>
      </c>
      <c r="AY41" s="788">
        <v>28655.040000000001</v>
      </c>
      <c r="AZ41" s="788">
        <v>28936.6</v>
      </c>
    </row>
    <row r="42" spans="1:52">
      <c r="A42" s="789" t="s">
        <v>542</v>
      </c>
      <c r="B42" s="788" t="s">
        <v>16</v>
      </c>
      <c r="C42" s="788">
        <v>24997.07</v>
      </c>
      <c r="D42" s="788">
        <v>25655.97</v>
      </c>
      <c r="E42" s="788">
        <v>27150.32</v>
      </c>
      <c r="F42" s="788">
        <v>28299.45</v>
      </c>
      <c r="G42" s="788">
        <v>28630.46</v>
      </c>
      <c r="H42" s="788">
        <v>29090.2</v>
      </c>
      <c r="I42" s="788">
        <v>28472.05</v>
      </c>
      <c r="J42" s="788">
        <v>28867</v>
      </c>
      <c r="K42" s="788">
        <v>28562.97</v>
      </c>
      <c r="L42" s="788">
        <v>28926</v>
      </c>
      <c r="M42" s="788">
        <v>28381.01</v>
      </c>
      <c r="N42" s="788">
        <v>27158</v>
      </c>
      <c r="O42" s="788">
        <v>27877</v>
      </c>
      <c r="P42" s="788">
        <v>28217</v>
      </c>
      <c r="Q42" s="788">
        <v>30877</v>
      </c>
      <c r="R42" s="788">
        <v>26122</v>
      </c>
      <c r="S42" s="788">
        <v>27010</v>
      </c>
      <c r="T42" s="788">
        <v>27991.25</v>
      </c>
      <c r="U42" s="788">
        <v>28474.25</v>
      </c>
      <c r="V42" s="788">
        <v>29670.240000000002</v>
      </c>
      <c r="W42" s="788">
        <v>31003.16</v>
      </c>
      <c r="X42" s="788">
        <v>28709.599999999999</v>
      </c>
      <c r="Y42" s="788">
        <v>26322.59</v>
      </c>
      <c r="Z42" s="788">
        <v>25778.52</v>
      </c>
      <c r="AA42" s="788">
        <v>32060.22</v>
      </c>
      <c r="AB42" s="788">
        <v>26993.71</v>
      </c>
      <c r="AC42" s="788">
        <v>26366.89</v>
      </c>
      <c r="AD42" s="788">
        <v>26357.65</v>
      </c>
      <c r="AE42" s="788">
        <v>26581.279999999999</v>
      </c>
      <c r="AF42" s="788">
        <v>26992.959999999999</v>
      </c>
      <c r="AG42" s="788">
        <v>27133.96</v>
      </c>
      <c r="AH42" s="788">
        <v>27255.13</v>
      </c>
      <c r="AI42" s="788">
        <v>27460.21</v>
      </c>
      <c r="AJ42" s="788">
        <v>27577.47</v>
      </c>
      <c r="AK42" s="788">
        <v>27674.38</v>
      </c>
      <c r="AL42" s="788">
        <v>27804.18</v>
      </c>
      <c r="AM42" s="788">
        <v>27950.33</v>
      </c>
      <c r="AN42" s="788">
        <v>28108.38</v>
      </c>
      <c r="AO42" s="788">
        <v>28284.03</v>
      </c>
      <c r="AP42" s="788">
        <v>28477.69</v>
      </c>
      <c r="AQ42" s="788">
        <v>28687.32</v>
      </c>
      <c r="AR42" s="788">
        <v>28919.61</v>
      </c>
      <c r="AS42" s="788">
        <v>29168.52</v>
      </c>
      <c r="AT42" s="788">
        <v>29416.28</v>
      </c>
      <c r="AU42" s="788">
        <v>29679.08</v>
      </c>
      <c r="AV42" s="788">
        <v>29903.54</v>
      </c>
      <c r="AW42" s="788">
        <v>30171.21</v>
      </c>
      <c r="AX42" s="788">
        <v>30438.2</v>
      </c>
      <c r="AY42" s="788">
        <v>30710</v>
      </c>
      <c r="AZ42" s="788">
        <v>30987.05</v>
      </c>
    </row>
    <row r="43" spans="1:52">
      <c r="A43" s="789" t="s">
        <v>542</v>
      </c>
      <c r="B43" s="788" t="s">
        <v>17</v>
      </c>
      <c r="C43" s="788">
        <v>26541.360000000001</v>
      </c>
      <c r="D43" s="788">
        <v>27240.95</v>
      </c>
      <c r="E43" s="788">
        <v>28827.62</v>
      </c>
      <c r="F43" s="788">
        <v>30047.73</v>
      </c>
      <c r="G43" s="788">
        <v>30399.200000000001</v>
      </c>
      <c r="H43" s="788">
        <v>30887.34</v>
      </c>
      <c r="I43" s="788">
        <v>30231.01</v>
      </c>
      <c r="J43" s="788">
        <v>30650.35</v>
      </c>
      <c r="K43" s="788">
        <v>30327.54</v>
      </c>
      <c r="L43" s="788">
        <v>30713</v>
      </c>
      <c r="M43" s="788">
        <v>31516</v>
      </c>
      <c r="N43" s="788">
        <v>29834</v>
      </c>
      <c r="O43" s="788">
        <v>35971</v>
      </c>
      <c r="P43" s="788">
        <v>30753.01</v>
      </c>
      <c r="Q43" s="788">
        <v>31910</v>
      </c>
      <c r="R43" s="788">
        <v>26827</v>
      </c>
      <c r="S43" s="788">
        <v>27036.99</v>
      </c>
      <c r="T43" s="788">
        <v>29252.18</v>
      </c>
      <c r="U43" s="788">
        <v>28008.58</v>
      </c>
      <c r="V43" s="788">
        <v>32971.360000000001</v>
      </c>
      <c r="W43" s="788">
        <v>29601.62</v>
      </c>
      <c r="X43" s="788">
        <v>29552.62</v>
      </c>
      <c r="Y43" s="788">
        <v>33632.76</v>
      </c>
      <c r="Z43" s="788">
        <v>35316.29</v>
      </c>
      <c r="AA43" s="788">
        <v>29440.16</v>
      </c>
      <c r="AB43" s="788">
        <v>30544.69</v>
      </c>
      <c r="AC43" s="788">
        <v>28711.52</v>
      </c>
      <c r="AD43" s="788">
        <v>28798.94</v>
      </c>
      <c r="AE43" s="788">
        <v>29120.34</v>
      </c>
      <c r="AF43" s="788">
        <v>29561.83</v>
      </c>
      <c r="AG43" s="788">
        <v>29716.04</v>
      </c>
      <c r="AH43" s="788">
        <v>29850.03</v>
      </c>
      <c r="AI43" s="788">
        <v>30079.21</v>
      </c>
      <c r="AJ43" s="788">
        <v>30186.74</v>
      </c>
      <c r="AK43" s="788">
        <v>30270.82</v>
      </c>
      <c r="AL43" s="788">
        <v>30389.29</v>
      </c>
      <c r="AM43" s="788">
        <v>30524.639999999999</v>
      </c>
      <c r="AN43" s="788">
        <v>30672.44</v>
      </c>
      <c r="AO43" s="788">
        <v>30839</v>
      </c>
      <c r="AP43" s="788">
        <v>31024.080000000002</v>
      </c>
      <c r="AQ43" s="788">
        <v>31227.67</v>
      </c>
      <c r="AR43" s="788">
        <v>31454.5</v>
      </c>
      <c r="AS43" s="788">
        <v>31698.28</v>
      </c>
      <c r="AT43" s="788">
        <v>31940.65</v>
      </c>
      <c r="AU43" s="788">
        <v>32198.78</v>
      </c>
      <c r="AV43" s="788">
        <v>32412.76</v>
      </c>
      <c r="AW43" s="788">
        <v>32675.68</v>
      </c>
      <c r="AX43" s="788">
        <v>32937.14</v>
      </c>
      <c r="AY43" s="788">
        <v>33203.51</v>
      </c>
      <c r="AZ43" s="788">
        <v>33474.11</v>
      </c>
    </row>
    <row r="44" spans="1:52">
      <c r="A44" s="788" t="s">
        <v>4</v>
      </c>
      <c r="B44" s="788"/>
      <c r="C44" s="788"/>
      <c r="D44" s="788"/>
      <c r="E44" s="788"/>
      <c r="F44" s="788"/>
      <c r="G44" s="788"/>
      <c r="H44" s="788"/>
      <c r="I44" s="788"/>
      <c r="J44" s="788"/>
      <c r="K44" s="788"/>
      <c r="L44" s="788"/>
      <c r="M44" s="788"/>
      <c r="N44" s="788"/>
      <c r="O44" s="788"/>
      <c r="P44" s="788"/>
      <c r="Q44" s="788"/>
      <c r="R44" s="788"/>
      <c r="S44" s="788"/>
      <c r="T44" s="788"/>
      <c r="U44" s="788"/>
      <c r="V44" s="788"/>
      <c r="W44" s="788"/>
      <c r="X44" s="788"/>
      <c r="Y44" s="788"/>
      <c r="Z44" s="788"/>
      <c r="AA44" s="788"/>
      <c r="AB44" s="788"/>
      <c r="AC44" s="788"/>
      <c r="AD44" s="788"/>
      <c r="AE44" s="788"/>
      <c r="AF44" s="788"/>
      <c r="AG44" s="788"/>
      <c r="AH44" s="788"/>
      <c r="AI44" s="788"/>
      <c r="AJ44" s="788"/>
      <c r="AK44" s="788"/>
      <c r="AL44" s="788"/>
      <c r="AM44" s="788"/>
      <c r="AN44" s="788"/>
      <c r="AO44" s="788"/>
      <c r="AP44" s="788"/>
      <c r="AQ44" s="788"/>
      <c r="AR44" s="788"/>
      <c r="AS44" s="788"/>
      <c r="AT44" s="788"/>
      <c r="AU44" s="788"/>
      <c r="AV44" s="788"/>
      <c r="AW44" s="788"/>
      <c r="AX44" s="788"/>
      <c r="AY44" s="788"/>
      <c r="AZ44" s="788"/>
    </row>
    <row r="45" spans="1:52">
      <c r="A45" s="789" t="s">
        <v>1044</v>
      </c>
      <c r="B45" s="788"/>
      <c r="C45" s="788">
        <v>1986</v>
      </c>
      <c r="D45" s="788">
        <v>1987</v>
      </c>
      <c r="E45" s="788">
        <v>1988</v>
      </c>
      <c r="F45" s="788">
        <v>1989</v>
      </c>
      <c r="G45" s="788">
        <v>1990</v>
      </c>
      <c r="H45" s="788">
        <v>1991</v>
      </c>
      <c r="I45" s="788">
        <v>1992</v>
      </c>
      <c r="J45" s="788">
        <v>1993</v>
      </c>
      <c r="K45" s="788">
        <v>1994</v>
      </c>
      <c r="L45" s="788">
        <v>1995</v>
      </c>
      <c r="M45" s="788">
        <v>1996</v>
      </c>
      <c r="N45" s="788">
        <v>1997</v>
      </c>
      <c r="O45" s="788">
        <v>1998</v>
      </c>
      <c r="P45" s="788">
        <v>1999</v>
      </c>
      <c r="Q45" s="788">
        <v>2000</v>
      </c>
      <c r="R45" s="788">
        <v>2001</v>
      </c>
      <c r="S45" s="788">
        <v>2002</v>
      </c>
      <c r="T45" s="788">
        <v>2003</v>
      </c>
      <c r="U45" s="788">
        <v>2004</v>
      </c>
      <c r="V45" s="788">
        <v>2005</v>
      </c>
      <c r="W45" s="788">
        <v>2006</v>
      </c>
      <c r="X45" s="788">
        <v>2007</v>
      </c>
      <c r="Y45" s="788">
        <v>2008</v>
      </c>
      <c r="Z45" s="788">
        <v>2009</v>
      </c>
      <c r="AA45" s="788">
        <v>2010</v>
      </c>
      <c r="AB45" s="788">
        <v>2011</v>
      </c>
      <c r="AC45" s="788">
        <v>2012</v>
      </c>
      <c r="AD45" s="788">
        <v>2013</v>
      </c>
      <c r="AE45" s="788">
        <v>2014</v>
      </c>
      <c r="AF45" s="788">
        <v>2015</v>
      </c>
      <c r="AG45" s="788">
        <v>2016</v>
      </c>
      <c r="AH45" s="788">
        <v>2017</v>
      </c>
      <c r="AI45" s="788">
        <v>2018</v>
      </c>
      <c r="AJ45" s="788">
        <v>2019</v>
      </c>
      <c r="AK45" s="788">
        <v>2020</v>
      </c>
      <c r="AL45" s="788">
        <v>2021</v>
      </c>
      <c r="AM45" s="788">
        <v>2022</v>
      </c>
      <c r="AN45" s="788">
        <v>2023</v>
      </c>
      <c r="AO45" s="788">
        <v>2024</v>
      </c>
      <c r="AP45" s="788">
        <v>2025</v>
      </c>
      <c r="AQ45" s="788">
        <v>2026</v>
      </c>
      <c r="AR45" s="788">
        <v>2027</v>
      </c>
      <c r="AS45" s="788">
        <v>2028</v>
      </c>
      <c r="AT45" s="788">
        <v>2029</v>
      </c>
      <c r="AU45" s="788">
        <v>2030</v>
      </c>
      <c r="AV45" s="788">
        <v>2031</v>
      </c>
      <c r="AW45" s="788">
        <v>2032</v>
      </c>
      <c r="AX45" s="788">
        <v>2033</v>
      </c>
      <c r="AY45" s="788">
        <v>2034</v>
      </c>
      <c r="AZ45" s="788">
        <v>2035</v>
      </c>
    </row>
    <row r="46" spans="1:52">
      <c r="A46" s="789" t="s">
        <v>542</v>
      </c>
      <c r="B46" s="788" t="s">
        <v>63</v>
      </c>
      <c r="C46" s="788">
        <v>12611.74</v>
      </c>
      <c r="D46" s="788">
        <v>12944.18</v>
      </c>
      <c r="E46" s="788">
        <v>13698.12</v>
      </c>
      <c r="F46" s="788">
        <v>14277.88</v>
      </c>
      <c r="G46" s="788">
        <v>14444.89</v>
      </c>
      <c r="H46" s="788">
        <v>14676.85</v>
      </c>
      <c r="I46" s="788">
        <v>14364.97</v>
      </c>
      <c r="J46" s="788">
        <v>14564.23</v>
      </c>
      <c r="K46" s="788">
        <v>14410.83</v>
      </c>
      <c r="L46" s="788">
        <v>14593.99</v>
      </c>
      <c r="M46" s="788">
        <v>12743.01</v>
      </c>
      <c r="N46" s="788">
        <v>14903</v>
      </c>
      <c r="O46" s="788">
        <v>14910</v>
      </c>
      <c r="P46" s="788">
        <v>15564</v>
      </c>
      <c r="Q46" s="788">
        <v>15306</v>
      </c>
      <c r="R46" s="788">
        <v>12182.99</v>
      </c>
      <c r="S46" s="788">
        <v>13076.01</v>
      </c>
      <c r="T46" s="788">
        <v>9681.91</v>
      </c>
      <c r="U46" s="788">
        <v>13251.21</v>
      </c>
      <c r="V46" s="788">
        <v>13884.84</v>
      </c>
      <c r="W46" s="788">
        <v>13859.18</v>
      </c>
      <c r="X46" s="788">
        <v>10755.59</v>
      </c>
      <c r="Y46" s="788">
        <v>11862.76</v>
      </c>
      <c r="Z46" s="788">
        <v>13963.67</v>
      </c>
      <c r="AA46" s="788">
        <v>13651.75</v>
      </c>
      <c r="AB46" s="788">
        <v>14390.43</v>
      </c>
      <c r="AC46" s="788">
        <v>14050.22</v>
      </c>
      <c r="AD46" s="788">
        <v>13954.29</v>
      </c>
      <c r="AE46" s="788">
        <v>14053.95</v>
      </c>
      <c r="AF46" s="788">
        <v>14335.76</v>
      </c>
      <c r="AG46" s="788">
        <v>14419.65</v>
      </c>
      <c r="AH46" s="788">
        <v>14479.67</v>
      </c>
      <c r="AI46" s="788">
        <v>14601.67</v>
      </c>
      <c r="AJ46" s="788">
        <v>14687.15</v>
      </c>
      <c r="AK46" s="788">
        <v>14761.98</v>
      </c>
      <c r="AL46" s="788">
        <v>14857.26</v>
      </c>
      <c r="AM46" s="788">
        <v>14965.2</v>
      </c>
      <c r="AN46" s="788">
        <v>15084.21</v>
      </c>
      <c r="AO46" s="788">
        <v>15216.35</v>
      </c>
      <c r="AP46" s="788">
        <v>15361.04</v>
      </c>
      <c r="AQ46" s="788">
        <v>15513.8</v>
      </c>
      <c r="AR46" s="788">
        <v>15679.14</v>
      </c>
      <c r="AS46" s="788">
        <v>15852.75</v>
      </c>
      <c r="AT46" s="788">
        <v>16024.99</v>
      </c>
      <c r="AU46" s="788">
        <v>16203.48</v>
      </c>
      <c r="AV46" s="788">
        <v>16345.91</v>
      </c>
      <c r="AW46" s="788">
        <v>16518.59</v>
      </c>
      <c r="AX46" s="788">
        <v>16687.68</v>
      </c>
      <c r="AY46" s="788">
        <v>16859.07</v>
      </c>
      <c r="AZ46" s="788">
        <v>17027.09</v>
      </c>
    </row>
    <row r="47" spans="1:52">
      <c r="A47" s="789" t="s">
        <v>542</v>
      </c>
      <c r="B47" s="788" t="s">
        <v>6</v>
      </c>
      <c r="C47" s="788">
        <v>14703.04</v>
      </c>
      <c r="D47" s="788">
        <v>15090.6</v>
      </c>
      <c r="E47" s="788">
        <v>15969.56</v>
      </c>
      <c r="F47" s="788">
        <v>16645.45</v>
      </c>
      <c r="G47" s="788">
        <v>16840.169999999998</v>
      </c>
      <c r="H47" s="788">
        <v>17110.59</v>
      </c>
      <c r="I47" s="788">
        <v>16747</v>
      </c>
      <c r="J47" s="788">
        <v>16979.3</v>
      </c>
      <c r="K47" s="788">
        <v>16800.46</v>
      </c>
      <c r="L47" s="788">
        <v>17014</v>
      </c>
      <c r="M47" s="788">
        <v>17585</v>
      </c>
      <c r="N47" s="788">
        <v>16951.009999999998</v>
      </c>
      <c r="O47" s="788">
        <v>18074</v>
      </c>
      <c r="P47" s="788">
        <v>18924.990000000002</v>
      </c>
      <c r="Q47" s="788">
        <v>19495.990000000002</v>
      </c>
      <c r="R47" s="788">
        <v>18006.009999999998</v>
      </c>
      <c r="S47" s="788">
        <v>14260</v>
      </c>
      <c r="T47" s="788">
        <v>14695.86</v>
      </c>
      <c r="U47" s="788">
        <v>16554.060000000001</v>
      </c>
      <c r="V47" s="788">
        <v>16286.55</v>
      </c>
      <c r="W47" s="788">
        <v>16557.349999999999</v>
      </c>
      <c r="X47" s="788">
        <v>16907.52</v>
      </c>
      <c r="Y47" s="788">
        <v>18379.060000000001</v>
      </c>
      <c r="Z47" s="788">
        <v>17236.48</v>
      </c>
      <c r="AA47" s="788">
        <v>16710.98</v>
      </c>
      <c r="AB47" s="788">
        <v>16368.33</v>
      </c>
      <c r="AC47" s="788">
        <v>17176.509999999998</v>
      </c>
      <c r="AD47" s="788">
        <v>17293.68</v>
      </c>
      <c r="AE47" s="788">
        <v>17320.849999999999</v>
      </c>
      <c r="AF47" s="788">
        <v>17681.810000000001</v>
      </c>
      <c r="AG47" s="788">
        <v>17801.93</v>
      </c>
      <c r="AH47" s="788">
        <v>17906.150000000001</v>
      </c>
      <c r="AI47" s="788">
        <v>18095.91</v>
      </c>
      <c r="AJ47" s="788">
        <v>18218.96</v>
      </c>
      <c r="AK47" s="788">
        <v>18323.439999999999</v>
      </c>
      <c r="AL47" s="788">
        <v>18452.099999999999</v>
      </c>
      <c r="AM47" s="788">
        <v>18594.72</v>
      </c>
      <c r="AN47" s="788">
        <v>18748.47</v>
      </c>
      <c r="AO47" s="788">
        <v>18916.53</v>
      </c>
      <c r="AP47" s="788">
        <v>19096.88</v>
      </c>
      <c r="AQ47" s="788">
        <v>19288.34</v>
      </c>
      <c r="AR47" s="788">
        <v>19493.86</v>
      </c>
      <c r="AS47" s="788">
        <v>19707.900000000001</v>
      </c>
      <c r="AT47" s="788">
        <v>19919.349999999999</v>
      </c>
      <c r="AU47" s="788">
        <v>20136.439999999999</v>
      </c>
      <c r="AV47" s="788">
        <v>20309.2</v>
      </c>
      <c r="AW47" s="788">
        <v>20519.07</v>
      </c>
      <c r="AX47" s="788">
        <v>20723.37</v>
      </c>
      <c r="AY47" s="788">
        <v>20930.330000000002</v>
      </c>
      <c r="AZ47" s="788">
        <v>21130.52</v>
      </c>
    </row>
    <row r="48" spans="1:52">
      <c r="A48" s="789" t="s">
        <v>542</v>
      </c>
      <c r="B48" s="788" t="s">
        <v>7</v>
      </c>
      <c r="C48" s="788">
        <v>13798.25</v>
      </c>
      <c r="D48" s="788">
        <v>14161.96</v>
      </c>
      <c r="E48" s="788">
        <v>14986.82</v>
      </c>
      <c r="F48" s="788">
        <v>15621.14</v>
      </c>
      <c r="G48" s="788">
        <v>15803.87</v>
      </c>
      <c r="H48" s="788">
        <v>16057.64</v>
      </c>
      <c r="I48" s="788">
        <v>15716.41</v>
      </c>
      <c r="J48" s="788">
        <v>15934.44</v>
      </c>
      <c r="K48" s="788">
        <v>15766.61</v>
      </c>
      <c r="L48" s="788">
        <v>15967.01</v>
      </c>
      <c r="M48" s="788">
        <v>16706.009999999998</v>
      </c>
      <c r="N48" s="788">
        <v>17144.990000000002</v>
      </c>
      <c r="O48" s="788">
        <v>17652</v>
      </c>
      <c r="P48" s="788">
        <v>18175.990000000002</v>
      </c>
      <c r="Q48" s="788">
        <v>18322</v>
      </c>
      <c r="R48" s="788">
        <v>17158</v>
      </c>
      <c r="S48" s="788">
        <v>14783.01</v>
      </c>
      <c r="T48" s="788">
        <v>15626.61</v>
      </c>
      <c r="U48" s="788">
        <v>15776.73</v>
      </c>
      <c r="V48" s="788">
        <v>16285.17</v>
      </c>
      <c r="W48" s="788">
        <v>16418.43</v>
      </c>
      <c r="X48" s="788">
        <v>15730.28</v>
      </c>
      <c r="Y48" s="788">
        <v>17064.64</v>
      </c>
      <c r="Z48" s="788">
        <v>17008.849999999999</v>
      </c>
      <c r="AA48" s="788">
        <v>16188.53</v>
      </c>
      <c r="AB48" s="788">
        <v>17068.98</v>
      </c>
      <c r="AC48" s="788">
        <v>16794.22</v>
      </c>
      <c r="AD48" s="788">
        <v>16920.400000000001</v>
      </c>
      <c r="AE48" s="788">
        <v>16953.169999999998</v>
      </c>
      <c r="AF48" s="788">
        <v>17310.82</v>
      </c>
      <c r="AG48" s="788">
        <v>17428.89</v>
      </c>
      <c r="AH48" s="788">
        <v>17527.330000000002</v>
      </c>
      <c r="AI48" s="788">
        <v>17706.77</v>
      </c>
      <c r="AJ48" s="788">
        <v>17818.349999999999</v>
      </c>
      <c r="AK48" s="788">
        <v>17912.75</v>
      </c>
      <c r="AL48" s="788">
        <v>18029.830000000002</v>
      </c>
      <c r="AM48" s="788">
        <v>18160.91</v>
      </c>
      <c r="AN48" s="788">
        <v>18303.25</v>
      </c>
      <c r="AO48" s="788">
        <v>18459.849999999999</v>
      </c>
      <c r="AP48" s="788">
        <v>18628.78</v>
      </c>
      <c r="AQ48" s="788">
        <v>18808.61</v>
      </c>
      <c r="AR48" s="788">
        <v>19002.490000000002</v>
      </c>
      <c r="AS48" s="788">
        <v>19204.939999999999</v>
      </c>
      <c r="AT48" s="788">
        <v>19405.189999999999</v>
      </c>
      <c r="AU48" s="788">
        <v>19611.060000000001</v>
      </c>
      <c r="AV48" s="788">
        <v>19774.77</v>
      </c>
      <c r="AW48" s="788">
        <v>19973.97</v>
      </c>
      <c r="AX48" s="788">
        <v>20168</v>
      </c>
      <c r="AY48" s="788">
        <v>20364.73</v>
      </c>
      <c r="AZ48" s="788">
        <v>20555.14</v>
      </c>
    </row>
    <row r="49" spans="1:52">
      <c r="A49" s="789" t="s">
        <v>542</v>
      </c>
      <c r="B49" s="788" t="s">
        <v>8</v>
      </c>
      <c r="C49" s="788">
        <v>14145.66</v>
      </c>
      <c r="D49" s="788">
        <v>14518.52</v>
      </c>
      <c r="E49" s="788">
        <v>15364.16</v>
      </c>
      <c r="F49" s="788">
        <v>16014.43</v>
      </c>
      <c r="G49" s="788">
        <v>16201.75</v>
      </c>
      <c r="H49" s="788">
        <v>16461.93</v>
      </c>
      <c r="I49" s="788">
        <v>16112.11</v>
      </c>
      <c r="J49" s="788">
        <v>16335.6</v>
      </c>
      <c r="K49" s="788">
        <v>16163.56</v>
      </c>
      <c r="L49" s="788">
        <v>16369</v>
      </c>
      <c r="M49" s="788">
        <v>16490</v>
      </c>
      <c r="N49" s="788">
        <v>15996</v>
      </c>
      <c r="O49" s="788">
        <v>16219.01</v>
      </c>
      <c r="P49" s="788">
        <v>16488.990000000002</v>
      </c>
      <c r="Q49" s="788">
        <v>17485</v>
      </c>
      <c r="R49" s="788">
        <v>14084.99</v>
      </c>
      <c r="S49" s="788">
        <v>14563</v>
      </c>
      <c r="T49" s="788">
        <v>13264.52</v>
      </c>
      <c r="U49" s="788">
        <v>13912.6</v>
      </c>
      <c r="V49" s="788">
        <v>14947.46</v>
      </c>
      <c r="W49" s="788">
        <v>15500.87</v>
      </c>
      <c r="X49" s="788">
        <v>10755.59</v>
      </c>
      <c r="Y49" s="788">
        <v>11862.76</v>
      </c>
      <c r="Z49" s="788">
        <v>15969.69</v>
      </c>
      <c r="AA49" s="788">
        <v>14878.91</v>
      </c>
      <c r="AB49" s="788">
        <v>14791.51</v>
      </c>
      <c r="AC49" s="788">
        <v>15173.62</v>
      </c>
      <c r="AD49" s="788">
        <v>15247.37</v>
      </c>
      <c r="AE49" s="788">
        <v>15267.28</v>
      </c>
      <c r="AF49" s="788">
        <v>15567.28</v>
      </c>
      <c r="AG49" s="788">
        <v>15662.88</v>
      </c>
      <c r="AH49" s="788">
        <v>15729.39</v>
      </c>
      <c r="AI49" s="788">
        <v>15865.75</v>
      </c>
      <c r="AJ49" s="788">
        <v>15961.62</v>
      </c>
      <c r="AK49" s="788">
        <v>16044.05</v>
      </c>
      <c r="AL49" s="788">
        <v>16149.03</v>
      </c>
      <c r="AM49" s="788">
        <v>16268.24</v>
      </c>
      <c r="AN49" s="788">
        <v>16399.38</v>
      </c>
      <c r="AO49" s="788">
        <v>16545.2</v>
      </c>
      <c r="AP49" s="788">
        <v>16703.53</v>
      </c>
      <c r="AQ49" s="788">
        <v>16872.46</v>
      </c>
      <c r="AR49" s="788">
        <v>17055.78</v>
      </c>
      <c r="AS49" s="788">
        <v>17248.5</v>
      </c>
      <c r="AT49" s="788">
        <v>17439.78</v>
      </c>
      <c r="AU49" s="788">
        <v>17636.75</v>
      </c>
      <c r="AV49" s="788">
        <v>17794.84</v>
      </c>
      <c r="AW49" s="788">
        <v>17986.16</v>
      </c>
      <c r="AX49" s="788">
        <v>18173.34</v>
      </c>
      <c r="AY49" s="788">
        <v>18363.150000000001</v>
      </c>
      <c r="AZ49" s="788">
        <v>18547.63</v>
      </c>
    </row>
    <row r="50" spans="1:52">
      <c r="A50" s="789" t="s">
        <v>542</v>
      </c>
      <c r="B50" s="788" t="s">
        <v>9</v>
      </c>
      <c r="C50" s="788">
        <v>12690.39</v>
      </c>
      <c r="D50" s="788">
        <v>13024.89</v>
      </c>
      <c r="E50" s="788">
        <v>13783.53</v>
      </c>
      <c r="F50" s="788">
        <v>14366.91</v>
      </c>
      <c r="G50" s="788">
        <v>14534.96</v>
      </c>
      <c r="H50" s="788">
        <v>14768.37</v>
      </c>
      <c r="I50" s="788">
        <v>14454.54</v>
      </c>
      <c r="J50" s="788">
        <v>14655.04</v>
      </c>
      <c r="K50" s="788">
        <v>14500.69</v>
      </c>
      <c r="L50" s="788">
        <v>14685</v>
      </c>
      <c r="M50" s="788">
        <v>12743.01</v>
      </c>
      <c r="N50" s="788">
        <v>15136</v>
      </c>
      <c r="O50" s="788">
        <v>14910</v>
      </c>
      <c r="P50" s="788">
        <v>15579.99</v>
      </c>
      <c r="Q50" s="788">
        <v>16420</v>
      </c>
      <c r="R50" s="788">
        <v>13337</v>
      </c>
      <c r="S50" s="788">
        <v>13462.99</v>
      </c>
      <c r="T50" s="788">
        <v>9681.91</v>
      </c>
      <c r="U50" s="788">
        <v>13251.21</v>
      </c>
      <c r="V50" s="788">
        <v>14114.74</v>
      </c>
      <c r="W50" s="788">
        <v>14058.57</v>
      </c>
      <c r="X50" s="788">
        <v>14101.86</v>
      </c>
      <c r="Y50" s="788">
        <v>14608.92</v>
      </c>
      <c r="Z50" s="788">
        <v>13963.67</v>
      </c>
      <c r="AA50" s="788">
        <v>14083.54</v>
      </c>
      <c r="AB50" s="788">
        <v>15255.4</v>
      </c>
      <c r="AC50" s="788">
        <v>14050.22</v>
      </c>
      <c r="AD50" s="788">
        <v>14046.38</v>
      </c>
      <c r="AE50" s="788">
        <v>14077.44</v>
      </c>
      <c r="AF50" s="788">
        <v>14348.92</v>
      </c>
      <c r="AG50" s="788">
        <v>14423.96</v>
      </c>
      <c r="AH50" s="788">
        <v>14479.7</v>
      </c>
      <c r="AI50" s="788">
        <v>14601.67</v>
      </c>
      <c r="AJ50" s="788">
        <v>14687.15</v>
      </c>
      <c r="AK50" s="788">
        <v>14761.98</v>
      </c>
      <c r="AL50" s="788">
        <v>14857.26</v>
      </c>
      <c r="AM50" s="788">
        <v>14965.2</v>
      </c>
      <c r="AN50" s="788">
        <v>15084.21</v>
      </c>
      <c r="AO50" s="788">
        <v>15216.35</v>
      </c>
      <c r="AP50" s="788">
        <v>15361.04</v>
      </c>
      <c r="AQ50" s="788">
        <v>15513.8</v>
      </c>
      <c r="AR50" s="788">
        <v>15679.14</v>
      </c>
      <c r="AS50" s="788">
        <v>15852.75</v>
      </c>
      <c r="AT50" s="788">
        <v>16024.99</v>
      </c>
      <c r="AU50" s="788">
        <v>16203.48</v>
      </c>
      <c r="AV50" s="788">
        <v>16345.91</v>
      </c>
      <c r="AW50" s="788">
        <v>16518.59</v>
      </c>
      <c r="AX50" s="788">
        <v>16687.68</v>
      </c>
      <c r="AY50" s="788">
        <v>16859.07</v>
      </c>
      <c r="AZ50" s="788">
        <v>17027.09</v>
      </c>
    </row>
    <row r="51" spans="1:52">
      <c r="A51" s="789" t="s">
        <v>542</v>
      </c>
      <c r="B51" s="788" t="s">
        <v>10</v>
      </c>
      <c r="C51" s="788">
        <v>12611.74</v>
      </c>
      <c r="D51" s="788">
        <v>12944.18</v>
      </c>
      <c r="E51" s="788">
        <v>13698.12</v>
      </c>
      <c r="F51" s="788">
        <v>14277.88</v>
      </c>
      <c r="G51" s="788">
        <v>14444.89</v>
      </c>
      <c r="H51" s="788">
        <v>14676.85</v>
      </c>
      <c r="I51" s="788">
        <v>14364.97</v>
      </c>
      <c r="J51" s="788">
        <v>14564.23</v>
      </c>
      <c r="K51" s="788">
        <v>14410.83</v>
      </c>
      <c r="L51" s="788">
        <v>14593.99</v>
      </c>
      <c r="M51" s="788">
        <v>14485</v>
      </c>
      <c r="N51" s="788">
        <v>15094</v>
      </c>
      <c r="O51" s="788">
        <v>15484</v>
      </c>
      <c r="P51" s="788">
        <v>15664</v>
      </c>
      <c r="Q51" s="788">
        <v>16222</v>
      </c>
      <c r="R51" s="788">
        <v>13219</v>
      </c>
      <c r="S51" s="788">
        <v>13076.01</v>
      </c>
      <c r="T51" s="788">
        <v>13379.07</v>
      </c>
      <c r="U51" s="788">
        <v>13600.31</v>
      </c>
      <c r="V51" s="788">
        <v>13884.84</v>
      </c>
      <c r="W51" s="788">
        <v>14214.39</v>
      </c>
      <c r="X51" s="788">
        <v>14591.52</v>
      </c>
      <c r="Y51" s="788">
        <v>14774.45</v>
      </c>
      <c r="Z51" s="788">
        <v>14131.17</v>
      </c>
      <c r="AA51" s="788">
        <v>13916.42</v>
      </c>
      <c r="AB51" s="788">
        <v>14567.72</v>
      </c>
      <c r="AC51" s="788">
        <v>14547.42</v>
      </c>
      <c r="AD51" s="788">
        <v>14382.29</v>
      </c>
      <c r="AE51" s="788">
        <v>14512.21</v>
      </c>
      <c r="AF51" s="788">
        <v>14809.05</v>
      </c>
      <c r="AG51" s="788">
        <v>14891.66</v>
      </c>
      <c r="AH51" s="788">
        <v>14951.66</v>
      </c>
      <c r="AI51" s="788">
        <v>15077.92</v>
      </c>
      <c r="AJ51" s="788">
        <v>15169.8</v>
      </c>
      <c r="AK51" s="788">
        <v>15255.67</v>
      </c>
      <c r="AL51" s="788">
        <v>15357.77</v>
      </c>
      <c r="AM51" s="788">
        <v>15473.56</v>
      </c>
      <c r="AN51" s="788">
        <v>15600.74</v>
      </c>
      <c r="AO51" s="788">
        <v>15741</v>
      </c>
      <c r="AP51" s="788">
        <v>15898.47</v>
      </c>
      <c r="AQ51" s="788">
        <v>16060.14</v>
      </c>
      <c r="AR51" s="788">
        <v>16235.16</v>
      </c>
      <c r="AS51" s="788">
        <v>16419.39</v>
      </c>
      <c r="AT51" s="788">
        <v>16602.23</v>
      </c>
      <c r="AU51" s="788">
        <v>16796.34</v>
      </c>
      <c r="AV51" s="788">
        <v>16950.990000000002</v>
      </c>
      <c r="AW51" s="788">
        <v>17136.509999999998</v>
      </c>
      <c r="AX51" s="788">
        <v>17319.03</v>
      </c>
      <c r="AY51" s="788">
        <v>17503.79</v>
      </c>
      <c r="AZ51" s="788">
        <v>17690.669999999998</v>
      </c>
    </row>
    <row r="52" spans="1:52">
      <c r="A52" s="789" t="s">
        <v>542</v>
      </c>
      <c r="B52" s="788" t="s">
        <v>11</v>
      </c>
      <c r="C52" s="788">
        <v>13113.83</v>
      </c>
      <c r="D52" s="788">
        <v>13459.5</v>
      </c>
      <c r="E52" s="788">
        <v>14243.45</v>
      </c>
      <c r="F52" s="788">
        <v>14846.3</v>
      </c>
      <c r="G52" s="788">
        <v>15019.96</v>
      </c>
      <c r="H52" s="788">
        <v>15261.14</v>
      </c>
      <c r="I52" s="788">
        <v>14936.85</v>
      </c>
      <c r="J52" s="788">
        <v>15144.05</v>
      </c>
      <c r="K52" s="788">
        <v>14984.54</v>
      </c>
      <c r="L52" s="788">
        <v>15175.01</v>
      </c>
      <c r="M52" s="788">
        <v>15142</v>
      </c>
      <c r="N52" s="788">
        <v>15277</v>
      </c>
      <c r="O52" s="788">
        <v>15342.99</v>
      </c>
      <c r="P52" s="788">
        <v>16317</v>
      </c>
      <c r="Q52" s="788">
        <v>17019</v>
      </c>
      <c r="R52" s="788">
        <v>13951.01</v>
      </c>
      <c r="S52" s="788">
        <v>13901</v>
      </c>
      <c r="T52" s="788">
        <v>13939.53</v>
      </c>
      <c r="U52" s="788">
        <v>14102.66</v>
      </c>
      <c r="V52" s="788">
        <v>14732.94</v>
      </c>
      <c r="W52" s="788">
        <v>14348.28</v>
      </c>
      <c r="X52" s="788">
        <v>14925.36</v>
      </c>
      <c r="Y52" s="788">
        <v>15303.54</v>
      </c>
      <c r="Z52" s="788">
        <v>14156.82</v>
      </c>
      <c r="AA52" s="788">
        <v>13651.75</v>
      </c>
      <c r="AB52" s="788">
        <v>14691.18</v>
      </c>
      <c r="AC52" s="788">
        <v>15119.89</v>
      </c>
      <c r="AD52" s="788">
        <v>14787.55</v>
      </c>
      <c r="AE52" s="788">
        <v>15002.04</v>
      </c>
      <c r="AF52" s="788">
        <v>15335.36</v>
      </c>
      <c r="AG52" s="788">
        <v>15423.66</v>
      </c>
      <c r="AH52" s="788">
        <v>15490.12</v>
      </c>
      <c r="AI52" s="788">
        <v>15627.29</v>
      </c>
      <c r="AJ52" s="788">
        <v>15726.75</v>
      </c>
      <c r="AK52" s="788">
        <v>15823.85</v>
      </c>
      <c r="AL52" s="788">
        <v>15934.1</v>
      </c>
      <c r="AM52" s="788">
        <v>16057.3</v>
      </c>
      <c r="AN52" s="788">
        <v>16192.29</v>
      </c>
      <c r="AO52" s="788">
        <v>16340.24</v>
      </c>
      <c r="AP52" s="788">
        <v>16509.490000000002</v>
      </c>
      <c r="AQ52" s="788">
        <v>16678.86</v>
      </c>
      <c r="AR52" s="788">
        <v>16861.740000000002</v>
      </c>
      <c r="AS52" s="788">
        <v>17054.189999999999</v>
      </c>
      <c r="AT52" s="788">
        <v>17245.28</v>
      </c>
      <c r="AU52" s="788">
        <v>17451.97</v>
      </c>
      <c r="AV52" s="788">
        <v>17613.400000000001</v>
      </c>
      <c r="AW52" s="788">
        <v>17808.2</v>
      </c>
      <c r="AX52" s="788">
        <v>18000.34</v>
      </c>
      <c r="AY52" s="788">
        <v>18194.34</v>
      </c>
      <c r="AZ52" s="788">
        <v>18395.48</v>
      </c>
    </row>
    <row r="53" spans="1:52">
      <c r="A53" s="789" t="s">
        <v>542</v>
      </c>
      <c r="B53" s="788" t="s">
        <v>12</v>
      </c>
      <c r="C53" s="788">
        <v>13475.93</v>
      </c>
      <c r="D53" s="788">
        <v>13831.14</v>
      </c>
      <c r="E53" s="788">
        <v>14636.72</v>
      </c>
      <c r="F53" s="788">
        <v>15256.22</v>
      </c>
      <c r="G53" s="788">
        <v>15434.67</v>
      </c>
      <c r="H53" s="788">
        <v>15682.53</v>
      </c>
      <c r="I53" s="788">
        <v>15349.28</v>
      </c>
      <c r="J53" s="788">
        <v>15562.19</v>
      </c>
      <c r="K53" s="788">
        <v>15398.29</v>
      </c>
      <c r="L53" s="788">
        <v>15594</v>
      </c>
      <c r="M53" s="788">
        <v>15964</v>
      </c>
      <c r="N53" s="788">
        <v>15964</v>
      </c>
      <c r="O53" s="788">
        <v>16189.99</v>
      </c>
      <c r="P53" s="788">
        <v>16498</v>
      </c>
      <c r="Q53" s="788">
        <v>16513.009999999998</v>
      </c>
      <c r="R53" s="788">
        <v>12950</v>
      </c>
      <c r="S53" s="788">
        <v>14501</v>
      </c>
      <c r="T53" s="788">
        <v>13959.09</v>
      </c>
      <c r="U53" s="788">
        <v>14494.21</v>
      </c>
      <c r="V53" s="788">
        <v>14835.76</v>
      </c>
      <c r="W53" s="788">
        <v>15059.71</v>
      </c>
      <c r="X53" s="788">
        <v>15099.28</v>
      </c>
      <c r="Y53" s="788">
        <v>16006.72</v>
      </c>
      <c r="Z53" s="788">
        <v>15182.22</v>
      </c>
      <c r="AA53" s="788">
        <v>14813.14</v>
      </c>
      <c r="AB53" s="788">
        <v>15680.41</v>
      </c>
      <c r="AC53" s="788">
        <v>15846</v>
      </c>
      <c r="AD53" s="788">
        <v>15524.52</v>
      </c>
      <c r="AE53" s="788">
        <v>15761.16</v>
      </c>
      <c r="AF53" s="788">
        <v>16115.8</v>
      </c>
      <c r="AG53" s="788">
        <v>16217.45</v>
      </c>
      <c r="AH53" s="788">
        <v>16293.94</v>
      </c>
      <c r="AI53" s="788">
        <v>16432.32</v>
      </c>
      <c r="AJ53" s="788">
        <v>16543.61</v>
      </c>
      <c r="AK53" s="788">
        <v>16652.47</v>
      </c>
      <c r="AL53" s="788">
        <v>16775.330000000002</v>
      </c>
      <c r="AM53" s="788">
        <v>16912.38</v>
      </c>
      <c r="AN53" s="788">
        <v>17062.03</v>
      </c>
      <c r="AO53" s="788">
        <v>17226.3</v>
      </c>
      <c r="AP53" s="788">
        <v>17413.060000000001</v>
      </c>
      <c r="AQ53" s="788">
        <v>17602.39</v>
      </c>
      <c r="AR53" s="788">
        <v>17808.04</v>
      </c>
      <c r="AS53" s="788">
        <v>18025.78</v>
      </c>
      <c r="AT53" s="788">
        <v>18242.38</v>
      </c>
      <c r="AU53" s="788">
        <v>18475.46</v>
      </c>
      <c r="AV53" s="788">
        <v>18667.5</v>
      </c>
      <c r="AW53" s="788">
        <v>18889.580000000002</v>
      </c>
      <c r="AX53" s="788">
        <v>19109.25</v>
      </c>
      <c r="AY53" s="788">
        <v>19331.009999999998</v>
      </c>
      <c r="AZ53" s="788">
        <v>19559.93</v>
      </c>
    </row>
    <row r="54" spans="1:52">
      <c r="A54" s="789" t="s">
        <v>542</v>
      </c>
      <c r="B54" s="788" t="s">
        <v>13</v>
      </c>
      <c r="C54" s="788">
        <v>13526.04</v>
      </c>
      <c r="D54" s="788">
        <v>13882.57</v>
      </c>
      <c r="E54" s="788">
        <v>14691.17</v>
      </c>
      <c r="F54" s="788">
        <v>15312.97</v>
      </c>
      <c r="G54" s="788">
        <v>15492.08</v>
      </c>
      <c r="H54" s="788">
        <v>15740.85</v>
      </c>
      <c r="I54" s="788">
        <v>15406.38</v>
      </c>
      <c r="J54" s="788">
        <v>15620.07</v>
      </c>
      <c r="K54" s="788">
        <v>15455.56</v>
      </c>
      <c r="L54" s="788">
        <v>15652</v>
      </c>
      <c r="M54" s="788">
        <v>15631</v>
      </c>
      <c r="N54" s="788">
        <v>15303.01</v>
      </c>
      <c r="O54" s="788">
        <v>16158</v>
      </c>
      <c r="P54" s="788">
        <v>16177</v>
      </c>
      <c r="Q54" s="788">
        <v>16354</v>
      </c>
      <c r="R54" s="788">
        <v>12792.01</v>
      </c>
      <c r="S54" s="788">
        <v>14119.99</v>
      </c>
      <c r="T54" s="788">
        <v>13979.14</v>
      </c>
      <c r="U54" s="788">
        <v>14169.75</v>
      </c>
      <c r="V54" s="788">
        <v>15389.91</v>
      </c>
      <c r="W54" s="788">
        <v>14888.46</v>
      </c>
      <c r="X54" s="788">
        <v>14953.93</v>
      </c>
      <c r="Y54" s="788">
        <v>14970.81</v>
      </c>
      <c r="Z54" s="788">
        <v>14640.19</v>
      </c>
      <c r="AA54" s="788">
        <v>14892.88</v>
      </c>
      <c r="AB54" s="788">
        <v>15548.05</v>
      </c>
      <c r="AC54" s="788">
        <v>14558.41</v>
      </c>
      <c r="AD54" s="788">
        <v>14227.59</v>
      </c>
      <c r="AE54" s="788">
        <v>14422.75</v>
      </c>
      <c r="AF54" s="788">
        <v>14748.87</v>
      </c>
      <c r="AG54" s="788">
        <v>14842.41</v>
      </c>
      <c r="AH54" s="788">
        <v>14908.27</v>
      </c>
      <c r="AI54" s="788">
        <v>15031.38</v>
      </c>
      <c r="AJ54" s="788">
        <v>15128.56</v>
      </c>
      <c r="AK54" s="788">
        <v>15223.66</v>
      </c>
      <c r="AL54" s="788">
        <v>15331.62</v>
      </c>
      <c r="AM54" s="788">
        <v>15452.67</v>
      </c>
      <c r="AN54" s="788">
        <v>15585.18</v>
      </c>
      <c r="AO54" s="788">
        <v>15730.88</v>
      </c>
      <c r="AP54" s="788">
        <v>15896.97</v>
      </c>
      <c r="AQ54" s="788">
        <v>16064.67</v>
      </c>
      <c r="AR54" s="788">
        <v>16246.86</v>
      </c>
      <c r="AS54" s="788">
        <v>16439.54</v>
      </c>
      <c r="AT54" s="788">
        <v>16631.07</v>
      </c>
      <c r="AU54" s="788">
        <v>16837.36</v>
      </c>
      <c r="AV54" s="788">
        <v>17005.080000000002</v>
      </c>
      <c r="AW54" s="788">
        <v>17200.650000000001</v>
      </c>
      <c r="AX54" s="788">
        <v>17393.78</v>
      </c>
      <c r="AY54" s="788">
        <v>17588.68</v>
      </c>
      <c r="AZ54" s="788">
        <v>17790</v>
      </c>
    </row>
    <row r="55" spans="1:52">
      <c r="A55" s="789" t="s">
        <v>542</v>
      </c>
      <c r="B55" s="788" t="s">
        <v>14</v>
      </c>
      <c r="C55" s="788">
        <v>13096.54</v>
      </c>
      <c r="D55" s="788">
        <v>13441.75</v>
      </c>
      <c r="E55" s="788">
        <v>14224.67</v>
      </c>
      <c r="F55" s="788">
        <v>14826.73</v>
      </c>
      <c r="G55" s="788">
        <v>15000.15</v>
      </c>
      <c r="H55" s="788">
        <v>15241.04</v>
      </c>
      <c r="I55" s="788">
        <v>14917.16</v>
      </c>
      <c r="J55" s="788">
        <v>15124.08</v>
      </c>
      <c r="K55" s="788">
        <v>14964.79</v>
      </c>
      <c r="L55" s="788">
        <v>15155.01</v>
      </c>
      <c r="M55" s="788">
        <v>15264</v>
      </c>
      <c r="N55" s="788">
        <v>14903</v>
      </c>
      <c r="O55" s="788">
        <v>15410</v>
      </c>
      <c r="P55" s="788">
        <v>15564</v>
      </c>
      <c r="Q55" s="788">
        <v>15306</v>
      </c>
      <c r="R55" s="788">
        <v>12182.99</v>
      </c>
      <c r="S55" s="788">
        <v>13504.99</v>
      </c>
      <c r="T55" s="788">
        <v>13302.48</v>
      </c>
      <c r="U55" s="788">
        <v>13683.71</v>
      </c>
      <c r="V55" s="788">
        <v>14195.96</v>
      </c>
      <c r="W55" s="788">
        <v>13859.18</v>
      </c>
      <c r="X55" s="788">
        <v>14213.15</v>
      </c>
      <c r="Y55" s="788">
        <v>14584.11</v>
      </c>
      <c r="Z55" s="788">
        <v>13982.88</v>
      </c>
      <c r="AA55" s="788">
        <v>14000.94</v>
      </c>
      <c r="AB55" s="788">
        <v>14485.62</v>
      </c>
      <c r="AC55" s="788">
        <v>14082.37</v>
      </c>
      <c r="AD55" s="788">
        <v>13954.29</v>
      </c>
      <c r="AE55" s="788">
        <v>14053.95</v>
      </c>
      <c r="AF55" s="788">
        <v>14335.76</v>
      </c>
      <c r="AG55" s="788">
        <v>14419.65</v>
      </c>
      <c r="AH55" s="788">
        <v>14479.67</v>
      </c>
      <c r="AI55" s="788">
        <v>14603.12</v>
      </c>
      <c r="AJ55" s="788">
        <v>14696.03</v>
      </c>
      <c r="AK55" s="788">
        <v>14782.16</v>
      </c>
      <c r="AL55" s="788">
        <v>14885.36</v>
      </c>
      <c r="AM55" s="788">
        <v>15002.02</v>
      </c>
      <c r="AN55" s="788">
        <v>15129.91</v>
      </c>
      <c r="AO55" s="788">
        <v>15271.02</v>
      </c>
      <c r="AP55" s="788">
        <v>15427.83</v>
      </c>
      <c r="AQ55" s="788">
        <v>15590.44</v>
      </c>
      <c r="AR55" s="788">
        <v>15766.64</v>
      </c>
      <c r="AS55" s="788">
        <v>15952.41</v>
      </c>
      <c r="AT55" s="788">
        <v>16136.84</v>
      </c>
      <c r="AU55" s="788">
        <v>16331.3</v>
      </c>
      <c r="AV55" s="788">
        <v>16487.96</v>
      </c>
      <c r="AW55" s="788">
        <v>16674.93</v>
      </c>
      <c r="AX55" s="788">
        <v>16858.79</v>
      </c>
      <c r="AY55" s="788">
        <v>17044.849999999999</v>
      </c>
      <c r="AZ55" s="788">
        <v>17231.63</v>
      </c>
    </row>
    <row r="56" spans="1:52">
      <c r="A56" s="789" t="s">
        <v>542</v>
      </c>
      <c r="B56" s="788" t="s">
        <v>15</v>
      </c>
      <c r="C56" s="788">
        <v>13166.54</v>
      </c>
      <c r="D56" s="788">
        <v>13513.6</v>
      </c>
      <c r="E56" s="788">
        <v>14300.71</v>
      </c>
      <c r="F56" s="788">
        <v>14905.97</v>
      </c>
      <c r="G56" s="788">
        <v>15080.33</v>
      </c>
      <c r="H56" s="788">
        <v>15322.49</v>
      </c>
      <c r="I56" s="788">
        <v>14996.9</v>
      </c>
      <c r="J56" s="788">
        <v>15204.92</v>
      </c>
      <c r="K56" s="788">
        <v>15044.77</v>
      </c>
      <c r="L56" s="788">
        <v>15236</v>
      </c>
      <c r="M56" s="788">
        <v>15027</v>
      </c>
      <c r="N56" s="788">
        <v>15551.99</v>
      </c>
      <c r="O56" s="788">
        <v>15848</v>
      </c>
      <c r="P56" s="788">
        <v>16556</v>
      </c>
      <c r="Q56" s="788">
        <v>15947</v>
      </c>
      <c r="R56" s="788">
        <v>12641</v>
      </c>
      <c r="S56" s="788">
        <v>13697.99</v>
      </c>
      <c r="T56" s="788">
        <v>12900.23</v>
      </c>
      <c r="U56" s="788">
        <v>13855.13</v>
      </c>
      <c r="V56" s="788">
        <v>14060.91</v>
      </c>
      <c r="W56" s="788">
        <v>13963.95</v>
      </c>
      <c r="X56" s="788">
        <v>14473.83</v>
      </c>
      <c r="Y56" s="788">
        <v>14407.04</v>
      </c>
      <c r="Z56" s="788">
        <v>14000.33</v>
      </c>
      <c r="AA56" s="788">
        <v>14024.12</v>
      </c>
      <c r="AB56" s="788">
        <v>14390.43</v>
      </c>
      <c r="AC56" s="788">
        <v>14153.88</v>
      </c>
      <c r="AD56" s="788">
        <v>14123.31</v>
      </c>
      <c r="AE56" s="788">
        <v>14193.06</v>
      </c>
      <c r="AF56" s="788">
        <v>14475.71</v>
      </c>
      <c r="AG56" s="788">
        <v>14557.31</v>
      </c>
      <c r="AH56" s="788">
        <v>14611.25</v>
      </c>
      <c r="AI56" s="788">
        <v>14731.02</v>
      </c>
      <c r="AJ56" s="788">
        <v>14815.39</v>
      </c>
      <c r="AK56" s="788">
        <v>14891.33</v>
      </c>
      <c r="AL56" s="788">
        <v>14985.84</v>
      </c>
      <c r="AM56" s="788">
        <v>15094.4</v>
      </c>
      <c r="AN56" s="788">
        <v>15214.12</v>
      </c>
      <c r="AO56" s="788">
        <v>15347.23</v>
      </c>
      <c r="AP56" s="788">
        <v>15494.35</v>
      </c>
      <c r="AQ56" s="788">
        <v>15649.22</v>
      </c>
      <c r="AR56" s="788">
        <v>15817.74</v>
      </c>
      <c r="AS56" s="788">
        <v>15995.56</v>
      </c>
      <c r="AT56" s="788">
        <v>16172.07</v>
      </c>
      <c r="AU56" s="788">
        <v>16356.89</v>
      </c>
      <c r="AV56" s="788">
        <v>16503.87</v>
      </c>
      <c r="AW56" s="788">
        <v>16682.72</v>
      </c>
      <c r="AX56" s="788">
        <v>16858.37</v>
      </c>
      <c r="AY56" s="788">
        <v>17036.47</v>
      </c>
      <c r="AZ56" s="788">
        <v>17213.3</v>
      </c>
    </row>
    <row r="57" spans="1:52">
      <c r="A57" s="789" t="s">
        <v>542</v>
      </c>
      <c r="B57" s="788" t="s">
        <v>16</v>
      </c>
      <c r="C57" s="788">
        <v>13426.66</v>
      </c>
      <c r="D57" s="788">
        <v>13780.58</v>
      </c>
      <c r="E57" s="788">
        <v>14583.22</v>
      </c>
      <c r="F57" s="788">
        <v>15200.46</v>
      </c>
      <c r="G57" s="788">
        <v>15378.25</v>
      </c>
      <c r="H57" s="788">
        <v>15625.2</v>
      </c>
      <c r="I57" s="788">
        <v>15293.18</v>
      </c>
      <c r="J57" s="788">
        <v>15505.31</v>
      </c>
      <c r="K57" s="788">
        <v>15342</v>
      </c>
      <c r="L57" s="788">
        <v>15537</v>
      </c>
      <c r="M57" s="788">
        <v>16452.990000000002</v>
      </c>
      <c r="N57" s="788">
        <v>16270</v>
      </c>
      <c r="O57" s="788">
        <v>16694</v>
      </c>
      <c r="P57" s="788">
        <v>16563</v>
      </c>
      <c r="Q57" s="788">
        <v>17665.009999999998</v>
      </c>
      <c r="R57" s="788">
        <v>13809</v>
      </c>
      <c r="S57" s="788">
        <v>15112</v>
      </c>
      <c r="T57" s="788">
        <v>15050.52</v>
      </c>
      <c r="U57" s="788">
        <v>15250.91</v>
      </c>
      <c r="V57" s="788">
        <v>15406.79</v>
      </c>
      <c r="W57" s="788">
        <v>14636.18</v>
      </c>
      <c r="X57" s="788">
        <v>15414.32</v>
      </c>
      <c r="Y57" s="788">
        <v>14653.79</v>
      </c>
      <c r="Z57" s="788">
        <v>15295.76</v>
      </c>
      <c r="AA57" s="788">
        <v>14586.98</v>
      </c>
      <c r="AB57" s="788">
        <v>16607.82</v>
      </c>
      <c r="AC57" s="788">
        <v>14184.59</v>
      </c>
      <c r="AD57" s="788">
        <v>14258.89</v>
      </c>
      <c r="AE57" s="788">
        <v>14292.08</v>
      </c>
      <c r="AF57" s="788">
        <v>14585.56</v>
      </c>
      <c r="AG57" s="788">
        <v>14670.77</v>
      </c>
      <c r="AH57" s="788">
        <v>14735.84</v>
      </c>
      <c r="AI57" s="788">
        <v>14867.33</v>
      </c>
      <c r="AJ57" s="788">
        <v>14960.11</v>
      </c>
      <c r="AK57" s="788">
        <v>15041.01</v>
      </c>
      <c r="AL57" s="788">
        <v>15142.79</v>
      </c>
      <c r="AM57" s="788">
        <v>15258.11</v>
      </c>
      <c r="AN57" s="788">
        <v>15384.17</v>
      </c>
      <c r="AO57" s="788">
        <v>15523.52</v>
      </c>
      <c r="AP57" s="788">
        <v>15674.89</v>
      </c>
      <c r="AQ57" s="788">
        <v>15835.79</v>
      </c>
      <c r="AR57" s="788">
        <v>16009.94</v>
      </c>
      <c r="AS57" s="788">
        <v>16192.95</v>
      </c>
      <c r="AT57" s="788">
        <v>16374.38</v>
      </c>
      <c r="AU57" s="788">
        <v>16561.73</v>
      </c>
      <c r="AV57" s="788">
        <v>16713.2</v>
      </c>
      <c r="AW57" s="788">
        <v>16895.349999999999</v>
      </c>
      <c r="AX57" s="788">
        <v>17073.560000000001</v>
      </c>
      <c r="AY57" s="788">
        <v>17254.330000000002</v>
      </c>
      <c r="AZ57" s="788">
        <v>17430.87</v>
      </c>
    </row>
    <row r="58" spans="1:52">
      <c r="A58" s="789" t="s">
        <v>542</v>
      </c>
      <c r="B58" s="788" t="s">
        <v>17</v>
      </c>
      <c r="C58" s="788">
        <v>14278.73</v>
      </c>
      <c r="D58" s="788">
        <v>14655.11</v>
      </c>
      <c r="E58" s="788">
        <v>15508.7</v>
      </c>
      <c r="F58" s="788">
        <v>16165.09</v>
      </c>
      <c r="G58" s="788">
        <v>16354.18</v>
      </c>
      <c r="H58" s="788">
        <v>16616.8</v>
      </c>
      <c r="I58" s="788">
        <v>16263.7</v>
      </c>
      <c r="J58" s="788">
        <v>16489.3</v>
      </c>
      <c r="K58" s="788">
        <v>16315.63</v>
      </c>
      <c r="L58" s="788">
        <v>16523</v>
      </c>
      <c r="M58" s="788">
        <v>17971</v>
      </c>
      <c r="N58" s="788">
        <v>18064.990000000002</v>
      </c>
      <c r="O58" s="788">
        <v>17588.990000000002</v>
      </c>
      <c r="P58" s="788">
        <v>18776</v>
      </c>
      <c r="Q58" s="788">
        <v>17983</v>
      </c>
      <c r="R58" s="788">
        <v>16021</v>
      </c>
      <c r="S58" s="788">
        <v>15718</v>
      </c>
      <c r="T58" s="788">
        <v>16105.31</v>
      </c>
      <c r="U58" s="788">
        <v>15732.17</v>
      </c>
      <c r="V58" s="788">
        <v>16280.57</v>
      </c>
      <c r="W58" s="788">
        <v>14150.72</v>
      </c>
      <c r="X58" s="788">
        <v>15907.04</v>
      </c>
      <c r="Y58" s="788">
        <v>15736.21</v>
      </c>
      <c r="Z58" s="788">
        <v>17053.28</v>
      </c>
      <c r="AA58" s="788">
        <v>16493.400000000001</v>
      </c>
      <c r="AB58" s="788">
        <v>16666.439999999999</v>
      </c>
      <c r="AC58" s="788">
        <v>16074.62</v>
      </c>
      <c r="AD58" s="788">
        <v>16246.41</v>
      </c>
      <c r="AE58" s="788">
        <v>16314.57</v>
      </c>
      <c r="AF58" s="788">
        <v>16640.46</v>
      </c>
      <c r="AG58" s="788">
        <v>16751.490000000002</v>
      </c>
      <c r="AH58" s="788">
        <v>16848.669999999998</v>
      </c>
      <c r="AI58" s="788">
        <v>17022.580000000002</v>
      </c>
      <c r="AJ58" s="788">
        <v>17139.43</v>
      </c>
      <c r="AK58" s="788">
        <v>17239.95</v>
      </c>
      <c r="AL58" s="788">
        <v>17362.98</v>
      </c>
      <c r="AM58" s="788">
        <v>17499.29</v>
      </c>
      <c r="AN58" s="788">
        <v>17646.07</v>
      </c>
      <c r="AO58" s="788">
        <v>17806.46</v>
      </c>
      <c r="AP58" s="788">
        <v>17978.919999999998</v>
      </c>
      <c r="AQ58" s="788">
        <v>18161.96</v>
      </c>
      <c r="AR58" s="788">
        <v>18358.66</v>
      </c>
      <c r="AS58" s="788">
        <v>18563.669999999998</v>
      </c>
      <c r="AT58" s="788">
        <v>18766</v>
      </c>
      <c r="AU58" s="788">
        <v>18973.759999999998</v>
      </c>
      <c r="AV58" s="788">
        <v>19140.669999999998</v>
      </c>
      <c r="AW58" s="788">
        <v>19341.39</v>
      </c>
      <c r="AX58" s="788">
        <v>19536.650000000001</v>
      </c>
      <c r="AY58" s="788">
        <v>19734.439999999999</v>
      </c>
      <c r="AZ58" s="788">
        <v>19925.919999999998</v>
      </c>
    </row>
    <row r="59" spans="1:52">
      <c r="A59" s="788" t="s">
        <v>4</v>
      </c>
      <c r="B59" s="788"/>
      <c r="C59" s="788"/>
      <c r="D59" s="788"/>
      <c r="E59" s="788"/>
      <c r="F59" s="788"/>
      <c r="G59" s="788"/>
      <c r="H59" s="788"/>
      <c r="I59" s="788"/>
      <c r="J59" s="788"/>
      <c r="K59" s="788"/>
      <c r="L59" s="788"/>
      <c r="M59" s="788"/>
      <c r="N59" s="788"/>
      <c r="O59" s="788"/>
      <c r="P59" s="788"/>
      <c r="Q59" s="788"/>
      <c r="R59" s="788"/>
      <c r="S59" s="788"/>
      <c r="T59" s="788"/>
      <c r="U59" s="788"/>
      <c r="V59" s="788"/>
      <c r="W59" s="788"/>
      <c r="X59" s="788"/>
      <c r="Y59" s="788"/>
      <c r="Z59" s="788"/>
      <c r="AA59" s="788"/>
      <c r="AB59" s="788"/>
      <c r="AC59" s="788"/>
      <c r="AD59" s="788"/>
      <c r="AE59" s="788"/>
      <c r="AF59" s="788"/>
      <c r="AG59" s="788"/>
      <c r="AH59" s="788"/>
      <c r="AI59" s="788"/>
      <c r="AJ59" s="788"/>
      <c r="AK59" s="788"/>
      <c r="AL59" s="788"/>
      <c r="AM59" s="788"/>
      <c r="AN59" s="788"/>
      <c r="AO59" s="788"/>
      <c r="AP59" s="788"/>
      <c r="AQ59" s="788"/>
      <c r="AR59" s="788"/>
      <c r="AS59" s="788"/>
      <c r="AT59" s="788"/>
      <c r="AU59" s="788"/>
      <c r="AV59" s="788"/>
      <c r="AW59" s="788"/>
      <c r="AX59" s="788"/>
      <c r="AY59" s="788"/>
      <c r="AZ59" s="788"/>
    </row>
    <row r="60" spans="1:52">
      <c r="A60" s="789" t="s">
        <v>437</v>
      </c>
      <c r="B60" s="788"/>
      <c r="C60" s="788">
        <v>1986</v>
      </c>
      <c r="D60" s="788">
        <v>1987</v>
      </c>
      <c r="E60" s="788">
        <v>1988</v>
      </c>
      <c r="F60" s="788">
        <v>1989</v>
      </c>
      <c r="G60" s="788">
        <v>1990</v>
      </c>
      <c r="H60" s="788">
        <v>1991</v>
      </c>
      <c r="I60" s="788">
        <v>1992</v>
      </c>
      <c r="J60" s="788">
        <v>1993</v>
      </c>
      <c r="K60" s="788">
        <v>1994</v>
      </c>
      <c r="L60" s="788">
        <v>1995</v>
      </c>
      <c r="M60" s="788">
        <v>1996</v>
      </c>
      <c r="N60" s="788">
        <v>1997</v>
      </c>
      <c r="O60" s="788">
        <v>1998</v>
      </c>
      <c r="P60" s="788">
        <v>1999</v>
      </c>
      <c r="Q60" s="788">
        <v>2000</v>
      </c>
      <c r="R60" s="788">
        <v>2001</v>
      </c>
      <c r="S60" s="788">
        <v>2002</v>
      </c>
      <c r="T60" s="788">
        <v>2003</v>
      </c>
      <c r="U60" s="788">
        <v>2004</v>
      </c>
      <c r="V60" s="788">
        <v>2005</v>
      </c>
      <c r="W60" s="788">
        <v>2006</v>
      </c>
      <c r="X60" s="788">
        <v>2007</v>
      </c>
      <c r="Y60" s="788">
        <v>2008</v>
      </c>
      <c r="Z60" s="788">
        <v>2009</v>
      </c>
      <c r="AA60" s="788">
        <v>2010</v>
      </c>
      <c r="AB60" s="788">
        <v>2011</v>
      </c>
      <c r="AC60" s="788">
        <v>2012</v>
      </c>
      <c r="AD60" s="788">
        <v>2013</v>
      </c>
      <c r="AE60" s="788">
        <v>2014</v>
      </c>
      <c r="AF60" s="788">
        <v>2015</v>
      </c>
      <c r="AG60" s="788">
        <v>2016</v>
      </c>
      <c r="AH60" s="788">
        <v>2017</v>
      </c>
      <c r="AI60" s="788">
        <v>2018</v>
      </c>
      <c r="AJ60" s="788">
        <v>2019</v>
      </c>
      <c r="AK60" s="788">
        <v>2020</v>
      </c>
      <c r="AL60" s="788">
        <v>2021</v>
      </c>
      <c r="AM60" s="788">
        <v>2022</v>
      </c>
      <c r="AN60" s="788">
        <v>2023</v>
      </c>
      <c r="AO60" s="788">
        <v>2024</v>
      </c>
      <c r="AP60" s="788">
        <v>2025</v>
      </c>
      <c r="AQ60" s="788">
        <v>2026</v>
      </c>
      <c r="AR60" s="788">
        <v>2027</v>
      </c>
      <c r="AS60" s="788">
        <v>2028</v>
      </c>
      <c r="AT60" s="788">
        <v>2029</v>
      </c>
      <c r="AU60" s="788">
        <v>2030</v>
      </c>
      <c r="AV60" s="788">
        <v>2031</v>
      </c>
      <c r="AW60" s="788">
        <v>2032</v>
      </c>
      <c r="AX60" s="788">
        <v>2033</v>
      </c>
      <c r="AY60" s="788">
        <v>2034</v>
      </c>
      <c r="AZ60" s="788">
        <v>2035</v>
      </c>
    </row>
    <row r="61" spans="1:52">
      <c r="A61" s="789" t="s">
        <v>543</v>
      </c>
      <c r="B61" s="788" t="s">
        <v>35</v>
      </c>
      <c r="C61" s="788">
        <v>56334.76</v>
      </c>
      <c r="D61" s="788">
        <v>55072.45</v>
      </c>
      <c r="E61" s="788">
        <v>56708.42</v>
      </c>
      <c r="F61" s="788">
        <v>60183.03</v>
      </c>
      <c r="G61" s="788">
        <v>57866.28</v>
      </c>
      <c r="H61" s="788">
        <v>61307.86</v>
      </c>
      <c r="I61" s="788">
        <v>58713.97</v>
      </c>
      <c r="J61" s="788">
        <v>63935.73</v>
      </c>
      <c r="K61" s="788">
        <v>62348.61</v>
      </c>
      <c r="L61" s="788">
        <v>62847.38</v>
      </c>
      <c r="M61" s="788">
        <v>66394.86</v>
      </c>
      <c r="N61" s="788">
        <v>64853.66</v>
      </c>
      <c r="O61" s="788">
        <v>64395.72</v>
      </c>
      <c r="P61" s="788">
        <v>66111.570000000007</v>
      </c>
      <c r="Q61" s="788">
        <v>66711.839999999997</v>
      </c>
      <c r="R61" s="788">
        <v>65426.18</v>
      </c>
      <c r="S61" s="788">
        <v>69211.520000000004</v>
      </c>
      <c r="T61" s="788">
        <v>68767.22</v>
      </c>
      <c r="U61" s="788">
        <v>69585.84</v>
      </c>
      <c r="V61" s="788">
        <v>71120.25</v>
      </c>
      <c r="W61" s="788">
        <v>71769.2</v>
      </c>
      <c r="X61" s="788">
        <v>72291.45</v>
      </c>
      <c r="Y61" s="788">
        <v>77794.52</v>
      </c>
      <c r="Z61" s="788">
        <v>76919.28</v>
      </c>
      <c r="AA61" s="788">
        <v>73679.03</v>
      </c>
      <c r="AB61" s="788">
        <v>76336.429999999993</v>
      </c>
      <c r="AC61" s="788">
        <v>72699.3</v>
      </c>
      <c r="AD61" s="788">
        <v>72141.81</v>
      </c>
      <c r="AE61" s="788">
        <v>73660.710000000006</v>
      </c>
      <c r="AF61" s="788">
        <v>73119.839999999997</v>
      </c>
      <c r="AG61" s="788">
        <v>72799.399999999994</v>
      </c>
      <c r="AH61" s="788">
        <v>72588.649999999994</v>
      </c>
      <c r="AI61" s="788">
        <v>72506.03</v>
      </c>
      <c r="AJ61" s="788">
        <v>72307.72</v>
      </c>
      <c r="AK61" s="788">
        <v>72180.56</v>
      </c>
      <c r="AL61" s="788">
        <v>72200.77</v>
      </c>
      <c r="AM61" s="788">
        <v>72263.72</v>
      </c>
      <c r="AN61" s="788">
        <v>72377.97</v>
      </c>
      <c r="AO61" s="788">
        <v>72531.539999999994</v>
      </c>
      <c r="AP61" s="788">
        <v>72744.41</v>
      </c>
      <c r="AQ61" s="788">
        <v>73005.16</v>
      </c>
      <c r="AR61" s="788">
        <v>73296.05</v>
      </c>
      <c r="AS61" s="788">
        <v>73597.320000000007</v>
      </c>
      <c r="AT61" s="788">
        <v>73910.75</v>
      </c>
      <c r="AU61" s="788">
        <v>74253.16</v>
      </c>
      <c r="AV61" s="788">
        <v>74633.8</v>
      </c>
      <c r="AW61" s="788">
        <v>75020.39</v>
      </c>
      <c r="AX61" s="788">
        <v>75426.41</v>
      </c>
      <c r="AY61" s="788">
        <v>75866.39</v>
      </c>
      <c r="AZ61" s="788">
        <v>76317.37</v>
      </c>
    </row>
    <row r="62" spans="1:52">
      <c r="A62" s="789" t="s">
        <v>543</v>
      </c>
      <c r="B62" s="788" t="s">
        <v>57</v>
      </c>
      <c r="C62" s="788">
        <v>11434.38</v>
      </c>
      <c r="D62" s="788">
        <v>11142.61</v>
      </c>
      <c r="E62" s="788">
        <v>12025.05</v>
      </c>
      <c r="F62" s="788">
        <v>13200.4</v>
      </c>
      <c r="G62" s="788">
        <v>12627.98</v>
      </c>
      <c r="H62" s="788">
        <v>13251.27</v>
      </c>
      <c r="I62" s="788">
        <v>12058.92</v>
      </c>
      <c r="J62" s="788">
        <v>13137.86</v>
      </c>
      <c r="K62" s="788">
        <v>12123.63</v>
      </c>
      <c r="L62" s="788">
        <v>11987.22</v>
      </c>
      <c r="M62" s="788">
        <v>13790.02</v>
      </c>
      <c r="N62" s="788">
        <v>12821.72</v>
      </c>
      <c r="O62" s="788">
        <v>12542.32</v>
      </c>
      <c r="P62" s="788">
        <v>13559.97</v>
      </c>
      <c r="Q62" s="788">
        <v>13951.44</v>
      </c>
      <c r="R62" s="788">
        <v>13975.06</v>
      </c>
      <c r="S62" s="788">
        <v>14843.35</v>
      </c>
      <c r="T62" s="788">
        <v>13696.81</v>
      </c>
      <c r="U62" s="788">
        <v>14110.42</v>
      </c>
      <c r="V62" s="788">
        <v>14797.8</v>
      </c>
      <c r="W62" s="788">
        <v>14335.95</v>
      </c>
      <c r="X62" s="788">
        <v>13117.56</v>
      </c>
      <c r="Y62" s="788">
        <v>14821.32</v>
      </c>
      <c r="Z62" s="788">
        <v>14191.31</v>
      </c>
      <c r="AA62" s="788">
        <v>13305.54</v>
      </c>
      <c r="AB62" s="788">
        <v>14817.13</v>
      </c>
      <c r="AC62" s="788">
        <v>13247.48</v>
      </c>
      <c r="AD62" s="788">
        <v>13450.34</v>
      </c>
      <c r="AE62" s="788">
        <v>13841.71</v>
      </c>
      <c r="AF62" s="788">
        <v>14150.13</v>
      </c>
      <c r="AG62" s="788">
        <v>14204.71</v>
      </c>
      <c r="AH62" s="788">
        <v>14253.34</v>
      </c>
      <c r="AI62" s="788">
        <v>14300.54</v>
      </c>
      <c r="AJ62" s="788">
        <v>14143.74</v>
      </c>
      <c r="AK62" s="788">
        <v>13990.28</v>
      </c>
      <c r="AL62" s="788">
        <v>13840.12</v>
      </c>
      <c r="AM62" s="788">
        <v>13696.19</v>
      </c>
      <c r="AN62" s="788">
        <v>13558.11</v>
      </c>
      <c r="AO62" s="788">
        <v>13426.67</v>
      </c>
      <c r="AP62" s="788">
        <v>13305.42</v>
      </c>
      <c r="AQ62" s="788">
        <v>13193.29</v>
      </c>
      <c r="AR62" s="788">
        <v>13088.53</v>
      </c>
      <c r="AS62" s="788">
        <v>12986.49</v>
      </c>
      <c r="AT62" s="788">
        <v>12888.25</v>
      </c>
      <c r="AU62" s="788">
        <v>12798.13</v>
      </c>
      <c r="AV62" s="788">
        <v>12713.16</v>
      </c>
      <c r="AW62" s="788">
        <v>12630.46</v>
      </c>
      <c r="AX62" s="788">
        <v>12550.96</v>
      </c>
      <c r="AY62" s="788">
        <v>12477.53</v>
      </c>
      <c r="AZ62" s="788">
        <v>12407.81</v>
      </c>
    </row>
    <row r="63" spans="1:52">
      <c r="A63" s="789" t="s">
        <v>543</v>
      </c>
      <c r="B63" s="788" t="s">
        <v>438</v>
      </c>
      <c r="C63" s="788">
        <v>11315.05</v>
      </c>
      <c r="D63" s="788">
        <v>11073.2</v>
      </c>
      <c r="E63" s="788">
        <v>11134.27</v>
      </c>
      <c r="F63" s="788">
        <v>11587.42</v>
      </c>
      <c r="G63" s="788">
        <v>11074.25</v>
      </c>
      <c r="H63" s="788">
        <v>11654.15</v>
      </c>
      <c r="I63" s="788">
        <v>11284.33</v>
      </c>
      <c r="J63" s="788">
        <v>12125.39</v>
      </c>
      <c r="K63" s="788">
        <v>11729.69</v>
      </c>
      <c r="L63" s="788">
        <v>11852.71</v>
      </c>
      <c r="M63" s="788">
        <v>12002.99</v>
      </c>
      <c r="N63" s="788">
        <v>11760.32</v>
      </c>
      <c r="O63" s="788">
        <v>11482.42</v>
      </c>
      <c r="P63" s="788">
        <v>11582</v>
      </c>
      <c r="Q63" s="788">
        <v>11408.43</v>
      </c>
      <c r="R63" s="788">
        <v>10980</v>
      </c>
      <c r="S63" s="788">
        <v>11381.04</v>
      </c>
      <c r="T63" s="788">
        <v>11211.45</v>
      </c>
      <c r="U63" s="788">
        <v>11057.88</v>
      </c>
      <c r="V63" s="788">
        <v>10976.49</v>
      </c>
      <c r="W63" s="788">
        <v>10796.94</v>
      </c>
      <c r="X63" s="788">
        <v>11101.44</v>
      </c>
      <c r="Y63" s="788">
        <v>11670.71</v>
      </c>
      <c r="Z63" s="788">
        <v>11437.51</v>
      </c>
      <c r="AA63" s="788">
        <v>11088.59</v>
      </c>
      <c r="AB63" s="788">
        <v>11153.99</v>
      </c>
      <c r="AC63" s="788">
        <v>10863.2</v>
      </c>
      <c r="AD63" s="788">
        <v>10955.85</v>
      </c>
      <c r="AE63" s="788">
        <v>11401.64</v>
      </c>
      <c r="AF63" s="788">
        <v>11605.26</v>
      </c>
      <c r="AG63" s="788">
        <v>11718.09</v>
      </c>
      <c r="AH63" s="788">
        <v>11826.01</v>
      </c>
      <c r="AI63" s="788">
        <v>11933.8</v>
      </c>
      <c r="AJ63" s="788">
        <v>12042.35</v>
      </c>
      <c r="AK63" s="788">
        <v>12144.89</v>
      </c>
      <c r="AL63" s="788">
        <v>12245.64</v>
      </c>
      <c r="AM63" s="788">
        <v>12344.11</v>
      </c>
      <c r="AN63" s="788">
        <v>12443.8</v>
      </c>
      <c r="AO63" s="788">
        <v>12543.38</v>
      </c>
      <c r="AP63" s="788">
        <v>12648.85</v>
      </c>
      <c r="AQ63" s="788">
        <v>12757.76</v>
      </c>
      <c r="AR63" s="788">
        <v>12868.33</v>
      </c>
      <c r="AS63" s="788">
        <v>12976.23</v>
      </c>
      <c r="AT63" s="788">
        <v>13083.15</v>
      </c>
      <c r="AU63" s="788">
        <v>13192.16</v>
      </c>
      <c r="AV63" s="788">
        <v>13302.31</v>
      </c>
      <c r="AW63" s="788">
        <v>13407.92</v>
      </c>
      <c r="AX63" s="788">
        <v>13512.7</v>
      </c>
      <c r="AY63" s="788">
        <v>13619.12</v>
      </c>
      <c r="AZ63" s="788">
        <v>13724.13</v>
      </c>
    </row>
    <row r="64" spans="1:52">
      <c r="A64" s="789" t="s">
        <v>543</v>
      </c>
      <c r="B64" s="788" t="s">
        <v>60</v>
      </c>
      <c r="C64" s="788">
        <v>10394.530000000001</v>
      </c>
      <c r="D64" s="788">
        <v>10206.57</v>
      </c>
      <c r="E64" s="788">
        <v>10287.280000000001</v>
      </c>
      <c r="F64" s="788">
        <v>10735.56</v>
      </c>
      <c r="G64" s="788">
        <v>10313.81</v>
      </c>
      <c r="H64" s="788">
        <v>10902.94</v>
      </c>
      <c r="I64" s="788">
        <v>10618.17</v>
      </c>
      <c r="J64" s="788">
        <v>11576.64</v>
      </c>
      <c r="K64" s="788">
        <v>11332.67</v>
      </c>
      <c r="L64" s="788">
        <v>11552.59</v>
      </c>
      <c r="M64" s="788">
        <v>11834.93</v>
      </c>
      <c r="N64" s="788">
        <v>11702.56</v>
      </c>
      <c r="O64" s="788">
        <v>11559.84</v>
      </c>
      <c r="P64" s="788">
        <v>11775.45</v>
      </c>
      <c r="Q64" s="788">
        <v>11726.33</v>
      </c>
      <c r="R64" s="788">
        <v>11398.88</v>
      </c>
      <c r="S64" s="788">
        <v>11952.48</v>
      </c>
      <c r="T64" s="788">
        <v>11929.25</v>
      </c>
      <c r="U64" s="788">
        <v>11932.25</v>
      </c>
      <c r="V64" s="788">
        <v>12042.04</v>
      </c>
      <c r="W64" s="788">
        <v>11978.59</v>
      </c>
      <c r="X64" s="788">
        <v>12415.66</v>
      </c>
      <c r="Y64" s="788">
        <v>13151.1</v>
      </c>
      <c r="Z64" s="788">
        <v>12767.61</v>
      </c>
      <c r="AA64" s="788">
        <v>12261.25</v>
      </c>
      <c r="AB64" s="788">
        <v>12276.81</v>
      </c>
      <c r="AC64" s="788">
        <v>11515.7</v>
      </c>
      <c r="AD64" s="788">
        <v>11120.64</v>
      </c>
      <c r="AE64" s="788">
        <v>11143.7</v>
      </c>
      <c r="AF64" s="788">
        <v>11132.98</v>
      </c>
      <c r="AG64" s="788">
        <v>10956.02</v>
      </c>
      <c r="AH64" s="788">
        <v>10795.92</v>
      </c>
      <c r="AI64" s="788">
        <v>10677.71</v>
      </c>
      <c r="AJ64" s="788">
        <v>10598.48</v>
      </c>
      <c r="AK64" s="788">
        <v>10546.91</v>
      </c>
      <c r="AL64" s="788">
        <v>10594.74</v>
      </c>
      <c r="AM64" s="788">
        <v>10647.76</v>
      </c>
      <c r="AN64" s="788">
        <v>10708.32</v>
      </c>
      <c r="AO64" s="788">
        <v>10773.69</v>
      </c>
      <c r="AP64" s="788">
        <v>10846.56</v>
      </c>
      <c r="AQ64" s="788">
        <v>10925.71</v>
      </c>
      <c r="AR64" s="788">
        <v>11006.96</v>
      </c>
      <c r="AS64" s="788">
        <v>11089.31</v>
      </c>
      <c r="AT64" s="788">
        <v>11171.91</v>
      </c>
      <c r="AU64" s="788">
        <v>11257.12</v>
      </c>
      <c r="AV64" s="788">
        <v>11344.23</v>
      </c>
      <c r="AW64" s="788">
        <v>11428.3</v>
      </c>
      <c r="AX64" s="788">
        <v>11512.39</v>
      </c>
      <c r="AY64" s="788">
        <v>11599.59</v>
      </c>
      <c r="AZ64" s="788">
        <v>11685.45</v>
      </c>
    </row>
    <row r="65" spans="1:52">
      <c r="A65" s="789" t="s">
        <v>543</v>
      </c>
      <c r="B65" s="788" t="s">
        <v>59</v>
      </c>
      <c r="C65" s="788">
        <v>5671.0619999999999</v>
      </c>
      <c r="D65" s="788">
        <v>5532.2510000000002</v>
      </c>
      <c r="E65" s="788">
        <v>5541.2860000000001</v>
      </c>
      <c r="F65" s="788">
        <v>5746.5590000000002</v>
      </c>
      <c r="G65" s="788">
        <v>5477.8190000000004</v>
      </c>
      <c r="H65" s="788">
        <v>5737.0969999999998</v>
      </c>
      <c r="I65" s="788">
        <v>5529.9679999999998</v>
      </c>
      <c r="J65" s="788">
        <v>5983.8509999999997</v>
      </c>
      <c r="K65" s="788">
        <v>5814.558</v>
      </c>
      <c r="L65" s="788">
        <v>5886.68</v>
      </c>
      <c r="M65" s="788">
        <v>5983.335</v>
      </c>
      <c r="N65" s="788">
        <v>5869.9179999999997</v>
      </c>
      <c r="O65" s="788">
        <v>5745.5649999999996</v>
      </c>
      <c r="P65" s="788">
        <v>5798.2820000000002</v>
      </c>
      <c r="Q65" s="788">
        <v>5715.6350000000002</v>
      </c>
      <c r="R65" s="788">
        <v>5499.6139999999996</v>
      </c>
      <c r="S65" s="788">
        <v>5700.6469999999999</v>
      </c>
      <c r="T65" s="788">
        <v>5618.3590000000004</v>
      </c>
      <c r="U65" s="788">
        <v>5545.2120000000004</v>
      </c>
      <c r="V65" s="788">
        <v>5516.317</v>
      </c>
      <c r="W65" s="788">
        <v>5420.5680000000002</v>
      </c>
      <c r="X65" s="788">
        <v>5549.125</v>
      </c>
      <c r="Y65" s="788">
        <v>5806.6660000000002</v>
      </c>
      <c r="Z65" s="788">
        <v>5566.1779999999999</v>
      </c>
      <c r="AA65" s="788">
        <v>5275.4350000000004</v>
      </c>
      <c r="AB65" s="788">
        <v>5204.3190000000004</v>
      </c>
      <c r="AC65" s="788">
        <v>4955.4880000000003</v>
      </c>
      <c r="AD65" s="788">
        <v>4901.6490000000003</v>
      </c>
      <c r="AE65" s="788">
        <v>5004.1580000000004</v>
      </c>
      <c r="AF65" s="788">
        <v>5074.2860000000001</v>
      </c>
      <c r="AG65" s="788">
        <v>5055.5439999999999</v>
      </c>
      <c r="AH65" s="788">
        <v>5038.5770000000002</v>
      </c>
      <c r="AI65" s="788">
        <v>5024.3540000000003</v>
      </c>
      <c r="AJ65" s="788">
        <v>5013.0829999999996</v>
      </c>
      <c r="AK65" s="788">
        <v>5002.58</v>
      </c>
      <c r="AL65" s="788">
        <v>4994.1620000000003</v>
      </c>
      <c r="AM65" s="788">
        <v>4987.3739999999998</v>
      </c>
      <c r="AN65" s="788">
        <v>4983.3249999999998</v>
      </c>
      <c r="AO65" s="788">
        <v>4981.6030000000001</v>
      </c>
      <c r="AP65" s="788">
        <v>4983.5940000000001</v>
      </c>
      <c r="AQ65" s="788">
        <v>4988.8059999999996</v>
      </c>
      <c r="AR65" s="788">
        <v>4996.3599999999997</v>
      </c>
      <c r="AS65" s="788">
        <v>5004.9639999999999</v>
      </c>
      <c r="AT65" s="788">
        <v>5014.8</v>
      </c>
      <c r="AU65" s="788">
        <v>5026.9120000000003</v>
      </c>
      <c r="AV65" s="788">
        <v>5040.9120000000003</v>
      </c>
      <c r="AW65" s="788">
        <v>5054.9889999999996</v>
      </c>
      <c r="AX65" s="788">
        <v>5070.1490000000003</v>
      </c>
      <c r="AY65" s="788">
        <v>5087.5249999999996</v>
      </c>
      <c r="AZ65" s="788">
        <v>5105.692</v>
      </c>
    </row>
    <row r="66" spans="1:52">
      <c r="A66" s="789" t="s">
        <v>543</v>
      </c>
      <c r="B66" s="788" t="s">
        <v>97</v>
      </c>
      <c r="C66" s="788">
        <v>1620.09</v>
      </c>
      <c r="D66" s="788">
        <v>1607.1590000000001</v>
      </c>
      <c r="E66" s="788">
        <v>1635.636</v>
      </c>
      <c r="F66" s="788">
        <v>1718.61</v>
      </c>
      <c r="G66" s="788">
        <v>1663.954</v>
      </c>
      <c r="H66" s="788">
        <v>1769.6849999999999</v>
      </c>
      <c r="I66" s="788">
        <v>1734.0050000000001</v>
      </c>
      <c r="J66" s="788">
        <v>1884.8019999999999</v>
      </c>
      <c r="K66" s="788">
        <v>1837.509</v>
      </c>
      <c r="L66" s="788">
        <v>1863.93</v>
      </c>
      <c r="M66" s="788">
        <v>1900.635</v>
      </c>
      <c r="N66" s="788">
        <v>1868.287</v>
      </c>
      <c r="O66" s="788">
        <v>1835.288</v>
      </c>
      <c r="P66" s="788">
        <v>1858.66</v>
      </c>
      <c r="Q66" s="788">
        <v>1841.568</v>
      </c>
      <c r="R66" s="788">
        <v>1779.31</v>
      </c>
      <c r="S66" s="788">
        <v>1854.4559999999999</v>
      </c>
      <c r="T66" s="788">
        <v>1840.377</v>
      </c>
      <c r="U66" s="788">
        <v>1829.585</v>
      </c>
      <c r="V66" s="788">
        <v>1835.0909999999999</v>
      </c>
      <c r="W66" s="788">
        <v>1812.9749999999999</v>
      </c>
      <c r="X66" s="788">
        <v>1867.258</v>
      </c>
      <c r="Y66" s="788">
        <v>1966.462</v>
      </c>
      <c r="Z66" s="788">
        <v>1899.172</v>
      </c>
      <c r="AA66" s="788">
        <v>1812.432</v>
      </c>
      <c r="AB66" s="788">
        <v>1805.796</v>
      </c>
      <c r="AC66" s="788">
        <v>1736.809</v>
      </c>
      <c r="AD66" s="788">
        <v>1728.059</v>
      </c>
      <c r="AE66" s="788">
        <v>1774.5650000000001</v>
      </c>
      <c r="AF66" s="788">
        <v>1809.5640000000001</v>
      </c>
      <c r="AG66" s="788">
        <v>1812.809</v>
      </c>
      <c r="AH66" s="788">
        <v>1816.357</v>
      </c>
      <c r="AI66" s="788">
        <v>1820.086</v>
      </c>
      <c r="AJ66" s="788">
        <v>1824.4770000000001</v>
      </c>
      <c r="AK66" s="788">
        <v>1828.9970000000001</v>
      </c>
      <c r="AL66" s="788">
        <v>1834.259</v>
      </c>
      <c r="AM66" s="788">
        <v>1839.797</v>
      </c>
      <c r="AN66" s="788">
        <v>1846.1610000000001</v>
      </c>
      <c r="AO66" s="788">
        <v>1853.184</v>
      </c>
      <c r="AP66" s="788">
        <v>1861.502</v>
      </c>
      <c r="AQ66" s="788">
        <v>1870.857</v>
      </c>
      <c r="AR66" s="788">
        <v>1880.7149999999999</v>
      </c>
      <c r="AS66" s="788">
        <v>1891.1030000000001</v>
      </c>
      <c r="AT66" s="788">
        <v>1902.0340000000001</v>
      </c>
      <c r="AU66" s="788">
        <v>1913.7629999999999</v>
      </c>
      <c r="AV66" s="788">
        <v>1926.1690000000001</v>
      </c>
      <c r="AW66" s="788">
        <v>1938.6420000000001</v>
      </c>
      <c r="AX66" s="788">
        <v>1951.7529999999999</v>
      </c>
      <c r="AY66" s="788">
        <v>1965.7829999999999</v>
      </c>
      <c r="AZ66" s="788">
        <v>1980.2460000000001</v>
      </c>
    </row>
    <row r="67" spans="1:52">
      <c r="A67" s="789" t="s">
        <v>543</v>
      </c>
      <c r="B67" s="788" t="s">
        <v>95</v>
      </c>
      <c r="C67" s="788">
        <v>610.81280000000004</v>
      </c>
      <c r="D67" s="788">
        <v>585.8777</v>
      </c>
      <c r="E67" s="788">
        <v>576.51319999999998</v>
      </c>
      <c r="F67" s="788">
        <v>588.51350000000002</v>
      </c>
      <c r="G67" s="788">
        <v>553.26089999999999</v>
      </c>
      <c r="H67" s="788">
        <v>569.76750000000004</v>
      </c>
      <c r="I67" s="788">
        <v>540.00900000000001</v>
      </c>
      <c r="J67" s="788">
        <v>577.12819999999999</v>
      </c>
      <c r="K67" s="788">
        <v>554.0231</v>
      </c>
      <c r="L67" s="788">
        <v>553.34469999999999</v>
      </c>
      <c r="M67" s="788">
        <v>555.00030000000004</v>
      </c>
      <c r="N67" s="788">
        <v>536.38329999999996</v>
      </c>
      <c r="O67" s="788">
        <v>517.40110000000004</v>
      </c>
      <c r="P67" s="788">
        <v>514.2346</v>
      </c>
      <c r="Q67" s="788">
        <v>499.21530000000001</v>
      </c>
      <c r="R67" s="788">
        <v>472.43009999999998</v>
      </c>
      <c r="S67" s="788">
        <v>481.6388</v>
      </c>
      <c r="T67" s="788">
        <v>466.99619999999999</v>
      </c>
      <c r="U67" s="788">
        <v>453.05259999999998</v>
      </c>
      <c r="V67" s="788">
        <v>442.75799999999998</v>
      </c>
      <c r="W67" s="788">
        <v>426.67340000000002</v>
      </c>
      <c r="X67" s="788">
        <v>428.1601</v>
      </c>
      <c r="Y67" s="788">
        <v>438.61599999999999</v>
      </c>
      <c r="Z67" s="788">
        <v>411.73070000000001</v>
      </c>
      <c r="AA67" s="788">
        <v>381.64949999999999</v>
      </c>
      <c r="AB67" s="788">
        <v>367.81560000000002</v>
      </c>
      <c r="AC67" s="788">
        <v>341.96780000000001</v>
      </c>
      <c r="AD67" s="788">
        <v>339.0301</v>
      </c>
      <c r="AE67" s="788">
        <v>347.09370000000001</v>
      </c>
      <c r="AF67" s="788">
        <v>353.05540000000002</v>
      </c>
      <c r="AG67" s="788">
        <v>352.97980000000001</v>
      </c>
      <c r="AH67" s="788">
        <v>353.11130000000003</v>
      </c>
      <c r="AI67" s="788">
        <v>353.43650000000002</v>
      </c>
      <c r="AJ67" s="788">
        <v>354.02510000000001</v>
      </c>
      <c r="AK67" s="788">
        <v>354.72230000000002</v>
      </c>
      <c r="AL67" s="788">
        <v>355.63990000000001</v>
      </c>
      <c r="AM67" s="788">
        <v>356.67259999999999</v>
      </c>
      <c r="AN67" s="788">
        <v>357.94909999999999</v>
      </c>
      <c r="AO67" s="788">
        <v>359.38299999999998</v>
      </c>
      <c r="AP67" s="788">
        <v>361.09469999999999</v>
      </c>
      <c r="AQ67" s="788">
        <v>363.05290000000002</v>
      </c>
      <c r="AR67" s="788">
        <v>365.13249999999999</v>
      </c>
      <c r="AS67" s="788">
        <v>367.34089999999998</v>
      </c>
      <c r="AT67" s="788">
        <v>369.64890000000003</v>
      </c>
      <c r="AU67" s="788">
        <v>372.11369999999999</v>
      </c>
      <c r="AV67" s="788">
        <v>374.74450000000002</v>
      </c>
      <c r="AW67" s="788">
        <v>377.36009999999999</v>
      </c>
      <c r="AX67" s="788">
        <v>380.084</v>
      </c>
      <c r="AY67" s="788">
        <v>382.99160000000001</v>
      </c>
      <c r="AZ67" s="788">
        <v>385.9436</v>
      </c>
    </row>
    <row r="68" spans="1:52">
      <c r="A68" s="789" t="s">
        <v>543</v>
      </c>
      <c r="B68" s="788" t="s">
        <v>138</v>
      </c>
      <c r="C68" s="788">
        <v>3041.4549999999999</v>
      </c>
      <c r="D68" s="788">
        <v>3005.922</v>
      </c>
      <c r="E68" s="788">
        <v>3051.2809999999999</v>
      </c>
      <c r="F68" s="788">
        <v>3211.674</v>
      </c>
      <c r="G68" s="788">
        <v>2686.098</v>
      </c>
      <c r="H68" s="788">
        <v>2876.482</v>
      </c>
      <c r="I68" s="788">
        <v>2842.261</v>
      </c>
      <c r="J68" s="788">
        <v>3174.0509999999999</v>
      </c>
      <c r="K68" s="788">
        <v>3185.373</v>
      </c>
      <c r="L68" s="788">
        <v>3330.7739999999999</v>
      </c>
      <c r="M68" s="788">
        <v>3495.105</v>
      </c>
      <c r="N68" s="788">
        <v>3541.15</v>
      </c>
      <c r="O68" s="788">
        <v>3579.69</v>
      </c>
      <c r="P68" s="788">
        <v>3733.328</v>
      </c>
      <c r="Q68" s="788">
        <v>3803.0909999999999</v>
      </c>
      <c r="R68" s="788">
        <v>3781.873</v>
      </c>
      <c r="S68" s="788">
        <v>4053.616</v>
      </c>
      <c r="T68" s="788">
        <v>4133.7690000000002</v>
      </c>
      <c r="U68" s="788">
        <v>4222.491</v>
      </c>
      <c r="V68" s="788">
        <v>4346.3609999999999</v>
      </c>
      <c r="W68" s="788">
        <v>4420.3329999999996</v>
      </c>
      <c r="X68" s="788">
        <v>4029.7420000000002</v>
      </c>
      <c r="Y68" s="788">
        <v>4363.8419999999996</v>
      </c>
      <c r="Z68" s="788">
        <v>4332.8860000000004</v>
      </c>
      <c r="AA68" s="788">
        <v>4254.4179999999997</v>
      </c>
      <c r="AB68" s="788">
        <v>4345.0829999999996</v>
      </c>
      <c r="AC68" s="788">
        <v>4292.0420000000004</v>
      </c>
      <c r="AD68" s="788">
        <v>4439.4459999999999</v>
      </c>
      <c r="AE68" s="788">
        <v>4704.6540000000005</v>
      </c>
      <c r="AF68" s="788">
        <v>3937.6959999999999</v>
      </c>
      <c r="AG68" s="788">
        <v>4042.6860000000001</v>
      </c>
      <c r="AH68" s="788">
        <v>4145.2820000000002</v>
      </c>
      <c r="AI68" s="788">
        <v>4246.2389999999996</v>
      </c>
      <c r="AJ68" s="788">
        <v>4346.6319999999996</v>
      </c>
      <c r="AK68" s="788">
        <v>4444.59</v>
      </c>
      <c r="AL68" s="788">
        <v>4541.9930000000004</v>
      </c>
      <c r="AM68" s="788">
        <v>4638.0569999999998</v>
      </c>
      <c r="AN68" s="788">
        <v>4734.616</v>
      </c>
      <c r="AO68" s="788">
        <v>4831.1570000000002</v>
      </c>
      <c r="AP68" s="788">
        <v>4929.732</v>
      </c>
      <c r="AQ68" s="788">
        <v>5029.8490000000002</v>
      </c>
      <c r="AR68" s="788">
        <v>5130.51</v>
      </c>
      <c r="AS68" s="788">
        <v>5231.0770000000002</v>
      </c>
      <c r="AT68" s="788">
        <v>5331.8469999999998</v>
      </c>
      <c r="AU68" s="788">
        <v>5433.8810000000003</v>
      </c>
      <c r="AV68" s="788">
        <v>5537.1540000000005</v>
      </c>
      <c r="AW68" s="788">
        <v>5639.5219999999999</v>
      </c>
      <c r="AX68" s="788">
        <v>5742.6729999999998</v>
      </c>
      <c r="AY68" s="788">
        <v>5847.8069999999998</v>
      </c>
      <c r="AZ68" s="788">
        <v>5953.402</v>
      </c>
    </row>
    <row r="69" spans="1:52">
      <c r="A69" s="789" t="s">
        <v>543</v>
      </c>
      <c r="B69" s="788" t="s">
        <v>96</v>
      </c>
      <c r="C69" s="788">
        <v>858.28800000000001</v>
      </c>
      <c r="D69" s="788">
        <v>815.0575</v>
      </c>
      <c r="E69" s="788">
        <v>835.55709999999999</v>
      </c>
      <c r="F69" s="788">
        <v>893.00260000000003</v>
      </c>
      <c r="G69" s="788">
        <v>871.05330000000004</v>
      </c>
      <c r="H69" s="788">
        <v>931.56629999999996</v>
      </c>
      <c r="I69" s="788">
        <v>928.47699999999998</v>
      </c>
      <c r="J69" s="788">
        <v>1035.0429999999999</v>
      </c>
      <c r="K69" s="788">
        <v>1035.5619999999999</v>
      </c>
      <c r="L69" s="788">
        <v>1076.0809999999999</v>
      </c>
      <c r="M69" s="788">
        <v>1123.9380000000001</v>
      </c>
      <c r="N69" s="788">
        <v>1129.2739999999999</v>
      </c>
      <c r="O69" s="788">
        <v>1133.76</v>
      </c>
      <c r="P69" s="788">
        <v>1172.0139999999999</v>
      </c>
      <c r="Q69" s="788">
        <v>1183.377</v>
      </c>
      <c r="R69" s="788">
        <v>1163.895</v>
      </c>
      <c r="S69" s="788">
        <v>1233.962</v>
      </c>
      <c r="T69" s="788">
        <v>1244.5119999999999</v>
      </c>
      <c r="U69" s="788">
        <v>1256.0440000000001</v>
      </c>
      <c r="V69" s="788">
        <v>1275.895</v>
      </c>
      <c r="W69" s="788">
        <v>1278.8420000000001</v>
      </c>
      <c r="X69" s="788">
        <v>1336.2429999999999</v>
      </c>
      <c r="Y69" s="788">
        <v>1424.1959999999999</v>
      </c>
      <c r="Z69" s="788">
        <v>1390.98</v>
      </c>
      <c r="AA69" s="788">
        <v>1352.8489999999999</v>
      </c>
      <c r="AB69" s="788">
        <v>1362.644</v>
      </c>
      <c r="AC69" s="788">
        <v>1441.0840000000001</v>
      </c>
      <c r="AD69" s="788">
        <v>1429.2529999999999</v>
      </c>
      <c r="AE69" s="788">
        <v>1467.88</v>
      </c>
      <c r="AF69" s="788">
        <v>1501.7619999999999</v>
      </c>
      <c r="AG69" s="788">
        <v>1513.4880000000001</v>
      </c>
      <c r="AH69" s="788">
        <v>1529.0419999999999</v>
      </c>
      <c r="AI69" s="788">
        <v>1547.9939999999999</v>
      </c>
      <c r="AJ69" s="788">
        <v>1570.45</v>
      </c>
      <c r="AK69" s="788">
        <v>1595.421</v>
      </c>
      <c r="AL69" s="788">
        <v>1623.2470000000001</v>
      </c>
      <c r="AM69" s="788">
        <v>1653.3579999999999</v>
      </c>
      <c r="AN69" s="788">
        <v>1686.175</v>
      </c>
      <c r="AO69" s="788">
        <v>1721.27</v>
      </c>
      <c r="AP69" s="788">
        <v>1759.1130000000001</v>
      </c>
      <c r="AQ69" s="788">
        <v>1799.64</v>
      </c>
      <c r="AR69" s="788">
        <v>1842.08</v>
      </c>
      <c r="AS69" s="788">
        <v>1886.4639999999999</v>
      </c>
      <c r="AT69" s="788">
        <v>1932.58</v>
      </c>
      <c r="AU69" s="788">
        <v>1980.8119999999999</v>
      </c>
      <c r="AV69" s="788">
        <v>2031.171</v>
      </c>
      <c r="AW69" s="788">
        <v>2082.6329999999998</v>
      </c>
      <c r="AX69" s="788">
        <v>2135.8780000000002</v>
      </c>
      <c r="AY69" s="788">
        <v>2191.4659999999999</v>
      </c>
      <c r="AZ69" s="788">
        <v>2248.5079999999998</v>
      </c>
    </row>
    <row r="70" spans="1:52">
      <c r="A70" s="789" t="s">
        <v>543</v>
      </c>
      <c r="B70" s="788" t="s">
        <v>139</v>
      </c>
      <c r="C70" s="788">
        <v>2039.616</v>
      </c>
      <c r="D70" s="788">
        <v>2067.2040000000002</v>
      </c>
      <c r="E70" s="788">
        <v>2151.0549999999998</v>
      </c>
      <c r="F70" s="788">
        <v>2316.88</v>
      </c>
      <c r="G70" s="788">
        <v>2293.58</v>
      </c>
      <c r="H70" s="788">
        <v>2493.8110000000001</v>
      </c>
      <c r="I70" s="788">
        <v>2492.4270000000001</v>
      </c>
      <c r="J70" s="788">
        <v>2806.2840000000001</v>
      </c>
      <c r="K70" s="788">
        <v>2747.6660000000002</v>
      </c>
      <c r="L70" s="788">
        <v>2804.0410000000002</v>
      </c>
      <c r="M70" s="788">
        <v>2874.194</v>
      </c>
      <c r="N70" s="788">
        <v>2843.9780000000001</v>
      </c>
      <c r="O70" s="788">
        <v>2809.0189999999998</v>
      </c>
      <c r="P70" s="788">
        <v>2860.9389999999999</v>
      </c>
      <c r="Q70" s="788">
        <v>2846.5189999999998</v>
      </c>
      <c r="R70" s="788">
        <v>2769.473</v>
      </c>
      <c r="S70" s="788">
        <v>2957.7689999999998</v>
      </c>
      <c r="T70" s="788">
        <v>3003.9810000000002</v>
      </c>
      <c r="U70" s="788">
        <v>3056.6129999999998</v>
      </c>
      <c r="V70" s="788">
        <v>3119.529</v>
      </c>
      <c r="W70" s="788">
        <v>3107.049</v>
      </c>
      <c r="X70" s="788">
        <v>3226.21</v>
      </c>
      <c r="Y70" s="788">
        <v>3423.6489999999999</v>
      </c>
      <c r="Z70" s="788">
        <v>3337.8380000000002</v>
      </c>
      <c r="AA70" s="788">
        <v>3177.3330000000001</v>
      </c>
      <c r="AB70" s="788">
        <v>3143.6509999999998</v>
      </c>
      <c r="AC70" s="788">
        <v>3069.4650000000001</v>
      </c>
      <c r="AD70" s="788">
        <v>3083.3580000000002</v>
      </c>
      <c r="AE70" s="788">
        <v>3194.797</v>
      </c>
      <c r="AF70" s="788">
        <v>3286.942</v>
      </c>
      <c r="AG70" s="788">
        <v>3319.33</v>
      </c>
      <c r="AH70" s="788">
        <v>3348.6909999999998</v>
      </c>
      <c r="AI70" s="788">
        <v>3376.7620000000002</v>
      </c>
      <c r="AJ70" s="788">
        <v>3378.607</v>
      </c>
      <c r="AK70" s="788">
        <v>3380.2040000000002</v>
      </c>
      <c r="AL70" s="788">
        <v>3382.54</v>
      </c>
      <c r="AM70" s="788">
        <v>3385.49</v>
      </c>
      <c r="AN70" s="788">
        <v>3389.9070000000002</v>
      </c>
      <c r="AO70" s="788">
        <v>3395.4969999999998</v>
      </c>
      <c r="AP70" s="788">
        <v>3403.5010000000002</v>
      </c>
      <c r="AQ70" s="788">
        <v>3413.41</v>
      </c>
      <c r="AR70" s="788">
        <v>3424.8359999999998</v>
      </c>
      <c r="AS70" s="788">
        <v>3436.4009999999998</v>
      </c>
      <c r="AT70" s="788">
        <v>3448.4360000000001</v>
      </c>
      <c r="AU70" s="788">
        <v>3461.8330000000001</v>
      </c>
      <c r="AV70" s="788">
        <v>3476.25</v>
      </c>
      <c r="AW70" s="788">
        <v>3490.297</v>
      </c>
      <c r="AX70" s="788">
        <v>3504.7040000000002</v>
      </c>
      <c r="AY70" s="788">
        <v>3520.27</v>
      </c>
      <c r="AZ70" s="788">
        <v>3536.0810000000001</v>
      </c>
    </row>
    <row r="71" spans="1:52">
      <c r="A71" s="789" t="s">
        <v>543</v>
      </c>
      <c r="B71" s="788" t="s">
        <v>439</v>
      </c>
      <c r="C71" s="788">
        <v>1046.9179999999999</v>
      </c>
      <c r="D71" s="788">
        <v>931.42269999999996</v>
      </c>
      <c r="E71" s="788">
        <v>902.89380000000006</v>
      </c>
      <c r="F71" s="788">
        <v>829.14570000000003</v>
      </c>
      <c r="G71" s="788">
        <v>1232.2239999999999</v>
      </c>
      <c r="H71" s="788">
        <v>1176.8320000000001</v>
      </c>
      <c r="I71" s="788">
        <v>1204.98</v>
      </c>
      <c r="J71" s="788">
        <v>627.36959999999999</v>
      </c>
      <c r="K71" s="788">
        <v>1391.759</v>
      </c>
      <c r="L71" s="788">
        <v>1030.2270000000001</v>
      </c>
      <c r="M71" s="788">
        <v>1178.5440000000001</v>
      </c>
      <c r="N71" s="788">
        <v>1253.106</v>
      </c>
      <c r="O71" s="788">
        <v>1604.518</v>
      </c>
      <c r="P71" s="788">
        <v>936.13319999999999</v>
      </c>
      <c r="Q71" s="788">
        <v>1037.44</v>
      </c>
      <c r="R71" s="788">
        <v>1158.8009999999999</v>
      </c>
      <c r="S71" s="788">
        <v>1271.711</v>
      </c>
      <c r="T71" s="788">
        <v>1700.8050000000001</v>
      </c>
      <c r="U71" s="788">
        <v>1478.6369999999999</v>
      </c>
      <c r="V71" s="788">
        <v>1071.3689999999999</v>
      </c>
      <c r="W71" s="788">
        <v>1512.886</v>
      </c>
      <c r="X71" s="788">
        <v>1274.2439999999999</v>
      </c>
      <c r="Y71" s="788">
        <v>1018.6180000000001</v>
      </c>
      <c r="Z71" s="788">
        <v>1406.454</v>
      </c>
      <c r="AA71" s="788">
        <v>837.73990000000003</v>
      </c>
      <c r="AB71" s="788">
        <v>955.74919999999997</v>
      </c>
      <c r="AC71" s="788">
        <v>928.70259999999996</v>
      </c>
      <c r="AD71" s="788">
        <v>1049.268</v>
      </c>
      <c r="AE71" s="788">
        <v>1197.9570000000001</v>
      </c>
      <c r="AF71" s="788">
        <v>906.30219999999997</v>
      </c>
      <c r="AG71" s="788">
        <v>904.75779999999997</v>
      </c>
      <c r="AH71" s="788">
        <v>903.55100000000004</v>
      </c>
      <c r="AI71" s="788">
        <v>902.61180000000002</v>
      </c>
      <c r="AJ71" s="788">
        <v>901.95370000000003</v>
      </c>
      <c r="AK71" s="788">
        <v>901.48059999999998</v>
      </c>
      <c r="AL71" s="788">
        <v>901.42970000000003</v>
      </c>
      <c r="AM71" s="788">
        <v>901.70420000000001</v>
      </c>
      <c r="AN71" s="788">
        <v>902.45029999999997</v>
      </c>
      <c r="AO71" s="788">
        <v>903.64250000000004</v>
      </c>
      <c r="AP71" s="788">
        <v>905.59249999999997</v>
      </c>
      <c r="AQ71" s="788">
        <v>908.13059999999996</v>
      </c>
      <c r="AR71" s="788">
        <v>911.06240000000003</v>
      </c>
      <c r="AS71" s="788">
        <v>914.20399999999995</v>
      </c>
      <c r="AT71" s="788">
        <v>917.63900000000001</v>
      </c>
      <c r="AU71" s="788">
        <v>921.50739999999996</v>
      </c>
      <c r="AV71" s="788">
        <v>925.69100000000003</v>
      </c>
      <c r="AW71" s="788">
        <v>929.92460000000005</v>
      </c>
      <c r="AX71" s="788">
        <v>934.41010000000006</v>
      </c>
      <c r="AY71" s="788">
        <v>939.25810000000001</v>
      </c>
      <c r="AZ71" s="788">
        <v>944.31949999999995</v>
      </c>
    </row>
    <row r="72" spans="1:52">
      <c r="A72" s="789" t="s">
        <v>543</v>
      </c>
      <c r="B72" s="788" t="s">
        <v>140</v>
      </c>
      <c r="C72" s="788">
        <v>1819.6410000000001</v>
      </c>
      <c r="D72" s="788">
        <v>1900.258</v>
      </c>
      <c r="E72" s="788">
        <v>2032.1379999999999</v>
      </c>
      <c r="F72" s="788">
        <v>2247.3200000000002</v>
      </c>
      <c r="G72" s="788">
        <v>2277.692</v>
      </c>
      <c r="H72" s="788">
        <v>2535.9699999999998</v>
      </c>
      <c r="I72" s="788">
        <v>2664.473</v>
      </c>
      <c r="J72" s="788">
        <v>3039.8580000000002</v>
      </c>
      <c r="K72" s="788">
        <v>3112.8629999999998</v>
      </c>
      <c r="L72" s="788">
        <v>3315.0729999999999</v>
      </c>
      <c r="M72" s="788">
        <v>3529.4119999999998</v>
      </c>
      <c r="N72" s="788">
        <v>3609.23</v>
      </c>
      <c r="O72" s="788">
        <v>3867.0419999999999</v>
      </c>
      <c r="P72" s="788">
        <v>4245.9539999999997</v>
      </c>
      <c r="Q72" s="788">
        <v>4631.951</v>
      </c>
      <c r="R72" s="788">
        <v>4930.4290000000001</v>
      </c>
      <c r="S72" s="788">
        <v>5568.3860000000004</v>
      </c>
      <c r="T72" s="788">
        <v>6093.89</v>
      </c>
      <c r="U72" s="788">
        <v>6773.192</v>
      </c>
      <c r="V72" s="788">
        <v>7690.2150000000001</v>
      </c>
      <c r="W72" s="788">
        <v>8492.2279999999992</v>
      </c>
      <c r="X72" s="788">
        <v>9281.3700000000008</v>
      </c>
      <c r="Y72" s="788">
        <v>10297.76</v>
      </c>
      <c r="Z72" s="788">
        <v>10936.8</v>
      </c>
      <c r="AA72" s="788">
        <v>11401.59</v>
      </c>
      <c r="AB72" s="788">
        <v>12048.43</v>
      </c>
      <c r="AC72" s="788">
        <v>11925.47</v>
      </c>
      <c r="AD72" s="788">
        <v>11256.75</v>
      </c>
      <c r="AE72" s="788">
        <v>10915.48</v>
      </c>
      <c r="AF72" s="788">
        <v>10481.030000000001</v>
      </c>
      <c r="AG72" s="788">
        <v>9979.3389999999999</v>
      </c>
      <c r="AH72" s="788">
        <v>9580.6769999999997</v>
      </c>
      <c r="AI72" s="788">
        <v>9263.7970000000005</v>
      </c>
      <c r="AJ72" s="788">
        <v>9012.17</v>
      </c>
      <c r="AK72" s="788">
        <v>8808.4</v>
      </c>
      <c r="AL72" s="788">
        <v>8644.4689999999991</v>
      </c>
      <c r="AM72" s="788">
        <v>8510.2849999999999</v>
      </c>
      <c r="AN72" s="788">
        <v>8401.9310000000005</v>
      </c>
      <c r="AO72" s="788">
        <v>8313.0669999999991</v>
      </c>
      <c r="AP72" s="788">
        <v>8242.27</v>
      </c>
      <c r="AQ72" s="788">
        <v>8185.5219999999999</v>
      </c>
      <c r="AR72" s="788">
        <v>8138.42</v>
      </c>
      <c r="AS72" s="788">
        <v>8097.7479999999996</v>
      </c>
      <c r="AT72" s="788">
        <v>8062.0559999999996</v>
      </c>
      <c r="AU72" s="788">
        <v>8031.9639999999999</v>
      </c>
      <c r="AV72" s="788">
        <v>8023.1570000000002</v>
      </c>
      <c r="AW72" s="788">
        <v>8028.1289999999999</v>
      </c>
      <c r="AX72" s="788">
        <v>8045.4709999999995</v>
      </c>
      <c r="AY72" s="788">
        <v>8074.5110000000004</v>
      </c>
      <c r="AZ72" s="788">
        <v>8110.5169999999998</v>
      </c>
    </row>
    <row r="73" spans="1:52">
      <c r="A73" s="789" t="s">
        <v>543</v>
      </c>
      <c r="B73" s="788" t="s">
        <v>440</v>
      </c>
      <c r="C73" s="788">
        <v>6335.5150000000003</v>
      </c>
      <c r="D73" s="788">
        <v>6037.41</v>
      </c>
      <c r="E73" s="788">
        <v>6343.5039999999999</v>
      </c>
      <c r="F73" s="788">
        <v>6884.2920000000004</v>
      </c>
      <c r="G73" s="788">
        <v>6558.31</v>
      </c>
      <c r="H73" s="788">
        <v>7136.49</v>
      </c>
      <c r="I73" s="788">
        <v>6529.6670000000004</v>
      </c>
      <c r="J73" s="788">
        <v>7636.16</v>
      </c>
      <c r="K73" s="788">
        <v>7141.4049999999997</v>
      </c>
      <c r="L73" s="788">
        <v>7227.2809999999999</v>
      </c>
      <c r="M73" s="788">
        <v>7733.0330000000004</v>
      </c>
      <c r="N73" s="788">
        <v>7511.0550000000003</v>
      </c>
      <c r="O73" s="788">
        <v>7301.8379999999997</v>
      </c>
      <c r="P73" s="788">
        <v>7633.143</v>
      </c>
      <c r="Q73" s="788">
        <v>7612.5460000000003</v>
      </c>
      <c r="R73" s="788">
        <v>7060.7979999999998</v>
      </c>
      <c r="S73" s="788">
        <v>7420.46</v>
      </c>
      <c r="T73" s="788">
        <v>7323.4170000000004</v>
      </c>
      <c r="U73" s="788">
        <v>7355.67</v>
      </c>
      <c r="V73" s="788">
        <v>7478.6369999999997</v>
      </c>
      <c r="W73" s="788">
        <v>7648.6189999999997</v>
      </c>
      <c r="X73" s="788">
        <v>8092.2539999999999</v>
      </c>
      <c r="Y73" s="788">
        <v>8794.2690000000002</v>
      </c>
      <c r="Z73" s="788">
        <v>8614.8970000000008</v>
      </c>
      <c r="AA73" s="788">
        <v>7903.0649999999996</v>
      </c>
      <c r="AB73" s="788">
        <v>8212.268</v>
      </c>
      <c r="AC73" s="788">
        <v>7733.13</v>
      </c>
      <c r="AD73" s="788">
        <v>7735.9750000000004</v>
      </c>
      <c r="AE73" s="788">
        <v>7989.6850000000004</v>
      </c>
      <c r="AF73" s="788">
        <v>8201.5490000000009</v>
      </c>
      <c r="AG73" s="788">
        <v>8271.2260000000006</v>
      </c>
      <c r="AH73" s="788">
        <v>8340.3040000000001</v>
      </c>
      <c r="AI73" s="788">
        <v>8411.3629999999994</v>
      </c>
      <c r="AJ73" s="788">
        <v>8484.643</v>
      </c>
      <c r="AK73" s="788">
        <v>8555.0310000000009</v>
      </c>
      <c r="AL73" s="788">
        <v>8625.3320000000003</v>
      </c>
      <c r="AM73" s="788">
        <v>8695.4509999999991</v>
      </c>
      <c r="AN73" s="788">
        <v>8767.3469999999998</v>
      </c>
      <c r="AO73" s="788">
        <v>8840.5450000000001</v>
      </c>
      <c r="AP73" s="788">
        <v>8917.9930000000004</v>
      </c>
      <c r="AQ73" s="788">
        <v>8999.0159999999996</v>
      </c>
      <c r="AR73" s="788">
        <v>9081.9950000000008</v>
      </c>
      <c r="AS73" s="788">
        <v>9163.7199999999993</v>
      </c>
      <c r="AT73" s="788">
        <v>9244.8870000000006</v>
      </c>
      <c r="AU73" s="788">
        <v>9328.0450000000001</v>
      </c>
      <c r="AV73" s="788">
        <v>9412.3940000000002</v>
      </c>
      <c r="AW73" s="788">
        <v>9494.1470000000008</v>
      </c>
      <c r="AX73" s="788">
        <v>9575.41</v>
      </c>
      <c r="AY73" s="788">
        <v>9658.8340000000007</v>
      </c>
      <c r="AZ73" s="788">
        <v>9741.5709999999999</v>
      </c>
    </row>
    <row r="74" spans="1:52">
      <c r="A74" s="789" t="s">
        <v>543</v>
      </c>
      <c r="B74" s="788" t="s">
        <v>441</v>
      </c>
      <c r="C74" s="788">
        <v>147.4006</v>
      </c>
      <c r="D74" s="788">
        <v>167.51429999999999</v>
      </c>
      <c r="E74" s="788">
        <v>191.95519999999999</v>
      </c>
      <c r="F74" s="788">
        <v>223.64089999999999</v>
      </c>
      <c r="G74" s="788">
        <v>236.24469999999999</v>
      </c>
      <c r="H74" s="788">
        <v>271.79309999999998</v>
      </c>
      <c r="I74" s="788">
        <v>286.27910000000003</v>
      </c>
      <c r="J74" s="788">
        <v>331.29509999999999</v>
      </c>
      <c r="K74" s="788">
        <v>341.8972</v>
      </c>
      <c r="L74" s="788">
        <v>367.42500000000001</v>
      </c>
      <c r="M74" s="788">
        <v>393.72140000000002</v>
      </c>
      <c r="N74" s="788">
        <v>406.68869999999998</v>
      </c>
      <c r="O74" s="788">
        <v>417.00869999999998</v>
      </c>
      <c r="P74" s="788">
        <v>441.464</v>
      </c>
      <c r="Q74" s="788">
        <v>454.29919999999998</v>
      </c>
      <c r="R74" s="788">
        <v>455.61880000000002</v>
      </c>
      <c r="S74" s="788">
        <v>492.00450000000001</v>
      </c>
      <c r="T74" s="788">
        <v>503.59780000000001</v>
      </c>
      <c r="U74" s="788">
        <v>514.79269999999997</v>
      </c>
      <c r="V74" s="788">
        <v>527.74360000000001</v>
      </c>
      <c r="W74" s="788">
        <v>537.55070000000001</v>
      </c>
      <c r="X74" s="788">
        <v>572.17909999999995</v>
      </c>
      <c r="Y74" s="788">
        <v>617.31949999999995</v>
      </c>
      <c r="Z74" s="788">
        <v>625.91489999999999</v>
      </c>
      <c r="AA74" s="788">
        <v>627.13009999999997</v>
      </c>
      <c r="AB74" s="788">
        <v>642.74490000000003</v>
      </c>
      <c r="AC74" s="788">
        <v>648.74649999999997</v>
      </c>
      <c r="AD74" s="788">
        <v>652.20420000000001</v>
      </c>
      <c r="AE74" s="788">
        <v>677.39179999999999</v>
      </c>
      <c r="AF74" s="788">
        <v>679.27809999999999</v>
      </c>
      <c r="AG74" s="788">
        <v>668.41359999999997</v>
      </c>
      <c r="AH74" s="788">
        <v>657.78480000000002</v>
      </c>
      <c r="AI74" s="788">
        <v>647.34500000000003</v>
      </c>
      <c r="AJ74" s="788">
        <v>637.11239999999998</v>
      </c>
      <c r="AK74" s="788">
        <v>627.06539999999995</v>
      </c>
      <c r="AL74" s="788">
        <v>617.19770000000005</v>
      </c>
      <c r="AM74" s="788">
        <v>607.46140000000003</v>
      </c>
      <c r="AN74" s="788">
        <v>597.88549999999998</v>
      </c>
      <c r="AO74" s="788">
        <v>588.44370000000004</v>
      </c>
      <c r="AP74" s="788">
        <v>579.19309999999996</v>
      </c>
      <c r="AQ74" s="788">
        <v>570.10249999999996</v>
      </c>
      <c r="AR74" s="788">
        <v>561.11959999999999</v>
      </c>
      <c r="AS74" s="788">
        <v>552.26300000000003</v>
      </c>
      <c r="AT74" s="788">
        <v>543.51139999999998</v>
      </c>
      <c r="AU74" s="788">
        <v>534.92160000000001</v>
      </c>
      <c r="AV74" s="788">
        <v>526.4579</v>
      </c>
      <c r="AW74" s="788">
        <v>518.07600000000002</v>
      </c>
      <c r="AX74" s="788">
        <v>509.8141</v>
      </c>
      <c r="AY74" s="788">
        <v>501.71019999999999</v>
      </c>
      <c r="AZ74" s="788">
        <v>493.70890000000003</v>
      </c>
    </row>
    <row r="75" spans="1:52">
      <c r="A75" s="788" t="s">
        <v>4</v>
      </c>
      <c r="B75" s="788"/>
      <c r="C75" s="788"/>
      <c r="D75" s="788"/>
      <c r="E75" s="788"/>
      <c r="F75" s="788"/>
      <c r="G75" s="788"/>
      <c r="H75" s="788"/>
      <c r="I75" s="788"/>
      <c r="J75" s="788"/>
      <c r="K75" s="788"/>
      <c r="L75" s="788"/>
      <c r="M75" s="788"/>
      <c r="N75" s="788"/>
      <c r="O75" s="788"/>
      <c r="P75" s="788"/>
      <c r="Q75" s="788"/>
      <c r="R75" s="788"/>
      <c r="S75" s="788"/>
      <c r="T75" s="788"/>
      <c r="U75" s="788"/>
      <c r="V75" s="788"/>
      <c r="W75" s="788"/>
      <c r="X75" s="788"/>
      <c r="Y75" s="788"/>
      <c r="Z75" s="788"/>
      <c r="AA75" s="788"/>
      <c r="AB75" s="788"/>
      <c r="AC75" s="788"/>
      <c r="AD75" s="788"/>
      <c r="AE75" s="788"/>
      <c r="AF75" s="788"/>
      <c r="AG75" s="788"/>
      <c r="AH75" s="788"/>
      <c r="AI75" s="788"/>
      <c r="AJ75" s="788"/>
      <c r="AK75" s="788"/>
      <c r="AL75" s="788"/>
      <c r="AM75" s="788"/>
      <c r="AN75" s="788"/>
      <c r="AO75" s="788"/>
      <c r="AP75" s="788"/>
      <c r="AQ75" s="788"/>
      <c r="AR75" s="788"/>
      <c r="AS75" s="788"/>
      <c r="AT75" s="788"/>
      <c r="AU75" s="788"/>
      <c r="AV75" s="788"/>
      <c r="AW75" s="788"/>
      <c r="AX75" s="788"/>
      <c r="AY75" s="788"/>
      <c r="AZ75" s="788"/>
    </row>
    <row r="76" spans="1:52">
      <c r="A76" s="789" t="s">
        <v>442</v>
      </c>
      <c r="B76" s="788"/>
      <c r="C76" s="788">
        <v>1986</v>
      </c>
      <c r="D76" s="788">
        <v>1987</v>
      </c>
      <c r="E76" s="788">
        <v>1988</v>
      </c>
      <c r="F76" s="788">
        <v>1989</v>
      </c>
      <c r="G76" s="788">
        <v>1990</v>
      </c>
      <c r="H76" s="788">
        <v>1991</v>
      </c>
      <c r="I76" s="788">
        <v>1992</v>
      </c>
      <c r="J76" s="788">
        <v>1993</v>
      </c>
      <c r="K76" s="788">
        <v>1994</v>
      </c>
      <c r="L76" s="788">
        <v>1995</v>
      </c>
      <c r="M76" s="788">
        <v>1996</v>
      </c>
      <c r="N76" s="788">
        <v>1997</v>
      </c>
      <c r="O76" s="788">
        <v>1998</v>
      </c>
      <c r="P76" s="788">
        <v>1999</v>
      </c>
      <c r="Q76" s="788">
        <v>2000</v>
      </c>
      <c r="R76" s="788">
        <v>2001</v>
      </c>
      <c r="S76" s="788">
        <v>2002</v>
      </c>
      <c r="T76" s="788">
        <v>2003</v>
      </c>
      <c r="U76" s="788">
        <v>2004</v>
      </c>
      <c r="V76" s="788">
        <v>2005</v>
      </c>
      <c r="W76" s="788">
        <v>2006</v>
      </c>
      <c r="X76" s="788">
        <v>2007</v>
      </c>
      <c r="Y76" s="788">
        <v>2008</v>
      </c>
      <c r="Z76" s="788">
        <v>2009</v>
      </c>
      <c r="AA76" s="788">
        <v>2010</v>
      </c>
      <c r="AB76" s="788">
        <v>2011</v>
      </c>
      <c r="AC76" s="788">
        <v>2012</v>
      </c>
      <c r="AD76" s="788">
        <v>2013</v>
      </c>
      <c r="AE76" s="788">
        <v>2014</v>
      </c>
      <c r="AF76" s="788">
        <v>2015</v>
      </c>
      <c r="AG76" s="788">
        <v>2016</v>
      </c>
      <c r="AH76" s="788">
        <v>2017</v>
      </c>
      <c r="AI76" s="788">
        <v>2018</v>
      </c>
      <c r="AJ76" s="788">
        <v>2019</v>
      </c>
      <c r="AK76" s="788">
        <v>2020</v>
      </c>
      <c r="AL76" s="788">
        <v>2021</v>
      </c>
      <c r="AM76" s="788">
        <v>2022</v>
      </c>
      <c r="AN76" s="788">
        <v>2023</v>
      </c>
      <c r="AO76" s="788">
        <v>2024</v>
      </c>
      <c r="AP76" s="788">
        <v>2025</v>
      </c>
      <c r="AQ76" s="788">
        <v>2026</v>
      </c>
      <c r="AR76" s="788">
        <v>2027</v>
      </c>
      <c r="AS76" s="788">
        <v>2028</v>
      </c>
      <c r="AT76" s="788">
        <v>2029</v>
      </c>
      <c r="AU76" s="788">
        <v>2030</v>
      </c>
      <c r="AV76" s="788">
        <v>2031</v>
      </c>
      <c r="AW76" s="788">
        <v>2032</v>
      </c>
      <c r="AX76" s="788">
        <v>2033</v>
      </c>
      <c r="AY76" s="788">
        <v>2034</v>
      </c>
      <c r="AZ76" s="788">
        <v>2035</v>
      </c>
    </row>
    <row r="77" spans="1:52">
      <c r="A77" s="789" t="s">
        <v>543</v>
      </c>
      <c r="B77" s="788" t="s">
        <v>35</v>
      </c>
      <c r="C77" s="788">
        <v>39357.43</v>
      </c>
      <c r="D77" s="788">
        <v>40269</v>
      </c>
      <c r="E77" s="788">
        <v>41837.69</v>
      </c>
      <c r="F77" s="788">
        <v>42509.86</v>
      </c>
      <c r="G77" s="788">
        <v>46146.35</v>
      </c>
      <c r="H77" s="788">
        <v>44110.76</v>
      </c>
      <c r="I77" s="788">
        <v>45459</v>
      </c>
      <c r="J77" s="788">
        <v>45942.92</v>
      </c>
      <c r="K77" s="788">
        <v>47878.51</v>
      </c>
      <c r="L77" s="788">
        <v>48073.83</v>
      </c>
      <c r="M77" s="788">
        <v>50905.2</v>
      </c>
      <c r="N77" s="788">
        <v>50378.8</v>
      </c>
      <c r="O77" s="788">
        <v>50964.35</v>
      </c>
      <c r="P77" s="788">
        <v>52454.86</v>
      </c>
      <c r="Q77" s="788">
        <v>55283.040000000001</v>
      </c>
      <c r="R77" s="788">
        <v>54186.23</v>
      </c>
      <c r="S77" s="788">
        <v>57155.4</v>
      </c>
      <c r="T77" s="788">
        <v>55148.07</v>
      </c>
      <c r="U77" s="788">
        <v>55081.85</v>
      </c>
      <c r="V77" s="788">
        <v>56032.61</v>
      </c>
      <c r="W77" s="788">
        <v>55939.71</v>
      </c>
      <c r="X77" s="788">
        <v>56573.2</v>
      </c>
      <c r="Y77" s="788">
        <v>59413.41</v>
      </c>
      <c r="Z77" s="788">
        <v>58309.67</v>
      </c>
      <c r="AA77" s="788">
        <v>55867.12</v>
      </c>
      <c r="AB77" s="788">
        <v>57149.29</v>
      </c>
      <c r="AC77" s="788">
        <v>55764.23</v>
      </c>
      <c r="AD77" s="788">
        <v>55893.63</v>
      </c>
      <c r="AE77" s="788">
        <v>58096.34</v>
      </c>
      <c r="AF77" s="788">
        <v>59644.87</v>
      </c>
      <c r="AG77" s="788">
        <v>60208.32</v>
      </c>
      <c r="AH77" s="788">
        <v>60525.01</v>
      </c>
      <c r="AI77" s="788">
        <v>60796.11</v>
      </c>
      <c r="AJ77" s="788">
        <v>61118.07</v>
      </c>
      <c r="AK77" s="788">
        <v>61413.63</v>
      </c>
      <c r="AL77" s="788">
        <v>61702.63</v>
      </c>
      <c r="AM77" s="788">
        <v>62088.84</v>
      </c>
      <c r="AN77" s="788">
        <v>62505.440000000002</v>
      </c>
      <c r="AO77" s="788">
        <v>63003.76</v>
      </c>
      <c r="AP77" s="788">
        <v>63583.58</v>
      </c>
      <c r="AQ77" s="788">
        <v>64246.9</v>
      </c>
      <c r="AR77" s="788">
        <v>65047.29</v>
      </c>
      <c r="AS77" s="788">
        <v>65959.179999999993</v>
      </c>
      <c r="AT77" s="788">
        <v>66854.45</v>
      </c>
      <c r="AU77" s="788">
        <v>67822.16</v>
      </c>
      <c r="AV77" s="788">
        <v>68778.78</v>
      </c>
      <c r="AW77" s="788">
        <v>69736.41</v>
      </c>
      <c r="AX77" s="788">
        <v>70681.740000000005</v>
      </c>
      <c r="AY77" s="788">
        <v>71629.350000000006</v>
      </c>
      <c r="AZ77" s="788">
        <v>72609.37</v>
      </c>
    </row>
    <row r="78" spans="1:52">
      <c r="A78" s="789" t="s">
        <v>543</v>
      </c>
      <c r="B78" s="788" t="s">
        <v>57</v>
      </c>
      <c r="C78" s="788">
        <v>2833.297</v>
      </c>
      <c r="D78" s="788">
        <v>2743.1990000000001</v>
      </c>
      <c r="E78" s="788">
        <v>3070.681</v>
      </c>
      <c r="F78" s="788">
        <v>3305.51</v>
      </c>
      <c r="G78" s="788">
        <v>3187.683</v>
      </c>
      <c r="H78" s="788">
        <v>3162.721</v>
      </c>
      <c r="I78" s="788">
        <v>2875.69</v>
      </c>
      <c r="J78" s="788">
        <v>3774.873</v>
      </c>
      <c r="K78" s="788">
        <v>3208.47</v>
      </c>
      <c r="L78" s="788">
        <v>3266.6149999999998</v>
      </c>
      <c r="M78" s="788">
        <v>3785.33</v>
      </c>
      <c r="N78" s="788">
        <v>3451.4609999999998</v>
      </c>
      <c r="O78" s="788">
        <v>3227.1</v>
      </c>
      <c r="P78" s="788">
        <v>3967.183</v>
      </c>
      <c r="Q78" s="788">
        <v>4243.17</v>
      </c>
      <c r="R78" s="788">
        <v>4062.5390000000002</v>
      </c>
      <c r="S78" s="788">
        <v>4199.2269999999999</v>
      </c>
      <c r="T78" s="788">
        <v>3498.1590000000001</v>
      </c>
      <c r="U78" s="788">
        <v>3717.0610000000001</v>
      </c>
      <c r="V78" s="788">
        <v>4094.1979999999999</v>
      </c>
      <c r="W78" s="788">
        <v>4082.4859999999999</v>
      </c>
      <c r="X78" s="788">
        <v>4090.4169999999999</v>
      </c>
      <c r="Y78" s="788">
        <v>4353.5789999999997</v>
      </c>
      <c r="Z78" s="788">
        <v>4250.5730000000003</v>
      </c>
      <c r="AA78" s="788">
        <v>4061.1619999999998</v>
      </c>
      <c r="AB78" s="788">
        <v>4167.3630000000003</v>
      </c>
      <c r="AC78" s="788">
        <v>4054.2489999999998</v>
      </c>
      <c r="AD78" s="788">
        <v>4092.8620000000001</v>
      </c>
      <c r="AE78" s="788">
        <v>4248.7910000000002</v>
      </c>
      <c r="AF78" s="788">
        <v>4352.96</v>
      </c>
      <c r="AG78" s="788">
        <v>4383.5879999999997</v>
      </c>
      <c r="AH78" s="788">
        <v>4402.6090000000004</v>
      </c>
      <c r="AI78" s="788">
        <v>4416.49</v>
      </c>
      <c r="AJ78" s="788">
        <v>4431.5420000000004</v>
      </c>
      <c r="AK78" s="788">
        <v>4452.4440000000004</v>
      </c>
      <c r="AL78" s="788">
        <v>4468.3739999999998</v>
      </c>
      <c r="AM78" s="788">
        <v>4489.78</v>
      </c>
      <c r="AN78" s="788">
        <v>4509.8860000000004</v>
      </c>
      <c r="AO78" s="788">
        <v>4532.3680000000004</v>
      </c>
      <c r="AP78" s="788">
        <v>4558.3140000000003</v>
      </c>
      <c r="AQ78" s="788">
        <v>4587.424</v>
      </c>
      <c r="AR78" s="788">
        <v>4623.2359999999999</v>
      </c>
      <c r="AS78" s="788">
        <v>4664.3959999999997</v>
      </c>
      <c r="AT78" s="788">
        <v>4702.0330000000004</v>
      </c>
      <c r="AU78" s="788">
        <v>4743.6049999999996</v>
      </c>
      <c r="AV78" s="788">
        <v>4782.0150000000003</v>
      </c>
      <c r="AW78" s="788">
        <v>4819.1360000000004</v>
      </c>
      <c r="AX78" s="788">
        <v>4852.6469999999999</v>
      </c>
      <c r="AY78" s="788">
        <v>4884.4409999999998</v>
      </c>
      <c r="AZ78" s="788">
        <v>4916.91</v>
      </c>
    </row>
    <row r="79" spans="1:52">
      <c r="A79" s="789" t="s">
        <v>543</v>
      </c>
      <c r="B79" s="788" t="s">
        <v>58</v>
      </c>
      <c r="C79" s="788">
        <v>902.91470000000004</v>
      </c>
      <c r="D79" s="788">
        <v>916.53970000000004</v>
      </c>
      <c r="E79" s="788">
        <v>966.7124</v>
      </c>
      <c r="F79" s="788">
        <v>993.08609999999999</v>
      </c>
      <c r="G79" s="788">
        <v>979.82709999999997</v>
      </c>
      <c r="H79" s="788">
        <v>977.00450000000001</v>
      </c>
      <c r="I79" s="788">
        <v>994.73149999999998</v>
      </c>
      <c r="J79" s="788">
        <v>1101.5170000000001</v>
      </c>
      <c r="K79" s="788">
        <v>1027.521</v>
      </c>
      <c r="L79" s="788">
        <v>1087.93</v>
      </c>
      <c r="M79" s="788">
        <v>1125.126</v>
      </c>
      <c r="N79" s="788">
        <v>1101.731</v>
      </c>
      <c r="O79" s="788">
        <v>1054.2460000000001</v>
      </c>
      <c r="P79" s="788">
        <v>1216.538</v>
      </c>
      <c r="Q79" s="788">
        <v>1272.904</v>
      </c>
      <c r="R79" s="788">
        <v>1229.8</v>
      </c>
      <c r="S79" s="788">
        <v>1267.451</v>
      </c>
      <c r="T79" s="788">
        <v>1147.9459999999999</v>
      </c>
      <c r="U79" s="788">
        <v>1196.4010000000001</v>
      </c>
      <c r="V79" s="788">
        <v>1265.549</v>
      </c>
      <c r="W79" s="788">
        <v>1211.182</v>
      </c>
      <c r="X79" s="788">
        <v>1250.4749999999999</v>
      </c>
      <c r="Y79" s="788">
        <v>1375.163</v>
      </c>
      <c r="Z79" s="788">
        <v>1261.8900000000001</v>
      </c>
      <c r="AA79" s="788">
        <v>1339.7439999999999</v>
      </c>
      <c r="AB79" s="788">
        <v>1325.5930000000001</v>
      </c>
      <c r="AC79" s="788">
        <v>1253.0609999999999</v>
      </c>
      <c r="AD79" s="788">
        <v>1270.626</v>
      </c>
      <c r="AE79" s="788">
        <v>1334.807</v>
      </c>
      <c r="AF79" s="788">
        <v>1368.893</v>
      </c>
      <c r="AG79" s="788">
        <v>1380.492</v>
      </c>
      <c r="AH79" s="788">
        <v>1389.607</v>
      </c>
      <c r="AI79" s="788">
        <v>1398.5239999999999</v>
      </c>
      <c r="AJ79" s="788">
        <v>1408.866</v>
      </c>
      <c r="AK79" s="788">
        <v>1415.104</v>
      </c>
      <c r="AL79" s="788">
        <v>1419.9280000000001</v>
      </c>
      <c r="AM79" s="788">
        <v>1427.394</v>
      </c>
      <c r="AN79" s="788">
        <v>1434.7360000000001</v>
      </c>
      <c r="AO79" s="788">
        <v>1442.97</v>
      </c>
      <c r="AP79" s="788">
        <v>1452.9079999999999</v>
      </c>
      <c r="AQ79" s="788">
        <v>1464.1690000000001</v>
      </c>
      <c r="AR79" s="788">
        <v>1478.114</v>
      </c>
      <c r="AS79" s="788">
        <v>1494.2090000000001</v>
      </c>
      <c r="AT79" s="788">
        <v>1509.434</v>
      </c>
      <c r="AU79" s="788">
        <v>1525.963</v>
      </c>
      <c r="AV79" s="788">
        <v>1541.99</v>
      </c>
      <c r="AW79" s="788">
        <v>1557.7570000000001</v>
      </c>
      <c r="AX79" s="788">
        <v>1572.6020000000001</v>
      </c>
      <c r="AY79" s="788">
        <v>1587.21</v>
      </c>
      <c r="AZ79" s="788">
        <v>1602.5150000000001</v>
      </c>
    </row>
    <row r="80" spans="1:52">
      <c r="A80" s="789" t="s">
        <v>543</v>
      </c>
      <c r="B80" s="788" t="s">
        <v>443</v>
      </c>
      <c r="C80" s="788">
        <v>692.40620000000001</v>
      </c>
      <c r="D80" s="788">
        <v>742.69929999999999</v>
      </c>
      <c r="E80" s="788">
        <v>782.89210000000003</v>
      </c>
      <c r="F80" s="788">
        <v>805.83839999999998</v>
      </c>
      <c r="G80" s="788">
        <v>792.04100000000005</v>
      </c>
      <c r="H80" s="788">
        <v>786.1087</v>
      </c>
      <c r="I80" s="788">
        <v>799.01679999999999</v>
      </c>
      <c r="J80" s="788">
        <v>885.96889999999996</v>
      </c>
      <c r="K80" s="788">
        <v>831.90359999999998</v>
      </c>
      <c r="L80" s="788">
        <v>878.00980000000004</v>
      </c>
      <c r="M80" s="788">
        <v>902.65340000000003</v>
      </c>
      <c r="N80" s="788">
        <v>879.36040000000003</v>
      </c>
      <c r="O80" s="788">
        <v>837.80619999999999</v>
      </c>
      <c r="P80" s="788">
        <v>961.85760000000005</v>
      </c>
      <c r="Q80" s="788">
        <v>998.30970000000002</v>
      </c>
      <c r="R80" s="788">
        <v>956.7559</v>
      </c>
      <c r="S80" s="788">
        <v>988.00980000000004</v>
      </c>
      <c r="T80" s="788">
        <v>889.31209999999999</v>
      </c>
      <c r="U80" s="788">
        <v>925.61350000000004</v>
      </c>
      <c r="V80" s="788">
        <v>982.90160000000003</v>
      </c>
      <c r="W80" s="788">
        <v>1014.4640000000001</v>
      </c>
      <c r="X80" s="788">
        <v>968.87149999999997</v>
      </c>
      <c r="Y80" s="788">
        <v>956.67179999999996</v>
      </c>
      <c r="Z80" s="788">
        <v>1064.0519999999999</v>
      </c>
      <c r="AA80" s="788">
        <v>900.93820000000005</v>
      </c>
      <c r="AB80" s="788">
        <v>913.79520000000002</v>
      </c>
      <c r="AC80" s="788">
        <v>952.8655</v>
      </c>
      <c r="AD80" s="788">
        <v>957.72919999999999</v>
      </c>
      <c r="AE80" s="788">
        <v>993.68259999999998</v>
      </c>
      <c r="AF80" s="788">
        <v>1015.35</v>
      </c>
      <c r="AG80" s="788">
        <v>1018.952</v>
      </c>
      <c r="AH80" s="788">
        <v>1008.699</v>
      </c>
      <c r="AI80" s="788">
        <v>995.62189999999998</v>
      </c>
      <c r="AJ80" s="788">
        <v>984.55759999999998</v>
      </c>
      <c r="AK80" s="788">
        <v>976.54610000000002</v>
      </c>
      <c r="AL80" s="788">
        <v>969.82180000000005</v>
      </c>
      <c r="AM80" s="788">
        <v>964.35239999999999</v>
      </c>
      <c r="AN80" s="788">
        <v>960.06560000000002</v>
      </c>
      <c r="AO80" s="788">
        <v>957.16089999999997</v>
      </c>
      <c r="AP80" s="788">
        <v>955.40089999999998</v>
      </c>
      <c r="AQ80" s="788">
        <v>954.70280000000002</v>
      </c>
      <c r="AR80" s="788">
        <v>955.87990000000002</v>
      </c>
      <c r="AS80" s="788">
        <v>958.07259999999997</v>
      </c>
      <c r="AT80" s="788">
        <v>960.3845</v>
      </c>
      <c r="AU80" s="788">
        <v>963.23990000000003</v>
      </c>
      <c r="AV80" s="788">
        <v>966.34</v>
      </c>
      <c r="AW80" s="788">
        <v>969.17399999999998</v>
      </c>
      <c r="AX80" s="788">
        <v>972.19669999999996</v>
      </c>
      <c r="AY80" s="788">
        <v>975.20140000000004</v>
      </c>
      <c r="AZ80" s="788">
        <v>978.56709999999998</v>
      </c>
    </row>
    <row r="81" spans="1:52">
      <c r="A81" s="789" t="s">
        <v>543</v>
      </c>
      <c r="B81" s="788" t="s">
        <v>59</v>
      </c>
      <c r="C81" s="788">
        <v>5161.2460000000001</v>
      </c>
      <c r="D81" s="788">
        <v>5995.2690000000002</v>
      </c>
      <c r="E81" s="788">
        <v>6341.433</v>
      </c>
      <c r="F81" s="788">
        <v>6518.1149999999998</v>
      </c>
      <c r="G81" s="788">
        <v>6410.8810000000003</v>
      </c>
      <c r="H81" s="788">
        <v>6369.4049999999997</v>
      </c>
      <c r="I81" s="788">
        <v>6488.3590000000004</v>
      </c>
      <c r="J81" s="788">
        <v>7202.6139999999996</v>
      </c>
      <c r="K81" s="788">
        <v>6772.4690000000001</v>
      </c>
      <c r="L81" s="788">
        <v>7170.1459999999997</v>
      </c>
      <c r="M81" s="788">
        <v>7397.59</v>
      </c>
      <c r="N81" s="788">
        <v>7207.0789999999997</v>
      </c>
      <c r="O81" s="788">
        <v>6884.4340000000002</v>
      </c>
      <c r="P81" s="788">
        <v>7928.0590000000002</v>
      </c>
      <c r="Q81" s="788">
        <v>8265.8169999999991</v>
      </c>
      <c r="R81" s="788">
        <v>7955.2489999999998</v>
      </c>
      <c r="S81" s="788">
        <v>8207.4249999999993</v>
      </c>
      <c r="T81" s="788">
        <v>7375.6080000000002</v>
      </c>
      <c r="U81" s="788">
        <v>7674.165</v>
      </c>
      <c r="V81" s="788">
        <v>8093.2070000000003</v>
      </c>
      <c r="W81" s="788">
        <v>7687.5450000000001</v>
      </c>
      <c r="X81" s="788">
        <v>8010.9219999999996</v>
      </c>
      <c r="Y81" s="788">
        <v>8885.9410000000007</v>
      </c>
      <c r="Z81" s="788">
        <v>8122.5879999999997</v>
      </c>
      <c r="AA81" s="788">
        <v>8511.6919999999991</v>
      </c>
      <c r="AB81" s="788">
        <v>8606.8070000000007</v>
      </c>
      <c r="AC81" s="788">
        <v>8029.5619999999999</v>
      </c>
      <c r="AD81" s="788">
        <v>7826.1620000000003</v>
      </c>
      <c r="AE81" s="788">
        <v>7885.201</v>
      </c>
      <c r="AF81" s="788">
        <v>7849.4030000000002</v>
      </c>
      <c r="AG81" s="788">
        <v>7698.5609999999997</v>
      </c>
      <c r="AH81" s="788">
        <v>7415.5410000000002</v>
      </c>
      <c r="AI81" s="788">
        <v>7139.0309999999999</v>
      </c>
      <c r="AJ81" s="788">
        <v>6891.1480000000001</v>
      </c>
      <c r="AK81" s="788">
        <v>6666.0479999999998</v>
      </c>
      <c r="AL81" s="788">
        <v>6464.0739999999996</v>
      </c>
      <c r="AM81" s="788">
        <v>6283.03</v>
      </c>
      <c r="AN81" s="788">
        <v>6122.06</v>
      </c>
      <c r="AO81" s="788">
        <v>5983.1149999999998</v>
      </c>
      <c r="AP81" s="788">
        <v>5862.8459999999995</v>
      </c>
      <c r="AQ81" s="788">
        <v>5760.1109999999999</v>
      </c>
      <c r="AR81" s="788">
        <v>5678.7110000000002</v>
      </c>
      <c r="AS81" s="788">
        <v>5613.5690000000004</v>
      </c>
      <c r="AT81" s="788">
        <v>5556.9369999999999</v>
      </c>
      <c r="AU81" s="788">
        <v>5511.1149999999998</v>
      </c>
      <c r="AV81" s="788">
        <v>5472.2780000000002</v>
      </c>
      <c r="AW81" s="788">
        <v>5438.1260000000002</v>
      </c>
      <c r="AX81" s="788">
        <v>5410.2250000000004</v>
      </c>
      <c r="AY81" s="788">
        <v>5387.16</v>
      </c>
      <c r="AZ81" s="788">
        <v>5370.4219999999996</v>
      </c>
    </row>
    <row r="82" spans="1:52">
      <c r="A82" s="789" t="s">
        <v>543</v>
      </c>
      <c r="B82" s="788" t="s">
        <v>60</v>
      </c>
      <c r="C82" s="788">
        <v>9591.777</v>
      </c>
      <c r="D82" s="788">
        <v>9818.7469999999994</v>
      </c>
      <c r="E82" s="788">
        <v>10378.719999999999</v>
      </c>
      <c r="F82" s="788">
        <v>10656.71</v>
      </c>
      <c r="G82" s="788">
        <v>10495.8</v>
      </c>
      <c r="H82" s="788">
        <v>10468.67</v>
      </c>
      <c r="I82" s="788">
        <v>10660.38</v>
      </c>
      <c r="J82" s="788">
        <v>11827.15</v>
      </c>
      <c r="K82" s="788">
        <v>11051.13</v>
      </c>
      <c r="L82" s="788">
        <v>11728.85</v>
      </c>
      <c r="M82" s="788">
        <v>12139.53</v>
      </c>
      <c r="N82" s="788">
        <v>11856.19</v>
      </c>
      <c r="O82" s="788">
        <v>11350.42</v>
      </c>
      <c r="P82" s="788">
        <v>13121.96</v>
      </c>
      <c r="Q82" s="788">
        <v>13733.42</v>
      </c>
      <c r="R82" s="788">
        <v>13287.58</v>
      </c>
      <c r="S82" s="788">
        <v>13697.8</v>
      </c>
      <c r="T82" s="788">
        <v>11865.98</v>
      </c>
      <c r="U82" s="788">
        <v>12378.31</v>
      </c>
      <c r="V82" s="788">
        <v>13086.46</v>
      </c>
      <c r="W82" s="788">
        <v>13317.76</v>
      </c>
      <c r="X82" s="788">
        <v>13250.33</v>
      </c>
      <c r="Y82" s="788">
        <v>13575.3</v>
      </c>
      <c r="Z82" s="788">
        <v>13936.97</v>
      </c>
      <c r="AA82" s="788">
        <v>12759.53</v>
      </c>
      <c r="AB82" s="788">
        <v>13022.06</v>
      </c>
      <c r="AC82" s="788">
        <v>12968.27</v>
      </c>
      <c r="AD82" s="788">
        <v>13166.95</v>
      </c>
      <c r="AE82" s="788">
        <v>13810.51</v>
      </c>
      <c r="AF82" s="788">
        <v>14267.08</v>
      </c>
      <c r="AG82" s="788">
        <v>14475.95</v>
      </c>
      <c r="AH82" s="788">
        <v>14644.98</v>
      </c>
      <c r="AI82" s="788">
        <v>14776.31</v>
      </c>
      <c r="AJ82" s="788">
        <v>14898.54</v>
      </c>
      <c r="AK82" s="788">
        <v>14994.25</v>
      </c>
      <c r="AL82" s="788">
        <v>15077.23</v>
      </c>
      <c r="AM82" s="788">
        <v>15174.04</v>
      </c>
      <c r="AN82" s="788">
        <v>15268.79</v>
      </c>
      <c r="AO82" s="788">
        <v>15375</v>
      </c>
      <c r="AP82" s="788">
        <v>15493.61</v>
      </c>
      <c r="AQ82" s="788">
        <v>15623.54</v>
      </c>
      <c r="AR82" s="788">
        <v>15781.41</v>
      </c>
      <c r="AS82" s="788">
        <v>15958.31</v>
      </c>
      <c r="AT82" s="788">
        <v>16124.73</v>
      </c>
      <c r="AU82" s="788">
        <v>16299.86</v>
      </c>
      <c r="AV82" s="788">
        <v>16470.37</v>
      </c>
      <c r="AW82" s="788">
        <v>16631.2</v>
      </c>
      <c r="AX82" s="788">
        <v>16785.91</v>
      </c>
      <c r="AY82" s="788">
        <v>16936.71</v>
      </c>
      <c r="AZ82" s="788">
        <v>17090.39</v>
      </c>
    </row>
    <row r="83" spans="1:52">
      <c r="A83" s="789" t="s">
        <v>543</v>
      </c>
      <c r="B83" s="788" t="s">
        <v>439</v>
      </c>
      <c r="C83" s="788">
        <v>10834.32</v>
      </c>
      <c r="D83" s="788">
        <v>10510.56</v>
      </c>
      <c r="E83" s="788">
        <v>10210.65</v>
      </c>
      <c r="F83" s="788">
        <v>9885.2819999999992</v>
      </c>
      <c r="G83" s="788">
        <v>14099.63</v>
      </c>
      <c r="H83" s="788">
        <v>12169.37</v>
      </c>
      <c r="I83" s="788">
        <v>13287.55</v>
      </c>
      <c r="J83" s="788">
        <v>9644.2270000000008</v>
      </c>
      <c r="K83" s="788">
        <v>14264.99</v>
      </c>
      <c r="L83" s="788">
        <v>12559.59</v>
      </c>
      <c r="M83" s="788">
        <v>13748.79</v>
      </c>
      <c r="N83" s="788">
        <v>14321.68</v>
      </c>
      <c r="O83" s="788">
        <v>16513.86</v>
      </c>
      <c r="P83" s="788">
        <v>12384.41</v>
      </c>
      <c r="Q83" s="788">
        <v>13260.27</v>
      </c>
      <c r="R83" s="788">
        <v>13597.86</v>
      </c>
      <c r="S83" s="788">
        <v>15299.71</v>
      </c>
      <c r="T83" s="788">
        <v>18103.11</v>
      </c>
      <c r="U83" s="788">
        <v>16377.06</v>
      </c>
      <c r="V83" s="788">
        <v>15006.59</v>
      </c>
      <c r="W83" s="788">
        <v>15220.75</v>
      </c>
      <c r="X83" s="788">
        <v>15265.24</v>
      </c>
      <c r="Y83" s="788">
        <v>15639.82</v>
      </c>
      <c r="Z83" s="788">
        <v>15742.66</v>
      </c>
      <c r="AA83" s="788">
        <v>14708.53</v>
      </c>
      <c r="AB83" s="788">
        <v>15036.19</v>
      </c>
      <c r="AC83" s="788">
        <v>14963.24</v>
      </c>
      <c r="AD83" s="788">
        <v>14865.12</v>
      </c>
      <c r="AE83" s="788">
        <v>15439.54</v>
      </c>
      <c r="AF83" s="788">
        <v>15873.51</v>
      </c>
      <c r="AG83" s="788">
        <v>16077.81</v>
      </c>
      <c r="AH83" s="788">
        <v>16278.9</v>
      </c>
      <c r="AI83" s="788">
        <v>16491.32</v>
      </c>
      <c r="AJ83" s="788">
        <v>16726.689999999999</v>
      </c>
      <c r="AK83" s="788">
        <v>16964.439999999999</v>
      </c>
      <c r="AL83" s="788">
        <v>17204.03</v>
      </c>
      <c r="AM83" s="788">
        <v>17479.240000000002</v>
      </c>
      <c r="AN83" s="788">
        <v>17769.82</v>
      </c>
      <c r="AO83" s="788">
        <v>18089.91</v>
      </c>
      <c r="AP83" s="788">
        <v>18438.89</v>
      </c>
      <c r="AQ83" s="788">
        <v>18818.82</v>
      </c>
      <c r="AR83" s="788">
        <v>19247.05</v>
      </c>
      <c r="AS83" s="788">
        <v>19718.03</v>
      </c>
      <c r="AT83" s="788">
        <v>20192.09</v>
      </c>
      <c r="AU83" s="788">
        <v>20697.330000000002</v>
      </c>
      <c r="AV83" s="788">
        <v>21206.87</v>
      </c>
      <c r="AW83" s="788">
        <v>21727.67</v>
      </c>
      <c r="AX83" s="788">
        <v>22255.02</v>
      </c>
      <c r="AY83" s="788">
        <v>22792.3</v>
      </c>
      <c r="AZ83" s="788">
        <v>23350.04</v>
      </c>
    </row>
    <row r="84" spans="1:52">
      <c r="A84" s="789" t="s">
        <v>543</v>
      </c>
      <c r="B84" s="788" t="s">
        <v>440</v>
      </c>
      <c r="C84" s="788">
        <v>9341.4639999999999</v>
      </c>
      <c r="D84" s="788">
        <v>9541.9869999999992</v>
      </c>
      <c r="E84" s="788">
        <v>10086.6</v>
      </c>
      <c r="F84" s="788">
        <v>10345.32</v>
      </c>
      <c r="G84" s="788">
        <v>10180.5</v>
      </c>
      <c r="H84" s="788">
        <v>10177.469999999999</v>
      </c>
      <c r="I84" s="788">
        <v>10353.27</v>
      </c>
      <c r="J84" s="788">
        <v>11506.57</v>
      </c>
      <c r="K84" s="788">
        <v>10722.03</v>
      </c>
      <c r="L84" s="788">
        <v>11382.69</v>
      </c>
      <c r="M84" s="788">
        <v>11806.18</v>
      </c>
      <c r="N84" s="788">
        <v>11561.3</v>
      </c>
      <c r="O84" s="788">
        <v>11096.48</v>
      </c>
      <c r="P84" s="788">
        <v>12874.85</v>
      </c>
      <c r="Q84" s="788">
        <v>13509.16</v>
      </c>
      <c r="R84" s="788">
        <v>13096.45</v>
      </c>
      <c r="S84" s="788">
        <v>13495.77</v>
      </c>
      <c r="T84" s="788">
        <v>12267.96</v>
      </c>
      <c r="U84" s="788">
        <v>12813.24</v>
      </c>
      <c r="V84" s="788">
        <v>13503.71</v>
      </c>
      <c r="W84" s="788">
        <v>13405.51</v>
      </c>
      <c r="X84" s="788">
        <v>13736.95</v>
      </c>
      <c r="Y84" s="788">
        <v>14626.94</v>
      </c>
      <c r="Z84" s="788">
        <v>13930.94</v>
      </c>
      <c r="AA84" s="788">
        <v>13585.52</v>
      </c>
      <c r="AB84" s="788">
        <v>14077.49</v>
      </c>
      <c r="AC84" s="788">
        <v>13542.99</v>
      </c>
      <c r="AD84" s="788">
        <v>13714.17</v>
      </c>
      <c r="AE84" s="788">
        <v>14383.8</v>
      </c>
      <c r="AF84" s="788">
        <v>14917.67</v>
      </c>
      <c r="AG84" s="788">
        <v>15172.97</v>
      </c>
      <c r="AH84" s="788">
        <v>15384.68</v>
      </c>
      <c r="AI84" s="788">
        <v>15578.81</v>
      </c>
      <c r="AJ84" s="788">
        <v>15776.72</v>
      </c>
      <c r="AK84" s="788">
        <v>15944.8</v>
      </c>
      <c r="AL84" s="788">
        <v>16099.17</v>
      </c>
      <c r="AM84" s="788">
        <v>16271.01</v>
      </c>
      <c r="AN84" s="788">
        <v>16440.080000000002</v>
      </c>
      <c r="AO84" s="788">
        <v>16623.23</v>
      </c>
      <c r="AP84" s="788">
        <v>16821.61</v>
      </c>
      <c r="AQ84" s="788">
        <v>17038.13</v>
      </c>
      <c r="AR84" s="788">
        <v>17282.89</v>
      </c>
      <c r="AS84" s="788">
        <v>17552.599999999999</v>
      </c>
      <c r="AT84" s="788">
        <v>17808.84</v>
      </c>
      <c r="AU84" s="788">
        <v>18081.05</v>
      </c>
      <c r="AV84" s="788">
        <v>18338.919999999998</v>
      </c>
      <c r="AW84" s="788">
        <v>18593.349999999999</v>
      </c>
      <c r="AX84" s="788">
        <v>18833.14</v>
      </c>
      <c r="AY84" s="788">
        <v>19066.32</v>
      </c>
      <c r="AZ84" s="788">
        <v>19300.52</v>
      </c>
    </row>
    <row r="85" spans="1:52">
      <c r="A85" s="788" t="s">
        <v>4</v>
      </c>
      <c r="B85" s="788"/>
      <c r="C85" s="788"/>
      <c r="D85" s="788"/>
      <c r="E85" s="788"/>
      <c r="F85" s="788"/>
      <c r="G85" s="788"/>
      <c r="H85" s="788"/>
      <c r="I85" s="788"/>
      <c r="J85" s="788"/>
      <c r="K85" s="788"/>
      <c r="L85" s="788"/>
      <c r="M85" s="788"/>
      <c r="N85" s="788"/>
      <c r="O85" s="788"/>
      <c r="P85" s="788"/>
      <c r="Q85" s="788"/>
      <c r="R85" s="788"/>
      <c r="S85" s="788"/>
      <c r="T85" s="788"/>
      <c r="U85" s="788"/>
      <c r="V85" s="788"/>
      <c r="W85" s="788"/>
      <c r="X85" s="788"/>
      <c r="Y85" s="788"/>
      <c r="Z85" s="788"/>
      <c r="AA85" s="788"/>
      <c r="AB85" s="788"/>
      <c r="AC85" s="788"/>
      <c r="AD85" s="788"/>
      <c r="AE85" s="788"/>
      <c r="AF85" s="788"/>
      <c r="AG85" s="788"/>
      <c r="AH85" s="788"/>
      <c r="AI85" s="788"/>
      <c r="AJ85" s="788"/>
      <c r="AK85" s="788"/>
      <c r="AL85" s="788"/>
      <c r="AM85" s="788"/>
      <c r="AN85" s="788"/>
      <c r="AO85" s="788"/>
      <c r="AP85" s="788"/>
      <c r="AQ85" s="788"/>
      <c r="AR85" s="788"/>
      <c r="AS85" s="788"/>
      <c r="AT85" s="788"/>
      <c r="AU85" s="788"/>
      <c r="AV85" s="788"/>
      <c r="AW85" s="788"/>
      <c r="AX85" s="788"/>
      <c r="AY85" s="788"/>
      <c r="AZ85" s="788"/>
    </row>
    <row r="86" spans="1:52">
      <c r="A86" s="789" t="s">
        <v>544</v>
      </c>
      <c r="B86" s="788"/>
      <c r="C86" s="788">
        <v>1986</v>
      </c>
      <c r="D86" s="788">
        <v>1987</v>
      </c>
      <c r="E86" s="788">
        <v>1988</v>
      </c>
      <c r="F86" s="788">
        <v>1989</v>
      </c>
      <c r="G86" s="788">
        <v>1990</v>
      </c>
      <c r="H86" s="788">
        <v>1991</v>
      </c>
      <c r="I86" s="788">
        <v>1992</v>
      </c>
      <c r="J86" s="788">
        <v>1993</v>
      </c>
      <c r="K86" s="788">
        <v>1994</v>
      </c>
      <c r="L86" s="788">
        <v>1995</v>
      </c>
      <c r="M86" s="788">
        <v>1996</v>
      </c>
      <c r="N86" s="788">
        <v>1997</v>
      </c>
      <c r="O86" s="788">
        <v>1998</v>
      </c>
      <c r="P86" s="788">
        <v>1999</v>
      </c>
      <c r="Q86" s="788">
        <v>2000</v>
      </c>
      <c r="R86" s="788">
        <v>2001</v>
      </c>
      <c r="S86" s="788">
        <v>2002</v>
      </c>
      <c r="T86" s="788">
        <v>2003</v>
      </c>
      <c r="U86" s="788">
        <v>2004</v>
      </c>
      <c r="V86" s="788">
        <v>2005</v>
      </c>
      <c r="W86" s="788">
        <v>2006</v>
      </c>
      <c r="X86" s="788">
        <v>2007</v>
      </c>
      <c r="Y86" s="788">
        <v>2008</v>
      </c>
      <c r="Z86" s="788">
        <v>2009</v>
      </c>
      <c r="AA86" s="788">
        <v>2010</v>
      </c>
      <c r="AB86" s="788">
        <v>2011</v>
      </c>
      <c r="AC86" s="788">
        <v>2012</v>
      </c>
      <c r="AD86" s="788">
        <v>2013</v>
      </c>
      <c r="AE86" s="788">
        <v>2014</v>
      </c>
      <c r="AF86" s="788">
        <v>2015</v>
      </c>
      <c r="AG86" s="788">
        <v>2016</v>
      </c>
      <c r="AH86" s="788">
        <v>2017</v>
      </c>
      <c r="AI86" s="788">
        <v>2018</v>
      </c>
      <c r="AJ86" s="788">
        <v>2019</v>
      </c>
      <c r="AK86" s="788">
        <v>2020</v>
      </c>
      <c r="AL86" s="788">
        <v>2021</v>
      </c>
      <c r="AM86" s="788">
        <v>2022</v>
      </c>
      <c r="AN86" s="788">
        <v>2023</v>
      </c>
      <c r="AO86" s="788">
        <v>2024</v>
      </c>
      <c r="AP86" s="788">
        <v>2025</v>
      </c>
      <c r="AQ86" s="788">
        <v>2026</v>
      </c>
      <c r="AR86" s="788">
        <v>2027</v>
      </c>
      <c r="AS86" s="788">
        <v>2028</v>
      </c>
      <c r="AT86" s="788">
        <v>2029</v>
      </c>
      <c r="AU86" s="788">
        <v>2030</v>
      </c>
      <c r="AV86" s="788">
        <v>2031</v>
      </c>
      <c r="AW86" s="788">
        <v>2032</v>
      </c>
      <c r="AX86" s="788">
        <v>2033</v>
      </c>
      <c r="AY86" s="788">
        <v>2034</v>
      </c>
      <c r="AZ86" s="788">
        <v>2035</v>
      </c>
    </row>
    <row r="87" spans="1:52">
      <c r="A87" s="789" t="s">
        <v>543</v>
      </c>
      <c r="B87" s="788" t="s">
        <v>35</v>
      </c>
      <c r="C87" s="788">
        <v>60944.17</v>
      </c>
      <c r="D87" s="788">
        <v>65525.95</v>
      </c>
      <c r="E87" s="788">
        <v>71920.52</v>
      </c>
      <c r="F87" s="788">
        <v>75051.41</v>
      </c>
      <c r="G87" s="788">
        <v>75966.62</v>
      </c>
      <c r="H87" s="788">
        <v>77331.12</v>
      </c>
      <c r="I87" s="788">
        <v>74644.09</v>
      </c>
      <c r="J87" s="788">
        <v>71390.97</v>
      </c>
      <c r="K87" s="788">
        <v>69106.34</v>
      </c>
      <c r="L87" s="788">
        <v>70877.7</v>
      </c>
      <c r="M87" s="788">
        <v>70453.490000000005</v>
      </c>
      <c r="N87" s="788">
        <v>70393.52</v>
      </c>
      <c r="O87" s="788">
        <v>73101.8</v>
      </c>
      <c r="P87" s="788">
        <v>74036.83</v>
      </c>
      <c r="Q87" s="788">
        <v>71256.210000000006</v>
      </c>
      <c r="R87" s="788">
        <v>46093.73</v>
      </c>
      <c r="S87" s="788">
        <v>43995.28</v>
      </c>
      <c r="T87" s="788">
        <v>47703.040000000001</v>
      </c>
      <c r="U87" s="788">
        <v>48614.04</v>
      </c>
      <c r="V87" s="788">
        <v>52029.66</v>
      </c>
      <c r="W87" s="788">
        <v>48540.29</v>
      </c>
      <c r="X87" s="788">
        <v>48811.73</v>
      </c>
      <c r="Y87" s="788">
        <v>46243.360000000001</v>
      </c>
      <c r="Z87" s="788">
        <v>44552.55</v>
      </c>
      <c r="AA87" s="788">
        <v>45136.9</v>
      </c>
      <c r="AB87" s="788">
        <v>47697.79</v>
      </c>
      <c r="AC87" s="788">
        <v>49147.199999999997</v>
      </c>
      <c r="AD87" s="788">
        <v>48471.7</v>
      </c>
      <c r="AE87" s="788">
        <v>46986.5</v>
      </c>
      <c r="AF87" s="788">
        <v>48544.04</v>
      </c>
      <c r="AG87" s="788">
        <v>49272.88</v>
      </c>
      <c r="AH87" s="788">
        <v>49975.31</v>
      </c>
      <c r="AI87" s="788">
        <v>51329.45</v>
      </c>
      <c r="AJ87" s="788">
        <v>52088.73</v>
      </c>
      <c r="AK87" s="788">
        <v>52673.89</v>
      </c>
      <c r="AL87" s="788">
        <v>53303.82</v>
      </c>
      <c r="AM87" s="788">
        <v>53908.53</v>
      </c>
      <c r="AN87" s="788">
        <v>54520.800000000003</v>
      </c>
      <c r="AO87" s="788">
        <v>55137.35</v>
      </c>
      <c r="AP87" s="788">
        <v>55771.02</v>
      </c>
      <c r="AQ87" s="788">
        <v>56348.59</v>
      </c>
      <c r="AR87" s="788">
        <v>56926.63</v>
      </c>
      <c r="AS87" s="788">
        <v>57505.69</v>
      </c>
      <c r="AT87" s="788">
        <v>58085.3</v>
      </c>
      <c r="AU87" s="788">
        <v>58698.76</v>
      </c>
      <c r="AV87" s="788">
        <v>58981.3</v>
      </c>
      <c r="AW87" s="788">
        <v>59577.88</v>
      </c>
      <c r="AX87" s="788">
        <v>60174.79</v>
      </c>
      <c r="AY87" s="788">
        <v>60769.82</v>
      </c>
      <c r="AZ87" s="788">
        <v>61404.99</v>
      </c>
    </row>
    <row r="88" spans="1:52">
      <c r="A88" s="789" t="s">
        <v>543</v>
      </c>
      <c r="B88" s="788" t="s">
        <v>545</v>
      </c>
      <c r="C88" s="788">
        <v>8279.4150000000009</v>
      </c>
      <c r="D88" s="788">
        <v>9029.7199999999993</v>
      </c>
      <c r="E88" s="788">
        <v>10301.39</v>
      </c>
      <c r="F88" s="788">
        <v>10781.22</v>
      </c>
      <c r="G88" s="788">
        <v>10799.93</v>
      </c>
      <c r="H88" s="788">
        <v>10942.13</v>
      </c>
      <c r="I88" s="788">
        <v>10326.879999999999</v>
      </c>
      <c r="J88" s="788">
        <v>9638.5529999999999</v>
      </c>
      <c r="K88" s="788">
        <v>9033.6919999999991</v>
      </c>
      <c r="L88" s="788">
        <v>9553.8330000000005</v>
      </c>
      <c r="M88" s="788">
        <v>9797.5030000000006</v>
      </c>
      <c r="N88" s="788">
        <v>9775.9189999999999</v>
      </c>
      <c r="O88" s="788">
        <v>10279.450000000001</v>
      </c>
      <c r="P88" s="788">
        <v>10339.59</v>
      </c>
      <c r="Q88" s="788">
        <v>9618.009</v>
      </c>
      <c r="R88" s="788">
        <v>4395.5820000000003</v>
      </c>
      <c r="S88" s="788">
        <v>4309.9340000000002</v>
      </c>
      <c r="T88" s="788">
        <v>4788.6210000000001</v>
      </c>
      <c r="U88" s="788">
        <v>4700.4769999999999</v>
      </c>
      <c r="V88" s="788">
        <v>5442.8360000000002</v>
      </c>
      <c r="W88" s="788">
        <v>5327.4359999999997</v>
      </c>
      <c r="X88" s="788">
        <v>5359.1509999999998</v>
      </c>
      <c r="Y88" s="788">
        <v>5129.7470000000003</v>
      </c>
      <c r="Z88" s="788">
        <v>4989.2259999999997</v>
      </c>
      <c r="AA88" s="788">
        <v>4941.8130000000001</v>
      </c>
      <c r="AB88" s="788">
        <v>5287.241</v>
      </c>
      <c r="AC88" s="788">
        <v>5424.9369999999999</v>
      </c>
      <c r="AD88" s="788">
        <v>5712.5940000000001</v>
      </c>
      <c r="AE88" s="788">
        <v>5181.2349999999997</v>
      </c>
      <c r="AF88" s="788">
        <v>5323.9250000000002</v>
      </c>
      <c r="AG88" s="788">
        <v>5390.36</v>
      </c>
      <c r="AH88" s="788">
        <v>5447.15</v>
      </c>
      <c r="AI88" s="788">
        <v>5641.9579999999996</v>
      </c>
      <c r="AJ88" s="788">
        <v>5714.3249999999998</v>
      </c>
      <c r="AK88" s="788">
        <v>5756.4440000000004</v>
      </c>
      <c r="AL88" s="788">
        <v>5810.1840000000002</v>
      </c>
      <c r="AM88" s="788">
        <v>5867.05</v>
      </c>
      <c r="AN88" s="788">
        <v>5925.348</v>
      </c>
      <c r="AO88" s="788">
        <v>5984.5860000000002</v>
      </c>
      <c r="AP88" s="788">
        <v>6039.4579999999996</v>
      </c>
      <c r="AQ88" s="788">
        <v>6099.8720000000003</v>
      </c>
      <c r="AR88" s="788">
        <v>6160.5839999999998</v>
      </c>
      <c r="AS88" s="788">
        <v>6221.509</v>
      </c>
      <c r="AT88" s="788">
        <v>6282.58</v>
      </c>
      <c r="AU88" s="788">
        <v>6343.6419999999998</v>
      </c>
      <c r="AV88" s="788">
        <v>6343.4769999999999</v>
      </c>
      <c r="AW88" s="788">
        <v>6406.8320000000003</v>
      </c>
      <c r="AX88" s="788">
        <v>6470.3149999999996</v>
      </c>
      <c r="AY88" s="788">
        <v>6533.9250000000002</v>
      </c>
      <c r="AZ88" s="788">
        <v>6597.3680000000004</v>
      </c>
    </row>
    <row r="89" spans="1:52">
      <c r="A89" s="789" t="s">
        <v>543</v>
      </c>
      <c r="B89" s="788" t="s">
        <v>150</v>
      </c>
      <c r="C89" s="788">
        <v>27937.03</v>
      </c>
      <c r="D89" s="788">
        <v>29585.52</v>
      </c>
      <c r="E89" s="788">
        <v>31102.720000000001</v>
      </c>
      <c r="F89" s="788">
        <v>32271.26</v>
      </c>
      <c r="G89" s="788">
        <v>32731.5</v>
      </c>
      <c r="H89" s="788">
        <v>33452.050000000003</v>
      </c>
      <c r="I89" s="788">
        <v>33119.07</v>
      </c>
      <c r="J89" s="788">
        <v>32127.02</v>
      </c>
      <c r="K89" s="788">
        <v>32390.54</v>
      </c>
      <c r="L89" s="788">
        <v>32136.639999999999</v>
      </c>
      <c r="M89" s="788">
        <v>31141.040000000001</v>
      </c>
      <c r="N89" s="788">
        <v>30844.85</v>
      </c>
      <c r="O89" s="788">
        <v>31470.78</v>
      </c>
      <c r="P89" s="788">
        <v>32033.8</v>
      </c>
      <c r="Q89" s="788">
        <v>32021.99</v>
      </c>
      <c r="R89" s="788">
        <v>26720.35</v>
      </c>
      <c r="S89" s="788">
        <v>25467.07</v>
      </c>
      <c r="T89" s="788">
        <v>27006.13</v>
      </c>
      <c r="U89" s="788">
        <v>28048.83</v>
      </c>
      <c r="V89" s="788">
        <v>28479</v>
      </c>
      <c r="W89" s="788">
        <v>25578.18</v>
      </c>
      <c r="X89" s="788">
        <v>25796.29</v>
      </c>
      <c r="Y89" s="788">
        <v>24232.2</v>
      </c>
      <c r="Z89" s="788">
        <v>22957.02</v>
      </c>
      <c r="AA89" s="788">
        <v>23636.58</v>
      </c>
      <c r="AB89" s="788">
        <v>24564.9</v>
      </c>
      <c r="AC89" s="788">
        <v>25342.92</v>
      </c>
      <c r="AD89" s="788">
        <v>21550.76</v>
      </c>
      <c r="AE89" s="788">
        <v>20613.34</v>
      </c>
      <c r="AF89" s="788">
        <v>21221.77</v>
      </c>
      <c r="AG89" s="788">
        <v>21455.7</v>
      </c>
      <c r="AH89" s="788">
        <v>21684.99</v>
      </c>
      <c r="AI89" s="788">
        <v>22080.71</v>
      </c>
      <c r="AJ89" s="788">
        <v>22336.33</v>
      </c>
      <c r="AK89" s="788">
        <v>22543.78</v>
      </c>
      <c r="AL89" s="788">
        <v>22776.28</v>
      </c>
      <c r="AM89" s="788">
        <v>23017.3</v>
      </c>
      <c r="AN89" s="788">
        <v>23260.66</v>
      </c>
      <c r="AO89" s="788">
        <v>23507.66</v>
      </c>
      <c r="AP89" s="788">
        <v>23751.71</v>
      </c>
      <c r="AQ89" s="788">
        <v>24003.599999999999</v>
      </c>
      <c r="AR89" s="788">
        <v>24257.01</v>
      </c>
      <c r="AS89" s="788">
        <v>24511.72</v>
      </c>
      <c r="AT89" s="788">
        <v>24767.45</v>
      </c>
      <c r="AU89" s="788">
        <v>25023.66</v>
      </c>
      <c r="AV89" s="788">
        <v>25209.3</v>
      </c>
      <c r="AW89" s="788">
        <v>25469.87</v>
      </c>
      <c r="AX89" s="788">
        <v>25731.21</v>
      </c>
      <c r="AY89" s="788">
        <v>25993.43</v>
      </c>
      <c r="AZ89" s="788">
        <v>26255.86</v>
      </c>
    </row>
    <row r="90" spans="1:52">
      <c r="A90" s="789" t="s">
        <v>543</v>
      </c>
      <c r="B90" s="788" t="s">
        <v>546</v>
      </c>
      <c r="C90" s="788">
        <v>6729.05</v>
      </c>
      <c r="D90" s="788">
        <v>7184.8739999999998</v>
      </c>
      <c r="E90" s="788">
        <v>7740.6660000000002</v>
      </c>
      <c r="F90" s="788">
        <v>8313.0840000000007</v>
      </c>
      <c r="G90" s="788">
        <v>8889.2690000000002</v>
      </c>
      <c r="H90" s="788">
        <v>9290.9310000000005</v>
      </c>
      <c r="I90" s="788">
        <v>9007.4410000000007</v>
      </c>
      <c r="J90" s="788">
        <v>9539.4320000000007</v>
      </c>
      <c r="K90" s="788">
        <v>8937.3529999999992</v>
      </c>
      <c r="L90" s="788">
        <v>9493.7009999999991</v>
      </c>
      <c r="M90" s="788">
        <v>8862.3029999999999</v>
      </c>
      <c r="N90" s="788">
        <v>9049.3169999999991</v>
      </c>
      <c r="O90" s="788">
        <v>9710.4680000000008</v>
      </c>
      <c r="P90" s="788">
        <v>9847.2430000000004</v>
      </c>
      <c r="Q90" s="788">
        <v>9771.0869999999995</v>
      </c>
      <c r="R90" s="788">
        <v>7257.4120000000003</v>
      </c>
      <c r="S90" s="788">
        <v>6360.87</v>
      </c>
      <c r="T90" s="788">
        <v>7294.8519999999999</v>
      </c>
      <c r="U90" s="788">
        <v>7712.6220000000003</v>
      </c>
      <c r="V90" s="788">
        <v>8489.9809999999998</v>
      </c>
      <c r="W90" s="788">
        <v>7750.4750000000004</v>
      </c>
      <c r="X90" s="788">
        <v>7575.9560000000001</v>
      </c>
      <c r="Y90" s="788">
        <v>7237.79</v>
      </c>
      <c r="Z90" s="788">
        <v>6900.125</v>
      </c>
      <c r="AA90" s="788">
        <v>7380.7039999999997</v>
      </c>
      <c r="AB90" s="788">
        <v>7959.3190000000004</v>
      </c>
      <c r="AC90" s="788">
        <v>8164.1880000000001</v>
      </c>
      <c r="AD90" s="788">
        <v>6933.0029999999997</v>
      </c>
      <c r="AE90" s="788">
        <v>6279.0119999999997</v>
      </c>
      <c r="AF90" s="788">
        <v>6527.1639999999998</v>
      </c>
      <c r="AG90" s="788">
        <v>6659.1459999999997</v>
      </c>
      <c r="AH90" s="788">
        <v>6786.2340000000004</v>
      </c>
      <c r="AI90" s="788">
        <v>6957.0060000000003</v>
      </c>
      <c r="AJ90" s="788">
        <v>7086.1130000000003</v>
      </c>
      <c r="AK90" s="788">
        <v>7188.8339999999998</v>
      </c>
      <c r="AL90" s="788">
        <v>7302.5829999999996</v>
      </c>
      <c r="AM90" s="788">
        <v>7419.0619999999999</v>
      </c>
      <c r="AN90" s="788">
        <v>7535.2309999999998</v>
      </c>
      <c r="AO90" s="788">
        <v>7650.9189999999999</v>
      </c>
      <c r="AP90" s="788">
        <v>7764.1809999999996</v>
      </c>
      <c r="AQ90" s="788">
        <v>7878.0259999999998</v>
      </c>
      <c r="AR90" s="788">
        <v>7990.68</v>
      </c>
      <c r="AS90" s="788">
        <v>8102.16</v>
      </c>
      <c r="AT90" s="788">
        <v>8212.4169999999995</v>
      </c>
      <c r="AU90" s="788">
        <v>8321.1229999999996</v>
      </c>
      <c r="AV90" s="788">
        <v>8408.9330000000009</v>
      </c>
      <c r="AW90" s="788">
        <v>8516.4249999999993</v>
      </c>
      <c r="AX90" s="788">
        <v>8622.9709999999995</v>
      </c>
      <c r="AY90" s="788">
        <v>8728.7219999999998</v>
      </c>
      <c r="AZ90" s="788">
        <v>8833.2620000000006</v>
      </c>
    </row>
    <row r="91" spans="1:52">
      <c r="A91" s="789" t="s">
        <v>543</v>
      </c>
      <c r="B91" s="788" t="s">
        <v>547</v>
      </c>
      <c r="C91" s="788">
        <v>17998.68</v>
      </c>
      <c r="D91" s="788">
        <v>19725.830000000002</v>
      </c>
      <c r="E91" s="788">
        <v>22775.74</v>
      </c>
      <c r="F91" s="788">
        <v>23685.84</v>
      </c>
      <c r="G91" s="788">
        <v>23545.93</v>
      </c>
      <c r="H91" s="788">
        <v>23646.01</v>
      </c>
      <c r="I91" s="788">
        <v>22190.7</v>
      </c>
      <c r="J91" s="788">
        <v>20085.96</v>
      </c>
      <c r="K91" s="788">
        <v>18744.75</v>
      </c>
      <c r="L91" s="788">
        <v>19693.52</v>
      </c>
      <c r="M91" s="788">
        <v>20652.64</v>
      </c>
      <c r="N91" s="788">
        <v>20723.439999999999</v>
      </c>
      <c r="O91" s="788">
        <v>21641.11</v>
      </c>
      <c r="P91" s="788">
        <v>21816.19</v>
      </c>
      <c r="Q91" s="788">
        <v>19845.12</v>
      </c>
      <c r="R91" s="788">
        <v>7720.3789999999999</v>
      </c>
      <c r="S91" s="788">
        <v>7857.4129999999996</v>
      </c>
      <c r="T91" s="788">
        <v>8613.4279999999999</v>
      </c>
      <c r="U91" s="788">
        <v>8152.1180000000004</v>
      </c>
      <c r="V91" s="788">
        <v>9617.848</v>
      </c>
      <c r="W91" s="788">
        <v>9884.2080000000005</v>
      </c>
      <c r="X91" s="788">
        <v>10080.33</v>
      </c>
      <c r="Y91" s="788">
        <v>9643.6299999999992</v>
      </c>
      <c r="Z91" s="788">
        <v>9706.1830000000009</v>
      </c>
      <c r="AA91" s="788">
        <v>9177.8080000000009</v>
      </c>
      <c r="AB91" s="788">
        <v>9886.3310000000001</v>
      </c>
      <c r="AC91" s="788">
        <v>10215.16</v>
      </c>
      <c r="AD91" s="788">
        <v>14275.34</v>
      </c>
      <c r="AE91" s="788">
        <v>14912.92</v>
      </c>
      <c r="AF91" s="788">
        <v>15471.17</v>
      </c>
      <c r="AG91" s="788">
        <v>15767.67</v>
      </c>
      <c r="AH91" s="788">
        <v>16056.94</v>
      </c>
      <c r="AI91" s="788">
        <v>16649.77</v>
      </c>
      <c r="AJ91" s="788">
        <v>16951.96</v>
      </c>
      <c r="AK91" s="788">
        <v>17184.84</v>
      </c>
      <c r="AL91" s="788">
        <v>17414.77</v>
      </c>
      <c r="AM91" s="788">
        <v>17605.11</v>
      </c>
      <c r="AN91" s="788">
        <v>17799.55</v>
      </c>
      <c r="AO91" s="788">
        <v>17994.18</v>
      </c>
      <c r="AP91" s="788">
        <v>18215.669999999998</v>
      </c>
      <c r="AQ91" s="788">
        <v>18367.09</v>
      </c>
      <c r="AR91" s="788">
        <v>18518.36</v>
      </c>
      <c r="AS91" s="788">
        <v>18670.3</v>
      </c>
      <c r="AT91" s="788">
        <v>18822.86</v>
      </c>
      <c r="AU91" s="788">
        <v>19010.34</v>
      </c>
      <c r="AV91" s="788">
        <v>19019.59</v>
      </c>
      <c r="AW91" s="788">
        <v>19184.75</v>
      </c>
      <c r="AX91" s="788">
        <v>19350.29</v>
      </c>
      <c r="AY91" s="788">
        <v>19513.75</v>
      </c>
      <c r="AZ91" s="788">
        <v>19718.5</v>
      </c>
    </row>
    <row r="92" spans="1:52">
      <c r="A92" s="788" t="s">
        <v>4</v>
      </c>
      <c r="B92" s="788"/>
      <c r="C92" s="788"/>
      <c r="D92" s="788"/>
      <c r="E92" s="788"/>
      <c r="F92" s="788"/>
      <c r="G92" s="788"/>
      <c r="H92" s="788"/>
      <c r="I92" s="788"/>
      <c r="J92" s="788"/>
      <c r="K92" s="788"/>
      <c r="L92" s="788"/>
      <c r="M92" s="788"/>
      <c r="N92" s="788"/>
      <c r="O92" s="788"/>
      <c r="P92" s="788"/>
      <c r="Q92" s="788"/>
      <c r="R92" s="788"/>
      <c r="S92" s="788"/>
      <c r="T92" s="788"/>
      <c r="U92" s="788"/>
      <c r="V92" s="788"/>
      <c r="W92" s="788"/>
      <c r="X92" s="788"/>
      <c r="Y92" s="788"/>
      <c r="Z92" s="788"/>
      <c r="AA92" s="788"/>
      <c r="AB92" s="788"/>
      <c r="AC92" s="788"/>
      <c r="AD92" s="788"/>
      <c r="AE92" s="788"/>
      <c r="AF92" s="788"/>
      <c r="AG92" s="788"/>
      <c r="AH92" s="788"/>
      <c r="AI92" s="788"/>
      <c r="AJ92" s="788"/>
      <c r="AK92" s="788"/>
      <c r="AL92" s="788"/>
      <c r="AM92" s="788"/>
      <c r="AN92" s="788"/>
      <c r="AO92" s="788"/>
      <c r="AP92" s="788"/>
      <c r="AQ92" s="788"/>
      <c r="AR92" s="788"/>
      <c r="AS92" s="788"/>
      <c r="AT92" s="788"/>
      <c r="AU92" s="788"/>
      <c r="AV92" s="788"/>
      <c r="AW92" s="788"/>
      <c r="AX92" s="788"/>
      <c r="AY92" s="788"/>
      <c r="AZ92" s="788"/>
    </row>
    <row r="93" spans="1:52">
      <c r="A93" s="789" t="s">
        <v>451</v>
      </c>
      <c r="B93" s="788"/>
      <c r="C93" s="788">
        <v>1986</v>
      </c>
      <c r="D93" s="788">
        <v>1987</v>
      </c>
      <c r="E93" s="788">
        <v>1988</v>
      </c>
      <c r="F93" s="788">
        <v>1989</v>
      </c>
      <c r="G93" s="788">
        <v>1990</v>
      </c>
      <c r="H93" s="788">
        <v>1991</v>
      </c>
      <c r="I93" s="788">
        <v>1992</v>
      </c>
      <c r="J93" s="788">
        <v>1993</v>
      </c>
      <c r="K93" s="788">
        <v>1994</v>
      </c>
      <c r="L93" s="788">
        <v>1995</v>
      </c>
      <c r="M93" s="788">
        <v>1996</v>
      </c>
      <c r="N93" s="788">
        <v>1997</v>
      </c>
      <c r="O93" s="788">
        <v>1998</v>
      </c>
      <c r="P93" s="788">
        <v>1999</v>
      </c>
      <c r="Q93" s="788">
        <v>2000</v>
      </c>
      <c r="R93" s="788">
        <v>2001</v>
      </c>
      <c r="S93" s="788">
        <v>2002</v>
      </c>
      <c r="T93" s="788">
        <v>2003</v>
      </c>
      <c r="U93" s="788">
        <v>2004</v>
      </c>
      <c r="V93" s="788">
        <v>2005</v>
      </c>
      <c r="W93" s="788">
        <v>2006</v>
      </c>
      <c r="X93" s="788">
        <v>2007</v>
      </c>
      <c r="Y93" s="788">
        <v>2008</v>
      </c>
      <c r="Z93" s="788">
        <v>2009</v>
      </c>
      <c r="AA93" s="788">
        <v>2010</v>
      </c>
      <c r="AB93" s="788">
        <v>2011</v>
      </c>
      <c r="AC93" s="788">
        <v>2012</v>
      </c>
      <c r="AD93" s="788">
        <v>2013</v>
      </c>
      <c r="AE93" s="788">
        <v>2014</v>
      </c>
      <c r="AF93" s="788">
        <v>2015</v>
      </c>
      <c r="AG93" s="788">
        <v>2016</v>
      </c>
      <c r="AH93" s="788">
        <v>2017</v>
      </c>
      <c r="AI93" s="788">
        <v>2018</v>
      </c>
      <c r="AJ93" s="788">
        <v>2019</v>
      </c>
      <c r="AK93" s="788">
        <v>2020</v>
      </c>
      <c r="AL93" s="788">
        <v>2021</v>
      </c>
      <c r="AM93" s="788">
        <v>2022</v>
      </c>
      <c r="AN93" s="788">
        <v>2023</v>
      </c>
      <c r="AO93" s="788">
        <v>2024</v>
      </c>
      <c r="AP93" s="788">
        <v>2025</v>
      </c>
      <c r="AQ93" s="788">
        <v>2026</v>
      </c>
      <c r="AR93" s="788">
        <v>2027</v>
      </c>
      <c r="AS93" s="788">
        <v>2028</v>
      </c>
      <c r="AT93" s="788">
        <v>2029</v>
      </c>
      <c r="AU93" s="788">
        <v>2030</v>
      </c>
      <c r="AV93" s="788">
        <v>2031</v>
      </c>
      <c r="AW93" s="788">
        <v>2032</v>
      </c>
      <c r="AX93" s="788">
        <v>2033</v>
      </c>
      <c r="AY93" s="788">
        <v>2034</v>
      </c>
      <c r="AZ93" s="788">
        <v>2035</v>
      </c>
    </row>
    <row r="94" spans="1:52">
      <c r="A94" s="789" t="s">
        <v>452</v>
      </c>
      <c r="B94" s="788" t="s">
        <v>36</v>
      </c>
      <c r="C94" s="788">
        <v>26.048400000000001</v>
      </c>
      <c r="D94" s="788">
        <v>27.383299999999998</v>
      </c>
      <c r="E94" s="788">
        <v>27.179400000000001</v>
      </c>
      <c r="F94" s="788">
        <v>29.096900000000002</v>
      </c>
      <c r="G94" s="788">
        <v>28.314900000000002</v>
      </c>
      <c r="H94" s="788">
        <v>33.613500000000002</v>
      </c>
      <c r="I94" s="788">
        <v>34.953299999999999</v>
      </c>
      <c r="J94" s="788">
        <v>33.959000000000003</v>
      </c>
      <c r="K94" s="788">
        <v>34.7288</v>
      </c>
      <c r="L94" s="788">
        <v>37.4878</v>
      </c>
      <c r="M94" s="788">
        <v>33.4664</v>
      </c>
      <c r="N94" s="788">
        <v>33.720700000000001</v>
      </c>
      <c r="O94" s="788">
        <v>37.1798</v>
      </c>
      <c r="P94" s="788">
        <v>60.098100000000002</v>
      </c>
      <c r="Q94" s="788">
        <v>60.682899999999997</v>
      </c>
      <c r="R94" s="788">
        <v>61.139699999999998</v>
      </c>
      <c r="S94" s="788">
        <v>64.758499999999998</v>
      </c>
      <c r="T94" s="788">
        <v>107.4472</v>
      </c>
      <c r="U94" s="788">
        <v>112.6932</v>
      </c>
      <c r="V94" s="788">
        <v>64.734300000000005</v>
      </c>
      <c r="W94" s="788">
        <v>68.069400000000002</v>
      </c>
      <c r="X94" s="788">
        <v>68.550399999999996</v>
      </c>
      <c r="Y94" s="788">
        <v>71.361699999999999</v>
      </c>
      <c r="Z94" s="788">
        <v>70.770499999999998</v>
      </c>
      <c r="AA94" s="788">
        <v>70.671499999999995</v>
      </c>
      <c r="AB94" s="788">
        <v>71.891199999999998</v>
      </c>
      <c r="AC94" s="788">
        <v>70.986900000000006</v>
      </c>
      <c r="AD94" s="788">
        <v>76.810900000000004</v>
      </c>
      <c r="AE94" s="788">
        <v>176.24100000000001</v>
      </c>
      <c r="AF94" s="788">
        <v>235.26939999999999</v>
      </c>
      <c r="AG94" s="788">
        <v>326.81659999999999</v>
      </c>
      <c r="AH94" s="788">
        <v>447.76760000000002</v>
      </c>
      <c r="AI94" s="788">
        <v>593.43240000000003</v>
      </c>
      <c r="AJ94" s="788">
        <v>761.95069999999998</v>
      </c>
      <c r="AK94" s="788">
        <v>946.78489999999999</v>
      </c>
      <c r="AL94" s="788">
        <v>1149.529</v>
      </c>
      <c r="AM94" s="788">
        <v>1366.3430000000001</v>
      </c>
      <c r="AN94" s="788">
        <v>1594.6369999999999</v>
      </c>
      <c r="AO94" s="788">
        <v>1832.91</v>
      </c>
      <c r="AP94" s="788">
        <v>2081.1959999999999</v>
      </c>
      <c r="AQ94" s="788">
        <v>2338.3739999999998</v>
      </c>
      <c r="AR94" s="788">
        <v>2590.9380000000001</v>
      </c>
      <c r="AS94" s="788">
        <v>2836.1669999999999</v>
      </c>
      <c r="AT94" s="788">
        <v>3071.2249999999999</v>
      </c>
      <c r="AU94" s="788">
        <v>3292.6790000000001</v>
      </c>
      <c r="AV94" s="788">
        <v>3490.0059999999999</v>
      </c>
      <c r="AW94" s="788">
        <v>3656.1669999999999</v>
      </c>
      <c r="AX94" s="788">
        <v>3795.837</v>
      </c>
      <c r="AY94" s="788">
        <v>3932.62</v>
      </c>
      <c r="AZ94" s="788">
        <v>4023.9380000000001</v>
      </c>
    </row>
    <row r="95" spans="1:52">
      <c r="A95" s="788" t="s">
        <v>4</v>
      </c>
      <c r="B95" s="788"/>
      <c r="C95" s="788"/>
      <c r="D95" s="788"/>
      <c r="E95" s="788"/>
      <c r="F95" s="788"/>
      <c r="G95" s="788"/>
      <c r="H95" s="788"/>
      <c r="I95" s="788"/>
      <c r="J95" s="788"/>
      <c r="K95" s="788"/>
      <c r="L95" s="788"/>
      <c r="M95" s="788"/>
      <c r="N95" s="788"/>
      <c r="O95" s="788"/>
      <c r="P95" s="788"/>
      <c r="Q95" s="788"/>
      <c r="R95" s="788"/>
      <c r="S95" s="788"/>
      <c r="T95" s="788"/>
      <c r="U95" s="788"/>
      <c r="V95" s="788"/>
      <c r="W95" s="788"/>
      <c r="X95" s="788"/>
      <c r="Y95" s="788"/>
      <c r="Z95" s="788"/>
      <c r="AA95" s="788"/>
      <c r="AB95" s="788"/>
      <c r="AC95" s="788"/>
      <c r="AD95" s="788"/>
      <c r="AE95" s="788"/>
      <c r="AF95" s="788"/>
      <c r="AG95" s="788"/>
      <c r="AH95" s="788"/>
      <c r="AI95" s="788"/>
      <c r="AJ95" s="788"/>
      <c r="AK95" s="788"/>
      <c r="AL95" s="788"/>
      <c r="AM95" s="788"/>
      <c r="AN95" s="788"/>
      <c r="AO95" s="788"/>
      <c r="AP95" s="788"/>
      <c r="AQ95" s="788"/>
      <c r="AR95" s="788"/>
      <c r="AS95" s="788"/>
      <c r="AT95" s="788"/>
      <c r="AU95" s="788"/>
      <c r="AV95" s="788"/>
      <c r="AW95" s="788"/>
      <c r="AX95" s="788"/>
      <c r="AY95" s="788"/>
      <c r="AZ95" s="788"/>
    </row>
    <row r="96" spans="1:52">
      <c r="A96" s="789" t="s">
        <v>453</v>
      </c>
      <c r="B96" s="788"/>
      <c r="C96" s="788">
        <v>1986</v>
      </c>
      <c r="D96" s="788">
        <v>1987</v>
      </c>
      <c r="E96" s="788">
        <v>1988</v>
      </c>
      <c r="F96" s="788">
        <v>1989</v>
      </c>
      <c r="G96" s="788">
        <v>1990</v>
      </c>
      <c r="H96" s="788">
        <v>1991</v>
      </c>
      <c r="I96" s="788">
        <v>1992</v>
      </c>
      <c r="J96" s="788">
        <v>1993</v>
      </c>
      <c r="K96" s="788">
        <v>1994</v>
      </c>
      <c r="L96" s="788">
        <v>1995</v>
      </c>
      <c r="M96" s="788">
        <v>1996</v>
      </c>
      <c r="N96" s="788">
        <v>1997</v>
      </c>
      <c r="O96" s="788">
        <v>1998</v>
      </c>
      <c r="P96" s="788">
        <v>1999</v>
      </c>
      <c r="Q96" s="788">
        <v>2000</v>
      </c>
      <c r="R96" s="788">
        <v>2001</v>
      </c>
      <c r="S96" s="788">
        <v>2002</v>
      </c>
      <c r="T96" s="788">
        <v>2003</v>
      </c>
      <c r="U96" s="788">
        <v>2004</v>
      </c>
      <c r="V96" s="788">
        <v>2005</v>
      </c>
      <c r="W96" s="788">
        <v>2006</v>
      </c>
      <c r="X96" s="788">
        <v>2007</v>
      </c>
      <c r="Y96" s="788">
        <v>2008</v>
      </c>
      <c r="Z96" s="788">
        <v>2009</v>
      </c>
      <c r="AA96" s="788">
        <v>2010</v>
      </c>
      <c r="AB96" s="788">
        <v>2011</v>
      </c>
      <c r="AC96" s="788">
        <v>2012</v>
      </c>
      <c r="AD96" s="788">
        <v>2013</v>
      </c>
      <c r="AE96" s="788">
        <v>2014</v>
      </c>
      <c r="AF96" s="788">
        <v>2015</v>
      </c>
      <c r="AG96" s="788">
        <v>2016</v>
      </c>
      <c r="AH96" s="788">
        <v>2017</v>
      </c>
      <c r="AI96" s="788">
        <v>2018</v>
      </c>
      <c r="AJ96" s="788">
        <v>2019</v>
      </c>
      <c r="AK96" s="788">
        <v>2020</v>
      </c>
      <c r="AL96" s="788">
        <v>2021</v>
      </c>
      <c r="AM96" s="788">
        <v>2022</v>
      </c>
      <c r="AN96" s="788">
        <v>2023</v>
      </c>
      <c r="AO96" s="788">
        <v>2024</v>
      </c>
      <c r="AP96" s="788">
        <v>2025</v>
      </c>
      <c r="AQ96" s="788">
        <v>2026</v>
      </c>
      <c r="AR96" s="788">
        <v>2027</v>
      </c>
      <c r="AS96" s="788">
        <v>2028</v>
      </c>
      <c r="AT96" s="788">
        <v>2029</v>
      </c>
      <c r="AU96" s="788">
        <v>2030</v>
      </c>
      <c r="AV96" s="788">
        <v>2031</v>
      </c>
      <c r="AW96" s="788">
        <v>2032</v>
      </c>
      <c r="AX96" s="788">
        <v>2033</v>
      </c>
      <c r="AY96" s="788">
        <v>2034</v>
      </c>
      <c r="AZ96" s="788">
        <v>2035</v>
      </c>
    </row>
    <row r="97" spans="1:52">
      <c r="A97" s="789" t="s">
        <v>452</v>
      </c>
      <c r="B97" s="788" t="s">
        <v>454</v>
      </c>
      <c r="C97" s="788">
        <v>2824.4780000000001</v>
      </c>
      <c r="D97" s="788">
        <v>2816.2919999999999</v>
      </c>
      <c r="E97" s="788">
        <v>2791.2</v>
      </c>
      <c r="F97" s="788">
        <v>2850.0369999999998</v>
      </c>
      <c r="G97" s="788">
        <v>2747.259</v>
      </c>
      <c r="H97" s="788">
        <v>2842.26</v>
      </c>
      <c r="I97" s="788">
        <v>2865.5830000000001</v>
      </c>
      <c r="J97" s="788">
        <v>2904.145</v>
      </c>
      <c r="K97" s="788">
        <v>2918.721</v>
      </c>
      <c r="L97" s="788">
        <v>2913.1579999999999</v>
      </c>
      <c r="M97" s="788">
        <v>2933.8139999999999</v>
      </c>
      <c r="N97" s="788">
        <v>2876.2280000000001</v>
      </c>
      <c r="O97" s="788">
        <v>2838.998</v>
      </c>
      <c r="P97" s="788">
        <v>2852.2080000000001</v>
      </c>
      <c r="Q97" s="788">
        <v>2868.1210000000001</v>
      </c>
      <c r="R97" s="788">
        <v>2935.7069999999999</v>
      </c>
      <c r="S97" s="788">
        <v>3093.2240000000002</v>
      </c>
      <c r="T97" s="788">
        <v>3094.6480000000001</v>
      </c>
      <c r="U97" s="788">
        <v>3094.9029999999998</v>
      </c>
      <c r="V97" s="788">
        <v>3086.3490000000002</v>
      </c>
      <c r="W97" s="788">
        <v>3010.3519999999999</v>
      </c>
      <c r="X97" s="788">
        <v>2943.2339999999999</v>
      </c>
      <c r="Y97" s="788">
        <v>3100.962</v>
      </c>
      <c r="Z97" s="788">
        <v>3051.203</v>
      </c>
      <c r="AA97" s="788">
        <v>3095.3420000000001</v>
      </c>
      <c r="AB97" s="788">
        <v>3132.84</v>
      </c>
      <c r="AC97" s="788">
        <v>3046.5949999999998</v>
      </c>
      <c r="AD97" s="788">
        <v>3055.33</v>
      </c>
      <c r="AE97" s="788">
        <v>3063.6129999999998</v>
      </c>
      <c r="AF97" s="788">
        <v>3071.3980000000001</v>
      </c>
      <c r="AG97" s="788">
        <v>3078.6559999999999</v>
      </c>
      <c r="AH97" s="788">
        <v>3085.4589999999998</v>
      </c>
      <c r="AI97" s="788">
        <v>3091.732</v>
      </c>
      <c r="AJ97" s="788">
        <v>3097.8629999999998</v>
      </c>
      <c r="AK97" s="788">
        <v>3103.636</v>
      </c>
      <c r="AL97" s="788">
        <v>3109.2370000000001</v>
      </c>
      <c r="AM97" s="788">
        <v>3114.5839999999998</v>
      </c>
      <c r="AN97" s="788">
        <v>3119.5169999999998</v>
      </c>
      <c r="AO97" s="788">
        <v>3124.232</v>
      </c>
      <c r="AP97" s="788">
        <v>3128.605</v>
      </c>
      <c r="AQ97" s="788">
        <v>3132.752</v>
      </c>
      <c r="AR97" s="788">
        <v>3136.6970000000001</v>
      </c>
      <c r="AS97" s="788">
        <v>3140.3240000000001</v>
      </c>
      <c r="AT97" s="788">
        <v>3143.6590000000001</v>
      </c>
      <c r="AU97" s="788">
        <v>3146.63</v>
      </c>
      <c r="AV97" s="788">
        <v>3150.1979999999999</v>
      </c>
      <c r="AW97" s="788">
        <v>3153.451</v>
      </c>
      <c r="AX97" s="788">
        <v>3156.5410000000002</v>
      </c>
      <c r="AY97" s="788">
        <v>3159.6219999999998</v>
      </c>
      <c r="AZ97" s="788">
        <v>3162.6480000000001</v>
      </c>
    </row>
    <row r="98" spans="1:52">
      <c r="A98" s="788" t="s">
        <v>4</v>
      </c>
      <c r="B98" s="788"/>
      <c r="C98" s="788"/>
      <c r="D98" s="788"/>
      <c r="E98" s="788"/>
      <c r="F98" s="788"/>
      <c r="G98" s="788"/>
      <c r="H98" s="788"/>
      <c r="I98" s="788"/>
      <c r="J98" s="788"/>
      <c r="K98" s="788"/>
      <c r="L98" s="788"/>
      <c r="M98" s="788"/>
      <c r="N98" s="788"/>
      <c r="O98" s="788"/>
      <c r="P98" s="788"/>
      <c r="Q98" s="788"/>
      <c r="R98" s="788"/>
      <c r="S98" s="788"/>
      <c r="T98" s="788"/>
      <c r="U98" s="788"/>
      <c r="V98" s="788"/>
      <c r="W98" s="788"/>
      <c r="X98" s="788"/>
      <c r="Y98" s="788"/>
      <c r="Z98" s="788"/>
      <c r="AA98" s="788"/>
      <c r="AB98" s="788"/>
      <c r="AC98" s="788"/>
      <c r="AD98" s="788"/>
      <c r="AE98" s="788"/>
      <c r="AF98" s="788"/>
      <c r="AG98" s="788"/>
      <c r="AH98" s="788"/>
      <c r="AI98" s="788"/>
      <c r="AJ98" s="788"/>
      <c r="AK98" s="788"/>
      <c r="AL98" s="788"/>
      <c r="AM98" s="788"/>
      <c r="AN98" s="788"/>
      <c r="AO98" s="788"/>
      <c r="AP98" s="788"/>
      <c r="AQ98" s="788"/>
      <c r="AR98" s="788"/>
      <c r="AS98" s="788"/>
      <c r="AT98" s="788"/>
      <c r="AU98" s="788"/>
      <c r="AV98" s="788"/>
      <c r="AW98" s="788"/>
      <c r="AX98" s="788"/>
      <c r="AY98" s="788"/>
      <c r="AZ98" s="788"/>
    </row>
    <row r="99" spans="1:52">
      <c r="A99" s="789" t="s">
        <v>1131</v>
      </c>
      <c r="B99" s="788"/>
      <c r="C99" s="788">
        <v>1986</v>
      </c>
      <c r="D99" s="788">
        <v>1987</v>
      </c>
      <c r="E99" s="788">
        <v>1988</v>
      </c>
      <c r="F99" s="788">
        <v>1989</v>
      </c>
      <c r="G99" s="788">
        <v>1990</v>
      </c>
      <c r="H99" s="788">
        <v>1991</v>
      </c>
      <c r="I99" s="788">
        <v>1992</v>
      </c>
      <c r="J99" s="788">
        <v>1993</v>
      </c>
      <c r="K99" s="788">
        <v>1994</v>
      </c>
      <c r="L99" s="788">
        <v>1995</v>
      </c>
      <c r="M99" s="788">
        <v>1996</v>
      </c>
      <c r="N99" s="788">
        <v>1997</v>
      </c>
      <c r="O99" s="788">
        <v>1998</v>
      </c>
      <c r="P99" s="788">
        <v>1999</v>
      </c>
      <c r="Q99" s="788">
        <v>2000</v>
      </c>
      <c r="R99" s="788">
        <v>2001</v>
      </c>
      <c r="S99" s="788">
        <v>2002</v>
      </c>
      <c r="T99" s="788">
        <v>2003</v>
      </c>
      <c r="U99" s="788">
        <v>2004</v>
      </c>
      <c r="V99" s="788">
        <v>2005</v>
      </c>
      <c r="W99" s="788">
        <v>2006</v>
      </c>
      <c r="X99" s="788">
        <v>2007</v>
      </c>
      <c r="Y99" s="788">
        <v>2008</v>
      </c>
      <c r="Z99" s="788">
        <v>2009</v>
      </c>
      <c r="AA99" s="788">
        <v>2010</v>
      </c>
      <c r="AB99" s="788">
        <v>2011</v>
      </c>
      <c r="AC99" s="788">
        <v>2012</v>
      </c>
      <c r="AD99" s="788">
        <v>2013</v>
      </c>
      <c r="AE99" s="788">
        <v>2014</v>
      </c>
      <c r="AF99" s="788">
        <v>2015</v>
      </c>
      <c r="AG99" s="788">
        <v>2016</v>
      </c>
      <c r="AH99" s="788">
        <v>2017</v>
      </c>
      <c r="AI99" s="788">
        <v>2018</v>
      </c>
      <c r="AJ99" s="788">
        <v>2019</v>
      </c>
      <c r="AK99" s="788">
        <v>2020</v>
      </c>
      <c r="AL99" s="788">
        <v>2021</v>
      </c>
      <c r="AM99" s="788">
        <v>2022</v>
      </c>
      <c r="AN99" s="788">
        <v>2023</v>
      </c>
      <c r="AO99" s="788">
        <v>2024</v>
      </c>
      <c r="AP99" s="788">
        <v>2025</v>
      </c>
      <c r="AQ99" s="788">
        <v>2026</v>
      </c>
      <c r="AR99" s="788">
        <v>2027</v>
      </c>
      <c r="AS99" s="788">
        <v>2028</v>
      </c>
      <c r="AT99" s="788">
        <v>2029</v>
      </c>
      <c r="AU99" s="788">
        <v>2030</v>
      </c>
      <c r="AV99" s="788">
        <v>2031</v>
      </c>
      <c r="AW99" s="788">
        <v>2032</v>
      </c>
      <c r="AX99" s="788">
        <v>2033</v>
      </c>
      <c r="AY99" s="788">
        <v>2034</v>
      </c>
      <c r="AZ99" s="788">
        <v>2035</v>
      </c>
    </row>
    <row r="100" spans="1:52">
      <c r="A100" s="789" t="s">
        <v>486</v>
      </c>
      <c r="B100" s="788" t="s">
        <v>63</v>
      </c>
      <c r="C100" s="788">
        <v>0</v>
      </c>
      <c r="D100" s="788">
        <v>0</v>
      </c>
      <c r="E100" s="788">
        <v>0</v>
      </c>
      <c r="F100" s="788">
        <v>0</v>
      </c>
      <c r="G100" s="788">
        <v>0</v>
      </c>
      <c r="H100" s="788">
        <v>0</v>
      </c>
      <c r="I100" s="788">
        <v>1.0200000000000001E-2</v>
      </c>
      <c r="J100" s="788">
        <v>1.41E-2</v>
      </c>
      <c r="K100" s="788">
        <v>1.7899999999999999E-2</v>
      </c>
      <c r="L100" s="788">
        <v>2.4400000000000002E-2</v>
      </c>
      <c r="M100" s="788">
        <v>3.3300000000000003E-2</v>
      </c>
      <c r="N100" s="788">
        <v>4.1399999999999999E-2</v>
      </c>
      <c r="O100" s="788">
        <v>5.3499999999999999E-2</v>
      </c>
      <c r="P100" s="788">
        <v>6.7900000000000002E-2</v>
      </c>
      <c r="Q100" s="788">
        <v>8.14E-2</v>
      </c>
      <c r="R100" s="788">
        <v>0.1042</v>
      </c>
      <c r="S100" s="788">
        <v>0.13339999999999999</v>
      </c>
      <c r="T100" s="788">
        <v>0.16389999999999999</v>
      </c>
      <c r="U100" s="788">
        <v>0.1993</v>
      </c>
      <c r="V100" s="788">
        <v>0.26540000000000002</v>
      </c>
      <c r="W100" s="788">
        <v>0.53869999999999996</v>
      </c>
      <c r="X100" s="788">
        <v>0.94930000000000003</v>
      </c>
      <c r="Y100" s="788">
        <v>1.8184</v>
      </c>
      <c r="Z100" s="788">
        <v>2.6497999999999999</v>
      </c>
      <c r="AA100" s="788">
        <v>4.3209999999999997</v>
      </c>
      <c r="AB100" s="788">
        <v>7.4555999999999996</v>
      </c>
      <c r="AC100" s="788">
        <v>10.6271</v>
      </c>
      <c r="AD100" s="788">
        <v>13.268700000000001</v>
      </c>
      <c r="AE100" s="788">
        <v>17.477799999999998</v>
      </c>
      <c r="AF100" s="788">
        <v>19.9514</v>
      </c>
      <c r="AG100" s="788">
        <v>26.667100000000001</v>
      </c>
      <c r="AH100" s="788">
        <v>29.5823</v>
      </c>
      <c r="AI100" s="788">
        <v>31.226099999999999</v>
      </c>
      <c r="AJ100" s="788">
        <v>33.108400000000003</v>
      </c>
      <c r="AK100" s="788">
        <v>35.257800000000003</v>
      </c>
      <c r="AL100" s="788">
        <v>37.644300000000001</v>
      </c>
      <c r="AM100" s="788">
        <v>40.381399999999999</v>
      </c>
      <c r="AN100" s="788">
        <v>42.587899999999998</v>
      </c>
      <c r="AO100" s="788">
        <v>44.988500000000002</v>
      </c>
      <c r="AP100" s="788">
        <v>47.612299999999998</v>
      </c>
      <c r="AQ100" s="788">
        <v>50.468499999999999</v>
      </c>
      <c r="AR100" s="788">
        <v>53.603900000000003</v>
      </c>
      <c r="AS100" s="788">
        <v>56.1828</v>
      </c>
      <c r="AT100" s="788">
        <v>58.8977</v>
      </c>
      <c r="AU100" s="788">
        <v>61.837400000000002</v>
      </c>
      <c r="AV100" s="788">
        <v>64.874600000000001</v>
      </c>
      <c r="AW100" s="788">
        <v>68.122200000000007</v>
      </c>
      <c r="AX100" s="788">
        <v>70.240200000000002</v>
      </c>
      <c r="AY100" s="788">
        <v>72.471199999999996</v>
      </c>
      <c r="AZ100" s="788">
        <v>74.823800000000006</v>
      </c>
    </row>
    <row r="101" spans="1:52">
      <c r="A101" s="789" t="s">
        <v>486</v>
      </c>
      <c r="B101" s="788" t="s">
        <v>6</v>
      </c>
      <c r="C101" s="788">
        <v>0</v>
      </c>
      <c r="D101" s="788">
        <v>0</v>
      </c>
      <c r="E101" s="788">
        <v>0</v>
      </c>
      <c r="F101" s="788">
        <v>0</v>
      </c>
      <c r="G101" s="788">
        <v>0</v>
      </c>
      <c r="H101" s="788">
        <v>0</v>
      </c>
      <c r="I101" s="788">
        <v>4.5999999999999999E-3</v>
      </c>
      <c r="J101" s="788">
        <v>6.4999999999999997E-3</v>
      </c>
      <c r="K101" s="788">
        <v>8.3000000000000001E-3</v>
      </c>
      <c r="L101" s="788">
        <v>1.12E-2</v>
      </c>
      <c r="M101" s="788">
        <v>1.55E-2</v>
      </c>
      <c r="N101" s="788">
        <v>1.9300000000000001E-2</v>
      </c>
      <c r="O101" s="788">
        <v>2.5000000000000001E-2</v>
      </c>
      <c r="P101" s="788">
        <v>3.1899999999999998E-2</v>
      </c>
      <c r="Q101" s="788">
        <v>3.8300000000000001E-2</v>
      </c>
      <c r="R101" s="788">
        <v>4.9200000000000001E-2</v>
      </c>
      <c r="S101" s="788">
        <v>6.3399999999999998E-2</v>
      </c>
      <c r="T101" s="788">
        <v>7.8299999999999995E-2</v>
      </c>
      <c r="U101" s="788">
        <v>9.5799999999999996E-2</v>
      </c>
      <c r="V101" s="788">
        <v>0.1288</v>
      </c>
      <c r="W101" s="788">
        <v>0.2631</v>
      </c>
      <c r="X101" s="788">
        <v>0.46589999999999998</v>
      </c>
      <c r="Y101" s="788">
        <v>0.89319999999999999</v>
      </c>
      <c r="Z101" s="788">
        <v>1.3015000000000001</v>
      </c>
      <c r="AA101" s="788">
        <v>2.1110000000000002</v>
      </c>
      <c r="AB101" s="788">
        <v>3.6351</v>
      </c>
      <c r="AC101" s="788">
        <v>5.1681999999999997</v>
      </c>
      <c r="AD101" s="788">
        <v>6.3996000000000004</v>
      </c>
      <c r="AE101" s="788">
        <v>8.4428000000000001</v>
      </c>
      <c r="AF101" s="788">
        <v>9.6954999999999991</v>
      </c>
      <c r="AG101" s="788">
        <v>12.990600000000001</v>
      </c>
      <c r="AH101" s="788">
        <v>14.4079</v>
      </c>
      <c r="AI101" s="788">
        <v>15.2067</v>
      </c>
      <c r="AJ101" s="788">
        <v>16.1218</v>
      </c>
      <c r="AK101" s="788">
        <v>17.166899999999998</v>
      </c>
      <c r="AL101" s="788">
        <v>18.327400000000001</v>
      </c>
      <c r="AM101" s="788">
        <v>19.658000000000001</v>
      </c>
      <c r="AN101" s="788">
        <v>20.731000000000002</v>
      </c>
      <c r="AO101" s="788">
        <v>21.8979</v>
      </c>
      <c r="AP101" s="788">
        <v>23.1738</v>
      </c>
      <c r="AQ101" s="788">
        <v>24.562899999999999</v>
      </c>
      <c r="AR101" s="788">
        <v>26.087299999999999</v>
      </c>
      <c r="AS101" s="788">
        <v>27.341799999999999</v>
      </c>
      <c r="AT101" s="788">
        <v>28.661999999999999</v>
      </c>
      <c r="AU101" s="788">
        <v>30.0916</v>
      </c>
      <c r="AV101" s="788">
        <v>31.5686</v>
      </c>
      <c r="AW101" s="788">
        <v>33.147100000000002</v>
      </c>
      <c r="AX101" s="788">
        <v>34.178100000000001</v>
      </c>
      <c r="AY101" s="788">
        <v>35.264099999999999</v>
      </c>
      <c r="AZ101" s="788">
        <v>36.408799999999999</v>
      </c>
    </row>
    <row r="102" spans="1:52">
      <c r="A102" s="789" t="s">
        <v>486</v>
      </c>
      <c r="B102" s="788" t="s">
        <v>7</v>
      </c>
      <c r="C102" s="788">
        <v>0</v>
      </c>
      <c r="D102" s="788">
        <v>0</v>
      </c>
      <c r="E102" s="788">
        <v>0</v>
      </c>
      <c r="F102" s="788">
        <v>0</v>
      </c>
      <c r="G102" s="788">
        <v>0</v>
      </c>
      <c r="H102" s="788">
        <v>0</v>
      </c>
      <c r="I102" s="788">
        <v>6.7000000000000002E-3</v>
      </c>
      <c r="J102" s="788">
        <v>9.2999999999999992E-3</v>
      </c>
      <c r="K102" s="788">
        <v>1.18E-2</v>
      </c>
      <c r="L102" s="788">
        <v>1.61E-2</v>
      </c>
      <c r="M102" s="788">
        <v>2.1999999999999999E-2</v>
      </c>
      <c r="N102" s="788">
        <v>2.7400000000000001E-2</v>
      </c>
      <c r="O102" s="788">
        <v>3.5499999999999997E-2</v>
      </c>
      <c r="P102" s="788">
        <v>4.5100000000000001E-2</v>
      </c>
      <c r="Q102" s="788">
        <v>5.3999999999999999E-2</v>
      </c>
      <c r="R102" s="788">
        <v>6.9199999999999998E-2</v>
      </c>
      <c r="S102" s="788">
        <v>8.8800000000000004E-2</v>
      </c>
      <c r="T102" s="788">
        <v>0.10929999999999999</v>
      </c>
      <c r="U102" s="788">
        <v>0.13300000000000001</v>
      </c>
      <c r="V102" s="788">
        <v>0.1779</v>
      </c>
      <c r="W102" s="788">
        <v>0.3624</v>
      </c>
      <c r="X102" s="788">
        <v>0.63939999999999997</v>
      </c>
      <c r="Y102" s="788">
        <v>1.2255</v>
      </c>
      <c r="Z102" s="788">
        <v>1.7858000000000001</v>
      </c>
      <c r="AA102" s="788">
        <v>2.9077000000000002</v>
      </c>
      <c r="AB102" s="788">
        <v>5.0130999999999997</v>
      </c>
      <c r="AC102" s="788">
        <v>7.1448999999999998</v>
      </c>
      <c r="AD102" s="788">
        <v>8.9120000000000008</v>
      </c>
      <c r="AE102" s="788">
        <v>11.7418</v>
      </c>
      <c r="AF102" s="788">
        <v>13.436400000000001</v>
      </c>
      <c r="AG102" s="788">
        <v>17.9754</v>
      </c>
      <c r="AH102" s="788">
        <v>19.941099999999999</v>
      </c>
      <c r="AI102" s="788">
        <v>21.05</v>
      </c>
      <c r="AJ102" s="788">
        <v>22.319800000000001</v>
      </c>
      <c r="AK102" s="788">
        <v>23.770099999999999</v>
      </c>
      <c r="AL102" s="788">
        <v>25.380500000000001</v>
      </c>
      <c r="AM102" s="788">
        <v>27.227599999999999</v>
      </c>
      <c r="AN102" s="788">
        <v>28.717300000000002</v>
      </c>
      <c r="AO102" s="788">
        <v>30.338000000000001</v>
      </c>
      <c r="AP102" s="788">
        <v>32.1096</v>
      </c>
      <c r="AQ102" s="788">
        <v>34.038400000000003</v>
      </c>
      <c r="AR102" s="788">
        <v>36.155900000000003</v>
      </c>
      <c r="AS102" s="788">
        <v>37.898499999999999</v>
      </c>
      <c r="AT102" s="788">
        <v>39.732900000000001</v>
      </c>
      <c r="AU102" s="788">
        <v>41.719700000000003</v>
      </c>
      <c r="AV102" s="788">
        <v>43.772500000000001</v>
      </c>
      <c r="AW102" s="788">
        <v>45.967599999999997</v>
      </c>
      <c r="AX102" s="788">
        <v>47.400599999999997</v>
      </c>
      <c r="AY102" s="788">
        <v>48.910200000000003</v>
      </c>
      <c r="AZ102" s="788">
        <v>50.501899999999999</v>
      </c>
    </row>
    <row r="103" spans="1:52">
      <c r="A103" s="789" t="s">
        <v>486</v>
      </c>
      <c r="B103" s="788" t="s">
        <v>8</v>
      </c>
      <c r="C103" s="788">
        <v>0</v>
      </c>
      <c r="D103" s="788">
        <v>0</v>
      </c>
      <c r="E103" s="788">
        <v>0</v>
      </c>
      <c r="F103" s="788">
        <v>0</v>
      </c>
      <c r="G103" s="788">
        <v>0</v>
      </c>
      <c r="H103" s="788">
        <v>0</v>
      </c>
      <c r="I103" s="788">
        <v>1.03E-2</v>
      </c>
      <c r="J103" s="788">
        <v>1.4200000000000001E-2</v>
      </c>
      <c r="K103" s="788">
        <v>1.7999999999999999E-2</v>
      </c>
      <c r="L103" s="788">
        <v>2.4500000000000001E-2</v>
      </c>
      <c r="M103" s="788">
        <v>3.3599999999999998E-2</v>
      </c>
      <c r="N103" s="788">
        <v>4.1799999999999997E-2</v>
      </c>
      <c r="O103" s="788">
        <v>5.3999999999999999E-2</v>
      </c>
      <c r="P103" s="788">
        <v>6.8599999999999994E-2</v>
      </c>
      <c r="Q103" s="788">
        <v>8.2199999999999995E-2</v>
      </c>
      <c r="R103" s="788">
        <v>0.1053</v>
      </c>
      <c r="S103" s="788">
        <v>0.13489999999999999</v>
      </c>
      <c r="T103" s="788">
        <v>0.16589999999999999</v>
      </c>
      <c r="U103" s="788">
        <v>0.2019</v>
      </c>
      <c r="V103" s="788">
        <v>0.26939999999999997</v>
      </c>
      <c r="W103" s="788">
        <v>0.54790000000000005</v>
      </c>
      <c r="X103" s="788">
        <v>0.96619999999999995</v>
      </c>
      <c r="Y103" s="788">
        <v>1.8511</v>
      </c>
      <c r="Z103" s="788">
        <v>2.6972</v>
      </c>
      <c r="AA103" s="788">
        <v>4.3936000000000002</v>
      </c>
      <c r="AB103" s="788">
        <v>7.5770999999999997</v>
      </c>
      <c r="AC103" s="788">
        <v>10.7942</v>
      </c>
      <c r="AD103" s="788">
        <v>13.47</v>
      </c>
      <c r="AE103" s="788">
        <v>17.744900000000001</v>
      </c>
      <c r="AF103" s="788">
        <v>20.2713</v>
      </c>
      <c r="AG103" s="788">
        <v>27.1066</v>
      </c>
      <c r="AH103" s="788">
        <v>30.0702</v>
      </c>
      <c r="AI103" s="788">
        <v>31.741700000000002</v>
      </c>
      <c r="AJ103" s="788">
        <v>33.655700000000003</v>
      </c>
      <c r="AK103" s="788">
        <v>35.8414</v>
      </c>
      <c r="AL103" s="788">
        <v>38.268300000000004</v>
      </c>
      <c r="AM103" s="788">
        <v>41.0518</v>
      </c>
      <c r="AN103" s="788">
        <v>43.296100000000003</v>
      </c>
      <c r="AO103" s="788">
        <v>45.737900000000003</v>
      </c>
      <c r="AP103" s="788">
        <v>48.406700000000001</v>
      </c>
      <c r="AQ103" s="788">
        <v>51.312199999999997</v>
      </c>
      <c r="AR103" s="788">
        <v>54.501800000000003</v>
      </c>
      <c r="AS103" s="788">
        <v>57.125999999999998</v>
      </c>
      <c r="AT103" s="788">
        <v>59.888399999999997</v>
      </c>
      <c r="AU103" s="788">
        <v>62.879899999999999</v>
      </c>
      <c r="AV103" s="788">
        <v>65.970699999999994</v>
      </c>
      <c r="AW103" s="788">
        <v>69.275400000000005</v>
      </c>
      <c r="AX103" s="788">
        <v>71.432000000000002</v>
      </c>
      <c r="AY103" s="788">
        <v>73.703599999999994</v>
      </c>
      <c r="AZ103" s="788">
        <v>76.0989</v>
      </c>
    </row>
    <row r="104" spans="1:52">
      <c r="A104" s="789" t="s">
        <v>486</v>
      </c>
      <c r="B104" s="788" t="s">
        <v>9</v>
      </c>
      <c r="C104" s="788">
        <v>0</v>
      </c>
      <c r="D104" s="788">
        <v>0</v>
      </c>
      <c r="E104" s="788">
        <v>0</v>
      </c>
      <c r="F104" s="788">
        <v>0</v>
      </c>
      <c r="G104" s="788">
        <v>0</v>
      </c>
      <c r="H104" s="788">
        <v>0</v>
      </c>
      <c r="I104" s="788">
        <v>1.21E-2</v>
      </c>
      <c r="J104" s="788">
        <v>1.67E-2</v>
      </c>
      <c r="K104" s="788">
        <v>2.12E-2</v>
      </c>
      <c r="L104" s="788">
        <v>2.8799999999999999E-2</v>
      </c>
      <c r="M104" s="788">
        <v>3.9399999999999998E-2</v>
      </c>
      <c r="N104" s="788">
        <v>4.8899999999999999E-2</v>
      </c>
      <c r="O104" s="788">
        <v>6.3200000000000006E-2</v>
      </c>
      <c r="P104" s="788">
        <v>8.0199999999999994E-2</v>
      </c>
      <c r="Q104" s="788">
        <v>9.6100000000000005E-2</v>
      </c>
      <c r="R104" s="788">
        <v>0.123</v>
      </c>
      <c r="S104" s="788">
        <v>0.15740000000000001</v>
      </c>
      <c r="T104" s="788">
        <v>0.1933</v>
      </c>
      <c r="U104" s="788">
        <v>0.2349</v>
      </c>
      <c r="V104" s="788">
        <v>0.31290000000000001</v>
      </c>
      <c r="W104" s="788">
        <v>0.63529999999999998</v>
      </c>
      <c r="X104" s="788">
        <v>1.1191</v>
      </c>
      <c r="Y104" s="788">
        <v>2.1438999999999999</v>
      </c>
      <c r="Z104" s="788">
        <v>3.1240999999999999</v>
      </c>
      <c r="AA104" s="788">
        <v>5.0960999999999999</v>
      </c>
      <c r="AB104" s="788">
        <v>8.7929999999999993</v>
      </c>
      <c r="AC104" s="788">
        <v>12.5381</v>
      </c>
      <c r="AD104" s="788">
        <v>15.6731</v>
      </c>
      <c r="AE104" s="788">
        <v>20.640799999999999</v>
      </c>
      <c r="AF104" s="788">
        <v>23.5595</v>
      </c>
      <c r="AG104" s="788">
        <v>31.488</v>
      </c>
      <c r="AH104" s="788">
        <v>34.932000000000002</v>
      </c>
      <c r="AI104" s="788">
        <v>36.874699999999997</v>
      </c>
      <c r="AJ104" s="788">
        <v>39.098999999999997</v>
      </c>
      <c r="AK104" s="788">
        <v>41.639099999999999</v>
      </c>
      <c r="AL104" s="788">
        <v>44.459400000000002</v>
      </c>
      <c r="AM104" s="788">
        <v>47.694400000000002</v>
      </c>
      <c r="AN104" s="788">
        <v>50.302599999999998</v>
      </c>
      <c r="AO104" s="788">
        <v>53.140500000000003</v>
      </c>
      <c r="AP104" s="788">
        <v>56.242100000000001</v>
      </c>
      <c r="AQ104" s="788">
        <v>59.618600000000001</v>
      </c>
      <c r="AR104" s="788">
        <v>63.325600000000001</v>
      </c>
      <c r="AS104" s="788">
        <v>66.375100000000003</v>
      </c>
      <c r="AT104" s="788">
        <v>69.585499999999996</v>
      </c>
      <c r="AU104" s="788">
        <v>73.062100000000001</v>
      </c>
      <c r="AV104" s="788">
        <v>76.6541</v>
      </c>
      <c r="AW104" s="788">
        <v>80.4953</v>
      </c>
      <c r="AX104" s="788">
        <v>83.001000000000005</v>
      </c>
      <c r="AY104" s="788">
        <v>85.6404</v>
      </c>
      <c r="AZ104" s="788">
        <v>88.423900000000003</v>
      </c>
    </row>
    <row r="105" spans="1:52">
      <c r="A105" s="789" t="s">
        <v>486</v>
      </c>
      <c r="B105" s="788" t="s">
        <v>10</v>
      </c>
      <c r="C105" s="788">
        <v>0</v>
      </c>
      <c r="D105" s="788">
        <v>0</v>
      </c>
      <c r="E105" s="788">
        <v>0</v>
      </c>
      <c r="F105" s="788">
        <v>0</v>
      </c>
      <c r="G105" s="788">
        <v>0</v>
      </c>
      <c r="H105" s="788">
        <v>0</v>
      </c>
      <c r="I105" s="788">
        <v>1.43E-2</v>
      </c>
      <c r="J105" s="788">
        <v>1.9699999999999999E-2</v>
      </c>
      <c r="K105" s="788">
        <v>2.5000000000000001E-2</v>
      </c>
      <c r="L105" s="788">
        <v>3.4000000000000002E-2</v>
      </c>
      <c r="M105" s="788">
        <v>4.6399999999999997E-2</v>
      </c>
      <c r="N105" s="788">
        <v>5.7599999999999998E-2</v>
      </c>
      <c r="O105" s="788">
        <v>7.4399999999999994E-2</v>
      </c>
      <c r="P105" s="788">
        <v>9.4299999999999995E-2</v>
      </c>
      <c r="Q105" s="788">
        <v>0.113</v>
      </c>
      <c r="R105" s="788">
        <v>0.14449999999999999</v>
      </c>
      <c r="S105" s="788">
        <v>0.1847</v>
      </c>
      <c r="T105" s="788">
        <v>0.22670000000000001</v>
      </c>
      <c r="U105" s="788">
        <v>0.2752</v>
      </c>
      <c r="V105" s="788">
        <v>0.36549999999999999</v>
      </c>
      <c r="W105" s="788">
        <v>0.74</v>
      </c>
      <c r="X105" s="788">
        <v>1.3024</v>
      </c>
      <c r="Y105" s="788">
        <v>2.4941</v>
      </c>
      <c r="Z105" s="788">
        <v>3.6343999999999999</v>
      </c>
      <c r="AA105" s="788">
        <v>5.9344000000000001</v>
      </c>
      <c r="AB105" s="788">
        <v>10.245200000000001</v>
      </c>
      <c r="AC105" s="788">
        <v>14.6084</v>
      </c>
      <c r="AD105" s="788">
        <v>18.272500000000001</v>
      </c>
      <c r="AE105" s="788">
        <v>24.060500000000001</v>
      </c>
      <c r="AF105" s="788">
        <v>27.413399999999999</v>
      </c>
      <c r="AG105" s="788">
        <v>36.615000000000002</v>
      </c>
      <c r="AH105" s="788">
        <v>40.618699999999997</v>
      </c>
      <c r="AI105" s="788">
        <v>42.876199999999997</v>
      </c>
      <c r="AJ105" s="788">
        <v>45.460900000000002</v>
      </c>
      <c r="AK105" s="788">
        <v>48.412300000000002</v>
      </c>
      <c r="AL105" s="788">
        <v>51.689</v>
      </c>
      <c r="AM105" s="788">
        <v>55.447400000000002</v>
      </c>
      <c r="AN105" s="788">
        <v>58.476500000000001</v>
      </c>
      <c r="AO105" s="788">
        <v>61.772500000000001</v>
      </c>
      <c r="AP105" s="788">
        <v>65.374300000000005</v>
      </c>
      <c r="AQ105" s="788">
        <v>69.295000000000002</v>
      </c>
      <c r="AR105" s="788">
        <v>73.599100000000007</v>
      </c>
      <c r="AS105" s="788">
        <v>77.138599999999997</v>
      </c>
      <c r="AT105" s="788">
        <v>80.864699999999999</v>
      </c>
      <c r="AU105" s="788">
        <v>84.899299999999997</v>
      </c>
      <c r="AV105" s="788">
        <v>89.067499999999995</v>
      </c>
      <c r="AW105" s="788">
        <v>93.524600000000007</v>
      </c>
      <c r="AX105" s="788">
        <v>96.43</v>
      </c>
      <c r="AY105" s="788">
        <v>99.490300000000005</v>
      </c>
      <c r="AZ105" s="788">
        <v>102.71769999999999</v>
      </c>
    </row>
    <row r="106" spans="1:52">
      <c r="A106" s="789" t="s">
        <v>486</v>
      </c>
      <c r="B106" s="788" t="s">
        <v>11</v>
      </c>
      <c r="C106" s="788">
        <v>0</v>
      </c>
      <c r="D106" s="788">
        <v>0</v>
      </c>
      <c r="E106" s="788">
        <v>0</v>
      </c>
      <c r="F106" s="788">
        <v>0</v>
      </c>
      <c r="G106" s="788">
        <v>0</v>
      </c>
      <c r="H106" s="788">
        <v>0</v>
      </c>
      <c r="I106" s="788">
        <v>1.52E-2</v>
      </c>
      <c r="J106" s="788">
        <v>2.1000000000000001E-2</v>
      </c>
      <c r="K106" s="788">
        <v>2.6599999999999999E-2</v>
      </c>
      <c r="L106" s="788">
        <v>3.61E-2</v>
      </c>
      <c r="M106" s="788">
        <v>4.9200000000000001E-2</v>
      </c>
      <c r="N106" s="788">
        <v>6.1100000000000002E-2</v>
      </c>
      <c r="O106" s="788">
        <v>7.8899999999999998E-2</v>
      </c>
      <c r="P106" s="788">
        <v>9.9900000000000003E-2</v>
      </c>
      <c r="Q106" s="788">
        <v>0.1197</v>
      </c>
      <c r="R106" s="788">
        <v>0.15279999999999999</v>
      </c>
      <c r="S106" s="788">
        <v>0.1951</v>
      </c>
      <c r="T106" s="788">
        <v>0.23910000000000001</v>
      </c>
      <c r="U106" s="788">
        <v>0.28989999999999999</v>
      </c>
      <c r="V106" s="788">
        <v>0.38419999999999999</v>
      </c>
      <c r="W106" s="788">
        <v>0.77690000000000003</v>
      </c>
      <c r="X106" s="788">
        <v>1.3657999999999999</v>
      </c>
      <c r="Y106" s="788">
        <v>2.6151</v>
      </c>
      <c r="Z106" s="788">
        <v>3.8109999999999999</v>
      </c>
      <c r="AA106" s="788">
        <v>6.2314999999999996</v>
      </c>
      <c r="AB106" s="788">
        <v>10.763299999999999</v>
      </c>
      <c r="AC106" s="788">
        <v>15.3611</v>
      </c>
      <c r="AD106" s="788">
        <v>19.2532</v>
      </c>
      <c r="AE106" s="788">
        <v>25.342500000000001</v>
      </c>
      <c r="AF106" s="788">
        <v>28.844100000000001</v>
      </c>
      <c r="AG106" s="788">
        <v>38.505899999999997</v>
      </c>
      <c r="AH106" s="788">
        <v>42.718699999999998</v>
      </c>
      <c r="AI106" s="788">
        <v>45.0946</v>
      </c>
      <c r="AJ106" s="788">
        <v>47.814500000000002</v>
      </c>
      <c r="AK106" s="788">
        <v>50.920200000000001</v>
      </c>
      <c r="AL106" s="788">
        <v>54.368299999999998</v>
      </c>
      <c r="AM106" s="788">
        <v>58.323599999999999</v>
      </c>
      <c r="AN106" s="788">
        <v>61.511299999999999</v>
      </c>
      <c r="AO106" s="788">
        <v>64.980199999999996</v>
      </c>
      <c r="AP106" s="788">
        <v>68.770700000000005</v>
      </c>
      <c r="AQ106" s="788">
        <v>72.896799999999999</v>
      </c>
      <c r="AR106" s="788">
        <v>77.426699999999997</v>
      </c>
      <c r="AS106" s="788">
        <v>81.151600000000002</v>
      </c>
      <c r="AT106" s="788">
        <v>85.073400000000007</v>
      </c>
      <c r="AU106" s="788">
        <v>89.319699999999997</v>
      </c>
      <c r="AV106" s="788">
        <v>93.706800000000001</v>
      </c>
      <c r="AW106" s="788">
        <v>98.398700000000005</v>
      </c>
      <c r="AX106" s="788">
        <v>101.4563</v>
      </c>
      <c r="AY106" s="788">
        <v>104.6768</v>
      </c>
      <c r="AZ106" s="788">
        <v>108.0736</v>
      </c>
    </row>
    <row r="107" spans="1:52">
      <c r="A107" s="789" t="s">
        <v>486</v>
      </c>
      <c r="B107" s="788" t="s">
        <v>12</v>
      </c>
      <c r="C107" s="788">
        <v>0</v>
      </c>
      <c r="D107" s="788">
        <v>0</v>
      </c>
      <c r="E107" s="788">
        <v>0</v>
      </c>
      <c r="F107" s="788">
        <v>0</v>
      </c>
      <c r="G107" s="788">
        <v>0</v>
      </c>
      <c r="H107" s="788">
        <v>0</v>
      </c>
      <c r="I107" s="788">
        <v>1.6500000000000001E-2</v>
      </c>
      <c r="J107" s="788">
        <v>2.2700000000000001E-2</v>
      </c>
      <c r="K107" s="788">
        <v>2.8799999999999999E-2</v>
      </c>
      <c r="L107" s="788">
        <v>3.9100000000000003E-2</v>
      </c>
      <c r="M107" s="788">
        <v>5.3400000000000003E-2</v>
      </c>
      <c r="N107" s="788">
        <v>6.6299999999999998E-2</v>
      </c>
      <c r="O107" s="788">
        <v>8.5599999999999996E-2</v>
      </c>
      <c r="P107" s="788">
        <v>0.1085</v>
      </c>
      <c r="Q107" s="788">
        <v>0.13</v>
      </c>
      <c r="R107" s="788">
        <v>0.1661</v>
      </c>
      <c r="S107" s="788">
        <v>0.21229999999999999</v>
      </c>
      <c r="T107" s="788">
        <v>0.26029999999999998</v>
      </c>
      <c r="U107" s="788">
        <v>0.31580000000000003</v>
      </c>
      <c r="V107" s="788">
        <v>0.41889999999999999</v>
      </c>
      <c r="W107" s="788">
        <v>0.84740000000000004</v>
      </c>
      <c r="X107" s="788">
        <v>1.4905999999999999</v>
      </c>
      <c r="Y107" s="788">
        <v>2.8542999999999998</v>
      </c>
      <c r="Z107" s="788">
        <v>4.1597999999999997</v>
      </c>
      <c r="AA107" s="788">
        <v>6.7976999999999999</v>
      </c>
      <c r="AB107" s="788">
        <v>11.739599999999999</v>
      </c>
      <c r="AC107" s="788">
        <v>16.749300000000002</v>
      </c>
      <c r="AD107" s="788">
        <v>20.961300000000001</v>
      </c>
      <c r="AE107" s="788">
        <v>27.598500000000001</v>
      </c>
      <c r="AF107" s="788">
        <v>31.436399999999999</v>
      </c>
      <c r="AG107" s="788">
        <v>41.977499999999999</v>
      </c>
      <c r="AH107" s="788">
        <v>46.567799999999998</v>
      </c>
      <c r="AI107" s="788">
        <v>49.155799999999999</v>
      </c>
      <c r="AJ107" s="788">
        <v>52.118899999999996</v>
      </c>
      <c r="AK107" s="788">
        <v>55.502200000000002</v>
      </c>
      <c r="AL107" s="788">
        <v>59.258499999999998</v>
      </c>
      <c r="AM107" s="788">
        <v>63.567100000000003</v>
      </c>
      <c r="AN107" s="788">
        <v>67.039299999999997</v>
      </c>
      <c r="AO107" s="788">
        <v>70.817499999999995</v>
      </c>
      <c r="AP107" s="788">
        <v>74.946200000000005</v>
      </c>
      <c r="AQ107" s="788">
        <v>79.440299999999993</v>
      </c>
      <c r="AR107" s="788">
        <v>84.373800000000003</v>
      </c>
      <c r="AS107" s="788">
        <v>88.430400000000006</v>
      </c>
      <c r="AT107" s="788">
        <v>92.700999999999993</v>
      </c>
      <c r="AU107" s="788">
        <v>97.325000000000003</v>
      </c>
      <c r="AV107" s="788">
        <v>102.10209999999999</v>
      </c>
      <c r="AW107" s="788">
        <v>107.2105</v>
      </c>
      <c r="AX107" s="788">
        <v>110.5395</v>
      </c>
      <c r="AY107" s="788">
        <v>114.0459</v>
      </c>
      <c r="AZ107" s="788">
        <v>117.7439</v>
      </c>
    </row>
    <row r="108" spans="1:52">
      <c r="A108" s="789" t="s">
        <v>486</v>
      </c>
      <c r="B108" s="788" t="s">
        <v>13</v>
      </c>
      <c r="C108" s="788">
        <v>0</v>
      </c>
      <c r="D108" s="788">
        <v>0</v>
      </c>
      <c r="E108" s="788">
        <v>0</v>
      </c>
      <c r="F108" s="788">
        <v>0</v>
      </c>
      <c r="G108" s="788">
        <v>0</v>
      </c>
      <c r="H108" s="788">
        <v>0</v>
      </c>
      <c r="I108" s="788">
        <v>1.3899999999999999E-2</v>
      </c>
      <c r="J108" s="788">
        <v>1.9199999999999998E-2</v>
      </c>
      <c r="K108" s="788">
        <v>2.4400000000000002E-2</v>
      </c>
      <c r="L108" s="788">
        <v>3.32E-2</v>
      </c>
      <c r="M108" s="788">
        <v>4.5400000000000003E-2</v>
      </c>
      <c r="N108" s="788">
        <v>5.6399999999999999E-2</v>
      </c>
      <c r="O108" s="788">
        <v>7.2800000000000004E-2</v>
      </c>
      <c r="P108" s="788">
        <v>9.2399999999999996E-2</v>
      </c>
      <c r="Q108" s="788">
        <v>0.11070000000000001</v>
      </c>
      <c r="R108" s="788">
        <v>0.1416</v>
      </c>
      <c r="S108" s="788">
        <v>0.18110000000000001</v>
      </c>
      <c r="T108" s="788">
        <v>0.22239999999999999</v>
      </c>
      <c r="U108" s="788">
        <v>0.2702</v>
      </c>
      <c r="V108" s="788">
        <v>0.35920000000000002</v>
      </c>
      <c r="W108" s="788">
        <v>0.72760000000000002</v>
      </c>
      <c r="X108" s="788">
        <v>1.2813000000000001</v>
      </c>
      <c r="Y108" s="788">
        <v>2.4540000000000002</v>
      </c>
      <c r="Z108" s="788">
        <v>3.5764999999999998</v>
      </c>
      <c r="AA108" s="788">
        <v>5.8369999999999997</v>
      </c>
      <c r="AB108" s="788">
        <v>10.0761</v>
      </c>
      <c r="AC108" s="788">
        <v>14.3668</v>
      </c>
      <c r="AD108" s="788">
        <v>17.9422</v>
      </c>
      <c r="AE108" s="788">
        <v>23.632400000000001</v>
      </c>
      <c r="AF108" s="788">
        <v>26.955300000000001</v>
      </c>
      <c r="AG108" s="788">
        <v>36.013599999999997</v>
      </c>
      <c r="AH108" s="788">
        <v>39.949599999999997</v>
      </c>
      <c r="AI108" s="788">
        <v>42.168300000000002</v>
      </c>
      <c r="AJ108" s="788">
        <v>44.708799999999997</v>
      </c>
      <c r="AK108" s="788">
        <v>47.609699999999997</v>
      </c>
      <c r="AL108" s="788">
        <v>50.830399999999997</v>
      </c>
      <c r="AM108" s="788">
        <v>54.5244</v>
      </c>
      <c r="AN108" s="788">
        <v>57.501399999999997</v>
      </c>
      <c r="AO108" s="788">
        <v>60.740499999999997</v>
      </c>
      <c r="AP108" s="788">
        <v>64.280299999999997</v>
      </c>
      <c r="AQ108" s="788">
        <v>68.133499999999998</v>
      </c>
      <c r="AR108" s="788">
        <v>72.363</v>
      </c>
      <c r="AS108" s="788">
        <v>75.841099999999997</v>
      </c>
      <c r="AT108" s="788">
        <v>79.502300000000005</v>
      </c>
      <c r="AU108" s="788">
        <v>83.4666</v>
      </c>
      <c r="AV108" s="788">
        <v>87.561899999999994</v>
      </c>
      <c r="AW108" s="788">
        <v>91.940799999999996</v>
      </c>
      <c r="AX108" s="788">
        <v>94.795100000000005</v>
      </c>
      <c r="AY108" s="788">
        <v>97.801400000000001</v>
      </c>
      <c r="AZ108" s="788">
        <v>100.97190000000001</v>
      </c>
    </row>
    <row r="109" spans="1:52">
      <c r="A109" s="789" t="s">
        <v>486</v>
      </c>
      <c r="B109" s="788" t="s">
        <v>14</v>
      </c>
      <c r="C109" s="788">
        <v>0</v>
      </c>
      <c r="D109" s="788">
        <v>0</v>
      </c>
      <c r="E109" s="788">
        <v>0</v>
      </c>
      <c r="F109" s="788">
        <v>0</v>
      </c>
      <c r="G109" s="788">
        <v>0</v>
      </c>
      <c r="H109" s="788">
        <v>0</v>
      </c>
      <c r="I109" s="788">
        <v>1.18E-2</v>
      </c>
      <c r="J109" s="788">
        <v>1.6299999999999999E-2</v>
      </c>
      <c r="K109" s="788">
        <v>2.07E-2</v>
      </c>
      <c r="L109" s="788">
        <v>2.8199999999999999E-2</v>
      </c>
      <c r="M109" s="788">
        <v>3.85E-2</v>
      </c>
      <c r="N109" s="788">
        <v>4.7800000000000002E-2</v>
      </c>
      <c r="O109" s="788">
        <v>6.1800000000000001E-2</v>
      </c>
      <c r="P109" s="788">
        <v>7.8399999999999997E-2</v>
      </c>
      <c r="Q109" s="788">
        <v>9.3899999999999997E-2</v>
      </c>
      <c r="R109" s="788">
        <v>0.1202</v>
      </c>
      <c r="S109" s="788">
        <v>0.15379999999999999</v>
      </c>
      <c r="T109" s="788">
        <v>0.1888</v>
      </c>
      <c r="U109" s="788">
        <v>0.22939999999999999</v>
      </c>
      <c r="V109" s="788">
        <v>0.30520000000000003</v>
      </c>
      <c r="W109" s="788">
        <v>0.61890000000000001</v>
      </c>
      <c r="X109" s="788">
        <v>1.0899000000000001</v>
      </c>
      <c r="Y109" s="788">
        <v>2.0876000000000001</v>
      </c>
      <c r="Z109" s="788">
        <v>3.0421</v>
      </c>
      <c r="AA109" s="788">
        <v>4.9638999999999998</v>
      </c>
      <c r="AB109" s="788">
        <v>8.5669000000000004</v>
      </c>
      <c r="AC109" s="788">
        <v>12.2148</v>
      </c>
      <c r="AD109" s="788">
        <v>15.2654</v>
      </c>
      <c r="AE109" s="788">
        <v>20.104399999999998</v>
      </c>
      <c r="AF109" s="788">
        <v>22.933700000000002</v>
      </c>
      <c r="AG109" s="788">
        <v>30.644400000000001</v>
      </c>
      <c r="AH109" s="788">
        <v>33.995199999999997</v>
      </c>
      <c r="AI109" s="788">
        <v>35.884599999999999</v>
      </c>
      <c r="AJ109" s="788">
        <v>38.048099999999998</v>
      </c>
      <c r="AK109" s="788">
        <v>40.518500000000003</v>
      </c>
      <c r="AL109" s="788">
        <v>43.261400000000002</v>
      </c>
      <c r="AM109" s="788">
        <v>46.407499999999999</v>
      </c>
      <c r="AN109" s="788">
        <v>48.943399999999997</v>
      </c>
      <c r="AO109" s="788">
        <v>51.702800000000003</v>
      </c>
      <c r="AP109" s="788">
        <v>54.718299999999999</v>
      </c>
      <c r="AQ109" s="788">
        <v>58.000999999999998</v>
      </c>
      <c r="AR109" s="788">
        <v>61.604700000000001</v>
      </c>
      <c r="AS109" s="788">
        <v>64.568700000000007</v>
      </c>
      <c r="AT109" s="788">
        <v>67.688999999999993</v>
      </c>
      <c r="AU109" s="788">
        <v>71.067700000000002</v>
      </c>
      <c r="AV109" s="788">
        <v>74.558400000000006</v>
      </c>
      <c r="AW109" s="788">
        <v>78.290999999999997</v>
      </c>
      <c r="AX109" s="788">
        <v>80.724999999999994</v>
      </c>
      <c r="AY109" s="788">
        <v>83.288799999999995</v>
      </c>
      <c r="AZ109" s="788">
        <v>85.992400000000004</v>
      </c>
    </row>
    <row r="110" spans="1:52">
      <c r="A110" s="789" t="s">
        <v>486</v>
      </c>
      <c r="B110" s="788" t="s">
        <v>15</v>
      </c>
      <c r="C110" s="788">
        <v>0</v>
      </c>
      <c r="D110" s="788">
        <v>0</v>
      </c>
      <c r="E110" s="788">
        <v>0</v>
      </c>
      <c r="F110" s="788">
        <v>0</v>
      </c>
      <c r="G110" s="788">
        <v>0</v>
      </c>
      <c r="H110" s="788">
        <v>0</v>
      </c>
      <c r="I110" s="788">
        <v>8.2000000000000007E-3</v>
      </c>
      <c r="J110" s="788">
        <v>1.14E-2</v>
      </c>
      <c r="K110" s="788">
        <v>1.4500000000000001E-2</v>
      </c>
      <c r="L110" s="788">
        <v>1.9800000000000002E-2</v>
      </c>
      <c r="M110" s="788">
        <v>2.7099999999999999E-2</v>
      </c>
      <c r="N110" s="788">
        <v>3.3799999999999997E-2</v>
      </c>
      <c r="O110" s="788">
        <v>4.3799999999999999E-2</v>
      </c>
      <c r="P110" s="788">
        <v>5.57E-2</v>
      </c>
      <c r="Q110" s="788">
        <v>6.6799999999999998E-2</v>
      </c>
      <c r="R110" s="788">
        <v>8.5800000000000001E-2</v>
      </c>
      <c r="S110" s="788">
        <v>0.11020000000000001</v>
      </c>
      <c r="T110" s="788">
        <v>0.13600000000000001</v>
      </c>
      <c r="U110" s="788">
        <v>0.16589999999999999</v>
      </c>
      <c r="V110" s="788">
        <v>0.2223</v>
      </c>
      <c r="W110" s="788">
        <v>0.4531</v>
      </c>
      <c r="X110" s="788">
        <v>0.80079999999999996</v>
      </c>
      <c r="Y110" s="788">
        <v>1.5347999999999999</v>
      </c>
      <c r="Z110" s="788">
        <v>2.2364999999999999</v>
      </c>
      <c r="AA110" s="788">
        <v>3.6339000000000001</v>
      </c>
      <c r="AB110" s="788">
        <v>6.2621000000000002</v>
      </c>
      <c r="AC110" s="788">
        <v>8.9090000000000007</v>
      </c>
      <c r="AD110" s="788">
        <v>11.061500000000001</v>
      </c>
      <c r="AE110" s="788">
        <v>14.5855</v>
      </c>
      <c r="AF110" s="788">
        <v>16.710799999999999</v>
      </c>
      <c r="AG110" s="788">
        <v>22.370200000000001</v>
      </c>
      <c r="AH110" s="788">
        <v>24.812200000000001</v>
      </c>
      <c r="AI110" s="788">
        <v>26.188700000000001</v>
      </c>
      <c r="AJ110" s="788">
        <v>27.7652</v>
      </c>
      <c r="AK110" s="788">
        <v>29.5656</v>
      </c>
      <c r="AL110" s="788">
        <v>31.564699999999998</v>
      </c>
      <c r="AM110" s="788">
        <v>33.857100000000003</v>
      </c>
      <c r="AN110" s="788">
        <v>35.705199999999998</v>
      </c>
      <c r="AO110" s="788">
        <v>37.715600000000002</v>
      </c>
      <c r="AP110" s="788">
        <v>39.913200000000003</v>
      </c>
      <c r="AQ110" s="788">
        <v>42.305599999999998</v>
      </c>
      <c r="AR110" s="788">
        <v>44.931399999999996</v>
      </c>
      <c r="AS110" s="788">
        <v>47.091799999999999</v>
      </c>
      <c r="AT110" s="788">
        <v>49.365499999999997</v>
      </c>
      <c r="AU110" s="788">
        <v>51.827599999999997</v>
      </c>
      <c r="AV110" s="788">
        <v>54.371099999999998</v>
      </c>
      <c r="AW110" s="788">
        <v>57.09</v>
      </c>
      <c r="AX110" s="788">
        <v>58.864699999999999</v>
      </c>
      <c r="AY110" s="788">
        <v>60.734000000000002</v>
      </c>
      <c r="AZ110" s="788">
        <v>62.704799999999999</v>
      </c>
    </row>
    <row r="111" spans="1:52">
      <c r="A111" s="789" t="s">
        <v>486</v>
      </c>
      <c r="B111" s="788" t="s">
        <v>16</v>
      </c>
      <c r="C111" s="788">
        <v>0</v>
      </c>
      <c r="D111" s="788">
        <v>0</v>
      </c>
      <c r="E111" s="788">
        <v>0</v>
      </c>
      <c r="F111" s="788">
        <v>0</v>
      </c>
      <c r="G111" s="788">
        <v>0</v>
      </c>
      <c r="H111" s="788">
        <v>0</v>
      </c>
      <c r="I111" s="788">
        <v>4.7999999999999996E-3</v>
      </c>
      <c r="J111" s="788">
        <v>6.6E-3</v>
      </c>
      <c r="K111" s="788">
        <v>8.3999999999999995E-3</v>
      </c>
      <c r="L111" s="788">
        <v>1.15E-2</v>
      </c>
      <c r="M111" s="788">
        <v>1.5800000000000002E-2</v>
      </c>
      <c r="N111" s="788">
        <v>1.9699999999999999E-2</v>
      </c>
      <c r="O111" s="788">
        <v>2.5399999999999999E-2</v>
      </c>
      <c r="P111" s="788">
        <v>3.2399999999999998E-2</v>
      </c>
      <c r="Q111" s="788">
        <v>3.8800000000000001E-2</v>
      </c>
      <c r="R111" s="788">
        <v>4.9799999999999997E-2</v>
      </c>
      <c r="S111" s="788">
        <v>6.4000000000000001E-2</v>
      </c>
      <c r="T111" s="788">
        <v>7.8899999999999998E-2</v>
      </c>
      <c r="U111" s="788">
        <v>9.6199999999999994E-2</v>
      </c>
      <c r="V111" s="788">
        <v>0.12889999999999999</v>
      </c>
      <c r="W111" s="788">
        <v>0.2631</v>
      </c>
      <c r="X111" s="788">
        <v>0.46479999999999999</v>
      </c>
      <c r="Y111" s="788">
        <v>0.89090000000000003</v>
      </c>
      <c r="Z111" s="788">
        <v>1.2981</v>
      </c>
      <c r="AA111" s="788">
        <v>2.11</v>
      </c>
      <c r="AB111" s="788">
        <v>3.6356000000000002</v>
      </c>
      <c r="AC111" s="788">
        <v>5.1755000000000004</v>
      </c>
      <c r="AD111" s="788">
        <v>6.4397000000000002</v>
      </c>
      <c r="AE111" s="788">
        <v>8.4882000000000009</v>
      </c>
      <c r="AF111" s="788">
        <v>9.7241</v>
      </c>
      <c r="AG111" s="788">
        <v>13.016999999999999</v>
      </c>
      <c r="AH111" s="788">
        <v>14.439500000000001</v>
      </c>
      <c r="AI111" s="788">
        <v>15.2418</v>
      </c>
      <c r="AJ111" s="788">
        <v>16.160699999999999</v>
      </c>
      <c r="AK111" s="788">
        <v>17.210100000000001</v>
      </c>
      <c r="AL111" s="788">
        <v>18.375399999999999</v>
      </c>
      <c r="AM111" s="788">
        <v>19.7117</v>
      </c>
      <c r="AN111" s="788">
        <v>20.7895</v>
      </c>
      <c r="AO111" s="788">
        <v>21.9621</v>
      </c>
      <c r="AP111" s="788">
        <v>23.2438</v>
      </c>
      <c r="AQ111" s="788">
        <v>24.639299999999999</v>
      </c>
      <c r="AR111" s="788">
        <v>26.171199999999999</v>
      </c>
      <c r="AS111" s="788">
        <v>27.431899999999999</v>
      </c>
      <c r="AT111" s="788">
        <v>28.759</v>
      </c>
      <c r="AU111" s="788">
        <v>30.196200000000001</v>
      </c>
      <c r="AV111" s="788">
        <v>31.6812</v>
      </c>
      <c r="AW111" s="788">
        <v>33.268799999999999</v>
      </c>
      <c r="AX111" s="788">
        <v>34.305599999999998</v>
      </c>
      <c r="AY111" s="788">
        <v>35.3977</v>
      </c>
      <c r="AZ111" s="788">
        <v>36.549199999999999</v>
      </c>
    </row>
    <row r="112" spans="1:52">
      <c r="A112" s="789" t="s">
        <v>486</v>
      </c>
      <c r="B112" s="788" t="s">
        <v>17</v>
      </c>
      <c r="C112" s="788">
        <v>0</v>
      </c>
      <c r="D112" s="788">
        <v>0</v>
      </c>
      <c r="E112" s="788">
        <v>0</v>
      </c>
      <c r="F112" s="788">
        <v>0</v>
      </c>
      <c r="G112" s="788">
        <v>0</v>
      </c>
      <c r="H112" s="788">
        <v>0</v>
      </c>
      <c r="I112" s="788">
        <v>3.8E-3</v>
      </c>
      <c r="J112" s="788">
        <v>5.3E-3</v>
      </c>
      <c r="K112" s="788">
        <v>6.7999999999999996E-3</v>
      </c>
      <c r="L112" s="788">
        <v>9.2999999999999992E-3</v>
      </c>
      <c r="M112" s="788">
        <v>1.2699999999999999E-2</v>
      </c>
      <c r="N112" s="788">
        <v>1.5900000000000001E-2</v>
      </c>
      <c r="O112" s="788">
        <v>2.06E-2</v>
      </c>
      <c r="P112" s="788">
        <v>2.6200000000000001E-2</v>
      </c>
      <c r="Q112" s="788">
        <v>3.15E-2</v>
      </c>
      <c r="R112" s="788">
        <v>4.0399999999999998E-2</v>
      </c>
      <c r="S112" s="788">
        <v>5.21E-2</v>
      </c>
      <c r="T112" s="788">
        <v>6.4299999999999996E-2</v>
      </c>
      <c r="U112" s="788">
        <v>7.8600000000000003E-2</v>
      </c>
      <c r="V112" s="788">
        <v>0.1057</v>
      </c>
      <c r="W112" s="788">
        <v>0.2162</v>
      </c>
      <c r="X112" s="788">
        <v>0.38269999999999998</v>
      </c>
      <c r="Y112" s="788">
        <v>0.73380000000000001</v>
      </c>
      <c r="Z112" s="788">
        <v>1.0691999999999999</v>
      </c>
      <c r="AA112" s="788">
        <v>1.7344999999999999</v>
      </c>
      <c r="AB112" s="788">
        <v>2.9866000000000001</v>
      </c>
      <c r="AC112" s="788">
        <v>4.2472000000000003</v>
      </c>
      <c r="AD112" s="788">
        <v>5.2666000000000004</v>
      </c>
      <c r="AE112" s="788">
        <v>6.9463999999999997</v>
      </c>
      <c r="AF112" s="788">
        <v>7.9753999999999996</v>
      </c>
      <c r="AG112" s="788">
        <v>10.685700000000001</v>
      </c>
      <c r="AH112" s="788">
        <v>11.8523</v>
      </c>
      <c r="AI112" s="788">
        <v>12.5101</v>
      </c>
      <c r="AJ112" s="788">
        <v>13.2636</v>
      </c>
      <c r="AK112" s="788">
        <v>14.1242</v>
      </c>
      <c r="AL112" s="788">
        <v>15.0799</v>
      </c>
      <c r="AM112" s="788">
        <v>16.175799999999999</v>
      </c>
      <c r="AN112" s="788">
        <v>17.0596</v>
      </c>
      <c r="AO112" s="788">
        <v>18.021000000000001</v>
      </c>
      <c r="AP112" s="788">
        <v>19.071999999999999</v>
      </c>
      <c r="AQ112" s="788">
        <v>20.2164</v>
      </c>
      <c r="AR112" s="788">
        <v>21.4725</v>
      </c>
      <c r="AS112" s="788">
        <v>22.506399999999999</v>
      </c>
      <c r="AT112" s="788">
        <v>23.5944</v>
      </c>
      <c r="AU112" s="788">
        <v>24.7728</v>
      </c>
      <c r="AV112" s="788">
        <v>25.990400000000001</v>
      </c>
      <c r="AW112" s="788">
        <v>27.291799999999999</v>
      </c>
      <c r="AX112" s="788">
        <v>28.141999999999999</v>
      </c>
      <c r="AY112" s="788">
        <v>29.037600000000001</v>
      </c>
      <c r="AZ112" s="788">
        <v>29.9818</v>
      </c>
    </row>
    <row r="113" spans="1:52">
      <c r="A113" s="788" t="s">
        <v>4</v>
      </c>
      <c r="B113" s="788"/>
      <c r="C113" s="788"/>
      <c r="D113" s="788"/>
      <c r="E113" s="788"/>
      <c r="F113" s="788"/>
      <c r="G113" s="788"/>
      <c r="H113" s="788"/>
      <c r="I113" s="788"/>
      <c r="J113" s="788"/>
      <c r="K113" s="788"/>
      <c r="L113" s="788"/>
      <c r="M113" s="788"/>
      <c r="N113" s="788"/>
      <c r="O113" s="788"/>
      <c r="P113" s="788"/>
      <c r="Q113" s="788"/>
      <c r="R113" s="788"/>
      <c r="S113" s="788"/>
      <c r="T113" s="788"/>
      <c r="U113" s="788"/>
      <c r="V113" s="788"/>
      <c r="W113" s="788"/>
      <c r="X113" s="788"/>
      <c r="Y113" s="788"/>
      <c r="Z113" s="788"/>
      <c r="AA113" s="788"/>
      <c r="AB113" s="788"/>
      <c r="AC113" s="788"/>
      <c r="AD113" s="788"/>
      <c r="AE113" s="788"/>
      <c r="AF113" s="788"/>
      <c r="AG113" s="788"/>
      <c r="AH113" s="788"/>
      <c r="AI113" s="788"/>
      <c r="AJ113" s="788"/>
      <c r="AK113" s="788"/>
      <c r="AL113" s="788"/>
      <c r="AM113" s="788"/>
      <c r="AN113" s="788"/>
      <c r="AO113" s="788"/>
      <c r="AP113" s="788"/>
      <c r="AQ113" s="788"/>
      <c r="AR113" s="788"/>
      <c r="AS113" s="788"/>
      <c r="AT113" s="788"/>
      <c r="AU113" s="788"/>
      <c r="AV113" s="788"/>
      <c r="AW113" s="788"/>
      <c r="AX113" s="788"/>
      <c r="AY113" s="788"/>
      <c r="AZ113" s="788"/>
    </row>
    <row r="114" spans="1:52">
      <c r="A114" s="789" t="s">
        <v>487</v>
      </c>
      <c r="B114" s="788"/>
      <c r="C114" s="788">
        <v>1986</v>
      </c>
      <c r="D114" s="788">
        <v>1987</v>
      </c>
      <c r="E114" s="788">
        <v>1988</v>
      </c>
      <c r="F114" s="788">
        <v>1989</v>
      </c>
      <c r="G114" s="788">
        <v>1990</v>
      </c>
      <c r="H114" s="788">
        <v>1991</v>
      </c>
      <c r="I114" s="788">
        <v>1992</v>
      </c>
      <c r="J114" s="788">
        <v>1993</v>
      </c>
      <c r="K114" s="788">
        <v>1994</v>
      </c>
      <c r="L114" s="788">
        <v>1995</v>
      </c>
      <c r="M114" s="788">
        <v>1996</v>
      </c>
      <c r="N114" s="788">
        <v>1997</v>
      </c>
      <c r="O114" s="788">
        <v>1998</v>
      </c>
      <c r="P114" s="788">
        <v>1999</v>
      </c>
      <c r="Q114" s="788">
        <v>2000</v>
      </c>
      <c r="R114" s="788">
        <v>2001</v>
      </c>
      <c r="S114" s="788">
        <v>2002</v>
      </c>
      <c r="T114" s="788">
        <v>2003</v>
      </c>
      <c r="U114" s="788">
        <v>2004</v>
      </c>
      <c r="V114" s="788">
        <v>2005</v>
      </c>
      <c r="W114" s="788">
        <v>2006</v>
      </c>
      <c r="X114" s="788">
        <v>2007</v>
      </c>
      <c r="Y114" s="788">
        <v>2008</v>
      </c>
      <c r="Z114" s="788">
        <v>2009</v>
      </c>
      <c r="AA114" s="788">
        <v>2010</v>
      </c>
      <c r="AB114" s="788">
        <v>2011</v>
      </c>
      <c r="AC114" s="788">
        <v>2012</v>
      </c>
      <c r="AD114" s="788">
        <v>2013</v>
      </c>
      <c r="AE114" s="788">
        <v>2014</v>
      </c>
      <c r="AF114" s="788">
        <v>2015</v>
      </c>
      <c r="AG114" s="788">
        <v>2016</v>
      </c>
      <c r="AH114" s="788">
        <v>2017</v>
      </c>
      <c r="AI114" s="788">
        <v>2018</v>
      </c>
      <c r="AJ114" s="788">
        <v>2019</v>
      </c>
      <c r="AK114" s="788">
        <v>2020</v>
      </c>
      <c r="AL114" s="788">
        <v>2021</v>
      </c>
      <c r="AM114" s="788">
        <v>2022</v>
      </c>
      <c r="AN114" s="788">
        <v>2023</v>
      </c>
      <c r="AO114" s="788">
        <v>2024</v>
      </c>
      <c r="AP114" s="788">
        <v>2025</v>
      </c>
      <c r="AQ114" s="788">
        <v>2026</v>
      </c>
      <c r="AR114" s="788">
        <v>2027</v>
      </c>
      <c r="AS114" s="788">
        <v>2028</v>
      </c>
      <c r="AT114" s="788">
        <v>2029</v>
      </c>
      <c r="AU114" s="788">
        <v>2030</v>
      </c>
      <c r="AV114" s="788">
        <v>2031</v>
      </c>
      <c r="AW114" s="788">
        <v>2032</v>
      </c>
      <c r="AX114" s="788">
        <v>2033</v>
      </c>
      <c r="AY114" s="788">
        <v>2034</v>
      </c>
      <c r="AZ114" s="788">
        <v>2035</v>
      </c>
    </row>
    <row r="115" spans="1:52">
      <c r="A115" s="789" t="s">
        <v>486</v>
      </c>
      <c r="B115" s="788" t="s">
        <v>63</v>
      </c>
      <c r="C115" s="788">
        <v>0</v>
      </c>
      <c r="D115" s="788">
        <v>0</v>
      </c>
      <c r="E115" s="788">
        <v>0</v>
      </c>
      <c r="F115" s="788">
        <v>0</v>
      </c>
      <c r="G115" s="788">
        <v>0</v>
      </c>
      <c r="H115" s="788">
        <v>0</v>
      </c>
      <c r="I115" s="788">
        <v>8.6999999999999994E-3</v>
      </c>
      <c r="J115" s="788">
        <v>1.2500000000000001E-2</v>
      </c>
      <c r="K115" s="788">
        <v>1.52E-2</v>
      </c>
      <c r="L115" s="788">
        <v>2.0899999999999998E-2</v>
      </c>
      <c r="M115" s="788">
        <v>2.8400000000000002E-2</v>
      </c>
      <c r="N115" s="788">
        <v>3.4500000000000003E-2</v>
      </c>
      <c r="O115" s="788">
        <v>4.53E-2</v>
      </c>
      <c r="P115" s="788">
        <v>5.9499999999999997E-2</v>
      </c>
      <c r="Q115" s="788">
        <v>7.17E-2</v>
      </c>
      <c r="R115" s="788">
        <v>8.8999999999999996E-2</v>
      </c>
      <c r="S115" s="788">
        <v>0.1207</v>
      </c>
      <c r="T115" s="788">
        <v>0.1431</v>
      </c>
      <c r="U115" s="788">
        <v>0.17119999999999999</v>
      </c>
      <c r="V115" s="788">
        <v>0.2321</v>
      </c>
      <c r="W115" s="788">
        <v>0.49840000000000001</v>
      </c>
      <c r="X115" s="788">
        <v>0.84279999999999999</v>
      </c>
      <c r="Y115" s="788">
        <v>1.6613</v>
      </c>
      <c r="Z115" s="788">
        <v>2.3464</v>
      </c>
      <c r="AA115" s="788">
        <v>3.9634999999999998</v>
      </c>
      <c r="AB115" s="788">
        <v>6.4497999999999998</v>
      </c>
      <c r="AC115" s="788">
        <v>9.4101999999999997</v>
      </c>
      <c r="AD115" s="788">
        <v>11.7957</v>
      </c>
      <c r="AE115" s="788">
        <v>15.5252</v>
      </c>
      <c r="AF115" s="788">
        <v>17.633199999999999</v>
      </c>
      <c r="AG115" s="788">
        <v>23.540700000000001</v>
      </c>
      <c r="AH115" s="788">
        <v>26.116099999999999</v>
      </c>
      <c r="AI115" s="788">
        <v>27.569099999999999</v>
      </c>
      <c r="AJ115" s="788">
        <v>29.232299999999999</v>
      </c>
      <c r="AK115" s="788">
        <v>31.1313</v>
      </c>
      <c r="AL115" s="788">
        <v>33.239400000000003</v>
      </c>
      <c r="AM115" s="788">
        <v>35.657200000000003</v>
      </c>
      <c r="AN115" s="788">
        <v>37.606200000000001</v>
      </c>
      <c r="AO115" s="788">
        <v>39.726799999999997</v>
      </c>
      <c r="AP115" s="788">
        <v>42.043900000000001</v>
      </c>
      <c r="AQ115" s="788">
        <v>44.566400000000002</v>
      </c>
      <c r="AR115" s="788">
        <v>47.335599999999999</v>
      </c>
      <c r="AS115" s="788">
        <v>49.613199999999999</v>
      </c>
      <c r="AT115" s="788">
        <v>52.010899999999999</v>
      </c>
      <c r="AU115" s="788">
        <v>54.6068</v>
      </c>
      <c r="AV115" s="788">
        <v>57.288899999999998</v>
      </c>
      <c r="AW115" s="788">
        <v>60.1569</v>
      </c>
      <c r="AX115" s="788">
        <v>62.026899999999998</v>
      </c>
      <c r="AY115" s="788">
        <v>63.996600000000001</v>
      </c>
      <c r="AZ115" s="788">
        <v>66.073899999999995</v>
      </c>
    </row>
    <row r="116" spans="1:52">
      <c r="A116" s="789" t="s">
        <v>486</v>
      </c>
      <c r="B116" s="788" t="s">
        <v>6</v>
      </c>
      <c r="C116" s="788">
        <v>0</v>
      </c>
      <c r="D116" s="788">
        <v>0</v>
      </c>
      <c r="E116" s="788">
        <v>0</v>
      </c>
      <c r="F116" s="788">
        <v>0</v>
      </c>
      <c r="G116" s="788">
        <v>0</v>
      </c>
      <c r="H116" s="788">
        <v>0</v>
      </c>
      <c r="I116" s="788">
        <v>1E-4</v>
      </c>
      <c r="J116" s="788">
        <v>1E-4</v>
      </c>
      <c r="K116" s="788">
        <v>1E-4</v>
      </c>
      <c r="L116" s="788">
        <v>1E-4</v>
      </c>
      <c r="M116" s="788">
        <v>2.0000000000000001E-4</v>
      </c>
      <c r="N116" s="788">
        <v>2.0000000000000001E-4</v>
      </c>
      <c r="O116" s="788">
        <v>2.9999999999999997E-4</v>
      </c>
      <c r="P116" s="788">
        <v>2.9999999999999997E-4</v>
      </c>
      <c r="Q116" s="788">
        <v>4.0000000000000002E-4</v>
      </c>
      <c r="R116" s="788">
        <v>5.9999999999999995E-4</v>
      </c>
      <c r="S116" s="788">
        <v>6.9999999999999999E-4</v>
      </c>
      <c r="T116" s="788">
        <v>8.0000000000000004E-4</v>
      </c>
      <c r="U116" s="788">
        <v>1.1999999999999999E-3</v>
      </c>
      <c r="V116" s="788">
        <v>1.4E-3</v>
      </c>
      <c r="W116" s="788">
        <v>2.8999999999999998E-3</v>
      </c>
      <c r="X116" s="788">
        <v>5.8999999999999999E-3</v>
      </c>
      <c r="Y116" s="788">
        <v>1.11E-2</v>
      </c>
      <c r="Z116" s="788">
        <v>1.5900000000000001E-2</v>
      </c>
      <c r="AA116" s="788">
        <v>2.3599999999999999E-2</v>
      </c>
      <c r="AB116" s="788">
        <v>4.4200000000000003E-2</v>
      </c>
      <c r="AC116" s="788">
        <v>6.0600000000000001E-2</v>
      </c>
      <c r="AD116" s="788">
        <v>7.6399999999999996E-2</v>
      </c>
      <c r="AE116" s="788">
        <v>0.1004</v>
      </c>
      <c r="AF116" s="788">
        <v>0.1138</v>
      </c>
      <c r="AG116" s="788">
        <v>0.152</v>
      </c>
      <c r="AH116" s="788">
        <v>0.1686</v>
      </c>
      <c r="AI116" s="788">
        <v>0.17810000000000001</v>
      </c>
      <c r="AJ116" s="788">
        <v>0.1888</v>
      </c>
      <c r="AK116" s="788">
        <v>0.20119999999999999</v>
      </c>
      <c r="AL116" s="788">
        <v>0.21479999999999999</v>
      </c>
      <c r="AM116" s="788">
        <v>0.23050000000000001</v>
      </c>
      <c r="AN116" s="788">
        <v>0.2432</v>
      </c>
      <c r="AO116" s="788">
        <v>0.25690000000000002</v>
      </c>
      <c r="AP116" s="788">
        <v>0.27200000000000002</v>
      </c>
      <c r="AQ116" s="788">
        <v>0.28839999999999999</v>
      </c>
      <c r="AR116" s="788">
        <v>0.30640000000000001</v>
      </c>
      <c r="AS116" s="788">
        <v>0.32119999999999999</v>
      </c>
      <c r="AT116" s="788">
        <v>0.33679999999999999</v>
      </c>
      <c r="AU116" s="788">
        <v>0.35370000000000001</v>
      </c>
      <c r="AV116" s="788">
        <v>0.37119999999999997</v>
      </c>
      <c r="AW116" s="788">
        <v>0.38990000000000002</v>
      </c>
      <c r="AX116" s="788">
        <v>0.40210000000000001</v>
      </c>
      <c r="AY116" s="788">
        <v>0.41489999999999999</v>
      </c>
      <c r="AZ116" s="788">
        <v>0.42849999999999999</v>
      </c>
    </row>
    <row r="117" spans="1:52">
      <c r="A117" s="789" t="s">
        <v>486</v>
      </c>
      <c r="B117" s="788" t="s">
        <v>7</v>
      </c>
      <c r="C117" s="788">
        <v>0</v>
      </c>
      <c r="D117" s="788">
        <v>0</v>
      </c>
      <c r="E117" s="788">
        <v>0</v>
      </c>
      <c r="F117" s="788">
        <v>0</v>
      </c>
      <c r="G117" s="788">
        <v>0</v>
      </c>
      <c r="H117" s="788">
        <v>0</v>
      </c>
      <c r="I117" s="788">
        <v>1E-3</v>
      </c>
      <c r="J117" s="788">
        <v>1.4E-3</v>
      </c>
      <c r="K117" s="788">
        <v>1.8E-3</v>
      </c>
      <c r="L117" s="788">
        <v>2.5000000000000001E-3</v>
      </c>
      <c r="M117" s="788">
        <v>3.7000000000000002E-3</v>
      </c>
      <c r="N117" s="788">
        <v>4.1000000000000003E-3</v>
      </c>
      <c r="O117" s="788">
        <v>4.8999999999999998E-3</v>
      </c>
      <c r="P117" s="788">
        <v>6.3E-3</v>
      </c>
      <c r="Q117" s="788">
        <v>7.4000000000000003E-3</v>
      </c>
      <c r="R117" s="788">
        <v>1.0800000000000001E-2</v>
      </c>
      <c r="S117" s="788">
        <v>1.26E-2</v>
      </c>
      <c r="T117" s="788">
        <v>1.6799999999999999E-2</v>
      </c>
      <c r="U117" s="788">
        <v>1.95E-2</v>
      </c>
      <c r="V117" s="788">
        <v>2.63E-2</v>
      </c>
      <c r="W117" s="788">
        <v>6.1699999999999998E-2</v>
      </c>
      <c r="X117" s="788">
        <v>0.1067</v>
      </c>
      <c r="Y117" s="788">
        <v>0.19089999999999999</v>
      </c>
      <c r="Z117" s="788">
        <v>0.28539999999999999</v>
      </c>
      <c r="AA117" s="788">
        <v>0.45100000000000001</v>
      </c>
      <c r="AB117" s="788">
        <v>0.84760000000000002</v>
      </c>
      <c r="AC117" s="788">
        <v>1.1060000000000001</v>
      </c>
      <c r="AD117" s="788">
        <v>1.3689</v>
      </c>
      <c r="AE117" s="788">
        <v>1.8058000000000001</v>
      </c>
      <c r="AF117" s="788">
        <v>2.0571999999999999</v>
      </c>
      <c r="AG117" s="788">
        <v>2.7513999999999998</v>
      </c>
      <c r="AH117" s="788">
        <v>3.0508999999999999</v>
      </c>
      <c r="AI117" s="788">
        <v>3.2195</v>
      </c>
      <c r="AJ117" s="788">
        <v>3.4125999999999999</v>
      </c>
      <c r="AK117" s="788">
        <v>3.6331000000000002</v>
      </c>
      <c r="AL117" s="788">
        <v>3.8778000000000001</v>
      </c>
      <c r="AM117" s="788">
        <v>4.1581999999999999</v>
      </c>
      <c r="AN117" s="788">
        <v>4.3840000000000003</v>
      </c>
      <c r="AO117" s="788">
        <v>4.6295999999999999</v>
      </c>
      <c r="AP117" s="788">
        <v>4.8979999999999997</v>
      </c>
      <c r="AQ117" s="788">
        <v>5.1901999999999999</v>
      </c>
      <c r="AR117" s="788">
        <v>5.5106000000000002</v>
      </c>
      <c r="AS117" s="788">
        <v>5.774</v>
      </c>
      <c r="AT117" s="788">
        <v>6.0510999999999999</v>
      </c>
      <c r="AU117" s="788">
        <v>6.351</v>
      </c>
      <c r="AV117" s="788">
        <v>6.6607000000000003</v>
      </c>
      <c r="AW117" s="788">
        <v>6.9915000000000003</v>
      </c>
      <c r="AX117" s="788">
        <v>7.2070999999999996</v>
      </c>
      <c r="AY117" s="788">
        <v>7.4341999999999997</v>
      </c>
      <c r="AZ117" s="788">
        <v>7.6736000000000004</v>
      </c>
    </row>
    <row r="118" spans="1:52">
      <c r="A118" s="789" t="s">
        <v>486</v>
      </c>
      <c r="B118" s="788" t="s">
        <v>8</v>
      </c>
      <c r="C118" s="788">
        <v>0</v>
      </c>
      <c r="D118" s="788">
        <v>0</v>
      </c>
      <c r="E118" s="788">
        <v>0</v>
      </c>
      <c r="F118" s="788">
        <v>0</v>
      </c>
      <c r="G118" s="788">
        <v>0</v>
      </c>
      <c r="H118" s="788">
        <v>0</v>
      </c>
      <c r="I118" s="788">
        <v>4.0000000000000001E-3</v>
      </c>
      <c r="J118" s="788">
        <v>5.3E-3</v>
      </c>
      <c r="K118" s="788">
        <v>6.8999999999999999E-3</v>
      </c>
      <c r="L118" s="788">
        <v>9.2999999999999992E-3</v>
      </c>
      <c r="M118" s="788">
        <v>1.2699999999999999E-2</v>
      </c>
      <c r="N118" s="788">
        <v>1.55E-2</v>
      </c>
      <c r="O118" s="788">
        <v>0.02</v>
      </c>
      <c r="P118" s="788">
        <v>2.4500000000000001E-2</v>
      </c>
      <c r="Q118" s="788">
        <v>2.8400000000000002E-2</v>
      </c>
      <c r="R118" s="788">
        <v>3.8100000000000002E-2</v>
      </c>
      <c r="S118" s="788">
        <v>4.8800000000000003E-2</v>
      </c>
      <c r="T118" s="788">
        <v>5.8000000000000003E-2</v>
      </c>
      <c r="U118" s="788">
        <v>6.9199999999999998E-2</v>
      </c>
      <c r="V118" s="788">
        <v>8.4900000000000003E-2</v>
      </c>
      <c r="W118" s="788">
        <v>0.20979999999999999</v>
      </c>
      <c r="X118" s="788">
        <v>0.36649999999999999</v>
      </c>
      <c r="Y118" s="788">
        <v>0.67589999999999995</v>
      </c>
      <c r="Z118" s="788">
        <v>1.0933999999999999</v>
      </c>
      <c r="AA118" s="788">
        <v>1.6646000000000001</v>
      </c>
      <c r="AB118" s="788">
        <v>2.8012999999999999</v>
      </c>
      <c r="AC118" s="788">
        <v>4.1901999999999999</v>
      </c>
      <c r="AD118" s="788">
        <v>5.2942</v>
      </c>
      <c r="AE118" s="788">
        <v>6.9583000000000004</v>
      </c>
      <c r="AF118" s="788">
        <v>7.8765000000000001</v>
      </c>
      <c r="AG118" s="788">
        <v>10.500500000000001</v>
      </c>
      <c r="AH118" s="788">
        <v>11.6524</v>
      </c>
      <c r="AI118" s="788">
        <v>12.303100000000001</v>
      </c>
      <c r="AJ118" s="788">
        <v>13.047700000000001</v>
      </c>
      <c r="AK118" s="788">
        <v>13.8979</v>
      </c>
      <c r="AL118" s="788">
        <v>14.841799999999999</v>
      </c>
      <c r="AM118" s="788">
        <v>15.9246</v>
      </c>
      <c r="AN118" s="788">
        <v>16.797799999999999</v>
      </c>
      <c r="AO118" s="788">
        <v>17.7483</v>
      </c>
      <c r="AP118" s="788">
        <v>18.7867</v>
      </c>
      <c r="AQ118" s="788">
        <v>19.917200000000001</v>
      </c>
      <c r="AR118" s="788">
        <v>21.158799999999999</v>
      </c>
      <c r="AS118" s="788">
        <v>22.180099999999999</v>
      </c>
      <c r="AT118" s="788">
        <v>23.255800000000001</v>
      </c>
      <c r="AU118" s="788">
        <v>24.4206</v>
      </c>
      <c r="AV118" s="788">
        <v>25.624300000000002</v>
      </c>
      <c r="AW118" s="788">
        <v>26.912199999999999</v>
      </c>
      <c r="AX118" s="788">
        <v>27.751799999999999</v>
      </c>
      <c r="AY118" s="788">
        <v>28.636399999999998</v>
      </c>
      <c r="AZ118" s="788">
        <v>29.569500000000001</v>
      </c>
    </row>
    <row r="119" spans="1:52">
      <c r="A119" s="789" t="s">
        <v>486</v>
      </c>
      <c r="B119" s="788" t="s">
        <v>9</v>
      </c>
      <c r="C119" s="788">
        <v>0</v>
      </c>
      <c r="D119" s="788">
        <v>0</v>
      </c>
      <c r="E119" s="788">
        <v>0</v>
      </c>
      <c r="F119" s="788">
        <v>0</v>
      </c>
      <c r="G119" s="788">
        <v>0</v>
      </c>
      <c r="H119" s="788">
        <v>0</v>
      </c>
      <c r="I119" s="788">
        <v>9.5999999999999992E-3</v>
      </c>
      <c r="J119" s="788">
        <v>1.2999999999999999E-2</v>
      </c>
      <c r="K119" s="788">
        <v>1.7000000000000001E-2</v>
      </c>
      <c r="L119" s="788">
        <v>2.3099999999999999E-2</v>
      </c>
      <c r="M119" s="788">
        <v>2.9499999999999998E-2</v>
      </c>
      <c r="N119" s="788">
        <v>3.9899999999999998E-2</v>
      </c>
      <c r="O119" s="788">
        <v>5.0200000000000002E-2</v>
      </c>
      <c r="P119" s="788">
        <v>6.4500000000000002E-2</v>
      </c>
      <c r="Q119" s="788">
        <v>7.4999999999999997E-2</v>
      </c>
      <c r="R119" s="788">
        <v>0.104</v>
      </c>
      <c r="S119" s="788">
        <v>0.12520000000000001</v>
      </c>
      <c r="T119" s="788">
        <v>0.16239999999999999</v>
      </c>
      <c r="U119" s="788">
        <v>0.18870000000000001</v>
      </c>
      <c r="V119" s="788">
        <v>0.25519999999999998</v>
      </c>
      <c r="W119" s="788">
        <v>0.53680000000000005</v>
      </c>
      <c r="X119" s="788">
        <v>0.9819</v>
      </c>
      <c r="Y119" s="788">
        <v>1.966</v>
      </c>
      <c r="Z119" s="788">
        <v>2.6770999999999998</v>
      </c>
      <c r="AA119" s="788">
        <v>4.4016999999999999</v>
      </c>
      <c r="AB119" s="788">
        <v>7.4710000000000001</v>
      </c>
      <c r="AC119" s="788">
        <v>10.37</v>
      </c>
      <c r="AD119" s="788">
        <v>12.8611</v>
      </c>
      <c r="AE119" s="788">
        <v>16.960599999999999</v>
      </c>
      <c r="AF119" s="788">
        <v>19.384899999999998</v>
      </c>
      <c r="AG119" s="788">
        <v>25.935099999999998</v>
      </c>
      <c r="AH119" s="788">
        <v>28.763000000000002</v>
      </c>
      <c r="AI119" s="788">
        <v>30.355699999999999</v>
      </c>
      <c r="AJ119" s="788">
        <v>32.180100000000003</v>
      </c>
      <c r="AK119" s="788">
        <v>34.263100000000001</v>
      </c>
      <c r="AL119" s="788">
        <v>36.575600000000001</v>
      </c>
      <c r="AM119" s="788">
        <v>39.226999999999997</v>
      </c>
      <c r="AN119" s="788">
        <v>41.363300000000002</v>
      </c>
      <c r="AO119" s="788">
        <v>43.686799999999998</v>
      </c>
      <c r="AP119" s="788">
        <v>46.226500000000001</v>
      </c>
      <c r="AQ119" s="788">
        <v>48.991</v>
      </c>
      <c r="AR119" s="788">
        <v>52.0242</v>
      </c>
      <c r="AS119" s="788">
        <v>54.518900000000002</v>
      </c>
      <c r="AT119" s="788">
        <v>57.143700000000003</v>
      </c>
      <c r="AU119" s="788">
        <v>59.985199999999999</v>
      </c>
      <c r="AV119" s="788">
        <v>62.920299999999997</v>
      </c>
      <c r="AW119" s="788">
        <v>66.056899999999999</v>
      </c>
      <c r="AX119" s="788">
        <v>68.102500000000006</v>
      </c>
      <c r="AY119" s="788">
        <v>70.257000000000005</v>
      </c>
      <c r="AZ119" s="788">
        <v>72.528300000000002</v>
      </c>
    </row>
    <row r="120" spans="1:52">
      <c r="A120" s="789" t="s">
        <v>486</v>
      </c>
      <c r="B120" s="788" t="s">
        <v>10</v>
      </c>
      <c r="C120" s="788">
        <v>0</v>
      </c>
      <c r="D120" s="788">
        <v>0</v>
      </c>
      <c r="E120" s="788">
        <v>0</v>
      </c>
      <c r="F120" s="788">
        <v>0</v>
      </c>
      <c r="G120" s="788">
        <v>0</v>
      </c>
      <c r="H120" s="788">
        <v>0</v>
      </c>
      <c r="I120" s="788">
        <v>1.5800000000000002E-2</v>
      </c>
      <c r="J120" s="788">
        <v>2.1499999999999998E-2</v>
      </c>
      <c r="K120" s="788">
        <v>2.7400000000000001E-2</v>
      </c>
      <c r="L120" s="788">
        <v>3.7100000000000001E-2</v>
      </c>
      <c r="M120" s="788">
        <v>5.2999999999999999E-2</v>
      </c>
      <c r="N120" s="788">
        <v>6.5799999999999997E-2</v>
      </c>
      <c r="O120" s="788">
        <v>8.1000000000000003E-2</v>
      </c>
      <c r="P120" s="788">
        <v>0.108</v>
      </c>
      <c r="Q120" s="788">
        <v>0.12670000000000001</v>
      </c>
      <c r="R120" s="788">
        <v>0.16520000000000001</v>
      </c>
      <c r="S120" s="788">
        <v>0.2228</v>
      </c>
      <c r="T120" s="788">
        <v>0.25240000000000001</v>
      </c>
      <c r="U120" s="788">
        <v>0.2883</v>
      </c>
      <c r="V120" s="788">
        <v>0.39850000000000002</v>
      </c>
      <c r="W120" s="788">
        <v>0.88680000000000003</v>
      </c>
      <c r="X120" s="788">
        <v>1.4987999999999999</v>
      </c>
      <c r="Y120" s="788">
        <v>2.8834</v>
      </c>
      <c r="Z120" s="788">
        <v>4.2199</v>
      </c>
      <c r="AA120" s="788">
        <v>7.1048999999999998</v>
      </c>
      <c r="AB120" s="788">
        <v>11.4468</v>
      </c>
      <c r="AC120" s="788">
        <v>16.5107</v>
      </c>
      <c r="AD120" s="788">
        <v>20.8352</v>
      </c>
      <c r="AE120" s="788">
        <v>27.392900000000001</v>
      </c>
      <c r="AF120" s="788">
        <v>31.1357</v>
      </c>
      <c r="AG120" s="788">
        <v>41.531999999999996</v>
      </c>
      <c r="AH120" s="788">
        <v>46.0884</v>
      </c>
      <c r="AI120" s="788">
        <v>48.6616</v>
      </c>
      <c r="AJ120" s="788">
        <v>51.606400000000001</v>
      </c>
      <c r="AK120" s="788">
        <v>54.969700000000003</v>
      </c>
      <c r="AL120" s="788">
        <v>58.703699999999998</v>
      </c>
      <c r="AM120" s="788">
        <v>62.988799999999998</v>
      </c>
      <c r="AN120" s="788">
        <v>66.444299999999998</v>
      </c>
      <c r="AO120" s="788">
        <v>70.206000000000003</v>
      </c>
      <c r="AP120" s="788">
        <v>74.316000000000003</v>
      </c>
      <c r="AQ120" s="788">
        <v>78.790499999999994</v>
      </c>
      <c r="AR120" s="788">
        <v>83.705399999999997</v>
      </c>
      <c r="AS120" s="788">
        <v>87.748199999999997</v>
      </c>
      <c r="AT120" s="788">
        <v>92.006600000000006</v>
      </c>
      <c r="AU120" s="788">
        <v>96.618600000000001</v>
      </c>
      <c r="AV120" s="788">
        <v>101.3848</v>
      </c>
      <c r="AW120" s="788">
        <v>106.485</v>
      </c>
      <c r="AX120" s="788">
        <v>109.81010000000001</v>
      </c>
      <c r="AY120" s="788">
        <v>113.31270000000001</v>
      </c>
      <c r="AZ120" s="788">
        <v>117.00790000000001</v>
      </c>
    </row>
    <row r="121" spans="1:52">
      <c r="A121" s="789" t="s">
        <v>486</v>
      </c>
      <c r="B121" s="788" t="s">
        <v>11</v>
      </c>
      <c r="C121" s="788">
        <v>0</v>
      </c>
      <c r="D121" s="788">
        <v>0</v>
      </c>
      <c r="E121" s="788">
        <v>0</v>
      </c>
      <c r="F121" s="788">
        <v>0</v>
      </c>
      <c r="G121" s="788">
        <v>0</v>
      </c>
      <c r="H121" s="788">
        <v>0</v>
      </c>
      <c r="I121" s="788">
        <v>2.7E-2</v>
      </c>
      <c r="J121" s="788">
        <v>3.8600000000000002E-2</v>
      </c>
      <c r="K121" s="788">
        <v>4.7E-2</v>
      </c>
      <c r="L121" s="788">
        <v>6.4500000000000002E-2</v>
      </c>
      <c r="M121" s="788">
        <v>8.4099999999999994E-2</v>
      </c>
      <c r="N121" s="788">
        <v>0.1021</v>
      </c>
      <c r="O121" s="788">
        <v>0.13339999999999999</v>
      </c>
      <c r="P121" s="788">
        <v>0.1804</v>
      </c>
      <c r="Q121" s="788">
        <v>0.22509999999999999</v>
      </c>
      <c r="R121" s="788">
        <v>0.27479999999999999</v>
      </c>
      <c r="S121" s="788">
        <v>0.37840000000000001</v>
      </c>
      <c r="T121" s="788">
        <v>0.4425</v>
      </c>
      <c r="U121" s="788">
        <v>0.52900000000000003</v>
      </c>
      <c r="V121" s="788">
        <v>0.69010000000000005</v>
      </c>
      <c r="W121" s="788">
        <v>1.5676000000000001</v>
      </c>
      <c r="X121" s="788">
        <v>2.4317000000000002</v>
      </c>
      <c r="Y121" s="788">
        <v>5.1262999999999996</v>
      </c>
      <c r="Z121" s="788">
        <v>6.6048</v>
      </c>
      <c r="AA121" s="788">
        <v>11.4506</v>
      </c>
      <c r="AB121" s="788">
        <v>18.518699999999999</v>
      </c>
      <c r="AC121" s="788">
        <v>26.923300000000001</v>
      </c>
      <c r="AD121" s="788">
        <v>33.773699999999998</v>
      </c>
      <c r="AE121" s="788">
        <v>44.45</v>
      </c>
      <c r="AF121" s="788">
        <v>50.625</v>
      </c>
      <c r="AG121" s="788">
        <v>67.597200000000001</v>
      </c>
      <c r="AH121" s="788">
        <v>74.997600000000006</v>
      </c>
      <c r="AI121" s="788">
        <v>79.172899999999998</v>
      </c>
      <c r="AJ121" s="788">
        <v>83.952799999999996</v>
      </c>
      <c r="AK121" s="788">
        <v>89.411100000000005</v>
      </c>
      <c r="AL121" s="788">
        <v>95.471299999999999</v>
      </c>
      <c r="AM121" s="788">
        <v>102.42359999999999</v>
      </c>
      <c r="AN121" s="788">
        <v>108.0284</v>
      </c>
      <c r="AO121" s="788">
        <v>114.12779999999999</v>
      </c>
      <c r="AP121" s="788">
        <v>120.7931</v>
      </c>
      <c r="AQ121" s="788">
        <v>128.04900000000001</v>
      </c>
      <c r="AR121" s="788">
        <v>136.01609999999999</v>
      </c>
      <c r="AS121" s="788">
        <v>142.56890000000001</v>
      </c>
      <c r="AT121" s="788">
        <v>149.46870000000001</v>
      </c>
      <c r="AU121" s="788">
        <v>156.94040000000001</v>
      </c>
      <c r="AV121" s="788">
        <v>164.66059999999999</v>
      </c>
      <c r="AW121" s="788">
        <v>172.91800000000001</v>
      </c>
      <c r="AX121" s="788">
        <v>178.30189999999999</v>
      </c>
      <c r="AY121" s="788">
        <v>183.97280000000001</v>
      </c>
      <c r="AZ121" s="788">
        <v>189.95429999999999</v>
      </c>
    </row>
    <row r="122" spans="1:52">
      <c r="A122" s="789" t="s">
        <v>486</v>
      </c>
      <c r="B122" s="788" t="s">
        <v>12</v>
      </c>
      <c r="C122" s="788">
        <v>0</v>
      </c>
      <c r="D122" s="788">
        <v>0</v>
      </c>
      <c r="E122" s="788">
        <v>0</v>
      </c>
      <c r="F122" s="788">
        <v>0</v>
      </c>
      <c r="G122" s="788">
        <v>0</v>
      </c>
      <c r="H122" s="788">
        <v>0</v>
      </c>
      <c r="I122" s="788">
        <v>2.4899999999999999E-2</v>
      </c>
      <c r="J122" s="788">
        <v>3.6799999999999999E-2</v>
      </c>
      <c r="K122" s="788">
        <v>4.3099999999999999E-2</v>
      </c>
      <c r="L122" s="788">
        <v>0.06</v>
      </c>
      <c r="M122" s="788">
        <v>8.2500000000000004E-2</v>
      </c>
      <c r="N122" s="788">
        <v>9.5699999999999993E-2</v>
      </c>
      <c r="O122" s="788">
        <v>0.13370000000000001</v>
      </c>
      <c r="P122" s="788">
        <v>0.1714</v>
      </c>
      <c r="Q122" s="788">
        <v>0.2087</v>
      </c>
      <c r="R122" s="788">
        <v>0.24490000000000001</v>
      </c>
      <c r="S122" s="788">
        <v>0.34229999999999999</v>
      </c>
      <c r="T122" s="788">
        <v>0.41689999999999999</v>
      </c>
      <c r="U122" s="788">
        <v>0.49209999999999998</v>
      </c>
      <c r="V122" s="788">
        <v>0.68740000000000001</v>
      </c>
      <c r="W122" s="788">
        <v>1.4568000000000001</v>
      </c>
      <c r="X122" s="788">
        <v>2.4874999999999998</v>
      </c>
      <c r="Y122" s="788">
        <v>4.6345999999999998</v>
      </c>
      <c r="Z122" s="788">
        <v>6.9981999999999998</v>
      </c>
      <c r="AA122" s="788">
        <v>11.5162</v>
      </c>
      <c r="AB122" s="788">
        <v>18.4222</v>
      </c>
      <c r="AC122" s="788">
        <v>27.627500000000001</v>
      </c>
      <c r="AD122" s="788">
        <v>34.6554</v>
      </c>
      <c r="AE122" s="788">
        <v>45.609699999999997</v>
      </c>
      <c r="AF122" s="788">
        <v>51.899299999999997</v>
      </c>
      <c r="AG122" s="788">
        <v>69.265100000000004</v>
      </c>
      <c r="AH122" s="788">
        <v>76.844800000000006</v>
      </c>
      <c r="AI122" s="788">
        <v>81.119200000000006</v>
      </c>
      <c r="AJ122" s="788">
        <v>86.012600000000006</v>
      </c>
      <c r="AK122" s="788">
        <v>91.6</v>
      </c>
      <c r="AL122" s="788">
        <v>97.803200000000004</v>
      </c>
      <c r="AM122" s="788">
        <v>104.9195</v>
      </c>
      <c r="AN122" s="788">
        <v>110.6544</v>
      </c>
      <c r="AO122" s="788">
        <v>116.8955</v>
      </c>
      <c r="AP122" s="788">
        <v>123.715</v>
      </c>
      <c r="AQ122" s="788">
        <v>131.13800000000001</v>
      </c>
      <c r="AR122" s="788">
        <v>139.2878</v>
      </c>
      <c r="AS122" s="788">
        <v>145.98859999999999</v>
      </c>
      <c r="AT122" s="788">
        <v>153.0438</v>
      </c>
      <c r="AU122" s="788">
        <v>160.6831</v>
      </c>
      <c r="AV122" s="788">
        <v>168.57560000000001</v>
      </c>
      <c r="AW122" s="788">
        <v>177.01689999999999</v>
      </c>
      <c r="AX122" s="788">
        <v>182.51660000000001</v>
      </c>
      <c r="AY122" s="788">
        <v>188.3092</v>
      </c>
      <c r="AZ122" s="788">
        <v>194.41929999999999</v>
      </c>
    </row>
    <row r="123" spans="1:52">
      <c r="A123" s="789" t="s">
        <v>486</v>
      </c>
      <c r="B123" s="788" t="s">
        <v>13</v>
      </c>
      <c r="C123" s="788">
        <v>0</v>
      </c>
      <c r="D123" s="788">
        <v>0</v>
      </c>
      <c r="E123" s="788">
        <v>0</v>
      </c>
      <c r="F123" s="788">
        <v>0</v>
      </c>
      <c r="G123" s="788">
        <v>0</v>
      </c>
      <c r="H123" s="788">
        <v>0</v>
      </c>
      <c r="I123" s="788">
        <v>2.0299999999999999E-2</v>
      </c>
      <c r="J123" s="788">
        <v>3.0300000000000001E-2</v>
      </c>
      <c r="K123" s="788">
        <v>3.5400000000000001E-2</v>
      </c>
      <c r="L123" s="788">
        <v>4.9399999999999999E-2</v>
      </c>
      <c r="M123" s="788">
        <v>6.8400000000000002E-2</v>
      </c>
      <c r="N123" s="788">
        <v>8.3099999999999993E-2</v>
      </c>
      <c r="O123" s="788">
        <v>0.11020000000000001</v>
      </c>
      <c r="P123" s="788">
        <v>0.1454</v>
      </c>
      <c r="Q123" s="788">
        <v>0.17319999999999999</v>
      </c>
      <c r="R123" s="788">
        <v>0.2107</v>
      </c>
      <c r="S123" s="788">
        <v>0.28889999999999999</v>
      </c>
      <c r="T123" s="788">
        <v>0.33389999999999997</v>
      </c>
      <c r="U123" s="788">
        <v>0.42809999999999998</v>
      </c>
      <c r="V123" s="788">
        <v>0.59079999999999999</v>
      </c>
      <c r="W123" s="788">
        <v>1.1379999999999999</v>
      </c>
      <c r="X123" s="788">
        <v>2.0308999999999999</v>
      </c>
      <c r="Y123" s="788">
        <v>4.0891000000000002</v>
      </c>
      <c r="Z123" s="788">
        <v>5.7274000000000003</v>
      </c>
      <c r="AA123" s="788">
        <v>10.1492</v>
      </c>
      <c r="AB123" s="788">
        <v>16.512499999999999</v>
      </c>
      <c r="AC123" s="788">
        <v>24.471499999999999</v>
      </c>
      <c r="AD123" s="788">
        <v>30.5444</v>
      </c>
      <c r="AE123" s="788">
        <v>40.235700000000001</v>
      </c>
      <c r="AF123" s="788">
        <v>45.916800000000002</v>
      </c>
      <c r="AG123" s="788">
        <v>61.3596</v>
      </c>
      <c r="AH123" s="788">
        <v>68.064999999999998</v>
      </c>
      <c r="AI123" s="788">
        <v>71.844800000000006</v>
      </c>
      <c r="AJ123" s="788">
        <v>76.173000000000002</v>
      </c>
      <c r="AK123" s="788">
        <v>81.115200000000002</v>
      </c>
      <c r="AL123" s="788">
        <v>86.602400000000003</v>
      </c>
      <c r="AM123" s="788">
        <v>92.895799999999994</v>
      </c>
      <c r="AN123" s="788">
        <v>97.9679</v>
      </c>
      <c r="AO123" s="788">
        <v>103.48650000000001</v>
      </c>
      <c r="AP123" s="788">
        <v>109.5175</v>
      </c>
      <c r="AQ123" s="788">
        <v>116.0826</v>
      </c>
      <c r="AR123" s="788">
        <v>123.28879999999999</v>
      </c>
      <c r="AS123" s="788">
        <v>129.215</v>
      </c>
      <c r="AT123" s="788">
        <v>135.45320000000001</v>
      </c>
      <c r="AU123" s="788">
        <v>142.20779999999999</v>
      </c>
      <c r="AV123" s="788">
        <v>149.1858</v>
      </c>
      <c r="AW123" s="788">
        <v>156.64670000000001</v>
      </c>
      <c r="AX123" s="788">
        <v>161.51070000000001</v>
      </c>
      <c r="AY123" s="788">
        <v>166.63390000000001</v>
      </c>
      <c r="AZ123" s="788">
        <v>172.03649999999999</v>
      </c>
    </row>
    <row r="124" spans="1:52">
      <c r="A124" s="789" t="s">
        <v>486</v>
      </c>
      <c r="B124" s="788" t="s">
        <v>14</v>
      </c>
      <c r="C124" s="788">
        <v>0</v>
      </c>
      <c r="D124" s="788">
        <v>0</v>
      </c>
      <c r="E124" s="788">
        <v>0</v>
      </c>
      <c r="F124" s="788">
        <v>0</v>
      </c>
      <c r="G124" s="788">
        <v>0</v>
      </c>
      <c r="H124" s="788">
        <v>0</v>
      </c>
      <c r="I124" s="788">
        <v>0</v>
      </c>
      <c r="J124" s="788">
        <v>0</v>
      </c>
      <c r="K124" s="788">
        <v>0</v>
      </c>
      <c r="L124" s="788">
        <v>0</v>
      </c>
      <c r="M124" s="788">
        <v>0</v>
      </c>
      <c r="N124" s="788">
        <v>0</v>
      </c>
      <c r="O124" s="788">
        <v>0</v>
      </c>
      <c r="P124" s="788">
        <v>0</v>
      </c>
      <c r="Q124" s="788">
        <v>0</v>
      </c>
      <c r="R124" s="788">
        <v>0</v>
      </c>
      <c r="S124" s="788">
        <v>0</v>
      </c>
      <c r="T124" s="788">
        <v>0</v>
      </c>
      <c r="U124" s="788">
        <v>0</v>
      </c>
      <c r="V124" s="788">
        <v>0</v>
      </c>
      <c r="W124" s="788">
        <v>0</v>
      </c>
      <c r="X124" s="788">
        <v>0</v>
      </c>
      <c r="Y124" s="788">
        <v>0</v>
      </c>
      <c r="Z124" s="788">
        <v>0</v>
      </c>
      <c r="AA124" s="788">
        <v>0</v>
      </c>
      <c r="AB124" s="788">
        <v>0</v>
      </c>
      <c r="AC124" s="788">
        <v>0</v>
      </c>
      <c r="AD124" s="788">
        <v>0</v>
      </c>
      <c r="AE124" s="788">
        <v>0</v>
      </c>
      <c r="AF124" s="788">
        <v>0</v>
      </c>
      <c r="AG124" s="788">
        <v>0</v>
      </c>
      <c r="AH124" s="788">
        <v>0</v>
      </c>
      <c r="AI124" s="788">
        <v>0</v>
      </c>
      <c r="AJ124" s="788">
        <v>0</v>
      </c>
      <c r="AK124" s="788">
        <v>0</v>
      </c>
      <c r="AL124" s="788">
        <v>0</v>
      </c>
      <c r="AM124" s="788">
        <v>0</v>
      </c>
      <c r="AN124" s="788">
        <v>0</v>
      </c>
      <c r="AO124" s="788">
        <v>0</v>
      </c>
      <c r="AP124" s="788">
        <v>0</v>
      </c>
      <c r="AQ124" s="788">
        <v>0</v>
      </c>
      <c r="AR124" s="788">
        <v>0</v>
      </c>
      <c r="AS124" s="788">
        <v>0</v>
      </c>
      <c r="AT124" s="788">
        <v>0</v>
      </c>
      <c r="AU124" s="788">
        <v>0</v>
      </c>
      <c r="AV124" s="788">
        <v>0</v>
      </c>
      <c r="AW124" s="788">
        <v>0</v>
      </c>
      <c r="AX124" s="788">
        <v>0</v>
      </c>
      <c r="AY124" s="788">
        <v>0</v>
      </c>
      <c r="AZ124" s="788">
        <v>0</v>
      </c>
    </row>
    <row r="125" spans="1:52">
      <c r="A125" s="789" t="s">
        <v>486</v>
      </c>
      <c r="B125" s="788" t="s">
        <v>15</v>
      </c>
      <c r="C125" s="788">
        <v>0</v>
      </c>
      <c r="D125" s="788">
        <v>0</v>
      </c>
      <c r="E125" s="788">
        <v>0</v>
      </c>
      <c r="F125" s="788">
        <v>0</v>
      </c>
      <c r="G125" s="788">
        <v>0</v>
      </c>
      <c r="H125" s="788">
        <v>0</v>
      </c>
      <c r="I125" s="788">
        <v>1.2999999999999999E-3</v>
      </c>
      <c r="J125" s="788">
        <v>1.8E-3</v>
      </c>
      <c r="K125" s="788">
        <v>2.3999999999999998E-3</v>
      </c>
      <c r="L125" s="788">
        <v>3.2000000000000002E-3</v>
      </c>
      <c r="M125" s="788">
        <v>4.1000000000000003E-3</v>
      </c>
      <c r="N125" s="788">
        <v>5.1000000000000004E-3</v>
      </c>
      <c r="O125" s="788">
        <v>6.7000000000000002E-3</v>
      </c>
      <c r="P125" s="788">
        <v>8.2000000000000007E-3</v>
      </c>
      <c r="Q125" s="788">
        <v>9.7000000000000003E-3</v>
      </c>
      <c r="R125" s="788">
        <v>1.2500000000000001E-2</v>
      </c>
      <c r="S125" s="788">
        <v>1.8599999999999998E-2</v>
      </c>
      <c r="T125" s="788">
        <v>2.1899999999999999E-2</v>
      </c>
      <c r="U125" s="788">
        <v>2.47E-2</v>
      </c>
      <c r="V125" s="788">
        <v>3.1699999999999999E-2</v>
      </c>
      <c r="W125" s="788">
        <v>8.5800000000000001E-2</v>
      </c>
      <c r="X125" s="788">
        <v>0.13730000000000001</v>
      </c>
      <c r="Y125" s="788">
        <v>0.2525</v>
      </c>
      <c r="Z125" s="788">
        <v>0.378</v>
      </c>
      <c r="AA125" s="788">
        <v>0.59289999999999998</v>
      </c>
      <c r="AB125" s="788">
        <v>1.0395000000000001</v>
      </c>
      <c r="AC125" s="788">
        <v>1.4616</v>
      </c>
      <c r="AD125" s="788">
        <v>1.8240000000000001</v>
      </c>
      <c r="AE125" s="788">
        <v>2.4028</v>
      </c>
      <c r="AF125" s="788">
        <v>2.7427000000000001</v>
      </c>
      <c r="AG125" s="788">
        <v>3.6692999999999998</v>
      </c>
      <c r="AH125" s="788">
        <v>4.0705999999999998</v>
      </c>
      <c r="AI125" s="788">
        <v>4.2972000000000001</v>
      </c>
      <c r="AJ125" s="788">
        <v>4.5564999999999998</v>
      </c>
      <c r="AK125" s="788">
        <v>4.8526999999999996</v>
      </c>
      <c r="AL125" s="788">
        <v>5.1816000000000004</v>
      </c>
      <c r="AM125" s="788">
        <v>5.5587</v>
      </c>
      <c r="AN125" s="788">
        <v>5.8628999999999998</v>
      </c>
      <c r="AO125" s="788">
        <v>6.1938000000000004</v>
      </c>
      <c r="AP125" s="788">
        <v>6.5556000000000001</v>
      </c>
      <c r="AQ125" s="788">
        <v>6.9494999999999996</v>
      </c>
      <c r="AR125" s="788">
        <v>7.3818999999999999</v>
      </c>
      <c r="AS125" s="788">
        <v>7.7378</v>
      </c>
      <c r="AT125" s="788">
        <v>8.1125000000000007</v>
      </c>
      <c r="AU125" s="788">
        <v>8.5183</v>
      </c>
      <c r="AV125" s="788">
        <v>8.9375</v>
      </c>
      <c r="AW125" s="788">
        <v>9.3857999999999997</v>
      </c>
      <c r="AX125" s="788">
        <v>9.6786999999999992</v>
      </c>
      <c r="AY125" s="788">
        <v>9.9871999999999996</v>
      </c>
      <c r="AZ125" s="788">
        <v>10.3124</v>
      </c>
    </row>
    <row r="126" spans="1:52">
      <c r="A126" s="789" t="s">
        <v>486</v>
      </c>
      <c r="B126" s="788" t="s">
        <v>16</v>
      </c>
      <c r="C126" s="788">
        <v>0</v>
      </c>
      <c r="D126" s="788">
        <v>0</v>
      </c>
      <c r="E126" s="788">
        <v>0</v>
      </c>
      <c r="F126" s="788">
        <v>0</v>
      </c>
      <c r="G126" s="788">
        <v>0</v>
      </c>
      <c r="H126" s="788">
        <v>0</v>
      </c>
      <c r="I126" s="788">
        <v>0</v>
      </c>
      <c r="J126" s="788">
        <v>0</v>
      </c>
      <c r="K126" s="788">
        <v>0</v>
      </c>
      <c r="L126" s="788">
        <v>0</v>
      </c>
      <c r="M126" s="788">
        <v>0</v>
      </c>
      <c r="N126" s="788">
        <v>0</v>
      </c>
      <c r="O126" s="788">
        <v>0</v>
      </c>
      <c r="P126" s="788">
        <v>0</v>
      </c>
      <c r="Q126" s="788">
        <v>0</v>
      </c>
      <c r="R126" s="788">
        <v>0</v>
      </c>
      <c r="S126" s="788">
        <v>0</v>
      </c>
      <c r="T126" s="788">
        <v>0</v>
      </c>
      <c r="U126" s="788">
        <v>0</v>
      </c>
      <c r="V126" s="788">
        <v>0</v>
      </c>
      <c r="W126" s="788">
        <v>0</v>
      </c>
      <c r="X126" s="788">
        <v>0</v>
      </c>
      <c r="Y126" s="788">
        <v>0</v>
      </c>
      <c r="Z126" s="788">
        <v>0</v>
      </c>
      <c r="AA126" s="788">
        <v>0</v>
      </c>
      <c r="AB126" s="788">
        <v>0</v>
      </c>
      <c r="AC126" s="788">
        <v>0</v>
      </c>
      <c r="AD126" s="788">
        <v>0</v>
      </c>
      <c r="AE126" s="788">
        <v>0</v>
      </c>
      <c r="AF126" s="788">
        <v>0</v>
      </c>
      <c r="AG126" s="788">
        <v>0</v>
      </c>
      <c r="AH126" s="788">
        <v>0</v>
      </c>
      <c r="AI126" s="788">
        <v>0</v>
      </c>
      <c r="AJ126" s="788">
        <v>0</v>
      </c>
      <c r="AK126" s="788">
        <v>0</v>
      </c>
      <c r="AL126" s="788">
        <v>0</v>
      </c>
      <c r="AM126" s="788">
        <v>0</v>
      </c>
      <c r="AN126" s="788">
        <v>0</v>
      </c>
      <c r="AO126" s="788">
        <v>0</v>
      </c>
      <c r="AP126" s="788">
        <v>0</v>
      </c>
      <c r="AQ126" s="788">
        <v>0</v>
      </c>
      <c r="AR126" s="788">
        <v>0</v>
      </c>
      <c r="AS126" s="788">
        <v>0</v>
      </c>
      <c r="AT126" s="788">
        <v>0</v>
      </c>
      <c r="AU126" s="788">
        <v>0</v>
      </c>
      <c r="AV126" s="788">
        <v>0</v>
      </c>
      <c r="AW126" s="788">
        <v>0</v>
      </c>
      <c r="AX126" s="788">
        <v>0</v>
      </c>
      <c r="AY126" s="788">
        <v>0</v>
      </c>
      <c r="AZ126" s="788">
        <v>0</v>
      </c>
    </row>
    <row r="127" spans="1:52">
      <c r="A127" s="789" t="s">
        <v>486</v>
      </c>
      <c r="B127" s="788" t="s">
        <v>17</v>
      </c>
      <c r="C127" s="788">
        <v>0</v>
      </c>
      <c r="D127" s="788">
        <v>0</v>
      </c>
      <c r="E127" s="788">
        <v>0</v>
      </c>
      <c r="F127" s="788">
        <v>0</v>
      </c>
      <c r="G127" s="788">
        <v>0</v>
      </c>
      <c r="H127" s="788">
        <v>0</v>
      </c>
      <c r="I127" s="788">
        <v>0</v>
      </c>
      <c r="J127" s="788">
        <v>0</v>
      </c>
      <c r="K127" s="788">
        <v>0</v>
      </c>
      <c r="L127" s="788">
        <v>0</v>
      </c>
      <c r="M127" s="788">
        <v>0</v>
      </c>
      <c r="N127" s="788">
        <v>0</v>
      </c>
      <c r="O127" s="788">
        <v>0</v>
      </c>
      <c r="P127" s="788">
        <v>0</v>
      </c>
      <c r="Q127" s="788">
        <v>0</v>
      </c>
      <c r="R127" s="788">
        <v>0</v>
      </c>
      <c r="S127" s="788">
        <v>0</v>
      </c>
      <c r="T127" s="788">
        <v>0</v>
      </c>
      <c r="U127" s="788">
        <v>0</v>
      </c>
      <c r="V127" s="788">
        <v>0</v>
      </c>
      <c r="W127" s="788">
        <v>0</v>
      </c>
      <c r="X127" s="788">
        <v>0</v>
      </c>
      <c r="Y127" s="788">
        <v>0</v>
      </c>
      <c r="Z127" s="788">
        <v>0</v>
      </c>
      <c r="AA127" s="788">
        <v>0</v>
      </c>
      <c r="AB127" s="788">
        <v>0</v>
      </c>
      <c r="AC127" s="788">
        <v>0</v>
      </c>
      <c r="AD127" s="788">
        <v>0</v>
      </c>
      <c r="AE127" s="788">
        <v>0</v>
      </c>
      <c r="AF127" s="788">
        <v>0</v>
      </c>
      <c r="AG127" s="788">
        <v>0</v>
      </c>
      <c r="AH127" s="788">
        <v>0</v>
      </c>
      <c r="AI127" s="788">
        <v>0</v>
      </c>
      <c r="AJ127" s="788">
        <v>0</v>
      </c>
      <c r="AK127" s="788">
        <v>0</v>
      </c>
      <c r="AL127" s="788">
        <v>0</v>
      </c>
      <c r="AM127" s="788">
        <v>0</v>
      </c>
      <c r="AN127" s="788">
        <v>0</v>
      </c>
      <c r="AO127" s="788">
        <v>0</v>
      </c>
      <c r="AP127" s="788">
        <v>0</v>
      </c>
      <c r="AQ127" s="788">
        <v>0</v>
      </c>
      <c r="AR127" s="788">
        <v>0</v>
      </c>
      <c r="AS127" s="788">
        <v>0</v>
      </c>
      <c r="AT127" s="788">
        <v>0</v>
      </c>
      <c r="AU127" s="788">
        <v>0</v>
      </c>
      <c r="AV127" s="788">
        <v>0</v>
      </c>
      <c r="AW127" s="788">
        <v>0</v>
      </c>
      <c r="AX127" s="788">
        <v>0</v>
      </c>
      <c r="AY127" s="788">
        <v>0</v>
      </c>
      <c r="AZ127" s="788">
        <v>0</v>
      </c>
    </row>
    <row r="128" spans="1:52">
      <c r="A128" s="788" t="s">
        <v>4</v>
      </c>
      <c r="B128" s="788"/>
      <c r="C128" s="788"/>
      <c r="D128" s="788"/>
      <c r="E128" s="788"/>
      <c r="F128" s="788"/>
      <c r="G128" s="788"/>
      <c r="H128" s="788"/>
      <c r="I128" s="788"/>
      <c r="J128" s="788"/>
      <c r="K128" s="788"/>
      <c r="L128" s="788"/>
      <c r="M128" s="788"/>
      <c r="N128" s="788"/>
      <c r="O128" s="788"/>
      <c r="P128" s="788"/>
      <c r="Q128" s="788"/>
      <c r="R128" s="788"/>
      <c r="S128" s="788"/>
      <c r="T128" s="788"/>
      <c r="U128" s="788"/>
      <c r="V128" s="788"/>
      <c r="W128" s="788"/>
      <c r="X128" s="788"/>
      <c r="Y128" s="788"/>
      <c r="Z128" s="788"/>
      <c r="AA128" s="788"/>
      <c r="AB128" s="788"/>
      <c r="AC128" s="788"/>
      <c r="AD128" s="788"/>
      <c r="AE128" s="788"/>
      <c r="AF128" s="788"/>
      <c r="AG128" s="788"/>
      <c r="AH128" s="788"/>
      <c r="AI128" s="788"/>
      <c r="AJ128" s="788"/>
      <c r="AK128" s="788"/>
      <c r="AL128" s="788"/>
      <c r="AM128" s="788"/>
      <c r="AN128" s="788"/>
      <c r="AO128" s="788"/>
      <c r="AP128" s="788"/>
      <c r="AQ128" s="788"/>
      <c r="AR128" s="788"/>
      <c r="AS128" s="788"/>
      <c r="AT128" s="788"/>
      <c r="AU128" s="788"/>
      <c r="AV128" s="788"/>
      <c r="AW128" s="788"/>
      <c r="AX128" s="788"/>
      <c r="AY128" s="788"/>
      <c r="AZ128" s="788"/>
    </row>
    <row r="129" spans="1:52">
      <c r="A129" s="789" t="s">
        <v>1130</v>
      </c>
      <c r="B129" s="788"/>
      <c r="C129" s="788">
        <v>1986</v>
      </c>
      <c r="D129" s="788">
        <v>1987</v>
      </c>
      <c r="E129" s="788">
        <v>1988</v>
      </c>
      <c r="F129" s="788">
        <v>1989</v>
      </c>
      <c r="G129" s="788">
        <v>1990</v>
      </c>
      <c r="H129" s="788">
        <v>1991</v>
      </c>
      <c r="I129" s="788">
        <v>1992</v>
      </c>
      <c r="J129" s="788">
        <v>1993</v>
      </c>
      <c r="K129" s="788">
        <v>1994</v>
      </c>
      <c r="L129" s="788">
        <v>1995</v>
      </c>
      <c r="M129" s="788">
        <v>1996</v>
      </c>
      <c r="N129" s="788">
        <v>1997</v>
      </c>
      <c r="O129" s="788">
        <v>1998</v>
      </c>
      <c r="P129" s="788">
        <v>1999</v>
      </c>
      <c r="Q129" s="788">
        <v>2000</v>
      </c>
      <c r="R129" s="788">
        <v>2001</v>
      </c>
      <c r="S129" s="788">
        <v>2002</v>
      </c>
      <c r="T129" s="788">
        <v>2003</v>
      </c>
      <c r="U129" s="788">
        <v>2004</v>
      </c>
      <c r="V129" s="788">
        <v>2005</v>
      </c>
      <c r="W129" s="788">
        <v>2006</v>
      </c>
      <c r="X129" s="788">
        <v>2007</v>
      </c>
      <c r="Y129" s="788">
        <v>2008</v>
      </c>
      <c r="Z129" s="788">
        <v>2009</v>
      </c>
      <c r="AA129" s="788">
        <v>2010</v>
      </c>
      <c r="AB129" s="788">
        <v>2011</v>
      </c>
      <c r="AC129" s="788">
        <v>2012</v>
      </c>
      <c r="AD129" s="788">
        <v>2013</v>
      </c>
      <c r="AE129" s="788">
        <v>2014</v>
      </c>
      <c r="AF129" s="788">
        <v>2015</v>
      </c>
      <c r="AG129" s="788">
        <v>2016</v>
      </c>
      <c r="AH129" s="788">
        <v>2017</v>
      </c>
      <c r="AI129" s="788">
        <v>2018</v>
      </c>
      <c r="AJ129" s="788">
        <v>2019</v>
      </c>
      <c r="AK129" s="788">
        <v>2020</v>
      </c>
      <c r="AL129" s="788">
        <v>2021</v>
      </c>
      <c r="AM129" s="788">
        <v>2022</v>
      </c>
      <c r="AN129" s="788">
        <v>2023</v>
      </c>
      <c r="AO129" s="788">
        <v>2024</v>
      </c>
      <c r="AP129" s="788">
        <v>2025</v>
      </c>
      <c r="AQ129" s="788">
        <v>2026</v>
      </c>
      <c r="AR129" s="788">
        <v>2027</v>
      </c>
      <c r="AS129" s="788">
        <v>2028</v>
      </c>
      <c r="AT129" s="788">
        <v>2029</v>
      </c>
      <c r="AU129" s="788">
        <v>2030</v>
      </c>
      <c r="AV129" s="788">
        <v>2031</v>
      </c>
      <c r="AW129" s="788">
        <v>2032</v>
      </c>
      <c r="AX129" s="788">
        <v>2033</v>
      </c>
      <c r="AY129" s="788">
        <v>2034</v>
      </c>
      <c r="AZ129" s="788">
        <v>2035</v>
      </c>
    </row>
    <row r="130" spans="1:52">
      <c r="A130" s="789" t="s">
        <v>486</v>
      </c>
      <c r="B130" s="788" t="s">
        <v>63</v>
      </c>
      <c r="C130" s="788">
        <v>0</v>
      </c>
      <c r="D130" s="788">
        <v>0</v>
      </c>
      <c r="E130" s="788">
        <v>0</v>
      </c>
      <c r="F130" s="788">
        <v>0</v>
      </c>
      <c r="G130" s="788">
        <v>0</v>
      </c>
      <c r="H130" s="788">
        <v>0</v>
      </c>
      <c r="I130" s="788">
        <v>0</v>
      </c>
      <c r="J130" s="788">
        <v>0</v>
      </c>
      <c r="K130" s="788">
        <v>1E-4</v>
      </c>
      <c r="L130" s="788">
        <v>1E-4</v>
      </c>
      <c r="M130" s="788">
        <v>1E-4</v>
      </c>
      <c r="N130" s="788">
        <v>1E-4</v>
      </c>
      <c r="O130" s="788">
        <v>2.0000000000000001E-4</v>
      </c>
      <c r="P130" s="788">
        <v>2.0000000000000001E-4</v>
      </c>
      <c r="Q130" s="788">
        <v>2.9999999999999997E-4</v>
      </c>
      <c r="R130" s="788">
        <v>2.9999999999999997E-4</v>
      </c>
      <c r="S130" s="788">
        <v>4.0000000000000002E-4</v>
      </c>
      <c r="T130" s="788">
        <v>5.0000000000000001E-4</v>
      </c>
      <c r="U130" s="788">
        <v>5.9999999999999995E-4</v>
      </c>
      <c r="V130" s="788">
        <v>8.0000000000000004E-4</v>
      </c>
      <c r="W130" s="788">
        <v>1.6000000000000001E-3</v>
      </c>
      <c r="X130" s="788">
        <v>2.8E-3</v>
      </c>
      <c r="Y130" s="788">
        <v>5.5999999999999999E-3</v>
      </c>
      <c r="Z130" s="788">
        <v>7.9000000000000008E-3</v>
      </c>
      <c r="AA130" s="788">
        <v>1.2999999999999999E-2</v>
      </c>
      <c r="AB130" s="788">
        <v>2.3E-2</v>
      </c>
      <c r="AC130" s="788">
        <v>3.3500000000000002E-2</v>
      </c>
      <c r="AD130" s="788">
        <v>4.24E-2</v>
      </c>
      <c r="AE130" s="788">
        <v>5.57E-2</v>
      </c>
      <c r="AF130" s="788">
        <v>6.2899999999999998E-2</v>
      </c>
      <c r="AG130" s="788">
        <v>8.3799999999999999E-2</v>
      </c>
      <c r="AH130" s="788">
        <v>9.2999999999999999E-2</v>
      </c>
      <c r="AI130" s="788">
        <v>9.8199999999999996E-2</v>
      </c>
      <c r="AJ130" s="788">
        <v>0.1041</v>
      </c>
      <c r="AK130" s="788">
        <v>0.1109</v>
      </c>
      <c r="AL130" s="788">
        <v>0.11840000000000001</v>
      </c>
      <c r="AM130" s="788">
        <v>0.12709999999999999</v>
      </c>
      <c r="AN130" s="788">
        <v>0.13400000000000001</v>
      </c>
      <c r="AO130" s="788">
        <v>0.1416</v>
      </c>
      <c r="AP130" s="788">
        <v>0.14990000000000001</v>
      </c>
      <c r="AQ130" s="788">
        <v>0.15890000000000001</v>
      </c>
      <c r="AR130" s="788">
        <v>0.16880000000000001</v>
      </c>
      <c r="AS130" s="788">
        <v>0.1769</v>
      </c>
      <c r="AT130" s="788">
        <v>0.1855</v>
      </c>
      <c r="AU130" s="788">
        <v>0.19470000000000001</v>
      </c>
      <c r="AV130" s="788">
        <v>0.20430000000000001</v>
      </c>
      <c r="AW130" s="788">
        <v>0.21460000000000001</v>
      </c>
      <c r="AX130" s="788">
        <v>0.22120000000000001</v>
      </c>
      <c r="AY130" s="788">
        <v>0.2283</v>
      </c>
      <c r="AZ130" s="788">
        <v>0.23569999999999999</v>
      </c>
    </row>
    <row r="131" spans="1:52">
      <c r="A131" s="789" t="s">
        <v>486</v>
      </c>
      <c r="B131" s="788" t="s">
        <v>6</v>
      </c>
      <c r="C131" s="788">
        <v>0</v>
      </c>
      <c r="D131" s="788">
        <v>0</v>
      </c>
      <c r="E131" s="788">
        <v>0</v>
      </c>
      <c r="F131" s="788">
        <v>0</v>
      </c>
      <c r="G131" s="788">
        <v>0</v>
      </c>
      <c r="H131" s="788">
        <v>0</v>
      </c>
      <c r="I131" s="788">
        <v>0</v>
      </c>
      <c r="J131" s="788">
        <v>0</v>
      </c>
      <c r="K131" s="788">
        <v>0</v>
      </c>
      <c r="L131" s="788">
        <v>0</v>
      </c>
      <c r="M131" s="788">
        <v>0</v>
      </c>
      <c r="N131" s="788">
        <v>0</v>
      </c>
      <c r="O131" s="788">
        <v>0</v>
      </c>
      <c r="P131" s="788">
        <v>0</v>
      </c>
      <c r="Q131" s="788">
        <v>0</v>
      </c>
      <c r="R131" s="788">
        <v>0</v>
      </c>
      <c r="S131" s="788">
        <v>0</v>
      </c>
      <c r="T131" s="788">
        <v>0</v>
      </c>
      <c r="U131" s="788">
        <v>0</v>
      </c>
      <c r="V131" s="788">
        <v>0</v>
      </c>
      <c r="W131" s="788">
        <v>0</v>
      </c>
      <c r="X131" s="788">
        <v>0</v>
      </c>
      <c r="Y131" s="788">
        <v>0</v>
      </c>
      <c r="Z131" s="788">
        <v>0</v>
      </c>
      <c r="AA131" s="788">
        <v>0</v>
      </c>
      <c r="AB131" s="788">
        <v>0</v>
      </c>
      <c r="AC131" s="788">
        <v>0</v>
      </c>
      <c r="AD131" s="788">
        <v>0</v>
      </c>
      <c r="AE131" s="788">
        <v>0</v>
      </c>
      <c r="AF131" s="788">
        <v>0</v>
      </c>
      <c r="AG131" s="788">
        <v>0</v>
      </c>
      <c r="AH131" s="788">
        <v>0</v>
      </c>
      <c r="AI131" s="788">
        <v>0</v>
      </c>
      <c r="AJ131" s="788">
        <v>0</v>
      </c>
      <c r="AK131" s="788">
        <v>0</v>
      </c>
      <c r="AL131" s="788">
        <v>0</v>
      </c>
      <c r="AM131" s="788">
        <v>0</v>
      </c>
      <c r="AN131" s="788">
        <v>0</v>
      </c>
      <c r="AO131" s="788">
        <v>0</v>
      </c>
      <c r="AP131" s="788">
        <v>0</v>
      </c>
      <c r="AQ131" s="788">
        <v>0</v>
      </c>
      <c r="AR131" s="788">
        <v>0</v>
      </c>
      <c r="AS131" s="788">
        <v>0</v>
      </c>
      <c r="AT131" s="788">
        <v>0</v>
      </c>
      <c r="AU131" s="788">
        <v>0</v>
      </c>
      <c r="AV131" s="788">
        <v>0</v>
      </c>
      <c r="AW131" s="788">
        <v>0</v>
      </c>
      <c r="AX131" s="788">
        <v>0</v>
      </c>
      <c r="AY131" s="788">
        <v>0</v>
      </c>
      <c r="AZ131" s="788">
        <v>0</v>
      </c>
    </row>
    <row r="132" spans="1:52">
      <c r="A132" s="789" t="s">
        <v>486</v>
      </c>
      <c r="B132" s="788" t="s">
        <v>7</v>
      </c>
      <c r="C132" s="788">
        <v>0</v>
      </c>
      <c r="D132" s="788">
        <v>0</v>
      </c>
      <c r="E132" s="788">
        <v>0</v>
      </c>
      <c r="F132" s="788">
        <v>0</v>
      </c>
      <c r="G132" s="788">
        <v>0</v>
      </c>
      <c r="H132" s="788">
        <v>0</v>
      </c>
      <c r="I132" s="788">
        <v>0</v>
      </c>
      <c r="J132" s="788">
        <v>0</v>
      </c>
      <c r="K132" s="788">
        <v>0</v>
      </c>
      <c r="L132" s="788">
        <v>0</v>
      </c>
      <c r="M132" s="788">
        <v>0</v>
      </c>
      <c r="N132" s="788">
        <v>0</v>
      </c>
      <c r="O132" s="788">
        <v>0</v>
      </c>
      <c r="P132" s="788">
        <v>0</v>
      </c>
      <c r="Q132" s="788">
        <v>0</v>
      </c>
      <c r="R132" s="788">
        <v>0</v>
      </c>
      <c r="S132" s="788">
        <v>0</v>
      </c>
      <c r="T132" s="788">
        <v>0</v>
      </c>
      <c r="U132" s="788">
        <v>0</v>
      </c>
      <c r="V132" s="788">
        <v>0</v>
      </c>
      <c r="W132" s="788">
        <v>0</v>
      </c>
      <c r="X132" s="788">
        <v>0</v>
      </c>
      <c r="Y132" s="788">
        <v>0</v>
      </c>
      <c r="Z132" s="788">
        <v>0</v>
      </c>
      <c r="AA132" s="788">
        <v>0</v>
      </c>
      <c r="AB132" s="788">
        <v>0</v>
      </c>
      <c r="AC132" s="788">
        <v>0</v>
      </c>
      <c r="AD132" s="788">
        <v>0</v>
      </c>
      <c r="AE132" s="788">
        <v>0</v>
      </c>
      <c r="AF132" s="788">
        <v>0</v>
      </c>
      <c r="AG132" s="788">
        <v>0</v>
      </c>
      <c r="AH132" s="788">
        <v>0</v>
      </c>
      <c r="AI132" s="788">
        <v>0</v>
      </c>
      <c r="AJ132" s="788">
        <v>0</v>
      </c>
      <c r="AK132" s="788">
        <v>0</v>
      </c>
      <c r="AL132" s="788">
        <v>0</v>
      </c>
      <c r="AM132" s="788">
        <v>0</v>
      </c>
      <c r="AN132" s="788">
        <v>0</v>
      </c>
      <c r="AO132" s="788">
        <v>0</v>
      </c>
      <c r="AP132" s="788">
        <v>0</v>
      </c>
      <c r="AQ132" s="788">
        <v>0</v>
      </c>
      <c r="AR132" s="788">
        <v>0</v>
      </c>
      <c r="AS132" s="788">
        <v>0</v>
      </c>
      <c r="AT132" s="788">
        <v>0</v>
      </c>
      <c r="AU132" s="788">
        <v>0</v>
      </c>
      <c r="AV132" s="788">
        <v>0</v>
      </c>
      <c r="AW132" s="788">
        <v>0</v>
      </c>
      <c r="AX132" s="788">
        <v>0</v>
      </c>
      <c r="AY132" s="788">
        <v>0</v>
      </c>
      <c r="AZ132" s="788">
        <v>0</v>
      </c>
    </row>
    <row r="133" spans="1:52">
      <c r="A133" s="789" t="s">
        <v>486</v>
      </c>
      <c r="B133" s="788" t="s">
        <v>8</v>
      </c>
      <c r="C133" s="788">
        <v>0</v>
      </c>
      <c r="D133" s="788">
        <v>0</v>
      </c>
      <c r="E133" s="788">
        <v>0</v>
      </c>
      <c r="F133" s="788">
        <v>0</v>
      </c>
      <c r="G133" s="788">
        <v>0</v>
      </c>
      <c r="H133" s="788">
        <v>0</v>
      </c>
      <c r="I133" s="788">
        <v>0</v>
      </c>
      <c r="J133" s="788">
        <v>0</v>
      </c>
      <c r="K133" s="788">
        <v>0</v>
      </c>
      <c r="L133" s="788">
        <v>0</v>
      </c>
      <c r="M133" s="788">
        <v>0</v>
      </c>
      <c r="N133" s="788">
        <v>0</v>
      </c>
      <c r="O133" s="788">
        <v>0</v>
      </c>
      <c r="P133" s="788">
        <v>0</v>
      </c>
      <c r="Q133" s="788">
        <v>0</v>
      </c>
      <c r="R133" s="788">
        <v>0</v>
      </c>
      <c r="S133" s="788">
        <v>0</v>
      </c>
      <c r="T133" s="788">
        <v>0</v>
      </c>
      <c r="U133" s="788">
        <v>0</v>
      </c>
      <c r="V133" s="788">
        <v>0</v>
      </c>
      <c r="W133" s="788">
        <v>0</v>
      </c>
      <c r="X133" s="788">
        <v>0</v>
      </c>
      <c r="Y133" s="788">
        <v>0</v>
      </c>
      <c r="Z133" s="788">
        <v>0</v>
      </c>
      <c r="AA133" s="788">
        <v>0</v>
      </c>
      <c r="AB133" s="788">
        <v>0</v>
      </c>
      <c r="AC133" s="788">
        <v>0</v>
      </c>
      <c r="AD133" s="788">
        <v>0</v>
      </c>
      <c r="AE133" s="788">
        <v>0</v>
      </c>
      <c r="AF133" s="788">
        <v>0</v>
      </c>
      <c r="AG133" s="788">
        <v>0</v>
      </c>
      <c r="AH133" s="788">
        <v>0</v>
      </c>
      <c r="AI133" s="788">
        <v>0</v>
      </c>
      <c r="AJ133" s="788">
        <v>0</v>
      </c>
      <c r="AK133" s="788">
        <v>0</v>
      </c>
      <c r="AL133" s="788">
        <v>0</v>
      </c>
      <c r="AM133" s="788">
        <v>0</v>
      </c>
      <c r="AN133" s="788">
        <v>0</v>
      </c>
      <c r="AO133" s="788">
        <v>0</v>
      </c>
      <c r="AP133" s="788">
        <v>0</v>
      </c>
      <c r="AQ133" s="788">
        <v>0</v>
      </c>
      <c r="AR133" s="788">
        <v>0</v>
      </c>
      <c r="AS133" s="788">
        <v>0</v>
      </c>
      <c r="AT133" s="788">
        <v>0</v>
      </c>
      <c r="AU133" s="788">
        <v>0</v>
      </c>
      <c r="AV133" s="788">
        <v>0</v>
      </c>
      <c r="AW133" s="788">
        <v>0</v>
      </c>
      <c r="AX133" s="788">
        <v>0</v>
      </c>
      <c r="AY133" s="788">
        <v>0</v>
      </c>
      <c r="AZ133" s="788">
        <v>0</v>
      </c>
    </row>
    <row r="134" spans="1:52">
      <c r="A134" s="789" t="s">
        <v>486</v>
      </c>
      <c r="B134" s="788" t="s">
        <v>9</v>
      </c>
      <c r="C134" s="788">
        <v>0</v>
      </c>
      <c r="D134" s="788">
        <v>0</v>
      </c>
      <c r="E134" s="788">
        <v>0</v>
      </c>
      <c r="F134" s="788">
        <v>0</v>
      </c>
      <c r="G134" s="788">
        <v>0</v>
      </c>
      <c r="H134" s="788">
        <v>0</v>
      </c>
      <c r="I134" s="788">
        <v>0</v>
      </c>
      <c r="J134" s="788">
        <v>0</v>
      </c>
      <c r="K134" s="788">
        <v>0</v>
      </c>
      <c r="L134" s="788">
        <v>0</v>
      </c>
      <c r="M134" s="788">
        <v>0</v>
      </c>
      <c r="N134" s="788">
        <v>0</v>
      </c>
      <c r="O134" s="788">
        <v>0</v>
      </c>
      <c r="P134" s="788">
        <v>0</v>
      </c>
      <c r="Q134" s="788">
        <v>0</v>
      </c>
      <c r="R134" s="788">
        <v>0</v>
      </c>
      <c r="S134" s="788">
        <v>0</v>
      </c>
      <c r="T134" s="788">
        <v>0</v>
      </c>
      <c r="U134" s="788">
        <v>0</v>
      </c>
      <c r="V134" s="788">
        <v>0</v>
      </c>
      <c r="W134" s="788">
        <v>0</v>
      </c>
      <c r="X134" s="788">
        <v>0</v>
      </c>
      <c r="Y134" s="788">
        <v>0</v>
      </c>
      <c r="Z134" s="788">
        <v>0</v>
      </c>
      <c r="AA134" s="788">
        <v>0</v>
      </c>
      <c r="AB134" s="788">
        <v>0</v>
      </c>
      <c r="AC134" s="788">
        <v>0</v>
      </c>
      <c r="AD134" s="788">
        <v>0</v>
      </c>
      <c r="AE134" s="788">
        <v>0</v>
      </c>
      <c r="AF134" s="788">
        <v>0</v>
      </c>
      <c r="AG134" s="788">
        <v>0</v>
      </c>
      <c r="AH134" s="788">
        <v>0</v>
      </c>
      <c r="AI134" s="788">
        <v>0</v>
      </c>
      <c r="AJ134" s="788">
        <v>0</v>
      </c>
      <c r="AK134" s="788">
        <v>0</v>
      </c>
      <c r="AL134" s="788">
        <v>0</v>
      </c>
      <c r="AM134" s="788">
        <v>0</v>
      </c>
      <c r="AN134" s="788">
        <v>0</v>
      </c>
      <c r="AO134" s="788">
        <v>0</v>
      </c>
      <c r="AP134" s="788">
        <v>0</v>
      </c>
      <c r="AQ134" s="788">
        <v>0</v>
      </c>
      <c r="AR134" s="788">
        <v>0</v>
      </c>
      <c r="AS134" s="788">
        <v>0</v>
      </c>
      <c r="AT134" s="788">
        <v>0</v>
      </c>
      <c r="AU134" s="788">
        <v>0</v>
      </c>
      <c r="AV134" s="788">
        <v>0</v>
      </c>
      <c r="AW134" s="788">
        <v>0</v>
      </c>
      <c r="AX134" s="788">
        <v>0</v>
      </c>
      <c r="AY134" s="788">
        <v>0</v>
      </c>
      <c r="AZ134" s="788">
        <v>0</v>
      </c>
    </row>
    <row r="135" spans="1:52">
      <c r="A135" s="789" t="s">
        <v>486</v>
      </c>
      <c r="B135" s="788" t="s">
        <v>10</v>
      </c>
      <c r="C135" s="788">
        <v>0</v>
      </c>
      <c r="D135" s="788">
        <v>0</v>
      </c>
      <c r="E135" s="788">
        <v>0</v>
      </c>
      <c r="F135" s="788">
        <v>0</v>
      </c>
      <c r="G135" s="788">
        <v>0</v>
      </c>
      <c r="H135" s="788">
        <v>0</v>
      </c>
      <c r="I135" s="788">
        <v>0</v>
      </c>
      <c r="J135" s="788">
        <v>0</v>
      </c>
      <c r="K135" s="788">
        <v>0</v>
      </c>
      <c r="L135" s="788">
        <v>0</v>
      </c>
      <c r="M135" s="788">
        <v>0</v>
      </c>
      <c r="N135" s="788">
        <v>0</v>
      </c>
      <c r="O135" s="788">
        <v>0</v>
      </c>
      <c r="P135" s="788">
        <v>0</v>
      </c>
      <c r="Q135" s="788">
        <v>0</v>
      </c>
      <c r="R135" s="788">
        <v>0</v>
      </c>
      <c r="S135" s="788">
        <v>0</v>
      </c>
      <c r="T135" s="788">
        <v>0</v>
      </c>
      <c r="U135" s="788">
        <v>0</v>
      </c>
      <c r="V135" s="788">
        <v>0</v>
      </c>
      <c r="W135" s="788">
        <v>0</v>
      </c>
      <c r="X135" s="788">
        <v>0</v>
      </c>
      <c r="Y135" s="788">
        <v>0</v>
      </c>
      <c r="Z135" s="788">
        <v>0</v>
      </c>
      <c r="AA135" s="788">
        <v>0</v>
      </c>
      <c r="AB135" s="788">
        <v>0</v>
      </c>
      <c r="AC135" s="788">
        <v>0</v>
      </c>
      <c r="AD135" s="788">
        <v>0</v>
      </c>
      <c r="AE135" s="788">
        <v>0</v>
      </c>
      <c r="AF135" s="788">
        <v>0</v>
      </c>
      <c r="AG135" s="788">
        <v>0</v>
      </c>
      <c r="AH135" s="788">
        <v>0</v>
      </c>
      <c r="AI135" s="788">
        <v>0</v>
      </c>
      <c r="AJ135" s="788">
        <v>0</v>
      </c>
      <c r="AK135" s="788">
        <v>0</v>
      </c>
      <c r="AL135" s="788">
        <v>0</v>
      </c>
      <c r="AM135" s="788">
        <v>0</v>
      </c>
      <c r="AN135" s="788">
        <v>0</v>
      </c>
      <c r="AO135" s="788">
        <v>0</v>
      </c>
      <c r="AP135" s="788">
        <v>0</v>
      </c>
      <c r="AQ135" s="788">
        <v>0</v>
      </c>
      <c r="AR135" s="788">
        <v>0</v>
      </c>
      <c r="AS135" s="788">
        <v>0</v>
      </c>
      <c r="AT135" s="788">
        <v>0</v>
      </c>
      <c r="AU135" s="788">
        <v>0</v>
      </c>
      <c r="AV135" s="788">
        <v>0</v>
      </c>
      <c r="AW135" s="788">
        <v>0</v>
      </c>
      <c r="AX135" s="788">
        <v>0</v>
      </c>
      <c r="AY135" s="788">
        <v>0</v>
      </c>
      <c r="AZ135" s="788">
        <v>0</v>
      </c>
    </row>
    <row r="136" spans="1:52">
      <c r="A136" s="789" t="s">
        <v>486</v>
      </c>
      <c r="B136" s="788" t="s">
        <v>11</v>
      </c>
      <c r="C136" s="788">
        <v>0</v>
      </c>
      <c r="D136" s="788">
        <v>0</v>
      </c>
      <c r="E136" s="788">
        <v>0</v>
      </c>
      <c r="F136" s="788">
        <v>0</v>
      </c>
      <c r="G136" s="788">
        <v>0</v>
      </c>
      <c r="H136" s="788">
        <v>0</v>
      </c>
      <c r="I136" s="788">
        <v>0</v>
      </c>
      <c r="J136" s="788">
        <v>0</v>
      </c>
      <c r="K136" s="788">
        <v>0</v>
      </c>
      <c r="L136" s="788">
        <v>0</v>
      </c>
      <c r="M136" s="788">
        <v>0</v>
      </c>
      <c r="N136" s="788">
        <v>0</v>
      </c>
      <c r="O136" s="788">
        <v>0</v>
      </c>
      <c r="P136" s="788">
        <v>0</v>
      </c>
      <c r="Q136" s="788">
        <v>0</v>
      </c>
      <c r="R136" s="788">
        <v>0</v>
      </c>
      <c r="S136" s="788">
        <v>0</v>
      </c>
      <c r="T136" s="788">
        <v>0</v>
      </c>
      <c r="U136" s="788">
        <v>0</v>
      </c>
      <c r="V136" s="788">
        <v>0</v>
      </c>
      <c r="W136" s="788">
        <v>0</v>
      </c>
      <c r="X136" s="788">
        <v>0</v>
      </c>
      <c r="Y136" s="788">
        <v>0</v>
      </c>
      <c r="Z136" s="788">
        <v>0</v>
      </c>
      <c r="AA136" s="788">
        <v>0</v>
      </c>
      <c r="AB136" s="788">
        <v>0</v>
      </c>
      <c r="AC136" s="788">
        <v>0</v>
      </c>
      <c r="AD136" s="788">
        <v>0</v>
      </c>
      <c r="AE136" s="788">
        <v>0</v>
      </c>
      <c r="AF136" s="788">
        <v>0</v>
      </c>
      <c r="AG136" s="788">
        <v>0</v>
      </c>
      <c r="AH136" s="788">
        <v>0</v>
      </c>
      <c r="AI136" s="788">
        <v>0</v>
      </c>
      <c r="AJ136" s="788">
        <v>0</v>
      </c>
      <c r="AK136" s="788">
        <v>0</v>
      </c>
      <c r="AL136" s="788">
        <v>0</v>
      </c>
      <c r="AM136" s="788">
        <v>0</v>
      </c>
      <c r="AN136" s="788">
        <v>0</v>
      </c>
      <c r="AO136" s="788">
        <v>0</v>
      </c>
      <c r="AP136" s="788">
        <v>0</v>
      </c>
      <c r="AQ136" s="788">
        <v>0</v>
      </c>
      <c r="AR136" s="788">
        <v>0</v>
      </c>
      <c r="AS136" s="788">
        <v>0</v>
      </c>
      <c r="AT136" s="788">
        <v>0</v>
      </c>
      <c r="AU136" s="788">
        <v>0</v>
      </c>
      <c r="AV136" s="788">
        <v>0</v>
      </c>
      <c r="AW136" s="788">
        <v>0</v>
      </c>
      <c r="AX136" s="788">
        <v>0</v>
      </c>
      <c r="AY136" s="788">
        <v>0</v>
      </c>
      <c r="AZ136" s="788">
        <v>0</v>
      </c>
    </row>
    <row r="137" spans="1:52">
      <c r="A137" s="789" t="s">
        <v>486</v>
      </c>
      <c r="B137" s="788" t="s">
        <v>12</v>
      </c>
      <c r="C137" s="788">
        <v>0</v>
      </c>
      <c r="D137" s="788">
        <v>0</v>
      </c>
      <c r="E137" s="788">
        <v>0</v>
      </c>
      <c r="F137" s="788">
        <v>0</v>
      </c>
      <c r="G137" s="788">
        <v>0</v>
      </c>
      <c r="H137" s="788">
        <v>0</v>
      </c>
      <c r="I137" s="788">
        <v>4.0000000000000002E-4</v>
      </c>
      <c r="J137" s="788">
        <v>5.0000000000000001E-4</v>
      </c>
      <c r="K137" s="788">
        <v>6.9999999999999999E-4</v>
      </c>
      <c r="L137" s="788">
        <v>8.9999999999999998E-4</v>
      </c>
      <c r="M137" s="788">
        <v>1.1999999999999999E-3</v>
      </c>
      <c r="N137" s="788">
        <v>1.5E-3</v>
      </c>
      <c r="O137" s="788">
        <v>2E-3</v>
      </c>
      <c r="P137" s="788">
        <v>2.5000000000000001E-3</v>
      </c>
      <c r="Q137" s="788">
        <v>3.0000000000000001E-3</v>
      </c>
      <c r="R137" s="788">
        <v>3.5999999999999999E-3</v>
      </c>
      <c r="S137" s="788">
        <v>4.8999999999999998E-3</v>
      </c>
      <c r="T137" s="788">
        <v>5.7000000000000002E-3</v>
      </c>
      <c r="U137" s="788">
        <v>7.1000000000000004E-3</v>
      </c>
      <c r="V137" s="788">
        <v>9.4000000000000004E-3</v>
      </c>
      <c r="W137" s="788">
        <v>1.9199999999999998E-2</v>
      </c>
      <c r="X137" s="788">
        <v>3.32E-2</v>
      </c>
      <c r="Y137" s="788">
        <v>6.5699999999999995E-2</v>
      </c>
      <c r="Z137" s="788">
        <v>9.2899999999999996E-2</v>
      </c>
      <c r="AA137" s="788">
        <v>0.15279999999999999</v>
      </c>
      <c r="AB137" s="788">
        <v>0.27179999999999999</v>
      </c>
      <c r="AC137" s="788">
        <v>0.39650000000000002</v>
      </c>
      <c r="AD137" s="788">
        <v>0.50109999999999999</v>
      </c>
      <c r="AE137" s="788">
        <v>0.65859999999999996</v>
      </c>
      <c r="AF137" s="788">
        <v>0.74570000000000003</v>
      </c>
      <c r="AG137" s="788">
        <v>0.99350000000000005</v>
      </c>
      <c r="AH137" s="788">
        <v>1.1025</v>
      </c>
      <c r="AI137" s="788">
        <v>1.1639999999999999</v>
      </c>
      <c r="AJ137" s="788">
        <v>1.2343999999999999</v>
      </c>
      <c r="AK137" s="788">
        <v>1.3147</v>
      </c>
      <c r="AL137" s="788">
        <v>1.4038999999999999</v>
      </c>
      <c r="AM137" s="788">
        <v>1.5063</v>
      </c>
      <c r="AN137" s="788">
        <v>1.5888</v>
      </c>
      <c r="AO137" s="788">
        <v>1.6787000000000001</v>
      </c>
      <c r="AP137" s="788">
        <v>1.7767999999999999</v>
      </c>
      <c r="AQ137" s="788">
        <v>1.8835999999999999</v>
      </c>
      <c r="AR137" s="788">
        <v>2.0009000000000001</v>
      </c>
      <c r="AS137" s="788">
        <v>2.0973000000000002</v>
      </c>
      <c r="AT137" s="788">
        <v>2.1989000000000001</v>
      </c>
      <c r="AU137" s="788">
        <v>2.3089</v>
      </c>
      <c r="AV137" s="788">
        <v>2.4226000000000001</v>
      </c>
      <c r="AW137" s="788">
        <v>2.5442</v>
      </c>
      <c r="AX137" s="788">
        <v>2.6234000000000002</v>
      </c>
      <c r="AY137" s="788">
        <v>2.7067999999999999</v>
      </c>
      <c r="AZ137" s="788">
        <v>2.7949000000000002</v>
      </c>
    </row>
    <row r="138" spans="1:52">
      <c r="A138" s="789" t="s">
        <v>486</v>
      </c>
      <c r="B138" s="788" t="s">
        <v>13</v>
      </c>
      <c r="C138" s="788">
        <v>0</v>
      </c>
      <c r="D138" s="788">
        <v>0</v>
      </c>
      <c r="E138" s="788">
        <v>0</v>
      </c>
      <c r="F138" s="788">
        <v>0</v>
      </c>
      <c r="G138" s="788">
        <v>0</v>
      </c>
      <c r="H138" s="788">
        <v>0</v>
      </c>
      <c r="I138" s="788">
        <v>0</v>
      </c>
      <c r="J138" s="788">
        <v>0</v>
      </c>
      <c r="K138" s="788">
        <v>0</v>
      </c>
      <c r="L138" s="788">
        <v>0</v>
      </c>
      <c r="M138" s="788">
        <v>0</v>
      </c>
      <c r="N138" s="788">
        <v>0</v>
      </c>
      <c r="O138" s="788">
        <v>0</v>
      </c>
      <c r="P138" s="788">
        <v>0</v>
      </c>
      <c r="Q138" s="788">
        <v>0</v>
      </c>
      <c r="R138" s="788">
        <v>0</v>
      </c>
      <c r="S138" s="788">
        <v>0</v>
      </c>
      <c r="T138" s="788">
        <v>0</v>
      </c>
      <c r="U138" s="788">
        <v>0</v>
      </c>
      <c r="V138" s="788">
        <v>0</v>
      </c>
      <c r="W138" s="788">
        <v>0</v>
      </c>
      <c r="X138" s="788">
        <v>0</v>
      </c>
      <c r="Y138" s="788">
        <v>0</v>
      </c>
      <c r="Z138" s="788">
        <v>0</v>
      </c>
      <c r="AA138" s="788">
        <v>0</v>
      </c>
      <c r="AB138" s="788">
        <v>0</v>
      </c>
      <c r="AC138" s="788">
        <v>0</v>
      </c>
      <c r="AD138" s="788">
        <v>0</v>
      </c>
      <c r="AE138" s="788">
        <v>0</v>
      </c>
      <c r="AF138" s="788">
        <v>0</v>
      </c>
      <c r="AG138" s="788">
        <v>0</v>
      </c>
      <c r="AH138" s="788">
        <v>0</v>
      </c>
      <c r="AI138" s="788">
        <v>0</v>
      </c>
      <c r="AJ138" s="788">
        <v>0</v>
      </c>
      <c r="AK138" s="788">
        <v>0</v>
      </c>
      <c r="AL138" s="788">
        <v>0</v>
      </c>
      <c r="AM138" s="788">
        <v>0</v>
      </c>
      <c r="AN138" s="788">
        <v>0</v>
      </c>
      <c r="AO138" s="788">
        <v>0</v>
      </c>
      <c r="AP138" s="788">
        <v>0</v>
      </c>
      <c r="AQ138" s="788">
        <v>0</v>
      </c>
      <c r="AR138" s="788">
        <v>0</v>
      </c>
      <c r="AS138" s="788">
        <v>0</v>
      </c>
      <c r="AT138" s="788">
        <v>0</v>
      </c>
      <c r="AU138" s="788">
        <v>0</v>
      </c>
      <c r="AV138" s="788">
        <v>0</v>
      </c>
      <c r="AW138" s="788">
        <v>0</v>
      </c>
      <c r="AX138" s="788">
        <v>0</v>
      </c>
      <c r="AY138" s="788">
        <v>0</v>
      </c>
      <c r="AZ138" s="788">
        <v>0</v>
      </c>
    </row>
    <row r="139" spans="1:52">
      <c r="A139" s="789" t="s">
        <v>486</v>
      </c>
      <c r="B139" s="788" t="s">
        <v>14</v>
      </c>
      <c r="C139" s="788">
        <v>0</v>
      </c>
      <c r="D139" s="788">
        <v>0</v>
      </c>
      <c r="E139" s="788">
        <v>0</v>
      </c>
      <c r="F139" s="788">
        <v>0</v>
      </c>
      <c r="G139" s="788">
        <v>0</v>
      </c>
      <c r="H139" s="788">
        <v>0</v>
      </c>
      <c r="I139" s="788">
        <v>0</v>
      </c>
      <c r="J139" s="788">
        <v>0</v>
      </c>
      <c r="K139" s="788">
        <v>0</v>
      </c>
      <c r="L139" s="788">
        <v>0</v>
      </c>
      <c r="M139" s="788">
        <v>0</v>
      </c>
      <c r="N139" s="788">
        <v>0</v>
      </c>
      <c r="O139" s="788">
        <v>0</v>
      </c>
      <c r="P139" s="788">
        <v>0</v>
      </c>
      <c r="Q139" s="788">
        <v>0</v>
      </c>
      <c r="R139" s="788">
        <v>0</v>
      </c>
      <c r="S139" s="788">
        <v>0</v>
      </c>
      <c r="T139" s="788">
        <v>0</v>
      </c>
      <c r="U139" s="788">
        <v>0</v>
      </c>
      <c r="V139" s="788">
        <v>0</v>
      </c>
      <c r="W139" s="788">
        <v>0</v>
      </c>
      <c r="X139" s="788">
        <v>0</v>
      </c>
      <c r="Y139" s="788">
        <v>0</v>
      </c>
      <c r="Z139" s="788">
        <v>0</v>
      </c>
      <c r="AA139" s="788">
        <v>0</v>
      </c>
      <c r="AB139" s="788">
        <v>0</v>
      </c>
      <c r="AC139" s="788">
        <v>0</v>
      </c>
      <c r="AD139" s="788">
        <v>0</v>
      </c>
      <c r="AE139" s="788">
        <v>0</v>
      </c>
      <c r="AF139" s="788">
        <v>0</v>
      </c>
      <c r="AG139" s="788">
        <v>0</v>
      </c>
      <c r="AH139" s="788">
        <v>0</v>
      </c>
      <c r="AI139" s="788">
        <v>0</v>
      </c>
      <c r="AJ139" s="788">
        <v>0</v>
      </c>
      <c r="AK139" s="788">
        <v>0</v>
      </c>
      <c r="AL139" s="788">
        <v>0</v>
      </c>
      <c r="AM139" s="788">
        <v>0</v>
      </c>
      <c r="AN139" s="788">
        <v>0</v>
      </c>
      <c r="AO139" s="788">
        <v>0</v>
      </c>
      <c r="AP139" s="788">
        <v>0</v>
      </c>
      <c r="AQ139" s="788">
        <v>0</v>
      </c>
      <c r="AR139" s="788">
        <v>0</v>
      </c>
      <c r="AS139" s="788">
        <v>0</v>
      </c>
      <c r="AT139" s="788">
        <v>0</v>
      </c>
      <c r="AU139" s="788">
        <v>0</v>
      </c>
      <c r="AV139" s="788">
        <v>0</v>
      </c>
      <c r="AW139" s="788">
        <v>0</v>
      </c>
      <c r="AX139" s="788">
        <v>0</v>
      </c>
      <c r="AY139" s="788">
        <v>0</v>
      </c>
      <c r="AZ139" s="788">
        <v>0</v>
      </c>
    </row>
    <row r="140" spans="1:52">
      <c r="A140" s="789" t="s">
        <v>486</v>
      </c>
      <c r="B140" s="788" t="s">
        <v>15</v>
      </c>
      <c r="C140" s="788">
        <v>0</v>
      </c>
      <c r="D140" s="788">
        <v>0</v>
      </c>
      <c r="E140" s="788">
        <v>0</v>
      </c>
      <c r="F140" s="788">
        <v>0</v>
      </c>
      <c r="G140" s="788">
        <v>0</v>
      </c>
      <c r="H140" s="788">
        <v>0</v>
      </c>
      <c r="I140" s="788">
        <v>0</v>
      </c>
      <c r="J140" s="788">
        <v>0</v>
      </c>
      <c r="K140" s="788">
        <v>0</v>
      </c>
      <c r="L140" s="788">
        <v>0</v>
      </c>
      <c r="M140" s="788">
        <v>0</v>
      </c>
      <c r="N140" s="788">
        <v>0</v>
      </c>
      <c r="O140" s="788">
        <v>0</v>
      </c>
      <c r="P140" s="788">
        <v>0</v>
      </c>
      <c r="Q140" s="788">
        <v>0</v>
      </c>
      <c r="R140" s="788">
        <v>0</v>
      </c>
      <c r="S140" s="788">
        <v>0</v>
      </c>
      <c r="T140" s="788">
        <v>0</v>
      </c>
      <c r="U140" s="788">
        <v>0</v>
      </c>
      <c r="V140" s="788">
        <v>0</v>
      </c>
      <c r="W140" s="788">
        <v>0</v>
      </c>
      <c r="X140" s="788">
        <v>0</v>
      </c>
      <c r="Y140" s="788">
        <v>0</v>
      </c>
      <c r="Z140" s="788">
        <v>0</v>
      </c>
      <c r="AA140" s="788">
        <v>0</v>
      </c>
      <c r="AB140" s="788">
        <v>0</v>
      </c>
      <c r="AC140" s="788">
        <v>0</v>
      </c>
      <c r="AD140" s="788">
        <v>0</v>
      </c>
      <c r="AE140" s="788">
        <v>0</v>
      </c>
      <c r="AF140" s="788">
        <v>0</v>
      </c>
      <c r="AG140" s="788">
        <v>0</v>
      </c>
      <c r="AH140" s="788">
        <v>0</v>
      </c>
      <c r="AI140" s="788">
        <v>0</v>
      </c>
      <c r="AJ140" s="788">
        <v>0</v>
      </c>
      <c r="AK140" s="788">
        <v>0</v>
      </c>
      <c r="AL140" s="788">
        <v>0</v>
      </c>
      <c r="AM140" s="788">
        <v>0</v>
      </c>
      <c r="AN140" s="788">
        <v>0</v>
      </c>
      <c r="AO140" s="788">
        <v>0</v>
      </c>
      <c r="AP140" s="788">
        <v>0</v>
      </c>
      <c r="AQ140" s="788">
        <v>0</v>
      </c>
      <c r="AR140" s="788">
        <v>0</v>
      </c>
      <c r="AS140" s="788">
        <v>0</v>
      </c>
      <c r="AT140" s="788">
        <v>0</v>
      </c>
      <c r="AU140" s="788">
        <v>0</v>
      </c>
      <c r="AV140" s="788">
        <v>0</v>
      </c>
      <c r="AW140" s="788">
        <v>0</v>
      </c>
      <c r="AX140" s="788">
        <v>0</v>
      </c>
      <c r="AY140" s="788">
        <v>0</v>
      </c>
      <c r="AZ140" s="788">
        <v>0</v>
      </c>
    </row>
    <row r="141" spans="1:52">
      <c r="A141" s="789" t="s">
        <v>486</v>
      </c>
      <c r="B141" s="788" t="s">
        <v>16</v>
      </c>
      <c r="C141" s="788">
        <v>0</v>
      </c>
      <c r="D141" s="788">
        <v>0</v>
      </c>
      <c r="E141" s="788">
        <v>0</v>
      </c>
      <c r="F141" s="788">
        <v>0</v>
      </c>
      <c r="G141" s="788">
        <v>0</v>
      </c>
      <c r="H141" s="788">
        <v>0</v>
      </c>
      <c r="I141" s="788">
        <v>0</v>
      </c>
      <c r="J141" s="788">
        <v>0</v>
      </c>
      <c r="K141" s="788">
        <v>0</v>
      </c>
      <c r="L141" s="788">
        <v>0</v>
      </c>
      <c r="M141" s="788">
        <v>0</v>
      </c>
      <c r="N141" s="788">
        <v>0</v>
      </c>
      <c r="O141" s="788">
        <v>0</v>
      </c>
      <c r="P141" s="788">
        <v>0</v>
      </c>
      <c r="Q141" s="788">
        <v>0</v>
      </c>
      <c r="R141" s="788">
        <v>0</v>
      </c>
      <c r="S141" s="788">
        <v>0</v>
      </c>
      <c r="T141" s="788">
        <v>0</v>
      </c>
      <c r="U141" s="788">
        <v>0</v>
      </c>
      <c r="V141" s="788">
        <v>0</v>
      </c>
      <c r="W141" s="788">
        <v>0</v>
      </c>
      <c r="X141" s="788">
        <v>0</v>
      </c>
      <c r="Y141" s="788">
        <v>0</v>
      </c>
      <c r="Z141" s="788">
        <v>0</v>
      </c>
      <c r="AA141" s="788">
        <v>0</v>
      </c>
      <c r="AB141" s="788">
        <v>0</v>
      </c>
      <c r="AC141" s="788">
        <v>0</v>
      </c>
      <c r="AD141" s="788">
        <v>0</v>
      </c>
      <c r="AE141" s="788">
        <v>0</v>
      </c>
      <c r="AF141" s="788">
        <v>0</v>
      </c>
      <c r="AG141" s="788">
        <v>0</v>
      </c>
      <c r="AH141" s="788">
        <v>0</v>
      </c>
      <c r="AI141" s="788">
        <v>0</v>
      </c>
      <c r="AJ141" s="788">
        <v>0</v>
      </c>
      <c r="AK141" s="788">
        <v>0</v>
      </c>
      <c r="AL141" s="788">
        <v>0</v>
      </c>
      <c r="AM141" s="788">
        <v>0</v>
      </c>
      <c r="AN141" s="788">
        <v>0</v>
      </c>
      <c r="AO141" s="788">
        <v>0</v>
      </c>
      <c r="AP141" s="788">
        <v>0</v>
      </c>
      <c r="AQ141" s="788">
        <v>0</v>
      </c>
      <c r="AR141" s="788">
        <v>0</v>
      </c>
      <c r="AS141" s="788">
        <v>0</v>
      </c>
      <c r="AT141" s="788">
        <v>0</v>
      </c>
      <c r="AU141" s="788">
        <v>0</v>
      </c>
      <c r="AV141" s="788">
        <v>0</v>
      </c>
      <c r="AW141" s="788">
        <v>0</v>
      </c>
      <c r="AX141" s="788">
        <v>0</v>
      </c>
      <c r="AY141" s="788">
        <v>0</v>
      </c>
      <c r="AZ141" s="788">
        <v>0</v>
      </c>
    </row>
    <row r="142" spans="1:52">
      <c r="A142" s="789" t="s">
        <v>486</v>
      </c>
      <c r="B142" s="788" t="s">
        <v>17</v>
      </c>
      <c r="C142" s="788">
        <v>0</v>
      </c>
      <c r="D142" s="788">
        <v>0</v>
      </c>
      <c r="E142" s="788">
        <v>0</v>
      </c>
      <c r="F142" s="788">
        <v>0</v>
      </c>
      <c r="G142" s="788">
        <v>0</v>
      </c>
      <c r="H142" s="788">
        <v>0</v>
      </c>
      <c r="I142" s="788">
        <v>0</v>
      </c>
      <c r="J142" s="788">
        <v>0</v>
      </c>
      <c r="K142" s="788">
        <v>0</v>
      </c>
      <c r="L142" s="788">
        <v>0</v>
      </c>
      <c r="M142" s="788">
        <v>0</v>
      </c>
      <c r="N142" s="788">
        <v>0</v>
      </c>
      <c r="O142" s="788">
        <v>0</v>
      </c>
      <c r="P142" s="788">
        <v>0</v>
      </c>
      <c r="Q142" s="788">
        <v>0</v>
      </c>
      <c r="R142" s="788">
        <v>0</v>
      </c>
      <c r="S142" s="788">
        <v>0</v>
      </c>
      <c r="T142" s="788">
        <v>0</v>
      </c>
      <c r="U142" s="788">
        <v>0</v>
      </c>
      <c r="V142" s="788">
        <v>0</v>
      </c>
      <c r="W142" s="788">
        <v>0</v>
      </c>
      <c r="X142" s="788">
        <v>0</v>
      </c>
      <c r="Y142" s="788">
        <v>0</v>
      </c>
      <c r="Z142" s="788">
        <v>0</v>
      </c>
      <c r="AA142" s="788">
        <v>0</v>
      </c>
      <c r="AB142" s="788">
        <v>0</v>
      </c>
      <c r="AC142" s="788">
        <v>0</v>
      </c>
      <c r="AD142" s="788">
        <v>0</v>
      </c>
      <c r="AE142" s="788">
        <v>0</v>
      </c>
      <c r="AF142" s="788">
        <v>0</v>
      </c>
      <c r="AG142" s="788">
        <v>0</v>
      </c>
      <c r="AH142" s="788">
        <v>0</v>
      </c>
      <c r="AI142" s="788">
        <v>0</v>
      </c>
      <c r="AJ142" s="788">
        <v>0</v>
      </c>
      <c r="AK142" s="788">
        <v>0</v>
      </c>
      <c r="AL142" s="788">
        <v>0</v>
      </c>
      <c r="AM142" s="788">
        <v>0</v>
      </c>
      <c r="AN142" s="788">
        <v>0</v>
      </c>
      <c r="AO142" s="788">
        <v>0</v>
      </c>
      <c r="AP142" s="788">
        <v>0</v>
      </c>
      <c r="AQ142" s="788">
        <v>0</v>
      </c>
      <c r="AR142" s="788">
        <v>0</v>
      </c>
      <c r="AS142" s="788">
        <v>0</v>
      </c>
      <c r="AT142" s="788">
        <v>0</v>
      </c>
      <c r="AU142" s="788">
        <v>0</v>
      </c>
      <c r="AV142" s="788">
        <v>0</v>
      </c>
      <c r="AW142" s="788">
        <v>0</v>
      </c>
      <c r="AX142" s="788">
        <v>0</v>
      </c>
      <c r="AY142" s="788">
        <v>0</v>
      </c>
      <c r="AZ142" s="788">
        <v>0</v>
      </c>
    </row>
    <row r="143" spans="1:52">
      <c r="A143" s="788" t="s">
        <v>4</v>
      </c>
      <c r="B143" s="788"/>
      <c r="C143" s="788"/>
      <c r="D143" s="788"/>
      <c r="E143" s="788"/>
      <c r="F143" s="788"/>
      <c r="G143" s="788"/>
      <c r="H143" s="788"/>
      <c r="I143" s="788"/>
      <c r="J143" s="788"/>
      <c r="K143" s="788"/>
      <c r="L143" s="788"/>
      <c r="M143" s="788"/>
      <c r="N143" s="788"/>
      <c r="O143" s="788"/>
      <c r="P143" s="788"/>
      <c r="Q143" s="788"/>
      <c r="R143" s="788"/>
      <c r="S143" s="788"/>
      <c r="T143" s="788"/>
      <c r="U143" s="788"/>
      <c r="V143" s="788"/>
      <c r="W143" s="788"/>
      <c r="X143" s="788"/>
      <c r="Y143" s="788"/>
      <c r="Z143" s="788"/>
      <c r="AA143" s="788"/>
      <c r="AB143" s="788"/>
      <c r="AC143" s="788"/>
      <c r="AD143" s="788"/>
      <c r="AE143" s="788"/>
      <c r="AF143" s="788"/>
      <c r="AG143" s="788"/>
      <c r="AH143" s="788"/>
      <c r="AI143" s="788"/>
      <c r="AJ143" s="788"/>
      <c r="AK143" s="788"/>
      <c r="AL143" s="788"/>
      <c r="AM143" s="788"/>
      <c r="AN143" s="788"/>
      <c r="AO143" s="788"/>
      <c r="AP143" s="788"/>
      <c r="AQ143" s="788"/>
      <c r="AR143" s="788"/>
      <c r="AS143" s="788"/>
      <c r="AT143" s="788"/>
      <c r="AU143" s="788"/>
      <c r="AV143" s="788"/>
      <c r="AW143" s="788"/>
      <c r="AX143" s="788"/>
      <c r="AY143" s="788"/>
      <c r="AZ143" s="788"/>
    </row>
    <row r="144" spans="1:52">
      <c r="A144" s="789" t="s">
        <v>1173</v>
      </c>
      <c r="B144" s="788"/>
      <c r="C144" s="788">
        <v>1986</v>
      </c>
      <c r="D144" s="788">
        <v>1987</v>
      </c>
      <c r="E144" s="788">
        <v>1988</v>
      </c>
      <c r="F144" s="788">
        <v>1989</v>
      </c>
      <c r="G144" s="788">
        <v>1990</v>
      </c>
      <c r="H144" s="788">
        <v>1991</v>
      </c>
      <c r="I144" s="788">
        <v>1992</v>
      </c>
      <c r="J144" s="788">
        <v>1993</v>
      </c>
      <c r="K144" s="788">
        <v>1994</v>
      </c>
      <c r="L144" s="788">
        <v>1995</v>
      </c>
      <c r="M144" s="788">
        <v>1996</v>
      </c>
      <c r="N144" s="788">
        <v>1997</v>
      </c>
      <c r="O144" s="788">
        <v>1998</v>
      </c>
      <c r="P144" s="788">
        <v>1999</v>
      </c>
      <c r="Q144" s="788">
        <v>2000</v>
      </c>
      <c r="R144" s="788">
        <v>2001</v>
      </c>
      <c r="S144" s="788">
        <v>2002</v>
      </c>
      <c r="T144" s="788">
        <v>2003</v>
      </c>
      <c r="U144" s="788">
        <v>2004</v>
      </c>
      <c r="V144" s="788">
        <v>2005</v>
      </c>
      <c r="W144" s="788">
        <v>2006</v>
      </c>
      <c r="X144" s="788">
        <v>2007</v>
      </c>
      <c r="Y144" s="788">
        <v>2008</v>
      </c>
      <c r="Z144" s="788">
        <v>2009</v>
      </c>
      <c r="AA144" s="788">
        <v>2010</v>
      </c>
      <c r="AB144" s="788">
        <v>2011</v>
      </c>
      <c r="AC144" s="788">
        <v>2012</v>
      </c>
      <c r="AD144" s="788">
        <v>2013</v>
      </c>
      <c r="AE144" s="788">
        <v>2014</v>
      </c>
      <c r="AF144" s="788">
        <v>2015</v>
      </c>
      <c r="AG144" s="788">
        <v>2016</v>
      </c>
      <c r="AH144" s="788">
        <v>2017</v>
      </c>
      <c r="AI144" s="788">
        <v>2018</v>
      </c>
      <c r="AJ144" s="788">
        <v>2019</v>
      </c>
      <c r="AK144" s="788">
        <v>2020</v>
      </c>
      <c r="AL144" s="788">
        <v>2021</v>
      </c>
      <c r="AM144" s="788">
        <v>2022</v>
      </c>
      <c r="AN144" s="788">
        <v>2023</v>
      </c>
      <c r="AO144" s="788">
        <v>2024</v>
      </c>
      <c r="AP144" s="788">
        <v>2025</v>
      </c>
      <c r="AQ144" s="788">
        <v>2026</v>
      </c>
      <c r="AR144" s="788">
        <v>2027</v>
      </c>
      <c r="AS144" s="788">
        <v>2028</v>
      </c>
      <c r="AT144" s="788">
        <v>2029</v>
      </c>
      <c r="AU144" s="788">
        <v>2030</v>
      </c>
      <c r="AV144" s="788">
        <v>2031</v>
      </c>
      <c r="AW144" s="788">
        <v>2032</v>
      </c>
      <c r="AX144" s="788">
        <v>2033</v>
      </c>
      <c r="AY144" s="788">
        <v>2034</v>
      </c>
      <c r="AZ144" s="788">
        <v>2035</v>
      </c>
    </row>
    <row r="145" spans="1:52">
      <c r="A145" s="789" t="s">
        <v>488</v>
      </c>
      <c r="B145" s="788" t="s">
        <v>35</v>
      </c>
      <c r="C145" s="788">
        <v>0</v>
      </c>
      <c r="D145" s="788">
        <v>0</v>
      </c>
      <c r="E145" s="788">
        <v>0</v>
      </c>
      <c r="F145" s="788">
        <v>0</v>
      </c>
      <c r="G145" s="788">
        <v>0</v>
      </c>
      <c r="H145" s="788">
        <v>0</v>
      </c>
      <c r="I145" s="788">
        <v>8.9399999999999993E-2</v>
      </c>
      <c r="J145" s="788">
        <v>0.1235</v>
      </c>
      <c r="K145" s="788">
        <v>0.15690000000000001</v>
      </c>
      <c r="L145" s="788">
        <v>0.21329999999999999</v>
      </c>
      <c r="M145" s="788">
        <v>0.2918</v>
      </c>
      <c r="N145" s="788">
        <v>0.3629</v>
      </c>
      <c r="O145" s="788">
        <v>0.46899999999999997</v>
      </c>
      <c r="P145" s="788">
        <v>0.59499999999999997</v>
      </c>
      <c r="Q145" s="788">
        <v>0.71319999999999995</v>
      </c>
      <c r="R145" s="788">
        <v>0.91269999999999996</v>
      </c>
      <c r="S145" s="788">
        <v>1.1687000000000001</v>
      </c>
      <c r="T145" s="788">
        <v>1.4359999999999999</v>
      </c>
      <c r="U145" s="788">
        <v>1.7458</v>
      </c>
      <c r="V145" s="788">
        <v>2.3250999999999999</v>
      </c>
      <c r="W145" s="788">
        <v>4.7191000000000001</v>
      </c>
      <c r="X145" s="788">
        <v>8.3155000000000001</v>
      </c>
      <c r="Y145" s="788">
        <v>15.9291</v>
      </c>
      <c r="Z145" s="788">
        <v>23.212599999999998</v>
      </c>
      <c r="AA145" s="788">
        <v>37.851999999999997</v>
      </c>
      <c r="AB145" s="788">
        <v>65.311300000000003</v>
      </c>
      <c r="AC145" s="788">
        <v>93.093199999999996</v>
      </c>
      <c r="AD145" s="788">
        <v>116.23350000000001</v>
      </c>
      <c r="AE145" s="788">
        <v>153.10550000000001</v>
      </c>
      <c r="AF145" s="788">
        <v>174.77430000000001</v>
      </c>
      <c r="AG145" s="788">
        <v>233.60419999999999</v>
      </c>
      <c r="AH145" s="788">
        <v>259.1413</v>
      </c>
      <c r="AI145" s="788">
        <v>273.54109999999997</v>
      </c>
      <c r="AJ145" s="788">
        <v>290.02969999999999</v>
      </c>
      <c r="AK145" s="788">
        <v>308.85840000000002</v>
      </c>
      <c r="AL145" s="788">
        <v>329.76369999999997</v>
      </c>
      <c r="AM145" s="788">
        <v>353.74130000000002</v>
      </c>
      <c r="AN145" s="788">
        <v>373.06979999999999</v>
      </c>
      <c r="AO145" s="788">
        <v>394.09969999999998</v>
      </c>
      <c r="AP145" s="788">
        <v>417.08350000000002</v>
      </c>
      <c r="AQ145" s="788">
        <v>442.10379999999998</v>
      </c>
      <c r="AR145" s="788">
        <v>469.56979999999999</v>
      </c>
      <c r="AS145" s="788">
        <v>492.1617</v>
      </c>
      <c r="AT145" s="788">
        <v>515.94380000000001</v>
      </c>
      <c r="AU145" s="788">
        <v>541.69600000000003</v>
      </c>
      <c r="AV145" s="788">
        <v>568.30179999999996</v>
      </c>
      <c r="AW145" s="788">
        <v>596.75019999999995</v>
      </c>
      <c r="AX145" s="788">
        <v>615.30430000000001</v>
      </c>
      <c r="AY145" s="788">
        <v>634.84749999999997</v>
      </c>
      <c r="AZ145" s="788">
        <v>655.45669999999996</v>
      </c>
    </row>
    <row r="146" spans="1:52">
      <c r="A146" s="789" t="s">
        <v>488</v>
      </c>
      <c r="B146" s="788" t="s">
        <v>849</v>
      </c>
      <c r="C146" s="788">
        <v>0</v>
      </c>
      <c r="D146" s="788">
        <v>0</v>
      </c>
      <c r="E146" s="788">
        <v>0</v>
      </c>
      <c r="F146" s="788">
        <v>0</v>
      </c>
      <c r="G146" s="788">
        <v>0</v>
      </c>
      <c r="H146" s="788">
        <v>0</v>
      </c>
      <c r="I146" s="788">
        <v>0</v>
      </c>
      <c r="J146" s="788">
        <v>0</v>
      </c>
      <c r="K146" s="788">
        <v>0</v>
      </c>
      <c r="L146" s="788">
        <v>0</v>
      </c>
      <c r="M146" s="788">
        <v>0</v>
      </c>
      <c r="N146" s="788">
        <v>0</v>
      </c>
      <c r="O146" s="788">
        <v>0</v>
      </c>
      <c r="P146" s="788">
        <v>0</v>
      </c>
      <c r="Q146" s="788">
        <v>0</v>
      </c>
      <c r="R146" s="788">
        <v>0</v>
      </c>
      <c r="S146" s="788">
        <v>0</v>
      </c>
      <c r="T146" s="788">
        <v>0</v>
      </c>
      <c r="U146" s="788">
        <v>0</v>
      </c>
      <c r="V146" s="788">
        <v>0</v>
      </c>
      <c r="W146" s="788">
        <v>0</v>
      </c>
      <c r="X146" s="788">
        <v>0</v>
      </c>
      <c r="Y146" s="788">
        <v>0</v>
      </c>
      <c r="Z146" s="788">
        <v>0</v>
      </c>
      <c r="AA146" s="788">
        <v>0</v>
      </c>
      <c r="AB146" s="788">
        <v>0</v>
      </c>
      <c r="AC146" s="788">
        <v>0</v>
      </c>
      <c r="AD146" s="788">
        <v>0</v>
      </c>
      <c r="AE146" s="788">
        <v>0</v>
      </c>
      <c r="AF146" s="788">
        <v>0</v>
      </c>
      <c r="AG146" s="788">
        <v>0</v>
      </c>
      <c r="AH146" s="788">
        <v>0</v>
      </c>
      <c r="AI146" s="788">
        <v>0</v>
      </c>
      <c r="AJ146" s="788">
        <v>0</v>
      </c>
      <c r="AK146" s="788">
        <v>0</v>
      </c>
      <c r="AL146" s="788">
        <v>0</v>
      </c>
      <c r="AM146" s="788">
        <v>0</v>
      </c>
      <c r="AN146" s="788">
        <v>0</v>
      </c>
      <c r="AO146" s="788">
        <v>0</v>
      </c>
      <c r="AP146" s="788">
        <v>0</v>
      </c>
      <c r="AQ146" s="788">
        <v>0</v>
      </c>
      <c r="AR146" s="788">
        <v>0</v>
      </c>
      <c r="AS146" s="788">
        <v>0</v>
      </c>
      <c r="AT146" s="788">
        <v>0</v>
      </c>
      <c r="AU146" s="788">
        <v>0</v>
      </c>
      <c r="AV146" s="788">
        <v>0</v>
      </c>
      <c r="AW146" s="788">
        <v>0</v>
      </c>
      <c r="AX146" s="788">
        <v>0</v>
      </c>
      <c r="AY146" s="788">
        <v>0</v>
      </c>
      <c r="AZ146" s="788">
        <v>0</v>
      </c>
    </row>
    <row r="147" spans="1:52">
      <c r="A147" s="789" t="s">
        <v>488</v>
      </c>
      <c r="B147" s="788" t="s">
        <v>850</v>
      </c>
      <c r="C147" s="788">
        <v>0</v>
      </c>
      <c r="D147" s="788">
        <v>0</v>
      </c>
      <c r="E147" s="788">
        <v>0</v>
      </c>
      <c r="F147" s="788">
        <v>0</v>
      </c>
      <c r="G147" s="788">
        <v>0</v>
      </c>
      <c r="H147" s="788">
        <v>0</v>
      </c>
      <c r="I147" s="788">
        <v>0</v>
      </c>
      <c r="J147" s="788">
        <v>0</v>
      </c>
      <c r="K147" s="788">
        <v>0</v>
      </c>
      <c r="L147" s="788">
        <v>0</v>
      </c>
      <c r="M147" s="788">
        <v>0</v>
      </c>
      <c r="N147" s="788">
        <v>0</v>
      </c>
      <c r="O147" s="788">
        <v>0</v>
      </c>
      <c r="P147" s="788">
        <v>0</v>
      </c>
      <c r="Q147" s="788">
        <v>0</v>
      </c>
      <c r="R147" s="788">
        <v>0</v>
      </c>
      <c r="S147" s="788">
        <v>0</v>
      </c>
      <c r="T147" s="788">
        <v>0</v>
      </c>
      <c r="U147" s="788">
        <v>0</v>
      </c>
      <c r="V147" s="788">
        <v>0</v>
      </c>
      <c r="W147" s="788">
        <v>0</v>
      </c>
      <c r="X147" s="788">
        <v>0</v>
      </c>
      <c r="Y147" s="788">
        <v>0</v>
      </c>
      <c r="Z147" s="788">
        <v>0</v>
      </c>
      <c r="AA147" s="788">
        <v>0</v>
      </c>
      <c r="AB147" s="788">
        <v>0</v>
      </c>
      <c r="AC147" s="788">
        <v>0</v>
      </c>
      <c r="AD147" s="788">
        <v>0</v>
      </c>
      <c r="AE147" s="788">
        <v>0</v>
      </c>
      <c r="AF147" s="788">
        <v>0</v>
      </c>
      <c r="AG147" s="788">
        <v>0</v>
      </c>
      <c r="AH147" s="788">
        <v>0</v>
      </c>
      <c r="AI147" s="788">
        <v>0</v>
      </c>
      <c r="AJ147" s="788">
        <v>0</v>
      </c>
      <c r="AK147" s="788">
        <v>0</v>
      </c>
      <c r="AL147" s="788">
        <v>0</v>
      </c>
      <c r="AM147" s="788">
        <v>0</v>
      </c>
      <c r="AN147" s="788">
        <v>0</v>
      </c>
      <c r="AO147" s="788">
        <v>0</v>
      </c>
      <c r="AP147" s="788">
        <v>0</v>
      </c>
      <c r="AQ147" s="788">
        <v>0</v>
      </c>
      <c r="AR147" s="788">
        <v>0</v>
      </c>
      <c r="AS147" s="788">
        <v>0</v>
      </c>
      <c r="AT147" s="788">
        <v>0</v>
      </c>
      <c r="AU147" s="788">
        <v>0</v>
      </c>
      <c r="AV147" s="788">
        <v>0</v>
      </c>
      <c r="AW147" s="788">
        <v>0</v>
      </c>
      <c r="AX147" s="788">
        <v>0</v>
      </c>
      <c r="AY147" s="788">
        <v>0</v>
      </c>
      <c r="AZ147" s="788">
        <v>0</v>
      </c>
    </row>
    <row r="148" spans="1:52">
      <c r="A148" s="789" t="s">
        <v>488</v>
      </c>
      <c r="B148" s="788" t="s">
        <v>851</v>
      </c>
      <c r="C148" s="788">
        <v>0</v>
      </c>
      <c r="D148" s="788">
        <v>0</v>
      </c>
      <c r="E148" s="788">
        <v>0</v>
      </c>
      <c r="F148" s="788">
        <v>0</v>
      </c>
      <c r="G148" s="788">
        <v>0</v>
      </c>
      <c r="H148" s="788">
        <v>0</v>
      </c>
      <c r="I148" s="788">
        <v>0</v>
      </c>
      <c r="J148" s="788">
        <v>0</v>
      </c>
      <c r="K148" s="788">
        <v>0</v>
      </c>
      <c r="L148" s="788">
        <v>0</v>
      </c>
      <c r="M148" s="788">
        <v>0</v>
      </c>
      <c r="N148" s="788">
        <v>0</v>
      </c>
      <c r="O148" s="788">
        <v>0</v>
      </c>
      <c r="P148" s="788">
        <v>0</v>
      </c>
      <c r="Q148" s="788">
        <v>0</v>
      </c>
      <c r="R148" s="788">
        <v>0</v>
      </c>
      <c r="S148" s="788">
        <v>0</v>
      </c>
      <c r="T148" s="788">
        <v>0</v>
      </c>
      <c r="U148" s="788">
        <v>0</v>
      </c>
      <c r="V148" s="788">
        <v>0</v>
      </c>
      <c r="W148" s="788">
        <v>0</v>
      </c>
      <c r="X148" s="788">
        <v>0</v>
      </c>
      <c r="Y148" s="788">
        <v>0</v>
      </c>
      <c r="Z148" s="788">
        <v>0</v>
      </c>
      <c r="AA148" s="788">
        <v>0</v>
      </c>
      <c r="AB148" s="788">
        <v>0</v>
      </c>
      <c r="AC148" s="788">
        <v>0</v>
      </c>
      <c r="AD148" s="788">
        <v>0</v>
      </c>
      <c r="AE148" s="788">
        <v>0</v>
      </c>
      <c r="AF148" s="788">
        <v>0</v>
      </c>
      <c r="AG148" s="788">
        <v>0</v>
      </c>
      <c r="AH148" s="788">
        <v>0</v>
      </c>
      <c r="AI148" s="788">
        <v>0</v>
      </c>
      <c r="AJ148" s="788">
        <v>0</v>
      </c>
      <c r="AK148" s="788">
        <v>0</v>
      </c>
      <c r="AL148" s="788">
        <v>0</v>
      </c>
      <c r="AM148" s="788">
        <v>0</v>
      </c>
      <c r="AN148" s="788">
        <v>0</v>
      </c>
      <c r="AO148" s="788">
        <v>0</v>
      </c>
      <c r="AP148" s="788">
        <v>0</v>
      </c>
      <c r="AQ148" s="788">
        <v>0</v>
      </c>
      <c r="AR148" s="788">
        <v>0</v>
      </c>
      <c r="AS148" s="788">
        <v>0</v>
      </c>
      <c r="AT148" s="788">
        <v>0</v>
      </c>
      <c r="AU148" s="788">
        <v>0</v>
      </c>
      <c r="AV148" s="788">
        <v>0</v>
      </c>
      <c r="AW148" s="788">
        <v>0</v>
      </c>
      <c r="AX148" s="788">
        <v>0</v>
      </c>
      <c r="AY148" s="788">
        <v>0</v>
      </c>
      <c r="AZ148" s="788">
        <v>0</v>
      </c>
    </row>
    <row r="149" spans="1:52">
      <c r="A149" s="789" t="s">
        <v>488</v>
      </c>
      <c r="B149" s="788" t="s">
        <v>852</v>
      </c>
      <c r="C149" s="788">
        <v>0</v>
      </c>
      <c r="D149" s="788">
        <v>0</v>
      </c>
      <c r="E149" s="788">
        <v>0</v>
      </c>
      <c r="F149" s="788">
        <v>0</v>
      </c>
      <c r="G149" s="788">
        <v>0</v>
      </c>
      <c r="H149" s="788">
        <v>0</v>
      </c>
      <c r="I149" s="788">
        <v>0</v>
      </c>
      <c r="J149" s="788">
        <v>0</v>
      </c>
      <c r="K149" s="788">
        <v>0</v>
      </c>
      <c r="L149" s="788">
        <v>0</v>
      </c>
      <c r="M149" s="788">
        <v>0</v>
      </c>
      <c r="N149" s="788">
        <v>0</v>
      </c>
      <c r="O149" s="788">
        <v>0</v>
      </c>
      <c r="P149" s="788">
        <v>0</v>
      </c>
      <c r="Q149" s="788">
        <v>0</v>
      </c>
      <c r="R149" s="788">
        <v>0</v>
      </c>
      <c r="S149" s="788">
        <v>0</v>
      </c>
      <c r="T149" s="788">
        <v>0</v>
      </c>
      <c r="U149" s="788">
        <v>0</v>
      </c>
      <c r="V149" s="788">
        <v>0</v>
      </c>
      <c r="W149" s="788">
        <v>0</v>
      </c>
      <c r="X149" s="788">
        <v>0</v>
      </c>
      <c r="Y149" s="788">
        <v>0</v>
      </c>
      <c r="Z149" s="788">
        <v>0</v>
      </c>
      <c r="AA149" s="788">
        <v>0</v>
      </c>
      <c r="AB149" s="788">
        <v>0</v>
      </c>
      <c r="AC149" s="788">
        <v>0</v>
      </c>
      <c r="AD149" s="788">
        <v>0</v>
      </c>
      <c r="AE149" s="788">
        <v>0</v>
      </c>
      <c r="AF149" s="788">
        <v>0</v>
      </c>
      <c r="AG149" s="788">
        <v>0</v>
      </c>
      <c r="AH149" s="788">
        <v>0</v>
      </c>
      <c r="AI149" s="788">
        <v>0</v>
      </c>
      <c r="AJ149" s="788">
        <v>0</v>
      </c>
      <c r="AK149" s="788">
        <v>0</v>
      </c>
      <c r="AL149" s="788">
        <v>0</v>
      </c>
      <c r="AM149" s="788">
        <v>0</v>
      </c>
      <c r="AN149" s="788">
        <v>0</v>
      </c>
      <c r="AO149" s="788">
        <v>0</v>
      </c>
      <c r="AP149" s="788">
        <v>0</v>
      </c>
      <c r="AQ149" s="788">
        <v>0</v>
      </c>
      <c r="AR149" s="788">
        <v>0</v>
      </c>
      <c r="AS149" s="788">
        <v>0</v>
      </c>
      <c r="AT149" s="788">
        <v>0</v>
      </c>
      <c r="AU149" s="788">
        <v>0</v>
      </c>
      <c r="AV149" s="788">
        <v>0</v>
      </c>
      <c r="AW149" s="788">
        <v>0</v>
      </c>
      <c r="AX149" s="788">
        <v>0</v>
      </c>
      <c r="AY149" s="788">
        <v>0</v>
      </c>
      <c r="AZ149" s="788">
        <v>0</v>
      </c>
    </row>
    <row r="150" spans="1:52">
      <c r="A150" s="789" t="s">
        <v>488</v>
      </c>
      <c r="B150" s="788" t="s">
        <v>853</v>
      </c>
      <c r="C150" s="788">
        <v>0</v>
      </c>
      <c r="D150" s="788">
        <v>0</v>
      </c>
      <c r="E150" s="788">
        <v>0</v>
      </c>
      <c r="F150" s="788">
        <v>0</v>
      </c>
      <c r="G150" s="788">
        <v>0</v>
      </c>
      <c r="H150" s="788">
        <v>0</v>
      </c>
      <c r="I150" s="788">
        <v>0</v>
      </c>
      <c r="J150" s="788">
        <v>0</v>
      </c>
      <c r="K150" s="788">
        <v>0</v>
      </c>
      <c r="L150" s="788">
        <v>0</v>
      </c>
      <c r="M150" s="788">
        <v>0</v>
      </c>
      <c r="N150" s="788">
        <v>0</v>
      </c>
      <c r="O150" s="788">
        <v>0</v>
      </c>
      <c r="P150" s="788">
        <v>0</v>
      </c>
      <c r="Q150" s="788">
        <v>0</v>
      </c>
      <c r="R150" s="788">
        <v>0</v>
      </c>
      <c r="S150" s="788">
        <v>0</v>
      </c>
      <c r="T150" s="788">
        <v>0</v>
      </c>
      <c r="U150" s="788">
        <v>0</v>
      </c>
      <c r="V150" s="788">
        <v>0</v>
      </c>
      <c r="W150" s="788">
        <v>0</v>
      </c>
      <c r="X150" s="788">
        <v>0</v>
      </c>
      <c r="Y150" s="788">
        <v>0</v>
      </c>
      <c r="Z150" s="788">
        <v>0</v>
      </c>
      <c r="AA150" s="788">
        <v>0</v>
      </c>
      <c r="AB150" s="788">
        <v>0</v>
      </c>
      <c r="AC150" s="788">
        <v>0</v>
      </c>
      <c r="AD150" s="788">
        <v>0</v>
      </c>
      <c r="AE150" s="788">
        <v>0</v>
      </c>
      <c r="AF150" s="788">
        <v>0</v>
      </c>
      <c r="AG150" s="788">
        <v>0</v>
      </c>
      <c r="AH150" s="788">
        <v>0</v>
      </c>
      <c r="AI150" s="788">
        <v>0</v>
      </c>
      <c r="AJ150" s="788">
        <v>0</v>
      </c>
      <c r="AK150" s="788">
        <v>0</v>
      </c>
      <c r="AL150" s="788">
        <v>0</v>
      </c>
      <c r="AM150" s="788">
        <v>0</v>
      </c>
      <c r="AN150" s="788">
        <v>0</v>
      </c>
      <c r="AO150" s="788">
        <v>0</v>
      </c>
      <c r="AP150" s="788">
        <v>0</v>
      </c>
      <c r="AQ150" s="788">
        <v>0</v>
      </c>
      <c r="AR150" s="788">
        <v>0</v>
      </c>
      <c r="AS150" s="788">
        <v>0</v>
      </c>
      <c r="AT150" s="788">
        <v>0</v>
      </c>
      <c r="AU150" s="788">
        <v>0</v>
      </c>
      <c r="AV150" s="788">
        <v>0</v>
      </c>
      <c r="AW150" s="788">
        <v>0</v>
      </c>
      <c r="AX150" s="788">
        <v>0</v>
      </c>
      <c r="AY150" s="788">
        <v>0</v>
      </c>
      <c r="AZ150" s="788">
        <v>0</v>
      </c>
    </row>
    <row r="151" spans="1:52">
      <c r="A151" s="789" t="s">
        <v>488</v>
      </c>
      <c r="B151" s="788" t="s">
        <v>489</v>
      </c>
      <c r="C151" s="788">
        <v>0</v>
      </c>
      <c r="D151" s="788">
        <v>0</v>
      </c>
      <c r="E151" s="788">
        <v>0</v>
      </c>
      <c r="F151" s="788">
        <v>0</v>
      </c>
      <c r="G151" s="788">
        <v>0</v>
      </c>
      <c r="H151" s="788">
        <v>0</v>
      </c>
      <c r="I151" s="788">
        <v>8.9399999999999993E-2</v>
      </c>
      <c r="J151" s="788">
        <v>0.1235</v>
      </c>
      <c r="K151" s="788">
        <v>0.15690000000000001</v>
      </c>
      <c r="L151" s="788">
        <v>0.21329999999999999</v>
      </c>
      <c r="M151" s="788">
        <v>0.2918</v>
      </c>
      <c r="N151" s="788">
        <v>0.3629</v>
      </c>
      <c r="O151" s="788">
        <v>0.46899999999999997</v>
      </c>
      <c r="P151" s="788">
        <v>0.59499999999999997</v>
      </c>
      <c r="Q151" s="788">
        <v>0.71319999999999995</v>
      </c>
      <c r="R151" s="788">
        <v>0.91269999999999996</v>
      </c>
      <c r="S151" s="788">
        <v>1.1687000000000001</v>
      </c>
      <c r="T151" s="788">
        <v>1.4359999999999999</v>
      </c>
      <c r="U151" s="788">
        <v>1.7458</v>
      </c>
      <c r="V151" s="788">
        <v>2.3250999999999999</v>
      </c>
      <c r="W151" s="788">
        <v>4.7191000000000001</v>
      </c>
      <c r="X151" s="788">
        <v>8.3155000000000001</v>
      </c>
      <c r="Y151" s="788">
        <v>15.9291</v>
      </c>
      <c r="Z151" s="788">
        <v>23.212599999999998</v>
      </c>
      <c r="AA151" s="788">
        <v>37.851999999999997</v>
      </c>
      <c r="AB151" s="788">
        <v>65.311300000000003</v>
      </c>
      <c r="AC151" s="788">
        <v>93.093199999999996</v>
      </c>
      <c r="AD151" s="788">
        <v>116.23350000000001</v>
      </c>
      <c r="AE151" s="788">
        <v>153.10550000000001</v>
      </c>
      <c r="AF151" s="788">
        <v>174.77430000000001</v>
      </c>
      <c r="AG151" s="788">
        <v>233.60419999999999</v>
      </c>
      <c r="AH151" s="788">
        <v>259.1413</v>
      </c>
      <c r="AI151" s="788">
        <v>273.54109999999997</v>
      </c>
      <c r="AJ151" s="788">
        <v>290.02969999999999</v>
      </c>
      <c r="AK151" s="788">
        <v>308.85840000000002</v>
      </c>
      <c r="AL151" s="788">
        <v>329.76369999999997</v>
      </c>
      <c r="AM151" s="788">
        <v>353.74130000000002</v>
      </c>
      <c r="AN151" s="788">
        <v>373.06979999999999</v>
      </c>
      <c r="AO151" s="788">
        <v>394.09969999999998</v>
      </c>
      <c r="AP151" s="788">
        <v>417.08350000000002</v>
      </c>
      <c r="AQ151" s="788">
        <v>442.10379999999998</v>
      </c>
      <c r="AR151" s="788">
        <v>469.56979999999999</v>
      </c>
      <c r="AS151" s="788">
        <v>492.1617</v>
      </c>
      <c r="AT151" s="788">
        <v>515.94380000000001</v>
      </c>
      <c r="AU151" s="788">
        <v>541.69600000000003</v>
      </c>
      <c r="AV151" s="788">
        <v>568.30179999999996</v>
      </c>
      <c r="AW151" s="788">
        <v>596.75019999999995</v>
      </c>
      <c r="AX151" s="788">
        <v>615.30430000000001</v>
      </c>
      <c r="AY151" s="788">
        <v>634.84749999999997</v>
      </c>
      <c r="AZ151" s="788">
        <v>655.45669999999996</v>
      </c>
    </row>
    <row r="152" spans="1:52">
      <c r="A152" s="789" t="s">
        <v>488</v>
      </c>
      <c r="B152" s="788" t="s">
        <v>854</v>
      </c>
      <c r="C152" s="788">
        <v>0</v>
      </c>
      <c r="D152" s="788">
        <v>0</v>
      </c>
      <c r="E152" s="788">
        <v>0</v>
      </c>
      <c r="F152" s="788">
        <v>0</v>
      </c>
      <c r="G152" s="788">
        <v>0</v>
      </c>
      <c r="H152" s="788">
        <v>0</v>
      </c>
      <c r="I152" s="788">
        <v>0</v>
      </c>
      <c r="J152" s="788">
        <v>0</v>
      </c>
      <c r="K152" s="788">
        <v>0</v>
      </c>
      <c r="L152" s="788">
        <v>0</v>
      </c>
      <c r="M152" s="788">
        <v>0</v>
      </c>
      <c r="N152" s="788">
        <v>0</v>
      </c>
      <c r="O152" s="788">
        <v>0</v>
      </c>
      <c r="P152" s="788">
        <v>0</v>
      </c>
      <c r="Q152" s="788">
        <v>0</v>
      </c>
      <c r="R152" s="788">
        <v>0</v>
      </c>
      <c r="S152" s="788">
        <v>0</v>
      </c>
      <c r="T152" s="788">
        <v>0</v>
      </c>
      <c r="U152" s="788">
        <v>0</v>
      </c>
      <c r="V152" s="788">
        <v>0</v>
      </c>
      <c r="W152" s="788">
        <v>0</v>
      </c>
      <c r="X152" s="788">
        <v>0</v>
      </c>
      <c r="Y152" s="788">
        <v>0</v>
      </c>
      <c r="Z152" s="788">
        <v>0</v>
      </c>
      <c r="AA152" s="788">
        <v>0</v>
      </c>
      <c r="AB152" s="788">
        <v>0</v>
      </c>
      <c r="AC152" s="788">
        <v>0</v>
      </c>
      <c r="AD152" s="788">
        <v>0</v>
      </c>
      <c r="AE152" s="788">
        <v>0</v>
      </c>
      <c r="AF152" s="788">
        <v>0</v>
      </c>
      <c r="AG152" s="788">
        <v>0</v>
      </c>
      <c r="AH152" s="788">
        <v>0</v>
      </c>
      <c r="AI152" s="788">
        <v>0</v>
      </c>
      <c r="AJ152" s="788">
        <v>0</v>
      </c>
      <c r="AK152" s="788">
        <v>0</v>
      </c>
      <c r="AL152" s="788">
        <v>0</v>
      </c>
      <c r="AM152" s="788">
        <v>0</v>
      </c>
      <c r="AN152" s="788">
        <v>0</v>
      </c>
      <c r="AO152" s="788">
        <v>0</v>
      </c>
      <c r="AP152" s="788">
        <v>0</v>
      </c>
      <c r="AQ152" s="788">
        <v>0</v>
      </c>
      <c r="AR152" s="788">
        <v>0</v>
      </c>
      <c r="AS152" s="788">
        <v>0</v>
      </c>
      <c r="AT152" s="788">
        <v>0</v>
      </c>
      <c r="AU152" s="788">
        <v>0</v>
      </c>
      <c r="AV152" s="788">
        <v>0</v>
      </c>
      <c r="AW152" s="788">
        <v>0</v>
      </c>
      <c r="AX152" s="788">
        <v>0</v>
      </c>
      <c r="AY152" s="788">
        <v>0</v>
      </c>
      <c r="AZ152" s="788">
        <v>0</v>
      </c>
    </row>
    <row r="153" spans="1:52">
      <c r="A153" s="789" t="s">
        <v>488</v>
      </c>
      <c r="B153" s="788" t="s">
        <v>855</v>
      </c>
      <c r="C153" s="788">
        <v>0</v>
      </c>
      <c r="D153" s="788">
        <v>0</v>
      </c>
      <c r="E153" s="788">
        <v>0</v>
      </c>
      <c r="F153" s="788">
        <v>0</v>
      </c>
      <c r="G153" s="788">
        <v>0</v>
      </c>
      <c r="H153" s="788">
        <v>0</v>
      </c>
      <c r="I153" s="788">
        <v>0</v>
      </c>
      <c r="J153" s="788">
        <v>0</v>
      </c>
      <c r="K153" s="788">
        <v>0</v>
      </c>
      <c r="L153" s="788">
        <v>0</v>
      </c>
      <c r="M153" s="788">
        <v>0</v>
      </c>
      <c r="N153" s="788">
        <v>0</v>
      </c>
      <c r="O153" s="788">
        <v>0</v>
      </c>
      <c r="P153" s="788">
        <v>0</v>
      </c>
      <c r="Q153" s="788">
        <v>0</v>
      </c>
      <c r="R153" s="788">
        <v>0</v>
      </c>
      <c r="S153" s="788">
        <v>0</v>
      </c>
      <c r="T153" s="788">
        <v>0</v>
      </c>
      <c r="U153" s="788">
        <v>0</v>
      </c>
      <c r="V153" s="788">
        <v>0</v>
      </c>
      <c r="W153" s="788">
        <v>0</v>
      </c>
      <c r="X153" s="788">
        <v>0</v>
      </c>
      <c r="Y153" s="788">
        <v>0</v>
      </c>
      <c r="Z153" s="788">
        <v>0</v>
      </c>
      <c r="AA153" s="788">
        <v>0</v>
      </c>
      <c r="AB153" s="788">
        <v>0</v>
      </c>
      <c r="AC153" s="788">
        <v>0</v>
      </c>
      <c r="AD153" s="788">
        <v>0</v>
      </c>
      <c r="AE153" s="788">
        <v>0</v>
      </c>
      <c r="AF153" s="788">
        <v>0</v>
      </c>
      <c r="AG153" s="788">
        <v>0</v>
      </c>
      <c r="AH153" s="788">
        <v>0</v>
      </c>
      <c r="AI153" s="788">
        <v>0</v>
      </c>
      <c r="AJ153" s="788">
        <v>0</v>
      </c>
      <c r="AK153" s="788">
        <v>0</v>
      </c>
      <c r="AL153" s="788">
        <v>0</v>
      </c>
      <c r="AM153" s="788">
        <v>0</v>
      </c>
      <c r="AN153" s="788">
        <v>0</v>
      </c>
      <c r="AO153" s="788">
        <v>0</v>
      </c>
      <c r="AP153" s="788">
        <v>0</v>
      </c>
      <c r="AQ153" s="788">
        <v>0</v>
      </c>
      <c r="AR153" s="788">
        <v>0</v>
      </c>
      <c r="AS153" s="788">
        <v>0</v>
      </c>
      <c r="AT153" s="788">
        <v>0</v>
      </c>
      <c r="AU153" s="788">
        <v>0</v>
      </c>
      <c r="AV153" s="788">
        <v>0</v>
      </c>
      <c r="AW153" s="788">
        <v>0</v>
      </c>
      <c r="AX153" s="788">
        <v>0</v>
      </c>
      <c r="AY153" s="788">
        <v>0</v>
      </c>
      <c r="AZ153" s="788">
        <v>0</v>
      </c>
    </row>
    <row r="154" spans="1:52">
      <c r="A154" s="789" t="s">
        <v>488</v>
      </c>
      <c r="B154" s="788" t="s">
        <v>856</v>
      </c>
      <c r="C154" s="788">
        <v>0</v>
      </c>
      <c r="D154" s="788">
        <v>0</v>
      </c>
      <c r="E154" s="788">
        <v>0</v>
      </c>
      <c r="F154" s="788">
        <v>0</v>
      </c>
      <c r="G154" s="788">
        <v>0</v>
      </c>
      <c r="H154" s="788">
        <v>0</v>
      </c>
      <c r="I154" s="788">
        <v>0</v>
      </c>
      <c r="J154" s="788">
        <v>0</v>
      </c>
      <c r="K154" s="788">
        <v>0</v>
      </c>
      <c r="L154" s="788">
        <v>0</v>
      </c>
      <c r="M154" s="788">
        <v>0</v>
      </c>
      <c r="N154" s="788">
        <v>0</v>
      </c>
      <c r="O154" s="788">
        <v>0</v>
      </c>
      <c r="P154" s="788">
        <v>0</v>
      </c>
      <c r="Q154" s="788">
        <v>0</v>
      </c>
      <c r="R154" s="788">
        <v>0</v>
      </c>
      <c r="S154" s="788">
        <v>0</v>
      </c>
      <c r="T154" s="788">
        <v>0</v>
      </c>
      <c r="U154" s="788">
        <v>0</v>
      </c>
      <c r="V154" s="788">
        <v>0</v>
      </c>
      <c r="W154" s="788">
        <v>0</v>
      </c>
      <c r="X154" s="788">
        <v>0</v>
      </c>
      <c r="Y154" s="788">
        <v>0</v>
      </c>
      <c r="Z154" s="788">
        <v>0</v>
      </c>
      <c r="AA154" s="788">
        <v>0</v>
      </c>
      <c r="AB154" s="788">
        <v>0</v>
      </c>
      <c r="AC154" s="788">
        <v>0</v>
      </c>
      <c r="AD154" s="788">
        <v>0</v>
      </c>
      <c r="AE154" s="788">
        <v>0</v>
      </c>
      <c r="AF154" s="788">
        <v>0</v>
      </c>
      <c r="AG154" s="788">
        <v>0</v>
      </c>
      <c r="AH154" s="788">
        <v>0</v>
      </c>
      <c r="AI154" s="788">
        <v>0</v>
      </c>
      <c r="AJ154" s="788">
        <v>0</v>
      </c>
      <c r="AK154" s="788">
        <v>0</v>
      </c>
      <c r="AL154" s="788">
        <v>0</v>
      </c>
      <c r="AM154" s="788">
        <v>0</v>
      </c>
      <c r="AN154" s="788">
        <v>0</v>
      </c>
      <c r="AO154" s="788">
        <v>0</v>
      </c>
      <c r="AP154" s="788">
        <v>0</v>
      </c>
      <c r="AQ154" s="788">
        <v>0</v>
      </c>
      <c r="AR154" s="788">
        <v>0</v>
      </c>
      <c r="AS154" s="788">
        <v>0</v>
      </c>
      <c r="AT154" s="788">
        <v>0</v>
      </c>
      <c r="AU154" s="788">
        <v>0</v>
      </c>
      <c r="AV154" s="788">
        <v>0</v>
      </c>
      <c r="AW154" s="788">
        <v>0</v>
      </c>
      <c r="AX154" s="788">
        <v>0</v>
      </c>
      <c r="AY154" s="788">
        <v>0</v>
      </c>
      <c r="AZ154" s="788">
        <v>0</v>
      </c>
    </row>
    <row r="155" spans="1:52">
      <c r="A155" s="789" t="s">
        <v>488</v>
      </c>
      <c r="B155" s="788" t="s">
        <v>148</v>
      </c>
      <c r="C155" s="788">
        <v>0</v>
      </c>
      <c r="D155" s="788">
        <v>0</v>
      </c>
      <c r="E155" s="788">
        <v>0</v>
      </c>
      <c r="F155" s="788">
        <v>0</v>
      </c>
      <c r="G155" s="788">
        <v>0</v>
      </c>
      <c r="H155" s="788">
        <v>0</v>
      </c>
      <c r="I155" s="788">
        <v>0</v>
      </c>
      <c r="J155" s="788">
        <v>0</v>
      </c>
      <c r="K155" s="788">
        <v>0</v>
      </c>
      <c r="L155" s="788">
        <v>0</v>
      </c>
      <c r="M155" s="788">
        <v>0</v>
      </c>
      <c r="N155" s="788">
        <v>0</v>
      </c>
      <c r="O155" s="788">
        <v>0</v>
      </c>
      <c r="P155" s="788">
        <v>0</v>
      </c>
      <c r="Q155" s="788">
        <v>0</v>
      </c>
      <c r="R155" s="788">
        <v>0</v>
      </c>
      <c r="S155" s="788">
        <v>0</v>
      </c>
      <c r="T155" s="788">
        <v>0</v>
      </c>
      <c r="U155" s="788">
        <v>0</v>
      </c>
      <c r="V155" s="788">
        <v>0</v>
      </c>
      <c r="W155" s="788">
        <v>0</v>
      </c>
      <c r="X155" s="788">
        <v>0</v>
      </c>
      <c r="Y155" s="788">
        <v>0</v>
      </c>
      <c r="Z155" s="788">
        <v>0</v>
      </c>
      <c r="AA155" s="788">
        <v>0</v>
      </c>
      <c r="AB155" s="788">
        <v>0</v>
      </c>
      <c r="AC155" s="788">
        <v>0</v>
      </c>
      <c r="AD155" s="788">
        <v>0</v>
      </c>
      <c r="AE155" s="788">
        <v>0</v>
      </c>
      <c r="AF155" s="788">
        <v>0</v>
      </c>
      <c r="AG155" s="788">
        <v>0</v>
      </c>
      <c r="AH155" s="788">
        <v>0</v>
      </c>
      <c r="AI155" s="788">
        <v>0</v>
      </c>
      <c r="AJ155" s="788">
        <v>0</v>
      </c>
      <c r="AK155" s="788">
        <v>0</v>
      </c>
      <c r="AL155" s="788">
        <v>0</v>
      </c>
      <c r="AM155" s="788">
        <v>0</v>
      </c>
      <c r="AN155" s="788">
        <v>0</v>
      </c>
      <c r="AO155" s="788">
        <v>0</v>
      </c>
      <c r="AP155" s="788">
        <v>0</v>
      </c>
      <c r="AQ155" s="788">
        <v>0</v>
      </c>
      <c r="AR155" s="788">
        <v>0</v>
      </c>
      <c r="AS155" s="788">
        <v>0</v>
      </c>
      <c r="AT155" s="788">
        <v>0</v>
      </c>
      <c r="AU155" s="788">
        <v>0</v>
      </c>
      <c r="AV155" s="788">
        <v>0</v>
      </c>
      <c r="AW155" s="788">
        <v>0</v>
      </c>
      <c r="AX155" s="788">
        <v>0</v>
      </c>
      <c r="AY155" s="788">
        <v>0</v>
      </c>
      <c r="AZ155" s="788">
        <v>0</v>
      </c>
    </row>
    <row r="156" spans="1:52">
      <c r="A156" s="789" t="s">
        <v>488</v>
      </c>
      <c r="B156" s="788" t="s">
        <v>857</v>
      </c>
      <c r="C156" s="788">
        <v>0</v>
      </c>
      <c r="D156" s="788">
        <v>0</v>
      </c>
      <c r="E156" s="788">
        <v>0</v>
      </c>
      <c r="F156" s="788">
        <v>0</v>
      </c>
      <c r="G156" s="788">
        <v>0</v>
      </c>
      <c r="H156" s="788">
        <v>0</v>
      </c>
      <c r="I156" s="788">
        <v>0</v>
      </c>
      <c r="J156" s="788">
        <v>0</v>
      </c>
      <c r="K156" s="788">
        <v>0</v>
      </c>
      <c r="L156" s="788">
        <v>0</v>
      </c>
      <c r="M156" s="788">
        <v>0</v>
      </c>
      <c r="N156" s="788">
        <v>0</v>
      </c>
      <c r="O156" s="788">
        <v>0</v>
      </c>
      <c r="P156" s="788">
        <v>0</v>
      </c>
      <c r="Q156" s="788">
        <v>0</v>
      </c>
      <c r="R156" s="788">
        <v>0</v>
      </c>
      <c r="S156" s="788">
        <v>0</v>
      </c>
      <c r="T156" s="788">
        <v>0</v>
      </c>
      <c r="U156" s="788">
        <v>0</v>
      </c>
      <c r="V156" s="788">
        <v>0</v>
      </c>
      <c r="W156" s="788">
        <v>0</v>
      </c>
      <c r="X156" s="788">
        <v>0</v>
      </c>
      <c r="Y156" s="788">
        <v>0</v>
      </c>
      <c r="Z156" s="788">
        <v>0</v>
      </c>
      <c r="AA156" s="788">
        <v>0</v>
      </c>
      <c r="AB156" s="788">
        <v>0</v>
      </c>
      <c r="AC156" s="788">
        <v>0</v>
      </c>
      <c r="AD156" s="788">
        <v>0</v>
      </c>
      <c r="AE156" s="788">
        <v>0</v>
      </c>
      <c r="AF156" s="788">
        <v>0</v>
      </c>
      <c r="AG156" s="788">
        <v>0</v>
      </c>
      <c r="AH156" s="788">
        <v>0</v>
      </c>
      <c r="AI156" s="788">
        <v>0</v>
      </c>
      <c r="AJ156" s="788">
        <v>0</v>
      </c>
      <c r="AK156" s="788">
        <v>0</v>
      </c>
      <c r="AL156" s="788">
        <v>0</v>
      </c>
      <c r="AM156" s="788">
        <v>0</v>
      </c>
      <c r="AN156" s="788">
        <v>0</v>
      </c>
      <c r="AO156" s="788">
        <v>0</v>
      </c>
      <c r="AP156" s="788">
        <v>0</v>
      </c>
      <c r="AQ156" s="788">
        <v>0</v>
      </c>
      <c r="AR156" s="788">
        <v>0</v>
      </c>
      <c r="AS156" s="788">
        <v>0</v>
      </c>
      <c r="AT156" s="788">
        <v>0</v>
      </c>
      <c r="AU156" s="788">
        <v>0</v>
      </c>
      <c r="AV156" s="788">
        <v>0</v>
      </c>
      <c r="AW156" s="788">
        <v>0</v>
      </c>
      <c r="AX156" s="788">
        <v>0</v>
      </c>
      <c r="AY156" s="788">
        <v>0</v>
      </c>
      <c r="AZ156" s="788">
        <v>0</v>
      </c>
    </row>
    <row r="157" spans="1:52">
      <c r="A157" s="789" t="s">
        <v>488</v>
      </c>
      <c r="B157" s="788" t="s">
        <v>858</v>
      </c>
      <c r="C157" s="788">
        <v>0</v>
      </c>
      <c r="D157" s="788">
        <v>0</v>
      </c>
      <c r="E157" s="788">
        <v>0</v>
      </c>
      <c r="F157" s="788">
        <v>0</v>
      </c>
      <c r="G157" s="788">
        <v>0</v>
      </c>
      <c r="H157" s="788">
        <v>0</v>
      </c>
      <c r="I157" s="788">
        <v>0</v>
      </c>
      <c r="J157" s="788">
        <v>0</v>
      </c>
      <c r="K157" s="788">
        <v>0</v>
      </c>
      <c r="L157" s="788">
        <v>0</v>
      </c>
      <c r="M157" s="788">
        <v>0</v>
      </c>
      <c r="N157" s="788">
        <v>0</v>
      </c>
      <c r="O157" s="788">
        <v>0</v>
      </c>
      <c r="P157" s="788">
        <v>0</v>
      </c>
      <c r="Q157" s="788">
        <v>0</v>
      </c>
      <c r="R157" s="788">
        <v>0</v>
      </c>
      <c r="S157" s="788">
        <v>0</v>
      </c>
      <c r="T157" s="788">
        <v>0</v>
      </c>
      <c r="U157" s="788">
        <v>0</v>
      </c>
      <c r="V157" s="788">
        <v>0</v>
      </c>
      <c r="W157" s="788">
        <v>0</v>
      </c>
      <c r="X157" s="788">
        <v>0</v>
      </c>
      <c r="Y157" s="788">
        <v>0</v>
      </c>
      <c r="Z157" s="788">
        <v>0</v>
      </c>
      <c r="AA157" s="788">
        <v>0</v>
      </c>
      <c r="AB157" s="788">
        <v>0</v>
      </c>
      <c r="AC157" s="788">
        <v>0</v>
      </c>
      <c r="AD157" s="788">
        <v>0</v>
      </c>
      <c r="AE157" s="788">
        <v>0</v>
      </c>
      <c r="AF157" s="788">
        <v>0</v>
      </c>
      <c r="AG157" s="788">
        <v>0</v>
      </c>
      <c r="AH157" s="788">
        <v>0</v>
      </c>
      <c r="AI157" s="788">
        <v>0</v>
      </c>
      <c r="AJ157" s="788">
        <v>0</v>
      </c>
      <c r="AK157" s="788">
        <v>0</v>
      </c>
      <c r="AL157" s="788">
        <v>0</v>
      </c>
      <c r="AM157" s="788">
        <v>0</v>
      </c>
      <c r="AN157" s="788">
        <v>0</v>
      </c>
      <c r="AO157" s="788">
        <v>0</v>
      </c>
      <c r="AP157" s="788">
        <v>0</v>
      </c>
      <c r="AQ157" s="788">
        <v>0</v>
      </c>
      <c r="AR157" s="788">
        <v>0</v>
      </c>
      <c r="AS157" s="788">
        <v>0</v>
      </c>
      <c r="AT157" s="788">
        <v>0</v>
      </c>
      <c r="AU157" s="788">
        <v>0</v>
      </c>
      <c r="AV157" s="788">
        <v>0</v>
      </c>
      <c r="AW157" s="788">
        <v>0</v>
      </c>
      <c r="AX157" s="788">
        <v>0</v>
      </c>
      <c r="AY157" s="788">
        <v>0</v>
      </c>
      <c r="AZ157" s="788">
        <v>0</v>
      </c>
    </row>
    <row r="158" spans="1:52">
      <c r="A158" s="789" t="s">
        <v>488</v>
      </c>
      <c r="B158" s="788" t="s">
        <v>859</v>
      </c>
      <c r="C158" s="788">
        <v>0</v>
      </c>
      <c r="D158" s="788">
        <v>0</v>
      </c>
      <c r="E158" s="788">
        <v>0</v>
      </c>
      <c r="F158" s="788">
        <v>0</v>
      </c>
      <c r="G158" s="788">
        <v>0</v>
      </c>
      <c r="H158" s="788">
        <v>0</v>
      </c>
      <c r="I158" s="788">
        <v>0</v>
      </c>
      <c r="J158" s="788">
        <v>0</v>
      </c>
      <c r="K158" s="788">
        <v>0</v>
      </c>
      <c r="L158" s="788">
        <v>0</v>
      </c>
      <c r="M158" s="788">
        <v>0</v>
      </c>
      <c r="N158" s="788">
        <v>0</v>
      </c>
      <c r="O158" s="788">
        <v>0</v>
      </c>
      <c r="P158" s="788">
        <v>0</v>
      </c>
      <c r="Q158" s="788">
        <v>0</v>
      </c>
      <c r="R158" s="788">
        <v>0</v>
      </c>
      <c r="S158" s="788">
        <v>0</v>
      </c>
      <c r="T158" s="788">
        <v>0</v>
      </c>
      <c r="U158" s="788">
        <v>0</v>
      </c>
      <c r="V158" s="788">
        <v>0</v>
      </c>
      <c r="W158" s="788">
        <v>0</v>
      </c>
      <c r="X158" s="788">
        <v>0</v>
      </c>
      <c r="Y158" s="788">
        <v>0</v>
      </c>
      <c r="Z158" s="788">
        <v>0</v>
      </c>
      <c r="AA158" s="788">
        <v>0</v>
      </c>
      <c r="AB158" s="788">
        <v>0</v>
      </c>
      <c r="AC158" s="788">
        <v>0</v>
      </c>
      <c r="AD158" s="788">
        <v>0</v>
      </c>
      <c r="AE158" s="788">
        <v>0</v>
      </c>
      <c r="AF158" s="788">
        <v>0</v>
      </c>
      <c r="AG158" s="788">
        <v>0</v>
      </c>
      <c r="AH158" s="788">
        <v>0</v>
      </c>
      <c r="AI158" s="788">
        <v>0</v>
      </c>
      <c r="AJ158" s="788">
        <v>0</v>
      </c>
      <c r="AK158" s="788">
        <v>0</v>
      </c>
      <c r="AL158" s="788">
        <v>0</v>
      </c>
      <c r="AM158" s="788">
        <v>0</v>
      </c>
      <c r="AN158" s="788">
        <v>0</v>
      </c>
      <c r="AO158" s="788">
        <v>0</v>
      </c>
      <c r="AP158" s="788">
        <v>0</v>
      </c>
      <c r="AQ158" s="788">
        <v>0</v>
      </c>
      <c r="AR158" s="788">
        <v>0</v>
      </c>
      <c r="AS158" s="788">
        <v>0</v>
      </c>
      <c r="AT158" s="788">
        <v>0</v>
      </c>
      <c r="AU158" s="788">
        <v>0</v>
      </c>
      <c r="AV158" s="788">
        <v>0</v>
      </c>
      <c r="AW158" s="788">
        <v>0</v>
      </c>
      <c r="AX158" s="788">
        <v>0</v>
      </c>
      <c r="AY158" s="788">
        <v>0</v>
      </c>
      <c r="AZ158" s="788">
        <v>0</v>
      </c>
    </row>
    <row r="159" spans="1:52">
      <c r="A159" s="789" t="s">
        <v>488</v>
      </c>
      <c r="B159" s="788" t="s">
        <v>860</v>
      </c>
      <c r="C159" s="788">
        <v>0</v>
      </c>
      <c r="D159" s="788">
        <v>0</v>
      </c>
      <c r="E159" s="788">
        <v>0</v>
      </c>
      <c r="F159" s="788">
        <v>0</v>
      </c>
      <c r="G159" s="788">
        <v>0</v>
      </c>
      <c r="H159" s="788">
        <v>0</v>
      </c>
      <c r="I159" s="788">
        <v>0</v>
      </c>
      <c r="J159" s="788">
        <v>0</v>
      </c>
      <c r="K159" s="788">
        <v>0</v>
      </c>
      <c r="L159" s="788">
        <v>0</v>
      </c>
      <c r="M159" s="788">
        <v>0</v>
      </c>
      <c r="N159" s="788">
        <v>0</v>
      </c>
      <c r="O159" s="788">
        <v>0</v>
      </c>
      <c r="P159" s="788">
        <v>0</v>
      </c>
      <c r="Q159" s="788">
        <v>0</v>
      </c>
      <c r="R159" s="788">
        <v>0</v>
      </c>
      <c r="S159" s="788">
        <v>0</v>
      </c>
      <c r="T159" s="788">
        <v>0</v>
      </c>
      <c r="U159" s="788">
        <v>0</v>
      </c>
      <c r="V159" s="788">
        <v>0</v>
      </c>
      <c r="W159" s="788">
        <v>0</v>
      </c>
      <c r="X159" s="788">
        <v>0</v>
      </c>
      <c r="Y159" s="788">
        <v>0</v>
      </c>
      <c r="Z159" s="788">
        <v>0</v>
      </c>
      <c r="AA159" s="788">
        <v>0</v>
      </c>
      <c r="AB159" s="788">
        <v>0</v>
      </c>
      <c r="AC159" s="788">
        <v>0</v>
      </c>
      <c r="AD159" s="788">
        <v>0</v>
      </c>
      <c r="AE159" s="788">
        <v>0</v>
      </c>
      <c r="AF159" s="788">
        <v>0</v>
      </c>
      <c r="AG159" s="788">
        <v>0</v>
      </c>
      <c r="AH159" s="788">
        <v>0</v>
      </c>
      <c r="AI159" s="788">
        <v>0</v>
      </c>
      <c r="AJ159" s="788">
        <v>0</v>
      </c>
      <c r="AK159" s="788">
        <v>0</v>
      </c>
      <c r="AL159" s="788">
        <v>0</v>
      </c>
      <c r="AM159" s="788">
        <v>0</v>
      </c>
      <c r="AN159" s="788">
        <v>0</v>
      </c>
      <c r="AO159" s="788">
        <v>0</v>
      </c>
      <c r="AP159" s="788">
        <v>0</v>
      </c>
      <c r="AQ159" s="788">
        <v>0</v>
      </c>
      <c r="AR159" s="788">
        <v>0</v>
      </c>
      <c r="AS159" s="788">
        <v>0</v>
      </c>
      <c r="AT159" s="788">
        <v>0</v>
      </c>
      <c r="AU159" s="788">
        <v>0</v>
      </c>
      <c r="AV159" s="788">
        <v>0</v>
      </c>
      <c r="AW159" s="788">
        <v>0</v>
      </c>
      <c r="AX159" s="788">
        <v>0</v>
      </c>
      <c r="AY159" s="788">
        <v>0</v>
      </c>
      <c r="AZ159" s="788">
        <v>0</v>
      </c>
    </row>
    <row r="160" spans="1:52">
      <c r="A160" s="789" t="s">
        <v>488</v>
      </c>
      <c r="B160" s="788" t="s">
        <v>861</v>
      </c>
      <c r="C160" s="788">
        <v>0</v>
      </c>
      <c r="D160" s="788">
        <v>0</v>
      </c>
      <c r="E160" s="788">
        <v>0</v>
      </c>
      <c r="F160" s="788">
        <v>0</v>
      </c>
      <c r="G160" s="788">
        <v>0</v>
      </c>
      <c r="H160" s="788">
        <v>0</v>
      </c>
      <c r="I160" s="788">
        <v>0</v>
      </c>
      <c r="J160" s="788">
        <v>0</v>
      </c>
      <c r="K160" s="788">
        <v>0</v>
      </c>
      <c r="L160" s="788">
        <v>0</v>
      </c>
      <c r="M160" s="788">
        <v>0</v>
      </c>
      <c r="N160" s="788">
        <v>0</v>
      </c>
      <c r="O160" s="788">
        <v>0</v>
      </c>
      <c r="P160" s="788">
        <v>0</v>
      </c>
      <c r="Q160" s="788">
        <v>0</v>
      </c>
      <c r="R160" s="788">
        <v>0</v>
      </c>
      <c r="S160" s="788">
        <v>0</v>
      </c>
      <c r="T160" s="788">
        <v>0</v>
      </c>
      <c r="U160" s="788">
        <v>0</v>
      </c>
      <c r="V160" s="788">
        <v>0</v>
      </c>
      <c r="W160" s="788">
        <v>0</v>
      </c>
      <c r="X160" s="788">
        <v>0</v>
      </c>
      <c r="Y160" s="788">
        <v>0</v>
      </c>
      <c r="Z160" s="788">
        <v>0</v>
      </c>
      <c r="AA160" s="788">
        <v>0</v>
      </c>
      <c r="AB160" s="788">
        <v>0</v>
      </c>
      <c r="AC160" s="788">
        <v>0</v>
      </c>
      <c r="AD160" s="788">
        <v>0</v>
      </c>
      <c r="AE160" s="788">
        <v>0</v>
      </c>
      <c r="AF160" s="788">
        <v>0</v>
      </c>
      <c r="AG160" s="788">
        <v>0</v>
      </c>
      <c r="AH160" s="788">
        <v>0</v>
      </c>
      <c r="AI160" s="788">
        <v>0</v>
      </c>
      <c r="AJ160" s="788">
        <v>0</v>
      </c>
      <c r="AK160" s="788">
        <v>0</v>
      </c>
      <c r="AL160" s="788">
        <v>0</v>
      </c>
      <c r="AM160" s="788">
        <v>0</v>
      </c>
      <c r="AN160" s="788">
        <v>0</v>
      </c>
      <c r="AO160" s="788">
        <v>0</v>
      </c>
      <c r="AP160" s="788">
        <v>0</v>
      </c>
      <c r="AQ160" s="788">
        <v>0</v>
      </c>
      <c r="AR160" s="788">
        <v>0</v>
      </c>
      <c r="AS160" s="788">
        <v>0</v>
      </c>
      <c r="AT160" s="788">
        <v>0</v>
      </c>
      <c r="AU160" s="788">
        <v>0</v>
      </c>
      <c r="AV160" s="788">
        <v>0</v>
      </c>
      <c r="AW160" s="788">
        <v>0</v>
      </c>
      <c r="AX160" s="788">
        <v>0</v>
      </c>
      <c r="AY160" s="788">
        <v>0</v>
      </c>
      <c r="AZ160" s="788">
        <v>0</v>
      </c>
    </row>
    <row r="161" spans="1:52">
      <c r="A161" s="789" t="s">
        <v>488</v>
      </c>
      <c r="B161" s="788" t="s">
        <v>862</v>
      </c>
      <c r="C161" s="788">
        <v>0</v>
      </c>
      <c r="D161" s="788">
        <v>0</v>
      </c>
      <c r="E161" s="788">
        <v>0</v>
      </c>
      <c r="F161" s="788">
        <v>0</v>
      </c>
      <c r="G161" s="788">
        <v>0</v>
      </c>
      <c r="H161" s="788">
        <v>0</v>
      </c>
      <c r="I161" s="788">
        <v>0</v>
      </c>
      <c r="J161" s="788">
        <v>0</v>
      </c>
      <c r="K161" s="788">
        <v>0</v>
      </c>
      <c r="L161" s="788">
        <v>0</v>
      </c>
      <c r="M161" s="788">
        <v>0</v>
      </c>
      <c r="N161" s="788">
        <v>0</v>
      </c>
      <c r="O161" s="788">
        <v>0</v>
      </c>
      <c r="P161" s="788">
        <v>0</v>
      </c>
      <c r="Q161" s="788">
        <v>0</v>
      </c>
      <c r="R161" s="788">
        <v>0</v>
      </c>
      <c r="S161" s="788">
        <v>0</v>
      </c>
      <c r="T161" s="788">
        <v>0</v>
      </c>
      <c r="U161" s="788">
        <v>0</v>
      </c>
      <c r="V161" s="788">
        <v>0</v>
      </c>
      <c r="W161" s="788">
        <v>0</v>
      </c>
      <c r="X161" s="788">
        <v>0</v>
      </c>
      <c r="Y161" s="788">
        <v>0</v>
      </c>
      <c r="Z161" s="788">
        <v>0</v>
      </c>
      <c r="AA161" s="788">
        <v>0</v>
      </c>
      <c r="AB161" s="788">
        <v>0</v>
      </c>
      <c r="AC161" s="788">
        <v>0</v>
      </c>
      <c r="AD161" s="788">
        <v>0</v>
      </c>
      <c r="AE161" s="788">
        <v>0</v>
      </c>
      <c r="AF161" s="788">
        <v>0</v>
      </c>
      <c r="AG161" s="788">
        <v>0</v>
      </c>
      <c r="AH161" s="788">
        <v>0</v>
      </c>
      <c r="AI161" s="788">
        <v>0</v>
      </c>
      <c r="AJ161" s="788">
        <v>0</v>
      </c>
      <c r="AK161" s="788">
        <v>0</v>
      </c>
      <c r="AL161" s="788">
        <v>0</v>
      </c>
      <c r="AM161" s="788">
        <v>0</v>
      </c>
      <c r="AN161" s="788">
        <v>0</v>
      </c>
      <c r="AO161" s="788">
        <v>0</v>
      </c>
      <c r="AP161" s="788">
        <v>0</v>
      </c>
      <c r="AQ161" s="788">
        <v>0</v>
      </c>
      <c r="AR161" s="788">
        <v>0</v>
      </c>
      <c r="AS161" s="788">
        <v>0</v>
      </c>
      <c r="AT161" s="788">
        <v>0</v>
      </c>
      <c r="AU161" s="788">
        <v>0</v>
      </c>
      <c r="AV161" s="788">
        <v>0</v>
      </c>
      <c r="AW161" s="788">
        <v>0</v>
      </c>
      <c r="AX161" s="788">
        <v>0</v>
      </c>
      <c r="AY161" s="788">
        <v>0</v>
      </c>
      <c r="AZ161" s="788">
        <v>0</v>
      </c>
    </row>
    <row r="162" spans="1:52">
      <c r="A162" s="789" t="s">
        <v>488</v>
      </c>
      <c r="B162" s="788" t="s">
        <v>863</v>
      </c>
      <c r="C162" s="788">
        <v>0</v>
      </c>
      <c r="D162" s="788">
        <v>0</v>
      </c>
      <c r="E162" s="788">
        <v>0</v>
      </c>
      <c r="F162" s="788">
        <v>0</v>
      </c>
      <c r="G162" s="788">
        <v>0</v>
      </c>
      <c r="H162" s="788">
        <v>0</v>
      </c>
      <c r="I162" s="788">
        <v>0</v>
      </c>
      <c r="J162" s="788">
        <v>0</v>
      </c>
      <c r="K162" s="788">
        <v>0</v>
      </c>
      <c r="L162" s="788">
        <v>0</v>
      </c>
      <c r="M162" s="788">
        <v>0</v>
      </c>
      <c r="N162" s="788">
        <v>0</v>
      </c>
      <c r="O162" s="788">
        <v>0</v>
      </c>
      <c r="P162" s="788">
        <v>0</v>
      </c>
      <c r="Q162" s="788">
        <v>0</v>
      </c>
      <c r="R162" s="788">
        <v>0</v>
      </c>
      <c r="S162" s="788">
        <v>0</v>
      </c>
      <c r="T162" s="788">
        <v>0</v>
      </c>
      <c r="U162" s="788">
        <v>0</v>
      </c>
      <c r="V162" s="788">
        <v>0</v>
      </c>
      <c r="W162" s="788">
        <v>0</v>
      </c>
      <c r="X162" s="788">
        <v>0</v>
      </c>
      <c r="Y162" s="788">
        <v>0</v>
      </c>
      <c r="Z162" s="788">
        <v>0</v>
      </c>
      <c r="AA162" s="788">
        <v>0</v>
      </c>
      <c r="AB162" s="788">
        <v>0</v>
      </c>
      <c r="AC162" s="788">
        <v>0</v>
      </c>
      <c r="AD162" s="788">
        <v>0</v>
      </c>
      <c r="AE162" s="788">
        <v>0</v>
      </c>
      <c r="AF162" s="788">
        <v>0</v>
      </c>
      <c r="AG162" s="788">
        <v>0</v>
      </c>
      <c r="AH162" s="788">
        <v>0</v>
      </c>
      <c r="AI162" s="788">
        <v>0</v>
      </c>
      <c r="AJ162" s="788">
        <v>0</v>
      </c>
      <c r="AK162" s="788">
        <v>0</v>
      </c>
      <c r="AL162" s="788">
        <v>0</v>
      </c>
      <c r="AM162" s="788">
        <v>0</v>
      </c>
      <c r="AN162" s="788">
        <v>0</v>
      </c>
      <c r="AO162" s="788">
        <v>0</v>
      </c>
      <c r="AP162" s="788">
        <v>0</v>
      </c>
      <c r="AQ162" s="788">
        <v>0</v>
      </c>
      <c r="AR162" s="788">
        <v>0</v>
      </c>
      <c r="AS162" s="788">
        <v>0</v>
      </c>
      <c r="AT162" s="788">
        <v>0</v>
      </c>
      <c r="AU162" s="788">
        <v>0</v>
      </c>
      <c r="AV162" s="788">
        <v>0</v>
      </c>
      <c r="AW162" s="788">
        <v>0</v>
      </c>
      <c r="AX162" s="788">
        <v>0</v>
      </c>
      <c r="AY162" s="788">
        <v>0</v>
      </c>
      <c r="AZ162" s="788">
        <v>0</v>
      </c>
    </row>
    <row r="163" spans="1:52">
      <c r="A163" s="789" t="s">
        <v>488</v>
      </c>
      <c r="B163" s="788" t="s">
        <v>864</v>
      </c>
      <c r="C163" s="788">
        <v>0</v>
      </c>
      <c r="D163" s="788">
        <v>0</v>
      </c>
      <c r="E163" s="788">
        <v>0</v>
      </c>
      <c r="F163" s="788">
        <v>0</v>
      </c>
      <c r="G163" s="788">
        <v>0</v>
      </c>
      <c r="H163" s="788">
        <v>0</v>
      </c>
      <c r="I163" s="788">
        <v>0</v>
      </c>
      <c r="J163" s="788">
        <v>0</v>
      </c>
      <c r="K163" s="788">
        <v>0</v>
      </c>
      <c r="L163" s="788">
        <v>0</v>
      </c>
      <c r="M163" s="788">
        <v>0</v>
      </c>
      <c r="N163" s="788">
        <v>0</v>
      </c>
      <c r="O163" s="788">
        <v>0</v>
      </c>
      <c r="P163" s="788">
        <v>0</v>
      </c>
      <c r="Q163" s="788">
        <v>0</v>
      </c>
      <c r="R163" s="788">
        <v>0</v>
      </c>
      <c r="S163" s="788">
        <v>0</v>
      </c>
      <c r="T163" s="788">
        <v>0</v>
      </c>
      <c r="U163" s="788">
        <v>0</v>
      </c>
      <c r="V163" s="788">
        <v>0</v>
      </c>
      <c r="W163" s="788">
        <v>0</v>
      </c>
      <c r="X163" s="788">
        <v>0</v>
      </c>
      <c r="Y163" s="788">
        <v>0</v>
      </c>
      <c r="Z163" s="788">
        <v>0</v>
      </c>
      <c r="AA163" s="788">
        <v>0</v>
      </c>
      <c r="AB163" s="788">
        <v>0</v>
      </c>
      <c r="AC163" s="788">
        <v>0</v>
      </c>
      <c r="AD163" s="788">
        <v>0</v>
      </c>
      <c r="AE163" s="788">
        <v>0</v>
      </c>
      <c r="AF163" s="788">
        <v>0</v>
      </c>
      <c r="AG163" s="788">
        <v>0</v>
      </c>
      <c r="AH163" s="788">
        <v>0</v>
      </c>
      <c r="AI163" s="788">
        <v>0</v>
      </c>
      <c r="AJ163" s="788">
        <v>0</v>
      </c>
      <c r="AK163" s="788">
        <v>0</v>
      </c>
      <c r="AL163" s="788">
        <v>0</v>
      </c>
      <c r="AM163" s="788">
        <v>0</v>
      </c>
      <c r="AN163" s="788">
        <v>0</v>
      </c>
      <c r="AO163" s="788">
        <v>0</v>
      </c>
      <c r="AP163" s="788">
        <v>0</v>
      </c>
      <c r="AQ163" s="788">
        <v>0</v>
      </c>
      <c r="AR163" s="788">
        <v>0</v>
      </c>
      <c r="AS163" s="788">
        <v>0</v>
      </c>
      <c r="AT163" s="788">
        <v>0</v>
      </c>
      <c r="AU163" s="788">
        <v>0</v>
      </c>
      <c r="AV163" s="788">
        <v>0</v>
      </c>
      <c r="AW163" s="788">
        <v>0</v>
      </c>
      <c r="AX163" s="788">
        <v>0</v>
      </c>
      <c r="AY163" s="788">
        <v>0</v>
      </c>
      <c r="AZ163" s="788">
        <v>0</v>
      </c>
    </row>
    <row r="164" spans="1:52">
      <c r="A164" s="789" t="s">
        <v>488</v>
      </c>
      <c r="B164" s="788" t="s">
        <v>865</v>
      </c>
      <c r="C164" s="788">
        <v>0</v>
      </c>
      <c r="D164" s="788">
        <v>0</v>
      </c>
      <c r="E164" s="788">
        <v>0</v>
      </c>
      <c r="F164" s="788">
        <v>0</v>
      </c>
      <c r="G164" s="788">
        <v>0</v>
      </c>
      <c r="H164" s="788">
        <v>0</v>
      </c>
      <c r="I164" s="788">
        <v>0</v>
      </c>
      <c r="J164" s="788">
        <v>0</v>
      </c>
      <c r="K164" s="788">
        <v>0</v>
      </c>
      <c r="L164" s="788">
        <v>0</v>
      </c>
      <c r="M164" s="788">
        <v>0</v>
      </c>
      <c r="N164" s="788">
        <v>0</v>
      </c>
      <c r="O164" s="788">
        <v>0</v>
      </c>
      <c r="P164" s="788">
        <v>0</v>
      </c>
      <c r="Q164" s="788">
        <v>0</v>
      </c>
      <c r="R164" s="788">
        <v>0</v>
      </c>
      <c r="S164" s="788">
        <v>0</v>
      </c>
      <c r="T164" s="788">
        <v>0</v>
      </c>
      <c r="U164" s="788">
        <v>0</v>
      </c>
      <c r="V164" s="788">
        <v>0</v>
      </c>
      <c r="W164" s="788">
        <v>0</v>
      </c>
      <c r="X164" s="788">
        <v>0</v>
      </c>
      <c r="Y164" s="788">
        <v>0</v>
      </c>
      <c r="Z164" s="788">
        <v>0</v>
      </c>
      <c r="AA164" s="788">
        <v>0</v>
      </c>
      <c r="AB164" s="788">
        <v>0</v>
      </c>
      <c r="AC164" s="788">
        <v>0</v>
      </c>
      <c r="AD164" s="788">
        <v>0</v>
      </c>
      <c r="AE164" s="788">
        <v>0</v>
      </c>
      <c r="AF164" s="788">
        <v>0</v>
      </c>
      <c r="AG164" s="788">
        <v>0</v>
      </c>
      <c r="AH164" s="788">
        <v>0</v>
      </c>
      <c r="AI164" s="788">
        <v>0</v>
      </c>
      <c r="AJ164" s="788">
        <v>0</v>
      </c>
      <c r="AK164" s="788">
        <v>0</v>
      </c>
      <c r="AL164" s="788">
        <v>0</v>
      </c>
      <c r="AM164" s="788">
        <v>0</v>
      </c>
      <c r="AN164" s="788">
        <v>0</v>
      </c>
      <c r="AO164" s="788">
        <v>0</v>
      </c>
      <c r="AP164" s="788">
        <v>0</v>
      </c>
      <c r="AQ164" s="788">
        <v>0</v>
      </c>
      <c r="AR164" s="788">
        <v>0</v>
      </c>
      <c r="AS164" s="788">
        <v>0</v>
      </c>
      <c r="AT164" s="788">
        <v>0</v>
      </c>
      <c r="AU164" s="788">
        <v>0</v>
      </c>
      <c r="AV164" s="788">
        <v>0</v>
      </c>
      <c r="AW164" s="788">
        <v>0</v>
      </c>
      <c r="AX164" s="788">
        <v>0</v>
      </c>
      <c r="AY164" s="788">
        <v>0</v>
      </c>
      <c r="AZ164" s="788">
        <v>0</v>
      </c>
    </row>
    <row r="165" spans="1:52">
      <c r="A165" s="788" t="s">
        <v>4</v>
      </c>
      <c r="B165" s="788"/>
      <c r="C165" s="788"/>
      <c r="D165" s="788"/>
      <c r="E165" s="788"/>
      <c r="F165" s="788"/>
      <c r="G165" s="788"/>
      <c r="H165" s="788"/>
      <c r="I165" s="788"/>
      <c r="J165" s="788"/>
      <c r="K165" s="788"/>
      <c r="L165" s="788"/>
      <c r="M165" s="788"/>
      <c r="N165" s="788"/>
      <c r="O165" s="788"/>
      <c r="P165" s="788"/>
      <c r="Q165" s="788"/>
      <c r="R165" s="788"/>
      <c r="S165" s="788"/>
      <c r="T165" s="788"/>
      <c r="U165" s="788"/>
      <c r="V165" s="788"/>
      <c r="W165" s="788"/>
      <c r="X165" s="788"/>
      <c r="Y165" s="788"/>
      <c r="Z165" s="788"/>
      <c r="AA165" s="788"/>
      <c r="AB165" s="788"/>
      <c r="AC165" s="788"/>
      <c r="AD165" s="788"/>
      <c r="AE165" s="788"/>
      <c r="AF165" s="788"/>
      <c r="AG165" s="788"/>
      <c r="AH165" s="788"/>
      <c r="AI165" s="788"/>
      <c r="AJ165" s="788"/>
      <c r="AK165" s="788"/>
      <c r="AL165" s="788"/>
      <c r="AM165" s="788"/>
      <c r="AN165" s="788"/>
      <c r="AO165" s="788"/>
      <c r="AP165" s="788"/>
      <c r="AQ165" s="788"/>
      <c r="AR165" s="788"/>
      <c r="AS165" s="788"/>
      <c r="AT165" s="788"/>
      <c r="AU165" s="788"/>
      <c r="AV165" s="788"/>
      <c r="AW165" s="788"/>
      <c r="AX165" s="788"/>
      <c r="AY165" s="788"/>
      <c r="AZ165" s="788"/>
    </row>
    <row r="166" spans="1:52">
      <c r="A166" s="789" t="s">
        <v>1133</v>
      </c>
      <c r="B166" s="788"/>
      <c r="C166" s="788">
        <v>1986</v>
      </c>
      <c r="D166" s="788">
        <v>1987</v>
      </c>
      <c r="E166" s="788">
        <v>1988</v>
      </c>
      <c r="F166" s="788">
        <v>1989</v>
      </c>
      <c r="G166" s="788">
        <v>1990</v>
      </c>
      <c r="H166" s="788">
        <v>1991</v>
      </c>
      <c r="I166" s="788">
        <v>1992</v>
      </c>
      <c r="J166" s="788">
        <v>1993</v>
      </c>
      <c r="K166" s="788">
        <v>1994</v>
      </c>
      <c r="L166" s="788">
        <v>1995</v>
      </c>
      <c r="M166" s="788">
        <v>1996</v>
      </c>
      <c r="N166" s="788">
        <v>1997</v>
      </c>
      <c r="O166" s="788">
        <v>1998</v>
      </c>
      <c r="P166" s="788">
        <v>1999</v>
      </c>
      <c r="Q166" s="788">
        <v>2000</v>
      </c>
      <c r="R166" s="788">
        <v>2001</v>
      </c>
      <c r="S166" s="788">
        <v>2002</v>
      </c>
      <c r="T166" s="788">
        <v>2003</v>
      </c>
      <c r="U166" s="788">
        <v>2004</v>
      </c>
      <c r="V166" s="788">
        <v>2005</v>
      </c>
      <c r="W166" s="788">
        <v>2006</v>
      </c>
      <c r="X166" s="788">
        <v>2007</v>
      </c>
      <c r="Y166" s="788">
        <v>2008</v>
      </c>
      <c r="Z166" s="788">
        <v>2009</v>
      </c>
      <c r="AA166" s="788">
        <v>2010</v>
      </c>
      <c r="AB166" s="788">
        <v>2011</v>
      </c>
      <c r="AC166" s="788">
        <v>2012</v>
      </c>
      <c r="AD166" s="788">
        <v>2013</v>
      </c>
      <c r="AE166" s="788">
        <v>2014</v>
      </c>
      <c r="AF166" s="788">
        <v>2015</v>
      </c>
      <c r="AG166" s="788">
        <v>2016</v>
      </c>
      <c r="AH166" s="788">
        <v>2017</v>
      </c>
      <c r="AI166" s="788">
        <v>2018</v>
      </c>
      <c r="AJ166" s="788">
        <v>2019</v>
      </c>
      <c r="AK166" s="788">
        <v>2020</v>
      </c>
      <c r="AL166" s="788">
        <v>2021</v>
      </c>
      <c r="AM166" s="788">
        <v>2022</v>
      </c>
      <c r="AN166" s="788">
        <v>2023</v>
      </c>
      <c r="AO166" s="788">
        <v>2024</v>
      </c>
      <c r="AP166" s="788">
        <v>2025</v>
      </c>
      <c r="AQ166" s="788">
        <v>2026</v>
      </c>
      <c r="AR166" s="788">
        <v>2027</v>
      </c>
      <c r="AS166" s="788">
        <v>2028</v>
      </c>
      <c r="AT166" s="788">
        <v>2029</v>
      </c>
      <c r="AU166" s="788">
        <v>2030</v>
      </c>
      <c r="AV166" s="788">
        <v>2031</v>
      </c>
      <c r="AW166" s="788">
        <v>2032</v>
      </c>
      <c r="AX166" s="788">
        <v>2033</v>
      </c>
      <c r="AY166" s="788">
        <v>2034</v>
      </c>
      <c r="AZ166" s="788">
        <v>2035</v>
      </c>
    </row>
    <row r="167" spans="1:52">
      <c r="A167" s="789" t="s">
        <v>486</v>
      </c>
      <c r="B167" s="788" t="s">
        <v>63</v>
      </c>
      <c r="C167" s="788">
        <v>0</v>
      </c>
      <c r="D167" s="788">
        <v>0</v>
      </c>
      <c r="E167" s="788">
        <v>0</v>
      </c>
      <c r="F167" s="788">
        <v>0</v>
      </c>
      <c r="G167" s="788">
        <v>0</v>
      </c>
      <c r="H167" s="788">
        <v>0</v>
      </c>
      <c r="I167" s="788">
        <v>5.0000000000000001E-4</v>
      </c>
      <c r="J167" s="788">
        <v>6.9999999999999999E-4</v>
      </c>
      <c r="K167" s="788">
        <v>8.9999999999999998E-4</v>
      </c>
      <c r="L167" s="788">
        <v>1.1999999999999999E-3</v>
      </c>
      <c r="M167" s="788">
        <v>1.6999999999999999E-3</v>
      </c>
      <c r="N167" s="788">
        <v>2.0999999999999999E-3</v>
      </c>
      <c r="O167" s="788">
        <v>2.5999999999999999E-3</v>
      </c>
      <c r="P167" s="788">
        <v>3.3E-3</v>
      </c>
      <c r="Q167" s="788">
        <v>3.8999999999999998E-3</v>
      </c>
      <c r="R167" s="788">
        <v>4.8999999999999998E-3</v>
      </c>
      <c r="S167" s="788">
        <v>6.1999999999999998E-3</v>
      </c>
      <c r="T167" s="788">
        <v>7.6E-3</v>
      </c>
      <c r="U167" s="788">
        <v>9.1999999999999998E-3</v>
      </c>
      <c r="V167" s="788">
        <v>1.1900000000000001E-2</v>
      </c>
      <c r="W167" s="788">
        <v>2.4E-2</v>
      </c>
      <c r="X167" s="788">
        <v>4.19E-2</v>
      </c>
      <c r="Y167" s="788">
        <v>8.0100000000000005E-2</v>
      </c>
      <c r="Z167" s="788">
        <v>0.1166</v>
      </c>
      <c r="AA167" s="788">
        <v>0.19170000000000001</v>
      </c>
      <c r="AB167" s="788">
        <v>0.33150000000000002</v>
      </c>
      <c r="AC167" s="788">
        <v>0.47420000000000001</v>
      </c>
      <c r="AD167" s="788">
        <v>2.6172</v>
      </c>
      <c r="AE167" s="788">
        <v>2.9323999999999999</v>
      </c>
      <c r="AF167" s="788">
        <v>2.9746000000000001</v>
      </c>
      <c r="AG167" s="788">
        <v>3.5350000000000001</v>
      </c>
      <c r="AH167" s="788">
        <v>4.0651999999999999</v>
      </c>
      <c r="AI167" s="788">
        <v>4.5133000000000001</v>
      </c>
      <c r="AJ167" s="788">
        <v>4.8784999999999998</v>
      </c>
      <c r="AK167" s="788">
        <v>5.4390000000000001</v>
      </c>
      <c r="AL167" s="788">
        <v>6.0805999999999996</v>
      </c>
      <c r="AM167" s="788">
        <v>6.5533999999999999</v>
      </c>
      <c r="AN167" s="788">
        <v>7.0922000000000001</v>
      </c>
      <c r="AO167" s="788">
        <v>7.6764000000000001</v>
      </c>
      <c r="AP167" s="788">
        <v>8.3058999999999994</v>
      </c>
      <c r="AQ167" s="788">
        <v>8.9922000000000004</v>
      </c>
      <c r="AR167" s="788">
        <v>9.7424999999999997</v>
      </c>
      <c r="AS167" s="788">
        <v>10.5763</v>
      </c>
      <c r="AT167" s="788">
        <v>11.1092</v>
      </c>
      <c r="AU167" s="788">
        <v>12.0623</v>
      </c>
      <c r="AV167" s="788">
        <v>12.6782</v>
      </c>
      <c r="AW167" s="788">
        <v>13.76</v>
      </c>
      <c r="AX167" s="788">
        <v>14.4138</v>
      </c>
      <c r="AY167" s="788">
        <v>15.1043</v>
      </c>
      <c r="AZ167" s="788">
        <v>15.8241</v>
      </c>
    </row>
    <row r="168" spans="1:52">
      <c r="A168" s="789" t="s">
        <v>486</v>
      </c>
      <c r="B168" s="788" t="s">
        <v>6</v>
      </c>
      <c r="C168" s="788">
        <v>0</v>
      </c>
      <c r="D168" s="788">
        <v>0</v>
      </c>
      <c r="E168" s="788">
        <v>0</v>
      </c>
      <c r="F168" s="788">
        <v>0</v>
      </c>
      <c r="G168" s="788">
        <v>0</v>
      </c>
      <c r="H168" s="788">
        <v>0</v>
      </c>
      <c r="I168" s="788">
        <v>2.0000000000000001E-4</v>
      </c>
      <c r="J168" s="788">
        <v>2.9999999999999997E-4</v>
      </c>
      <c r="K168" s="788">
        <v>4.0000000000000002E-4</v>
      </c>
      <c r="L168" s="788">
        <v>5.9999999999999995E-4</v>
      </c>
      <c r="M168" s="788">
        <v>8.0000000000000004E-4</v>
      </c>
      <c r="N168" s="788">
        <v>1E-3</v>
      </c>
      <c r="O168" s="788">
        <v>1.1999999999999999E-3</v>
      </c>
      <c r="P168" s="788">
        <v>1.5E-3</v>
      </c>
      <c r="Q168" s="788">
        <v>1.8E-3</v>
      </c>
      <c r="R168" s="788">
        <v>2.3E-3</v>
      </c>
      <c r="S168" s="788">
        <v>2.8999999999999998E-3</v>
      </c>
      <c r="T168" s="788">
        <v>3.5999999999999999E-3</v>
      </c>
      <c r="U168" s="788">
        <v>4.4000000000000003E-3</v>
      </c>
      <c r="V168" s="788">
        <v>5.7999999999999996E-3</v>
      </c>
      <c r="W168" s="788">
        <v>1.1599999999999999E-2</v>
      </c>
      <c r="X168" s="788">
        <v>2.0500000000000001E-2</v>
      </c>
      <c r="Y168" s="788">
        <v>3.9199999999999999E-2</v>
      </c>
      <c r="Z168" s="788">
        <v>5.7000000000000002E-2</v>
      </c>
      <c r="AA168" s="788">
        <v>9.3100000000000002E-2</v>
      </c>
      <c r="AB168" s="788">
        <v>0.16070000000000001</v>
      </c>
      <c r="AC168" s="788">
        <v>0.22900000000000001</v>
      </c>
      <c r="AD168" s="788">
        <v>1.2739</v>
      </c>
      <c r="AE168" s="788">
        <v>1.4325000000000001</v>
      </c>
      <c r="AF168" s="788">
        <v>1.4545999999999999</v>
      </c>
      <c r="AG168" s="788">
        <v>1.7329000000000001</v>
      </c>
      <c r="AH168" s="788">
        <v>1.9931000000000001</v>
      </c>
      <c r="AI168" s="788">
        <v>2.2128000000000001</v>
      </c>
      <c r="AJ168" s="788">
        <v>2.3921000000000001</v>
      </c>
      <c r="AK168" s="788">
        <v>2.6671999999999998</v>
      </c>
      <c r="AL168" s="788">
        <v>2.9819</v>
      </c>
      <c r="AM168" s="788">
        <v>3.2138</v>
      </c>
      <c r="AN168" s="788">
        <v>3.4782000000000002</v>
      </c>
      <c r="AO168" s="788">
        <v>3.7650000000000001</v>
      </c>
      <c r="AP168" s="788">
        <v>4.0738000000000003</v>
      </c>
      <c r="AQ168" s="788">
        <v>4.4107000000000003</v>
      </c>
      <c r="AR168" s="788">
        <v>4.7789999999999999</v>
      </c>
      <c r="AS168" s="788">
        <v>5.1879999999999997</v>
      </c>
      <c r="AT168" s="788">
        <v>5.4496000000000002</v>
      </c>
      <c r="AU168" s="788">
        <v>5.9172000000000002</v>
      </c>
      <c r="AV168" s="788">
        <v>6.2199</v>
      </c>
      <c r="AW168" s="788">
        <v>6.7504999999999997</v>
      </c>
      <c r="AX168" s="788">
        <v>7.0720000000000001</v>
      </c>
      <c r="AY168" s="788">
        <v>7.4107000000000003</v>
      </c>
      <c r="AZ168" s="788">
        <v>7.7638999999999996</v>
      </c>
    </row>
    <row r="169" spans="1:52">
      <c r="A169" s="789" t="s">
        <v>486</v>
      </c>
      <c r="B169" s="788" t="s">
        <v>7</v>
      </c>
      <c r="C169" s="788">
        <v>0</v>
      </c>
      <c r="D169" s="788">
        <v>0</v>
      </c>
      <c r="E169" s="788">
        <v>0</v>
      </c>
      <c r="F169" s="788">
        <v>0</v>
      </c>
      <c r="G169" s="788">
        <v>0</v>
      </c>
      <c r="H169" s="788">
        <v>0</v>
      </c>
      <c r="I169" s="788">
        <v>4.0000000000000002E-4</v>
      </c>
      <c r="J169" s="788">
        <v>5.0000000000000001E-4</v>
      </c>
      <c r="K169" s="788">
        <v>5.9999999999999995E-4</v>
      </c>
      <c r="L169" s="788">
        <v>8.0000000000000004E-4</v>
      </c>
      <c r="M169" s="788">
        <v>1.1000000000000001E-3</v>
      </c>
      <c r="N169" s="788">
        <v>1.4E-3</v>
      </c>
      <c r="O169" s="788">
        <v>1.6999999999999999E-3</v>
      </c>
      <c r="P169" s="788">
        <v>2.2000000000000001E-3</v>
      </c>
      <c r="Q169" s="788">
        <v>2.5999999999999999E-3</v>
      </c>
      <c r="R169" s="788">
        <v>3.2000000000000002E-3</v>
      </c>
      <c r="S169" s="788">
        <v>4.1000000000000003E-3</v>
      </c>
      <c r="T169" s="788">
        <v>5.0000000000000001E-3</v>
      </c>
      <c r="U169" s="788">
        <v>6.1000000000000004E-3</v>
      </c>
      <c r="V169" s="788">
        <v>8.0000000000000002E-3</v>
      </c>
      <c r="W169" s="788">
        <v>1.61E-2</v>
      </c>
      <c r="X169" s="788">
        <v>2.8199999999999999E-2</v>
      </c>
      <c r="Y169" s="788">
        <v>5.3900000000000003E-2</v>
      </c>
      <c r="Z169" s="788">
        <v>7.8399999999999997E-2</v>
      </c>
      <c r="AA169" s="788">
        <v>0.12859999999999999</v>
      </c>
      <c r="AB169" s="788">
        <v>0.2223</v>
      </c>
      <c r="AC169" s="788">
        <v>0.31780000000000003</v>
      </c>
      <c r="AD169" s="788">
        <v>1.7596000000000001</v>
      </c>
      <c r="AE169" s="788">
        <v>1.974</v>
      </c>
      <c r="AF169" s="788">
        <v>2.0028999999999999</v>
      </c>
      <c r="AG169" s="788">
        <v>2.3820000000000001</v>
      </c>
      <c r="AH169" s="788">
        <v>2.7395</v>
      </c>
      <c r="AI169" s="788">
        <v>3.0413999999999999</v>
      </c>
      <c r="AJ169" s="788">
        <v>3.2875000000000001</v>
      </c>
      <c r="AK169" s="788">
        <v>3.6654</v>
      </c>
      <c r="AL169" s="788">
        <v>4.0978000000000003</v>
      </c>
      <c r="AM169" s="788">
        <v>4.4162999999999997</v>
      </c>
      <c r="AN169" s="788">
        <v>4.7796000000000003</v>
      </c>
      <c r="AO169" s="788">
        <v>5.1734999999999998</v>
      </c>
      <c r="AP169" s="788">
        <v>5.5978000000000003</v>
      </c>
      <c r="AQ169" s="788">
        <v>6.0606999999999998</v>
      </c>
      <c r="AR169" s="788">
        <v>6.5667999999999997</v>
      </c>
      <c r="AS169" s="788">
        <v>7.1289999999999996</v>
      </c>
      <c r="AT169" s="788">
        <v>7.4882</v>
      </c>
      <c r="AU169" s="788">
        <v>8.1310000000000002</v>
      </c>
      <c r="AV169" s="788">
        <v>8.5465999999999998</v>
      </c>
      <c r="AW169" s="788">
        <v>9.2760999999999996</v>
      </c>
      <c r="AX169" s="788">
        <v>9.7179000000000002</v>
      </c>
      <c r="AY169" s="788">
        <v>10.183400000000001</v>
      </c>
      <c r="AZ169" s="788">
        <v>10.668799999999999</v>
      </c>
    </row>
    <row r="170" spans="1:52">
      <c r="A170" s="789" t="s">
        <v>486</v>
      </c>
      <c r="B170" s="788" t="s">
        <v>8</v>
      </c>
      <c r="C170" s="788">
        <v>0</v>
      </c>
      <c r="D170" s="788">
        <v>0</v>
      </c>
      <c r="E170" s="788">
        <v>0</v>
      </c>
      <c r="F170" s="788">
        <v>0</v>
      </c>
      <c r="G170" s="788">
        <v>0</v>
      </c>
      <c r="H170" s="788">
        <v>0</v>
      </c>
      <c r="I170" s="788">
        <v>5.0000000000000001E-4</v>
      </c>
      <c r="J170" s="788">
        <v>6.9999999999999999E-4</v>
      </c>
      <c r="K170" s="788">
        <v>1E-3</v>
      </c>
      <c r="L170" s="788">
        <v>1.2999999999999999E-3</v>
      </c>
      <c r="M170" s="788">
        <v>1.6999999999999999E-3</v>
      </c>
      <c r="N170" s="788">
        <v>2.0999999999999999E-3</v>
      </c>
      <c r="O170" s="788">
        <v>2.5999999999999999E-3</v>
      </c>
      <c r="P170" s="788">
        <v>3.3E-3</v>
      </c>
      <c r="Q170" s="788">
        <v>3.8999999999999998E-3</v>
      </c>
      <c r="R170" s="788">
        <v>4.8999999999999998E-3</v>
      </c>
      <c r="S170" s="788">
        <v>6.3E-3</v>
      </c>
      <c r="T170" s="788">
        <v>7.6E-3</v>
      </c>
      <c r="U170" s="788">
        <v>9.2999999999999992E-3</v>
      </c>
      <c r="V170" s="788">
        <v>1.21E-2</v>
      </c>
      <c r="W170" s="788">
        <v>2.4299999999999999E-2</v>
      </c>
      <c r="X170" s="788">
        <v>4.2599999999999999E-2</v>
      </c>
      <c r="Y170" s="788">
        <v>8.1500000000000003E-2</v>
      </c>
      <c r="Z170" s="788">
        <v>0.1186</v>
      </c>
      <c r="AA170" s="788">
        <v>0.19470000000000001</v>
      </c>
      <c r="AB170" s="788">
        <v>0.33650000000000002</v>
      </c>
      <c r="AC170" s="788">
        <v>0.48099999999999998</v>
      </c>
      <c r="AD170" s="788">
        <v>2.6591</v>
      </c>
      <c r="AE170" s="788">
        <v>2.9813000000000001</v>
      </c>
      <c r="AF170" s="788">
        <v>3.0246</v>
      </c>
      <c r="AG170" s="788">
        <v>3.5958000000000001</v>
      </c>
      <c r="AH170" s="788">
        <v>4.1353</v>
      </c>
      <c r="AI170" s="788">
        <v>4.5911</v>
      </c>
      <c r="AJ170" s="788">
        <v>4.9626999999999999</v>
      </c>
      <c r="AK170" s="788">
        <v>5.5331000000000001</v>
      </c>
      <c r="AL170" s="788">
        <v>6.1858000000000004</v>
      </c>
      <c r="AM170" s="788">
        <v>6.6666999999999996</v>
      </c>
      <c r="AN170" s="788">
        <v>7.2149999999999999</v>
      </c>
      <c r="AO170" s="788">
        <v>7.8094000000000001</v>
      </c>
      <c r="AP170" s="788">
        <v>8.4498999999999995</v>
      </c>
      <c r="AQ170" s="788">
        <v>9.1484000000000005</v>
      </c>
      <c r="AR170" s="788">
        <v>9.9118999999999993</v>
      </c>
      <c r="AS170" s="788">
        <v>10.760300000000001</v>
      </c>
      <c r="AT170" s="788">
        <v>11.3025</v>
      </c>
      <c r="AU170" s="788">
        <v>12.272399999999999</v>
      </c>
      <c r="AV170" s="788">
        <v>12.8993</v>
      </c>
      <c r="AW170" s="788">
        <v>14.0001</v>
      </c>
      <c r="AX170" s="788">
        <v>14.666</v>
      </c>
      <c r="AY170" s="788">
        <v>15.368499999999999</v>
      </c>
      <c r="AZ170" s="788">
        <v>16.100999999999999</v>
      </c>
    </row>
    <row r="171" spans="1:52">
      <c r="A171" s="789" t="s">
        <v>486</v>
      </c>
      <c r="B171" s="788" t="s">
        <v>9</v>
      </c>
      <c r="C171" s="788">
        <v>0</v>
      </c>
      <c r="D171" s="788">
        <v>0</v>
      </c>
      <c r="E171" s="788">
        <v>0</v>
      </c>
      <c r="F171" s="788">
        <v>0</v>
      </c>
      <c r="G171" s="788">
        <v>0</v>
      </c>
      <c r="H171" s="788">
        <v>0</v>
      </c>
      <c r="I171" s="788">
        <v>5.9999999999999995E-4</v>
      </c>
      <c r="J171" s="788">
        <v>8.9999999999999998E-4</v>
      </c>
      <c r="K171" s="788">
        <v>1.1000000000000001E-3</v>
      </c>
      <c r="L171" s="788">
        <v>1.5E-3</v>
      </c>
      <c r="M171" s="788">
        <v>2E-3</v>
      </c>
      <c r="N171" s="788">
        <v>2.3999999999999998E-3</v>
      </c>
      <c r="O171" s="788">
        <v>3.0999999999999999E-3</v>
      </c>
      <c r="P171" s="788">
        <v>3.8E-3</v>
      </c>
      <c r="Q171" s="788">
        <v>4.5999999999999999E-3</v>
      </c>
      <c r="R171" s="788">
        <v>5.7999999999999996E-3</v>
      </c>
      <c r="S171" s="788">
        <v>7.4000000000000003E-3</v>
      </c>
      <c r="T171" s="788">
        <v>8.8999999999999999E-3</v>
      </c>
      <c r="U171" s="788">
        <v>1.0800000000000001E-2</v>
      </c>
      <c r="V171" s="788">
        <v>1.41E-2</v>
      </c>
      <c r="W171" s="788">
        <v>2.8299999999999999E-2</v>
      </c>
      <c r="X171" s="788">
        <v>4.9399999999999999E-2</v>
      </c>
      <c r="Y171" s="788">
        <v>9.4399999999999998E-2</v>
      </c>
      <c r="Z171" s="788">
        <v>0.13750000000000001</v>
      </c>
      <c r="AA171" s="788">
        <v>0.2261</v>
      </c>
      <c r="AB171" s="788">
        <v>0.39100000000000001</v>
      </c>
      <c r="AC171" s="788">
        <v>0.55940000000000001</v>
      </c>
      <c r="AD171" s="788">
        <v>3.0874000000000001</v>
      </c>
      <c r="AE171" s="788">
        <v>3.4588000000000001</v>
      </c>
      <c r="AF171" s="788">
        <v>3.5083000000000002</v>
      </c>
      <c r="AG171" s="788">
        <v>4.1687000000000003</v>
      </c>
      <c r="AH171" s="788">
        <v>4.7939999999999996</v>
      </c>
      <c r="AI171" s="788">
        <v>5.3223000000000003</v>
      </c>
      <c r="AJ171" s="788">
        <v>5.7530000000000001</v>
      </c>
      <c r="AK171" s="788">
        <v>6.4139999999999997</v>
      </c>
      <c r="AL171" s="788">
        <v>7.1704999999999997</v>
      </c>
      <c r="AM171" s="788">
        <v>7.7279999999999998</v>
      </c>
      <c r="AN171" s="788">
        <v>8.3634000000000004</v>
      </c>
      <c r="AO171" s="788">
        <v>9.0523000000000007</v>
      </c>
      <c r="AP171" s="788">
        <v>9.7947000000000006</v>
      </c>
      <c r="AQ171" s="788">
        <v>10.604200000000001</v>
      </c>
      <c r="AR171" s="788">
        <v>11.4892</v>
      </c>
      <c r="AS171" s="788">
        <v>12.4726</v>
      </c>
      <c r="AT171" s="788">
        <v>13.101000000000001</v>
      </c>
      <c r="AU171" s="788">
        <v>14.225199999999999</v>
      </c>
      <c r="AV171" s="788">
        <v>14.951599999999999</v>
      </c>
      <c r="AW171" s="788">
        <v>16.227699999999999</v>
      </c>
      <c r="AX171" s="788">
        <v>16.999199999999998</v>
      </c>
      <c r="AY171" s="788">
        <v>17.813500000000001</v>
      </c>
      <c r="AZ171" s="788">
        <v>18.662500000000001</v>
      </c>
    </row>
    <row r="172" spans="1:52">
      <c r="A172" s="789" t="s">
        <v>486</v>
      </c>
      <c r="B172" s="788" t="s">
        <v>10</v>
      </c>
      <c r="C172" s="788">
        <v>0</v>
      </c>
      <c r="D172" s="788">
        <v>0</v>
      </c>
      <c r="E172" s="788">
        <v>0</v>
      </c>
      <c r="F172" s="788">
        <v>0</v>
      </c>
      <c r="G172" s="788">
        <v>0</v>
      </c>
      <c r="H172" s="788">
        <v>0</v>
      </c>
      <c r="I172" s="788">
        <v>8.0000000000000004E-4</v>
      </c>
      <c r="J172" s="788">
        <v>1E-3</v>
      </c>
      <c r="K172" s="788">
        <v>1.2999999999999999E-3</v>
      </c>
      <c r="L172" s="788">
        <v>1.6999999999999999E-3</v>
      </c>
      <c r="M172" s="788">
        <v>2.3E-3</v>
      </c>
      <c r="N172" s="788">
        <v>2.8999999999999998E-3</v>
      </c>
      <c r="O172" s="788">
        <v>3.5999999999999999E-3</v>
      </c>
      <c r="P172" s="788">
        <v>4.4999999999999997E-3</v>
      </c>
      <c r="Q172" s="788">
        <v>5.4000000000000003E-3</v>
      </c>
      <c r="R172" s="788">
        <v>6.7999999999999996E-3</v>
      </c>
      <c r="S172" s="788">
        <v>8.6E-3</v>
      </c>
      <c r="T172" s="788">
        <v>1.0500000000000001E-2</v>
      </c>
      <c r="U172" s="788">
        <v>1.2699999999999999E-2</v>
      </c>
      <c r="V172" s="788">
        <v>1.6500000000000001E-2</v>
      </c>
      <c r="W172" s="788">
        <v>3.3000000000000002E-2</v>
      </c>
      <c r="X172" s="788">
        <v>5.7599999999999998E-2</v>
      </c>
      <c r="Y172" s="788">
        <v>0.1101</v>
      </c>
      <c r="Z172" s="788">
        <v>0.16020000000000001</v>
      </c>
      <c r="AA172" s="788">
        <v>0.26379999999999998</v>
      </c>
      <c r="AB172" s="788">
        <v>0.45639999999999997</v>
      </c>
      <c r="AC172" s="788">
        <v>0.65329999999999999</v>
      </c>
      <c r="AD172" s="788">
        <v>3.5975000000000001</v>
      </c>
      <c r="AE172" s="788">
        <v>4.0265000000000004</v>
      </c>
      <c r="AF172" s="788">
        <v>4.0834999999999999</v>
      </c>
      <c r="AG172" s="788">
        <v>4.8495999999999997</v>
      </c>
      <c r="AH172" s="788">
        <v>5.5768000000000004</v>
      </c>
      <c r="AI172" s="788">
        <v>6.1913999999999998</v>
      </c>
      <c r="AJ172" s="788">
        <v>6.6924000000000001</v>
      </c>
      <c r="AK172" s="788">
        <v>7.4611000000000001</v>
      </c>
      <c r="AL172" s="788">
        <v>8.3412000000000006</v>
      </c>
      <c r="AM172" s="788">
        <v>8.9898000000000007</v>
      </c>
      <c r="AN172" s="788">
        <v>9.7286000000000001</v>
      </c>
      <c r="AO172" s="788">
        <v>10.5298</v>
      </c>
      <c r="AP172" s="788">
        <v>11.3931</v>
      </c>
      <c r="AQ172" s="788">
        <v>12.334199999999999</v>
      </c>
      <c r="AR172" s="788">
        <v>13.363099999999999</v>
      </c>
      <c r="AS172" s="788">
        <v>14.506500000000001</v>
      </c>
      <c r="AT172" s="788">
        <v>15.237399999999999</v>
      </c>
      <c r="AU172" s="788">
        <v>16.5443</v>
      </c>
      <c r="AV172" s="788">
        <v>17.388500000000001</v>
      </c>
      <c r="AW172" s="788">
        <v>18.8721</v>
      </c>
      <c r="AX172" s="788">
        <v>19.767800000000001</v>
      </c>
      <c r="AY172" s="788">
        <v>20.7148</v>
      </c>
      <c r="AZ172" s="788">
        <v>21.702000000000002</v>
      </c>
    </row>
    <row r="173" spans="1:52">
      <c r="A173" s="789" t="s">
        <v>486</v>
      </c>
      <c r="B173" s="788" t="s">
        <v>11</v>
      </c>
      <c r="C173" s="788">
        <v>0</v>
      </c>
      <c r="D173" s="788">
        <v>0</v>
      </c>
      <c r="E173" s="788">
        <v>0</v>
      </c>
      <c r="F173" s="788">
        <v>0</v>
      </c>
      <c r="G173" s="788">
        <v>0</v>
      </c>
      <c r="H173" s="788">
        <v>0</v>
      </c>
      <c r="I173" s="788">
        <v>8.0000000000000004E-4</v>
      </c>
      <c r="J173" s="788">
        <v>1.1000000000000001E-3</v>
      </c>
      <c r="K173" s="788">
        <v>1.4E-3</v>
      </c>
      <c r="L173" s="788">
        <v>1.9E-3</v>
      </c>
      <c r="M173" s="788">
        <v>2.5000000000000001E-3</v>
      </c>
      <c r="N173" s="788">
        <v>3.0999999999999999E-3</v>
      </c>
      <c r="O173" s="788">
        <v>3.8E-3</v>
      </c>
      <c r="P173" s="788">
        <v>4.7999999999999996E-3</v>
      </c>
      <c r="Q173" s="788">
        <v>5.7000000000000002E-3</v>
      </c>
      <c r="R173" s="788">
        <v>7.1999999999999998E-3</v>
      </c>
      <c r="S173" s="788">
        <v>9.1000000000000004E-3</v>
      </c>
      <c r="T173" s="788">
        <v>1.11E-2</v>
      </c>
      <c r="U173" s="788">
        <v>1.34E-2</v>
      </c>
      <c r="V173" s="788">
        <v>1.7299999999999999E-2</v>
      </c>
      <c r="W173" s="788">
        <v>3.4700000000000002E-2</v>
      </c>
      <c r="X173" s="788">
        <v>6.0499999999999998E-2</v>
      </c>
      <c r="Y173" s="788">
        <v>0.11550000000000001</v>
      </c>
      <c r="Z173" s="788">
        <v>0.16819999999999999</v>
      </c>
      <c r="AA173" s="788">
        <v>0.27729999999999999</v>
      </c>
      <c r="AB173" s="788">
        <v>0.48010000000000003</v>
      </c>
      <c r="AC173" s="788">
        <v>0.68789999999999996</v>
      </c>
      <c r="AD173" s="788">
        <v>3.7814000000000001</v>
      </c>
      <c r="AE173" s="788">
        <v>4.2289000000000003</v>
      </c>
      <c r="AF173" s="788">
        <v>4.2877999999999998</v>
      </c>
      <c r="AG173" s="788">
        <v>5.0891999999999999</v>
      </c>
      <c r="AH173" s="788">
        <v>5.8522999999999996</v>
      </c>
      <c r="AI173" s="788">
        <v>6.4972000000000003</v>
      </c>
      <c r="AJ173" s="788">
        <v>7.0227000000000004</v>
      </c>
      <c r="AK173" s="788">
        <v>7.8292000000000002</v>
      </c>
      <c r="AL173" s="788">
        <v>8.7525999999999993</v>
      </c>
      <c r="AM173" s="788">
        <v>9.4330999999999996</v>
      </c>
      <c r="AN173" s="788">
        <v>10.2082</v>
      </c>
      <c r="AO173" s="788">
        <v>11.0488</v>
      </c>
      <c r="AP173" s="788">
        <v>11.954599999999999</v>
      </c>
      <c r="AQ173" s="788">
        <v>12.9419</v>
      </c>
      <c r="AR173" s="788">
        <v>14.0214</v>
      </c>
      <c r="AS173" s="788">
        <v>15.2212</v>
      </c>
      <c r="AT173" s="788">
        <v>15.988</v>
      </c>
      <c r="AU173" s="788">
        <v>17.359300000000001</v>
      </c>
      <c r="AV173" s="788">
        <v>18.244900000000001</v>
      </c>
      <c r="AW173" s="788">
        <v>19.8017</v>
      </c>
      <c r="AX173" s="788">
        <v>20.741299999999999</v>
      </c>
      <c r="AY173" s="788">
        <v>21.7349</v>
      </c>
      <c r="AZ173" s="788">
        <v>22.770800000000001</v>
      </c>
    </row>
    <row r="174" spans="1:52">
      <c r="A174" s="789" t="s">
        <v>486</v>
      </c>
      <c r="B174" s="788" t="s">
        <v>12</v>
      </c>
      <c r="C174" s="788">
        <v>0</v>
      </c>
      <c r="D174" s="788">
        <v>0</v>
      </c>
      <c r="E174" s="788">
        <v>0</v>
      </c>
      <c r="F174" s="788">
        <v>0</v>
      </c>
      <c r="G174" s="788">
        <v>0</v>
      </c>
      <c r="H174" s="788">
        <v>0</v>
      </c>
      <c r="I174" s="788">
        <v>8.9999999999999998E-4</v>
      </c>
      <c r="J174" s="788">
        <v>1.1999999999999999E-3</v>
      </c>
      <c r="K174" s="788">
        <v>1.5E-3</v>
      </c>
      <c r="L174" s="788">
        <v>2E-3</v>
      </c>
      <c r="M174" s="788">
        <v>2.7000000000000001E-3</v>
      </c>
      <c r="N174" s="788">
        <v>3.3E-3</v>
      </c>
      <c r="O174" s="788">
        <v>4.1999999999999997E-3</v>
      </c>
      <c r="P174" s="788">
        <v>5.1999999999999998E-3</v>
      </c>
      <c r="Q174" s="788">
        <v>6.1999999999999998E-3</v>
      </c>
      <c r="R174" s="788">
        <v>7.7999999999999996E-3</v>
      </c>
      <c r="S174" s="788">
        <v>9.9000000000000008E-3</v>
      </c>
      <c r="T174" s="788">
        <v>1.2E-2</v>
      </c>
      <c r="U174" s="788">
        <v>1.46E-2</v>
      </c>
      <c r="V174" s="788">
        <v>1.89E-2</v>
      </c>
      <c r="W174" s="788">
        <v>3.78E-2</v>
      </c>
      <c r="X174" s="788">
        <v>6.6000000000000003E-2</v>
      </c>
      <c r="Y174" s="788">
        <v>0.12609999999999999</v>
      </c>
      <c r="Z174" s="788">
        <v>0.1835</v>
      </c>
      <c r="AA174" s="788">
        <v>0.3024</v>
      </c>
      <c r="AB174" s="788">
        <v>0.52339999999999998</v>
      </c>
      <c r="AC174" s="788">
        <v>0.74960000000000004</v>
      </c>
      <c r="AD174" s="788">
        <v>4.1234000000000002</v>
      </c>
      <c r="AE174" s="788">
        <v>4.6132</v>
      </c>
      <c r="AF174" s="788">
        <v>4.6780999999999997</v>
      </c>
      <c r="AG174" s="788">
        <v>5.5542999999999996</v>
      </c>
      <c r="AH174" s="788">
        <v>6.3871000000000002</v>
      </c>
      <c r="AI174" s="788">
        <v>7.0910000000000002</v>
      </c>
      <c r="AJ174" s="788">
        <v>7.6646999999999998</v>
      </c>
      <c r="AK174" s="788">
        <v>8.5449000000000002</v>
      </c>
      <c r="AL174" s="788">
        <v>9.5527999999999995</v>
      </c>
      <c r="AM174" s="788">
        <v>10.295500000000001</v>
      </c>
      <c r="AN174" s="788">
        <v>11.141500000000001</v>
      </c>
      <c r="AO174" s="788">
        <v>12.058999999999999</v>
      </c>
      <c r="AP174" s="788">
        <v>13.047700000000001</v>
      </c>
      <c r="AQ174" s="788">
        <v>14.1252</v>
      </c>
      <c r="AR174" s="788">
        <v>15.3033</v>
      </c>
      <c r="AS174" s="788">
        <v>16.6128</v>
      </c>
      <c r="AT174" s="788">
        <v>17.4497</v>
      </c>
      <c r="AU174" s="788">
        <v>18.946200000000001</v>
      </c>
      <c r="AV174" s="788">
        <v>19.912800000000001</v>
      </c>
      <c r="AW174" s="788">
        <v>21.611799999999999</v>
      </c>
      <c r="AX174" s="788">
        <v>22.637</v>
      </c>
      <c r="AY174" s="788">
        <v>23.721499999999999</v>
      </c>
      <c r="AZ174" s="788">
        <v>24.8521</v>
      </c>
    </row>
    <row r="175" spans="1:52">
      <c r="A175" s="789" t="s">
        <v>486</v>
      </c>
      <c r="B175" s="788" t="s">
        <v>13</v>
      </c>
      <c r="C175" s="788">
        <v>0</v>
      </c>
      <c r="D175" s="788">
        <v>0</v>
      </c>
      <c r="E175" s="788">
        <v>0</v>
      </c>
      <c r="F175" s="788">
        <v>0</v>
      </c>
      <c r="G175" s="788">
        <v>0</v>
      </c>
      <c r="H175" s="788">
        <v>0</v>
      </c>
      <c r="I175" s="788">
        <v>6.9999999999999999E-4</v>
      </c>
      <c r="J175" s="788">
        <v>1E-3</v>
      </c>
      <c r="K175" s="788">
        <v>1.2999999999999999E-3</v>
      </c>
      <c r="L175" s="788">
        <v>1.6999999999999999E-3</v>
      </c>
      <c r="M175" s="788">
        <v>2.2000000000000001E-3</v>
      </c>
      <c r="N175" s="788">
        <v>2.8E-3</v>
      </c>
      <c r="O175" s="788">
        <v>3.5000000000000001E-3</v>
      </c>
      <c r="P175" s="788">
        <v>4.4000000000000003E-3</v>
      </c>
      <c r="Q175" s="788">
        <v>5.3E-3</v>
      </c>
      <c r="R175" s="788">
        <v>6.6E-3</v>
      </c>
      <c r="S175" s="788">
        <v>8.5000000000000006E-3</v>
      </c>
      <c r="T175" s="788">
        <v>1.03E-2</v>
      </c>
      <c r="U175" s="788">
        <v>1.24E-2</v>
      </c>
      <c r="V175" s="788">
        <v>1.6199999999999999E-2</v>
      </c>
      <c r="W175" s="788">
        <v>3.2399999999999998E-2</v>
      </c>
      <c r="X175" s="788">
        <v>5.67E-2</v>
      </c>
      <c r="Y175" s="788">
        <v>0.10829999999999999</v>
      </c>
      <c r="Z175" s="788">
        <v>0.15759999999999999</v>
      </c>
      <c r="AA175" s="788">
        <v>0.25929999999999997</v>
      </c>
      <c r="AB175" s="788">
        <v>0.4486</v>
      </c>
      <c r="AC175" s="788">
        <v>0.64200000000000002</v>
      </c>
      <c r="AD175" s="788">
        <v>3.5375999999999999</v>
      </c>
      <c r="AE175" s="788">
        <v>3.9611999999999998</v>
      </c>
      <c r="AF175" s="788">
        <v>4.0179</v>
      </c>
      <c r="AG175" s="788">
        <v>4.7731000000000003</v>
      </c>
      <c r="AH175" s="788">
        <v>5.4889999999999999</v>
      </c>
      <c r="AI175" s="788">
        <v>6.0938999999999997</v>
      </c>
      <c r="AJ175" s="788">
        <v>6.5871000000000004</v>
      </c>
      <c r="AK175" s="788">
        <v>7.3437000000000001</v>
      </c>
      <c r="AL175" s="788">
        <v>8.2098999999999993</v>
      </c>
      <c r="AM175" s="788">
        <v>8.8483000000000001</v>
      </c>
      <c r="AN175" s="788">
        <v>9.5754999999999999</v>
      </c>
      <c r="AO175" s="788">
        <v>10.3642</v>
      </c>
      <c r="AP175" s="788">
        <v>11.214</v>
      </c>
      <c r="AQ175" s="788">
        <v>12.1402</v>
      </c>
      <c r="AR175" s="788">
        <v>13.152799999999999</v>
      </c>
      <c r="AS175" s="788">
        <v>14.2783</v>
      </c>
      <c r="AT175" s="788">
        <v>14.9977</v>
      </c>
      <c r="AU175" s="788">
        <v>16.283999999999999</v>
      </c>
      <c r="AV175" s="788">
        <v>17.115100000000002</v>
      </c>
      <c r="AW175" s="788">
        <v>18.575099999999999</v>
      </c>
      <c r="AX175" s="788">
        <v>19.456700000000001</v>
      </c>
      <c r="AY175" s="788">
        <v>20.3888</v>
      </c>
      <c r="AZ175" s="788">
        <v>21.360499999999998</v>
      </c>
    </row>
    <row r="176" spans="1:52">
      <c r="A176" s="789" t="s">
        <v>486</v>
      </c>
      <c r="B176" s="788" t="s">
        <v>14</v>
      </c>
      <c r="C176" s="788">
        <v>0</v>
      </c>
      <c r="D176" s="788">
        <v>0</v>
      </c>
      <c r="E176" s="788">
        <v>0</v>
      </c>
      <c r="F176" s="788">
        <v>0</v>
      </c>
      <c r="G176" s="788">
        <v>0</v>
      </c>
      <c r="H176" s="788">
        <v>0</v>
      </c>
      <c r="I176" s="788">
        <v>5.9999999999999995E-4</v>
      </c>
      <c r="J176" s="788">
        <v>8.0000000000000004E-4</v>
      </c>
      <c r="K176" s="788">
        <v>1.1000000000000001E-3</v>
      </c>
      <c r="L176" s="788">
        <v>1.4E-3</v>
      </c>
      <c r="M176" s="788">
        <v>1.9E-3</v>
      </c>
      <c r="N176" s="788">
        <v>2.3999999999999998E-3</v>
      </c>
      <c r="O176" s="788">
        <v>3.0000000000000001E-3</v>
      </c>
      <c r="P176" s="788">
        <v>3.8E-3</v>
      </c>
      <c r="Q176" s="788">
        <v>4.4999999999999997E-3</v>
      </c>
      <c r="R176" s="788">
        <v>5.5999999999999999E-3</v>
      </c>
      <c r="S176" s="788">
        <v>7.1999999999999998E-3</v>
      </c>
      <c r="T176" s="788">
        <v>8.6999999999999994E-3</v>
      </c>
      <c r="U176" s="788">
        <v>1.06E-2</v>
      </c>
      <c r="V176" s="788">
        <v>1.37E-2</v>
      </c>
      <c r="W176" s="788">
        <v>2.76E-2</v>
      </c>
      <c r="X176" s="788">
        <v>4.82E-2</v>
      </c>
      <c r="Y176" s="788">
        <v>9.1999999999999998E-2</v>
      </c>
      <c r="Z176" s="788">
        <v>0.13400000000000001</v>
      </c>
      <c r="AA176" s="788">
        <v>0.22040000000000001</v>
      </c>
      <c r="AB176" s="788">
        <v>0.38119999999999998</v>
      </c>
      <c r="AC176" s="788">
        <v>0.54549999999999998</v>
      </c>
      <c r="AD176" s="788">
        <v>3.0078999999999998</v>
      </c>
      <c r="AE176" s="788">
        <v>3.3685999999999998</v>
      </c>
      <c r="AF176" s="788">
        <v>3.4167999999999998</v>
      </c>
      <c r="AG176" s="788">
        <v>4.0591999999999997</v>
      </c>
      <c r="AH176" s="788">
        <v>4.6680999999999999</v>
      </c>
      <c r="AI176" s="788">
        <v>5.1825000000000001</v>
      </c>
      <c r="AJ176" s="788">
        <v>5.6018999999999997</v>
      </c>
      <c r="AK176" s="788">
        <v>6.2454000000000001</v>
      </c>
      <c r="AL176" s="788">
        <v>6.9821</v>
      </c>
      <c r="AM176" s="788">
        <v>7.5250000000000004</v>
      </c>
      <c r="AN176" s="788">
        <v>8.1435999999999993</v>
      </c>
      <c r="AO176" s="788">
        <v>8.8143999999999991</v>
      </c>
      <c r="AP176" s="788">
        <v>9.5371000000000006</v>
      </c>
      <c r="AQ176" s="788">
        <v>10.325100000000001</v>
      </c>
      <c r="AR176" s="788">
        <v>11.1866</v>
      </c>
      <c r="AS176" s="788">
        <v>12.1439</v>
      </c>
      <c r="AT176" s="788">
        <v>12.755800000000001</v>
      </c>
      <c r="AU176" s="788">
        <v>13.85</v>
      </c>
      <c r="AV176" s="788">
        <v>14.5571</v>
      </c>
      <c r="AW176" s="788">
        <v>15.799200000000001</v>
      </c>
      <c r="AX176" s="788">
        <v>16.549700000000001</v>
      </c>
      <c r="AY176" s="788">
        <v>17.342500000000001</v>
      </c>
      <c r="AZ176" s="788">
        <v>18.169</v>
      </c>
    </row>
    <row r="177" spans="1:52">
      <c r="A177" s="789" t="s">
        <v>486</v>
      </c>
      <c r="B177" s="788" t="s">
        <v>15</v>
      </c>
      <c r="C177" s="788">
        <v>0</v>
      </c>
      <c r="D177" s="788">
        <v>0</v>
      </c>
      <c r="E177" s="788">
        <v>0</v>
      </c>
      <c r="F177" s="788">
        <v>0</v>
      </c>
      <c r="G177" s="788">
        <v>0</v>
      </c>
      <c r="H177" s="788">
        <v>0</v>
      </c>
      <c r="I177" s="788">
        <v>4.0000000000000002E-4</v>
      </c>
      <c r="J177" s="788">
        <v>5.9999999999999995E-4</v>
      </c>
      <c r="K177" s="788">
        <v>8.0000000000000004E-4</v>
      </c>
      <c r="L177" s="788">
        <v>1E-3</v>
      </c>
      <c r="M177" s="788">
        <v>1.2999999999999999E-3</v>
      </c>
      <c r="N177" s="788">
        <v>1.6999999999999999E-3</v>
      </c>
      <c r="O177" s="788">
        <v>2.0999999999999999E-3</v>
      </c>
      <c r="P177" s="788">
        <v>2.7000000000000001E-3</v>
      </c>
      <c r="Q177" s="788">
        <v>3.2000000000000002E-3</v>
      </c>
      <c r="R177" s="788">
        <v>4.0000000000000001E-3</v>
      </c>
      <c r="S177" s="788">
        <v>5.1000000000000004E-3</v>
      </c>
      <c r="T177" s="788">
        <v>6.1999999999999998E-3</v>
      </c>
      <c r="U177" s="788">
        <v>7.6E-3</v>
      </c>
      <c r="V177" s="788">
        <v>0.01</v>
      </c>
      <c r="W177" s="788">
        <v>2.01E-2</v>
      </c>
      <c r="X177" s="788">
        <v>3.5299999999999998E-2</v>
      </c>
      <c r="Y177" s="788">
        <v>6.7400000000000002E-2</v>
      </c>
      <c r="Z177" s="788">
        <v>9.8100000000000007E-2</v>
      </c>
      <c r="AA177" s="788">
        <v>0.16059999999999999</v>
      </c>
      <c r="AB177" s="788">
        <v>0.27739999999999998</v>
      </c>
      <c r="AC177" s="788">
        <v>0.39579999999999999</v>
      </c>
      <c r="AD177" s="788">
        <v>2.1955</v>
      </c>
      <c r="AE177" s="788">
        <v>2.4658000000000002</v>
      </c>
      <c r="AF177" s="788">
        <v>2.5028999999999999</v>
      </c>
      <c r="AG177" s="788">
        <v>2.9792000000000001</v>
      </c>
      <c r="AH177" s="788">
        <v>3.4262999999999999</v>
      </c>
      <c r="AI177" s="788">
        <v>3.8039999999999998</v>
      </c>
      <c r="AJ177" s="788">
        <v>4.1120999999999999</v>
      </c>
      <c r="AK177" s="788">
        <v>4.5848000000000004</v>
      </c>
      <c r="AL177" s="788">
        <v>5.1257999999999999</v>
      </c>
      <c r="AM177" s="788">
        <v>5.5244</v>
      </c>
      <c r="AN177" s="788">
        <v>5.9787999999999997</v>
      </c>
      <c r="AO177" s="788">
        <v>6.4715999999999996</v>
      </c>
      <c r="AP177" s="788">
        <v>7.0023999999999997</v>
      </c>
      <c r="AQ177" s="788">
        <v>7.5811999999999999</v>
      </c>
      <c r="AR177" s="788">
        <v>8.2140000000000004</v>
      </c>
      <c r="AS177" s="788">
        <v>8.9169999999999998</v>
      </c>
      <c r="AT177" s="788">
        <v>9.3664000000000005</v>
      </c>
      <c r="AU177" s="788">
        <v>10.1701</v>
      </c>
      <c r="AV177" s="788">
        <v>10.6899</v>
      </c>
      <c r="AW177" s="788">
        <v>11.601800000000001</v>
      </c>
      <c r="AX177" s="788">
        <v>12.1538</v>
      </c>
      <c r="AY177" s="788">
        <v>12.736000000000001</v>
      </c>
      <c r="AZ177" s="788">
        <v>13.3429</v>
      </c>
    </row>
    <row r="178" spans="1:52">
      <c r="A178" s="789" t="s">
        <v>486</v>
      </c>
      <c r="B178" s="788" t="s">
        <v>16</v>
      </c>
      <c r="C178" s="788">
        <v>0</v>
      </c>
      <c r="D178" s="788">
        <v>0</v>
      </c>
      <c r="E178" s="788">
        <v>0</v>
      </c>
      <c r="F178" s="788">
        <v>0</v>
      </c>
      <c r="G178" s="788">
        <v>0</v>
      </c>
      <c r="H178" s="788">
        <v>0</v>
      </c>
      <c r="I178" s="788">
        <v>2.9999999999999997E-4</v>
      </c>
      <c r="J178" s="788">
        <v>2.9999999999999997E-4</v>
      </c>
      <c r="K178" s="788">
        <v>4.0000000000000002E-4</v>
      </c>
      <c r="L178" s="788">
        <v>5.9999999999999995E-4</v>
      </c>
      <c r="M178" s="788">
        <v>8.0000000000000004E-4</v>
      </c>
      <c r="N178" s="788">
        <v>1E-3</v>
      </c>
      <c r="O178" s="788">
        <v>1.1999999999999999E-3</v>
      </c>
      <c r="P178" s="788">
        <v>1.5E-3</v>
      </c>
      <c r="Q178" s="788">
        <v>1.8E-3</v>
      </c>
      <c r="R178" s="788">
        <v>2.3E-3</v>
      </c>
      <c r="S178" s="788">
        <v>3.0000000000000001E-3</v>
      </c>
      <c r="T178" s="788">
        <v>3.5999999999999999E-3</v>
      </c>
      <c r="U178" s="788">
        <v>4.4000000000000003E-3</v>
      </c>
      <c r="V178" s="788">
        <v>5.7999999999999996E-3</v>
      </c>
      <c r="W178" s="788">
        <v>1.17E-2</v>
      </c>
      <c r="X178" s="788">
        <v>2.0500000000000001E-2</v>
      </c>
      <c r="Y178" s="788">
        <v>3.9100000000000003E-2</v>
      </c>
      <c r="Z178" s="788">
        <v>5.6899999999999999E-2</v>
      </c>
      <c r="AA178" s="788">
        <v>9.3200000000000005E-2</v>
      </c>
      <c r="AB178" s="788">
        <v>0.161</v>
      </c>
      <c r="AC178" s="788">
        <v>0.22989999999999999</v>
      </c>
      <c r="AD178" s="788">
        <v>1.2751999999999999</v>
      </c>
      <c r="AE178" s="788">
        <v>1.4319999999999999</v>
      </c>
      <c r="AF178" s="788">
        <v>1.4534</v>
      </c>
      <c r="AG178" s="788">
        <v>1.7297</v>
      </c>
      <c r="AH178" s="788">
        <v>1.9893000000000001</v>
      </c>
      <c r="AI178" s="788">
        <v>2.2086000000000001</v>
      </c>
      <c r="AJ178" s="788">
        <v>2.3874</v>
      </c>
      <c r="AK178" s="788">
        <v>2.6617999999999999</v>
      </c>
      <c r="AL178" s="788">
        <v>2.9759000000000002</v>
      </c>
      <c r="AM178" s="788">
        <v>3.2071999999999998</v>
      </c>
      <c r="AN178" s="788">
        <v>3.4710999999999999</v>
      </c>
      <c r="AO178" s="788">
        <v>3.7572000000000001</v>
      </c>
      <c r="AP178" s="788">
        <v>4.0654000000000003</v>
      </c>
      <c r="AQ178" s="788">
        <v>4.4016999999999999</v>
      </c>
      <c r="AR178" s="788">
        <v>4.7691999999999997</v>
      </c>
      <c r="AS178" s="788">
        <v>5.1775000000000002</v>
      </c>
      <c r="AT178" s="788">
        <v>5.4383999999999997</v>
      </c>
      <c r="AU178" s="788">
        <v>5.9053000000000004</v>
      </c>
      <c r="AV178" s="788">
        <v>6.2072000000000003</v>
      </c>
      <c r="AW178" s="788">
        <v>6.7370000000000001</v>
      </c>
      <c r="AX178" s="788">
        <v>7.0579000000000001</v>
      </c>
      <c r="AY178" s="788">
        <v>7.3959999999999999</v>
      </c>
      <c r="AZ178" s="788">
        <v>7.7484000000000002</v>
      </c>
    </row>
    <row r="179" spans="1:52">
      <c r="A179" s="789" t="s">
        <v>486</v>
      </c>
      <c r="B179" s="788" t="s">
        <v>17</v>
      </c>
      <c r="C179" s="788">
        <v>0</v>
      </c>
      <c r="D179" s="788">
        <v>0</v>
      </c>
      <c r="E179" s="788">
        <v>0</v>
      </c>
      <c r="F179" s="788">
        <v>0</v>
      </c>
      <c r="G179" s="788">
        <v>0</v>
      </c>
      <c r="H179" s="788">
        <v>0</v>
      </c>
      <c r="I179" s="788">
        <v>2.0000000000000001E-4</v>
      </c>
      <c r="J179" s="788">
        <v>2.9999999999999997E-4</v>
      </c>
      <c r="K179" s="788">
        <v>4.0000000000000002E-4</v>
      </c>
      <c r="L179" s="788">
        <v>5.0000000000000001E-4</v>
      </c>
      <c r="M179" s="788">
        <v>5.9999999999999995E-4</v>
      </c>
      <c r="N179" s="788">
        <v>8.0000000000000004E-4</v>
      </c>
      <c r="O179" s="788">
        <v>1E-3</v>
      </c>
      <c r="P179" s="788">
        <v>1.1999999999999999E-3</v>
      </c>
      <c r="Q179" s="788">
        <v>1.5E-3</v>
      </c>
      <c r="R179" s="788">
        <v>1.9E-3</v>
      </c>
      <c r="S179" s="788">
        <v>2.3999999999999998E-3</v>
      </c>
      <c r="T179" s="788">
        <v>2.8999999999999998E-3</v>
      </c>
      <c r="U179" s="788">
        <v>3.5999999999999999E-3</v>
      </c>
      <c r="V179" s="788">
        <v>4.7000000000000002E-3</v>
      </c>
      <c r="W179" s="788">
        <v>9.5999999999999992E-3</v>
      </c>
      <c r="X179" s="788">
        <v>1.6799999999999999E-2</v>
      </c>
      <c r="Y179" s="788">
        <v>3.2199999999999999E-2</v>
      </c>
      <c r="Z179" s="788">
        <v>4.6800000000000001E-2</v>
      </c>
      <c r="AA179" s="788">
        <v>7.6499999999999999E-2</v>
      </c>
      <c r="AB179" s="788">
        <v>0.13200000000000001</v>
      </c>
      <c r="AC179" s="788">
        <v>0.18820000000000001</v>
      </c>
      <c r="AD179" s="788">
        <v>1.0468</v>
      </c>
      <c r="AE179" s="788">
        <v>1.1772</v>
      </c>
      <c r="AF179" s="788">
        <v>1.1952</v>
      </c>
      <c r="AG179" s="788">
        <v>1.4237</v>
      </c>
      <c r="AH179" s="788">
        <v>1.6374</v>
      </c>
      <c r="AI179" s="788">
        <v>1.8179000000000001</v>
      </c>
      <c r="AJ179" s="788">
        <v>1.9652000000000001</v>
      </c>
      <c r="AK179" s="788">
        <v>2.1911999999999998</v>
      </c>
      <c r="AL179" s="788">
        <v>2.4497</v>
      </c>
      <c r="AM179" s="788">
        <v>2.6402000000000001</v>
      </c>
      <c r="AN179" s="788">
        <v>2.8574999999999999</v>
      </c>
      <c r="AO179" s="788">
        <v>3.0931000000000002</v>
      </c>
      <c r="AP179" s="788">
        <v>3.3468</v>
      </c>
      <c r="AQ179" s="788">
        <v>3.6236999999999999</v>
      </c>
      <c r="AR179" s="788">
        <v>3.9262999999999999</v>
      </c>
      <c r="AS179" s="788">
        <v>4.2625000000000002</v>
      </c>
      <c r="AT179" s="788">
        <v>4.4772999999999996</v>
      </c>
      <c r="AU179" s="788">
        <v>4.8616999999999999</v>
      </c>
      <c r="AV179" s="788">
        <v>5.1102999999999996</v>
      </c>
      <c r="AW179" s="788">
        <v>5.5464000000000002</v>
      </c>
      <c r="AX179" s="788">
        <v>5.8108000000000004</v>
      </c>
      <c r="AY179" s="788">
        <v>6.0891000000000002</v>
      </c>
      <c r="AZ179" s="788">
        <v>6.3792999999999997</v>
      </c>
    </row>
    <row r="180" spans="1:52">
      <c r="A180" s="788" t="s">
        <v>4</v>
      </c>
      <c r="B180" s="788"/>
      <c r="C180" s="788"/>
      <c r="D180" s="788"/>
      <c r="E180" s="788"/>
      <c r="F180" s="788"/>
      <c r="G180" s="788"/>
      <c r="H180" s="788"/>
      <c r="I180" s="788"/>
      <c r="J180" s="788"/>
      <c r="K180" s="788"/>
      <c r="L180" s="788"/>
      <c r="M180" s="788"/>
      <c r="N180" s="788"/>
      <c r="O180" s="788"/>
      <c r="P180" s="788"/>
      <c r="Q180" s="788"/>
      <c r="R180" s="788"/>
      <c r="S180" s="788"/>
      <c r="T180" s="788"/>
      <c r="U180" s="788"/>
      <c r="V180" s="788"/>
      <c r="W180" s="788"/>
      <c r="X180" s="788"/>
      <c r="Y180" s="788"/>
      <c r="Z180" s="788"/>
      <c r="AA180" s="788"/>
      <c r="AB180" s="788"/>
      <c r="AC180" s="788"/>
      <c r="AD180" s="788"/>
      <c r="AE180" s="788"/>
      <c r="AF180" s="788"/>
      <c r="AG180" s="788"/>
      <c r="AH180" s="788"/>
      <c r="AI180" s="788"/>
      <c r="AJ180" s="788"/>
      <c r="AK180" s="788"/>
      <c r="AL180" s="788"/>
      <c r="AM180" s="788"/>
      <c r="AN180" s="788"/>
      <c r="AO180" s="788"/>
      <c r="AP180" s="788"/>
      <c r="AQ180" s="788"/>
      <c r="AR180" s="788"/>
      <c r="AS180" s="788"/>
      <c r="AT180" s="788"/>
      <c r="AU180" s="788"/>
      <c r="AV180" s="788"/>
      <c r="AW180" s="788"/>
      <c r="AX180" s="788"/>
      <c r="AY180" s="788"/>
      <c r="AZ180" s="788"/>
    </row>
    <row r="181" spans="1:52">
      <c r="A181" s="789" t="s">
        <v>1132</v>
      </c>
      <c r="B181" s="788"/>
      <c r="C181" s="788">
        <v>1986</v>
      </c>
      <c r="D181" s="788">
        <v>1987</v>
      </c>
      <c r="E181" s="788">
        <v>1988</v>
      </c>
      <c r="F181" s="788">
        <v>1989</v>
      </c>
      <c r="G181" s="788">
        <v>1990</v>
      </c>
      <c r="H181" s="788">
        <v>1991</v>
      </c>
      <c r="I181" s="788">
        <v>1992</v>
      </c>
      <c r="J181" s="788">
        <v>1993</v>
      </c>
      <c r="K181" s="788">
        <v>1994</v>
      </c>
      <c r="L181" s="788">
        <v>1995</v>
      </c>
      <c r="M181" s="788">
        <v>1996</v>
      </c>
      <c r="N181" s="788">
        <v>1997</v>
      </c>
      <c r="O181" s="788">
        <v>1998</v>
      </c>
      <c r="P181" s="788">
        <v>1999</v>
      </c>
      <c r="Q181" s="788">
        <v>2000</v>
      </c>
      <c r="R181" s="788">
        <v>2001</v>
      </c>
      <c r="S181" s="788">
        <v>2002</v>
      </c>
      <c r="T181" s="788">
        <v>2003</v>
      </c>
      <c r="U181" s="788">
        <v>2004</v>
      </c>
      <c r="V181" s="788">
        <v>2005</v>
      </c>
      <c r="W181" s="788">
        <v>2006</v>
      </c>
      <c r="X181" s="788">
        <v>2007</v>
      </c>
      <c r="Y181" s="788">
        <v>2008</v>
      </c>
      <c r="Z181" s="788">
        <v>2009</v>
      </c>
      <c r="AA181" s="788">
        <v>2010</v>
      </c>
      <c r="AB181" s="788">
        <v>2011</v>
      </c>
      <c r="AC181" s="788">
        <v>2012</v>
      </c>
      <c r="AD181" s="788">
        <v>2013</v>
      </c>
      <c r="AE181" s="788">
        <v>2014</v>
      </c>
      <c r="AF181" s="788">
        <v>2015</v>
      </c>
      <c r="AG181" s="788">
        <v>2016</v>
      </c>
      <c r="AH181" s="788">
        <v>2017</v>
      </c>
      <c r="AI181" s="788">
        <v>2018</v>
      </c>
      <c r="AJ181" s="788">
        <v>2019</v>
      </c>
      <c r="AK181" s="788">
        <v>2020</v>
      </c>
      <c r="AL181" s="788">
        <v>2021</v>
      </c>
      <c r="AM181" s="788">
        <v>2022</v>
      </c>
      <c r="AN181" s="788">
        <v>2023</v>
      </c>
      <c r="AO181" s="788">
        <v>2024</v>
      </c>
      <c r="AP181" s="788">
        <v>2025</v>
      </c>
      <c r="AQ181" s="788">
        <v>2026</v>
      </c>
      <c r="AR181" s="788">
        <v>2027</v>
      </c>
      <c r="AS181" s="788">
        <v>2028</v>
      </c>
      <c r="AT181" s="788">
        <v>2029</v>
      </c>
      <c r="AU181" s="788">
        <v>2030</v>
      </c>
      <c r="AV181" s="788">
        <v>2031</v>
      </c>
      <c r="AW181" s="788">
        <v>2032</v>
      </c>
      <c r="AX181" s="788">
        <v>2033</v>
      </c>
      <c r="AY181" s="788">
        <v>2034</v>
      </c>
      <c r="AZ181" s="788">
        <v>2035</v>
      </c>
    </row>
    <row r="182" spans="1:52">
      <c r="A182" s="789" t="s">
        <v>486</v>
      </c>
      <c r="B182" s="788" t="s">
        <v>63</v>
      </c>
      <c r="C182" s="788">
        <v>0</v>
      </c>
      <c r="D182" s="788">
        <v>0</v>
      </c>
      <c r="E182" s="788">
        <v>0</v>
      </c>
      <c r="F182" s="788">
        <v>0</v>
      </c>
      <c r="G182" s="788">
        <v>0</v>
      </c>
      <c r="H182" s="788">
        <v>0</v>
      </c>
      <c r="I182" s="788">
        <v>5.0000000000000001E-4</v>
      </c>
      <c r="J182" s="788">
        <v>5.9999999999999995E-4</v>
      </c>
      <c r="K182" s="788">
        <v>8.0000000000000004E-4</v>
      </c>
      <c r="L182" s="788">
        <v>1.1000000000000001E-3</v>
      </c>
      <c r="M182" s="788">
        <v>1.4E-3</v>
      </c>
      <c r="N182" s="788">
        <v>1.6999999999999999E-3</v>
      </c>
      <c r="O182" s="788">
        <v>2.2000000000000001E-3</v>
      </c>
      <c r="P182" s="788">
        <v>2.8999999999999998E-3</v>
      </c>
      <c r="Q182" s="788">
        <v>3.3999999999999998E-3</v>
      </c>
      <c r="R182" s="788">
        <v>4.1999999999999997E-3</v>
      </c>
      <c r="S182" s="788">
        <v>5.5999999999999999E-3</v>
      </c>
      <c r="T182" s="788">
        <v>6.6E-3</v>
      </c>
      <c r="U182" s="788">
        <v>7.9000000000000008E-3</v>
      </c>
      <c r="V182" s="788">
        <v>1.0500000000000001E-2</v>
      </c>
      <c r="W182" s="788">
        <v>2.2200000000000001E-2</v>
      </c>
      <c r="X182" s="788">
        <v>3.73E-2</v>
      </c>
      <c r="Y182" s="788">
        <v>7.3300000000000004E-2</v>
      </c>
      <c r="Z182" s="788">
        <v>0.10349999999999999</v>
      </c>
      <c r="AA182" s="788">
        <v>0.17630000000000001</v>
      </c>
      <c r="AB182" s="788">
        <v>0.28770000000000001</v>
      </c>
      <c r="AC182" s="788">
        <v>0.42159999999999997</v>
      </c>
      <c r="AD182" s="788">
        <v>2.3199000000000001</v>
      </c>
      <c r="AE182" s="788">
        <v>2.5954000000000002</v>
      </c>
      <c r="AF182" s="788">
        <v>2.6313</v>
      </c>
      <c r="AG182" s="788">
        <v>3.1236999999999999</v>
      </c>
      <c r="AH182" s="788">
        <v>3.5920999999999998</v>
      </c>
      <c r="AI182" s="788">
        <v>3.9881000000000002</v>
      </c>
      <c r="AJ182" s="788">
        <v>4.3108000000000004</v>
      </c>
      <c r="AK182" s="788">
        <v>4.806</v>
      </c>
      <c r="AL182" s="788">
        <v>5.3728999999999996</v>
      </c>
      <c r="AM182" s="788">
        <v>5.7908999999999997</v>
      </c>
      <c r="AN182" s="788">
        <v>6.2667999999999999</v>
      </c>
      <c r="AO182" s="788">
        <v>6.7828999999999997</v>
      </c>
      <c r="AP182" s="788">
        <v>7.3390000000000004</v>
      </c>
      <c r="AQ182" s="788">
        <v>7.9451000000000001</v>
      </c>
      <c r="AR182" s="788">
        <v>8.6077999999999992</v>
      </c>
      <c r="AS182" s="788">
        <v>9.3442000000000007</v>
      </c>
      <c r="AT182" s="788">
        <v>9.8148999999999997</v>
      </c>
      <c r="AU182" s="788">
        <v>10.656700000000001</v>
      </c>
      <c r="AV182" s="788">
        <v>11.2003</v>
      </c>
      <c r="AW182" s="788">
        <v>12.1557</v>
      </c>
      <c r="AX182" s="788">
        <v>12.732699999999999</v>
      </c>
      <c r="AY182" s="788">
        <v>13.342599999999999</v>
      </c>
      <c r="AZ182" s="788">
        <v>13.978300000000001</v>
      </c>
    </row>
    <row r="183" spans="1:52">
      <c r="A183" s="789" t="s">
        <v>486</v>
      </c>
      <c r="B183" s="788" t="s">
        <v>6</v>
      </c>
      <c r="C183" s="788">
        <v>0</v>
      </c>
      <c r="D183" s="788">
        <v>0</v>
      </c>
      <c r="E183" s="788">
        <v>0</v>
      </c>
      <c r="F183" s="788">
        <v>0</v>
      </c>
      <c r="G183" s="788">
        <v>0</v>
      </c>
      <c r="H183" s="788">
        <v>0</v>
      </c>
      <c r="I183" s="788">
        <v>0</v>
      </c>
      <c r="J183" s="788">
        <v>0</v>
      </c>
      <c r="K183" s="788">
        <v>0</v>
      </c>
      <c r="L183" s="788">
        <v>0</v>
      </c>
      <c r="M183" s="788">
        <v>0</v>
      </c>
      <c r="N183" s="788">
        <v>0</v>
      </c>
      <c r="O183" s="788">
        <v>0</v>
      </c>
      <c r="P183" s="788">
        <v>0</v>
      </c>
      <c r="Q183" s="788">
        <v>0</v>
      </c>
      <c r="R183" s="788">
        <v>0</v>
      </c>
      <c r="S183" s="788">
        <v>0</v>
      </c>
      <c r="T183" s="788">
        <v>0</v>
      </c>
      <c r="U183" s="788">
        <v>1E-4</v>
      </c>
      <c r="V183" s="788">
        <v>1E-4</v>
      </c>
      <c r="W183" s="788">
        <v>1E-4</v>
      </c>
      <c r="X183" s="788">
        <v>2.9999999999999997E-4</v>
      </c>
      <c r="Y183" s="788">
        <v>5.0000000000000001E-4</v>
      </c>
      <c r="Z183" s="788">
        <v>6.9999999999999999E-4</v>
      </c>
      <c r="AA183" s="788">
        <v>1.1000000000000001E-3</v>
      </c>
      <c r="AB183" s="788">
        <v>2E-3</v>
      </c>
      <c r="AC183" s="788">
        <v>2.7000000000000001E-3</v>
      </c>
      <c r="AD183" s="788">
        <v>1.49E-2</v>
      </c>
      <c r="AE183" s="788">
        <v>1.67E-2</v>
      </c>
      <c r="AF183" s="788">
        <v>1.6899999999999998E-2</v>
      </c>
      <c r="AG183" s="788">
        <v>2.01E-2</v>
      </c>
      <c r="AH183" s="788">
        <v>2.3099999999999999E-2</v>
      </c>
      <c r="AI183" s="788">
        <v>2.5700000000000001E-2</v>
      </c>
      <c r="AJ183" s="788">
        <v>2.7799999999999998E-2</v>
      </c>
      <c r="AK183" s="788">
        <v>3.09E-2</v>
      </c>
      <c r="AL183" s="788">
        <v>3.4599999999999999E-2</v>
      </c>
      <c r="AM183" s="788">
        <v>3.73E-2</v>
      </c>
      <c r="AN183" s="788">
        <v>4.0399999999999998E-2</v>
      </c>
      <c r="AO183" s="788">
        <v>4.3700000000000003E-2</v>
      </c>
      <c r="AP183" s="788">
        <v>4.7300000000000002E-2</v>
      </c>
      <c r="AQ183" s="788">
        <v>5.1200000000000002E-2</v>
      </c>
      <c r="AR183" s="788">
        <v>5.5399999999999998E-2</v>
      </c>
      <c r="AS183" s="788">
        <v>6.0199999999999997E-2</v>
      </c>
      <c r="AT183" s="788">
        <v>6.3200000000000006E-2</v>
      </c>
      <c r="AU183" s="788">
        <v>6.8599999999999994E-2</v>
      </c>
      <c r="AV183" s="788">
        <v>7.22E-2</v>
      </c>
      <c r="AW183" s="788">
        <v>7.8299999999999995E-2</v>
      </c>
      <c r="AX183" s="788">
        <v>8.2000000000000003E-2</v>
      </c>
      <c r="AY183" s="788">
        <v>8.5999999999999993E-2</v>
      </c>
      <c r="AZ183" s="788">
        <v>9.01E-2</v>
      </c>
    </row>
    <row r="184" spans="1:52">
      <c r="A184" s="789" t="s">
        <v>486</v>
      </c>
      <c r="B184" s="788" t="s">
        <v>7</v>
      </c>
      <c r="C184" s="788">
        <v>0</v>
      </c>
      <c r="D184" s="788">
        <v>0</v>
      </c>
      <c r="E184" s="788">
        <v>0</v>
      </c>
      <c r="F184" s="788">
        <v>0</v>
      </c>
      <c r="G184" s="788">
        <v>0</v>
      </c>
      <c r="H184" s="788">
        <v>0</v>
      </c>
      <c r="I184" s="788">
        <v>1E-4</v>
      </c>
      <c r="J184" s="788">
        <v>1E-4</v>
      </c>
      <c r="K184" s="788">
        <v>1E-4</v>
      </c>
      <c r="L184" s="788">
        <v>1E-4</v>
      </c>
      <c r="M184" s="788">
        <v>2.0000000000000001E-4</v>
      </c>
      <c r="N184" s="788">
        <v>2.0000000000000001E-4</v>
      </c>
      <c r="O184" s="788">
        <v>2.0000000000000001E-4</v>
      </c>
      <c r="P184" s="788">
        <v>2.9999999999999997E-4</v>
      </c>
      <c r="Q184" s="788">
        <v>2.9999999999999997E-4</v>
      </c>
      <c r="R184" s="788">
        <v>5.0000000000000001E-4</v>
      </c>
      <c r="S184" s="788">
        <v>5.9999999999999995E-4</v>
      </c>
      <c r="T184" s="788">
        <v>8.0000000000000004E-4</v>
      </c>
      <c r="U184" s="788">
        <v>8.9999999999999998E-4</v>
      </c>
      <c r="V184" s="788">
        <v>1.1999999999999999E-3</v>
      </c>
      <c r="W184" s="788">
        <v>2.7000000000000001E-3</v>
      </c>
      <c r="X184" s="788">
        <v>4.7000000000000002E-3</v>
      </c>
      <c r="Y184" s="788">
        <v>8.3999999999999995E-3</v>
      </c>
      <c r="Z184" s="788">
        <v>1.26E-2</v>
      </c>
      <c r="AA184" s="788">
        <v>0.02</v>
      </c>
      <c r="AB184" s="788">
        <v>3.7699999999999997E-2</v>
      </c>
      <c r="AC184" s="788">
        <v>4.9399999999999999E-2</v>
      </c>
      <c r="AD184" s="788">
        <v>0.27329999999999999</v>
      </c>
      <c r="AE184" s="788">
        <v>0.30680000000000002</v>
      </c>
      <c r="AF184" s="788">
        <v>0.31130000000000002</v>
      </c>
      <c r="AG184" s="788">
        <v>0.3705</v>
      </c>
      <c r="AH184" s="788">
        <v>0.42609999999999998</v>
      </c>
      <c r="AI184" s="788">
        <v>0.47310000000000002</v>
      </c>
      <c r="AJ184" s="788">
        <v>0.51149999999999995</v>
      </c>
      <c r="AK184" s="788">
        <v>0.57020000000000004</v>
      </c>
      <c r="AL184" s="788">
        <v>0.63759999999999994</v>
      </c>
      <c r="AM184" s="788">
        <v>0.68720000000000003</v>
      </c>
      <c r="AN184" s="788">
        <v>0.74370000000000003</v>
      </c>
      <c r="AO184" s="788">
        <v>0.80489999999999995</v>
      </c>
      <c r="AP184" s="788">
        <v>0.87090000000000001</v>
      </c>
      <c r="AQ184" s="788">
        <v>0.94279999999999997</v>
      </c>
      <c r="AR184" s="788">
        <v>1.0214000000000001</v>
      </c>
      <c r="AS184" s="788">
        <v>1.1087</v>
      </c>
      <c r="AT184" s="788">
        <v>1.1645000000000001</v>
      </c>
      <c r="AU184" s="788">
        <v>1.2643</v>
      </c>
      <c r="AV184" s="788">
        <v>1.3288</v>
      </c>
      <c r="AW184" s="788">
        <v>1.4419</v>
      </c>
      <c r="AX184" s="788">
        <v>1.5102</v>
      </c>
      <c r="AY184" s="788">
        <v>1.5825</v>
      </c>
      <c r="AZ184" s="788">
        <v>1.6578999999999999</v>
      </c>
    </row>
    <row r="185" spans="1:52">
      <c r="A185" s="789" t="s">
        <v>486</v>
      </c>
      <c r="B185" s="788" t="s">
        <v>8</v>
      </c>
      <c r="C185" s="788">
        <v>0</v>
      </c>
      <c r="D185" s="788">
        <v>0</v>
      </c>
      <c r="E185" s="788">
        <v>0</v>
      </c>
      <c r="F185" s="788">
        <v>0</v>
      </c>
      <c r="G185" s="788">
        <v>0</v>
      </c>
      <c r="H185" s="788">
        <v>0</v>
      </c>
      <c r="I185" s="788">
        <v>2.0000000000000001E-4</v>
      </c>
      <c r="J185" s="788">
        <v>2.9999999999999997E-4</v>
      </c>
      <c r="K185" s="788">
        <v>4.0000000000000002E-4</v>
      </c>
      <c r="L185" s="788">
        <v>5.0000000000000001E-4</v>
      </c>
      <c r="M185" s="788">
        <v>5.9999999999999995E-4</v>
      </c>
      <c r="N185" s="788">
        <v>8.0000000000000004E-4</v>
      </c>
      <c r="O185" s="788">
        <v>1E-3</v>
      </c>
      <c r="P185" s="788">
        <v>1.1999999999999999E-3</v>
      </c>
      <c r="Q185" s="788">
        <v>1.4E-3</v>
      </c>
      <c r="R185" s="788">
        <v>1.8E-3</v>
      </c>
      <c r="S185" s="788">
        <v>2.3E-3</v>
      </c>
      <c r="T185" s="788">
        <v>2.7000000000000001E-3</v>
      </c>
      <c r="U185" s="788">
        <v>3.2000000000000002E-3</v>
      </c>
      <c r="V185" s="788">
        <v>3.8E-3</v>
      </c>
      <c r="W185" s="788">
        <v>9.4000000000000004E-3</v>
      </c>
      <c r="X185" s="788">
        <v>1.6199999999999999E-2</v>
      </c>
      <c r="Y185" s="788">
        <v>2.9899999999999999E-2</v>
      </c>
      <c r="Z185" s="788">
        <v>4.8300000000000003E-2</v>
      </c>
      <c r="AA185" s="788">
        <v>7.4300000000000005E-2</v>
      </c>
      <c r="AB185" s="788">
        <v>0.12540000000000001</v>
      </c>
      <c r="AC185" s="788">
        <v>0.1885</v>
      </c>
      <c r="AD185" s="788">
        <v>1.0330999999999999</v>
      </c>
      <c r="AE185" s="788">
        <v>1.1532</v>
      </c>
      <c r="AF185" s="788">
        <v>1.1682999999999999</v>
      </c>
      <c r="AG185" s="788">
        <v>1.3846000000000001</v>
      </c>
      <c r="AH185" s="788">
        <v>1.5921000000000001</v>
      </c>
      <c r="AI185" s="788">
        <v>1.7676000000000001</v>
      </c>
      <c r="AJ185" s="788">
        <v>1.9104000000000001</v>
      </c>
      <c r="AK185" s="788">
        <v>2.1297999999999999</v>
      </c>
      <c r="AL185" s="788">
        <v>2.3809</v>
      </c>
      <c r="AM185" s="788">
        <v>2.5659999999999998</v>
      </c>
      <c r="AN185" s="788">
        <v>2.7768999999999999</v>
      </c>
      <c r="AO185" s="788">
        <v>3.0055000000000001</v>
      </c>
      <c r="AP185" s="788">
        <v>3.2517999999999998</v>
      </c>
      <c r="AQ185" s="788">
        <v>3.5205000000000002</v>
      </c>
      <c r="AR185" s="788">
        <v>3.8142999999999998</v>
      </c>
      <c r="AS185" s="788">
        <v>4.1406999999999998</v>
      </c>
      <c r="AT185" s="788">
        <v>4.3491999999999997</v>
      </c>
      <c r="AU185" s="788">
        <v>4.7224000000000004</v>
      </c>
      <c r="AV185" s="788">
        <v>4.9631999999999996</v>
      </c>
      <c r="AW185" s="788">
        <v>5.3869999999999996</v>
      </c>
      <c r="AX185" s="788">
        <v>5.6429999999999998</v>
      </c>
      <c r="AY185" s="788">
        <v>5.9132999999999996</v>
      </c>
      <c r="AZ185" s="788">
        <v>6.1950000000000003</v>
      </c>
    </row>
    <row r="186" spans="1:52">
      <c r="A186" s="789" t="s">
        <v>486</v>
      </c>
      <c r="B186" s="788" t="s">
        <v>9</v>
      </c>
      <c r="C186" s="788">
        <v>0</v>
      </c>
      <c r="D186" s="788">
        <v>0</v>
      </c>
      <c r="E186" s="788">
        <v>0</v>
      </c>
      <c r="F186" s="788">
        <v>0</v>
      </c>
      <c r="G186" s="788">
        <v>0</v>
      </c>
      <c r="H186" s="788">
        <v>0</v>
      </c>
      <c r="I186" s="788">
        <v>5.0000000000000001E-4</v>
      </c>
      <c r="J186" s="788">
        <v>6.9999999999999999E-4</v>
      </c>
      <c r="K186" s="788">
        <v>8.9999999999999998E-4</v>
      </c>
      <c r="L186" s="788">
        <v>1.1999999999999999E-3</v>
      </c>
      <c r="M186" s="788">
        <v>1.4E-3</v>
      </c>
      <c r="N186" s="788">
        <v>2E-3</v>
      </c>
      <c r="O186" s="788">
        <v>2.3999999999999998E-3</v>
      </c>
      <c r="P186" s="788">
        <v>3.0999999999999999E-3</v>
      </c>
      <c r="Q186" s="788">
        <v>3.5000000000000001E-3</v>
      </c>
      <c r="R186" s="788">
        <v>4.7999999999999996E-3</v>
      </c>
      <c r="S186" s="788">
        <v>5.7999999999999996E-3</v>
      </c>
      <c r="T186" s="788">
        <v>7.4000000000000003E-3</v>
      </c>
      <c r="U186" s="788">
        <v>8.6E-3</v>
      </c>
      <c r="V186" s="788">
        <v>1.14E-2</v>
      </c>
      <c r="W186" s="788">
        <v>2.3800000000000002E-2</v>
      </c>
      <c r="X186" s="788">
        <v>4.3299999999999998E-2</v>
      </c>
      <c r="Y186" s="788">
        <v>8.6499999999999994E-2</v>
      </c>
      <c r="Z186" s="788">
        <v>0.1178</v>
      </c>
      <c r="AA186" s="788">
        <v>0.1951</v>
      </c>
      <c r="AB186" s="788">
        <v>0.33200000000000002</v>
      </c>
      <c r="AC186" s="788">
        <v>0.4627</v>
      </c>
      <c r="AD186" s="788">
        <v>2.5615000000000001</v>
      </c>
      <c r="AE186" s="788">
        <v>2.875</v>
      </c>
      <c r="AF186" s="788">
        <v>2.9182000000000001</v>
      </c>
      <c r="AG186" s="788">
        <v>3.4725999999999999</v>
      </c>
      <c r="AH186" s="788">
        <v>3.9935999999999998</v>
      </c>
      <c r="AI186" s="788">
        <v>4.4339000000000004</v>
      </c>
      <c r="AJ186" s="788">
        <v>4.7931999999999997</v>
      </c>
      <c r="AK186" s="788">
        <v>5.3438999999999997</v>
      </c>
      <c r="AL186" s="788">
        <v>5.9745999999999997</v>
      </c>
      <c r="AM186" s="788">
        <v>6.4393000000000002</v>
      </c>
      <c r="AN186" s="788">
        <v>6.9687000000000001</v>
      </c>
      <c r="AO186" s="788">
        <v>7.5429000000000004</v>
      </c>
      <c r="AP186" s="788">
        <v>8.1615000000000002</v>
      </c>
      <c r="AQ186" s="788">
        <v>8.8355999999999995</v>
      </c>
      <c r="AR186" s="788">
        <v>9.5725999999999996</v>
      </c>
      <c r="AS186" s="788">
        <v>10.391500000000001</v>
      </c>
      <c r="AT186" s="788">
        <v>10.9152</v>
      </c>
      <c r="AU186" s="788">
        <v>11.851100000000001</v>
      </c>
      <c r="AV186" s="788">
        <v>12.456300000000001</v>
      </c>
      <c r="AW186" s="788">
        <v>13.5182</v>
      </c>
      <c r="AX186" s="788">
        <v>14.159800000000001</v>
      </c>
      <c r="AY186" s="788">
        <v>14.838100000000001</v>
      </c>
      <c r="AZ186" s="788">
        <v>15.545199999999999</v>
      </c>
    </row>
    <row r="187" spans="1:52">
      <c r="A187" s="789" t="s">
        <v>486</v>
      </c>
      <c r="B187" s="788" t="s">
        <v>10</v>
      </c>
      <c r="C187" s="788">
        <v>0</v>
      </c>
      <c r="D187" s="788">
        <v>0</v>
      </c>
      <c r="E187" s="788">
        <v>0</v>
      </c>
      <c r="F187" s="788">
        <v>0</v>
      </c>
      <c r="G187" s="788">
        <v>0</v>
      </c>
      <c r="H187" s="788">
        <v>0</v>
      </c>
      <c r="I187" s="788">
        <v>8.0000000000000004E-4</v>
      </c>
      <c r="J187" s="788">
        <v>1.1000000000000001E-3</v>
      </c>
      <c r="K187" s="788">
        <v>1.5E-3</v>
      </c>
      <c r="L187" s="788">
        <v>1.9E-3</v>
      </c>
      <c r="M187" s="788">
        <v>2.7000000000000001E-3</v>
      </c>
      <c r="N187" s="788">
        <v>3.3E-3</v>
      </c>
      <c r="O187" s="788">
        <v>4.0000000000000001E-3</v>
      </c>
      <c r="P187" s="788">
        <v>5.1999999999999998E-3</v>
      </c>
      <c r="Q187" s="788">
        <v>6.1000000000000004E-3</v>
      </c>
      <c r="R187" s="788">
        <v>7.7999999999999996E-3</v>
      </c>
      <c r="S187" s="788">
        <v>1.0500000000000001E-2</v>
      </c>
      <c r="T187" s="788">
        <v>1.17E-2</v>
      </c>
      <c r="U187" s="788">
        <v>1.3299999999999999E-2</v>
      </c>
      <c r="V187" s="788">
        <v>1.7999999999999999E-2</v>
      </c>
      <c r="W187" s="788">
        <v>3.9600000000000003E-2</v>
      </c>
      <c r="X187" s="788">
        <v>6.6400000000000001E-2</v>
      </c>
      <c r="Y187" s="788">
        <v>0.1275</v>
      </c>
      <c r="Z187" s="788">
        <v>0.18640000000000001</v>
      </c>
      <c r="AA187" s="788">
        <v>0.317</v>
      </c>
      <c r="AB187" s="788">
        <v>0.51200000000000001</v>
      </c>
      <c r="AC187" s="788">
        <v>0.74209999999999998</v>
      </c>
      <c r="AD187" s="788">
        <v>4.0697999999999999</v>
      </c>
      <c r="AE187" s="788">
        <v>4.5449999999999999</v>
      </c>
      <c r="AF187" s="788">
        <v>4.6059000000000001</v>
      </c>
      <c r="AG187" s="788">
        <v>5.4607000000000001</v>
      </c>
      <c r="AH187" s="788">
        <v>6.2793000000000001</v>
      </c>
      <c r="AI187" s="788">
        <v>6.9709000000000003</v>
      </c>
      <c r="AJ187" s="788">
        <v>7.5336999999999996</v>
      </c>
      <c r="AK187" s="788">
        <v>8.3987999999999996</v>
      </c>
      <c r="AL187" s="788">
        <v>9.3887999999999998</v>
      </c>
      <c r="AM187" s="788">
        <v>10.1183</v>
      </c>
      <c r="AN187" s="788">
        <v>10.9499</v>
      </c>
      <c r="AO187" s="788">
        <v>11.8513</v>
      </c>
      <c r="AP187" s="788">
        <v>12.822900000000001</v>
      </c>
      <c r="AQ187" s="788">
        <v>13.882899999999999</v>
      </c>
      <c r="AR187" s="788">
        <v>15.0418</v>
      </c>
      <c r="AS187" s="788">
        <v>16.329899999999999</v>
      </c>
      <c r="AT187" s="788">
        <v>17.1525</v>
      </c>
      <c r="AU187" s="788">
        <v>18.625</v>
      </c>
      <c r="AV187" s="788">
        <v>19.575399999999998</v>
      </c>
      <c r="AW187" s="788">
        <v>21.248200000000001</v>
      </c>
      <c r="AX187" s="788">
        <v>22.258500000000002</v>
      </c>
      <c r="AY187" s="788">
        <v>23.324999999999999</v>
      </c>
      <c r="AZ187" s="788">
        <v>24.437100000000001</v>
      </c>
    </row>
    <row r="188" spans="1:52">
      <c r="A188" s="789" t="s">
        <v>486</v>
      </c>
      <c r="B188" s="788" t="s">
        <v>11</v>
      </c>
      <c r="C188" s="788">
        <v>0</v>
      </c>
      <c r="D188" s="788">
        <v>0</v>
      </c>
      <c r="E188" s="788">
        <v>0</v>
      </c>
      <c r="F188" s="788">
        <v>0</v>
      </c>
      <c r="G188" s="788">
        <v>0</v>
      </c>
      <c r="H188" s="788">
        <v>0</v>
      </c>
      <c r="I188" s="788">
        <v>1.4E-3</v>
      </c>
      <c r="J188" s="788">
        <v>2E-3</v>
      </c>
      <c r="K188" s="788">
        <v>2.5000000000000001E-3</v>
      </c>
      <c r="L188" s="788">
        <v>3.3E-3</v>
      </c>
      <c r="M188" s="788">
        <v>4.1999999999999997E-3</v>
      </c>
      <c r="N188" s="788">
        <v>5.1000000000000004E-3</v>
      </c>
      <c r="O188" s="788">
        <v>6.4999999999999997E-3</v>
      </c>
      <c r="P188" s="788">
        <v>8.6999999999999994E-3</v>
      </c>
      <c r="Q188" s="788">
        <v>1.0699999999999999E-2</v>
      </c>
      <c r="R188" s="788">
        <v>1.29E-2</v>
      </c>
      <c r="S188" s="788">
        <v>1.77E-2</v>
      </c>
      <c r="T188" s="788">
        <v>2.0500000000000001E-2</v>
      </c>
      <c r="U188" s="788">
        <v>2.4400000000000002E-2</v>
      </c>
      <c r="V188" s="788">
        <v>3.1199999999999999E-2</v>
      </c>
      <c r="W188" s="788">
        <v>6.9900000000000004E-2</v>
      </c>
      <c r="X188" s="788">
        <v>0.1076</v>
      </c>
      <c r="Y188" s="788">
        <v>0.22639999999999999</v>
      </c>
      <c r="Z188" s="788">
        <v>0.2913</v>
      </c>
      <c r="AA188" s="788">
        <v>0.50960000000000005</v>
      </c>
      <c r="AB188" s="788">
        <v>0.82650000000000001</v>
      </c>
      <c r="AC188" s="788">
        <v>1.2072000000000001</v>
      </c>
      <c r="AD188" s="788">
        <v>6.6410999999999998</v>
      </c>
      <c r="AE188" s="788">
        <v>7.4290000000000003</v>
      </c>
      <c r="AF188" s="788">
        <v>7.5328999999999997</v>
      </c>
      <c r="AG188" s="788">
        <v>8.9420999999999999</v>
      </c>
      <c r="AH188" s="788">
        <v>10.282999999999999</v>
      </c>
      <c r="AI188" s="788">
        <v>11.415900000000001</v>
      </c>
      <c r="AJ188" s="788">
        <v>12.338800000000001</v>
      </c>
      <c r="AK188" s="788">
        <v>13.7559</v>
      </c>
      <c r="AL188" s="788">
        <v>15.378</v>
      </c>
      <c r="AM188" s="788">
        <v>16.5732</v>
      </c>
      <c r="AN188" s="788">
        <v>17.935400000000001</v>
      </c>
      <c r="AO188" s="788">
        <v>19.412400000000002</v>
      </c>
      <c r="AP188" s="788">
        <v>21.004100000000001</v>
      </c>
      <c r="AQ188" s="788">
        <v>22.739799999999999</v>
      </c>
      <c r="AR188" s="788">
        <v>24.637499999999999</v>
      </c>
      <c r="AS188" s="788">
        <v>26.746600000000001</v>
      </c>
      <c r="AT188" s="788">
        <v>28.094100000000001</v>
      </c>
      <c r="AU188" s="788">
        <v>30.504899999999999</v>
      </c>
      <c r="AV188" s="788">
        <v>32.061999999999998</v>
      </c>
      <c r="AW188" s="788">
        <v>34.799599999999998</v>
      </c>
      <c r="AX188" s="788">
        <v>36.453099999999999</v>
      </c>
      <c r="AY188" s="788">
        <v>38.199599999999997</v>
      </c>
      <c r="AZ188" s="788">
        <v>40.020600000000002</v>
      </c>
    </row>
    <row r="189" spans="1:52">
      <c r="A189" s="789" t="s">
        <v>486</v>
      </c>
      <c r="B189" s="788" t="s">
        <v>12</v>
      </c>
      <c r="C189" s="788">
        <v>0</v>
      </c>
      <c r="D189" s="788">
        <v>0</v>
      </c>
      <c r="E189" s="788">
        <v>0</v>
      </c>
      <c r="F189" s="788">
        <v>0</v>
      </c>
      <c r="G189" s="788">
        <v>0</v>
      </c>
      <c r="H189" s="788">
        <v>0</v>
      </c>
      <c r="I189" s="788">
        <v>1.2999999999999999E-3</v>
      </c>
      <c r="J189" s="788">
        <v>1.9E-3</v>
      </c>
      <c r="K189" s="788">
        <v>2.3E-3</v>
      </c>
      <c r="L189" s="788">
        <v>3.0999999999999999E-3</v>
      </c>
      <c r="M189" s="788">
        <v>4.1000000000000003E-3</v>
      </c>
      <c r="N189" s="788">
        <v>4.7999999999999996E-3</v>
      </c>
      <c r="O189" s="788">
        <v>6.4999999999999997E-3</v>
      </c>
      <c r="P189" s="788">
        <v>8.3000000000000001E-3</v>
      </c>
      <c r="Q189" s="788">
        <v>0.01</v>
      </c>
      <c r="R189" s="788">
        <v>1.15E-2</v>
      </c>
      <c r="S189" s="788">
        <v>1.61E-2</v>
      </c>
      <c r="T189" s="788">
        <v>1.9300000000000001E-2</v>
      </c>
      <c r="U189" s="788">
        <v>2.2700000000000001E-2</v>
      </c>
      <c r="V189" s="788">
        <v>3.1E-2</v>
      </c>
      <c r="W189" s="788">
        <v>6.5100000000000005E-2</v>
      </c>
      <c r="X189" s="788">
        <v>0.11020000000000001</v>
      </c>
      <c r="Y189" s="788">
        <v>0.20499999999999999</v>
      </c>
      <c r="Z189" s="788">
        <v>0.30919999999999997</v>
      </c>
      <c r="AA189" s="788">
        <v>0.51329999999999998</v>
      </c>
      <c r="AB189" s="788">
        <v>0.8236</v>
      </c>
      <c r="AC189" s="788">
        <v>1.2408999999999999</v>
      </c>
      <c r="AD189" s="788">
        <v>6.8141999999999996</v>
      </c>
      <c r="AE189" s="788">
        <v>7.6172000000000004</v>
      </c>
      <c r="AF189" s="788">
        <v>7.7232000000000003</v>
      </c>
      <c r="AG189" s="788">
        <v>9.1645000000000003</v>
      </c>
      <c r="AH189" s="788">
        <v>10.5383</v>
      </c>
      <c r="AI189" s="788">
        <v>11.699299999999999</v>
      </c>
      <c r="AJ189" s="788">
        <v>12.645099999999999</v>
      </c>
      <c r="AK189" s="788">
        <v>14.0969</v>
      </c>
      <c r="AL189" s="788">
        <v>15.7593</v>
      </c>
      <c r="AM189" s="788">
        <v>16.984200000000001</v>
      </c>
      <c r="AN189" s="788">
        <v>18.3796</v>
      </c>
      <c r="AO189" s="788">
        <v>19.892900000000001</v>
      </c>
      <c r="AP189" s="788">
        <v>21.523700000000002</v>
      </c>
      <c r="AQ189" s="788">
        <v>23.301400000000001</v>
      </c>
      <c r="AR189" s="788">
        <v>25.245100000000001</v>
      </c>
      <c r="AS189" s="788">
        <v>27.4057</v>
      </c>
      <c r="AT189" s="788">
        <v>28.786300000000001</v>
      </c>
      <c r="AU189" s="788">
        <v>31.255600000000001</v>
      </c>
      <c r="AV189" s="788">
        <v>32.85</v>
      </c>
      <c r="AW189" s="788">
        <v>35.6541</v>
      </c>
      <c r="AX189" s="788">
        <v>37.345500000000001</v>
      </c>
      <c r="AY189" s="788">
        <v>39.134900000000002</v>
      </c>
      <c r="AZ189" s="788">
        <v>41.000500000000002</v>
      </c>
    </row>
    <row r="190" spans="1:52">
      <c r="A190" s="789" t="s">
        <v>486</v>
      </c>
      <c r="B190" s="788" t="s">
        <v>13</v>
      </c>
      <c r="C190" s="788">
        <v>0</v>
      </c>
      <c r="D190" s="788">
        <v>0</v>
      </c>
      <c r="E190" s="788">
        <v>0</v>
      </c>
      <c r="F190" s="788">
        <v>0</v>
      </c>
      <c r="G190" s="788">
        <v>0</v>
      </c>
      <c r="H190" s="788">
        <v>0</v>
      </c>
      <c r="I190" s="788">
        <v>1.1000000000000001E-3</v>
      </c>
      <c r="J190" s="788">
        <v>1.5E-3</v>
      </c>
      <c r="K190" s="788">
        <v>1.9E-3</v>
      </c>
      <c r="L190" s="788">
        <v>2.5000000000000001E-3</v>
      </c>
      <c r="M190" s="788">
        <v>3.3999999999999998E-3</v>
      </c>
      <c r="N190" s="788">
        <v>4.1000000000000003E-3</v>
      </c>
      <c r="O190" s="788">
        <v>5.3E-3</v>
      </c>
      <c r="P190" s="788">
        <v>7.0000000000000001E-3</v>
      </c>
      <c r="Q190" s="788">
        <v>8.2000000000000007E-3</v>
      </c>
      <c r="R190" s="788">
        <v>9.9000000000000008E-3</v>
      </c>
      <c r="S190" s="788">
        <v>1.35E-2</v>
      </c>
      <c r="T190" s="788">
        <v>1.54E-2</v>
      </c>
      <c r="U190" s="788">
        <v>1.9699999999999999E-2</v>
      </c>
      <c r="V190" s="788">
        <v>2.6599999999999999E-2</v>
      </c>
      <c r="W190" s="788">
        <v>5.0700000000000002E-2</v>
      </c>
      <c r="X190" s="788">
        <v>8.9800000000000005E-2</v>
      </c>
      <c r="Y190" s="788">
        <v>0.1804</v>
      </c>
      <c r="Z190" s="788">
        <v>0.25240000000000001</v>
      </c>
      <c r="AA190" s="788">
        <v>0.45100000000000001</v>
      </c>
      <c r="AB190" s="788">
        <v>0.7359</v>
      </c>
      <c r="AC190" s="788">
        <v>1.0952999999999999</v>
      </c>
      <c r="AD190" s="788">
        <v>6.0393999999999997</v>
      </c>
      <c r="AE190" s="788">
        <v>6.7645999999999997</v>
      </c>
      <c r="AF190" s="788">
        <v>6.8624999999999998</v>
      </c>
      <c r="AG190" s="788">
        <v>8.1544000000000008</v>
      </c>
      <c r="AH190" s="788">
        <v>9.3773999999999997</v>
      </c>
      <c r="AI190" s="788">
        <v>10.4107</v>
      </c>
      <c r="AJ190" s="788">
        <v>11.2531</v>
      </c>
      <c r="AK190" s="788">
        <v>12.5456</v>
      </c>
      <c r="AL190" s="788">
        <v>14.025399999999999</v>
      </c>
      <c r="AM190" s="788">
        <v>15.1157</v>
      </c>
      <c r="AN190" s="788">
        <v>16.3581</v>
      </c>
      <c r="AO190" s="788">
        <v>17.705500000000001</v>
      </c>
      <c r="AP190" s="788">
        <v>19.157299999999999</v>
      </c>
      <c r="AQ190" s="788">
        <v>20.739899999999999</v>
      </c>
      <c r="AR190" s="788">
        <v>22.470300000000002</v>
      </c>
      <c r="AS190" s="788">
        <v>24.3934</v>
      </c>
      <c r="AT190" s="788">
        <v>25.622499999999999</v>
      </c>
      <c r="AU190" s="788">
        <v>27.820499999999999</v>
      </c>
      <c r="AV190" s="788">
        <v>29.2408</v>
      </c>
      <c r="AW190" s="788">
        <v>31.736000000000001</v>
      </c>
      <c r="AX190" s="788">
        <v>33.242800000000003</v>
      </c>
      <c r="AY190" s="788">
        <v>34.835500000000003</v>
      </c>
      <c r="AZ190" s="788">
        <v>36.496000000000002</v>
      </c>
    </row>
    <row r="191" spans="1:52">
      <c r="A191" s="789" t="s">
        <v>486</v>
      </c>
      <c r="B191" s="788" t="s">
        <v>14</v>
      </c>
      <c r="C191" s="788">
        <v>0</v>
      </c>
      <c r="D191" s="788">
        <v>0</v>
      </c>
      <c r="E191" s="788">
        <v>0</v>
      </c>
      <c r="F191" s="788">
        <v>0</v>
      </c>
      <c r="G191" s="788">
        <v>0</v>
      </c>
      <c r="H191" s="788">
        <v>0</v>
      </c>
      <c r="I191" s="788">
        <v>0</v>
      </c>
      <c r="J191" s="788">
        <v>0</v>
      </c>
      <c r="K191" s="788">
        <v>0</v>
      </c>
      <c r="L191" s="788">
        <v>0</v>
      </c>
      <c r="M191" s="788">
        <v>0</v>
      </c>
      <c r="N191" s="788">
        <v>0</v>
      </c>
      <c r="O191" s="788">
        <v>0</v>
      </c>
      <c r="P191" s="788">
        <v>0</v>
      </c>
      <c r="Q191" s="788">
        <v>0</v>
      </c>
      <c r="R191" s="788">
        <v>0</v>
      </c>
      <c r="S191" s="788">
        <v>0</v>
      </c>
      <c r="T191" s="788">
        <v>0</v>
      </c>
      <c r="U191" s="788">
        <v>0</v>
      </c>
      <c r="V191" s="788">
        <v>0</v>
      </c>
      <c r="W191" s="788">
        <v>0</v>
      </c>
      <c r="X191" s="788">
        <v>0</v>
      </c>
      <c r="Y191" s="788">
        <v>0</v>
      </c>
      <c r="Z191" s="788">
        <v>0</v>
      </c>
      <c r="AA191" s="788">
        <v>0</v>
      </c>
      <c r="AB191" s="788">
        <v>0</v>
      </c>
      <c r="AC191" s="788">
        <v>0</v>
      </c>
      <c r="AD191" s="788">
        <v>0</v>
      </c>
      <c r="AE191" s="788">
        <v>0</v>
      </c>
      <c r="AF191" s="788">
        <v>0</v>
      </c>
      <c r="AG191" s="788">
        <v>0</v>
      </c>
      <c r="AH191" s="788">
        <v>0</v>
      </c>
      <c r="AI191" s="788">
        <v>0</v>
      </c>
      <c r="AJ191" s="788">
        <v>0</v>
      </c>
      <c r="AK191" s="788">
        <v>0</v>
      </c>
      <c r="AL191" s="788">
        <v>0</v>
      </c>
      <c r="AM191" s="788">
        <v>0</v>
      </c>
      <c r="AN191" s="788">
        <v>0</v>
      </c>
      <c r="AO191" s="788">
        <v>0</v>
      </c>
      <c r="AP191" s="788">
        <v>0</v>
      </c>
      <c r="AQ191" s="788">
        <v>0</v>
      </c>
      <c r="AR191" s="788">
        <v>0</v>
      </c>
      <c r="AS191" s="788">
        <v>0</v>
      </c>
      <c r="AT191" s="788">
        <v>0</v>
      </c>
      <c r="AU191" s="788">
        <v>0</v>
      </c>
      <c r="AV191" s="788">
        <v>0</v>
      </c>
      <c r="AW191" s="788">
        <v>0</v>
      </c>
      <c r="AX191" s="788">
        <v>0</v>
      </c>
      <c r="AY191" s="788">
        <v>0</v>
      </c>
      <c r="AZ191" s="788">
        <v>0</v>
      </c>
    </row>
    <row r="192" spans="1:52">
      <c r="A192" s="789" t="s">
        <v>486</v>
      </c>
      <c r="B192" s="788" t="s">
        <v>15</v>
      </c>
      <c r="C192" s="788">
        <v>0</v>
      </c>
      <c r="D192" s="788">
        <v>0</v>
      </c>
      <c r="E192" s="788">
        <v>0</v>
      </c>
      <c r="F192" s="788">
        <v>0</v>
      </c>
      <c r="G192" s="788">
        <v>0</v>
      </c>
      <c r="H192" s="788">
        <v>0</v>
      </c>
      <c r="I192" s="788">
        <v>1E-4</v>
      </c>
      <c r="J192" s="788">
        <v>1E-4</v>
      </c>
      <c r="K192" s="788">
        <v>1E-4</v>
      </c>
      <c r="L192" s="788">
        <v>2.0000000000000001E-4</v>
      </c>
      <c r="M192" s="788">
        <v>2.0000000000000001E-4</v>
      </c>
      <c r="N192" s="788">
        <v>2.9999999999999997E-4</v>
      </c>
      <c r="O192" s="788">
        <v>2.9999999999999997E-4</v>
      </c>
      <c r="P192" s="788">
        <v>4.0000000000000002E-4</v>
      </c>
      <c r="Q192" s="788">
        <v>5.0000000000000001E-4</v>
      </c>
      <c r="R192" s="788">
        <v>5.9999999999999995E-4</v>
      </c>
      <c r="S192" s="788">
        <v>8.9999999999999998E-4</v>
      </c>
      <c r="T192" s="788">
        <v>1E-3</v>
      </c>
      <c r="U192" s="788">
        <v>1.1000000000000001E-3</v>
      </c>
      <c r="V192" s="788">
        <v>1.4E-3</v>
      </c>
      <c r="W192" s="788">
        <v>3.8E-3</v>
      </c>
      <c r="X192" s="788">
        <v>6.0000000000000001E-3</v>
      </c>
      <c r="Y192" s="788">
        <v>1.11E-2</v>
      </c>
      <c r="Z192" s="788">
        <v>1.66E-2</v>
      </c>
      <c r="AA192" s="788">
        <v>2.6200000000000001E-2</v>
      </c>
      <c r="AB192" s="788">
        <v>4.6100000000000002E-2</v>
      </c>
      <c r="AC192" s="788">
        <v>6.5100000000000005E-2</v>
      </c>
      <c r="AD192" s="788">
        <v>0.3609</v>
      </c>
      <c r="AE192" s="788">
        <v>0.40500000000000003</v>
      </c>
      <c r="AF192" s="788">
        <v>0.41089999999999999</v>
      </c>
      <c r="AG192" s="788">
        <v>0.48880000000000001</v>
      </c>
      <c r="AH192" s="788">
        <v>0.56220000000000003</v>
      </c>
      <c r="AI192" s="788">
        <v>0.62409999999999999</v>
      </c>
      <c r="AJ192" s="788">
        <v>0.67469999999999997</v>
      </c>
      <c r="AK192" s="788">
        <v>0.75219999999999998</v>
      </c>
      <c r="AL192" s="788">
        <v>0.84099999999999997</v>
      </c>
      <c r="AM192" s="788">
        <v>0.90639999999999998</v>
      </c>
      <c r="AN192" s="788">
        <v>0.98089999999999999</v>
      </c>
      <c r="AO192" s="788">
        <v>1.0618000000000001</v>
      </c>
      <c r="AP192" s="788">
        <v>1.1489</v>
      </c>
      <c r="AQ192" s="788">
        <v>1.2439</v>
      </c>
      <c r="AR192" s="788">
        <v>1.3478000000000001</v>
      </c>
      <c r="AS192" s="788">
        <v>1.4631000000000001</v>
      </c>
      <c r="AT192" s="788">
        <v>1.5368999999999999</v>
      </c>
      <c r="AU192" s="788">
        <v>1.6688000000000001</v>
      </c>
      <c r="AV192" s="788">
        <v>1.7541</v>
      </c>
      <c r="AW192" s="788">
        <v>1.9037999999999999</v>
      </c>
      <c r="AX192" s="788">
        <v>1.9944999999999999</v>
      </c>
      <c r="AY192" s="788">
        <v>2.0901000000000001</v>
      </c>
      <c r="AZ192" s="788">
        <v>2.1897000000000002</v>
      </c>
    </row>
    <row r="193" spans="1:52">
      <c r="A193" s="789" t="s">
        <v>486</v>
      </c>
      <c r="B193" s="788" t="s">
        <v>16</v>
      </c>
      <c r="C193" s="788">
        <v>0</v>
      </c>
      <c r="D193" s="788">
        <v>0</v>
      </c>
      <c r="E193" s="788">
        <v>0</v>
      </c>
      <c r="F193" s="788">
        <v>0</v>
      </c>
      <c r="G193" s="788">
        <v>0</v>
      </c>
      <c r="H193" s="788">
        <v>0</v>
      </c>
      <c r="I193" s="788">
        <v>0</v>
      </c>
      <c r="J193" s="788">
        <v>0</v>
      </c>
      <c r="K193" s="788">
        <v>0</v>
      </c>
      <c r="L193" s="788">
        <v>0</v>
      </c>
      <c r="M193" s="788">
        <v>0</v>
      </c>
      <c r="N193" s="788">
        <v>0</v>
      </c>
      <c r="O193" s="788">
        <v>0</v>
      </c>
      <c r="P193" s="788">
        <v>0</v>
      </c>
      <c r="Q193" s="788">
        <v>0</v>
      </c>
      <c r="R193" s="788">
        <v>0</v>
      </c>
      <c r="S193" s="788">
        <v>0</v>
      </c>
      <c r="T193" s="788">
        <v>0</v>
      </c>
      <c r="U193" s="788">
        <v>0</v>
      </c>
      <c r="V193" s="788">
        <v>0</v>
      </c>
      <c r="W193" s="788">
        <v>0</v>
      </c>
      <c r="X193" s="788">
        <v>0</v>
      </c>
      <c r="Y193" s="788">
        <v>0</v>
      </c>
      <c r="Z193" s="788">
        <v>0</v>
      </c>
      <c r="AA193" s="788">
        <v>0</v>
      </c>
      <c r="AB193" s="788">
        <v>0</v>
      </c>
      <c r="AC193" s="788">
        <v>0</v>
      </c>
      <c r="AD193" s="788">
        <v>0</v>
      </c>
      <c r="AE193" s="788">
        <v>0</v>
      </c>
      <c r="AF193" s="788">
        <v>0</v>
      </c>
      <c r="AG193" s="788">
        <v>0</v>
      </c>
      <c r="AH193" s="788">
        <v>0</v>
      </c>
      <c r="AI193" s="788">
        <v>0</v>
      </c>
      <c r="AJ193" s="788">
        <v>0</v>
      </c>
      <c r="AK193" s="788">
        <v>0</v>
      </c>
      <c r="AL193" s="788">
        <v>0</v>
      </c>
      <c r="AM193" s="788">
        <v>0</v>
      </c>
      <c r="AN193" s="788">
        <v>0</v>
      </c>
      <c r="AO193" s="788">
        <v>0</v>
      </c>
      <c r="AP193" s="788">
        <v>0</v>
      </c>
      <c r="AQ193" s="788">
        <v>0</v>
      </c>
      <c r="AR193" s="788">
        <v>0</v>
      </c>
      <c r="AS193" s="788">
        <v>0</v>
      </c>
      <c r="AT193" s="788">
        <v>0</v>
      </c>
      <c r="AU193" s="788">
        <v>0</v>
      </c>
      <c r="AV193" s="788">
        <v>0</v>
      </c>
      <c r="AW193" s="788">
        <v>0</v>
      </c>
      <c r="AX193" s="788">
        <v>0</v>
      </c>
      <c r="AY193" s="788">
        <v>0</v>
      </c>
      <c r="AZ193" s="788">
        <v>0</v>
      </c>
    </row>
    <row r="194" spans="1:52">
      <c r="A194" s="789" t="s">
        <v>486</v>
      </c>
      <c r="B194" s="788" t="s">
        <v>17</v>
      </c>
      <c r="C194" s="788">
        <v>0</v>
      </c>
      <c r="D194" s="788">
        <v>0</v>
      </c>
      <c r="E194" s="788">
        <v>0</v>
      </c>
      <c r="F194" s="788">
        <v>0</v>
      </c>
      <c r="G194" s="788">
        <v>0</v>
      </c>
      <c r="H194" s="788">
        <v>0</v>
      </c>
      <c r="I194" s="788">
        <v>0</v>
      </c>
      <c r="J194" s="788">
        <v>0</v>
      </c>
      <c r="K194" s="788">
        <v>0</v>
      </c>
      <c r="L194" s="788">
        <v>0</v>
      </c>
      <c r="M194" s="788">
        <v>0</v>
      </c>
      <c r="N194" s="788">
        <v>0</v>
      </c>
      <c r="O194" s="788">
        <v>0</v>
      </c>
      <c r="P194" s="788">
        <v>0</v>
      </c>
      <c r="Q194" s="788">
        <v>0</v>
      </c>
      <c r="R194" s="788">
        <v>0</v>
      </c>
      <c r="S194" s="788">
        <v>0</v>
      </c>
      <c r="T194" s="788">
        <v>0</v>
      </c>
      <c r="U194" s="788">
        <v>0</v>
      </c>
      <c r="V194" s="788">
        <v>0</v>
      </c>
      <c r="W194" s="788">
        <v>0</v>
      </c>
      <c r="X194" s="788">
        <v>0</v>
      </c>
      <c r="Y194" s="788">
        <v>0</v>
      </c>
      <c r="Z194" s="788">
        <v>0</v>
      </c>
      <c r="AA194" s="788">
        <v>0</v>
      </c>
      <c r="AB194" s="788">
        <v>0</v>
      </c>
      <c r="AC194" s="788">
        <v>0</v>
      </c>
      <c r="AD194" s="788">
        <v>0</v>
      </c>
      <c r="AE194" s="788">
        <v>0</v>
      </c>
      <c r="AF194" s="788">
        <v>0</v>
      </c>
      <c r="AG194" s="788">
        <v>0</v>
      </c>
      <c r="AH194" s="788">
        <v>0</v>
      </c>
      <c r="AI194" s="788">
        <v>0</v>
      </c>
      <c r="AJ194" s="788">
        <v>0</v>
      </c>
      <c r="AK194" s="788">
        <v>0</v>
      </c>
      <c r="AL194" s="788">
        <v>0</v>
      </c>
      <c r="AM194" s="788">
        <v>0</v>
      </c>
      <c r="AN194" s="788">
        <v>0</v>
      </c>
      <c r="AO194" s="788">
        <v>0</v>
      </c>
      <c r="AP194" s="788">
        <v>0</v>
      </c>
      <c r="AQ194" s="788">
        <v>0</v>
      </c>
      <c r="AR194" s="788">
        <v>0</v>
      </c>
      <c r="AS194" s="788">
        <v>0</v>
      </c>
      <c r="AT194" s="788">
        <v>0</v>
      </c>
      <c r="AU194" s="788">
        <v>0</v>
      </c>
      <c r="AV194" s="788">
        <v>0</v>
      </c>
      <c r="AW194" s="788">
        <v>0</v>
      </c>
      <c r="AX194" s="788">
        <v>0</v>
      </c>
      <c r="AY194" s="788">
        <v>0</v>
      </c>
      <c r="AZ194" s="788">
        <v>0</v>
      </c>
    </row>
    <row r="195" spans="1:52">
      <c r="A195" s="788" t="s">
        <v>4</v>
      </c>
      <c r="B195" s="788"/>
      <c r="C195" s="788"/>
      <c r="D195" s="788"/>
      <c r="E195" s="788"/>
      <c r="F195" s="788"/>
      <c r="G195" s="788"/>
      <c r="H195" s="788"/>
      <c r="I195" s="788"/>
      <c r="J195" s="788"/>
      <c r="K195" s="788"/>
      <c r="L195" s="788"/>
      <c r="M195" s="788"/>
      <c r="N195" s="788"/>
      <c r="O195" s="788"/>
      <c r="P195" s="788"/>
      <c r="Q195" s="788"/>
      <c r="R195" s="788"/>
      <c r="S195" s="788"/>
      <c r="T195" s="788"/>
      <c r="U195" s="788"/>
      <c r="V195" s="788"/>
      <c r="W195" s="788"/>
      <c r="X195" s="788"/>
      <c r="Y195" s="788"/>
      <c r="Z195" s="788"/>
      <c r="AA195" s="788"/>
      <c r="AB195" s="788"/>
      <c r="AC195" s="788"/>
      <c r="AD195" s="788"/>
      <c r="AE195" s="788"/>
      <c r="AF195" s="788"/>
      <c r="AG195" s="788"/>
      <c r="AH195" s="788"/>
      <c r="AI195" s="788"/>
      <c r="AJ195" s="788"/>
      <c r="AK195" s="788"/>
      <c r="AL195" s="788"/>
      <c r="AM195" s="788"/>
      <c r="AN195" s="788"/>
      <c r="AO195" s="788"/>
      <c r="AP195" s="788"/>
      <c r="AQ195" s="788"/>
      <c r="AR195" s="788"/>
      <c r="AS195" s="788"/>
      <c r="AT195" s="788"/>
      <c r="AU195" s="788"/>
      <c r="AV195" s="788"/>
      <c r="AW195" s="788"/>
      <c r="AX195" s="788"/>
      <c r="AY195" s="788"/>
      <c r="AZ195" s="788"/>
    </row>
    <row r="196" spans="1:52">
      <c r="A196" s="789" t="s">
        <v>1174</v>
      </c>
      <c r="B196" s="788"/>
      <c r="C196" s="788">
        <v>1986</v>
      </c>
      <c r="D196" s="788">
        <v>1987</v>
      </c>
      <c r="E196" s="788">
        <v>1988</v>
      </c>
      <c r="F196" s="788">
        <v>1989</v>
      </c>
      <c r="G196" s="788">
        <v>1990</v>
      </c>
      <c r="H196" s="788">
        <v>1991</v>
      </c>
      <c r="I196" s="788">
        <v>1992</v>
      </c>
      <c r="J196" s="788">
        <v>1993</v>
      </c>
      <c r="K196" s="788">
        <v>1994</v>
      </c>
      <c r="L196" s="788">
        <v>1995</v>
      </c>
      <c r="M196" s="788">
        <v>1996</v>
      </c>
      <c r="N196" s="788">
        <v>1997</v>
      </c>
      <c r="O196" s="788">
        <v>1998</v>
      </c>
      <c r="P196" s="788">
        <v>1999</v>
      </c>
      <c r="Q196" s="788">
        <v>2000</v>
      </c>
      <c r="R196" s="788">
        <v>2001</v>
      </c>
      <c r="S196" s="788">
        <v>2002</v>
      </c>
      <c r="T196" s="788">
        <v>2003</v>
      </c>
      <c r="U196" s="788">
        <v>2004</v>
      </c>
      <c r="V196" s="788">
        <v>2005</v>
      </c>
      <c r="W196" s="788">
        <v>2006</v>
      </c>
      <c r="X196" s="788">
        <v>2007</v>
      </c>
      <c r="Y196" s="788">
        <v>2008</v>
      </c>
      <c r="Z196" s="788">
        <v>2009</v>
      </c>
      <c r="AA196" s="788">
        <v>2010</v>
      </c>
      <c r="AB196" s="788">
        <v>2011</v>
      </c>
      <c r="AC196" s="788">
        <v>2012</v>
      </c>
      <c r="AD196" s="788">
        <v>2013</v>
      </c>
      <c r="AE196" s="788">
        <v>2014</v>
      </c>
      <c r="AF196" s="788">
        <v>2015</v>
      </c>
      <c r="AG196" s="788">
        <v>2016</v>
      </c>
      <c r="AH196" s="788">
        <v>2017</v>
      </c>
      <c r="AI196" s="788">
        <v>2018</v>
      </c>
      <c r="AJ196" s="788">
        <v>2019</v>
      </c>
      <c r="AK196" s="788">
        <v>2020</v>
      </c>
      <c r="AL196" s="788">
        <v>2021</v>
      </c>
      <c r="AM196" s="788">
        <v>2022</v>
      </c>
      <c r="AN196" s="788">
        <v>2023</v>
      </c>
      <c r="AO196" s="788">
        <v>2024</v>
      </c>
      <c r="AP196" s="788">
        <v>2025</v>
      </c>
      <c r="AQ196" s="788">
        <v>2026</v>
      </c>
      <c r="AR196" s="788">
        <v>2027</v>
      </c>
      <c r="AS196" s="788">
        <v>2028</v>
      </c>
      <c r="AT196" s="788">
        <v>2029</v>
      </c>
      <c r="AU196" s="788">
        <v>2030</v>
      </c>
      <c r="AV196" s="788">
        <v>2031</v>
      </c>
      <c r="AW196" s="788">
        <v>2032</v>
      </c>
      <c r="AX196" s="788">
        <v>2033</v>
      </c>
      <c r="AY196" s="788">
        <v>2034</v>
      </c>
      <c r="AZ196" s="788">
        <v>2035</v>
      </c>
    </row>
    <row r="197" spans="1:52">
      <c r="A197" s="789" t="s">
        <v>486</v>
      </c>
      <c r="B197" s="788" t="s">
        <v>63</v>
      </c>
      <c r="C197" s="788">
        <v>0</v>
      </c>
      <c r="D197" s="788">
        <v>0</v>
      </c>
      <c r="E197" s="788">
        <v>0</v>
      </c>
      <c r="F197" s="788">
        <v>0</v>
      </c>
      <c r="G197" s="788">
        <v>0</v>
      </c>
      <c r="H197" s="788">
        <v>0</v>
      </c>
      <c r="I197" s="788">
        <v>0</v>
      </c>
      <c r="J197" s="788">
        <v>0</v>
      </c>
      <c r="K197" s="788">
        <v>0</v>
      </c>
      <c r="L197" s="788">
        <v>0</v>
      </c>
      <c r="M197" s="788">
        <v>0</v>
      </c>
      <c r="N197" s="788">
        <v>0</v>
      </c>
      <c r="O197" s="788">
        <v>0</v>
      </c>
      <c r="P197" s="788">
        <v>0</v>
      </c>
      <c r="Q197" s="788">
        <v>0</v>
      </c>
      <c r="R197" s="788">
        <v>0</v>
      </c>
      <c r="S197" s="788">
        <v>0</v>
      </c>
      <c r="T197" s="788">
        <v>0</v>
      </c>
      <c r="U197" s="788">
        <v>0</v>
      </c>
      <c r="V197" s="788">
        <v>0</v>
      </c>
      <c r="W197" s="788">
        <v>1E-4</v>
      </c>
      <c r="X197" s="788">
        <v>1E-4</v>
      </c>
      <c r="Y197" s="788">
        <v>2.0000000000000001E-4</v>
      </c>
      <c r="Z197" s="788">
        <v>2.9999999999999997E-4</v>
      </c>
      <c r="AA197" s="788">
        <v>5.9999999999999995E-4</v>
      </c>
      <c r="AB197" s="788">
        <v>1E-3</v>
      </c>
      <c r="AC197" s="788">
        <v>1.5E-3</v>
      </c>
      <c r="AD197" s="788">
        <v>8.3000000000000001E-3</v>
      </c>
      <c r="AE197" s="788">
        <v>9.1999999999999998E-3</v>
      </c>
      <c r="AF197" s="788">
        <v>9.2999999999999992E-3</v>
      </c>
      <c r="AG197" s="788">
        <v>1.0999999999999999E-2</v>
      </c>
      <c r="AH197" s="788">
        <v>1.2699999999999999E-2</v>
      </c>
      <c r="AI197" s="788">
        <v>1.41E-2</v>
      </c>
      <c r="AJ197" s="788">
        <v>1.52E-2</v>
      </c>
      <c r="AK197" s="788">
        <v>1.7000000000000001E-2</v>
      </c>
      <c r="AL197" s="788">
        <v>1.9E-2</v>
      </c>
      <c r="AM197" s="788">
        <v>2.0500000000000001E-2</v>
      </c>
      <c r="AN197" s="788">
        <v>2.2200000000000001E-2</v>
      </c>
      <c r="AO197" s="788">
        <v>2.4E-2</v>
      </c>
      <c r="AP197" s="788">
        <v>2.5899999999999999E-2</v>
      </c>
      <c r="AQ197" s="788">
        <v>2.81E-2</v>
      </c>
      <c r="AR197" s="788">
        <v>3.04E-2</v>
      </c>
      <c r="AS197" s="788">
        <v>3.3000000000000002E-2</v>
      </c>
      <c r="AT197" s="788">
        <v>3.4700000000000002E-2</v>
      </c>
      <c r="AU197" s="788">
        <v>3.7699999999999997E-2</v>
      </c>
      <c r="AV197" s="788">
        <v>3.9600000000000003E-2</v>
      </c>
      <c r="AW197" s="788">
        <v>4.2999999999999997E-2</v>
      </c>
      <c r="AX197" s="788">
        <v>4.4999999999999998E-2</v>
      </c>
      <c r="AY197" s="788">
        <v>4.7199999999999999E-2</v>
      </c>
      <c r="AZ197" s="788">
        <v>4.9399999999999999E-2</v>
      </c>
    </row>
    <row r="198" spans="1:52">
      <c r="A198" s="789" t="s">
        <v>486</v>
      </c>
      <c r="B198" s="788" t="s">
        <v>6</v>
      </c>
      <c r="C198" s="788">
        <v>0</v>
      </c>
      <c r="D198" s="788">
        <v>0</v>
      </c>
      <c r="E198" s="788">
        <v>0</v>
      </c>
      <c r="F198" s="788">
        <v>0</v>
      </c>
      <c r="G198" s="788">
        <v>0</v>
      </c>
      <c r="H198" s="788">
        <v>0</v>
      </c>
      <c r="I198" s="788">
        <v>0</v>
      </c>
      <c r="J198" s="788">
        <v>0</v>
      </c>
      <c r="K198" s="788">
        <v>0</v>
      </c>
      <c r="L198" s="788">
        <v>0</v>
      </c>
      <c r="M198" s="788">
        <v>0</v>
      </c>
      <c r="N198" s="788">
        <v>0</v>
      </c>
      <c r="O198" s="788">
        <v>0</v>
      </c>
      <c r="P198" s="788">
        <v>0</v>
      </c>
      <c r="Q198" s="788">
        <v>0</v>
      </c>
      <c r="R198" s="788">
        <v>0</v>
      </c>
      <c r="S198" s="788">
        <v>0</v>
      </c>
      <c r="T198" s="788">
        <v>0</v>
      </c>
      <c r="U198" s="788">
        <v>0</v>
      </c>
      <c r="V198" s="788">
        <v>0</v>
      </c>
      <c r="W198" s="788">
        <v>0</v>
      </c>
      <c r="X198" s="788">
        <v>0</v>
      </c>
      <c r="Y198" s="788">
        <v>0</v>
      </c>
      <c r="Z198" s="788">
        <v>0</v>
      </c>
      <c r="AA198" s="788">
        <v>0</v>
      </c>
      <c r="AB198" s="788">
        <v>0</v>
      </c>
      <c r="AC198" s="788">
        <v>0</v>
      </c>
      <c r="AD198" s="788">
        <v>0</v>
      </c>
      <c r="AE198" s="788">
        <v>0</v>
      </c>
      <c r="AF198" s="788">
        <v>0</v>
      </c>
      <c r="AG198" s="788">
        <v>0</v>
      </c>
      <c r="AH198" s="788">
        <v>0</v>
      </c>
      <c r="AI198" s="788">
        <v>0</v>
      </c>
      <c r="AJ198" s="788">
        <v>0</v>
      </c>
      <c r="AK198" s="788">
        <v>0</v>
      </c>
      <c r="AL198" s="788">
        <v>0</v>
      </c>
      <c r="AM198" s="788">
        <v>0</v>
      </c>
      <c r="AN198" s="788">
        <v>0</v>
      </c>
      <c r="AO198" s="788">
        <v>0</v>
      </c>
      <c r="AP198" s="788">
        <v>0</v>
      </c>
      <c r="AQ198" s="788">
        <v>0</v>
      </c>
      <c r="AR198" s="788">
        <v>0</v>
      </c>
      <c r="AS198" s="788">
        <v>0</v>
      </c>
      <c r="AT198" s="788">
        <v>0</v>
      </c>
      <c r="AU198" s="788">
        <v>0</v>
      </c>
      <c r="AV198" s="788">
        <v>0</v>
      </c>
      <c r="AW198" s="788">
        <v>0</v>
      </c>
      <c r="AX198" s="788">
        <v>0</v>
      </c>
      <c r="AY198" s="788">
        <v>0</v>
      </c>
      <c r="AZ198" s="788">
        <v>0</v>
      </c>
    </row>
    <row r="199" spans="1:52">
      <c r="A199" s="789" t="s">
        <v>486</v>
      </c>
      <c r="B199" s="788" t="s">
        <v>7</v>
      </c>
      <c r="C199" s="788">
        <v>0</v>
      </c>
      <c r="D199" s="788">
        <v>0</v>
      </c>
      <c r="E199" s="788">
        <v>0</v>
      </c>
      <c r="F199" s="788">
        <v>0</v>
      </c>
      <c r="G199" s="788">
        <v>0</v>
      </c>
      <c r="H199" s="788">
        <v>0</v>
      </c>
      <c r="I199" s="788">
        <v>0</v>
      </c>
      <c r="J199" s="788">
        <v>0</v>
      </c>
      <c r="K199" s="788">
        <v>0</v>
      </c>
      <c r="L199" s="788">
        <v>0</v>
      </c>
      <c r="M199" s="788">
        <v>0</v>
      </c>
      <c r="N199" s="788">
        <v>0</v>
      </c>
      <c r="O199" s="788">
        <v>0</v>
      </c>
      <c r="P199" s="788">
        <v>0</v>
      </c>
      <c r="Q199" s="788">
        <v>0</v>
      </c>
      <c r="R199" s="788">
        <v>0</v>
      </c>
      <c r="S199" s="788">
        <v>0</v>
      </c>
      <c r="T199" s="788">
        <v>0</v>
      </c>
      <c r="U199" s="788">
        <v>0</v>
      </c>
      <c r="V199" s="788">
        <v>0</v>
      </c>
      <c r="W199" s="788">
        <v>0</v>
      </c>
      <c r="X199" s="788">
        <v>0</v>
      </c>
      <c r="Y199" s="788">
        <v>0</v>
      </c>
      <c r="Z199" s="788">
        <v>0</v>
      </c>
      <c r="AA199" s="788">
        <v>0</v>
      </c>
      <c r="AB199" s="788">
        <v>0</v>
      </c>
      <c r="AC199" s="788">
        <v>0</v>
      </c>
      <c r="AD199" s="788">
        <v>0</v>
      </c>
      <c r="AE199" s="788">
        <v>0</v>
      </c>
      <c r="AF199" s="788">
        <v>0</v>
      </c>
      <c r="AG199" s="788">
        <v>0</v>
      </c>
      <c r="AH199" s="788">
        <v>0</v>
      </c>
      <c r="AI199" s="788">
        <v>0</v>
      </c>
      <c r="AJ199" s="788">
        <v>0</v>
      </c>
      <c r="AK199" s="788">
        <v>0</v>
      </c>
      <c r="AL199" s="788">
        <v>0</v>
      </c>
      <c r="AM199" s="788">
        <v>0</v>
      </c>
      <c r="AN199" s="788">
        <v>0</v>
      </c>
      <c r="AO199" s="788">
        <v>0</v>
      </c>
      <c r="AP199" s="788">
        <v>0</v>
      </c>
      <c r="AQ199" s="788">
        <v>0</v>
      </c>
      <c r="AR199" s="788">
        <v>0</v>
      </c>
      <c r="AS199" s="788">
        <v>0</v>
      </c>
      <c r="AT199" s="788">
        <v>0</v>
      </c>
      <c r="AU199" s="788">
        <v>0</v>
      </c>
      <c r="AV199" s="788">
        <v>0</v>
      </c>
      <c r="AW199" s="788">
        <v>0</v>
      </c>
      <c r="AX199" s="788">
        <v>0</v>
      </c>
      <c r="AY199" s="788">
        <v>0</v>
      </c>
      <c r="AZ199" s="788">
        <v>0</v>
      </c>
    </row>
    <row r="200" spans="1:52">
      <c r="A200" s="789" t="s">
        <v>486</v>
      </c>
      <c r="B200" s="788" t="s">
        <v>8</v>
      </c>
      <c r="C200" s="788">
        <v>0</v>
      </c>
      <c r="D200" s="788">
        <v>0</v>
      </c>
      <c r="E200" s="788">
        <v>0</v>
      </c>
      <c r="F200" s="788">
        <v>0</v>
      </c>
      <c r="G200" s="788">
        <v>0</v>
      </c>
      <c r="H200" s="788">
        <v>0</v>
      </c>
      <c r="I200" s="788">
        <v>0</v>
      </c>
      <c r="J200" s="788">
        <v>0</v>
      </c>
      <c r="K200" s="788">
        <v>0</v>
      </c>
      <c r="L200" s="788">
        <v>0</v>
      </c>
      <c r="M200" s="788">
        <v>0</v>
      </c>
      <c r="N200" s="788">
        <v>0</v>
      </c>
      <c r="O200" s="788">
        <v>0</v>
      </c>
      <c r="P200" s="788">
        <v>0</v>
      </c>
      <c r="Q200" s="788">
        <v>0</v>
      </c>
      <c r="R200" s="788">
        <v>0</v>
      </c>
      <c r="S200" s="788">
        <v>0</v>
      </c>
      <c r="T200" s="788">
        <v>0</v>
      </c>
      <c r="U200" s="788">
        <v>0</v>
      </c>
      <c r="V200" s="788">
        <v>0</v>
      </c>
      <c r="W200" s="788">
        <v>0</v>
      </c>
      <c r="X200" s="788">
        <v>0</v>
      </c>
      <c r="Y200" s="788">
        <v>0</v>
      </c>
      <c r="Z200" s="788">
        <v>0</v>
      </c>
      <c r="AA200" s="788">
        <v>0</v>
      </c>
      <c r="AB200" s="788">
        <v>0</v>
      </c>
      <c r="AC200" s="788">
        <v>0</v>
      </c>
      <c r="AD200" s="788">
        <v>0</v>
      </c>
      <c r="AE200" s="788">
        <v>0</v>
      </c>
      <c r="AF200" s="788">
        <v>0</v>
      </c>
      <c r="AG200" s="788">
        <v>0</v>
      </c>
      <c r="AH200" s="788">
        <v>0</v>
      </c>
      <c r="AI200" s="788">
        <v>0</v>
      </c>
      <c r="AJ200" s="788">
        <v>0</v>
      </c>
      <c r="AK200" s="788">
        <v>0</v>
      </c>
      <c r="AL200" s="788">
        <v>0</v>
      </c>
      <c r="AM200" s="788">
        <v>0</v>
      </c>
      <c r="AN200" s="788">
        <v>0</v>
      </c>
      <c r="AO200" s="788">
        <v>0</v>
      </c>
      <c r="AP200" s="788">
        <v>0</v>
      </c>
      <c r="AQ200" s="788">
        <v>0</v>
      </c>
      <c r="AR200" s="788">
        <v>0</v>
      </c>
      <c r="AS200" s="788">
        <v>0</v>
      </c>
      <c r="AT200" s="788">
        <v>0</v>
      </c>
      <c r="AU200" s="788">
        <v>0</v>
      </c>
      <c r="AV200" s="788">
        <v>0</v>
      </c>
      <c r="AW200" s="788">
        <v>0</v>
      </c>
      <c r="AX200" s="788">
        <v>0</v>
      </c>
      <c r="AY200" s="788">
        <v>0</v>
      </c>
      <c r="AZ200" s="788">
        <v>0</v>
      </c>
    </row>
    <row r="201" spans="1:52">
      <c r="A201" s="789" t="s">
        <v>486</v>
      </c>
      <c r="B201" s="788" t="s">
        <v>9</v>
      </c>
      <c r="C201" s="788">
        <v>0</v>
      </c>
      <c r="D201" s="788">
        <v>0</v>
      </c>
      <c r="E201" s="788">
        <v>0</v>
      </c>
      <c r="F201" s="788">
        <v>0</v>
      </c>
      <c r="G201" s="788">
        <v>0</v>
      </c>
      <c r="H201" s="788">
        <v>0</v>
      </c>
      <c r="I201" s="788">
        <v>0</v>
      </c>
      <c r="J201" s="788">
        <v>0</v>
      </c>
      <c r="K201" s="788">
        <v>0</v>
      </c>
      <c r="L201" s="788">
        <v>0</v>
      </c>
      <c r="M201" s="788">
        <v>0</v>
      </c>
      <c r="N201" s="788">
        <v>0</v>
      </c>
      <c r="O201" s="788">
        <v>0</v>
      </c>
      <c r="P201" s="788">
        <v>0</v>
      </c>
      <c r="Q201" s="788">
        <v>0</v>
      </c>
      <c r="R201" s="788">
        <v>0</v>
      </c>
      <c r="S201" s="788">
        <v>0</v>
      </c>
      <c r="T201" s="788">
        <v>0</v>
      </c>
      <c r="U201" s="788">
        <v>0</v>
      </c>
      <c r="V201" s="788">
        <v>0</v>
      </c>
      <c r="W201" s="788">
        <v>0</v>
      </c>
      <c r="X201" s="788">
        <v>0</v>
      </c>
      <c r="Y201" s="788">
        <v>0</v>
      </c>
      <c r="Z201" s="788">
        <v>0</v>
      </c>
      <c r="AA201" s="788">
        <v>0</v>
      </c>
      <c r="AB201" s="788">
        <v>0</v>
      </c>
      <c r="AC201" s="788">
        <v>0</v>
      </c>
      <c r="AD201" s="788">
        <v>0</v>
      </c>
      <c r="AE201" s="788">
        <v>0</v>
      </c>
      <c r="AF201" s="788">
        <v>0</v>
      </c>
      <c r="AG201" s="788">
        <v>0</v>
      </c>
      <c r="AH201" s="788">
        <v>0</v>
      </c>
      <c r="AI201" s="788">
        <v>0</v>
      </c>
      <c r="AJ201" s="788">
        <v>0</v>
      </c>
      <c r="AK201" s="788">
        <v>0</v>
      </c>
      <c r="AL201" s="788">
        <v>0</v>
      </c>
      <c r="AM201" s="788">
        <v>0</v>
      </c>
      <c r="AN201" s="788">
        <v>0</v>
      </c>
      <c r="AO201" s="788">
        <v>0</v>
      </c>
      <c r="AP201" s="788">
        <v>0</v>
      </c>
      <c r="AQ201" s="788">
        <v>0</v>
      </c>
      <c r="AR201" s="788">
        <v>0</v>
      </c>
      <c r="AS201" s="788">
        <v>0</v>
      </c>
      <c r="AT201" s="788">
        <v>0</v>
      </c>
      <c r="AU201" s="788">
        <v>0</v>
      </c>
      <c r="AV201" s="788">
        <v>0</v>
      </c>
      <c r="AW201" s="788">
        <v>0</v>
      </c>
      <c r="AX201" s="788">
        <v>0</v>
      </c>
      <c r="AY201" s="788">
        <v>0</v>
      </c>
      <c r="AZ201" s="788">
        <v>0</v>
      </c>
    </row>
    <row r="202" spans="1:52">
      <c r="A202" s="789" t="s">
        <v>486</v>
      </c>
      <c r="B202" s="788" t="s">
        <v>10</v>
      </c>
      <c r="C202" s="788">
        <v>0</v>
      </c>
      <c r="D202" s="788">
        <v>0</v>
      </c>
      <c r="E202" s="788">
        <v>0</v>
      </c>
      <c r="F202" s="788">
        <v>0</v>
      </c>
      <c r="G202" s="788">
        <v>0</v>
      </c>
      <c r="H202" s="788">
        <v>0</v>
      </c>
      <c r="I202" s="788">
        <v>0</v>
      </c>
      <c r="J202" s="788">
        <v>0</v>
      </c>
      <c r="K202" s="788">
        <v>0</v>
      </c>
      <c r="L202" s="788">
        <v>0</v>
      </c>
      <c r="M202" s="788">
        <v>0</v>
      </c>
      <c r="N202" s="788">
        <v>0</v>
      </c>
      <c r="O202" s="788">
        <v>0</v>
      </c>
      <c r="P202" s="788">
        <v>0</v>
      </c>
      <c r="Q202" s="788">
        <v>0</v>
      </c>
      <c r="R202" s="788">
        <v>0</v>
      </c>
      <c r="S202" s="788">
        <v>0</v>
      </c>
      <c r="T202" s="788">
        <v>0</v>
      </c>
      <c r="U202" s="788">
        <v>0</v>
      </c>
      <c r="V202" s="788">
        <v>0</v>
      </c>
      <c r="W202" s="788">
        <v>0</v>
      </c>
      <c r="X202" s="788">
        <v>0</v>
      </c>
      <c r="Y202" s="788">
        <v>0</v>
      </c>
      <c r="Z202" s="788">
        <v>0</v>
      </c>
      <c r="AA202" s="788">
        <v>0</v>
      </c>
      <c r="AB202" s="788">
        <v>0</v>
      </c>
      <c r="AC202" s="788">
        <v>0</v>
      </c>
      <c r="AD202" s="788">
        <v>0</v>
      </c>
      <c r="AE202" s="788">
        <v>0</v>
      </c>
      <c r="AF202" s="788">
        <v>0</v>
      </c>
      <c r="AG202" s="788">
        <v>0</v>
      </c>
      <c r="AH202" s="788">
        <v>0</v>
      </c>
      <c r="AI202" s="788">
        <v>0</v>
      </c>
      <c r="AJ202" s="788">
        <v>0</v>
      </c>
      <c r="AK202" s="788">
        <v>0</v>
      </c>
      <c r="AL202" s="788">
        <v>0</v>
      </c>
      <c r="AM202" s="788">
        <v>0</v>
      </c>
      <c r="AN202" s="788">
        <v>0</v>
      </c>
      <c r="AO202" s="788">
        <v>0</v>
      </c>
      <c r="AP202" s="788">
        <v>0</v>
      </c>
      <c r="AQ202" s="788">
        <v>0</v>
      </c>
      <c r="AR202" s="788">
        <v>0</v>
      </c>
      <c r="AS202" s="788">
        <v>0</v>
      </c>
      <c r="AT202" s="788">
        <v>0</v>
      </c>
      <c r="AU202" s="788">
        <v>0</v>
      </c>
      <c r="AV202" s="788">
        <v>0</v>
      </c>
      <c r="AW202" s="788">
        <v>0</v>
      </c>
      <c r="AX202" s="788">
        <v>0</v>
      </c>
      <c r="AY202" s="788">
        <v>0</v>
      </c>
      <c r="AZ202" s="788">
        <v>0</v>
      </c>
    </row>
    <row r="203" spans="1:52">
      <c r="A203" s="789" t="s">
        <v>486</v>
      </c>
      <c r="B203" s="788" t="s">
        <v>11</v>
      </c>
      <c r="C203" s="788">
        <v>0</v>
      </c>
      <c r="D203" s="788">
        <v>0</v>
      </c>
      <c r="E203" s="788">
        <v>0</v>
      </c>
      <c r="F203" s="788">
        <v>0</v>
      </c>
      <c r="G203" s="788">
        <v>0</v>
      </c>
      <c r="H203" s="788">
        <v>0</v>
      </c>
      <c r="I203" s="788">
        <v>0</v>
      </c>
      <c r="J203" s="788">
        <v>0</v>
      </c>
      <c r="K203" s="788">
        <v>0</v>
      </c>
      <c r="L203" s="788">
        <v>0</v>
      </c>
      <c r="M203" s="788">
        <v>0</v>
      </c>
      <c r="N203" s="788">
        <v>0</v>
      </c>
      <c r="O203" s="788">
        <v>0</v>
      </c>
      <c r="P203" s="788">
        <v>0</v>
      </c>
      <c r="Q203" s="788">
        <v>0</v>
      </c>
      <c r="R203" s="788">
        <v>0</v>
      </c>
      <c r="S203" s="788">
        <v>0</v>
      </c>
      <c r="T203" s="788">
        <v>0</v>
      </c>
      <c r="U203" s="788">
        <v>0</v>
      </c>
      <c r="V203" s="788">
        <v>0</v>
      </c>
      <c r="W203" s="788">
        <v>0</v>
      </c>
      <c r="X203" s="788">
        <v>0</v>
      </c>
      <c r="Y203" s="788">
        <v>0</v>
      </c>
      <c r="Z203" s="788">
        <v>0</v>
      </c>
      <c r="AA203" s="788">
        <v>0</v>
      </c>
      <c r="AB203" s="788">
        <v>0</v>
      </c>
      <c r="AC203" s="788">
        <v>0</v>
      </c>
      <c r="AD203" s="788">
        <v>0</v>
      </c>
      <c r="AE203" s="788">
        <v>0</v>
      </c>
      <c r="AF203" s="788">
        <v>0</v>
      </c>
      <c r="AG203" s="788">
        <v>0</v>
      </c>
      <c r="AH203" s="788">
        <v>0</v>
      </c>
      <c r="AI203" s="788">
        <v>0</v>
      </c>
      <c r="AJ203" s="788">
        <v>0</v>
      </c>
      <c r="AK203" s="788">
        <v>0</v>
      </c>
      <c r="AL203" s="788">
        <v>0</v>
      </c>
      <c r="AM203" s="788">
        <v>0</v>
      </c>
      <c r="AN203" s="788">
        <v>0</v>
      </c>
      <c r="AO203" s="788">
        <v>0</v>
      </c>
      <c r="AP203" s="788">
        <v>0</v>
      </c>
      <c r="AQ203" s="788">
        <v>0</v>
      </c>
      <c r="AR203" s="788">
        <v>0</v>
      </c>
      <c r="AS203" s="788">
        <v>0</v>
      </c>
      <c r="AT203" s="788">
        <v>0</v>
      </c>
      <c r="AU203" s="788">
        <v>0</v>
      </c>
      <c r="AV203" s="788">
        <v>0</v>
      </c>
      <c r="AW203" s="788">
        <v>0</v>
      </c>
      <c r="AX203" s="788">
        <v>0</v>
      </c>
      <c r="AY203" s="788">
        <v>0</v>
      </c>
      <c r="AZ203" s="788">
        <v>0</v>
      </c>
    </row>
    <row r="204" spans="1:52">
      <c r="A204" s="789" t="s">
        <v>486</v>
      </c>
      <c r="B204" s="788" t="s">
        <v>12</v>
      </c>
      <c r="C204" s="788">
        <v>0</v>
      </c>
      <c r="D204" s="788">
        <v>0</v>
      </c>
      <c r="E204" s="788">
        <v>0</v>
      </c>
      <c r="F204" s="788">
        <v>0</v>
      </c>
      <c r="G204" s="788">
        <v>0</v>
      </c>
      <c r="H204" s="788">
        <v>0</v>
      </c>
      <c r="I204" s="788">
        <v>0</v>
      </c>
      <c r="J204" s="788">
        <v>0</v>
      </c>
      <c r="K204" s="788">
        <v>0</v>
      </c>
      <c r="L204" s="788">
        <v>0</v>
      </c>
      <c r="M204" s="788">
        <v>1E-4</v>
      </c>
      <c r="N204" s="788">
        <v>1E-4</v>
      </c>
      <c r="O204" s="788">
        <v>1E-4</v>
      </c>
      <c r="P204" s="788">
        <v>1E-4</v>
      </c>
      <c r="Q204" s="788">
        <v>1E-4</v>
      </c>
      <c r="R204" s="788">
        <v>2.0000000000000001E-4</v>
      </c>
      <c r="S204" s="788">
        <v>2.0000000000000001E-4</v>
      </c>
      <c r="T204" s="788">
        <v>2.9999999999999997E-4</v>
      </c>
      <c r="U204" s="788">
        <v>2.9999999999999997E-4</v>
      </c>
      <c r="V204" s="788">
        <v>4.0000000000000002E-4</v>
      </c>
      <c r="W204" s="788">
        <v>8.9999999999999998E-4</v>
      </c>
      <c r="X204" s="788">
        <v>1.5E-3</v>
      </c>
      <c r="Y204" s="788">
        <v>2.8999999999999998E-3</v>
      </c>
      <c r="Z204" s="788">
        <v>4.1000000000000003E-3</v>
      </c>
      <c r="AA204" s="788">
        <v>6.7999999999999996E-3</v>
      </c>
      <c r="AB204" s="788">
        <v>1.2200000000000001E-2</v>
      </c>
      <c r="AC204" s="788">
        <v>1.7899999999999999E-2</v>
      </c>
      <c r="AD204" s="788">
        <v>9.7699999999999995E-2</v>
      </c>
      <c r="AE204" s="788">
        <v>0.109</v>
      </c>
      <c r="AF204" s="788">
        <v>0.1104</v>
      </c>
      <c r="AG204" s="788">
        <v>0.1308</v>
      </c>
      <c r="AH204" s="788">
        <v>0.15040000000000001</v>
      </c>
      <c r="AI204" s="788">
        <v>0.16689999999999999</v>
      </c>
      <c r="AJ204" s="788">
        <v>0.1804</v>
      </c>
      <c r="AK204" s="788">
        <v>0.2011</v>
      </c>
      <c r="AL204" s="788">
        <v>0.2248</v>
      </c>
      <c r="AM204" s="788">
        <v>0.24229999999999999</v>
      </c>
      <c r="AN204" s="788">
        <v>0.26219999999999999</v>
      </c>
      <c r="AO204" s="788">
        <v>0.2838</v>
      </c>
      <c r="AP204" s="788">
        <v>0.307</v>
      </c>
      <c r="AQ204" s="788">
        <v>0.33239999999999997</v>
      </c>
      <c r="AR204" s="788">
        <v>0.36009999999999998</v>
      </c>
      <c r="AS204" s="788">
        <v>0.39090000000000003</v>
      </c>
      <c r="AT204" s="788">
        <v>0.41060000000000002</v>
      </c>
      <c r="AU204" s="788">
        <v>0.44590000000000002</v>
      </c>
      <c r="AV204" s="788">
        <v>0.46860000000000002</v>
      </c>
      <c r="AW204" s="788">
        <v>0.50860000000000005</v>
      </c>
      <c r="AX204" s="788">
        <v>0.53269999999999995</v>
      </c>
      <c r="AY204" s="788">
        <v>0.55820000000000003</v>
      </c>
      <c r="AZ204" s="788">
        <v>0.58479999999999999</v>
      </c>
    </row>
    <row r="205" spans="1:52">
      <c r="A205" s="789" t="s">
        <v>486</v>
      </c>
      <c r="B205" s="788" t="s">
        <v>13</v>
      </c>
      <c r="C205" s="788">
        <v>0</v>
      </c>
      <c r="D205" s="788">
        <v>0</v>
      </c>
      <c r="E205" s="788">
        <v>0</v>
      </c>
      <c r="F205" s="788">
        <v>0</v>
      </c>
      <c r="G205" s="788">
        <v>0</v>
      </c>
      <c r="H205" s="788">
        <v>0</v>
      </c>
      <c r="I205" s="788">
        <v>0</v>
      </c>
      <c r="J205" s="788">
        <v>0</v>
      </c>
      <c r="K205" s="788">
        <v>0</v>
      </c>
      <c r="L205" s="788">
        <v>0</v>
      </c>
      <c r="M205" s="788">
        <v>0</v>
      </c>
      <c r="N205" s="788">
        <v>0</v>
      </c>
      <c r="O205" s="788">
        <v>0</v>
      </c>
      <c r="P205" s="788">
        <v>0</v>
      </c>
      <c r="Q205" s="788">
        <v>0</v>
      </c>
      <c r="R205" s="788">
        <v>0</v>
      </c>
      <c r="S205" s="788">
        <v>0</v>
      </c>
      <c r="T205" s="788">
        <v>0</v>
      </c>
      <c r="U205" s="788">
        <v>0</v>
      </c>
      <c r="V205" s="788">
        <v>0</v>
      </c>
      <c r="W205" s="788">
        <v>0</v>
      </c>
      <c r="X205" s="788">
        <v>0</v>
      </c>
      <c r="Y205" s="788">
        <v>0</v>
      </c>
      <c r="Z205" s="788">
        <v>0</v>
      </c>
      <c r="AA205" s="788">
        <v>0</v>
      </c>
      <c r="AB205" s="788">
        <v>0</v>
      </c>
      <c r="AC205" s="788">
        <v>0</v>
      </c>
      <c r="AD205" s="788">
        <v>0</v>
      </c>
      <c r="AE205" s="788">
        <v>0</v>
      </c>
      <c r="AF205" s="788">
        <v>0</v>
      </c>
      <c r="AG205" s="788">
        <v>0</v>
      </c>
      <c r="AH205" s="788">
        <v>0</v>
      </c>
      <c r="AI205" s="788">
        <v>0</v>
      </c>
      <c r="AJ205" s="788">
        <v>0</v>
      </c>
      <c r="AK205" s="788">
        <v>0</v>
      </c>
      <c r="AL205" s="788">
        <v>0</v>
      </c>
      <c r="AM205" s="788">
        <v>0</v>
      </c>
      <c r="AN205" s="788">
        <v>0</v>
      </c>
      <c r="AO205" s="788">
        <v>0</v>
      </c>
      <c r="AP205" s="788">
        <v>0</v>
      </c>
      <c r="AQ205" s="788">
        <v>0</v>
      </c>
      <c r="AR205" s="788">
        <v>0</v>
      </c>
      <c r="AS205" s="788">
        <v>0</v>
      </c>
      <c r="AT205" s="788">
        <v>0</v>
      </c>
      <c r="AU205" s="788">
        <v>0</v>
      </c>
      <c r="AV205" s="788">
        <v>0</v>
      </c>
      <c r="AW205" s="788">
        <v>0</v>
      </c>
      <c r="AX205" s="788">
        <v>0</v>
      </c>
      <c r="AY205" s="788">
        <v>0</v>
      </c>
      <c r="AZ205" s="788">
        <v>0</v>
      </c>
    </row>
    <row r="206" spans="1:52">
      <c r="A206" s="789" t="s">
        <v>486</v>
      </c>
      <c r="B206" s="788" t="s">
        <v>14</v>
      </c>
      <c r="C206" s="788">
        <v>0</v>
      </c>
      <c r="D206" s="788">
        <v>0</v>
      </c>
      <c r="E206" s="788">
        <v>0</v>
      </c>
      <c r="F206" s="788">
        <v>0</v>
      </c>
      <c r="G206" s="788">
        <v>0</v>
      </c>
      <c r="H206" s="788">
        <v>0</v>
      </c>
      <c r="I206" s="788">
        <v>0</v>
      </c>
      <c r="J206" s="788">
        <v>0</v>
      </c>
      <c r="K206" s="788">
        <v>0</v>
      </c>
      <c r="L206" s="788">
        <v>0</v>
      </c>
      <c r="M206" s="788">
        <v>0</v>
      </c>
      <c r="N206" s="788">
        <v>0</v>
      </c>
      <c r="O206" s="788">
        <v>0</v>
      </c>
      <c r="P206" s="788">
        <v>0</v>
      </c>
      <c r="Q206" s="788">
        <v>0</v>
      </c>
      <c r="R206" s="788">
        <v>0</v>
      </c>
      <c r="S206" s="788">
        <v>0</v>
      </c>
      <c r="T206" s="788">
        <v>0</v>
      </c>
      <c r="U206" s="788">
        <v>0</v>
      </c>
      <c r="V206" s="788">
        <v>0</v>
      </c>
      <c r="W206" s="788">
        <v>0</v>
      </c>
      <c r="X206" s="788">
        <v>0</v>
      </c>
      <c r="Y206" s="788">
        <v>0</v>
      </c>
      <c r="Z206" s="788">
        <v>0</v>
      </c>
      <c r="AA206" s="788">
        <v>0</v>
      </c>
      <c r="AB206" s="788">
        <v>0</v>
      </c>
      <c r="AC206" s="788">
        <v>0</v>
      </c>
      <c r="AD206" s="788">
        <v>0</v>
      </c>
      <c r="AE206" s="788">
        <v>0</v>
      </c>
      <c r="AF206" s="788">
        <v>0</v>
      </c>
      <c r="AG206" s="788">
        <v>0</v>
      </c>
      <c r="AH206" s="788">
        <v>0</v>
      </c>
      <c r="AI206" s="788">
        <v>0</v>
      </c>
      <c r="AJ206" s="788">
        <v>0</v>
      </c>
      <c r="AK206" s="788">
        <v>0</v>
      </c>
      <c r="AL206" s="788">
        <v>0</v>
      </c>
      <c r="AM206" s="788">
        <v>0</v>
      </c>
      <c r="AN206" s="788">
        <v>0</v>
      </c>
      <c r="AO206" s="788">
        <v>0</v>
      </c>
      <c r="AP206" s="788">
        <v>0</v>
      </c>
      <c r="AQ206" s="788">
        <v>0</v>
      </c>
      <c r="AR206" s="788">
        <v>0</v>
      </c>
      <c r="AS206" s="788">
        <v>0</v>
      </c>
      <c r="AT206" s="788">
        <v>0</v>
      </c>
      <c r="AU206" s="788">
        <v>0</v>
      </c>
      <c r="AV206" s="788">
        <v>0</v>
      </c>
      <c r="AW206" s="788">
        <v>0</v>
      </c>
      <c r="AX206" s="788">
        <v>0</v>
      </c>
      <c r="AY206" s="788">
        <v>0</v>
      </c>
      <c r="AZ206" s="788">
        <v>0</v>
      </c>
    </row>
    <row r="207" spans="1:52">
      <c r="A207" s="789" t="s">
        <v>486</v>
      </c>
      <c r="B207" s="788" t="s">
        <v>15</v>
      </c>
      <c r="C207" s="788">
        <v>0</v>
      </c>
      <c r="D207" s="788">
        <v>0</v>
      </c>
      <c r="E207" s="788">
        <v>0</v>
      </c>
      <c r="F207" s="788">
        <v>0</v>
      </c>
      <c r="G207" s="788">
        <v>0</v>
      </c>
      <c r="H207" s="788">
        <v>0</v>
      </c>
      <c r="I207" s="788">
        <v>0</v>
      </c>
      <c r="J207" s="788">
        <v>0</v>
      </c>
      <c r="K207" s="788">
        <v>0</v>
      </c>
      <c r="L207" s="788">
        <v>0</v>
      </c>
      <c r="M207" s="788">
        <v>0</v>
      </c>
      <c r="N207" s="788">
        <v>0</v>
      </c>
      <c r="O207" s="788">
        <v>0</v>
      </c>
      <c r="P207" s="788">
        <v>0</v>
      </c>
      <c r="Q207" s="788">
        <v>0</v>
      </c>
      <c r="R207" s="788">
        <v>0</v>
      </c>
      <c r="S207" s="788">
        <v>0</v>
      </c>
      <c r="T207" s="788">
        <v>0</v>
      </c>
      <c r="U207" s="788">
        <v>0</v>
      </c>
      <c r="V207" s="788">
        <v>0</v>
      </c>
      <c r="W207" s="788">
        <v>0</v>
      </c>
      <c r="X207" s="788">
        <v>0</v>
      </c>
      <c r="Y207" s="788">
        <v>0</v>
      </c>
      <c r="Z207" s="788">
        <v>0</v>
      </c>
      <c r="AA207" s="788">
        <v>0</v>
      </c>
      <c r="AB207" s="788">
        <v>0</v>
      </c>
      <c r="AC207" s="788">
        <v>0</v>
      </c>
      <c r="AD207" s="788">
        <v>0</v>
      </c>
      <c r="AE207" s="788">
        <v>0</v>
      </c>
      <c r="AF207" s="788">
        <v>0</v>
      </c>
      <c r="AG207" s="788">
        <v>0</v>
      </c>
      <c r="AH207" s="788">
        <v>0</v>
      </c>
      <c r="AI207" s="788">
        <v>0</v>
      </c>
      <c r="AJ207" s="788">
        <v>0</v>
      </c>
      <c r="AK207" s="788">
        <v>0</v>
      </c>
      <c r="AL207" s="788">
        <v>0</v>
      </c>
      <c r="AM207" s="788">
        <v>0</v>
      </c>
      <c r="AN207" s="788">
        <v>0</v>
      </c>
      <c r="AO207" s="788">
        <v>0</v>
      </c>
      <c r="AP207" s="788">
        <v>0</v>
      </c>
      <c r="AQ207" s="788">
        <v>0</v>
      </c>
      <c r="AR207" s="788">
        <v>0</v>
      </c>
      <c r="AS207" s="788">
        <v>0</v>
      </c>
      <c r="AT207" s="788">
        <v>0</v>
      </c>
      <c r="AU207" s="788">
        <v>0</v>
      </c>
      <c r="AV207" s="788">
        <v>0</v>
      </c>
      <c r="AW207" s="788">
        <v>0</v>
      </c>
      <c r="AX207" s="788">
        <v>0</v>
      </c>
      <c r="AY207" s="788">
        <v>0</v>
      </c>
      <c r="AZ207" s="788">
        <v>0</v>
      </c>
    </row>
    <row r="208" spans="1:52">
      <c r="A208" s="789" t="s">
        <v>486</v>
      </c>
      <c r="B208" s="788" t="s">
        <v>16</v>
      </c>
      <c r="C208" s="788">
        <v>0</v>
      </c>
      <c r="D208" s="788">
        <v>0</v>
      </c>
      <c r="E208" s="788">
        <v>0</v>
      </c>
      <c r="F208" s="788">
        <v>0</v>
      </c>
      <c r="G208" s="788">
        <v>0</v>
      </c>
      <c r="H208" s="788">
        <v>0</v>
      </c>
      <c r="I208" s="788">
        <v>0</v>
      </c>
      <c r="J208" s="788">
        <v>0</v>
      </c>
      <c r="K208" s="788">
        <v>0</v>
      </c>
      <c r="L208" s="788">
        <v>0</v>
      </c>
      <c r="M208" s="788">
        <v>0</v>
      </c>
      <c r="N208" s="788">
        <v>0</v>
      </c>
      <c r="O208" s="788">
        <v>0</v>
      </c>
      <c r="P208" s="788">
        <v>0</v>
      </c>
      <c r="Q208" s="788">
        <v>0</v>
      </c>
      <c r="R208" s="788">
        <v>0</v>
      </c>
      <c r="S208" s="788">
        <v>0</v>
      </c>
      <c r="T208" s="788">
        <v>0</v>
      </c>
      <c r="U208" s="788">
        <v>0</v>
      </c>
      <c r="V208" s="788">
        <v>0</v>
      </c>
      <c r="W208" s="788">
        <v>0</v>
      </c>
      <c r="X208" s="788">
        <v>0</v>
      </c>
      <c r="Y208" s="788">
        <v>0</v>
      </c>
      <c r="Z208" s="788">
        <v>0</v>
      </c>
      <c r="AA208" s="788">
        <v>0</v>
      </c>
      <c r="AB208" s="788">
        <v>0</v>
      </c>
      <c r="AC208" s="788">
        <v>0</v>
      </c>
      <c r="AD208" s="788">
        <v>0</v>
      </c>
      <c r="AE208" s="788">
        <v>0</v>
      </c>
      <c r="AF208" s="788">
        <v>0</v>
      </c>
      <c r="AG208" s="788">
        <v>0</v>
      </c>
      <c r="AH208" s="788">
        <v>0</v>
      </c>
      <c r="AI208" s="788">
        <v>0</v>
      </c>
      <c r="AJ208" s="788">
        <v>0</v>
      </c>
      <c r="AK208" s="788">
        <v>0</v>
      </c>
      <c r="AL208" s="788">
        <v>0</v>
      </c>
      <c r="AM208" s="788">
        <v>0</v>
      </c>
      <c r="AN208" s="788">
        <v>0</v>
      </c>
      <c r="AO208" s="788">
        <v>0</v>
      </c>
      <c r="AP208" s="788">
        <v>0</v>
      </c>
      <c r="AQ208" s="788">
        <v>0</v>
      </c>
      <c r="AR208" s="788">
        <v>0</v>
      </c>
      <c r="AS208" s="788">
        <v>0</v>
      </c>
      <c r="AT208" s="788">
        <v>0</v>
      </c>
      <c r="AU208" s="788">
        <v>0</v>
      </c>
      <c r="AV208" s="788">
        <v>0</v>
      </c>
      <c r="AW208" s="788">
        <v>0</v>
      </c>
      <c r="AX208" s="788">
        <v>0</v>
      </c>
      <c r="AY208" s="788">
        <v>0</v>
      </c>
      <c r="AZ208" s="788">
        <v>0</v>
      </c>
    </row>
    <row r="209" spans="1:52">
      <c r="A209" s="789" t="s">
        <v>486</v>
      </c>
      <c r="B209" s="788" t="s">
        <v>17</v>
      </c>
      <c r="C209" s="788">
        <v>0</v>
      </c>
      <c r="D209" s="788">
        <v>0</v>
      </c>
      <c r="E209" s="788">
        <v>0</v>
      </c>
      <c r="F209" s="788">
        <v>0</v>
      </c>
      <c r="G209" s="788">
        <v>0</v>
      </c>
      <c r="H209" s="788">
        <v>0</v>
      </c>
      <c r="I209" s="788">
        <v>0</v>
      </c>
      <c r="J209" s="788">
        <v>0</v>
      </c>
      <c r="K209" s="788">
        <v>0</v>
      </c>
      <c r="L209" s="788">
        <v>0</v>
      </c>
      <c r="M209" s="788">
        <v>0</v>
      </c>
      <c r="N209" s="788">
        <v>0</v>
      </c>
      <c r="O209" s="788">
        <v>0</v>
      </c>
      <c r="P209" s="788">
        <v>0</v>
      </c>
      <c r="Q209" s="788">
        <v>0</v>
      </c>
      <c r="R209" s="788">
        <v>0</v>
      </c>
      <c r="S209" s="788">
        <v>0</v>
      </c>
      <c r="T209" s="788">
        <v>0</v>
      </c>
      <c r="U209" s="788">
        <v>0</v>
      </c>
      <c r="V209" s="788">
        <v>0</v>
      </c>
      <c r="W209" s="788">
        <v>0</v>
      </c>
      <c r="X209" s="788">
        <v>0</v>
      </c>
      <c r="Y209" s="788">
        <v>0</v>
      </c>
      <c r="Z209" s="788">
        <v>0</v>
      </c>
      <c r="AA209" s="788">
        <v>0</v>
      </c>
      <c r="AB209" s="788">
        <v>0</v>
      </c>
      <c r="AC209" s="788">
        <v>0</v>
      </c>
      <c r="AD209" s="788">
        <v>0</v>
      </c>
      <c r="AE209" s="788">
        <v>0</v>
      </c>
      <c r="AF209" s="788">
        <v>0</v>
      </c>
      <c r="AG209" s="788">
        <v>0</v>
      </c>
      <c r="AH209" s="788">
        <v>0</v>
      </c>
      <c r="AI209" s="788">
        <v>0</v>
      </c>
      <c r="AJ209" s="788">
        <v>0</v>
      </c>
      <c r="AK209" s="788">
        <v>0</v>
      </c>
      <c r="AL209" s="788">
        <v>0</v>
      </c>
      <c r="AM209" s="788">
        <v>0</v>
      </c>
      <c r="AN209" s="788">
        <v>0</v>
      </c>
      <c r="AO209" s="788">
        <v>0</v>
      </c>
      <c r="AP209" s="788">
        <v>0</v>
      </c>
      <c r="AQ209" s="788">
        <v>0</v>
      </c>
      <c r="AR209" s="788">
        <v>0</v>
      </c>
      <c r="AS209" s="788">
        <v>0</v>
      </c>
      <c r="AT209" s="788">
        <v>0</v>
      </c>
      <c r="AU209" s="788">
        <v>0</v>
      </c>
      <c r="AV209" s="788">
        <v>0</v>
      </c>
      <c r="AW209" s="788">
        <v>0</v>
      </c>
      <c r="AX209" s="788">
        <v>0</v>
      </c>
      <c r="AY209" s="788">
        <v>0</v>
      </c>
      <c r="AZ209" s="788">
        <v>0</v>
      </c>
    </row>
    <row r="210" spans="1:52">
      <c r="A210" s="788" t="s">
        <v>4</v>
      </c>
      <c r="B210" s="788"/>
      <c r="C210" s="788"/>
      <c r="D210" s="788"/>
      <c r="E210" s="788"/>
      <c r="F210" s="788"/>
      <c r="G210" s="788"/>
      <c r="H210" s="788"/>
      <c r="I210" s="788"/>
      <c r="J210" s="788"/>
      <c r="K210" s="788"/>
      <c r="L210" s="788"/>
      <c r="M210" s="788"/>
      <c r="N210" s="788"/>
      <c r="O210" s="788"/>
      <c r="P210" s="788"/>
      <c r="Q210" s="788"/>
      <c r="R210" s="788"/>
      <c r="S210" s="788"/>
      <c r="T210" s="788"/>
      <c r="U210" s="788"/>
      <c r="V210" s="788"/>
      <c r="W210" s="788"/>
      <c r="X210" s="788"/>
      <c r="Y210" s="788"/>
      <c r="Z210" s="788"/>
      <c r="AA210" s="788"/>
      <c r="AB210" s="788"/>
      <c r="AC210" s="788"/>
      <c r="AD210" s="788"/>
      <c r="AE210" s="788"/>
      <c r="AF210" s="788"/>
      <c r="AG210" s="788"/>
      <c r="AH210" s="788"/>
      <c r="AI210" s="788"/>
      <c r="AJ210" s="788"/>
      <c r="AK210" s="788"/>
      <c r="AL210" s="788"/>
      <c r="AM210" s="788"/>
      <c r="AN210" s="788"/>
      <c r="AO210" s="788"/>
      <c r="AP210" s="788"/>
      <c r="AQ210" s="788"/>
      <c r="AR210" s="788"/>
      <c r="AS210" s="788"/>
      <c r="AT210" s="788"/>
      <c r="AU210" s="788"/>
      <c r="AV210" s="788"/>
      <c r="AW210" s="788"/>
      <c r="AX210" s="788"/>
      <c r="AY210" s="788"/>
      <c r="AZ210" s="788"/>
    </row>
    <row r="211" spans="1:52">
      <c r="A211" s="789" t="s">
        <v>1175</v>
      </c>
      <c r="B211" s="788"/>
      <c r="C211" s="788">
        <v>1986</v>
      </c>
      <c r="D211" s="788">
        <v>1987</v>
      </c>
      <c r="E211" s="788">
        <v>1988</v>
      </c>
      <c r="F211" s="788">
        <v>1989</v>
      </c>
      <c r="G211" s="788">
        <v>1990</v>
      </c>
      <c r="H211" s="788">
        <v>1991</v>
      </c>
      <c r="I211" s="788">
        <v>1992</v>
      </c>
      <c r="J211" s="788">
        <v>1993</v>
      </c>
      <c r="K211" s="788">
        <v>1994</v>
      </c>
      <c r="L211" s="788">
        <v>1995</v>
      </c>
      <c r="M211" s="788">
        <v>1996</v>
      </c>
      <c r="N211" s="788">
        <v>1997</v>
      </c>
      <c r="O211" s="788">
        <v>1998</v>
      </c>
      <c r="P211" s="788">
        <v>1999</v>
      </c>
      <c r="Q211" s="788">
        <v>2000</v>
      </c>
      <c r="R211" s="788">
        <v>2001</v>
      </c>
      <c r="S211" s="788">
        <v>2002</v>
      </c>
      <c r="T211" s="788">
        <v>2003</v>
      </c>
      <c r="U211" s="788">
        <v>2004</v>
      </c>
      <c r="V211" s="788">
        <v>2005</v>
      </c>
      <c r="W211" s="788">
        <v>2006</v>
      </c>
      <c r="X211" s="788">
        <v>2007</v>
      </c>
      <c r="Y211" s="788">
        <v>2008</v>
      </c>
      <c r="Z211" s="788">
        <v>2009</v>
      </c>
      <c r="AA211" s="788">
        <v>2010</v>
      </c>
      <c r="AB211" s="788">
        <v>2011</v>
      </c>
      <c r="AC211" s="788">
        <v>2012</v>
      </c>
      <c r="AD211" s="788">
        <v>2013</v>
      </c>
      <c r="AE211" s="788">
        <v>2014</v>
      </c>
      <c r="AF211" s="788">
        <v>2015</v>
      </c>
      <c r="AG211" s="788">
        <v>2016</v>
      </c>
      <c r="AH211" s="788">
        <v>2017</v>
      </c>
      <c r="AI211" s="788">
        <v>2018</v>
      </c>
      <c r="AJ211" s="788">
        <v>2019</v>
      </c>
      <c r="AK211" s="788">
        <v>2020</v>
      </c>
      <c r="AL211" s="788">
        <v>2021</v>
      </c>
      <c r="AM211" s="788">
        <v>2022</v>
      </c>
      <c r="AN211" s="788">
        <v>2023</v>
      </c>
      <c r="AO211" s="788">
        <v>2024</v>
      </c>
      <c r="AP211" s="788">
        <v>2025</v>
      </c>
      <c r="AQ211" s="788">
        <v>2026</v>
      </c>
      <c r="AR211" s="788">
        <v>2027</v>
      </c>
      <c r="AS211" s="788">
        <v>2028</v>
      </c>
      <c r="AT211" s="788">
        <v>2029</v>
      </c>
      <c r="AU211" s="788">
        <v>2030</v>
      </c>
      <c r="AV211" s="788">
        <v>2031</v>
      </c>
      <c r="AW211" s="788">
        <v>2032</v>
      </c>
      <c r="AX211" s="788">
        <v>2033</v>
      </c>
      <c r="AY211" s="788">
        <v>2034</v>
      </c>
      <c r="AZ211" s="788">
        <v>2035</v>
      </c>
    </row>
    <row r="212" spans="1:52">
      <c r="A212" s="789" t="s">
        <v>488</v>
      </c>
      <c r="B212" s="788" t="s">
        <v>35</v>
      </c>
      <c r="C212" s="788">
        <v>0</v>
      </c>
      <c r="D212" s="788">
        <v>0</v>
      </c>
      <c r="E212" s="788">
        <v>0</v>
      </c>
      <c r="F212" s="788">
        <v>0</v>
      </c>
      <c r="G212" s="788">
        <v>0</v>
      </c>
      <c r="H212" s="788">
        <v>0</v>
      </c>
      <c r="I212" s="788">
        <v>4.7000000000000002E-3</v>
      </c>
      <c r="J212" s="788">
        <v>6.3E-3</v>
      </c>
      <c r="K212" s="788">
        <v>8.3000000000000001E-3</v>
      </c>
      <c r="L212" s="788">
        <v>1.09E-2</v>
      </c>
      <c r="M212" s="788">
        <v>1.4500000000000001E-2</v>
      </c>
      <c r="N212" s="788">
        <v>1.8100000000000002E-2</v>
      </c>
      <c r="O212" s="788">
        <v>2.2700000000000001E-2</v>
      </c>
      <c r="P212" s="788">
        <v>2.8500000000000001E-2</v>
      </c>
      <c r="Q212" s="788">
        <v>3.39E-2</v>
      </c>
      <c r="R212" s="788">
        <v>4.2799999999999998E-2</v>
      </c>
      <c r="S212" s="788">
        <v>5.4600000000000003E-2</v>
      </c>
      <c r="T212" s="788">
        <v>6.6199999999999995E-2</v>
      </c>
      <c r="U212" s="788">
        <v>8.0299999999999996E-2</v>
      </c>
      <c r="V212" s="788">
        <v>0.1047</v>
      </c>
      <c r="W212" s="788">
        <v>0.21</v>
      </c>
      <c r="X212" s="788">
        <v>0.36720000000000003</v>
      </c>
      <c r="Y212" s="788">
        <v>0.70189999999999997</v>
      </c>
      <c r="Z212" s="788">
        <v>1.0217000000000001</v>
      </c>
      <c r="AA212" s="788">
        <v>1.6792</v>
      </c>
      <c r="AB212" s="788">
        <v>2.9041999999999999</v>
      </c>
      <c r="AC212" s="788">
        <v>4.1539999999999999</v>
      </c>
      <c r="AD212" s="788">
        <v>22.926600000000001</v>
      </c>
      <c r="AE212" s="788">
        <v>25.6875</v>
      </c>
      <c r="AF212" s="788">
        <v>26.057600000000001</v>
      </c>
      <c r="AG212" s="788">
        <v>30.9664</v>
      </c>
      <c r="AH212" s="788">
        <v>35.611499999999999</v>
      </c>
      <c r="AI212" s="788">
        <v>39.536200000000001</v>
      </c>
      <c r="AJ212" s="788">
        <v>42.735999999999997</v>
      </c>
      <c r="AK212" s="788">
        <v>47.645899999999997</v>
      </c>
      <c r="AL212" s="788">
        <v>53.266300000000001</v>
      </c>
      <c r="AM212" s="788">
        <v>57.408000000000001</v>
      </c>
      <c r="AN212" s="788">
        <v>62.127699999999997</v>
      </c>
      <c r="AO212" s="788">
        <v>67.245400000000004</v>
      </c>
      <c r="AP212" s="788">
        <v>72.759500000000003</v>
      </c>
      <c r="AQ212" s="788">
        <v>78.771799999999999</v>
      </c>
      <c r="AR212" s="788">
        <v>85.344700000000003</v>
      </c>
      <c r="AS212" s="788">
        <v>92.648600000000002</v>
      </c>
      <c r="AT212" s="788">
        <v>97.316800000000001</v>
      </c>
      <c r="AU212" s="788">
        <v>105.6656</v>
      </c>
      <c r="AV212" s="788">
        <v>111.0609</v>
      </c>
      <c r="AW212" s="788">
        <v>120.53740000000001</v>
      </c>
      <c r="AX212" s="788">
        <v>126.26479999999999</v>
      </c>
      <c r="AY212" s="788">
        <v>132.3133</v>
      </c>
      <c r="AZ212" s="788">
        <v>138.61930000000001</v>
      </c>
    </row>
    <row r="213" spans="1:52">
      <c r="A213" s="789" t="s">
        <v>488</v>
      </c>
      <c r="B213" s="788" t="s">
        <v>849</v>
      </c>
      <c r="C213" s="788">
        <v>0</v>
      </c>
      <c r="D213" s="788">
        <v>0</v>
      </c>
      <c r="E213" s="788">
        <v>0</v>
      </c>
      <c r="F213" s="788">
        <v>0</v>
      </c>
      <c r="G213" s="788">
        <v>0</v>
      </c>
      <c r="H213" s="788">
        <v>0</v>
      </c>
      <c r="I213" s="788">
        <v>0</v>
      </c>
      <c r="J213" s="788">
        <v>0</v>
      </c>
      <c r="K213" s="788">
        <v>0</v>
      </c>
      <c r="L213" s="788">
        <v>0</v>
      </c>
      <c r="M213" s="788">
        <v>0</v>
      </c>
      <c r="N213" s="788">
        <v>0</v>
      </c>
      <c r="O213" s="788">
        <v>0</v>
      </c>
      <c r="P213" s="788">
        <v>0</v>
      </c>
      <c r="Q213" s="788">
        <v>0</v>
      </c>
      <c r="R213" s="788">
        <v>0</v>
      </c>
      <c r="S213" s="788">
        <v>0</v>
      </c>
      <c r="T213" s="788">
        <v>0</v>
      </c>
      <c r="U213" s="788">
        <v>0</v>
      </c>
      <c r="V213" s="788">
        <v>0</v>
      </c>
      <c r="W213" s="788">
        <v>0</v>
      </c>
      <c r="X213" s="788">
        <v>0</v>
      </c>
      <c r="Y213" s="788">
        <v>0</v>
      </c>
      <c r="Z213" s="788">
        <v>0</v>
      </c>
      <c r="AA213" s="788">
        <v>0</v>
      </c>
      <c r="AB213" s="788">
        <v>0</v>
      </c>
      <c r="AC213" s="788">
        <v>0</v>
      </c>
      <c r="AD213" s="788">
        <v>0</v>
      </c>
      <c r="AE213" s="788">
        <v>0</v>
      </c>
      <c r="AF213" s="788">
        <v>0</v>
      </c>
      <c r="AG213" s="788">
        <v>0</v>
      </c>
      <c r="AH213" s="788">
        <v>0</v>
      </c>
      <c r="AI213" s="788">
        <v>0</v>
      </c>
      <c r="AJ213" s="788">
        <v>0</v>
      </c>
      <c r="AK213" s="788">
        <v>0</v>
      </c>
      <c r="AL213" s="788">
        <v>0</v>
      </c>
      <c r="AM213" s="788">
        <v>0</v>
      </c>
      <c r="AN213" s="788">
        <v>0</v>
      </c>
      <c r="AO213" s="788">
        <v>0</v>
      </c>
      <c r="AP213" s="788">
        <v>0</v>
      </c>
      <c r="AQ213" s="788">
        <v>0</v>
      </c>
      <c r="AR213" s="788">
        <v>0</v>
      </c>
      <c r="AS213" s="788">
        <v>0</v>
      </c>
      <c r="AT213" s="788">
        <v>0</v>
      </c>
      <c r="AU213" s="788">
        <v>0</v>
      </c>
      <c r="AV213" s="788">
        <v>0</v>
      </c>
      <c r="AW213" s="788">
        <v>0</v>
      </c>
      <c r="AX213" s="788">
        <v>0</v>
      </c>
      <c r="AY213" s="788">
        <v>0</v>
      </c>
      <c r="AZ213" s="788">
        <v>0</v>
      </c>
    </row>
    <row r="214" spans="1:52">
      <c r="A214" s="789" t="s">
        <v>488</v>
      </c>
      <c r="B214" s="788" t="s">
        <v>850</v>
      </c>
      <c r="C214" s="788">
        <v>0</v>
      </c>
      <c r="D214" s="788">
        <v>0</v>
      </c>
      <c r="E214" s="788">
        <v>0</v>
      </c>
      <c r="F214" s="788">
        <v>0</v>
      </c>
      <c r="G214" s="788">
        <v>0</v>
      </c>
      <c r="H214" s="788">
        <v>0</v>
      </c>
      <c r="I214" s="788">
        <v>0</v>
      </c>
      <c r="J214" s="788">
        <v>0</v>
      </c>
      <c r="K214" s="788">
        <v>0</v>
      </c>
      <c r="L214" s="788">
        <v>0</v>
      </c>
      <c r="M214" s="788">
        <v>0</v>
      </c>
      <c r="N214" s="788">
        <v>0</v>
      </c>
      <c r="O214" s="788">
        <v>0</v>
      </c>
      <c r="P214" s="788">
        <v>0</v>
      </c>
      <c r="Q214" s="788">
        <v>0</v>
      </c>
      <c r="R214" s="788">
        <v>0</v>
      </c>
      <c r="S214" s="788">
        <v>0</v>
      </c>
      <c r="T214" s="788">
        <v>0</v>
      </c>
      <c r="U214" s="788">
        <v>0</v>
      </c>
      <c r="V214" s="788">
        <v>0</v>
      </c>
      <c r="W214" s="788">
        <v>0</v>
      </c>
      <c r="X214" s="788">
        <v>0</v>
      </c>
      <c r="Y214" s="788">
        <v>0</v>
      </c>
      <c r="Z214" s="788">
        <v>0</v>
      </c>
      <c r="AA214" s="788">
        <v>0</v>
      </c>
      <c r="AB214" s="788">
        <v>0</v>
      </c>
      <c r="AC214" s="788">
        <v>0</v>
      </c>
      <c r="AD214" s="788">
        <v>0</v>
      </c>
      <c r="AE214" s="788">
        <v>0</v>
      </c>
      <c r="AF214" s="788">
        <v>0</v>
      </c>
      <c r="AG214" s="788">
        <v>0</v>
      </c>
      <c r="AH214" s="788">
        <v>0</v>
      </c>
      <c r="AI214" s="788">
        <v>0</v>
      </c>
      <c r="AJ214" s="788">
        <v>0</v>
      </c>
      <c r="AK214" s="788">
        <v>0</v>
      </c>
      <c r="AL214" s="788">
        <v>0</v>
      </c>
      <c r="AM214" s="788">
        <v>0</v>
      </c>
      <c r="AN214" s="788">
        <v>0</v>
      </c>
      <c r="AO214" s="788">
        <v>0</v>
      </c>
      <c r="AP214" s="788">
        <v>0</v>
      </c>
      <c r="AQ214" s="788">
        <v>0</v>
      </c>
      <c r="AR214" s="788">
        <v>0</v>
      </c>
      <c r="AS214" s="788">
        <v>0</v>
      </c>
      <c r="AT214" s="788">
        <v>0</v>
      </c>
      <c r="AU214" s="788">
        <v>0</v>
      </c>
      <c r="AV214" s="788">
        <v>0</v>
      </c>
      <c r="AW214" s="788">
        <v>0</v>
      </c>
      <c r="AX214" s="788">
        <v>0</v>
      </c>
      <c r="AY214" s="788">
        <v>0</v>
      </c>
      <c r="AZ214" s="788">
        <v>0</v>
      </c>
    </row>
    <row r="215" spans="1:52">
      <c r="A215" s="789" t="s">
        <v>488</v>
      </c>
      <c r="B215" s="788" t="s">
        <v>851</v>
      </c>
      <c r="C215" s="788">
        <v>0</v>
      </c>
      <c r="D215" s="788">
        <v>0</v>
      </c>
      <c r="E215" s="788">
        <v>0</v>
      </c>
      <c r="F215" s="788">
        <v>0</v>
      </c>
      <c r="G215" s="788">
        <v>0</v>
      </c>
      <c r="H215" s="788">
        <v>0</v>
      </c>
      <c r="I215" s="788">
        <v>0</v>
      </c>
      <c r="J215" s="788">
        <v>0</v>
      </c>
      <c r="K215" s="788">
        <v>0</v>
      </c>
      <c r="L215" s="788">
        <v>0</v>
      </c>
      <c r="M215" s="788">
        <v>0</v>
      </c>
      <c r="N215" s="788">
        <v>0</v>
      </c>
      <c r="O215" s="788">
        <v>0</v>
      </c>
      <c r="P215" s="788">
        <v>0</v>
      </c>
      <c r="Q215" s="788">
        <v>0</v>
      </c>
      <c r="R215" s="788">
        <v>0</v>
      </c>
      <c r="S215" s="788">
        <v>0</v>
      </c>
      <c r="T215" s="788">
        <v>0</v>
      </c>
      <c r="U215" s="788">
        <v>0</v>
      </c>
      <c r="V215" s="788">
        <v>0</v>
      </c>
      <c r="W215" s="788">
        <v>0</v>
      </c>
      <c r="X215" s="788">
        <v>0</v>
      </c>
      <c r="Y215" s="788">
        <v>0</v>
      </c>
      <c r="Z215" s="788">
        <v>0</v>
      </c>
      <c r="AA215" s="788">
        <v>0</v>
      </c>
      <c r="AB215" s="788">
        <v>0</v>
      </c>
      <c r="AC215" s="788">
        <v>0</v>
      </c>
      <c r="AD215" s="788">
        <v>0</v>
      </c>
      <c r="AE215" s="788">
        <v>0</v>
      </c>
      <c r="AF215" s="788">
        <v>0</v>
      </c>
      <c r="AG215" s="788">
        <v>0</v>
      </c>
      <c r="AH215" s="788">
        <v>0</v>
      </c>
      <c r="AI215" s="788">
        <v>0</v>
      </c>
      <c r="AJ215" s="788">
        <v>0</v>
      </c>
      <c r="AK215" s="788">
        <v>0</v>
      </c>
      <c r="AL215" s="788">
        <v>0</v>
      </c>
      <c r="AM215" s="788">
        <v>0</v>
      </c>
      <c r="AN215" s="788">
        <v>0</v>
      </c>
      <c r="AO215" s="788">
        <v>0</v>
      </c>
      <c r="AP215" s="788">
        <v>0</v>
      </c>
      <c r="AQ215" s="788">
        <v>0</v>
      </c>
      <c r="AR215" s="788">
        <v>0</v>
      </c>
      <c r="AS215" s="788">
        <v>0</v>
      </c>
      <c r="AT215" s="788">
        <v>0</v>
      </c>
      <c r="AU215" s="788">
        <v>0</v>
      </c>
      <c r="AV215" s="788">
        <v>0</v>
      </c>
      <c r="AW215" s="788">
        <v>0</v>
      </c>
      <c r="AX215" s="788">
        <v>0</v>
      </c>
      <c r="AY215" s="788">
        <v>0</v>
      </c>
      <c r="AZ215" s="788">
        <v>0</v>
      </c>
    </row>
    <row r="216" spans="1:52">
      <c r="A216" s="789" t="s">
        <v>488</v>
      </c>
      <c r="B216" s="788" t="s">
        <v>852</v>
      </c>
      <c r="C216" s="788">
        <v>0</v>
      </c>
      <c r="D216" s="788">
        <v>0</v>
      </c>
      <c r="E216" s="788">
        <v>0</v>
      </c>
      <c r="F216" s="788">
        <v>0</v>
      </c>
      <c r="G216" s="788">
        <v>0</v>
      </c>
      <c r="H216" s="788">
        <v>0</v>
      </c>
      <c r="I216" s="788">
        <v>0</v>
      </c>
      <c r="J216" s="788">
        <v>0</v>
      </c>
      <c r="K216" s="788">
        <v>0</v>
      </c>
      <c r="L216" s="788">
        <v>0</v>
      </c>
      <c r="M216" s="788">
        <v>0</v>
      </c>
      <c r="N216" s="788">
        <v>0</v>
      </c>
      <c r="O216" s="788">
        <v>0</v>
      </c>
      <c r="P216" s="788">
        <v>0</v>
      </c>
      <c r="Q216" s="788">
        <v>0</v>
      </c>
      <c r="R216" s="788">
        <v>0</v>
      </c>
      <c r="S216" s="788">
        <v>0</v>
      </c>
      <c r="T216" s="788">
        <v>0</v>
      </c>
      <c r="U216" s="788">
        <v>0</v>
      </c>
      <c r="V216" s="788">
        <v>0</v>
      </c>
      <c r="W216" s="788">
        <v>0</v>
      </c>
      <c r="X216" s="788">
        <v>0</v>
      </c>
      <c r="Y216" s="788">
        <v>0</v>
      </c>
      <c r="Z216" s="788">
        <v>0</v>
      </c>
      <c r="AA216" s="788">
        <v>0</v>
      </c>
      <c r="AB216" s="788">
        <v>0</v>
      </c>
      <c r="AC216" s="788">
        <v>0</v>
      </c>
      <c r="AD216" s="788">
        <v>0</v>
      </c>
      <c r="AE216" s="788">
        <v>0</v>
      </c>
      <c r="AF216" s="788">
        <v>0</v>
      </c>
      <c r="AG216" s="788">
        <v>0</v>
      </c>
      <c r="AH216" s="788">
        <v>0</v>
      </c>
      <c r="AI216" s="788">
        <v>0</v>
      </c>
      <c r="AJ216" s="788">
        <v>0</v>
      </c>
      <c r="AK216" s="788">
        <v>0</v>
      </c>
      <c r="AL216" s="788">
        <v>0</v>
      </c>
      <c r="AM216" s="788">
        <v>0</v>
      </c>
      <c r="AN216" s="788">
        <v>0</v>
      </c>
      <c r="AO216" s="788">
        <v>0</v>
      </c>
      <c r="AP216" s="788">
        <v>0</v>
      </c>
      <c r="AQ216" s="788">
        <v>0</v>
      </c>
      <c r="AR216" s="788">
        <v>0</v>
      </c>
      <c r="AS216" s="788">
        <v>0</v>
      </c>
      <c r="AT216" s="788">
        <v>0</v>
      </c>
      <c r="AU216" s="788">
        <v>0</v>
      </c>
      <c r="AV216" s="788">
        <v>0</v>
      </c>
      <c r="AW216" s="788">
        <v>0</v>
      </c>
      <c r="AX216" s="788">
        <v>0</v>
      </c>
      <c r="AY216" s="788">
        <v>0</v>
      </c>
      <c r="AZ216" s="788">
        <v>0</v>
      </c>
    </row>
    <row r="217" spans="1:52">
      <c r="A217" s="789" t="s">
        <v>488</v>
      </c>
      <c r="B217" s="788" t="s">
        <v>853</v>
      </c>
      <c r="C217" s="788">
        <v>0</v>
      </c>
      <c r="D217" s="788">
        <v>0</v>
      </c>
      <c r="E217" s="788">
        <v>0</v>
      </c>
      <c r="F217" s="788">
        <v>0</v>
      </c>
      <c r="G217" s="788">
        <v>0</v>
      </c>
      <c r="H217" s="788">
        <v>0</v>
      </c>
      <c r="I217" s="788">
        <v>0</v>
      </c>
      <c r="J217" s="788">
        <v>0</v>
      </c>
      <c r="K217" s="788">
        <v>0</v>
      </c>
      <c r="L217" s="788">
        <v>0</v>
      </c>
      <c r="M217" s="788">
        <v>0</v>
      </c>
      <c r="N217" s="788">
        <v>0</v>
      </c>
      <c r="O217" s="788">
        <v>0</v>
      </c>
      <c r="P217" s="788">
        <v>0</v>
      </c>
      <c r="Q217" s="788">
        <v>0</v>
      </c>
      <c r="R217" s="788">
        <v>0</v>
      </c>
      <c r="S217" s="788">
        <v>0</v>
      </c>
      <c r="T217" s="788">
        <v>0</v>
      </c>
      <c r="U217" s="788">
        <v>0</v>
      </c>
      <c r="V217" s="788">
        <v>0</v>
      </c>
      <c r="W217" s="788">
        <v>0</v>
      </c>
      <c r="X217" s="788">
        <v>0</v>
      </c>
      <c r="Y217" s="788">
        <v>0</v>
      </c>
      <c r="Z217" s="788">
        <v>0</v>
      </c>
      <c r="AA217" s="788">
        <v>0</v>
      </c>
      <c r="AB217" s="788">
        <v>0</v>
      </c>
      <c r="AC217" s="788">
        <v>0</v>
      </c>
      <c r="AD217" s="788">
        <v>0</v>
      </c>
      <c r="AE217" s="788">
        <v>0</v>
      </c>
      <c r="AF217" s="788">
        <v>0</v>
      </c>
      <c r="AG217" s="788">
        <v>0</v>
      </c>
      <c r="AH217" s="788">
        <v>0</v>
      </c>
      <c r="AI217" s="788">
        <v>0</v>
      </c>
      <c r="AJ217" s="788">
        <v>0</v>
      </c>
      <c r="AK217" s="788">
        <v>0</v>
      </c>
      <c r="AL217" s="788">
        <v>0</v>
      </c>
      <c r="AM217" s="788">
        <v>0</v>
      </c>
      <c r="AN217" s="788">
        <v>0</v>
      </c>
      <c r="AO217" s="788">
        <v>0</v>
      </c>
      <c r="AP217" s="788">
        <v>0</v>
      </c>
      <c r="AQ217" s="788">
        <v>0</v>
      </c>
      <c r="AR217" s="788">
        <v>0</v>
      </c>
      <c r="AS217" s="788">
        <v>0</v>
      </c>
      <c r="AT217" s="788">
        <v>0</v>
      </c>
      <c r="AU217" s="788">
        <v>0</v>
      </c>
      <c r="AV217" s="788">
        <v>0</v>
      </c>
      <c r="AW217" s="788">
        <v>0</v>
      </c>
      <c r="AX217" s="788">
        <v>0</v>
      </c>
      <c r="AY217" s="788">
        <v>0</v>
      </c>
      <c r="AZ217" s="788">
        <v>0</v>
      </c>
    </row>
    <row r="218" spans="1:52">
      <c r="A218" s="789" t="s">
        <v>488</v>
      </c>
      <c r="B218" s="788" t="s">
        <v>489</v>
      </c>
      <c r="C218" s="788">
        <v>0</v>
      </c>
      <c r="D218" s="788">
        <v>0</v>
      </c>
      <c r="E218" s="788">
        <v>0</v>
      </c>
      <c r="F218" s="788">
        <v>0</v>
      </c>
      <c r="G218" s="788">
        <v>0</v>
      </c>
      <c r="H218" s="788">
        <v>0</v>
      </c>
      <c r="I218" s="788">
        <v>4.7000000000000002E-3</v>
      </c>
      <c r="J218" s="788">
        <v>6.3E-3</v>
      </c>
      <c r="K218" s="788">
        <v>8.3000000000000001E-3</v>
      </c>
      <c r="L218" s="788">
        <v>1.09E-2</v>
      </c>
      <c r="M218" s="788">
        <v>1.4500000000000001E-2</v>
      </c>
      <c r="N218" s="788">
        <v>1.8100000000000002E-2</v>
      </c>
      <c r="O218" s="788">
        <v>2.2700000000000001E-2</v>
      </c>
      <c r="P218" s="788">
        <v>2.8500000000000001E-2</v>
      </c>
      <c r="Q218" s="788">
        <v>3.39E-2</v>
      </c>
      <c r="R218" s="788">
        <v>4.2799999999999998E-2</v>
      </c>
      <c r="S218" s="788">
        <v>5.4600000000000003E-2</v>
      </c>
      <c r="T218" s="788">
        <v>6.6199999999999995E-2</v>
      </c>
      <c r="U218" s="788">
        <v>8.0299999999999996E-2</v>
      </c>
      <c r="V218" s="788">
        <v>0.1047</v>
      </c>
      <c r="W218" s="788">
        <v>0.21</v>
      </c>
      <c r="X218" s="788">
        <v>0.36720000000000003</v>
      </c>
      <c r="Y218" s="788">
        <v>0.70189999999999997</v>
      </c>
      <c r="Z218" s="788">
        <v>1.0217000000000001</v>
      </c>
      <c r="AA218" s="788">
        <v>1.6792</v>
      </c>
      <c r="AB218" s="788">
        <v>2.9041999999999999</v>
      </c>
      <c r="AC218" s="788">
        <v>4.1539999999999999</v>
      </c>
      <c r="AD218" s="788">
        <v>22.926600000000001</v>
      </c>
      <c r="AE218" s="788">
        <v>25.6875</v>
      </c>
      <c r="AF218" s="788">
        <v>26.057600000000001</v>
      </c>
      <c r="AG218" s="788">
        <v>30.9664</v>
      </c>
      <c r="AH218" s="788">
        <v>35.611499999999999</v>
      </c>
      <c r="AI218" s="788">
        <v>39.536200000000001</v>
      </c>
      <c r="AJ218" s="788">
        <v>42.735999999999997</v>
      </c>
      <c r="AK218" s="788">
        <v>47.645899999999997</v>
      </c>
      <c r="AL218" s="788">
        <v>53.266300000000001</v>
      </c>
      <c r="AM218" s="788">
        <v>57.408000000000001</v>
      </c>
      <c r="AN218" s="788">
        <v>62.127699999999997</v>
      </c>
      <c r="AO218" s="788">
        <v>67.245400000000004</v>
      </c>
      <c r="AP218" s="788">
        <v>72.759500000000003</v>
      </c>
      <c r="AQ218" s="788">
        <v>78.771799999999999</v>
      </c>
      <c r="AR218" s="788">
        <v>85.344700000000003</v>
      </c>
      <c r="AS218" s="788">
        <v>92.648600000000002</v>
      </c>
      <c r="AT218" s="788">
        <v>97.316800000000001</v>
      </c>
      <c r="AU218" s="788">
        <v>105.6656</v>
      </c>
      <c r="AV218" s="788">
        <v>111.0609</v>
      </c>
      <c r="AW218" s="788">
        <v>120.53740000000001</v>
      </c>
      <c r="AX218" s="788">
        <v>126.26479999999999</v>
      </c>
      <c r="AY218" s="788">
        <v>132.3133</v>
      </c>
      <c r="AZ218" s="788">
        <v>138.61930000000001</v>
      </c>
    </row>
    <row r="219" spans="1:52">
      <c r="A219" s="789" t="s">
        <v>488</v>
      </c>
      <c r="B219" s="788" t="s">
        <v>854</v>
      </c>
      <c r="C219" s="788">
        <v>0</v>
      </c>
      <c r="D219" s="788">
        <v>0</v>
      </c>
      <c r="E219" s="788">
        <v>0</v>
      </c>
      <c r="F219" s="788">
        <v>0</v>
      </c>
      <c r="G219" s="788">
        <v>0</v>
      </c>
      <c r="H219" s="788">
        <v>0</v>
      </c>
      <c r="I219" s="788">
        <v>0</v>
      </c>
      <c r="J219" s="788">
        <v>0</v>
      </c>
      <c r="K219" s="788">
        <v>0</v>
      </c>
      <c r="L219" s="788">
        <v>0</v>
      </c>
      <c r="M219" s="788">
        <v>0</v>
      </c>
      <c r="N219" s="788">
        <v>0</v>
      </c>
      <c r="O219" s="788">
        <v>0</v>
      </c>
      <c r="P219" s="788">
        <v>0</v>
      </c>
      <c r="Q219" s="788">
        <v>0</v>
      </c>
      <c r="R219" s="788">
        <v>0</v>
      </c>
      <c r="S219" s="788">
        <v>0</v>
      </c>
      <c r="T219" s="788">
        <v>0</v>
      </c>
      <c r="U219" s="788">
        <v>0</v>
      </c>
      <c r="V219" s="788">
        <v>0</v>
      </c>
      <c r="W219" s="788">
        <v>0</v>
      </c>
      <c r="X219" s="788">
        <v>0</v>
      </c>
      <c r="Y219" s="788">
        <v>0</v>
      </c>
      <c r="Z219" s="788">
        <v>0</v>
      </c>
      <c r="AA219" s="788">
        <v>0</v>
      </c>
      <c r="AB219" s="788">
        <v>0</v>
      </c>
      <c r="AC219" s="788">
        <v>0</v>
      </c>
      <c r="AD219" s="788">
        <v>0</v>
      </c>
      <c r="AE219" s="788">
        <v>0</v>
      </c>
      <c r="AF219" s="788">
        <v>0</v>
      </c>
      <c r="AG219" s="788">
        <v>0</v>
      </c>
      <c r="AH219" s="788">
        <v>0</v>
      </c>
      <c r="AI219" s="788">
        <v>0</v>
      </c>
      <c r="AJ219" s="788">
        <v>0</v>
      </c>
      <c r="AK219" s="788">
        <v>0</v>
      </c>
      <c r="AL219" s="788">
        <v>0</v>
      </c>
      <c r="AM219" s="788">
        <v>0</v>
      </c>
      <c r="AN219" s="788">
        <v>0</v>
      </c>
      <c r="AO219" s="788">
        <v>0</v>
      </c>
      <c r="AP219" s="788">
        <v>0</v>
      </c>
      <c r="AQ219" s="788">
        <v>0</v>
      </c>
      <c r="AR219" s="788">
        <v>0</v>
      </c>
      <c r="AS219" s="788">
        <v>0</v>
      </c>
      <c r="AT219" s="788">
        <v>0</v>
      </c>
      <c r="AU219" s="788">
        <v>0</v>
      </c>
      <c r="AV219" s="788">
        <v>0</v>
      </c>
      <c r="AW219" s="788">
        <v>0</v>
      </c>
      <c r="AX219" s="788">
        <v>0</v>
      </c>
      <c r="AY219" s="788">
        <v>0</v>
      </c>
      <c r="AZ219" s="788">
        <v>0</v>
      </c>
    </row>
    <row r="220" spans="1:52">
      <c r="A220" s="789" t="s">
        <v>488</v>
      </c>
      <c r="B220" s="788" t="s">
        <v>855</v>
      </c>
      <c r="C220" s="788">
        <v>0</v>
      </c>
      <c r="D220" s="788">
        <v>0</v>
      </c>
      <c r="E220" s="788">
        <v>0</v>
      </c>
      <c r="F220" s="788">
        <v>0</v>
      </c>
      <c r="G220" s="788">
        <v>0</v>
      </c>
      <c r="H220" s="788">
        <v>0</v>
      </c>
      <c r="I220" s="788">
        <v>0</v>
      </c>
      <c r="J220" s="788">
        <v>0</v>
      </c>
      <c r="K220" s="788">
        <v>0</v>
      </c>
      <c r="L220" s="788">
        <v>0</v>
      </c>
      <c r="M220" s="788">
        <v>0</v>
      </c>
      <c r="N220" s="788">
        <v>0</v>
      </c>
      <c r="O220" s="788">
        <v>0</v>
      </c>
      <c r="P220" s="788">
        <v>0</v>
      </c>
      <c r="Q220" s="788">
        <v>0</v>
      </c>
      <c r="R220" s="788">
        <v>0</v>
      </c>
      <c r="S220" s="788">
        <v>0</v>
      </c>
      <c r="T220" s="788">
        <v>0</v>
      </c>
      <c r="U220" s="788">
        <v>0</v>
      </c>
      <c r="V220" s="788">
        <v>0</v>
      </c>
      <c r="W220" s="788">
        <v>0</v>
      </c>
      <c r="X220" s="788">
        <v>0</v>
      </c>
      <c r="Y220" s="788">
        <v>0</v>
      </c>
      <c r="Z220" s="788">
        <v>0</v>
      </c>
      <c r="AA220" s="788">
        <v>0</v>
      </c>
      <c r="AB220" s="788">
        <v>0</v>
      </c>
      <c r="AC220" s="788">
        <v>0</v>
      </c>
      <c r="AD220" s="788">
        <v>0</v>
      </c>
      <c r="AE220" s="788">
        <v>0</v>
      </c>
      <c r="AF220" s="788">
        <v>0</v>
      </c>
      <c r="AG220" s="788">
        <v>0</v>
      </c>
      <c r="AH220" s="788">
        <v>0</v>
      </c>
      <c r="AI220" s="788">
        <v>0</v>
      </c>
      <c r="AJ220" s="788">
        <v>0</v>
      </c>
      <c r="AK220" s="788">
        <v>0</v>
      </c>
      <c r="AL220" s="788">
        <v>0</v>
      </c>
      <c r="AM220" s="788">
        <v>0</v>
      </c>
      <c r="AN220" s="788">
        <v>0</v>
      </c>
      <c r="AO220" s="788">
        <v>0</v>
      </c>
      <c r="AP220" s="788">
        <v>0</v>
      </c>
      <c r="AQ220" s="788">
        <v>0</v>
      </c>
      <c r="AR220" s="788">
        <v>0</v>
      </c>
      <c r="AS220" s="788">
        <v>0</v>
      </c>
      <c r="AT220" s="788">
        <v>0</v>
      </c>
      <c r="AU220" s="788">
        <v>0</v>
      </c>
      <c r="AV220" s="788">
        <v>0</v>
      </c>
      <c r="AW220" s="788">
        <v>0</v>
      </c>
      <c r="AX220" s="788">
        <v>0</v>
      </c>
      <c r="AY220" s="788">
        <v>0</v>
      </c>
      <c r="AZ220" s="788">
        <v>0</v>
      </c>
    </row>
    <row r="221" spans="1:52">
      <c r="A221" s="788" t="s">
        <v>4</v>
      </c>
      <c r="B221" s="788"/>
      <c r="C221" s="788"/>
      <c r="D221" s="788"/>
      <c r="E221" s="788"/>
      <c r="F221" s="788"/>
      <c r="G221" s="788"/>
      <c r="H221" s="788"/>
      <c r="I221" s="788"/>
      <c r="J221" s="788"/>
      <c r="K221" s="788"/>
      <c r="L221" s="788"/>
      <c r="M221" s="788"/>
      <c r="N221" s="788"/>
      <c r="O221" s="788"/>
      <c r="P221" s="788"/>
      <c r="Q221" s="788"/>
      <c r="R221" s="788"/>
      <c r="S221" s="788"/>
      <c r="T221" s="788"/>
      <c r="U221" s="788"/>
      <c r="V221" s="788"/>
      <c r="W221" s="788"/>
      <c r="X221" s="788"/>
      <c r="Y221" s="788"/>
      <c r="Z221" s="788"/>
      <c r="AA221" s="788"/>
      <c r="AB221" s="788"/>
      <c r="AC221" s="788"/>
      <c r="AD221" s="788"/>
      <c r="AE221" s="788"/>
      <c r="AF221" s="788"/>
      <c r="AG221" s="788"/>
      <c r="AH221" s="788"/>
      <c r="AI221" s="788"/>
      <c r="AJ221" s="788"/>
      <c r="AK221" s="788"/>
      <c r="AL221" s="788"/>
      <c r="AM221" s="788"/>
      <c r="AN221" s="788"/>
      <c r="AO221" s="788"/>
      <c r="AP221" s="788"/>
      <c r="AQ221" s="788"/>
      <c r="AR221" s="788"/>
      <c r="AS221" s="788"/>
      <c r="AT221" s="788"/>
      <c r="AU221" s="788"/>
      <c r="AV221" s="788"/>
      <c r="AW221" s="788"/>
      <c r="AX221" s="788"/>
      <c r="AY221" s="788"/>
      <c r="AZ221" s="788"/>
    </row>
    <row r="222" spans="1:52">
      <c r="A222" s="789" t="s">
        <v>1135</v>
      </c>
      <c r="B222" s="788"/>
      <c r="C222" s="788">
        <v>1986</v>
      </c>
      <c r="D222" s="788">
        <v>1987</v>
      </c>
      <c r="E222" s="788">
        <v>1988</v>
      </c>
      <c r="F222" s="788">
        <v>1989</v>
      </c>
      <c r="G222" s="788">
        <v>1990</v>
      </c>
      <c r="H222" s="788">
        <v>1991</v>
      </c>
      <c r="I222" s="788">
        <v>1992</v>
      </c>
      <c r="J222" s="788">
        <v>1993</v>
      </c>
      <c r="K222" s="788">
        <v>1994</v>
      </c>
      <c r="L222" s="788">
        <v>1995</v>
      </c>
      <c r="M222" s="788">
        <v>1996</v>
      </c>
      <c r="N222" s="788">
        <v>1997</v>
      </c>
      <c r="O222" s="788">
        <v>1998</v>
      </c>
      <c r="P222" s="788">
        <v>1999</v>
      </c>
      <c r="Q222" s="788">
        <v>2000</v>
      </c>
      <c r="R222" s="788">
        <v>2001</v>
      </c>
      <c r="S222" s="788">
        <v>2002</v>
      </c>
      <c r="T222" s="788">
        <v>2003</v>
      </c>
      <c r="U222" s="788">
        <v>2004</v>
      </c>
      <c r="V222" s="788">
        <v>2005</v>
      </c>
      <c r="W222" s="788">
        <v>2006</v>
      </c>
      <c r="X222" s="788">
        <v>2007</v>
      </c>
      <c r="Y222" s="788">
        <v>2008</v>
      </c>
      <c r="Z222" s="788">
        <v>2009</v>
      </c>
      <c r="AA222" s="788">
        <v>2010</v>
      </c>
      <c r="AB222" s="788">
        <v>2011</v>
      </c>
      <c r="AC222" s="788">
        <v>2012</v>
      </c>
      <c r="AD222" s="788">
        <v>2013</v>
      </c>
      <c r="AE222" s="788">
        <v>2014</v>
      </c>
      <c r="AF222" s="788">
        <v>2015</v>
      </c>
      <c r="AG222" s="788">
        <v>2016</v>
      </c>
      <c r="AH222" s="788">
        <v>2017</v>
      </c>
      <c r="AI222" s="788">
        <v>2018</v>
      </c>
      <c r="AJ222" s="788">
        <v>2019</v>
      </c>
      <c r="AK222" s="788">
        <v>2020</v>
      </c>
      <c r="AL222" s="788">
        <v>2021</v>
      </c>
      <c r="AM222" s="788">
        <v>2022</v>
      </c>
      <c r="AN222" s="788">
        <v>2023</v>
      </c>
      <c r="AO222" s="788">
        <v>2024</v>
      </c>
      <c r="AP222" s="788">
        <v>2025</v>
      </c>
      <c r="AQ222" s="788">
        <v>2026</v>
      </c>
      <c r="AR222" s="788">
        <v>2027</v>
      </c>
      <c r="AS222" s="788">
        <v>2028</v>
      </c>
      <c r="AT222" s="788">
        <v>2029</v>
      </c>
      <c r="AU222" s="788">
        <v>2030</v>
      </c>
      <c r="AV222" s="788">
        <v>2031</v>
      </c>
      <c r="AW222" s="788">
        <v>2032</v>
      </c>
      <c r="AX222" s="788">
        <v>2033</v>
      </c>
      <c r="AY222" s="788">
        <v>2034</v>
      </c>
      <c r="AZ222" s="788">
        <v>2035</v>
      </c>
    </row>
    <row r="223" spans="1:52">
      <c r="A223" s="789" t="s">
        <v>486</v>
      </c>
      <c r="B223" s="788" t="s">
        <v>63</v>
      </c>
      <c r="C223" s="788">
        <v>0</v>
      </c>
      <c r="D223" s="788">
        <v>0</v>
      </c>
      <c r="E223" s="788">
        <v>0</v>
      </c>
      <c r="F223" s="788">
        <v>0</v>
      </c>
      <c r="G223" s="788">
        <v>0</v>
      </c>
      <c r="H223" s="788">
        <v>0</v>
      </c>
      <c r="I223" s="788">
        <v>1.6999999999999999E-3</v>
      </c>
      <c r="J223" s="788">
        <v>2.3E-3</v>
      </c>
      <c r="K223" s="788">
        <v>3.0000000000000001E-3</v>
      </c>
      <c r="L223" s="788">
        <v>4.0000000000000001E-3</v>
      </c>
      <c r="M223" s="788">
        <v>5.4000000000000003E-3</v>
      </c>
      <c r="N223" s="788">
        <v>6.7000000000000002E-3</v>
      </c>
      <c r="O223" s="788">
        <v>8.5000000000000006E-3</v>
      </c>
      <c r="P223" s="788">
        <v>1.0699999999999999E-2</v>
      </c>
      <c r="Q223" s="788">
        <v>1.2800000000000001E-2</v>
      </c>
      <c r="R223" s="788">
        <v>1.6400000000000001E-2</v>
      </c>
      <c r="S223" s="788">
        <v>2.1100000000000001E-2</v>
      </c>
      <c r="T223" s="788">
        <v>2.5899999999999999E-2</v>
      </c>
      <c r="U223" s="788">
        <v>3.1699999999999999E-2</v>
      </c>
      <c r="V223" s="788">
        <v>4.24E-2</v>
      </c>
      <c r="W223" s="788">
        <v>8.6199999999999999E-2</v>
      </c>
      <c r="X223" s="788">
        <v>0.1522</v>
      </c>
      <c r="Y223" s="788">
        <v>0.29170000000000001</v>
      </c>
      <c r="Z223" s="788">
        <v>0.42430000000000001</v>
      </c>
      <c r="AA223" s="788">
        <v>0.69</v>
      </c>
      <c r="AB223" s="788">
        <v>0.9073</v>
      </c>
      <c r="AC223" s="788">
        <v>1.2925</v>
      </c>
      <c r="AD223" s="788">
        <v>1.3193999999999999</v>
      </c>
      <c r="AE223" s="788">
        <v>1.3683000000000001</v>
      </c>
      <c r="AF223" s="788">
        <v>1.3797999999999999</v>
      </c>
      <c r="AG223" s="788">
        <v>1.3887</v>
      </c>
      <c r="AH223" s="788">
        <v>1.3974</v>
      </c>
      <c r="AI223" s="788">
        <v>1.4065000000000001</v>
      </c>
      <c r="AJ223" s="788">
        <v>1.4158999999999999</v>
      </c>
      <c r="AK223" s="788">
        <v>1.4257</v>
      </c>
      <c r="AL223" s="788">
        <v>1.4352</v>
      </c>
      <c r="AM223" s="788">
        <v>1.4444999999999999</v>
      </c>
      <c r="AN223" s="788">
        <v>1.4538</v>
      </c>
      <c r="AO223" s="788">
        <v>1.4635</v>
      </c>
      <c r="AP223" s="788">
        <v>1.4736</v>
      </c>
      <c r="AQ223" s="788">
        <v>1.484</v>
      </c>
      <c r="AR223" s="788">
        <v>1.4941</v>
      </c>
      <c r="AS223" s="788">
        <v>1.5031000000000001</v>
      </c>
      <c r="AT223" s="788">
        <v>1.5105999999999999</v>
      </c>
      <c r="AU223" s="788">
        <v>1.518</v>
      </c>
      <c r="AV223" s="788">
        <v>1.5255000000000001</v>
      </c>
      <c r="AW223" s="788">
        <v>1.5330999999999999</v>
      </c>
      <c r="AX223" s="788">
        <v>1.5407</v>
      </c>
      <c r="AY223" s="788">
        <v>1.5484</v>
      </c>
      <c r="AZ223" s="788">
        <v>1.5556000000000001</v>
      </c>
    </row>
    <row r="224" spans="1:52">
      <c r="A224" s="789" t="s">
        <v>486</v>
      </c>
      <c r="B224" s="788" t="s">
        <v>6</v>
      </c>
      <c r="C224" s="788">
        <v>0</v>
      </c>
      <c r="D224" s="788">
        <v>0</v>
      </c>
      <c r="E224" s="788">
        <v>0</v>
      </c>
      <c r="F224" s="788">
        <v>0</v>
      </c>
      <c r="G224" s="788">
        <v>0</v>
      </c>
      <c r="H224" s="788">
        <v>0</v>
      </c>
      <c r="I224" s="788">
        <v>8.0000000000000004E-4</v>
      </c>
      <c r="J224" s="788">
        <v>1E-3</v>
      </c>
      <c r="K224" s="788">
        <v>1.4E-3</v>
      </c>
      <c r="L224" s="788">
        <v>1.9E-3</v>
      </c>
      <c r="M224" s="788">
        <v>2.5000000000000001E-3</v>
      </c>
      <c r="N224" s="788">
        <v>3.2000000000000002E-3</v>
      </c>
      <c r="O224" s="788">
        <v>4.0000000000000001E-3</v>
      </c>
      <c r="P224" s="788">
        <v>5.1000000000000004E-3</v>
      </c>
      <c r="Q224" s="788">
        <v>6.1000000000000004E-3</v>
      </c>
      <c r="R224" s="788">
        <v>7.7999999999999996E-3</v>
      </c>
      <c r="S224" s="788">
        <v>1.01E-2</v>
      </c>
      <c r="T224" s="788">
        <v>1.24E-2</v>
      </c>
      <c r="U224" s="788">
        <v>1.5299999999999999E-2</v>
      </c>
      <c r="V224" s="788">
        <v>2.07E-2</v>
      </c>
      <c r="W224" s="788">
        <v>4.2299999999999997E-2</v>
      </c>
      <c r="X224" s="788">
        <v>7.51E-2</v>
      </c>
      <c r="Y224" s="788">
        <v>0.14410000000000001</v>
      </c>
      <c r="Z224" s="788">
        <v>0.20960000000000001</v>
      </c>
      <c r="AA224" s="788">
        <v>0.33910000000000001</v>
      </c>
      <c r="AB224" s="788">
        <v>0.4456</v>
      </c>
      <c r="AC224" s="788">
        <v>0.63380000000000003</v>
      </c>
      <c r="AD224" s="788">
        <v>0.64729999999999999</v>
      </c>
      <c r="AE224" s="788">
        <v>0.67159999999999997</v>
      </c>
      <c r="AF224" s="788">
        <v>0.67730000000000001</v>
      </c>
      <c r="AG224" s="788">
        <v>0.68169999999999997</v>
      </c>
      <c r="AH224" s="788">
        <v>0.68610000000000004</v>
      </c>
      <c r="AI224" s="788">
        <v>0.69059999999999999</v>
      </c>
      <c r="AJ224" s="788">
        <v>0.69520000000000004</v>
      </c>
      <c r="AK224" s="788">
        <v>0.70009999999999994</v>
      </c>
      <c r="AL224" s="788">
        <v>0.70479999999999998</v>
      </c>
      <c r="AM224" s="788">
        <v>0.70950000000000002</v>
      </c>
      <c r="AN224" s="788">
        <v>0.71409999999999996</v>
      </c>
      <c r="AO224" s="788">
        <v>0.71899999999999997</v>
      </c>
      <c r="AP224" s="788">
        <v>0.72399999999999998</v>
      </c>
      <c r="AQ224" s="788">
        <v>0.72919999999999996</v>
      </c>
      <c r="AR224" s="788">
        <v>0.73429999999999995</v>
      </c>
      <c r="AS224" s="788">
        <v>0.73880000000000001</v>
      </c>
      <c r="AT224" s="788">
        <v>0.74250000000000005</v>
      </c>
      <c r="AU224" s="788">
        <v>0.74619999999999997</v>
      </c>
      <c r="AV224" s="788">
        <v>0.75</v>
      </c>
      <c r="AW224" s="788">
        <v>0.75380000000000003</v>
      </c>
      <c r="AX224" s="788">
        <v>0.75760000000000005</v>
      </c>
      <c r="AY224" s="788">
        <v>0.76149999999999995</v>
      </c>
      <c r="AZ224" s="788">
        <v>0.7651</v>
      </c>
    </row>
    <row r="225" spans="1:52">
      <c r="A225" s="789" t="s">
        <v>486</v>
      </c>
      <c r="B225" s="788" t="s">
        <v>7</v>
      </c>
      <c r="C225" s="788">
        <v>0</v>
      </c>
      <c r="D225" s="788">
        <v>0</v>
      </c>
      <c r="E225" s="788">
        <v>0</v>
      </c>
      <c r="F225" s="788">
        <v>0</v>
      </c>
      <c r="G225" s="788">
        <v>0</v>
      </c>
      <c r="H225" s="788">
        <v>0</v>
      </c>
      <c r="I225" s="788">
        <v>1.1000000000000001E-3</v>
      </c>
      <c r="J225" s="788">
        <v>1.5E-3</v>
      </c>
      <c r="K225" s="788">
        <v>2E-3</v>
      </c>
      <c r="L225" s="788">
        <v>2.7000000000000001E-3</v>
      </c>
      <c r="M225" s="788">
        <v>3.5999999999999999E-3</v>
      </c>
      <c r="N225" s="788">
        <v>4.4999999999999997E-3</v>
      </c>
      <c r="O225" s="788">
        <v>5.5999999999999999E-3</v>
      </c>
      <c r="P225" s="788">
        <v>7.1000000000000004E-3</v>
      </c>
      <c r="Q225" s="788">
        <v>8.5000000000000006E-3</v>
      </c>
      <c r="R225" s="788">
        <v>1.09E-2</v>
      </c>
      <c r="S225" s="788">
        <v>1.41E-2</v>
      </c>
      <c r="T225" s="788">
        <v>1.7299999999999999E-2</v>
      </c>
      <c r="U225" s="788">
        <v>2.12E-2</v>
      </c>
      <c r="V225" s="788">
        <v>2.86E-2</v>
      </c>
      <c r="W225" s="788">
        <v>5.8200000000000002E-2</v>
      </c>
      <c r="X225" s="788">
        <v>0.10299999999999999</v>
      </c>
      <c r="Y225" s="788">
        <v>0.1976</v>
      </c>
      <c r="Z225" s="788">
        <v>0.28739999999999999</v>
      </c>
      <c r="AA225" s="788">
        <v>0.46650000000000003</v>
      </c>
      <c r="AB225" s="788">
        <v>0.61350000000000005</v>
      </c>
      <c r="AC225" s="788">
        <v>0.87450000000000006</v>
      </c>
      <c r="AD225" s="788">
        <v>0.89280000000000004</v>
      </c>
      <c r="AE225" s="788">
        <v>0.92610000000000003</v>
      </c>
      <c r="AF225" s="788">
        <v>0.93389999999999995</v>
      </c>
      <c r="AG225" s="788">
        <v>0.93989999999999996</v>
      </c>
      <c r="AH225" s="788">
        <v>0.94589999999999996</v>
      </c>
      <c r="AI225" s="788">
        <v>0.95199999999999996</v>
      </c>
      <c r="AJ225" s="788">
        <v>0.95840000000000003</v>
      </c>
      <c r="AK225" s="788">
        <v>0.96509999999999996</v>
      </c>
      <c r="AL225" s="788">
        <v>0.97150000000000003</v>
      </c>
      <c r="AM225" s="788">
        <v>0.9778</v>
      </c>
      <c r="AN225" s="788">
        <v>0.98419999999999996</v>
      </c>
      <c r="AO225" s="788">
        <v>0.99080000000000001</v>
      </c>
      <c r="AP225" s="788">
        <v>0.99760000000000004</v>
      </c>
      <c r="AQ225" s="788">
        <v>1.0045999999999999</v>
      </c>
      <c r="AR225" s="788">
        <v>1.0115000000000001</v>
      </c>
      <c r="AS225" s="788">
        <v>1.0177</v>
      </c>
      <c r="AT225" s="788">
        <v>1.0226999999999999</v>
      </c>
      <c r="AU225" s="788">
        <v>1.0278</v>
      </c>
      <c r="AV225" s="788">
        <v>1.0328999999999999</v>
      </c>
      <c r="AW225" s="788">
        <v>1.0381</v>
      </c>
      <c r="AX225" s="788">
        <v>1.0432999999999999</v>
      </c>
      <c r="AY225" s="788">
        <v>1.0485</v>
      </c>
      <c r="AZ225" s="788">
        <v>1.0533999999999999</v>
      </c>
    </row>
    <row r="226" spans="1:52">
      <c r="A226" s="789" t="s">
        <v>486</v>
      </c>
      <c r="B226" s="788" t="s">
        <v>8</v>
      </c>
      <c r="C226" s="788">
        <v>0</v>
      </c>
      <c r="D226" s="788">
        <v>0</v>
      </c>
      <c r="E226" s="788">
        <v>0</v>
      </c>
      <c r="F226" s="788">
        <v>0</v>
      </c>
      <c r="G226" s="788">
        <v>0</v>
      </c>
      <c r="H226" s="788">
        <v>0</v>
      </c>
      <c r="I226" s="788">
        <v>1.6999999999999999E-3</v>
      </c>
      <c r="J226" s="788">
        <v>2.3E-3</v>
      </c>
      <c r="K226" s="788">
        <v>3.0999999999999999E-3</v>
      </c>
      <c r="L226" s="788">
        <v>4.1000000000000003E-3</v>
      </c>
      <c r="M226" s="788">
        <v>5.4000000000000003E-3</v>
      </c>
      <c r="N226" s="788">
        <v>6.7999999999999996E-3</v>
      </c>
      <c r="O226" s="788">
        <v>8.6E-3</v>
      </c>
      <c r="P226" s="788">
        <v>1.09E-2</v>
      </c>
      <c r="Q226" s="788">
        <v>1.2999999999999999E-2</v>
      </c>
      <c r="R226" s="788">
        <v>1.6500000000000001E-2</v>
      </c>
      <c r="S226" s="788">
        <v>2.1399999999999999E-2</v>
      </c>
      <c r="T226" s="788">
        <v>2.63E-2</v>
      </c>
      <c r="U226" s="788">
        <v>3.2199999999999999E-2</v>
      </c>
      <c r="V226" s="788">
        <v>4.3099999999999999E-2</v>
      </c>
      <c r="W226" s="788">
        <v>8.7900000000000006E-2</v>
      </c>
      <c r="X226" s="788">
        <v>0.15529999999999999</v>
      </c>
      <c r="Y226" s="788">
        <v>0.29770000000000002</v>
      </c>
      <c r="Z226" s="788">
        <v>0.433</v>
      </c>
      <c r="AA226" s="788">
        <v>0.70330000000000004</v>
      </c>
      <c r="AB226" s="788">
        <v>0.92469999999999997</v>
      </c>
      <c r="AC226" s="788">
        <v>1.3171999999999999</v>
      </c>
      <c r="AD226" s="788">
        <v>1.3446</v>
      </c>
      <c r="AE226" s="788">
        <v>1.3946000000000001</v>
      </c>
      <c r="AF226" s="788">
        <v>1.4064000000000001</v>
      </c>
      <c r="AG226" s="788">
        <v>1.4155</v>
      </c>
      <c r="AH226" s="788">
        <v>1.4244000000000001</v>
      </c>
      <c r="AI226" s="788">
        <v>1.4336</v>
      </c>
      <c r="AJ226" s="788">
        <v>1.4432</v>
      </c>
      <c r="AK226" s="788">
        <v>1.4532</v>
      </c>
      <c r="AL226" s="788">
        <v>1.4629000000000001</v>
      </c>
      <c r="AM226" s="788">
        <v>1.4723999999999999</v>
      </c>
      <c r="AN226" s="788">
        <v>1.4819</v>
      </c>
      <c r="AO226" s="788">
        <v>1.4918</v>
      </c>
      <c r="AP226" s="788">
        <v>1.5021</v>
      </c>
      <c r="AQ226" s="788">
        <v>1.5126999999999999</v>
      </c>
      <c r="AR226" s="788">
        <v>1.5230999999999999</v>
      </c>
      <c r="AS226" s="788">
        <v>1.5323</v>
      </c>
      <c r="AT226" s="788">
        <v>1.5399</v>
      </c>
      <c r="AU226" s="788">
        <v>1.5475000000000001</v>
      </c>
      <c r="AV226" s="788">
        <v>1.5552999999999999</v>
      </c>
      <c r="AW226" s="788">
        <v>1.5629999999999999</v>
      </c>
      <c r="AX226" s="788">
        <v>1.5708</v>
      </c>
      <c r="AY226" s="788">
        <v>1.5787</v>
      </c>
      <c r="AZ226" s="788">
        <v>1.5860000000000001</v>
      </c>
    </row>
    <row r="227" spans="1:52">
      <c r="A227" s="789" t="s">
        <v>486</v>
      </c>
      <c r="B227" s="788" t="s">
        <v>9</v>
      </c>
      <c r="C227" s="788">
        <v>0</v>
      </c>
      <c r="D227" s="788">
        <v>0</v>
      </c>
      <c r="E227" s="788">
        <v>0</v>
      </c>
      <c r="F227" s="788">
        <v>0</v>
      </c>
      <c r="G227" s="788">
        <v>0</v>
      </c>
      <c r="H227" s="788">
        <v>0</v>
      </c>
      <c r="I227" s="788">
        <v>2E-3</v>
      </c>
      <c r="J227" s="788">
        <v>2.7000000000000001E-3</v>
      </c>
      <c r="K227" s="788">
        <v>3.5999999999999999E-3</v>
      </c>
      <c r="L227" s="788">
        <v>4.7999999999999996E-3</v>
      </c>
      <c r="M227" s="788">
        <v>6.3E-3</v>
      </c>
      <c r="N227" s="788">
        <v>8.0000000000000002E-3</v>
      </c>
      <c r="O227" s="788">
        <v>0.01</v>
      </c>
      <c r="P227" s="788">
        <v>1.2699999999999999E-2</v>
      </c>
      <c r="Q227" s="788">
        <v>1.52E-2</v>
      </c>
      <c r="R227" s="788">
        <v>1.9300000000000001E-2</v>
      </c>
      <c r="S227" s="788">
        <v>2.4899999999999999E-2</v>
      </c>
      <c r="T227" s="788">
        <v>3.0599999999999999E-2</v>
      </c>
      <c r="U227" s="788">
        <v>3.7400000000000003E-2</v>
      </c>
      <c r="V227" s="788">
        <v>0.05</v>
      </c>
      <c r="W227" s="788">
        <v>0.1017</v>
      </c>
      <c r="X227" s="788">
        <v>0.17960000000000001</v>
      </c>
      <c r="Y227" s="788">
        <v>0.34429999999999999</v>
      </c>
      <c r="Z227" s="788">
        <v>0.50090000000000001</v>
      </c>
      <c r="AA227" s="788">
        <v>0.81459999999999999</v>
      </c>
      <c r="AB227" s="788">
        <v>1.0713999999999999</v>
      </c>
      <c r="AC227" s="788">
        <v>1.5269999999999999</v>
      </c>
      <c r="AD227" s="788">
        <v>1.5587</v>
      </c>
      <c r="AE227" s="788">
        <v>1.6165</v>
      </c>
      <c r="AF227" s="788">
        <v>1.6301000000000001</v>
      </c>
      <c r="AG227" s="788">
        <v>1.6406000000000001</v>
      </c>
      <c r="AH227" s="788">
        <v>1.6509</v>
      </c>
      <c r="AI227" s="788">
        <v>1.6616</v>
      </c>
      <c r="AJ227" s="788">
        <v>1.6727000000000001</v>
      </c>
      <c r="AK227" s="788">
        <v>1.6842999999999999</v>
      </c>
      <c r="AL227" s="788">
        <v>1.6955</v>
      </c>
      <c r="AM227" s="788">
        <v>1.7064999999999999</v>
      </c>
      <c r="AN227" s="788">
        <v>1.7175</v>
      </c>
      <c r="AO227" s="788">
        <v>1.7289000000000001</v>
      </c>
      <c r="AP227" s="788">
        <v>1.7407999999999999</v>
      </c>
      <c r="AQ227" s="788">
        <v>1.7529999999999999</v>
      </c>
      <c r="AR227" s="788">
        <v>1.7649999999999999</v>
      </c>
      <c r="AS227" s="788">
        <v>1.7756000000000001</v>
      </c>
      <c r="AT227" s="788">
        <v>1.7844</v>
      </c>
      <c r="AU227" s="788">
        <v>1.7931999999999999</v>
      </c>
      <c r="AV227" s="788">
        <v>1.8021</v>
      </c>
      <c r="AW227" s="788">
        <v>1.8109999999999999</v>
      </c>
      <c r="AX227" s="788">
        <v>1.82</v>
      </c>
      <c r="AY227" s="788">
        <v>1.8290999999999999</v>
      </c>
      <c r="AZ227" s="788">
        <v>1.8374999999999999</v>
      </c>
    </row>
    <row r="228" spans="1:52">
      <c r="A228" s="789" t="s">
        <v>486</v>
      </c>
      <c r="B228" s="788" t="s">
        <v>10</v>
      </c>
      <c r="C228" s="788">
        <v>0</v>
      </c>
      <c r="D228" s="788">
        <v>0</v>
      </c>
      <c r="E228" s="788">
        <v>0</v>
      </c>
      <c r="F228" s="788">
        <v>0</v>
      </c>
      <c r="G228" s="788">
        <v>0</v>
      </c>
      <c r="H228" s="788">
        <v>0</v>
      </c>
      <c r="I228" s="788">
        <v>2.3999999999999998E-3</v>
      </c>
      <c r="J228" s="788">
        <v>3.2000000000000002E-3</v>
      </c>
      <c r="K228" s="788">
        <v>4.1999999999999997E-3</v>
      </c>
      <c r="L228" s="788">
        <v>5.5999999999999999E-3</v>
      </c>
      <c r="M228" s="788">
        <v>7.4999999999999997E-3</v>
      </c>
      <c r="N228" s="788">
        <v>9.4000000000000004E-3</v>
      </c>
      <c r="O228" s="788">
        <v>1.18E-2</v>
      </c>
      <c r="P228" s="788">
        <v>1.49E-2</v>
      </c>
      <c r="Q228" s="788">
        <v>1.78E-2</v>
      </c>
      <c r="R228" s="788">
        <v>2.2700000000000001E-2</v>
      </c>
      <c r="S228" s="788">
        <v>2.92E-2</v>
      </c>
      <c r="T228" s="788">
        <v>3.5799999999999998E-2</v>
      </c>
      <c r="U228" s="788">
        <v>4.3799999999999999E-2</v>
      </c>
      <c r="V228" s="788">
        <v>5.8200000000000002E-2</v>
      </c>
      <c r="W228" s="788">
        <v>0.1181</v>
      </c>
      <c r="X228" s="788">
        <v>0.20830000000000001</v>
      </c>
      <c r="Y228" s="788">
        <v>0.39900000000000002</v>
      </c>
      <c r="Z228" s="788">
        <v>0.5806</v>
      </c>
      <c r="AA228" s="788">
        <v>0.94530000000000003</v>
      </c>
      <c r="AB228" s="788">
        <v>1.2431000000000001</v>
      </c>
      <c r="AC228" s="788">
        <v>1.7709999999999999</v>
      </c>
      <c r="AD228" s="788">
        <v>1.8076000000000001</v>
      </c>
      <c r="AE228" s="788">
        <v>1.8742000000000001</v>
      </c>
      <c r="AF228" s="788">
        <v>1.8900999999999999</v>
      </c>
      <c r="AG228" s="788">
        <v>1.9021999999999999</v>
      </c>
      <c r="AH228" s="788">
        <v>1.9140999999999999</v>
      </c>
      <c r="AI228" s="788">
        <v>1.9263999999999999</v>
      </c>
      <c r="AJ228" s="788">
        <v>1.9393</v>
      </c>
      <c r="AK228" s="788">
        <v>1.9525999999999999</v>
      </c>
      <c r="AL228" s="788">
        <v>1.9656</v>
      </c>
      <c r="AM228" s="788">
        <v>1.9782999999999999</v>
      </c>
      <c r="AN228" s="788">
        <v>1.9911000000000001</v>
      </c>
      <c r="AO228" s="788">
        <v>2.0043000000000002</v>
      </c>
      <c r="AP228" s="788">
        <v>2.0179999999999998</v>
      </c>
      <c r="AQ228" s="788">
        <v>2.0322</v>
      </c>
      <c r="AR228" s="788">
        <v>2.0459999999999998</v>
      </c>
      <c r="AS228" s="788">
        <v>2.0583</v>
      </c>
      <c r="AT228" s="788">
        <v>2.0684999999999998</v>
      </c>
      <c r="AU228" s="788">
        <v>2.0785999999999998</v>
      </c>
      <c r="AV228" s="788">
        <v>2.0888</v>
      </c>
      <c r="AW228" s="788">
        <v>2.0992000000000002</v>
      </c>
      <c r="AX228" s="788">
        <v>2.1095999999999999</v>
      </c>
      <c r="AY228" s="788">
        <v>2.1200999999999999</v>
      </c>
      <c r="AZ228" s="788">
        <v>2.1297999999999999</v>
      </c>
    </row>
    <row r="229" spans="1:52">
      <c r="A229" s="789" t="s">
        <v>486</v>
      </c>
      <c r="B229" s="788" t="s">
        <v>11</v>
      </c>
      <c r="C229" s="788">
        <v>0</v>
      </c>
      <c r="D229" s="788">
        <v>0</v>
      </c>
      <c r="E229" s="788">
        <v>0</v>
      </c>
      <c r="F229" s="788">
        <v>0</v>
      </c>
      <c r="G229" s="788">
        <v>0</v>
      </c>
      <c r="H229" s="788">
        <v>0</v>
      </c>
      <c r="I229" s="788">
        <v>2.5000000000000001E-3</v>
      </c>
      <c r="J229" s="788">
        <v>3.3999999999999998E-3</v>
      </c>
      <c r="K229" s="788">
        <v>4.4999999999999997E-3</v>
      </c>
      <c r="L229" s="788">
        <v>5.8999999999999999E-3</v>
      </c>
      <c r="M229" s="788">
        <v>7.9000000000000008E-3</v>
      </c>
      <c r="N229" s="788">
        <v>9.9000000000000008E-3</v>
      </c>
      <c r="O229" s="788">
        <v>1.2500000000000001E-2</v>
      </c>
      <c r="P229" s="788">
        <v>1.5800000000000002E-2</v>
      </c>
      <c r="Q229" s="788">
        <v>1.8800000000000001E-2</v>
      </c>
      <c r="R229" s="788">
        <v>2.3900000000000001E-2</v>
      </c>
      <c r="S229" s="788">
        <v>3.0800000000000001E-2</v>
      </c>
      <c r="T229" s="788">
        <v>3.7699999999999997E-2</v>
      </c>
      <c r="U229" s="788">
        <v>4.6100000000000002E-2</v>
      </c>
      <c r="V229" s="788">
        <v>6.1199999999999997E-2</v>
      </c>
      <c r="W229" s="788">
        <v>0.1239</v>
      </c>
      <c r="X229" s="788">
        <v>0.21820000000000001</v>
      </c>
      <c r="Y229" s="788">
        <v>0.41799999999999998</v>
      </c>
      <c r="Z229" s="788">
        <v>0.60809999999999997</v>
      </c>
      <c r="AA229" s="788">
        <v>0.99160000000000004</v>
      </c>
      <c r="AB229" s="788">
        <v>1.3042</v>
      </c>
      <c r="AC229" s="788">
        <v>1.8593</v>
      </c>
      <c r="AD229" s="788">
        <v>1.8976</v>
      </c>
      <c r="AE229" s="788">
        <v>1.9673</v>
      </c>
      <c r="AF229" s="788">
        <v>1.9839</v>
      </c>
      <c r="AG229" s="788">
        <v>1.9965999999999999</v>
      </c>
      <c r="AH229" s="788">
        <v>2.0091000000000001</v>
      </c>
      <c r="AI229" s="788">
        <v>2.0219999999999998</v>
      </c>
      <c r="AJ229" s="788">
        <v>2.0354000000000001</v>
      </c>
      <c r="AK229" s="788">
        <v>2.0493999999999999</v>
      </c>
      <c r="AL229" s="788">
        <v>2.0630000000000002</v>
      </c>
      <c r="AM229" s="788">
        <v>2.0762999999999998</v>
      </c>
      <c r="AN229" s="788">
        <v>2.0895999999999999</v>
      </c>
      <c r="AO229" s="788">
        <v>2.1034000000000002</v>
      </c>
      <c r="AP229" s="788">
        <v>2.1177000000000001</v>
      </c>
      <c r="AQ229" s="788">
        <v>2.1326000000000001</v>
      </c>
      <c r="AR229" s="788">
        <v>2.1469999999999998</v>
      </c>
      <c r="AS229" s="788">
        <v>2.1598999999999999</v>
      </c>
      <c r="AT229" s="788">
        <v>2.1705000000000001</v>
      </c>
      <c r="AU229" s="788">
        <v>2.181</v>
      </c>
      <c r="AV229" s="788">
        <v>2.1917</v>
      </c>
      <c r="AW229" s="788">
        <v>2.2025000000000001</v>
      </c>
      <c r="AX229" s="788">
        <v>2.2132999999999998</v>
      </c>
      <c r="AY229" s="788">
        <v>2.2242999999999999</v>
      </c>
      <c r="AZ229" s="788">
        <v>2.2345000000000002</v>
      </c>
    </row>
    <row r="230" spans="1:52">
      <c r="A230" s="789" t="s">
        <v>486</v>
      </c>
      <c r="B230" s="788" t="s">
        <v>12</v>
      </c>
      <c r="C230" s="788">
        <v>0</v>
      </c>
      <c r="D230" s="788">
        <v>0</v>
      </c>
      <c r="E230" s="788">
        <v>0</v>
      </c>
      <c r="F230" s="788">
        <v>0</v>
      </c>
      <c r="G230" s="788">
        <v>0</v>
      </c>
      <c r="H230" s="788">
        <v>0</v>
      </c>
      <c r="I230" s="788">
        <v>2.7000000000000001E-3</v>
      </c>
      <c r="J230" s="788">
        <v>3.7000000000000002E-3</v>
      </c>
      <c r="K230" s="788">
        <v>4.8999999999999998E-3</v>
      </c>
      <c r="L230" s="788">
        <v>6.4999999999999997E-3</v>
      </c>
      <c r="M230" s="788">
        <v>8.6E-3</v>
      </c>
      <c r="N230" s="788">
        <v>1.0800000000000001E-2</v>
      </c>
      <c r="O230" s="788">
        <v>1.3599999999999999E-2</v>
      </c>
      <c r="P230" s="788">
        <v>1.7100000000000001E-2</v>
      </c>
      <c r="Q230" s="788">
        <v>2.0500000000000001E-2</v>
      </c>
      <c r="R230" s="788">
        <v>2.5999999999999999E-2</v>
      </c>
      <c r="S230" s="788">
        <v>3.3500000000000002E-2</v>
      </c>
      <c r="T230" s="788">
        <v>4.1099999999999998E-2</v>
      </c>
      <c r="U230" s="788">
        <v>5.0200000000000002E-2</v>
      </c>
      <c r="V230" s="788">
        <v>6.6699999999999995E-2</v>
      </c>
      <c r="W230" s="788">
        <v>0.1351</v>
      </c>
      <c r="X230" s="788">
        <v>0.23810000000000001</v>
      </c>
      <c r="Y230" s="788">
        <v>0.45610000000000001</v>
      </c>
      <c r="Z230" s="788">
        <v>0.66359999999999997</v>
      </c>
      <c r="AA230" s="788">
        <v>1.0814999999999999</v>
      </c>
      <c r="AB230" s="788">
        <v>1.4222999999999999</v>
      </c>
      <c r="AC230" s="788">
        <v>2.0268999999999999</v>
      </c>
      <c r="AD230" s="788">
        <v>2.0687000000000002</v>
      </c>
      <c r="AE230" s="788">
        <v>2.1448</v>
      </c>
      <c r="AF230" s="788">
        <v>2.1629999999999998</v>
      </c>
      <c r="AG230" s="788">
        <v>2.1768000000000001</v>
      </c>
      <c r="AH230" s="788">
        <v>2.1903999999999999</v>
      </c>
      <c r="AI230" s="788">
        <v>2.2044999999999999</v>
      </c>
      <c r="AJ230" s="788">
        <v>2.2191999999999998</v>
      </c>
      <c r="AK230" s="788">
        <v>2.2345000000000002</v>
      </c>
      <c r="AL230" s="788">
        <v>2.2494000000000001</v>
      </c>
      <c r="AM230" s="788">
        <v>2.2639</v>
      </c>
      <c r="AN230" s="788">
        <v>2.2785000000000002</v>
      </c>
      <c r="AO230" s="788">
        <v>2.2936000000000001</v>
      </c>
      <c r="AP230" s="788">
        <v>2.3092000000000001</v>
      </c>
      <c r="AQ230" s="788">
        <v>2.3254000000000001</v>
      </c>
      <c r="AR230" s="788">
        <v>2.3412000000000002</v>
      </c>
      <c r="AS230" s="788">
        <v>2.3553000000000002</v>
      </c>
      <c r="AT230" s="788">
        <v>2.3668</v>
      </c>
      <c r="AU230" s="788">
        <v>2.3782999999999999</v>
      </c>
      <c r="AV230" s="788">
        <v>2.39</v>
      </c>
      <c r="AW230" s="788">
        <v>2.4018000000000002</v>
      </c>
      <c r="AX230" s="788">
        <v>2.4137</v>
      </c>
      <c r="AY230" s="788">
        <v>2.4257</v>
      </c>
      <c r="AZ230" s="788">
        <v>2.4367999999999999</v>
      </c>
    </row>
    <row r="231" spans="1:52">
      <c r="A231" s="789" t="s">
        <v>486</v>
      </c>
      <c r="B231" s="788" t="s">
        <v>13</v>
      </c>
      <c r="C231" s="788">
        <v>0</v>
      </c>
      <c r="D231" s="788">
        <v>0</v>
      </c>
      <c r="E231" s="788">
        <v>0</v>
      </c>
      <c r="F231" s="788">
        <v>0</v>
      </c>
      <c r="G231" s="788">
        <v>0</v>
      </c>
      <c r="H231" s="788">
        <v>0</v>
      </c>
      <c r="I231" s="788">
        <v>2.3E-3</v>
      </c>
      <c r="J231" s="788">
        <v>3.0999999999999999E-3</v>
      </c>
      <c r="K231" s="788">
        <v>4.1000000000000003E-3</v>
      </c>
      <c r="L231" s="788">
        <v>5.4999999999999997E-3</v>
      </c>
      <c r="M231" s="788">
        <v>7.3000000000000001E-3</v>
      </c>
      <c r="N231" s="788">
        <v>9.1999999999999998E-3</v>
      </c>
      <c r="O231" s="788">
        <v>1.15E-2</v>
      </c>
      <c r="P231" s="788">
        <v>1.46E-2</v>
      </c>
      <c r="Q231" s="788">
        <v>1.7399999999999999E-2</v>
      </c>
      <c r="R231" s="788">
        <v>2.2200000000000001E-2</v>
      </c>
      <c r="S231" s="788">
        <v>2.86E-2</v>
      </c>
      <c r="T231" s="788">
        <v>3.5099999999999999E-2</v>
      </c>
      <c r="U231" s="788">
        <v>4.2999999999999997E-2</v>
      </c>
      <c r="V231" s="788">
        <v>5.7200000000000001E-2</v>
      </c>
      <c r="W231" s="788">
        <v>0.11609999999999999</v>
      </c>
      <c r="X231" s="788">
        <v>0.2049</v>
      </c>
      <c r="Y231" s="788">
        <v>0.39250000000000002</v>
      </c>
      <c r="Z231" s="788">
        <v>0.57120000000000004</v>
      </c>
      <c r="AA231" s="788">
        <v>0.92969999999999997</v>
      </c>
      <c r="AB231" s="788">
        <v>1.2223999999999999</v>
      </c>
      <c r="AC231" s="788">
        <v>1.7413000000000001</v>
      </c>
      <c r="AD231" s="788">
        <v>1.7773000000000001</v>
      </c>
      <c r="AE231" s="788">
        <v>1.843</v>
      </c>
      <c r="AF231" s="788">
        <v>1.8586</v>
      </c>
      <c r="AG231" s="788">
        <v>1.8705000000000001</v>
      </c>
      <c r="AH231" s="788">
        <v>1.8822000000000001</v>
      </c>
      <c r="AI231" s="788">
        <v>1.8944000000000001</v>
      </c>
      <c r="AJ231" s="788">
        <v>1.9071</v>
      </c>
      <c r="AK231" s="788">
        <v>1.9201999999999999</v>
      </c>
      <c r="AL231" s="788">
        <v>1.9331</v>
      </c>
      <c r="AM231" s="788">
        <v>1.9456</v>
      </c>
      <c r="AN231" s="788">
        <v>1.9581</v>
      </c>
      <c r="AO231" s="788">
        <v>1.9712000000000001</v>
      </c>
      <c r="AP231" s="788">
        <v>1.9846999999999999</v>
      </c>
      <c r="AQ231" s="788">
        <v>1.9986999999999999</v>
      </c>
      <c r="AR231" s="788">
        <v>2.0123000000000002</v>
      </c>
      <c r="AS231" s="788">
        <v>2.0244</v>
      </c>
      <c r="AT231" s="788">
        <v>2.0344000000000002</v>
      </c>
      <c r="AU231" s="788">
        <v>2.0442999999999998</v>
      </c>
      <c r="AV231" s="788">
        <v>2.0543999999999998</v>
      </c>
      <c r="AW231" s="788">
        <v>2.0647000000000002</v>
      </c>
      <c r="AX231" s="788">
        <v>2.0749</v>
      </c>
      <c r="AY231" s="788">
        <v>2.0851999999999999</v>
      </c>
      <c r="AZ231" s="788">
        <v>2.0949</v>
      </c>
    </row>
    <row r="232" spans="1:52">
      <c r="A232" s="789" t="s">
        <v>486</v>
      </c>
      <c r="B232" s="788" t="s">
        <v>14</v>
      </c>
      <c r="C232" s="788">
        <v>0</v>
      </c>
      <c r="D232" s="788">
        <v>0</v>
      </c>
      <c r="E232" s="788">
        <v>0</v>
      </c>
      <c r="F232" s="788">
        <v>0</v>
      </c>
      <c r="G232" s="788">
        <v>0</v>
      </c>
      <c r="H232" s="788">
        <v>0</v>
      </c>
      <c r="I232" s="788">
        <v>2E-3</v>
      </c>
      <c r="J232" s="788">
        <v>2.5999999999999999E-3</v>
      </c>
      <c r="K232" s="788">
        <v>3.5000000000000001E-3</v>
      </c>
      <c r="L232" s="788">
        <v>4.7000000000000002E-3</v>
      </c>
      <c r="M232" s="788">
        <v>6.1999999999999998E-3</v>
      </c>
      <c r="N232" s="788">
        <v>7.7999999999999996E-3</v>
      </c>
      <c r="O232" s="788">
        <v>9.7999999999999997E-3</v>
      </c>
      <c r="P232" s="788">
        <v>1.24E-2</v>
      </c>
      <c r="Q232" s="788">
        <v>1.4800000000000001E-2</v>
      </c>
      <c r="R232" s="788">
        <v>1.89E-2</v>
      </c>
      <c r="S232" s="788">
        <v>2.4299999999999999E-2</v>
      </c>
      <c r="T232" s="788">
        <v>2.98E-2</v>
      </c>
      <c r="U232" s="788">
        <v>3.6499999999999998E-2</v>
      </c>
      <c r="V232" s="788">
        <v>4.87E-2</v>
      </c>
      <c r="W232" s="788">
        <v>9.8900000000000002E-2</v>
      </c>
      <c r="X232" s="788">
        <v>0.17460000000000001</v>
      </c>
      <c r="Y232" s="788">
        <v>0.33460000000000001</v>
      </c>
      <c r="Z232" s="788">
        <v>0.48680000000000001</v>
      </c>
      <c r="AA232" s="788">
        <v>0.79200000000000004</v>
      </c>
      <c r="AB232" s="788">
        <v>1.0415000000000001</v>
      </c>
      <c r="AC232" s="788">
        <v>1.484</v>
      </c>
      <c r="AD232" s="788">
        <v>1.5147999999999999</v>
      </c>
      <c r="AE232" s="788">
        <v>1.5708</v>
      </c>
      <c r="AF232" s="788">
        <v>1.5841000000000001</v>
      </c>
      <c r="AG232" s="788">
        <v>1.5943000000000001</v>
      </c>
      <c r="AH232" s="788">
        <v>1.6043000000000001</v>
      </c>
      <c r="AI232" s="788">
        <v>1.6146</v>
      </c>
      <c r="AJ232" s="788">
        <v>1.6254</v>
      </c>
      <c r="AK232" s="788">
        <v>1.6367</v>
      </c>
      <c r="AL232" s="788">
        <v>1.6476</v>
      </c>
      <c r="AM232" s="788">
        <v>1.6581999999999999</v>
      </c>
      <c r="AN232" s="788">
        <v>1.6689000000000001</v>
      </c>
      <c r="AO232" s="788">
        <v>1.68</v>
      </c>
      <c r="AP232" s="788">
        <v>1.6915</v>
      </c>
      <c r="AQ232" s="788">
        <v>1.7034</v>
      </c>
      <c r="AR232" s="788">
        <v>1.7151000000000001</v>
      </c>
      <c r="AS232" s="788">
        <v>1.7254</v>
      </c>
      <c r="AT232" s="788">
        <v>1.7339</v>
      </c>
      <c r="AU232" s="788">
        <v>1.7423999999999999</v>
      </c>
      <c r="AV232" s="788">
        <v>1.7509999999999999</v>
      </c>
      <c r="AW232" s="788">
        <v>1.7597</v>
      </c>
      <c r="AX232" s="788">
        <v>1.7685</v>
      </c>
      <c r="AY232" s="788">
        <v>1.7773000000000001</v>
      </c>
      <c r="AZ232" s="788">
        <v>1.7855000000000001</v>
      </c>
    </row>
    <row r="233" spans="1:52">
      <c r="A233" s="789" t="s">
        <v>486</v>
      </c>
      <c r="B233" s="788" t="s">
        <v>15</v>
      </c>
      <c r="C233" s="788">
        <v>0</v>
      </c>
      <c r="D233" s="788">
        <v>0</v>
      </c>
      <c r="E233" s="788">
        <v>0</v>
      </c>
      <c r="F233" s="788">
        <v>0</v>
      </c>
      <c r="G233" s="788">
        <v>0</v>
      </c>
      <c r="H233" s="788">
        <v>0</v>
      </c>
      <c r="I233" s="788">
        <v>1.4E-3</v>
      </c>
      <c r="J233" s="788">
        <v>1.8E-3</v>
      </c>
      <c r="K233" s="788">
        <v>2.5000000000000001E-3</v>
      </c>
      <c r="L233" s="788">
        <v>3.3E-3</v>
      </c>
      <c r="M233" s="788">
        <v>4.4000000000000003E-3</v>
      </c>
      <c r="N233" s="788">
        <v>5.4999999999999997E-3</v>
      </c>
      <c r="O233" s="788">
        <v>7.0000000000000001E-3</v>
      </c>
      <c r="P233" s="788">
        <v>8.8000000000000005E-3</v>
      </c>
      <c r="Q233" s="788">
        <v>1.06E-2</v>
      </c>
      <c r="R233" s="788">
        <v>1.35E-2</v>
      </c>
      <c r="S233" s="788">
        <v>1.7500000000000002E-2</v>
      </c>
      <c r="T233" s="788">
        <v>2.1499999999999998E-2</v>
      </c>
      <c r="U233" s="788">
        <v>2.6499999999999999E-2</v>
      </c>
      <c r="V233" s="788">
        <v>3.56E-2</v>
      </c>
      <c r="W233" s="788">
        <v>7.2700000000000001E-2</v>
      </c>
      <c r="X233" s="788">
        <v>0.1288</v>
      </c>
      <c r="Y233" s="788">
        <v>0.247</v>
      </c>
      <c r="Z233" s="788">
        <v>0.35930000000000001</v>
      </c>
      <c r="AA233" s="788">
        <v>0.58230000000000004</v>
      </c>
      <c r="AB233" s="788">
        <v>0.76529999999999998</v>
      </c>
      <c r="AC233" s="788">
        <v>1.0888</v>
      </c>
      <c r="AD233" s="788">
        <v>1.1116999999999999</v>
      </c>
      <c r="AE233" s="788">
        <v>1.1534</v>
      </c>
      <c r="AF233" s="788">
        <v>1.1631</v>
      </c>
      <c r="AG233" s="788">
        <v>1.1707000000000001</v>
      </c>
      <c r="AH233" s="788">
        <v>1.1780999999999999</v>
      </c>
      <c r="AI233" s="788">
        <v>1.1858</v>
      </c>
      <c r="AJ233" s="788">
        <v>1.1938</v>
      </c>
      <c r="AK233" s="788">
        <v>1.2020999999999999</v>
      </c>
      <c r="AL233" s="788">
        <v>1.2101999999999999</v>
      </c>
      <c r="AM233" s="788">
        <v>1.2181</v>
      </c>
      <c r="AN233" s="788">
        <v>1.2261</v>
      </c>
      <c r="AO233" s="788">
        <v>1.2343</v>
      </c>
      <c r="AP233" s="788">
        <v>1.2428999999999999</v>
      </c>
      <c r="AQ233" s="788">
        <v>1.2518</v>
      </c>
      <c r="AR233" s="788">
        <v>1.2604</v>
      </c>
      <c r="AS233" s="788">
        <v>1.2681</v>
      </c>
      <c r="AT233" s="788">
        <v>1.2745</v>
      </c>
      <c r="AU233" s="788">
        <v>1.2807999999999999</v>
      </c>
      <c r="AV233" s="788">
        <v>1.2873000000000001</v>
      </c>
      <c r="AW233" s="788">
        <v>1.2938000000000001</v>
      </c>
      <c r="AX233" s="788">
        <v>1.3003</v>
      </c>
      <c r="AY233" s="788">
        <v>1.3069</v>
      </c>
      <c r="AZ233" s="788">
        <v>1.3129999999999999</v>
      </c>
    </row>
    <row r="234" spans="1:52">
      <c r="A234" s="789" t="s">
        <v>486</v>
      </c>
      <c r="B234" s="788" t="s">
        <v>16</v>
      </c>
      <c r="C234" s="788">
        <v>0</v>
      </c>
      <c r="D234" s="788">
        <v>0</v>
      </c>
      <c r="E234" s="788">
        <v>0</v>
      </c>
      <c r="F234" s="788">
        <v>0</v>
      </c>
      <c r="G234" s="788">
        <v>0</v>
      </c>
      <c r="H234" s="788">
        <v>0</v>
      </c>
      <c r="I234" s="788">
        <v>8.0000000000000004E-4</v>
      </c>
      <c r="J234" s="788">
        <v>1.1000000000000001E-3</v>
      </c>
      <c r="K234" s="788">
        <v>1.4E-3</v>
      </c>
      <c r="L234" s="788">
        <v>1.9E-3</v>
      </c>
      <c r="M234" s="788">
        <v>2.5999999999999999E-3</v>
      </c>
      <c r="N234" s="788">
        <v>3.2000000000000002E-3</v>
      </c>
      <c r="O234" s="788">
        <v>4.0000000000000001E-3</v>
      </c>
      <c r="P234" s="788">
        <v>5.1000000000000004E-3</v>
      </c>
      <c r="Q234" s="788">
        <v>6.1000000000000004E-3</v>
      </c>
      <c r="R234" s="788">
        <v>7.7999999999999996E-3</v>
      </c>
      <c r="S234" s="788">
        <v>1.0200000000000001E-2</v>
      </c>
      <c r="T234" s="788">
        <v>1.2500000000000001E-2</v>
      </c>
      <c r="U234" s="788">
        <v>1.54E-2</v>
      </c>
      <c r="V234" s="788">
        <v>2.07E-2</v>
      </c>
      <c r="W234" s="788">
        <v>4.2299999999999997E-2</v>
      </c>
      <c r="X234" s="788">
        <v>7.4899999999999994E-2</v>
      </c>
      <c r="Y234" s="788">
        <v>0.14380000000000001</v>
      </c>
      <c r="Z234" s="788">
        <v>0.20910000000000001</v>
      </c>
      <c r="AA234" s="788">
        <v>0.33900000000000002</v>
      </c>
      <c r="AB234" s="788">
        <v>0.4456</v>
      </c>
      <c r="AC234" s="788">
        <v>0.63460000000000005</v>
      </c>
      <c r="AD234" s="788">
        <v>0.64790000000000003</v>
      </c>
      <c r="AE234" s="788">
        <v>0.67220000000000002</v>
      </c>
      <c r="AF234" s="788">
        <v>0.67789999999999995</v>
      </c>
      <c r="AG234" s="788">
        <v>0.68230000000000002</v>
      </c>
      <c r="AH234" s="788">
        <v>0.68659999999999999</v>
      </c>
      <c r="AI234" s="788">
        <v>0.69110000000000005</v>
      </c>
      <c r="AJ234" s="788">
        <v>0.69569999999999999</v>
      </c>
      <c r="AK234" s="788">
        <v>0.7006</v>
      </c>
      <c r="AL234" s="788">
        <v>0.70530000000000004</v>
      </c>
      <c r="AM234" s="788">
        <v>0.70989999999999998</v>
      </c>
      <c r="AN234" s="788">
        <v>0.71450000000000002</v>
      </c>
      <c r="AO234" s="788">
        <v>0.71930000000000005</v>
      </c>
      <c r="AP234" s="788">
        <v>0.72430000000000005</v>
      </c>
      <c r="AQ234" s="788">
        <v>0.72940000000000005</v>
      </c>
      <c r="AR234" s="788">
        <v>0.73450000000000004</v>
      </c>
      <c r="AS234" s="788">
        <v>0.7389</v>
      </c>
      <c r="AT234" s="788">
        <v>0.74260000000000004</v>
      </c>
      <c r="AU234" s="788">
        <v>0.74629999999999996</v>
      </c>
      <c r="AV234" s="788">
        <v>0.75009999999999999</v>
      </c>
      <c r="AW234" s="788">
        <v>0.75390000000000001</v>
      </c>
      <c r="AX234" s="788">
        <v>0.75770000000000004</v>
      </c>
      <c r="AY234" s="788">
        <v>0.76149999999999995</v>
      </c>
      <c r="AZ234" s="788">
        <v>0.76500000000000001</v>
      </c>
    </row>
    <row r="235" spans="1:52">
      <c r="A235" s="789" t="s">
        <v>486</v>
      </c>
      <c r="B235" s="788" t="s">
        <v>17</v>
      </c>
      <c r="C235" s="788">
        <v>0</v>
      </c>
      <c r="D235" s="788">
        <v>0</v>
      </c>
      <c r="E235" s="788">
        <v>0</v>
      </c>
      <c r="F235" s="788">
        <v>0</v>
      </c>
      <c r="G235" s="788">
        <v>0</v>
      </c>
      <c r="H235" s="788">
        <v>0</v>
      </c>
      <c r="I235" s="788">
        <v>5.9999999999999995E-4</v>
      </c>
      <c r="J235" s="788">
        <v>8.9999999999999998E-4</v>
      </c>
      <c r="K235" s="788">
        <v>1.1999999999999999E-3</v>
      </c>
      <c r="L235" s="788">
        <v>1.5E-3</v>
      </c>
      <c r="M235" s="788">
        <v>2.0999999999999999E-3</v>
      </c>
      <c r="N235" s="788">
        <v>2.5999999999999999E-3</v>
      </c>
      <c r="O235" s="788">
        <v>3.3E-3</v>
      </c>
      <c r="P235" s="788">
        <v>4.1999999999999997E-3</v>
      </c>
      <c r="Q235" s="788">
        <v>5.0000000000000001E-3</v>
      </c>
      <c r="R235" s="788">
        <v>6.4000000000000003E-3</v>
      </c>
      <c r="S235" s="788">
        <v>8.3000000000000001E-3</v>
      </c>
      <c r="T235" s="788">
        <v>1.0200000000000001E-2</v>
      </c>
      <c r="U235" s="788">
        <v>1.26E-2</v>
      </c>
      <c r="V235" s="788">
        <v>1.7000000000000001E-2</v>
      </c>
      <c r="W235" s="788">
        <v>3.49E-2</v>
      </c>
      <c r="X235" s="788">
        <v>6.1800000000000001E-2</v>
      </c>
      <c r="Y235" s="788">
        <v>0.1186</v>
      </c>
      <c r="Z235" s="788">
        <v>0.17249999999999999</v>
      </c>
      <c r="AA235" s="788">
        <v>0.27910000000000001</v>
      </c>
      <c r="AB235" s="788">
        <v>0.36680000000000001</v>
      </c>
      <c r="AC235" s="788">
        <v>0.52200000000000002</v>
      </c>
      <c r="AD235" s="788">
        <v>0.53310000000000002</v>
      </c>
      <c r="AE235" s="788">
        <v>0.55320000000000003</v>
      </c>
      <c r="AF235" s="788">
        <v>0.55789999999999995</v>
      </c>
      <c r="AG235" s="788">
        <v>0.5615</v>
      </c>
      <c r="AH235" s="788">
        <v>0.56499999999999995</v>
      </c>
      <c r="AI235" s="788">
        <v>0.56869999999999998</v>
      </c>
      <c r="AJ235" s="788">
        <v>0.5726</v>
      </c>
      <c r="AK235" s="788">
        <v>0.5766</v>
      </c>
      <c r="AL235" s="788">
        <v>0.58050000000000002</v>
      </c>
      <c r="AM235" s="788">
        <v>0.58430000000000004</v>
      </c>
      <c r="AN235" s="788">
        <v>0.58809999999999996</v>
      </c>
      <c r="AO235" s="788">
        <v>0.59209999999999996</v>
      </c>
      <c r="AP235" s="788">
        <v>0.59619999999999995</v>
      </c>
      <c r="AQ235" s="788">
        <v>0.60050000000000003</v>
      </c>
      <c r="AR235" s="788">
        <v>0.60470000000000002</v>
      </c>
      <c r="AS235" s="788">
        <v>0.60840000000000005</v>
      </c>
      <c r="AT235" s="788">
        <v>0.61140000000000005</v>
      </c>
      <c r="AU235" s="788">
        <v>0.61450000000000005</v>
      </c>
      <c r="AV235" s="788">
        <v>0.61760000000000004</v>
      </c>
      <c r="AW235" s="788">
        <v>0.62080000000000002</v>
      </c>
      <c r="AX235" s="788">
        <v>0.62390000000000001</v>
      </c>
      <c r="AY235" s="788">
        <v>0.62709999999999999</v>
      </c>
      <c r="AZ235" s="788">
        <v>0.63</v>
      </c>
    </row>
    <row r="236" spans="1:52">
      <c r="A236" s="788" t="s">
        <v>4</v>
      </c>
      <c r="B236" s="788"/>
      <c r="C236" s="788"/>
      <c r="D236" s="788"/>
      <c r="E236" s="788"/>
      <c r="F236" s="788"/>
      <c r="G236" s="788"/>
      <c r="H236" s="788"/>
      <c r="I236" s="788"/>
      <c r="J236" s="788"/>
      <c r="K236" s="788"/>
      <c r="L236" s="788"/>
      <c r="M236" s="788"/>
      <c r="N236" s="788"/>
      <c r="O236" s="788"/>
      <c r="P236" s="788"/>
      <c r="Q236" s="788"/>
      <c r="R236" s="788"/>
      <c r="S236" s="788"/>
      <c r="T236" s="788"/>
      <c r="U236" s="788"/>
      <c r="V236" s="788"/>
      <c r="W236" s="788"/>
      <c r="X236" s="788"/>
      <c r="Y236" s="788"/>
      <c r="Z236" s="788"/>
      <c r="AA236" s="788"/>
      <c r="AB236" s="788"/>
      <c r="AC236" s="788"/>
      <c r="AD236" s="788"/>
      <c r="AE236" s="788"/>
      <c r="AF236" s="788"/>
      <c r="AG236" s="788"/>
      <c r="AH236" s="788"/>
      <c r="AI236" s="788"/>
      <c r="AJ236" s="788"/>
      <c r="AK236" s="788"/>
      <c r="AL236" s="788"/>
      <c r="AM236" s="788"/>
      <c r="AN236" s="788"/>
      <c r="AO236" s="788"/>
      <c r="AP236" s="788"/>
      <c r="AQ236" s="788"/>
      <c r="AR236" s="788"/>
      <c r="AS236" s="788"/>
      <c r="AT236" s="788"/>
      <c r="AU236" s="788"/>
      <c r="AV236" s="788"/>
      <c r="AW236" s="788"/>
      <c r="AX236" s="788"/>
      <c r="AY236" s="788"/>
      <c r="AZ236" s="788"/>
    </row>
    <row r="237" spans="1:52">
      <c r="A237" s="789" t="s">
        <v>1134</v>
      </c>
      <c r="B237" s="788"/>
      <c r="C237" s="788">
        <v>1986</v>
      </c>
      <c r="D237" s="788">
        <v>1987</v>
      </c>
      <c r="E237" s="788">
        <v>1988</v>
      </c>
      <c r="F237" s="788">
        <v>1989</v>
      </c>
      <c r="G237" s="788">
        <v>1990</v>
      </c>
      <c r="H237" s="788">
        <v>1991</v>
      </c>
      <c r="I237" s="788">
        <v>1992</v>
      </c>
      <c r="J237" s="788">
        <v>1993</v>
      </c>
      <c r="K237" s="788">
        <v>1994</v>
      </c>
      <c r="L237" s="788">
        <v>1995</v>
      </c>
      <c r="M237" s="788">
        <v>1996</v>
      </c>
      <c r="N237" s="788">
        <v>1997</v>
      </c>
      <c r="O237" s="788">
        <v>1998</v>
      </c>
      <c r="P237" s="788">
        <v>1999</v>
      </c>
      <c r="Q237" s="788">
        <v>2000</v>
      </c>
      <c r="R237" s="788">
        <v>2001</v>
      </c>
      <c r="S237" s="788">
        <v>2002</v>
      </c>
      <c r="T237" s="788">
        <v>2003</v>
      </c>
      <c r="U237" s="788">
        <v>2004</v>
      </c>
      <c r="V237" s="788">
        <v>2005</v>
      </c>
      <c r="W237" s="788">
        <v>2006</v>
      </c>
      <c r="X237" s="788">
        <v>2007</v>
      </c>
      <c r="Y237" s="788">
        <v>2008</v>
      </c>
      <c r="Z237" s="788">
        <v>2009</v>
      </c>
      <c r="AA237" s="788">
        <v>2010</v>
      </c>
      <c r="AB237" s="788">
        <v>2011</v>
      </c>
      <c r="AC237" s="788">
        <v>2012</v>
      </c>
      <c r="AD237" s="788">
        <v>2013</v>
      </c>
      <c r="AE237" s="788">
        <v>2014</v>
      </c>
      <c r="AF237" s="788">
        <v>2015</v>
      </c>
      <c r="AG237" s="788">
        <v>2016</v>
      </c>
      <c r="AH237" s="788">
        <v>2017</v>
      </c>
      <c r="AI237" s="788">
        <v>2018</v>
      </c>
      <c r="AJ237" s="788">
        <v>2019</v>
      </c>
      <c r="AK237" s="788">
        <v>2020</v>
      </c>
      <c r="AL237" s="788">
        <v>2021</v>
      </c>
      <c r="AM237" s="788">
        <v>2022</v>
      </c>
      <c r="AN237" s="788">
        <v>2023</v>
      </c>
      <c r="AO237" s="788">
        <v>2024</v>
      </c>
      <c r="AP237" s="788">
        <v>2025</v>
      </c>
      <c r="AQ237" s="788">
        <v>2026</v>
      </c>
      <c r="AR237" s="788">
        <v>2027</v>
      </c>
      <c r="AS237" s="788">
        <v>2028</v>
      </c>
      <c r="AT237" s="788">
        <v>2029</v>
      </c>
      <c r="AU237" s="788">
        <v>2030</v>
      </c>
      <c r="AV237" s="788">
        <v>2031</v>
      </c>
      <c r="AW237" s="788">
        <v>2032</v>
      </c>
      <c r="AX237" s="788">
        <v>2033</v>
      </c>
      <c r="AY237" s="788">
        <v>2034</v>
      </c>
      <c r="AZ237" s="788">
        <v>2035</v>
      </c>
    </row>
    <row r="238" spans="1:52">
      <c r="A238" s="789" t="s">
        <v>486</v>
      </c>
      <c r="B238" s="788" t="s">
        <v>63</v>
      </c>
      <c r="C238" s="788">
        <v>0</v>
      </c>
      <c r="D238" s="788">
        <v>0</v>
      </c>
      <c r="E238" s="788">
        <v>0</v>
      </c>
      <c r="F238" s="788">
        <v>0</v>
      </c>
      <c r="G238" s="788">
        <v>0</v>
      </c>
      <c r="H238" s="788">
        <v>0</v>
      </c>
      <c r="I238" s="788">
        <v>1.4E-3</v>
      </c>
      <c r="J238" s="788">
        <v>2E-3</v>
      </c>
      <c r="K238" s="788">
        <v>2.5999999999999999E-3</v>
      </c>
      <c r="L238" s="788">
        <v>3.3999999999999998E-3</v>
      </c>
      <c r="M238" s="788">
        <v>4.5999999999999999E-3</v>
      </c>
      <c r="N238" s="788">
        <v>5.5999999999999999E-3</v>
      </c>
      <c r="O238" s="788">
        <v>7.1999999999999998E-3</v>
      </c>
      <c r="P238" s="788">
        <v>9.4000000000000004E-3</v>
      </c>
      <c r="Q238" s="788">
        <v>1.1299999999999999E-2</v>
      </c>
      <c r="R238" s="788">
        <v>1.3899999999999999E-2</v>
      </c>
      <c r="S238" s="788">
        <v>1.9099999999999999E-2</v>
      </c>
      <c r="T238" s="788">
        <v>2.2599999999999999E-2</v>
      </c>
      <c r="U238" s="788">
        <v>2.7199999999999998E-2</v>
      </c>
      <c r="V238" s="788">
        <v>3.6999999999999998E-2</v>
      </c>
      <c r="W238" s="788">
        <v>7.9600000000000004E-2</v>
      </c>
      <c r="X238" s="788">
        <v>0.1348</v>
      </c>
      <c r="Y238" s="788">
        <v>0.26590000000000003</v>
      </c>
      <c r="Z238" s="788">
        <v>0.37509999999999999</v>
      </c>
      <c r="AA238" s="788">
        <v>0.63180000000000003</v>
      </c>
      <c r="AB238" s="788">
        <v>0.78310000000000002</v>
      </c>
      <c r="AC238" s="788">
        <v>1.1415999999999999</v>
      </c>
      <c r="AD238" s="788">
        <v>1.1651</v>
      </c>
      <c r="AE238" s="788">
        <v>1.208</v>
      </c>
      <c r="AF238" s="788">
        <v>1.2181999999999999</v>
      </c>
      <c r="AG238" s="788">
        <v>1.226</v>
      </c>
      <c r="AH238" s="788">
        <v>1.2336</v>
      </c>
      <c r="AI238" s="788">
        <v>1.2415</v>
      </c>
      <c r="AJ238" s="788">
        <v>1.2497</v>
      </c>
      <c r="AK238" s="788">
        <v>1.2583</v>
      </c>
      <c r="AL238" s="788">
        <v>1.2665999999999999</v>
      </c>
      <c r="AM238" s="788">
        <v>1.2746999999999999</v>
      </c>
      <c r="AN238" s="788">
        <v>1.2828999999999999</v>
      </c>
      <c r="AO238" s="788">
        <v>1.2915000000000001</v>
      </c>
      <c r="AP238" s="788">
        <v>1.3003</v>
      </c>
      <c r="AQ238" s="788">
        <v>1.3095000000000001</v>
      </c>
      <c r="AR238" s="788">
        <v>1.3184</v>
      </c>
      <c r="AS238" s="788">
        <v>1.3263</v>
      </c>
      <c r="AT238" s="788">
        <v>1.3329</v>
      </c>
      <c r="AU238" s="788">
        <v>1.3393999999999999</v>
      </c>
      <c r="AV238" s="788">
        <v>1.3460000000000001</v>
      </c>
      <c r="AW238" s="788">
        <v>1.3527</v>
      </c>
      <c r="AX238" s="788">
        <v>1.3593999999999999</v>
      </c>
      <c r="AY238" s="788">
        <v>1.3661000000000001</v>
      </c>
      <c r="AZ238" s="788">
        <v>1.3724000000000001</v>
      </c>
    </row>
    <row r="239" spans="1:52">
      <c r="A239" s="789" t="s">
        <v>486</v>
      </c>
      <c r="B239" s="788" t="s">
        <v>6</v>
      </c>
      <c r="C239" s="788">
        <v>0</v>
      </c>
      <c r="D239" s="788">
        <v>0</v>
      </c>
      <c r="E239" s="788">
        <v>0</v>
      </c>
      <c r="F239" s="788">
        <v>0</v>
      </c>
      <c r="G239" s="788">
        <v>0</v>
      </c>
      <c r="H239" s="788">
        <v>0</v>
      </c>
      <c r="I239" s="788">
        <v>0</v>
      </c>
      <c r="J239" s="788">
        <v>0</v>
      </c>
      <c r="K239" s="788">
        <v>0</v>
      </c>
      <c r="L239" s="788">
        <v>0</v>
      </c>
      <c r="M239" s="788">
        <v>0</v>
      </c>
      <c r="N239" s="788">
        <v>0</v>
      </c>
      <c r="O239" s="788">
        <v>0</v>
      </c>
      <c r="P239" s="788">
        <v>1E-4</v>
      </c>
      <c r="Q239" s="788">
        <v>1E-4</v>
      </c>
      <c r="R239" s="788">
        <v>1E-4</v>
      </c>
      <c r="S239" s="788">
        <v>1E-4</v>
      </c>
      <c r="T239" s="788">
        <v>1E-4</v>
      </c>
      <c r="U239" s="788">
        <v>2.0000000000000001E-4</v>
      </c>
      <c r="V239" s="788">
        <v>2.0000000000000001E-4</v>
      </c>
      <c r="W239" s="788">
        <v>5.0000000000000001E-4</v>
      </c>
      <c r="X239" s="788">
        <v>8.9999999999999998E-4</v>
      </c>
      <c r="Y239" s="788">
        <v>1.8E-3</v>
      </c>
      <c r="Z239" s="788">
        <v>2.5999999999999999E-3</v>
      </c>
      <c r="AA239" s="788">
        <v>3.8E-3</v>
      </c>
      <c r="AB239" s="788">
        <v>5.4000000000000003E-3</v>
      </c>
      <c r="AC239" s="788">
        <v>7.4000000000000003E-3</v>
      </c>
      <c r="AD239" s="788">
        <v>7.6E-3</v>
      </c>
      <c r="AE239" s="788">
        <v>7.9000000000000008E-3</v>
      </c>
      <c r="AF239" s="788">
        <v>7.9000000000000008E-3</v>
      </c>
      <c r="AG239" s="788">
        <v>8.0000000000000002E-3</v>
      </c>
      <c r="AH239" s="788">
        <v>8.0000000000000002E-3</v>
      </c>
      <c r="AI239" s="788">
        <v>8.0999999999999996E-3</v>
      </c>
      <c r="AJ239" s="788">
        <v>8.0999999999999996E-3</v>
      </c>
      <c r="AK239" s="788">
        <v>8.2000000000000007E-3</v>
      </c>
      <c r="AL239" s="788">
        <v>8.2000000000000007E-3</v>
      </c>
      <c r="AM239" s="788">
        <v>8.3000000000000001E-3</v>
      </c>
      <c r="AN239" s="788">
        <v>8.3000000000000001E-3</v>
      </c>
      <c r="AO239" s="788">
        <v>8.3999999999999995E-3</v>
      </c>
      <c r="AP239" s="788">
        <v>8.5000000000000006E-3</v>
      </c>
      <c r="AQ239" s="788">
        <v>8.5000000000000006E-3</v>
      </c>
      <c r="AR239" s="788">
        <v>8.6E-3</v>
      </c>
      <c r="AS239" s="788">
        <v>8.6E-3</v>
      </c>
      <c r="AT239" s="788">
        <v>8.6999999999999994E-3</v>
      </c>
      <c r="AU239" s="788">
        <v>8.6999999999999994E-3</v>
      </c>
      <c r="AV239" s="788">
        <v>8.8000000000000005E-3</v>
      </c>
      <c r="AW239" s="788">
        <v>8.8000000000000005E-3</v>
      </c>
      <c r="AX239" s="788">
        <v>8.8000000000000005E-3</v>
      </c>
      <c r="AY239" s="788">
        <v>8.8999999999999999E-3</v>
      </c>
      <c r="AZ239" s="788">
        <v>8.8999999999999999E-3</v>
      </c>
    </row>
    <row r="240" spans="1:52">
      <c r="A240" s="789" t="s">
        <v>486</v>
      </c>
      <c r="B240" s="788" t="s">
        <v>7</v>
      </c>
      <c r="C240" s="788">
        <v>0</v>
      </c>
      <c r="D240" s="788">
        <v>0</v>
      </c>
      <c r="E240" s="788">
        <v>0</v>
      </c>
      <c r="F240" s="788">
        <v>0</v>
      </c>
      <c r="G240" s="788">
        <v>0</v>
      </c>
      <c r="H240" s="788">
        <v>0</v>
      </c>
      <c r="I240" s="788">
        <v>2.0000000000000001E-4</v>
      </c>
      <c r="J240" s="788">
        <v>2.0000000000000001E-4</v>
      </c>
      <c r="K240" s="788">
        <v>2.9999999999999997E-4</v>
      </c>
      <c r="L240" s="788">
        <v>4.0000000000000002E-4</v>
      </c>
      <c r="M240" s="788">
        <v>5.9999999999999995E-4</v>
      </c>
      <c r="N240" s="788">
        <v>6.9999999999999999E-4</v>
      </c>
      <c r="O240" s="788">
        <v>8.0000000000000004E-4</v>
      </c>
      <c r="P240" s="788">
        <v>1E-3</v>
      </c>
      <c r="Q240" s="788">
        <v>1.1999999999999999E-3</v>
      </c>
      <c r="R240" s="788">
        <v>1.6999999999999999E-3</v>
      </c>
      <c r="S240" s="788">
        <v>2E-3</v>
      </c>
      <c r="T240" s="788">
        <v>2.5999999999999999E-3</v>
      </c>
      <c r="U240" s="788">
        <v>3.0999999999999999E-3</v>
      </c>
      <c r="V240" s="788">
        <v>4.1999999999999997E-3</v>
      </c>
      <c r="W240" s="788">
        <v>9.7999999999999997E-3</v>
      </c>
      <c r="X240" s="788">
        <v>1.7000000000000001E-2</v>
      </c>
      <c r="Y240" s="788">
        <v>3.04E-2</v>
      </c>
      <c r="Z240" s="788">
        <v>4.5400000000000003E-2</v>
      </c>
      <c r="AA240" s="788">
        <v>7.1599999999999997E-2</v>
      </c>
      <c r="AB240" s="788">
        <v>0.10249999999999999</v>
      </c>
      <c r="AC240" s="788">
        <v>0.13370000000000001</v>
      </c>
      <c r="AD240" s="788">
        <v>0.13650000000000001</v>
      </c>
      <c r="AE240" s="788">
        <v>0.1416</v>
      </c>
      <c r="AF240" s="788">
        <v>0.14280000000000001</v>
      </c>
      <c r="AG240" s="788">
        <v>0.14369999999999999</v>
      </c>
      <c r="AH240" s="788">
        <v>0.14460000000000001</v>
      </c>
      <c r="AI240" s="788">
        <v>0.14549999999999999</v>
      </c>
      <c r="AJ240" s="788">
        <v>0.14649999999999999</v>
      </c>
      <c r="AK240" s="788">
        <v>0.14749999999999999</v>
      </c>
      <c r="AL240" s="788">
        <v>0.14849999999999999</v>
      </c>
      <c r="AM240" s="788">
        <v>0.14949999999999999</v>
      </c>
      <c r="AN240" s="788">
        <v>0.15049999999999999</v>
      </c>
      <c r="AO240" s="788">
        <v>0.1515</v>
      </c>
      <c r="AP240" s="788">
        <v>0.15260000000000001</v>
      </c>
      <c r="AQ240" s="788">
        <v>0.1537</v>
      </c>
      <c r="AR240" s="788">
        <v>0.15479999999999999</v>
      </c>
      <c r="AS240" s="788">
        <v>0.15570000000000001</v>
      </c>
      <c r="AT240" s="788">
        <v>0.1565</v>
      </c>
      <c r="AU240" s="788">
        <v>0.1573</v>
      </c>
      <c r="AV240" s="788">
        <v>0.15809999999999999</v>
      </c>
      <c r="AW240" s="788">
        <v>0.15890000000000001</v>
      </c>
      <c r="AX240" s="788">
        <v>0.15970000000000001</v>
      </c>
      <c r="AY240" s="788">
        <v>0.1605</v>
      </c>
      <c r="AZ240" s="788">
        <v>0.16120000000000001</v>
      </c>
    </row>
    <row r="241" spans="1:52">
      <c r="A241" s="789" t="s">
        <v>486</v>
      </c>
      <c r="B241" s="788" t="s">
        <v>8</v>
      </c>
      <c r="C241" s="788">
        <v>0</v>
      </c>
      <c r="D241" s="788">
        <v>0</v>
      </c>
      <c r="E241" s="788">
        <v>0</v>
      </c>
      <c r="F241" s="788">
        <v>0</v>
      </c>
      <c r="G241" s="788">
        <v>0</v>
      </c>
      <c r="H241" s="788">
        <v>0</v>
      </c>
      <c r="I241" s="788">
        <v>6.9999999999999999E-4</v>
      </c>
      <c r="J241" s="788">
        <v>8.9999999999999998E-4</v>
      </c>
      <c r="K241" s="788">
        <v>1.1999999999999999E-3</v>
      </c>
      <c r="L241" s="788">
        <v>1.5E-3</v>
      </c>
      <c r="M241" s="788">
        <v>2E-3</v>
      </c>
      <c r="N241" s="788">
        <v>2.5000000000000001E-3</v>
      </c>
      <c r="O241" s="788">
        <v>3.2000000000000002E-3</v>
      </c>
      <c r="P241" s="788">
        <v>3.8999999999999998E-3</v>
      </c>
      <c r="Q241" s="788">
        <v>4.4999999999999997E-3</v>
      </c>
      <c r="R241" s="788">
        <v>6.0000000000000001E-3</v>
      </c>
      <c r="S241" s="788">
        <v>7.7000000000000002E-3</v>
      </c>
      <c r="T241" s="788">
        <v>9.1999999999999998E-3</v>
      </c>
      <c r="U241" s="788">
        <v>1.0999999999999999E-2</v>
      </c>
      <c r="V241" s="788">
        <v>1.35E-2</v>
      </c>
      <c r="W241" s="788">
        <v>3.3500000000000002E-2</v>
      </c>
      <c r="X241" s="788">
        <v>5.8700000000000002E-2</v>
      </c>
      <c r="Y241" s="788">
        <v>0.1082</v>
      </c>
      <c r="Z241" s="788">
        <v>0.17480000000000001</v>
      </c>
      <c r="AA241" s="788">
        <v>0.2651</v>
      </c>
      <c r="AB241" s="788">
        <v>0.33989999999999998</v>
      </c>
      <c r="AC241" s="788">
        <v>0.5081</v>
      </c>
      <c r="AD241" s="788">
        <v>0.51849999999999996</v>
      </c>
      <c r="AE241" s="788">
        <v>0.5373</v>
      </c>
      <c r="AF241" s="788">
        <v>0.54190000000000005</v>
      </c>
      <c r="AG241" s="788">
        <v>0.54530000000000001</v>
      </c>
      <c r="AH241" s="788">
        <v>0.54869999999999997</v>
      </c>
      <c r="AI241" s="788">
        <v>0.55220000000000002</v>
      </c>
      <c r="AJ241" s="788">
        <v>0.55579999999999996</v>
      </c>
      <c r="AK241" s="788">
        <v>0.5595</v>
      </c>
      <c r="AL241" s="788">
        <v>0.56320000000000003</v>
      </c>
      <c r="AM241" s="788">
        <v>0.56679999999999997</v>
      </c>
      <c r="AN241" s="788">
        <v>0.57040000000000002</v>
      </c>
      <c r="AO241" s="788">
        <v>0.57410000000000005</v>
      </c>
      <c r="AP241" s="788">
        <v>0.57799999999999996</v>
      </c>
      <c r="AQ241" s="788">
        <v>0.58199999999999996</v>
      </c>
      <c r="AR241" s="788">
        <v>0.58589999999999998</v>
      </c>
      <c r="AS241" s="788">
        <v>0.58940000000000003</v>
      </c>
      <c r="AT241" s="788">
        <v>0.59230000000000005</v>
      </c>
      <c r="AU241" s="788">
        <v>0.59509999999999996</v>
      </c>
      <c r="AV241" s="788">
        <v>0.59799999999999998</v>
      </c>
      <c r="AW241" s="788">
        <v>0.60089999999999999</v>
      </c>
      <c r="AX241" s="788">
        <v>0.60389999999999999</v>
      </c>
      <c r="AY241" s="788">
        <v>0.60680000000000001</v>
      </c>
      <c r="AZ241" s="788">
        <v>0.60960000000000003</v>
      </c>
    </row>
    <row r="242" spans="1:52">
      <c r="A242" s="789" t="s">
        <v>486</v>
      </c>
      <c r="B242" s="788" t="s">
        <v>9</v>
      </c>
      <c r="C242" s="788">
        <v>0</v>
      </c>
      <c r="D242" s="788">
        <v>0</v>
      </c>
      <c r="E242" s="788">
        <v>0</v>
      </c>
      <c r="F242" s="788">
        <v>0</v>
      </c>
      <c r="G242" s="788">
        <v>0</v>
      </c>
      <c r="H242" s="788">
        <v>0</v>
      </c>
      <c r="I242" s="788">
        <v>1.6000000000000001E-3</v>
      </c>
      <c r="J242" s="788">
        <v>2.0999999999999999E-3</v>
      </c>
      <c r="K242" s="788">
        <v>2.8999999999999998E-3</v>
      </c>
      <c r="L242" s="788">
        <v>3.8E-3</v>
      </c>
      <c r="M242" s="788">
        <v>4.7999999999999996E-3</v>
      </c>
      <c r="N242" s="788">
        <v>6.4999999999999997E-3</v>
      </c>
      <c r="O242" s="788">
        <v>8.0000000000000002E-3</v>
      </c>
      <c r="P242" s="788">
        <v>1.0200000000000001E-2</v>
      </c>
      <c r="Q242" s="788">
        <v>1.1900000000000001E-2</v>
      </c>
      <c r="R242" s="788">
        <v>1.6299999999999999E-2</v>
      </c>
      <c r="S242" s="788">
        <v>1.9800000000000002E-2</v>
      </c>
      <c r="T242" s="788">
        <v>2.5700000000000001E-2</v>
      </c>
      <c r="U242" s="788">
        <v>0.03</v>
      </c>
      <c r="V242" s="788">
        <v>4.07E-2</v>
      </c>
      <c r="W242" s="788">
        <v>8.5699999999999998E-2</v>
      </c>
      <c r="X242" s="788">
        <v>0.15709999999999999</v>
      </c>
      <c r="Y242" s="788">
        <v>0.3145</v>
      </c>
      <c r="Z242" s="788">
        <v>0.42780000000000001</v>
      </c>
      <c r="AA242" s="788">
        <v>0.70130000000000003</v>
      </c>
      <c r="AB242" s="788">
        <v>0.90720000000000001</v>
      </c>
      <c r="AC242" s="788">
        <v>1.2582</v>
      </c>
      <c r="AD242" s="788">
        <v>1.2846</v>
      </c>
      <c r="AE242" s="788">
        <v>1.3326</v>
      </c>
      <c r="AF242" s="788">
        <v>1.3438000000000001</v>
      </c>
      <c r="AG242" s="788">
        <v>1.3524</v>
      </c>
      <c r="AH242" s="788">
        <v>1.361</v>
      </c>
      <c r="AI242" s="788">
        <v>1.3697999999999999</v>
      </c>
      <c r="AJ242" s="788">
        <v>1.379</v>
      </c>
      <c r="AK242" s="788">
        <v>1.3886000000000001</v>
      </c>
      <c r="AL242" s="788">
        <v>1.3978999999999999</v>
      </c>
      <c r="AM242" s="788">
        <v>1.4071</v>
      </c>
      <c r="AN242" s="788">
        <v>1.4162999999999999</v>
      </c>
      <c r="AO242" s="788">
        <v>1.4258999999999999</v>
      </c>
      <c r="AP242" s="788">
        <v>1.4358</v>
      </c>
      <c r="AQ242" s="788">
        <v>1.4460999999999999</v>
      </c>
      <c r="AR242" s="788">
        <v>1.4561999999999999</v>
      </c>
      <c r="AS242" s="788">
        <v>1.4651000000000001</v>
      </c>
      <c r="AT242" s="788">
        <v>1.4723999999999999</v>
      </c>
      <c r="AU242" s="788">
        <v>1.4797</v>
      </c>
      <c r="AV242" s="788">
        <v>1.4872000000000001</v>
      </c>
      <c r="AW242" s="788">
        <v>1.4946999999999999</v>
      </c>
      <c r="AX242" s="788">
        <v>1.5022</v>
      </c>
      <c r="AY242" s="788">
        <v>1.5098</v>
      </c>
      <c r="AZ242" s="788">
        <v>1.5168999999999999</v>
      </c>
    </row>
    <row r="243" spans="1:52">
      <c r="A243" s="789" t="s">
        <v>486</v>
      </c>
      <c r="B243" s="788" t="s">
        <v>10</v>
      </c>
      <c r="C243" s="788">
        <v>0</v>
      </c>
      <c r="D243" s="788">
        <v>0</v>
      </c>
      <c r="E243" s="788">
        <v>0</v>
      </c>
      <c r="F243" s="788">
        <v>0</v>
      </c>
      <c r="G243" s="788">
        <v>0</v>
      </c>
      <c r="H243" s="788">
        <v>0</v>
      </c>
      <c r="I243" s="788">
        <v>2.5999999999999999E-3</v>
      </c>
      <c r="J243" s="788">
        <v>3.5000000000000001E-3</v>
      </c>
      <c r="K243" s="788">
        <v>4.5999999999999999E-3</v>
      </c>
      <c r="L243" s="788">
        <v>6.1000000000000004E-3</v>
      </c>
      <c r="M243" s="788">
        <v>8.5000000000000006E-3</v>
      </c>
      <c r="N243" s="788">
        <v>1.0699999999999999E-2</v>
      </c>
      <c r="O243" s="788">
        <v>1.2800000000000001E-2</v>
      </c>
      <c r="P243" s="788">
        <v>1.7100000000000001E-2</v>
      </c>
      <c r="Q243" s="788">
        <v>1.9900000000000001E-2</v>
      </c>
      <c r="R243" s="788">
        <v>2.5899999999999999E-2</v>
      </c>
      <c r="S243" s="788">
        <v>3.5200000000000002E-2</v>
      </c>
      <c r="T243" s="788">
        <v>3.9800000000000002E-2</v>
      </c>
      <c r="U243" s="788">
        <v>4.5900000000000003E-2</v>
      </c>
      <c r="V243" s="788">
        <v>6.3600000000000004E-2</v>
      </c>
      <c r="W243" s="788">
        <v>0.14180000000000001</v>
      </c>
      <c r="X243" s="788">
        <v>0.2402</v>
      </c>
      <c r="Y243" s="788">
        <v>0.46210000000000001</v>
      </c>
      <c r="Z243" s="788">
        <v>0.67530000000000001</v>
      </c>
      <c r="AA243" s="788">
        <v>1.1328</v>
      </c>
      <c r="AB243" s="788">
        <v>1.3902000000000001</v>
      </c>
      <c r="AC243" s="788">
        <v>2.0017</v>
      </c>
      <c r="AD243" s="788">
        <v>2.0426000000000002</v>
      </c>
      <c r="AE243" s="788">
        <v>2.1171000000000002</v>
      </c>
      <c r="AF243" s="788">
        <v>2.1349999999999998</v>
      </c>
      <c r="AG243" s="788">
        <v>2.1486000000000001</v>
      </c>
      <c r="AH243" s="788">
        <v>2.1619999999999999</v>
      </c>
      <c r="AI243" s="788">
        <v>2.1758000000000002</v>
      </c>
      <c r="AJ243" s="788">
        <v>2.1901000000000002</v>
      </c>
      <c r="AK243" s="788">
        <v>2.2050999999999998</v>
      </c>
      <c r="AL243" s="788">
        <v>2.2195999999999998</v>
      </c>
      <c r="AM243" s="788">
        <v>2.2336999999999998</v>
      </c>
      <c r="AN243" s="788">
        <v>2.2477999999999998</v>
      </c>
      <c r="AO243" s="788">
        <v>2.2625000000000002</v>
      </c>
      <c r="AP243" s="788">
        <v>2.2776999999999998</v>
      </c>
      <c r="AQ243" s="788">
        <v>2.2934999999999999</v>
      </c>
      <c r="AR243" s="788">
        <v>2.3089</v>
      </c>
      <c r="AS243" s="788">
        <v>2.3226</v>
      </c>
      <c r="AT243" s="788">
        <v>2.3338999999999999</v>
      </c>
      <c r="AU243" s="788">
        <v>2.3451</v>
      </c>
      <c r="AV243" s="788">
        <v>2.3565</v>
      </c>
      <c r="AW243" s="788">
        <v>2.3679999999999999</v>
      </c>
      <c r="AX243" s="788">
        <v>2.3795999999999999</v>
      </c>
      <c r="AY243" s="788">
        <v>2.3912</v>
      </c>
      <c r="AZ243" s="788">
        <v>2.4020000000000001</v>
      </c>
    </row>
    <row r="244" spans="1:52">
      <c r="A244" s="789" t="s">
        <v>486</v>
      </c>
      <c r="B244" s="788" t="s">
        <v>11</v>
      </c>
      <c r="C244" s="788">
        <v>0</v>
      </c>
      <c r="D244" s="788">
        <v>0</v>
      </c>
      <c r="E244" s="788">
        <v>0</v>
      </c>
      <c r="F244" s="788">
        <v>0</v>
      </c>
      <c r="G244" s="788">
        <v>0</v>
      </c>
      <c r="H244" s="788">
        <v>0</v>
      </c>
      <c r="I244" s="788">
        <v>4.4999999999999997E-3</v>
      </c>
      <c r="J244" s="788">
        <v>6.1999999999999998E-3</v>
      </c>
      <c r="K244" s="788">
        <v>7.9000000000000008E-3</v>
      </c>
      <c r="L244" s="788">
        <v>1.06E-2</v>
      </c>
      <c r="M244" s="788">
        <v>1.35E-2</v>
      </c>
      <c r="N244" s="788">
        <v>1.66E-2</v>
      </c>
      <c r="O244" s="788">
        <v>2.1100000000000001E-2</v>
      </c>
      <c r="P244" s="788">
        <v>2.8500000000000001E-2</v>
      </c>
      <c r="Q244" s="788">
        <v>3.5400000000000001E-2</v>
      </c>
      <c r="R244" s="788">
        <v>4.3099999999999999E-2</v>
      </c>
      <c r="S244" s="788">
        <v>5.9799999999999999E-2</v>
      </c>
      <c r="T244" s="788">
        <v>6.9900000000000004E-2</v>
      </c>
      <c r="U244" s="788">
        <v>8.4199999999999997E-2</v>
      </c>
      <c r="V244" s="788">
        <v>0.11020000000000001</v>
      </c>
      <c r="W244" s="788">
        <v>0.2505</v>
      </c>
      <c r="X244" s="788">
        <v>0.38940000000000002</v>
      </c>
      <c r="Y244" s="788">
        <v>0.82120000000000004</v>
      </c>
      <c r="Z244" s="788">
        <v>1.0567</v>
      </c>
      <c r="AA244" s="788">
        <v>1.8259000000000001</v>
      </c>
      <c r="AB244" s="788">
        <v>2.2492000000000001</v>
      </c>
      <c r="AC244" s="788">
        <v>3.2639999999999998</v>
      </c>
      <c r="AD244" s="788">
        <v>3.3311999999999999</v>
      </c>
      <c r="AE244" s="788">
        <v>3.4537</v>
      </c>
      <c r="AF244" s="788">
        <v>3.4828999999999999</v>
      </c>
      <c r="AG244" s="788">
        <v>3.5051000000000001</v>
      </c>
      <c r="AH244" s="788">
        <v>3.5270000000000001</v>
      </c>
      <c r="AI244" s="788">
        <v>3.5497000000000001</v>
      </c>
      <c r="AJ244" s="788">
        <v>3.5733000000000001</v>
      </c>
      <c r="AK244" s="788">
        <v>3.5977999999999999</v>
      </c>
      <c r="AL244" s="788">
        <v>3.6215999999999999</v>
      </c>
      <c r="AM244" s="788">
        <v>3.6448999999999998</v>
      </c>
      <c r="AN244" s="788">
        <v>3.6682999999999999</v>
      </c>
      <c r="AO244" s="788">
        <v>3.6924999999999999</v>
      </c>
      <c r="AP244" s="788">
        <v>3.7176</v>
      </c>
      <c r="AQ244" s="788">
        <v>3.7437</v>
      </c>
      <c r="AR244" s="788">
        <v>3.7690999999999999</v>
      </c>
      <c r="AS244" s="788">
        <v>3.7917000000000001</v>
      </c>
      <c r="AT244" s="788">
        <v>3.8102999999999998</v>
      </c>
      <c r="AU244" s="788">
        <v>3.8288000000000002</v>
      </c>
      <c r="AV244" s="788">
        <v>3.8477000000000001</v>
      </c>
      <c r="AW244" s="788">
        <v>3.8666999999999998</v>
      </c>
      <c r="AX244" s="788">
        <v>3.8856999999999999</v>
      </c>
      <c r="AY244" s="788">
        <v>3.9049999999999998</v>
      </c>
      <c r="AZ244" s="788">
        <v>3.9228999999999998</v>
      </c>
    </row>
    <row r="245" spans="1:52">
      <c r="A245" s="789" t="s">
        <v>486</v>
      </c>
      <c r="B245" s="788" t="s">
        <v>12</v>
      </c>
      <c r="C245" s="788">
        <v>0</v>
      </c>
      <c r="D245" s="788">
        <v>0</v>
      </c>
      <c r="E245" s="788">
        <v>0</v>
      </c>
      <c r="F245" s="788">
        <v>0</v>
      </c>
      <c r="G245" s="788">
        <v>0</v>
      </c>
      <c r="H245" s="788">
        <v>0</v>
      </c>
      <c r="I245" s="788">
        <v>4.1000000000000003E-3</v>
      </c>
      <c r="J245" s="788">
        <v>5.8999999999999999E-3</v>
      </c>
      <c r="K245" s="788">
        <v>7.3000000000000001E-3</v>
      </c>
      <c r="L245" s="788">
        <v>9.9000000000000008E-3</v>
      </c>
      <c r="M245" s="788">
        <v>1.3299999999999999E-2</v>
      </c>
      <c r="N245" s="788">
        <v>1.5599999999999999E-2</v>
      </c>
      <c r="O245" s="788">
        <v>2.12E-2</v>
      </c>
      <c r="P245" s="788">
        <v>2.7099999999999999E-2</v>
      </c>
      <c r="Q245" s="788">
        <v>3.2800000000000003E-2</v>
      </c>
      <c r="R245" s="788">
        <v>3.8300000000000001E-2</v>
      </c>
      <c r="S245" s="788">
        <v>5.3999999999999999E-2</v>
      </c>
      <c r="T245" s="788">
        <v>6.5699999999999995E-2</v>
      </c>
      <c r="U245" s="788">
        <v>7.8200000000000006E-2</v>
      </c>
      <c r="V245" s="788">
        <v>0.10929999999999999</v>
      </c>
      <c r="W245" s="788">
        <v>0.2319</v>
      </c>
      <c r="X245" s="788">
        <v>0.39679999999999999</v>
      </c>
      <c r="Y245" s="788">
        <v>0.73950000000000005</v>
      </c>
      <c r="Z245" s="788">
        <v>1.1153999999999999</v>
      </c>
      <c r="AA245" s="788">
        <v>1.83</v>
      </c>
      <c r="AB245" s="788">
        <v>2.2277999999999998</v>
      </c>
      <c r="AC245" s="788">
        <v>3.3336999999999999</v>
      </c>
      <c r="AD245" s="788">
        <v>3.4020000000000001</v>
      </c>
      <c r="AE245" s="788">
        <v>3.5266999999999999</v>
      </c>
      <c r="AF245" s="788">
        <v>3.5565000000000002</v>
      </c>
      <c r="AG245" s="788">
        <v>3.5792000000000002</v>
      </c>
      <c r="AH245" s="788">
        <v>3.6015000000000001</v>
      </c>
      <c r="AI245" s="788">
        <v>3.6246</v>
      </c>
      <c r="AJ245" s="788">
        <v>3.6486000000000001</v>
      </c>
      <c r="AK245" s="788">
        <v>3.6737000000000002</v>
      </c>
      <c r="AL245" s="788">
        <v>3.698</v>
      </c>
      <c r="AM245" s="788">
        <v>3.7218</v>
      </c>
      <c r="AN245" s="788">
        <v>3.7456</v>
      </c>
      <c r="AO245" s="788">
        <v>3.7703000000000002</v>
      </c>
      <c r="AP245" s="788">
        <v>3.7959999999999998</v>
      </c>
      <c r="AQ245" s="788">
        <v>3.8224999999999998</v>
      </c>
      <c r="AR245" s="788">
        <v>3.8483999999999998</v>
      </c>
      <c r="AS245" s="788">
        <v>3.8714</v>
      </c>
      <c r="AT245" s="788">
        <v>3.8902999999999999</v>
      </c>
      <c r="AU245" s="788">
        <v>3.9091999999999998</v>
      </c>
      <c r="AV245" s="788">
        <v>3.9283000000000001</v>
      </c>
      <c r="AW245" s="788">
        <v>3.9476</v>
      </c>
      <c r="AX245" s="788">
        <v>3.9670000000000001</v>
      </c>
      <c r="AY245" s="788">
        <v>3.9866000000000001</v>
      </c>
      <c r="AZ245" s="788">
        <v>4.0049000000000001</v>
      </c>
    </row>
    <row r="246" spans="1:52">
      <c r="A246" s="789" t="s">
        <v>486</v>
      </c>
      <c r="B246" s="788" t="s">
        <v>13</v>
      </c>
      <c r="C246" s="788">
        <v>0</v>
      </c>
      <c r="D246" s="788">
        <v>0</v>
      </c>
      <c r="E246" s="788">
        <v>0</v>
      </c>
      <c r="F246" s="788">
        <v>0</v>
      </c>
      <c r="G246" s="788">
        <v>0</v>
      </c>
      <c r="H246" s="788">
        <v>0</v>
      </c>
      <c r="I246" s="788">
        <v>3.3999999999999998E-3</v>
      </c>
      <c r="J246" s="788">
        <v>4.8999999999999998E-3</v>
      </c>
      <c r="K246" s="788">
        <v>6.0000000000000001E-3</v>
      </c>
      <c r="L246" s="788">
        <v>8.2000000000000007E-3</v>
      </c>
      <c r="M246" s="788">
        <v>1.0999999999999999E-2</v>
      </c>
      <c r="N246" s="788">
        <v>1.35E-2</v>
      </c>
      <c r="O246" s="788">
        <v>1.7500000000000002E-2</v>
      </c>
      <c r="P246" s="788">
        <v>2.3E-2</v>
      </c>
      <c r="Q246" s="788">
        <v>2.7300000000000001E-2</v>
      </c>
      <c r="R246" s="788">
        <v>3.3000000000000002E-2</v>
      </c>
      <c r="S246" s="788">
        <v>4.5699999999999998E-2</v>
      </c>
      <c r="T246" s="788">
        <v>5.2699999999999997E-2</v>
      </c>
      <c r="U246" s="788">
        <v>6.8099999999999994E-2</v>
      </c>
      <c r="V246" s="788">
        <v>9.4200000000000006E-2</v>
      </c>
      <c r="W246" s="788">
        <v>0.18149999999999999</v>
      </c>
      <c r="X246" s="788">
        <v>0.32469999999999999</v>
      </c>
      <c r="Y246" s="788">
        <v>0.65410000000000001</v>
      </c>
      <c r="Z246" s="788">
        <v>0.91510000000000002</v>
      </c>
      <c r="AA246" s="788">
        <v>1.6171</v>
      </c>
      <c r="AB246" s="788">
        <v>2.0034000000000001</v>
      </c>
      <c r="AC246" s="788">
        <v>2.9636999999999998</v>
      </c>
      <c r="AD246" s="788">
        <v>3.0251000000000001</v>
      </c>
      <c r="AE246" s="788">
        <v>3.137</v>
      </c>
      <c r="AF246" s="788">
        <v>3.1636000000000002</v>
      </c>
      <c r="AG246" s="788">
        <v>3.1838000000000002</v>
      </c>
      <c r="AH246" s="788">
        <v>3.2038000000000002</v>
      </c>
      <c r="AI246" s="788">
        <v>3.2244999999999999</v>
      </c>
      <c r="AJ246" s="788">
        <v>3.246</v>
      </c>
      <c r="AK246" s="788">
        <v>3.2685</v>
      </c>
      <c r="AL246" s="788">
        <v>3.2902999999999998</v>
      </c>
      <c r="AM246" s="788">
        <v>3.3115999999999999</v>
      </c>
      <c r="AN246" s="788">
        <v>3.3330000000000002</v>
      </c>
      <c r="AO246" s="788">
        <v>3.3552</v>
      </c>
      <c r="AP246" s="788">
        <v>3.3782999999999999</v>
      </c>
      <c r="AQ246" s="788">
        <v>3.4022000000000001</v>
      </c>
      <c r="AR246" s="788">
        <v>3.4255</v>
      </c>
      <c r="AS246" s="788">
        <v>3.4460999999999999</v>
      </c>
      <c r="AT246" s="788">
        <v>3.4630999999999998</v>
      </c>
      <c r="AU246" s="788">
        <v>3.4801000000000002</v>
      </c>
      <c r="AV246" s="788">
        <v>3.4973999999999998</v>
      </c>
      <c r="AW246" s="788">
        <v>3.5148000000000001</v>
      </c>
      <c r="AX246" s="788">
        <v>3.5323000000000002</v>
      </c>
      <c r="AY246" s="788">
        <v>3.55</v>
      </c>
      <c r="AZ246" s="788">
        <v>3.5663999999999998</v>
      </c>
    </row>
    <row r="247" spans="1:52">
      <c r="A247" s="789" t="s">
        <v>486</v>
      </c>
      <c r="B247" s="788" t="s">
        <v>14</v>
      </c>
      <c r="C247" s="788">
        <v>0</v>
      </c>
      <c r="D247" s="788">
        <v>0</v>
      </c>
      <c r="E247" s="788">
        <v>0</v>
      </c>
      <c r="F247" s="788">
        <v>0</v>
      </c>
      <c r="G247" s="788">
        <v>0</v>
      </c>
      <c r="H247" s="788">
        <v>0</v>
      </c>
      <c r="I247" s="788">
        <v>0</v>
      </c>
      <c r="J247" s="788">
        <v>0</v>
      </c>
      <c r="K247" s="788">
        <v>0</v>
      </c>
      <c r="L247" s="788">
        <v>0</v>
      </c>
      <c r="M247" s="788">
        <v>0</v>
      </c>
      <c r="N247" s="788">
        <v>0</v>
      </c>
      <c r="O247" s="788">
        <v>0</v>
      </c>
      <c r="P247" s="788">
        <v>0</v>
      </c>
      <c r="Q247" s="788">
        <v>0</v>
      </c>
      <c r="R247" s="788">
        <v>0</v>
      </c>
      <c r="S247" s="788">
        <v>0</v>
      </c>
      <c r="T247" s="788">
        <v>0</v>
      </c>
      <c r="U247" s="788">
        <v>0</v>
      </c>
      <c r="V247" s="788">
        <v>0</v>
      </c>
      <c r="W247" s="788">
        <v>0</v>
      </c>
      <c r="X247" s="788">
        <v>0</v>
      </c>
      <c r="Y247" s="788">
        <v>0</v>
      </c>
      <c r="Z247" s="788">
        <v>0</v>
      </c>
      <c r="AA247" s="788">
        <v>0</v>
      </c>
      <c r="AB247" s="788">
        <v>0</v>
      </c>
      <c r="AC247" s="788">
        <v>0</v>
      </c>
      <c r="AD247" s="788">
        <v>0</v>
      </c>
      <c r="AE247" s="788">
        <v>0</v>
      </c>
      <c r="AF247" s="788">
        <v>0</v>
      </c>
      <c r="AG247" s="788">
        <v>0</v>
      </c>
      <c r="AH247" s="788">
        <v>0</v>
      </c>
      <c r="AI247" s="788">
        <v>0</v>
      </c>
      <c r="AJ247" s="788">
        <v>0</v>
      </c>
      <c r="AK247" s="788">
        <v>0</v>
      </c>
      <c r="AL247" s="788">
        <v>0</v>
      </c>
      <c r="AM247" s="788">
        <v>0</v>
      </c>
      <c r="AN247" s="788">
        <v>0</v>
      </c>
      <c r="AO247" s="788">
        <v>0</v>
      </c>
      <c r="AP247" s="788">
        <v>0</v>
      </c>
      <c r="AQ247" s="788">
        <v>0</v>
      </c>
      <c r="AR247" s="788">
        <v>0</v>
      </c>
      <c r="AS247" s="788">
        <v>0</v>
      </c>
      <c r="AT247" s="788">
        <v>0</v>
      </c>
      <c r="AU247" s="788">
        <v>0</v>
      </c>
      <c r="AV247" s="788">
        <v>0</v>
      </c>
      <c r="AW247" s="788">
        <v>0</v>
      </c>
      <c r="AX247" s="788">
        <v>0</v>
      </c>
      <c r="AY247" s="788">
        <v>0</v>
      </c>
      <c r="AZ247" s="788">
        <v>0</v>
      </c>
    </row>
    <row r="248" spans="1:52">
      <c r="A248" s="789" t="s">
        <v>486</v>
      </c>
      <c r="B248" s="788" t="s">
        <v>15</v>
      </c>
      <c r="C248" s="788">
        <v>0</v>
      </c>
      <c r="D248" s="788">
        <v>0</v>
      </c>
      <c r="E248" s="788">
        <v>0</v>
      </c>
      <c r="F248" s="788">
        <v>0</v>
      </c>
      <c r="G248" s="788">
        <v>0</v>
      </c>
      <c r="H248" s="788">
        <v>0</v>
      </c>
      <c r="I248" s="788">
        <v>2.0000000000000001E-4</v>
      </c>
      <c r="J248" s="788">
        <v>2.9999999999999997E-4</v>
      </c>
      <c r="K248" s="788">
        <v>4.0000000000000002E-4</v>
      </c>
      <c r="L248" s="788">
        <v>5.0000000000000001E-4</v>
      </c>
      <c r="M248" s="788">
        <v>6.9999999999999999E-4</v>
      </c>
      <c r="N248" s="788">
        <v>8.0000000000000004E-4</v>
      </c>
      <c r="O248" s="788">
        <v>1.1000000000000001E-3</v>
      </c>
      <c r="P248" s="788">
        <v>1.2999999999999999E-3</v>
      </c>
      <c r="Q248" s="788">
        <v>1.5E-3</v>
      </c>
      <c r="R248" s="788">
        <v>2E-3</v>
      </c>
      <c r="S248" s="788">
        <v>2.8999999999999998E-3</v>
      </c>
      <c r="T248" s="788">
        <v>3.5000000000000001E-3</v>
      </c>
      <c r="U248" s="788">
        <v>3.8999999999999998E-3</v>
      </c>
      <c r="V248" s="788">
        <v>5.1000000000000004E-3</v>
      </c>
      <c r="W248" s="788">
        <v>1.38E-2</v>
      </c>
      <c r="X248" s="788">
        <v>2.2100000000000002E-2</v>
      </c>
      <c r="Y248" s="788">
        <v>4.0800000000000003E-2</v>
      </c>
      <c r="Z248" s="788">
        <v>6.0900000000000003E-2</v>
      </c>
      <c r="AA248" s="788">
        <v>9.5200000000000007E-2</v>
      </c>
      <c r="AB248" s="788">
        <v>0.12740000000000001</v>
      </c>
      <c r="AC248" s="788">
        <v>0.17929999999999999</v>
      </c>
      <c r="AD248" s="788">
        <v>0.18310000000000001</v>
      </c>
      <c r="AE248" s="788">
        <v>0.18990000000000001</v>
      </c>
      <c r="AF248" s="788">
        <v>0.1915</v>
      </c>
      <c r="AG248" s="788">
        <v>0.19270000000000001</v>
      </c>
      <c r="AH248" s="788">
        <v>0.19389999999999999</v>
      </c>
      <c r="AI248" s="788">
        <v>0.19520000000000001</v>
      </c>
      <c r="AJ248" s="788">
        <v>0.19650000000000001</v>
      </c>
      <c r="AK248" s="788">
        <v>0.19789999999999999</v>
      </c>
      <c r="AL248" s="788">
        <v>0.19919999999999999</v>
      </c>
      <c r="AM248" s="788">
        <v>0.20050000000000001</v>
      </c>
      <c r="AN248" s="788">
        <v>0.20180000000000001</v>
      </c>
      <c r="AO248" s="788">
        <v>0.2031</v>
      </c>
      <c r="AP248" s="788">
        <v>0.20449999999999999</v>
      </c>
      <c r="AQ248" s="788">
        <v>0.20599999999999999</v>
      </c>
      <c r="AR248" s="788">
        <v>0.2074</v>
      </c>
      <c r="AS248" s="788">
        <v>0.2087</v>
      </c>
      <c r="AT248" s="788">
        <v>0.2097</v>
      </c>
      <c r="AU248" s="788">
        <v>0.21079999999999999</v>
      </c>
      <c r="AV248" s="788">
        <v>0.21179999999999999</v>
      </c>
      <c r="AW248" s="788">
        <v>0.21290000000000001</v>
      </c>
      <c r="AX248" s="788">
        <v>0.214</v>
      </c>
      <c r="AY248" s="788">
        <v>0.21510000000000001</v>
      </c>
      <c r="AZ248" s="788">
        <v>0.21609999999999999</v>
      </c>
    </row>
    <row r="249" spans="1:52">
      <c r="A249" s="789" t="s">
        <v>486</v>
      </c>
      <c r="B249" s="788" t="s">
        <v>16</v>
      </c>
      <c r="C249" s="788">
        <v>0</v>
      </c>
      <c r="D249" s="788">
        <v>0</v>
      </c>
      <c r="E249" s="788">
        <v>0</v>
      </c>
      <c r="F249" s="788">
        <v>0</v>
      </c>
      <c r="G249" s="788">
        <v>0</v>
      </c>
      <c r="H249" s="788">
        <v>0</v>
      </c>
      <c r="I249" s="788">
        <v>0</v>
      </c>
      <c r="J249" s="788">
        <v>0</v>
      </c>
      <c r="K249" s="788">
        <v>0</v>
      </c>
      <c r="L249" s="788">
        <v>0</v>
      </c>
      <c r="M249" s="788">
        <v>0</v>
      </c>
      <c r="N249" s="788">
        <v>0</v>
      </c>
      <c r="O249" s="788">
        <v>0</v>
      </c>
      <c r="P249" s="788">
        <v>0</v>
      </c>
      <c r="Q249" s="788">
        <v>0</v>
      </c>
      <c r="R249" s="788">
        <v>0</v>
      </c>
      <c r="S249" s="788">
        <v>0</v>
      </c>
      <c r="T249" s="788">
        <v>0</v>
      </c>
      <c r="U249" s="788">
        <v>0</v>
      </c>
      <c r="V249" s="788">
        <v>0</v>
      </c>
      <c r="W249" s="788">
        <v>0</v>
      </c>
      <c r="X249" s="788">
        <v>0</v>
      </c>
      <c r="Y249" s="788">
        <v>0</v>
      </c>
      <c r="Z249" s="788">
        <v>0</v>
      </c>
      <c r="AA249" s="788">
        <v>0</v>
      </c>
      <c r="AB249" s="788">
        <v>0</v>
      </c>
      <c r="AC249" s="788">
        <v>0</v>
      </c>
      <c r="AD249" s="788">
        <v>0</v>
      </c>
      <c r="AE249" s="788">
        <v>0</v>
      </c>
      <c r="AF249" s="788">
        <v>0</v>
      </c>
      <c r="AG249" s="788">
        <v>0</v>
      </c>
      <c r="AH249" s="788">
        <v>0</v>
      </c>
      <c r="AI249" s="788">
        <v>0</v>
      </c>
      <c r="AJ249" s="788">
        <v>0</v>
      </c>
      <c r="AK249" s="788">
        <v>0</v>
      </c>
      <c r="AL249" s="788">
        <v>0</v>
      </c>
      <c r="AM249" s="788">
        <v>0</v>
      </c>
      <c r="AN249" s="788">
        <v>0</v>
      </c>
      <c r="AO249" s="788">
        <v>0</v>
      </c>
      <c r="AP249" s="788">
        <v>0</v>
      </c>
      <c r="AQ249" s="788">
        <v>0</v>
      </c>
      <c r="AR249" s="788">
        <v>0</v>
      </c>
      <c r="AS249" s="788">
        <v>0</v>
      </c>
      <c r="AT249" s="788">
        <v>0</v>
      </c>
      <c r="AU249" s="788">
        <v>0</v>
      </c>
      <c r="AV249" s="788">
        <v>0</v>
      </c>
      <c r="AW249" s="788">
        <v>0</v>
      </c>
      <c r="AX249" s="788">
        <v>0</v>
      </c>
      <c r="AY249" s="788">
        <v>0</v>
      </c>
      <c r="AZ249" s="788">
        <v>0</v>
      </c>
    </row>
    <row r="250" spans="1:52">
      <c r="A250" s="789" t="s">
        <v>486</v>
      </c>
      <c r="B250" s="788" t="s">
        <v>17</v>
      </c>
      <c r="C250" s="788">
        <v>0</v>
      </c>
      <c r="D250" s="788">
        <v>0</v>
      </c>
      <c r="E250" s="788">
        <v>0</v>
      </c>
      <c r="F250" s="788">
        <v>0</v>
      </c>
      <c r="G250" s="788">
        <v>0</v>
      </c>
      <c r="H250" s="788">
        <v>0</v>
      </c>
      <c r="I250" s="788">
        <v>0</v>
      </c>
      <c r="J250" s="788">
        <v>0</v>
      </c>
      <c r="K250" s="788">
        <v>0</v>
      </c>
      <c r="L250" s="788">
        <v>0</v>
      </c>
      <c r="M250" s="788">
        <v>0</v>
      </c>
      <c r="N250" s="788">
        <v>0</v>
      </c>
      <c r="O250" s="788">
        <v>0</v>
      </c>
      <c r="P250" s="788">
        <v>0</v>
      </c>
      <c r="Q250" s="788">
        <v>0</v>
      </c>
      <c r="R250" s="788">
        <v>0</v>
      </c>
      <c r="S250" s="788">
        <v>0</v>
      </c>
      <c r="T250" s="788">
        <v>0</v>
      </c>
      <c r="U250" s="788">
        <v>0</v>
      </c>
      <c r="V250" s="788">
        <v>0</v>
      </c>
      <c r="W250" s="788">
        <v>0</v>
      </c>
      <c r="X250" s="788">
        <v>0</v>
      </c>
      <c r="Y250" s="788">
        <v>0</v>
      </c>
      <c r="Z250" s="788">
        <v>0</v>
      </c>
      <c r="AA250" s="788">
        <v>0</v>
      </c>
      <c r="AB250" s="788">
        <v>0</v>
      </c>
      <c r="AC250" s="788">
        <v>0</v>
      </c>
      <c r="AD250" s="788">
        <v>0</v>
      </c>
      <c r="AE250" s="788">
        <v>0</v>
      </c>
      <c r="AF250" s="788">
        <v>0</v>
      </c>
      <c r="AG250" s="788">
        <v>0</v>
      </c>
      <c r="AH250" s="788">
        <v>0</v>
      </c>
      <c r="AI250" s="788">
        <v>0</v>
      </c>
      <c r="AJ250" s="788">
        <v>0</v>
      </c>
      <c r="AK250" s="788">
        <v>0</v>
      </c>
      <c r="AL250" s="788">
        <v>0</v>
      </c>
      <c r="AM250" s="788">
        <v>0</v>
      </c>
      <c r="AN250" s="788">
        <v>0</v>
      </c>
      <c r="AO250" s="788">
        <v>0</v>
      </c>
      <c r="AP250" s="788">
        <v>0</v>
      </c>
      <c r="AQ250" s="788">
        <v>0</v>
      </c>
      <c r="AR250" s="788">
        <v>0</v>
      </c>
      <c r="AS250" s="788">
        <v>0</v>
      </c>
      <c r="AT250" s="788">
        <v>0</v>
      </c>
      <c r="AU250" s="788">
        <v>0</v>
      </c>
      <c r="AV250" s="788">
        <v>0</v>
      </c>
      <c r="AW250" s="788">
        <v>0</v>
      </c>
      <c r="AX250" s="788">
        <v>0</v>
      </c>
      <c r="AY250" s="788">
        <v>0</v>
      </c>
      <c r="AZ250" s="788">
        <v>0</v>
      </c>
    </row>
    <row r="251" spans="1:52">
      <c r="A251" s="788" t="s">
        <v>4</v>
      </c>
      <c r="B251" s="788"/>
      <c r="C251" s="788"/>
      <c r="D251" s="788"/>
      <c r="E251" s="788"/>
      <c r="F251" s="788"/>
      <c r="G251" s="788"/>
      <c r="H251" s="788"/>
      <c r="I251" s="788"/>
      <c r="J251" s="788"/>
      <c r="K251" s="788"/>
      <c r="L251" s="788"/>
      <c r="M251" s="788"/>
      <c r="N251" s="788"/>
      <c r="O251" s="788"/>
      <c r="P251" s="788"/>
      <c r="Q251" s="788"/>
      <c r="R251" s="788"/>
      <c r="S251" s="788"/>
      <c r="T251" s="788"/>
      <c r="U251" s="788"/>
      <c r="V251" s="788"/>
      <c r="W251" s="788"/>
      <c r="X251" s="788"/>
      <c r="Y251" s="788"/>
      <c r="Z251" s="788"/>
      <c r="AA251" s="788"/>
      <c r="AB251" s="788"/>
      <c r="AC251" s="788"/>
      <c r="AD251" s="788"/>
      <c r="AE251" s="788"/>
      <c r="AF251" s="788"/>
      <c r="AG251" s="788"/>
      <c r="AH251" s="788"/>
      <c r="AI251" s="788"/>
      <c r="AJ251" s="788"/>
      <c r="AK251" s="788"/>
      <c r="AL251" s="788"/>
      <c r="AM251" s="788"/>
      <c r="AN251" s="788"/>
      <c r="AO251" s="788"/>
      <c r="AP251" s="788"/>
      <c r="AQ251" s="788"/>
      <c r="AR251" s="788"/>
      <c r="AS251" s="788"/>
      <c r="AT251" s="788"/>
      <c r="AU251" s="788"/>
      <c r="AV251" s="788"/>
      <c r="AW251" s="788"/>
      <c r="AX251" s="788"/>
      <c r="AY251" s="788"/>
      <c r="AZ251" s="788"/>
    </row>
    <row r="252" spans="1:52">
      <c r="A252" s="789" t="s">
        <v>1176</v>
      </c>
      <c r="B252" s="788"/>
      <c r="C252" s="788">
        <v>1986</v>
      </c>
      <c r="D252" s="788">
        <v>1987</v>
      </c>
      <c r="E252" s="788">
        <v>1988</v>
      </c>
      <c r="F252" s="788">
        <v>1989</v>
      </c>
      <c r="G252" s="788">
        <v>1990</v>
      </c>
      <c r="H252" s="788">
        <v>1991</v>
      </c>
      <c r="I252" s="788">
        <v>1992</v>
      </c>
      <c r="J252" s="788">
        <v>1993</v>
      </c>
      <c r="K252" s="788">
        <v>1994</v>
      </c>
      <c r="L252" s="788">
        <v>1995</v>
      </c>
      <c r="M252" s="788">
        <v>1996</v>
      </c>
      <c r="N252" s="788">
        <v>1997</v>
      </c>
      <c r="O252" s="788">
        <v>1998</v>
      </c>
      <c r="P252" s="788">
        <v>1999</v>
      </c>
      <c r="Q252" s="788">
        <v>2000</v>
      </c>
      <c r="R252" s="788">
        <v>2001</v>
      </c>
      <c r="S252" s="788">
        <v>2002</v>
      </c>
      <c r="T252" s="788">
        <v>2003</v>
      </c>
      <c r="U252" s="788">
        <v>2004</v>
      </c>
      <c r="V252" s="788">
        <v>2005</v>
      </c>
      <c r="W252" s="788">
        <v>2006</v>
      </c>
      <c r="X252" s="788">
        <v>2007</v>
      </c>
      <c r="Y252" s="788">
        <v>2008</v>
      </c>
      <c r="Z252" s="788">
        <v>2009</v>
      </c>
      <c r="AA252" s="788">
        <v>2010</v>
      </c>
      <c r="AB252" s="788">
        <v>2011</v>
      </c>
      <c r="AC252" s="788">
        <v>2012</v>
      </c>
      <c r="AD252" s="788">
        <v>2013</v>
      </c>
      <c r="AE252" s="788">
        <v>2014</v>
      </c>
      <c r="AF252" s="788">
        <v>2015</v>
      </c>
      <c r="AG252" s="788">
        <v>2016</v>
      </c>
      <c r="AH252" s="788">
        <v>2017</v>
      </c>
      <c r="AI252" s="788">
        <v>2018</v>
      </c>
      <c r="AJ252" s="788">
        <v>2019</v>
      </c>
      <c r="AK252" s="788">
        <v>2020</v>
      </c>
      <c r="AL252" s="788">
        <v>2021</v>
      </c>
      <c r="AM252" s="788">
        <v>2022</v>
      </c>
      <c r="AN252" s="788">
        <v>2023</v>
      </c>
      <c r="AO252" s="788">
        <v>2024</v>
      </c>
      <c r="AP252" s="788">
        <v>2025</v>
      </c>
      <c r="AQ252" s="788">
        <v>2026</v>
      </c>
      <c r="AR252" s="788">
        <v>2027</v>
      </c>
      <c r="AS252" s="788">
        <v>2028</v>
      </c>
      <c r="AT252" s="788">
        <v>2029</v>
      </c>
      <c r="AU252" s="788">
        <v>2030</v>
      </c>
      <c r="AV252" s="788">
        <v>2031</v>
      </c>
      <c r="AW252" s="788">
        <v>2032</v>
      </c>
      <c r="AX252" s="788">
        <v>2033</v>
      </c>
      <c r="AY252" s="788">
        <v>2034</v>
      </c>
      <c r="AZ252" s="788">
        <v>2035</v>
      </c>
    </row>
    <row r="253" spans="1:52">
      <c r="A253" s="789" t="s">
        <v>486</v>
      </c>
      <c r="B253" s="788" t="s">
        <v>63</v>
      </c>
      <c r="C253" s="788">
        <v>0</v>
      </c>
      <c r="D253" s="788">
        <v>0</v>
      </c>
      <c r="E253" s="788">
        <v>0</v>
      </c>
      <c r="F253" s="788">
        <v>0</v>
      </c>
      <c r="G253" s="788">
        <v>0</v>
      </c>
      <c r="H253" s="788">
        <v>0</v>
      </c>
      <c r="I253" s="788">
        <v>0</v>
      </c>
      <c r="J253" s="788">
        <v>0</v>
      </c>
      <c r="K253" s="788">
        <v>0</v>
      </c>
      <c r="L253" s="788">
        <v>0</v>
      </c>
      <c r="M253" s="788">
        <v>0</v>
      </c>
      <c r="N253" s="788">
        <v>0</v>
      </c>
      <c r="O253" s="788">
        <v>0</v>
      </c>
      <c r="P253" s="788">
        <v>0</v>
      </c>
      <c r="Q253" s="788">
        <v>0</v>
      </c>
      <c r="R253" s="788">
        <v>0</v>
      </c>
      <c r="S253" s="788">
        <v>1E-4</v>
      </c>
      <c r="T253" s="788">
        <v>1E-4</v>
      </c>
      <c r="U253" s="788">
        <v>1E-4</v>
      </c>
      <c r="V253" s="788">
        <v>1E-4</v>
      </c>
      <c r="W253" s="788">
        <v>2.9999999999999997E-4</v>
      </c>
      <c r="X253" s="788">
        <v>4.0000000000000002E-4</v>
      </c>
      <c r="Y253" s="788">
        <v>8.9999999999999998E-4</v>
      </c>
      <c r="Z253" s="788">
        <v>1.2999999999999999E-3</v>
      </c>
      <c r="AA253" s="788">
        <v>2.0999999999999999E-3</v>
      </c>
      <c r="AB253" s="788">
        <v>2.8E-3</v>
      </c>
      <c r="AC253" s="788">
        <v>4.0000000000000001E-3</v>
      </c>
      <c r="AD253" s="788">
        <v>4.1000000000000003E-3</v>
      </c>
      <c r="AE253" s="788">
        <v>4.3E-3</v>
      </c>
      <c r="AF253" s="788">
        <v>4.3E-3</v>
      </c>
      <c r="AG253" s="788">
        <v>4.3E-3</v>
      </c>
      <c r="AH253" s="788">
        <v>4.4000000000000003E-3</v>
      </c>
      <c r="AI253" s="788">
        <v>4.4000000000000003E-3</v>
      </c>
      <c r="AJ253" s="788">
        <v>4.4000000000000003E-3</v>
      </c>
      <c r="AK253" s="788">
        <v>4.4999999999999997E-3</v>
      </c>
      <c r="AL253" s="788">
        <v>4.4999999999999997E-3</v>
      </c>
      <c r="AM253" s="788">
        <v>4.4999999999999997E-3</v>
      </c>
      <c r="AN253" s="788">
        <v>4.4999999999999997E-3</v>
      </c>
      <c r="AO253" s="788">
        <v>4.5999999999999999E-3</v>
      </c>
      <c r="AP253" s="788">
        <v>4.5999999999999999E-3</v>
      </c>
      <c r="AQ253" s="788">
        <v>4.5999999999999999E-3</v>
      </c>
      <c r="AR253" s="788">
        <v>4.7000000000000002E-3</v>
      </c>
      <c r="AS253" s="788">
        <v>4.7000000000000002E-3</v>
      </c>
      <c r="AT253" s="788">
        <v>4.7000000000000002E-3</v>
      </c>
      <c r="AU253" s="788">
        <v>4.7000000000000002E-3</v>
      </c>
      <c r="AV253" s="788">
        <v>4.7999999999999996E-3</v>
      </c>
      <c r="AW253" s="788">
        <v>4.7999999999999996E-3</v>
      </c>
      <c r="AX253" s="788">
        <v>4.7999999999999996E-3</v>
      </c>
      <c r="AY253" s="788">
        <v>4.7999999999999996E-3</v>
      </c>
      <c r="AZ253" s="788">
        <v>4.7999999999999996E-3</v>
      </c>
    </row>
    <row r="254" spans="1:52">
      <c r="A254" s="789" t="s">
        <v>486</v>
      </c>
      <c r="B254" s="788" t="s">
        <v>6</v>
      </c>
      <c r="C254" s="788">
        <v>0</v>
      </c>
      <c r="D254" s="788">
        <v>0</v>
      </c>
      <c r="E254" s="788">
        <v>0</v>
      </c>
      <c r="F254" s="788">
        <v>0</v>
      </c>
      <c r="G254" s="788">
        <v>0</v>
      </c>
      <c r="H254" s="788">
        <v>0</v>
      </c>
      <c r="I254" s="788">
        <v>0</v>
      </c>
      <c r="J254" s="788">
        <v>0</v>
      </c>
      <c r="K254" s="788">
        <v>0</v>
      </c>
      <c r="L254" s="788">
        <v>0</v>
      </c>
      <c r="M254" s="788">
        <v>0</v>
      </c>
      <c r="N254" s="788">
        <v>0</v>
      </c>
      <c r="O254" s="788">
        <v>0</v>
      </c>
      <c r="P254" s="788">
        <v>0</v>
      </c>
      <c r="Q254" s="788">
        <v>0</v>
      </c>
      <c r="R254" s="788">
        <v>0</v>
      </c>
      <c r="S254" s="788">
        <v>0</v>
      </c>
      <c r="T254" s="788">
        <v>0</v>
      </c>
      <c r="U254" s="788">
        <v>0</v>
      </c>
      <c r="V254" s="788">
        <v>0</v>
      </c>
      <c r="W254" s="788">
        <v>0</v>
      </c>
      <c r="X254" s="788">
        <v>0</v>
      </c>
      <c r="Y254" s="788">
        <v>0</v>
      </c>
      <c r="Z254" s="788">
        <v>0</v>
      </c>
      <c r="AA254" s="788">
        <v>0</v>
      </c>
      <c r="AB254" s="788">
        <v>0</v>
      </c>
      <c r="AC254" s="788">
        <v>0</v>
      </c>
      <c r="AD254" s="788">
        <v>0</v>
      </c>
      <c r="AE254" s="788">
        <v>0</v>
      </c>
      <c r="AF254" s="788">
        <v>0</v>
      </c>
      <c r="AG254" s="788">
        <v>0</v>
      </c>
      <c r="AH254" s="788">
        <v>0</v>
      </c>
      <c r="AI254" s="788">
        <v>0</v>
      </c>
      <c r="AJ254" s="788">
        <v>0</v>
      </c>
      <c r="AK254" s="788">
        <v>0</v>
      </c>
      <c r="AL254" s="788">
        <v>0</v>
      </c>
      <c r="AM254" s="788">
        <v>0</v>
      </c>
      <c r="AN254" s="788">
        <v>0</v>
      </c>
      <c r="AO254" s="788">
        <v>0</v>
      </c>
      <c r="AP254" s="788">
        <v>0</v>
      </c>
      <c r="AQ254" s="788">
        <v>0</v>
      </c>
      <c r="AR254" s="788">
        <v>0</v>
      </c>
      <c r="AS254" s="788">
        <v>0</v>
      </c>
      <c r="AT254" s="788">
        <v>0</v>
      </c>
      <c r="AU254" s="788">
        <v>0</v>
      </c>
      <c r="AV254" s="788">
        <v>0</v>
      </c>
      <c r="AW254" s="788">
        <v>0</v>
      </c>
      <c r="AX254" s="788">
        <v>0</v>
      </c>
      <c r="AY254" s="788">
        <v>0</v>
      </c>
      <c r="AZ254" s="788">
        <v>0</v>
      </c>
    </row>
    <row r="255" spans="1:52">
      <c r="A255" s="789" t="s">
        <v>486</v>
      </c>
      <c r="B255" s="788" t="s">
        <v>7</v>
      </c>
      <c r="C255" s="788">
        <v>0</v>
      </c>
      <c r="D255" s="788">
        <v>0</v>
      </c>
      <c r="E255" s="788">
        <v>0</v>
      </c>
      <c r="F255" s="788">
        <v>0</v>
      </c>
      <c r="G255" s="788">
        <v>0</v>
      </c>
      <c r="H255" s="788">
        <v>0</v>
      </c>
      <c r="I255" s="788">
        <v>0</v>
      </c>
      <c r="J255" s="788">
        <v>0</v>
      </c>
      <c r="K255" s="788">
        <v>0</v>
      </c>
      <c r="L255" s="788">
        <v>0</v>
      </c>
      <c r="M255" s="788">
        <v>0</v>
      </c>
      <c r="N255" s="788">
        <v>0</v>
      </c>
      <c r="O255" s="788">
        <v>0</v>
      </c>
      <c r="P255" s="788">
        <v>0</v>
      </c>
      <c r="Q255" s="788">
        <v>0</v>
      </c>
      <c r="R255" s="788">
        <v>0</v>
      </c>
      <c r="S255" s="788">
        <v>0</v>
      </c>
      <c r="T255" s="788">
        <v>0</v>
      </c>
      <c r="U255" s="788">
        <v>0</v>
      </c>
      <c r="V255" s="788">
        <v>0</v>
      </c>
      <c r="W255" s="788">
        <v>0</v>
      </c>
      <c r="X255" s="788">
        <v>0</v>
      </c>
      <c r="Y255" s="788">
        <v>0</v>
      </c>
      <c r="Z255" s="788">
        <v>0</v>
      </c>
      <c r="AA255" s="788">
        <v>0</v>
      </c>
      <c r="AB255" s="788">
        <v>0</v>
      </c>
      <c r="AC255" s="788">
        <v>0</v>
      </c>
      <c r="AD255" s="788">
        <v>0</v>
      </c>
      <c r="AE255" s="788">
        <v>0</v>
      </c>
      <c r="AF255" s="788">
        <v>0</v>
      </c>
      <c r="AG255" s="788">
        <v>0</v>
      </c>
      <c r="AH255" s="788">
        <v>0</v>
      </c>
      <c r="AI255" s="788">
        <v>0</v>
      </c>
      <c r="AJ255" s="788">
        <v>0</v>
      </c>
      <c r="AK255" s="788">
        <v>0</v>
      </c>
      <c r="AL255" s="788">
        <v>0</v>
      </c>
      <c r="AM255" s="788">
        <v>0</v>
      </c>
      <c r="AN255" s="788">
        <v>0</v>
      </c>
      <c r="AO255" s="788">
        <v>0</v>
      </c>
      <c r="AP255" s="788">
        <v>0</v>
      </c>
      <c r="AQ255" s="788">
        <v>0</v>
      </c>
      <c r="AR255" s="788">
        <v>0</v>
      </c>
      <c r="AS255" s="788">
        <v>0</v>
      </c>
      <c r="AT255" s="788">
        <v>0</v>
      </c>
      <c r="AU255" s="788">
        <v>0</v>
      </c>
      <c r="AV255" s="788">
        <v>0</v>
      </c>
      <c r="AW255" s="788">
        <v>0</v>
      </c>
      <c r="AX255" s="788">
        <v>0</v>
      </c>
      <c r="AY255" s="788">
        <v>0</v>
      </c>
      <c r="AZ255" s="788">
        <v>0</v>
      </c>
    </row>
    <row r="256" spans="1:52">
      <c r="A256" s="789" t="s">
        <v>486</v>
      </c>
      <c r="B256" s="788" t="s">
        <v>8</v>
      </c>
      <c r="C256" s="788">
        <v>0</v>
      </c>
      <c r="D256" s="788">
        <v>0</v>
      </c>
      <c r="E256" s="788">
        <v>0</v>
      </c>
      <c r="F256" s="788">
        <v>0</v>
      </c>
      <c r="G256" s="788">
        <v>0</v>
      </c>
      <c r="H256" s="788">
        <v>0</v>
      </c>
      <c r="I256" s="788">
        <v>0</v>
      </c>
      <c r="J256" s="788">
        <v>0</v>
      </c>
      <c r="K256" s="788">
        <v>0</v>
      </c>
      <c r="L256" s="788">
        <v>0</v>
      </c>
      <c r="M256" s="788">
        <v>0</v>
      </c>
      <c r="N256" s="788">
        <v>0</v>
      </c>
      <c r="O256" s="788">
        <v>0</v>
      </c>
      <c r="P256" s="788">
        <v>0</v>
      </c>
      <c r="Q256" s="788">
        <v>0</v>
      </c>
      <c r="R256" s="788">
        <v>0</v>
      </c>
      <c r="S256" s="788">
        <v>0</v>
      </c>
      <c r="T256" s="788">
        <v>0</v>
      </c>
      <c r="U256" s="788">
        <v>0</v>
      </c>
      <c r="V256" s="788">
        <v>0</v>
      </c>
      <c r="W256" s="788">
        <v>0</v>
      </c>
      <c r="X256" s="788">
        <v>0</v>
      </c>
      <c r="Y256" s="788">
        <v>0</v>
      </c>
      <c r="Z256" s="788">
        <v>0</v>
      </c>
      <c r="AA256" s="788">
        <v>0</v>
      </c>
      <c r="AB256" s="788">
        <v>0</v>
      </c>
      <c r="AC256" s="788">
        <v>0</v>
      </c>
      <c r="AD256" s="788">
        <v>0</v>
      </c>
      <c r="AE256" s="788">
        <v>0</v>
      </c>
      <c r="AF256" s="788">
        <v>0</v>
      </c>
      <c r="AG256" s="788">
        <v>0</v>
      </c>
      <c r="AH256" s="788">
        <v>0</v>
      </c>
      <c r="AI256" s="788">
        <v>0</v>
      </c>
      <c r="AJ256" s="788">
        <v>0</v>
      </c>
      <c r="AK256" s="788">
        <v>0</v>
      </c>
      <c r="AL256" s="788">
        <v>0</v>
      </c>
      <c r="AM256" s="788">
        <v>0</v>
      </c>
      <c r="AN256" s="788">
        <v>0</v>
      </c>
      <c r="AO256" s="788">
        <v>0</v>
      </c>
      <c r="AP256" s="788">
        <v>0</v>
      </c>
      <c r="AQ256" s="788">
        <v>0</v>
      </c>
      <c r="AR256" s="788">
        <v>0</v>
      </c>
      <c r="AS256" s="788">
        <v>0</v>
      </c>
      <c r="AT256" s="788">
        <v>0</v>
      </c>
      <c r="AU256" s="788">
        <v>0</v>
      </c>
      <c r="AV256" s="788">
        <v>0</v>
      </c>
      <c r="AW256" s="788">
        <v>0</v>
      </c>
      <c r="AX256" s="788">
        <v>0</v>
      </c>
      <c r="AY256" s="788">
        <v>0</v>
      </c>
      <c r="AZ256" s="788">
        <v>0</v>
      </c>
    </row>
    <row r="257" spans="1:52">
      <c r="A257" s="789" t="s">
        <v>486</v>
      </c>
      <c r="B257" s="788" t="s">
        <v>9</v>
      </c>
      <c r="C257" s="788">
        <v>0</v>
      </c>
      <c r="D257" s="788">
        <v>0</v>
      </c>
      <c r="E257" s="788">
        <v>0</v>
      </c>
      <c r="F257" s="788">
        <v>0</v>
      </c>
      <c r="G257" s="788">
        <v>0</v>
      </c>
      <c r="H257" s="788">
        <v>0</v>
      </c>
      <c r="I257" s="788">
        <v>0</v>
      </c>
      <c r="J257" s="788">
        <v>0</v>
      </c>
      <c r="K257" s="788">
        <v>0</v>
      </c>
      <c r="L257" s="788">
        <v>0</v>
      </c>
      <c r="M257" s="788">
        <v>0</v>
      </c>
      <c r="N257" s="788">
        <v>0</v>
      </c>
      <c r="O257" s="788">
        <v>0</v>
      </c>
      <c r="P257" s="788">
        <v>0</v>
      </c>
      <c r="Q257" s="788">
        <v>0</v>
      </c>
      <c r="R257" s="788">
        <v>0</v>
      </c>
      <c r="S257" s="788">
        <v>0</v>
      </c>
      <c r="T257" s="788">
        <v>0</v>
      </c>
      <c r="U257" s="788">
        <v>0</v>
      </c>
      <c r="V257" s="788">
        <v>0</v>
      </c>
      <c r="W257" s="788">
        <v>0</v>
      </c>
      <c r="X257" s="788">
        <v>0</v>
      </c>
      <c r="Y257" s="788">
        <v>0</v>
      </c>
      <c r="Z257" s="788">
        <v>0</v>
      </c>
      <c r="AA257" s="788">
        <v>0</v>
      </c>
      <c r="AB257" s="788">
        <v>0</v>
      </c>
      <c r="AC257" s="788">
        <v>0</v>
      </c>
      <c r="AD257" s="788">
        <v>0</v>
      </c>
      <c r="AE257" s="788">
        <v>0</v>
      </c>
      <c r="AF257" s="788">
        <v>0</v>
      </c>
      <c r="AG257" s="788">
        <v>0</v>
      </c>
      <c r="AH257" s="788">
        <v>0</v>
      </c>
      <c r="AI257" s="788">
        <v>0</v>
      </c>
      <c r="AJ257" s="788">
        <v>0</v>
      </c>
      <c r="AK257" s="788">
        <v>0</v>
      </c>
      <c r="AL257" s="788">
        <v>0</v>
      </c>
      <c r="AM257" s="788">
        <v>0</v>
      </c>
      <c r="AN257" s="788">
        <v>0</v>
      </c>
      <c r="AO257" s="788">
        <v>0</v>
      </c>
      <c r="AP257" s="788">
        <v>0</v>
      </c>
      <c r="AQ257" s="788">
        <v>0</v>
      </c>
      <c r="AR257" s="788">
        <v>0</v>
      </c>
      <c r="AS257" s="788">
        <v>0</v>
      </c>
      <c r="AT257" s="788">
        <v>0</v>
      </c>
      <c r="AU257" s="788">
        <v>0</v>
      </c>
      <c r="AV257" s="788">
        <v>0</v>
      </c>
      <c r="AW257" s="788">
        <v>0</v>
      </c>
      <c r="AX257" s="788">
        <v>0</v>
      </c>
      <c r="AY257" s="788">
        <v>0</v>
      </c>
      <c r="AZ257" s="788">
        <v>0</v>
      </c>
    </row>
    <row r="258" spans="1:52">
      <c r="A258" s="789" t="s">
        <v>486</v>
      </c>
      <c r="B258" s="788" t="s">
        <v>10</v>
      </c>
      <c r="C258" s="788">
        <v>0</v>
      </c>
      <c r="D258" s="788">
        <v>0</v>
      </c>
      <c r="E258" s="788">
        <v>0</v>
      </c>
      <c r="F258" s="788">
        <v>0</v>
      </c>
      <c r="G258" s="788">
        <v>0</v>
      </c>
      <c r="H258" s="788">
        <v>0</v>
      </c>
      <c r="I258" s="788">
        <v>0</v>
      </c>
      <c r="J258" s="788">
        <v>0</v>
      </c>
      <c r="K258" s="788">
        <v>0</v>
      </c>
      <c r="L258" s="788">
        <v>0</v>
      </c>
      <c r="M258" s="788">
        <v>0</v>
      </c>
      <c r="N258" s="788">
        <v>0</v>
      </c>
      <c r="O258" s="788">
        <v>0</v>
      </c>
      <c r="P258" s="788">
        <v>0</v>
      </c>
      <c r="Q258" s="788">
        <v>0</v>
      </c>
      <c r="R258" s="788">
        <v>0</v>
      </c>
      <c r="S258" s="788">
        <v>0</v>
      </c>
      <c r="T258" s="788">
        <v>0</v>
      </c>
      <c r="U258" s="788">
        <v>0</v>
      </c>
      <c r="V258" s="788">
        <v>0</v>
      </c>
      <c r="W258" s="788">
        <v>0</v>
      </c>
      <c r="X258" s="788">
        <v>0</v>
      </c>
      <c r="Y258" s="788">
        <v>0</v>
      </c>
      <c r="Z258" s="788">
        <v>0</v>
      </c>
      <c r="AA258" s="788">
        <v>0</v>
      </c>
      <c r="AB258" s="788">
        <v>0</v>
      </c>
      <c r="AC258" s="788">
        <v>0</v>
      </c>
      <c r="AD258" s="788">
        <v>0</v>
      </c>
      <c r="AE258" s="788">
        <v>0</v>
      </c>
      <c r="AF258" s="788">
        <v>0</v>
      </c>
      <c r="AG258" s="788">
        <v>0</v>
      </c>
      <c r="AH258" s="788">
        <v>0</v>
      </c>
      <c r="AI258" s="788">
        <v>0</v>
      </c>
      <c r="AJ258" s="788">
        <v>0</v>
      </c>
      <c r="AK258" s="788">
        <v>0</v>
      </c>
      <c r="AL258" s="788">
        <v>0</v>
      </c>
      <c r="AM258" s="788">
        <v>0</v>
      </c>
      <c r="AN258" s="788">
        <v>0</v>
      </c>
      <c r="AO258" s="788">
        <v>0</v>
      </c>
      <c r="AP258" s="788">
        <v>0</v>
      </c>
      <c r="AQ258" s="788">
        <v>0</v>
      </c>
      <c r="AR258" s="788">
        <v>0</v>
      </c>
      <c r="AS258" s="788">
        <v>0</v>
      </c>
      <c r="AT258" s="788">
        <v>0</v>
      </c>
      <c r="AU258" s="788">
        <v>0</v>
      </c>
      <c r="AV258" s="788">
        <v>0</v>
      </c>
      <c r="AW258" s="788">
        <v>0</v>
      </c>
      <c r="AX258" s="788">
        <v>0</v>
      </c>
      <c r="AY258" s="788">
        <v>0</v>
      </c>
      <c r="AZ258" s="788">
        <v>0</v>
      </c>
    </row>
    <row r="259" spans="1:52">
      <c r="A259" s="789" t="s">
        <v>486</v>
      </c>
      <c r="B259" s="788" t="s">
        <v>11</v>
      </c>
      <c r="C259" s="788">
        <v>0</v>
      </c>
      <c r="D259" s="788">
        <v>0</v>
      </c>
      <c r="E259" s="788">
        <v>0</v>
      </c>
      <c r="F259" s="788">
        <v>0</v>
      </c>
      <c r="G259" s="788">
        <v>0</v>
      </c>
      <c r="H259" s="788">
        <v>0</v>
      </c>
      <c r="I259" s="788">
        <v>0</v>
      </c>
      <c r="J259" s="788">
        <v>0</v>
      </c>
      <c r="K259" s="788">
        <v>0</v>
      </c>
      <c r="L259" s="788">
        <v>0</v>
      </c>
      <c r="M259" s="788">
        <v>0</v>
      </c>
      <c r="N259" s="788">
        <v>0</v>
      </c>
      <c r="O259" s="788">
        <v>0</v>
      </c>
      <c r="P259" s="788">
        <v>0</v>
      </c>
      <c r="Q259" s="788">
        <v>0</v>
      </c>
      <c r="R259" s="788">
        <v>0</v>
      </c>
      <c r="S259" s="788">
        <v>0</v>
      </c>
      <c r="T259" s="788">
        <v>0</v>
      </c>
      <c r="U259" s="788">
        <v>0</v>
      </c>
      <c r="V259" s="788">
        <v>0</v>
      </c>
      <c r="W259" s="788">
        <v>0</v>
      </c>
      <c r="X259" s="788">
        <v>0</v>
      </c>
      <c r="Y259" s="788">
        <v>0</v>
      </c>
      <c r="Z259" s="788">
        <v>0</v>
      </c>
      <c r="AA259" s="788">
        <v>0</v>
      </c>
      <c r="AB259" s="788">
        <v>0</v>
      </c>
      <c r="AC259" s="788">
        <v>0</v>
      </c>
      <c r="AD259" s="788">
        <v>0</v>
      </c>
      <c r="AE259" s="788">
        <v>0</v>
      </c>
      <c r="AF259" s="788">
        <v>0</v>
      </c>
      <c r="AG259" s="788">
        <v>0</v>
      </c>
      <c r="AH259" s="788">
        <v>0</v>
      </c>
      <c r="AI259" s="788">
        <v>0</v>
      </c>
      <c r="AJ259" s="788">
        <v>0</v>
      </c>
      <c r="AK259" s="788">
        <v>0</v>
      </c>
      <c r="AL259" s="788">
        <v>0</v>
      </c>
      <c r="AM259" s="788">
        <v>0</v>
      </c>
      <c r="AN259" s="788">
        <v>0</v>
      </c>
      <c r="AO259" s="788">
        <v>0</v>
      </c>
      <c r="AP259" s="788">
        <v>0</v>
      </c>
      <c r="AQ259" s="788">
        <v>0</v>
      </c>
      <c r="AR259" s="788">
        <v>0</v>
      </c>
      <c r="AS259" s="788">
        <v>0</v>
      </c>
      <c r="AT259" s="788">
        <v>0</v>
      </c>
      <c r="AU259" s="788">
        <v>0</v>
      </c>
      <c r="AV259" s="788">
        <v>0</v>
      </c>
      <c r="AW259" s="788">
        <v>0</v>
      </c>
      <c r="AX259" s="788">
        <v>0</v>
      </c>
      <c r="AY259" s="788">
        <v>0</v>
      </c>
      <c r="AZ259" s="788">
        <v>0</v>
      </c>
    </row>
    <row r="260" spans="1:52">
      <c r="A260" s="789" t="s">
        <v>486</v>
      </c>
      <c r="B260" s="788" t="s">
        <v>12</v>
      </c>
      <c r="C260" s="788">
        <v>0</v>
      </c>
      <c r="D260" s="788">
        <v>0</v>
      </c>
      <c r="E260" s="788">
        <v>0</v>
      </c>
      <c r="F260" s="788">
        <v>0</v>
      </c>
      <c r="G260" s="788">
        <v>0</v>
      </c>
      <c r="H260" s="788">
        <v>0</v>
      </c>
      <c r="I260" s="788">
        <v>1E-4</v>
      </c>
      <c r="J260" s="788">
        <v>1E-4</v>
      </c>
      <c r="K260" s="788">
        <v>1E-4</v>
      </c>
      <c r="L260" s="788">
        <v>1E-4</v>
      </c>
      <c r="M260" s="788">
        <v>2.0000000000000001E-4</v>
      </c>
      <c r="N260" s="788">
        <v>2.0000000000000001E-4</v>
      </c>
      <c r="O260" s="788">
        <v>2.9999999999999997E-4</v>
      </c>
      <c r="P260" s="788">
        <v>4.0000000000000002E-4</v>
      </c>
      <c r="Q260" s="788">
        <v>5.0000000000000001E-4</v>
      </c>
      <c r="R260" s="788">
        <v>5.9999999999999995E-4</v>
      </c>
      <c r="S260" s="788">
        <v>8.0000000000000004E-4</v>
      </c>
      <c r="T260" s="788">
        <v>8.9999999999999998E-4</v>
      </c>
      <c r="U260" s="788">
        <v>1.1000000000000001E-3</v>
      </c>
      <c r="V260" s="788">
        <v>1.5E-3</v>
      </c>
      <c r="W260" s="788">
        <v>3.0999999999999999E-3</v>
      </c>
      <c r="X260" s="788">
        <v>5.3E-3</v>
      </c>
      <c r="Y260" s="788">
        <v>1.0500000000000001E-2</v>
      </c>
      <c r="Z260" s="788">
        <v>1.4800000000000001E-2</v>
      </c>
      <c r="AA260" s="788">
        <v>2.4299999999999999E-2</v>
      </c>
      <c r="AB260" s="788">
        <v>3.2800000000000003E-2</v>
      </c>
      <c r="AC260" s="788">
        <v>4.7800000000000002E-2</v>
      </c>
      <c r="AD260" s="788">
        <v>4.87E-2</v>
      </c>
      <c r="AE260" s="788">
        <v>5.0500000000000003E-2</v>
      </c>
      <c r="AF260" s="788">
        <v>5.0900000000000001E-2</v>
      </c>
      <c r="AG260" s="788">
        <v>5.1299999999999998E-2</v>
      </c>
      <c r="AH260" s="788">
        <v>5.16E-2</v>
      </c>
      <c r="AI260" s="788">
        <v>5.1900000000000002E-2</v>
      </c>
      <c r="AJ260" s="788">
        <v>5.2200000000000003E-2</v>
      </c>
      <c r="AK260" s="788">
        <v>5.2600000000000001E-2</v>
      </c>
      <c r="AL260" s="788">
        <v>5.2900000000000003E-2</v>
      </c>
      <c r="AM260" s="788">
        <v>5.33E-2</v>
      </c>
      <c r="AN260" s="788">
        <v>5.3600000000000002E-2</v>
      </c>
      <c r="AO260" s="788">
        <v>5.3999999999999999E-2</v>
      </c>
      <c r="AP260" s="788">
        <v>5.4300000000000001E-2</v>
      </c>
      <c r="AQ260" s="788">
        <v>5.4699999999999999E-2</v>
      </c>
      <c r="AR260" s="788">
        <v>5.5100000000000003E-2</v>
      </c>
      <c r="AS260" s="788">
        <v>5.5399999999999998E-2</v>
      </c>
      <c r="AT260" s="788">
        <v>5.57E-2</v>
      </c>
      <c r="AU260" s="788">
        <v>5.5899999999999998E-2</v>
      </c>
      <c r="AV260" s="788">
        <v>5.62E-2</v>
      </c>
      <c r="AW260" s="788">
        <v>5.6500000000000002E-2</v>
      </c>
      <c r="AX260" s="788">
        <v>5.67E-2</v>
      </c>
      <c r="AY260" s="788">
        <v>5.7000000000000002E-2</v>
      </c>
      <c r="AZ260" s="788">
        <v>5.7299999999999997E-2</v>
      </c>
    </row>
    <row r="261" spans="1:52">
      <c r="A261" s="789" t="s">
        <v>486</v>
      </c>
      <c r="B261" s="788" t="s">
        <v>13</v>
      </c>
      <c r="C261" s="788">
        <v>0</v>
      </c>
      <c r="D261" s="788">
        <v>0</v>
      </c>
      <c r="E261" s="788">
        <v>0</v>
      </c>
      <c r="F261" s="788">
        <v>0</v>
      </c>
      <c r="G261" s="788">
        <v>0</v>
      </c>
      <c r="H261" s="788">
        <v>0</v>
      </c>
      <c r="I261" s="788">
        <v>0</v>
      </c>
      <c r="J261" s="788">
        <v>0</v>
      </c>
      <c r="K261" s="788">
        <v>0</v>
      </c>
      <c r="L261" s="788">
        <v>0</v>
      </c>
      <c r="M261" s="788">
        <v>0</v>
      </c>
      <c r="N261" s="788">
        <v>0</v>
      </c>
      <c r="O261" s="788">
        <v>0</v>
      </c>
      <c r="P261" s="788">
        <v>0</v>
      </c>
      <c r="Q261" s="788">
        <v>0</v>
      </c>
      <c r="R261" s="788">
        <v>0</v>
      </c>
      <c r="S261" s="788">
        <v>0</v>
      </c>
      <c r="T261" s="788">
        <v>0</v>
      </c>
      <c r="U261" s="788">
        <v>0</v>
      </c>
      <c r="V261" s="788">
        <v>0</v>
      </c>
      <c r="W261" s="788">
        <v>0</v>
      </c>
      <c r="X261" s="788">
        <v>0</v>
      </c>
      <c r="Y261" s="788">
        <v>0</v>
      </c>
      <c r="Z261" s="788">
        <v>0</v>
      </c>
      <c r="AA261" s="788">
        <v>0</v>
      </c>
      <c r="AB261" s="788">
        <v>0</v>
      </c>
      <c r="AC261" s="788">
        <v>0</v>
      </c>
      <c r="AD261" s="788">
        <v>0</v>
      </c>
      <c r="AE261" s="788">
        <v>0</v>
      </c>
      <c r="AF261" s="788">
        <v>0</v>
      </c>
      <c r="AG261" s="788">
        <v>0</v>
      </c>
      <c r="AH261" s="788">
        <v>0</v>
      </c>
      <c r="AI261" s="788">
        <v>0</v>
      </c>
      <c r="AJ261" s="788">
        <v>0</v>
      </c>
      <c r="AK261" s="788">
        <v>0</v>
      </c>
      <c r="AL261" s="788">
        <v>0</v>
      </c>
      <c r="AM261" s="788">
        <v>0</v>
      </c>
      <c r="AN261" s="788">
        <v>0</v>
      </c>
      <c r="AO261" s="788">
        <v>0</v>
      </c>
      <c r="AP261" s="788">
        <v>0</v>
      </c>
      <c r="AQ261" s="788">
        <v>0</v>
      </c>
      <c r="AR261" s="788">
        <v>0</v>
      </c>
      <c r="AS261" s="788">
        <v>0</v>
      </c>
      <c r="AT261" s="788">
        <v>0</v>
      </c>
      <c r="AU261" s="788">
        <v>0</v>
      </c>
      <c r="AV261" s="788">
        <v>0</v>
      </c>
      <c r="AW261" s="788">
        <v>0</v>
      </c>
      <c r="AX261" s="788">
        <v>0</v>
      </c>
      <c r="AY261" s="788">
        <v>0</v>
      </c>
      <c r="AZ261" s="788">
        <v>0</v>
      </c>
    </row>
    <row r="262" spans="1:52">
      <c r="A262" s="789" t="s">
        <v>486</v>
      </c>
      <c r="B262" s="788" t="s">
        <v>14</v>
      </c>
      <c r="C262" s="788">
        <v>0</v>
      </c>
      <c r="D262" s="788">
        <v>0</v>
      </c>
      <c r="E262" s="788">
        <v>0</v>
      </c>
      <c r="F262" s="788">
        <v>0</v>
      </c>
      <c r="G262" s="788">
        <v>0</v>
      </c>
      <c r="H262" s="788">
        <v>0</v>
      </c>
      <c r="I262" s="788">
        <v>0</v>
      </c>
      <c r="J262" s="788">
        <v>0</v>
      </c>
      <c r="K262" s="788">
        <v>0</v>
      </c>
      <c r="L262" s="788">
        <v>0</v>
      </c>
      <c r="M262" s="788">
        <v>0</v>
      </c>
      <c r="N262" s="788">
        <v>0</v>
      </c>
      <c r="O262" s="788">
        <v>0</v>
      </c>
      <c r="P262" s="788">
        <v>0</v>
      </c>
      <c r="Q262" s="788">
        <v>0</v>
      </c>
      <c r="R262" s="788">
        <v>0</v>
      </c>
      <c r="S262" s="788">
        <v>0</v>
      </c>
      <c r="T262" s="788">
        <v>0</v>
      </c>
      <c r="U262" s="788">
        <v>0</v>
      </c>
      <c r="V262" s="788">
        <v>0</v>
      </c>
      <c r="W262" s="788">
        <v>0</v>
      </c>
      <c r="X262" s="788">
        <v>0</v>
      </c>
      <c r="Y262" s="788">
        <v>0</v>
      </c>
      <c r="Z262" s="788">
        <v>0</v>
      </c>
      <c r="AA262" s="788">
        <v>0</v>
      </c>
      <c r="AB262" s="788">
        <v>0</v>
      </c>
      <c r="AC262" s="788">
        <v>0</v>
      </c>
      <c r="AD262" s="788">
        <v>0</v>
      </c>
      <c r="AE262" s="788">
        <v>0</v>
      </c>
      <c r="AF262" s="788">
        <v>0</v>
      </c>
      <c r="AG262" s="788">
        <v>0</v>
      </c>
      <c r="AH262" s="788">
        <v>0</v>
      </c>
      <c r="AI262" s="788">
        <v>0</v>
      </c>
      <c r="AJ262" s="788">
        <v>0</v>
      </c>
      <c r="AK262" s="788">
        <v>0</v>
      </c>
      <c r="AL262" s="788">
        <v>0</v>
      </c>
      <c r="AM262" s="788">
        <v>0</v>
      </c>
      <c r="AN262" s="788">
        <v>0</v>
      </c>
      <c r="AO262" s="788">
        <v>0</v>
      </c>
      <c r="AP262" s="788">
        <v>0</v>
      </c>
      <c r="AQ262" s="788">
        <v>0</v>
      </c>
      <c r="AR262" s="788">
        <v>0</v>
      </c>
      <c r="AS262" s="788">
        <v>0</v>
      </c>
      <c r="AT262" s="788">
        <v>0</v>
      </c>
      <c r="AU262" s="788">
        <v>0</v>
      </c>
      <c r="AV262" s="788">
        <v>0</v>
      </c>
      <c r="AW262" s="788">
        <v>0</v>
      </c>
      <c r="AX262" s="788">
        <v>0</v>
      </c>
      <c r="AY262" s="788">
        <v>0</v>
      </c>
      <c r="AZ262" s="788">
        <v>0</v>
      </c>
    </row>
    <row r="263" spans="1:52">
      <c r="A263" s="789" t="s">
        <v>486</v>
      </c>
      <c r="B263" s="788" t="s">
        <v>15</v>
      </c>
      <c r="C263" s="788">
        <v>0</v>
      </c>
      <c r="D263" s="788">
        <v>0</v>
      </c>
      <c r="E263" s="788">
        <v>0</v>
      </c>
      <c r="F263" s="788">
        <v>0</v>
      </c>
      <c r="G263" s="788">
        <v>0</v>
      </c>
      <c r="H263" s="788">
        <v>0</v>
      </c>
      <c r="I263" s="788">
        <v>0</v>
      </c>
      <c r="J263" s="788">
        <v>0</v>
      </c>
      <c r="K263" s="788">
        <v>0</v>
      </c>
      <c r="L263" s="788">
        <v>0</v>
      </c>
      <c r="M263" s="788">
        <v>0</v>
      </c>
      <c r="N263" s="788">
        <v>0</v>
      </c>
      <c r="O263" s="788">
        <v>0</v>
      </c>
      <c r="P263" s="788">
        <v>0</v>
      </c>
      <c r="Q263" s="788">
        <v>0</v>
      </c>
      <c r="R263" s="788">
        <v>0</v>
      </c>
      <c r="S263" s="788">
        <v>0</v>
      </c>
      <c r="T263" s="788">
        <v>0</v>
      </c>
      <c r="U263" s="788">
        <v>0</v>
      </c>
      <c r="V263" s="788">
        <v>0</v>
      </c>
      <c r="W263" s="788">
        <v>0</v>
      </c>
      <c r="X263" s="788">
        <v>0</v>
      </c>
      <c r="Y263" s="788">
        <v>0</v>
      </c>
      <c r="Z263" s="788">
        <v>0</v>
      </c>
      <c r="AA263" s="788">
        <v>0</v>
      </c>
      <c r="AB263" s="788">
        <v>0</v>
      </c>
      <c r="AC263" s="788">
        <v>0</v>
      </c>
      <c r="AD263" s="788">
        <v>0</v>
      </c>
      <c r="AE263" s="788">
        <v>0</v>
      </c>
      <c r="AF263" s="788">
        <v>0</v>
      </c>
      <c r="AG263" s="788">
        <v>0</v>
      </c>
      <c r="AH263" s="788">
        <v>0</v>
      </c>
      <c r="AI263" s="788">
        <v>0</v>
      </c>
      <c r="AJ263" s="788">
        <v>0</v>
      </c>
      <c r="AK263" s="788">
        <v>0</v>
      </c>
      <c r="AL263" s="788">
        <v>0</v>
      </c>
      <c r="AM263" s="788">
        <v>0</v>
      </c>
      <c r="AN263" s="788">
        <v>0</v>
      </c>
      <c r="AO263" s="788">
        <v>0</v>
      </c>
      <c r="AP263" s="788">
        <v>0</v>
      </c>
      <c r="AQ263" s="788">
        <v>0</v>
      </c>
      <c r="AR263" s="788">
        <v>0</v>
      </c>
      <c r="AS263" s="788">
        <v>0</v>
      </c>
      <c r="AT263" s="788">
        <v>0</v>
      </c>
      <c r="AU263" s="788">
        <v>0</v>
      </c>
      <c r="AV263" s="788">
        <v>0</v>
      </c>
      <c r="AW263" s="788">
        <v>0</v>
      </c>
      <c r="AX263" s="788">
        <v>0</v>
      </c>
      <c r="AY263" s="788">
        <v>0</v>
      </c>
      <c r="AZ263" s="788">
        <v>0</v>
      </c>
    </row>
    <row r="264" spans="1:52">
      <c r="A264" s="789" t="s">
        <v>486</v>
      </c>
      <c r="B264" s="788" t="s">
        <v>16</v>
      </c>
      <c r="C264" s="788">
        <v>0</v>
      </c>
      <c r="D264" s="788">
        <v>0</v>
      </c>
      <c r="E264" s="788">
        <v>0</v>
      </c>
      <c r="F264" s="788">
        <v>0</v>
      </c>
      <c r="G264" s="788">
        <v>0</v>
      </c>
      <c r="H264" s="788">
        <v>0</v>
      </c>
      <c r="I264" s="788">
        <v>0</v>
      </c>
      <c r="J264" s="788">
        <v>0</v>
      </c>
      <c r="K264" s="788">
        <v>0</v>
      </c>
      <c r="L264" s="788">
        <v>0</v>
      </c>
      <c r="M264" s="788">
        <v>0</v>
      </c>
      <c r="N264" s="788">
        <v>0</v>
      </c>
      <c r="O264" s="788">
        <v>0</v>
      </c>
      <c r="P264" s="788">
        <v>0</v>
      </c>
      <c r="Q264" s="788">
        <v>0</v>
      </c>
      <c r="R264" s="788">
        <v>0</v>
      </c>
      <c r="S264" s="788">
        <v>0</v>
      </c>
      <c r="T264" s="788">
        <v>0</v>
      </c>
      <c r="U264" s="788">
        <v>0</v>
      </c>
      <c r="V264" s="788">
        <v>0</v>
      </c>
      <c r="W264" s="788">
        <v>0</v>
      </c>
      <c r="X264" s="788">
        <v>0</v>
      </c>
      <c r="Y264" s="788">
        <v>0</v>
      </c>
      <c r="Z264" s="788">
        <v>0</v>
      </c>
      <c r="AA264" s="788">
        <v>0</v>
      </c>
      <c r="AB264" s="788">
        <v>0</v>
      </c>
      <c r="AC264" s="788">
        <v>0</v>
      </c>
      <c r="AD264" s="788">
        <v>0</v>
      </c>
      <c r="AE264" s="788">
        <v>0</v>
      </c>
      <c r="AF264" s="788">
        <v>0</v>
      </c>
      <c r="AG264" s="788">
        <v>0</v>
      </c>
      <c r="AH264" s="788">
        <v>0</v>
      </c>
      <c r="AI264" s="788">
        <v>0</v>
      </c>
      <c r="AJ264" s="788">
        <v>0</v>
      </c>
      <c r="AK264" s="788">
        <v>0</v>
      </c>
      <c r="AL264" s="788">
        <v>0</v>
      </c>
      <c r="AM264" s="788">
        <v>0</v>
      </c>
      <c r="AN264" s="788">
        <v>0</v>
      </c>
      <c r="AO264" s="788">
        <v>0</v>
      </c>
      <c r="AP264" s="788">
        <v>0</v>
      </c>
      <c r="AQ264" s="788">
        <v>0</v>
      </c>
      <c r="AR264" s="788">
        <v>0</v>
      </c>
      <c r="AS264" s="788">
        <v>0</v>
      </c>
      <c r="AT264" s="788">
        <v>0</v>
      </c>
      <c r="AU264" s="788">
        <v>0</v>
      </c>
      <c r="AV264" s="788">
        <v>0</v>
      </c>
      <c r="AW264" s="788">
        <v>0</v>
      </c>
      <c r="AX264" s="788">
        <v>0</v>
      </c>
      <c r="AY264" s="788">
        <v>0</v>
      </c>
      <c r="AZ264" s="788">
        <v>0</v>
      </c>
    </row>
    <row r="265" spans="1:52">
      <c r="A265" s="789" t="s">
        <v>486</v>
      </c>
      <c r="B265" s="788" t="s">
        <v>17</v>
      </c>
      <c r="C265" s="788">
        <v>0</v>
      </c>
      <c r="D265" s="788">
        <v>0</v>
      </c>
      <c r="E265" s="788">
        <v>0</v>
      </c>
      <c r="F265" s="788">
        <v>0</v>
      </c>
      <c r="G265" s="788">
        <v>0</v>
      </c>
      <c r="H265" s="788">
        <v>0</v>
      </c>
      <c r="I265" s="788">
        <v>0</v>
      </c>
      <c r="J265" s="788">
        <v>0</v>
      </c>
      <c r="K265" s="788">
        <v>0</v>
      </c>
      <c r="L265" s="788">
        <v>0</v>
      </c>
      <c r="M265" s="788">
        <v>0</v>
      </c>
      <c r="N265" s="788">
        <v>0</v>
      </c>
      <c r="O265" s="788">
        <v>0</v>
      </c>
      <c r="P265" s="788">
        <v>0</v>
      </c>
      <c r="Q265" s="788">
        <v>0</v>
      </c>
      <c r="R265" s="788">
        <v>0</v>
      </c>
      <c r="S265" s="788">
        <v>0</v>
      </c>
      <c r="T265" s="788">
        <v>0</v>
      </c>
      <c r="U265" s="788">
        <v>0</v>
      </c>
      <c r="V265" s="788">
        <v>0</v>
      </c>
      <c r="W265" s="788">
        <v>0</v>
      </c>
      <c r="X265" s="788">
        <v>0</v>
      </c>
      <c r="Y265" s="788">
        <v>0</v>
      </c>
      <c r="Z265" s="788">
        <v>0</v>
      </c>
      <c r="AA265" s="788">
        <v>0</v>
      </c>
      <c r="AB265" s="788">
        <v>0</v>
      </c>
      <c r="AC265" s="788">
        <v>0</v>
      </c>
      <c r="AD265" s="788">
        <v>0</v>
      </c>
      <c r="AE265" s="788">
        <v>0</v>
      </c>
      <c r="AF265" s="788">
        <v>0</v>
      </c>
      <c r="AG265" s="788">
        <v>0</v>
      </c>
      <c r="AH265" s="788">
        <v>0</v>
      </c>
      <c r="AI265" s="788">
        <v>0</v>
      </c>
      <c r="AJ265" s="788">
        <v>0</v>
      </c>
      <c r="AK265" s="788">
        <v>0</v>
      </c>
      <c r="AL265" s="788">
        <v>0</v>
      </c>
      <c r="AM265" s="788">
        <v>0</v>
      </c>
      <c r="AN265" s="788">
        <v>0</v>
      </c>
      <c r="AO265" s="788">
        <v>0</v>
      </c>
      <c r="AP265" s="788">
        <v>0</v>
      </c>
      <c r="AQ265" s="788">
        <v>0</v>
      </c>
      <c r="AR265" s="788">
        <v>0</v>
      </c>
      <c r="AS265" s="788">
        <v>0</v>
      </c>
      <c r="AT265" s="788">
        <v>0</v>
      </c>
      <c r="AU265" s="788">
        <v>0</v>
      </c>
      <c r="AV265" s="788">
        <v>0</v>
      </c>
      <c r="AW265" s="788">
        <v>0</v>
      </c>
      <c r="AX265" s="788">
        <v>0</v>
      </c>
      <c r="AY265" s="788">
        <v>0</v>
      </c>
      <c r="AZ265" s="788">
        <v>0</v>
      </c>
    </row>
    <row r="266" spans="1:52">
      <c r="A266" s="788" t="s">
        <v>4</v>
      </c>
      <c r="B266" s="788"/>
      <c r="C266" s="788"/>
      <c r="D266" s="788"/>
      <c r="E266" s="788"/>
      <c r="F266" s="788"/>
      <c r="G266" s="788"/>
      <c r="H266" s="788"/>
      <c r="I266" s="788"/>
      <c r="J266" s="788"/>
      <c r="K266" s="788"/>
      <c r="L266" s="788"/>
      <c r="M266" s="788"/>
      <c r="N266" s="788"/>
      <c r="O266" s="788"/>
      <c r="P266" s="788"/>
      <c r="Q266" s="788"/>
      <c r="R266" s="788"/>
      <c r="S266" s="788"/>
      <c r="T266" s="788"/>
      <c r="U266" s="788"/>
      <c r="V266" s="788"/>
      <c r="W266" s="788"/>
      <c r="X266" s="788"/>
      <c r="Y266" s="788"/>
      <c r="Z266" s="788"/>
      <c r="AA266" s="788"/>
      <c r="AB266" s="788"/>
      <c r="AC266" s="788"/>
      <c r="AD266" s="788"/>
      <c r="AE266" s="788"/>
      <c r="AF266" s="788"/>
      <c r="AG266" s="788"/>
      <c r="AH266" s="788"/>
      <c r="AI266" s="788"/>
      <c r="AJ266" s="788"/>
      <c r="AK266" s="788"/>
      <c r="AL266" s="788"/>
      <c r="AM266" s="788"/>
      <c r="AN266" s="788"/>
      <c r="AO266" s="788"/>
      <c r="AP266" s="788"/>
      <c r="AQ266" s="788"/>
      <c r="AR266" s="788"/>
      <c r="AS266" s="788"/>
      <c r="AT266" s="788"/>
      <c r="AU266" s="788"/>
      <c r="AV266" s="788"/>
      <c r="AW266" s="788"/>
      <c r="AX266" s="788"/>
      <c r="AY266" s="788"/>
      <c r="AZ266" s="788"/>
    </row>
    <row r="267" spans="1:52">
      <c r="A267" s="789" t="s">
        <v>1177</v>
      </c>
      <c r="B267" s="788"/>
      <c r="C267" s="788">
        <v>1986</v>
      </c>
      <c r="D267" s="788">
        <v>1987</v>
      </c>
      <c r="E267" s="788">
        <v>1988</v>
      </c>
      <c r="F267" s="788">
        <v>1989</v>
      </c>
      <c r="G267" s="788">
        <v>1990</v>
      </c>
      <c r="H267" s="788">
        <v>1991</v>
      </c>
      <c r="I267" s="788">
        <v>1992</v>
      </c>
      <c r="J267" s="788">
        <v>1993</v>
      </c>
      <c r="K267" s="788">
        <v>1994</v>
      </c>
      <c r="L267" s="788">
        <v>1995</v>
      </c>
      <c r="M267" s="788">
        <v>1996</v>
      </c>
      <c r="N267" s="788">
        <v>1997</v>
      </c>
      <c r="O267" s="788">
        <v>1998</v>
      </c>
      <c r="P267" s="788">
        <v>1999</v>
      </c>
      <c r="Q267" s="788">
        <v>2000</v>
      </c>
      <c r="R267" s="788">
        <v>2001</v>
      </c>
      <c r="S267" s="788">
        <v>2002</v>
      </c>
      <c r="T267" s="788">
        <v>2003</v>
      </c>
      <c r="U267" s="788">
        <v>2004</v>
      </c>
      <c r="V267" s="788">
        <v>2005</v>
      </c>
      <c r="W267" s="788">
        <v>2006</v>
      </c>
      <c r="X267" s="788">
        <v>2007</v>
      </c>
      <c r="Y267" s="788">
        <v>2008</v>
      </c>
      <c r="Z267" s="788">
        <v>2009</v>
      </c>
      <c r="AA267" s="788">
        <v>2010</v>
      </c>
      <c r="AB267" s="788">
        <v>2011</v>
      </c>
      <c r="AC267" s="788">
        <v>2012</v>
      </c>
      <c r="AD267" s="788">
        <v>2013</v>
      </c>
      <c r="AE267" s="788">
        <v>2014</v>
      </c>
      <c r="AF267" s="788">
        <v>2015</v>
      </c>
      <c r="AG267" s="788">
        <v>2016</v>
      </c>
      <c r="AH267" s="788">
        <v>2017</v>
      </c>
      <c r="AI267" s="788">
        <v>2018</v>
      </c>
      <c r="AJ267" s="788">
        <v>2019</v>
      </c>
      <c r="AK267" s="788">
        <v>2020</v>
      </c>
      <c r="AL267" s="788">
        <v>2021</v>
      </c>
      <c r="AM267" s="788">
        <v>2022</v>
      </c>
      <c r="AN267" s="788">
        <v>2023</v>
      </c>
      <c r="AO267" s="788">
        <v>2024</v>
      </c>
      <c r="AP267" s="788">
        <v>2025</v>
      </c>
      <c r="AQ267" s="788">
        <v>2026</v>
      </c>
      <c r="AR267" s="788">
        <v>2027</v>
      </c>
      <c r="AS267" s="788">
        <v>2028</v>
      </c>
      <c r="AT267" s="788">
        <v>2029</v>
      </c>
      <c r="AU267" s="788">
        <v>2030</v>
      </c>
      <c r="AV267" s="788">
        <v>2031</v>
      </c>
      <c r="AW267" s="788">
        <v>2032</v>
      </c>
      <c r="AX267" s="788">
        <v>2033</v>
      </c>
      <c r="AY267" s="788">
        <v>2034</v>
      </c>
      <c r="AZ267" s="788">
        <v>2035</v>
      </c>
    </row>
    <row r="268" spans="1:52">
      <c r="A268" s="789" t="s">
        <v>488</v>
      </c>
      <c r="B268" s="788" t="s">
        <v>35</v>
      </c>
      <c r="C268" s="788">
        <v>0</v>
      </c>
      <c r="D268" s="788">
        <v>0</v>
      </c>
      <c r="E268" s="788">
        <v>0</v>
      </c>
      <c r="F268" s="788">
        <v>0</v>
      </c>
      <c r="G268" s="788">
        <v>0</v>
      </c>
      <c r="H268" s="788">
        <v>0</v>
      </c>
      <c r="I268" s="788">
        <v>1.49E-2</v>
      </c>
      <c r="J268" s="788">
        <v>0.02</v>
      </c>
      <c r="K268" s="788">
        <v>2.6499999999999999E-2</v>
      </c>
      <c r="L268" s="788">
        <v>3.5299999999999998E-2</v>
      </c>
      <c r="M268" s="788">
        <v>4.7100000000000003E-2</v>
      </c>
      <c r="N268" s="788">
        <v>5.91E-2</v>
      </c>
      <c r="O268" s="788">
        <v>7.4399999999999994E-2</v>
      </c>
      <c r="P268" s="788">
        <v>9.4100000000000003E-2</v>
      </c>
      <c r="Q268" s="788">
        <v>0.1125</v>
      </c>
      <c r="R268" s="788">
        <v>0.14330000000000001</v>
      </c>
      <c r="S268" s="788">
        <v>0.18490000000000001</v>
      </c>
      <c r="T268" s="788">
        <v>0.22700000000000001</v>
      </c>
      <c r="U268" s="788">
        <v>0.27810000000000001</v>
      </c>
      <c r="V268" s="788">
        <v>0.3715</v>
      </c>
      <c r="W268" s="788">
        <v>0.755</v>
      </c>
      <c r="X268" s="788">
        <v>1.3331</v>
      </c>
      <c r="Y268" s="788">
        <v>2.5550000000000002</v>
      </c>
      <c r="Z268" s="788">
        <v>3.7170999999999998</v>
      </c>
      <c r="AA268" s="788">
        <v>6.0442999999999998</v>
      </c>
      <c r="AB268" s="788">
        <v>7.9478</v>
      </c>
      <c r="AC268" s="788">
        <v>11.3223</v>
      </c>
      <c r="AD268" s="788">
        <v>11.557600000000001</v>
      </c>
      <c r="AE268" s="788">
        <v>11.985900000000001</v>
      </c>
      <c r="AF268" s="788">
        <v>12.087300000000001</v>
      </c>
      <c r="AG268" s="788">
        <v>12.164999999999999</v>
      </c>
      <c r="AH268" s="788">
        <v>12.241400000000001</v>
      </c>
      <c r="AI268" s="788">
        <v>12.3207</v>
      </c>
      <c r="AJ268" s="788">
        <v>12.4031</v>
      </c>
      <c r="AK268" s="788">
        <v>12.488799999999999</v>
      </c>
      <c r="AL268" s="788">
        <v>12.5722</v>
      </c>
      <c r="AM268" s="788">
        <v>12.6538</v>
      </c>
      <c r="AN268" s="788">
        <v>12.7356</v>
      </c>
      <c r="AO268" s="788">
        <v>12.820399999999999</v>
      </c>
      <c r="AP268" s="788">
        <v>12.9084</v>
      </c>
      <c r="AQ268" s="788">
        <v>12.999499999999999</v>
      </c>
      <c r="AR268" s="788">
        <v>13.0885</v>
      </c>
      <c r="AS268" s="788">
        <v>13.167400000000001</v>
      </c>
      <c r="AT268" s="788">
        <v>13.2325</v>
      </c>
      <c r="AU268" s="788">
        <v>13.297499999999999</v>
      </c>
      <c r="AV268" s="788">
        <v>13.3635</v>
      </c>
      <c r="AW268" s="788">
        <v>13.430199999999999</v>
      </c>
      <c r="AX268" s="788">
        <v>13.4969</v>
      </c>
      <c r="AY268" s="788">
        <v>13.564399999999999</v>
      </c>
      <c r="AZ268" s="788">
        <v>13.6271</v>
      </c>
    </row>
    <row r="269" spans="1:52">
      <c r="A269" s="789" t="s">
        <v>488</v>
      </c>
      <c r="B269" s="788" t="s">
        <v>849</v>
      </c>
      <c r="C269" s="788">
        <v>0</v>
      </c>
      <c r="D269" s="788">
        <v>0</v>
      </c>
      <c r="E269" s="788">
        <v>0</v>
      </c>
      <c r="F269" s="788">
        <v>0</v>
      </c>
      <c r="G269" s="788">
        <v>0</v>
      </c>
      <c r="H269" s="788">
        <v>0</v>
      </c>
      <c r="I269" s="788">
        <v>0</v>
      </c>
      <c r="J269" s="788">
        <v>0</v>
      </c>
      <c r="K269" s="788">
        <v>0</v>
      </c>
      <c r="L269" s="788">
        <v>0</v>
      </c>
      <c r="M269" s="788">
        <v>0</v>
      </c>
      <c r="N269" s="788">
        <v>0</v>
      </c>
      <c r="O269" s="788">
        <v>0</v>
      </c>
      <c r="P269" s="788">
        <v>0</v>
      </c>
      <c r="Q269" s="788">
        <v>0</v>
      </c>
      <c r="R269" s="788">
        <v>0</v>
      </c>
      <c r="S269" s="788">
        <v>0</v>
      </c>
      <c r="T269" s="788">
        <v>0</v>
      </c>
      <c r="U269" s="788">
        <v>0</v>
      </c>
      <c r="V269" s="788">
        <v>0</v>
      </c>
      <c r="W269" s="788">
        <v>0</v>
      </c>
      <c r="X269" s="788">
        <v>0</v>
      </c>
      <c r="Y269" s="788">
        <v>0</v>
      </c>
      <c r="Z269" s="788">
        <v>0</v>
      </c>
      <c r="AA269" s="788">
        <v>0</v>
      </c>
      <c r="AB269" s="788">
        <v>0</v>
      </c>
      <c r="AC269" s="788">
        <v>0</v>
      </c>
      <c r="AD269" s="788">
        <v>0</v>
      </c>
      <c r="AE269" s="788">
        <v>0</v>
      </c>
      <c r="AF269" s="788">
        <v>0</v>
      </c>
      <c r="AG269" s="788">
        <v>0</v>
      </c>
      <c r="AH269" s="788">
        <v>0</v>
      </c>
      <c r="AI269" s="788">
        <v>0</v>
      </c>
      <c r="AJ269" s="788">
        <v>0</v>
      </c>
      <c r="AK269" s="788">
        <v>0</v>
      </c>
      <c r="AL269" s="788">
        <v>0</v>
      </c>
      <c r="AM269" s="788">
        <v>0</v>
      </c>
      <c r="AN269" s="788">
        <v>0</v>
      </c>
      <c r="AO269" s="788">
        <v>0</v>
      </c>
      <c r="AP269" s="788">
        <v>0</v>
      </c>
      <c r="AQ269" s="788">
        <v>0</v>
      </c>
      <c r="AR269" s="788">
        <v>0</v>
      </c>
      <c r="AS269" s="788">
        <v>0</v>
      </c>
      <c r="AT269" s="788">
        <v>0</v>
      </c>
      <c r="AU269" s="788">
        <v>0</v>
      </c>
      <c r="AV269" s="788">
        <v>0</v>
      </c>
      <c r="AW269" s="788">
        <v>0</v>
      </c>
      <c r="AX269" s="788">
        <v>0</v>
      </c>
      <c r="AY269" s="788">
        <v>0</v>
      </c>
      <c r="AZ269" s="788">
        <v>0</v>
      </c>
    </row>
    <row r="270" spans="1:52">
      <c r="A270" s="789" t="s">
        <v>488</v>
      </c>
      <c r="B270" s="788" t="s">
        <v>850</v>
      </c>
      <c r="C270" s="788">
        <v>0</v>
      </c>
      <c r="D270" s="788">
        <v>0</v>
      </c>
      <c r="E270" s="788">
        <v>0</v>
      </c>
      <c r="F270" s="788">
        <v>0</v>
      </c>
      <c r="G270" s="788">
        <v>0</v>
      </c>
      <c r="H270" s="788">
        <v>0</v>
      </c>
      <c r="I270" s="788">
        <v>0</v>
      </c>
      <c r="J270" s="788">
        <v>0</v>
      </c>
      <c r="K270" s="788">
        <v>0</v>
      </c>
      <c r="L270" s="788">
        <v>0</v>
      </c>
      <c r="M270" s="788">
        <v>0</v>
      </c>
      <c r="N270" s="788">
        <v>0</v>
      </c>
      <c r="O270" s="788">
        <v>0</v>
      </c>
      <c r="P270" s="788">
        <v>0</v>
      </c>
      <c r="Q270" s="788">
        <v>0</v>
      </c>
      <c r="R270" s="788">
        <v>0</v>
      </c>
      <c r="S270" s="788">
        <v>0</v>
      </c>
      <c r="T270" s="788">
        <v>0</v>
      </c>
      <c r="U270" s="788">
        <v>0</v>
      </c>
      <c r="V270" s="788">
        <v>0</v>
      </c>
      <c r="W270" s="788">
        <v>0</v>
      </c>
      <c r="X270" s="788">
        <v>0</v>
      </c>
      <c r="Y270" s="788">
        <v>0</v>
      </c>
      <c r="Z270" s="788">
        <v>0</v>
      </c>
      <c r="AA270" s="788">
        <v>0</v>
      </c>
      <c r="AB270" s="788">
        <v>0</v>
      </c>
      <c r="AC270" s="788">
        <v>0</v>
      </c>
      <c r="AD270" s="788">
        <v>0</v>
      </c>
      <c r="AE270" s="788">
        <v>0</v>
      </c>
      <c r="AF270" s="788">
        <v>0</v>
      </c>
      <c r="AG270" s="788">
        <v>0</v>
      </c>
      <c r="AH270" s="788">
        <v>0</v>
      </c>
      <c r="AI270" s="788">
        <v>0</v>
      </c>
      <c r="AJ270" s="788">
        <v>0</v>
      </c>
      <c r="AK270" s="788">
        <v>0</v>
      </c>
      <c r="AL270" s="788">
        <v>0</v>
      </c>
      <c r="AM270" s="788">
        <v>0</v>
      </c>
      <c r="AN270" s="788">
        <v>0</v>
      </c>
      <c r="AO270" s="788">
        <v>0</v>
      </c>
      <c r="AP270" s="788">
        <v>0</v>
      </c>
      <c r="AQ270" s="788">
        <v>0</v>
      </c>
      <c r="AR270" s="788">
        <v>0</v>
      </c>
      <c r="AS270" s="788">
        <v>0</v>
      </c>
      <c r="AT270" s="788">
        <v>0</v>
      </c>
      <c r="AU270" s="788">
        <v>0</v>
      </c>
      <c r="AV270" s="788">
        <v>0</v>
      </c>
      <c r="AW270" s="788">
        <v>0</v>
      </c>
      <c r="AX270" s="788">
        <v>0</v>
      </c>
      <c r="AY270" s="788">
        <v>0</v>
      </c>
      <c r="AZ270" s="788">
        <v>0</v>
      </c>
    </row>
    <row r="271" spans="1:52">
      <c r="A271" s="789" t="s">
        <v>488</v>
      </c>
      <c r="B271" s="788" t="s">
        <v>851</v>
      </c>
      <c r="C271" s="788">
        <v>0</v>
      </c>
      <c r="D271" s="788">
        <v>0</v>
      </c>
      <c r="E271" s="788">
        <v>0</v>
      </c>
      <c r="F271" s="788">
        <v>0</v>
      </c>
      <c r="G271" s="788">
        <v>0</v>
      </c>
      <c r="H271" s="788">
        <v>0</v>
      </c>
      <c r="I271" s="788">
        <v>0</v>
      </c>
      <c r="J271" s="788">
        <v>0</v>
      </c>
      <c r="K271" s="788">
        <v>0</v>
      </c>
      <c r="L271" s="788">
        <v>0</v>
      </c>
      <c r="M271" s="788">
        <v>0</v>
      </c>
      <c r="N271" s="788">
        <v>0</v>
      </c>
      <c r="O271" s="788">
        <v>0</v>
      </c>
      <c r="P271" s="788">
        <v>0</v>
      </c>
      <c r="Q271" s="788">
        <v>0</v>
      </c>
      <c r="R271" s="788">
        <v>0</v>
      </c>
      <c r="S271" s="788">
        <v>0</v>
      </c>
      <c r="T271" s="788">
        <v>0</v>
      </c>
      <c r="U271" s="788">
        <v>0</v>
      </c>
      <c r="V271" s="788">
        <v>0</v>
      </c>
      <c r="W271" s="788">
        <v>0</v>
      </c>
      <c r="X271" s="788">
        <v>0</v>
      </c>
      <c r="Y271" s="788">
        <v>0</v>
      </c>
      <c r="Z271" s="788">
        <v>0</v>
      </c>
      <c r="AA271" s="788">
        <v>0</v>
      </c>
      <c r="AB271" s="788">
        <v>0</v>
      </c>
      <c r="AC271" s="788">
        <v>0</v>
      </c>
      <c r="AD271" s="788">
        <v>0</v>
      </c>
      <c r="AE271" s="788">
        <v>0</v>
      </c>
      <c r="AF271" s="788">
        <v>0</v>
      </c>
      <c r="AG271" s="788">
        <v>0</v>
      </c>
      <c r="AH271" s="788">
        <v>0</v>
      </c>
      <c r="AI271" s="788">
        <v>0</v>
      </c>
      <c r="AJ271" s="788">
        <v>0</v>
      </c>
      <c r="AK271" s="788">
        <v>0</v>
      </c>
      <c r="AL271" s="788">
        <v>0</v>
      </c>
      <c r="AM271" s="788">
        <v>0</v>
      </c>
      <c r="AN271" s="788">
        <v>0</v>
      </c>
      <c r="AO271" s="788">
        <v>0</v>
      </c>
      <c r="AP271" s="788">
        <v>0</v>
      </c>
      <c r="AQ271" s="788">
        <v>0</v>
      </c>
      <c r="AR271" s="788">
        <v>0</v>
      </c>
      <c r="AS271" s="788">
        <v>0</v>
      </c>
      <c r="AT271" s="788">
        <v>0</v>
      </c>
      <c r="AU271" s="788">
        <v>0</v>
      </c>
      <c r="AV271" s="788">
        <v>0</v>
      </c>
      <c r="AW271" s="788">
        <v>0</v>
      </c>
      <c r="AX271" s="788">
        <v>0</v>
      </c>
      <c r="AY271" s="788">
        <v>0</v>
      </c>
      <c r="AZ271" s="788">
        <v>0</v>
      </c>
    </row>
    <row r="272" spans="1:52">
      <c r="A272" s="789" t="s">
        <v>488</v>
      </c>
      <c r="B272" s="788" t="s">
        <v>852</v>
      </c>
      <c r="C272" s="788">
        <v>0</v>
      </c>
      <c r="D272" s="788">
        <v>0</v>
      </c>
      <c r="E272" s="788">
        <v>0</v>
      </c>
      <c r="F272" s="788">
        <v>0</v>
      </c>
      <c r="G272" s="788">
        <v>0</v>
      </c>
      <c r="H272" s="788">
        <v>0</v>
      </c>
      <c r="I272" s="788">
        <v>0</v>
      </c>
      <c r="J272" s="788">
        <v>0</v>
      </c>
      <c r="K272" s="788">
        <v>0</v>
      </c>
      <c r="L272" s="788">
        <v>0</v>
      </c>
      <c r="M272" s="788">
        <v>0</v>
      </c>
      <c r="N272" s="788">
        <v>0</v>
      </c>
      <c r="O272" s="788">
        <v>0</v>
      </c>
      <c r="P272" s="788">
        <v>0</v>
      </c>
      <c r="Q272" s="788">
        <v>0</v>
      </c>
      <c r="R272" s="788">
        <v>0</v>
      </c>
      <c r="S272" s="788">
        <v>0</v>
      </c>
      <c r="T272" s="788">
        <v>0</v>
      </c>
      <c r="U272" s="788">
        <v>0</v>
      </c>
      <c r="V272" s="788">
        <v>0</v>
      </c>
      <c r="W272" s="788">
        <v>0</v>
      </c>
      <c r="X272" s="788">
        <v>0</v>
      </c>
      <c r="Y272" s="788">
        <v>0</v>
      </c>
      <c r="Z272" s="788">
        <v>0</v>
      </c>
      <c r="AA272" s="788">
        <v>0</v>
      </c>
      <c r="AB272" s="788">
        <v>0</v>
      </c>
      <c r="AC272" s="788">
        <v>0</v>
      </c>
      <c r="AD272" s="788">
        <v>0</v>
      </c>
      <c r="AE272" s="788">
        <v>0</v>
      </c>
      <c r="AF272" s="788">
        <v>0</v>
      </c>
      <c r="AG272" s="788">
        <v>0</v>
      </c>
      <c r="AH272" s="788">
        <v>0</v>
      </c>
      <c r="AI272" s="788">
        <v>0</v>
      </c>
      <c r="AJ272" s="788">
        <v>0</v>
      </c>
      <c r="AK272" s="788">
        <v>0</v>
      </c>
      <c r="AL272" s="788">
        <v>0</v>
      </c>
      <c r="AM272" s="788">
        <v>0</v>
      </c>
      <c r="AN272" s="788">
        <v>0</v>
      </c>
      <c r="AO272" s="788">
        <v>0</v>
      </c>
      <c r="AP272" s="788">
        <v>0</v>
      </c>
      <c r="AQ272" s="788">
        <v>0</v>
      </c>
      <c r="AR272" s="788">
        <v>0</v>
      </c>
      <c r="AS272" s="788">
        <v>0</v>
      </c>
      <c r="AT272" s="788">
        <v>0</v>
      </c>
      <c r="AU272" s="788">
        <v>0</v>
      </c>
      <c r="AV272" s="788">
        <v>0</v>
      </c>
      <c r="AW272" s="788">
        <v>0</v>
      </c>
      <c r="AX272" s="788">
        <v>0</v>
      </c>
      <c r="AY272" s="788">
        <v>0</v>
      </c>
      <c r="AZ272" s="788">
        <v>0</v>
      </c>
    </row>
    <row r="273" spans="1:52">
      <c r="A273" s="789" t="s">
        <v>488</v>
      </c>
      <c r="B273" s="788" t="s">
        <v>853</v>
      </c>
      <c r="C273" s="788">
        <v>0</v>
      </c>
      <c r="D273" s="788">
        <v>0</v>
      </c>
      <c r="E273" s="788">
        <v>0</v>
      </c>
      <c r="F273" s="788">
        <v>0</v>
      </c>
      <c r="G273" s="788">
        <v>0</v>
      </c>
      <c r="H273" s="788">
        <v>0</v>
      </c>
      <c r="I273" s="788">
        <v>0</v>
      </c>
      <c r="J273" s="788">
        <v>0</v>
      </c>
      <c r="K273" s="788">
        <v>0</v>
      </c>
      <c r="L273" s="788">
        <v>0</v>
      </c>
      <c r="M273" s="788">
        <v>0</v>
      </c>
      <c r="N273" s="788">
        <v>0</v>
      </c>
      <c r="O273" s="788">
        <v>0</v>
      </c>
      <c r="P273" s="788">
        <v>0</v>
      </c>
      <c r="Q273" s="788">
        <v>0</v>
      </c>
      <c r="R273" s="788">
        <v>0</v>
      </c>
      <c r="S273" s="788">
        <v>0</v>
      </c>
      <c r="T273" s="788">
        <v>0</v>
      </c>
      <c r="U273" s="788">
        <v>0</v>
      </c>
      <c r="V273" s="788">
        <v>0</v>
      </c>
      <c r="W273" s="788">
        <v>0</v>
      </c>
      <c r="X273" s="788">
        <v>0</v>
      </c>
      <c r="Y273" s="788">
        <v>0</v>
      </c>
      <c r="Z273" s="788">
        <v>0</v>
      </c>
      <c r="AA273" s="788">
        <v>0</v>
      </c>
      <c r="AB273" s="788">
        <v>0</v>
      </c>
      <c r="AC273" s="788">
        <v>0</v>
      </c>
      <c r="AD273" s="788">
        <v>0</v>
      </c>
      <c r="AE273" s="788">
        <v>0</v>
      </c>
      <c r="AF273" s="788">
        <v>0</v>
      </c>
      <c r="AG273" s="788">
        <v>0</v>
      </c>
      <c r="AH273" s="788">
        <v>0</v>
      </c>
      <c r="AI273" s="788">
        <v>0</v>
      </c>
      <c r="AJ273" s="788">
        <v>0</v>
      </c>
      <c r="AK273" s="788">
        <v>0</v>
      </c>
      <c r="AL273" s="788">
        <v>0</v>
      </c>
      <c r="AM273" s="788">
        <v>0</v>
      </c>
      <c r="AN273" s="788">
        <v>0</v>
      </c>
      <c r="AO273" s="788">
        <v>0</v>
      </c>
      <c r="AP273" s="788">
        <v>0</v>
      </c>
      <c r="AQ273" s="788">
        <v>0</v>
      </c>
      <c r="AR273" s="788">
        <v>0</v>
      </c>
      <c r="AS273" s="788">
        <v>0</v>
      </c>
      <c r="AT273" s="788">
        <v>0</v>
      </c>
      <c r="AU273" s="788">
        <v>0</v>
      </c>
      <c r="AV273" s="788">
        <v>0</v>
      </c>
      <c r="AW273" s="788">
        <v>0</v>
      </c>
      <c r="AX273" s="788">
        <v>0</v>
      </c>
      <c r="AY273" s="788">
        <v>0</v>
      </c>
      <c r="AZ273" s="788">
        <v>0</v>
      </c>
    </row>
    <row r="274" spans="1:52">
      <c r="A274" s="789" t="s">
        <v>488</v>
      </c>
      <c r="B274" s="788" t="s">
        <v>489</v>
      </c>
      <c r="C274" s="788">
        <v>0</v>
      </c>
      <c r="D274" s="788">
        <v>0</v>
      </c>
      <c r="E274" s="788">
        <v>0</v>
      </c>
      <c r="F274" s="788">
        <v>0</v>
      </c>
      <c r="G274" s="788">
        <v>0</v>
      </c>
      <c r="H274" s="788">
        <v>0</v>
      </c>
      <c r="I274" s="788">
        <v>1.49E-2</v>
      </c>
      <c r="J274" s="788">
        <v>0.02</v>
      </c>
      <c r="K274" s="788">
        <v>2.6499999999999999E-2</v>
      </c>
      <c r="L274" s="788">
        <v>3.5299999999999998E-2</v>
      </c>
      <c r="M274" s="788">
        <v>4.7100000000000003E-2</v>
      </c>
      <c r="N274" s="788">
        <v>5.91E-2</v>
      </c>
      <c r="O274" s="788">
        <v>7.4399999999999994E-2</v>
      </c>
      <c r="P274" s="788">
        <v>9.4100000000000003E-2</v>
      </c>
      <c r="Q274" s="788">
        <v>0.1125</v>
      </c>
      <c r="R274" s="788">
        <v>0.14330000000000001</v>
      </c>
      <c r="S274" s="788">
        <v>0.18490000000000001</v>
      </c>
      <c r="T274" s="788">
        <v>0.22700000000000001</v>
      </c>
      <c r="U274" s="788">
        <v>0.27810000000000001</v>
      </c>
      <c r="V274" s="788">
        <v>0.3715</v>
      </c>
      <c r="W274" s="788">
        <v>0.755</v>
      </c>
      <c r="X274" s="788">
        <v>1.3331</v>
      </c>
      <c r="Y274" s="788">
        <v>2.5550000000000002</v>
      </c>
      <c r="Z274" s="788">
        <v>3.7170999999999998</v>
      </c>
      <c r="AA274" s="788">
        <v>6.0442999999999998</v>
      </c>
      <c r="AB274" s="788">
        <v>7.9478</v>
      </c>
      <c r="AC274" s="788">
        <v>11.3223</v>
      </c>
      <c r="AD274" s="788">
        <v>11.557600000000001</v>
      </c>
      <c r="AE274" s="788">
        <v>11.985900000000001</v>
      </c>
      <c r="AF274" s="788">
        <v>12.087300000000001</v>
      </c>
      <c r="AG274" s="788">
        <v>12.164999999999999</v>
      </c>
      <c r="AH274" s="788">
        <v>12.241400000000001</v>
      </c>
      <c r="AI274" s="788">
        <v>12.3207</v>
      </c>
      <c r="AJ274" s="788">
        <v>12.4031</v>
      </c>
      <c r="AK274" s="788">
        <v>12.488799999999999</v>
      </c>
      <c r="AL274" s="788">
        <v>12.5722</v>
      </c>
      <c r="AM274" s="788">
        <v>12.6538</v>
      </c>
      <c r="AN274" s="788">
        <v>12.7356</v>
      </c>
      <c r="AO274" s="788">
        <v>12.820399999999999</v>
      </c>
      <c r="AP274" s="788">
        <v>12.9084</v>
      </c>
      <c r="AQ274" s="788">
        <v>12.999499999999999</v>
      </c>
      <c r="AR274" s="788">
        <v>13.0885</v>
      </c>
      <c r="AS274" s="788">
        <v>13.167400000000001</v>
      </c>
      <c r="AT274" s="788">
        <v>13.2325</v>
      </c>
      <c r="AU274" s="788">
        <v>13.297499999999999</v>
      </c>
      <c r="AV274" s="788">
        <v>13.3635</v>
      </c>
      <c r="AW274" s="788">
        <v>13.430199999999999</v>
      </c>
      <c r="AX274" s="788">
        <v>13.4969</v>
      </c>
      <c r="AY274" s="788">
        <v>13.564399999999999</v>
      </c>
      <c r="AZ274" s="788">
        <v>13.6271</v>
      </c>
    </row>
    <row r="275" spans="1:52">
      <c r="A275" s="789" t="s">
        <v>488</v>
      </c>
      <c r="B275" s="788" t="s">
        <v>854</v>
      </c>
      <c r="C275" s="788">
        <v>0</v>
      </c>
      <c r="D275" s="788">
        <v>0</v>
      </c>
      <c r="E275" s="788">
        <v>0</v>
      </c>
      <c r="F275" s="788">
        <v>0</v>
      </c>
      <c r="G275" s="788">
        <v>0</v>
      </c>
      <c r="H275" s="788">
        <v>0</v>
      </c>
      <c r="I275" s="788">
        <v>0</v>
      </c>
      <c r="J275" s="788">
        <v>0</v>
      </c>
      <c r="K275" s="788">
        <v>0</v>
      </c>
      <c r="L275" s="788">
        <v>0</v>
      </c>
      <c r="M275" s="788">
        <v>0</v>
      </c>
      <c r="N275" s="788">
        <v>0</v>
      </c>
      <c r="O275" s="788">
        <v>0</v>
      </c>
      <c r="P275" s="788">
        <v>0</v>
      </c>
      <c r="Q275" s="788">
        <v>0</v>
      </c>
      <c r="R275" s="788">
        <v>0</v>
      </c>
      <c r="S275" s="788">
        <v>0</v>
      </c>
      <c r="T275" s="788">
        <v>0</v>
      </c>
      <c r="U275" s="788">
        <v>0</v>
      </c>
      <c r="V275" s="788">
        <v>0</v>
      </c>
      <c r="W275" s="788">
        <v>0</v>
      </c>
      <c r="X275" s="788">
        <v>0</v>
      </c>
      <c r="Y275" s="788">
        <v>0</v>
      </c>
      <c r="Z275" s="788">
        <v>0</v>
      </c>
      <c r="AA275" s="788">
        <v>0</v>
      </c>
      <c r="AB275" s="788">
        <v>0</v>
      </c>
      <c r="AC275" s="788">
        <v>0</v>
      </c>
      <c r="AD275" s="788">
        <v>0</v>
      </c>
      <c r="AE275" s="788">
        <v>0</v>
      </c>
      <c r="AF275" s="788">
        <v>0</v>
      </c>
      <c r="AG275" s="788">
        <v>0</v>
      </c>
      <c r="AH275" s="788">
        <v>0</v>
      </c>
      <c r="AI275" s="788">
        <v>0</v>
      </c>
      <c r="AJ275" s="788">
        <v>0</v>
      </c>
      <c r="AK275" s="788">
        <v>0</v>
      </c>
      <c r="AL275" s="788">
        <v>0</v>
      </c>
      <c r="AM275" s="788">
        <v>0</v>
      </c>
      <c r="AN275" s="788">
        <v>0</v>
      </c>
      <c r="AO275" s="788">
        <v>0</v>
      </c>
      <c r="AP275" s="788">
        <v>0</v>
      </c>
      <c r="AQ275" s="788">
        <v>0</v>
      </c>
      <c r="AR275" s="788">
        <v>0</v>
      </c>
      <c r="AS275" s="788">
        <v>0</v>
      </c>
      <c r="AT275" s="788">
        <v>0</v>
      </c>
      <c r="AU275" s="788">
        <v>0</v>
      </c>
      <c r="AV275" s="788">
        <v>0</v>
      </c>
      <c r="AW275" s="788">
        <v>0</v>
      </c>
      <c r="AX275" s="788">
        <v>0</v>
      </c>
      <c r="AY275" s="788">
        <v>0</v>
      </c>
      <c r="AZ275" s="788">
        <v>0</v>
      </c>
    </row>
    <row r="276" spans="1:52">
      <c r="A276" s="789" t="s">
        <v>488</v>
      </c>
      <c r="B276" s="788" t="s">
        <v>855</v>
      </c>
      <c r="C276" s="788">
        <v>0</v>
      </c>
      <c r="D276" s="788">
        <v>0</v>
      </c>
      <c r="E276" s="788">
        <v>0</v>
      </c>
      <c r="F276" s="788">
        <v>0</v>
      </c>
      <c r="G276" s="788">
        <v>0</v>
      </c>
      <c r="H276" s="788">
        <v>0</v>
      </c>
      <c r="I276" s="788">
        <v>0</v>
      </c>
      <c r="J276" s="788">
        <v>0</v>
      </c>
      <c r="K276" s="788">
        <v>0</v>
      </c>
      <c r="L276" s="788">
        <v>0</v>
      </c>
      <c r="M276" s="788">
        <v>0</v>
      </c>
      <c r="N276" s="788">
        <v>0</v>
      </c>
      <c r="O276" s="788">
        <v>0</v>
      </c>
      <c r="P276" s="788">
        <v>0</v>
      </c>
      <c r="Q276" s="788">
        <v>0</v>
      </c>
      <c r="R276" s="788">
        <v>0</v>
      </c>
      <c r="S276" s="788">
        <v>0</v>
      </c>
      <c r="T276" s="788">
        <v>0</v>
      </c>
      <c r="U276" s="788">
        <v>0</v>
      </c>
      <c r="V276" s="788">
        <v>0</v>
      </c>
      <c r="W276" s="788">
        <v>0</v>
      </c>
      <c r="X276" s="788">
        <v>0</v>
      </c>
      <c r="Y276" s="788">
        <v>0</v>
      </c>
      <c r="Z276" s="788">
        <v>0</v>
      </c>
      <c r="AA276" s="788">
        <v>0</v>
      </c>
      <c r="AB276" s="788">
        <v>0</v>
      </c>
      <c r="AC276" s="788">
        <v>0</v>
      </c>
      <c r="AD276" s="788">
        <v>0</v>
      </c>
      <c r="AE276" s="788">
        <v>0</v>
      </c>
      <c r="AF276" s="788">
        <v>0</v>
      </c>
      <c r="AG276" s="788">
        <v>0</v>
      </c>
      <c r="AH276" s="788">
        <v>0</v>
      </c>
      <c r="AI276" s="788">
        <v>0</v>
      </c>
      <c r="AJ276" s="788">
        <v>0</v>
      </c>
      <c r="AK276" s="788">
        <v>0</v>
      </c>
      <c r="AL276" s="788">
        <v>0</v>
      </c>
      <c r="AM276" s="788">
        <v>0</v>
      </c>
      <c r="AN276" s="788">
        <v>0</v>
      </c>
      <c r="AO276" s="788">
        <v>0</v>
      </c>
      <c r="AP276" s="788">
        <v>0</v>
      </c>
      <c r="AQ276" s="788">
        <v>0</v>
      </c>
      <c r="AR276" s="788">
        <v>0</v>
      </c>
      <c r="AS276" s="788">
        <v>0</v>
      </c>
      <c r="AT276" s="788">
        <v>0</v>
      </c>
      <c r="AU276" s="788">
        <v>0</v>
      </c>
      <c r="AV276" s="788">
        <v>0</v>
      </c>
      <c r="AW276" s="788">
        <v>0</v>
      </c>
      <c r="AX276" s="788">
        <v>0</v>
      </c>
      <c r="AY276" s="788">
        <v>0</v>
      </c>
      <c r="AZ276" s="788">
        <v>0</v>
      </c>
    </row>
    <row r="277" spans="1:52">
      <c r="A277" s="788" t="s">
        <v>4</v>
      </c>
      <c r="B277" s="788"/>
      <c r="C277" s="788"/>
      <c r="D277" s="788"/>
      <c r="E277" s="788"/>
      <c r="F277" s="788"/>
      <c r="G277" s="788"/>
      <c r="H277" s="788"/>
      <c r="I277" s="788"/>
      <c r="J277" s="788"/>
      <c r="K277" s="788"/>
      <c r="L277" s="788"/>
      <c r="M277" s="788"/>
      <c r="N277" s="788"/>
      <c r="O277" s="788"/>
      <c r="P277" s="788"/>
      <c r="Q277" s="788"/>
      <c r="R277" s="788"/>
      <c r="S277" s="788"/>
      <c r="T277" s="788"/>
      <c r="U277" s="788"/>
      <c r="V277" s="788"/>
      <c r="W277" s="788"/>
      <c r="X277" s="788"/>
      <c r="Y277" s="788"/>
      <c r="Z277" s="788"/>
      <c r="AA277" s="788"/>
      <c r="AB277" s="788"/>
      <c r="AC277" s="788"/>
      <c r="AD277" s="788"/>
      <c r="AE277" s="788"/>
      <c r="AF277" s="788"/>
      <c r="AG277" s="788"/>
      <c r="AH277" s="788"/>
      <c r="AI277" s="788"/>
      <c r="AJ277" s="788"/>
      <c r="AK277" s="788"/>
      <c r="AL277" s="788"/>
      <c r="AM277" s="788"/>
      <c r="AN277" s="788"/>
      <c r="AO277" s="788"/>
      <c r="AP277" s="788"/>
      <c r="AQ277" s="788"/>
      <c r="AR277" s="788"/>
      <c r="AS277" s="788"/>
      <c r="AT277" s="788"/>
      <c r="AU277" s="788"/>
      <c r="AV277" s="788"/>
      <c r="AW277" s="788"/>
      <c r="AX277" s="788"/>
      <c r="AY277" s="788"/>
      <c r="AZ277" s="788"/>
    </row>
    <row r="278" spans="1:52">
      <c r="A278" s="789" t="s">
        <v>484</v>
      </c>
      <c r="B278" s="788"/>
      <c r="C278" s="788">
        <v>1986</v>
      </c>
      <c r="D278" s="788">
        <v>1987</v>
      </c>
      <c r="E278" s="788">
        <v>1988</v>
      </c>
      <c r="F278" s="788">
        <v>1989</v>
      </c>
      <c r="G278" s="788">
        <v>1990</v>
      </c>
      <c r="H278" s="788">
        <v>1991</v>
      </c>
      <c r="I278" s="788">
        <v>1992</v>
      </c>
      <c r="J278" s="788">
        <v>1993</v>
      </c>
      <c r="K278" s="788">
        <v>1994</v>
      </c>
      <c r="L278" s="788">
        <v>1995</v>
      </c>
      <c r="M278" s="788">
        <v>1996</v>
      </c>
      <c r="N278" s="788">
        <v>1997</v>
      </c>
      <c r="O278" s="788">
        <v>1998</v>
      </c>
      <c r="P278" s="788">
        <v>1999</v>
      </c>
      <c r="Q278" s="788">
        <v>2000</v>
      </c>
      <c r="R278" s="788">
        <v>2001</v>
      </c>
      <c r="S278" s="788">
        <v>2002</v>
      </c>
      <c r="T278" s="788">
        <v>2003</v>
      </c>
      <c r="U278" s="788">
        <v>2004</v>
      </c>
      <c r="V278" s="788">
        <v>2005</v>
      </c>
      <c r="W278" s="788">
        <v>2006</v>
      </c>
      <c r="X278" s="788">
        <v>2007</v>
      </c>
      <c r="Y278" s="788">
        <v>2008</v>
      </c>
      <c r="Z278" s="788">
        <v>2009</v>
      </c>
      <c r="AA278" s="788">
        <v>2010</v>
      </c>
      <c r="AB278" s="788">
        <v>2011</v>
      </c>
      <c r="AC278" s="788">
        <v>2012</v>
      </c>
      <c r="AD278" s="788">
        <v>2013</v>
      </c>
      <c r="AE278" s="788">
        <v>2014</v>
      </c>
      <c r="AF278" s="788">
        <v>2015</v>
      </c>
      <c r="AG278" s="788">
        <v>2016</v>
      </c>
      <c r="AH278" s="788">
        <v>2017</v>
      </c>
      <c r="AI278" s="788">
        <v>2018</v>
      </c>
      <c r="AJ278" s="788">
        <v>2019</v>
      </c>
      <c r="AK278" s="788">
        <v>2020</v>
      </c>
      <c r="AL278" s="788">
        <v>2021</v>
      </c>
      <c r="AM278" s="788">
        <v>2022</v>
      </c>
      <c r="AN278" s="788">
        <v>2023</v>
      </c>
      <c r="AO278" s="788">
        <v>2024</v>
      </c>
      <c r="AP278" s="788">
        <v>2025</v>
      </c>
      <c r="AQ278" s="788">
        <v>2026</v>
      </c>
      <c r="AR278" s="788">
        <v>2027</v>
      </c>
      <c r="AS278" s="788">
        <v>2028</v>
      </c>
      <c r="AT278" s="788">
        <v>2029</v>
      </c>
      <c r="AU278" s="788">
        <v>2030</v>
      </c>
      <c r="AV278" s="788">
        <v>2031</v>
      </c>
      <c r="AW278" s="788">
        <v>2032</v>
      </c>
      <c r="AX278" s="788">
        <v>2033</v>
      </c>
      <c r="AY278" s="788">
        <v>2034</v>
      </c>
      <c r="AZ278" s="788">
        <v>2035</v>
      </c>
    </row>
    <row r="279" spans="1:52">
      <c r="A279" s="789" t="s">
        <v>485</v>
      </c>
      <c r="B279" s="788" t="s">
        <v>35</v>
      </c>
      <c r="C279" s="788">
        <v>130198.6</v>
      </c>
      <c r="D279" s="788">
        <v>134482.1</v>
      </c>
      <c r="E279" s="788">
        <v>144776.4</v>
      </c>
      <c r="F279" s="788">
        <v>149224.29999999999</v>
      </c>
      <c r="G279" s="788">
        <v>158141.9</v>
      </c>
      <c r="H279" s="788">
        <v>157204.79999999999</v>
      </c>
      <c r="I279" s="788">
        <v>154302</v>
      </c>
      <c r="J279" s="788">
        <v>155568</v>
      </c>
      <c r="K279" s="788">
        <v>154250.5</v>
      </c>
      <c r="L279" s="788">
        <v>156200.1</v>
      </c>
      <c r="M279" s="788">
        <v>161326.5</v>
      </c>
      <c r="N279" s="788">
        <v>162773.4</v>
      </c>
      <c r="O279" s="788">
        <v>166592</v>
      </c>
      <c r="P279" s="788">
        <v>171738.6</v>
      </c>
      <c r="Q279" s="788">
        <v>172876.2</v>
      </c>
      <c r="R279" s="788">
        <v>147034.20000000001</v>
      </c>
      <c r="S279" s="788">
        <v>145140.20000000001</v>
      </c>
      <c r="T279" s="788">
        <v>147440.4</v>
      </c>
      <c r="U279" s="788">
        <v>149983.6</v>
      </c>
      <c r="V279" s="788">
        <v>156075.9</v>
      </c>
      <c r="W279" s="788">
        <v>158070.5</v>
      </c>
      <c r="X279" s="788">
        <v>162307</v>
      </c>
      <c r="Y279" s="788">
        <v>159677.6</v>
      </c>
      <c r="Z279" s="788">
        <v>159710.5</v>
      </c>
      <c r="AA279" s="788">
        <v>154569</v>
      </c>
      <c r="AB279" s="788">
        <v>161062.79999999999</v>
      </c>
      <c r="AC279" s="788">
        <v>163054.79999999999</v>
      </c>
      <c r="AD279" s="788">
        <v>161529.29999999999</v>
      </c>
      <c r="AE279" s="788">
        <v>163639</v>
      </c>
      <c r="AF279" s="788">
        <v>166092.29999999999</v>
      </c>
      <c r="AG279" s="788">
        <v>167174.70000000001</v>
      </c>
      <c r="AH279" s="788">
        <v>168164.8</v>
      </c>
      <c r="AI279" s="788">
        <v>169629.4</v>
      </c>
      <c r="AJ279" s="788">
        <v>170718.4</v>
      </c>
      <c r="AK279" s="788">
        <v>171716.9</v>
      </c>
      <c r="AL279" s="788">
        <v>172903.8</v>
      </c>
      <c r="AM279" s="788">
        <v>174206.5</v>
      </c>
      <c r="AN279" s="788">
        <v>175604.7</v>
      </c>
      <c r="AO279" s="788">
        <v>177125</v>
      </c>
      <c r="AP279" s="788">
        <v>178798.6</v>
      </c>
      <c r="AQ279" s="788">
        <v>180549.1</v>
      </c>
      <c r="AR279" s="788">
        <v>182448.5</v>
      </c>
      <c r="AS279" s="788">
        <v>184458.5</v>
      </c>
      <c r="AT279" s="788">
        <v>186461.7</v>
      </c>
      <c r="AU279" s="788">
        <v>188574.8</v>
      </c>
      <c r="AV279" s="788">
        <v>190382.3</v>
      </c>
      <c r="AW279" s="788">
        <v>192467.7</v>
      </c>
      <c r="AX279" s="788">
        <v>194549.5</v>
      </c>
      <c r="AY279" s="788">
        <v>196663.1</v>
      </c>
      <c r="AZ279" s="788">
        <v>198817.5</v>
      </c>
    </row>
    <row r="280" spans="1:52">
      <c r="A280" s="789" t="s">
        <v>485</v>
      </c>
      <c r="B280" s="788" t="s">
        <v>22</v>
      </c>
      <c r="C280" s="788">
        <v>36468.22</v>
      </c>
      <c r="D280" s="788">
        <v>35671.279999999999</v>
      </c>
      <c r="E280" s="788">
        <v>37087.46</v>
      </c>
      <c r="F280" s="788">
        <v>38616.5</v>
      </c>
      <c r="G280" s="788">
        <v>38725.75</v>
      </c>
      <c r="H280" s="788">
        <v>40022</v>
      </c>
      <c r="I280" s="788">
        <v>38428.17</v>
      </c>
      <c r="J280" s="788">
        <v>41495.81</v>
      </c>
      <c r="K280" s="788">
        <v>40461.74</v>
      </c>
      <c r="L280" s="788">
        <v>40486.49</v>
      </c>
      <c r="M280" s="788">
        <v>42472.27</v>
      </c>
      <c r="N280" s="788">
        <v>42197.91</v>
      </c>
      <c r="O280" s="788">
        <v>42106.07</v>
      </c>
      <c r="P280" s="788">
        <v>43336.33</v>
      </c>
      <c r="Q280" s="788">
        <v>43780.68</v>
      </c>
      <c r="R280" s="788">
        <v>42461.8</v>
      </c>
      <c r="S280" s="788">
        <v>43058.99</v>
      </c>
      <c r="T280" s="788">
        <v>43269.53</v>
      </c>
      <c r="U280" s="788">
        <v>44101.68</v>
      </c>
      <c r="V280" s="788">
        <v>45459.66</v>
      </c>
      <c r="W280" s="788">
        <v>47272.06</v>
      </c>
      <c r="X280" s="788">
        <v>48838.73</v>
      </c>
      <c r="Y280" s="788">
        <v>49976.95</v>
      </c>
      <c r="Z280" s="788">
        <v>50433.19</v>
      </c>
      <c r="AA280" s="788">
        <v>48001.98</v>
      </c>
      <c r="AB280" s="788">
        <v>49683.99</v>
      </c>
      <c r="AC280" s="788">
        <v>49036.19</v>
      </c>
      <c r="AD280" s="788">
        <v>48568.76</v>
      </c>
      <c r="AE280" s="788">
        <v>49533.79</v>
      </c>
      <c r="AF280" s="788">
        <v>49008.31</v>
      </c>
      <c r="AG280" s="788">
        <v>48702.51</v>
      </c>
      <c r="AH280" s="788">
        <v>48509.120000000003</v>
      </c>
      <c r="AI280" s="788">
        <v>48398.23</v>
      </c>
      <c r="AJ280" s="788">
        <v>48221.11</v>
      </c>
      <c r="AK280" s="788">
        <v>48099.61</v>
      </c>
      <c r="AL280" s="788">
        <v>48091.17</v>
      </c>
      <c r="AM280" s="788">
        <v>48107.41</v>
      </c>
      <c r="AN280" s="788">
        <v>48167.23</v>
      </c>
      <c r="AO280" s="788">
        <v>48250.82</v>
      </c>
      <c r="AP280" s="788">
        <v>48370.55</v>
      </c>
      <c r="AQ280" s="788">
        <v>48524.85</v>
      </c>
      <c r="AR280" s="788">
        <v>48685.53</v>
      </c>
      <c r="AS280" s="788">
        <v>48869.11</v>
      </c>
      <c r="AT280" s="788">
        <v>49059.18</v>
      </c>
      <c r="AU280" s="788">
        <v>49268.31</v>
      </c>
      <c r="AV280" s="788">
        <v>49505.29</v>
      </c>
      <c r="AW280" s="788">
        <v>49743.71</v>
      </c>
      <c r="AX280" s="788">
        <v>50008.57</v>
      </c>
      <c r="AY280" s="788">
        <v>50301.95</v>
      </c>
      <c r="AZ280" s="788">
        <v>50599.38</v>
      </c>
    </row>
    <row r="281" spans="1:52">
      <c r="A281" s="789" t="s">
        <v>485</v>
      </c>
      <c r="B281" s="788" t="s">
        <v>23</v>
      </c>
      <c r="C281" s="788">
        <v>5624.2470000000003</v>
      </c>
      <c r="D281" s="788">
        <v>5662.3209999999999</v>
      </c>
      <c r="E281" s="788">
        <v>6140.4139999999998</v>
      </c>
      <c r="F281" s="788">
        <v>6655.6909999999998</v>
      </c>
      <c r="G281" s="788">
        <v>6798.86</v>
      </c>
      <c r="H281" s="788">
        <v>7058.6559999999999</v>
      </c>
      <c r="I281" s="788">
        <v>6722.7730000000001</v>
      </c>
      <c r="J281" s="788">
        <v>7141.6270000000004</v>
      </c>
      <c r="K281" s="788">
        <v>6912.5910000000003</v>
      </c>
      <c r="L281" s="788">
        <v>7016.3720000000003</v>
      </c>
      <c r="M281" s="788">
        <v>7538.0780000000004</v>
      </c>
      <c r="N281" s="788">
        <v>7517.9250000000002</v>
      </c>
      <c r="O281" s="788">
        <v>7544.14</v>
      </c>
      <c r="P281" s="788">
        <v>7933.3959999999997</v>
      </c>
      <c r="Q281" s="788">
        <v>8062.875</v>
      </c>
      <c r="R281" s="788">
        <v>7839.3010000000004</v>
      </c>
      <c r="S281" s="788">
        <v>7954.1670000000004</v>
      </c>
      <c r="T281" s="788">
        <v>7897.4030000000002</v>
      </c>
      <c r="U281" s="788">
        <v>8076.7879999999996</v>
      </c>
      <c r="V281" s="788">
        <v>8386.6749999999993</v>
      </c>
      <c r="W281" s="788">
        <v>8684.0619999999999</v>
      </c>
      <c r="X281" s="788">
        <v>9177.68</v>
      </c>
      <c r="Y281" s="788">
        <v>9550.7019999999993</v>
      </c>
      <c r="Z281" s="788">
        <v>9613.8709999999992</v>
      </c>
      <c r="AA281" s="788">
        <v>9201.3119999999999</v>
      </c>
      <c r="AB281" s="788">
        <v>9701.2749999999996</v>
      </c>
      <c r="AC281" s="788">
        <v>9328.0499999999993</v>
      </c>
      <c r="AD281" s="788">
        <v>9425.9629999999997</v>
      </c>
      <c r="AE281" s="788">
        <v>9786.8439999999991</v>
      </c>
      <c r="AF281" s="788">
        <v>9939.5470000000005</v>
      </c>
      <c r="AG281" s="788">
        <v>10067.09</v>
      </c>
      <c r="AH281" s="788">
        <v>10198.94</v>
      </c>
      <c r="AI281" s="788">
        <v>10355</v>
      </c>
      <c r="AJ281" s="788">
        <v>10489.54</v>
      </c>
      <c r="AK281" s="788">
        <v>10619.5</v>
      </c>
      <c r="AL281" s="788">
        <v>10751.71</v>
      </c>
      <c r="AM281" s="788">
        <v>10891.16</v>
      </c>
      <c r="AN281" s="788">
        <v>11029.36</v>
      </c>
      <c r="AO281" s="788">
        <v>11174.32</v>
      </c>
      <c r="AP281" s="788">
        <v>11327.45</v>
      </c>
      <c r="AQ281" s="788">
        <v>11488.78</v>
      </c>
      <c r="AR281" s="788">
        <v>11664</v>
      </c>
      <c r="AS281" s="788">
        <v>11829.39</v>
      </c>
      <c r="AT281" s="788">
        <v>11991.93</v>
      </c>
      <c r="AU281" s="788">
        <v>12161.31</v>
      </c>
      <c r="AV281" s="788">
        <v>12333.13</v>
      </c>
      <c r="AW281" s="788">
        <v>12504.57</v>
      </c>
      <c r="AX281" s="788">
        <v>12671.89</v>
      </c>
      <c r="AY281" s="788">
        <v>12842.26</v>
      </c>
      <c r="AZ281" s="788">
        <v>13014.48</v>
      </c>
    </row>
    <row r="282" spans="1:52">
      <c r="A282" s="789" t="s">
        <v>485</v>
      </c>
      <c r="B282" s="788" t="s">
        <v>24</v>
      </c>
      <c r="C282" s="788">
        <v>3992.8310000000001</v>
      </c>
      <c r="D282" s="788">
        <v>3948.1970000000001</v>
      </c>
      <c r="E282" s="788">
        <v>4208.17</v>
      </c>
      <c r="F282" s="788">
        <v>4486.4930000000004</v>
      </c>
      <c r="G282" s="788">
        <v>4584.4920000000002</v>
      </c>
      <c r="H282" s="788">
        <v>4859.2430000000004</v>
      </c>
      <c r="I282" s="788">
        <v>4730.0029999999997</v>
      </c>
      <c r="J282" s="788">
        <v>5372.07</v>
      </c>
      <c r="K282" s="788">
        <v>5418.6360000000004</v>
      </c>
      <c r="L282" s="788">
        <v>5641.1329999999998</v>
      </c>
      <c r="M282" s="788">
        <v>6180.4290000000001</v>
      </c>
      <c r="N282" s="788">
        <v>6293.7049999999999</v>
      </c>
      <c r="O282" s="788">
        <v>6415.2349999999997</v>
      </c>
      <c r="P282" s="788">
        <v>6776.9179999999997</v>
      </c>
      <c r="Q282" s="788">
        <v>6915.67</v>
      </c>
      <c r="R282" s="788">
        <v>6694.8559999999998</v>
      </c>
      <c r="S282" s="788">
        <v>6811.3620000000001</v>
      </c>
      <c r="T282" s="788">
        <v>6780.9449999999997</v>
      </c>
      <c r="U282" s="788">
        <v>6904.3440000000001</v>
      </c>
      <c r="V282" s="788">
        <v>7096.5780000000004</v>
      </c>
      <c r="W282" s="788">
        <v>7354.0590000000002</v>
      </c>
      <c r="X282" s="788">
        <v>6937.5569999999998</v>
      </c>
      <c r="Y282" s="788">
        <v>7135.6850000000004</v>
      </c>
      <c r="Z282" s="788">
        <v>7187.96</v>
      </c>
      <c r="AA282" s="788">
        <v>6791.7489999999998</v>
      </c>
      <c r="AB282" s="788">
        <v>7035.6670000000004</v>
      </c>
      <c r="AC282" s="788">
        <v>6933.433</v>
      </c>
      <c r="AD282" s="788">
        <v>6880.558</v>
      </c>
      <c r="AE282" s="788">
        <v>7014.8850000000002</v>
      </c>
      <c r="AF282" s="788">
        <v>6897.0559999999996</v>
      </c>
      <c r="AG282" s="788">
        <v>6817.6549999999997</v>
      </c>
      <c r="AH282" s="788">
        <v>6747.7809999999999</v>
      </c>
      <c r="AI282" s="788">
        <v>6694.2470000000003</v>
      </c>
      <c r="AJ282" s="788">
        <v>6619.6279999999997</v>
      </c>
      <c r="AK282" s="788">
        <v>6554.3130000000001</v>
      </c>
      <c r="AL282" s="788">
        <v>6504.1790000000001</v>
      </c>
      <c r="AM282" s="788">
        <v>6457.8389999999999</v>
      </c>
      <c r="AN282" s="788">
        <v>6419.7920000000004</v>
      </c>
      <c r="AO282" s="788">
        <v>6384.7370000000001</v>
      </c>
      <c r="AP282" s="788">
        <v>6358.7280000000001</v>
      </c>
      <c r="AQ282" s="788">
        <v>6332.6120000000001</v>
      </c>
      <c r="AR282" s="788">
        <v>6312.12</v>
      </c>
      <c r="AS282" s="788">
        <v>6292.9859999999999</v>
      </c>
      <c r="AT282" s="788">
        <v>6280.3940000000002</v>
      </c>
      <c r="AU282" s="788">
        <v>6267.5829999999996</v>
      </c>
      <c r="AV282" s="788">
        <v>6259.6679999999997</v>
      </c>
      <c r="AW282" s="788">
        <v>6254.2070000000003</v>
      </c>
      <c r="AX282" s="788">
        <v>6254.4059999999999</v>
      </c>
      <c r="AY282" s="788">
        <v>6253.8739999999998</v>
      </c>
      <c r="AZ282" s="788">
        <v>6257.7510000000002</v>
      </c>
    </row>
    <row r="283" spans="1:52">
      <c r="A283" s="789" t="s">
        <v>485</v>
      </c>
      <c r="B283" s="788" t="s">
        <v>875</v>
      </c>
      <c r="C283" s="788">
        <v>3454.6149999999998</v>
      </c>
      <c r="D283" s="788">
        <v>3284.5160000000001</v>
      </c>
      <c r="E283" s="788">
        <v>3423.3670000000002</v>
      </c>
      <c r="F283" s="788">
        <v>3424.7020000000002</v>
      </c>
      <c r="G283" s="788">
        <v>4074.395</v>
      </c>
      <c r="H283" s="788">
        <v>3746.9169999999999</v>
      </c>
      <c r="I283" s="788">
        <v>3854.2939999999999</v>
      </c>
      <c r="J283" s="788">
        <v>3728.7370000000001</v>
      </c>
      <c r="K283" s="788">
        <v>4029.34</v>
      </c>
      <c r="L283" s="788">
        <v>3974.8220000000001</v>
      </c>
      <c r="M283" s="788">
        <v>4252.6779999999999</v>
      </c>
      <c r="N283" s="788">
        <v>4317.9709999999995</v>
      </c>
      <c r="O283" s="788">
        <v>4538.6899999999996</v>
      </c>
      <c r="P283" s="788">
        <v>4492.277</v>
      </c>
      <c r="Q283" s="788">
        <v>4803.88</v>
      </c>
      <c r="R283" s="788">
        <v>4717.4129999999996</v>
      </c>
      <c r="S283" s="788">
        <v>4798.8540000000003</v>
      </c>
      <c r="T283" s="788">
        <v>4890.0020000000004</v>
      </c>
      <c r="U283" s="788">
        <v>4835.8019999999997</v>
      </c>
      <c r="V283" s="788">
        <v>4862.0929999999998</v>
      </c>
      <c r="W283" s="788">
        <v>5016.1469999999999</v>
      </c>
      <c r="X283" s="788">
        <v>5184.5140000000001</v>
      </c>
      <c r="Y283" s="788">
        <v>5178.8450000000003</v>
      </c>
      <c r="Z283" s="788">
        <v>5187.3779999999997</v>
      </c>
      <c r="AA283" s="788">
        <v>4914.7060000000001</v>
      </c>
      <c r="AB283" s="788">
        <v>5072.8580000000002</v>
      </c>
      <c r="AC283" s="788">
        <v>5082.1850000000004</v>
      </c>
      <c r="AD283" s="788">
        <v>5124.3969999999999</v>
      </c>
      <c r="AE283" s="788">
        <v>5408.375</v>
      </c>
      <c r="AF283" s="788">
        <v>5636.7610000000004</v>
      </c>
      <c r="AG283" s="788">
        <v>5761.6440000000002</v>
      </c>
      <c r="AH283" s="788">
        <v>5857.9690000000001</v>
      </c>
      <c r="AI283" s="788">
        <v>5960.7520000000004</v>
      </c>
      <c r="AJ283" s="788">
        <v>6082.6670000000004</v>
      </c>
      <c r="AK283" s="788">
        <v>6205.12</v>
      </c>
      <c r="AL283" s="788">
        <v>6307.6710000000003</v>
      </c>
      <c r="AM283" s="788">
        <v>6441.18</v>
      </c>
      <c r="AN283" s="788">
        <v>6563.3860000000004</v>
      </c>
      <c r="AO283" s="788">
        <v>6684.3580000000002</v>
      </c>
      <c r="AP283" s="788">
        <v>6820.5379999999996</v>
      </c>
      <c r="AQ283" s="788">
        <v>6959.9070000000002</v>
      </c>
      <c r="AR283" s="788">
        <v>7112.8469999999998</v>
      </c>
      <c r="AS283" s="788">
        <v>7281.65</v>
      </c>
      <c r="AT283" s="788">
        <v>7442.5770000000002</v>
      </c>
      <c r="AU283" s="788">
        <v>7618.8609999999999</v>
      </c>
      <c r="AV283" s="788">
        <v>7792.8440000000001</v>
      </c>
      <c r="AW283" s="788">
        <v>7967.7489999999998</v>
      </c>
      <c r="AX283" s="788">
        <v>8138.4359999999997</v>
      </c>
      <c r="AY283" s="788">
        <v>8310.3459999999995</v>
      </c>
      <c r="AZ283" s="788">
        <v>8491.49</v>
      </c>
    </row>
    <row r="284" spans="1:52">
      <c r="A284" s="789" t="s">
        <v>485</v>
      </c>
      <c r="B284" s="788" t="s">
        <v>876</v>
      </c>
      <c r="C284" s="788">
        <v>1102.5540000000001</v>
      </c>
      <c r="D284" s="788">
        <v>1346.9190000000001</v>
      </c>
      <c r="E284" s="788">
        <v>1413.079</v>
      </c>
      <c r="F284" s="788">
        <v>1417.5550000000001</v>
      </c>
      <c r="G284" s="788">
        <v>1641.9939999999999</v>
      </c>
      <c r="H284" s="788">
        <v>1527.075</v>
      </c>
      <c r="I284" s="788">
        <v>1563.8530000000001</v>
      </c>
      <c r="J284" s="788">
        <v>1554.067</v>
      </c>
      <c r="K284" s="788">
        <v>1629.701</v>
      </c>
      <c r="L284" s="788">
        <v>1629.3130000000001</v>
      </c>
      <c r="M284" s="788">
        <v>1735.5440000000001</v>
      </c>
      <c r="N284" s="788">
        <v>1754.297</v>
      </c>
      <c r="O284" s="788">
        <v>1818.5360000000001</v>
      </c>
      <c r="P284" s="788">
        <v>1858.4780000000001</v>
      </c>
      <c r="Q284" s="788">
        <v>1985.82</v>
      </c>
      <c r="R284" s="788">
        <v>1942.9639999999999</v>
      </c>
      <c r="S284" s="788">
        <v>1963.3150000000001</v>
      </c>
      <c r="T284" s="788">
        <v>1960.557</v>
      </c>
      <c r="U284" s="788">
        <v>1959.502</v>
      </c>
      <c r="V284" s="788">
        <v>1990.83</v>
      </c>
      <c r="W284" s="788">
        <v>2075.0309999999999</v>
      </c>
      <c r="X284" s="788">
        <v>2102.654</v>
      </c>
      <c r="Y284" s="788">
        <v>2065.6120000000001</v>
      </c>
      <c r="Z284" s="788">
        <v>2128.31</v>
      </c>
      <c r="AA284" s="788">
        <v>1980.278</v>
      </c>
      <c r="AB284" s="788">
        <v>2011.335</v>
      </c>
      <c r="AC284" s="788">
        <v>2060.0419999999999</v>
      </c>
      <c r="AD284" s="788">
        <v>2093.9279999999999</v>
      </c>
      <c r="AE284" s="788">
        <v>2239.7130000000002</v>
      </c>
      <c r="AF284" s="788">
        <v>2360.998</v>
      </c>
      <c r="AG284" s="788">
        <v>2442.1640000000002</v>
      </c>
      <c r="AH284" s="788">
        <v>2502.3960000000002</v>
      </c>
      <c r="AI284" s="788">
        <v>2567.0929999999998</v>
      </c>
      <c r="AJ284" s="788">
        <v>2643.056</v>
      </c>
      <c r="AK284" s="788">
        <v>2718.5720000000001</v>
      </c>
      <c r="AL284" s="788">
        <v>2778.252</v>
      </c>
      <c r="AM284" s="788">
        <v>2859.4769999999999</v>
      </c>
      <c r="AN284" s="788">
        <v>2932.8820000000001</v>
      </c>
      <c r="AO284" s="788">
        <v>3003.942</v>
      </c>
      <c r="AP284" s="788">
        <v>3084.598</v>
      </c>
      <c r="AQ284" s="788">
        <v>3166.596</v>
      </c>
      <c r="AR284" s="788">
        <v>3255.74</v>
      </c>
      <c r="AS284" s="788">
        <v>3353.442</v>
      </c>
      <c r="AT284" s="788">
        <v>3446.6669999999999</v>
      </c>
      <c r="AU284" s="788">
        <v>3550.3670000000002</v>
      </c>
      <c r="AV284" s="788">
        <v>3650.0169999999998</v>
      </c>
      <c r="AW284" s="788">
        <v>3751.7809999999999</v>
      </c>
      <c r="AX284" s="788">
        <v>3847.8690000000001</v>
      </c>
      <c r="AY284" s="788">
        <v>3944.8110000000001</v>
      </c>
      <c r="AZ284" s="788">
        <v>4048.1970000000001</v>
      </c>
    </row>
    <row r="285" spans="1:52">
      <c r="A285" s="789" t="s">
        <v>485</v>
      </c>
      <c r="B285" s="788" t="s">
        <v>877</v>
      </c>
      <c r="C285" s="788">
        <v>1488.2159999999999</v>
      </c>
      <c r="D285" s="788">
        <v>1498.346</v>
      </c>
      <c r="E285" s="788">
        <v>1563.797</v>
      </c>
      <c r="F285" s="788">
        <v>1564.53</v>
      </c>
      <c r="G285" s="788">
        <v>1845.11</v>
      </c>
      <c r="H285" s="788">
        <v>1703.548</v>
      </c>
      <c r="I285" s="788">
        <v>1752.085</v>
      </c>
      <c r="J285" s="788">
        <v>1706.9960000000001</v>
      </c>
      <c r="K285" s="788">
        <v>1827.299</v>
      </c>
      <c r="L285" s="788">
        <v>1812.4269999999999</v>
      </c>
      <c r="M285" s="788">
        <v>1932.5619999999999</v>
      </c>
      <c r="N285" s="788">
        <v>1961.297</v>
      </c>
      <c r="O285" s="788">
        <v>2052.415</v>
      </c>
      <c r="P285" s="788">
        <v>2051.6419999999998</v>
      </c>
      <c r="Q285" s="788">
        <v>2191.951</v>
      </c>
      <c r="R285" s="788">
        <v>2150.4409999999998</v>
      </c>
      <c r="S285" s="788">
        <v>2182.328</v>
      </c>
      <c r="T285" s="788">
        <v>2210.1959999999999</v>
      </c>
      <c r="U285" s="788">
        <v>2193.2109999999998</v>
      </c>
      <c r="V285" s="788">
        <v>2210.9340000000002</v>
      </c>
      <c r="W285" s="788">
        <v>2316.056</v>
      </c>
      <c r="X285" s="788">
        <v>2335.23</v>
      </c>
      <c r="Y285" s="788">
        <v>2276.6289999999999</v>
      </c>
      <c r="Z285" s="788">
        <v>2377.4650000000001</v>
      </c>
      <c r="AA285" s="788">
        <v>2184.2289999999998</v>
      </c>
      <c r="AB285" s="788">
        <v>2214.0889999999999</v>
      </c>
      <c r="AC285" s="788">
        <v>2283.3049999999998</v>
      </c>
      <c r="AD285" s="788">
        <v>2280.1979999999999</v>
      </c>
      <c r="AE285" s="788">
        <v>2366.9070000000002</v>
      </c>
      <c r="AF285" s="788">
        <v>2431.9070000000002</v>
      </c>
      <c r="AG285" s="788">
        <v>2451.8870000000002</v>
      </c>
      <c r="AH285" s="788">
        <v>2466.328</v>
      </c>
      <c r="AI285" s="788">
        <v>2483.5079999999998</v>
      </c>
      <c r="AJ285" s="788">
        <v>2505.319</v>
      </c>
      <c r="AK285" s="788">
        <v>2527.5659999999998</v>
      </c>
      <c r="AL285" s="788">
        <v>2545.7199999999998</v>
      </c>
      <c r="AM285" s="788">
        <v>2571.9160000000002</v>
      </c>
      <c r="AN285" s="788">
        <v>2596.4749999999999</v>
      </c>
      <c r="AO285" s="788">
        <v>2620.9169999999999</v>
      </c>
      <c r="AP285" s="788">
        <v>2649.212</v>
      </c>
      <c r="AQ285" s="788">
        <v>2678.511</v>
      </c>
      <c r="AR285" s="788">
        <v>2710.4050000000002</v>
      </c>
      <c r="AS285" s="788">
        <v>2745.3870000000002</v>
      </c>
      <c r="AT285" s="788">
        <v>2780.1190000000001</v>
      </c>
      <c r="AU285" s="788">
        <v>2818.3850000000002</v>
      </c>
      <c r="AV285" s="788">
        <v>2855.8690000000001</v>
      </c>
      <c r="AW285" s="788">
        <v>2894.7510000000002</v>
      </c>
      <c r="AX285" s="788">
        <v>2931.9229999999998</v>
      </c>
      <c r="AY285" s="788">
        <v>2969.875</v>
      </c>
      <c r="AZ285" s="788">
        <v>3010.511</v>
      </c>
    </row>
    <row r="286" spans="1:52">
      <c r="A286" s="789" t="s">
        <v>485</v>
      </c>
      <c r="B286" s="788" t="s">
        <v>514</v>
      </c>
      <c r="C286" s="788">
        <v>1767.2909999999999</v>
      </c>
      <c r="D286" s="788">
        <v>2879.3850000000002</v>
      </c>
      <c r="E286" s="788">
        <v>3070.1030000000001</v>
      </c>
      <c r="F286" s="788">
        <v>3109.873</v>
      </c>
      <c r="G286" s="788">
        <v>3340.4430000000002</v>
      </c>
      <c r="H286" s="788">
        <v>3184.3409999999999</v>
      </c>
      <c r="I286" s="788">
        <v>3239.2640000000001</v>
      </c>
      <c r="J286" s="788">
        <v>3451.8530000000001</v>
      </c>
      <c r="K286" s="788">
        <v>3415.0160000000001</v>
      </c>
      <c r="L286" s="788">
        <v>3545.4160000000002</v>
      </c>
      <c r="M286" s="788">
        <v>3652.3870000000002</v>
      </c>
      <c r="N286" s="788">
        <v>3643.9259999999999</v>
      </c>
      <c r="O286" s="788">
        <v>3598.0219999999999</v>
      </c>
      <c r="P286" s="788">
        <v>3936.2930000000001</v>
      </c>
      <c r="Q286" s="788">
        <v>4089.9580000000001</v>
      </c>
      <c r="R286" s="788">
        <v>3928.605</v>
      </c>
      <c r="S286" s="788">
        <v>3898.7950000000001</v>
      </c>
      <c r="T286" s="788">
        <v>3708.84</v>
      </c>
      <c r="U286" s="788">
        <v>3799.9989999999998</v>
      </c>
      <c r="V286" s="788">
        <v>3978.498</v>
      </c>
      <c r="W286" s="788">
        <v>4040.4110000000001</v>
      </c>
      <c r="X286" s="788">
        <v>4211.3959999999997</v>
      </c>
      <c r="Y286" s="788">
        <v>4343.076</v>
      </c>
      <c r="Z286" s="788">
        <v>4182.8149999999996</v>
      </c>
      <c r="AA286" s="788">
        <v>4088.12</v>
      </c>
      <c r="AB286" s="788">
        <v>4251.7749999999996</v>
      </c>
      <c r="AC286" s="788">
        <v>4150.6980000000003</v>
      </c>
      <c r="AD286" s="788">
        <v>4097.4070000000002</v>
      </c>
      <c r="AE286" s="788">
        <v>4180.6239999999998</v>
      </c>
      <c r="AF286" s="788">
        <v>4213.3829999999998</v>
      </c>
      <c r="AG286" s="788">
        <v>4190.2330000000002</v>
      </c>
      <c r="AH286" s="788">
        <v>4129.8059999999996</v>
      </c>
      <c r="AI286" s="788">
        <v>4061.9929999999999</v>
      </c>
      <c r="AJ286" s="788">
        <v>4002.5839999999998</v>
      </c>
      <c r="AK286" s="788">
        <v>3949.08</v>
      </c>
      <c r="AL286" s="788">
        <v>3900.252</v>
      </c>
      <c r="AM286" s="788">
        <v>3858.5859999999998</v>
      </c>
      <c r="AN286" s="788">
        <v>3822.7939999999999</v>
      </c>
      <c r="AO286" s="788">
        <v>3796.922</v>
      </c>
      <c r="AP286" s="788">
        <v>3779.203</v>
      </c>
      <c r="AQ286" s="788">
        <v>3767.7080000000001</v>
      </c>
      <c r="AR286" s="788">
        <v>3771.5830000000001</v>
      </c>
      <c r="AS286" s="788">
        <v>3783.84</v>
      </c>
      <c r="AT286" s="788">
        <v>3796.0729999999999</v>
      </c>
      <c r="AU286" s="788">
        <v>3810.6329999999998</v>
      </c>
      <c r="AV286" s="788">
        <v>3827.6030000000001</v>
      </c>
      <c r="AW286" s="788">
        <v>3841.645</v>
      </c>
      <c r="AX286" s="788">
        <v>3859.22</v>
      </c>
      <c r="AY286" s="788">
        <v>3877.7280000000001</v>
      </c>
      <c r="AZ286" s="788">
        <v>3900.8240000000001</v>
      </c>
    </row>
    <row r="287" spans="1:52">
      <c r="A287" s="789" t="s">
        <v>485</v>
      </c>
      <c r="B287" s="788" t="s">
        <v>515</v>
      </c>
      <c r="C287" s="788">
        <v>2491.009</v>
      </c>
      <c r="D287" s="788">
        <v>2322.902</v>
      </c>
      <c r="E287" s="788">
        <v>2448.3389999999999</v>
      </c>
      <c r="F287" s="788">
        <v>2457.3560000000002</v>
      </c>
      <c r="G287" s="788">
        <v>2809.4940000000001</v>
      </c>
      <c r="H287" s="788">
        <v>2611.3719999999998</v>
      </c>
      <c r="I287" s="788">
        <v>2686.3359999999998</v>
      </c>
      <c r="J287" s="788">
        <v>2691.5909999999999</v>
      </c>
      <c r="K287" s="788">
        <v>2845.2620000000002</v>
      </c>
      <c r="L287" s="788">
        <v>2864.1370000000002</v>
      </c>
      <c r="M287" s="788">
        <v>2991.8629999999998</v>
      </c>
      <c r="N287" s="788">
        <v>3006.0610000000001</v>
      </c>
      <c r="O287" s="788">
        <v>3062.002</v>
      </c>
      <c r="P287" s="788">
        <v>3125.0790000000002</v>
      </c>
      <c r="Q287" s="788">
        <v>3259.4189999999999</v>
      </c>
      <c r="R287" s="788">
        <v>3158.1109999999999</v>
      </c>
      <c r="S287" s="788">
        <v>3181.4879999999998</v>
      </c>
      <c r="T287" s="788">
        <v>3144.52</v>
      </c>
      <c r="U287" s="788">
        <v>3146.1460000000002</v>
      </c>
      <c r="V287" s="788">
        <v>3218.0369999999998</v>
      </c>
      <c r="W287" s="788">
        <v>3364.7649999999999</v>
      </c>
      <c r="X287" s="788">
        <v>3393.1559999999999</v>
      </c>
      <c r="Y287" s="788">
        <v>3359.701</v>
      </c>
      <c r="Z287" s="788">
        <v>3429.194</v>
      </c>
      <c r="AA287" s="788">
        <v>3171.1640000000002</v>
      </c>
      <c r="AB287" s="788">
        <v>3264.6970000000001</v>
      </c>
      <c r="AC287" s="788">
        <v>3322.5450000000001</v>
      </c>
      <c r="AD287" s="788">
        <v>3309.5010000000002</v>
      </c>
      <c r="AE287" s="788">
        <v>3404.8780000000002</v>
      </c>
      <c r="AF287" s="788">
        <v>3466.884</v>
      </c>
      <c r="AG287" s="788">
        <v>3466.9369999999999</v>
      </c>
      <c r="AH287" s="788">
        <v>3467.0059999999999</v>
      </c>
      <c r="AI287" s="788">
        <v>3465.2689999999998</v>
      </c>
      <c r="AJ287" s="788">
        <v>3465.0749999999998</v>
      </c>
      <c r="AK287" s="788">
        <v>3465.5169999999998</v>
      </c>
      <c r="AL287" s="788">
        <v>3467.4450000000002</v>
      </c>
      <c r="AM287" s="788">
        <v>3471.4789999999998</v>
      </c>
      <c r="AN287" s="788">
        <v>3477.2080000000001</v>
      </c>
      <c r="AO287" s="788">
        <v>3485.8939999999998</v>
      </c>
      <c r="AP287" s="788">
        <v>3496.7860000000001</v>
      </c>
      <c r="AQ287" s="788">
        <v>3509.34</v>
      </c>
      <c r="AR287" s="788">
        <v>3526.0619999999999</v>
      </c>
      <c r="AS287" s="788">
        <v>3545.047</v>
      </c>
      <c r="AT287" s="788">
        <v>3563.9749999999999</v>
      </c>
      <c r="AU287" s="788">
        <v>3583.4259999999999</v>
      </c>
      <c r="AV287" s="788">
        <v>3603.4639999999999</v>
      </c>
      <c r="AW287" s="788">
        <v>3622.7069999999999</v>
      </c>
      <c r="AX287" s="788">
        <v>3642.855</v>
      </c>
      <c r="AY287" s="788">
        <v>3663.2710000000002</v>
      </c>
      <c r="AZ287" s="788">
        <v>3684.9850000000001</v>
      </c>
    </row>
    <row r="288" spans="1:52">
      <c r="A288" s="789" t="s">
        <v>485</v>
      </c>
      <c r="B288" s="788" t="s">
        <v>516</v>
      </c>
      <c r="C288" s="788">
        <v>661.35519999999997</v>
      </c>
      <c r="D288" s="788">
        <v>616.49469999999997</v>
      </c>
      <c r="E288" s="788">
        <v>648.06679999999994</v>
      </c>
      <c r="F288" s="788">
        <v>648.99300000000005</v>
      </c>
      <c r="G288" s="788">
        <v>749.51639999999998</v>
      </c>
      <c r="H288" s="788">
        <v>694.05629999999996</v>
      </c>
      <c r="I288" s="788">
        <v>716.88160000000005</v>
      </c>
      <c r="J288" s="788">
        <v>708.70450000000005</v>
      </c>
      <c r="K288" s="788">
        <v>758.9375</v>
      </c>
      <c r="L288" s="788">
        <v>760.524</v>
      </c>
      <c r="M288" s="788">
        <v>794.96119999999996</v>
      </c>
      <c r="N288" s="788">
        <v>800.66690000000006</v>
      </c>
      <c r="O288" s="788">
        <v>819.78890000000001</v>
      </c>
      <c r="P288" s="788">
        <v>827.34069999999997</v>
      </c>
      <c r="Q288" s="788">
        <v>863.66160000000002</v>
      </c>
      <c r="R288" s="788">
        <v>837.82510000000002</v>
      </c>
      <c r="S288" s="788">
        <v>846.34649999999999</v>
      </c>
      <c r="T288" s="788">
        <v>841.2482</v>
      </c>
      <c r="U288" s="788">
        <v>838.36890000000005</v>
      </c>
      <c r="V288" s="788">
        <v>854.10490000000004</v>
      </c>
      <c r="W288" s="788">
        <v>870.86710000000005</v>
      </c>
      <c r="X288" s="788">
        <v>900.19200000000001</v>
      </c>
      <c r="Y288" s="788">
        <v>920.70259999999996</v>
      </c>
      <c r="Z288" s="788">
        <v>885.3759</v>
      </c>
      <c r="AA288" s="788">
        <v>873.0557</v>
      </c>
      <c r="AB288" s="788">
        <v>900.88509999999997</v>
      </c>
      <c r="AC288" s="788">
        <v>888.84529999999995</v>
      </c>
      <c r="AD288" s="788">
        <v>903.6653</v>
      </c>
      <c r="AE288" s="788">
        <v>948.46310000000005</v>
      </c>
      <c r="AF288" s="788">
        <v>977.23670000000004</v>
      </c>
      <c r="AG288" s="788">
        <v>999.125</v>
      </c>
      <c r="AH288" s="788">
        <v>1017.32</v>
      </c>
      <c r="AI288" s="788">
        <v>1027.8969999999999</v>
      </c>
      <c r="AJ288" s="788">
        <v>1038.828</v>
      </c>
      <c r="AK288" s="788">
        <v>1049.271</v>
      </c>
      <c r="AL288" s="788">
        <v>1058.376</v>
      </c>
      <c r="AM288" s="788">
        <v>1068.008</v>
      </c>
      <c r="AN288" s="788">
        <v>1077.973</v>
      </c>
      <c r="AO288" s="788">
        <v>1091.328</v>
      </c>
      <c r="AP288" s="788">
        <v>1107.098</v>
      </c>
      <c r="AQ288" s="788">
        <v>1124.377</v>
      </c>
      <c r="AR288" s="788">
        <v>1149.068</v>
      </c>
      <c r="AS288" s="788">
        <v>1177.0719999999999</v>
      </c>
      <c r="AT288" s="788">
        <v>1202.8720000000001</v>
      </c>
      <c r="AU288" s="788">
        <v>1228.7629999999999</v>
      </c>
      <c r="AV288" s="788">
        <v>1254.4269999999999</v>
      </c>
      <c r="AW288" s="788">
        <v>1277.164</v>
      </c>
      <c r="AX288" s="788">
        <v>1300.6479999999999</v>
      </c>
      <c r="AY288" s="788">
        <v>1323.5550000000001</v>
      </c>
      <c r="AZ288" s="788">
        <v>1348.5609999999999</v>
      </c>
    </row>
    <row r="289" spans="1:52">
      <c r="A289" s="789" t="s">
        <v>485</v>
      </c>
      <c r="B289" s="788" t="s">
        <v>517</v>
      </c>
      <c r="C289" s="788">
        <v>1575.9059999999999</v>
      </c>
      <c r="D289" s="788">
        <v>1352</v>
      </c>
      <c r="E289" s="788">
        <v>1406.2049999999999</v>
      </c>
      <c r="F289" s="788">
        <v>1397.502</v>
      </c>
      <c r="G289" s="788">
        <v>1699.424</v>
      </c>
      <c r="H289" s="788">
        <v>1542.3679999999999</v>
      </c>
      <c r="I289" s="788">
        <v>1606.9280000000001</v>
      </c>
      <c r="J289" s="788">
        <v>1507.3989999999999</v>
      </c>
      <c r="K289" s="788">
        <v>1707.846</v>
      </c>
      <c r="L289" s="788">
        <v>1669.3810000000001</v>
      </c>
      <c r="M289" s="788">
        <v>1762.8530000000001</v>
      </c>
      <c r="N289" s="788">
        <v>1786.7570000000001</v>
      </c>
      <c r="O289" s="788">
        <v>1874.57</v>
      </c>
      <c r="P289" s="788">
        <v>1785.778</v>
      </c>
      <c r="Q289" s="788">
        <v>1868.5619999999999</v>
      </c>
      <c r="R289" s="788">
        <v>1826.6369999999999</v>
      </c>
      <c r="S289" s="788">
        <v>1867.7280000000001</v>
      </c>
      <c r="T289" s="788">
        <v>1929.4259999999999</v>
      </c>
      <c r="U289" s="788">
        <v>1887.8679999999999</v>
      </c>
      <c r="V289" s="788">
        <v>1886.479</v>
      </c>
      <c r="W289" s="788">
        <v>1924.2729999999999</v>
      </c>
      <c r="X289" s="788">
        <v>1994.8320000000001</v>
      </c>
      <c r="Y289" s="788">
        <v>2037.5630000000001</v>
      </c>
      <c r="Z289" s="788">
        <v>1961.7339999999999</v>
      </c>
      <c r="AA289" s="788">
        <v>1930.559</v>
      </c>
      <c r="AB289" s="788">
        <v>1995.0139999999999</v>
      </c>
      <c r="AC289" s="788">
        <v>1966.2850000000001</v>
      </c>
      <c r="AD289" s="788">
        <v>1963.3989999999999</v>
      </c>
      <c r="AE289" s="788">
        <v>2027.579</v>
      </c>
      <c r="AF289" s="788">
        <v>2070.337</v>
      </c>
      <c r="AG289" s="788">
        <v>2080.88</v>
      </c>
      <c r="AH289" s="788">
        <v>2090.431</v>
      </c>
      <c r="AI289" s="788">
        <v>2096.6689999999999</v>
      </c>
      <c r="AJ289" s="788">
        <v>2104.1109999999999</v>
      </c>
      <c r="AK289" s="788">
        <v>2111.877</v>
      </c>
      <c r="AL289" s="788">
        <v>2119.8690000000001</v>
      </c>
      <c r="AM289" s="788">
        <v>2129.2040000000002</v>
      </c>
      <c r="AN289" s="788">
        <v>2139.6129999999998</v>
      </c>
      <c r="AO289" s="788">
        <v>2153.1889999999999</v>
      </c>
      <c r="AP289" s="788">
        <v>2169.08</v>
      </c>
      <c r="AQ289" s="788">
        <v>2186.4969999999998</v>
      </c>
      <c r="AR289" s="788">
        <v>2208.8409999999999</v>
      </c>
      <c r="AS289" s="788">
        <v>2233.7190000000001</v>
      </c>
      <c r="AT289" s="788">
        <v>2257.9140000000002</v>
      </c>
      <c r="AU289" s="788">
        <v>2282.5819999999999</v>
      </c>
      <c r="AV289" s="788">
        <v>2307.569</v>
      </c>
      <c r="AW289" s="788">
        <v>2331.2249999999999</v>
      </c>
      <c r="AX289" s="788">
        <v>2355.701</v>
      </c>
      <c r="AY289" s="788">
        <v>2380.2199999999998</v>
      </c>
      <c r="AZ289" s="788">
        <v>2406.3580000000002</v>
      </c>
    </row>
    <row r="290" spans="1:52">
      <c r="A290" s="789" t="s">
        <v>485</v>
      </c>
      <c r="B290" s="788" t="s">
        <v>878</v>
      </c>
      <c r="C290" s="788">
        <v>1251.3009999999999</v>
      </c>
      <c r="D290" s="788">
        <v>1245.579</v>
      </c>
      <c r="E290" s="788">
        <v>1326.6469999999999</v>
      </c>
      <c r="F290" s="788">
        <v>1336.5519999999999</v>
      </c>
      <c r="G290" s="788">
        <v>1471.3440000000001</v>
      </c>
      <c r="H290" s="788">
        <v>1408.9639999999999</v>
      </c>
      <c r="I290" s="788">
        <v>1452.047</v>
      </c>
      <c r="J290" s="788">
        <v>1541.396</v>
      </c>
      <c r="K290" s="788">
        <v>1528.02</v>
      </c>
      <c r="L290" s="788">
        <v>1562.4580000000001</v>
      </c>
      <c r="M290" s="788">
        <v>1670.4069999999999</v>
      </c>
      <c r="N290" s="788">
        <v>1653.982</v>
      </c>
      <c r="O290" s="788">
        <v>1629.085</v>
      </c>
      <c r="P290" s="788">
        <v>1758.2139999999999</v>
      </c>
      <c r="Q290" s="788">
        <v>1850.2239999999999</v>
      </c>
      <c r="R290" s="788">
        <v>1785.442</v>
      </c>
      <c r="S290" s="788">
        <v>1816.182</v>
      </c>
      <c r="T290" s="788">
        <v>1704.838</v>
      </c>
      <c r="U290" s="788">
        <v>1749.59</v>
      </c>
      <c r="V290" s="788">
        <v>1826.1869999999999</v>
      </c>
      <c r="W290" s="788">
        <v>1898.675</v>
      </c>
      <c r="X290" s="788">
        <v>1946.981</v>
      </c>
      <c r="Y290" s="788">
        <v>1913.1010000000001</v>
      </c>
      <c r="Z290" s="788">
        <v>1983.296</v>
      </c>
      <c r="AA290" s="788">
        <v>1826.0540000000001</v>
      </c>
      <c r="AB290" s="788">
        <v>1845.1759999999999</v>
      </c>
      <c r="AC290" s="788">
        <v>1895.904</v>
      </c>
      <c r="AD290" s="788">
        <v>1892.5340000000001</v>
      </c>
      <c r="AE290" s="788">
        <v>1948.586</v>
      </c>
      <c r="AF290" s="788">
        <v>1986.067</v>
      </c>
      <c r="AG290" s="788">
        <v>1985.1489999999999</v>
      </c>
      <c r="AH290" s="788">
        <v>1987.79</v>
      </c>
      <c r="AI290" s="788">
        <v>1989.7380000000001</v>
      </c>
      <c r="AJ290" s="788">
        <v>1990.0219999999999</v>
      </c>
      <c r="AK290" s="788">
        <v>1991.944</v>
      </c>
      <c r="AL290" s="788">
        <v>1995.367</v>
      </c>
      <c r="AM290" s="788">
        <v>2000.8409999999999</v>
      </c>
      <c r="AN290" s="788">
        <v>2011.412</v>
      </c>
      <c r="AO290" s="788">
        <v>2025.9929999999999</v>
      </c>
      <c r="AP290" s="788">
        <v>2039.136</v>
      </c>
      <c r="AQ290" s="788">
        <v>2053.2179999999998</v>
      </c>
      <c r="AR290" s="788">
        <v>2069.038</v>
      </c>
      <c r="AS290" s="788">
        <v>2086.44</v>
      </c>
      <c r="AT290" s="788">
        <v>2103.5729999999999</v>
      </c>
      <c r="AU290" s="788">
        <v>2121.61</v>
      </c>
      <c r="AV290" s="788">
        <v>2139.038</v>
      </c>
      <c r="AW290" s="788">
        <v>2158.96</v>
      </c>
      <c r="AX290" s="788">
        <v>2177.4560000000001</v>
      </c>
      <c r="AY290" s="788">
        <v>2197.94</v>
      </c>
      <c r="AZ290" s="788">
        <v>2218.3449999999998</v>
      </c>
    </row>
    <row r="291" spans="1:52">
      <c r="A291" s="789" t="s">
        <v>485</v>
      </c>
      <c r="B291" s="788" t="s">
        <v>879</v>
      </c>
      <c r="C291" s="788">
        <v>1482.433</v>
      </c>
      <c r="D291" s="788">
        <v>1486.8710000000001</v>
      </c>
      <c r="E291" s="788">
        <v>1557.6859999999999</v>
      </c>
      <c r="F291" s="788">
        <v>1550.268</v>
      </c>
      <c r="G291" s="788">
        <v>1795.7339999999999</v>
      </c>
      <c r="H291" s="788">
        <v>1684.8710000000001</v>
      </c>
      <c r="I291" s="788">
        <v>1776.4639999999999</v>
      </c>
      <c r="J291" s="788">
        <v>1741.3910000000001</v>
      </c>
      <c r="K291" s="788">
        <v>1873.498</v>
      </c>
      <c r="L291" s="788">
        <v>1864.931</v>
      </c>
      <c r="M291" s="788">
        <v>1980.0409999999999</v>
      </c>
      <c r="N291" s="788">
        <v>2002.8510000000001</v>
      </c>
      <c r="O291" s="788">
        <v>2039.83</v>
      </c>
      <c r="P291" s="788">
        <v>2055.6489999999999</v>
      </c>
      <c r="Q291" s="788">
        <v>2163.7689999999998</v>
      </c>
      <c r="R291" s="788">
        <v>2104.63</v>
      </c>
      <c r="S291" s="788">
        <v>2156.9140000000002</v>
      </c>
      <c r="T291" s="788">
        <v>2137.04</v>
      </c>
      <c r="U291" s="788">
        <v>2125.4090000000001</v>
      </c>
      <c r="V291" s="788">
        <v>2147.5030000000002</v>
      </c>
      <c r="W291" s="788">
        <v>2181.0839999999998</v>
      </c>
      <c r="X291" s="788">
        <v>2295.864</v>
      </c>
      <c r="Y291" s="788">
        <v>2323.8820000000001</v>
      </c>
      <c r="Z291" s="788">
        <v>2291.277</v>
      </c>
      <c r="AA291" s="788">
        <v>2237.2570000000001</v>
      </c>
      <c r="AB291" s="788">
        <v>2267.3670000000002</v>
      </c>
      <c r="AC291" s="788">
        <v>2261.1559999999999</v>
      </c>
      <c r="AD291" s="788">
        <v>2262.4609999999998</v>
      </c>
      <c r="AE291" s="788">
        <v>2336.1559999999999</v>
      </c>
      <c r="AF291" s="788">
        <v>2385.8969999999999</v>
      </c>
      <c r="AG291" s="788">
        <v>2383.806</v>
      </c>
      <c r="AH291" s="788">
        <v>2381.3159999999998</v>
      </c>
      <c r="AI291" s="788">
        <v>2384.1579999999999</v>
      </c>
      <c r="AJ291" s="788">
        <v>2392.0410000000002</v>
      </c>
      <c r="AK291" s="788">
        <v>2399.14</v>
      </c>
      <c r="AL291" s="788">
        <v>2408.8829999999998</v>
      </c>
      <c r="AM291" s="788">
        <v>2418.8380000000002</v>
      </c>
      <c r="AN291" s="788">
        <v>2436.0129999999999</v>
      </c>
      <c r="AO291" s="788">
        <v>2458.1849999999999</v>
      </c>
      <c r="AP291" s="788">
        <v>2481.7150000000001</v>
      </c>
      <c r="AQ291" s="788">
        <v>2508.239</v>
      </c>
      <c r="AR291" s="788">
        <v>2536.1</v>
      </c>
      <c r="AS291" s="788">
        <v>2567.2660000000001</v>
      </c>
      <c r="AT291" s="788">
        <v>2599.8009999999999</v>
      </c>
      <c r="AU291" s="788">
        <v>2630.076</v>
      </c>
      <c r="AV291" s="788">
        <v>2659.596</v>
      </c>
      <c r="AW291" s="788">
        <v>2692.86</v>
      </c>
      <c r="AX291" s="788">
        <v>2725.2</v>
      </c>
      <c r="AY291" s="788">
        <v>2759.0680000000002</v>
      </c>
      <c r="AZ291" s="788">
        <v>2794.3040000000001</v>
      </c>
    </row>
    <row r="292" spans="1:52">
      <c r="A292" s="789" t="s">
        <v>485</v>
      </c>
      <c r="B292" s="788" t="s">
        <v>880</v>
      </c>
      <c r="C292" s="788">
        <v>1204.952</v>
      </c>
      <c r="D292" s="788">
        <v>1250.788</v>
      </c>
      <c r="E292" s="788">
        <v>1358.0229999999999</v>
      </c>
      <c r="F292" s="788">
        <v>1414.9680000000001</v>
      </c>
      <c r="G292" s="788">
        <v>1478.1489999999999</v>
      </c>
      <c r="H292" s="788">
        <v>1449.143</v>
      </c>
      <c r="I292" s="788">
        <v>1467.1790000000001</v>
      </c>
      <c r="J292" s="788">
        <v>1638.7059999999999</v>
      </c>
      <c r="K292" s="788">
        <v>1557.3140000000001</v>
      </c>
      <c r="L292" s="788">
        <v>1655.3009999999999</v>
      </c>
      <c r="M292" s="788">
        <v>1756.3140000000001</v>
      </c>
      <c r="N292" s="788">
        <v>1791.8889999999999</v>
      </c>
      <c r="O292" s="788">
        <v>1768.154</v>
      </c>
      <c r="P292" s="788">
        <v>2056.3960000000002</v>
      </c>
      <c r="Q292" s="788">
        <v>2154.337</v>
      </c>
      <c r="R292" s="788">
        <v>2081.3220000000001</v>
      </c>
      <c r="S292" s="788">
        <v>2057.3389999999999</v>
      </c>
      <c r="T292" s="788">
        <v>1860.2639999999999</v>
      </c>
      <c r="U292" s="788">
        <v>1942.3679999999999</v>
      </c>
      <c r="V292" s="788">
        <v>2088.8510000000001</v>
      </c>
      <c r="W292" s="788">
        <v>2208.6770000000001</v>
      </c>
      <c r="X292" s="788">
        <v>2179.2220000000002</v>
      </c>
      <c r="Y292" s="788">
        <v>2146.2860000000001</v>
      </c>
      <c r="Z292" s="788">
        <v>2221.636</v>
      </c>
      <c r="AA292" s="788">
        <v>2005.9010000000001</v>
      </c>
      <c r="AB292" s="788">
        <v>2081.9699999999998</v>
      </c>
      <c r="AC292" s="788">
        <v>2147.5410000000002</v>
      </c>
      <c r="AD292" s="788">
        <v>2168.0250000000001</v>
      </c>
      <c r="AE292" s="788">
        <v>2258.451</v>
      </c>
      <c r="AF292" s="788">
        <v>2335.9119999999998</v>
      </c>
      <c r="AG292" s="788">
        <v>2366.884</v>
      </c>
      <c r="AH292" s="788">
        <v>2398.6390000000001</v>
      </c>
      <c r="AI292" s="788">
        <v>2421.192</v>
      </c>
      <c r="AJ292" s="788">
        <v>2440.1489999999999</v>
      </c>
      <c r="AK292" s="788">
        <v>2456.44</v>
      </c>
      <c r="AL292" s="788">
        <v>2471.3069999999998</v>
      </c>
      <c r="AM292" s="788">
        <v>2492.5520000000001</v>
      </c>
      <c r="AN292" s="788">
        <v>2517.299</v>
      </c>
      <c r="AO292" s="788">
        <v>2544.7829999999999</v>
      </c>
      <c r="AP292" s="788">
        <v>2572.0569999999998</v>
      </c>
      <c r="AQ292" s="788">
        <v>2601.21</v>
      </c>
      <c r="AR292" s="788">
        <v>2629.0360000000001</v>
      </c>
      <c r="AS292" s="788">
        <v>2654.395</v>
      </c>
      <c r="AT292" s="788">
        <v>2681.1579999999999</v>
      </c>
      <c r="AU292" s="788">
        <v>2708.7910000000002</v>
      </c>
      <c r="AV292" s="788">
        <v>2739.9229999999998</v>
      </c>
      <c r="AW292" s="788">
        <v>2770.31</v>
      </c>
      <c r="AX292" s="788">
        <v>2800.5720000000001</v>
      </c>
      <c r="AY292" s="788">
        <v>2831.598</v>
      </c>
      <c r="AZ292" s="788">
        <v>2860.68</v>
      </c>
    </row>
    <row r="293" spans="1:52">
      <c r="A293" s="789" t="s">
        <v>485</v>
      </c>
      <c r="B293" s="788" t="s">
        <v>881</v>
      </c>
      <c r="C293" s="788">
        <v>2460.34</v>
      </c>
      <c r="D293" s="788">
        <v>2229.4830000000002</v>
      </c>
      <c r="E293" s="788">
        <v>2378.808</v>
      </c>
      <c r="F293" s="788">
        <v>2398.143</v>
      </c>
      <c r="G293" s="788">
        <v>2641.393</v>
      </c>
      <c r="H293" s="788">
        <v>2487.3330000000001</v>
      </c>
      <c r="I293" s="788">
        <v>2585.9409999999998</v>
      </c>
      <c r="J293" s="788">
        <v>2659.16</v>
      </c>
      <c r="K293" s="788">
        <v>2728.0610000000001</v>
      </c>
      <c r="L293" s="788">
        <v>2776.9580000000001</v>
      </c>
      <c r="M293" s="788">
        <v>2919.5990000000002</v>
      </c>
      <c r="N293" s="788">
        <v>2920.2530000000002</v>
      </c>
      <c r="O293" s="788">
        <v>2922.6129999999998</v>
      </c>
      <c r="P293" s="788">
        <v>3146.8119999999999</v>
      </c>
      <c r="Q293" s="788">
        <v>3330.6979999999999</v>
      </c>
      <c r="R293" s="788">
        <v>3199.123</v>
      </c>
      <c r="S293" s="788">
        <v>3212.3710000000001</v>
      </c>
      <c r="T293" s="788">
        <v>2965.973</v>
      </c>
      <c r="U293" s="788">
        <v>3002.1860000000001</v>
      </c>
      <c r="V293" s="788">
        <v>3087.04</v>
      </c>
      <c r="W293" s="788">
        <v>3077.3780000000002</v>
      </c>
      <c r="X293" s="788">
        <v>3161.3470000000002</v>
      </c>
      <c r="Y293" s="788">
        <v>3182.7840000000001</v>
      </c>
      <c r="Z293" s="788">
        <v>3221.7649999999999</v>
      </c>
      <c r="AA293" s="788">
        <v>3160.7820000000002</v>
      </c>
      <c r="AB293" s="788">
        <v>3136.0729999999999</v>
      </c>
      <c r="AC293" s="788">
        <v>3172.163</v>
      </c>
      <c r="AD293" s="788">
        <v>3166.7849999999999</v>
      </c>
      <c r="AE293" s="788">
        <v>3262.5059999999999</v>
      </c>
      <c r="AF293" s="788">
        <v>3300.2730000000001</v>
      </c>
      <c r="AG293" s="788">
        <v>3283</v>
      </c>
      <c r="AH293" s="788">
        <v>3229.1979999999999</v>
      </c>
      <c r="AI293" s="788">
        <v>3176.3879999999999</v>
      </c>
      <c r="AJ293" s="788">
        <v>3130.5859999999998</v>
      </c>
      <c r="AK293" s="788">
        <v>3091.183</v>
      </c>
      <c r="AL293" s="788">
        <v>3058.0430000000001</v>
      </c>
      <c r="AM293" s="788">
        <v>3030.6930000000002</v>
      </c>
      <c r="AN293" s="788">
        <v>3008.3130000000001</v>
      </c>
      <c r="AO293" s="788">
        <v>2990.5920000000001</v>
      </c>
      <c r="AP293" s="788">
        <v>2976.913</v>
      </c>
      <c r="AQ293" s="788">
        <v>2966.857</v>
      </c>
      <c r="AR293" s="788">
        <v>2960.15</v>
      </c>
      <c r="AS293" s="788">
        <v>2956.386</v>
      </c>
      <c r="AT293" s="788">
        <v>2954.9059999999999</v>
      </c>
      <c r="AU293" s="788">
        <v>2956.299</v>
      </c>
      <c r="AV293" s="788">
        <v>2959.884</v>
      </c>
      <c r="AW293" s="788">
        <v>2965.3020000000001</v>
      </c>
      <c r="AX293" s="788">
        <v>2972.529</v>
      </c>
      <c r="AY293" s="788">
        <v>2981.2939999999999</v>
      </c>
      <c r="AZ293" s="788">
        <v>2991.5129999999999</v>
      </c>
    </row>
    <row r="294" spans="1:52">
      <c r="A294" s="789" t="s">
        <v>485</v>
      </c>
      <c r="B294" s="788" t="s">
        <v>882</v>
      </c>
      <c r="C294" s="788">
        <v>764.88750000000005</v>
      </c>
      <c r="D294" s="788">
        <v>1125.8040000000001</v>
      </c>
      <c r="E294" s="788">
        <v>1204.777</v>
      </c>
      <c r="F294" s="788">
        <v>1216.8430000000001</v>
      </c>
      <c r="G294" s="788">
        <v>1314.924</v>
      </c>
      <c r="H294" s="788">
        <v>1248.7239999999999</v>
      </c>
      <c r="I294" s="788">
        <v>1296.83</v>
      </c>
      <c r="J294" s="788">
        <v>1357.018</v>
      </c>
      <c r="K294" s="788">
        <v>1362.538</v>
      </c>
      <c r="L294" s="788">
        <v>1402.5530000000001</v>
      </c>
      <c r="M294" s="788">
        <v>1467.5630000000001</v>
      </c>
      <c r="N294" s="788">
        <v>1464.75</v>
      </c>
      <c r="O294" s="788">
        <v>1449.8510000000001</v>
      </c>
      <c r="P294" s="788">
        <v>1598.193</v>
      </c>
      <c r="Q294" s="788">
        <v>1688.673</v>
      </c>
      <c r="R294" s="788">
        <v>1617.077</v>
      </c>
      <c r="S294" s="788">
        <v>1617.5039999999999</v>
      </c>
      <c r="T294" s="788">
        <v>1475.191</v>
      </c>
      <c r="U294" s="788">
        <v>1507.13</v>
      </c>
      <c r="V294" s="788">
        <v>1560.498</v>
      </c>
      <c r="W294" s="788">
        <v>1544.4649999999999</v>
      </c>
      <c r="X294" s="788">
        <v>1628.383</v>
      </c>
      <c r="Y294" s="788">
        <v>1692.107</v>
      </c>
      <c r="Z294" s="788">
        <v>1657.5329999999999</v>
      </c>
      <c r="AA294" s="788">
        <v>1613.1120000000001</v>
      </c>
      <c r="AB294" s="788">
        <v>1678.1980000000001</v>
      </c>
      <c r="AC294" s="788">
        <v>1632.673</v>
      </c>
      <c r="AD294" s="788">
        <v>1612.873</v>
      </c>
      <c r="AE294" s="788">
        <v>1647.52</v>
      </c>
      <c r="AF294" s="788">
        <v>1663.845</v>
      </c>
      <c r="AG294" s="788">
        <v>1652.866</v>
      </c>
      <c r="AH294" s="788">
        <v>1620.6130000000001</v>
      </c>
      <c r="AI294" s="788">
        <v>1585.8520000000001</v>
      </c>
      <c r="AJ294" s="788">
        <v>1555.635</v>
      </c>
      <c r="AK294" s="788">
        <v>1528.8420000000001</v>
      </c>
      <c r="AL294" s="788">
        <v>1504.8130000000001</v>
      </c>
      <c r="AM294" s="788">
        <v>1483.6859999999999</v>
      </c>
      <c r="AN294" s="788">
        <v>1465.4469999999999</v>
      </c>
      <c r="AO294" s="788">
        <v>1450.8789999999999</v>
      </c>
      <c r="AP294" s="788">
        <v>1439.692</v>
      </c>
      <c r="AQ294" s="788">
        <v>1431.192</v>
      </c>
      <c r="AR294" s="788">
        <v>1426.838</v>
      </c>
      <c r="AS294" s="788">
        <v>1424.6479999999999</v>
      </c>
      <c r="AT294" s="788">
        <v>1423.336</v>
      </c>
      <c r="AU294" s="788">
        <v>1423.7719999999999</v>
      </c>
      <c r="AV294" s="788">
        <v>1424.893</v>
      </c>
      <c r="AW294" s="788">
        <v>1425.9949999999999</v>
      </c>
      <c r="AX294" s="788">
        <v>1428.068</v>
      </c>
      <c r="AY294" s="788">
        <v>1430.961</v>
      </c>
      <c r="AZ294" s="788">
        <v>1434.8340000000001</v>
      </c>
    </row>
    <row r="295" spans="1:52">
      <c r="A295" s="789" t="s">
        <v>485</v>
      </c>
      <c r="B295" s="788" t="s">
        <v>883</v>
      </c>
      <c r="C295" s="788">
        <v>1455.3109999999999</v>
      </c>
      <c r="D295" s="788">
        <v>1448.9870000000001</v>
      </c>
      <c r="E295" s="788">
        <v>1507.223</v>
      </c>
      <c r="F295" s="788">
        <v>1502.328</v>
      </c>
      <c r="G295" s="788">
        <v>1702.9159999999999</v>
      </c>
      <c r="H295" s="788">
        <v>1586.675</v>
      </c>
      <c r="I295" s="788">
        <v>1630.28</v>
      </c>
      <c r="J295" s="788">
        <v>1614.165</v>
      </c>
      <c r="K295" s="788">
        <v>1685.2070000000001</v>
      </c>
      <c r="L295" s="788">
        <v>1677.1020000000001</v>
      </c>
      <c r="M295" s="788">
        <v>1740.5940000000001</v>
      </c>
      <c r="N295" s="788">
        <v>1755.8979999999999</v>
      </c>
      <c r="O295" s="788">
        <v>1769.345</v>
      </c>
      <c r="P295" s="788">
        <v>1790.4639999999999</v>
      </c>
      <c r="Q295" s="788">
        <v>1857.5029999999999</v>
      </c>
      <c r="R295" s="788">
        <v>1780.954</v>
      </c>
      <c r="S295" s="788">
        <v>1822.23</v>
      </c>
      <c r="T295" s="788">
        <v>1825.0070000000001</v>
      </c>
      <c r="U295" s="788">
        <v>1854.394</v>
      </c>
      <c r="V295" s="788">
        <v>1963.3140000000001</v>
      </c>
      <c r="W295" s="788">
        <v>1993.53</v>
      </c>
      <c r="X295" s="788">
        <v>1998.902</v>
      </c>
      <c r="Y295" s="788">
        <v>2026.5160000000001</v>
      </c>
      <c r="Z295" s="788">
        <v>2035.3869999999999</v>
      </c>
      <c r="AA295" s="788">
        <v>1939.2619999999999</v>
      </c>
      <c r="AB295" s="788">
        <v>1982.182</v>
      </c>
      <c r="AC295" s="788">
        <v>2014.077</v>
      </c>
      <c r="AD295" s="788">
        <v>2001.4169999999999</v>
      </c>
      <c r="AE295" s="788">
        <v>2058.9090000000001</v>
      </c>
      <c r="AF295" s="788">
        <v>2088.1559999999999</v>
      </c>
      <c r="AG295" s="788">
        <v>2075.3679999999999</v>
      </c>
      <c r="AH295" s="788">
        <v>2049.1799999999998</v>
      </c>
      <c r="AI295" s="788">
        <v>2023.7170000000001</v>
      </c>
      <c r="AJ295" s="788">
        <v>2001.4739999999999</v>
      </c>
      <c r="AK295" s="788">
        <v>1984.182</v>
      </c>
      <c r="AL295" s="788">
        <v>1970.17</v>
      </c>
      <c r="AM295" s="788">
        <v>1959.2470000000001</v>
      </c>
      <c r="AN295" s="788">
        <v>1951.14</v>
      </c>
      <c r="AO295" s="788">
        <v>1945.6510000000001</v>
      </c>
      <c r="AP295" s="788">
        <v>1942.4190000000001</v>
      </c>
      <c r="AQ295" s="788">
        <v>1941.374</v>
      </c>
      <c r="AR295" s="788">
        <v>1944.615</v>
      </c>
      <c r="AS295" s="788">
        <v>1950.635</v>
      </c>
      <c r="AT295" s="788">
        <v>1958.171</v>
      </c>
      <c r="AU295" s="788">
        <v>1967.4090000000001</v>
      </c>
      <c r="AV295" s="788">
        <v>1978.4649999999999</v>
      </c>
      <c r="AW295" s="788">
        <v>1989.626</v>
      </c>
      <c r="AX295" s="788">
        <v>2002.0309999999999</v>
      </c>
      <c r="AY295" s="788">
        <v>2014.6410000000001</v>
      </c>
      <c r="AZ295" s="788">
        <v>2029.049</v>
      </c>
    </row>
    <row r="296" spans="1:52">
      <c r="A296" s="789" t="s">
        <v>485</v>
      </c>
      <c r="B296" s="788" t="s">
        <v>884</v>
      </c>
      <c r="C296" s="788">
        <v>2520.4</v>
      </c>
      <c r="D296" s="788">
        <v>2451.9119999999998</v>
      </c>
      <c r="E296" s="788">
        <v>2618.7460000000001</v>
      </c>
      <c r="F296" s="788">
        <v>2630.6979999999999</v>
      </c>
      <c r="G296" s="788">
        <v>3013.6770000000001</v>
      </c>
      <c r="H296" s="788">
        <v>2793.3690000000001</v>
      </c>
      <c r="I296" s="788">
        <v>2844.7420000000002</v>
      </c>
      <c r="J296" s="788">
        <v>2825.4380000000001</v>
      </c>
      <c r="K296" s="788">
        <v>2967.875</v>
      </c>
      <c r="L296" s="788">
        <v>2907.4839999999999</v>
      </c>
      <c r="M296" s="788">
        <v>3111.5940000000001</v>
      </c>
      <c r="N296" s="788">
        <v>3170.11</v>
      </c>
      <c r="O296" s="788">
        <v>3242.4679999999998</v>
      </c>
      <c r="P296" s="788">
        <v>3292.2939999999999</v>
      </c>
      <c r="Q296" s="788">
        <v>3471.6529999999998</v>
      </c>
      <c r="R296" s="788">
        <v>3332.98</v>
      </c>
      <c r="S296" s="788">
        <v>3349.1289999999999</v>
      </c>
      <c r="T296" s="788">
        <v>3215.8389999999999</v>
      </c>
      <c r="U296" s="788">
        <v>3197.3139999999999</v>
      </c>
      <c r="V296" s="788">
        <v>3267.143</v>
      </c>
      <c r="W296" s="788">
        <v>3349.62</v>
      </c>
      <c r="X296" s="788">
        <v>3460.2429999999999</v>
      </c>
      <c r="Y296" s="788">
        <v>3461.047</v>
      </c>
      <c r="Z296" s="788">
        <v>3418.0940000000001</v>
      </c>
      <c r="AA296" s="788">
        <v>3280.627</v>
      </c>
      <c r="AB296" s="788">
        <v>3394.0259999999998</v>
      </c>
      <c r="AC296" s="788">
        <v>3403.3490000000002</v>
      </c>
      <c r="AD296" s="788">
        <v>3407.8649999999998</v>
      </c>
      <c r="AE296" s="788">
        <v>3538.5970000000002</v>
      </c>
      <c r="AF296" s="788">
        <v>3610.9470000000001</v>
      </c>
      <c r="AG296" s="788">
        <v>3609.3139999999999</v>
      </c>
      <c r="AH296" s="788">
        <v>3605.4850000000001</v>
      </c>
      <c r="AI296" s="788">
        <v>3598.84</v>
      </c>
      <c r="AJ296" s="788">
        <v>3595.7620000000002</v>
      </c>
      <c r="AK296" s="788">
        <v>3596.011</v>
      </c>
      <c r="AL296" s="788">
        <v>3598.6840000000002</v>
      </c>
      <c r="AM296" s="788">
        <v>3603.7330000000002</v>
      </c>
      <c r="AN296" s="788">
        <v>3611.203</v>
      </c>
      <c r="AO296" s="788">
        <v>3621.9969999999998</v>
      </c>
      <c r="AP296" s="788">
        <v>3635.84</v>
      </c>
      <c r="AQ296" s="788">
        <v>3653.7139999999999</v>
      </c>
      <c r="AR296" s="788">
        <v>3684.0129999999999</v>
      </c>
      <c r="AS296" s="788">
        <v>3720.366</v>
      </c>
      <c r="AT296" s="788">
        <v>3759.0859999999998</v>
      </c>
      <c r="AU296" s="788">
        <v>3799.7179999999998</v>
      </c>
      <c r="AV296" s="788">
        <v>3843.4839999999999</v>
      </c>
      <c r="AW296" s="788">
        <v>3883.3939999999998</v>
      </c>
      <c r="AX296" s="788">
        <v>3923.8290000000002</v>
      </c>
      <c r="AY296" s="788">
        <v>3963.491</v>
      </c>
      <c r="AZ296" s="788">
        <v>4006.2739999999999</v>
      </c>
    </row>
    <row r="297" spans="1:52">
      <c r="A297" s="789" t="s">
        <v>485</v>
      </c>
      <c r="B297" s="788" t="s">
        <v>885</v>
      </c>
      <c r="C297" s="788">
        <v>1102.9090000000001</v>
      </c>
      <c r="D297" s="788">
        <v>1108.999</v>
      </c>
      <c r="E297" s="788">
        <v>1148.1980000000001</v>
      </c>
      <c r="F297" s="788">
        <v>1146.2170000000001</v>
      </c>
      <c r="G297" s="788">
        <v>1382.289</v>
      </c>
      <c r="H297" s="788">
        <v>1263.7380000000001</v>
      </c>
      <c r="I297" s="788">
        <v>1351.518</v>
      </c>
      <c r="J297" s="788">
        <v>1262.26</v>
      </c>
      <c r="K297" s="788">
        <v>1417.277</v>
      </c>
      <c r="L297" s="788">
        <v>1380.683</v>
      </c>
      <c r="M297" s="788">
        <v>1458.9590000000001</v>
      </c>
      <c r="N297" s="788">
        <v>1494.027</v>
      </c>
      <c r="O297" s="788">
        <v>1566.7139999999999</v>
      </c>
      <c r="P297" s="788">
        <v>1531.039</v>
      </c>
      <c r="Q297" s="788">
        <v>1630.9349999999999</v>
      </c>
      <c r="R297" s="788">
        <v>1600.8030000000001</v>
      </c>
      <c r="S297" s="788">
        <v>1646.7629999999999</v>
      </c>
      <c r="T297" s="788">
        <v>1669.2850000000001</v>
      </c>
      <c r="U297" s="788">
        <v>1643.056</v>
      </c>
      <c r="V297" s="788">
        <v>1690.6849999999999</v>
      </c>
      <c r="W297" s="788">
        <v>1701.181</v>
      </c>
      <c r="X297" s="788">
        <v>1786.0530000000001</v>
      </c>
      <c r="Y297" s="788">
        <v>1857.4659999999999</v>
      </c>
      <c r="Z297" s="788">
        <v>1804.9480000000001</v>
      </c>
      <c r="AA297" s="788">
        <v>1732.473</v>
      </c>
      <c r="AB297" s="788">
        <v>1789.998</v>
      </c>
      <c r="AC297" s="788">
        <v>1763.501</v>
      </c>
      <c r="AD297" s="788">
        <v>1777.87</v>
      </c>
      <c r="AE297" s="788">
        <v>1874.547</v>
      </c>
      <c r="AF297" s="788">
        <v>1958.117</v>
      </c>
      <c r="AG297" s="788">
        <v>2023.569</v>
      </c>
      <c r="AH297" s="788">
        <v>2079.9140000000002</v>
      </c>
      <c r="AI297" s="788">
        <v>2131.482</v>
      </c>
      <c r="AJ297" s="788">
        <v>2175.3119999999999</v>
      </c>
      <c r="AK297" s="788">
        <v>2206.4940000000001</v>
      </c>
      <c r="AL297" s="788">
        <v>2235.31</v>
      </c>
      <c r="AM297" s="788">
        <v>2262.9899999999998</v>
      </c>
      <c r="AN297" s="788">
        <v>2288.6889999999999</v>
      </c>
      <c r="AO297" s="788">
        <v>2315.259</v>
      </c>
      <c r="AP297" s="788">
        <v>2343.6959999999999</v>
      </c>
      <c r="AQ297" s="788">
        <v>2377.2820000000002</v>
      </c>
      <c r="AR297" s="788">
        <v>2417.7379999999998</v>
      </c>
      <c r="AS297" s="788">
        <v>2463.9949999999999</v>
      </c>
      <c r="AT297" s="788">
        <v>2507.0909999999999</v>
      </c>
      <c r="AU297" s="788">
        <v>2549.5700000000002</v>
      </c>
      <c r="AV297" s="788">
        <v>2592.0569999999998</v>
      </c>
      <c r="AW297" s="788">
        <v>2632.6889999999999</v>
      </c>
      <c r="AX297" s="788">
        <v>2672.29</v>
      </c>
      <c r="AY297" s="788">
        <v>2710.3440000000001</v>
      </c>
      <c r="AZ297" s="788">
        <v>2749.3389999999999</v>
      </c>
    </row>
    <row r="298" spans="1:52">
      <c r="A298" s="789" t="s">
        <v>485</v>
      </c>
      <c r="B298" s="788" t="s">
        <v>886</v>
      </c>
      <c r="C298" s="788">
        <v>2047.963</v>
      </c>
      <c r="D298" s="788">
        <v>2052.5839999999998</v>
      </c>
      <c r="E298" s="788">
        <v>2145.4960000000001</v>
      </c>
      <c r="F298" s="788">
        <v>2149.2840000000001</v>
      </c>
      <c r="G298" s="788">
        <v>2545.0320000000002</v>
      </c>
      <c r="H298" s="788">
        <v>2327.2979999999998</v>
      </c>
      <c r="I298" s="788">
        <v>2459.8710000000001</v>
      </c>
      <c r="J298" s="788">
        <v>2328.3429999999998</v>
      </c>
      <c r="K298" s="788">
        <v>2583.6930000000002</v>
      </c>
      <c r="L298" s="788">
        <v>2485.1610000000001</v>
      </c>
      <c r="M298" s="788">
        <v>2656.8330000000001</v>
      </c>
      <c r="N298" s="788">
        <v>2689.0079999999998</v>
      </c>
      <c r="O298" s="788">
        <v>2793.248</v>
      </c>
      <c r="P298" s="788">
        <v>2764.2809999999999</v>
      </c>
      <c r="Q298" s="788">
        <v>2954.1010000000001</v>
      </c>
      <c r="R298" s="788">
        <v>2880.2649999999999</v>
      </c>
      <c r="S298" s="788">
        <v>2977.7269999999999</v>
      </c>
      <c r="T298" s="788">
        <v>2971.8919999999998</v>
      </c>
      <c r="U298" s="788">
        <v>2951.9279999999999</v>
      </c>
      <c r="V298" s="788">
        <v>3045.873</v>
      </c>
      <c r="W298" s="788">
        <v>3154.2</v>
      </c>
      <c r="X298" s="788">
        <v>3268.4929999999999</v>
      </c>
      <c r="Y298" s="788">
        <v>3247.288</v>
      </c>
      <c r="Z298" s="788">
        <v>3218.9879999999998</v>
      </c>
      <c r="AA298" s="788">
        <v>3087.9369999999999</v>
      </c>
      <c r="AB298" s="788">
        <v>3182.7710000000002</v>
      </c>
      <c r="AC298" s="788">
        <v>3209.3649999999998</v>
      </c>
      <c r="AD298" s="788">
        <v>3219.0279999999998</v>
      </c>
      <c r="AE298" s="788">
        <v>3360.8069999999998</v>
      </c>
      <c r="AF298" s="788">
        <v>3481.9650000000001</v>
      </c>
      <c r="AG298" s="788">
        <v>3564.1309999999999</v>
      </c>
      <c r="AH298" s="788">
        <v>3639.0830000000001</v>
      </c>
      <c r="AI298" s="788">
        <v>3707.3519999999999</v>
      </c>
      <c r="AJ298" s="788">
        <v>3767.69</v>
      </c>
      <c r="AK298" s="788">
        <v>3815.5309999999999</v>
      </c>
      <c r="AL298" s="788">
        <v>3862.473</v>
      </c>
      <c r="AM298" s="788">
        <v>3908.2510000000002</v>
      </c>
      <c r="AN298" s="788">
        <v>3952.6880000000001</v>
      </c>
      <c r="AO298" s="788">
        <v>4000.41</v>
      </c>
      <c r="AP298" s="788">
        <v>4051.576</v>
      </c>
      <c r="AQ298" s="788">
        <v>4109.692</v>
      </c>
      <c r="AR298" s="788">
        <v>4178.8320000000003</v>
      </c>
      <c r="AS298" s="788">
        <v>4254.8149999999996</v>
      </c>
      <c r="AT298" s="788">
        <v>4326.076</v>
      </c>
      <c r="AU298" s="788">
        <v>4399.8220000000001</v>
      </c>
      <c r="AV298" s="788">
        <v>4474.1310000000003</v>
      </c>
      <c r="AW298" s="788">
        <v>4545.3900000000003</v>
      </c>
      <c r="AX298" s="788">
        <v>4617.1329999999998</v>
      </c>
      <c r="AY298" s="788">
        <v>4688.0749999999998</v>
      </c>
      <c r="AZ298" s="788">
        <v>4759.9170000000004</v>
      </c>
    </row>
    <row r="299" spans="1:52">
      <c r="A299" s="789" t="s">
        <v>485</v>
      </c>
      <c r="B299" s="788" t="s">
        <v>887</v>
      </c>
      <c r="C299" s="788">
        <v>2102.7820000000002</v>
      </c>
      <c r="D299" s="788">
        <v>2127.4699999999998</v>
      </c>
      <c r="E299" s="788">
        <v>2270.5120000000002</v>
      </c>
      <c r="F299" s="788">
        <v>2271.8780000000002</v>
      </c>
      <c r="G299" s="788">
        <v>2497.9659999999999</v>
      </c>
      <c r="H299" s="788">
        <v>2379.7449999999999</v>
      </c>
      <c r="I299" s="788">
        <v>2451.643</v>
      </c>
      <c r="J299" s="788">
        <v>2547.9369999999999</v>
      </c>
      <c r="K299" s="788">
        <v>2553.2620000000002</v>
      </c>
      <c r="L299" s="788">
        <v>2601.6280000000002</v>
      </c>
      <c r="M299" s="788">
        <v>2780.2249999999999</v>
      </c>
      <c r="N299" s="788">
        <v>2813.5909999999999</v>
      </c>
      <c r="O299" s="788">
        <v>2847.68</v>
      </c>
      <c r="P299" s="788">
        <v>3094.7809999999999</v>
      </c>
      <c r="Q299" s="788">
        <v>3297.1990000000001</v>
      </c>
      <c r="R299" s="788">
        <v>3202.2190000000001</v>
      </c>
      <c r="S299" s="788">
        <v>3235.6909999999998</v>
      </c>
      <c r="T299" s="788">
        <v>3094.5430000000001</v>
      </c>
      <c r="U299" s="788">
        <v>3193.1060000000002</v>
      </c>
      <c r="V299" s="788">
        <v>3289.3539999999998</v>
      </c>
      <c r="W299" s="788">
        <v>3377.1010000000001</v>
      </c>
      <c r="X299" s="788">
        <v>3517.2910000000002</v>
      </c>
      <c r="Y299" s="788">
        <v>3519.9659999999999</v>
      </c>
      <c r="Z299" s="788">
        <v>3510.2109999999998</v>
      </c>
      <c r="AA299" s="788">
        <v>3348.6970000000001</v>
      </c>
      <c r="AB299" s="788">
        <v>3457.7150000000001</v>
      </c>
      <c r="AC299" s="788">
        <v>3461.7849999999999</v>
      </c>
      <c r="AD299" s="788">
        <v>3538.8339999999998</v>
      </c>
      <c r="AE299" s="788">
        <v>3753.223</v>
      </c>
      <c r="AF299" s="788">
        <v>3876.8429999999998</v>
      </c>
      <c r="AG299" s="788">
        <v>3910.8220000000001</v>
      </c>
      <c r="AH299" s="788">
        <v>3939.317</v>
      </c>
      <c r="AI299" s="788">
        <v>3955.3960000000002</v>
      </c>
      <c r="AJ299" s="788">
        <v>3978.7370000000001</v>
      </c>
      <c r="AK299" s="788">
        <v>4000.3249999999998</v>
      </c>
      <c r="AL299" s="788">
        <v>4021.5279999999998</v>
      </c>
      <c r="AM299" s="788">
        <v>4035.2649999999999</v>
      </c>
      <c r="AN299" s="788">
        <v>4052.125</v>
      </c>
      <c r="AO299" s="788">
        <v>4083.9319999999998</v>
      </c>
      <c r="AP299" s="788">
        <v>4131.1130000000003</v>
      </c>
      <c r="AQ299" s="788">
        <v>4185.1080000000002</v>
      </c>
      <c r="AR299" s="788">
        <v>4253.7849999999999</v>
      </c>
      <c r="AS299" s="788">
        <v>4344.6610000000001</v>
      </c>
      <c r="AT299" s="788">
        <v>4447.2579999999998</v>
      </c>
      <c r="AU299" s="788">
        <v>4557.942</v>
      </c>
      <c r="AV299" s="788">
        <v>4668.3370000000004</v>
      </c>
      <c r="AW299" s="788">
        <v>4775.3289999999997</v>
      </c>
      <c r="AX299" s="788">
        <v>4882.7160000000003</v>
      </c>
      <c r="AY299" s="788">
        <v>4990.0469999999996</v>
      </c>
      <c r="AZ299" s="788">
        <v>5096.8639999999996</v>
      </c>
    </row>
    <row r="300" spans="1:52">
      <c r="A300" s="789" t="s">
        <v>485</v>
      </c>
      <c r="B300" s="788" t="s">
        <v>888</v>
      </c>
      <c r="C300" s="788">
        <v>3253.3850000000002</v>
      </c>
      <c r="D300" s="788">
        <v>3284.125</v>
      </c>
      <c r="E300" s="788">
        <v>3505.6289999999999</v>
      </c>
      <c r="F300" s="788">
        <v>3512.6170000000002</v>
      </c>
      <c r="G300" s="788">
        <v>3941.4810000000002</v>
      </c>
      <c r="H300" s="788">
        <v>3720.7089999999998</v>
      </c>
      <c r="I300" s="788">
        <v>3862.857</v>
      </c>
      <c r="J300" s="788">
        <v>3933.9670000000001</v>
      </c>
      <c r="K300" s="788">
        <v>4054.4580000000001</v>
      </c>
      <c r="L300" s="788">
        <v>4068.0709999999999</v>
      </c>
      <c r="M300" s="788">
        <v>4386.4170000000004</v>
      </c>
      <c r="N300" s="788">
        <v>4456.0659999999998</v>
      </c>
      <c r="O300" s="788">
        <v>4559.9129999999996</v>
      </c>
      <c r="P300" s="788">
        <v>4857.018</v>
      </c>
      <c r="Q300" s="788">
        <v>5204.7719999999999</v>
      </c>
      <c r="R300" s="788">
        <v>5053.3249999999998</v>
      </c>
      <c r="S300" s="788">
        <v>5123.1959999999999</v>
      </c>
      <c r="T300" s="788">
        <v>4899.5389999999998</v>
      </c>
      <c r="U300" s="788">
        <v>4975.3239999999996</v>
      </c>
      <c r="V300" s="788">
        <v>5070.99</v>
      </c>
      <c r="W300" s="788">
        <v>5267.47</v>
      </c>
      <c r="X300" s="788">
        <v>5447.9549999999999</v>
      </c>
      <c r="Y300" s="788">
        <v>5326.08</v>
      </c>
      <c r="Z300" s="788">
        <v>5384.3379999999997</v>
      </c>
      <c r="AA300" s="788">
        <v>5136.3770000000004</v>
      </c>
      <c r="AB300" s="788">
        <v>5211.317</v>
      </c>
      <c r="AC300" s="788">
        <v>5280.6369999999997</v>
      </c>
      <c r="AD300" s="788">
        <v>5322.6980000000003</v>
      </c>
      <c r="AE300" s="788">
        <v>5551.1549999999997</v>
      </c>
      <c r="AF300" s="788">
        <v>5762.0349999999999</v>
      </c>
      <c r="AG300" s="788">
        <v>5909.6289999999999</v>
      </c>
      <c r="AH300" s="788">
        <v>6024.8059999999996</v>
      </c>
      <c r="AI300" s="788">
        <v>6139.2089999999998</v>
      </c>
      <c r="AJ300" s="788">
        <v>6245.4759999999997</v>
      </c>
      <c r="AK300" s="788">
        <v>6329.43</v>
      </c>
      <c r="AL300" s="788">
        <v>6433.1719999999996</v>
      </c>
      <c r="AM300" s="788">
        <v>6541.2629999999999</v>
      </c>
      <c r="AN300" s="788">
        <v>6658.2619999999997</v>
      </c>
      <c r="AO300" s="788">
        <v>6789.0630000000001</v>
      </c>
      <c r="AP300" s="788">
        <v>6917.6379999999999</v>
      </c>
      <c r="AQ300" s="788">
        <v>7068.6040000000003</v>
      </c>
      <c r="AR300" s="788">
        <v>7231.1559999999999</v>
      </c>
      <c r="AS300" s="788">
        <v>7398.92</v>
      </c>
      <c r="AT300" s="788">
        <v>7559.2309999999998</v>
      </c>
      <c r="AU300" s="788">
        <v>7733.1940000000004</v>
      </c>
      <c r="AV300" s="788">
        <v>7894.0789999999997</v>
      </c>
      <c r="AW300" s="788">
        <v>8065.5519999999997</v>
      </c>
      <c r="AX300" s="788">
        <v>8231.1110000000008</v>
      </c>
      <c r="AY300" s="788">
        <v>8393.4599999999991</v>
      </c>
      <c r="AZ300" s="788">
        <v>8552.4240000000009</v>
      </c>
    </row>
    <row r="301" spans="1:52">
      <c r="A301" s="789" t="s">
        <v>485</v>
      </c>
      <c r="B301" s="788" t="s">
        <v>889</v>
      </c>
      <c r="C301" s="788">
        <v>2394.181</v>
      </c>
      <c r="D301" s="788">
        <v>2713.096</v>
      </c>
      <c r="E301" s="788">
        <v>2780.1030000000001</v>
      </c>
      <c r="F301" s="788">
        <v>2746.7280000000001</v>
      </c>
      <c r="G301" s="788">
        <v>2739.4380000000001</v>
      </c>
      <c r="H301" s="788">
        <v>3110.85</v>
      </c>
      <c r="I301" s="788">
        <v>3115.5210000000002</v>
      </c>
      <c r="J301" s="788">
        <v>3284.2570000000001</v>
      </c>
      <c r="K301" s="788">
        <v>3238.442</v>
      </c>
      <c r="L301" s="788">
        <v>3431.9360000000001</v>
      </c>
      <c r="M301" s="788">
        <v>3458.2840000000001</v>
      </c>
      <c r="N301" s="788">
        <v>3347.9029999999998</v>
      </c>
      <c r="O301" s="788">
        <v>3515.6379999999999</v>
      </c>
      <c r="P301" s="788">
        <v>3514.2719999999999</v>
      </c>
      <c r="Q301" s="788">
        <v>3660.9740000000002</v>
      </c>
      <c r="R301" s="788">
        <v>3001.172</v>
      </c>
      <c r="S301" s="788">
        <v>2649.8789999999999</v>
      </c>
      <c r="T301" s="788">
        <v>3057.7570000000001</v>
      </c>
      <c r="U301" s="788">
        <v>3210.4009999999998</v>
      </c>
      <c r="V301" s="788">
        <v>3499.0210000000002</v>
      </c>
      <c r="W301" s="788">
        <v>3371.105</v>
      </c>
      <c r="X301" s="788">
        <v>3272.4789999999998</v>
      </c>
      <c r="Y301" s="788">
        <v>2866.5680000000002</v>
      </c>
      <c r="Z301" s="788">
        <v>2721.5839999999998</v>
      </c>
      <c r="AA301" s="788">
        <v>2890.2379999999998</v>
      </c>
      <c r="AB301" s="788">
        <v>3000.663</v>
      </c>
      <c r="AC301" s="788">
        <v>3069.9589999999998</v>
      </c>
      <c r="AD301" s="788">
        <v>3066.9259999999999</v>
      </c>
      <c r="AE301" s="788">
        <v>2786.0880000000002</v>
      </c>
      <c r="AF301" s="788">
        <v>2924.9569999999999</v>
      </c>
      <c r="AG301" s="788">
        <v>3010.4009999999998</v>
      </c>
      <c r="AH301" s="788">
        <v>3096.549</v>
      </c>
      <c r="AI301" s="788">
        <v>3183.3339999999998</v>
      </c>
      <c r="AJ301" s="788">
        <v>3270.6979999999999</v>
      </c>
      <c r="AK301" s="788">
        <v>3358.5830000000001</v>
      </c>
      <c r="AL301" s="788">
        <v>3446.9389999999999</v>
      </c>
      <c r="AM301" s="788">
        <v>3535.72</v>
      </c>
      <c r="AN301" s="788">
        <v>3624.884</v>
      </c>
      <c r="AO301" s="788">
        <v>3714.3919999999998</v>
      </c>
      <c r="AP301" s="788">
        <v>3804.21</v>
      </c>
      <c r="AQ301" s="788">
        <v>3894.3049999999998</v>
      </c>
      <c r="AR301" s="788">
        <v>3984.6469999999999</v>
      </c>
      <c r="AS301" s="788">
        <v>4075.2089999999998</v>
      </c>
      <c r="AT301" s="788">
        <v>4165.9650000000001</v>
      </c>
      <c r="AU301" s="788">
        <v>4256.893</v>
      </c>
      <c r="AV301" s="788">
        <v>4347.9690000000001</v>
      </c>
      <c r="AW301" s="788">
        <v>4439.1760000000004</v>
      </c>
      <c r="AX301" s="788">
        <v>4530.4949999999999</v>
      </c>
      <c r="AY301" s="788">
        <v>4621.8969999999999</v>
      </c>
      <c r="AZ301" s="788">
        <v>4713.3419999999996</v>
      </c>
    </row>
    <row r="302" spans="1:52">
      <c r="A302" s="789" t="s">
        <v>485</v>
      </c>
      <c r="B302" s="788" t="s">
        <v>25</v>
      </c>
      <c r="C302" s="788">
        <v>112.1683</v>
      </c>
      <c r="D302" s="788">
        <v>128.85220000000001</v>
      </c>
      <c r="E302" s="788">
        <v>134.60329999999999</v>
      </c>
      <c r="F302" s="788">
        <v>164.0198</v>
      </c>
      <c r="G302" s="788">
        <v>186.0591</v>
      </c>
      <c r="H302" s="788">
        <v>226.65889999999999</v>
      </c>
      <c r="I302" s="788">
        <v>212.12989999999999</v>
      </c>
      <c r="J302" s="788">
        <v>219.85300000000001</v>
      </c>
      <c r="K302" s="788">
        <v>218.83369999999999</v>
      </c>
      <c r="L302" s="788">
        <v>210.6525</v>
      </c>
      <c r="M302" s="788">
        <v>196.05760000000001</v>
      </c>
      <c r="N302" s="788">
        <v>187.4682</v>
      </c>
      <c r="O302" s="788">
        <v>179.26580000000001</v>
      </c>
      <c r="P302" s="788">
        <v>178.5291</v>
      </c>
      <c r="Q302" s="788">
        <v>202.4777</v>
      </c>
      <c r="R302" s="788">
        <v>175.4435</v>
      </c>
      <c r="S302" s="788">
        <v>155.77279999999999</v>
      </c>
      <c r="T302" s="788">
        <v>166.9331</v>
      </c>
      <c r="U302" s="788">
        <v>170.8459</v>
      </c>
      <c r="V302" s="788">
        <v>187.4333</v>
      </c>
      <c r="W302" s="788">
        <v>179.64320000000001</v>
      </c>
      <c r="X302" s="788">
        <v>160.77440000000001</v>
      </c>
      <c r="Y302" s="788">
        <v>143.4736</v>
      </c>
      <c r="Z302" s="788">
        <v>135.8621</v>
      </c>
      <c r="AA302" s="788">
        <v>138.03960000000001</v>
      </c>
      <c r="AB302" s="788">
        <v>140.67070000000001</v>
      </c>
      <c r="AC302" s="788">
        <v>143.80539999999999</v>
      </c>
      <c r="AD302" s="788">
        <v>169.071</v>
      </c>
      <c r="AE302" s="788">
        <v>168.40049999999999</v>
      </c>
      <c r="AF302" s="788">
        <v>172.1157</v>
      </c>
      <c r="AG302" s="788">
        <v>172.53569999999999</v>
      </c>
      <c r="AH302" s="788">
        <v>172.96369999999999</v>
      </c>
      <c r="AI302" s="788">
        <v>173.3999</v>
      </c>
      <c r="AJ302" s="788">
        <v>173.84469999999999</v>
      </c>
      <c r="AK302" s="788">
        <v>174.29820000000001</v>
      </c>
      <c r="AL302" s="788">
        <v>174.76050000000001</v>
      </c>
      <c r="AM302" s="788">
        <v>175.23150000000001</v>
      </c>
      <c r="AN302" s="788">
        <v>175.71129999999999</v>
      </c>
      <c r="AO302" s="788">
        <v>176.1996</v>
      </c>
      <c r="AP302" s="788">
        <v>176.69640000000001</v>
      </c>
      <c r="AQ302" s="788">
        <v>177.2012</v>
      </c>
      <c r="AR302" s="788">
        <v>177.20779999999999</v>
      </c>
      <c r="AS302" s="788">
        <v>177.1258</v>
      </c>
      <c r="AT302" s="788">
        <v>177.05889999999999</v>
      </c>
      <c r="AU302" s="788">
        <v>177.00739999999999</v>
      </c>
      <c r="AV302" s="788">
        <v>176.97149999999999</v>
      </c>
      <c r="AW302" s="788">
        <v>176.9511</v>
      </c>
      <c r="AX302" s="788">
        <v>176.94640000000001</v>
      </c>
      <c r="AY302" s="788">
        <v>176.95699999999999</v>
      </c>
      <c r="AZ302" s="788">
        <v>176.98269999999999</v>
      </c>
    </row>
    <row r="303" spans="1:52">
      <c r="A303" s="789" t="s">
        <v>485</v>
      </c>
      <c r="B303" s="788" t="s">
        <v>26</v>
      </c>
      <c r="C303" s="788">
        <v>68.873099999999994</v>
      </c>
      <c r="D303" s="788">
        <v>74.440299999999993</v>
      </c>
      <c r="E303" s="788">
        <v>85.2517</v>
      </c>
      <c r="F303" s="788">
        <v>74.441100000000006</v>
      </c>
      <c r="G303" s="788">
        <v>78.911100000000005</v>
      </c>
      <c r="H303" s="788">
        <v>89.319199999999995</v>
      </c>
      <c r="I303" s="788">
        <v>110.6669</v>
      </c>
      <c r="J303" s="788">
        <v>143.66</v>
      </c>
      <c r="K303" s="788">
        <v>119.8687</v>
      </c>
      <c r="L303" s="788">
        <v>144.50020000000001</v>
      </c>
      <c r="M303" s="788">
        <v>121.6344</v>
      </c>
      <c r="N303" s="788">
        <v>67.692599999999999</v>
      </c>
      <c r="O303" s="788">
        <v>79.913399999999996</v>
      </c>
      <c r="P303" s="788">
        <v>86.899199999999993</v>
      </c>
      <c r="Q303" s="788">
        <v>87.003799999999998</v>
      </c>
      <c r="R303" s="788">
        <v>62.834600000000002</v>
      </c>
      <c r="S303" s="788">
        <v>53.744199999999999</v>
      </c>
      <c r="T303" s="788">
        <v>62.863</v>
      </c>
      <c r="U303" s="788">
        <v>68.678200000000004</v>
      </c>
      <c r="V303" s="788">
        <v>76.973100000000002</v>
      </c>
      <c r="W303" s="788">
        <v>68.382400000000004</v>
      </c>
      <c r="X303" s="788">
        <v>63.646000000000001</v>
      </c>
      <c r="Y303" s="788">
        <v>54.8812</v>
      </c>
      <c r="Z303" s="788">
        <v>57.563200000000002</v>
      </c>
      <c r="AA303" s="788">
        <v>60.397199999999998</v>
      </c>
      <c r="AB303" s="788">
        <v>66.900400000000005</v>
      </c>
      <c r="AC303" s="788">
        <v>69.440299999999993</v>
      </c>
      <c r="AD303" s="788">
        <v>48.029899999999998</v>
      </c>
      <c r="AE303" s="788">
        <v>47.096499999999999</v>
      </c>
      <c r="AF303" s="788">
        <v>47.964500000000001</v>
      </c>
      <c r="AG303" s="788">
        <v>47.905900000000003</v>
      </c>
      <c r="AH303" s="788">
        <v>47.836300000000001</v>
      </c>
      <c r="AI303" s="788">
        <v>47.756500000000003</v>
      </c>
      <c r="AJ303" s="788">
        <v>47.667400000000001</v>
      </c>
      <c r="AK303" s="788">
        <v>47.569600000000001</v>
      </c>
      <c r="AL303" s="788">
        <v>47.463900000000002</v>
      </c>
      <c r="AM303" s="788">
        <v>47.350900000000003</v>
      </c>
      <c r="AN303" s="788">
        <v>47.231099999999998</v>
      </c>
      <c r="AO303" s="788">
        <v>47.104999999999997</v>
      </c>
      <c r="AP303" s="788">
        <v>46.973199999999999</v>
      </c>
      <c r="AQ303" s="788">
        <v>46.834200000000003</v>
      </c>
      <c r="AR303" s="788">
        <v>46.628999999999998</v>
      </c>
      <c r="AS303" s="788">
        <v>46.418399999999998</v>
      </c>
      <c r="AT303" s="788">
        <v>46.202800000000003</v>
      </c>
      <c r="AU303" s="788">
        <v>45.982799999999997</v>
      </c>
      <c r="AV303" s="788">
        <v>45.758800000000001</v>
      </c>
      <c r="AW303" s="788">
        <v>45.531100000000002</v>
      </c>
      <c r="AX303" s="788">
        <v>45.300199999999997</v>
      </c>
      <c r="AY303" s="788">
        <v>45.066200000000002</v>
      </c>
      <c r="AZ303" s="788">
        <v>44.829099999999997</v>
      </c>
    </row>
    <row r="304" spans="1:52">
      <c r="A304" s="789" t="s">
        <v>485</v>
      </c>
      <c r="B304" s="788" t="s">
        <v>890</v>
      </c>
      <c r="C304" s="788">
        <v>5139.9979999999996</v>
      </c>
      <c r="D304" s="788">
        <v>5156.5559999999996</v>
      </c>
      <c r="E304" s="788">
        <v>5340.7330000000002</v>
      </c>
      <c r="F304" s="788">
        <v>5732.5839999999998</v>
      </c>
      <c r="G304" s="788">
        <v>5439.0559999999996</v>
      </c>
      <c r="H304" s="788">
        <v>5393.9840000000004</v>
      </c>
      <c r="I304" s="788">
        <v>4970.3959999999997</v>
      </c>
      <c r="J304" s="788">
        <v>5291.97</v>
      </c>
      <c r="K304" s="788">
        <v>4767.8459999999995</v>
      </c>
      <c r="L304" s="788">
        <v>5104.201</v>
      </c>
      <c r="M304" s="788">
        <v>4959.5540000000001</v>
      </c>
      <c r="N304" s="788">
        <v>5045.5209999999997</v>
      </c>
      <c r="O304" s="788">
        <v>5434.701</v>
      </c>
      <c r="P304" s="788">
        <v>5407.8339999999998</v>
      </c>
      <c r="Q304" s="788">
        <v>5572.8739999999998</v>
      </c>
      <c r="R304" s="788">
        <v>5067.509</v>
      </c>
      <c r="S304" s="788">
        <v>4658.7269999999999</v>
      </c>
      <c r="T304" s="788">
        <v>5142.5240000000003</v>
      </c>
      <c r="U304" s="788">
        <v>5366.7650000000003</v>
      </c>
      <c r="V304" s="788">
        <v>5810.723</v>
      </c>
      <c r="W304" s="788">
        <v>5435.5240000000003</v>
      </c>
      <c r="X304" s="788">
        <v>5185.5950000000003</v>
      </c>
      <c r="Y304" s="788">
        <v>4564.8180000000002</v>
      </c>
      <c r="Z304" s="788">
        <v>4389.7939999999999</v>
      </c>
      <c r="AA304" s="788">
        <v>4623.49</v>
      </c>
      <c r="AB304" s="788">
        <v>4841.1719999999996</v>
      </c>
      <c r="AC304" s="788">
        <v>4962.884</v>
      </c>
      <c r="AD304" s="788">
        <v>3819.799</v>
      </c>
      <c r="AE304" s="788">
        <v>3745.721</v>
      </c>
      <c r="AF304" s="788">
        <v>3746.46</v>
      </c>
      <c r="AG304" s="788">
        <v>3673.7289999999998</v>
      </c>
      <c r="AH304" s="788">
        <v>3600.3679999999999</v>
      </c>
      <c r="AI304" s="788">
        <v>3526.4479999999999</v>
      </c>
      <c r="AJ304" s="788">
        <v>3452.0340000000001</v>
      </c>
      <c r="AK304" s="788">
        <v>3377.181</v>
      </c>
      <c r="AL304" s="788">
        <v>3301.942</v>
      </c>
      <c r="AM304" s="788">
        <v>3224.2049999999999</v>
      </c>
      <c r="AN304" s="788">
        <v>3141.9079999999999</v>
      </c>
      <c r="AO304" s="788">
        <v>3059.6080000000002</v>
      </c>
      <c r="AP304" s="788">
        <v>2977.34</v>
      </c>
      <c r="AQ304" s="788">
        <v>2895.1350000000002</v>
      </c>
      <c r="AR304" s="788">
        <v>2813.0160000000001</v>
      </c>
      <c r="AS304" s="788">
        <v>2731.0059999999999</v>
      </c>
      <c r="AT304" s="788">
        <v>2649.123</v>
      </c>
      <c r="AU304" s="788">
        <v>2567.384</v>
      </c>
      <c r="AV304" s="788">
        <v>2485.8000000000002</v>
      </c>
      <c r="AW304" s="788">
        <v>2404.384</v>
      </c>
      <c r="AX304" s="788">
        <v>2323.145</v>
      </c>
      <c r="AY304" s="788">
        <v>2242.0880000000002</v>
      </c>
      <c r="AZ304" s="788">
        <v>2161.21</v>
      </c>
    </row>
    <row r="305" spans="1:52">
      <c r="A305" s="789" t="s">
        <v>485</v>
      </c>
      <c r="B305" s="788" t="s">
        <v>27</v>
      </c>
      <c r="C305" s="788">
        <v>142.8356</v>
      </c>
      <c r="D305" s="788">
        <v>150.31280000000001</v>
      </c>
      <c r="E305" s="788">
        <v>173.85740000000001</v>
      </c>
      <c r="F305" s="788">
        <v>207.8047</v>
      </c>
      <c r="G305" s="788">
        <v>229.61840000000001</v>
      </c>
      <c r="H305" s="788">
        <v>227.09119999999999</v>
      </c>
      <c r="I305" s="788">
        <v>259.08589999999998</v>
      </c>
      <c r="J305" s="788">
        <v>304.62569999999999</v>
      </c>
      <c r="K305" s="788">
        <v>305.38679999999999</v>
      </c>
      <c r="L305" s="788">
        <v>307.32709999999997</v>
      </c>
      <c r="M305" s="788">
        <v>289.49919999999997</v>
      </c>
      <c r="N305" s="788">
        <v>314.4889</v>
      </c>
      <c r="O305" s="788">
        <v>333.30149999999998</v>
      </c>
      <c r="P305" s="788">
        <v>327.5598</v>
      </c>
      <c r="Q305" s="788">
        <v>354.90949999999998</v>
      </c>
      <c r="R305" s="788">
        <v>287.7971</v>
      </c>
      <c r="S305" s="788">
        <v>257.50349999999997</v>
      </c>
      <c r="T305" s="788">
        <v>285.11930000000001</v>
      </c>
      <c r="U305" s="788">
        <v>289.51319999999998</v>
      </c>
      <c r="V305" s="788">
        <v>307.24779999999998</v>
      </c>
      <c r="W305" s="788">
        <v>293.17880000000002</v>
      </c>
      <c r="X305" s="788">
        <v>277.48129999999998</v>
      </c>
      <c r="Y305" s="788">
        <v>247.87860000000001</v>
      </c>
      <c r="Z305" s="788">
        <v>239.3698</v>
      </c>
      <c r="AA305" s="788">
        <v>237.37860000000001</v>
      </c>
      <c r="AB305" s="788">
        <v>242.7971</v>
      </c>
      <c r="AC305" s="788">
        <v>249.2062</v>
      </c>
      <c r="AD305" s="788">
        <v>242.43610000000001</v>
      </c>
      <c r="AE305" s="788">
        <v>200.9478</v>
      </c>
      <c r="AF305" s="788">
        <v>215.85290000000001</v>
      </c>
      <c r="AG305" s="788">
        <v>226.7946</v>
      </c>
      <c r="AH305" s="788">
        <v>237.68039999999999</v>
      </c>
      <c r="AI305" s="788">
        <v>248.51429999999999</v>
      </c>
      <c r="AJ305" s="788">
        <v>259.2996</v>
      </c>
      <c r="AK305" s="788">
        <v>270.03960000000001</v>
      </c>
      <c r="AL305" s="788">
        <v>280.50389999999999</v>
      </c>
      <c r="AM305" s="788">
        <v>290.61689999999999</v>
      </c>
      <c r="AN305" s="788">
        <v>300.75510000000003</v>
      </c>
      <c r="AO305" s="788">
        <v>310.91520000000003</v>
      </c>
      <c r="AP305" s="788">
        <v>321.09359999999998</v>
      </c>
      <c r="AQ305" s="788">
        <v>331.28750000000002</v>
      </c>
      <c r="AR305" s="788">
        <v>341.32499999999999</v>
      </c>
      <c r="AS305" s="788">
        <v>351.25060000000002</v>
      </c>
      <c r="AT305" s="788">
        <v>361.22129999999999</v>
      </c>
      <c r="AU305" s="788">
        <v>371.2312</v>
      </c>
      <c r="AV305" s="788">
        <v>381.27519999999998</v>
      </c>
      <c r="AW305" s="788">
        <v>391.34870000000001</v>
      </c>
      <c r="AX305" s="788">
        <v>401.44729999999998</v>
      </c>
      <c r="AY305" s="788">
        <v>411.56580000000002</v>
      </c>
      <c r="AZ305" s="788">
        <v>421.69709999999998</v>
      </c>
    </row>
    <row r="306" spans="1:52">
      <c r="A306" s="789" t="s">
        <v>485</v>
      </c>
      <c r="B306" s="788" t="s">
        <v>28</v>
      </c>
      <c r="C306" s="788">
        <v>5274.53</v>
      </c>
      <c r="D306" s="788">
        <v>5639.0929999999998</v>
      </c>
      <c r="E306" s="788">
        <v>5898.3230000000003</v>
      </c>
      <c r="F306" s="788">
        <v>5621.82</v>
      </c>
      <c r="G306" s="788">
        <v>5868.0609999999997</v>
      </c>
      <c r="H306" s="788">
        <v>6321.6890000000003</v>
      </c>
      <c r="I306" s="788">
        <v>5768.134</v>
      </c>
      <c r="J306" s="788">
        <v>5884.2790000000005</v>
      </c>
      <c r="K306" s="788">
        <v>5822.7190000000001</v>
      </c>
      <c r="L306" s="788">
        <v>5618.0540000000001</v>
      </c>
      <c r="M306" s="788">
        <v>4758.4139999999998</v>
      </c>
      <c r="N306" s="788">
        <v>4631.78</v>
      </c>
      <c r="O306" s="788">
        <v>5127.1729999999998</v>
      </c>
      <c r="P306" s="788">
        <v>5305.9430000000002</v>
      </c>
      <c r="Q306" s="788">
        <v>5237.0079999999998</v>
      </c>
      <c r="R306" s="788">
        <v>4883.2650000000003</v>
      </c>
      <c r="S306" s="788">
        <v>4297.3819999999996</v>
      </c>
      <c r="T306" s="788">
        <v>4628.2190000000001</v>
      </c>
      <c r="U306" s="788">
        <v>4992.451</v>
      </c>
      <c r="V306" s="788">
        <v>5555.5020000000004</v>
      </c>
      <c r="W306" s="788">
        <v>5084.4960000000001</v>
      </c>
      <c r="X306" s="788">
        <v>4465.7250000000004</v>
      </c>
      <c r="Y306" s="788">
        <v>3965.4989999999998</v>
      </c>
      <c r="Z306" s="788">
        <v>4250.3140000000003</v>
      </c>
      <c r="AA306" s="788">
        <v>4338.9750000000004</v>
      </c>
      <c r="AB306" s="788">
        <v>4804.1419999999998</v>
      </c>
      <c r="AC306" s="788">
        <v>4961.0410000000002</v>
      </c>
      <c r="AD306" s="788">
        <v>3562.8739999999998</v>
      </c>
      <c r="AE306" s="788">
        <v>2840.835</v>
      </c>
      <c r="AF306" s="788">
        <v>3004.277</v>
      </c>
      <c r="AG306" s="788">
        <v>3101.308</v>
      </c>
      <c r="AH306" s="788">
        <v>3187.3240000000001</v>
      </c>
      <c r="AI306" s="788">
        <v>3271.9090000000001</v>
      </c>
      <c r="AJ306" s="788">
        <v>3357.2919999999999</v>
      </c>
      <c r="AK306" s="788">
        <v>3443.3719999999998</v>
      </c>
      <c r="AL306" s="788">
        <v>3530.0619999999999</v>
      </c>
      <c r="AM306" s="788">
        <v>3617.2849999999999</v>
      </c>
      <c r="AN306" s="788">
        <v>3704.9749999999999</v>
      </c>
      <c r="AO306" s="788">
        <v>3793.0729999999999</v>
      </c>
      <c r="AP306" s="788">
        <v>3881.5309999999999</v>
      </c>
      <c r="AQ306" s="788">
        <v>3970.306</v>
      </c>
      <c r="AR306" s="788">
        <v>4059.3609999999999</v>
      </c>
      <c r="AS306" s="788">
        <v>4148.665</v>
      </c>
      <c r="AT306" s="788">
        <v>4238.1899999999996</v>
      </c>
      <c r="AU306" s="788">
        <v>4327.9139999999998</v>
      </c>
      <c r="AV306" s="788">
        <v>4417.8159999999998</v>
      </c>
      <c r="AW306" s="788">
        <v>4507.88</v>
      </c>
      <c r="AX306" s="788">
        <v>4598.0910000000003</v>
      </c>
      <c r="AY306" s="788">
        <v>4688.4319999999998</v>
      </c>
      <c r="AZ306" s="788">
        <v>4778.8810000000003</v>
      </c>
    </row>
    <row r="307" spans="1:52">
      <c r="A307" s="789" t="s">
        <v>485</v>
      </c>
      <c r="B307" s="788" t="s">
        <v>29</v>
      </c>
      <c r="C307" s="788">
        <v>435.57029999999997</v>
      </c>
      <c r="D307" s="788">
        <v>489.14030000000002</v>
      </c>
      <c r="E307" s="788">
        <v>519.89400000000001</v>
      </c>
      <c r="F307" s="788">
        <v>521.68290000000002</v>
      </c>
      <c r="G307" s="788">
        <v>587.50670000000002</v>
      </c>
      <c r="H307" s="788">
        <v>608.40319999999997</v>
      </c>
      <c r="I307" s="788">
        <v>613.55560000000003</v>
      </c>
      <c r="J307" s="788">
        <v>655.94100000000003</v>
      </c>
      <c r="K307" s="788">
        <v>591.21050000000002</v>
      </c>
      <c r="L307" s="788">
        <v>663.34439999999995</v>
      </c>
      <c r="M307" s="788">
        <v>627.49879999999996</v>
      </c>
      <c r="N307" s="788">
        <v>794.27049999999997</v>
      </c>
      <c r="O307" s="788">
        <v>843.20899999999995</v>
      </c>
      <c r="P307" s="788">
        <v>855.76250000000005</v>
      </c>
      <c r="Q307" s="788">
        <v>899.58860000000004</v>
      </c>
      <c r="R307" s="788">
        <v>742.63810000000001</v>
      </c>
      <c r="S307" s="788">
        <v>650.27800000000002</v>
      </c>
      <c r="T307" s="788">
        <v>723.41880000000003</v>
      </c>
      <c r="U307" s="788">
        <v>762.00400000000002</v>
      </c>
      <c r="V307" s="788">
        <v>844.20569999999998</v>
      </c>
      <c r="W307" s="788">
        <v>809.82309999999995</v>
      </c>
      <c r="X307" s="788">
        <v>756.79970000000003</v>
      </c>
      <c r="Y307" s="788">
        <v>687.3039</v>
      </c>
      <c r="Z307" s="788">
        <v>678.15060000000005</v>
      </c>
      <c r="AA307" s="788">
        <v>675.0095</v>
      </c>
      <c r="AB307" s="788">
        <v>715.29740000000004</v>
      </c>
      <c r="AC307" s="788">
        <v>744.51580000000001</v>
      </c>
      <c r="AD307" s="788">
        <v>379.38679999999999</v>
      </c>
      <c r="AE307" s="788">
        <v>310.26870000000002</v>
      </c>
      <c r="AF307" s="788">
        <v>321.85019999999997</v>
      </c>
      <c r="AG307" s="788">
        <v>327.36369999999999</v>
      </c>
      <c r="AH307" s="788">
        <v>332.84010000000001</v>
      </c>
      <c r="AI307" s="788">
        <v>338.28149999999999</v>
      </c>
      <c r="AJ307" s="788">
        <v>343.69009999999997</v>
      </c>
      <c r="AK307" s="788">
        <v>349.0677</v>
      </c>
      <c r="AL307" s="788">
        <v>354.41590000000002</v>
      </c>
      <c r="AM307" s="788">
        <v>359.7364</v>
      </c>
      <c r="AN307" s="788">
        <v>365.03070000000002</v>
      </c>
      <c r="AO307" s="788">
        <v>370.3</v>
      </c>
      <c r="AP307" s="788">
        <v>375.54559999999998</v>
      </c>
      <c r="AQ307" s="788">
        <v>380.76870000000002</v>
      </c>
      <c r="AR307" s="788">
        <v>385.9701</v>
      </c>
      <c r="AS307" s="788">
        <v>390.5727</v>
      </c>
      <c r="AT307" s="788">
        <v>394.06420000000003</v>
      </c>
      <c r="AU307" s="788">
        <v>397.55360000000002</v>
      </c>
      <c r="AV307" s="788">
        <v>401.04199999999997</v>
      </c>
      <c r="AW307" s="788">
        <v>404.27449999999999</v>
      </c>
      <c r="AX307" s="788">
        <v>407.0249</v>
      </c>
      <c r="AY307" s="788">
        <v>409.78070000000002</v>
      </c>
      <c r="AZ307" s="788">
        <v>412.54149999999998</v>
      </c>
    </row>
    <row r="308" spans="1:52">
      <c r="A308" s="789" t="s">
        <v>485</v>
      </c>
      <c r="B308" s="788" t="s">
        <v>891</v>
      </c>
      <c r="C308" s="788">
        <v>1732.66</v>
      </c>
      <c r="D308" s="788">
        <v>1905.047</v>
      </c>
      <c r="E308" s="788">
        <v>1958.646</v>
      </c>
      <c r="F308" s="788">
        <v>1867.1790000000001</v>
      </c>
      <c r="G308" s="788">
        <v>2267.732</v>
      </c>
      <c r="H308" s="788">
        <v>1694.3219999999999</v>
      </c>
      <c r="I308" s="788">
        <v>1589.2349999999999</v>
      </c>
      <c r="J308" s="788">
        <v>1696.6849999999999</v>
      </c>
      <c r="K308" s="788">
        <v>1906.6130000000001</v>
      </c>
      <c r="L308" s="788">
        <v>1778.711</v>
      </c>
      <c r="M308" s="788">
        <v>1711.9649999999999</v>
      </c>
      <c r="N308" s="788">
        <v>1665.046</v>
      </c>
      <c r="O308" s="788">
        <v>1892.692</v>
      </c>
      <c r="P308" s="788">
        <v>1960.2940000000001</v>
      </c>
      <c r="Q308" s="788">
        <v>2022.5170000000001</v>
      </c>
      <c r="R308" s="788">
        <v>1755.4739999999999</v>
      </c>
      <c r="S308" s="788">
        <v>1582.174</v>
      </c>
      <c r="T308" s="788">
        <v>1662.566</v>
      </c>
      <c r="U308" s="788">
        <v>1749.135</v>
      </c>
      <c r="V308" s="788">
        <v>1938.9949999999999</v>
      </c>
      <c r="W308" s="788">
        <v>1831.4690000000001</v>
      </c>
      <c r="X308" s="788">
        <v>1660.5329999999999</v>
      </c>
      <c r="Y308" s="788">
        <v>1473.0530000000001</v>
      </c>
      <c r="Z308" s="788">
        <v>1514.115</v>
      </c>
      <c r="AA308" s="788">
        <v>1472.9949999999999</v>
      </c>
      <c r="AB308" s="788">
        <v>1580.434</v>
      </c>
      <c r="AC308" s="788">
        <v>1659.19</v>
      </c>
      <c r="AD308" s="788">
        <v>2401.0010000000002</v>
      </c>
      <c r="AE308" s="788">
        <v>2301.9070000000002</v>
      </c>
      <c r="AF308" s="788">
        <v>2522.2199999999998</v>
      </c>
      <c r="AG308" s="788">
        <v>2698.7150000000001</v>
      </c>
      <c r="AH308" s="788">
        <v>2875.9459999999999</v>
      </c>
      <c r="AI308" s="788">
        <v>3053.7910000000002</v>
      </c>
      <c r="AJ308" s="788">
        <v>3232.1419999999998</v>
      </c>
      <c r="AK308" s="788">
        <v>3368.67</v>
      </c>
      <c r="AL308" s="788">
        <v>3530.8780000000002</v>
      </c>
      <c r="AM308" s="788">
        <v>3703.3780000000002</v>
      </c>
      <c r="AN308" s="788">
        <v>3879.7660000000001</v>
      </c>
      <c r="AO308" s="788">
        <v>4057.9580000000001</v>
      </c>
      <c r="AP308" s="788">
        <v>4236.9309999999996</v>
      </c>
      <c r="AQ308" s="788">
        <v>4416.2529999999997</v>
      </c>
      <c r="AR308" s="788">
        <v>4595.7259999999997</v>
      </c>
      <c r="AS308" s="788">
        <v>4775.2529999999997</v>
      </c>
      <c r="AT308" s="788">
        <v>4954.7749999999996</v>
      </c>
      <c r="AU308" s="788">
        <v>5134.2529999999997</v>
      </c>
      <c r="AV308" s="788">
        <v>5313.6549999999997</v>
      </c>
      <c r="AW308" s="788">
        <v>5492.9549999999999</v>
      </c>
      <c r="AX308" s="788">
        <v>5672.1310000000003</v>
      </c>
      <c r="AY308" s="788">
        <v>5851.1620000000003</v>
      </c>
      <c r="AZ308" s="788">
        <v>6030.0290000000005</v>
      </c>
    </row>
    <row r="309" spans="1:52">
      <c r="A309" s="789" t="s">
        <v>485</v>
      </c>
      <c r="B309" s="788" t="s">
        <v>892</v>
      </c>
      <c r="C309" s="788">
        <v>1718.52</v>
      </c>
      <c r="D309" s="788">
        <v>1780.432</v>
      </c>
      <c r="E309" s="788">
        <v>1731.923</v>
      </c>
      <c r="F309" s="788">
        <v>1999.528</v>
      </c>
      <c r="G309" s="788">
        <v>2374.0390000000002</v>
      </c>
      <c r="H309" s="788">
        <v>2109.5619999999999</v>
      </c>
      <c r="I309" s="788">
        <v>1828.489</v>
      </c>
      <c r="J309" s="788">
        <v>1785.9880000000001</v>
      </c>
      <c r="K309" s="788">
        <v>1838.4390000000001</v>
      </c>
      <c r="L309" s="788">
        <v>1634.0429999999999</v>
      </c>
      <c r="M309" s="788">
        <v>1335.075</v>
      </c>
      <c r="N309" s="788">
        <v>1121.2159999999999</v>
      </c>
      <c r="O309" s="788">
        <v>1797.675</v>
      </c>
      <c r="P309" s="788">
        <v>1926.461</v>
      </c>
      <c r="Q309" s="788">
        <v>1880.9949999999999</v>
      </c>
      <c r="R309" s="788">
        <v>1211.2719999999999</v>
      </c>
      <c r="S309" s="788">
        <v>1195.6289999999999</v>
      </c>
      <c r="T309" s="788">
        <v>1318.4639999999999</v>
      </c>
      <c r="U309" s="788">
        <v>1428.298</v>
      </c>
      <c r="V309" s="788">
        <v>1579.721</v>
      </c>
      <c r="W309" s="788">
        <v>1318.1579999999999</v>
      </c>
      <c r="X309" s="788">
        <v>1458.625</v>
      </c>
      <c r="Y309" s="788">
        <v>1153.6289999999999</v>
      </c>
      <c r="Z309" s="788">
        <v>1248.8620000000001</v>
      </c>
      <c r="AA309" s="788">
        <v>1140.4010000000001</v>
      </c>
      <c r="AB309" s="788">
        <v>1273.364</v>
      </c>
      <c r="AC309" s="788">
        <v>1373.5530000000001</v>
      </c>
      <c r="AD309" s="788">
        <v>1940.4269999999999</v>
      </c>
      <c r="AE309" s="788">
        <v>1840.2539999999999</v>
      </c>
      <c r="AF309" s="788">
        <v>1912.89</v>
      </c>
      <c r="AG309" s="788">
        <v>1950.317</v>
      </c>
      <c r="AH309" s="788">
        <v>1988.2550000000001</v>
      </c>
      <c r="AI309" s="788">
        <v>2026.681</v>
      </c>
      <c r="AJ309" s="788">
        <v>2065.5729999999999</v>
      </c>
      <c r="AK309" s="788">
        <v>2104.9059999999999</v>
      </c>
      <c r="AL309" s="788">
        <v>2144.6559999999999</v>
      </c>
      <c r="AM309" s="788">
        <v>2184.7939999999999</v>
      </c>
      <c r="AN309" s="788">
        <v>2225.2950000000001</v>
      </c>
      <c r="AO309" s="788">
        <v>2266.134</v>
      </c>
      <c r="AP309" s="788">
        <v>2307.2849999999999</v>
      </c>
      <c r="AQ309" s="788">
        <v>2348.7220000000002</v>
      </c>
      <c r="AR309" s="788">
        <v>2390.4229999999998</v>
      </c>
      <c r="AS309" s="788">
        <v>2432.3629999999998</v>
      </c>
      <c r="AT309" s="788">
        <v>2474.5210000000002</v>
      </c>
      <c r="AU309" s="788">
        <v>2516.875</v>
      </c>
      <c r="AV309" s="788">
        <v>2559.4059999999999</v>
      </c>
      <c r="AW309" s="788">
        <v>2602.0940000000001</v>
      </c>
      <c r="AX309" s="788">
        <v>2644.922</v>
      </c>
      <c r="AY309" s="788">
        <v>2687.873</v>
      </c>
      <c r="AZ309" s="788">
        <v>2730.931</v>
      </c>
    </row>
    <row r="310" spans="1:52">
      <c r="A310" s="789" t="s">
        <v>485</v>
      </c>
      <c r="B310" s="788" t="s">
        <v>893</v>
      </c>
      <c r="C310" s="788">
        <v>642.73580000000004</v>
      </c>
      <c r="D310" s="788">
        <v>698.73940000000005</v>
      </c>
      <c r="E310" s="788">
        <v>722.36779999999999</v>
      </c>
      <c r="F310" s="788">
        <v>828.05439999999999</v>
      </c>
      <c r="G310" s="788">
        <v>979.67570000000001</v>
      </c>
      <c r="H310" s="788">
        <v>1031.2809999999999</v>
      </c>
      <c r="I310" s="788">
        <v>1093.193</v>
      </c>
      <c r="J310" s="788">
        <v>1251.558</v>
      </c>
      <c r="K310" s="788">
        <v>1314.528</v>
      </c>
      <c r="L310" s="788">
        <v>1405.4860000000001</v>
      </c>
      <c r="M310" s="788">
        <v>1346.771</v>
      </c>
      <c r="N310" s="788">
        <v>1391.4390000000001</v>
      </c>
      <c r="O310" s="788">
        <v>1443.502</v>
      </c>
      <c r="P310" s="788">
        <v>1445.9880000000001</v>
      </c>
      <c r="Q310" s="788">
        <v>1503.73</v>
      </c>
      <c r="R310" s="788">
        <v>1260.4570000000001</v>
      </c>
      <c r="S310" s="788">
        <v>1095.806</v>
      </c>
      <c r="T310" s="788">
        <v>1249.425</v>
      </c>
      <c r="U310" s="788">
        <v>1323.527</v>
      </c>
      <c r="V310" s="788">
        <v>1468.8440000000001</v>
      </c>
      <c r="W310" s="788">
        <v>1430.3040000000001</v>
      </c>
      <c r="X310" s="788">
        <v>1328.4559999999999</v>
      </c>
      <c r="Y310" s="788">
        <v>1240.789</v>
      </c>
      <c r="Z310" s="788">
        <v>1218.076</v>
      </c>
      <c r="AA310" s="788">
        <v>1224.1030000000001</v>
      </c>
      <c r="AB310" s="788">
        <v>1299.4749999999999</v>
      </c>
      <c r="AC310" s="788">
        <v>1350.259</v>
      </c>
      <c r="AD310" s="788">
        <v>1396.4459999999999</v>
      </c>
      <c r="AE310" s="788">
        <v>1171.9059999999999</v>
      </c>
      <c r="AF310" s="788">
        <v>1258.585</v>
      </c>
      <c r="AG310" s="788">
        <v>1322.3</v>
      </c>
      <c r="AH310" s="788">
        <v>1386.002</v>
      </c>
      <c r="AI310" s="788">
        <v>1449.704</v>
      </c>
      <c r="AJ310" s="788">
        <v>1513.3920000000001</v>
      </c>
      <c r="AK310" s="788">
        <v>1577.058</v>
      </c>
      <c r="AL310" s="788">
        <v>1640.691</v>
      </c>
      <c r="AM310" s="788">
        <v>1704.2829999999999</v>
      </c>
      <c r="AN310" s="788">
        <v>1767.829</v>
      </c>
      <c r="AO310" s="788">
        <v>1831.3209999999999</v>
      </c>
      <c r="AP310" s="788">
        <v>1894.7560000000001</v>
      </c>
      <c r="AQ310" s="788">
        <v>1958.13</v>
      </c>
      <c r="AR310" s="788">
        <v>2021.4390000000001</v>
      </c>
      <c r="AS310" s="788">
        <v>2084.681</v>
      </c>
      <c r="AT310" s="788">
        <v>2147.8539999999998</v>
      </c>
      <c r="AU310" s="788">
        <v>2210.9560000000001</v>
      </c>
      <c r="AV310" s="788">
        <v>2273.9870000000001</v>
      </c>
      <c r="AW310" s="788">
        <v>2336.944</v>
      </c>
      <c r="AX310" s="788">
        <v>2399.8290000000002</v>
      </c>
      <c r="AY310" s="788">
        <v>2462.63</v>
      </c>
      <c r="AZ310" s="788">
        <v>2525.317</v>
      </c>
    </row>
    <row r="311" spans="1:52">
      <c r="A311" s="789" t="s">
        <v>485</v>
      </c>
      <c r="B311" s="788" t="s">
        <v>30</v>
      </c>
      <c r="C311" s="788">
        <v>11.3919</v>
      </c>
      <c r="D311" s="788">
        <v>15.1942</v>
      </c>
      <c r="E311" s="788">
        <v>13.114800000000001</v>
      </c>
      <c r="F311" s="788">
        <v>7.415</v>
      </c>
      <c r="G311" s="788">
        <v>9.4568999999999992</v>
      </c>
      <c r="H311" s="788">
        <v>10.5929</v>
      </c>
      <c r="I311" s="788">
        <v>11.3339</v>
      </c>
      <c r="J311" s="788">
        <v>18.9161</v>
      </c>
      <c r="K311" s="788">
        <v>14.8858</v>
      </c>
      <c r="L311" s="788">
        <v>15.779</v>
      </c>
      <c r="M311" s="788">
        <v>12.8416</v>
      </c>
      <c r="N311" s="788">
        <v>10.1355</v>
      </c>
      <c r="O311" s="788">
        <v>12.1153</v>
      </c>
      <c r="P311" s="788">
        <v>15.855</v>
      </c>
      <c r="Q311" s="788">
        <v>17.414899999999999</v>
      </c>
      <c r="R311" s="788">
        <v>10.7576</v>
      </c>
      <c r="S311" s="788">
        <v>10.3071</v>
      </c>
      <c r="T311" s="788">
        <v>11.2105</v>
      </c>
      <c r="U311" s="788">
        <v>11.3613</v>
      </c>
      <c r="V311" s="788">
        <v>12.758800000000001</v>
      </c>
      <c r="W311" s="788">
        <v>12.1206</v>
      </c>
      <c r="X311" s="788">
        <v>12.1363</v>
      </c>
      <c r="Y311" s="788">
        <v>10.9312</v>
      </c>
      <c r="Z311" s="788">
        <v>10.504200000000001</v>
      </c>
      <c r="AA311" s="788">
        <v>9.8679000000000006</v>
      </c>
      <c r="AB311" s="788">
        <v>10.2265</v>
      </c>
      <c r="AC311" s="788">
        <v>10.637700000000001</v>
      </c>
      <c r="AD311" s="788">
        <v>10.4848</v>
      </c>
      <c r="AE311" s="788">
        <v>10.3774</v>
      </c>
      <c r="AF311" s="788">
        <v>10.4351</v>
      </c>
      <c r="AG311" s="788">
        <v>10.292999999999999</v>
      </c>
      <c r="AH311" s="788">
        <v>10.152699999999999</v>
      </c>
      <c r="AI311" s="788">
        <v>10.014200000000001</v>
      </c>
      <c r="AJ311" s="788">
        <v>9.8777000000000008</v>
      </c>
      <c r="AK311" s="788">
        <v>9.7430000000000003</v>
      </c>
      <c r="AL311" s="788">
        <v>9.6103000000000005</v>
      </c>
      <c r="AM311" s="788">
        <v>9.4794</v>
      </c>
      <c r="AN311" s="788">
        <v>9.3505000000000003</v>
      </c>
      <c r="AO311" s="788">
        <v>9.2233000000000001</v>
      </c>
      <c r="AP311" s="788">
        <v>9.0980000000000008</v>
      </c>
      <c r="AQ311" s="788">
        <v>8.9736999999999991</v>
      </c>
      <c r="AR311" s="788">
        <v>8.85</v>
      </c>
      <c r="AS311" s="788">
        <v>8.7284000000000006</v>
      </c>
      <c r="AT311" s="788">
        <v>8.6088000000000005</v>
      </c>
      <c r="AU311" s="788">
        <v>8.4911999999999992</v>
      </c>
      <c r="AV311" s="788">
        <v>8.3754000000000008</v>
      </c>
      <c r="AW311" s="788">
        <v>8.2613000000000003</v>
      </c>
      <c r="AX311" s="788">
        <v>8.1488999999999994</v>
      </c>
      <c r="AY311" s="788">
        <v>8.0380000000000003</v>
      </c>
      <c r="AZ311" s="788">
        <v>7.9286000000000003</v>
      </c>
    </row>
    <row r="312" spans="1:52">
      <c r="A312" s="789" t="s">
        <v>485</v>
      </c>
      <c r="B312" s="788" t="s">
        <v>894</v>
      </c>
      <c r="C312" s="788">
        <v>1397.3409999999999</v>
      </c>
      <c r="D312" s="788">
        <v>1555.317</v>
      </c>
      <c r="E312" s="788">
        <v>1790.5820000000001</v>
      </c>
      <c r="F312" s="788">
        <v>1844.7819999999999</v>
      </c>
      <c r="G312" s="788">
        <v>2035.3150000000001</v>
      </c>
      <c r="H312" s="788">
        <v>2152.2080000000001</v>
      </c>
      <c r="I312" s="788">
        <v>2069.8029999999999</v>
      </c>
      <c r="J312" s="788">
        <v>2096.819</v>
      </c>
      <c r="K312" s="788">
        <v>2164.9360000000001</v>
      </c>
      <c r="L312" s="788">
        <v>2171.3449999999998</v>
      </c>
      <c r="M312" s="788">
        <v>1940.797</v>
      </c>
      <c r="N312" s="788">
        <v>1772.0219999999999</v>
      </c>
      <c r="O312" s="788">
        <v>2167.3870000000002</v>
      </c>
      <c r="P312" s="788">
        <v>2255.826</v>
      </c>
      <c r="Q312" s="788">
        <v>2229.9479999999999</v>
      </c>
      <c r="R312" s="788">
        <v>1672.511</v>
      </c>
      <c r="S312" s="788">
        <v>1539.23</v>
      </c>
      <c r="T312" s="788">
        <v>1753.4159999999999</v>
      </c>
      <c r="U312" s="788">
        <v>1832.3789999999999</v>
      </c>
      <c r="V312" s="788">
        <v>1981.0609999999999</v>
      </c>
      <c r="W312" s="788">
        <v>1825.442</v>
      </c>
      <c r="X312" s="788">
        <v>1811.4860000000001</v>
      </c>
      <c r="Y312" s="788">
        <v>1611.287</v>
      </c>
      <c r="Z312" s="788">
        <v>1640.8969999999999</v>
      </c>
      <c r="AA312" s="788">
        <v>1561.6849999999999</v>
      </c>
      <c r="AB312" s="788">
        <v>1701.48</v>
      </c>
      <c r="AC312" s="788">
        <v>1793.3119999999999</v>
      </c>
      <c r="AD312" s="788">
        <v>1802.2760000000001</v>
      </c>
      <c r="AE312" s="788">
        <v>1766.48</v>
      </c>
      <c r="AF312" s="788">
        <v>1889.606</v>
      </c>
      <c r="AG312" s="788">
        <v>1975.7380000000001</v>
      </c>
      <c r="AH312" s="788">
        <v>2060.3939999999998</v>
      </c>
      <c r="AI312" s="788">
        <v>2145.5329999999999</v>
      </c>
      <c r="AJ312" s="788">
        <v>2230.893</v>
      </c>
      <c r="AK312" s="788">
        <v>2293.1709999999998</v>
      </c>
      <c r="AL312" s="788">
        <v>2369.8150000000001</v>
      </c>
      <c r="AM312" s="788">
        <v>2452.3980000000001</v>
      </c>
      <c r="AN312" s="788">
        <v>2537.5300000000002</v>
      </c>
      <c r="AO312" s="788">
        <v>2623.84</v>
      </c>
      <c r="AP312" s="788">
        <v>2710.7649999999999</v>
      </c>
      <c r="AQ312" s="788">
        <v>2798.069</v>
      </c>
      <c r="AR312" s="788">
        <v>2885.6439999999998</v>
      </c>
      <c r="AS312" s="788">
        <v>2973.4380000000001</v>
      </c>
      <c r="AT312" s="788">
        <v>3061.4209999999998</v>
      </c>
      <c r="AU312" s="788">
        <v>3149.5740000000001</v>
      </c>
      <c r="AV312" s="788">
        <v>3237.8820000000001</v>
      </c>
      <c r="AW312" s="788">
        <v>3326.3319999999999</v>
      </c>
      <c r="AX312" s="788">
        <v>3414.913</v>
      </c>
      <c r="AY312" s="788">
        <v>3503.61</v>
      </c>
      <c r="AZ312" s="788">
        <v>3592.4</v>
      </c>
    </row>
    <row r="313" spans="1:52">
      <c r="A313" s="789" t="s">
        <v>485</v>
      </c>
      <c r="B313" s="788" t="s">
        <v>895</v>
      </c>
      <c r="C313" s="788">
        <v>18057.59</v>
      </c>
      <c r="D313" s="788">
        <v>20185.580000000002</v>
      </c>
      <c r="E313" s="788">
        <v>24418.26</v>
      </c>
      <c r="F313" s="788">
        <v>25121.19</v>
      </c>
      <c r="G313" s="788">
        <v>25694.880000000001</v>
      </c>
      <c r="H313" s="788">
        <v>25201.49</v>
      </c>
      <c r="I313" s="788">
        <v>23715.5</v>
      </c>
      <c r="J313" s="788">
        <v>20087.080000000002</v>
      </c>
      <c r="K313" s="788">
        <v>18092.77</v>
      </c>
      <c r="L313" s="788">
        <v>19693.099999999999</v>
      </c>
      <c r="M313" s="788">
        <v>22096.05</v>
      </c>
      <c r="N313" s="788">
        <v>22664.77</v>
      </c>
      <c r="O313" s="788">
        <v>23132.75</v>
      </c>
      <c r="P313" s="788">
        <v>23262.51</v>
      </c>
      <c r="Q313" s="788">
        <v>20397.849999999999</v>
      </c>
      <c r="R313" s="788">
        <v>2201.1489999999999</v>
      </c>
      <c r="S313" s="788">
        <v>3160.2190000000001</v>
      </c>
      <c r="T313" s="788">
        <v>3432.643</v>
      </c>
      <c r="U313" s="788">
        <v>2504.4229999999998</v>
      </c>
      <c r="V313" s="788">
        <v>3780.933</v>
      </c>
      <c r="W313" s="788">
        <v>4091.3220000000001</v>
      </c>
      <c r="X313" s="788">
        <v>6287.3519999999999</v>
      </c>
      <c r="Y313" s="788">
        <v>5291.6909999999998</v>
      </c>
      <c r="Z313" s="788">
        <v>4542.0739999999996</v>
      </c>
      <c r="AA313" s="788">
        <v>5003.6840000000002</v>
      </c>
      <c r="AB313" s="788">
        <v>5282.9070000000002</v>
      </c>
      <c r="AC313" s="788">
        <v>5871.5219999999999</v>
      </c>
      <c r="AD313" s="788">
        <v>6063.1279999999997</v>
      </c>
      <c r="AE313" s="788">
        <v>6064.076</v>
      </c>
      <c r="AF313" s="788">
        <v>6064.076</v>
      </c>
      <c r="AG313" s="788">
        <v>6073.4549999999999</v>
      </c>
      <c r="AH313" s="788">
        <v>6064.076</v>
      </c>
      <c r="AI313" s="788">
        <v>6451.7309999999998</v>
      </c>
      <c r="AJ313" s="788">
        <v>6494.8909999999996</v>
      </c>
      <c r="AK313" s="788">
        <v>6477.3059999999996</v>
      </c>
      <c r="AL313" s="788">
        <v>6477.3059999999996</v>
      </c>
      <c r="AM313" s="788">
        <v>6477.3059999999996</v>
      </c>
      <c r="AN313" s="788">
        <v>6477.3059999999996</v>
      </c>
      <c r="AO313" s="788">
        <v>6477.3059999999996</v>
      </c>
      <c r="AP313" s="788">
        <v>6454.4459999999999</v>
      </c>
      <c r="AQ313" s="788">
        <v>6454.4459999999999</v>
      </c>
      <c r="AR313" s="788">
        <v>6454.4459999999999</v>
      </c>
      <c r="AS313" s="788">
        <v>6454.4459999999999</v>
      </c>
      <c r="AT313" s="788">
        <v>6454.4470000000001</v>
      </c>
      <c r="AU313" s="788">
        <v>6454.4470000000001</v>
      </c>
      <c r="AV313" s="788">
        <v>6171.0360000000001</v>
      </c>
      <c r="AW313" s="788">
        <v>6179.8289999999997</v>
      </c>
      <c r="AX313" s="788">
        <v>6188.6220000000003</v>
      </c>
      <c r="AY313" s="788">
        <v>6197.1220000000003</v>
      </c>
      <c r="AZ313" s="788">
        <v>6205.9160000000002</v>
      </c>
    </row>
    <row r="314" spans="1:52">
      <c r="A314" s="789" t="s">
        <v>485</v>
      </c>
      <c r="B314" s="788" t="s">
        <v>896</v>
      </c>
      <c r="C314" s="788">
        <v>501.04450000000003</v>
      </c>
      <c r="D314" s="788">
        <v>391.34289999999999</v>
      </c>
      <c r="E314" s="788">
        <v>478.66430000000003</v>
      </c>
      <c r="F314" s="788">
        <v>513.37040000000002</v>
      </c>
      <c r="G314" s="788">
        <v>522.27970000000005</v>
      </c>
      <c r="H314" s="788">
        <v>554.41909999999996</v>
      </c>
      <c r="I314" s="788">
        <v>663.47500000000002</v>
      </c>
      <c r="J314" s="788">
        <v>640.1472</v>
      </c>
      <c r="K314" s="788">
        <v>771.37120000000004</v>
      </c>
      <c r="L314" s="788">
        <v>511.70909999999998</v>
      </c>
      <c r="M314" s="788">
        <v>575.87400000000002</v>
      </c>
      <c r="N314" s="788">
        <v>639.00850000000003</v>
      </c>
      <c r="O314" s="788">
        <v>601.10799999999995</v>
      </c>
      <c r="P314" s="788">
        <v>596.06050000000005</v>
      </c>
      <c r="Q314" s="788">
        <v>726.04390000000001</v>
      </c>
      <c r="R314" s="788">
        <v>987.64959999999996</v>
      </c>
      <c r="S314" s="788">
        <v>603.24390000000005</v>
      </c>
      <c r="T314" s="788">
        <v>802.67930000000001</v>
      </c>
      <c r="U314" s="788">
        <v>873.49509999999998</v>
      </c>
      <c r="V314" s="788">
        <v>904.86109999999996</v>
      </c>
      <c r="W314" s="788">
        <v>842.10580000000004</v>
      </c>
      <c r="X314" s="788">
        <v>1056.982</v>
      </c>
      <c r="Y314" s="788">
        <v>883.65260000000001</v>
      </c>
      <c r="Z314" s="788">
        <v>774.71299999999997</v>
      </c>
      <c r="AA314" s="788">
        <v>609.20870000000002</v>
      </c>
      <c r="AB314" s="788">
        <v>538.83749999999998</v>
      </c>
      <c r="AC314" s="788">
        <v>548.7808</v>
      </c>
      <c r="AD314" s="788">
        <v>920.9008</v>
      </c>
      <c r="AE314" s="788">
        <v>999.66</v>
      </c>
      <c r="AF314" s="788">
        <v>1005.314</v>
      </c>
      <c r="AG314" s="788">
        <v>991.80100000000004</v>
      </c>
      <c r="AH314" s="788">
        <v>978.51530000000002</v>
      </c>
      <c r="AI314" s="788">
        <v>965.43679999999995</v>
      </c>
      <c r="AJ314" s="788">
        <v>952.54819999999995</v>
      </c>
      <c r="AK314" s="788">
        <v>939.83389999999997</v>
      </c>
      <c r="AL314" s="788">
        <v>927.2799</v>
      </c>
      <c r="AM314" s="788">
        <v>914.87379999999996</v>
      </c>
      <c r="AN314" s="788">
        <v>902.6046</v>
      </c>
      <c r="AO314" s="788">
        <v>890.46199999999999</v>
      </c>
      <c r="AP314" s="788">
        <v>878.43730000000005</v>
      </c>
      <c r="AQ314" s="788">
        <v>866.52229999999997</v>
      </c>
      <c r="AR314" s="788">
        <v>854.70960000000002</v>
      </c>
      <c r="AS314" s="788">
        <v>842.99260000000004</v>
      </c>
      <c r="AT314" s="788">
        <v>831.36540000000002</v>
      </c>
      <c r="AU314" s="788">
        <v>819.82240000000002</v>
      </c>
      <c r="AV314" s="788">
        <v>808.35889999999995</v>
      </c>
      <c r="AW314" s="788">
        <v>796.97029999999995</v>
      </c>
      <c r="AX314" s="788">
        <v>785.65239999999994</v>
      </c>
      <c r="AY314" s="788">
        <v>774.40089999999998</v>
      </c>
      <c r="AZ314" s="788">
        <v>763.21040000000005</v>
      </c>
    </row>
    <row r="315" spans="1:52">
      <c r="A315" s="789" t="s">
        <v>485</v>
      </c>
      <c r="B315" s="788" t="s">
        <v>897</v>
      </c>
      <c r="C315" s="788">
        <v>925.82640000000004</v>
      </c>
      <c r="D315" s="788">
        <v>915.73140000000001</v>
      </c>
      <c r="E315" s="788">
        <v>1025.376</v>
      </c>
      <c r="F315" s="788">
        <v>1213.7670000000001</v>
      </c>
      <c r="G315" s="788">
        <v>1322.9269999999999</v>
      </c>
      <c r="H315" s="788">
        <v>1334.3820000000001</v>
      </c>
      <c r="I315" s="788">
        <v>1231.826</v>
      </c>
      <c r="J315" s="788">
        <v>1337.6420000000001</v>
      </c>
      <c r="K315" s="788">
        <v>1356.999</v>
      </c>
      <c r="L315" s="788">
        <v>1429.8009999999999</v>
      </c>
      <c r="M315" s="788">
        <v>1337.115</v>
      </c>
      <c r="N315" s="788">
        <v>1629.431</v>
      </c>
      <c r="O315" s="788">
        <v>1742.9580000000001</v>
      </c>
      <c r="P315" s="788">
        <v>1788.7159999999999</v>
      </c>
      <c r="Q315" s="788">
        <v>1852.8440000000001</v>
      </c>
      <c r="R315" s="788">
        <v>1461.9369999999999</v>
      </c>
      <c r="S315" s="788">
        <v>1245.579</v>
      </c>
      <c r="T315" s="788">
        <v>1393.61</v>
      </c>
      <c r="U315" s="788">
        <v>1457.4849999999999</v>
      </c>
      <c r="V315" s="788">
        <v>1577.5650000000001</v>
      </c>
      <c r="W315" s="788">
        <v>1533.01</v>
      </c>
      <c r="X315" s="788">
        <v>1432.69</v>
      </c>
      <c r="Y315" s="788">
        <v>1307.297</v>
      </c>
      <c r="Z315" s="788">
        <v>1311.0509999999999</v>
      </c>
      <c r="AA315" s="788">
        <v>1349.1610000000001</v>
      </c>
      <c r="AB315" s="788">
        <v>1474.8879999999999</v>
      </c>
      <c r="AC315" s="788">
        <v>1556.9169999999999</v>
      </c>
      <c r="AD315" s="788">
        <v>1757.3779999999999</v>
      </c>
      <c r="AE315" s="788">
        <v>1570.9749999999999</v>
      </c>
      <c r="AF315" s="788">
        <v>1582.694</v>
      </c>
      <c r="AG315" s="788">
        <v>1564.37</v>
      </c>
      <c r="AH315" s="788">
        <v>1546.471</v>
      </c>
      <c r="AI315" s="788">
        <v>1528.96</v>
      </c>
      <c r="AJ315" s="788">
        <v>1511.8009999999999</v>
      </c>
      <c r="AK315" s="788">
        <v>1494.9649999999999</v>
      </c>
      <c r="AL315" s="788">
        <v>1478.425</v>
      </c>
      <c r="AM315" s="788">
        <v>1462.1559999999999</v>
      </c>
      <c r="AN315" s="788">
        <v>1446.135</v>
      </c>
      <c r="AO315" s="788">
        <v>1430.3420000000001</v>
      </c>
      <c r="AP315" s="788">
        <v>1414.758</v>
      </c>
      <c r="AQ315" s="788">
        <v>1399.3679999999999</v>
      </c>
      <c r="AR315" s="788">
        <v>1384.155</v>
      </c>
      <c r="AS315" s="788">
        <v>1369.105</v>
      </c>
      <c r="AT315" s="788">
        <v>1354.2049999999999</v>
      </c>
      <c r="AU315" s="788">
        <v>1339.444</v>
      </c>
      <c r="AV315" s="788">
        <v>1324.8109999999999</v>
      </c>
      <c r="AW315" s="788">
        <v>1310.2940000000001</v>
      </c>
      <c r="AX315" s="788">
        <v>1295.886</v>
      </c>
      <c r="AY315" s="788">
        <v>1281.578</v>
      </c>
      <c r="AZ315" s="788">
        <v>1267.3589999999999</v>
      </c>
    </row>
    <row r="316" spans="1:52">
      <c r="A316" s="789" t="s">
        <v>485</v>
      </c>
      <c r="B316" s="788" t="s">
        <v>898</v>
      </c>
      <c r="C316" s="788">
        <v>1404.5440000000001</v>
      </c>
      <c r="D316" s="788">
        <v>1519.2919999999999</v>
      </c>
      <c r="E316" s="788">
        <v>1709.5150000000001</v>
      </c>
      <c r="F316" s="788">
        <v>1992.9449999999999</v>
      </c>
      <c r="G316" s="788">
        <v>2063.194</v>
      </c>
      <c r="H316" s="788">
        <v>1922.8879999999999</v>
      </c>
      <c r="I316" s="788">
        <v>2089.3240000000001</v>
      </c>
      <c r="J316" s="788">
        <v>2371.7629999999999</v>
      </c>
      <c r="K316" s="788">
        <v>2125.4659999999999</v>
      </c>
      <c r="L316" s="788">
        <v>2617.2930000000001</v>
      </c>
      <c r="M316" s="788">
        <v>2757.1559999999999</v>
      </c>
      <c r="N316" s="788">
        <v>2536.09</v>
      </c>
      <c r="O316" s="788">
        <v>2544.0189999999998</v>
      </c>
      <c r="P316" s="788">
        <v>2473.2069999999999</v>
      </c>
      <c r="Q316" s="788">
        <v>2444.9250000000002</v>
      </c>
      <c r="R316" s="788">
        <v>1902.0139999999999</v>
      </c>
      <c r="S316" s="788">
        <v>1587.4949999999999</v>
      </c>
      <c r="T316" s="788">
        <v>2090.4209999999998</v>
      </c>
      <c r="U316" s="788">
        <v>2171.14</v>
      </c>
      <c r="V316" s="788">
        <v>2274.576</v>
      </c>
      <c r="W316" s="788">
        <v>2309.4160000000002</v>
      </c>
      <c r="X316" s="788">
        <v>2309.29</v>
      </c>
      <c r="Y316" s="788">
        <v>2216.038</v>
      </c>
      <c r="Z316" s="788">
        <v>2074.13</v>
      </c>
      <c r="AA316" s="788">
        <v>2284.4780000000001</v>
      </c>
      <c r="AB316" s="788">
        <v>2387.3679999999999</v>
      </c>
      <c r="AC316" s="788">
        <v>2447.393</v>
      </c>
      <c r="AD316" s="788">
        <v>1777.877</v>
      </c>
      <c r="AE316" s="788">
        <v>1706.2249999999999</v>
      </c>
      <c r="AF316" s="788">
        <v>1719.329</v>
      </c>
      <c r="AG316" s="788">
        <v>1699.4860000000001</v>
      </c>
      <c r="AH316" s="788">
        <v>1679.8389999999999</v>
      </c>
      <c r="AI316" s="788">
        <v>1660.377</v>
      </c>
      <c r="AJ316" s="788">
        <v>1641.0909999999999</v>
      </c>
      <c r="AK316" s="788">
        <v>1621.97</v>
      </c>
      <c r="AL316" s="788">
        <v>1602.71</v>
      </c>
      <c r="AM316" s="788">
        <v>1583.443</v>
      </c>
      <c r="AN316" s="788">
        <v>1564.3610000000001</v>
      </c>
      <c r="AO316" s="788">
        <v>1545.453</v>
      </c>
      <c r="AP316" s="788">
        <v>1526.7090000000001</v>
      </c>
      <c r="AQ316" s="788">
        <v>1508.1179999999999</v>
      </c>
      <c r="AR316" s="788">
        <v>1489.672</v>
      </c>
      <c r="AS316" s="788">
        <v>1471.3610000000001</v>
      </c>
      <c r="AT316" s="788">
        <v>1453.1769999999999</v>
      </c>
      <c r="AU316" s="788">
        <v>1435.1120000000001</v>
      </c>
      <c r="AV316" s="788">
        <v>1417.1579999999999</v>
      </c>
      <c r="AW316" s="788">
        <v>1399.308</v>
      </c>
      <c r="AX316" s="788">
        <v>1381.5550000000001</v>
      </c>
      <c r="AY316" s="788">
        <v>1363.89</v>
      </c>
      <c r="AZ316" s="788">
        <v>1346.3019999999999</v>
      </c>
    </row>
    <row r="317" spans="1:52">
      <c r="A317" s="789" t="s">
        <v>485</v>
      </c>
      <c r="B317" s="788" t="s">
        <v>899</v>
      </c>
      <c r="C317" s="788">
        <v>554.62549999999999</v>
      </c>
      <c r="D317" s="788">
        <v>651.2604</v>
      </c>
      <c r="E317" s="788">
        <v>693.44129999999996</v>
      </c>
      <c r="F317" s="788">
        <v>711.89490000000001</v>
      </c>
      <c r="G317" s="788">
        <v>895.91890000000001</v>
      </c>
      <c r="H317" s="788">
        <v>954.54470000000003</v>
      </c>
      <c r="I317" s="788">
        <v>999.33659999999998</v>
      </c>
      <c r="J317" s="788">
        <v>1109.539</v>
      </c>
      <c r="K317" s="788">
        <v>1096.95</v>
      </c>
      <c r="L317" s="788">
        <v>1341.9880000000001</v>
      </c>
      <c r="M317" s="788">
        <v>1317.8320000000001</v>
      </c>
      <c r="N317" s="788">
        <v>1403.5920000000001</v>
      </c>
      <c r="O317" s="788">
        <v>1330.74</v>
      </c>
      <c r="P317" s="788">
        <v>1295.99</v>
      </c>
      <c r="Q317" s="788">
        <v>1479.0920000000001</v>
      </c>
      <c r="R317" s="788">
        <v>1271.7380000000001</v>
      </c>
      <c r="S317" s="788">
        <v>1115.6980000000001</v>
      </c>
      <c r="T317" s="788">
        <v>1207.8699999999999</v>
      </c>
      <c r="U317" s="788">
        <v>1263.3969999999999</v>
      </c>
      <c r="V317" s="788">
        <v>1394.7840000000001</v>
      </c>
      <c r="W317" s="788">
        <v>1415.6869999999999</v>
      </c>
      <c r="X317" s="788">
        <v>1313.5719999999999</v>
      </c>
      <c r="Y317" s="788">
        <v>1209.9780000000001</v>
      </c>
      <c r="Z317" s="788">
        <v>1134.106</v>
      </c>
      <c r="AA317" s="788">
        <v>1155.2650000000001</v>
      </c>
      <c r="AB317" s="788">
        <v>1186.2650000000001</v>
      </c>
      <c r="AC317" s="788">
        <v>1230.9839999999999</v>
      </c>
      <c r="AD317" s="788">
        <v>1210.162</v>
      </c>
      <c r="AE317" s="788">
        <v>1173.537</v>
      </c>
      <c r="AF317" s="788">
        <v>1206.5260000000001</v>
      </c>
      <c r="AG317" s="788">
        <v>1216.607</v>
      </c>
      <c r="AH317" s="788">
        <v>1226.578</v>
      </c>
      <c r="AI317" s="788">
        <v>1236.319</v>
      </c>
      <c r="AJ317" s="788">
        <v>1245.9469999999999</v>
      </c>
      <c r="AK317" s="788">
        <v>1255.502</v>
      </c>
      <c r="AL317" s="788">
        <v>1264.9849999999999</v>
      </c>
      <c r="AM317" s="788">
        <v>1274.402</v>
      </c>
      <c r="AN317" s="788">
        <v>1283.7550000000001</v>
      </c>
      <c r="AO317" s="788">
        <v>1293.046</v>
      </c>
      <c r="AP317" s="788">
        <v>1302.278</v>
      </c>
      <c r="AQ317" s="788">
        <v>1311.4490000000001</v>
      </c>
      <c r="AR317" s="788">
        <v>1320.5630000000001</v>
      </c>
      <c r="AS317" s="788">
        <v>1329.6220000000001</v>
      </c>
      <c r="AT317" s="788">
        <v>1338.6289999999999</v>
      </c>
      <c r="AU317" s="788">
        <v>1345.3689999999999</v>
      </c>
      <c r="AV317" s="788">
        <v>1351.7809999999999</v>
      </c>
      <c r="AW317" s="788">
        <v>1358.116</v>
      </c>
      <c r="AX317" s="788">
        <v>1364.386</v>
      </c>
      <c r="AY317" s="788">
        <v>1370.5989999999999</v>
      </c>
      <c r="AZ317" s="788">
        <v>1375.348</v>
      </c>
    </row>
    <row r="318" spans="1:52">
      <c r="A318" s="789" t="s">
        <v>485</v>
      </c>
      <c r="B318" s="788" t="s">
        <v>900</v>
      </c>
      <c r="C318" s="788">
        <v>2642.2779999999998</v>
      </c>
      <c r="D318" s="788">
        <v>2802.7640000000001</v>
      </c>
      <c r="E318" s="788">
        <v>3239.1329999999998</v>
      </c>
      <c r="F318" s="788">
        <v>3510.982</v>
      </c>
      <c r="G318" s="788">
        <v>4706.4769999999999</v>
      </c>
      <c r="H318" s="788">
        <v>5111.9709999999995</v>
      </c>
      <c r="I318" s="788">
        <v>4822.326</v>
      </c>
      <c r="J318" s="788">
        <v>5274.6350000000002</v>
      </c>
      <c r="K318" s="788">
        <v>4669.8639999999996</v>
      </c>
      <c r="L318" s="788">
        <v>4622.8919999999998</v>
      </c>
      <c r="M318" s="788">
        <v>3488.7890000000002</v>
      </c>
      <c r="N318" s="788">
        <v>4133.9560000000001</v>
      </c>
      <c r="O318" s="788">
        <v>5017.4589999999998</v>
      </c>
      <c r="P318" s="788">
        <v>5479.1660000000002</v>
      </c>
      <c r="Q318" s="788">
        <v>5103.5309999999999</v>
      </c>
      <c r="R318" s="788">
        <v>4148.4799999999996</v>
      </c>
      <c r="S318" s="788">
        <v>3164.1550000000002</v>
      </c>
      <c r="T318" s="788">
        <v>3691.5210000000002</v>
      </c>
      <c r="U318" s="788">
        <v>4096.1880000000001</v>
      </c>
      <c r="V318" s="788">
        <v>4614.2280000000001</v>
      </c>
      <c r="W318" s="788">
        <v>4207.4679999999998</v>
      </c>
      <c r="X318" s="788">
        <v>3604.7150000000001</v>
      </c>
      <c r="Y318" s="788">
        <v>3263.5909999999999</v>
      </c>
      <c r="Z318" s="788">
        <v>3872.3690000000001</v>
      </c>
      <c r="AA318" s="788">
        <v>4079.6950000000002</v>
      </c>
      <c r="AB318" s="788">
        <v>4969.9620000000004</v>
      </c>
      <c r="AC318" s="788">
        <v>5382.9</v>
      </c>
      <c r="AD318" s="788">
        <v>4123.5600000000004</v>
      </c>
      <c r="AE318" s="788">
        <v>3803.4319999999998</v>
      </c>
      <c r="AF318" s="788">
        <v>3899.5639999999999</v>
      </c>
      <c r="AG318" s="788">
        <v>3921.683</v>
      </c>
      <c r="AH318" s="788">
        <v>3944.2370000000001</v>
      </c>
      <c r="AI318" s="788">
        <v>3967.2629999999999</v>
      </c>
      <c r="AJ318" s="788">
        <v>3990.7919999999999</v>
      </c>
      <c r="AK318" s="788">
        <v>4014.8449999999998</v>
      </c>
      <c r="AL318" s="788">
        <v>4039.3330000000001</v>
      </c>
      <c r="AM318" s="788">
        <v>4064.3420000000001</v>
      </c>
      <c r="AN318" s="788">
        <v>4089.9349999999999</v>
      </c>
      <c r="AO318" s="788">
        <v>4116.107</v>
      </c>
      <c r="AP318" s="788">
        <v>4142.8509999999997</v>
      </c>
      <c r="AQ318" s="788">
        <v>4170.1499999999996</v>
      </c>
      <c r="AR318" s="788">
        <v>4197.9889999999996</v>
      </c>
      <c r="AS318" s="788">
        <v>4226.3490000000002</v>
      </c>
      <c r="AT318" s="788">
        <v>4255.2089999999998</v>
      </c>
      <c r="AU318" s="788">
        <v>4284.55</v>
      </c>
      <c r="AV318" s="788">
        <v>4314.3469999999998</v>
      </c>
      <c r="AW318" s="788">
        <v>4344.5789999999997</v>
      </c>
      <c r="AX318" s="788">
        <v>4375.2209999999995</v>
      </c>
      <c r="AY318" s="788">
        <v>4406.2510000000002</v>
      </c>
      <c r="AZ318" s="788">
        <v>4437.6469999999999</v>
      </c>
    </row>
    <row r="319" spans="1:52">
      <c r="A319" s="789" t="s">
        <v>485</v>
      </c>
      <c r="B319" s="788" t="s">
        <v>901</v>
      </c>
      <c r="C319" s="788">
        <v>592.74869999999999</v>
      </c>
      <c r="D319" s="788">
        <v>630.23800000000006</v>
      </c>
      <c r="E319" s="788">
        <v>639.68600000000004</v>
      </c>
      <c r="F319" s="788">
        <v>723.79409999999996</v>
      </c>
      <c r="G319" s="788">
        <v>815.81989999999996</v>
      </c>
      <c r="H319" s="788">
        <v>781.54560000000004</v>
      </c>
      <c r="I319" s="788">
        <v>836.2894</v>
      </c>
      <c r="J319" s="788">
        <v>891.47760000000005</v>
      </c>
      <c r="K319" s="788">
        <v>841.11080000000004</v>
      </c>
      <c r="L319" s="788">
        <v>895.36829999999998</v>
      </c>
      <c r="M319" s="788">
        <v>785.7921</v>
      </c>
      <c r="N319" s="788">
        <v>779.16959999999995</v>
      </c>
      <c r="O319" s="788">
        <v>848.64359999999999</v>
      </c>
      <c r="P319" s="788">
        <v>878.67070000000001</v>
      </c>
      <c r="Q319" s="788">
        <v>918.54589999999996</v>
      </c>
      <c r="R319" s="788">
        <v>757.98080000000004</v>
      </c>
      <c r="S319" s="788">
        <v>653.70309999999995</v>
      </c>
      <c r="T319" s="788">
        <v>713.7663</v>
      </c>
      <c r="U319" s="788">
        <v>764.38699999999994</v>
      </c>
      <c r="V319" s="788">
        <v>853.01239999999996</v>
      </c>
      <c r="W319" s="788">
        <v>802.46839999999997</v>
      </c>
      <c r="X319" s="788">
        <v>734.44269999999995</v>
      </c>
      <c r="Y319" s="788">
        <v>652.90060000000005</v>
      </c>
      <c r="Z319" s="788">
        <v>670.33330000000001</v>
      </c>
      <c r="AA319" s="788">
        <v>670.423</v>
      </c>
      <c r="AB319" s="788">
        <v>729.7894</v>
      </c>
      <c r="AC319" s="788">
        <v>766.40509999999995</v>
      </c>
      <c r="AD319" s="788">
        <v>795.76340000000005</v>
      </c>
      <c r="AE319" s="788">
        <v>723.20399999999995</v>
      </c>
      <c r="AF319" s="788">
        <v>775.93629999999996</v>
      </c>
      <c r="AG319" s="788">
        <v>813.29510000000005</v>
      </c>
      <c r="AH319" s="788">
        <v>850.86</v>
      </c>
      <c r="AI319" s="788">
        <v>888.79960000000005</v>
      </c>
      <c r="AJ319" s="788">
        <v>927.08389999999997</v>
      </c>
      <c r="AK319" s="788">
        <v>956.78219999999999</v>
      </c>
      <c r="AL319" s="788">
        <v>992.10749999999996</v>
      </c>
      <c r="AM319" s="788">
        <v>1029.838</v>
      </c>
      <c r="AN319" s="788">
        <v>1068.673</v>
      </c>
      <c r="AO319" s="788">
        <v>1108.0830000000001</v>
      </c>
      <c r="AP319" s="788">
        <v>1147.845</v>
      </c>
      <c r="AQ319" s="788">
        <v>1187.8620000000001</v>
      </c>
      <c r="AR319" s="788">
        <v>1228.086</v>
      </c>
      <c r="AS319" s="788">
        <v>1268.492</v>
      </c>
      <c r="AT319" s="788">
        <v>1309.0619999999999</v>
      </c>
      <c r="AU319" s="788">
        <v>1349.7829999999999</v>
      </c>
      <c r="AV319" s="788">
        <v>1390.644</v>
      </c>
      <c r="AW319" s="788">
        <v>1431.635</v>
      </c>
      <c r="AX319" s="788">
        <v>1472.7470000000001</v>
      </c>
      <c r="AY319" s="788">
        <v>1513.972</v>
      </c>
      <c r="AZ319" s="788">
        <v>1555.298</v>
      </c>
    </row>
    <row r="320" spans="1:52">
      <c r="A320" s="789" t="s">
        <v>485</v>
      </c>
      <c r="B320" s="788" t="s">
        <v>902</v>
      </c>
      <c r="C320" s="788">
        <v>0</v>
      </c>
      <c r="D320" s="788">
        <v>0</v>
      </c>
      <c r="E320" s="788">
        <v>0</v>
      </c>
      <c r="F320" s="788">
        <v>0</v>
      </c>
      <c r="G320" s="788">
        <v>0</v>
      </c>
      <c r="H320" s="788">
        <v>0</v>
      </c>
      <c r="I320" s="788">
        <v>0</v>
      </c>
      <c r="J320" s="788">
        <v>0</v>
      </c>
      <c r="K320" s="788">
        <v>0</v>
      </c>
      <c r="L320" s="788">
        <v>0</v>
      </c>
      <c r="M320" s="788">
        <v>0</v>
      </c>
      <c r="N320" s="788">
        <v>0</v>
      </c>
      <c r="O320" s="788">
        <v>0</v>
      </c>
      <c r="P320" s="788">
        <v>0</v>
      </c>
      <c r="Q320" s="788">
        <v>0</v>
      </c>
      <c r="R320" s="788">
        <v>0</v>
      </c>
      <c r="S320" s="788">
        <v>0</v>
      </c>
      <c r="T320" s="788">
        <v>0</v>
      </c>
      <c r="U320" s="788">
        <v>0</v>
      </c>
      <c r="V320" s="788">
        <v>0</v>
      </c>
      <c r="W320" s="788">
        <v>0</v>
      </c>
      <c r="X320" s="788">
        <v>0</v>
      </c>
      <c r="Y320" s="788">
        <v>0</v>
      </c>
      <c r="Z320" s="788">
        <v>0</v>
      </c>
      <c r="AA320" s="788">
        <v>0</v>
      </c>
      <c r="AB320" s="788">
        <v>0</v>
      </c>
      <c r="AC320" s="788">
        <v>0</v>
      </c>
      <c r="AD320" s="788">
        <v>3130</v>
      </c>
      <c r="AE320" s="788">
        <v>3286.5</v>
      </c>
      <c r="AF320" s="788">
        <v>3450.8</v>
      </c>
      <c r="AG320" s="788">
        <v>3588.8</v>
      </c>
      <c r="AH320" s="788">
        <v>3732.4</v>
      </c>
      <c r="AI320" s="788">
        <v>3844.3</v>
      </c>
      <c r="AJ320" s="788">
        <v>3959.7</v>
      </c>
      <c r="AK320" s="788">
        <v>4038.9</v>
      </c>
      <c r="AL320" s="788">
        <v>4119.7</v>
      </c>
      <c r="AM320" s="788">
        <v>4160.8</v>
      </c>
      <c r="AN320" s="788">
        <v>4202.5</v>
      </c>
      <c r="AO320" s="788">
        <v>4244.5</v>
      </c>
      <c r="AP320" s="788">
        <v>4287</v>
      </c>
      <c r="AQ320" s="788">
        <v>4287</v>
      </c>
      <c r="AR320" s="788">
        <v>4287</v>
      </c>
      <c r="AS320" s="788">
        <v>4287</v>
      </c>
      <c r="AT320" s="788">
        <v>4287</v>
      </c>
      <c r="AU320" s="788">
        <v>4287</v>
      </c>
      <c r="AV320" s="788">
        <v>4287</v>
      </c>
      <c r="AW320" s="788">
        <v>4287</v>
      </c>
      <c r="AX320" s="788">
        <v>4287</v>
      </c>
      <c r="AY320" s="788">
        <v>4287</v>
      </c>
      <c r="AZ320" s="788">
        <v>4287</v>
      </c>
    </row>
    <row r="321" spans="1:52">
      <c r="A321" s="789" t="s">
        <v>485</v>
      </c>
      <c r="B321" s="788" t="s">
        <v>483</v>
      </c>
      <c r="C321" s="788">
        <v>5842.9210000000003</v>
      </c>
      <c r="D321" s="788">
        <v>6342.24</v>
      </c>
      <c r="E321" s="788">
        <v>6631.3209999999999</v>
      </c>
      <c r="F321" s="788">
        <v>6526.201</v>
      </c>
      <c r="G321" s="788">
        <v>6867.8389999999999</v>
      </c>
      <c r="H321" s="788">
        <v>6631.3190000000004</v>
      </c>
      <c r="I321" s="788">
        <v>7358.3969999999999</v>
      </c>
      <c r="J321" s="788">
        <v>5930.5159999999996</v>
      </c>
      <c r="K321" s="788">
        <v>7174.4350000000004</v>
      </c>
      <c r="L321" s="788">
        <v>6324.7120000000004</v>
      </c>
      <c r="M321" s="788">
        <v>6456.11</v>
      </c>
      <c r="N321" s="788">
        <v>6631.308</v>
      </c>
      <c r="O321" s="788">
        <v>5623.9040000000005</v>
      </c>
      <c r="P321" s="788">
        <v>6053.1409999999996</v>
      </c>
      <c r="Q321" s="788">
        <v>6272.1360000000004</v>
      </c>
      <c r="R321" s="788">
        <v>7358.3710000000001</v>
      </c>
      <c r="S321" s="788">
        <v>7237.5050000000001</v>
      </c>
      <c r="T321" s="788">
        <v>6885.1710000000003</v>
      </c>
      <c r="U321" s="788">
        <v>7027.9170000000004</v>
      </c>
      <c r="V321" s="788">
        <v>5738.8429999999998</v>
      </c>
      <c r="W321" s="788">
        <v>5835.1930000000002</v>
      </c>
      <c r="X321" s="788">
        <v>6642.4790000000003</v>
      </c>
      <c r="Y321" s="788">
        <v>6584.4170000000004</v>
      </c>
      <c r="Z321" s="788">
        <v>6374.1260000000002</v>
      </c>
      <c r="AA321" s="788">
        <v>5811.51</v>
      </c>
      <c r="AB321" s="788">
        <v>5922.393</v>
      </c>
      <c r="AC321" s="788">
        <v>6821.9690000000001</v>
      </c>
      <c r="AD321" s="788">
        <v>5131.1490000000003</v>
      </c>
      <c r="AE321" s="788">
        <v>5759.7659999999996</v>
      </c>
      <c r="AF321" s="788">
        <v>5988.1459999999997</v>
      </c>
      <c r="AG321" s="788">
        <v>6033.4930000000004</v>
      </c>
      <c r="AH321" s="788">
        <v>6078.4489999999996</v>
      </c>
      <c r="AI321" s="788">
        <v>6125.8789999999999</v>
      </c>
      <c r="AJ321" s="788">
        <v>6175.6580000000004</v>
      </c>
      <c r="AK321" s="788">
        <v>6254.6719999999996</v>
      </c>
      <c r="AL321" s="788">
        <v>6310.5119999999997</v>
      </c>
      <c r="AM321" s="788">
        <v>6366.3959999999997</v>
      </c>
      <c r="AN321" s="788">
        <v>6425.2640000000001</v>
      </c>
      <c r="AO321" s="788">
        <v>6483.0389999999998</v>
      </c>
      <c r="AP321" s="788">
        <v>6575.6509999999998</v>
      </c>
      <c r="AQ321" s="788">
        <v>6635.0360000000001</v>
      </c>
      <c r="AR321" s="788">
        <v>6694.1360000000004</v>
      </c>
      <c r="AS321" s="788">
        <v>6753.9009999999998</v>
      </c>
      <c r="AT321" s="788">
        <v>6814.2849999999999</v>
      </c>
      <c r="AU321" s="788">
        <v>6907.2439999999997</v>
      </c>
      <c r="AV321" s="788">
        <v>6972.7420000000002</v>
      </c>
      <c r="AW321" s="788">
        <v>7040.7420000000002</v>
      </c>
      <c r="AX321" s="788">
        <v>7109.2150000000001</v>
      </c>
      <c r="AY321" s="788">
        <v>7176.1310000000003</v>
      </c>
      <c r="AZ321" s="788">
        <v>7281.4589999999998</v>
      </c>
    </row>
    <row r="322" spans="1:52">
      <c r="A322" s="789" t="s">
        <v>485</v>
      </c>
      <c r="B322" s="788" t="s">
        <v>903</v>
      </c>
      <c r="C322" s="788">
        <v>21.336500000000001</v>
      </c>
      <c r="D322" s="788">
        <v>22.508800000000001</v>
      </c>
      <c r="E322" s="788">
        <v>22.8019</v>
      </c>
      <c r="F322" s="788">
        <v>24.0914</v>
      </c>
      <c r="G322" s="788">
        <v>24.589700000000001</v>
      </c>
      <c r="H322" s="788">
        <v>28.546299999999999</v>
      </c>
      <c r="I322" s="788">
        <v>29.7773</v>
      </c>
      <c r="J322" s="788">
        <v>28.780799999999999</v>
      </c>
      <c r="K322" s="788">
        <v>29.484200000000001</v>
      </c>
      <c r="L322" s="788">
        <v>31.799499999999998</v>
      </c>
      <c r="M322" s="788">
        <v>28.429099999999998</v>
      </c>
      <c r="N322" s="788">
        <v>29.220400000000001</v>
      </c>
      <c r="O322" s="788">
        <v>32.473599999999998</v>
      </c>
      <c r="P322" s="788">
        <v>52.901499999999999</v>
      </c>
      <c r="Q322" s="788">
        <v>53.487699999999997</v>
      </c>
      <c r="R322" s="788">
        <v>53.517000000000003</v>
      </c>
      <c r="S322" s="788">
        <v>54.279000000000003</v>
      </c>
      <c r="T322" s="788">
        <v>90.855800000000002</v>
      </c>
      <c r="U322" s="788">
        <v>96.102000000000004</v>
      </c>
      <c r="V322" s="788">
        <v>56.623699999999999</v>
      </c>
      <c r="W322" s="788">
        <v>62.368099999999998</v>
      </c>
      <c r="X322" s="788">
        <v>62.397399999999998</v>
      </c>
      <c r="Y322" s="788">
        <v>62.397399999999998</v>
      </c>
      <c r="Z322" s="788">
        <v>62.397399999999998</v>
      </c>
      <c r="AA322" s="788">
        <v>62.397399999999998</v>
      </c>
      <c r="AB322" s="788">
        <v>62.397399999999998</v>
      </c>
      <c r="AC322" s="788">
        <v>62.397399999999998</v>
      </c>
      <c r="AD322" s="788">
        <v>67.745900000000006</v>
      </c>
      <c r="AE322" s="788">
        <v>154.55629999999999</v>
      </c>
      <c r="AF322" s="788">
        <v>206.3835</v>
      </c>
      <c r="AG322" s="788">
        <v>286.71089999999998</v>
      </c>
      <c r="AH322" s="788">
        <v>392.92680000000001</v>
      </c>
      <c r="AI322" s="788">
        <v>521.02049999999997</v>
      </c>
      <c r="AJ322" s="788">
        <v>669.48320000000001</v>
      </c>
      <c r="AK322" s="788">
        <v>832.43420000000003</v>
      </c>
      <c r="AL322" s="788">
        <v>1011.5410000000001</v>
      </c>
      <c r="AM322" s="788">
        <v>1203.4780000000001</v>
      </c>
      <c r="AN322" s="788">
        <v>1406.0129999999999</v>
      </c>
      <c r="AO322" s="788">
        <v>1617.86</v>
      </c>
      <c r="AP322" s="788">
        <v>1839.0650000000001</v>
      </c>
      <c r="AQ322" s="788">
        <v>2068.6860000000001</v>
      </c>
      <c r="AR322" s="788">
        <v>2294.817</v>
      </c>
      <c r="AS322" s="788">
        <v>2515.0210000000002</v>
      </c>
      <c r="AT322" s="788">
        <v>2726.74</v>
      </c>
      <c r="AU322" s="788">
        <v>2926.8470000000002</v>
      </c>
      <c r="AV322" s="788">
        <v>3101.973</v>
      </c>
      <c r="AW322" s="788">
        <v>3253.7089999999998</v>
      </c>
      <c r="AX322" s="788">
        <v>3382.2289999999998</v>
      </c>
      <c r="AY322" s="788">
        <v>3508.4690000000001</v>
      </c>
      <c r="AZ322" s="788">
        <v>3594.366</v>
      </c>
    </row>
    <row r="323" spans="1:52">
      <c r="A323" s="789" t="s">
        <v>485</v>
      </c>
      <c r="B323" s="788" t="s">
        <v>904</v>
      </c>
      <c r="C323" s="788">
        <v>0</v>
      </c>
      <c r="D323" s="788">
        <v>0</v>
      </c>
      <c r="E323" s="788">
        <v>0</v>
      </c>
      <c r="F323" s="788">
        <v>0</v>
      </c>
      <c r="G323" s="788">
        <v>0</v>
      </c>
      <c r="H323" s="788">
        <v>0</v>
      </c>
      <c r="I323" s="788">
        <v>0</v>
      </c>
      <c r="J323" s="788">
        <v>0</v>
      </c>
      <c r="K323" s="788">
        <v>0</v>
      </c>
      <c r="L323" s="788">
        <v>0</v>
      </c>
      <c r="M323" s="788">
        <v>0</v>
      </c>
      <c r="N323" s="788">
        <v>0</v>
      </c>
      <c r="O323" s="788">
        <v>0</v>
      </c>
      <c r="P323" s="788">
        <v>0</v>
      </c>
      <c r="Q323" s="788">
        <v>0</v>
      </c>
      <c r="R323" s="788">
        <v>0</v>
      </c>
      <c r="S323" s="788">
        <v>0</v>
      </c>
      <c r="T323" s="788">
        <v>0</v>
      </c>
      <c r="U323" s="788">
        <v>0</v>
      </c>
      <c r="V323" s="788">
        <v>0</v>
      </c>
      <c r="W323" s="788">
        <v>0</v>
      </c>
      <c r="X323" s="788">
        <v>0</v>
      </c>
      <c r="Y323" s="788">
        <v>0</v>
      </c>
      <c r="Z323" s="788">
        <v>0</v>
      </c>
      <c r="AA323" s="788">
        <v>0</v>
      </c>
      <c r="AB323" s="788">
        <v>0</v>
      </c>
      <c r="AC323" s="788">
        <v>0</v>
      </c>
      <c r="AD323" s="788">
        <v>0</v>
      </c>
      <c r="AE323" s="788">
        <v>0</v>
      </c>
      <c r="AF323" s="788">
        <v>0</v>
      </c>
      <c r="AG323" s="788">
        <v>0</v>
      </c>
      <c r="AH323" s="788">
        <v>0</v>
      </c>
      <c r="AI323" s="788">
        <v>0</v>
      </c>
      <c r="AJ323" s="788">
        <v>0</v>
      </c>
      <c r="AK323" s="788">
        <v>0</v>
      </c>
      <c r="AL323" s="788">
        <v>0</v>
      </c>
      <c r="AM323" s="788">
        <v>0</v>
      </c>
      <c r="AN323" s="788">
        <v>0</v>
      </c>
      <c r="AO323" s="788">
        <v>0</v>
      </c>
      <c r="AP323" s="788">
        <v>0</v>
      </c>
      <c r="AQ323" s="788">
        <v>0</v>
      </c>
      <c r="AR323" s="788">
        <v>0</v>
      </c>
      <c r="AS323" s="788">
        <v>0</v>
      </c>
      <c r="AT323" s="788">
        <v>0</v>
      </c>
      <c r="AU323" s="788">
        <v>0</v>
      </c>
      <c r="AV323" s="788">
        <v>0</v>
      </c>
      <c r="AW323" s="788">
        <v>0</v>
      </c>
      <c r="AX323" s="788">
        <v>0</v>
      </c>
      <c r="AY323" s="788">
        <v>0</v>
      </c>
      <c r="AZ323" s="788">
        <v>0</v>
      </c>
    </row>
    <row r="324" spans="1:52">
      <c r="A324" s="789" t="s">
        <v>485</v>
      </c>
      <c r="B324" s="788" t="s">
        <v>905</v>
      </c>
      <c r="C324" s="788">
        <v>0</v>
      </c>
      <c r="D324" s="788">
        <v>0</v>
      </c>
      <c r="E324" s="788">
        <v>0</v>
      </c>
      <c r="F324" s="788">
        <v>0</v>
      </c>
      <c r="G324" s="788">
        <v>0</v>
      </c>
      <c r="H324" s="788">
        <v>0</v>
      </c>
      <c r="I324" s="788">
        <v>0</v>
      </c>
      <c r="J324" s="788">
        <v>0</v>
      </c>
      <c r="K324" s="788">
        <v>0</v>
      </c>
      <c r="L324" s="788">
        <v>0</v>
      </c>
      <c r="M324" s="788">
        <v>0</v>
      </c>
      <c r="N324" s="788">
        <v>0</v>
      </c>
      <c r="O324" s="788">
        <v>0</v>
      </c>
      <c r="P324" s="788">
        <v>0</v>
      </c>
      <c r="Q324" s="788">
        <v>0</v>
      </c>
      <c r="R324" s="788">
        <v>0</v>
      </c>
      <c r="S324" s="788">
        <v>0</v>
      </c>
      <c r="T324" s="788">
        <v>0</v>
      </c>
      <c r="U324" s="788">
        <v>0</v>
      </c>
      <c r="V324" s="788">
        <v>0</v>
      </c>
      <c r="W324" s="788">
        <v>0</v>
      </c>
      <c r="X324" s="788">
        <v>0</v>
      </c>
      <c r="Y324" s="788">
        <v>0</v>
      </c>
      <c r="Z324" s="788">
        <v>0</v>
      </c>
      <c r="AA324" s="788">
        <v>0</v>
      </c>
      <c r="AB324" s="788">
        <v>0</v>
      </c>
      <c r="AC324" s="788">
        <v>0</v>
      </c>
      <c r="AD324" s="788">
        <v>0</v>
      </c>
      <c r="AE324" s="788">
        <v>0</v>
      </c>
      <c r="AF324" s="788">
        <v>0</v>
      </c>
      <c r="AG324" s="788">
        <v>0</v>
      </c>
      <c r="AH324" s="788">
        <v>0</v>
      </c>
      <c r="AI324" s="788">
        <v>0</v>
      </c>
      <c r="AJ324" s="788">
        <v>0</v>
      </c>
      <c r="AK324" s="788">
        <v>0</v>
      </c>
      <c r="AL324" s="788">
        <v>0</v>
      </c>
      <c r="AM324" s="788">
        <v>0</v>
      </c>
      <c r="AN324" s="788">
        <v>0</v>
      </c>
      <c r="AO324" s="788">
        <v>0</v>
      </c>
      <c r="AP324" s="788">
        <v>0</v>
      </c>
      <c r="AQ324" s="788">
        <v>0</v>
      </c>
      <c r="AR324" s="788">
        <v>0</v>
      </c>
      <c r="AS324" s="788">
        <v>0</v>
      </c>
      <c r="AT324" s="788">
        <v>0</v>
      </c>
      <c r="AU324" s="788">
        <v>0</v>
      </c>
      <c r="AV324" s="788">
        <v>0</v>
      </c>
      <c r="AW324" s="788">
        <v>0</v>
      </c>
      <c r="AX324" s="788">
        <v>0</v>
      </c>
      <c r="AY324" s="788">
        <v>0</v>
      </c>
      <c r="AZ324" s="788">
        <v>0</v>
      </c>
    </row>
    <row r="325" spans="1:52">
      <c r="A325" s="789" t="s">
        <v>485</v>
      </c>
      <c r="B325" s="788" t="s">
        <v>906</v>
      </c>
      <c r="C325" s="788">
        <v>0</v>
      </c>
      <c r="D325" s="788">
        <v>0</v>
      </c>
      <c r="E325" s="788">
        <v>0</v>
      </c>
      <c r="F325" s="788">
        <v>0</v>
      </c>
      <c r="G325" s="788">
        <v>0</v>
      </c>
      <c r="H325" s="788">
        <v>0</v>
      </c>
      <c r="I325" s="788">
        <v>0</v>
      </c>
      <c r="J325" s="788">
        <v>0</v>
      </c>
      <c r="K325" s="788">
        <v>0</v>
      </c>
      <c r="L325" s="788">
        <v>0</v>
      </c>
      <c r="M325" s="788">
        <v>0</v>
      </c>
      <c r="N325" s="788">
        <v>0</v>
      </c>
      <c r="O325" s="788">
        <v>0</v>
      </c>
      <c r="P325" s="788">
        <v>0</v>
      </c>
      <c r="Q325" s="788">
        <v>0</v>
      </c>
      <c r="R325" s="788">
        <v>0</v>
      </c>
      <c r="S325" s="788">
        <v>0</v>
      </c>
      <c r="T325" s="788">
        <v>0</v>
      </c>
      <c r="U325" s="788">
        <v>0</v>
      </c>
      <c r="V325" s="788">
        <v>0</v>
      </c>
      <c r="W325" s="788">
        <v>0</v>
      </c>
      <c r="X325" s="788">
        <v>0</v>
      </c>
      <c r="Y325" s="788">
        <v>0</v>
      </c>
      <c r="Z325" s="788">
        <v>0</v>
      </c>
      <c r="AA325" s="788">
        <v>0</v>
      </c>
      <c r="AB325" s="788">
        <v>0</v>
      </c>
      <c r="AC325" s="788">
        <v>0</v>
      </c>
      <c r="AD325" s="788">
        <v>0</v>
      </c>
      <c r="AE325" s="788">
        <v>0</v>
      </c>
      <c r="AF325" s="788">
        <v>0</v>
      </c>
      <c r="AG325" s="788">
        <v>0</v>
      </c>
      <c r="AH325" s="788">
        <v>0</v>
      </c>
      <c r="AI325" s="788">
        <v>0</v>
      </c>
      <c r="AJ325" s="788">
        <v>0</v>
      </c>
      <c r="AK325" s="788">
        <v>0</v>
      </c>
      <c r="AL325" s="788">
        <v>0</v>
      </c>
      <c r="AM325" s="788">
        <v>0</v>
      </c>
      <c r="AN325" s="788">
        <v>0</v>
      </c>
      <c r="AO325" s="788">
        <v>0</v>
      </c>
      <c r="AP325" s="788">
        <v>0</v>
      </c>
      <c r="AQ325" s="788">
        <v>0</v>
      </c>
      <c r="AR325" s="788">
        <v>0</v>
      </c>
      <c r="AS325" s="788">
        <v>0</v>
      </c>
      <c r="AT325" s="788">
        <v>0</v>
      </c>
      <c r="AU325" s="788">
        <v>0</v>
      </c>
      <c r="AV325" s="788">
        <v>0</v>
      </c>
      <c r="AW325" s="788">
        <v>0</v>
      </c>
      <c r="AX325" s="788">
        <v>0</v>
      </c>
      <c r="AY325" s="788">
        <v>0</v>
      </c>
      <c r="AZ325" s="788">
        <v>0</v>
      </c>
    </row>
    <row r="326" spans="1:52">
      <c r="A326" s="789" t="s">
        <v>485</v>
      </c>
      <c r="B326" s="788" t="s">
        <v>907</v>
      </c>
      <c r="C326" s="788">
        <v>0</v>
      </c>
      <c r="D326" s="788">
        <v>0</v>
      </c>
      <c r="E326" s="788">
        <v>0</v>
      </c>
      <c r="F326" s="788">
        <v>0</v>
      </c>
      <c r="G326" s="788">
        <v>0</v>
      </c>
      <c r="H326" s="788">
        <v>0</v>
      </c>
      <c r="I326" s="788">
        <v>0</v>
      </c>
      <c r="J326" s="788">
        <v>0</v>
      </c>
      <c r="K326" s="788">
        <v>0</v>
      </c>
      <c r="L326" s="788">
        <v>0</v>
      </c>
      <c r="M326" s="788">
        <v>0</v>
      </c>
      <c r="N326" s="788">
        <v>0</v>
      </c>
      <c r="O326" s="788">
        <v>0</v>
      </c>
      <c r="P326" s="788">
        <v>0</v>
      </c>
      <c r="Q326" s="788">
        <v>0</v>
      </c>
      <c r="R326" s="788">
        <v>0</v>
      </c>
      <c r="S326" s="788">
        <v>0</v>
      </c>
      <c r="T326" s="788">
        <v>0</v>
      </c>
      <c r="U326" s="788">
        <v>0</v>
      </c>
      <c r="V326" s="788">
        <v>0</v>
      </c>
      <c r="W326" s="788">
        <v>0</v>
      </c>
      <c r="X326" s="788">
        <v>0</v>
      </c>
      <c r="Y326" s="788">
        <v>0</v>
      </c>
      <c r="Z326" s="788">
        <v>0</v>
      </c>
      <c r="AA326" s="788">
        <v>0</v>
      </c>
      <c r="AB326" s="788">
        <v>0</v>
      </c>
      <c r="AC326" s="788">
        <v>0</v>
      </c>
      <c r="AD326" s="788">
        <v>0</v>
      </c>
      <c r="AE326" s="788">
        <v>0</v>
      </c>
      <c r="AF326" s="788">
        <v>0</v>
      </c>
      <c r="AG326" s="788">
        <v>0</v>
      </c>
      <c r="AH326" s="788">
        <v>0</v>
      </c>
      <c r="AI326" s="788">
        <v>0</v>
      </c>
      <c r="AJ326" s="788">
        <v>0</v>
      </c>
      <c r="AK326" s="788">
        <v>0</v>
      </c>
      <c r="AL326" s="788">
        <v>0</v>
      </c>
      <c r="AM326" s="788">
        <v>0</v>
      </c>
      <c r="AN326" s="788">
        <v>0</v>
      </c>
      <c r="AO326" s="788">
        <v>0</v>
      </c>
      <c r="AP326" s="788">
        <v>0</v>
      </c>
      <c r="AQ326" s="788">
        <v>0</v>
      </c>
      <c r="AR326" s="788">
        <v>0</v>
      </c>
      <c r="AS326" s="788">
        <v>0</v>
      </c>
      <c r="AT326" s="788">
        <v>0</v>
      </c>
      <c r="AU326" s="788">
        <v>0</v>
      </c>
      <c r="AV326" s="788">
        <v>0</v>
      </c>
      <c r="AW326" s="788">
        <v>0</v>
      </c>
      <c r="AX326" s="788">
        <v>0</v>
      </c>
      <c r="AY326" s="788">
        <v>0</v>
      </c>
      <c r="AZ326" s="788">
        <v>0</v>
      </c>
    </row>
    <row r="327" spans="1:52">
      <c r="A327" s="789" t="s">
        <v>485</v>
      </c>
      <c r="B327" s="788" t="s">
        <v>547</v>
      </c>
      <c r="C327" s="788">
        <v>0</v>
      </c>
      <c r="D327" s="788">
        <v>0</v>
      </c>
      <c r="E327" s="788">
        <v>0</v>
      </c>
      <c r="F327" s="788">
        <v>0</v>
      </c>
      <c r="G327" s="788">
        <v>0</v>
      </c>
      <c r="H327" s="788">
        <v>0</v>
      </c>
      <c r="I327" s="788">
        <v>0</v>
      </c>
      <c r="J327" s="788">
        <v>0</v>
      </c>
      <c r="K327" s="788">
        <v>0</v>
      </c>
      <c r="L327" s="788">
        <v>0</v>
      </c>
      <c r="M327" s="788">
        <v>0</v>
      </c>
      <c r="N327" s="788">
        <v>0</v>
      </c>
      <c r="O327" s="788">
        <v>0</v>
      </c>
      <c r="P327" s="788">
        <v>0</v>
      </c>
      <c r="Q327" s="788">
        <v>0</v>
      </c>
      <c r="R327" s="788">
        <v>0</v>
      </c>
      <c r="S327" s="788">
        <v>0</v>
      </c>
      <c r="T327" s="788">
        <v>0</v>
      </c>
      <c r="U327" s="788">
        <v>0</v>
      </c>
      <c r="V327" s="788">
        <v>0</v>
      </c>
      <c r="W327" s="788">
        <v>0</v>
      </c>
      <c r="X327" s="788">
        <v>0</v>
      </c>
      <c r="Y327" s="788">
        <v>0</v>
      </c>
      <c r="Z327" s="788">
        <v>0</v>
      </c>
      <c r="AA327" s="788">
        <v>0</v>
      </c>
      <c r="AB327" s="788">
        <v>0</v>
      </c>
      <c r="AC327" s="788">
        <v>0</v>
      </c>
      <c r="AD327" s="788">
        <v>0</v>
      </c>
      <c r="AE327" s="788">
        <v>0</v>
      </c>
      <c r="AF327" s="788">
        <v>0</v>
      </c>
      <c r="AG327" s="788">
        <v>0</v>
      </c>
      <c r="AH327" s="788">
        <v>0</v>
      </c>
      <c r="AI327" s="788">
        <v>0</v>
      </c>
      <c r="AJ327" s="788">
        <v>0</v>
      </c>
      <c r="AK327" s="788">
        <v>0</v>
      </c>
      <c r="AL327" s="788">
        <v>0</v>
      </c>
      <c r="AM327" s="788">
        <v>0</v>
      </c>
      <c r="AN327" s="788">
        <v>0</v>
      </c>
      <c r="AO327" s="788">
        <v>0</v>
      </c>
      <c r="AP327" s="788">
        <v>0</v>
      </c>
      <c r="AQ327" s="788">
        <v>0</v>
      </c>
      <c r="AR327" s="788">
        <v>0</v>
      </c>
      <c r="AS327" s="788">
        <v>0</v>
      </c>
      <c r="AT327" s="788">
        <v>0</v>
      </c>
      <c r="AU327" s="788">
        <v>0</v>
      </c>
      <c r="AV327" s="788">
        <v>0</v>
      </c>
      <c r="AW327" s="788">
        <v>0</v>
      </c>
      <c r="AX327" s="788">
        <v>0</v>
      </c>
      <c r="AY327" s="788">
        <v>0</v>
      </c>
      <c r="AZ327" s="788">
        <v>0</v>
      </c>
    </row>
    <row r="328" spans="1:52">
      <c r="A328" s="789" t="s">
        <v>485</v>
      </c>
      <c r="B328" s="788" t="s">
        <v>454</v>
      </c>
      <c r="C328" s="788">
        <v>2312.0279999999998</v>
      </c>
      <c r="D328" s="788">
        <v>2319.9699999999998</v>
      </c>
      <c r="E328" s="788">
        <v>2338.0479999999998</v>
      </c>
      <c r="F328" s="788">
        <v>2361.058</v>
      </c>
      <c r="G328" s="788">
        <v>2378.7049999999999</v>
      </c>
      <c r="H328" s="788">
        <v>2407.6019999999999</v>
      </c>
      <c r="I328" s="788">
        <v>2434.2190000000001</v>
      </c>
      <c r="J328" s="788">
        <v>2453.2570000000001</v>
      </c>
      <c r="K328" s="788">
        <v>2470.8159999999998</v>
      </c>
      <c r="L328" s="788">
        <v>2463.7350000000001</v>
      </c>
      <c r="M328" s="788">
        <v>2482.7689999999998</v>
      </c>
      <c r="N328" s="788">
        <v>2484.8870000000002</v>
      </c>
      <c r="O328" s="788">
        <v>2473.0520000000001</v>
      </c>
      <c r="P328" s="788">
        <v>2508.3310000000001</v>
      </c>
      <c r="Q328" s="788">
        <v>2531.9259999999999</v>
      </c>
      <c r="R328" s="788">
        <v>2564.19</v>
      </c>
      <c r="S328" s="788">
        <v>2593.5030000000002</v>
      </c>
      <c r="T328" s="788">
        <v>2617.87</v>
      </c>
      <c r="U328" s="788">
        <v>2638.192</v>
      </c>
      <c r="V328" s="788">
        <v>2636.6729999999998</v>
      </c>
      <c r="W328" s="788">
        <v>2640.674</v>
      </c>
      <c r="X328" s="788">
        <v>2642.6779999999999</v>
      </c>
      <c r="Y328" s="788">
        <v>2643.5239999999999</v>
      </c>
      <c r="Z328" s="788">
        <v>2655.3670000000002</v>
      </c>
      <c r="AA328" s="788">
        <v>2664.9960000000001</v>
      </c>
      <c r="AB328" s="788">
        <v>2673.0169999999998</v>
      </c>
      <c r="AC328" s="788">
        <v>2684.0059999999999</v>
      </c>
      <c r="AD328" s="788">
        <v>2694.328</v>
      </c>
      <c r="AE328" s="788">
        <v>2704.2730000000001</v>
      </c>
      <c r="AF328" s="788">
        <v>2713.8139999999999</v>
      </c>
      <c r="AG328" s="788">
        <v>2722.9229999999998</v>
      </c>
      <c r="AH328" s="788">
        <v>2731.6579999999999</v>
      </c>
      <c r="AI328" s="788">
        <v>2739.962</v>
      </c>
      <c r="AJ328" s="788">
        <v>2748.1469999999999</v>
      </c>
      <c r="AK328" s="788">
        <v>2756.047</v>
      </c>
      <c r="AL328" s="788">
        <v>2763.8</v>
      </c>
      <c r="AM328" s="788">
        <v>2771.3519999999999</v>
      </c>
      <c r="AN328" s="788">
        <v>2778.5590000000002</v>
      </c>
      <c r="AO328" s="788">
        <v>2785.5569999999998</v>
      </c>
      <c r="AP328" s="788">
        <v>2792.3029999999999</v>
      </c>
      <c r="AQ328" s="788">
        <v>2798.8429999999998</v>
      </c>
      <c r="AR328" s="788">
        <v>2805.2080000000001</v>
      </c>
      <c r="AS328" s="788">
        <v>2811.3150000000001</v>
      </c>
      <c r="AT328" s="788">
        <v>2817.16</v>
      </c>
      <c r="AU328" s="788">
        <v>2822.6849999999999</v>
      </c>
      <c r="AV328" s="788">
        <v>2828.7269999999999</v>
      </c>
      <c r="AW328" s="788">
        <v>2834.5129999999999</v>
      </c>
      <c r="AX328" s="788">
        <v>2840.1509999999998</v>
      </c>
      <c r="AY328" s="788">
        <v>2845.7910000000002</v>
      </c>
      <c r="AZ328" s="788">
        <v>2851.3670000000002</v>
      </c>
    </row>
    <row r="329" spans="1:52">
      <c r="A329" s="789" t="s">
        <v>485</v>
      </c>
      <c r="B329" s="788" t="s">
        <v>908</v>
      </c>
      <c r="C329" s="788">
        <v>0</v>
      </c>
      <c r="D329" s="788">
        <v>0</v>
      </c>
      <c r="E329" s="788">
        <v>0</v>
      </c>
      <c r="F329" s="788">
        <v>0</v>
      </c>
      <c r="G329" s="788">
        <v>0</v>
      </c>
      <c r="H329" s="788">
        <v>0</v>
      </c>
      <c r="I329" s="788">
        <v>0</v>
      </c>
      <c r="J329" s="788">
        <v>0</v>
      </c>
      <c r="K329" s="788">
        <v>0</v>
      </c>
      <c r="L329" s="788">
        <v>0</v>
      </c>
      <c r="M329" s="788">
        <v>0</v>
      </c>
      <c r="N329" s="788">
        <v>0</v>
      </c>
      <c r="O329" s="788">
        <v>0</v>
      </c>
      <c r="P329" s="788">
        <v>0</v>
      </c>
      <c r="Q329" s="788">
        <v>0</v>
      </c>
      <c r="R329" s="788">
        <v>0</v>
      </c>
      <c r="S329" s="788">
        <v>0</v>
      </c>
      <c r="T329" s="788">
        <v>0</v>
      </c>
      <c r="U329" s="788">
        <v>0</v>
      </c>
      <c r="V329" s="788">
        <v>0</v>
      </c>
      <c r="W329" s="788">
        <v>0</v>
      </c>
      <c r="X329" s="788">
        <v>0</v>
      </c>
      <c r="Y329" s="788">
        <v>0</v>
      </c>
      <c r="Z329" s="788">
        <v>0</v>
      </c>
      <c r="AA329" s="788">
        <v>0</v>
      </c>
      <c r="AB329" s="788">
        <v>0</v>
      </c>
      <c r="AC329" s="788">
        <v>0</v>
      </c>
      <c r="AD329" s="788">
        <v>0</v>
      </c>
      <c r="AE329" s="788">
        <v>0</v>
      </c>
      <c r="AF329" s="788">
        <v>0</v>
      </c>
      <c r="AG329" s="788">
        <v>0</v>
      </c>
      <c r="AH329" s="788">
        <v>0</v>
      </c>
      <c r="AI329" s="788">
        <v>0</v>
      </c>
      <c r="AJ329" s="788">
        <v>0</v>
      </c>
      <c r="AK329" s="788">
        <v>0</v>
      </c>
      <c r="AL329" s="788">
        <v>0</v>
      </c>
      <c r="AM329" s="788">
        <v>0</v>
      </c>
      <c r="AN329" s="788">
        <v>0</v>
      </c>
      <c r="AO329" s="788">
        <v>0</v>
      </c>
      <c r="AP329" s="788">
        <v>0</v>
      </c>
      <c r="AQ329" s="788">
        <v>0</v>
      </c>
      <c r="AR329" s="788">
        <v>0</v>
      </c>
      <c r="AS329" s="788">
        <v>0</v>
      </c>
      <c r="AT329" s="788">
        <v>0</v>
      </c>
      <c r="AU329" s="788">
        <v>0</v>
      </c>
      <c r="AV329" s="788">
        <v>0</v>
      </c>
      <c r="AW329" s="788">
        <v>0</v>
      </c>
      <c r="AX329" s="788">
        <v>0</v>
      </c>
      <c r="AY329" s="788">
        <v>0</v>
      </c>
      <c r="AZ329" s="788">
        <v>0</v>
      </c>
    </row>
    <row r="330" spans="1:52">
      <c r="A330" s="789" t="s">
        <v>485</v>
      </c>
      <c r="B330" s="788" t="s">
        <v>909</v>
      </c>
      <c r="C330" s="788">
        <v>0</v>
      </c>
      <c r="D330" s="788">
        <v>0</v>
      </c>
      <c r="E330" s="788">
        <v>0</v>
      </c>
      <c r="F330" s="788">
        <v>0</v>
      </c>
      <c r="G330" s="788">
        <v>0</v>
      </c>
      <c r="H330" s="788">
        <v>0</v>
      </c>
      <c r="I330" s="788">
        <v>0</v>
      </c>
      <c r="J330" s="788">
        <v>0</v>
      </c>
      <c r="K330" s="788">
        <v>0</v>
      </c>
      <c r="L330" s="788">
        <v>0</v>
      </c>
      <c r="M330" s="788">
        <v>0</v>
      </c>
      <c r="N330" s="788">
        <v>0</v>
      </c>
      <c r="O330" s="788">
        <v>0</v>
      </c>
      <c r="P330" s="788">
        <v>0</v>
      </c>
      <c r="Q330" s="788">
        <v>0</v>
      </c>
      <c r="R330" s="788">
        <v>0</v>
      </c>
      <c r="S330" s="788">
        <v>0</v>
      </c>
      <c r="T330" s="788">
        <v>0</v>
      </c>
      <c r="U330" s="788">
        <v>0</v>
      </c>
      <c r="V330" s="788">
        <v>0</v>
      </c>
      <c r="W330" s="788">
        <v>0</v>
      </c>
      <c r="X330" s="788">
        <v>0</v>
      </c>
      <c r="Y330" s="788">
        <v>0</v>
      </c>
      <c r="Z330" s="788">
        <v>0</v>
      </c>
      <c r="AA330" s="788">
        <v>0</v>
      </c>
      <c r="AB330" s="788">
        <v>0</v>
      </c>
      <c r="AC330" s="788">
        <v>0</v>
      </c>
      <c r="AD330" s="788">
        <v>0</v>
      </c>
      <c r="AE330" s="788">
        <v>0</v>
      </c>
      <c r="AF330" s="788">
        <v>0</v>
      </c>
      <c r="AG330" s="788">
        <v>0</v>
      </c>
      <c r="AH330" s="788">
        <v>0</v>
      </c>
      <c r="AI330" s="788">
        <v>0</v>
      </c>
      <c r="AJ330" s="788">
        <v>0</v>
      </c>
      <c r="AK330" s="788">
        <v>0</v>
      </c>
      <c r="AL330" s="788">
        <v>0</v>
      </c>
      <c r="AM330" s="788">
        <v>0</v>
      </c>
      <c r="AN330" s="788">
        <v>0</v>
      </c>
      <c r="AO330" s="788">
        <v>0</v>
      </c>
      <c r="AP330" s="788">
        <v>0</v>
      </c>
      <c r="AQ330" s="788">
        <v>0</v>
      </c>
      <c r="AR330" s="788">
        <v>0</v>
      </c>
      <c r="AS330" s="788">
        <v>0</v>
      </c>
      <c r="AT330" s="788">
        <v>0</v>
      </c>
      <c r="AU330" s="788">
        <v>0</v>
      </c>
      <c r="AV330" s="788">
        <v>0</v>
      </c>
      <c r="AW330" s="788">
        <v>0</v>
      </c>
      <c r="AX330" s="788">
        <v>0</v>
      </c>
      <c r="AY330" s="788">
        <v>0</v>
      </c>
      <c r="AZ330" s="788">
        <v>0</v>
      </c>
    </row>
    <row r="331" spans="1:52">
      <c r="A331" s="789" t="s">
        <v>485</v>
      </c>
      <c r="B331" s="788" t="s">
        <v>910</v>
      </c>
      <c r="C331" s="788">
        <v>0</v>
      </c>
      <c r="D331" s="788">
        <v>0</v>
      </c>
      <c r="E331" s="788">
        <v>0</v>
      </c>
      <c r="F331" s="788">
        <v>0</v>
      </c>
      <c r="G331" s="788">
        <v>0</v>
      </c>
      <c r="H331" s="788">
        <v>0</v>
      </c>
      <c r="I331" s="788">
        <v>0</v>
      </c>
      <c r="J331" s="788">
        <v>0</v>
      </c>
      <c r="K331" s="788">
        <v>0</v>
      </c>
      <c r="L331" s="788">
        <v>0</v>
      </c>
      <c r="M331" s="788">
        <v>0</v>
      </c>
      <c r="N331" s="788">
        <v>0</v>
      </c>
      <c r="O331" s="788">
        <v>0</v>
      </c>
      <c r="P331" s="788">
        <v>0</v>
      </c>
      <c r="Q331" s="788">
        <v>0</v>
      </c>
      <c r="R331" s="788">
        <v>0</v>
      </c>
      <c r="S331" s="788">
        <v>0</v>
      </c>
      <c r="T331" s="788">
        <v>0</v>
      </c>
      <c r="U331" s="788">
        <v>0</v>
      </c>
      <c r="V331" s="788">
        <v>0</v>
      </c>
      <c r="W331" s="788">
        <v>0</v>
      </c>
      <c r="X331" s="788">
        <v>0</v>
      </c>
      <c r="Y331" s="788">
        <v>0</v>
      </c>
      <c r="Z331" s="788">
        <v>0</v>
      </c>
      <c r="AA331" s="788">
        <v>0</v>
      </c>
      <c r="AB331" s="788">
        <v>0</v>
      </c>
      <c r="AC331" s="788">
        <v>0</v>
      </c>
      <c r="AD331" s="788">
        <v>0</v>
      </c>
      <c r="AE331" s="788">
        <v>0</v>
      </c>
      <c r="AF331" s="788">
        <v>0</v>
      </c>
      <c r="AG331" s="788">
        <v>0</v>
      </c>
      <c r="AH331" s="788">
        <v>0</v>
      </c>
      <c r="AI331" s="788">
        <v>0</v>
      </c>
      <c r="AJ331" s="788">
        <v>0</v>
      </c>
      <c r="AK331" s="788">
        <v>0</v>
      </c>
      <c r="AL331" s="788">
        <v>0</v>
      </c>
      <c r="AM331" s="788">
        <v>0</v>
      </c>
      <c r="AN331" s="788">
        <v>0</v>
      </c>
      <c r="AO331" s="788">
        <v>0</v>
      </c>
      <c r="AP331" s="788">
        <v>0</v>
      </c>
      <c r="AQ331" s="788">
        <v>0</v>
      </c>
      <c r="AR331" s="788">
        <v>0</v>
      </c>
      <c r="AS331" s="788">
        <v>0</v>
      </c>
      <c r="AT331" s="788">
        <v>0</v>
      </c>
      <c r="AU331" s="788">
        <v>0</v>
      </c>
      <c r="AV331" s="788">
        <v>0</v>
      </c>
      <c r="AW331" s="788">
        <v>0</v>
      </c>
      <c r="AX331" s="788">
        <v>0</v>
      </c>
      <c r="AY331" s="788">
        <v>0</v>
      </c>
      <c r="AZ331" s="788">
        <v>0</v>
      </c>
    </row>
    <row r="332" spans="1:52">
      <c r="A332" s="789" t="s">
        <v>485</v>
      </c>
      <c r="B332" s="788" t="s">
        <v>911</v>
      </c>
      <c r="C332" s="788">
        <v>0</v>
      </c>
      <c r="D332" s="788">
        <v>0</v>
      </c>
      <c r="E332" s="788">
        <v>0</v>
      </c>
      <c r="F332" s="788">
        <v>0</v>
      </c>
      <c r="G332" s="788">
        <v>0</v>
      </c>
      <c r="H332" s="788">
        <v>0</v>
      </c>
      <c r="I332" s="788">
        <v>0</v>
      </c>
      <c r="J332" s="788">
        <v>0</v>
      </c>
      <c r="K332" s="788">
        <v>0</v>
      </c>
      <c r="L332" s="788">
        <v>0</v>
      </c>
      <c r="M332" s="788">
        <v>0</v>
      </c>
      <c r="N332" s="788">
        <v>0</v>
      </c>
      <c r="O332" s="788">
        <v>0</v>
      </c>
      <c r="P332" s="788">
        <v>0</v>
      </c>
      <c r="Q332" s="788">
        <v>0</v>
      </c>
      <c r="R332" s="788">
        <v>0</v>
      </c>
      <c r="S332" s="788">
        <v>0</v>
      </c>
      <c r="T332" s="788">
        <v>0</v>
      </c>
      <c r="U332" s="788">
        <v>0</v>
      </c>
      <c r="V332" s="788">
        <v>0</v>
      </c>
      <c r="W332" s="788">
        <v>0</v>
      </c>
      <c r="X332" s="788">
        <v>0</v>
      </c>
      <c r="Y332" s="788">
        <v>0</v>
      </c>
      <c r="Z332" s="788">
        <v>0</v>
      </c>
      <c r="AA332" s="788">
        <v>0</v>
      </c>
      <c r="AB332" s="788">
        <v>0</v>
      </c>
      <c r="AC332" s="788">
        <v>0</v>
      </c>
      <c r="AD332" s="788">
        <v>0</v>
      </c>
      <c r="AE332" s="788">
        <v>0</v>
      </c>
      <c r="AF332" s="788">
        <v>0</v>
      </c>
      <c r="AG332" s="788">
        <v>0</v>
      </c>
      <c r="AH332" s="788">
        <v>0</v>
      </c>
      <c r="AI332" s="788">
        <v>0</v>
      </c>
      <c r="AJ332" s="788">
        <v>0</v>
      </c>
      <c r="AK332" s="788">
        <v>0</v>
      </c>
      <c r="AL332" s="788">
        <v>0</v>
      </c>
      <c r="AM332" s="788">
        <v>0</v>
      </c>
      <c r="AN332" s="788">
        <v>0</v>
      </c>
      <c r="AO332" s="788">
        <v>0</v>
      </c>
      <c r="AP332" s="788">
        <v>0</v>
      </c>
      <c r="AQ332" s="788">
        <v>0</v>
      </c>
      <c r="AR332" s="788">
        <v>0</v>
      </c>
      <c r="AS332" s="788">
        <v>0</v>
      </c>
      <c r="AT332" s="788">
        <v>0</v>
      </c>
      <c r="AU332" s="788">
        <v>0</v>
      </c>
      <c r="AV332" s="788">
        <v>0</v>
      </c>
      <c r="AW332" s="788">
        <v>0</v>
      </c>
      <c r="AX332" s="788">
        <v>0</v>
      </c>
      <c r="AY332" s="788">
        <v>0</v>
      </c>
      <c r="AZ332" s="788">
        <v>0</v>
      </c>
    </row>
    <row r="333" spans="1:52">
      <c r="A333" s="789" t="s">
        <v>485</v>
      </c>
      <c r="B333" s="788" t="s">
        <v>912</v>
      </c>
      <c r="C333" s="788">
        <v>0</v>
      </c>
      <c r="D333" s="788">
        <v>0</v>
      </c>
      <c r="E333" s="788">
        <v>0</v>
      </c>
      <c r="F333" s="788">
        <v>0</v>
      </c>
      <c r="G333" s="788">
        <v>0</v>
      </c>
      <c r="H333" s="788">
        <v>0</v>
      </c>
      <c r="I333" s="788">
        <v>0</v>
      </c>
      <c r="J333" s="788">
        <v>0</v>
      </c>
      <c r="K333" s="788">
        <v>0</v>
      </c>
      <c r="L333" s="788">
        <v>0</v>
      </c>
      <c r="M333" s="788">
        <v>0</v>
      </c>
      <c r="N333" s="788">
        <v>0</v>
      </c>
      <c r="O333" s="788">
        <v>0</v>
      </c>
      <c r="P333" s="788">
        <v>0</v>
      </c>
      <c r="Q333" s="788">
        <v>0</v>
      </c>
      <c r="R333" s="788">
        <v>0</v>
      </c>
      <c r="S333" s="788">
        <v>0</v>
      </c>
      <c r="T333" s="788">
        <v>0</v>
      </c>
      <c r="U333" s="788">
        <v>0</v>
      </c>
      <c r="V333" s="788">
        <v>0</v>
      </c>
      <c r="W333" s="788">
        <v>0</v>
      </c>
      <c r="X333" s="788">
        <v>0</v>
      </c>
      <c r="Y333" s="788">
        <v>0</v>
      </c>
      <c r="Z333" s="788">
        <v>0</v>
      </c>
      <c r="AA333" s="788">
        <v>0</v>
      </c>
      <c r="AB333" s="788">
        <v>0</v>
      </c>
      <c r="AC333" s="788">
        <v>0</v>
      </c>
      <c r="AD333" s="788">
        <v>0</v>
      </c>
      <c r="AE333" s="788">
        <v>0</v>
      </c>
      <c r="AF333" s="788">
        <v>0</v>
      </c>
      <c r="AG333" s="788">
        <v>0</v>
      </c>
      <c r="AH333" s="788">
        <v>0</v>
      </c>
      <c r="AI333" s="788">
        <v>0</v>
      </c>
      <c r="AJ333" s="788">
        <v>0</v>
      </c>
      <c r="AK333" s="788">
        <v>0</v>
      </c>
      <c r="AL333" s="788">
        <v>0</v>
      </c>
      <c r="AM333" s="788">
        <v>0</v>
      </c>
      <c r="AN333" s="788">
        <v>0</v>
      </c>
      <c r="AO333" s="788">
        <v>0</v>
      </c>
      <c r="AP333" s="788">
        <v>0</v>
      </c>
      <c r="AQ333" s="788">
        <v>0</v>
      </c>
      <c r="AR333" s="788">
        <v>0</v>
      </c>
      <c r="AS333" s="788">
        <v>0</v>
      </c>
      <c r="AT333" s="788">
        <v>0</v>
      </c>
      <c r="AU333" s="788">
        <v>0</v>
      </c>
      <c r="AV333" s="788">
        <v>0</v>
      </c>
      <c r="AW333" s="788">
        <v>0</v>
      </c>
      <c r="AX333" s="788">
        <v>0</v>
      </c>
      <c r="AY333" s="788">
        <v>0</v>
      </c>
      <c r="AZ333" s="788">
        <v>0</v>
      </c>
    </row>
    <row r="334" spans="1:52">
      <c r="A334" s="788" t="s">
        <v>4</v>
      </c>
      <c r="B334" s="788"/>
      <c r="C334" s="788"/>
      <c r="D334" s="788"/>
      <c r="E334" s="788"/>
      <c r="F334" s="788"/>
      <c r="G334" s="788"/>
      <c r="H334" s="788"/>
      <c r="I334" s="788"/>
      <c r="J334" s="788"/>
      <c r="K334" s="788"/>
      <c r="L334" s="788"/>
      <c r="M334" s="788"/>
      <c r="N334" s="788"/>
      <c r="O334" s="788"/>
      <c r="P334" s="788"/>
      <c r="Q334" s="788"/>
      <c r="R334" s="788"/>
      <c r="S334" s="788"/>
      <c r="T334" s="788"/>
      <c r="U334" s="788"/>
      <c r="V334" s="788"/>
      <c r="W334" s="788"/>
      <c r="X334" s="788"/>
      <c r="Y334" s="788"/>
      <c r="Z334" s="788"/>
      <c r="AA334" s="788"/>
      <c r="AB334" s="788"/>
      <c r="AC334" s="788"/>
      <c r="AD334" s="788"/>
      <c r="AE334" s="788"/>
      <c r="AF334" s="788"/>
      <c r="AG334" s="788"/>
      <c r="AH334" s="788"/>
      <c r="AI334" s="788"/>
      <c r="AJ334" s="788"/>
      <c r="AK334" s="788"/>
      <c r="AL334" s="788"/>
      <c r="AM334" s="788"/>
      <c r="AN334" s="788"/>
      <c r="AO334" s="788"/>
      <c r="AP334" s="788"/>
      <c r="AQ334" s="788"/>
      <c r="AR334" s="788"/>
      <c r="AS334" s="788"/>
      <c r="AT334" s="788"/>
      <c r="AU334" s="788"/>
      <c r="AV334" s="788"/>
      <c r="AW334" s="788"/>
      <c r="AX334" s="788"/>
      <c r="AY334" s="788"/>
      <c r="AZ334" s="788"/>
    </row>
    <row r="335" spans="1:52">
      <c r="A335" s="789"/>
      <c r="B335" s="788"/>
      <c r="C335" s="788"/>
      <c r="D335" s="788"/>
      <c r="E335" s="788"/>
      <c r="F335" s="788"/>
      <c r="G335" s="788"/>
      <c r="H335" s="788"/>
      <c r="I335" s="788"/>
      <c r="J335" s="788"/>
      <c r="K335" s="788"/>
      <c r="L335" s="788"/>
      <c r="M335" s="788"/>
      <c r="N335" s="788"/>
      <c r="O335" s="788"/>
      <c r="P335" s="788"/>
      <c r="Q335" s="788"/>
      <c r="R335" s="788"/>
      <c r="S335" s="788"/>
      <c r="T335" s="788"/>
      <c r="U335" s="788"/>
      <c r="V335" s="788"/>
      <c r="W335" s="788"/>
      <c r="X335" s="788"/>
      <c r="Y335" s="788"/>
      <c r="Z335" s="788"/>
      <c r="AA335" s="788"/>
      <c r="AB335" s="788"/>
      <c r="AC335" s="788"/>
      <c r="AD335" s="788"/>
      <c r="AE335" s="788"/>
      <c r="AF335" s="788"/>
      <c r="AG335" s="788"/>
      <c r="AH335" s="788"/>
      <c r="AI335" s="788"/>
      <c r="AJ335" s="788"/>
      <c r="AK335" s="788"/>
      <c r="AL335" s="788"/>
      <c r="AM335" s="788"/>
      <c r="AN335" s="788"/>
      <c r="AO335" s="788"/>
      <c r="AP335" s="788"/>
      <c r="AQ335" s="788"/>
      <c r="AR335" s="788"/>
      <c r="AS335" s="788"/>
      <c r="AT335" s="788"/>
      <c r="AU335" s="788"/>
      <c r="AV335" s="788"/>
      <c r="AW335" s="788"/>
      <c r="AX335" s="788"/>
      <c r="AY335" s="788"/>
      <c r="AZ335" s="788"/>
    </row>
    <row r="336" spans="1:52">
      <c r="A336" s="789"/>
      <c r="B336" s="788"/>
      <c r="C336" s="788"/>
      <c r="D336" s="788"/>
      <c r="E336" s="788"/>
      <c r="F336" s="788"/>
      <c r="G336" s="788"/>
      <c r="H336" s="788"/>
      <c r="I336" s="788"/>
      <c r="J336" s="788"/>
      <c r="K336" s="788"/>
      <c r="L336" s="788"/>
      <c r="M336" s="788"/>
      <c r="N336" s="788"/>
      <c r="O336" s="788"/>
      <c r="P336" s="788"/>
      <c r="Q336" s="788"/>
      <c r="R336" s="788"/>
      <c r="S336" s="788"/>
      <c r="T336" s="788"/>
      <c r="U336" s="788"/>
      <c r="V336" s="788"/>
      <c r="W336" s="788"/>
      <c r="X336" s="788"/>
      <c r="Y336" s="788"/>
      <c r="Z336" s="788"/>
      <c r="AA336" s="788"/>
      <c r="AB336" s="788"/>
      <c r="AC336" s="788"/>
      <c r="AD336" s="788"/>
      <c r="AE336" s="788"/>
      <c r="AF336" s="788"/>
      <c r="AG336" s="788"/>
      <c r="AH336" s="788"/>
      <c r="AI336" s="788"/>
      <c r="AJ336" s="788"/>
      <c r="AK336" s="788"/>
      <c r="AL336" s="788"/>
      <c r="AM336" s="788"/>
      <c r="AN336" s="788"/>
      <c r="AO336" s="788"/>
      <c r="AP336" s="788"/>
      <c r="AQ336" s="788"/>
      <c r="AR336" s="788"/>
      <c r="AS336" s="788"/>
      <c r="AT336" s="788"/>
      <c r="AU336" s="788"/>
      <c r="AV336" s="788"/>
      <c r="AW336" s="788"/>
      <c r="AX336" s="788"/>
      <c r="AY336" s="788"/>
      <c r="AZ336" s="788"/>
    </row>
    <row r="337" spans="1:52">
      <c r="A337" s="789"/>
      <c r="B337" s="788"/>
      <c r="C337" s="788"/>
      <c r="D337" s="788"/>
      <c r="E337" s="788"/>
      <c r="F337" s="788"/>
      <c r="G337" s="788"/>
      <c r="H337" s="788"/>
      <c r="I337" s="788"/>
      <c r="J337" s="788"/>
      <c r="K337" s="788"/>
      <c r="L337" s="788"/>
      <c r="M337" s="788"/>
      <c r="N337" s="788"/>
      <c r="O337" s="788"/>
      <c r="P337" s="788"/>
      <c r="Q337" s="788"/>
      <c r="R337" s="788"/>
      <c r="S337" s="788"/>
      <c r="T337" s="788"/>
      <c r="U337" s="788"/>
      <c r="V337" s="788"/>
      <c r="W337" s="788"/>
      <c r="X337" s="788"/>
      <c r="Y337" s="788"/>
      <c r="Z337" s="788"/>
      <c r="AA337" s="788"/>
      <c r="AB337" s="788"/>
      <c r="AC337" s="788"/>
      <c r="AD337" s="788"/>
      <c r="AE337" s="788"/>
      <c r="AF337" s="788"/>
      <c r="AG337" s="788"/>
      <c r="AH337" s="788"/>
      <c r="AI337" s="788"/>
      <c r="AJ337" s="788"/>
      <c r="AK337" s="788"/>
      <c r="AL337" s="788"/>
      <c r="AM337" s="788"/>
      <c r="AN337" s="788"/>
      <c r="AO337" s="788"/>
      <c r="AP337" s="788"/>
      <c r="AQ337" s="788"/>
      <c r="AR337" s="788"/>
      <c r="AS337" s="788"/>
      <c r="AT337" s="788"/>
      <c r="AU337" s="788"/>
      <c r="AV337" s="788"/>
      <c r="AW337" s="788"/>
      <c r="AX337" s="788"/>
      <c r="AY337" s="788"/>
      <c r="AZ337" s="788"/>
    </row>
    <row r="338" spans="1:52">
      <c r="A338" s="789"/>
      <c r="B338" s="788"/>
      <c r="C338" s="788"/>
      <c r="D338" s="788"/>
      <c r="E338" s="788"/>
      <c r="F338" s="788"/>
      <c r="G338" s="788"/>
      <c r="H338" s="788"/>
      <c r="I338" s="788"/>
      <c r="J338" s="788"/>
      <c r="K338" s="788"/>
      <c r="L338" s="788"/>
      <c r="M338" s="788"/>
      <c r="N338" s="788"/>
      <c r="O338" s="788"/>
      <c r="P338" s="788"/>
      <c r="Q338" s="788"/>
      <c r="R338" s="788"/>
      <c r="S338" s="788"/>
      <c r="T338" s="788"/>
      <c r="U338" s="788"/>
      <c r="V338" s="788"/>
      <c r="W338" s="788"/>
      <c r="X338" s="788"/>
      <c r="Y338" s="788"/>
      <c r="Z338" s="788"/>
      <c r="AA338" s="788"/>
      <c r="AB338" s="788"/>
      <c r="AC338" s="788"/>
      <c r="AD338" s="788"/>
      <c r="AE338" s="788"/>
      <c r="AF338" s="788"/>
      <c r="AG338" s="788"/>
      <c r="AH338" s="788"/>
      <c r="AI338" s="788"/>
      <c r="AJ338" s="788"/>
      <c r="AK338" s="788"/>
      <c r="AL338" s="788"/>
      <c r="AM338" s="788"/>
      <c r="AN338" s="788"/>
      <c r="AO338" s="788"/>
      <c r="AP338" s="788"/>
      <c r="AQ338" s="788"/>
      <c r="AR338" s="788"/>
      <c r="AS338" s="788"/>
      <c r="AT338" s="788"/>
      <c r="AU338" s="788"/>
      <c r="AV338" s="788"/>
      <c r="AW338" s="788"/>
      <c r="AX338" s="788"/>
      <c r="AY338" s="788"/>
      <c r="AZ338" s="788"/>
    </row>
    <row r="339" spans="1:52">
      <c r="A339" s="789"/>
      <c r="B339" s="788"/>
      <c r="C339" s="788"/>
      <c r="D339" s="788"/>
      <c r="E339" s="788"/>
      <c r="F339" s="788"/>
      <c r="G339" s="788"/>
      <c r="H339" s="788"/>
      <c r="I339" s="788"/>
      <c r="J339" s="788"/>
      <c r="K339" s="788"/>
      <c r="L339" s="788"/>
      <c r="M339" s="788"/>
      <c r="N339" s="788"/>
      <c r="O339" s="788"/>
      <c r="P339" s="788"/>
      <c r="Q339" s="788"/>
      <c r="R339" s="788"/>
      <c r="S339" s="788"/>
      <c r="T339" s="788"/>
      <c r="U339" s="788"/>
      <c r="V339" s="788"/>
      <c r="W339" s="788"/>
      <c r="X339" s="788"/>
      <c r="Y339" s="788"/>
      <c r="Z339" s="788"/>
      <c r="AA339" s="788"/>
      <c r="AB339" s="788"/>
      <c r="AC339" s="788"/>
      <c r="AD339" s="788"/>
      <c r="AE339" s="788"/>
      <c r="AF339" s="788"/>
      <c r="AG339" s="788"/>
      <c r="AH339" s="788"/>
      <c r="AI339" s="788"/>
      <c r="AJ339" s="788"/>
      <c r="AK339" s="788"/>
      <c r="AL339" s="788"/>
      <c r="AM339" s="788"/>
      <c r="AN339" s="788"/>
      <c r="AO339" s="788"/>
      <c r="AP339" s="788"/>
      <c r="AQ339" s="788"/>
      <c r="AR339" s="788"/>
      <c r="AS339" s="788"/>
      <c r="AT339" s="788"/>
      <c r="AU339" s="788"/>
      <c r="AV339" s="788"/>
      <c r="AW339" s="788"/>
      <c r="AX339" s="788"/>
      <c r="AY339" s="788"/>
      <c r="AZ339" s="788"/>
    </row>
    <row r="340" spans="1:52">
      <c r="A340" s="789"/>
      <c r="B340" s="788"/>
      <c r="C340" s="788"/>
      <c r="D340" s="788"/>
      <c r="E340" s="788"/>
      <c r="F340" s="788"/>
      <c r="G340" s="788"/>
      <c r="H340" s="788"/>
      <c r="I340" s="788"/>
      <c r="J340" s="788"/>
      <c r="K340" s="788"/>
      <c r="L340" s="788"/>
      <c r="M340" s="788"/>
      <c r="N340" s="788"/>
      <c r="O340" s="788"/>
      <c r="P340" s="788"/>
      <c r="Q340" s="788"/>
      <c r="R340" s="788"/>
      <c r="S340" s="788"/>
      <c r="T340" s="788"/>
      <c r="U340" s="788"/>
      <c r="V340" s="788"/>
      <c r="W340" s="788"/>
      <c r="X340" s="788"/>
      <c r="Y340" s="788"/>
      <c r="Z340" s="788"/>
      <c r="AA340" s="788"/>
      <c r="AB340" s="788"/>
      <c r="AC340" s="788"/>
      <c r="AD340" s="788"/>
      <c r="AE340" s="788"/>
      <c r="AF340" s="788"/>
      <c r="AG340" s="788"/>
      <c r="AH340" s="788"/>
      <c r="AI340" s="788"/>
      <c r="AJ340" s="788"/>
      <c r="AK340" s="788"/>
      <c r="AL340" s="788"/>
      <c r="AM340" s="788"/>
      <c r="AN340" s="788"/>
      <c r="AO340" s="788"/>
      <c r="AP340" s="788"/>
      <c r="AQ340" s="788"/>
      <c r="AR340" s="788"/>
      <c r="AS340" s="788"/>
      <c r="AT340" s="788"/>
      <c r="AU340" s="788"/>
      <c r="AV340" s="788"/>
      <c r="AW340" s="788"/>
      <c r="AX340" s="788"/>
      <c r="AY340" s="788"/>
      <c r="AZ340" s="788"/>
    </row>
    <row r="341" spans="1:52">
      <c r="A341" s="789"/>
      <c r="B341" s="788"/>
      <c r="C341" s="788"/>
      <c r="D341" s="788"/>
      <c r="E341" s="788"/>
      <c r="F341" s="788"/>
      <c r="G341" s="788"/>
      <c r="H341" s="788"/>
      <c r="I341" s="788"/>
      <c r="J341" s="788"/>
      <c r="K341" s="788"/>
      <c r="L341" s="788"/>
      <c r="M341" s="788"/>
      <c r="N341" s="788"/>
      <c r="O341" s="788"/>
      <c r="P341" s="788"/>
      <c r="Q341" s="788"/>
      <c r="R341" s="788"/>
      <c r="S341" s="788"/>
      <c r="T341" s="788"/>
      <c r="U341" s="788"/>
      <c r="V341" s="788"/>
      <c r="W341" s="788"/>
      <c r="X341" s="788"/>
      <c r="Y341" s="788"/>
      <c r="Z341" s="788"/>
      <c r="AA341" s="788"/>
      <c r="AB341" s="788"/>
      <c r="AC341" s="788"/>
      <c r="AD341" s="788"/>
      <c r="AE341" s="788"/>
      <c r="AF341" s="788"/>
      <c r="AG341" s="788"/>
      <c r="AH341" s="788"/>
      <c r="AI341" s="788"/>
      <c r="AJ341" s="788"/>
      <c r="AK341" s="788"/>
      <c r="AL341" s="788"/>
      <c r="AM341" s="788"/>
      <c r="AN341" s="788"/>
      <c r="AO341" s="788"/>
      <c r="AP341" s="788"/>
      <c r="AQ341" s="788"/>
      <c r="AR341" s="788"/>
      <c r="AS341" s="788"/>
      <c r="AT341" s="788"/>
      <c r="AU341" s="788"/>
      <c r="AV341" s="788"/>
      <c r="AW341" s="788"/>
      <c r="AX341" s="788"/>
      <c r="AY341" s="788"/>
      <c r="AZ341" s="788"/>
    </row>
    <row r="342" spans="1:52">
      <c r="A342" s="789"/>
      <c r="B342" s="788"/>
      <c r="C342" s="788"/>
      <c r="D342" s="788"/>
      <c r="E342" s="788"/>
      <c r="F342" s="788"/>
      <c r="G342" s="788"/>
      <c r="H342" s="788"/>
      <c r="I342" s="788"/>
      <c r="J342" s="788"/>
      <c r="K342" s="788"/>
      <c r="L342" s="788"/>
      <c r="M342" s="788"/>
      <c r="N342" s="788"/>
      <c r="O342" s="788"/>
      <c r="P342" s="788"/>
      <c r="Q342" s="788"/>
      <c r="R342" s="788"/>
      <c r="S342" s="788"/>
      <c r="T342" s="788"/>
      <c r="U342" s="788"/>
      <c r="V342" s="788"/>
      <c r="W342" s="788"/>
      <c r="X342" s="788"/>
      <c r="Y342" s="788"/>
      <c r="Z342" s="788"/>
      <c r="AA342" s="788"/>
      <c r="AB342" s="788"/>
      <c r="AC342" s="788"/>
      <c r="AD342" s="788"/>
      <c r="AE342" s="788"/>
      <c r="AF342" s="788"/>
      <c r="AG342" s="788"/>
      <c r="AH342" s="788"/>
      <c r="AI342" s="788"/>
      <c r="AJ342" s="788"/>
      <c r="AK342" s="788"/>
      <c r="AL342" s="788"/>
      <c r="AM342" s="788"/>
      <c r="AN342" s="788"/>
      <c r="AO342" s="788"/>
      <c r="AP342" s="788"/>
      <c r="AQ342" s="788"/>
      <c r="AR342" s="788"/>
      <c r="AS342" s="788"/>
      <c r="AT342" s="788"/>
      <c r="AU342" s="788"/>
      <c r="AV342" s="788"/>
      <c r="AW342" s="788"/>
      <c r="AX342" s="788"/>
      <c r="AY342" s="788"/>
      <c r="AZ342" s="788"/>
    </row>
    <row r="343" spans="1:52">
      <c r="A343" s="789"/>
      <c r="B343" s="788"/>
      <c r="C343" s="788"/>
      <c r="D343" s="788"/>
      <c r="E343" s="788"/>
      <c r="F343" s="788"/>
      <c r="G343" s="788"/>
      <c r="H343" s="788"/>
      <c r="I343" s="788"/>
      <c r="J343" s="788"/>
      <c r="K343" s="788"/>
      <c r="L343" s="788"/>
      <c r="M343" s="788"/>
      <c r="N343" s="788"/>
      <c r="O343" s="788"/>
      <c r="P343" s="788"/>
      <c r="Q343" s="788"/>
      <c r="R343" s="788"/>
      <c r="S343" s="788"/>
      <c r="T343" s="788"/>
      <c r="U343" s="788"/>
      <c r="V343" s="788"/>
      <c r="W343" s="788"/>
      <c r="X343" s="788"/>
      <c r="Y343" s="788"/>
      <c r="Z343" s="788"/>
      <c r="AA343" s="788"/>
      <c r="AB343" s="788"/>
      <c r="AC343" s="788"/>
      <c r="AD343" s="788"/>
      <c r="AE343" s="788"/>
      <c r="AF343" s="788"/>
      <c r="AG343" s="788"/>
      <c r="AH343" s="788"/>
      <c r="AI343" s="788"/>
      <c r="AJ343" s="788"/>
      <c r="AK343" s="788"/>
      <c r="AL343" s="788"/>
      <c r="AM343" s="788"/>
      <c r="AN343" s="788"/>
      <c r="AO343" s="788"/>
      <c r="AP343" s="788"/>
      <c r="AQ343" s="788"/>
      <c r="AR343" s="788"/>
      <c r="AS343" s="788"/>
      <c r="AT343" s="788"/>
      <c r="AU343" s="788"/>
      <c r="AV343" s="788"/>
      <c r="AW343" s="788"/>
      <c r="AX343" s="788"/>
      <c r="AY343" s="788"/>
      <c r="AZ343" s="788"/>
    </row>
    <row r="344" spans="1:52">
      <c r="A344" s="789"/>
      <c r="B344" s="788"/>
      <c r="C344" s="788"/>
      <c r="D344" s="788"/>
      <c r="E344" s="788"/>
      <c r="F344" s="788"/>
      <c r="G344" s="788"/>
      <c r="H344" s="788"/>
      <c r="I344" s="788"/>
      <c r="J344" s="788"/>
      <c r="K344" s="788"/>
      <c r="L344" s="788"/>
      <c r="M344" s="788"/>
      <c r="N344" s="788"/>
      <c r="O344" s="788"/>
      <c r="P344" s="788"/>
      <c r="Q344" s="788"/>
      <c r="R344" s="788"/>
      <c r="S344" s="788"/>
      <c r="T344" s="788"/>
      <c r="U344" s="788"/>
      <c r="V344" s="788"/>
      <c r="W344" s="788"/>
      <c r="X344" s="788"/>
      <c r="Y344" s="788"/>
      <c r="Z344" s="788"/>
      <c r="AA344" s="788"/>
      <c r="AB344" s="788"/>
      <c r="AC344" s="788"/>
      <c r="AD344" s="788"/>
      <c r="AE344" s="788"/>
      <c r="AF344" s="788"/>
      <c r="AG344" s="788"/>
      <c r="AH344" s="788"/>
      <c r="AI344" s="788"/>
      <c r="AJ344" s="788"/>
      <c r="AK344" s="788"/>
      <c r="AL344" s="788"/>
      <c r="AM344" s="788"/>
      <c r="AN344" s="788"/>
      <c r="AO344" s="788"/>
      <c r="AP344" s="788"/>
      <c r="AQ344" s="788"/>
      <c r="AR344" s="788"/>
      <c r="AS344" s="788"/>
      <c r="AT344" s="788"/>
      <c r="AU344" s="788"/>
      <c r="AV344" s="788"/>
      <c r="AW344" s="788"/>
      <c r="AX344" s="788"/>
      <c r="AY344" s="788"/>
      <c r="AZ344" s="788"/>
    </row>
    <row r="345" spans="1:52">
      <c r="A345" s="789"/>
      <c r="B345" s="788"/>
      <c r="C345" s="788"/>
      <c r="D345" s="788"/>
      <c r="E345" s="788"/>
      <c r="F345" s="788"/>
      <c r="G345" s="788"/>
      <c r="H345" s="788"/>
      <c r="I345" s="788"/>
      <c r="J345" s="788"/>
      <c r="K345" s="788"/>
      <c r="L345" s="788"/>
      <c r="M345" s="788"/>
      <c r="N345" s="788"/>
      <c r="O345" s="788"/>
      <c r="P345" s="788"/>
      <c r="Q345" s="788"/>
      <c r="R345" s="788"/>
      <c r="S345" s="788"/>
      <c r="T345" s="788"/>
      <c r="U345" s="788"/>
      <c r="V345" s="788"/>
      <c r="W345" s="788"/>
      <c r="X345" s="788"/>
      <c r="Y345" s="788"/>
      <c r="Z345" s="788"/>
      <c r="AA345" s="788"/>
      <c r="AB345" s="788"/>
      <c r="AC345" s="788"/>
      <c r="AD345" s="788"/>
      <c r="AE345" s="788"/>
      <c r="AF345" s="788"/>
      <c r="AG345" s="788"/>
      <c r="AH345" s="788"/>
      <c r="AI345" s="788"/>
      <c r="AJ345" s="788"/>
      <c r="AK345" s="788"/>
      <c r="AL345" s="788"/>
      <c r="AM345" s="788"/>
      <c r="AN345" s="788"/>
      <c r="AO345" s="788"/>
      <c r="AP345" s="788"/>
      <c r="AQ345" s="788"/>
      <c r="AR345" s="788"/>
      <c r="AS345" s="788"/>
      <c r="AT345" s="788"/>
      <c r="AU345" s="788"/>
      <c r="AV345" s="788"/>
      <c r="AW345" s="788"/>
      <c r="AX345" s="788"/>
      <c r="AY345" s="788"/>
      <c r="AZ345" s="788"/>
    </row>
    <row r="346" spans="1:52">
      <c r="A346" s="789"/>
      <c r="B346" s="788"/>
      <c r="C346" s="788"/>
      <c r="D346" s="788"/>
      <c r="E346" s="788"/>
      <c r="F346" s="788"/>
      <c r="G346" s="788"/>
      <c r="H346" s="788"/>
      <c r="I346" s="788"/>
      <c r="J346" s="788"/>
      <c r="K346" s="788"/>
      <c r="L346" s="788"/>
      <c r="M346" s="788"/>
      <c r="N346" s="788"/>
      <c r="O346" s="788"/>
      <c r="P346" s="788"/>
      <c r="Q346" s="788"/>
      <c r="R346" s="788"/>
      <c r="S346" s="788"/>
      <c r="T346" s="788"/>
      <c r="U346" s="788"/>
      <c r="V346" s="788"/>
      <c r="W346" s="788"/>
      <c r="X346" s="788"/>
      <c r="Y346" s="788"/>
      <c r="Z346" s="788"/>
      <c r="AA346" s="788"/>
      <c r="AB346" s="788"/>
      <c r="AC346" s="788"/>
      <c r="AD346" s="788"/>
      <c r="AE346" s="788"/>
      <c r="AF346" s="788"/>
      <c r="AG346" s="788"/>
      <c r="AH346" s="788"/>
      <c r="AI346" s="788"/>
      <c r="AJ346" s="788"/>
      <c r="AK346" s="788"/>
      <c r="AL346" s="788"/>
      <c r="AM346" s="788"/>
      <c r="AN346" s="788"/>
      <c r="AO346" s="788"/>
      <c r="AP346" s="788"/>
      <c r="AQ346" s="788"/>
      <c r="AR346" s="788"/>
      <c r="AS346" s="788"/>
      <c r="AT346" s="788"/>
      <c r="AU346" s="788"/>
      <c r="AV346" s="788"/>
      <c r="AW346" s="788"/>
      <c r="AX346" s="788"/>
      <c r="AY346" s="788"/>
      <c r="AZ346" s="788"/>
    </row>
    <row r="347" spans="1:52">
      <c r="A347" s="789"/>
      <c r="B347" s="788"/>
      <c r="C347" s="788"/>
      <c r="D347" s="788"/>
      <c r="E347" s="788"/>
      <c r="F347" s="788"/>
      <c r="G347" s="788"/>
      <c r="H347" s="788"/>
      <c r="I347" s="788"/>
      <c r="J347" s="788"/>
      <c r="K347" s="788"/>
      <c r="L347" s="788"/>
      <c r="M347" s="788"/>
      <c r="N347" s="788"/>
      <c r="O347" s="788"/>
      <c r="P347" s="788"/>
      <c r="Q347" s="788"/>
      <c r="R347" s="788"/>
      <c r="S347" s="788"/>
      <c r="T347" s="788"/>
      <c r="U347" s="788"/>
      <c r="V347" s="788"/>
      <c r="W347" s="788"/>
      <c r="X347" s="788"/>
      <c r="Y347" s="788"/>
      <c r="Z347" s="788"/>
      <c r="AA347" s="788"/>
      <c r="AB347" s="788"/>
      <c r="AC347" s="788"/>
      <c r="AD347" s="788"/>
      <c r="AE347" s="788"/>
      <c r="AF347" s="788"/>
      <c r="AG347" s="788"/>
      <c r="AH347" s="788"/>
      <c r="AI347" s="788"/>
      <c r="AJ347" s="788"/>
      <c r="AK347" s="788"/>
      <c r="AL347" s="788"/>
      <c r="AM347" s="788"/>
      <c r="AN347" s="788"/>
      <c r="AO347" s="788"/>
      <c r="AP347" s="788"/>
      <c r="AQ347" s="788"/>
      <c r="AR347" s="788"/>
      <c r="AS347" s="788"/>
      <c r="AT347" s="788"/>
      <c r="AU347" s="788"/>
      <c r="AV347" s="788"/>
      <c r="AW347" s="788"/>
      <c r="AX347" s="788"/>
      <c r="AY347" s="788"/>
      <c r="AZ347" s="788"/>
    </row>
    <row r="348" spans="1:52">
      <c r="A348" s="789"/>
      <c r="B348" s="788"/>
      <c r="C348" s="788"/>
      <c r="D348" s="788"/>
      <c r="E348" s="788"/>
      <c r="F348" s="788"/>
      <c r="G348" s="788"/>
      <c r="H348" s="788"/>
      <c r="I348" s="788"/>
      <c r="J348" s="788"/>
      <c r="K348" s="788"/>
      <c r="L348" s="788"/>
      <c r="M348" s="788"/>
      <c r="N348" s="788"/>
      <c r="O348" s="788"/>
      <c r="P348" s="788"/>
      <c r="Q348" s="788"/>
      <c r="R348" s="788"/>
      <c r="S348" s="788"/>
      <c r="T348" s="788"/>
      <c r="U348" s="788"/>
      <c r="V348" s="788"/>
      <c r="W348" s="788"/>
      <c r="X348" s="788"/>
      <c r="Y348" s="788"/>
      <c r="Z348" s="788"/>
      <c r="AA348" s="788"/>
      <c r="AB348" s="788"/>
      <c r="AC348" s="788"/>
      <c r="AD348" s="788"/>
      <c r="AE348" s="788"/>
      <c r="AF348" s="788"/>
      <c r="AG348" s="788"/>
      <c r="AH348" s="788"/>
      <c r="AI348" s="788"/>
      <c r="AJ348" s="788"/>
      <c r="AK348" s="788"/>
      <c r="AL348" s="788"/>
      <c r="AM348" s="788"/>
      <c r="AN348" s="788"/>
      <c r="AO348" s="788"/>
      <c r="AP348" s="788"/>
      <c r="AQ348" s="788"/>
      <c r="AR348" s="788"/>
      <c r="AS348" s="788"/>
      <c r="AT348" s="788"/>
      <c r="AU348" s="788"/>
      <c r="AV348" s="788"/>
      <c r="AW348" s="788"/>
      <c r="AX348" s="788"/>
      <c r="AY348" s="788"/>
      <c r="AZ348" s="788"/>
    </row>
    <row r="349" spans="1:52">
      <c r="A349" s="788"/>
      <c r="B349" s="788"/>
      <c r="C349" s="788"/>
      <c r="D349" s="788"/>
      <c r="E349" s="788"/>
      <c r="F349" s="788"/>
      <c r="G349" s="788"/>
      <c r="H349" s="788"/>
      <c r="I349" s="788"/>
      <c r="J349" s="788"/>
      <c r="K349" s="788"/>
      <c r="L349" s="788"/>
      <c r="M349" s="788"/>
      <c r="N349" s="788"/>
      <c r="O349" s="788"/>
      <c r="P349" s="788"/>
      <c r="Q349" s="788"/>
      <c r="R349" s="788"/>
      <c r="S349" s="788"/>
      <c r="T349" s="788"/>
      <c r="U349" s="788"/>
      <c r="V349" s="788"/>
      <c r="W349" s="788"/>
      <c r="X349" s="788"/>
      <c r="Y349" s="788"/>
      <c r="Z349" s="788"/>
      <c r="AA349" s="788"/>
      <c r="AB349" s="788"/>
      <c r="AC349" s="788"/>
      <c r="AD349" s="788"/>
      <c r="AE349" s="788"/>
      <c r="AF349" s="788"/>
      <c r="AG349" s="788"/>
      <c r="AH349" s="788"/>
      <c r="AI349" s="788"/>
      <c r="AJ349" s="788"/>
      <c r="AK349" s="788"/>
      <c r="AL349" s="788"/>
      <c r="AM349" s="788"/>
      <c r="AN349" s="788"/>
      <c r="AO349" s="788"/>
      <c r="AP349" s="788"/>
      <c r="AQ349" s="788"/>
      <c r="AR349" s="788"/>
      <c r="AS349" s="788"/>
      <c r="AT349" s="788"/>
      <c r="AU349" s="788"/>
      <c r="AV349" s="788"/>
      <c r="AW349" s="788"/>
      <c r="AX349" s="788"/>
      <c r="AY349" s="788"/>
      <c r="AZ349" s="788"/>
    </row>
    <row r="350" spans="1:52">
      <c r="A350" s="789"/>
      <c r="B350" s="788"/>
      <c r="C350" s="788"/>
      <c r="D350" s="788"/>
      <c r="E350" s="788"/>
      <c r="F350" s="788"/>
      <c r="G350" s="788"/>
      <c r="H350" s="788"/>
      <c r="I350" s="788"/>
      <c r="J350" s="788"/>
      <c r="K350" s="788"/>
      <c r="L350" s="788"/>
      <c r="M350" s="788"/>
      <c r="N350" s="788"/>
      <c r="O350" s="788"/>
      <c r="P350" s="788"/>
      <c r="Q350" s="788"/>
      <c r="R350" s="788"/>
      <c r="S350" s="788"/>
      <c r="T350" s="788"/>
      <c r="U350" s="788"/>
      <c r="V350" s="788"/>
      <c r="W350" s="788"/>
      <c r="X350" s="788"/>
      <c r="Y350" s="788"/>
      <c r="Z350" s="788"/>
      <c r="AA350" s="788"/>
      <c r="AB350" s="788"/>
      <c r="AC350" s="788"/>
      <c r="AD350" s="788"/>
      <c r="AE350" s="788"/>
      <c r="AF350" s="788"/>
      <c r="AG350" s="788"/>
      <c r="AH350" s="788"/>
      <c r="AI350" s="788"/>
      <c r="AJ350" s="788"/>
      <c r="AK350" s="788"/>
      <c r="AL350" s="788"/>
      <c r="AM350" s="788"/>
      <c r="AN350" s="788"/>
      <c r="AO350" s="788"/>
      <c r="AP350" s="788"/>
      <c r="AQ350" s="788"/>
      <c r="AR350" s="788"/>
      <c r="AS350" s="788"/>
      <c r="AT350" s="788"/>
      <c r="AU350" s="788"/>
      <c r="AV350" s="788"/>
      <c r="AW350" s="788"/>
      <c r="AX350" s="788"/>
      <c r="AY350" s="788"/>
      <c r="AZ350" s="788"/>
    </row>
    <row r="351" spans="1:52">
      <c r="A351" s="789"/>
      <c r="B351" s="788"/>
      <c r="C351" s="788"/>
      <c r="D351" s="788"/>
      <c r="E351" s="788"/>
      <c r="F351" s="788"/>
      <c r="G351" s="788"/>
      <c r="H351" s="788"/>
      <c r="I351" s="788"/>
      <c r="J351" s="788"/>
      <c r="K351" s="788"/>
      <c r="L351" s="788"/>
      <c r="M351" s="788"/>
      <c r="N351" s="788"/>
      <c r="O351" s="788"/>
      <c r="P351" s="788"/>
      <c r="Q351" s="788"/>
      <c r="R351" s="788"/>
      <c r="S351" s="788"/>
      <c r="T351" s="788"/>
      <c r="U351" s="788"/>
      <c r="V351" s="788"/>
      <c r="W351" s="788"/>
      <c r="X351" s="788"/>
      <c r="Y351" s="788"/>
      <c r="Z351" s="788"/>
      <c r="AA351" s="788"/>
      <c r="AB351" s="788"/>
      <c r="AC351" s="788"/>
      <c r="AD351" s="788"/>
      <c r="AE351" s="788"/>
      <c r="AF351" s="788"/>
      <c r="AG351" s="788"/>
      <c r="AH351" s="788"/>
      <c r="AI351" s="788"/>
      <c r="AJ351" s="788"/>
      <c r="AK351" s="788"/>
      <c r="AL351" s="788"/>
      <c r="AM351" s="788"/>
      <c r="AN351" s="788"/>
      <c r="AO351" s="788"/>
      <c r="AP351" s="788"/>
      <c r="AQ351" s="788"/>
      <c r="AR351" s="788"/>
      <c r="AS351" s="788"/>
      <c r="AT351" s="788"/>
      <c r="AU351" s="788"/>
      <c r="AV351" s="788"/>
      <c r="AW351" s="788"/>
      <c r="AX351" s="788"/>
      <c r="AY351" s="788"/>
      <c r="AZ351" s="788"/>
    </row>
    <row r="352" spans="1:52">
      <c r="A352" s="788"/>
      <c r="B352" s="788"/>
      <c r="C352" s="788"/>
      <c r="D352" s="788"/>
      <c r="E352" s="788"/>
      <c r="F352" s="788"/>
      <c r="G352" s="788"/>
      <c r="H352" s="788"/>
      <c r="I352" s="788"/>
      <c r="J352" s="788"/>
      <c r="K352" s="788"/>
      <c r="L352" s="788"/>
      <c r="M352" s="788"/>
      <c r="N352" s="788"/>
      <c r="O352" s="788"/>
      <c r="P352" s="788"/>
      <c r="Q352" s="788"/>
      <c r="R352" s="788"/>
      <c r="S352" s="788"/>
      <c r="T352" s="788"/>
      <c r="U352" s="788"/>
      <c r="V352" s="788"/>
      <c r="W352" s="788"/>
      <c r="X352" s="788"/>
      <c r="Y352" s="788"/>
      <c r="Z352" s="788"/>
      <c r="AA352" s="788"/>
      <c r="AB352" s="788"/>
      <c r="AC352" s="788"/>
      <c r="AD352" s="788"/>
      <c r="AE352" s="788"/>
      <c r="AF352" s="788"/>
      <c r="AG352" s="788"/>
      <c r="AH352" s="788"/>
      <c r="AI352" s="788"/>
      <c r="AJ352" s="788"/>
      <c r="AK352" s="788"/>
      <c r="AL352" s="788"/>
      <c r="AM352" s="788"/>
      <c r="AN352" s="788"/>
      <c r="AO352" s="788"/>
      <c r="AP352" s="788"/>
      <c r="AQ352" s="788"/>
      <c r="AR352" s="788"/>
      <c r="AS352" s="788"/>
      <c r="AT352" s="788"/>
      <c r="AU352" s="788"/>
      <c r="AV352" s="788"/>
      <c r="AW352" s="788"/>
      <c r="AX352" s="788"/>
      <c r="AY352" s="788"/>
      <c r="AZ352" s="788"/>
    </row>
    <row r="353" spans="1:52">
      <c r="A353" s="789"/>
      <c r="B353" s="788"/>
      <c r="C353" s="788"/>
      <c r="D353" s="788"/>
      <c r="E353" s="788"/>
      <c r="F353" s="788"/>
      <c r="G353" s="788"/>
      <c r="H353" s="788"/>
      <c r="I353" s="788"/>
      <c r="J353" s="788"/>
      <c r="K353" s="788"/>
      <c r="L353" s="788"/>
      <c r="M353" s="788"/>
      <c r="N353" s="788"/>
      <c r="O353" s="788"/>
      <c r="P353" s="788"/>
      <c r="Q353" s="788"/>
      <c r="R353" s="788"/>
      <c r="S353" s="788"/>
      <c r="T353" s="788"/>
      <c r="U353" s="788"/>
      <c r="V353" s="788"/>
      <c r="W353" s="788"/>
      <c r="X353" s="788"/>
      <c r="Y353" s="788"/>
      <c r="Z353" s="788"/>
      <c r="AA353" s="788"/>
      <c r="AB353" s="788"/>
      <c r="AC353" s="788"/>
      <c r="AD353" s="788"/>
      <c r="AE353" s="788"/>
      <c r="AF353" s="788"/>
      <c r="AG353" s="788"/>
      <c r="AH353" s="788"/>
      <c r="AI353" s="788"/>
      <c r="AJ353" s="788"/>
      <c r="AK353" s="788"/>
      <c r="AL353" s="788"/>
      <c r="AM353" s="788"/>
      <c r="AN353" s="788"/>
      <c r="AO353" s="788"/>
      <c r="AP353" s="788"/>
      <c r="AQ353" s="788"/>
      <c r="AR353" s="788"/>
      <c r="AS353" s="788"/>
      <c r="AT353" s="788"/>
      <c r="AU353" s="788"/>
      <c r="AV353" s="788"/>
      <c r="AW353" s="788"/>
      <c r="AX353" s="788"/>
      <c r="AY353" s="788"/>
      <c r="AZ353" s="788"/>
    </row>
    <row r="354" spans="1:52">
      <c r="A354" s="789"/>
      <c r="B354" s="788"/>
      <c r="C354" s="788"/>
      <c r="D354" s="788"/>
      <c r="E354" s="788"/>
      <c r="F354" s="788"/>
      <c r="G354" s="788"/>
      <c r="H354" s="788"/>
      <c r="I354" s="788"/>
      <c r="J354" s="788"/>
      <c r="K354" s="788"/>
      <c r="L354" s="788"/>
      <c r="M354" s="788"/>
      <c r="N354" s="788"/>
      <c r="O354" s="788"/>
      <c r="P354" s="788"/>
      <c r="Q354" s="788"/>
      <c r="R354" s="788"/>
      <c r="S354" s="788"/>
      <c r="T354" s="788"/>
      <c r="U354" s="788"/>
      <c r="V354" s="788"/>
      <c r="W354" s="788"/>
      <c r="X354" s="788"/>
      <c r="Y354" s="788"/>
      <c r="Z354" s="788"/>
      <c r="AA354" s="788"/>
      <c r="AB354" s="788"/>
      <c r="AC354" s="788"/>
      <c r="AD354" s="788"/>
      <c r="AE354" s="788"/>
      <c r="AF354" s="788"/>
      <c r="AG354" s="788"/>
      <c r="AH354" s="788"/>
      <c r="AI354" s="788"/>
      <c r="AJ354" s="788"/>
      <c r="AK354" s="788"/>
      <c r="AL354" s="788"/>
      <c r="AM354" s="788"/>
      <c r="AN354" s="788"/>
      <c r="AO354" s="788"/>
      <c r="AP354" s="788"/>
      <c r="AQ354" s="788"/>
      <c r="AR354" s="788"/>
      <c r="AS354" s="788"/>
      <c r="AT354" s="788"/>
      <c r="AU354" s="788"/>
      <c r="AV354" s="788"/>
      <c r="AW354" s="788"/>
      <c r="AX354" s="788"/>
      <c r="AY354" s="788"/>
      <c r="AZ354" s="788"/>
    </row>
    <row r="355" spans="1:52">
      <c r="A355" s="789"/>
      <c r="B355" s="788"/>
      <c r="C355" s="788"/>
      <c r="D355" s="788"/>
      <c r="E355" s="788"/>
      <c r="F355" s="788"/>
      <c r="G355" s="788"/>
      <c r="H355" s="788"/>
      <c r="I355" s="788"/>
      <c r="J355" s="788"/>
      <c r="K355" s="788"/>
      <c r="L355" s="788"/>
      <c r="M355" s="788"/>
      <c r="N355" s="788"/>
      <c r="O355" s="788"/>
      <c r="P355" s="788"/>
      <c r="Q355" s="788"/>
      <c r="R355" s="788"/>
      <c r="S355" s="788"/>
      <c r="T355" s="788"/>
      <c r="U355" s="788"/>
      <c r="V355" s="788"/>
      <c r="W355" s="788"/>
      <c r="X355" s="788"/>
      <c r="Y355" s="788"/>
      <c r="Z355" s="788"/>
      <c r="AA355" s="788"/>
      <c r="AB355" s="788"/>
      <c r="AC355" s="788"/>
      <c r="AD355" s="788"/>
      <c r="AE355" s="788"/>
      <c r="AF355" s="788"/>
      <c r="AG355" s="788"/>
      <c r="AH355" s="788"/>
      <c r="AI355" s="788"/>
      <c r="AJ355" s="788"/>
      <c r="AK355" s="788"/>
      <c r="AL355" s="788"/>
      <c r="AM355" s="788"/>
      <c r="AN355" s="788"/>
      <c r="AO355" s="788"/>
      <c r="AP355" s="788"/>
      <c r="AQ355" s="788"/>
      <c r="AR355" s="788"/>
      <c r="AS355" s="788"/>
      <c r="AT355" s="788"/>
      <c r="AU355" s="788"/>
      <c r="AV355" s="788"/>
      <c r="AW355" s="788"/>
      <c r="AX355" s="788"/>
      <c r="AY355" s="788"/>
      <c r="AZ355" s="788"/>
    </row>
    <row r="356" spans="1:52">
      <c r="A356" s="789"/>
      <c r="B356" s="788"/>
      <c r="C356" s="788"/>
      <c r="D356" s="788"/>
      <c r="E356" s="788"/>
      <c r="F356" s="788"/>
      <c r="G356" s="788"/>
      <c r="H356" s="788"/>
      <c r="I356" s="788"/>
      <c r="J356" s="788"/>
      <c r="K356" s="788"/>
      <c r="L356" s="788"/>
      <c r="M356" s="788"/>
      <c r="N356" s="788"/>
      <c r="O356" s="788"/>
      <c r="P356" s="788"/>
      <c r="Q356" s="788"/>
      <c r="R356" s="788"/>
      <c r="S356" s="788"/>
      <c r="T356" s="788"/>
      <c r="U356" s="788"/>
      <c r="V356" s="788"/>
      <c r="W356" s="788"/>
      <c r="X356" s="788"/>
      <c r="Y356" s="788"/>
      <c r="Z356" s="788"/>
      <c r="AA356" s="788"/>
      <c r="AB356" s="788"/>
      <c r="AC356" s="788"/>
      <c r="AD356" s="788"/>
      <c r="AE356" s="788"/>
      <c r="AF356" s="788"/>
      <c r="AG356" s="788"/>
      <c r="AH356" s="788"/>
      <c r="AI356" s="788"/>
      <c r="AJ356" s="788"/>
      <c r="AK356" s="788"/>
      <c r="AL356" s="788"/>
      <c r="AM356" s="788"/>
      <c r="AN356" s="788"/>
      <c r="AO356" s="788"/>
      <c r="AP356" s="788"/>
      <c r="AQ356" s="788"/>
      <c r="AR356" s="788"/>
      <c r="AS356" s="788"/>
      <c r="AT356" s="788"/>
      <c r="AU356" s="788"/>
      <c r="AV356" s="788"/>
      <c r="AW356" s="788"/>
      <c r="AX356" s="788"/>
      <c r="AY356" s="788"/>
      <c r="AZ356" s="788"/>
    </row>
    <row r="357" spans="1:52">
      <c r="A357" s="789"/>
      <c r="B357" s="788"/>
      <c r="C357" s="788"/>
      <c r="D357" s="788"/>
      <c r="E357" s="788"/>
      <c r="F357" s="788"/>
      <c r="G357" s="788"/>
      <c r="H357" s="788"/>
      <c r="I357" s="788"/>
      <c r="J357" s="788"/>
      <c r="K357" s="788"/>
      <c r="L357" s="788"/>
      <c r="M357" s="788"/>
      <c r="N357" s="788"/>
      <c r="O357" s="788"/>
      <c r="P357" s="788"/>
      <c r="Q357" s="788"/>
      <c r="R357" s="788"/>
      <c r="S357" s="788"/>
      <c r="T357" s="788"/>
      <c r="U357" s="788"/>
      <c r="V357" s="788"/>
      <c r="W357" s="788"/>
      <c r="X357" s="788"/>
      <c r="Y357" s="788"/>
      <c r="Z357" s="788"/>
      <c r="AA357" s="788"/>
      <c r="AB357" s="788"/>
      <c r="AC357" s="788"/>
      <c r="AD357" s="788"/>
      <c r="AE357" s="788"/>
      <c r="AF357" s="788"/>
      <c r="AG357" s="788"/>
      <c r="AH357" s="788"/>
      <c r="AI357" s="788"/>
      <c r="AJ357" s="788"/>
      <c r="AK357" s="788"/>
      <c r="AL357" s="788"/>
      <c r="AM357" s="788"/>
      <c r="AN357" s="788"/>
      <c r="AO357" s="788"/>
      <c r="AP357" s="788"/>
      <c r="AQ357" s="788"/>
      <c r="AR357" s="788"/>
      <c r="AS357" s="788"/>
      <c r="AT357" s="788"/>
      <c r="AU357" s="788"/>
      <c r="AV357" s="788"/>
      <c r="AW357" s="788"/>
      <c r="AX357" s="788"/>
      <c r="AY357" s="788"/>
      <c r="AZ357" s="788"/>
    </row>
    <row r="358" spans="1:52">
      <c r="A358" s="789"/>
      <c r="B358" s="788"/>
      <c r="C358" s="788"/>
      <c r="D358" s="788"/>
      <c r="E358" s="788"/>
      <c r="F358" s="788"/>
      <c r="G358" s="788"/>
      <c r="H358" s="788"/>
      <c r="I358" s="788"/>
      <c r="J358" s="788"/>
      <c r="K358" s="788"/>
      <c r="L358" s="788"/>
      <c r="M358" s="788"/>
      <c r="N358" s="788"/>
      <c r="O358" s="788"/>
      <c r="P358" s="788"/>
      <c r="Q358" s="788"/>
      <c r="R358" s="788"/>
      <c r="S358" s="788"/>
      <c r="T358" s="788"/>
      <c r="U358" s="788"/>
      <c r="V358" s="788"/>
      <c r="W358" s="788"/>
      <c r="X358" s="788"/>
      <c r="Y358" s="788"/>
      <c r="Z358" s="788"/>
      <c r="AA358" s="788"/>
      <c r="AB358" s="788"/>
      <c r="AC358" s="788"/>
      <c r="AD358" s="788"/>
      <c r="AE358" s="788"/>
      <c r="AF358" s="788"/>
      <c r="AG358" s="788"/>
      <c r="AH358" s="788"/>
      <c r="AI358" s="788"/>
      <c r="AJ358" s="788"/>
      <c r="AK358" s="788"/>
      <c r="AL358" s="788"/>
      <c r="AM358" s="788"/>
      <c r="AN358" s="788"/>
      <c r="AO358" s="788"/>
      <c r="AP358" s="788"/>
      <c r="AQ358" s="788"/>
      <c r="AR358" s="788"/>
      <c r="AS358" s="788"/>
      <c r="AT358" s="788"/>
      <c r="AU358" s="788"/>
      <c r="AV358" s="788"/>
      <c r="AW358" s="788"/>
      <c r="AX358" s="788"/>
      <c r="AY358" s="788"/>
      <c r="AZ358" s="788"/>
    </row>
    <row r="359" spans="1:52">
      <c r="A359" s="789"/>
      <c r="B359" s="788"/>
      <c r="C359" s="788"/>
      <c r="D359" s="788"/>
      <c r="E359" s="788"/>
      <c r="F359" s="788"/>
      <c r="G359" s="788"/>
      <c r="H359" s="788"/>
      <c r="I359" s="788"/>
      <c r="J359" s="788"/>
      <c r="K359" s="788"/>
      <c r="L359" s="788"/>
      <c r="M359" s="788"/>
      <c r="N359" s="788"/>
      <c r="O359" s="788"/>
      <c r="P359" s="788"/>
      <c r="Q359" s="788"/>
      <c r="R359" s="788"/>
      <c r="S359" s="788"/>
      <c r="T359" s="788"/>
      <c r="U359" s="788"/>
      <c r="V359" s="788"/>
      <c r="W359" s="788"/>
      <c r="X359" s="788"/>
      <c r="Y359" s="788"/>
      <c r="Z359" s="788"/>
      <c r="AA359" s="788"/>
      <c r="AB359" s="788"/>
      <c r="AC359" s="788"/>
      <c r="AD359" s="788"/>
      <c r="AE359" s="788"/>
      <c r="AF359" s="788"/>
      <c r="AG359" s="788"/>
      <c r="AH359" s="788"/>
      <c r="AI359" s="788"/>
      <c r="AJ359" s="788"/>
      <c r="AK359" s="788"/>
      <c r="AL359" s="788"/>
      <c r="AM359" s="788"/>
      <c r="AN359" s="788"/>
      <c r="AO359" s="788"/>
      <c r="AP359" s="788"/>
      <c r="AQ359" s="788"/>
      <c r="AR359" s="788"/>
      <c r="AS359" s="788"/>
      <c r="AT359" s="788"/>
      <c r="AU359" s="788"/>
      <c r="AV359" s="788"/>
      <c r="AW359" s="788"/>
      <c r="AX359" s="788"/>
      <c r="AY359" s="788"/>
      <c r="AZ359" s="788"/>
    </row>
    <row r="360" spans="1:52">
      <c r="A360" s="789"/>
      <c r="B360" s="788"/>
      <c r="C360" s="788"/>
      <c r="D360" s="788"/>
      <c r="E360" s="788"/>
      <c r="F360" s="788"/>
      <c r="G360" s="788"/>
      <c r="H360" s="788"/>
      <c r="I360" s="788"/>
      <c r="J360" s="788"/>
      <c r="K360" s="788"/>
      <c r="L360" s="788"/>
      <c r="M360" s="788"/>
      <c r="N360" s="788"/>
      <c r="O360" s="788"/>
      <c r="P360" s="788"/>
      <c r="Q360" s="788"/>
      <c r="R360" s="788"/>
      <c r="S360" s="788"/>
      <c r="T360" s="788"/>
      <c r="U360" s="788"/>
      <c r="V360" s="788"/>
      <c r="W360" s="788"/>
      <c r="X360" s="788"/>
      <c r="Y360" s="788"/>
      <c r="Z360" s="788"/>
      <c r="AA360" s="788"/>
      <c r="AB360" s="788"/>
      <c r="AC360" s="788"/>
      <c r="AD360" s="788"/>
      <c r="AE360" s="788"/>
      <c r="AF360" s="788"/>
      <c r="AG360" s="788"/>
      <c r="AH360" s="788"/>
      <c r="AI360" s="788"/>
      <c r="AJ360" s="788"/>
      <c r="AK360" s="788"/>
      <c r="AL360" s="788"/>
      <c r="AM360" s="788"/>
      <c r="AN360" s="788"/>
      <c r="AO360" s="788"/>
      <c r="AP360" s="788"/>
      <c r="AQ360" s="788"/>
      <c r="AR360" s="788"/>
      <c r="AS360" s="788"/>
      <c r="AT360" s="788"/>
      <c r="AU360" s="788"/>
      <c r="AV360" s="788"/>
      <c r="AW360" s="788"/>
      <c r="AX360" s="788"/>
      <c r="AY360" s="788"/>
      <c r="AZ360" s="788"/>
    </row>
  </sheetData>
  <phoneticPr fontId="13" type="noConversion"/>
  <hyperlinks>
    <hyperlink ref="A1" location="'Please Read this first'!A1" display="go back"/>
  </hyperlinks>
  <pageMargins left="0.75" right="0.75" top="1" bottom="1" header="0.5" footer="0.5"/>
  <pageSetup scale="18" orientation="landscape" r:id="rId1"/>
  <headerFooter alignWithMargins="0"/>
</worksheet>
</file>

<file path=xl/worksheets/sheet23.xml><?xml version="1.0" encoding="utf-8"?>
<worksheet xmlns="http://schemas.openxmlformats.org/spreadsheetml/2006/main" xmlns:r="http://schemas.openxmlformats.org/officeDocument/2006/relationships">
  <sheetPr>
    <tabColor theme="9" tint="0.39997558519241921"/>
  </sheetPr>
  <dimension ref="A1"/>
  <sheetViews>
    <sheetView workbookViewId="0">
      <selection activeCell="AI43" sqref="AI43"/>
    </sheetView>
  </sheetViews>
  <sheetFormatPr defaultRowHeight="12.75"/>
  <sheetData/>
  <pageMargins left="0.7" right="0.7" top="0.75" bottom="0.75" header="0.3" footer="0.3"/>
</worksheet>
</file>

<file path=xl/worksheets/sheet24.xml><?xml version="1.0" encoding="utf-8"?>
<worksheet xmlns="http://schemas.openxmlformats.org/spreadsheetml/2006/main" xmlns:r="http://schemas.openxmlformats.org/officeDocument/2006/relationships">
  <sheetPr codeName="Sheet10" enableFormatConditionsCalculation="0">
    <tabColor theme="9" tint="0.39997558519241921"/>
  </sheetPr>
  <dimension ref="A1:Y129"/>
  <sheetViews>
    <sheetView topLeftCell="B43" workbookViewId="0">
      <selection activeCell="AI43" sqref="AI43"/>
    </sheetView>
  </sheetViews>
  <sheetFormatPr defaultRowHeight="12.75"/>
  <cols>
    <col min="1" max="1" width="9.140625" style="4"/>
    <col min="2" max="2" width="39.5703125" style="4" bestFit="1" customWidth="1"/>
    <col min="3" max="3" width="13.7109375" style="4" customWidth="1"/>
    <col min="4" max="4" width="23.7109375" style="4" customWidth="1"/>
    <col min="5" max="24" width="9.28515625" style="4" bestFit="1" customWidth="1"/>
    <col min="25" max="25" width="9.28515625" style="38" bestFit="1" customWidth="1"/>
    <col min="26" max="16384" width="9.140625" style="4"/>
  </cols>
  <sheetData>
    <row r="1" spans="1:24">
      <c r="A1" s="32" t="s">
        <v>149</v>
      </c>
      <c r="D1" s="153" t="s">
        <v>1120</v>
      </c>
    </row>
    <row r="2" spans="1:24">
      <c r="D2" s="153" t="s">
        <v>1121</v>
      </c>
    </row>
    <row r="3" spans="1:24">
      <c r="D3" s="153" t="s">
        <v>1122</v>
      </c>
    </row>
    <row r="4" spans="1:24">
      <c r="B4" s="52"/>
    </row>
    <row r="5" spans="1:24">
      <c r="B5" s="52"/>
    </row>
    <row r="6" spans="1:24" ht="33.75">
      <c r="B6" s="67"/>
    </row>
    <row r="7" spans="1:24">
      <c r="B7" s="752"/>
      <c r="C7" s="752" t="s">
        <v>3</v>
      </c>
      <c r="D7" s="734" t="s">
        <v>1123</v>
      </c>
      <c r="E7" s="733">
        <v>2016</v>
      </c>
      <c r="F7" s="734">
        <v>2017</v>
      </c>
      <c r="G7" s="734">
        <v>2018</v>
      </c>
      <c r="H7" s="734">
        <v>2019</v>
      </c>
      <c r="I7" s="734">
        <v>2020</v>
      </c>
      <c r="J7" s="734">
        <v>2021</v>
      </c>
      <c r="K7" s="734">
        <v>2022</v>
      </c>
      <c r="L7" s="734">
        <v>2023</v>
      </c>
      <c r="M7" s="734">
        <v>2024</v>
      </c>
      <c r="N7" s="734">
        <v>2025</v>
      </c>
      <c r="O7" s="734">
        <v>2026</v>
      </c>
      <c r="P7" s="734">
        <v>2027</v>
      </c>
      <c r="Q7" s="734">
        <v>2028</v>
      </c>
      <c r="R7" s="734">
        <v>2029</v>
      </c>
      <c r="S7" s="734">
        <v>2030</v>
      </c>
      <c r="T7" s="734">
        <v>2031</v>
      </c>
      <c r="U7" s="734">
        <v>2032</v>
      </c>
      <c r="V7" s="734">
        <v>2033</v>
      </c>
      <c r="W7" s="734">
        <v>2034</v>
      </c>
      <c r="X7" s="734">
        <v>2035</v>
      </c>
    </row>
    <row r="8" spans="1:24">
      <c r="B8" s="753"/>
      <c r="C8" s="753" t="s">
        <v>400</v>
      </c>
      <c r="D8" s="757" t="s">
        <v>483</v>
      </c>
      <c r="E8" s="760">
        <v>7.6616277333074096</v>
      </c>
      <c r="F8" s="760">
        <v>17.619851882870424</v>
      </c>
      <c r="G8" s="760">
        <v>30.444314409487458</v>
      </c>
      <c r="H8" s="760">
        <v>46.182341318124131</v>
      </c>
      <c r="I8" s="760">
        <v>38.744489222918872</v>
      </c>
      <c r="J8" s="760">
        <v>32.440487519050997</v>
      </c>
      <c r="K8" s="760">
        <v>35.068230837146444</v>
      </c>
      <c r="L8" s="760">
        <v>38.556075424447684</v>
      </c>
      <c r="M8" s="760">
        <v>42.367663310341264</v>
      </c>
      <c r="N8" s="760">
        <v>48.979355310207779</v>
      </c>
      <c r="O8" s="760">
        <v>56.708141201515566</v>
      </c>
      <c r="P8" s="760">
        <v>70.201237163843587</v>
      </c>
      <c r="Q8" s="760">
        <v>106.87450414317004</v>
      </c>
      <c r="R8" s="760">
        <v>118.77452659751792</v>
      </c>
      <c r="S8" s="760">
        <v>115.62931594932788</v>
      </c>
      <c r="T8" s="760">
        <v>100.15050953922305</v>
      </c>
      <c r="U8" s="760">
        <v>68.616869586274746</v>
      </c>
      <c r="V8" s="760">
        <v>49.506519983432987</v>
      </c>
      <c r="W8" s="760">
        <v>33.478270091883211</v>
      </c>
      <c r="X8" s="760">
        <v>18.375842948521601</v>
      </c>
    </row>
    <row r="9" spans="1:24">
      <c r="B9" s="754"/>
      <c r="C9" s="753" t="s">
        <v>400</v>
      </c>
      <c r="D9" s="736" t="s">
        <v>33</v>
      </c>
      <c r="E9" s="751">
        <v>6.6872548349221024</v>
      </c>
      <c r="F9" s="751">
        <v>16.119161362034305</v>
      </c>
      <c r="G9" s="751">
        <v>28.608781246244071</v>
      </c>
      <c r="H9" s="751">
        <v>44.011151351401125</v>
      </c>
      <c r="I9" s="751">
        <v>36.088530785026734</v>
      </c>
      <c r="J9" s="751">
        <v>29.438181280588438</v>
      </c>
      <c r="K9" s="751">
        <v>31.94498264042435</v>
      </c>
      <c r="L9" s="751">
        <v>35.387402560189919</v>
      </c>
      <c r="M9" s="751">
        <v>39.295855940468307</v>
      </c>
      <c r="N9" s="751">
        <v>45.979227036031453</v>
      </c>
      <c r="O9" s="751">
        <v>53.87128074120556</v>
      </c>
      <c r="P9" s="751">
        <v>67.452740740682373</v>
      </c>
      <c r="Q9" s="751">
        <v>103.60512231471606</v>
      </c>
      <c r="R9" s="751">
        <v>115.87148535367589</v>
      </c>
      <c r="S9" s="751">
        <v>113.27575416125822</v>
      </c>
      <c r="T9" s="751">
        <v>98.23813299098363</v>
      </c>
      <c r="U9" s="751">
        <v>67.877187163326639</v>
      </c>
      <c r="V9" s="751">
        <v>48.909470435315406</v>
      </c>
      <c r="W9" s="751">
        <v>32.969734315809113</v>
      </c>
      <c r="X9" s="751">
        <v>17.92589447766278</v>
      </c>
    </row>
    <row r="10" spans="1:24">
      <c r="B10" s="754"/>
      <c r="C10" s="753" t="s">
        <v>400</v>
      </c>
      <c r="D10" s="736" t="s">
        <v>60</v>
      </c>
      <c r="E10" s="751">
        <v>0.64385611510039065</v>
      </c>
      <c r="F10" s="751">
        <v>0.86352819685889759</v>
      </c>
      <c r="G10" s="751">
        <v>0.88805171413757189</v>
      </c>
      <c r="H10" s="751">
        <v>0.91900365224151237</v>
      </c>
      <c r="I10" s="751">
        <v>1.0424237395589959</v>
      </c>
      <c r="J10" s="751">
        <v>1.1393796590301715</v>
      </c>
      <c r="K10" s="751">
        <v>1.2056507639120937</v>
      </c>
      <c r="L10" s="751">
        <v>1.2381052077767964</v>
      </c>
      <c r="M10" s="751">
        <v>1.2146415115526048</v>
      </c>
      <c r="N10" s="751">
        <v>1.2073358535721466</v>
      </c>
      <c r="O10" s="751">
        <v>1.1697194343173241</v>
      </c>
      <c r="P10" s="751">
        <v>1.1375582753948452</v>
      </c>
      <c r="Q10" s="751">
        <v>1.3712340405746666</v>
      </c>
      <c r="R10" s="751">
        <v>1.2440846066370097</v>
      </c>
      <c r="S10" s="751">
        <v>1.046608627596497</v>
      </c>
      <c r="T10" s="751">
        <v>0.84463960716161857</v>
      </c>
      <c r="U10" s="751">
        <v>0.71916094654803076</v>
      </c>
      <c r="V10" s="751">
        <v>0.59112650330487737</v>
      </c>
      <c r="W10" s="751">
        <v>0.50688294449809967</v>
      </c>
      <c r="X10" s="751">
        <v>0.44946347283480614</v>
      </c>
    </row>
    <row r="11" spans="1:24">
      <c r="B11" s="754"/>
      <c r="C11" s="753" t="s">
        <v>400</v>
      </c>
      <c r="D11" s="736" t="s">
        <v>1092</v>
      </c>
      <c r="E11" s="751">
        <v>0.30082328386593432</v>
      </c>
      <c r="F11" s="751">
        <v>0.56825180272435472</v>
      </c>
      <c r="G11" s="751">
        <v>0.82511965074502913</v>
      </c>
      <c r="H11" s="751">
        <v>1.0682646184380864</v>
      </c>
      <c r="I11" s="751">
        <v>1.3495079097975016</v>
      </c>
      <c r="J11" s="751">
        <v>1.4865340518896084</v>
      </c>
      <c r="K11" s="751">
        <v>1.4259526426589872</v>
      </c>
      <c r="L11" s="751">
        <v>1.3434164760453733</v>
      </c>
      <c r="M11" s="751">
        <v>1.2278092862024814</v>
      </c>
      <c r="N11" s="751">
        <v>1.1576328645359917</v>
      </c>
      <c r="O11" s="751">
        <v>1.0861117774155558</v>
      </c>
      <c r="P11" s="751">
        <v>1.099680315399358</v>
      </c>
      <c r="Q11" s="751">
        <v>1.402082261651761</v>
      </c>
      <c r="R11" s="751">
        <v>1.3565581855456332</v>
      </c>
      <c r="S11" s="751">
        <v>1.2097377399350273</v>
      </c>
      <c r="T11" s="751">
        <v>1.0307973396913215</v>
      </c>
      <c r="U11" s="751">
        <v>8.8944757052943409E-3</v>
      </c>
      <c r="V11" s="751">
        <v>3.2112351124898358E-3</v>
      </c>
      <c r="W11" s="751">
        <v>1.156674064584027E-3</v>
      </c>
      <c r="X11" s="751">
        <v>4.1732409773211841E-4</v>
      </c>
    </row>
    <row r="12" spans="1:24">
      <c r="B12" s="754"/>
      <c r="C12" s="753" t="s">
        <v>400</v>
      </c>
      <c r="D12" s="736" t="s">
        <v>59</v>
      </c>
      <c r="E12" s="751">
        <v>2.9693499418982409E-2</v>
      </c>
      <c r="F12" s="751">
        <v>6.891052125286691E-2</v>
      </c>
      <c r="G12" s="751">
        <v>0.12236179836078094</v>
      </c>
      <c r="H12" s="751">
        <v>0.18392169604340641</v>
      </c>
      <c r="I12" s="751">
        <v>0.26402678853564482</v>
      </c>
      <c r="J12" s="751">
        <v>0.37639252754278502</v>
      </c>
      <c r="K12" s="751">
        <v>0.49164479015101348</v>
      </c>
      <c r="L12" s="751">
        <v>0.58715118043559922</v>
      </c>
      <c r="M12" s="751">
        <v>0.62935657211787344</v>
      </c>
      <c r="N12" s="751">
        <v>0.63515955606818986</v>
      </c>
      <c r="O12" s="751">
        <v>0.58102924857713056</v>
      </c>
      <c r="P12" s="751">
        <v>0.51125783236702793</v>
      </c>
      <c r="Q12" s="751">
        <v>0.4960655262275806</v>
      </c>
      <c r="R12" s="751">
        <v>0.30239845165935558</v>
      </c>
      <c r="S12" s="751">
        <v>9.7215420538116992E-2</v>
      </c>
      <c r="T12" s="751">
        <v>3.6939601386457216E-2</v>
      </c>
      <c r="U12" s="751">
        <v>1.162700069479013E-2</v>
      </c>
      <c r="V12" s="751">
        <v>2.7118097002171919E-3</v>
      </c>
      <c r="W12" s="751">
        <v>4.9615751141800159E-4</v>
      </c>
      <c r="X12" s="751">
        <v>6.7673926283677948E-5</v>
      </c>
    </row>
    <row r="13" spans="1:24">
      <c r="B13" s="753"/>
      <c r="C13" s="753" t="s">
        <v>400</v>
      </c>
      <c r="D13" s="757" t="s">
        <v>1</v>
      </c>
      <c r="E13" s="760">
        <v>53.276920741931903</v>
      </c>
      <c r="F13" s="760">
        <v>122.70352827104918</v>
      </c>
      <c r="G13" s="760">
        <v>207.79993917958203</v>
      </c>
      <c r="H13" s="760">
        <v>306.96157740981761</v>
      </c>
      <c r="I13" s="760">
        <v>433.80861176055771</v>
      </c>
      <c r="J13" s="760">
        <v>578.15337469755718</v>
      </c>
      <c r="K13" s="760">
        <v>731.42076350098625</v>
      </c>
      <c r="L13" s="760">
        <v>881.77803918376469</v>
      </c>
      <c r="M13" s="760">
        <v>1039.9129705178698</v>
      </c>
      <c r="N13" s="760">
        <v>1198.4467310694004</v>
      </c>
      <c r="O13" s="760">
        <v>1352.6480332583862</v>
      </c>
      <c r="P13" s="760">
        <v>1362.4454339743877</v>
      </c>
      <c r="Q13" s="760">
        <v>1242.7931134431578</v>
      </c>
      <c r="R13" s="760">
        <v>1373.835987922213</v>
      </c>
      <c r="S13" s="760">
        <v>1444.4882957357991</v>
      </c>
      <c r="T13" s="760">
        <v>1427.6460574789571</v>
      </c>
      <c r="U13" s="760">
        <v>1394.9549446822371</v>
      </c>
      <c r="V13" s="760">
        <v>1404.7910553125564</v>
      </c>
      <c r="W13" s="760">
        <v>1510.924792552285</v>
      </c>
      <c r="X13" s="760">
        <v>1541.8822545000332</v>
      </c>
    </row>
    <row r="14" spans="1:24">
      <c r="B14" s="754"/>
      <c r="C14" s="753" t="s">
        <v>400</v>
      </c>
      <c r="D14" s="736" t="s">
        <v>1093</v>
      </c>
      <c r="E14" s="751">
        <v>0.15309554661098626</v>
      </c>
      <c r="F14" s="751">
        <v>0.2943452828722411</v>
      </c>
      <c r="G14" s="751">
        <v>0.43624977174585244</v>
      </c>
      <c r="H14" s="751">
        <v>0.57587632327522653</v>
      </c>
      <c r="I14" s="751">
        <v>0.73817112403529239</v>
      </c>
      <c r="J14" s="751">
        <v>0.91593585973212155</v>
      </c>
      <c r="K14" s="751">
        <v>1.1084967306684042</v>
      </c>
      <c r="L14" s="751">
        <v>1.3159478230998531</v>
      </c>
      <c r="M14" s="751">
        <v>1.5175290150769625</v>
      </c>
      <c r="N14" s="751">
        <v>1.8038689351339796</v>
      </c>
      <c r="O14" s="751">
        <v>2.1538855238260357</v>
      </c>
      <c r="P14" s="751">
        <v>2.7912464641961892</v>
      </c>
      <c r="Q14" s="751">
        <v>4.5728465536499678</v>
      </c>
      <c r="R14" s="751">
        <v>5.6931468134545558</v>
      </c>
      <c r="S14" s="751">
        <v>6.5133850775730071</v>
      </c>
      <c r="T14" s="751">
        <v>7.0609757755452964</v>
      </c>
      <c r="U14" s="751">
        <v>7.9485966608002059</v>
      </c>
      <c r="V14" s="751">
        <v>8.5432468342846288</v>
      </c>
      <c r="W14" s="751">
        <v>9.5292836588404555</v>
      </c>
      <c r="X14" s="751">
        <v>8.9513752057116864</v>
      </c>
    </row>
    <row r="15" spans="1:24">
      <c r="B15" s="754"/>
      <c r="C15" s="753" t="s">
        <v>400</v>
      </c>
      <c r="D15" s="736" t="s">
        <v>1094</v>
      </c>
      <c r="E15" s="751">
        <v>3.2293430581092455</v>
      </c>
      <c r="F15" s="751">
        <v>11.576022273442126</v>
      </c>
      <c r="G15" s="751">
        <v>25.632064087481126</v>
      </c>
      <c r="H15" s="751">
        <v>44.560109610829265</v>
      </c>
      <c r="I15" s="751">
        <v>72.12817880446363</v>
      </c>
      <c r="J15" s="751">
        <v>111.06434203754645</v>
      </c>
      <c r="K15" s="751">
        <v>163.76318632697553</v>
      </c>
      <c r="L15" s="751">
        <v>226.13559651051048</v>
      </c>
      <c r="M15" s="751">
        <v>295.91358312370846</v>
      </c>
      <c r="N15" s="751">
        <v>389.05445515599132</v>
      </c>
      <c r="O15" s="751">
        <v>501.41593100280664</v>
      </c>
      <c r="P15" s="751">
        <v>454.96727227731424</v>
      </c>
      <c r="Q15" s="751">
        <v>94.860798738977891</v>
      </c>
      <c r="R15" s="751">
        <v>116.50804134184955</v>
      </c>
      <c r="S15" s="751">
        <v>131.47497801204992</v>
      </c>
      <c r="T15" s="751">
        <v>140.59662535384115</v>
      </c>
      <c r="U15" s="751">
        <v>156.16295464649232</v>
      </c>
      <c r="V15" s="751">
        <v>165.65956335835381</v>
      </c>
      <c r="W15" s="751">
        <v>182.4289636304097</v>
      </c>
      <c r="X15" s="751">
        <v>206.09013486945764</v>
      </c>
    </row>
    <row r="16" spans="1:24">
      <c r="B16" s="754"/>
      <c r="C16" s="753" t="s">
        <v>400</v>
      </c>
      <c r="D16" s="736" t="s">
        <v>1095</v>
      </c>
      <c r="E16" s="751">
        <v>0.2669645981889493</v>
      </c>
      <c r="F16" s="751">
        <v>0.90276320935256493</v>
      </c>
      <c r="G16" s="751">
        <v>2.0194831995830516</v>
      </c>
      <c r="H16" s="751">
        <v>3.6798512435410236</v>
      </c>
      <c r="I16" s="751">
        <v>6.1587520788454029</v>
      </c>
      <c r="J16" s="751">
        <v>9.6314140193853852</v>
      </c>
      <c r="K16" s="751">
        <v>14.18407647085934</v>
      </c>
      <c r="L16" s="751">
        <v>19.838435971678095</v>
      </c>
      <c r="M16" s="751">
        <v>26.028459912274986</v>
      </c>
      <c r="N16" s="751">
        <v>33.997228511945025</v>
      </c>
      <c r="O16" s="751">
        <v>43.189936446602744</v>
      </c>
      <c r="P16" s="751">
        <v>57.937038973052125</v>
      </c>
      <c r="Q16" s="751">
        <v>96.207180563713166</v>
      </c>
      <c r="R16" s="751">
        <v>119.70534538570634</v>
      </c>
      <c r="S16" s="751">
        <v>135.78421548839773</v>
      </c>
      <c r="T16" s="751">
        <v>145.42129385810063</v>
      </c>
      <c r="U16" s="751">
        <v>161.2466404704966</v>
      </c>
      <c r="V16" s="751">
        <v>171.07228575044178</v>
      </c>
      <c r="W16" s="751">
        <v>188.39282153447823</v>
      </c>
      <c r="X16" s="751">
        <v>57.108349202135976</v>
      </c>
    </row>
    <row r="17" spans="2:24">
      <c r="B17" s="754"/>
      <c r="C17" s="753" t="s">
        <v>400</v>
      </c>
      <c r="D17" s="736" t="s">
        <v>1096</v>
      </c>
      <c r="E17" s="751">
        <v>16.405811804089538</v>
      </c>
      <c r="F17" s="751">
        <v>31.438240662689836</v>
      </c>
      <c r="G17" s="751">
        <v>49.644653426807913</v>
      </c>
      <c r="H17" s="751">
        <v>73.737824062661744</v>
      </c>
      <c r="I17" s="751">
        <v>108.14996643385173</v>
      </c>
      <c r="J17" s="751">
        <v>145.86876800264136</v>
      </c>
      <c r="K17" s="751">
        <v>182.28875238951429</v>
      </c>
      <c r="L17" s="751">
        <v>219.94640133584204</v>
      </c>
      <c r="M17" s="751">
        <v>250.61263973592898</v>
      </c>
      <c r="N17" s="751">
        <v>281.99092474749079</v>
      </c>
      <c r="O17" s="751">
        <v>307.11729593586671</v>
      </c>
      <c r="P17" s="751">
        <v>351.00831581177033</v>
      </c>
      <c r="Q17" s="751">
        <v>476.39761253471988</v>
      </c>
      <c r="R17" s="751">
        <v>478.43618683170632</v>
      </c>
      <c r="S17" s="751">
        <v>443.28509812531991</v>
      </c>
      <c r="T17" s="751">
        <v>377.87318358794147</v>
      </c>
      <c r="U17" s="751">
        <v>269.61113674606429</v>
      </c>
      <c r="V17" s="751">
        <v>233.63964715865757</v>
      </c>
      <c r="W17" s="751">
        <v>234.17318684308432</v>
      </c>
      <c r="X17" s="751">
        <v>261.65583135333486</v>
      </c>
    </row>
    <row r="18" spans="2:24">
      <c r="B18" s="754"/>
      <c r="C18" s="753" t="s">
        <v>400</v>
      </c>
      <c r="D18" s="736" t="s">
        <v>60</v>
      </c>
      <c r="E18" s="751">
        <v>24.20776690897225</v>
      </c>
      <c r="F18" s="751">
        <v>60.504278273219782</v>
      </c>
      <c r="G18" s="751">
        <v>102.10002359546196</v>
      </c>
      <c r="H18" s="751">
        <v>145.60693997783892</v>
      </c>
      <c r="I18" s="751">
        <v>194.33527823962368</v>
      </c>
      <c r="J18" s="751">
        <v>244.82384809913069</v>
      </c>
      <c r="K18" s="751">
        <v>293.26774013553398</v>
      </c>
      <c r="L18" s="751">
        <v>327.78910697733261</v>
      </c>
      <c r="M18" s="751">
        <v>372.88148273699255</v>
      </c>
      <c r="N18" s="751">
        <v>390.85991454078857</v>
      </c>
      <c r="O18" s="751">
        <v>393.57968545898893</v>
      </c>
      <c r="P18" s="751">
        <v>384.80537453851508</v>
      </c>
      <c r="Q18" s="751">
        <v>465.49237268762607</v>
      </c>
      <c r="R18" s="751">
        <v>552.96649633649997</v>
      </c>
      <c r="S18" s="751">
        <v>630.59995056646972</v>
      </c>
      <c r="T18" s="751">
        <v>664.51671404026956</v>
      </c>
      <c r="U18" s="751">
        <v>722.77761806550723</v>
      </c>
      <c r="V18" s="751">
        <v>749.83166814522531</v>
      </c>
      <c r="W18" s="751">
        <v>814.99739708195375</v>
      </c>
      <c r="X18" s="751">
        <v>916.82569420429081</v>
      </c>
    </row>
    <row r="19" spans="2:24">
      <c r="B19" s="754"/>
      <c r="C19" s="753" t="s">
        <v>400</v>
      </c>
      <c r="D19" s="736" t="s">
        <v>1092</v>
      </c>
      <c r="E19" s="751">
        <v>0.31200184899564892</v>
      </c>
      <c r="F19" s="751">
        <v>1.1329882378598495</v>
      </c>
      <c r="G19" s="751">
        <v>2.4176937757777432</v>
      </c>
      <c r="H19" s="751">
        <v>4.1533386532879319</v>
      </c>
      <c r="I19" s="751">
        <v>6.350075940632788</v>
      </c>
      <c r="J19" s="751">
        <v>8.9004408947747411</v>
      </c>
      <c r="K19" s="751">
        <v>11.867456039819794</v>
      </c>
      <c r="L19" s="751">
        <v>14.778534642076799</v>
      </c>
      <c r="M19" s="751">
        <v>17.71628655543682</v>
      </c>
      <c r="N19" s="751">
        <v>21.716567568548513</v>
      </c>
      <c r="O19" s="751">
        <v>26.335393352490787</v>
      </c>
      <c r="P19" s="751">
        <v>34.426971436752972</v>
      </c>
      <c r="Q19" s="751">
        <v>47.90297542325456</v>
      </c>
      <c r="R19" s="751">
        <v>54.224444712002501</v>
      </c>
      <c r="S19" s="751">
        <v>62.144786920062153</v>
      </c>
      <c r="T19" s="751">
        <v>65.872631572509349</v>
      </c>
      <c r="U19" s="751">
        <v>72.25211364985347</v>
      </c>
      <c r="V19" s="751">
        <v>74.951154723573723</v>
      </c>
      <c r="W19" s="751">
        <v>81.341742563182521</v>
      </c>
      <c r="X19" s="751">
        <v>91.238229430117116</v>
      </c>
    </row>
    <row r="20" spans="2:24">
      <c r="B20" s="754"/>
      <c r="C20" s="753" t="s">
        <v>400</v>
      </c>
      <c r="D20" s="736" t="s">
        <v>1097</v>
      </c>
      <c r="E20" s="751">
        <v>1.9092146824913965</v>
      </c>
      <c r="F20" s="751">
        <v>4.413314222327716</v>
      </c>
      <c r="G20" s="751">
        <v>7.8107391889748836</v>
      </c>
      <c r="H20" s="751">
        <v>11.687456099650522</v>
      </c>
      <c r="I20" s="751">
        <v>16.695424286960815</v>
      </c>
      <c r="J20" s="751">
        <v>23.674615062636317</v>
      </c>
      <c r="K20" s="751">
        <v>30.738153338971337</v>
      </c>
      <c r="L20" s="751">
        <v>36.470773156372033</v>
      </c>
      <c r="M20" s="751">
        <v>38.79161559949403</v>
      </c>
      <c r="N20" s="751">
        <v>38.80937567214967</v>
      </c>
      <c r="O20" s="751">
        <v>35.125584864628657</v>
      </c>
      <c r="P20" s="751">
        <v>30.612102057312075</v>
      </c>
      <c r="Q20" s="751">
        <v>29.420153281351187</v>
      </c>
      <c r="R20" s="751">
        <v>18.391948218349313</v>
      </c>
      <c r="S20" s="751">
        <v>8.8564551870960244</v>
      </c>
      <c r="T20" s="751">
        <v>3.3102348055462221</v>
      </c>
      <c r="U20" s="751">
        <v>1.026252636642403</v>
      </c>
      <c r="V20" s="751">
        <v>0.2360903555557588</v>
      </c>
      <c r="W20" s="751">
        <v>4.2521242161131116E-2</v>
      </c>
      <c r="X20" s="751">
        <v>5.7371580085520358E-3</v>
      </c>
    </row>
    <row r="21" spans="2:24">
      <c r="B21" s="754"/>
      <c r="C21" s="753" t="s">
        <v>400</v>
      </c>
      <c r="D21" s="736" t="s">
        <v>59</v>
      </c>
      <c r="E21" s="751">
        <v>5.9290116805759814</v>
      </c>
      <c r="F21" s="751">
        <v>11.244206979860465</v>
      </c>
      <c r="G21" s="751">
        <v>16.454147588161838</v>
      </c>
      <c r="H21" s="751">
        <v>21.561650089949222</v>
      </c>
      <c r="I21" s="751">
        <v>27.597076269378078</v>
      </c>
      <c r="J21" s="751">
        <v>31.388536794250509</v>
      </c>
      <c r="K21" s="751">
        <v>32.118378058719927</v>
      </c>
      <c r="L21" s="751">
        <v>33.285193871088275</v>
      </c>
      <c r="M21" s="751">
        <v>34.607226603645039</v>
      </c>
      <c r="N21" s="751">
        <v>38.15474829284976</v>
      </c>
      <c r="O21" s="751">
        <v>41.581068855527249</v>
      </c>
      <c r="P21" s="751">
        <v>43.506805930817407</v>
      </c>
      <c r="Q21" s="751">
        <v>24.203930404470675</v>
      </c>
      <c r="R21" s="751">
        <v>23.572050247004555</v>
      </c>
      <c r="S21" s="751">
        <v>21.10625985453353</v>
      </c>
      <c r="T21" s="751">
        <v>17.915686631546873</v>
      </c>
      <c r="U21" s="751">
        <v>0.13469847322121301</v>
      </c>
      <c r="V21" s="751">
        <v>5.0651859379784593E-2</v>
      </c>
      <c r="W21" s="751">
        <v>1.8875998175369391E-2</v>
      </c>
      <c r="X21" s="751">
        <v>6.903076977063563E-3</v>
      </c>
    </row>
    <row r="22" spans="2:24">
      <c r="B22" s="754"/>
      <c r="C22" s="753" t="s">
        <v>400</v>
      </c>
      <c r="D22" s="736" t="s">
        <v>58</v>
      </c>
      <c r="E22" s="751">
        <v>0.86371061389791004</v>
      </c>
      <c r="F22" s="751">
        <v>1.1973691294245727</v>
      </c>
      <c r="G22" s="751">
        <v>1.2848845455876314</v>
      </c>
      <c r="H22" s="751">
        <v>1.3985313487837152</v>
      </c>
      <c r="I22" s="751">
        <v>1.655688582766228</v>
      </c>
      <c r="J22" s="751">
        <v>1.885473927459584</v>
      </c>
      <c r="K22" s="751">
        <v>2.0845240099236819</v>
      </c>
      <c r="L22" s="751">
        <v>2.2180488957644298</v>
      </c>
      <c r="M22" s="751">
        <v>1.8441472353123705</v>
      </c>
      <c r="N22" s="751">
        <v>2.0596476445028506</v>
      </c>
      <c r="O22" s="751">
        <v>2.1492518176484099</v>
      </c>
      <c r="P22" s="751">
        <v>2.3903064846573256</v>
      </c>
      <c r="Q22" s="751">
        <v>3.7352432553943276</v>
      </c>
      <c r="R22" s="751">
        <v>4.3383280356398854</v>
      </c>
      <c r="S22" s="751">
        <v>4.7231665042969988</v>
      </c>
      <c r="T22" s="751">
        <v>5.0787118536564497</v>
      </c>
      <c r="U22" s="751">
        <v>3.7949333331592889</v>
      </c>
      <c r="V22" s="751">
        <v>0.80674712708393981</v>
      </c>
      <c r="W22" s="751">
        <v>0</v>
      </c>
      <c r="X22" s="751">
        <v>0</v>
      </c>
    </row>
    <row r="23" spans="2:24">
      <c r="B23" s="753"/>
      <c r="C23" s="753" t="s">
        <v>400</v>
      </c>
      <c r="D23" s="757" t="s">
        <v>2</v>
      </c>
      <c r="E23" s="760">
        <v>44.558691112668875</v>
      </c>
      <c r="F23" s="760">
        <v>78.310373249233606</v>
      </c>
      <c r="G23" s="760">
        <v>110.30197861795145</v>
      </c>
      <c r="H23" s="760">
        <v>143.56803486558857</v>
      </c>
      <c r="I23" s="760">
        <v>186.08359783737549</v>
      </c>
      <c r="J23" s="760">
        <v>231.2860563521545</v>
      </c>
      <c r="K23" s="760">
        <v>267.40445416079956</v>
      </c>
      <c r="L23" s="760">
        <v>295.20300566598524</v>
      </c>
      <c r="M23" s="760">
        <v>303.38264215591028</v>
      </c>
      <c r="N23" s="760">
        <v>304.29117143513554</v>
      </c>
      <c r="O23" s="760">
        <v>288.38177752405693</v>
      </c>
      <c r="P23" s="760">
        <v>278.36925136071244</v>
      </c>
      <c r="Q23" s="760">
        <v>326.13268575901725</v>
      </c>
      <c r="R23" s="760">
        <v>281.48082562529424</v>
      </c>
      <c r="S23" s="760">
        <v>203.65713628131667</v>
      </c>
      <c r="T23" s="760">
        <v>200.60772135565358</v>
      </c>
      <c r="U23" s="760">
        <v>171.98870550446625</v>
      </c>
      <c r="V23" s="760">
        <v>177.15152477153114</v>
      </c>
      <c r="W23" s="760">
        <v>190.39335938839895</v>
      </c>
      <c r="X23" s="760">
        <v>210.72049060878277</v>
      </c>
    </row>
    <row r="24" spans="2:24">
      <c r="B24" s="754"/>
      <c r="C24" s="753" t="s">
        <v>400</v>
      </c>
      <c r="D24" s="736" t="s">
        <v>1093</v>
      </c>
      <c r="E24" s="751">
        <v>1.3831877174491212</v>
      </c>
      <c r="F24" s="751">
        <v>2.3602712318544463</v>
      </c>
      <c r="G24" s="751">
        <v>3.1570445415373687</v>
      </c>
      <c r="H24" s="751">
        <v>3.8965001038956708</v>
      </c>
      <c r="I24" s="751">
        <v>4.773463636397401</v>
      </c>
      <c r="J24" s="751">
        <v>5.1624181889750247</v>
      </c>
      <c r="K24" s="751">
        <v>4.9077245294393741</v>
      </c>
      <c r="L24" s="751">
        <v>4.5770569779553201</v>
      </c>
      <c r="M24" s="751">
        <v>4.146967998264361</v>
      </c>
      <c r="N24" s="751">
        <v>3.8733679723490146</v>
      </c>
      <c r="O24" s="751">
        <v>3.6344650731528931</v>
      </c>
      <c r="P24" s="751">
        <v>3.6658711720494601</v>
      </c>
      <c r="Q24" s="751">
        <v>4.6773522476985301</v>
      </c>
      <c r="R24" s="751">
        <v>4.5379773700433272</v>
      </c>
      <c r="S24" s="751">
        <v>4.0482255164969967</v>
      </c>
      <c r="T24" s="751">
        <v>3.4238305546546828</v>
      </c>
      <c r="U24" s="751">
        <v>0.41451622087982332</v>
      </c>
      <c r="V24" s="751">
        <v>0.33000230113259388</v>
      </c>
      <c r="W24" s="751">
        <v>0.27692842016080171</v>
      </c>
      <c r="X24" s="751">
        <v>0.24028914972638207</v>
      </c>
    </row>
    <row r="25" spans="2:24">
      <c r="B25" s="754"/>
      <c r="C25" s="753" t="s">
        <v>400</v>
      </c>
      <c r="D25" s="736" t="s">
        <v>1096</v>
      </c>
      <c r="E25" s="751">
        <v>0.76103921688424081</v>
      </c>
      <c r="F25" s="751">
        <v>1.5040073410946107</v>
      </c>
      <c r="G25" s="751">
        <v>2.3005412285098652</v>
      </c>
      <c r="H25" s="751">
        <v>3.1046992289762927</v>
      </c>
      <c r="I25" s="751">
        <v>4.0646908443024383</v>
      </c>
      <c r="J25" s="751">
        <v>4.9315670195507515</v>
      </c>
      <c r="K25" s="751">
        <v>5.4320850551581712</v>
      </c>
      <c r="L25" s="751">
        <v>5.7679609773101665</v>
      </c>
      <c r="M25" s="751">
        <v>5.7354086546434706</v>
      </c>
      <c r="N25" s="751">
        <v>5.5714749031333985</v>
      </c>
      <c r="O25" s="751">
        <v>5.0854875281508427</v>
      </c>
      <c r="P25" s="751">
        <v>4.6812178346130784</v>
      </c>
      <c r="Q25" s="751">
        <v>5.0832574505102821</v>
      </c>
      <c r="R25" s="751">
        <v>3.852306758301971</v>
      </c>
      <c r="S25" s="751">
        <v>2.0697801849416013</v>
      </c>
      <c r="T25" s="751">
        <v>1.7568974060382359</v>
      </c>
      <c r="U25" s="751">
        <v>1.3209172668992294E-2</v>
      </c>
      <c r="V25" s="751">
        <v>4.967162140392575E-3</v>
      </c>
      <c r="W25" s="751">
        <v>1.8510701215488667E-3</v>
      </c>
      <c r="X25" s="751">
        <v>6.7694854705285031E-4</v>
      </c>
    </row>
    <row r="26" spans="2:24">
      <c r="B26" s="754"/>
      <c r="C26" s="753" t="s">
        <v>400</v>
      </c>
      <c r="D26" s="736" t="s">
        <v>60</v>
      </c>
      <c r="E26" s="751">
        <v>8.0048613976433707</v>
      </c>
      <c r="F26" s="751">
        <v>10.506476992047723</v>
      </c>
      <c r="G26" s="751">
        <v>10.46336961959838</v>
      </c>
      <c r="H26" s="751">
        <v>10.450298704611253</v>
      </c>
      <c r="I26" s="751">
        <v>11.411044981074921</v>
      </c>
      <c r="J26" s="751">
        <v>11.921782457712395</v>
      </c>
      <c r="K26" s="751">
        <v>12.035652557821287</v>
      </c>
      <c r="L26" s="751">
        <v>11.828470916474364</v>
      </c>
      <c r="M26" s="751">
        <v>11.221212429170492</v>
      </c>
      <c r="N26" s="751">
        <v>10.914748626598074</v>
      </c>
      <c r="O26" s="751">
        <v>10.616306100958196</v>
      </c>
      <c r="P26" s="751">
        <v>10.465820229553366</v>
      </c>
      <c r="Q26" s="751">
        <v>13.050289706283527</v>
      </c>
      <c r="R26" s="751">
        <v>12.372800431922309</v>
      </c>
      <c r="S26" s="751">
        <v>10.784954645878258</v>
      </c>
      <c r="T26" s="751">
        <v>8.9120351830528133</v>
      </c>
      <c r="U26" s="751">
        <v>7.6506667778562205</v>
      </c>
      <c r="V26" s="751">
        <v>6.2735941082116033</v>
      </c>
      <c r="W26" s="751">
        <v>5.3409529015947665</v>
      </c>
      <c r="X26" s="751">
        <v>4.6649231113756136</v>
      </c>
    </row>
    <row r="27" spans="2:24">
      <c r="B27" s="754"/>
      <c r="C27" s="753" t="s">
        <v>400</v>
      </c>
      <c r="D27" s="736" t="s">
        <v>1098</v>
      </c>
      <c r="E27" s="751">
        <v>2.0314262260792542</v>
      </c>
      <c r="F27" s="751">
        <v>4.6119178127165865</v>
      </c>
      <c r="G27" s="751">
        <v>8.035986374075625</v>
      </c>
      <c r="H27" s="751">
        <v>11.886592399240683</v>
      </c>
      <c r="I27" s="751">
        <v>16.814002671123077</v>
      </c>
      <c r="J27" s="751">
        <v>23.612498036286151</v>
      </c>
      <c r="K27" s="751">
        <v>30.443778507580813</v>
      </c>
      <c r="L27" s="751">
        <v>35.954800794468852</v>
      </c>
      <c r="M27" s="751">
        <v>38.161504212869055</v>
      </c>
      <c r="N27" s="751">
        <v>38.221820207431705</v>
      </c>
      <c r="O27" s="751">
        <v>34.812697278950665</v>
      </c>
      <c r="P27" s="751">
        <v>30.830901026887041</v>
      </c>
      <c r="Q27" s="751">
        <v>30.746423791987969</v>
      </c>
      <c r="R27" s="751">
        <v>19.431915734578862</v>
      </c>
      <c r="S27" s="751">
        <v>4.0947055476915981</v>
      </c>
      <c r="T27" s="751">
        <v>4.3446507070947247</v>
      </c>
      <c r="U27" s="751">
        <v>4.7890666539670494</v>
      </c>
      <c r="V27" s="751">
        <v>5.0424503690726139</v>
      </c>
      <c r="W27" s="751">
        <v>5.5121062954852382</v>
      </c>
      <c r="X27" s="751">
        <v>6.181828410409917</v>
      </c>
    </row>
    <row r="28" spans="2:24">
      <c r="B28" s="754"/>
      <c r="C28" s="753" t="s">
        <v>400</v>
      </c>
      <c r="D28" s="736" t="s">
        <v>1099</v>
      </c>
      <c r="E28" s="751">
        <v>5.3290990620524141</v>
      </c>
      <c r="F28" s="751">
        <v>10.77924758521211</v>
      </c>
      <c r="G28" s="751">
        <v>16.894891689790548</v>
      </c>
      <c r="H28" s="751">
        <v>23.232293110456318</v>
      </c>
      <c r="I28" s="751">
        <v>30.934831565839279</v>
      </c>
      <c r="J28" s="751">
        <v>38.850982574816648</v>
      </c>
      <c r="K28" s="751">
        <v>44.603832578950851</v>
      </c>
      <c r="L28" s="751">
        <v>48.836352543402398</v>
      </c>
      <c r="M28" s="751">
        <v>49.526893484445417</v>
      </c>
      <c r="N28" s="751">
        <v>48.546961314987854</v>
      </c>
      <c r="O28" s="751">
        <v>44.224527824586559</v>
      </c>
      <c r="P28" s="751">
        <v>40.119993948266035</v>
      </c>
      <c r="Q28" s="751">
        <v>42.273345595895321</v>
      </c>
      <c r="R28" s="751">
        <v>30.204565694301813</v>
      </c>
      <c r="S28" s="751">
        <v>13.247812402006536</v>
      </c>
      <c r="T28" s="751">
        <v>11.447798328998939</v>
      </c>
      <c r="U28" s="751">
        <v>1.1951833954945017</v>
      </c>
      <c r="V28" s="751">
        <v>1.2053166785067531</v>
      </c>
      <c r="W28" s="751">
        <v>1.2963252781418131</v>
      </c>
      <c r="X28" s="751">
        <v>1.4455198744716846</v>
      </c>
    </row>
    <row r="29" spans="2:24">
      <c r="B29" s="754"/>
      <c r="C29" s="753" t="s">
        <v>400</v>
      </c>
      <c r="D29" s="736" t="s">
        <v>1100</v>
      </c>
      <c r="E29" s="751">
        <v>16.150909329451487</v>
      </c>
      <c r="F29" s="751">
        <v>27.18748650162199</v>
      </c>
      <c r="G29" s="751">
        <v>37.066442565435437</v>
      </c>
      <c r="H29" s="751">
        <v>47.60212147879249</v>
      </c>
      <c r="I29" s="751">
        <v>61.642027399665224</v>
      </c>
      <c r="J29" s="751">
        <v>79.109483443164834</v>
      </c>
      <c r="K29" s="751">
        <v>96.359797938870003</v>
      </c>
      <c r="L29" s="751">
        <v>110.75986082186583</v>
      </c>
      <c r="M29" s="751">
        <v>117.84425127208418</v>
      </c>
      <c r="N29" s="751">
        <v>122.42042516663351</v>
      </c>
      <c r="O29" s="751">
        <v>121.03916494052618</v>
      </c>
      <c r="P29" s="751">
        <v>123.66654463745635</v>
      </c>
      <c r="Q29" s="751">
        <v>156.93676191994462</v>
      </c>
      <c r="R29" s="751">
        <v>151.42124190111616</v>
      </c>
      <c r="S29" s="751">
        <v>131.00484110618052</v>
      </c>
      <c r="T29" s="751">
        <v>136.36437104487831</v>
      </c>
      <c r="U29" s="751">
        <v>148.049238650745</v>
      </c>
      <c r="V29" s="751">
        <v>154.02593665256541</v>
      </c>
      <c r="W29" s="751">
        <v>166.79154481306765</v>
      </c>
      <c r="X29" s="751">
        <v>185.67636487368574</v>
      </c>
    </row>
    <row r="30" spans="2:24">
      <c r="B30" s="754"/>
      <c r="C30" s="753" t="s">
        <v>400</v>
      </c>
      <c r="D30" s="736" t="s">
        <v>1101</v>
      </c>
      <c r="E30" s="751">
        <v>2.5984070962897121</v>
      </c>
      <c r="F30" s="751">
        <v>5.8065952331837813</v>
      </c>
      <c r="G30" s="751">
        <v>9.9852740199539198</v>
      </c>
      <c r="H30" s="751">
        <v>14.646614508703536</v>
      </c>
      <c r="I30" s="751">
        <v>20.58292630055389</v>
      </c>
      <c r="J30" s="751">
        <v>28.592962829123824</v>
      </c>
      <c r="K30" s="751">
        <v>36.499766279893194</v>
      </c>
      <c r="L30" s="751">
        <v>42.855852181588574</v>
      </c>
      <c r="M30" s="751">
        <v>45.344947289370936</v>
      </c>
      <c r="N30" s="751">
        <v>45.370924442575578</v>
      </c>
      <c r="O30" s="751">
        <v>41.367179841915856</v>
      </c>
      <c r="P30" s="751">
        <v>36.771366718750649</v>
      </c>
      <c r="Q30" s="751">
        <v>36.965735953533617</v>
      </c>
      <c r="R30" s="751">
        <v>23.818981660632058</v>
      </c>
      <c r="S30" s="751">
        <v>5.9005267892312352</v>
      </c>
      <c r="T30" s="751">
        <v>6.0919468394162015</v>
      </c>
      <c r="U30" s="751">
        <v>5.9761042802892046</v>
      </c>
      <c r="V30" s="751">
        <v>6.288857538951075</v>
      </c>
      <c r="W30" s="751">
        <v>6.8732293623411236</v>
      </c>
      <c r="X30" s="751">
        <v>7.7077907061773585</v>
      </c>
    </row>
    <row r="31" spans="2:24">
      <c r="B31" s="754"/>
      <c r="C31" s="753" t="s">
        <v>400</v>
      </c>
      <c r="D31" s="736" t="s">
        <v>459</v>
      </c>
      <c r="E31" s="751">
        <v>0.43098790161508649</v>
      </c>
      <c r="F31" s="751">
        <v>0.80704822626358041</v>
      </c>
      <c r="G31" s="751">
        <v>1.1610210225641791</v>
      </c>
      <c r="H31" s="751">
        <v>1.4889182087831989</v>
      </c>
      <c r="I31" s="751">
        <v>1.8556183232407288</v>
      </c>
      <c r="J31" s="751">
        <v>2.0163367566461763</v>
      </c>
      <c r="K31" s="751">
        <v>1.9009138668003398</v>
      </c>
      <c r="L31" s="751">
        <v>1.7591239830303071</v>
      </c>
      <c r="M31" s="751">
        <v>1.5823739639526946</v>
      </c>
      <c r="N31" s="751">
        <v>1.4681215265463585</v>
      </c>
      <c r="O31" s="751">
        <v>1.3690587481993128</v>
      </c>
      <c r="P31" s="751">
        <v>1.3863903625027381</v>
      </c>
      <c r="Q31" s="751">
        <v>1.7758080498247686</v>
      </c>
      <c r="R31" s="751">
        <v>1.729447898750065</v>
      </c>
      <c r="S31" s="751">
        <v>1.5485363544282449</v>
      </c>
      <c r="T31" s="751">
        <v>1.3144485216567334</v>
      </c>
      <c r="U31" s="751">
        <v>9.8826359623457663E-3</v>
      </c>
      <c r="V31" s="751">
        <v>3.7162550925447994E-3</v>
      </c>
      <c r="W31" s="751">
        <v>1.3849052177950032E-3</v>
      </c>
      <c r="X31" s="751">
        <v>5.0646896846820303E-4</v>
      </c>
    </row>
    <row r="32" spans="2:24">
      <c r="B32" s="754"/>
      <c r="C32" s="753" t="s">
        <v>400</v>
      </c>
      <c r="D32" s="736" t="s">
        <v>1102</v>
      </c>
      <c r="E32" s="751">
        <v>2.1609884309132426</v>
      </c>
      <c r="F32" s="751">
        <v>4.046568067477283</v>
      </c>
      <c r="G32" s="751">
        <v>5.8214000634500156</v>
      </c>
      <c r="H32" s="751">
        <v>7.4654880373652057</v>
      </c>
      <c r="I32" s="751">
        <v>9.304135252258499</v>
      </c>
      <c r="J32" s="751">
        <v>10.109983105347073</v>
      </c>
      <c r="K32" s="751">
        <v>9.5312486938132253</v>
      </c>
      <c r="L32" s="751">
        <v>8.8203092514313326</v>
      </c>
      <c r="M32" s="751">
        <v>7.9340784663928874</v>
      </c>
      <c r="N32" s="751">
        <v>7.3612127443772133</v>
      </c>
      <c r="O32" s="751">
        <v>6.8645085047921466</v>
      </c>
      <c r="P32" s="751">
        <v>6.9514098258231876</v>
      </c>
      <c r="Q32" s="751">
        <v>8.90396374657678</v>
      </c>
      <c r="R32" s="751">
        <v>8.6715123256612809</v>
      </c>
      <c r="S32" s="751">
        <v>7.7644155073212273</v>
      </c>
      <c r="T32" s="751">
        <v>6.5906909165818499</v>
      </c>
      <c r="U32" s="751">
        <v>4.9551882782615998E-2</v>
      </c>
      <c r="V32" s="751">
        <v>1.8633433168813097E-2</v>
      </c>
      <c r="W32" s="751">
        <v>6.9439632582522512E-3</v>
      </c>
      <c r="X32" s="751">
        <v>2.5394531432442716E-3</v>
      </c>
    </row>
    <row r="33" spans="2:24">
      <c r="B33" s="754"/>
      <c r="C33" s="753" t="s">
        <v>400</v>
      </c>
      <c r="D33" s="736" t="s">
        <v>1103</v>
      </c>
      <c r="E33" s="751">
        <v>1.0754219641531131E-2</v>
      </c>
      <c r="F33" s="751">
        <v>2.0137859680103013E-2</v>
      </c>
      <c r="G33" s="751">
        <v>2.8970360973708573E-2</v>
      </c>
      <c r="H33" s="751">
        <v>3.7152210968163117E-2</v>
      </c>
      <c r="I33" s="751">
        <v>4.6302290491678076E-2</v>
      </c>
      <c r="J33" s="751">
        <v>5.59029055262888E-2</v>
      </c>
      <c r="K33" s="751">
        <v>6.5878509603542024E-2</v>
      </c>
      <c r="L33" s="751">
        <v>7.620575834200552E-2</v>
      </c>
      <c r="M33" s="751">
        <v>8.5686120667811255E-2</v>
      </c>
      <c r="N33" s="751">
        <v>9.9374137486142641E-2</v>
      </c>
      <c r="O33" s="751">
        <v>0.11583597628853128</v>
      </c>
      <c r="P33" s="751">
        <v>0.14662800388290478</v>
      </c>
      <c r="Q33" s="751">
        <v>0.23476720253860536</v>
      </c>
      <c r="R33" s="751">
        <v>0.28579781269566734</v>
      </c>
      <c r="S33" s="751">
        <v>0.31987686886605204</v>
      </c>
      <c r="T33" s="751">
        <v>0.33940249141616952</v>
      </c>
      <c r="U33" s="751">
        <v>0.37412009928904894</v>
      </c>
      <c r="V33" s="751">
        <v>0.39391434052705659</v>
      </c>
      <c r="W33" s="751">
        <v>0.43060368617974931</v>
      </c>
      <c r="X33" s="751">
        <v>0.48292212779595489</v>
      </c>
    </row>
    <row r="34" spans="2:24">
      <c r="B34" s="754"/>
      <c r="C34" s="753" t="s">
        <v>400</v>
      </c>
      <c r="D34" s="736" t="s">
        <v>1104</v>
      </c>
      <c r="E34" s="751">
        <v>9.4596734336015967E-2</v>
      </c>
      <c r="F34" s="751">
        <v>0.17713751678438397</v>
      </c>
      <c r="G34" s="751">
        <v>0.25483034864426629</v>
      </c>
      <c r="H34" s="751">
        <v>0.32679989326036979</v>
      </c>
      <c r="I34" s="751">
        <v>0.40728622055246588</v>
      </c>
      <c r="J34" s="751">
        <v>0.49173556789368578</v>
      </c>
      <c r="K34" s="751">
        <v>0.57948341015394</v>
      </c>
      <c r="L34" s="751">
        <v>0.67032440447040886</v>
      </c>
      <c r="M34" s="751">
        <v>0.75371597970661408</v>
      </c>
      <c r="N34" s="751">
        <v>0.87411910831207185</v>
      </c>
      <c r="O34" s="751">
        <v>1.0189214504418598</v>
      </c>
      <c r="P34" s="751">
        <v>1.289775622209316</v>
      </c>
      <c r="Q34" s="751">
        <v>2.0650694731572559</v>
      </c>
      <c r="R34" s="751">
        <v>2.5139471447076853</v>
      </c>
      <c r="S34" s="751">
        <v>2.8137148201345807</v>
      </c>
      <c r="T34" s="751">
        <v>2.9854669500600033</v>
      </c>
      <c r="U34" s="751">
        <v>3.2908514817325565</v>
      </c>
      <c r="V34" s="751">
        <v>3.4649664470382335</v>
      </c>
      <c r="W34" s="751">
        <v>3.7876948642882171</v>
      </c>
      <c r="X34" s="751">
        <v>4.2479006149062091</v>
      </c>
    </row>
    <row r="35" spans="2:24">
      <c r="B35" s="754"/>
      <c r="C35" s="753" t="s">
        <v>400</v>
      </c>
      <c r="D35" s="736" t="s">
        <v>1105</v>
      </c>
      <c r="E35" s="751">
        <v>3.0970193461022397E-2</v>
      </c>
      <c r="F35" s="751">
        <v>7.061107082866469E-2</v>
      </c>
      <c r="G35" s="751">
        <v>0.12346448103326764</v>
      </c>
      <c r="H35" s="751">
        <v>0.18302461837249256</v>
      </c>
      <c r="I35" s="751">
        <v>0.25933300545617494</v>
      </c>
      <c r="J35" s="751">
        <v>0.36482998723433835</v>
      </c>
      <c r="K35" s="751">
        <v>0.47081267346834887</v>
      </c>
      <c r="L35" s="751">
        <v>0.55615262420536371</v>
      </c>
      <c r="M35" s="751">
        <v>0.58994938107511885</v>
      </c>
      <c r="N35" s="751">
        <v>0.58993163802337689</v>
      </c>
      <c r="O35" s="751">
        <v>0.53553821871264295</v>
      </c>
      <c r="P35" s="751">
        <v>0.47119682619720121</v>
      </c>
      <c r="Q35" s="751">
        <v>0.46369804581323726</v>
      </c>
      <c r="R35" s="751">
        <v>0.28342491648490736</v>
      </c>
      <c r="S35" s="751">
        <v>4.151892830923759E-2</v>
      </c>
      <c r="T35" s="751">
        <v>4.4053287626075327E-2</v>
      </c>
      <c r="U35" s="751">
        <v>4.8559514904878358E-2</v>
      </c>
      <c r="V35" s="751">
        <v>5.1128740012683006E-2</v>
      </c>
      <c r="W35" s="751">
        <v>5.5890892140991057E-2</v>
      </c>
      <c r="X35" s="751">
        <v>6.2681647703950766E-2</v>
      </c>
    </row>
    <row r="36" spans="2:24">
      <c r="B36" s="754"/>
      <c r="C36" s="753" t="s">
        <v>400</v>
      </c>
      <c r="D36" s="736" t="s">
        <v>1106</v>
      </c>
      <c r="E36" s="751">
        <v>5.5714635868523734</v>
      </c>
      <c r="F36" s="751">
        <v>10.432867810468343</v>
      </c>
      <c r="G36" s="751">
        <v>15.008742302384858</v>
      </c>
      <c r="H36" s="751">
        <v>19.247532362162886</v>
      </c>
      <c r="I36" s="751">
        <v>23.987935346419672</v>
      </c>
      <c r="J36" s="751">
        <v>26.065573479877326</v>
      </c>
      <c r="K36" s="751">
        <v>24.573479559246469</v>
      </c>
      <c r="L36" s="751">
        <v>22.74053443144031</v>
      </c>
      <c r="M36" s="751">
        <v>20.45565290326725</v>
      </c>
      <c r="N36" s="751">
        <v>18.978689646681278</v>
      </c>
      <c r="O36" s="751">
        <v>17.698086037381159</v>
      </c>
      <c r="P36" s="751">
        <v>17.922135152521072</v>
      </c>
      <c r="Q36" s="751">
        <v>22.956212575252696</v>
      </c>
      <c r="R36" s="751">
        <v>22.356905976098162</v>
      </c>
      <c r="S36" s="751">
        <v>20.018227609830618</v>
      </c>
      <c r="T36" s="751">
        <v>16.99212912417882</v>
      </c>
      <c r="U36" s="751">
        <v>0.12775473789401579</v>
      </c>
      <c r="V36" s="751">
        <v>4.8040745111354623E-2</v>
      </c>
      <c r="W36" s="751">
        <v>1.7902936400933607E-2</v>
      </c>
      <c r="X36" s="751">
        <v>6.5472218711105888E-3</v>
      </c>
    </row>
    <row r="37" spans="2:24">
      <c r="B37" s="753"/>
      <c r="C37" s="753" t="s">
        <v>400</v>
      </c>
      <c r="D37" s="757" t="s">
        <v>0</v>
      </c>
      <c r="E37" s="760">
        <v>66.773982595663384</v>
      </c>
      <c r="F37" s="760">
        <v>144.60691263083376</v>
      </c>
      <c r="G37" s="760">
        <v>230.84475318408229</v>
      </c>
      <c r="H37" s="760">
        <v>324.4930632804585</v>
      </c>
      <c r="I37" s="760">
        <v>435.3354595579741</v>
      </c>
      <c r="J37" s="760">
        <v>547.96082348193534</v>
      </c>
      <c r="K37" s="760">
        <v>665.80996551712883</v>
      </c>
      <c r="L37" s="760">
        <v>807.39036526429845</v>
      </c>
      <c r="M37" s="760">
        <v>971.9428171856357</v>
      </c>
      <c r="N37" s="760">
        <v>1139.5356736825702</v>
      </c>
      <c r="O37" s="760">
        <v>1321.7382393710411</v>
      </c>
      <c r="P37" s="760">
        <v>1615.291005244673</v>
      </c>
      <c r="Q37" s="760">
        <v>1889.4987402603192</v>
      </c>
      <c r="R37" s="760">
        <v>1975.5218916299939</v>
      </c>
      <c r="S37" s="760">
        <v>2073.2038387629518</v>
      </c>
      <c r="T37" s="760">
        <v>2172.7474498570191</v>
      </c>
      <c r="U37" s="760">
        <v>2298.3575757708691</v>
      </c>
      <c r="V37" s="760">
        <v>2342.1839020656339</v>
      </c>
      <c r="W37" s="760">
        <v>2253.7569634439997</v>
      </c>
      <c r="X37" s="760">
        <v>2211.4334855544807</v>
      </c>
    </row>
    <row r="38" spans="2:24">
      <c r="B38" s="754"/>
      <c r="C38" s="753" t="s">
        <v>400</v>
      </c>
      <c r="D38" s="736" t="s">
        <v>1107</v>
      </c>
      <c r="E38" s="751">
        <v>7.2144518363428806E-2</v>
      </c>
      <c r="F38" s="751">
        <v>0.39879661140568956</v>
      </c>
      <c r="G38" s="751">
        <v>1.1224440699565432</v>
      </c>
      <c r="H38" s="751">
        <v>2.3398528172726958</v>
      </c>
      <c r="I38" s="751">
        <v>4.243984190467879</v>
      </c>
      <c r="J38" s="751">
        <v>6.812932637190956</v>
      </c>
      <c r="K38" s="751">
        <v>9.899539452696807</v>
      </c>
      <c r="L38" s="751">
        <v>13.515842072293486</v>
      </c>
      <c r="M38" s="751">
        <v>17.363422680977607</v>
      </c>
      <c r="N38" s="751">
        <v>22.571572983962152</v>
      </c>
      <c r="O38" s="751">
        <v>28.927453790569636</v>
      </c>
      <c r="P38" s="751">
        <v>39.625471390846698</v>
      </c>
      <c r="Q38" s="751">
        <v>67.817697794331849</v>
      </c>
      <c r="R38" s="751">
        <v>87.769597646452638</v>
      </c>
      <c r="S38" s="751">
        <v>103.82327784514027</v>
      </c>
      <c r="T38" s="751">
        <v>115.45857326255266</v>
      </c>
      <c r="U38" s="751">
        <v>159.66593398639981</v>
      </c>
      <c r="V38" s="751">
        <v>173.11355543233941</v>
      </c>
      <c r="W38" s="751">
        <v>193.81542082308255</v>
      </c>
      <c r="X38" s="751">
        <v>222.21639185808928</v>
      </c>
    </row>
    <row r="39" spans="2:24">
      <c r="B39" s="754"/>
      <c r="C39" s="753" t="s">
        <v>400</v>
      </c>
      <c r="D39" s="736" t="s">
        <v>1094</v>
      </c>
      <c r="E39" s="751">
        <v>4.1013216918335633</v>
      </c>
      <c r="F39" s="751">
        <v>11.467094627475106</v>
      </c>
      <c r="G39" s="751">
        <v>22.898844631617699</v>
      </c>
      <c r="H39" s="751">
        <v>39.097544863241048</v>
      </c>
      <c r="I39" s="751">
        <v>68.022613545981258</v>
      </c>
      <c r="J39" s="751">
        <v>79.232598959504614</v>
      </c>
      <c r="K39" s="751">
        <v>103.50718446102793</v>
      </c>
      <c r="L39" s="751">
        <v>141.77134018910633</v>
      </c>
      <c r="M39" s="751">
        <v>174.98462255465233</v>
      </c>
      <c r="N39" s="751">
        <v>207.89174324388455</v>
      </c>
      <c r="O39" s="751">
        <v>232.6284386154889</v>
      </c>
      <c r="P39" s="751">
        <v>266.35893092217219</v>
      </c>
      <c r="Q39" s="751">
        <v>365.80005153387737</v>
      </c>
      <c r="R39" s="751">
        <v>366.26294456755437</v>
      </c>
      <c r="S39" s="751">
        <v>327.31030074549676</v>
      </c>
      <c r="T39" s="751">
        <v>270.69423507151214</v>
      </c>
      <c r="U39" s="751">
        <v>228.79298386550172</v>
      </c>
      <c r="V39" s="751">
        <v>183.72670868123171</v>
      </c>
      <c r="W39" s="751">
        <v>163.35635623265748</v>
      </c>
      <c r="X39" s="751">
        <v>157.5875245774036</v>
      </c>
    </row>
    <row r="40" spans="2:24">
      <c r="B40" s="754"/>
      <c r="C40" s="753" t="s">
        <v>400</v>
      </c>
      <c r="D40" s="736" t="s">
        <v>1095</v>
      </c>
      <c r="E40" s="751">
        <v>6.5894810668078577E-2</v>
      </c>
      <c r="F40" s="751">
        <v>0.24514214288517236</v>
      </c>
      <c r="G40" s="751">
        <v>0.52526442989321698</v>
      </c>
      <c r="H40" s="751">
        <v>0.89232707304636205</v>
      </c>
      <c r="I40" s="751">
        <v>1.3888249960420767</v>
      </c>
      <c r="J40" s="751">
        <v>1.9697128595314608</v>
      </c>
      <c r="K40" s="751">
        <v>2.5915199956523796</v>
      </c>
      <c r="L40" s="751">
        <v>3.2509992404008874</v>
      </c>
      <c r="M40" s="751">
        <v>3.8793363850500149</v>
      </c>
      <c r="N40" s="751">
        <v>5.3457346900977427</v>
      </c>
      <c r="O40" s="751">
        <v>6.3575039179014912</v>
      </c>
      <c r="P40" s="751">
        <v>8.1349737359434826</v>
      </c>
      <c r="Q40" s="751">
        <v>13.051857673666404</v>
      </c>
      <c r="R40" s="751">
        <v>14.646217574549468</v>
      </c>
      <c r="S40" s="751">
        <v>2.4294317315620186</v>
      </c>
      <c r="T40" s="751">
        <v>1.9553062645048145</v>
      </c>
      <c r="U40" s="751">
        <v>2.1181788450398682</v>
      </c>
      <c r="V40" s="751">
        <v>2.2169593197050848</v>
      </c>
      <c r="W40" s="751">
        <v>2.4375913533881826</v>
      </c>
      <c r="X40" s="751">
        <v>2.7422067190243649</v>
      </c>
    </row>
    <row r="41" spans="2:24">
      <c r="B41" s="754"/>
      <c r="C41" s="753" t="s">
        <v>400</v>
      </c>
      <c r="D41" s="736" t="s">
        <v>1096</v>
      </c>
      <c r="E41" s="751">
        <v>25.952244859353698</v>
      </c>
      <c r="F41" s="751">
        <v>52.171248889295448</v>
      </c>
      <c r="G41" s="751">
        <v>80.380208528518892</v>
      </c>
      <c r="H41" s="751">
        <v>110.15293628658495</v>
      </c>
      <c r="I41" s="751">
        <v>146.45719143868578</v>
      </c>
      <c r="J41" s="751">
        <v>175.82501491767067</v>
      </c>
      <c r="K41" s="751">
        <v>193.48814317493134</v>
      </c>
      <c r="L41" s="751">
        <v>212.47841078423934</v>
      </c>
      <c r="M41" s="751">
        <v>229.17352895582985</v>
      </c>
      <c r="N41" s="751">
        <v>253.88577546862723</v>
      </c>
      <c r="O41" s="751">
        <v>285.86900792293329</v>
      </c>
      <c r="P41" s="751">
        <v>350.11704138210206</v>
      </c>
      <c r="Q41" s="751">
        <v>542.068348980206</v>
      </c>
      <c r="R41" s="751">
        <v>608.53619153757768</v>
      </c>
      <c r="S41" s="751">
        <v>619.13141195610808</v>
      </c>
      <c r="T41" s="751">
        <v>716.07864700900768</v>
      </c>
      <c r="U41" s="751">
        <v>778.45530107483125</v>
      </c>
      <c r="V41" s="751">
        <v>809.23377730871891</v>
      </c>
      <c r="W41" s="751">
        <v>683.69889621808227</v>
      </c>
      <c r="X41" s="751">
        <v>563.0002324218417</v>
      </c>
    </row>
    <row r="42" spans="2:24">
      <c r="B42" s="754"/>
      <c r="C42" s="753" t="s">
        <v>400</v>
      </c>
      <c r="D42" s="736" t="s">
        <v>60</v>
      </c>
      <c r="E42" s="751">
        <v>24.321335176256454</v>
      </c>
      <c r="F42" s="751">
        <v>54.746510031662623</v>
      </c>
      <c r="G42" s="751">
        <v>84.367418214430003</v>
      </c>
      <c r="H42" s="751">
        <v>111.53820247361925</v>
      </c>
      <c r="I42" s="751">
        <v>129.05690973924774</v>
      </c>
      <c r="J42" s="751">
        <v>169.96053421141852</v>
      </c>
      <c r="K42" s="751">
        <v>214.62988908479758</v>
      </c>
      <c r="L42" s="751">
        <v>262.68720828597111</v>
      </c>
      <c r="M42" s="751">
        <v>341.50897770130877</v>
      </c>
      <c r="N42" s="751">
        <v>403.49745005338116</v>
      </c>
      <c r="O42" s="751">
        <v>477.51279724929145</v>
      </c>
      <c r="P42" s="751">
        <v>583.70662375920563</v>
      </c>
      <c r="Q42" s="751">
        <v>316.89744250100188</v>
      </c>
      <c r="R42" s="751">
        <v>119.70665159605302</v>
      </c>
      <c r="S42" s="751">
        <v>136.53102569208698</v>
      </c>
      <c r="T42" s="751">
        <v>145.11062505315172</v>
      </c>
      <c r="U42" s="751">
        <v>156.04910804370903</v>
      </c>
      <c r="V42" s="751">
        <v>164.54218610466415</v>
      </c>
      <c r="W42" s="751">
        <v>180.55410623206919</v>
      </c>
      <c r="X42" s="751">
        <v>204.16035170520874</v>
      </c>
    </row>
    <row r="43" spans="2:24">
      <c r="B43" s="754"/>
      <c r="C43" s="753" t="s">
        <v>400</v>
      </c>
      <c r="D43" s="736" t="s">
        <v>58</v>
      </c>
      <c r="E43" s="751">
        <v>12.261041539188163</v>
      </c>
      <c r="F43" s="751">
        <v>25.57812032810973</v>
      </c>
      <c r="G43" s="751">
        <v>41.550573309665921</v>
      </c>
      <c r="H43" s="751">
        <v>60.472199766694239</v>
      </c>
      <c r="I43" s="751">
        <v>86.165935647549318</v>
      </c>
      <c r="J43" s="751">
        <v>114.16002989661911</v>
      </c>
      <c r="K43" s="751">
        <v>141.69368934802284</v>
      </c>
      <c r="L43" s="751">
        <v>173.68656469228736</v>
      </c>
      <c r="M43" s="751">
        <v>205.03292890781728</v>
      </c>
      <c r="N43" s="751">
        <v>246.34339724261747</v>
      </c>
      <c r="O43" s="751">
        <v>290.44303787485632</v>
      </c>
      <c r="P43" s="751">
        <v>367.34796405440301</v>
      </c>
      <c r="Q43" s="751">
        <v>583.86334177723575</v>
      </c>
      <c r="R43" s="751">
        <v>778.60028870780684</v>
      </c>
      <c r="S43" s="751">
        <v>883.97839079255766</v>
      </c>
      <c r="T43" s="751">
        <v>923.45006319629022</v>
      </c>
      <c r="U43" s="751">
        <v>973.27606995538736</v>
      </c>
      <c r="V43" s="751">
        <v>1009.3507152189746</v>
      </c>
      <c r="W43" s="751">
        <v>1029.8945925847199</v>
      </c>
      <c r="X43" s="751">
        <v>1061.7267782729125</v>
      </c>
    </row>
    <row r="44" spans="2:24">
      <c r="B44" s="753"/>
      <c r="C44" s="753" t="s">
        <v>400</v>
      </c>
      <c r="D44" s="757" t="s">
        <v>1108</v>
      </c>
      <c r="E44" s="760">
        <v>1.6787778164283838</v>
      </c>
      <c r="F44" s="760">
        <v>5.0593339660130683</v>
      </c>
      <c r="G44" s="760">
        <v>10.109014608896905</v>
      </c>
      <c r="H44" s="760">
        <v>17.794983126011182</v>
      </c>
      <c r="I44" s="760">
        <v>26.02784162117408</v>
      </c>
      <c r="J44" s="760">
        <v>36.159257949301789</v>
      </c>
      <c r="K44" s="760">
        <v>48.296585983938819</v>
      </c>
      <c r="L44" s="760">
        <v>60.072514461503772</v>
      </c>
      <c r="M44" s="760">
        <v>72.393906830242344</v>
      </c>
      <c r="N44" s="760">
        <v>89.747068502685096</v>
      </c>
      <c r="O44" s="760">
        <v>111.52380864499993</v>
      </c>
      <c r="P44" s="760">
        <v>150.1930722563838</v>
      </c>
      <c r="Q44" s="760">
        <v>243.20095639433518</v>
      </c>
      <c r="R44" s="760">
        <v>299.3867682249811</v>
      </c>
      <c r="S44" s="760">
        <v>339.02141327060474</v>
      </c>
      <c r="T44" s="760">
        <v>363.34826176914709</v>
      </c>
      <c r="U44" s="760">
        <v>405.08190445615338</v>
      </c>
      <c r="V44" s="760">
        <v>431.36699786684619</v>
      </c>
      <c r="W44" s="760">
        <v>476.94661452343331</v>
      </c>
      <c r="X44" s="760">
        <v>541.0879263881817</v>
      </c>
    </row>
    <row r="45" spans="2:24">
      <c r="B45" s="754"/>
      <c r="C45" s="753" t="s">
        <v>400</v>
      </c>
      <c r="D45" s="736" t="s">
        <v>1109</v>
      </c>
      <c r="E45" s="751">
        <v>1.6787778164283838</v>
      </c>
      <c r="F45" s="751">
        <v>5.0593339660130683</v>
      </c>
      <c r="G45" s="751">
        <v>10.109014608896905</v>
      </c>
      <c r="H45" s="751">
        <v>17.794983126011182</v>
      </c>
      <c r="I45" s="751">
        <v>26.02784162117408</v>
      </c>
      <c r="J45" s="751">
        <v>36.159257949301789</v>
      </c>
      <c r="K45" s="751">
        <v>48.296585983938819</v>
      </c>
      <c r="L45" s="751">
        <v>60.072514461503772</v>
      </c>
      <c r="M45" s="751">
        <v>72.393906830242344</v>
      </c>
      <c r="N45" s="751">
        <v>89.747068502685096</v>
      </c>
      <c r="O45" s="751">
        <v>111.52380864499993</v>
      </c>
      <c r="P45" s="751">
        <v>150.1930722563838</v>
      </c>
      <c r="Q45" s="751">
        <v>243.20095639433518</v>
      </c>
      <c r="R45" s="751">
        <v>299.3867682249811</v>
      </c>
      <c r="S45" s="751">
        <v>339.02141327060474</v>
      </c>
      <c r="T45" s="751">
        <v>363.34826176914709</v>
      </c>
      <c r="U45" s="751">
        <v>405.08190445615338</v>
      </c>
      <c r="V45" s="751">
        <v>431.36699786684619</v>
      </c>
      <c r="W45" s="751">
        <v>476.94661452343331</v>
      </c>
      <c r="X45" s="751">
        <v>541.0879263881817</v>
      </c>
    </row>
    <row r="46" spans="2:24">
      <c r="B46" s="755"/>
      <c r="C46" s="753" t="s">
        <v>400</v>
      </c>
      <c r="D46" s="758" t="s">
        <v>141</v>
      </c>
      <c r="E46" s="760">
        <v>173.95</v>
      </c>
      <c r="F46" s="760">
        <v>368.3</v>
      </c>
      <c r="G46" s="760">
        <v>589.5</v>
      </c>
      <c r="H46" s="760">
        <v>839</v>
      </c>
      <c r="I46" s="760">
        <v>1120</v>
      </c>
      <c r="J46" s="760">
        <v>1426</v>
      </c>
      <c r="K46" s="760">
        <v>1748</v>
      </c>
      <c r="L46" s="760">
        <v>2083</v>
      </c>
      <c r="M46" s="760">
        <v>2430</v>
      </c>
      <c r="N46" s="760">
        <v>2781</v>
      </c>
      <c r="O46" s="760">
        <v>3131</v>
      </c>
      <c r="P46" s="760">
        <v>3476.5</v>
      </c>
      <c r="Q46" s="760">
        <v>3808.5</v>
      </c>
      <c r="R46" s="760">
        <v>4049</v>
      </c>
      <c r="S46" s="760">
        <v>4176</v>
      </c>
      <c r="T46" s="760">
        <v>4264.5</v>
      </c>
      <c r="U46" s="760">
        <v>4339</v>
      </c>
      <c r="V46" s="760">
        <v>4405</v>
      </c>
      <c r="W46" s="760">
        <v>4465.5</v>
      </c>
      <c r="X46" s="760">
        <v>4523.5</v>
      </c>
    </row>
    <row r="48" spans="2:24">
      <c r="C48" s="756" t="s">
        <v>53</v>
      </c>
      <c r="D48" s="734" t="s">
        <v>1123</v>
      </c>
      <c r="E48" s="733">
        <v>2016</v>
      </c>
      <c r="F48" s="734">
        <v>2017</v>
      </c>
      <c r="G48" s="734">
        <v>2018</v>
      </c>
      <c r="H48" s="734">
        <v>2019</v>
      </c>
      <c r="I48" s="734">
        <v>2020</v>
      </c>
      <c r="J48" s="734">
        <v>2021</v>
      </c>
      <c r="K48" s="734">
        <v>2022</v>
      </c>
      <c r="L48" s="734">
        <v>2023</v>
      </c>
      <c r="M48" s="734">
        <v>2024</v>
      </c>
      <c r="N48" s="734">
        <v>2025</v>
      </c>
      <c r="O48" s="734">
        <v>2026</v>
      </c>
      <c r="P48" s="734">
        <v>2027</v>
      </c>
      <c r="Q48" s="734">
        <v>2028</v>
      </c>
      <c r="R48" s="734">
        <v>2029</v>
      </c>
      <c r="S48" s="734">
        <v>2030</v>
      </c>
      <c r="T48" s="734">
        <v>2031</v>
      </c>
      <c r="U48" s="734">
        <v>2032</v>
      </c>
      <c r="V48" s="734">
        <v>2033</v>
      </c>
      <c r="W48" s="734">
        <v>2034</v>
      </c>
      <c r="X48" s="734">
        <v>2035</v>
      </c>
    </row>
    <row r="49" spans="3:24">
      <c r="C49" s="756" t="s">
        <v>53</v>
      </c>
      <c r="D49" s="757" t="s">
        <v>483</v>
      </c>
      <c r="E49" s="761">
        <v>7.500863483657672</v>
      </c>
      <c r="F49" s="762">
        <v>17.289748765868506</v>
      </c>
      <c r="G49" s="762">
        <v>29.880875104640115</v>
      </c>
      <c r="H49" s="762">
        <v>45.295574311407826</v>
      </c>
      <c r="I49" s="762">
        <v>37.948843462091077</v>
      </c>
      <c r="J49" s="762">
        <v>31.780758109477031</v>
      </c>
      <c r="K49" s="762">
        <v>34.343995635074947</v>
      </c>
      <c r="L49" s="762">
        <v>37.704621046375387</v>
      </c>
      <c r="M49" s="762">
        <v>41.408724428831476</v>
      </c>
      <c r="N49" s="762">
        <v>47.79934207547786</v>
      </c>
      <c r="O49" s="762">
        <v>55.257383580869963</v>
      </c>
      <c r="P49" s="762">
        <v>68.250585787451442</v>
      </c>
      <c r="Q49" s="762">
        <v>103.74558010169349</v>
      </c>
      <c r="R49" s="762">
        <v>115.04613876582009</v>
      </c>
      <c r="S49" s="762">
        <v>111.80546333136759</v>
      </c>
      <c r="T49" s="762">
        <v>96.684167598083562</v>
      </c>
      <c r="U49" s="762">
        <v>66.149888333576229</v>
      </c>
      <c r="V49" s="762">
        <v>47.649885000172354</v>
      </c>
      <c r="W49" s="762">
        <v>32.176774696529741</v>
      </c>
      <c r="X49" s="762">
        <v>17.649502566252195</v>
      </c>
    </row>
    <row r="50" spans="3:24">
      <c r="C50" s="756" t="s">
        <v>53</v>
      </c>
      <c r="D50" s="736" t="s">
        <v>33</v>
      </c>
      <c r="E50" s="750">
        <v>6.5469358918495786</v>
      </c>
      <c r="F50" s="750">
        <v>15.817173272438767</v>
      </c>
      <c r="G50" s="750">
        <v>28.079312538192294</v>
      </c>
      <c r="H50" s="750">
        <v>43.166074297442755</v>
      </c>
      <c r="I50" s="750">
        <v>35.347427027834215</v>
      </c>
      <c r="J50" s="750">
        <v>28.839508589748981</v>
      </c>
      <c r="K50" s="750">
        <v>31.285249303285152</v>
      </c>
      <c r="L50" s="750">
        <v>34.6059236750393</v>
      </c>
      <c r="M50" s="750">
        <v>38.406443563214907</v>
      </c>
      <c r="N50" s="750">
        <v>44.871493051344615</v>
      </c>
      <c r="O50" s="750">
        <v>52.493098183757283</v>
      </c>
      <c r="P50" s="750">
        <v>65.578460644162902</v>
      </c>
      <c r="Q50" s="750">
        <v>100.57191471642517</v>
      </c>
      <c r="R50" s="750">
        <v>112.23422534170945</v>
      </c>
      <c r="S50" s="750">
        <v>109.52973365127983</v>
      </c>
      <c r="T50" s="750">
        <v>94.837980938112437</v>
      </c>
      <c r="U50" s="750">
        <v>65.43679970135868</v>
      </c>
      <c r="V50" s="750">
        <v>47.075226504347391</v>
      </c>
      <c r="W50" s="750">
        <v>31.688008668686848</v>
      </c>
      <c r="X50" s="750">
        <v>17.217339170355142</v>
      </c>
    </row>
    <row r="51" spans="3:24">
      <c r="C51" s="756" t="s">
        <v>53</v>
      </c>
      <c r="D51" s="736" t="s">
        <v>60</v>
      </c>
      <c r="E51" s="750">
        <v>0.6303460557723285</v>
      </c>
      <c r="F51" s="750">
        <v>0.84735023172632518</v>
      </c>
      <c r="G51" s="750">
        <v>0.8716163550175704</v>
      </c>
      <c r="H51" s="750">
        <v>0.90135746769132075</v>
      </c>
      <c r="I51" s="750">
        <v>1.0210168234787664</v>
      </c>
      <c r="J51" s="750">
        <v>1.1162085439447051</v>
      </c>
      <c r="K51" s="750">
        <v>1.1807514546573874</v>
      </c>
      <c r="L51" s="750">
        <v>1.2107634701110583</v>
      </c>
      <c r="M51" s="750">
        <v>1.1871496254886571</v>
      </c>
      <c r="N51" s="750">
        <v>1.1782486539355648</v>
      </c>
      <c r="O51" s="750">
        <v>1.1397946413793434</v>
      </c>
      <c r="P51" s="750">
        <v>1.105949436216608</v>
      </c>
      <c r="Q51" s="750">
        <v>1.3310889452552297</v>
      </c>
      <c r="R51" s="750">
        <v>1.2050322101184707</v>
      </c>
      <c r="S51" s="750">
        <v>1.0119973604817756</v>
      </c>
      <c r="T51" s="750">
        <v>0.81540551031156461</v>
      </c>
      <c r="U51" s="750">
        <v>0.69330496414160236</v>
      </c>
      <c r="V51" s="750">
        <v>0.56895758200045832</v>
      </c>
      <c r="W51" s="750">
        <v>0.48717745145927532</v>
      </c>
      <c r="X51" s="750">
        <v>0.43169756834870837</v>
      </c>
    </row>
    <row r="52" spans="3:24">
      <c r="C52" s="756" t="s">
        <v>53</v>
      </c>
      <c r="D52" s="736" t="s">
        <v>1092</v>
      </c>
      <c r="E52" s="750">
        <v>0.29451109653560575</v>
      </c>
      <c r="F52" s="750">
        <v>0.55760576026223663</v>
      </c>
      <c r="G52" s="750">
        <v>0.80984898850647402</v>
      </c>
      <c r="H52" s="750">
        <v>1.047752409852821</v>
      </c>
      <c r="I52" s="750">
        <v>1.3217948009355887</v>
      </c>
      <c r="J52" s="750">
        <v>1.4563029947333681</v>
      </c>
      <c r="K52" s="750">
        <v>1.39650362069103</v>
      </c>
      <c r="L52" s="750">
        <v>1.31374909347308</v>
      </c>
      <c r="M52" s="750">
        <v>1.2000193640867873</v>
      </c>
      <c r="N52" s="750">
        <v>1.1297431119563759</v>
      </c>
      <c r="O52" s="750">
        <v>1.0583259092038069</v>
      </c>
      <c r="P52" s="750">
        <v>1.0691239746924464</v>
      </c>
      <c r="Q52" s="750">
        <v>1.3610340347450598</v>
      </c>
      <c r="R52" s="750">
        <v>1.3139751908845194</v>
      </c>
      <c r="S52" s="750">
        <v>1.1697318055755861</v>
      </c>
      <c r="T52" s="750">
        <v>0.99512007686134396</v>
      </c>
      <c r="U52" s="750">
        <v>8.5746927576045694E-3</v>
      </c>
      <c r="V52" s="750">
        <v>3.0908046832995245E-3</v>
      </c>
      <c r="W52" s="750">
        <v>1.1117074051703473E-3</v>
      </c>
      <c r="X52" s="750">
        <v>4.0082856359383988E-4</v>
      </c>
    </row>
    <row r="53" spans="3:24">
      <c r="C53" s="756" t="s">
        <v>53</v>
      </c>
      <c r="D53" s="736" t="s">
        <v>59</v>
      </c>
      <c r="E53" s="750">
        <v>2.9070439500159268E-2</v>
      </c>
      <c r="F53" s="750">
        <v>6.7619501441178662E-2</v>
      </c>
      <c r="G53" s="750">
        <v>0.1200972229237731</v>
      </c>
      <c r="H53" s="750">
        <v>0.18039013642092813</v>
      </c>
      <c r="I53" s="750">
        <v>0.25860480984250211</v>
      </c>
      <c r="J53" s="750">
        <v>0.36873798104997946</v>
      </c>
      <c r="K53" s="750">
        <v>0.48149125644137303</v>
      </c>
      <c r="L53" s="750">
        <v>0.5741848077519518</v>
      </c>
      <c r="M53" s="750">
        <v>0.61511187604113149</v>
      </c>
      <c r="N53" s="750">
        <v>0.61985725824130433</v>
      </c>
      <c r="O53" s="750">
        <v>0.56616484652953292</v>
      </c>
      <c r="P53" s="750">
        <v>0.49705173237949596</v>
      </c>
      <c r="Q53" s="750">
        <v>0.4815424052680492</v>
      </c>
      <c r="R53" s="750">
        <v>0.29290602310763808</v>
      </c>
      <c r="S53" s="750">
        <v>9.4000514030378984E-2</v>
      </c>
      <c r="T53" s="750">
        <v>3.5661072798195734E-2</v>
      </c>
      <c r="U53" s="750">
        <v>1.120897531834688E-2</v>
      </c>
      <c r="V53" s="750">
        <v>2.6101091411988311E-3</v>
      </c>
      <c r="W53" s="750">
        <v>4.7686897844696476E-4</v>
      </c>
      <c r="X53" s="750">
        <v>6.4998984751784148E-5</v>
      </c>
    </row>
    <row r="54" spans="3:24">
      <c r="C54" s="756" t="s">
        <v>53</v>
      </c>
      <c r="D54" s="757" t="s">
        <v>1</v>
      </c>
      <c r="E54" s="762">
        <v>52.159008924121899</v>
      </c>
      <c r="F54" s="762">
        <v>120.40471115166214</v>
      </c>
      <c r="G54" s="762">
        <v>203.95414217118636</v>
      </c>
      <c r="H54" s="762">
        <v>301.06747608434421</v>
      </c>
      <c r="I54" s="762">
        <v>424.90004205476055</v>
      </c>
      <c r="J54" s="762">
        <v>566.39569737201077</v>
      </c>
      <c r="K54" s="762">
        <v>716.31533468955297</v>
      </c>
      <c r="L54" s="762">
        <v>862.30526443462736</v>
      </c>
      <c r="M54" s="762">
        <v>1016.3758456707575</v>
      </c>
      <c r="N54" s="762">
        <v>1169.5736886452185</v>
      </c>
      <c r="O54" s="762">
        <v>1318.0433997662121</v>
      </c>
      <c r="P54" s="762">
        <v>1324.5877527081932</v>
      </c>
      <c r="Q54" s="762">
        <v>1206.4083340946186</v>
      </c>
      <c r="R54" s="762">
        <v>1330.7106349795326</v>
      </c>
      <c r="S54" s="762">
        <v>1396.7191784845745</v>
      </c>
      <c r="T54" s="762">
        <v>1378.2333342795446</v>
      </c>
      <c r="U54" s="762">
        <v>1344.8021510960584</v>
      </c>
      <c r="V54" s="762">
        <v>1352.1074043846031</v>
      </c>
      <c r="W54" s="762">
        <v>1452.1863435573064</v>
      </c>
      <c r="X54" s="762">
        <v>1480.9364056872541</v>
      </c>
    </row>
    <row r="55" spans="3:24">
      <c r="C55" s="756" t="s">
        <v>53</v>
      </c>
      <c r="D55" s="736" t="s">
        <v>1093</v>
      </c>
      <c r="E55" s="750">
        <v>0.14988313646364454</v>
      </c>
      <c r="F55" s="750">
        <v>0.28883080431720859</v>
      </c>
      <c r="G55" s="750">
        <v>0.42817600582600984</v>
      </c>
      <c r="H55" s="750">
        <v>0.56481867420733156</v>
      </c>
      <c r="I55" s="750">
        <v>0.72301225273813907</v>
      </c>
      <c r="J55" s="750">
        <v>0.89730883313167864</v>
      </c>
      <c r="K55" s="750">
        <v>1.0856038634046001</v>
      </c>
      <c r="L55" s="750">
        <v>1.2868870454413832</v>
      </c>
      <c r="M55" s="750">
        <v>1.4831816505381836</v>
      </c>
      <c r="N55" s="750">
        <v>1.7604100287499536</v>
      </c>
      <c r="O55" s="750">
        <v>2.0987829270651077</v>
      </c>
      <c r="P55" s="750">
        <v>2.7136873074461958</v>
      </c>
      <c r="Q55" s="750">
        <v>4.4389690715094998</v>
      </c>
      <c r="R55" s="750">
        <v>5.5144362775222087</v>
      </c>
      <c r="S55" s="750">
        <v>6.2979879321676355</v>
      </c>
      <c r="T55" s="750">
        <v>6.8165860406477732</v>
      </c>
      <c r="U55" s="750">
        <v>7.6628208877914865</v>
      </c>
      <c r="V55" s="750">
        <v>8.2228508349602656</v>
      </c>
      <c r="W55" s="750">
        <v>9.1588248875551113</v>
      </c>
      <c r="X55" s="750">
        <v>8.5975549588273594</v>
      </c>
    </row>
    <row r="56" spans="3:24">
      <c r="C56" s="756" t="s">
        <v>53</v>
      </c>
      <c r="D56" s="736" t="s">
        <v>1094</v>
      </c>
      <c r="E56" s="750">
        <v>3.1615816199827802</v>
      </c>
      <c r="F56" s="750">
        <v>11.359148654960586</v>
      </c>
      <c r="G56" s="750">
        <v>25.157686107507558</v>
      </c>
      <c r="H56" s="750">
        <v>43.704491773129071</v>
      </c>
      <c r="I56" s="750">
        <v>70.646975132586249</v>
      </c>
      <c r="J56" s="750">
        <v>108.80567028502973</v>
      </c>
      <c r="K56" s="750">
        <v>160.38112052239669</v>
      </c>
      <c r="L56" s="750">
        <v>221.14172351987989</v>
      </c>
      <c r="M56" s="750">
        <v>289.2159505838714</v>
      </c>
      <c r="N56" s="750">
        <v>379.68133451756938</v>
      </c>
      <c r="O56" s="750">
        <v>488.58826697427747</v>
      </c>
      <c r="P56" s="750">
        <v>442.32529370634097</v>
      </c>
      <c r="Q56" s="750">
        <v>92.083595362479002</v>
      </c>
      <c r="R56" s="750">
        <v>112.8507995402815</v>
      </c>
      <c r="S56" s="750">
        <v>127.12711056390238</v>
      </c>
      <c r="T56" s="750">
        <v>135.73038971021893</v>
      </c>
      <c r="U56" s="750">
        <v>150.54843034945318</v>
      </c>
      <c r="V56" s="750">
        <v>159.44685964284869</v>
      </c>
      <c r="W56" s="750">
        <v>175.33688702392908</v>
      </c>
      <c r="X56" s="750">
        <v>197.94402762624793</v>
      </c>
    </row>
    <row r="57" spans="3:24">
      <c r="C57" s="756" t="s">
        <v>53</v>
      </c>
      <c r="D57" s="736" t="s">
        <v>1095</v>
      </c>
      <c r="E57" s="750">
        <v>0.26136286905190037</v>
      </c>
      <c r="F57" s="750">
        <v>0.88585018696719242</v>
      </c>
      <c r="G57" s="750">
        <v>1.9821082009274944</v>
      </c>
      <c r="H57" s="750">
        <v>3.6091928364689783</v>
      </c>
      <c r="I57" s="750">
        <v>6.0322777057976849</v>
      </c>
      <c r="J57" s="750">
        <v>9.4355437483039157</v>
      </c>
      <c r="K57" s="750">
        <v>13.891144456787247</v>
      </c>
      <c r="L57" s="750">
        <v>19.400333208981412</v>
      </c>
      <c r="M57" s="750">
        <v>25.439338391626787</v>
      </c>
      <c r="N57" s="750">
        <v>33.178165473361666</v>
      </c>
      <c r="O57" s="750">
        <v>42.085013447761199</v>
      </c>
      <c r="P57" s="750">
        <v>56.327167560770569</v>
      </c>
      <c r="Q57" s="750">
        <v>93.390559680726682</v>
      </c>
      <c r="R57" s="750">
        <v>115.94773871775789</v>
      </c>
      <c r="S57" s="750">
        <v>131.29384188711717</v>
      </c>
      <c r="T57" s="750">
        <v>140.38807003972667</v>
      </c>
      <c r="U57" s="750">
        <v>155.44934249552597</v>
      </c>
      <c r="V57" s="750">
        <v>164.65658958563523</v>
      </c>
      <c r="W57" s="750">
        <v>181.06889502716987</v>
      </c>
      <c r="X57" s="750">
        <v>54.851032337464389</v>
      </c>
    </row>
    <row r="58" spans="3:24">
      <c r="C58" s="756" t="s">
        <v>53</v>
      </c>
      <c r="D58" s="736" t="s">
        <v>1096</v>
      </c>
      <c r="E58" s="750">
        <v>16.061567980663689</v>
      </c>
      <c r="F58" s="750">
        <v>30.849253802595996</v>
      </c>
      <c r="G58" s="750">
        <v>48.72586942530414</v>
      </c>
      <c r="H58" s="750">
        <v>72.321952375356048</v>
      </c>
      <c r="I58" s="750">
        <v>105.92902962315657</v>
      </c>
      <c r="J58" s="750">
        <v>142.90229235602382</v>
      </c>
      <c r="K58" s="750">
        <v>178.52409337277433</v>
      </c>
      <c r="L58" s="750">
        <v>215.08920764335585</v>
      </c>
      <c r="M58" s="750">
        <v>244.94033719046558</v>
      </c>
      <c r="N58" s="750">
        <v>275.19718438140598</v>
      </c>
      <c r="O58" s="750">
        <v>299.26035074121228</v>
      </c>
      <c r="P58" s="750">
        <v>341.25499974462895</v>
      </c>
      <c r="Q58" s="750">
        <v>462.45030157302335</v>
      </c>
      <c r="R58" s="750">
        <v>463.4178516016965</v>
      </c>
      <c r="S58" s="750">
        <v>428.62569389852234</v>
      </c>
      <c r="T58" s="750">
        <v>364.79449161993108</v>
      </c>
      <c r="U58" s="750">
        <v>259.91781170979186</v>
      </c>
      <c r="V58" s="750">
        <v>224.87749739461438</v>
      </c>
      <c r="W58" s="750">
        <v>225.06951083010495</v>
      </c>
      <c r="X58" s="750">
        <v>251.31338354832187</v>
      </c>
    </row>
    <row r="59" spans="3:24">
      <c r="C59" s="756" t="s">
        <v>53</v>
      </c>
      <c r="D59" s="736" t="s">
        <v>60</v>
      </c>
      <c r="E59" s="750">
        <v>23.699814340890917</v>
      </c>
      <c r="F59" s="750">
        <v>59.370747129898525</v>
      </c>
      <c r="G59" s="750">
        <v>100.21043706886911</v>
      </c>
      <c r="H59" s="750">
        <v>142.81107847242416</v>
      </c>
      <c r="I59" s="750">
        <v>190.34446449005998</v>
      </c>
      <c r="J59" s="750">
        <v>239.8449619877178</v>
      </c>
      <c r="K59" s="750">
        <v>287.21112376316967</v>
      </c>
      <c r="L59" s="750">
        <v>320.55036529660418</v>
      </c>
      <c r="M59" s="750">
        <v>364.44177839520876</v>
      </c>
      <c r="N59" s="750">
        <v>381.44329667878469</v>
      </c>
      <c r="O59" s="750">
        <v>383.51078325353859</v>
      </c>
      <c r="P59" s="750">
        <v>374.11295423636625</v>
      </c>
      <c r="Q59" s="750">
        <v>451.86433026812489</v>
      </c>
      <c r="R59" s="750">
        <v>535.60861990173362</v>
      </c>
      <c r="S59" s="750">
        <v>609.74605852307195</v>
      </c>
      <c r="T59" s="750">
        <v>641.51690937563262</v>
      </c>
      <c r="U59" s="750">
        <v>696.79160552385724</v>
      </c>
      <c r="V59" s="750">
        <v>721.71085280411489</v>
      </c>
      <c r="W59" s="750">
        <v>783.3137002656</v>
      </c>
      <c r="X59" s="750">
        <v>880.58640292016844</v>
      </c>
    </row>
    <row r="60" spans="3:24">
      <c r="C60" s="756" t="s">
        <v>53</v>
      </c>
      <c r="D60" s="736" t="s">
        <v>1092</v>
      </c>
      <c r="E60" s="750">
        <v>0.30545510137372245</v>
      </c>
      <c r="F60" s="750">
        <v>1.1117620123881335</v>
      </c>
      <c r="G60" s="750">
        <v>2.372949010563604</v>
      </c>
      <c r="H60" s="750">
        <v>4.0735886107319503</v>
      </c>
      <c r="I60" s="750">
        <v>6.2196725954233649</v>
      </c>
      <c r="J60" s="750">
        <v>8.7194361360451005</v>
      </c>
      <c r="K60" s="750">
        <v>11.622367273780039</v>
      </c>
      <c r="L60" s="750">
        <v>14.452172379217686</v>
      </c>
      <c r="M60" s="750">
        <v>17.315300645745861</v>
      </c>
      <c r="N60" s="750">
        <v>21.193370866968955</v>
      </c>
      <c r="O60" s="750">
        <v>25.661658121722819</v>
      </c>
      <c r="P60" s="750">
        <v>33.470364090056485</v>
      </c>
      <c r="Q60" s="750">
        <v>46.500538306360014</v>
      </c>
      <c r="R60" s="750">
        <v>52.522314081502252</v>
      </c>
      <c r="S60" s="750">
        <v>60.089663578668336</v>
      </c>
      <c r="T60" s="750">
        <v>63.592692442458372</v>
      </c>
      <c r="U60" s="750">
        <v>69.654434523470172</v>
      </c>
      <c r="V60" s="750">
        <v>72.140273733713485</v>
      </c>
      <c r="W60" s="750">
        <v>78.179515151029676</v>
      </c>
      <c r="X60" s="750">
        <v>87.6318636907328</v>
      </c>
    </row>
    <row r="61" spans="3:24">
      <c r="C61" s="756" t="s">
        <v>53</v>
      </c>
      <c r="D61" s="736" t="s">
        <v>1097</v>
      </c>
      <c r="E61" s="750">
        <v>1.8691535523327674</v>
      </c>
      <c r="F61" s="750">
        <v>4.3306319846571721</v>
      </c>
      <c r="G61" s="750">
        <v>7.6661842024579787</v>
      </c>
      <c r="H61" s="750">
        <v>11.463040226271058</v>
      </c>
      <c r="I61" s="750">
        <v>16.352571823925011</v>
      </c>
      <c r="J61" s="750">
        <v>23.193153746495746</v>
      </c>
      <c r="K61" s="750">
        <v>30.103343650449101</v>
      </c>
      <c r="L61" s="750">
        <v>35.665369620513601</v>
      </c>
      <c r="M61" s="750">
        <v>37.913616069464332</v>
      </c>
      <c r="N61" s="750">
        <v>37.87437812808853</v>
      </c>
      <c r="O61" s="750">
        <v>34.226971211592321</v>
      </c>
      <c r="P61" s="750">
        <v>29.761496834031092</v>
      </c>
      <c r="Q61" s="750">
        <v>28.558830689551094</v>
      </c>
      <c r="R61" s="750">
        <v>17.8146163787464</v>
      </c>
      <c r="S61" s="750">
        <v>8.5635728927143298</v>
      </c>
      <c r="T61" s="750">
        <v>3.1956631893430041</v>
      </c>
      <c r="U61" s="750">
        <v>0.98935579144392061</v>
      </c>
      <c r="V61" s="750">
        <v>0.2272362972724872</v>
      </c>
      <c r="W61" s="750">
        <v>4.0868193759121846E-2</v>
      </c>
      <c r="X61" s="750">
        <v>5.5103858516096001E-3</v>
      </c>
    </row>
    <row r="62" spans="3:24">
      <c r="C62" s="756" t="s">
        <v>53</v>
      </c>
      <c r="D62" s="736" t="s">
        <v>59</v>
      </c>
      <c r="E62" s="750">
        <v>5.8046029847777501</v>
      </c>
      <c r="F62" s="750">
        <v>11.033549830359954</v>
      </c>
      <c r="G62" s="750">
        <v>16.149627231610786</v>
      </c>
      <c r="H62" s="750">
        <v>21.147635569151745</v>
      </c>
      <c r="I62" s="750">
        <v>27.030350595989066</v>
      </c>
      <c r="J62" s="750">
        <v>30.75020049198314</v>
      </c>
      <c r="K62" s="750">
        <v>31.455063729246366</v>
      </c>
      <c r="L62" s="750">
        <v>32.550139181664335</v>
      </c>
      <c r="M62" s="750">
        <v>33.823935466525505</v>
      </c>
      <c r="N62" s="750">
        <v>37.235522066448851</v>
      </c>
      <c r="O62" s="750">
        <v>40.51730532460175</v>
      </c>
      <c r="P62" s="750">
        <v>42.297901155061055</v>
      </c>
      <c r="Q62" s="750">
        <v>23.495321177715134</v>
      </c>
      <c r="R62" s="750">
        <v>22.832112586744177</v>
      </c>
      <c r="S62" s="750">
        <v>20.408277458482026</v>
      </c>
      <c r="T62" s="750">
        <v>17.295600959881654</v>
      </c>
      <c r="U62" s="750">
        <v>0.12985566109341645</v>
      </c>
      <c r="V62" s="750">
        <v>4.8752270919048969E-2</v>
      </c>
      <c r="W62" s="750">
        <v>1.8142178158967164E-2</v>
      </c>
      <c r="X62" s="750">
        <v>6.630219640156529E-3</v>
      </c>
    </row>
    <row r="63" spans="3:24">
      <c r="C63" s="756" t="s">
        <v>53</v>
      </c>
      <c r="D63" s="736" t="s">
        <v>58</v>
      </c>
      <c r="E63" s="750">
        <v>0.84558733858473178</v>
      </c>
      <c r="F63" s="750">
        <v>1.1749367455173514</v>
      </c>
      <c r="G63" s="750">
        <v>1.2611049181196738</v>
      </c>
      <c r="H63" s="750">
        <v>1.3716775466038513</v>
      </c>
      <c r="I63" s="750">
        <v>1.6216878350844217</v>
      </c>
      <c r="J63" s="750">
        <v>1.8471297872798309</v>
      </c>
      <c r="K63" s="750">
        <v>2.0414740575448231</v>
      </c>
      <c r="L63" s="750">
        <v>2.1690665389688641</v>
      </c>
      <c r="M63" s="750">
        <v>1.8024072773114732</v>
      </c>
      <c r="N63" s="750">
        <v>2.01002650384061</v>
      </c>
      <c r="O63" s="750">
        <v>2.0942677644406049</v>
      </c>
      <c r="P63" s="750">
        <v>2.3238880734915273</v>
      </c>
      <c r="Q63" s="750">
        <v>3.6258879651287459</v>
      </c>
      <c r="R63" s="750">
        <v>4.2021458935480531</v>
      </c>
      <c r="S63" s="750">
        <v>4.5669717499283644</v>
      </c>
      <c r="T63" s="750">
        <v>4.9029309017043587</v>
      </c>
      <c r="U63" s="750">
        <v>3.6584941536310915</v>
      </c>
      <c r="V63" s="750">
        <v>0.77649182052451493</v>
      </c>
      <c r="W63" s="750">
        <v>0</v>
      </c>
      <c r="X63" s="750">
        <v>0</v>
      </c>
    </row>
    <row r="64" spans="3:24">
      <c r="C64" s="756" t="s">
        <v>53</v>
      </c>
      <c r="D64" s="757" t="s">
        <v>2</v>
      </c>
      <c r="E64" s="762">
        <v>43.623714265521755</v>
      </c>
      <c r="F64" s="762">
        <v>76.843249775381551</v>
      </c>
      <c r="G64" s="762">
        <v>108.26059679145128</v>
      </c>
      <c r="H64" s="762">
        <v>140.81132325452225</v>
      </c>
      <c r="I64" s="762">
        <v>182.2622382389294</v>
      </c>
      <c r="J64" s="762">
        <v>226.58248297612894</v>
      </c>
      <c r="K64" s="762">
        <v>261.88197086834828</v>
      </c>
      <c r="L64" s="762">
        <v>288.68388024081224</v>
      </c>
      <c r="M64" s="762">
        <v>296.51595683962427</v>
      </c>
      <c r="N64" s="762">
        <v>296.96017233907151</v>
      </c>
      <c r="O64" s="762">
        <v>281.00414086494578</v>
      </c>
      <c r="P64" s="762">
        <v>270.63432552109077</v>
      </c>
      <c r="Q64" s="762">
        <v>316.58462367102186</v>
      </c>
      <c r="R64" s="762">
        <v>272.64501111875563</v>
      </c>
      <c r="S64" s="762">
        <v>196.92221039040436</v>
      </c>
      <c r="T64" s="762">
        <v>193.66442210085359</v>
      </c>
      <c r="U64" s="762">
        <v>165.80519823120127</v>
      </c>
      <c r="V64" s="762">
        <v>170.50783989247168</v>
      </c>
      <c r="W64" s="762">
        <v>182.99166032002449</v>
      </c>
      <c r="X64" s="762">
        <v>202.39135968784754</v>
      </c>
    </row>
    <row r="65" spans="3:24">
      <c r="C65" s="756" t="s">
        <v>53</v>
      </c>
      <c r="D65" s="736" t="s">
        <v>1093</v>
      </c>
      <c r="E65" s="750">
        <v>1.354164232719663</v>
      </c>
      <c r="F65" s="750">
        <v>2.3160521943855468</v>
      </c>
      <c r="G65" s="750">
        <v>3.0986164568076444</v>
      </c>
      <c r="H65" s="750">
        <v>3.8216817288375546</v>
      </c>
      <c r="I65" s="750">
        <v>4.6754371510070971</v>
      </c>
      <c r="J65" s="750">
        <v>5.0574321248233591</v>
      </c>
      <c r="K65" s="750">
        <v>4.8063693489400823</v>
      </c>
      <c r="L65" s="750">
        <v>4.4759793874675884</v>
      </c>
      <c r="M65" s="750">
        <v>4.0531065826657846</v>
      </c>
      <c r="N65" s="750">
        <v>3.7800505850252519</v>
      </c>
      <c r="O65" s="750">
        <v>3.5414849861648552</v>
      </c>
      <c r="P65" s="750">
        <v>3.5640091972989993</v>
      </c>
      <c r="Q65" s="750">
        <v>4.5404151922650566</v>
      </c>
      <c r="R65" s="750">
        <v>4.3955281421518713</v>
      </c>
      <c r="S65" s="750">
        <v>3.9143510088752929</v>
      </c>
      <c r="T65" s="750">
        <v>3.3053272389395856</v>
      </c>
      <c r="U65" s="750">
        <v>0.39961312559121936</v>
      </c>
      <c r="V65" s="750">
        <v>0.31762627839772339</v>
      </c>
      <c r="W65" s="750">
        <v>0.26616259914637663</v>
      </c>
      <c r="X65" s="750">
        <v>0.23079126092985788</v>
      </c>
    </row>
    <row r="66" spans="3:24">
      <c r="C66" s="756" t="s">
        <v>53</v>
      </c>
      <c r="D66" s="736" t="s">
        <v>1096</v>
      </c>
      <c r="E66" s="750">
        <v>0.74507029971478145</v>
      </c>
      <c r="F66" s="750">
        <v>1.4758301739657678</v>
      </c>
      <c r="G66" s="750">
        <v>2.2579646300314216</v>
      </c>
      <c r="H66" s="750">
        <v>3.0450845632089409</v>
      </c>
      <c r="I66" s="750">
        <v>3.9812195144640845</v>
      </c>
      <c r="J66" s="750">
        <v>4.8312756846510521</v>
      </c>
      <c r="K66" s="750">
        <v>5.319900689888601</v>
      </c>
      <c r="L66" s="750">
        <v>5.6405840186177674</v>
      </c>
      <c r="M66" s="750">
        <v>5.6055948785095646</v>
      </c>
      <c r="N66" s="750">
        <v>5.4372466332628715</v>
      </c>
      <c r="O66" s="750">
        <v>4.9553861065587377</v>
      </c>
      <c r="P66" s="750">
        <v>4.5511428618463237</v>
      </c>
      <c r="Q66" s="750">
        <v>4.934436863472893</v>
      </c>
      <c r="R66" s="750">
        <v>3.7313810509717218</v>
      </c>
      <c r="S66" s="750">
        <v>2.001332712829428</v>
      </c>
      <c r="T66" s="750">
        <v>1.6960888570568209</v>
      </c>
      <c r="U66" s="750">
        <v>1.2734263487991419E-2</v>
      </c>
      <c r="V66" s="750">
        <v>4.7808794648890891E-3</v>
      </c>
      <c r="W66" s="750">
        <v>1.7791082420055046E-3</v>
      </c>
      <c r="X66" s="750">
        <v>6.5019085937449283E-4</v>
      </c>
    </row>
    <row r="67" spans="3:24">
      <c r="C67" s="756" t="s">
        <v>53</v>
      </c>
      <c r="D67" s="736" t="s">
        <v>60</v>
      </c>
      <c r="E67" s="750">
        <v>7.8368950619066764</v>
      </c>
      <c r="F67" s="750">
        <v>10.30964101256054</v>
      </c>
      <c r="G67" s="750">
        <v>10.269721845976976</v>
      </c>
      <c r="H67" s="750">
        <v>10.249638022690768</v>
      </c>
      <c r="I67" s="750">
        <v>11.176711021642133</v>
      </c>
      <c r="J67" s="750">
        <v>11.679333866356393</v>
      </c>
      <c r="K67" s="750">
        <v>11.787090168040196</v>
      </c>
      <c r="L67" s="750">
        <v>11.567256484329468</v>
      </c>
      <c r="M67" s="750">
        <v>10.967234370074042</v>
      </c>
      <c r="N67" s="750">
        <v>10.651789921822068</v>
      </c>
      <c r="O67" s="750">
        <v>10.344710406711391</v>
      </c>
      <c r="P67" s="750">
        <v>10.17501101506326</v>
      </c>
      <c r="Q67" s="750">
        <v>12.668221358574295</v>
      </c>
      <c r="R67" s="750">
        <v>11.98441245096471</v>
      </c>
      <c r="S67" s="750">
        <v>10.428297022172371</v>
      </c>
      <c r="T67" s="750">
        <v>8.6035778274381798</v>
      </c>
      <c r="U67" s="750">
        <v>7.3756024733285477</v>
      </c>
      <c r="V67" s="750">
        <v>6.038316526673225</v>
      </c>
      <c r="W67" s="750">
        <v>5.1333189471178091</v>
      </c>
      <c r="X67" s="750">
        <v>4.4805330920733129</v>
      </c>
    </row>
    <row r="68" spans="3:24">
      <c r="C68" s="756" t="s">
        <v>53</v>
      </c>
      <c r="D68" s="736" t="s">
        <v>1098</v>
      </c>
      <c r="E68" s="750">
        <v>1.9888007260781662</v>
      </c>
      <c r="F68" s="750">
        <v>4.5255147909741353</v>
      </c>
      <c r="G68" s="750">
        <v>7.88726269071487</v>
      </c>
      <c r="H68" s="750">
        <v>11.658352824089588</v>
      </c>
      <c r="I68" s="750">
        <v>16.468715116269657</v>
      </c>
      <c r="J68" s="750">
        <v>23.13229996962956</v>
      </c>
      <c r="K68" s="750">
        <v>29.815048299272078</v>
      </c>
      <c r="L68" s="750">
        <v>35.160791751480097</v>
      </c>
      <c r="M68" s="750">
        <v>37.29776646319506</v>
      </c>
      <c r="N68" s="750">
        <v>37.300978080895234</v>
      </c>
      <c r="O68" s="750">
        <v>33.922088191744045</v>
      </c>
      <c r="P68" s="750">
        <v>29.974216131389475</v>
      </c>
      <c r="Q68" s="750">
        <v>29.846272484962459</v>
      </c>
      <c r="R68" s="750">
        <v>18.821938829203468</v>
      </c>
      <c r="S68" s="750">
        <v>3.959293948999977</v>
      </c>
      <c r="T68" s="750">
        <v>4.1942765848372074</v>
      </c>
      <c r="U68" s="750">
        <v>4.6168854145066067</v>
      </c>
      <c r="V68" s="750">
        <v>4.8533441713493914</v>
      </c>
      <c r="W68" s="750">
        <v>5.2978186114865284</v>
      </c>
      <c r="X68" s="750">
        <v>5.9374798042904748</v>
      </c>
    </row>
    <row r="69" spans="3:24">
      <c r="C69" s="756" t="s">
        <v>53</v>
      </c>
      <c r="D69" s="736" t="s">
        <v>1099</v>
      </c>
      <c r="E69" s="750">
        <v>5.2172783573873316</v>
      </c>
      <c r="F69" s="750">
        <v>10.577301323094368</v>
      </c>
      <c r="G69" s="750">
        <v>16.582214389814951</v>
      </c>
      <c r="H69" s="750">
        <v>22.786199854187604</v>
      </c>
      <c r="I69" s="750">
        <v>30.299562703326508</v>
      </c>
      <c r="J69" s="750">
        <v>38.060885453729917</v>
      </c>
      <c r="K69" s="750">
        <v>43.682666471342081</v>
      </c>
      <c r="L69" s="750">
        <v>47.757873322568742</v>
      </c>
      <c r="M69" s="750">
        <v>48.405914413809825</v>
      </c>
      <c r="N69" s="750">
        <v>47.377365339402026</v>
      </c>
      <c r="O69" s="750">
        <v>43.093136997774238</v>
      </c>
      <c r="P69" s="750">
        <v>39.005197050408277</v>
      </c>
      <c r="Q69" s="750">
        <v>41.0357250014507</v>
      </c>
      <c r="R69" s="750">
        <v>29.25643027821247</v>
      </c>
      <c r="S69" s="750">
        <v>12.80970826103022</v>
      </c>
      <c r="T69" s="750">
        <v>11.051574848318849</v>
      </c>
      <c r="U69" s="750">
        <v>1.1522129853315282</v>
      </c>
      <c r="V69" s="750">
        <v>1.1601138827543547</v>
      </c>
      <c r="W69" s="750">
        <v>1.2459295624805391</v>
      </c>
      <c r="X69" s="750">
        <v>1.3883829332634305</v>
      </c>
    </row>
    <row r="70" spans="3:24">
      <c r="C70" s="756" t="s">
        <v>53</v>
      </c>
      <c r="D70" s="736" t="s">
        <v>1100</v>
      </c>
      <c r="E70" s="750">
        <v>15.81201413512842</v>
      </c>
      <c r="F70" s="750">
        <v>26.678136360809628</v>
      </c>
      <c r="G70" s="750">
        <v>36.380446147472924</v>
      </c>
      <c r="H70" s="750">
        <v>46.688092662316514</v>
      </c>
      <c r="I70" s="750">
        <v>60.376164336993526</v>
      </c>
      <c r="J70" s="750">
        <v>77.500665056172011</v>
      </c>
      <c r="K70" s="750">
        <v>94.369758633610743</v>
      </c>
      <c r="L70" s="750">
        <v>108.31389173986592</v>
      </c>
      <c r="M70" s="750">
        <v>115.17699455604935</v>
      </c>
      <c r="N70" s="750">
        <v>119.47106576851613</v>
      </c>
      <c r="O70" s="750">
        <v>117.94263440340188</v>
      </c>
      <c r="P70" s="750">
        <v>120.23027591547209</v>
      </c>
      <c r="Q70" s="750">
        <v>152.34218427675864</v>
      </c>
      <c r="R70" s="750">
        <v>146.66805843714189</v>
      </c>
      <c r="S70" s="750">
        <v>126.67252104948427</v>
      </c>
      <c r="T70" s="750">
        <v>131.64461933512942</v>
      </c>
      <c r="U70" s="750">
        <v>142.72642665961428</v>
      </c>
      <c r="V70" s="750">
        <v>148.24952695108894</v>
      </c>
      <c r="W70" s="750">
        <v>160.30738577610683</v>
      </c>
      <c r="X70" s="750">
        <v>178.3371509819172</v>
      </c>
    </row>
    <row r="71" spans="3:24">
      <c r="C71" s="756" t="s">
        <v>53</v>
      </c>
      <c r="D71" s="736" t="s">
        <v>1101</v>
      </c>
      <c r="E71" s="750">
        <v>2.5438846133839492</v>
      </c>
      <c r="F71" s="750">
        <v>5.6978102559669246</v>
      </c>
      <c r="G71" s="750">
        <v>9.8004744617559592</v>
      </c>
      <c r="H71" s="750">
        <v>14.365378561462519</v>
      </c>
      <c r="I71" s="750">
        <v>20.1602412068818</v>
      </c>
      <c r="J71" s="750">
        <v>28.011479012823269</v>
      </c>
      <c r="K71" s="750">
        <v>35.745966758895406</v>
      </c>
      <c r="L71" s="750">
        <v>41.909443540036449</v>
      </c>
      <c r="M71" s="750">
        <v>44.318621321916034</v>
      </c>
      <c r="N71" s="750">
        <v>44.277845716343087</v>
      </c>
      <c r="O71" s="750">
        <v>40.308888208144708</v>
      </c>
      <c r="P71" s="750">
        <v>35.749616675594801</v>
      </c>
      <c r="Q71" s="750">
        <v>35.883504219565125</v>
      </c>
      <c r="R71" s="750">
        <v>23.07129270803479</v>
      </c>
      <c r="S71" s="750">
        <v>5.7053968204590051</v>
      </c>
      <c r="T71" s="750">
        <v>5.8810964809925093</v>
      </c>
      <c r="U71" s="750">
        <v>5.7612454953790602</v>
      </c>
      <c r="V71" s="750">
        <v>6.0530075354471666</v>
      </c>
      <c r="W71" s="750">
        <v>6.6060268951364609</v>
      </c>
      <c r="X71" s="750">
        <v>7.4031255181007554</v>
      </c>
    </row>
    <row r="72" spans="3:24">
      <c r="C72" s="756" t="s">
        <v>53</v>
      </c>
      <c r="D72" s="736" t="s">
        <v>459</v>
      </c>
      <c r="E72" s="750">
        <v>0.42194446476027159</v>
      </c>
      <c r="F72" s="750">
        <v>0.7919283979681182</v>
      </c>
      <c r="G72" s="750">
        <v>1.1395337632661722</v>
      </c>
      <c r="H72" s="750">
        <v>1.4603288496133568</v>
      </c>
      <c r="I72" s="750">
        <v>1.8175118755313209</v>
      </c>
      <c r="J72" s="750">
        <v>1.9753313106835262</v>
      </c>
      <c r="K72" s="750">
        <v>1.8616558630294635</v>
      </c>
      <c r="L72" s="750">
        <v>1.7202763098572904</v>
      </c>
      <c r="M72" s="750">
        <v>1.5465589153858641</v>
      </c>
      <c r="N72" s="750">
        <v>1.4327514645979205</v>
      </c>
      <c r="O72" s="750">
        <v>1.3340342813418344</v>
      </c>
      <c r="P72" s="750">
        <v>1.347867333876889</v>
      </c>
      <c r="Q72" s="750">
        <v>1.7238183957469264</v>
      </c>
      <c r="R72" s="750">
        <v>1.6751597219332872</v>
      </c>
      <c r="S72" s="750">
        <v>1.4973263758490925</v>
      </c>
      <c r="T72" s="750">
        <v>1.2689537152793071</v>
      </c>
      <c r="U72" s="750">
        <v>9.5273257041927507E-3</v>
      </c>
      <c r="V72" s="750">
        <v>3.5768849810150832E-3</v>
      </c>
      <c r="W72" s="750">
        <v>1.3310658838325772E-3</v>
      </c>
      <c r="X72" s="750">
        <v>4.8644981260170263E-4</v>
      </c>
    </row>
    <row r="73" spans="3:24">
      <c r="C73" s="756" t="s">
        <v>53</v>
      </c>
      <c r="D73" s="736" t="s">
        <v>1102</v>
      </c>
      <c r="E73" s="750">
        <v>2.1156443218426286</v>
      </c>
      <c r="F73" s="750">
        <v>3.9707567189418675</v>
      </c>
      <c r="G73" s="750">
        <v>5.7136621928949021</v>
      </c>
      <c r="H73" s="750">
        <v>7.3221399893533423</v>
      </c>
      <c r="I73" s="750">
        <v>9.1130681890424761</v>
      </c>
      <c r="J73" s="750">
        <v>9.9043803633729741</v>
      </c>
      <c r="K73" s="750">
        <v>9.3344076881801268</v>
      </c>
      <c r="L73" s="750">
        <v>8.6255256577847454</v>
      </c>
      <c r="M73" s="750">
        <v>7.7545005587173286</v>
      </c>
      <c r="N73" s="750">
        <v>7.1838660151886931</v>
      </c>
      <c r="O73" s="750">
        <v>6.6888946014916506</v>
      </c>
      <c r="P73" s="750">
        <v>6.7582540113044134</v>
      </c>
      <c r="Q73" s="750">
        <v>8.6432858004711441</v>
      </c>
      <c r="R73" s="750">
        <v>8.3993095060535872</v>
      </c>
      <c r="S73" s="750">
        <v>7.5076468814684834</v>
      </c>
      <c r="T73" s="750">
        <v>6.3625783642808811</v>
      </c>
      <c r="U73" s="750">
        <v>4.7770344706080367E-2</v>
      </c>
      <c r="V73" s="750">
        <v>1.7934626549179062E-2</v>
      </c>
      <c r="W73" s="750">
        <v>6.6740109524337328E-3</v>
      </c>
      <c r="X73" s="750">
        <v>2.4390763947061758E-3</v>
      </c>
    </row>
    <row r="74" spans="3:24">
      <c r="C74" s="756" t="s">
        <v>53</v>
      </c>
      <c r="D74" s="736" t="s">
        <v>1103</v>
      </c>
      <c r="E74" s="750">
        <v>1.0528563408753962E-2</v>
      </c>
      <c r="F74" s="750">
        <v>1.976058237412226E-2</v>
      </c>
      <c r="G74" s="750">
        <v>2.8434200433889809E-2</v>
      </c>
      <c r="H74" s="750">
        <v>3.6438835379727946E-2</v>
      </c>
      <c r="I74" s="750">
        <v>4.5351439883366831E-2</v>
      </c>
      <c r="J74" s="750">
        <v>5.4766030168461051E-2</v>
      </c>
      <c r="K74" s="750">
        <v>6.4517975166077574E-2</v>
      </c>
      <c r="L74" s="750">
        <v>7.4522865935028923E-2</v>
      </c>
      <c r="M74" s="750">
        <v>8.3746722874918411E-2</v>
      </c>
      <c r="N74" s="750">
        <v>9.698001047730713E-2</v>
      </c>
      <c r="O74" s="750">
        <v>0.11287255830682852</v>
      </c>
      <c r="P74" s="750">
        <v>0.14255371503633824</v>
      </c>
      <c r="Q74" s="750">
        <v>0.2278940128095639</v>
      </c>
      <c r="R74" s="750">
        <v>0.27682648594989817</v>
      </c>
      <c r="S74" s="750">
        <v>0.30929856532428918</v>
      </c>
      <c r="T74" s="750">
        <v>0.32765532111882478</v>
      </c>
      <c r="U74" s="750">
        <v>0.36066936513622766</v>
      </c>
      <c r="V74" s="750">
        <v>0.37914143495269348</v>
      </c>
      <c r="W74" s="750">
        <v>0.413863612297585</v>
      </c>
      <c r="X74" s="750">
        <v>0.46383370589921197</v>
      </c>
    </row>
    <row r="75" spans="3:24">
      <c r="C75" s="756" t="s">
        <v>53</v>
      </c>
      <c r="D75" s="736" t="s">
        <v>1104</v>
      </c>
      <c r="E75" s="750">
        <v>9.2611807171161367E-2</v>
      </c>
      <c r="F75" s="750">
        <v>0.17381889374389453</v>
      </c>
      <c r="G75" s="750">
        <v>0.25011414999505693</v>
      </c>
      <c r="H75" s="750">
        <v>0.32052486789633572</v>
      </c>
      <c r="I75" s="750">
        <v>0.39892230709469206</v>
      </c>
      <c r="J75" s="750">
        <v>0.48173533544704</v>
      </c>
      <c r="K75" s="750">
        <v>0.56751581798771733</v>
      </c>
      <c r="L75" s="750">
        <v>0.65552127311868602</v>
      </c>
      <c r="M75" s="750">
        <v>0.73665656452806927</v>
      </c>
      <c r="N75" s="750">
        <v>0.85305978423551354</v>
      </c>
      <c r="O75" s="750">
        <v>0.99285450436061007</v>
      </c>
      <c r="P75" s="750">
        <v>1.2539371855329404</v>
      </c>
      <c r="Q75" s="750">
        <v>2.0046112228600168</v>
      </c>
      <c r="R75" s="750">
        <v>2.4350331703702324</v>
      </c>
      <c r="S75" s="750">
        <v>2.7206654866430613</v>
      </c>
      <c r="T75" s="750">
        <v>2.8821359799981305</v>
      </c>
      <c r="U75" s="750">
        <v>3.1725355492250018</v>
      </c>
      <c r="V75" s="750">
        <v>3.3350203727928953</v>
      </c>
      <c r="W75" s="750">
        <v>3.6404450986538124</v>
      </c>
      <c r="X75" s="750">
        <v>4.0799942083747114</v>
      </c>
    </row>
    <row r="76" spans="3:24">
      <c r="C76" s="756" t="s">
        <v>53</v>
      </c>
      <c r="D76" s="736" t="s">
        <v>1105</v>
      </c>
      <c r="E76" s="750">
        <v>3.0320344618638202E-2</v>
      </c>
      <c r="F76" s="750">
        <v>6.9288191684711967E-2</v>
      </c>
      <c r="G76" s="750">
        <v>0.12117949801702856</v>
      </c>
      <c r="H76" s="750">
        <v>0.17951028392436283</v>
      </c>
      <c r="I76" s="750">
        <v>0.25400741695127138</v>
      </c>
      <c r="J76" s="750">
        <v>0.35741058356687988</v>
      </c>
      <c r="K76" s="750">
        <v>0.46108936825541563</v>
      </c>
      <c r="L76" s="750">
        <v>0.54387080917250397</v>
      </c>
      <c r="M76" s="750">
        <v>0.57659661730592893</v>
      </c>
      <c r="N76" s="750">
        <v>0.57571897360497837</v>
      </c>
      <c r="O76" s="750">
        <v>0.52183760826266445</v>
      </c>
      <c r="P76" s="750">
        <v>0.45810388403967223</v>
      </c>
      <c r="Q76" s="750">
        <v>0.45012253521636819</v>
      </c>
      <c r="R76" s="750">
        <v>0.27452807605881901</v>
      </c>
      <c r="S76" s="750">
        <v>4.0145900531578176E-2</v>
      </c>
      <c r="T76" s="750">
        <v>4.2528544923857312E-2</v>
      </c>
      <c r="U76" s="750">
        <v>4.6813655415327532E-2</v>
      </c>
      <c r="V76" s="750">
        <v>4.9211267174976939E-2</v>
      </c>
      <c r="W76" s="750">
        <v>5.3718087555686821E-2</v>
      </c>
      <c r="X76" s="750">
        <v>6.0204035543131397E-2</v>
      </c>
    </row>
    <row r="77" spans="3:24">
      <c r="C77" s="756" t="s">
        <v>53</v>
      </c>
      <c r="D77" s="736" t="s">
        <v>1106</v>
      </c>
      <c r="E77" s="750">
        <v>5.4545573374013188</v>
      </c>
      <c r="F77" s="750">
        <v>10.237410878911916</v>
      </c>
      <c r="G77" s="750">
        <v>14.730972364269475</v>
      </c>
      <c r="H77" s="750">
        <v>18.877952211561642</v>
      </c>
      <c r="I77" s="750">
        <v>23.495325959841409</v>
      </c>
      <c r="J77" s="750">
        <v>25.535488184704505</v>
      </c>
      <c r="K77" s="750">
        <v>24.065983785740293</v>
      </c>
      <c r="L77" s="750">
        <v>22.23834308057797</v>
      </c>
      <c r="M77" s="750">
        <v>19.992664874592478</v>
      </c>
      <c r="N77" s="750">
        <v>18.521454045700462</v>
      </c>
      <c r="O77" s="750">
        <v>17.245318010682269</v>
      </c>
      <c r="P77" s="750">
        <v>17.424140544227232</v>
      </c>
      <c r="Q77" s="750">
        <v>22.284132306868639</v>
      </c>
      <c r="R77" s="750">
        <v>21.655112261708911</v>
      </c>
      <c r="S77" s="750">
        <v>19.35622635673732</v>
      </c>
      <c r="T77" s="750">
        <v>16.40400900253999</v>
      </c>
      <c r="U77" s="750">
        <v>0.12316157377521735</v>
      </c>
      <c r="V77" s="750">
        <v>4.6239080845203478E-2</v>
      </c>
      <c r="W77" s="750">
        <v>1.7206944964543041E-2</v>
      </c>
      <c r="X77" s="750">
        <v>6.288430388728678E-3</v>
      </c>
    </row>
    <row r="78" spans="3:24">
      <c r="C78" s="756" t="s">
        <v>53</v>
      </c>
      <c r="D78" s="757" t="s">
        <v>0</v>
      </c>
      <c r="E78" s="762">
        <v>65.372861374196461</v>
      </c>
      <c r="F78" s="762">
        <v>141.89774158236034</v>
      </c>
      <c r="G78" s="762">
        <v>226.57246097502659</v>
      </c>
      <c r="H78" s="762">
        <v>318.26233235143803</v>
      </c>
      <c r="I78" s="762">
        <v>426.39553494205143</v>
      </c>
      <c r="J78" s="762">
        <v>536.81716017129293</v>
      </c>
      <c r="K78" s="762">
        <v>652.05954231623161</v>
      </c>
      <c r="L78" s="762">
        <v>789.56033319413154</v>
      </c>
      <c r="M78" s="762">
        <v>949.94411144686615</v>
      </c>
      <c r="N78" s="762">
        <v>1112.0819195880963</v>
      </c>
      <c r="O78" s="762">
        <v>1287.9243674535642</v>
      </c>
      <c r="P78" s="762">
        <v>1570.4076135844873</v>
      </c>
      <c r="Q78" s="762">
        <v>1834.1806072580807</v>
      </c>
      <c r="R78" s="762">
        <v>1913.5093373138238</v>
      </c>
      <c r="S78" s="762">
        <v>2004.6431466812555</v>
      </c>
      <c r="T78" s="762">
        <v>2097.5457794152567</v>
      </c>
      <c r="U78" s="762">
        <v>2215.7247613389131</v>
      </c>
      <c r="V78" s="762">
        <v>2254.3453593593358</v>
      </c>
      <c r="W78" s="762">
        <v>2166.1403003930805</v>
      </c>
      <c r="X78" s="762">
        <v>2124.0223421440369</v>
      </c>
    </row>
    <row r="79" spans="3:24">
      <c r="C79" s="756" t="s">
        <v>53</v>
      </c>
      <c r="D79" s="736" t="s">
        <v>1107</v>
      </c>
      <c r="E79" s="750">
        <v>7.0630706969197626E-2</v>
      </c>
      <c r="F79" s="750">
        <v>0.39132526571277815</v>
      </c>
      <c r="G79" s="750">
        <v>1.101670762402301</v>
      </c>
      <c r="H79" s="750">
        <v>2.2949242965500938</v>
      </c>
      <c r="I79" s="750">
        <v>4.156830943699342</v>
      </c>
      <c r="J79" s="750">
        <v>6.6743807111891762</v>
      </c>
      <c r="K79" s="750">
        <v>9.6950924422606786</v>
      </c>
      <c r="L79" s="750">
        <v>13.217364522929348</v>
      </c>
      <c r="M79" s="750">
        <v>16.970423402190047</v>
      </c>
      <c r="N79" s="750">
        <v>22.027777446412543</v>
      </c>
      <c r="O79" s="750">
        <v>28.187406186409742</v>
      </c>
      <c r="P79" s="750">
        <v>38.524415577138718</v>
      </c>
      <c r="Q79" s="750">
        <v>65.832224956188753</v>
      </c>
      <c r="R79" s="750">
        <v>85.014469007069053</v>
      </c>
      <c r="S79" s="750">
        <v>100.38985000260821</v>
      </c>
      <c r="T79" s="750">
        <v>111.46239893647626</v>
      </c>
      <c r="U79" s="750">
        <v>153.92546712724371</v>
      </c>
      <c r="V79" s="750">
        <v>166.62130586198245</v>
      </c>
      <c r="W79" s="750">
        <v>186.28068629058063</v>
      </c>
      <c r="X79" s="750">
        <v>213.4328634256307</v>
      </c>
    </row>
    <row r="80" spans="3:24">
      <c r="C80" s="756" t="s">
        <v>53</v>
      </c>
      <c r="D80" s="736" t="s">
        <v>1094</v>
      </c>
      <c r="E80" s="750">
        <v>4.015263490194056</v>
      </c>
      <c r="F80" s="750">
        <v>11.252261738717086</v>
      </c>
      <c r="G80" s="750">
        <v>22.475050916722111</v>
      </c>
      <c r="H80" s="750">
        <v>38.346816081659625</v>
      </c>
      <c r="I80" s="750">
        <v>66.625720589233438</v>
      </c>
      <c r="J80" s="750">
        <v>77.621276820776956</v>
      </c>
      <c r="K80" s="750">
        <v>101.36953608628932</v>
      </c>
      <c r="L80" s="750">
        <v>138.64052806779142</v>
      </c>
      <c r="M80" s="750">
        <v>171.02406525403262</v>
      </c>
      <c r="N80" s="750">
        <v>202.8832043020146</v>
      </c>
      <c r="O80" s="750">
        <v>226.6771329837097</v>
      </c>
      <c r="P80" s="750">
        <v>258.95773065550117</v>
      </c>
      <c r="Q80" s="750">
        <v>355.09066312741095</v>
      </c>
      <c r="R80" s="750">
        <v>354.76577977265782</v>
      </c>
      <c r="S80" s="750">
        <v>316.48617418109228</v>
      </c>
      <c r="T80" s="750">
        <v>261.32514863780233</v>
      </c>
      <c r="U80" s="750">
        <v>220.56719324945695</v>
      </c>
      <c r="V80" s="750">
        <v>176.83643574726133</v>
      </c>
      <c r="W80" s="750">
        <v>157.00574298845427</v>
      </c>
      <c r="X80" s="750">
        <v>151.35857588845923</v>
      </c>
    </row>
    <row r="81" spans="3:24">
      <c r="C81" s="756" t="s">
        <v>53</v>
      </c>
      <c r="D81" s="736" t="s">
        <v>1095</v>
      </c>
      <c r="E81" s="750">
        <v>6.4512137147305457E-2</v>
      </c>
      <c r="F81" s="750">
        <v>0.2405494717314724</v>
      </c>
      <c r="G81" s="750">
        <v>0.515543251046508</v>
      </c>
      <c r="H81" s="750">
        <v>0.87519311697153856</v>
      </c>
      <c r="I81" s="750">
        <v>1.3603044827304984</v>
      </c>
      <c r="J81" s="750">
        <v>1.9296555853895165</v>
      </c>
      <c r="K81" s="750">
        <v>2.5379994740030369</v>
      </c>
      <c r="L81" s="750">
        <v>3.1792056902048045</v>
      </c>
      <c r="M81" s="750">
        <v>3.7915324751003232</v>
      </c>
      <c r="N81" s="750">
        <v>5.2169449654531723</v>
      </c>
      <c r="O81" s="750">
        <v>6.1948606525473204</v>
      </c>
      <c r="P81" s="750">
        <v>7.908930743597117</v>
      </c>
      <c r="Q81" s="750">
        <v>12.669743421174925</v>
      </c>
      <c r="R81" s="750">
        <v>14.186465968294778</v>
      </c>
      <c r="S81" s="750">
        <v>2.3490906103626137</v>
      </c>
      <c r="T81" s="750">
        <v>1.8876305218290235</v>
      </c>
      <c r="U81" s="750">
        <v>2.0420239937316822</v>
      </c>
      <c r="V81" s="750">
        <v>2.1338170541851573</v>
      </c>
      <c r="W81" s="750">
        <v>2.3428279766222686</v>
      </c>
      <c r="X81" s="750">
        <v>2.6338157471305754</v>
      </c>
    </row>
    <row r="82" spans="3:24">
      <c r="C82" s="756" t="s">
        <v>53</v>
      </c>
      <c r="D82" s="736" t="s">
        <v>1096</v>
      </c>
      <c r="E82" s="750">
        <v>25.407687838734898</v>
      </c>
      <c r="F82" s="750">
        <v>51.193834777603513</v>
      </c>
      <c r="G82" s="750">
        <v>78.892595169662002</v>
      </c>
      <c r="H82" s="750">
        <v>108.03784236098674</v>
      </c>
      <c r="I82" s="750">
        <v>143.44958840021278</v>
      </c>
      <c r="J82" s="750">
        <v>172.2493308835806</v>
      </c>
      <c r="K82" s="750">
        <v>189.4921923919708</v>
      </c>
      <c r="L82" s="750">
        <v>207.78613671027151</v>
      </c>
      <c r="M82" s="750">
        <v>223.98647377370202</v>
      </c>
      <c r="N82" s="750">
        <v>247.76914585467614</v>
      </c>
      <c r="O82" s="750">
        <v>278.55565514917834</v>
      </c>
      <c r="P82" s="750">
        <v>340.38849077157101</v>
      </c>
      <c r="Q82" s="750">
        <v>526.19842094783291</v>
      </c>
      <c r="R82" s="750">
        <v>589.4339564315203</v>
      </c>
      <c r="S82" s="750">
        <v>598.65678360573963</v>
      </c>
      <c r="T82" s="750">
        <v>691.29421546989875</v>
      </c>
      <c r="U82" s="750">
        <v>750.46750965568538</v>
      </c>
      <c r="V82" s="750">
        <v>778.8852143095362</v>
      </c>
      <c r="W82" s="750">
        <v>657.11953704588223</v>
      </c>
      <c r="X82" s="750">
        <v>540.7465700902344</v>
      </c>
    </row>
    <row r="83" spans="3:24">
      <c r="C83" s="756" t="s">
        <v>53</v>
      </c>
      <c r="D83" s="736" t="s">
        <v>60</v>
      </c>
      <c r="E83" s="750">
        <v>23.810999600554613</v>
      </c>
      <c r="F83" s="750">
        <v>53.720849105193786</v>
      </c>
      <c r="G83" s="750">
        <v>82.806012730597217</v>
      </c>
      <c r="H83" s="750">
        <v>109.3965094559196</v>
      </c>
      <c r="I83" s="750">
        <v>126.40663391424533</v>
      </c>
      <c r="J83" s="750">
        <v>166.50411381020453</v>
      </c>
      <c r="K83" s="750">
        <v>210.19731528848112</v>
      </c>
      <c r="L83" s="750">
        <v>256.88614655714025</v>
      </c>
      <c r="M83" s="750">
        <v>333.77935063399519</v>
      </c>
      <c r="N83" s="750">
        <v>393.77636801326014</v>
      </c>
      <c r="O83" s="750">
        <v>465.29664424396782</v>
      </c>
      <c r="P83" s="750">
        <v>567.48742057924323</v>
      </c>
      <c r="Q83" s="750">
        <v>307.61975710284992</v>
      </c>
      <c r="R83" s="750">
        <v>115.94900392555208</v>
      </c>
      <c r="S83" s="750">
        <v>132.01595513459725</v>
      </c>
      <c r="T83" s="750">
        <v>140.08815389408377</v>
      </c>
      <c r="U83" s="750">
        <v>150.43867687182183</v>
      </c>
      <c r="V83" s="750">
        <v>158.37138720693645</v>
      </c>
      <c r="W83" s="750">
        <v>173.53491625516014</v>
      </c>
      <c r="X83" s="750">
        <v>196.09052283709968</v>
      </c>
    </row>
    <row r="84" spans="3:24">
      <c r="C84" s="756" t="s">
        <v>53</v>
      </c>
      <c r="D84" s="736" t="s">
        <v>58</v>
      </c>
      <c r="E84" s="750">
        <v>12.003767600596404</v>
      </c>
      <c r="F84" s="750">
        <v>25.098921223401728</v>
      </c>
      <c r="G84" s="750">
        <v>40.781588144596448</v>
      </c>
      <c r="H84" s="750">
        <v>59.311047039350441</v>
      </c>
      <c r="I84" s="750">
        <v>84.396456611930006</v>
      </c>
      <c r="J84" s="750">
        <v>111.8384023601521</v>
      </c>
      <c r="K84" s="750">
        <v>138.76740663322673</v>
      </c>
      <c r="L84" s="750">
        <v>169.85095164579423</v>
      </c>
      <c r="M84" s="750">
        <v>200.39226590784611</v>
      </c>
      <c r="N84" s="750">
        <v>240.40847900627969</v>
      </c>
      <c r="O84" s="750">
        <v>283.0126682377512</v>
      </c>
      <c r="P84" s="750">
        <v>357.14062525743611</v>
      </c>
      <c r="Q84" s="750">
        <v>566.76979770262324</v>
      </c>
      <c r="R84" s="750">
        <v>754.15966220872997</v>
      </c>
      <c r="S84" s="750">
        <v>854.74529314685549</v>
      </c>
      <c r="T84" s="750">
        <v>891.48823195516627</v>
      </c>
      <c r="U84" s="750">
        <v>938.28389044097378</v>
      </c>
      <c r="V84" s="750">
        <v>971.49719917943446</v>
      </c>
      <c r="W84" s="750">
        <v>989.85658983638098</v>
      </c>
      <c r="X84" s="750">
        <v>1019.7599941554821</v>
      </c>
    </row>
    <row r="85" spans="3:24">
      <c r="C85" s="756" t="s">
        <v>53</v>
      </c>
      <c r="D85" s="757" t="s">
        <v>1108</v>
      </c>
      <c r="E85" s="762">
        <v>1.6435519525021776</v>
      </c>
      <c r="F85" s="762">
        <v>4.9645487247274573</v>
      </c>
      <c r="G85" s="762">
        <v>9.9219249576957775</v>
      </c>
      <c r="H85" s="762">
        <v>17.453293998287652</v>
      </c>
      <c r="I85" s="762">
        <v>25.493341302167828</v>
      </c>
      <c r="J85" s="762">
        <v>35.423901371090182</v>
      </c>
      <c r="K85" s="762">
        <v>47.299156490792257</v>
      </c>
      <c r="L85" s="762">
        <v>58.745901084053372</v>
      </c>
      <c r="M85" s="762">
        <v>70.755361613919987</v>
      </c>
      <c r="N85" s="762">
        <v>87.584877352134967</v>
      </c>
      <c r="O85" s="762">
        <v>108.67070833440764</v>
      </c>
      <c r="P85" s="762">
        <v>146.01972239877799</v>
      </c>
      <c r="Q85" s="762">
        <v>236.08085487458504</v>
      </c>
      <c r="R85" s="762">
        <v>289.98887782206799</v>
      </c>
      <c r="S85" s="762">
        <v>327.8100011123982</v>
      </c>
      <c r="T85" s="762">
        <v>350.77229660626136</v>
      </c>
      <c r="U85" s="762">
        <v>390.5180010002511</v>
      </c>
      <c r="V85" s="762">
        <v>415.18951136341758</v>
      </c>
      <c r="W85" s="762">
        <v>458.4049210330586</v>
      </c>
      <c r="X85" s="762">
        <v>519.70038991460876</v>
      </c>
    </row>
    <row r="86" spans="3:24">
      <c r="C86" s="756" t="s">
        <v>53</v>
      </c>
      <c r="D86" s="736" t="s">
        <v>1109</v>
      </c>
      <c r="E86" s="750">
        <v>1.6435519525021776</v>
      </c>
      <c r="F86" s="750">
        <v>4.9645487247274573</v>
      </c>
      <c r="G86" s="750">
        <v>9.9219249576957775</v>
      </c>
      <c r="H86" s="750">
        <v>17.453293998287652</v>
      </c>
      <c r="I86" s="750">
        <v>25.493341302167828</v>
      </c>
      <c r="J86" s="750">
        <v>35.423901371090182</v>
      </c>
      <c r="K86" s="750">
        <v>47.299156490792257</v>
      </c>
      <c r="L86" s="750">
        <v>58.745901084053372</v>
      </c>
      <c r="M86" s="750">
        <v>70.755361613919987</v>
      </c>
      <c r="N86" s="750">
        <v>87.584877352134967</v>
      </c>
      <c r="O86" s="750">
        <v>108.67070833440764</v>
      </c>
      <c r="P86" s="750">
        <v>146.01972239877799</v>
      </c>
      <c r="Q86" s="750">
        <v>236.08085487458504</v>
      </c>
      <c r="R86" s="750">
        <v>289.98887782206799</v>
      </c>
      <c r="S86" s="750">
        <v>327.8100011123982</v>
      </c>
      <c r="T86" s="750">
        <v>350.77229660626136</v>
      </c>
      <c r="U86" s="750">
        <v>390.5180010002511</v>
      </c>
      <c r="V86" s="750">
        <v>415.18951136341758</v>
      </c>
      <c r="W86" s="750">
        <v>458.4049210330586</v>
      </c>
      <c r="X86" s="750">
        <v>519.70038991460876</v>
      </c>
    </row>
    <row r="87" spans="3:24">
      <c r="C87" s="756" t="s">
        <v>53</v>
      </c>
      <c r="D87" s="758" t="s">
        <v>141</v>
      </c>
      <c r="E87" s="762">
        <v>170.3</v>
      </c>
      <c r="F87" s="762">
        <v>361.4</v>
      </c>
      <c r="G87" s="762">
        <v>578.59</v>
      </c>
      <c r="H87" s="762">
        <v>822.89</v>
      </c>
      <c r="I87" s="762">
        <v>1097</v>
      </c>
      <c r="J87" s="762">
        <v>1397</v>
      </c>
      <c r="K87" s="762">
        <v>1711.9</v>
      </c>
      <c r="L87" s="762">
        <v>2037</v>
      </c>
      <c r="M87" s="762">
        <v>2375</v>
      </c>
      <c r="N87" s="762">
        <v>2714</v>
      </c>
      <c r="O87" s="762">
        <v>3050.9</v>
      </c>
      <c r="P87" s="762">
        <v>3379.9</v>
      </c>
      <c r="Q87" s="762">
        <v>3697</v>
      </c>
      <c r="R87" s="762">
        <v>3921.9</v>
      </c>
      <c r="S87" s="762">
        <v>4037.9</v>
      </c>
      <c r="T87" s="762">
        <v>4116.8999999999996</v>
      </c>
      <c r="U87" s="762">
        <v>4183</v>
      </c>
      <c r="V87" s="762">
        <v>4239.8</v>
      </c>
      <c r="W87" s="762">
        <v>4291.8999999999996</v>
      </c>
      <c r="X87" s="762">
        <v>4344.7</v>
      </c>
    </row>
    <row r="90" spans="3:24">
      <c r="C90" s="756" t="s">
        <v>54</v>
      </c>
      <c r="D90" s="734" t="s">
        <v>1123</v>
      </c>
      <c r="E90" s="733">
        <v>2016</v>
      </c>
      <c r="F90" s="734">
        <v>2017</v>
      </c>
      <c r="G90" s="734">
        <v>2018</v>
      </c>
      <c r="H90" s="734">
        <v>2019</v>
      </c>
      <c r="I90" s="734">
        <v>2020</v>
      </c>
      <c r="J90" s="734">
        <v>2021</v>
      </c>
      <c r="K90" s="734">
        <v>2022</v>
      </c>
      <c r="L90" s="734">
        <v>2023</v>
      </c>
      <c r="M90" s="734">
        <v>2024</v>
      </c>
      <c r="N90" s="734">
        <v>2025</v>
      </c>
      <c r="O90" s="734">
        <v>2026</v>
      </c>
      <c r="P90" s="734">
        <v>2027</v>
      </c>
      <c r="Q90" s="734">
        <v>2028</v>
      </c>
      <c r="R90" s="734">
        <v>2029</v>
      </c>
      <c r="S90" s="734">
        <v>2030</v>
      </c>
      <c r="T90" s="734">
        <v>2031</v>
      </c>
      <c r="U90" s="734">
        <v>2032</v>
      </c>
      <c r="V90" s="734">
        <v>2033</v>
      </c>
      <c r="W90" s="734">
        <v>2034</v>
      </c>
      <c r="X90" s="734">
        <v>2035</v>
      </c>
    </row>
    <row r="91" spans="3:24">
      <c r="C91" s="756" t="s">
        <v>54</v>
      </c>
      <c r="D91" s="757" t="s">
        <v>483</v>
      </c>
      <c r="E91" s="761">
        <v>7.8840549828228017</v>
      </c>
      <c r="F91" s="761">
        <v>18.088693991076049</v>
      </c>
      <c r="G91" s="761">
        <v>31.187992318726845</v>
      </c>
      <c r="H91" s="761">
        <v>47.267268549804974</v>
      </c>
      <c r="I91" s="761">
        <v>39.643914865593779</v>
      </c>
      <c r="J91" s="761">
        <v>33.213963378551512</v>
      </c>
      <c r="K91" s="761">
        <v>35.950955183161575</v>
      </c>
      <c r="L91" s="761">
        <v>39.5741187025776</v>
      </c>
      <c r="M91" s="761">
        <v>43.502698241001021</v>
      </c>
      <c r="N91" s="761">
        <v>50.353102061087398</v>
      </c>
      <c r="O91" s="761">
        <v>58.358128957330983</v>
      </c>
      <c r="P91" s="761">
        <v>72.271027702976042</v>
      </c>
      <c r="Q91" s="761">
        <v>110.22792497686017</v>
      </c>
      <c r="R91" s="761">
        <v>122.76692300895833</v>
      </c>
      <c r="S91" s="761">
        <v>119.83804584020379</v>
      </c>
      <c r="T91" s="761">
        <v>103.87283472669328</v>
      </c>
      <c r="U91" s="761">
        <v>71.211944096324913</v>
      </c>
      <c r="V91" s="761">
        <v>51.451940780057797</v>
      </c>
      <c r="W91" s="761">
        <v>34.832245140275134</v>
      </c>
      <c r="X91" s="761">
        <v>19.138337857648938</v>
      </c>
    </row>
    <row r="92" spans="3:24">
      <c r="C92" s="756" t="s">
        <v>54</v>
      </c>
      <c r="D92" s="736" t="s">
        <v>33</v>
      </c>
      <c r="E92" s="759">
        <v>6.8813947424608015</v>
      </c>
      <c r="F92" s="759">
        <v>16.548071982039563</v>
      </c>
      <c r="G92" s="759">
        <v>29.307621704167591</v>
      </c>
      <c r="H92" s="759">
        <v>45.045072439763608</v>
      </c>
      <c r="I92" s="759">
        <v>36.926300249679137</v>
      </c>
      <c r="J92" s="759">
        <v>30.140073400882972</v>
      </c>
      <c r="K92" s="759">
        <v>32.749089754943043</v>
      </c>
      <c r="L92" s="759">
        <v>36.321779488087394</v>
      </c>
      <c r="M92" s="759">
        <v>40.348596772453689</v>
      </c>
      <c r="N92" s="759">
        <v>47.268827794323599</v>
      </c>
      <c r="O92" s="759">
        <v>55.438726820900165</v>
      </c>
      <c r="P92" s="759">
        <v>69.441495501482009</v>
      </c>
      <c r="Q92" s="759">
        <v>106.85595915772737</v>
      </c>
      <c r="R92" s="759">
        <v>119.76630114933788</v>
      </c>
      <c r="S92" s="759">
        <v>117.39881801003965</v>
      </c>
      <c r="T92" s="759">
        <v>101.88938028353162</v>
      </c>
      <c r="U92" s="759">
        <v>70.444287051204469</v>
      </c>
      <c r="V92" s="759">
        <v>50.831429421093638</v>
      </c>
      <c r="W92" s="759">
        <v>34.303142448702438</v>
      </c>
      <c r="X92" s="759">
        <v>18.669719036844231</v>
      </c>
    </row>
    <row r="93" spans="3:24">
      <c r="C93" s="756" t="s">
        <v>54</v>
      </c>
      <c r="D93" s="736" t="s">
        <v>60</v>
      </c>
      <c r="E93" s="759">
        <v>0.66254811499264121</v>
      </c>
      <c r="F93" s="759">
        <v>0.88650559661240613</v>
      </c>
      <c r="G93" s="759">
        <v>0.90974458043711559</v>
      </c>
      <c r="H93" s="759">
        <v>0.94059311825543401</v>
      </c>
      <c r="I93" s="759">
        <v>1.0666228620844724</v>
      </c>
      <c r="J93" s="759">
        <v>1.1665457939579595</v>
      </c>
      <c r="K93" s="759">
        <v>1.2359989524773867</v>
      </c>
      <c r="L93" s="759">
        <v>1.2707964158553966</v>
      </c>
      <c r="M93" s="759">
        <v>1.2471819076028414</v>
      </c>
      <c r="N93" s="759">
        <v>1.2411985635968237</v>
      </c>
      <c r="O93" s="759">
        <v>1.2037537493816193</v>
      </c>
      <c r="P93" s="759">
        <v>1.1710976751440101</v>
      </c>
      <c r="Q93" s="759">
        <v>1.4142595014775607</v>
      </c>
      <c r="R93" s="759">
        <v>1.2859023184086318</v>
      </c>
      <c r="S93" s="759">
        <v>1.0847035776431126</v>
      </c>
      <c r="T93" s="759">
        <v>0.87603259056767246</v>
      </c>
      <c r="U93" s="759">
        <v>0.74635945111786994</v>
      </c>
      <c r="V93" s="759">
        <v>0.61435556067651742</v>
      </c>
      <c r="W93" s="759">
        <v>0.52738301386913478</v>
      </c>
      <c r="X93" s="759">
        <v>0.4681136980699323</v>
      </c>
    </row>
    <row r="94" spans="3:24">
      <c r="C94" s="756" t="s">
        <v>54</v>
      </c>
      <c r="D94" s="736" t="s">
        <v>1092</v>
      </c>
      <c r="E94" s="759">
        <v>0.30955658414488213</v>
      </c>
      <c r="F94" s="759">
        <v>0.58337226882997151</v>
      </c>
      <c r="G94" s="759">
        <v>0.84527524526704501</v>
      </c>
      <c r="H94" s="759">
        <v>1.093360560785422</v>
      </c>
      <c r="I94" s="759">
        <v>1.3808357719892292</v>
      </c>
      <c r="J94" s="759">
        <v>1.5219773602796831</v>
      </c>
      <c r="K94" s="759">
        <v>1.4618461874398772</v>
      </c>
      <c r="L94" s="759">
        <v>1.3788883465122459</v>
      </c>
      <c r="M94" s="759">
        <v>1.2607024485612393</v>
      </c>
      <c r="N94" s="759">
        <v>1.1901015317182309</v>
      </c>
      <c r="O94" s="759">
        <v>1.1177134327724887</v>
      </c>
      <c r="P94" s="759">
        <v>1.1321029336442692</v>
      </c>
      <c r="Q94" s="759">
        <v>1.4460756528208265</v>
      </c>
      <c r="R94" s="759">
        <v>1.4021564984754336</v>
      </c>
      <c r="S94" s="759">
        <v>1.2537703396644633</v>
      </c>
      <c r="T94" s="759">
        <v>1.0691093055351659</v>
      </c>
      <c r="U94" s="759">
        <v>9.2308627675756968E-3</v>
      </c>
      <c r="V94" s="759">
        <v>3.3374246239477223E-3</v>
      </c>
      <c r="W94" s="759">
        <v>1.2034538957482587E-3</v>
      </c>
      <c r="X94" s="759">
        <v>4.3464071830121725E-4</v>
      </c>
    </row>
    <row r="95" spans="3:24">
      <c r="C95" s="756" t="s">
        <v>54</v>
      </c>
      <c r="D95" s="736" t="s">
        <v>59</v>
      </c>
      <c r="E95" s="759">
        <v>3.0555541224477446E-2</v>
      </c>
      <c r="F95" s="759">
        <v>7.0744143594105288E-2</v>
      </c>
      <c r="G95" s="759">
        <v>0.12535078885509007</v>
      </c>
      <c r="H95" s="759">
        <v>0.18824243100051674</v>
      </c>
      <c r="I95" s="759">
        <v>0.27015598184093659</v>
      </c>
      <c r="J95" s="759">
        <v>0.38536682343090195</v>
      </c>
      <c r="K95" s="759">
        <v>0.50402028830126788</v>
      </c>
      <c r="L95" s="759">
        <v>0.60265445212256896</v>
      </c>
      <c r="M95" s="759">
        <v>0.64621711238325352</v>
      </c>
      <c r="N95" s="759">
        <v>0.65297417144874315</v>
      </c>
      <c r="O95" s="759">
        <v>0.59793495427670784</v>
      </c>
      <c r="P95" s="759">
        <v>0.52633159270576524</v>
      </c>
      <c r="Q95" s="759">
        <v>0.51163066483443265</v>
      </c>
      <c r="R95" s="759">
        <v>0.31256304273637175</v>
      </c>
      <c r="S95" s="759">
        <v>0.1007539128565542</v>
      </c>
      <c r="T95" s="759">
        <v>3.8312547058811174E-2</v>
      </c>
      <c r="U95" s="759">
        <v>1.2066731235010241E-2</v>
      </c>
      <c r="V95" s="759">
        <v>2.8183736636922421E-3</v>
      </c>
      <c r="W95" s="759">
        <v>5.1622380781529004E-4</v>
      </c>
      <c r="X95" s="759">
        <v>7.0482016471242089E-5</v>
      </c>
    </row>
    <row r="96" spans="3:24">
      <c r="C96" s="756" t="s">
        <v>54</v>
      </c>
      <c r="D96" s="757" t="s">
        <v>1</v>
      </c>
      <c r="E96" s="761">
        <v>54.823620654244387</v>
      </c>
      <c r="F96" s="761">
        <v>125.96851490438146</v>
      </c>
      <c r="G96" s="761">
        <v>212.87596822824355</v>
      </c>
      <c r="H96" s="761">
        <v>314.1727963499219</v>
      </c>
      <c r="I96" s="761">
        <v>443.87916881928493</v>
      </c>
      <c r="J96" s="761">
        <v>591.93823776888746</v>
      </c>
      <c r="K96" s="761">
        <v>749.83181246783033</v>
      </c>
      <c r="L96" s="761">
        <v>905.06070464468985</v>
      </c>
      <c r="M96" s="761">
        <v>1067.7723673823609</v>
      </c>
      <c r="N96" s="761">
        <v>1232.0601237423286</v>
      </c>
      <c r="O96" s="761">
        <v>1392.0048636096601</v>
      </c>
      <c r="P96" s="761">
        <v>1402.615333868642</v>
      </c>
      <c r="Q96" s="761">
        <v>1281.7884599198435</v>
      </c>
      <c r="R96" s="761">
        <v>1420.0150637325894</v>
      </c>
      <c r="S96" s="761">
        <v>1497.0654559254162</v>
      </c>
      <c r="T96" s="761">
        <v>1480.7078232452636</v>
      </c>
      <c r="U96" s="761">
        <v>1447.7118256276981</v>
      </c>
      <c r="V96" s="761">
        <v>1459.9940817994132</v>
      </c>
      <c r="W96" s="761">
        <v>1572.0317273938354</v>
      </c>
      <c r="X96" s="761">
        <v>1605.8617613353724</v>
      </c>
    </row>
    <row r="97" spans="3:24">
      <c r="C97" s="756" t="s">
        <v>54</v>
      </c>
      <c r="D97" s="736" t="s">
        <v>1093</v>
      </c>
      <c r="E97" s="759">
        <v>0.15754011407511667</v>
      </c>
      <c r="F97" s="759">
        <v>0.30217744081996839</v>
      </c>
      <c r="G97" s="759">
        <v>0.44690625471979695</v>
      </c>
      <c r="H97" s="759">
        <v>0.58940495537505344</v>
      </c>
      <c r="I97" s="759">
        <v>0.75530723941468314</v>
      </c>
      <c r="J97" s="759">
        <v>0.9377744426429856</v>
      </c>
      <c r="K97" s="759">
        <v>1.1363993943694395</v>
      </c>
      <c r="L97" s="759">
        <v>1.3506944050828067</v>
      </c>
      <c r="M97" s="759">
        <v>1.5581838047401353</v>
      </c>
      <c r="N97" s="759">
        <v>1.8544628858497114</v>
      </c>
      <c r="O97" s="759">
        <v>2.216555268706442</v>
      </c>
      <c r="P97" s="759">
        <v>2.8735426708926108</v>
      </c>
      <c r="Q97" s="759">
        <v>4.7163295950471511</v>
      </c>
      <c r="R97" s="759">
        <v>5.8845119113333322</v>
      </c>
      <c r="S97" s="759">
        <v>6.7504623121973122</v>
      </c>
      <c r="T97" s="759">
        <v>7.3234132618681782</v>
      </c>
      <c r="U97" s="759">
        <v>8.2492107912536099</v>
      </c>
      <c r="V97" s="759">
        <v>8.8789644340609453</v>
      </c>
      <c r="W97" s="759">
        <v>9.9146802838066623</v>
      </c>
      <c r="X97" s="759">
        <v>9.322807310522581</v>
      </c>
    </row>
    <row r="98" spans="3:24">
      <c r="C98" s="756" t="s">
        <v>54</v>
      </c>
      <c r="D98" s="736" t="s">
        <v>1094</v>
      </c>
      <c r="E98" s="759">
        <v>3.3230951848321642</v>
      </c>
      <c r="F98" s="759">
        <v>11.884045673604312</v>
      </c>
      <c r="G98" s="759">
        <v>26.258190843816543</v>
      </c>
      <c r="H98" s="759">
        <v>45.606926965333969</v>
      </c>
      <c r="I98" s="759">
        <v>73.802582955281537</v>
      </c>
      <c r="J98" s="759">
        <v>113.7124399542902</v>
      </c>
      <c r="K98" s="759">
        <v>167.88537179516027</v>
      </c>
      <c r="L98" s="759">
        <v>232.10653160800354</v>
      </c>
      <c r="M98" s="759">
        <v>303.84114454813374</v>
      </c>
      <c r="N98" s="759">
        <v>399.96644634699004</v>
      </c>
      <c r="O98" s="759">
        <v>516.00519683300649</v>
      </c>
      <c r="P98" s="759">
        <v>468.38137997425787</v>
      </c>
      <c r="Q98" s="759">
        <v>97.837263344283883</v>
      </c>
      <c r="R98" s="759">
        <v>120.42425384533826</v>
      </c>
      <c r="S98" s="759">
        <v>136.26046571746934</v>
      </c>
      <c r="T98" s="759">
        <v>145.82222392778507</v>
      </c>
      <c r="U98" s="759">
        <v>162.06900232049313</v>
      </c>
      <c r="V98" s="759">
        <v>172.16936368010889</v>
      </c>
      <c r="W98" s="759">
        <v>189.80701106779679</v>
      </c>
      <c r="X98" s="759">
        <v>214.64172507947137</v>
      </c>
    </row>
    <row r="99" spans="3:24">
      <c r="C99" s="756" t="s">
        <v>54</v>
      </c>
      <c r="D99" s="736" t="s">
        <v>1095</v>
      </c>
      <c r="E99" s="759">
        <v>0.27471493576212663</v>
      </c>
      <c r="F99" s="759">
        <v>0.92678460346512304</v>
      </c>
      <c r="G99" s="759">
        <v>2.0688140869011109</v>
      </c>
      <c r="H99" s="759">
        <v>3.7662992387855931</v>
      </c>
      <c r="I99" s="759">
        <v>6.3017231092471713</v>
      </c>
      <c r="J99" s="759">
        <v>9.8610550268602122</v>
      </c>
      <c r="K99" s="759">
        <v>14.541112720697905</v>
      </c>
      <c r="L99" s="759">
        <v>20.362254492293694</v>
      </c>
      <c r="M99" s="759">
        <v>26.725765566714944</v>
      </c>
      <c r="N99" s="759">
        <v>34.95076458671371</v>
      </c>
      <c r="O99" s="759">
        <v>44.44659668623401</v>
      </c>
      <c r="P99" s="759">
        <v>59.645235864965791</v>
      </c>
      <c r="Q99" s="759">
        <v>99.225890837407192</v>
      </c>
      <c r="R99" s="759">
        <v>123.72902963045681</v>
      </c>
      <c r="S99" s="759">
        <v>140.72655283376088</v>
      </c>
      <c r="T99" s="759">
        <v>150.82621238934905</v>
      </c>
      <c r="U99" s="759">
        <v>167.34495199416762</v>
      </c>
      <c r="V99" s="759">
        <v>177.79478578753634</v>
      </c>
      <c r="W99" s="759">
        <v>196.01206765901676</v>
      </c>
      <c r="X99" s="759">
        <v>59.47802691745396</v>
      </c>
    </row>
    <row r="100" spans="3:24">
      <c r="C100" s="756" t="s">
        <v>54</v>
      </c>
      <c r="D100" s="736" t="s">
        <v>1096</v>
      </c>
      <c r="E100" s="759">
        <v>16.882094354308869</v>
      </c>
      <c r="F100" s="759">
        <v>32.274772724852099</v>
      </c>
      <c r="G100" s="759">
        <v>50.857347250974215</v>
      </c>
      <c r="H100" s="759">
        <v>75.470091657745257</v>
      </c>
      <c r="I100" s="759">
        <v>110.66059065463757</v>
      </c>
      <c r="J100" s="759">
        <v>149.34670496764122</v>
      </c>
      <c r="K100" s="759">
        <v>186.8772564542389</v>
      </c>
      <c r="L100" s="759">
        <v>225.75391553337988</v>
      </c>
      <c r="M100" s="759">
        <v>257.32658329428659</v>
      </c>
      <c r="N100" s="759">
        <v>289.90005532293287</v>
      </c>
      <c r="O100" s="759">
        <v>316.05322236823889</v>
      </c>
      <c r="P100" s="759">
        <v>361.35733130744313</v>
      </c>
      <c r="Q100" s="759">
        <v>491.34562742191935</v>
      </c>
      <c r="R100" s="759">
        <v>494.51797616927001</v>
      </c>
      <c r="S100" s="759">
        <v>459.41999633294648</v>
      </c>
      <c r="T100" s="759">
        <v>391.91771391944309</v>
      </c>
      <c r="U100" s="759">
        <v>279.80776904383549</v>
      </c>
      <c r="V100" s="759">
        <v>242.82081013780936</v>
      </c>
      <c r="W100" s="759">
        <v>243.64394656626453</v>
      </c>
      <c r="X100" s="759">
        <v>272.51308780188594</v>
      </c>
    </row>
    <row r="101" spans="3:24">
      <c r="C101" s="756" t="s">
        <v>54</v>
      </c>
      <c r="D101" s="736" t="s">
        <v>60</v>
      </c>
      <c r="E101" s="759">
        <v>24.910550599057391</v>
      </c>
      <c r="F101" s="759">
        <v>62.114221056487651</v>
      </c>
      <c r="G101" s="759">
        <v>104.59406997336637</v>
      </c>
      <c r="H101" s="759">
        <v>149.02757500401677</v>
      </c>
      <c r="I101" s="759">
        <v>198.84663291304349</v>
      </c>
      <c r="J101" s="759">
        <v>250.66116285044237</v>
      </c>
      <c r="K101" s="759">
        <v>300.64976563093643</v>
      </c>
      <c r="L101" s="759">
        <v>336.44412420429052</v>
      </c>
      <c r="M101" s="759">
        <v>382.87102369426754</v>
      </c>
      <c r="N101" s="759">
        <v>401.82254429058418</v>
      </c>
      <c r="O101" s="759">
        <v>405.03133328566219</v>
      </c>
      <c r="P101" s="759">
        <v>396.15085156719272</v>
      </c>
      <c r="Q101" s="759">
        <v>480.09821187265203</v>
      </c>
      <c r="R101" s="759">
        <v>571.55349069347642</v>
      </c>
      <c r="S101" s="759">
        <v>653.55282233038338</v>
      </c>
      <c r="T101" s="759">
        <v>689.21501376482877</v>
      </c>
      <c r="U101" s="759">
        <v>750.11290433528131</v>
      </c>
      <c r="V101" s="759">
        <v>779.29724402625561</v>
      </c>
      <c r="W101" s="759">
        <v>847.95866231832167</v>
      </c>
      <c r="X101" s="759">
        <v>954.8688428286182</v>
      </c>
    </row>
    <row r="102" spans="3:24">
      <c r="C102" s="756" t="s">
        <v>54</v>
      </c>
      <c r="D102" s="736" t="s">
        <v>1092</v>
      </c>
      <c r="E102" s="759">
        <v>0.32105967789721851</v>
      </c>
      <c r="F102" s="759">
        <v>1.1631356305588083</v>
      </c>
      <c r="G102" s="759">
        <v>2.4767519443463595</v>
      </c>
      <c r="H102" s="759">
        <v>4.2509099344039099</v>
      </c>
      <c r="I102" s="759">
        <v>6.497488417826049</v>
      </c>
      <c r="J102" s="759">
        <v>9.1126533705267345</v>
      </c>
      <c r="K102" s="759">
        <v>12.166179189563543</v>
      </c>
      <c r="L102" s="759">
        <v>15.168750391147478</v>
      </c>
      <c r="M102" s="759">
        <v>18.190908059452841</v>
      </c>
      <c r="N102" s="759">
        <v>22.325662236059042</v>
      </c>
      <c r="O102" s="759">
        <v>27.101651523813658</v>
      </c>
      <c r="P102" s="759">
        <v>35.442005112077922</v>
      </c>
      <c r="Q102" s="759">
        <v>49.406035831047369</v>
      </c>
      <c r="R102" s="759">
        <v>56.047103868659349</v>
      </c>
      <c r="S102" s="759">
        <v>64.406761922899662</v>
      </c>
      <c r="T102" s="759">
        <v>68.320940191161654</v>
      </c>
      <c r="U102" s="759">
        <v>74.984672269337452</v>
      </c>
      <c r="V102" s="759">
        <v>77.896454356411553</v>
      </c>
      <c r="W102" s="759">
        <v>84.631479145180236</v>
      </c>
      <c r="X102" s="759">
        <v>95.024106663240346</v>
      </c>
    </row>
    <row r="103" spans="3:24">
      <c r="C103" s="756" t="s">
        <v>54</v>
      </c>
      <c r="D103" s="736" t="s">
        <v>1097</v>
      </c>
      <c r="E103" s="759">
        <v>1.9646417255875825</v>
      </c>
      <c r="F103" s="759">
        <v>4.5307469656858803</v>
      </c>
      <c r="G103" s="759">
        <v>8.00153587145366</v>
      </c>
      <c r="H103" s="759">
        <v>11.962020771550536</v>
      </c>
      <c r="I103" s="759">
        <v>17.082996636479546</v>
      </c>
      <c r="J103" s="759">
        <v>24.239086950525259</v>
      </c>
      <c r="K103" s="759">
        <v>31.511882599220041</v>
      </c>
      <c r="L103" s="759">
        <v>37.433755644898419</v>
      </c>
      <c r="M103" s="759">
        <v>39.830847770492824</v>
      </c>
      <c r="N103" s="759">
        <v>39.897880275683534</v>
      </c>
      <c r="O103" s="759">
        <v>36.147603638556369</v>
      </c>
      <c r="P103" s="759">
        <v>31.514659359447698</v>
      </c>
      <c r="Q103" s="759">
        <v>30.343274803504652</v>
      </c>
      <c r="R103" s="759">
        <v>19.010161148089335</v>
      </c>
      <c r="S103" s="759">
        <v>9.1788165827949229</v>
      </c>
      <c r="T103" s="759">
        <v>3.4332673337861275</v>
      </c>
      <c r="U103" s="759">
        <v>1.065065279572345</v>
      </c>
      <c r="V103" s="759">
        <v>0.24536782219519171</v>
      </c>
      <c r="W103" s="759">
        <v>4.4240945740640754E-2</v>
      </c>
      <c r="X103" s="759">
        <v>5.9752180413154303E-3</v>
      </c>
    </row>
    <row r="104" spans="3:24">
      <c r="C104" s="756" t="s">
        <v>54</v>
      </c>
      <c r="D104" s="736" t="s">
        <v>59</v>
      </c>
      <c r="E104" s="759">
        <v>6.1011387802420272</v>
      </c>
      <c r="F104" s="759">
        <v>11.543401192194519</v>
      </c>
      <c r="G104" s="759">
        <v>16.856080964361208</v>
      </c>
      <c r="H104" s="759">
        <v>22.06818182209809</v>
      </c>
      <c r="I104" s="759">
        <v>28.237722682774358</v>
      </c>
      <c r="J104" s="759">
        <v>32.13693107966742</v>
      </c>
      <c r="K104" s="759">
        <v>32.926849817635073</v>
      </c>
      <c r="L104" s="759">
        <v>34.16406360844298</v>
      </c>
      <c r="M104" s="759">
        <v>35.534358476853804</v>
      </c>
      <c r="N104" s="759">
        <v>39.22489225791351</v>
      </c>
      <c r="O104" s="759">
        <v>42.790917265855747</v>
      </c>
      <c r="P104" s="759">
        <v>44.789546505507118</v>
      </c>
      <c r="Q104" s="759">
        <v>24.963381548840964</v>
      </c>
      <c r="R104" s="759">
        <v>24.364383178251117</v>
      </c>
      <c r="S104" s="759">
        <v>21.874495366480151</v>
      </c>
      <c r="T104" s="759">
        <v>18.581564537772731</v>
      </c>
      <c r="U104" s="759">
        <v>0.13979273905564515</v>
      </c>
      <c r="V104" s="759">
        <v>5.2642287724538446E-2</v>
      </c>
      <c r="W104" s="759">
        <v>1.9639407708562026E-2</v>
      </c>
      <c r="X104" s="759">
        <v>7.1895161389061244E-3</v>
      </c>
    </row>
    <row r="105" spans="3:24">
      <c r="C105" s="756" t="s">
        <v>54</v>
      </c>
      <c r="D105" s="736" t="s">
        <v>58</v>
      </c>
      <c r="E105" s="759">
        <v>0.88878528248189659</v>
      </c>
      <c r="F105" s="759">
        <v>1.2292296167130896</v>
      </c>
      <c r="G105" s="759">
        <v>1.3162710383042759</v>
      </c>
      <c r="H105" s="759">
        <v>1.4313860006127104</v>
      </c>
      <c r="I105" s="759">
        <v>1.6941242105804442</v>
      </c>
      <c r="J105" s="759">
        <v>1.9304291262910187</v>
      </c>
      <c r="K105" s="759">
        <v>2.1369948660087172</v>
      </c>
      <c r="L105" s="759">
        <v>2.2766147571504325</v>
      </c>
      <c r="M105" s="759">
        <v>1.8935521674188869</v>
      </c>
      <c r="N105" s="759">
        <v>2.1174155396021752</v>
      </c>
      <c r="O105" s="759">
        <v>2.2117867395863753</v>
      </c>
      <c r="P105" s="759">
        <v>2.4607815068570598</v>
      </c>
      <c r="Q105" s="759">
        <v>3.8524446651408475</v>
      </c>
      <c r="R105" s="759">
        <v>4.4841532877146175</v>
      </c>
      <c r="S105" s="759">
        <v>4.8950825264840541</v>
      </c>
      <c r="T105" s="759">
        <v>5.2674739192689595</v>
      </c>
      <c r="U105" s="759">
        <v>3.9384568547014509</v>
      </c>
      <c r="V105" s="759">
        <v>0.8384492673105528</v>
      </c>
      <c r="W105" s="759">
        <v>0</v>
      </c>
      <c r="X105" s="759">
        <v>0</v>
      </c>
    </row>
    <row r="106" spans="3:24">
      <c r="C106" s="756" t="s">
        <v>54</v>
      </c>
      <c r="D106" s="757" t="s">
        <v>2</v>
      </c>
      <c r="E106" s="761">
        <v>45.852289216255983</v>
      </c>
      <c r="F106" s="761">
        <v>80.394113835284358</v>
      </c>
      <c r="G106" s="761">
        <v>112.99637809564186</v>
      </c>
      <c r="H106" s="761">
        <v>146.94077141767528</v>
      </c>
      <c r="I106" s="761">
        <v>190.40339564431457</v>
      </c>
      <c r="J106" s="761">
        <v>236.80059065508107</v>
      </c>
      <c r="K106" s="761">
        <v>274.13545872777621</v>
      </c>
      <c r="L106" s="761">
        <v>302.99761215260509</v>
      </c>
      <c r="M106" s="761">
        <v>311.51030059391428</v>
      </c>
      <c r="N106" s="761">
        <v>312.82576739771753</v>
      </c>
      <c r="O106" s="761">
        <v>296.77257277555532</v>
      </c>
      <c r="P106" s="761">
        <v>286.57660020710193</v>
      </c>
      <c r="Q106" s="761">
        <v>336.36581059772078</v>
      </c>
      <c r="R106" s="761">
        <v>290.94230756345252</v>
      </c>
      <c r="S106" s="761">
        <v>211.06994392374008</v>
      </c>
      <c r="T106" s="761">
        <v>208.06377102967659</v>
      </c>
      <c r="U106" s="761">
        <v>178.49327950153537</v>
      </c>
      <c r="V106" s="761">
        <v>184.11291613088463</v>
      </c>
      <c r="W106" s="761">
        <v>198.09351406436915</v>
      </c>
      <c r="X106" s="761">
        <v>219.46421473551393</v>
      </c>
    </row>
    <row r="107" spans="3:24">
      <c r="C107" s="756" t="s">
        <v>54</v>
      </c>
      <c r="D107" s="736" t="s">
        <v>1093</v>
      </c>
      <c r="E107" s="759">
        <v>1.4233434976912487</v>
      </c>
      <c r="F107" s="759">
        <v>2.4230750821725935</v>
      </c>
      <c r="G107" s="759">
        <v>3.234163186826831</v>
      </c>
      <c r="H107" s="759">
        <v>3.9880376689109074</v>
      </c>
      <c r="I107" s="759">
        <v>4.8842761850994831</v>
      </c>
      <c r="J107" s="759">
        <v>5.2855052986700821</v>
      </c>
      <c r="K107" s="759">
        <v>5.0312599294939115</v>
      </c>
      <c r="L107" s="759">
        <v>4.6979106187558681</v>
      </c>
      <c r="M107" s="759">
        <v>4.2580657829092212</v>
      </c>
      <c r="N107" s="759">
        <v>3.9820061247557832</v>
      </c>
      <c r="O107" s="759">
        <v>3.7402139611005865</v>
      </c>
      <c r="P107" s="759">
        <v>3.7739545303509328</v>
      </c>
      <c r="Q107" s="759">
        <v>4.8241143833424784</v>
      </c>
      <c r="R107" s="759">
        <v>4.690513482679262</v>
      </c>
      <c r="S107" s="759">
        <v>4.1955747211204502</v>
      </c>
      <c r="T107" s="759">
        <v>3.5510851314896614</v>
      </c>
      <c r="U107" s="759">
        <v>0.4301931307314894</v>
      </c>
      <c r="V107" s="759">
        <v>0.34297015546313919</v>
      </c>
      <c r="W107" s="759">
        <v>0.28812834686129235</v>
      </c>
      <c r="X107" s="759">
        <v>0.25025980815539545</v>
      </c>
    </row>
    <row r="108" spans="3:24">
      <c r="C108" s="756" t="s">
        <v>54</v>
      </c>
      <c r="D108" s="736" t="s">
        <v>1096</v>
      </c>
      <c r="E108" s="759">
        <v>0.78313319817349303</v>
      </c>
      <c r="F108" s="759">
        <v>1.5440270857123877</v>
      </c>
      <c r="G108" s="759">
        <v>2.3567376554658317</v>
      </c>
      <c r="H108" s="759">
        <v>3.1776356077642816</v>
      </c>
      <c r="I108" s="759">
        <v>4.1590497389023167</v>
      </c>
      <c r="J108" s="759">
        <v>5.0491499639159168</v>
      </c>
      <c r="K108" s="759">
        <v>5.568819461580917</v>
      </c>
      <c r="L108" s="759">
        <v>5.9202595148771655</v>
      </c>
      <c r="M108" s="759">
        <v>5.8890609605765114</v>
      </c>
      <c r="N108" s="759">
        <v>5.7277406501468491</v>
      </c>
      <c r="O108" s="759">
        <v>5.2334555619466085</v>
      </c>
      <c r="P108" s="759">
        <v>4.8192373450539936</v>
      </c>
      <c r="Q108" s="759">
        <v>5.2427557478283813</v>
      </c>
      <c r="R108" s="759">
        <v>3.9817952615879428</v>
      </c>
      <c r="S108" s="759">
        <v>2.1451170115965636</v>
      </c>
      <c r="T108" s="759">
        <v>1.8221965592465978</v>
      </c>
      <c r="U108" s="759">
        <v>1.3708740595929756E-2</v>
      </c>
      <c r="V108" s="759">
        <v>5.1623530067948344E-3</v>
      </c>
      <c r="W108" s="759">
        <v>1.9259336897834937E-3</v>
      </c>
      <c r="X108" s="759">
        <v>7.0503813305524223E-4</v>
      </c>
    </row>
    <row r="109" spans="3:24">
      <c r="C109" s="756" t="s">
        <v>54</v>
      </c>
      <c r="D109" s="736" t="s">
        <v>60</v>
      </c>
      <c r="E109" s="759">
        <v>8.2372531772242805</v>
      </c>
      <c r="F109" s="759">
        <v>10.78604113682662</v>
      </c>
      <c r="G109" s="759">
        <v>10.718963381298494</v>
      </c>
      <c r="H109" s="759">
        <v>10.695799762379892</v>
      </c>
      <c r="I109" s="759">
        <v>11.675944239564162</v>
      </c>
      <c r="J109" s="759">
        <v>12.206032530336675</v>
      </c>
      <c r="K109" s="759">
        <v>12.338609487194363</v>
      </c>
      <c r="L109" s="759">
        <v>12.140792520125872</v>
      </c>
      <c r="M109" s="759">
        <v>11.521830095482839</v>
      </c>
      <c r="N109" s="759">
        <v>11.220879656038797</v>
      </c>
      <c r="O109" s="759">
        <v>10.92519958093178</v>
      </c>
      <c r="P109" s="759">
        <v>10.774391083437795</v>
      </c>
      <c r="Q109" s="759">
        <v>13.459771029613155</v>
      </c>
      <c r="R109" s="759">
        <v>12.7886903155441</v>
      </c>
      <c r="S109" s="759">
        <v>11.177510466322104</v>
      </c>
      <c r="T109" s="759">
        <v>9.2432715710265185</v>
      </c>
      <c r="U109" s="759">
        <v>7.9400132674266759</v>
      </c>
      <c r="V109" s="759">
        <v>6.5201228573901346</v>
      </c>
      <c r="W109" s="759">
        <v>5.5569591929457944</v>
      </c>
      <c r="X109" s="759">
        <v>4.8584913810794275</v>
      </c>
    </row>
    <row r="110" spans="3:24">
      <c r="C110" s="756" t="s">
        <v>54</v>
      </c>
      <c r="D110" s="736" t="s">
        <v>1098</v>
      </c>
      <c r="E110" s="759">
        <v>2.0904012329300747</v>
      </c>
      <c r="F110" s="759">
        <v>4.734635147944994</v>
      </c>
      <c r="G110" s="759">
        <v>8.2322852778698383</v>
      </c>
      <c r="H110" s="759">
        <v>12.165835231408781</v>
      </c>
      <c r="I110" s="759">
        <v>17.204327733131294</v>
      </c>
      <c r="J110" s="759">
        <v>24.175488873055947</v>
      </c>
      <c r="K110" s="759">
        <v>31.210097875048522</v>
      </c>
      <c r="L110" s="759">
        <v>36.904159432824962</v>
      </c>
      <c r="M110" s="759">
        <v>39.183855622028631</v>
      </c>
      <c r="N110" s="759">
        <v>39.293845369668198</v>
      </c>
      <c r="O110" s="759">
        <v>35.82561223331426</v>
      </c>
      <c r="P110" s="759">
        <v>31.739909326975038</v>
      </c>
      <c r="Q110" s="759">
        <v>31.711159946154325</v>
      </c>
      <c r="R110" s="759">
        <v>20.085085339784147</v>
      </c>
      <c r="S110" s="759">
        <v>4.2437465542167709</v>
      </c>
      <c r="T110" s="759">
        <v>4.5061296933942936</v>
      </c>
      <c r="U110" s="759">
        <v>4.9701880731687078</v>
      </c>
      <c r="V110" s="759">
        <v>5.2405997808516087</v>
      </c>
      <c r="W110" s="759">
        <v>5.7350346119032514</v>
      </c>
      <c r="X110" s="759">
        <v>6.4383397827176303</v>
      </c>
    </row>
    <row r="111" spans="3:24">
      <c r="C111" s="756" t="s">
        <v>54</v>
      </c>
      <c r="D111" s="736" t="s">
        <v>1099</v>
      </c>
      <c r="E111" s="759">
        <v>5.4838099000136946</v>
      </c>
      <c r="F111" s="759">
        <v>11.06606981256774</v>
      </c>
      <c r="G111" s="759">
        <v>17.307591334121305</v>
      </c>
      <c r="H111" s="759">
        <v>23.778072010583962</v>
      </c>
      <c r="I111" s="759">
        <v>31.652961584331976</v>
      </c>
      <c r="J111" s="759">
        <v>39.777303337470059</v>
      </c>
      <c r="K111" s="759">
        <v>45.726583513432445</v>
      </c>
      <c r="L111" s="759">
        <v>50.125838568312204</v>
      </c>
      <c r="M111" s="759">
        <v>50.853725075325002</v>
      </c>
      <c r="N111" s="759">
        <v>49.908580510445987</v>
      </c>
      <c r="O111" s="759">
        <v>45.511290675056003</v>
      </c>
      <c r="P111" s="759">
        <v>41.302878855413248</v>
      </c>
      <c r="Q111" s="759">
        <v>43.599764080524302</v>
      </c>
      <c r="R111" s="759">
        <v>31.219838944732658</v>
      </c>
      <c r="S111" s="759">
        <v>13.730012470278806</v>
      </c>
      <c r="T111" s="759">
        <v>11.873282215772612</v>
      </c>
      <c r="U111" s="759">
        <v>1.2403849615697837</v>
      </c>
      <c r="V111" s="759">
        <v>1.2526811091649868</v>
      </c>
      <c r="W111" s="759">
        <v>1.3487530791120095</v>
      </c>
      <c r="X111" s="759">
        <v>1.5055008804268819</v>
      </c>
    </row>
    <row r="112" spans="3:24">
      <c r="C112" s="756" t="s">
        <v>54</v>
      </c>
      <c r="D112" s="736" t="s">
        <v>1100</v>
      </c>
      <c r="E112" s="759">
        <v>16.619791721597103</v>
      </c>
      <c r="F112" s="759">
        <v>27.910911339297513</v>
      </c>
      <c r="G112" s="759">
        <v>37.971882383827747</v>
      </c>
      <c r="H112" s="759">
        <v>48.720402544760312</v>
      </c>
      <c r="I112" s="759">
        <v>63.073003035728881</v>
      </c>
      <c r="J112" s="759">
        <v>80.995684310673681</v>
      </c>
      <c r="K112" s="759">
        <v>98.785330610100146</v>
      </c>
      <c r="L112" s="759">
        <v>113.68438907208312</v>
      </c>
      <c r="M112" s="759">
        <v>121.00131331233631</v>
      </c>
      <c r="N112" s="759">
        <v>125.85400774951644</v>
      </c>
      <c r="O112" s="759">
        <v>124.56093687475867</v>
      </c>
      <c r="P112" s="759">
        <v>127.31268898531751</v>
      </c>
      <c r="Q112" s="759">
        <v>161.8609953581574</v>
      </c>
      <c r="R112" s="759">
        <v>156.51100011863704</v>
      </c>
      <c r="S112" s="759">
        <v>135.77321654874262</v>
      </c>
      <c r="T112" s="759">
        <v>141.43266810446636</v>
      </c>
      <c r="U112" s="759">
        <v>153.64842741833831</v>
      </c>
      <c r="V112" s="759">
        <v>160.07857902136428</v>
      </c>
      <c r="W112" s="759">
        <v>173.53716187571237</v>
      </c>
      <c r="X112" s="759">
        <v>193.38089757774028</v>
      </c>
    </row>
    <row r="113" spans="3:24">
      <c r="C113" s="756" t="s">
        <v>54</v>
      </c>
      <c r="D113" s="736" t="s">
        <v>1101</v>
      </c>
      <c r="E113" s="759">
        <v>2.6738423123648087</v>
      </c>
      <c r="F113" s="759">
        <v>5.9611014327091718</v>
      </c>
      <c r="G113" s="759">
        <v>10.229189110517678</v>
      </c>
      <c r="H113" s="759">
        <v>14.990696477674391</v>
      </c>
      <c r="I113" s="759">
        <v>21.060744232531032</v>
      </c>
      <c r="J113" s="759">
        <v>29.274702475821023</v>
      </c>
      <c r="K113" s="759">
        <v>37.418524698837878</v>
      </c>
      <c r="L113" s="759">
        <v>43.987427731270465</v>
      </c>
      <c r="M113" s="759">
        <v>46.559744025394821</v>
      </c>
      <c r="N113" s="759">
        <v>46.643463855204452</v>
      </c>
      <c r="O113" s="759">
        <v>42.570804908539465</v>
      </c>
      <c r="P113" s="759">
        <v>37.855521785246246</v>
      </c>
      <c r="Q113" s="759">
        <v>38.125616601150071</v>
      </c>
      <c r="R113" s="759">
        <v>24.619614756214183</v>
      </c>
      <c r="S113" s="759">
        <v>6.1152969214063191</v>
      </c>
      <c r="T113" s="759">
        <v>6.3183681253928619</v>
      </c>
      <c r="U113" s="759">
        <v>6.2021191944158378</v>
      </c>
      <c r="V113" s="759">
        <v>6.5359860837847714</v>
      </c>
      <c r="W113" s="759">
        <v>7.1512061225782322</v>
      </c>
      <c r="X113" s="759">
        <v>8.0276209958975944</v>
      </c>
    </row>
    <row r="114" spans="3:24">
      <c r="C114" s="756" t="s">
        <v>54</v>
      </c>
      <c r="D114" s="736" t="s">
        <v>459</v>
      </c>
      <c r="E114" s="759">
        <v>0.44350005397585796</v>
      </c>
      <c r="F114" s="759">
        <v>0.8285227650020629</v>
      </c>
      <c r="G114" s="759">
        <v>1.1893818414359758</v>
      </c>
      <c r="H114" s="759">
        <v>1.5238962515664132</v>
      </c>
      <c r="I114" s="759">
        <v>1.8986951771731029</v>
      </c>
      <c r="J114" s="759">
        <v>2.0644121070851456</v>
      </c>
      <c r="K114" s="759">
        <v>1.9487629572689984</v>
      </c>
      <c r="L114" s="759">
        <v>1.8055722879110883</v>
      </c>
      <c r="M114" s="759">
        <v>1.6247659578017977</v>
      </c>
      <c r="N114" s="759">
        <v>1.5092986135908086</v>
      </c>
      <c r="O114" s="759">
        <v>1.4088930669348467</v>
      </c>
      <c r="P114" s="759">
        <v>1.4272662469142239</v>
      </c>
      <c r="Q114" s="759">
        <v>1.8315279032983303</v>
      </c>
      <c r="R114" s="759">
        <v>1.7875802422965912</v>
      </c>
      <c r="S114" s="759">
        <v>1.6049007044936408</v>
      </c>
      <c r="T114" s="759">
        <v>1.3633030393452297</v>
      </c>
      <c r="U114" s="759">
        <v>1.0256395022364423E-2</v>
      </c>
      <c r="V114" s="759">
        <v>3.8622899975435522E-3</v>
      </c>
      <c r="W114" s="759">
        <v>1.4409154926430109E-3</v>
      </c>
      <c r="X114" s="759">
        <v>5.2748460356966912E-4</v>
      </c>
    </row>
    <row r="115" spans="3:24">
      <c r="C115" s="756" t="s">
        <v>54</v>
      </c>
      <c r="D115" s="736" t="s">
        <v>1102</v>
      </c>
      <c r="E115" s="759">
        <v>2.223724800997243</v>
      </c>
      <c r="F115" s="759">
        <v>4.1542421567014953</v>
      </c>
      <c r="G115" s="759">
        <v>5.9636022024045197</v>
      </c>
      <c r="H115" s="759">
        <v>7.6408691687316761</v>
      </c>
      <c r="I115" s="759">
        <v>9.5201241063287867</v>
      </c>
      <c r="J115" s="759">
        <v>10.351034595937396</v>
      </c>
      <c r="K115" s="759">
        <v>9.7711657089893027</v>
      </c>
      <c r="L115" s="759">
        <v>9.0532026786174686</v>
      </c>
      <c r="M115" s="759">
        <v>8.146633408023412</v>
      </c>
      <c r="N115" s="759">
        <v>7.5676761007459374</v>
      </c>
      <c r="O115" s="759">
        <v>7.064239173839276</v>
      </c>
      <c r="P115" s="759">
        <v>7.156362941642799</v>
      </c>
      <c r="Q115" s="759">
        <v>9.1833450430756436</v>
      </c>
      <c r="R115" s="759">
        <v>8.9629899318659003</v>
      </c>
      <c r="S115" s="759">
        <v>8.0470283323003517</v>
      </c>
      <c r="T115" s="759">
        <v>6.8356491790459666</v>
      </c>
      <c r="U115" s="759">
        <v>5.1425923797740976E-2</v>
      </c>
      <c r="V115" s="759">
        <v>1.9365657296286774E-2</v>
      </c>
      <c r="W115" s="759">
        <v>7.2248007376924835E-3</v>
      </c>
      <c r="X115" s="759">
        <v>2.6448262735608297E-3</v>
      </c>
    </row>
    <row r="116" spans="3:24">
      <c r="C116" s="756" t="s">
        <v>54</v>
      </c>
      <c r="D116" s="736" t="s">
        <v>1103</v>
      </c>
      <c r="E116" s="759">
        <v>1.1066428949894064E-2</v>
      </c>
      <c r="F116" s="759">
        <v>2.0673702810336547E-2</v>
      </c>
      <c r="G116" s="759">
        <v>2.9678033913524353E-2</v>
      </c>
      <c r="H116" s="759">
        <v>3.8025000095913412E-2</v>
      </c>
      <c r="I116" s="759">
        <v>4.7377165092377743E-2</v>
      </c>
      <c r="J116" s="759">
        <v>5.7235793876845478E-2</v>
      </c>
      <c r="K116" s="759">
        <v>6.7536778723997326E-2</v>
      </c>
      <c r="L116" s="759">
        <v>7.821791230686885E-2</v>
      </c>
      <c r="M116" s="759">
        <v>8.7981662419035336E-2</v>
      </c>
      <c r="N116" s="759">
        <v>0.10216133012329444</v>
      </c>
      <c r="O116" s="759">
        <v>0.11920635554112954</v>
      </c>
      <c r="P116" s="759">
        <v>0.15095113645819536</v>
      </c>
      <c r="Q116" s="759">
        <v>0.24213353592533593</v>
      </c>
      <c r="R116" s="759">
        <v>0.2954044025469591</v>
      </c>
      <c r="S116" s="759">
        <v>0.33151989666002712</v>
      </c>
      <c r="T116" s="759">
        <v>0.35201716954712575</v>
      </c>
      <c r="U116" s="759">
        <v>0.38826923694595911</v>
      </c>
      <c r="V116" s="759">
        <v>0.40939369860769992</v>
      </c>
      <c r="W116" s="759">
        <v>0.44801876304103311</v>
      </c>
      <c r="X116" s="759">
        <v>0.50296070044706598</v>
      </c>
    </row>
    <row r="117" spans="3:24">
      <c r="C117" s="756" t="s">
        <v>54</v>
      </c>
      <c r="D117" s="736" t="s">
        <v>1104</v>
      </c>
      <c r="E117" s="759">
        <v>9.7343003427116173E-2</v>
      </c>
      <c r="F117" s="759">
        <v>0.18185092342160081</v>
      </c>
      <c r="G117" s="759">
        <v>0.26105521212259952</v>
      </c>
      <c r="H117" s="759">
        <v>0.33447715892921587</v>
      </c>
      <c r="I117" s="759">
        <v>0.41674107924386244</v>
      </c>
      <c r="J117" s="759">
        <v>0.50345997834837397</v>
      </c>
      <c r="K117" s="759">
        <v>0.59406994908230004</v>
      </c>
      <c r="L117" s="759">
        <v>0.68802380065181667</v>
      </c>
      <c r="M117" s="759">
        <v>0.77390812385430974</v>
      </c>
      <c r="N117" s="759">
        <v>0.89863593335642344</v>
      </c>
      <c r="O117" s="759">
        <v>1.0485681269462523</v>
      </c>
      <c r="P117" s="759">
        <v>1.3278029489104393</v>
      </c>
      <c r="Q117" s="759">
        <v>2.1298655351350138</v>
      </c>
      <c r="R117" s="759">
        <v>2.5984490479911422</v>
      </c>
      <c r="S117" s="759">
        <v>2.9161297273808588</v>
      </c>
      <c r="T117" s="759">
        <v>3.0964287302416214</v>
      </c>
      <c r="U117" s="759">
        <v>3.4153107415049266</v>
      </c>
      <c r="V117" s="759">
        <v>3.6011266495313823</v>
      </c>
      <c r="W117" s="759">
        <v>3.9408821204723967</v>
      </c>
      <c r="X117" s="759">
        <v>4.4241647788098009</v>
      </c>
    </row>
    <row r="118" spans="3:24">
      <c r="C118" s="756" t="s">
        <v>54</v>
      </c>
      <c r="D118" s="736" t="s">
        <v>1105</v>
      </c>
      <c r="E118" s="759">
        <v>3.1869299393636155E-2</v>
      </c>
      <c r="F118" s="759">
        <v>7.248994265630769E-2</v>
      </c>
      <c r="G118" s="759">
        <v>0.12648040728751539</v>
      </c>
      <c r="H118" s="759">
        <v>0.18732427895428261</v>
      </c>
      <c r="I118" s="759">
        <v>0.265353235939979</v>
      </c>
      <c r="J118" s="759">
        <v>0.37352859843066899</v>
      </c>
      <c r="K118" s="759">
        <v>0.48266379339546978</v>
      </c>
      <c r="L118" s="759">
        <v>0.57083740304900021</v>
      </c>
      <c r="M118" s="759">
        <v>0.60575419782737816</v>
      </c>
      <c r="N118" s="759">
        <v>0.60647772495822883</v>
      </c>
      <c r="O118" s="759">
        <v>0.55112031124688809</v>
      </c>
      <c r="P118" s="759">
        <v>0.48508944080534538</v>
      </c>
      <c r="Q118" s="759">
        <v>0.47824758407624945</v>
      </c>
      <c r="R118" s="759">
        <v>0.29295174561150555</v>
      </c>
      <c r="S118" s="759">
        <v>4.3030153669152367E-2</v>
      </c>
      <c r="T118" s="759">
        <v>4.5690629890991014E-2</v>
      </c>
      <c r="U118" s="759">
        <v>5.0396024791002018E-2</v>
      </c>
      <c r="V118" s="759">
        <v>5.3137907980037251E-2</v>
      </c>
      <c r="W118" s="759">
        <v>5.8151309814412397E-2</v>
      </c>
      <c r="X118" s="759">
        <v>6.5282586197159903E-2</v>
      </c>
    </row>
    <row r="119" spans="3:24">
      <c r="C119" s="756" t="s">
        <v>54</v>
      </c>
      <c r="D119" s="736" t="s">
        <v>1106</v>
      </c>
      <c r="E119" s="759">
        <v>5.733210589517534</v>
      </c>
      <c r="F119" s="759">
        <v>10.710473307461529</v>
      </c>
      <c r="G119" s="759">
        <v>15.375368068549983</v>
      </c>
      <c r="H119" s="759">
        <v>19.69970025591525</v>
      </c>
      <c r="I119" s="759">
        <v>24.544798131247273</v>
      </c>
      <c r="J119" s="759">
        <v>26.687052791459251</v>
      </c>
      <c r="K119" s="759">
        <v>25.19203396462796</v>
      </c>
      <c r="L119" s="759">
        <v>23.340980611819194</v>
      </c>
      <c r="M119" s="759">
        <v>21.003662369935029</v>
      </c>
      <c r="N119" s="759">
        <v>19.510993779166405</v>
      </c>
      <c r="O119" s="759">
        <v>18.2130319453995</v>
      </c>
      <c r="P119" s="759">
        <v>18.450545580576129</v>
      </c>
      <c r="Q119" s="759">
        <v>23.676513849440092</v>
      </c>
      <c r="R119" s="759">
        <v>23.108393973961082</v>
      </c>
      <c r="S119" s="759">
        <v>20.746860415552423</v>
      </c>
      <c r="T119" s="759">
        <v>17.623680880816725</v>
      </c>
      <c r="U119" s="759">
        <v>0.13258639322667495</v>
      </c>
      <c r="V119" s="759">
        <v>4.992856644592341E-2</v>
      </c>
      <c r="W119" s="759">
        <v>1.8626992008146378E-2</v>
      </c>
      <c r="X119" s="759">
        <v>6.8188950324253803E-3</v>
      </c>
    </row>
    <row r="120" spans="3:24">
      <c r="C120" s="756" t="s">
        <v>54</v>
      </c>
      <c r="D120" s="757" t="s">
        <v>0</v>
      </c>
      <c r="E120" s="761">
        <v>68.712520176049125</v>
      </c>
      <c r="F120" s="761">
        <v>148.45472078663656</v>
      </c>
      <c r="G120" s="761">
        <v>236.48370898705221</v>
      </c>
      <c r="H120" s="761">
        <v>332.11613631652267</v>
      </c>
      <c r="I120" s="761">
        <v>445.44146129771281</v>
      </c>
      <c r="J120" s="761">
        <v>561.02580805303342</v>
      </c>
      <c r="K120" s="761">
        <v>682.56948409993981</v>
      </c>
      <c r="L120" s="761">
        <v>828.70888186993284</v>
      </c>
      <c r="M120" s="761">
        <v>997.98128525097923</v>
      </c>
      <c r="N120" s="761">
        <v>1171.4967605388235</v>
      </c>
      <c r="O120" s="761">
        <v>1360.1957141735647</v>
      </c>
      <c r="P120" s="761">
        <v>1662.915722068369</v>
      </c>
      <c r="Q120" s="761">
        <v>1948.7858872896243</v>
      </c>
      <c r="R120" s="761">
        <v>2041.9255788245709</v>
      </c>
      <c r="S120" s="761">
        <v>2148.6652811700324</v>
      </c>
      <c r="T120" s="761">
        <v>2253.5026311918386</v>
      </c>
      <c r="U120" s="761">
        <v>2385.2809401829454</v>
      </c>
      <c r="V120" s="761">
        <v>2434.2229561967488</v>
      </c>
      <c r="W120" s="761">
        <v>2344.9065564566495</v>
      </c>
      <c r="X120" s="761">
        <v>2303.195631069806</v>
      </c>
    </row>
    <row r="121" spans="3:24">
      <c r="C121" s="756" t="s">
        <v>54</v>
      </c>
      <c r="D121" s="736" t="s">
        <v>1107</v>
      </c>
      <c r="E121" s="759">
        <v>7.4238969744488403E-2</v>
      </c>
      <c r="F121" s="759">
        <v>0.40940808789707089</v>
      </c>
      <c r="G121" s="759">
        <v>1.1498625510547182</v>
      </c>
      <c r="H121" s="759">
        <v>2.3948212308942036</v>
      </c>
      <c r="I121" s="759">
        <v>4.3425052520323115</v>
      </c>
      <c r="J121" s="759">
        <v>6.9753728262964909</v>
      </c>
      <c r="K121" s="759">
        <v>10.148726944641121</v>
      </c>
      <c r="L121" s="759">
        <v>13.872717403054956</v>
      </c>
      <c r="M121" s="759">
        <v>17.828590918233424</v>
      </c>
      <c r="N121" s="759">
        <v>23.204648385885577</v>
      </c>
      <c r="O121" s="759">
        <v>29.769130903415657</v>
      </c>
      <c r="P121" s="759">
        <v>40.793775955081351</v>
      </c>
      <c r="Q121" s="759">
        <v>69.945626082745306</v>
      </c>
      <c r="R121" s="759">
        <v>90.719818006957013</v>
      </c>
      <c r="S121" s="759">
        <v>107.60228604256875</v>
      </c>
      <c r="T121" s="759">
        <v>119.74985802327832</v>
      </c>
      <c r="U121" s="759">
        <v>165.70446354785827</v>
      </c>
      <c r="V121" s="759">
        <v>179.91626972185995</v>
      </c>
      <c r="W121" s="759">
        <v>201.65397529641112</v>
      </c>
      <c r="X121" s="759">
        <v>231.43713171699574</v>
      </c>
    </row>
    <row r="122" spans="3:24">
      <c r="C122" s="756" t="s">
        <v>54</v>
      </c>
      <c r="D122" s="736" t="s">
        <v>1094</v>
      </c>
      <c r="E122" s="759">
        <v>4.2203885187594592</v>
      </c>
      <c r="F122" s="759">
        <v>11.772219599914031</v>
      </c>
      <c r="G122" s="759">
        <v>23.458205721855688</v>
      </c>
      <c r="H122" s="759">
        <v>40.016034266404915</v>
      </c>
      <c r="I122" s="759">
        <v>69.601709931870118</v>
      </c>
      <c r="J122" s="759">
        <v>81.121735260081863</v>
      </c>
      <c r="K122" s="759">
        <v>106.11262846347944</v>
      </c>
      <c r="L122" s="759">
        <v>145.51470250806975</v>
      </c>
      <c r="M122" s="759">
        <v>179.67248219593128</v>
      </c>
      <c r="N122" s="759">
        <v>213.72257962397191</v>
      </c>
      <c r="O122" s="759">
        <v>239.39702716798681</v>
      </c>
      <c r="P122" s="759">
        <v>274.21217137076206</v>
      </c>
      <c r="Q122" s="759">
        <v>377.27782655246688</v>
      </c>
      <c r="R122" s="759">
        <v>378.57422803400146</v>
      </c>
      <c r="S122" s="759">
        <v>339.22389406765086</v>
      </c>
      <c r="T122" s="759">
        <v>280.75521203454053</v>
      </c>
      <c r="U122" s="759">
        <v>237.44588284045653</v>
      </c>
      <c r="V122" s="759">
        <v>190.9464801392842</v>
      </c>
      <c r="W122" s="759">
        <v>169.96304259154627</v>
      </c>
      <c r="X122" s="759">
        <v>164.12652719996987</v>
      </c>
    </row>
    <row r="123" spans="3:24">
      <c r="C123" s="756" t="s">
        <v>54</v>
      </c>
      <c r="D123" s="736" t="s">
        <v>1095</v>
      </c>
      <c r="E123" s="759">
        <v>6.7807824717367446E-2</v>
      </c>
      <c r="F123" s="759">
        <v>0.25166506713245634</v>
      </c>
      <c r="G123" s="759">
        <v>0.5380953167303032</v>
      </c>
      <c r="H123" s="759">
        <v>0.91328984612114605</v>
      </c>
      <c r="I123" s="759">
        <v>1.4210655763073392</v>
      </c>
      <c r="J123" s="759">
        <v>2.0166765602496022</v>
      </c>
      <c r="K123" s="759">
        <v>2.6567527644216615</v>
      </c>
      <c r="L123" s="759">
        <v>3.3368393547657691</v>
      </c>
      <c r="M123" s="759">
        <v>3.9832642857359226</v>
      </c>
      <c r="N123" s="759">
        <v>5.4956689964003758</v>
      </c>
      <c r="O123" s="759">
        <v>6.5424827128298926</v>
      </c>
      <c r="P123" s="759">
        <v>8.3748226667457857</v>
      </c>
      <c r="Q123" s="759">
        <v>13.461388195394942</v>
      </c>
      <c r="R123" s="759">
        <v>15.138524369287968</v>
      </c>
      <c r="S123" s="759">
        <v>2.5178593233238544</v>
      </c>
      <c r="T123" s="759">
        <v>2.0279797415651997</v>
      </c>
      <c r="U123" s="759">
        <v>2.1982878905505947</v>
      </c>
      <c r="V123" s="759">
        <v>2.3040775168085923</v>
      </c>
      <c r="W123" s="759">
        <v>2.5361758340559479</v>
      </c>
      <c r="X123" s="759">
        <v>2.8559929909732702</v>
      </c>
    </row>
    <row r="124" spans="3:24">
      <c r="C124" s="756" t="s">
        <v>54</v>
      </c>
      <c r="D124" s="736" t="s">
        <v>1096</v>
      </c>
      <c r="E124" s="759">
        <v>26.705673065963278</v>
      </c>
      <c r="F124" s="759">
        <v>53.559460236336164</v>
      </c>
      <c r="G124" s="759">
        <v>82.343694538375829</v>
      </c>
      <c r="H124" s="759">
        <v>112.74067689946766</v>
      </c>
      <c r="I124" s="759">
        <v>149.85709052565528</v>
      </c>
      <c r="J124" s="759">
        <v>180.01719619901766</v>
      </c>
      <c r="K124" s="759">
        <v>198.35855410153144</v>
      </c>
      <c r="L124" s="759">
        <v>218.0887384813748</v>
      </c>
      <c r="M124" s="759">
        <v>235.31311608958478</v>
      </c>
      <c r="N124" s="759">
        <v>261.00662785501805</v>
      </c>
      <c r="O124" s="759">
        <v>294.18669128983822</v>
      </c>
      <c r="P124" s="759">
        <v>360.43977883116446</v>
      </c>
      <c r="Q124" s="759">
        <v>559.07692655750282</v>
      </c>
      <c r="R124" s="759">
        <v>628.99106327584991</v>
      </c>
      <c r="S124" s="759">
        <v>641.66684649090894</v>
      </c>
      <c r="T124" s="759">
        <v>742.69336515906696</v>
      </c>
      <c r="U124" s="759">
        <v>807.89630474074045</v>
      </c>
      <c r="V124" s="759">
        <v>841.03363357481192</v>
      </c>
      <c r="W124" s="759">
        <v>711.35000374400011</v>
      </c>
      <c r="X124" s="759">
        <v>586.3615994220803</v>
      </c>
    </row>
    <row r="125" spans="3:24">
      <c r="C125" s="756" t="s">
        <v>54</v>
      </c>
      <c r="D125" s="736" t="s">
        <v>60</v>
      </c>
      <c r="E125" s="759">
        <v>25.0274159042823</v>
      </c>
      <c r="F125" s="759">
        <v>56.20324584027054</v>
      </c>
      <c r="G125" s="759">
        <v>86.428301712797762</v>
      </c>
      <c r="H125" s="759">
        <v>114.15848610979927</v>
      </c>
      <c r="I125" s="759">
        <v>132.05287371533743</v>
      </c>
      <c r="J125" s="759">
        <v>174.01288916456596</v>
      </c>
      <c r="K125" s="759">
        <v>220.03247210523872</v>
      </c>
      <c r="L125" s="759">
        <v>269.62326035305148</v>
      </c>
      <c r="M125" s="759">
        <v>350.65804537552901</v>
      </c>
      <c r="N125" s="759">
        <v>414.81453063740258</v>
      </c>
      <c r="O125" s="759">
        <v>491.40657426283678</v>
      </c>
      <c r="P125" s="759">
        <v>600.91644079798562</v>
      </c>
      <c r="Q125" s="759">
        <v>326.84079142547864</v>
      </c>
      <c r="R125" s="759">
        <v>123.73037974676255</v>
      </c>
      <c r="S125" s="759">
        <v>141.5005457843277</v>
      </c>
      <c r="T125" s="759">
        <v>150.50399686014541</v>
      </c>
      <c r="U125" s="759">
        <v>161.95085006490578</v>
      </c>
      <c r="V125" s="759">
        <v>171.00807768575777</v>
      </c>
      <c r="W125" s="759">
        <v>187.85632806288584</v>
      </c>
      <c r="X125" s="759">
        <v>212.63186668588025</v>
      </c>
    </row>
    <row r="126" spans="3:24">
      <c r="C126" s="756" t="s">
        <v>54</v>
      </c>
      <c r="D126" s="736" t="s">
        <v>58</v>
      </c>
      <c r="E126" s="759">
        <v>12.616995892582244</v>
      </c>
      <c r="F126" s="759">
        <v>26.258721955086315</v>
      </c>
      <c r="G126" s="759">
        <v>42.565549146237906</v>
      </c>
      <c r="H126" s="759">
        <v>61.892827963835536</v>
      </c>
      <c r="I126" s="759">
        <v>88.166216296510285</v>
      </c>
      <c r="J126" s="759">
        <v>116.8819380428218</v>
      </c>
      <c r="K126" s="759">
        <v>145.26034972062754</v>
      </c>
      <c r="L126" s="759">
        <v>178.27262376961613</v>
      </c>
      <c r="M126" s="759">
        <v>210.52578638596498</v>
      </c>
      <c r="N126" s="759">
        <v>253.25270504014503</v>
      </c>
      <c r="O126" s="759">
        <v>298.89380783665746</v>
      </c>
      <c r="P126" s="759">
        <v>378.17873244662974</v>
      </c>
      <c r="Q126" s="759">
        <v>602.18332847603574</v>
      </c>
      <c r="R126" s="759">
        <v>804.77156539171222</v>
      </c>
      <c r="S126" s="759">
        <v>916.15384946125232</v>
      </c>
      <c r="T126" s="759">
        <v>957.77221937324225</v>
      </c>
      <c r="U126" s="759">
        <v>1010.0851510984339</v>
      </c>
      <c r="V126" s="759">
        <v>1049.0144175582266</v>
      </c>
      <c r="W126" s="759">
        <v>1071.54703092775</v>
      </c>
      <c r="X126" s="759">
        <v>1105.7825130539063</v>
      </c>
    </row>
    <row r="127" spans="3:24">
      <c r="C127" s="756" t="s">
        <v>54</v>
      </c>
      <c r="D127" s="757" t="s">
        <v>1108</v>
      </c>
      <c r="E127" s="761">
        <v>1.7275149706276556</v>
      </c>
      <c r="F127" s="761">
        <v>5.1939564826216156</v>
      </c>
      <c r="G127" s="761">
        <v>10.355952370335608</v>
      </c>
      <c r="H127" s="761">
        <v>18.213027366075163</v>
      </c>
      <c r="I127" s="761">
        <v>26.632059373094194</v>
      </c>
      <c r="J127" s="761">
        <v>37.021400144446432</v>
      </c>
      <c r="K127" s="761">
        <v>49.512289521291969</v>
      </c>
      <c r="L127" s="761">
        <v>61.658682630194463</v>
      </c>
      <c r="M127" s="761">
        <v>74.333348531743894</v>
      </c>
      <c r="N127" s="761">
        <v>92.264246260041958</v>
      </c>
      <c r="O127" s="761">
        <v>114.7687204838883</v>
      </c>
      <c r="P127" s="761">
        <v>154.62131615291173</v>
      </c>
      <c r="Q127" s="761">
        <v>250.8319172159508</v>
      </c>
      <c r="R127" s="761">
        <v>309.45012687042936</v>
      </c>
      <c r="S127" s="761">
        <v>351.36127314060758</v>
      </c>
      <c r="T127" s="761">
        <v>376.85293980652773</v>
      </c>
      <c r="U127" s="761">
        <v>420.40201059149678</v>
      </c>
      <c r="V127" s="761">
        <v>448.31810509289642</v>
      </c>
      <c r="W127" s="761">
        <v>496.23595694487153</v>
      </c>
      <c r="X127" s="761">
        <v>563.54005500165829</v>
      </c>
    </row>
    <row r="128" spans="3:24">
      <c r="C128" s="756" t="s">
        <v>54</v>
      </c>
      <c r="D128" s="736" t="s">
        <v>1109</v>
      </c>
      <c r="E128" s="759">
        <v>1.7275149706276556</v>
      </c>
      <c r="F128" s="759">
        <v>5.1939564826216156</v>
      </c>
      <c r="G128" s="759">
        <v>10.355952370335608</v>
      </c>
      <c r="H128" s="759">
        <v>18.213027366075163</v>
      </c>
      <c r="I128" s="759">
        <v>26.632059373094194</v>
      </c>
      <c r="J128" s="759">
        <v>37.021400144446432</v>
      </c>
      <c r="K128" s="759">
        <v>49.512289521291969</v>
      </c>
      <c r="L128" s="759">
        <v>61.658682630194463</v>
      </c>
      <c r="M128" s="759">
        <v>74.333348531743894</v>
      </c>
      <c r="N128" s="759">
        <v>92.264246260041958</v>
      </c>
      <c r="O128" s="759">
        <v>114.7687204838883</v>
      </c>
      <c r="P128" s="759">
        <v>154.62131615291173</v>
      </c>
      <c r="Q128" s="759">
        <v>250.8319172159508</v>
      </c>
      <c r="R128" s="759">
        <v>309.45012687042936</v>
      </c>
      <c r="S128" s="759">
        <v>351.36127314060758</v>
      </c>
      <c r="T128" s="759">
        <v>376.85293980652773</v>
      </c>
      <c r="U128" s="759">
        <v>420.40201059149678</v>
      </c>
      <c r="V128" s="759">
        <v>448.31810509289642</v>
      </c>
      <c r="W128" s="759">
        <v>496.23595694487153</v>
      </c>
      <c r="X128" s="759">
        <v>563.54005500165829</v>
      </c>
    </row>
    <row r="129" spans="3:24">
      <c r="C129" s="756" t="s">
        <v>54</v>
      </c>
      <c r="D129" s="758" t="s">
        <v>141</v>
      </c>
      <c r="E129" s="761">
        <v>179</v>
      </c>
      <c r="F129" s="761">
        <v>378.1</v>
      </c>
      <c r="G129" s="761">
        <v>603.9</v>
      </c>
      <c r="H129" s="761">
        <v>858.71</v>
      </c>
      <c r="I129" s="761">
        <v>1146</v>
      </c>
      <c r="J129" s="761">
        <v>1460</v>
      </c>
      <c r="K129" s="761">
        <v>1792</v>
      </c>
      <c r="L129" s="761">
        <v>2138</v>
      </c>
      <c r="M129" s="761">
        <v>2495.1</v>
      </c>
      <c r="N129" s="761">
        <v>2859</v>
      </c>
      <c r="O129" s="761">
        <v>3222.1</v>
      </c>
      <c r="P129" s="761">
        <v>3579</v>
      </c>
      <c r="Q129" s="761">
        <v>3928</v>
      </c>
      <c r="R129" s="761">
        <v>4185.1000000000004</v>
      </c>
      <c r="S129" s="761">
        <v>4328</v>
      </c>
      <c r="T129" s="761">
        <v>4423</v>
      </c>
      <c r="U129" s="761">
        <v>4503.1000000000004</v>
      </c>
      <c r="V129" s="761">
        <v>4578.1000000000004</v>
      </c>
      <c r="W129" s="761">
        <v>4646.1000000000004</v>
      </c>
      <c r="X129" s="761">
        <v>4711.2</v>
      </c>
    </row>
  </sheetData>
  <phoneticPr fontId="13" type="noConversion"/>
  <hyperlinks>
    <hyperlink ref="A1" location="'Please Read this first'!A1" display="go back"/>
  </hyperlinks>
  <pageMargins left="0.75" right="0.75" top="1" bottom="1" header="0.5" footer="0.5"/>
  <pageSetup orientation="portrait" r:id="rId1"/>
  <headerFooter alignWithMargins="0"/>
</worksheet>
</file>

<file path=xl/worksheets/sheet25.xml><?xml version="1.0" encoding="utf-8"?>
<worksheet xmlns="http://schemas.openxmlformats.org/spreadsheetml/2006/main" xmlns:r="http://schemas.openxmlformats.org/officeDocument/2006/relationships">
  <sheetPr>
    <tabColor theme="9" tint="0.39997558519241921"/>
  </sheetPr>
  <dimension ref="A1:BA270"/>
  <sheetViews>
    <sheetView topLeftCell="A97" workbookViewId="0">
      <selection activeCell="AI43" sqref="AI43"/>
    </sheetView>
  </sheetViews>
  <sheetFormatPr defaultRowHeight="12.75"/>
  <cols>
    <col min="1" max="1" width="14.140625" bestFit="1" customWidth="1"/>
    <col min="2" max="2" width="34" bestFit="1" customWidth="1"/>
    <col min="3" max="3" width="22.28515625" bestFit="1" customWidth="1"/>
    <col min="4" max="53" width="10.28515625" bestFit="1" customWidth="1"/>
  </cols>
  <sheetData>
    <row r="1" spans="1:53">
      <c r="A1" s="82"/>
    </row>
    <row r="2" spans="1:53">
      <c r="B2" s="88" t="s">
        <v>1114</v>
      </c>
    </row>
    <row r="3" spans="1:53">
      <c r="B3" s="88" t="s">
        <v>1124</v>
      </c>
    </row>
    <row r="11" spans="1:53">
      <c r="A11" s="746"/>
      <c r="B11" s="747" t="s">
        <v>1042</v>
      </c>
      <c r="C11" s="746"/>
      <c r="D11" s="746">
        <v>1986</v>
      </c>
      <c r="E11" s="746">
        <v>1987</v>
      </c>
      <c r="F11" s="746">
        <v>1988</v>
      </c>
      <c r="G11" s="746">
        <v>1989</v>
      </c>
      <c r="H11" s="746">
        <v>1990</v>
      </c>
      <c r="I11" s="746">
        <v>1991</v>
      </c>
      <c r="J11" s="746">
        <v>1992</v>
      </c>
      <c r="K11" s="746">
        <v>1993</v>
      </c>
      <c r="L11" s="746">
        <v>1994</v>
      </c>
      <c r="M11" s="746">
        <v>1995</v>
      </c>
      <c r="N11" s="746">
        <v>1996</v>
      </c>
      <c r="O11" s="746">
        <v>1997</v>
      </c>
      <c r="P11" s="746">
        <v>1998</v>
      </c>
      <c r="Q11" s="746">
        <v>1999</v>
      </c>
      <c r="R11" s="746">
        <v>2000</v>
      </c>
      <c r="S11" s="746">
        <v>2001</v>
      </c>
      <c r="T11" s="746">
        <v>2002</v>
      </c>
      <c r="U11" s="746">
        <v>2003</v>
      </c>
      <c r="V11" s="746">
        <v>2004</v>
      </c>
      <c r="W11" s="746">
        <v>2005</v>
      </c>
      <c r="X11" s="746">
        <v>2006</v>
      </c>
      <c r="Y11" s="746">
        <v>2007</v>
      </c>
      <c r="Z11" s="746">
        <v>2008</v>
      </c>
      <c r="AA11" s="746">
        <v>2009</v>
      </c>
      <c r="AB11" s="746">
        <v>2010</v>
      </c>
      <c r="AC11" s="746">
        <v>2011</v>
      </c>
      <c r="AD11" s="746">
        <v>2012</v>
      </c>
      <c r="AE11" s="746">
        <v>2013</v>
      </c>
      <c r="AF11" s="746">
        <v>2014</v>
      </c>
      <c r="AG11" s="746">
        <v>2015</v>
      </c>
      <c r="AH11" s="746">
        <v>2016</v>
      </c>
      <c r="AI11" s="746">
        <v>2017</v>
      </c>
      <c r="AJ11" s="746">
        <v>2018</v>
      </c>
      <c r="AK11" s="746">
        <v>2019</v>
      </c>
      <c r="AL11" s="746">
        <v>2020</v>
      </c>
      <c r="AM11" s="746">
        <v>2021</v>
      </c>
      <c r="AN11" s="746">
        <v>2022</v>
      </c>
      <c r="AO11" s="746">
        <v>2023</v>
      </c>
      <c r="AP11" s="746">
        <v>2024</v>
      </c>
      <c r="AQ11" s="746">
        <v>2025</v>
      </c>
      <c r="AR11" s="746">
        <v>2026</v>
      </c>
      <c r="AS11" s="746">
        <v>2027</v>
      </c>
      <c r="AT11" s="746">
        <v>2028</v>
      </c>
      <c r="AU11" s="746">
        <v>2029</v>
      </c>
      <c r="AV11" s="746">
        <v>2030</v>
      </c>
      <c r="AW11" s="746">
        <v>2031</v>
      </c>
      <c r="AX11" s="746">
        <v>2032</v>
      </c>
      <c r="AY11" s="746">
        <v>2033</v>
      </c>
      <c r="AZ11" s="746">
        <v>2034</v>
      </c>
      <c r="BA11" s="746">
        <v>2035</v>
      </c>
    </row>
    <row r="12" spans="1:53">
      <c r="A12" s="747" t="s">
        <v>1111</v>
      </c>
      <c r="B12" s="747" t="s">
        <v>542</v>
      </c>
      <c r="C12" s="746" t="s">
        <v>63</v>
      </c>
      <c r="D12" s="763">
        <v>18202.05</v>
      </c>
      <c r="E12" s="763">
        <v>18684.07</v>
      </c>
      <c r="F12" s="763">
        <v>19776.830000000002</v>
      </c>
      <c r="G12" s="763">
        <v>20614.62</v>
      </c>
      <c r="H12" s="763">
        <v>20857.810000000001</v>
      </c>
      <c r="I12" s="763">
        <v>21187.67</v>
      </c>
      <c r="J12" s="763">
        <v>20739.3</v>
      </c>
      <c r="K12" s="763">
        <v>21025.89</v>
      </c>
      <c r="L12" s="763">
        <v>20803.88</v>
      </c>
      <c r="M12" s="763">
        <v>21086.11</v>
      </c>
      <c r="N12" s="763">
        <v>21767.46</v>
      </c>
      <c r="O12" s="763">
        <v>21520.93</v>
      </c>
      <c r="P12" s="763">
        <v>21839.279999999999</v>
      </c>
      <c r="Q12" s="763">
        <v>22314.69</v>
      </c>
      <c r="R12" s="763">
        <v>22383.31</v>
      </c>
      <c r="S12" s="763">
        <v>19258.689999999999</v>
      </c>
      <c r="T12" s="763">
        <v>19795.57</v>
      </c>
      <c r="U12" s="763">
        <v>19948.099999999999</v>
      </c>
      <c r="V12" s="763">
        <v>20142.95</v>
      </c>
      <c r="W12" s="763">
        <v>20811.330000000002</v>
      </c>
      <c r="X12" s="763">
        <v>20464.990000000002</v>
      </c>
      <c r="Y12" s="763">
        <v>20618.13</v>
      </c>
      <c r="Z12" s="763">
        <v>21294.87</v>
      </c>
      <c r="AA12" s="763">
        <v>20873.62</v>
      </c>
      <c r="AB12" s="763">
        <v>20295.169999999998</v>
      </c>
      <c r="AC12" s="763">
        <v>21038.62</v>
      </c>
      <c r="AD12" s="763">
        <v>20616.71</v>
      </c>
      <c r="AE12" s="763">
        <v>20421.439999999999</v>
      </c>
      <c r="AF12" s="763">
        <v>20643.39</v>
      </c>
      <c r="AG12" s="763">
        <v>20741.39</v>
      </c>
      <c r="AH12" s="763">
        <v>20599.3</v>
      </c>
      <c r="AI12" s="763">
        <v>20436.21</v>
      </c>
      <c r="AJ12" s="763">
        <v>20330.37</v>
      </c>
      <c r="AK12" s="763">
        <v>20125.37</v>
      </c>
      <c r="AL12" s="763">
        <v>19897.169999999998</v>
      </c>
      <c r="AM12" s="763">
        <v>19671.82</v>
      </c>
      <c r="AN12" s="763">
        <v>19445.89</v>
      </c>
      <c r="AO12" s="763">
        <v>19232.7</v>
      </c>
      <c r="AP12" s="763">
        <v>19019.240000000002</v>
      </c>
      <c r="AQ12" s="763">
        <v>18818.91</v>
      </c>
      <c r="AR12" s="763">
        <v>18642.04</v>
      </c>
      <c r="AS12" s="763">
        <v>18518.29</v>
      </c>
      <c r="AT12" s="763">
        <v>18479.169999999998</v>
      </c>
      <c r="AU12" s="763">
        <v>18449.830000000002</v>
      </c>
      <c r="AV12" s="763">
        <v>18438.12</v>
      </c>
      <c r="AW12" s="763">
        <v>18398.84</v>
      </c>
      <c r="AX12" s="763">
        <v>18427.61</v>
      </c>
      <c r="AY12" s="763">
        <v>18469.849999999999</v>
      </c>
      <c r="AZ12" s="763">
        <v>18530.04</v>
      </c>
      <c r="BA12" s="763">
        <v>18613.43</v>
      </c>
    </row>
    <row r="13" spans="1:53">
      <c r="A13" s="747" t="s">
        <v>1111</v>
      </c>
      <c r="B13" s="747" t="s">
        <v>542</v>
      </c>
      <c r="C13" s="746" t="s">
        <v>6</v>
      </c>
      <c r="D13" s="763">
        <v>20363.64</v>
      </c>
      <c r="E13" s="763">
        <v>20758.46</v>
      </c>
      <c r="F13" s="763">
        <v>22061.37</v>
      </c>
      <c r="G13" s="763">
        <v>23212.880000000001</v>
      </c>
      <c r="H13" s="763">
        <v>23120.67</v>
      </c>
      <c r="I13" s="763">
        <v>23701.07</v>
      </c>
      <c r="J13" s="763">
        <v>22865.01</v>
      </c>
      <c r="K13" s="763">
        <v>23898</v>
      </c>
      <c r="L13" s="763">
        <v>23011.13</v>
      </c>
      <c r="M13" s="763">
        <v>23552.36</v>
      </c>
      <c r="N13" s="763">
        <v>24523.81</v>
      </c>
      <c r="O13" s="763">
        <v>24065.05</v>
      </c>
      <c r="P13" s="763">
        <v>24372.41</v>
      </c>
      <c r="Q13" s="763">
        <v>25277.26</v>
      </c>
      <c r="R13" s="763">
        <v>25357.37</v>
      </c>
      <c r="S13" s="763">
        <v>21823.82</v>
      </c>
      <c r="T13" s="763">
        <v>22470.09</v>
      </c>
      <c r="U13" s="763">
        <v>22357.42</v>
      </c>
      <c r="V13" s="763">
        <v>22746.06</v>
      </c>
      <c r="W13" s="763">
        <v>23917.87</v>
      </c>
      <c r="X13" s="763">
        <v>22890.92</v>
      </c>
      <c r="Y13" s="763">
        <v>22931.78</v>
      </c>
      <c r="Z13" s="763">
        <v>23884.98</v>
      </c>
      <c r="AA13" s="763">
        <v>23340.240000000002</v>
      </c>
      <c r="AB13" s="763">
        <v>22777.35</v>
      </c>
      <c r="AC13" s="763">
        <v>23728.52</v>
      </c>
      <c r="AD13" s="763">
        <v>22986.11</v>
      </c>
      <c r="AE13" s="763">
        <v>23000</v>
      </c>
      <c r="AF13" s="763">
        <v>23212.99</v>
      </c>
      <c r="AG13" s="763">
        <v>23358.71</v>
      </c>
      <c r="AH13" s="763">
        <v>23204.560000000001</v>
      </c>
      <c r="AI13" s="763">
        <v>23020.880000000001</v>
      </c>
      <c r="AJ13" s="763">
        <v>22899.279999999999</v>
      </c>
      <c r="AK13" s="763">
        <v>22654.14</v>
      </c>
      <c r="AL13" s="763">
        <v>22375.11</v>
      </c>
      <c r="AM13" s="763">
        <v>22099.97</v>
      </c>
      <c r="AN13" s="763">
        <v>21820.91</v>
      </c>
      <c r="AO13" s="763">
        <v>21550.53</v>
      </c>
      <c r="AP13" s="763">
        <v>21275.22</v>
      </c>
      <c r="AQ13" s="763">
        <v>21010.18</v>
      </c>
      <c r="AR13" s="763">
        <v>20773.71</v>
      </c>
      <c r="AS13" s="763">
        <v>20594.22</v>
      </c>
      <c r="AT13" s="763">
        <v>20520.57</v>
      </c>
      <c r="AU13" s="763">
        <v>20463.2</v>
      </c>
      <c r="AV13" s="763">
        <v>20421.849999999999</v>
      </c>
      <c r="AW13" s="763">
        <v>20354.23</v>
      </c>
      <c r="AX13" s="763">
        <v>20356.07</v>
      </c>
      <c r="AY13" s="763">
        <v>20369.38</v>
      </c>
      <c r="AZ13" s="763">
        <v>20402.2</v>
      </c>
      <c r="BA13" s="763">
        <v>20454.16</v>
      </c>
    </row>
    <row r="14" spans="1:53">
      <c r="A14" s="747" t="s">
        <v>1111</v>
      </c>
      <c r="B14" s="747" t="s">
        <v>542</v>
      </c>
      <c r="C14" s="746" t="s">
        <v>7</v>
      </c>
      <c r="D14" s="763">
        <v>19631.55</v>
      </c>
      <c r="E14" s="763">
        <v>20036.990000000002</v>
      </c>
      <c r="F14" s="763">
        <v>21278.76</v>
      </c>
      <c r="G14" s="763">
        <v>22360.26</v>
      </c>
      <c r="H14" s="763">
        <v>22286.95</v>
      </c>
      <c r="I14" s="763">
        <v>22844.98</v>
      </c>
      <c r="J14" s="763">
        <v>22075.25</v>
      </c>
      <c r="K14" s="763">
        <v>23047.4</v>
      </c>
      <c r="L14" s="763">
        <v>22214.28</v>
      </c>
      <c r="M14" s="763">
        <v>22758.59</v>
      </c>
      <c r="N14" s="763">
        <v>23620.89</v>
      </c>
      <c r="O14" s="763">
        <v>23213.279999999999</v>
      </c>
      <c r="P14" s="763">
        <v>23524.29</v>
      </c>
      <c r="Q14" s="763">
        <v>24366.18</v>
      </c>
      <c r="R14" s="763">
        <v>24423.48</v>
      </c>
      <c r="S14" s="763">
        <v>20937.62</v>
      </c>
      <c r="T14" s="763">
        <v>21513.4</v>
      </c>
      <c r="U14" s="763">
        <v>21464.26</v>
      </c>
      <c r="V14" s="763">
        <v>21826.89</v>
      </c>
      <c r="W14" s="763">
        <v>22944.73</v>
      </c>
      <c r="X14" s="763">
        <v>21161.119999999999</v>
      </c>
      <c r="Y14" s="763">
        <v>21159.93</v>
      </c>
      <c r="Z14" s="763">
        <v>21949.279999999999</v>
      </c>
      <c r="AA14" s="763">
        <v>21447.040000000001</v>
      </c>
      <c r="AB14" s="763">
        <v>20947.03</v>
      </c>
      <c r="AC14" s="763">
        <v>21793.05</v>
      </c>
      <c r="AD14" s="763">
        <v>21164.79</v>
      </c>
      <c r="AE14" s="763">
        <v>21164.05</v>
      </c>
      <c r="AF14" s="763">
        <v>21330.73</v>
      </c>
      <c r="AG14" s="763">
        <v>21479.56</v>
      </c>
      <c r="AH14" s="763">
        <v>21326.92</v>
      </c>
      <c r="AI14" s="763">
        <v>21148.63</v>
      </c>
      <c r="AJ14" s="763">
        <v>21028.28</v>
      </c>
      <c r="AK14" s="763">
        <v>20789.689999999999</v>
      </c>
      <c r="AL14" s="763">
        <v>20515.03</v>
      </c>
      <c r="AM14" s="763">
        <v>20242.07</v>
      </c>
      <c r="AN14" s="763">
        <v>19966.87</v>
      </c>
      <c r="AO14" s="763">
        <v>19702.169999999998</v>
      </c>
      <c r="AP14" s="763">
        <v>19434.78</v>
      </c>
      <c r="AQ14" s="763">
        <v>19177.59</v>
      </c>
      <c r="AR14" s="763">
        <v>18948.52</v>
      </c>
      <c r="AS14" s="763">
        <v>18774.810000000001</v>
      </c>
      <c r="AT14" s="763">
        <v>18695.43</v>
      </c>
      <c r="AU14" s="763">
        <v>18628.21</v>
      </c>
      <c r="AV14" s="763">
        <v>18576.23</v>
      </c>
      <c r="AW14" s="763">
        <v>18497.05</v>
      </c>
      <c r="AX14" s="763">
        <v>18485.48</v>
      </c>
      <c r="AY14" s="763">
        <v>18486.13</v>
      </c>
      <c r="AZ14" s="763">
        <v>18508.490000000002</v>
      </c>
      <c r="BA14" s="763">
        <v>18552.09</v>
      </c>
    </row>
    <row r="15" spans="1:53">
      <c r="A15" s="747" t="s">
        <v>1111</v>
      </c>
      <c r="B15" s="747" t="s">
        <v>542</v>
      </c>
      <c r="C15" s="746" t="s">
        <v>8</v>
      </c>
      <c r="D15" s="763">
        <v>18610.060000000001</v>
      </c>
      <c r="E15" s="763">
        <v>19045.400000000001</v>
      </c>
      <c r="F15" s="763">
        <v>20211.490000000002</v>
      </c>
      <c r="G15" s="763">
        <v>21180.87</v>
      </c>
      <c r="H15" s="763">
        <v>21211.040000000001</v>
      </c>
      <c r="I15" s="763">
        <v>21672.51</v>
      </c>
      <c r="J15" s="763">
        <v>21028.3</v>
      </c>
      <c r="K15" s="763">
        <v>21792.18</v>
      </c>
      <c r="L15" s="763">
        <v>21122.55</v>
      </c>
      <c r="M15" s="763">
        <v>21637.9</v>
      </c>
      <c r="N15" s="763">
        <v>22383.51</v>
      </c>
      <c r="O15" s="763">
        <v>22059.85</v>
      </c>
      <c r="P15" s="763">
        <v>22398.58</v>
      </c>
      <c r="Q15" s="763">
        <v>23099.27</v>
      </c>
      <c r="R15" s="763">
        <v>23136.33</v>
      </c>
      <c r="S15" s="763">
        <v>19712.259999999998</v>
      </c>
      <c r="T15" s="763">
        <v>20236.939999999999</v>
      </c>
      <c r="U15" s="763">
        <v>20273.46</v>
      </c>
      <c r="V15" s="763">
        <v>20566.82</v>
      </c>
      <c r="W15" s="763">
        <v>21576.39</v>
      </c>
      <c r="X15" s="763">
        <v>20032.53</v>
      </c>
      <c r="Y15" s="763">
        <v>19989.830000000002</v>
      </c>
      <c r="Z15" s="763">
        <v>20695.990000000002</v>
      </c>
      <c r="AA15" s="763">
        <v>20195.689999999999</v>
      </c>
      <c r="AB15" s="763">
        <v>19730.07</v>
      </c>
      <c r="AC15" s="763">
        <v>20521.34</v>
      </c>
      <c r="AD15" s="763">
        <v>19955.060000000001</v>
      </c>
      <c r="AE15" s="763">
        <v>19954.43</v>
      </c>
      <c r="AF15" s="763">
        <v>20121.419999999998</v>
      </c>
      <c r="AG15" s="763">
        <v>20286.84</v>
      </c>
      <c r="AH15" s="763">
        <v>20141.95</v>
      </c>
      <c r="AI15" s="763">
        <v>19972.560000000001</v>
      </c>
      <c r="AJ15" s="763">
        <v>19857.95</v>
      </c>
      <c r="AK15" s="763">
        <v>19625.32</v>
      </c>
      <c r="AL15" s="763">
        <v>19354.72</v>
      </c>
      <c r="AM15" s="763">
        <v>19082.78</v>
      </c>
      <c r="AN15" s="763">
        <v>18810.48</v>
      </c>
      <c r="AO15" s="763">
        <v>18551.349999999999</v>
      </c>
      <c r="AP15" s="763">
        <v>18292.77</v>
      </c>
      <c r="AQ15" s="763">
        <v>18044.77</v>
      </c>
      <c r="AR15" s="763">
        <v>17824.3</v>
      </c>
      <c r="AS15" s="763">
        <v>17657.73</v>
      </c>
      <c r="AT15" s="763">
        <v>17571.939999999999</v>
      </c>
      <c r="AU15" s="763">
        <v>17492.86</v>
      </c>
      <c r="AV15" s="763">
        <v>17427.54</v>
      </c>
      <c r="AW15" s="763">
        <v>17332.98</v>
      </c>
      <c r="AX15" s="763">
        <v>17305.88</v>
      </c>
      <c r="AY15" s="763">
        <v>17291.509999999998</v>
      </c>
      <c r="AZ15" s="763">
        <v>17300.22</v>
      </c>
      <c r="BA15" s="763">
        <v>17333.36</v>
      </c>
    </row>
    <row r="16" spans="1:53">
      <c r="A16" s="747" t="s">
        <v>1111</v>
      </c>
      <c r="B16" s="747" t="s">
        <v>542</v>
      </c>
      <c r="C16" s="746" t="s">
        <v>9</v>
      </c>
      <c r="D16" s="763">
        <v>17201.599999999999</v>
      </c>
      <c r="E16" s="763">
        <v>17652.330000000002</v>
      </c>
      <c r="F16" s="763">
        <v>18739.73</v>
      </c>
      <c r="G16" s="763">
        <v>19598.27</v>
      </c>
      <c r="H16" s="763">
        <v>19681.25</v>
      </c>
      <c r="I16" s="763">
        <v>20052.919999999998</v>
      </c>
      <c r="J16" s="763">
        <v>19531.810000000001</v>
      </c>
      <c r="K16" s="763">
        <v>20046.78</v>
      </c>
      <c r="L16" s="763">
        <v>19555.240000000002</v>
      </c>
      <c r="M16" s="763">
        <v>19950.66</v>
      </c>
      <c r="N16" s="763">
        <v>20608.12</v>
      </c>
      <c r="O16" s="763">
        <v>20328.13</v>
      </c>
      <c r="P16" s="763">
        <v>20598.34</v>
      </c>
      <c r="Q16" s="763">
        <v>21233.87</v>
      </c>
      <c r="R16" s="763">
        <v>21273.39</v>
      </c>
      <c r="S16" s="763">
        <v>18131.439999999999</v>
      </c>
      <c r="T16" s="763">
        <v>18592.810000000001</v>
      </c>
      <c r="U16" s="763">
        <v>18621.04</v>
      </c>
      <c r="V16" s="763">
        <v>18876.28</v>
      </c>
      <c r="W16" s="763">
        <v>19695.38</v>
      </c>
      <c r="X16" s="763">
        <v>19196.45</v>
      </c>
      <c r="Y16" s="763">
        <v>19177.21</v>
      </c>
      <c r="Z16" s="763">
        <v>19856.55</v>
      </c>
      <c r="AA16" s="763">
        <v>19383.240000000002</v>
      </c>
      <c r="AB16" s="763">
        <v>18887.16</v>
      </c>
      <c r="AC16" s="763">
        <v>19631.509999999998</v>
      </c>
      <c r="AD16" s="763">
        <v>19149.41</v>
      </c>
      <c r="AE16" s="763">
        <v>19062.46</v>
      </c>
      <c r="AF16" s="763">
        <v>19232.28</v>
      </c>
      <c r="AG16" s="763">
        <v>19390.34</v>
      </c>
      <c r="AH16" s="763">
        <v>19222.32</v>
      </c>
      <c r="AI16" s="763">
        <v>19034.61</v>
      </c>
      <c r="AJ16" s="763">
        <v>18899.25</v>
      </c>
      <c r="AK16" s="763">
        <v>18646.849999999999</v>
      </c>
      <c r="AL16" s="763">
        <v>18362.259999999998</v>
      </c>
      <c r="AM16" s="763">
        <v>18078.310000000001</v>
      </c>
      <c r="AN16" s="763">
        <v>17795.73</v>
      </c>
      <c r="AO16" s="763">
        <v>17527.849999999999</v>
      </c>
      <c r="AP16" s="763">
        <v>17261.71</v>
      </c>
      <c r="AQ16" s="763">
        <v>17007.8</v>
      </c>
      <c r="AR16" s="763">
        <v>16779.060000000001</v>
      </c>
      <c r="AS16" s="763">
        <v>16602.45</v>
      </c>
      <c r="AT16" s="763">
        <v>16502.45</v>
      </c>
      <c r="AU16" s="763">
        <v>16410.599999999999</v>
      </c>
      <c r="AV16" s="763">
        <v>16335.32</v>
      </c>
      <c r="AW16" s="763">
        <v>16231.47</v>
      </c>
      <c r="AX16" s="763">
        <v>16192.7</v>
      </c>
      <c r="AY16" s="763">
        <v>16167.69</v>
      </c>
      <c r="AZ16" s="763">
        <v>16167.47</v>
      </c>
      <c r="BA16" s="763">
        <v>16194.64</v>
      </c>
    </row>
    <row r="17" spans="1:53">
      <c r="A17" s="747" t="s">
        <v>1111</v>
      </c>
      <c r="B17" s="747" t="s">
        <v>542</v>
      </c>
      <c r="C17" s="746" t="s">
        <v>10</v>
      </c>
      <c r="D17" s="763">
        <v>16601.66</v>
      </c>
      <c r="E17" s="763">
        <v>17165.72</v>
      </c>
      <c r="F17" s="763">
        <v>18152.62</v>
      </c>
      <c r="G17" s="763">
        <v>18830.919999999998</v>
      </c>
      <c r="H17" s="763">
        <v>19142.07</v>
      </c>
      <c r="I17" s="763">
        <v>19355.169999999998</v>
      </c>
      <c r="J17" s="763">
        <v>19122.77</v>
      </c>
      <c r="K17" s="763">
        <v>19088.82</v>
      </c>
      <c r="L17" s="763">
        <v>19097.919999999998</v>
      </c>
      <c r="M17" s="763">
        <v>19273.939999999999</v>
      </c>
      <c r="N17" s="763">
        <v>19751.88</v>
      </c>
      <c r="O17" s="763">
        <v>19602.810000000001</v>
      </c>
      <c r="P17" s="763">
        <v>19807.04</v>
      </c>
      <c r="Q17" s="763">
        <v>20232.189999999999</v>
      </c>
      <c r="R17" s="763">
        <v>20283.96</v>
      </c>
      <c r="S17" s="763">
        <v>17461.66</v>
      </c>
      <c r="T17" s="763">
        <v>17895.89</v>
      </c>
      <c r="U17" s="763">
        <v>18057.990000000002</v>
      </c>
      <c r="V17" s="763">
        <v>18216.14</v>
      </c>
      <c r="W17" s="763">
        <v>18635.07</v>
      </c>
      <c r="X17" s="763">
        <v>19308.2</v>
      </c>
      <c r="Y17" s="763">
        <v>19480.88</v>
      </c>
      <c r="Z17" s="763">
        <v>20109.88</v>
      </c>
      <c r="AA17" s="763">
        <v>19664.439999999999</v>
      </c>
      <c r="AB17" s="763">
        <v>19093.509999999998</v>
      </c>
      <c r="AC17" s="763">
        <v>19766.810000000001</v>
      </c>
      <c r="AD17" s="763">
        <v>19479.29</v>
      </c>
      <c r="AE17" s="763">
        <v>19128.939999999999</v>
      </c>
      <c r="AF17" s="763">
        <v>19366.78</v>
      </c>
      <c r="AG17" s="763">
        <v>19503.330000000002</v>
      </c>
      <c r="AH17" s="763">
        <v>19350.05</v>
      </c>
      <c r="AI17" s="763">
        <v>19177.54</v>
      </c>
      <c r="AJ17" s="763">
        <v>19056.22</v>
      </c>
      <c r="AK17" s="763">
        <v>18833.96</v>
      </c>
      <c r="AL17" s="763">
        <v>18594.07</v>
      </c>
      <c r="AM17" s="763">
        <v>18355.98</v>
      </c>
      <c r="AN17" s="763">
        <v>18119.919999999998</v>
      </c>
      <c r="AO17" s="763">
        <v>17899.419999999998</v>
      </c>
      <c r="AP17" s="763">
        <v>17681.28</v>
      </c>
      <c r="AQ17" s="763">
        <v>17478.830000000002</v>
      </c>
      <c r="AR17" s="763">
        <v>17295.82</v>
      </c>
      <c r="AS17" s="763">
        <v>17163.419999999998</v>
      </c>
      <c r="AT17" s="763">
        <v>17102.29</v>
      </c>
      <c r="AU17" s="763">
        <v>17047.12</v>
      </c>
      <c r="AV17" s="763">
        <v>17011.98</v>
      </c>
      <c r="AW17" s="763">
        <v>16947.43</v>
      </c>
      <c r="AX17" s="763">
        <v>16948.580000000002</v>
      </c>
      <c r="AY17" s="763">
        <v>16964.240000000002</v>
      </c>
      <c r="AZ17" s="763">
        <v>17001.22</v>
      </c>
      <c r="BA17" s="763">
        <v>17067.599999999999</v>
      </c>
    </row>
    <row r="18" spans="1:53">
      <c r="A18" s="747" t="s">
        <v>1111</v>
      </c>
      <c r="B18" s="747" t="s">
        <v>542</v>
      </c>
      <c r="C18" s="746" t="s">
        <v>11</v>
      </c>
      <c r="D18" s="763">
        <v>17417.61</v>
      </c>
      <c r="E18" s="763">
        <v>18045.7</v>
      </c>
      <c r="F18" s="763">
        <v>19027.63</v>
      </c>
      <c r="G18" s="763">
        <v>19659.3</v>
      </c>
      <c r="H18" s="763">
        <v>20125.740000000002</v>
      </c>
      <c r="I18" s="763">
        <v>20271.28</v>
      </c>
      <c r="J18" s="763">
        <v>20162.900000000001</v>
      </c>
      <c r="K18" s="763">
        <v>19840</v>
      </c>
      <c r="L18" s="763">
        <v>20131.189999999999</v>
      </c>
      <c r="M18" s="763">
        <v>20188.96</v>
      </c>
      <c r="N18" s="763">
        <v>20642.62</v>
      </c>
      <c r="O18" s="763">
        <v>20545.240000000002</v>
      </c>
      <c r="P18" s="763">
        <v>20737.240000000002</v>
      </c>
      <c r="Q18" s="763">
        <v>21029.3</v>
      </c>
      <c r="R18" s="763">
        <v>21100.51</v>
      </c>
      <c r="S18" s="763">
        <v>18331.88</v>
      </c>
      <c r="T18" s="763">
        <v>18809.18</v>
      </c>
      <c r="U18" s="763">
        <v>19070.8</v>
      </c>
      <c r="V18" s="763">
        <v>19169.75</v>
      </c>
      <c r="W18" s="763">
        <v>19398.13</v>
      </c>
      <c r="X18" s="763">
        <v>19084.580000000002</v>
      </c>
      <c r="Y18" s="763">
        <v>19464.79</v>
      </c>
      <c r="Z18" s="763">
        <v>20005.25</v>
      </c>
      <c r="AA18" s="763">
        <v>19612.22</v>
      </c>
      <c r="AB18" s="763">
        <v>19052.38</v>
      </c>
      <c r="AC18" s="763">
        <v>19665.96</v>
      </c>
      <c r="AD18" s="763">
        <v>19544.169999999998</v>
      </c>
      <c r="AE18" s="763">
        <v>19024.14</v>
      </c>
      <c r="AF18" s="763">
        <v>19277.650000000001</v>
      </c>
      <c r="AG18" s="763">
        <v>19377.25</v>
      </c>
      <c r="AH18" s="763">
        <v>19262.96</v>
      </c>
      <c r="AI18" s="763">
        <v>19133.86</v>
      </c>
      <c r="AJ18" s="763">
        <v>19060.68</v>
      </c>
      <c r="AK18" s="763">
        <v>18910.14</v>
      </c>
      <c r="AL18" s="763">
        <v>18752.8</v>
      </c>
      <c r="AM18" s="763">
        <v>18598.080000000002</v>
      </c>
      <c r="AN18" s="763">
        <v>18443.900000000001</v>
      </c>
      <c r="AO18" s="763">
        <v>18304.580000000002</v>
      </c>
      <c r="AP18" s="763">
        <v>18168.080000000002</v>
      </c>
      <c r="AQ18" s="763">
        <v>18048.55</v>
      </c>
      <c r="AR18" s="763">
        <v>17945.2</v>
      </c>
      <c r="AS18" s="763">
        <v>17891.97</v>
      </c>
      <c r="AT18" s="763">
        <v>17905.63</v>
      </c>
      <c r="AU18" s="763">
        <v>17922.990000000002</v>
      </c>
      <c r="AV18" s="763">
        <v>17961.47</v>
      </c>
      <c r="AW18" s="763">
        <v>17970.68</v>
      </c>
      <c r="AX18" s="763">
        <v>18048.53</v>
      </c>
      <c r="AY18" s="763">
        <v>18141.55</v>
      </c>
      <c r="AZ18" s="763">
        <v>18247.740000000002</v>
      </c>
      <c r="BA18" s="763">
        <v>18379.7</v>
      </c>
    </row>
    <row r="19" spans="1:53">
      <c r="A19" s="747" t="s">
        <v>1111</v>
      </c>
      <c r="B19" s="747" t="s">
        <v>542</v>
      </c>
      <c r="C19" s="746" t="s">
        <v>12</v>
      </c>
      <c r="D19" s="763">
        <v>18311.849999999999</v>
      </c>
      <c r="E19" s="763">
        <v>18868.77</v>
      </c>
      <c r="F19" s="763">
        <v>19820.34</v>
      </c>
      <c r="G19" s="763">
        <v>20395.88</v>
      </c>
      <c r="H19" s="763">
        <v>21206.06</v>
      </c>
      <c r="I19" s="763">
        <v>21259.45</v>
      </c>
      <c r="J19" s="763">
        <v>21204.91</v>
      </c>
      <c r="K19" s="763">
        <v>20464.21</v>
      </c>
      <c r="L19" s="763">
        <v>21271.67</v>
      </c>
      <c r="M19" s="763">
        <v>21099.09</v>
      </c>
      <c r="N19" s="763">
        <v>21653.54</v>
      </c>
      <c r="O19" s="763">
        <v>21613.03</v>
      </c>
      <c r="P19" s="763">
        <v>22045.57</v>
      </c>
      <c r="Q19" s="763">
        <v>21857.78</v>
      </c>
      <c r="R19" s="763">
        <v>21981.91</v>
      </c>
      <c r="S19" s="763">
        <v>19244.669999999998</v>
      </c>
      <c r="T19" s="763">
        <v>19840.8</v>
      </c>
      <c r="U19" s="763">
        <v>20406.54</v>
      </c>
      <c r="V19" s="763">
        <v>20324.14</v>
      </c>
      <c r="W19" s="763">
        <v>20300.310000000001</v>
      </c>
      <c r="X19" s="763">
        <v>20239.64</v>
      </c>
      <c r="Y19" s="763">
        <v>20509.22</v>
      </c>
      <c r="Z19" s="763">
        <v>20941.87</v>
      </c>
      <c r="AA19" s="763">
        <v>20728.97</v>
      </c>
      <c r="AB19" s="763">
        <v>19870.43</v>
      </c>
      <c r="AC19" s="763">
        <v>20529.71</v>
      </c>
      <c r="AD19" s="763">
        <v>20410.77</v>
      </c>
      <c r="AE19" s="763">
        <v>19975.68</v>
      </c>
      <c r="AF19" s="763">
        <v>20331.169999999998</v>
      </c>
      <c r="AG19" s="763">
        <v>20297.189999999999</v>
      </c>
      <c r="AH19" s="763">
        <v>20190.64</v>
      </c>
      <c r="AI19" s="763">
        <v>20071.78</v>
      </c>
      <c r="AJ19" s="763">
        <v>20010.5</v>
      </c>
      <c r="AK19" s="763">
        <v>19869.810000000001</v>
      </c>
      <c r="AL19" s="763">
        <v>19721.38</v>
      </c>
      <c r="AM19" s="763">
        <v>19575.18</v>
      </c>
      <c r="AN19" s="763">
        <v>19431.66</v>
      </c>
      <c r="AO19" s="763">
        <v>19305.64</v>
      </c>
      <c r="AP19" s="763">
        <v>19185.330000000002</v>
      </c>
      <c r="AQ19" s="763">
        <v>19083.63</v>
      </c>
      <c r="AR19" s="763">
        <v>18999.439999999999</v>
      </c>
      <c r="AS19" s="763">
        <v>18966.62</v>
      </c>
      <c r="AT19" s="763">
        <v>18998.810000000001</v>
      </c>
      <c r="AU19" s="763">
        <v>19035.03</v>
      </c>
      <c r="AV19" s="763">
        <v>19094.080000000002</v>
      </c>
      <c r="AW19" s="763">
        <v>19122.95</v>
      </c>
      <c r="AX19" s="763">
        <v>19223.38</v>
      </c>
      <c r="AY19" s="763">
        <v>19339.59</v>
      </c>
      <c r="AZ19" s="763">
        <v>19469.11</v>
      </c>
      <c r="BA19" s="763">
        <v>19625.73</v>
      </c>
    </row>
    <row r="20" spans="1:53">
      <c r="A20" s="747" t="s">
        <v>1111</v>
      </c>
      <c r="B20" s="747" t="s">
        <v>542</v>
      </c>
      <c r="C20" s="746" t="s">
        <v>13</v>
      </c>
      <c r="D20" s="763">
        <v>17688.16</v>
      </c>
      <c r="E20" s="763">
        <v>18238.21</v>
      </c>
      <c r="F20" s="763">
        <v>19165.61</v>
      </c>
      <c r="G20" s="763">
        <v>19723.98</v>
      </c>
      <c r="H20" s="763">
        <v>20513.59</v>
      </c>
      <c r="I20" s="763">
        <v>20571.02</v>
      </c>
      <c r="J20" s="763">
        <v>20502.14</v>
      </c>
      <c r="K20" s="763">
        <v>19822.16</v>
      </c>
      <c r="L20" s="763">
        <v>20561.060000000001</v>
      </c>
      <c r="M20" s="763">
        <v>20426.45</v>
      </c>
      <c r="N20" s="763">
        <v>20924.009999999998</v>
      </c>
      <c r="O20" s="763">
        <v>20887.23</v>
      </c>
      <c r="P20" s="763">
        <v>21348.09</v>
      </c>
      <c r="Q20" s="763">
        <v>21181.61</v>
      </c>
      <c r="R20" s="763">
        <v>21304.98</v>
      </c>
      <c r="S20" s="763">
        <v>18614.07</v>
      </c>
      <c r="T20" s="763">
        <v>19167.330000000002</v>
      </c>
      <c r="U20" s="763">
        <v>19742.46</v>
      </c>
      <c r="V20" s="763">
        <v>19688.34</v>
      </c>
      <c r="W20" s="763">
        <v>19738.169999999998</v>
      </c>
      <c r="X20" s="763">
        <v>20438.830000000002</v>
      </c>
      <c r="Y20" s="763">
        <v>20707.45</v>
      </c>
      <c r="Z20" s="763">
        <v>21170.54</v>
      </c>
      <c r="AA20" s="763">
        <v>20967.330000000002</v>
      </c>
      <c r="AB20" s="763">
        <v>20154.78</v>
      </c>
      <c r="AC20" s="763">
        <v>20837.78</v>
      </c>
      <c r="AD20" s="763">
        <v>20691.080000000002</v>
      </c>
      <c r="AE20" s="763">
        <v>20209.98</v>
      </c>
      <c r="AF20" s="763">
        <v>20520.099999999999</v>
      </c>
      <c r="AG20" s="763">
        <v>20504.73</v>
      </c>
      <c r="AH20" s="763">
        <v>20385.66</v>
      </c>
      <c r="AI20" s="763">
        <v>20255.61</v>
      </c>
      <c r="AJ20" s="763">
        <v>20181.939999999999</v>
      </c>
      <c r="AK20" s="763">
        <v>20031.68</v>
      </c>
      <c r="AL20" s="763">
        <v>19872.79</v>
      </c>
      <c r="AM20" s="763">
        <v>19717.61</v>
      </c>
      <c r="AN20" s="763">
        <v>19565.599999999999</v>
      </c>
      <c r="AO20" s="763">
        <v>19430.669999999998</v>
      </c>
      <c r="AP20" s="763">
        <v>19301.509999999998</v>
      </c>
      <c r="AQ20" s="763">
        <v>19190.73</v>
      </c>
      <c r="AR20" s="763">
        <v>19098.849999999999</v>
      </c>
      <c r="AS20" s="763">
        <v>19058.46</v>
      </c>
      <c r="AT20" s="763">
        <v>19082.66</v>
      </c>
      <c r="AU20" s="763">
        <v>19111.64</v>
      </c>
      <c r="AV20" s="763">
        <v>19163.18</v>
      </c>
      <c r="AW20" s="763">
        <v>19187.47</v>
      </c>
      <c r="AX20" s="763">
        <v>19282.62</v>
      </c>
      <c r="AY20" s="763">
        <v>19393.71</v>
      </c>
      <c r="AZ20" s="763">
        <v>19518.73</v>
      </c>
      <c r="BA20" s="763">
        <v>19670.21</v>
      </c>
    </row>
    <row r="21" spans="1:53">
      <c r="A21" s="747" t="s">
        <v>1111</v>
      </c>
      <c r="B21" s="747" t="s">
        <v>542</v>
      </c>
      <c r="C21" s="746" t="s">
        <v>14</v>
      </c>
      <c r="D21" s="763">
        <v>16434.86</v>
      </c>
      <c r="E21" s="763">
        <v>16946.63</v>
      </c>
      <c r="F21" s="763">
        <v>17888.04</v>
      </c>
      <c r="G21" s="763">
        <v>18508.919999999998</v>
      </c>
      <c r="H21" s="763">
        <v>19001.509999999998</v>
      </c>
      <c r="I21" s="763">
        <v>19161.12</v>
      </c>
      <c r="J21" s="763">
        <v>18935.38</v>
      </c>
      <c r="K21" s="763">
        <v>18753.87</v>
      </c>
      <c r="L21" s="763">
        <v>18963.240000000002</v>
      </c>
      <c r="M21" s="763">
        <v>19091.38</v>
      </c>
      <c r="N21" s="763">
        <v>19577.73</v>
      </c>
      <c r="O21" s="763">
        <v>19476.54</v>
      </c>
      <c r="P21" s="763">
        <v>19890.919999999998</v>
      </c>
      <c r="Q21" s="763">
        <v>20024.400000000001</v>
      </c>
      <c r="R21" s="763">
        <v>20084.580000000002</v>
      </c>
      <c r="S21" s="763">
        <v>17196.939999999999</v>
      </c>
      <c r="T21" s="763">
        <v>17664.13</v>
      </c>
      <c r="U21" s="763">
        <v>18045.66</v>
      </c>
      <c r="V21" s="763">
        <v>18101.150000000001</v>
      </c>
      <c r="W21" s="763">
        <v>18498.740000000002</v>
      </c>
      <c r="X21" s="763">
        <v>19510.37</v>
      </c>
      <c r="Y21" s="763">
        <v>19802.59</v>
      </c>
      <c r="Z21" s="763">
        <v>20328.88</v>
      </c>
      <c r="AA21" s="763">
        <v>20014.55</v>
      </c>
      <c r="AB21" s="763">
        <v>19434.78</v>
      </c>
      <c r="AC21" s="763">
        <v>20046.330000000002</v>
      </c>
      <c r="AD21" s="763">
        <v>19777.419999999998</v>
      </c>
      <c r="AE21" s="763">
        <v>19460.259999999998</v>
      </c>
      <c r="AF21" s="763">
        <v>19660.759999999998</v>
      </c>
      <c r="AG21" s="763">
        <v>19715.310000000001</v>
      </c>
      <c r="AH21" s="763">
        <v>19576.62</v>
      </c>
      <c r="AI21" s="763">
        <v>19422.13</v>
      </c>
      <c r="AJ21" s="763">
        <v>19324.75</v>
      </c>
      <c r="AK21" s="763">
        <v>19156.259999999998</v>
      </c>
      <c r="AL21" s="763">
        <v>18972.349999999999</v>
      </c>
      <c r="AM21" s="763">
        <v>18793.650000000001</v>
      </c>
      <c r="AN21" s="763">
        <v>18614.419999999998</v>
      </c>
      <c r="AO21" s="763">
        <v>18448.37</v>
      </c>
      <c r="AP21" s="763">
        <v>18281.5</v>
      </c>
      <c r="AQ21" s="763">
        <v>18127.400000000001</v>
      </c>
      <c r="AR21" s="763">
        <v>17994.78</v>
      </c>
      <c r="AS21" s="763">
        <v>17913.05</v>
      </c>
      <c r="AT21" s="763">
        <v>17916.080000000002</v>
      </c>
      <c r="AU21" s="763">
        <v>17928.43</v>
      </c>
      <c r="AV21" s="763">
        <v>17956.78</v>
      </c>
      <c r="AW21" s="763">
        <v>17959.52</v>
      </c>
      <c r="AX21" s="763">
        <v>18028.939999999999</v>
      </c>
      <c r="AY21" s="763">
        <v>18112.29</v>
      </c>
      <c r="AZ21" s="763">
        <v>18209.39</v>
      </c>
      <c r="BA21" s="763">
        <v>18327.63</v>
      </c>
    </row>
    <row r="22" spans="1:53">
      <c r="A22" s="747" t="s">
        <v>1111</v>
      </c>
      <c r="B22" s="747" t="s">
        <v>542</v>
      </c>
      <c r="C22" s="746" t="s">
        <v>15</v>
      </c>
      <c r="D22" s="763">
        <v>16720.7</v>
      </c>
      <c r="E22" s="763">
        <v>17215.919999999998</v>
      </c>
      <c r="F22" s="763">
        <v>18237.599999999999</v>
      </c>
      <c r="G22" s="763">
        <v>18990.62</v>
      </c>
      <c r="H22" s="763">
        <v>19216.43</v>
      </c>
      <c r="I22" s="763">
        <v>19510.71</v>
      </c>
      <c r="J22" s="763">
        <v>19117.2</v>
      </c>
      <c r="K22" s="763">
        <v>19414.939999999999</v>
      </c>
      <c r="L22" s="763">
        <v>19145.61</v>
      </c>
      <c r="M22" s="763">
        <v>19488.080000000002</v>
      </c>
      <c r="N22" s="763">
        <v>20065.79</v>
      </c>
      <c r="O22" s="763">
        <v>19856.13</v>
      </c>
      <c r="P22" s="763">
        <v>20185.509999999998</v>
      </c>
      <c r="Q22" s="763">
        <v>20653.349999999999</v>
      </c>
      <c r="R22" s="763">
        <v>20696.91</v>
      </c>
      <c r="S22" s="763">
        <v>17598.55</v>
      </c>
      <c r="T22" s="763">
        <v>18042.96</v>
      </c>
      <c r="U22" s="763">
        <v>18214.61</v>
      </c>
      <c r="V22" s="763">
        <v>18405.099999999999</v>
      </c>
      <c r="W22" s="763">
        <v>19111.73</v>
      </c>
      <c r="X22" s="763">
        <v>19982.080000000002</v>
      </c>
      <c r="Y22" s="763">
        <v>20195.18</v>
      </c>
      <c r="Z22" s="763">
        <v>20860.05</v>
      </c>
      <c r="AA22" s="763">
        <v>20413.57</v>
      </c>
      <c r="AB22" s="763">
        <v>19939.82</v>
      </c>
      <c r="AC22" s="763">
        <v>20613.310000000001</v>
      </c>
      <c r="AD22" s="763">
        <v>20188.3</v>
      </c>
      <c r="AE22" s="763">
        <v>20020.419999999998</v>
      </c>
      <c r="AF22" s="763">
        <v>20192.77</v>
      </c>
      <c r="AG22" s="763">
        <v>20291.330000000002</v>
      </c>
      <c r="AH22" s="763">
        <v>20145.54</v>
      </c>
      <c r="AI22" s="763">
        <v>19976.88</v>
      </c>
      <c r="AJ22" s="763">
        <v>19864.25</v>
      </c>
      <c r="AK22" s="763">
        <v>19666.009999999998</v>
      </c>
      <c r="AL22" s="763">
        <v>19445.419999999998</v>
      </c>
      <c r="AM22" s="763">
        <v>19229.3</v>
      </c>
      <c r="AN22" s="763">
        <v>19011.32</v>
      </c>
      <c r="AO22" s="763">
        <v>18804.29</v>
      </c>
      <c r="AP22" s="763">
        <v>18594.03</v>
      </c>
      <c r="AQ22" s="763">
        <v>18394.73</v>
      </c>
      <c r="AR22" s="763">
        <v>18219.3</v>
      </c>
      <c r="AS22" s="763">
        <v>18096.830000000002</v>
      </c>
      <c r="AT22" s="763">
        <v>18069.25</v>
      </c>
      <c r="AU22" s="763">
        <v>18053.71</v>
      </c>
      <c r="AV22" s="763">
        <v>18052.8</v>
      </c>
      <c r="AW22" s="763">
        <v>18026.009999999998</v>
      </c>
      <c r="AX22" s="763">
        <v>18064.900000000001</v>
      </c>
      <c r="AY22" s="763">
        <v>18116.310000000001</v>
      </c>
      <c r="AZ22" s="763">
        <v>18183.88</v>
      </c>
      <c r="BA22" s="763">
        <v>18271.39</v>
      </c>
    </row>
    <row r="23" spans="1:53">
      <c r="A23" s="747" t="s">
        <v>1111</v>
      </c>
      <c r="B23" s="747" t="s">
        <v>542</v>
      </c>
      <c r="C23" s="746" t="s">
        <v>16</v>
      </c>
      <c r="D23" s="763">
        <v>18448.509999999998</v>
      </c>
      <c r="E23" s="763">
        <v>18886.2</v>
      </c>
      <c r="F23" s="763">
        <v>20048.849999999999</v>
      </c>
      <c r="G23" s="763">
        <v>21012.3</v>
      </c>
      <c r="H23" s="763">
        <v>21047.17</v>
      </c>
      <c r="I23" s="763">
        <v>21490.880000000001</v>
      </c>
      <c r="J23" s="763">
        <v>20863.54</v>
      </c>
      <c r="K23" s="763">
        <v>21584.68</v>
      </c>
      <c r="L23" s="763">
        <v>20948.71</v>
      </c>
      <c r="M23" s="763">
        <v>21425.439999999999</v>
      </c>
      <c r="N23" s="763">
        <v>22206.560000000001</v>
      </c>
      <c r="O23" s="763">
        <v>21871.19</v>
      </c>
      <c r="P23" s="763">
        <v>22179.97</v>
      </c>
      <c r="Q23" s="763">
        <v>22888.33</v>
      </c>
      <c r="R23" s="763">
        <v>22931.5</v>
      </c>
      <c r="S23" s="763">
        <v>19561.59</v>
      </c>
      <c r="T23" s="763">
        <v>20107.990000000002</v>
      </c>
      <c r="U23" s="763">
        <v>20118.57</v>
      </c>
      <c r="V23" s="763">
        <v>20407.88</v>
      </c>
      <c r="W23" s="763">
        <v>21376.18</v>
      </c>
      <c r="X23" s="763">
        <v>21276.2</v>
      </c>
      <c r="Y23" s="763">
        <v>21451.63</v>
      </c>
      <c r="Z23" s="763">
        <v>22271.39</v>
      </c>
      <c r="AA23" s="763">
        <v>21776.33</v>
      </c>
      <c r="AB23" s="763">
        <v>21287.83</v>
      </c>
      <c r="AC23" s="763">
        <v>22076.62</v>
      </c>
      <c r="AD23" s="763">
        <v>21487.31</v>
      </c>
      <c r="AE23" s="763">
        <v>21445.25</v>
      </c>
      <c r="AF23" s="763">
        <v>21629.439999999999</v>
      </c>
      <c r="AG23" s="763">
        <v>21746.92</v>
      </c>
      <c r="AH23" s="763">
        <v>21594.12</v>
      </c>
      <c r="AI23" s="763">
        <v>21412.05</v>
      </c>
      <c r="AJ23" s="763">
        <v>21290.54</v>
      </c>
      <c r="AK23" s="763">
        <v>21066.81</v>
      </c>
      <c r="AL23" s="763">
        <v>20815.599999999999</v>
      </c>
      <c r="AM23" s="763">
        <v>20569.95</v>
      </c>
      <c r="AN23" s="763">
        <v>20321.27</v>
      </c>
      <c r="AO23" s="763">
        <v>20081.63</v>
      </c>
      <c r="AP23" s="763">
        <v>19837.12</v>
      </c>
      <c r="AQ23" s="763">
        <v>19603.13</v>
      </c>
      <c r="AR23" s="763">
        <v>19396.03</v>
      </c>
      <c r="AS23" s="763">
        <v>19244.09</v>
      </c>
      <c r="AT23" s="763">
        <v>19195.52</v>
      </c>
      <c r="AU23" s="763">
        <v>19162.830000000002</v>
      </c>
      <c r="AV23" s="763">
        <v>19145.650000000001</v>
      </c>
      <c r="AW23" s="763">
        <v>19102.919999999998</v>
      </c>
      <c r="AX23" s="763">
        <v>19127.88</v>
      </c>
      <c r="AY23" s="763">
        <v>19164.64</v>
      </c>
      <c r="AZ23" s="763">
        <v>19218.009999999998</v>
      </c>
      <c r="BA23" s="763">
        <v>19289.5</v>
      </c>
    </row>
    <row r="24" spans="1:53">
      <c r="A24" s="747" t="s">
        <v>1111</v>
      </c>
      <c r="B24" s="747" t="s">
        <v>542</v>
      </c>
      <c r="C24" s="746" t="s">
        <v>17</v>
      </c>
      <c r="D24" s="763">
        <v>21026.06</v>
      </c>
      <c r="E24" s="763">
        <v>21376</v>
      </c>
      <c r="F24" s="763">
        <v>22725.46</v>
      </c>
      <c r="G24" s="763">
        <v>23951.4</v>
      </c>
      <c r="H24" s="763">
        <v>23764.16</v>
      </c>
      <c r="I24" s="763">
        <v>24399.49</v>
      </c>
      <c r="J24" s="763">
        <v>23479.93</v>
      </c>
      <c r="K24" s="763">
        <v>24628.240000000002</v>
      </c>
      <c r="L24" s="763">
        <v>23643.72</v>
      </c>
      <c r="M24" s="763">
        <v>24183.3</v>
      </c>
      <c r="N24" s="763">
        <v>25300.29</v>
      </c>
      <c r="O24" s="763">
        <v>24771.84</v>
      </c>
      <c r="P24" s="763">
        <v>25019.03</v>
      </c>
      <c r="Q24" s="763">
        <v>25999.62</v>
      </c>
      <c r="R24" s="763">
        <v>26088.639999999999</v>
      </c>
      <c r="S24" s="763">
        <v>22529.27</v>
      </c>
      <c r="T24" s="763">
        <v>23242.31</v>
      </c>
      <c r="U24" s="763">
        <v>23024.18</v>
      </c>
      <c r="V24" s="763">
        <v>23420.240000000002</v>
      </c>
      <c r="W24" s="763">
        <v>24611.72</v>
      </c>
      <c r="X24" s="763">
        <v>22436.23</v>
      </c>
      <c r="Y24" s="763">
        <v>22516.38</v>
      </c>
      <c r="Z24" s="763">
        <v>23439.43</v>
      </c>
      <c r="AA24" s="763">
        <v>22907.97</v>
      </c>
      <c r="AB24" s="763">
        <v>22348.74</v>
      </c>
      <c r="AC24" s="763">
        <v>23237.360000000001</v>
      </c>
      <c r="AD24" s="763">
        <v>22538.880000000001</v>
      </c>
      <c r="AE24" s="763">
        <v>22596.6</v>
      </c>
      <c r="AF24" s="763">
        <v>22821.66</v>
      </c>
      <c r="AG24" s="763">
        <v>22928.37</v>
      </c>
      <c r="AH24" s="763">
        <v>22772.21</v>
      </c>
      <c r="AI24" s="763">
        <v>22588.53</v>
      </c>
      <c r="AJ24" s="763">
        <v>22469.77</v>
      </c>
      <c r="AK24" s="763">
        <v>22230.26</v>
      </c>
      <c r="AL24" s="763">
        <v>21957.66</v>
      </c>
      <c r="AM24" s="763">
        <v>21688.78</v>
      </c>
      <c r="AN24" s="763">
        <v>21414.880000000001</v>
      </c>
      <c r="AO24" s="763">
        <v>21148.45</v>
      </c>
      <c r="AP24" s="763">
        <v>20876.23</v>
      </c>
      <c r="AQ24" s="763">
        <v>20614.03</v>
      </c>
      <c r="AR24" s="763">
        <v>20380.060000000001</v>
      </c>
      <c r="AS24" s="763">
        <v>20202.54</v>
      </c>
      <c r="AT24" s="763">
        <v>20133.060000000001</v>
      </c>
      <c r="AU24" s="763">
        <v>20081.990000000002</v>
      </c>
      <c r="AV24" s="763">
        <v>20047.96</v>
      </c>
      <c r="AW24" s="763">
        <v>19987.650000000001</v>
      </c>
      <c r="AX24" s="763">
        <v>19997.419999999998</v>
      </c>
      <c r="AY24" s="763">
        <v>20018.71</v>
      </c>
      <c r="AZ24" s="763">
        <v>20058.439999999999</v>
      </c>
      <c r="BA24" s="763">
        <v>20116.240000000002</v>
      </c>
    </row>
    <row r="25" spans="1:53">
      <c r="A25" s="747" t="s">
        <v>1111</v>
      </c>
      <c r="B25" s="746" t="s">
        <v>4</v>
      </c>
      <c r="C25" s="746"/>
      <c r="D25" s="746"/>
      <c r="E25" s="746"/>
      <c r="F25" s="746"/>
      <c r="G25" s="746"/>
      <c r="H25" s="746"/>
      <c r="I25" s="746"/>
      <c r="J25" s="746"/>
      <c r="K25" s="746"/>
      <c r="L25" s="746"/>
      <c r="M25" s="746"/>
      <c r="N25" s="746"/>
      <c r="O25" s="746"/>
      <c r="P25" s="746"/>
      <c r="Q25" s="746"/>
      <c r="R25" s="746"/>
      <c r="S25" s="746"/>
      <c r="T25" s="746"/>
      <c r="U25" s="746"/>
      <c r="V25" s="746"/>
      <c r="W25" s="746"/>
      <c r="X25" s="746"/>
      <c r="Y25" s="746"/>
      <c r="Z25" s="746"/>
      <c r="AA25" s="746"/>
      <c r="AB25" s="746"/>
      <c r="AC25" s="746"/>
      <c r="AD25" s="746"/>
      <c r="AE25" s="746"/>
      <c r="AF25" s="746"/>
      <c r="AG25" s="746"/>
      <c r="AH25" s="746"/>
      <c r="AI25" s="746"/>
      <c r="AJ25" s="746"/>
      <c r="AK25" s="746"/>
      <c r="AL25" s="746"/>
      <c r="AM25" s="746"/>
      <c r="AN25" s="746"/>
      <c r="AO25" s="746"/>
      <c r="AP25" s="746"/>
      <c r="AQ25" s="746"/>
      <c r="AR25" s="746"/>
      <c r="AS25" s="746"/>
      <c r="AT25" s="746"/>
      <c r="AU25" s="746"/>
      <c r="AV25" s="746"/>
      <c r="AW25" s="746"/>
      <c r="AX25" s="746"/>
      <c r="AY25" s="746"/>
      <c r="AZ25" s="746"/>
      <c r="BA25" s="746"/>
    </row>
    <row r="26" spans="1:53">
      <c r="A26" s="747" t="s">
        <v>1111</v>
      </c>
      <c r="B26" s="747" t="s">
        <v>1043</v>
      </c>
      <c r="C26" s="746"/>
      <c r="D26" s="746">
        <v>1986</v>
      </c>
      <c r="E26" s="746">
        <v>1987</v>
      </c>
      <c r="F26" s="746">
        <v>1988</v>
      </c>
      <c r="G26" s="746">
        <v>1989</v>
      </c>
      <c r="H26" s="746">
        <v>1990</v>
      </c>
      <c r="I26" s="746">
        <v>1991</v>
      </c>
      <c r="J26" s="746">
        <v>1992</v>
      </c>
      <c r="K26" s="746">
        <v>1993</v>
      </c>
      <c r="L26" s="746">
        <v>1994</v>
      </c>
      <c r="M26" s="746">
        <v>1995</v>
      </c>
      <c r="N26" s="746">
        <v>1996</v>
      </c>
      <c r="O26" s="746">
        <v>1997</v>
      </c>
      <c r="P26" s="746">
        <v>1998</v>
      </c>
      <c r="Q26" s="746">
        <v>1999</v>
      </c>
      <c r="R26" s="746">
        <v>2000</v>
      </c>
      <c r="S26" s="746">
        <v>2001</v>
      </c>
      <c r="T26" s="746">
        <v>2002</v>
      </c>
      <c r="U26" s="746">
        <v>2003</v>
      </c>
      <c r="V26" s="746">
        <v>2004</v>
      </c>
      <c r="W26" s="746">
        <v>2005</v>
      </c>
      <c r="X26" s="746">
        <v>2006</v>
      </c>
      <c r="Y26" s="746">
        <v>2007</v>
      </c>
      <c r="Z26" s="746">
        <v>2008</v>
      </c>
      <c r="AA26" s="746">
        <v>2009</v>
      </c>
      <c r="AB26" s="746">
        <v>2010</v>
      </c>
      <c r="AC26" s="746">
        <v>2011</v>
      </c>
      <c r="AD26" s="746">
        <v>2012</v>
      </c>
      <c r="AE26" s="746">
        <v>2013</v>
      </c>
      <c r="AF26" s="746">
        <v>2014</v>
      </c>
      <c r="AG26" s="746">
        <v>2015</v>
      </c>
      <c r="AH26" s="746">
        <v>2016</v>
      </c>
      <c r="AI26" s="746">
        <v>2017</v>
      </c>
      <c r="AJ26" s="746">
        <v>2018</v>
      </c>
      <c r="AK26" s="746">
        <v>2019</v>
      </c>
      <c r="AL26" s="746">
        <v>2020</v>
      </c>
      <c r="AM26" s="746">
        <v>2021</v>
      </c>
      <c r="AN26" s="746">
        <v>2022</v>
      </c>
      <c r="AO26" s="746">
        <v>2023</v>
      </c>
      <c r="AP26" s="746">
        <v>2024</v>
      </c>
      <c r="AQ26" s="746">
        <v>2025</v>
      </c>
      <c r="AR26" s="746">
        <v>2026</v>
      </c>
      <c r="AS26" s="746">
        <v>2027</v>
      </c>
      <c r="AT26" s="746">
        <v>2028</v>
      </c>
      <c r="AU26" s="746">
        <v>2029</v>
      </c>
      <c r="AV26" s="746">
        <v>2030</v>
      </c>
      <c r="AW26" s="746">
        <v>2031</v>
      </c>
      <c r="AX26" s="746">
        <v>2032</v>
      </c>
      <c r="AY26" s="746">
        <v>2033</v>
      </c>
      <c r="AZ26" s="746">
        <v>2034</v>
      </c>
      <c r="BA26" s="746">
        <v>2035</v>
      </c>
    </row>
    <row r="27" spans="1:53">
      <c r="A27" s="747" t="s">
        <v>1111</v>
      </c>
      <c r="B27" s="747" t="s">
        <v>542</v>
      </c>
      <c r="C27" s="746" t="s">
        <v>63</v>
      </c>
      <c r="D27" s="763">
        <v>27515.29</v>
      </c>
      <c r="E27" s="763">
        <v>28240.55</v>
      </c>
      <c r="F27" s="763">
        <v>29885.439999999999</v>
      </c>
      <c r="G27" s="763">
        <v>31150.32</v>
      </c>
      <c r="H27" s="763">
        <v>31514.69</v>
      </c>
      <c r="I27" s="763">
        <v>32020.75</v>
      </c>
      <c r="J27" s="763">
        <v>31340.33</v>
      </c>
      <c r="K27" s="763">
        <v>31775.05</v>
      </c>
      <c r="L27" s="763">
        <v>31440.38</v>
      </c>
      <c r="M27" s="763">
        <v>31840.01</v>
      </c>
      <c r="N27" s="763">
        <v>36118</v>
      </c>
      <c r="O27" s="763">
        <v>33292</v>
      </c>
      <c r="P27" s="763">
        <v>35971</v>
      </c>
      <c r="Q27" s="763">
        <v>30753.01</v>
      </c>
      <c r="R27" s="763">
        <v>31910</v>
      </c>
      <c r="S27" s="763">
        <v>30215</v>
      </c>
      <c r="T27" s="763">
        <v>28883.01</v>
      </c>
      <c r="U27" s="763">
        <v>29394.59</v>
      </c>
      <c r="V27" s="763">
        <v>32936.32</v>
      </c>
      <c r="W27" s="763">
        <v>32971.360000000001</v>
      </c>
      <c r="X27" s="763">
        <v>31003.16</v>
      </c>
      <c r="Y27" s="763">
        <v>31854.51</v>
      </c>
      <c r="Z27" s="763">
        <v>33632.76</v>
      </c>
      <c r="AA27" s="763">
        <v>35316.29</v>
      </c>
      <c r="AB27" s="763">
        <v>32060.22</v>
      </c>
      <c r="AC27" s="763">
        <v>31576.639999999999</v>
      </c>
      <c r="AD27" s="763">
        <v>29570.36</v>
      </c>
      <c r="AE27" s="763">
        <v>29538.73</v>
      </c>
      <c r="AF27" s="763">
        <v>29813.51</v>
      </c>
      <c r="AG27" s="763">
        <v>30034.01</v>
      </c>
      <c r="AH27" s="763">
        <v>29824.17</v>
      </c>
      <c r="AI27" s="763">
        <v>29565.43</v>
      </c>
      <c r="AJ27" s="763">
        <v>29346.93</v>
      </c>
      <c r="AK27" s="763">
        <v>28973.919999999998</v>
      </c>
      <c r="AL27" s="763">
        <v>28552.63</v>
      </c>
      <c r="AM27" s="763">
        <v>28131.02</v>
      </c>
      <c r="AN27" s="763">
        <v>27706.07</v>
      </c>
      <c r="AO27" s="763">
        <v>27293.33</v>
      </c>
      <c r="AP27" s="763">
        <v>26879.53</v>
      </c>
      <c r="AQ27" s="763">
        <v>26481.360000000001</v>
      </c>
      <c r="AR27" s="763">
        <v>26121.65</v>
      </c>
      <c r="AS27" s="763">
        <v>25839.32</v>
      </c>
      <c r="AT27" s="763">
        <v>25688.76</v>
      </c>
      <c r="AU27" s="763">
        <v>25562.1</v>
      </c>
      <c r="AV27" s="763">
        <v>25462.6</v>
      </c>
      <c r="AW27" s="763">
        <v>25348.1</v>
      </c>
      <c r="AX27" s="763">
        <v>25507.21</v>
      </c>
      <c r="AY27" s="763">
        <v>25688.75</v>
      </c>
      <c r="AZ27" s="763">
        <v>25886.95</v>
      </c>
      <c r="BA27" s="763">
        <v>26116.75</v>
      </c>
    </row>
    <row r="28" spans="1:53">
      <c r="A28" s="747" t="s">
        <v>1111</v>
      </c>
      <c r="B28" s="747" t="s">
        <v>542</v>
      </c>
      <c r="C28" s="746" t="s">
        <v>6</v>
      </c>
      <c r="D28" s="763">
        <v>27515.29</v>
      </c>
      <c r="E28" s="763">
        <v>28240.55</v>
      </c>
      <c r="F28" s="763">
        <v>29885.439999999999</v>
      </c>
      <c r="G28" s="763">
        <v>31150.32</v>
      </c>
      <c r="H28" s="763">
        <v>31514.69</v>
      </c>
      <c r="I28" s="763">
        <v>32020.75</v>
      </c>
      <c r="J28" s="763">
        <v>31340.33</v>
      </c>
      <c r="K28" s="763">
        <v>31775.05</v>
      </c>
      <c r="L28" s="763">
        <v>31440.38</v>
      </c>
      <c r="M28" s="763">
        <v>31840.01</v>
      </c>
      <c r="N28" s="763">
        <v>35940</v>
      </c>
      <c r="O28" s="763">
        <v>33292</v>
      </c>
      <c r="P28" s="763">
        <v>32086.01</v>
      </c>
      <c r="Q28" s="763">
        <v>30406.01</v>
      </c>
      <c r="R28" s="763">
        <v>31460.99</v>
      </c>
      <c r="S28" s="763">
        <v>30215</v>
      </c>
      <c r="T28" s="763">
        <v>28883.01</v>
      </c>
      <c r="U28" s="763">
        <v>27830.71</v>
      </c>
      <c r="V28" s="763">
        <v>32936.32</v>
      </c>
      <c r="W28" s="763">
        <v>31400.89</v>
      </c>
      <c r="X28" s="763">
        <v>27324.09</v>
      </c>
      <c r="Y28" s="763">
        <v>31854.51</v>
      </c>
      <c r="Z28" s="763">
        <v>32677.31</v>
      </c>
      <c r="AA28" s="763">
        <v>31267.87</v>
      </c>
      <c r="AB28" s="763">
        <v>27907.34</v>
      </c>
      <c r="AC28" s="763">
        <v>31576.639999999999</v>
      </c>
      <c r="AD28" s="763">
        <v>29570.36</v>
      </c>
      <c r="AE28" s="763">
        <v>29538.73</v>
      </c>
      <c r="AF28" s="763">
        <v>29813.51</v>
      </c>
      <c r="AG28" s="763">
        <v>30034.01</v>
      </c>
      <c r="AH28" s="763">
        <v>29824.17</v>
      </c>
      <c r="AI28" s="763">
        <v>29565.43</v>
      </c>
      <c r="AJ28" s="763">
        <v>29346.93</v>
      </c>
      <c r="AK28" s="763">
        <v>28973.919999999998</v>
      </c>
      <c r="AL28" s="763">
        <v>28552.63</v>
      </c>
      <c r="AM28" s="763">
        <v>28131.02</v>
      </c>
      <c r="AN28" s="763">
        <v>27706.07</v>
      </c>
      <c r="AO28" s="763">
        <v>27293.33</v>
      </c>
      <c r="AP28" s="763">
        <v>26879.53</v>
      </c>
      <c r="AQ28" s="763">
        <v>26481.360000000001</v>
      </c>
      <c r="AR28" s="763">
        <v>26121.65</v>
      </c>
      <c r="AS28" s="763">
        <v>25839.32</v>
      </c>
      <c r="AT28" s="763">
        <v>25688.76</v>
      </c>
      <c r="AU28" s="763">
        <v>25562.1</v>
      </c>
      <c r="AV28" s="763">
        <v>25462.6</v>
      </c>
      <c r="AW28" s="763">
        <v>25333.67</v>
      </c>
      <c r="AX28" s="763">
        <v>25295.4</v>
      </c>
      <c r="AY28" s="763">
        <v>25272.46</v>
      </c>
      <c r="AZ28" s="763">
        <v>25282.83</v>
      </c>
      <c r="BA28" s="763">
        <v>25326.54</v>
      </c>
    </row>
    <row r="29" spans="1:53">
      <c r="A29" s="747" t="s">
        <v>1111</v>
      </c>
      <c r="B29" s="747" t="s">
        <v>542</v>
      </c>
      <c r="C29" s="746" t="s">
        <v>7</v>
      </c>
      <c r="D29" s="763">
        <v>27408.12</v>
      </c>
      <c r="E29" s="763">
        <v>28130.57</v>
      </c>
      <c r="F29" s="763">
        <v>29769.040000000001</v>
      </c>
      <c r="G29" s="763">
        <v>31029</v>
      </c>
      <c r="H29" s="763">
        <v>31391.96</v>
      </c>
      <c r="I29" s="763">
        <v>31896.05</v>
      </c>
      <c r="J29" s="763">
        <v>31218.28</v>
      </c>
      <c r="K29" s="763">
        <v>31651.3</v>
      </c>
      <c r="L29" s="763">
        <v>31317.93</v>
      </c>
      <c r="M29" s="763">
        <v>31715.99</v>
      </c>
      <c r="N29" s="763">
        <v>36118</v>
      </c>
      <c r="O29" s="763">
        <v>31131</v>
      </c>
      <c r="P29" s="763">
        <v>28893</v>
      </c>
      <c r="Q29" s="763">
        <v>30745</v>
      </c>
      <c r="R29" s="763">
        <v>29944.01</v>
      </c>
      <c r="S29" s="763">
        <v>29750</v>
      </c>
      <c r="T29" s="763">
        <v>27489</v>
      </c>
      <c r="U29" s="763">
        <v>29394.59</v>
      </c>
      <c r="V29" s="763">
        <v>28232.53</v>
      </c>
      <c r="W29" s="763">
        <v>29801.7</v>
      </c>
      <c r="X29" s="763">
        <v>30319.46</v>
      </c>
      <c r="Y29" s="763">
        <v>29791.13</v>
      </c>
      <c r="Z29" s="763">
        <v>28877.87</v>
      </c>
      <c r="AA29" s="763">
        <v>28914.95</v>
      </c>
      <c r="AB29" s="763">
        <v>27532.53</v>
      </c>
      <c r="AC29" s="763">
        <v>31227.71</v>
      </c>
      <c r="AD29" s="763">
        <v>28059.47</v>
      </c>
      <c r="AE29" s="763">
        <v>28009.73</v>
      </c>
      <c r="AF29" s="763">
        <v>28224.69</v>
      </c>
      <c r="AG29" s="763">
        <v>28422.78</v>
      </c>
      <c r="AH29" s="763">
        <v>28237.62</v>
      </c>
      <c r="AI29" s="763">
        <v>28010.18</v>
      </c>
      <c r="AJ29" s="763">
        <v>27826.16</v>
      </c>
      <c r="AK29" s="763">
        <v>27506.15</v>
      </c>
      <c r="AL29" s="763">
        <v>27137.99</v>
      </c>
      <c r="AM29" s="763">
        <v>26767.46</v>
      </c>
      <c r="AN29" s="763">
        <v>26391.91</v>
      </c>
      <c r="AO29" s="763">
        <v>26025.56</v>
      </c>
      <c r="AP29" s="763">
        <v>25656.75</v>
      </c>
      <c r="AQ29" s="763">
        <v>25300.82</v>
      </c>
      <c r="AR29" s="763">
        <v>24981.02</v>
      </c>
      <c r="AS29" s="763">
        <v>24736.9</v>
      </c>
      <c r="AT29" s="763">
        <v>24620.12</v>
      </c>
      <c r="AU29" s="763">
        <v>24522.55</v>
      </c>
      <c r="AV29" s="763">
        <v>24450.29</v>
      </c>
      <c r="AW29" s="763">
        <v>24349.1</v>
      </c>
      <c r="AX29" s="763">
        <v>24337.439999999999</v>
      </c>
      <c r="AY29" s="763">
        <v>24341.119999999999</v>
      </c>
      <c r="AZ29" s="763">
        <v>24374.66</v>
      </c>
      <c r="BA29" s="763">
        <v>24437.7</v>
      </c>
    </row>
    <row r="30" spans="1:53">
      <c r="A30" s="747" t="s">
        <v>1111</v>
      </c>
      <c r="B30" s="747" t="s">
        <v>542</v>
      </c>
      <c r="C30" s="746" t="s">
        <v>8</v>
      </c>
      <c r="D30" s="763">
        <v>24836.34</v>
      </c>
      <c r="E30" s="763">
        <v>25491.01</v>
      </c>
      <c r="F30" s="763">
        <v>26975.73</v>
      </c>
      <c r="G30" s="763">
        <v>28117.47</v>
      </c>
      <c r="H30" s="763">
        <v>28446.37</v>
      </c>
      <c r="I30" s="763">
        <v>28903.16</v>
      </c>
      <c r="J30" s="763">
        <v>28288.97</v>
      </c>
      <c r="K30" s="763">
        <v>28681.38</v>
      </c>
      <c r="L30" s="763">
        <v>28379.279999999999</v>
      </c>
      <c r="M30" s="763">
        <v>28740</v>
      </c>
      <c r="N30" s="763">
        <v>30091</v>
      </c>
      <c r="O30" s="763">
        <v>28891</v>
      </c>
      <c r="P30" s="763">
        <v>29310.99</v>
      </c>
      <c r="Q30" s="763">
        <v>29369</v>
      </c>
      <c r="R30" s="763">
        <v>28635</v>
      </c>
      <c r="S30" s="763">
        <v>26185</v>
      </c>
      <c r="T30" s="763">
        <v>27016</v>
      </c>
      <c r="U30" s="763">
        <v>25962.86</v>
      </c>
      <c r="V30" s="763">
        <v>25825.21</v>
      </c>
      <c r="W30" s="763">
        <v>25045.040000000001</v>
      </c>
      <c r="X30" s="763">
        <v>27283.61</v>
      </c>
      <c r="Y30" s="763">
        <v>27353.4</v>
      </c>
      <c r="Z30" s="763">
        <v>27372.17</v>
      </c>
      <c r="AA30" s="763">
        <v>29698.86</v>
      </c>
      <c r="AB30" s="763">
        <v>26957.91</v>
      </c>
      <c r="AC30" s="763">
        <v>27396.69</v>
      </c>
      <c r="AD30" s="763">
        <v>27955</v>
      </c>
      <c r="AE30" s="763">
        <v>27912.3</v>
      </c>
      <c r="AF30" s="763">
        <v>28152.95</v>
      </c>
      <c r="AG30" s="763">
        <v>28349.7</v>
      </c>
      <c r="AH30" s="763">
        <v>28186.75</v>
      </c>
      <c r="AI30" s="763">
        <v>27986.32</v>
      </c>
      <c r="AJ30" s="763">
        <v>27830.71</v>
      </c>
      <c r="AK30" s="763">
        <v>27541.33</v>
      </c>
      <c r="AL30" s="763">
        <v>27203.89</v>
      </c>
      <c r="AM30" s="763">
        <v>26861.94</v>
      </c>
      <c r="AN30" s="763">
        <v>26513.63</v>
      </c>
      <c r="AO30" s="763">
        <v>26173.91</v>
      </c>
      <c r="AP30" s="763">
        <v>25831.88</v>
      </c>
      <c r="AQ30" s="763">
        <v>25500.7</v>
      </c>
      <c r="AR30" s="763">
        <v>25204.21</v>
      </c>
      <c r="AS30" s="763">
        <v>24982.59</v>
      </c>
      <c r="AT30" s="763">
        <v>24883.95</v>
      </c>
      <c r="AU30" s="763">
        <v>24801.74</v>
      </c>
      <c r="AV30" s="763">
        <v>24742.19</v>
      </c>
      <c r="AW30" s="763">
        <v>24653.51</v>
      </c>
      <c r="AX30" s="763">
        <v>24654.34</v>
      </c>
      <c r="AY30" s="763">
        <v>24669.68</v>
      </c>
      <c r="AZ30" s="763">
        <v>24710.79</v>
      </c>
      <c r="BA30" s="763">
        <v>24778.57</v>
      </c>
    </row>
    <row r="31" spans="1:53">
      <c r="A31" s="747" t="s">
        <v>1111</v>
      </c>
      <c r="B31" s="747" t="s">
        <v>542</v>
      </c>
      <c r="C31" s="746" t="s">
        <v>9</v>
      </c>
      <c r="D31" s="763">
        <v>22594.67</v>
      </c>
      <c r="E31" s="763">
        <v>23190.25</v>
      </c>
      <c r="F31" s="763">
        <v>24540.97</v>
      </c>
      <c r="G31" s="763">
        <v>25579.65</v>
      </c>
      <c r="H31" s="763">
        <v>25878.86</v>
      </c>
      <c r="I31" s="763">
        <v>26294.42</v>
      </c>
      <c r="J31" s="763">
        <v>25735.68</v>
      </c>
      <c r="K31" s="763">
        <v>26092.67</v>
      </c>
      <c r="L31" s="763">
        <v>25817.86</v>
      </c>
      <c r="M31" s="763">
        <v>26146</v>
      </c>
      <c r="N31" s="763">
        <v>25281</v>
      </c>
      <c r="O31" s="763">
        <v>26886.01</v>
      </c>
      <c r="P31" s="763">
        <v>26437</v>
      </c>
      <c r="Q31" s="763">
        <v>27646</v>
      </c>
      <c r="R31" s="763">
        <v>26861</v>
      </c>
      <c r="S31" s="763">
        <v>24897</v>
      </c>
      <c r="T31" s="763">
        <v>23854</v>
      </c>
      <c r="U31" s="763">
        <v>24861.49</v>
      </c>
      <c r="V31" s="763">
        <v>23869.1</v>
      </c>
      <c r="W31" s="763">
        <v>25126.98</v>
      </c>
      <c r="X31" s="763">
        <v>24351.26</v>
      </c>
      <c r="Y31" s="763">
        <v>25548.25</v>
      </c>
      <c r="Z31" s="763">
        <v>27754.34</v>
      </c>
      <c r="AA31" s="763">
        <v>25371.86</v>
      </c>
      <c r="AB31" s="763">
        <v>25118.240000000002</v>
      </c>
      <c r="AC31" s="763">
        <v>25834.93</v>
      </c>
      <c r="AD31" s="763">
        <v>24576.720000000001</v>
      </c>
      <c r="AE31" s="763">
        <v>24462.47</v>
      </c>
      <c r="AF31" s="763">
        <v>24687.09</v>
      </c>
      <c r="AG31" s="763">
        <v>24851.72</v>
      </c>
      <c r="AH31" s="763">
        <v>24702.63</v>
      </c>
      <c r="AI31" s="763">
        <v>24532.39</v>
      </c>
      <c r="AJ31" s="763">
        <v>24413.73</v>
      </c>
      <c r="AK31" s="763">
        <v>24178.75</v>
      </c>
      <c r="AL31" s="763">
        <v>23906.04</v>
      </c>
      <c r="AM31" s="763">
        <v>23629.439999999999</v>
      </c>
      <c r="AN31" s="763">
        <v>23346.14</v>
      </c>
      <c r="AO31" s="763">
        <v>23070.79</v>
      </c>
      <c r="AP31" s="763">
        <v>22793.01</v>
      </c>
      <c r="AQ31" s="763">
        <v>22524.68</v>
      </c>
      <c r="AR31" s="763">
        <v>22284.03</v>
      </c>
      <c r="AS31" s="763">
        <v>22109.06</v>
      </c>
      <c r="AT31" s="763">
        <v>22040.69</v>
      </c>
      <c r="AU31" s="763">
        <v>21984.06</v>
      </c>
      <c r="AV31" s="763">
        <v>21946.91</v>
      </c>
      <c r="AW31" s="763">
        <v>21879.599999999999</v>
      </c>
      <c r="AX31" s="763">
        <v>21894.639999999999</v>
      </c>
      <c r="AY31" s="763">
        <v>21924.09</v>
      </c>
      <c r="AZ31" s="763">
        <v>21972.46</v>
      </c>
      <c r="BA31" s="763">
        <v>22043.14</v>
      </c>
    </row>
    <row r="32" spans="1:53">
      <c r="A32" s="747" t="s">
        <v>1111</v>
      </c>
      <c r="B32" s="747" t="s">
        <v>542</v>
      </c>
      <c r="C32" s="746" t="s">
        <v>10</v>
      </c>
      <c r="D32" s="763">
        <v>20319.310000000001</v>
      </c>
      <c r="E32" s="763">
        <v>20854.900000000001</v>
      </c>
      <c r="F32" s="763">
        <v>22069.599999999999</v>
      </c>
      <c r="G32" s="763">
        <v>23003.69</v>
      </c>
      <c r="H32" s="763">
        <v>23272.77</v>
      </c>
      <c r="I32" s="763">
        <v>23646.48</v>
      </c>
      <c r="J32" s="763">
        <v>23144.01</v>
      </c>
      <c r="K32" s="763">
        <v>23465.03</v>
      </c>
      <c r="L32" s="763">
        <v>23217.9</v>
      </c>
      <c r="M32" s="763">
        <v>23513</v>
      </c>
      <c r="N32" s="763">
        <v>25444</v>
      </c>
      <c r="O32" s="763">
        <v>25164.99</v>
      </c>
      <c r="P32" s="763">
        <v>24240.01</v>
      </c>
      <c r="Q32" s="763">
        <v>26261.99</v>
      </c>
      <c r="R32" s="763">
        <v>25760</v>
      </c>
      <c r="S32" s="763">
        <v>22720</v>
      </c>
      <c r="T32" s="763">
        <v>24608.99</v>
      </c>
      <c r="U32" s="763">
        <v>22816.69</v>
      </c>
      <c r="V32" s="763">
        <v>21741.18</v>
      </c>
      <c r="W32" s="763">
        <v>23456.959999999999</v>
      </c>
      <c r="X32" s="763">
        <v>24226.560000000001</v>
      </c>
      <c r="Y32" s="763">
        <v>23658.89</v>
      </c>
      <c r="Z32" s="763">
        <v>24533.46</v>
      </c>
      <c r="AA32" s="763">
        <v>24082.51</v>
      </c>
      <c r="AB32" s="763">
        <v>24108.07</v>
      </c>
      <c r="AC32" s="763">
        <v>23322.91</v>
      </c>
      <c r="AD32" s="763">
        <v>23045.51</v>
      </c>
      <c r="AE32" s="763">
        <v>22635.65</v>
      </c>
      <c r="AF32" s="763">
        <v>22844.26</v>
      </c>
      <c r="AG32" s="763">
        <v>22990.73</v>
      </c>
      <c r="AH32" s="763">
        <v>22837.67</v>
      </c>
      <c r="AI32" s="763">
        <v>22677.59</v>
      </c>
      <c r="AJ32" s="763">
        <v>22568.81</v>
      </c>
      <c r="AK32" s="763">
        <v>22363.51</v>
      </c>
      <c r="AL32" s="763">
        <v>22132.65</v>
      </c>
      <c r="AM32" s="763">
        <v>21899.39</v>
      </c>
      <c r="AN32" s="763">
        <v>21660.52</v>
      </c>
      <c r="AO32" s="763">
        <v>21432.47</v>
      </c>
      <c r="AP32" s="763">
        <v>21202.93</v>
      </c>
      <c r="AQ32" s="763">
        <v>20985.95</v>
      </c>
      <c r="AR32" s="763">
        <v>20791.259999999998</v>
      </c>
      <c r="AS32" s="763">
        <v>20658.669999999998</v>
      </c>
      <c r="AT32" s="763">
        <v>20622.830000000002</v>
      </c>
      <c r="AU32" s="763">
        <v>20595.43</v>
      </c>
      <c r="AV32" s="763">
        <v>20589.490000000002</v>
      </c>
      <c r="AW32" s="763">
        <v>20553.400000000001</v>
      </c>
      <c r="AX32" s="763">
        <v>20595.5</v>
      </c>
      <c r="AY32" s="763">
        <v>20654.62</v>
      </c>
      <c r="AZ32" s="763">
        <v>20731.3</v>
      </c>
      <c r="BA32" s="763">
        <v>20832.259999999998</v>
      </c>
    </row>
    <row r="33" spans="1:53">
      <c r="A33" s="747" t="s">
        <v>1111</v>
      </c>
      <c r="B33" s="747" t="s">
        <v>542</v>
      </c>
      <c r="C33" s="746" t="s">
        <v>11</v>
      </c>
      <c r="D33" s="763">
        <v>21262.98</v>
      </c>
      <c r="E33" s="763">
        <v>21823.46</v>
      </c>
      <c r="F33" s="763">
        <v>23094.560000000001</v>
      </c>
      <c r="G33" s="763">
        <v>24072.03</v>
      </c>
      <c r="H33" s="763">
        <v>24353.61</v>
      </c>
      <c r="I33" s="763">
        <v>24744.68</v>
      </c>
      <c r="J33" s="763">
        <v>24218.86</v>
      </c>
      <c r="K33" s="763">
        <v>24554.81</v>
      </c>
      <c r="L33" s="763">
        <v>24296.2</v>
      </c>
      <c r="M33" s="763">
        <v>24605.01</v>
      </c>
      <c r="N33" s="763">
        <v>24189</v>
      </c>
      <c r="O33" s="763">
        <v>23624.99</v>
      </c>
      <c r="P33" s="763">
        <v>24507</v>
      </c>
      <c r="Q33" s="763">
        <v>25879</v>
      </c>
      <c r="R33" s="763">
        <v>27030</v>
      </c>
      <c r="S33" s="763">
        <v>22697</v>
      </c>
      <c r="T33" s="763">
        <v>25407.99</v>
      </c>
      <c r="U33" s="763">
        <v>25081.22</v>
      </c>
      <c r="V33" s="763">
        <v>24803.39</v>
      </c>
      <c r="W33" s="763">
        <v>24534.35</v>
      </c>
      <c r="X33" s="763">
        <v>27128.52</v>
      </c>
      <c r="Y33" s="763">
        <v>24198.89</v>
      </c>
      <c r="Z33" s="763">
        <v>27373.88</v>
      </c>
      <c r="AA33" s="763">
        <v>23848.48</v>
      </c>
      <c r="AB33" s="763">
        <v>24372.82</v>
      </c>
      <c r="AC33" s="763">
        <v>23630.93</v>
      </c>
      <c r="AD33" s="763">
        <v>23696.63</v>
      </c>
      <c r="AE33" s="763">
        <v>23118.77</v>
      </c>
      <c r="AF33" s="763">
        <v>23487.05</v>
      </c>
      <c r="AG33" s="763">
        <v>23553.31</v>
      </c>
      <c r="AH33" s="763">
        <v>23420.37</v>
      </c>
      <c r="AI33" s="763">
        <v>23284.62</v>
      </c>
      <c r="AJ33" s="763">
        <v>23187.38</v>
      </c>
      <c r="AK33" s="763">
        <v>23018.400000000001</v>
      </c>
      <c r="AL33" s="763">
        <v>22836.29</v>
      </c>
      <c r="AM33" s="763">
        <v>22652.11</v>
      </c>
      <c r="AN33" s="763">
        <v>22466.68</v>
      </c>
      <c r="AO33" s="763">
        <v>22299.26</v>
      </c>
      <c r="AP33" s="763">
        <v>22136.43</v>
      </c>
      <c r="AQ33" s="763">
        <v>21994.04</v>
      </c>
      <c r="AR33" s="763">
        <v>21873.06</v>
      </c>
      <c r="AS33" s="763">
        <v>21817.48</v>
      </c>
      <c r="AT33" s="763">
        <v>21854.7</v>
      </c>
      <c r="AU33" s="763">
        <v>21901.09</v>
      </c>
      <c r="AV33" s="763">
        <v>21973.599999999999</v>
      </c>
      <c r="AW33" s="763">
        <v>22017.34</v>
      </c>
      <c r="AX33" s="763">
        <v>22142.85</v>
      </c>
      <c r="AY33" s="763">
        <v>22287.86</v>
      </c>
      <c r="AZ33" s="763">
        <v>22449.1</v>
      </c>
      <c r="BA33" s="763">
        <v>22640.05</v>
      </c>
    </row>
    <row r="34" spans="1:53">
      <c r="A34" s="747" t="s">
        <v>1111</v>
      </c>
      <c r="B34" s="747" t="s">
        <v>542</v>
      </c>
      <c r="C34" s="746" t="s">
        <v>12</v>
      </c>
      <c r="D34" s="763">
        <v>22069.26</v>
      </c>
      <c r="E34" s="763">
        <v>22650.98</v>
      </c>
      <c r="F34" s="763">
        <v>23970.29</v>
      </c>
      <c r="G34" s="763">
        <v>24984.83</v>
      </c>
      <c r="H34" s="763">
        <v>25277.07</v>
      </c>
      <c r="I34" s="763">
        <v>25682.98</v>
      </c>
      <c r="J34" s="763">
        <v>25137.22</v>
      </c>
      <c r="K34" s="763">
        <v>25485.91</v>
      </c>
      <c r="L34" s="763">
        <v>25217.49</v>
      </c>
      <c r="M34" s="763">
        <v>25538</v>
      </c>
      <c r="N34" s="763">
        <v>26644</v>
      </c>
      <c r="O34" s="763">
        <v>24960.01</v>
      </c>
      <c r="P34" s="763">
        <v>28197.99</v>
      </c>
      <c r="Q34" s="763">
        <v>27156</v>
      </c>
      <c r="R34" s="763">
        <v>27636</v>
      </c>
      <c r="S34" s="763">
        <v>22568.01</v>
      </c>
      <c r="T34" s="763">
        <v>26002</v>
      </c>
      <c r="U34" s="763">
        <v>27390.82</v>
      </c>
      <c r="V34" s="763">
        <v>26607.7</v>
      </c>
      <c r="W34" s="763">
        <v>27395.11</v>
      </c>
      <c r="X34" s="763">
        <v>28546.22</v>
      </c>
      <c r="Y34" s="763">
        <v>27521.16</v>
      </c>
      <c r="Z34" s="763">
        <v>27340.13</v>
      </c>
      <c r="AA34" s="763">
        <v>28727.84</v>
      </c>
      <c r="AB34" s="763">
        <v>26853.81</v>
      </c>
      <c r="AC34" s="763">
        <v>25906.31</v>
      </c>
      <c r="AD34" s="763">
        <v>26784.06</v>
      </c>
      <c r="AE34" s="763">
        <v>26368.01</v>
      </c>
      <c r="AF34" s="763">
        <v>27021.24</v>
      </c>
      <c r="AG34" s="763">
        <v>26658.12</v>
      </c>
      <c r="AH34" s="763">
        <v>26482.76</v>
      </c>
      <c r="AI34" s="763">
        <v>26311.5</v>
      </c>
      <c r="AJ34" s="763">
        <v>26184.49</v>
      </c>
      <c r="AK34" s="763">
        <v>25984.54</v>
      </c>
      <c r="AL34" s="763">
        <v>25771.72</v>
      </c>
      <c r="AM34" s="763">
        <v>25560.959999999999</v>
      </c>
      <c r="AN34" s="763">
        <v>25355.66</v>
      </c>
      <c r="AO34" s="763">
        <v>25177.27</v>
      </c>
      <c r="AP34" s="763">
        <v>25010.95</v>
      </c>
      <c r="AQ34" s="763">
        <v>24871.46</v>
      </c>
      <c r="AR34" s="763">
        <v>24758.45</v>
      </c>
      <c r="AS34" s="763">
        <v>24718.66</v>
      </c>
      <c r="AT34" s="763">
        <v>24777.86</v>
      </c>
      <c r="AU34" s="763">
        <v>24850.38</v>
      </c>
      <c r="AV34" s="763">
        <v>24955.18</v>
      </c>
      <c r="AW34" s="763">
        <v>25028.68</v>
      </c>
      <c r="AX34" s="763">
        <v>25193.15</v>
      </c>
      <c r="AY34" s="763">
        <v>25379.77</v>
      </c>
      <c r="AZ34" s="763">
        <v>25582.17</v>
      </c>
      <c r="BA34" s="763">
        <v>25816.34</v>
      </c>
    </row>
    <row r="35" spans="1:53">
      <c r="A35" s="747" t="s">
        <v>1111</v>
      </c>
      <c r="B35" s="747" t="s">
        <v>542</v>
      </c>
      <c r="C35" s="746" t="s">
        <v>13</v>
      </c>
      <c r="D35" s="763">
        <v>21313.97</v>
      </c>
      <c r="E35" s="763">
        <v>21875.79</v>
      </c>
      <c r="F35" s="763">
        <v>23149.93</v>
      </c>
      <c r="G35" s="763">
        <v>24129.75</v>
      </c>
      <c r="H35" s="763">
        <v>24412.01</v>
      </c>
      <c r="I35" s="763">
        <v>24804.01</v>
      </c>
      <c r="J35" s="763">
        <v>24276.94</v>
      </c>
      <c r="K35" s="763">
        <v>24613.69</v>
      </c>
      <c r="L35" s="763">
        <v>24354.44</v>
      </c>
      <c r="M35" s="763">
        <v>24664</v>
      </c>
      <c r="N35" s="763">
        <v>25799.01</v>
      </c>
      <c r="O35" s="763">
        <v>25287</v>
      </c>
      <c r="P35" s="763">
        <v>27155</v>
      </c>
      <c r="Q35" s="763">
        <v>26709</v>
      </c>
      <c r="R35" s="763">
        <v>26596</v>
      </c>
      <c r="S35" s="763">
        <v>22505</v>
      </c>
      <c r="T35" s="763">
        <v>25411.01</v>
      </c>
      <c r="U35" s="763">
        <v>25433.69</v>
      </c>
      <c r="V35" s="763">
        <v>26752.12</v>
      </c>
      <c r="W35" s="763">
        <v>27049.56</v>
      </c>
      <c r="X35" s="763">
        <v>25590.39</v>
      </c>
      <c r="Y35" s="763">
        <v>25698.07</v>
      </c>
      <c r="Z35" s="763">
        <v>27595.03</v>
      </c>
      <c r="AA35" s="763">
        <v>26948.87</v>
      </c>
      <c r="AB35" s="763">
        <v>27147.96</v>
      </c>
      <c r="AC35" s="763">
        <v>26736.53</v>
      </c>
      <c r="AD35" s="763">
        <v>27316.61</v>
      </c>
      <c r="AE35" s="763">
        <v>26876.53</v>
      </c>
      <c r="AF35" s="763">
        <v>27511.53</v>
      </c>
      <c r="AG35" s="763">
        <v>27118.23</v>
      </c>
      <c r="AH35" s="763">
        <v>26929.7</v>
      </c>
      <c r="AI35" s="763">
        <v>26744.93</v>
      </c>
      <c r="AJ35" s="763">
        <v>26605.4</v>
      </c>
      <c r="AK35" s="763">
        <v>26390.61</v>
      </c>
      <c r="AL35" s="763">
        <v>26163.98</v>
      </c>
      <c r="AM35" s="763">
        <v>25941.72</v>
      </c>
      <c r="AN35" s="763">
        <v>25727.31</v>
      </c>
      <c r="AO35" s="763">
        <v>25541.42</v>
      </c>
      <c r="AP35" s="763">
        <v>25368.85</v>
      </c>
      <c r="AQ35" s="763">
        <v>25224.36</v>
      </c>
      <c r="AR35" s="763">
        <v>25108.28</v>
      </c>
      <c r="AS35" s="763">
        <v>25063.88</v>
      </c>
      <c r="AT35" s="763">
        <v>25115.33</v>
      </c>
      <c r="AU35" s="763">
        <v>25181.279999999999</v>
      </c>
      <c r="AV35" s="763">
        <v>25279.46</v>
      </c>
      <c r="AW35" s="763">
        <v>25348.1</v>
      </c>
      <c r="AX35" s="763">
        <v>25507.21</v>
      </c>
      <c r="AY35" s="763">
        <v>25688.75</v>
      </c>
      <c r="AZ35" s="763">
        <v>25886.95</v>
      </c>
      <c r="BA35" s="763">
        <v>26116.75</v>
      </c>
    </row>
    <row r="36" spans="1:53">
      <c r="A36" s="747" t="s">
        <v>1111</v>
      </c>
      <c r="B36" s="747" t="s">
        <v>542</v>
      </c>
      <c r="C36" s="746" t="s">
        <v>14</v>
      </c>
      <c r="D36" s="763">
        <v>20238.93</v>
      </c>
      <c r="E36" s="763">
        <v>20772.419999999998</v>
      </c>
      <c r="F36" s="763">
        <v>21982.31</v>
      </c>
      <c r="G36" s="763">
        <v>22912.71</v>
      </c>
      <c r="H36" s="763">
        <v>23180.720000000001</v>
      </c>
      <c r="I36" s="763">
        <v>23552.95</v>
      </c>
      <c r="J36" s="763">
        <v>23052.46</v>
      </c>
      <c r="K36" s="763">
        <v>23372.23</v>
      </c>
      <c r="L36" s="763">
        <v>23126.07</v>
      </c>
      <c r="M36" s="763">
        <v>23420</v>
      </c>
      <c r="N36" s="763">
        <v>24451</v>
      </c>
      <c r="O36" s="763">
        <v>23604.01</v>
      </c>
      <c r="P36" s="763">
        <v>26318</v>
      </c>
      <c r="Q36" s="763">
        <v>25435</v>
      </c>
      <c r="R36" s="763">
        <v>24603</v>
      </c>
      <c r="S36" s="763">
        <v>20576</v>
      </c>
      <c r="T36" s="763">
        <v>22543</v>
      </c>
      <c r="U36" s="763">
        <v>25132.31</v>
      </c>
      <c r="V36" s="763">
        <v>22510.31</v>
      </c>
      <c r="W36" s="763">
        <v>23786.6</v>
      </c>
      <c r="X36" s="763">
        <v>24038.42</v>
      </c>
      <c r="Y36" s="763">
        <v>23389.279999999999</v>
      </c>
      <c r="Z36" s="763">
        <v>23607</v>
      </c>
      <c r="AA36" s="763">
        <v>24346.11</v>
      </c>
      <c r="AB36" s="763">
        <v>23404.75</v>
      </c>
      <c r="AC36" s="763">
        <v>25488.28</v>
      </c>
      <c r="AD36" s="763">
        <v>23829.360000000001</v>
      </c>
      <c r="AE36" s="763">
        <v>23497.19</v>
      </c>
      <c r="AF36" s="763">
        <v>23789.439999999999</v>
      </c>
      <c r="AG36" s="763">
        <v>23861.22</v>
      </c>
      <c r="AH36" s="763">
        <v>23771.17</v>
      </c>
      <c r="AI36" s="763">
        <v>23643.42</v>
      </c>
      <c r="AJ36" s="763">
        <v>23560.86</v>
      </c>
      <c r="AK36" s="763">
        <v>23397.07</v>
      </c>
      <c r="AL36" s="763">
        <v>23207.61</v>
      </c>
      <c r="AM36" s="763">
        <v>23016.41</v>
      </c>
      <c r="AN36" s="763">
        <v>22822.880000000001</v>
      </c>
      <c r="AO36" s="763">
        <v>22641.19</v>
      </c>
      <c r="AP36" s="763">
        <v>22461.64</v>
      </c>
      <c r="AQ36" s="763">
        <v>22296.91</v>
      </c>
      <c r="AR36" s="763">
        <v>22158.65</v>
      </c>
      <c r="AS36" s="763">
        <v>22090.880000000001</v>
      </c>
      <c r="AT36" s="763">
        <v>22128.25</v>
      </c>
      <c r="AU36" s="763">
        <v>22175.55</v>
      </c>
      <c r="AV36" s="763">
        <v>22245.19</v>
      </c>
      <c r="AW36" s="763">
        <v>22279.99</v>
      </c>
      <c r="AX36" s="763">
        <v>22404.03</v>
      </c>
      <c r="AY36" s="763">
        <v>22541.51</v>
      </c>
      <c r="AZ36" s="763">
        <v>22694.880000000001</v>
      </c>
      <c r="BA36" s="763">
        <v>22872.959999999999</v>
      </c>
    </row>
    <row r="37" spans="1:53">
      <c r="A37" s="747" t="s">
        <v>1111</v>
      </c>
      <c r="B37" s="747" t="s">
        <v>542</v>
      </c>
      <c r="C37" s="746" t="s">
        <v>15</v>
      </c>
      <c r="D37" s="763">
        <v>23998.959999999999</v>
      </c>
      <c r="E37" s="763">
        <v>24631.55</v>
      </c>
      <c r="F37" s="763">
        <v>26066.21</v>
      </c>
      <c r="G37" s="763">
        <v>27169.46</v>
      </c>
      <c r="H37" s="763">
        <v>27487.25</v>
      </c>
      <c r="I37" s="763">
        <v>27928.639999999999</v>
      </c>
      <c r="J37" s="763">
        <v>27335.18</v>
      </c>
      <c r="K37" s="763">
        <v>27714.36</v>
      </c>
      <c r="L37" s="763">
        <v>27422.45</v>
      </c>
      <c r="M37" s="763">
        <v>27771</v>
      </c>
      <c r="N37" s="763">
        <v>26631.99</v>
      </c>
      <c r="O37" s="763">
        <v>26408.99</v>
      </c>
      <c r="P37" s="763">
        <v>26932.01</v>
      </c>
      <c r="Q37" s="763">
        <v>27007</v>
      </c>
      <c r="R37" s="763">
        <v>26789.01</v>
      </c>
      <c r="S37" s="763">
        <v>23262</v>
      </c>
      <c r="T37" s="763">
        <v>27641</v>
      </c>
      <c r="U37" s="763">
        <v>26194.1</v>
      </c>
      <c r="V37" s="763">
        <v>24429.759999999998</v>
      </c>
      <c r="W37" s="763">
        <v>24419.64</v>
      </c>
      <c r="X37" s="763">
        <v>27758.27</v>
      </c>
      <c r="Y37" s="763">
        <v>25297.16</v>
      </c>
      <c r="Z37" s="763">
        <v>25078.55</v>
      </c>
      <c r="AA37" s="763">
        <v>25155.57</v>
      </c>
      <c r="AB37" s="763">
        <v>23723.79</v>
      </c>
      <c r="AC37" s="763">
        <v>24964.42</v>
      </c>
      <c r="AD37" s="763">
        <v>24215.83</v>
      </c>
      <c r="AE37" s="763">
        <v>24102.99</v>
      </c>
      <c r="AF37" s="763">
        <v>24287.9</v>
      </c>
      <c r="AG37" s="763">
        <v>24462.21</v>
      </c>
      <c r="AH37" s="763">
        <v>24333.68</v>
      </c>
      <c r="AI37" s="763">
        <v>24163.84</v>
      </c>
      <c r="AJ37" s="763">
        <v>24030.79</v>
      </c>
      <c r="AK37" s="763">
        <v>23805.200000000001</v>
      </c>
      <c r="AL37" s="763">
        <v>23540.04</v>
      </c>
      <c r="AM37" s="763">
        <v>23269.77</v>
      </c>
      <c r="AN37" s="763">
        <v>22991.77</v>
      </c>
      <c r="AO37" s="763">
        <v>22720.15</v>
      </c>
      <c r="AP37" s="763">
        <v>22444.46</v>
      </c>
      <c r="AQ37" s="763">
        <v>22178.1</v>
      </c>
      <c r="AR37" s="763">
        <v>21941.73</v>
      </c>
      <c r="AS37" s="763">
        <v>21779.01</v>
      </c>
      <c r="AT37" s="763">
        <v>21740.880000000001</v>
      </c>
      <c r="AU37" s="763">
        <v>21717.279999999999</v>
      </c>
      <c r="AV37" s="763">
        <v>21713.71</v>
      </c>
      <c r="AW37" s="763">
        <v>21682.58</v>
      </c>
      <c r="AX37" s="763">
        <v>21734.73</v>
      </c>
      <c r="AY37" s="763">
        <v>21799.62</v>
      </c>
      <c r="AZ37" s="763">
        <v>21883.49</v>
      </c>
      <c r="BA37" s="763">
        <v>21990.09</v>
      </c>
    </row>
    <row r="38" spans="1:53">
      <c r="A38" s="747" t="s">
        <v>1111</v>
      </c>
      <c r="B38" s="747" t="s">
        <v>542</v>
      </c>
      <c r="C38" s="746" t="s">
        <v>16</v>
      </c>
      <c r="D38" s="763">
        <v>24997.07</v>
      </c>
      <c r="E38" s="763">
        <v>25655.97</v>
      </c>
      <c r="F38" s="763">
        <v>27150.32</v>
      </c>
      <c r="G38" s="763">
        <v>28299.45</v>
      </c>
      <c r="H38" s="763">
        <v>28630.46</v>
      </c>
      <c r="I38" s="763">
        <v>29090.2</v>
      </c>
      <c r="J38" s="763">
        <v>28472.05</v>
      </c>
      <c r="K38" s="763">
        <v>28867</v>
      </c>
      <c r="L38" s="763">
        <v>28562.97</v>
      </c>
      <c r="M38" s="763">
        <v>28926</v>
      </c>
      <c r="N38" s="763">
        <v>28381.01</v>
      </c>
      <c r="O38" s="763">
        <v>27158</v>
      </c>
      <c r="P38" s="763">
        <v>27877</v>
      </c>
      <c r="Q38" s="763">
        <v>28217</v>
      </c>
      <c r="R38" s="763">
        <v>30877</v>
      </c>
      <c r="S38" s="763">
        <v>26122</v>
      </c>
      <c r="T38" s="763">
        <v>27010</v>
      </c>
      <c r="U38" s="763">
        <v>27991.25</v>
      </c>
      <c r="V38" s="763">
        <v>28474.25</v>
      </c>
      <c r="W38" s="763">
        <v>29670.240000000002</v>
      </c>
      <c r="X38" s="763">
        <v>31003.16</v>
      </c>
      <c r="Y38" s="763">
        <v>28709.599999999999</v>
      </c>
      <c r="Z38" s="763">
        <v>26322.59</v>
      </c>
      <c r="AA38" s="763">
        <v>25778.52</v>
      </c>
      <c r="AB38" s="763">
        <v>32060.22</v>
      </c>
      <c r="AC38" s="763">
        <v>26993.71</v>
      </c>
      <c r="AD38" s="763">
        <v>26366.89</v>
      </c>
      <c r="AE38" s="763">
        <v>26303.31</v>
      </c>
      <c r="AF38" s="763">
        <v>26511.62</v>
      </c>
      <c r="AG38" s="763">
        <v>26699.33</v>
      </c>
      <c r="AH38" s="763">
        <v>26531.39</v>
      </c>
      <c r="AI38" s="763">
        <v>26319.61</v>
      </c>
      <c r="AJ38" s="763">
        <v>26151.9</v>
      </c>
      <c r="AK38" s="763">
        <v>25865.72</v>
      </c>
      <c r="AL38" s="763">
        <v>25539.53</v>
      </c>
      <c r="AM38" s="763">
        <v>25213.8</v>
      </c>
      <c r="AN38" s="763">
        <v>24883.59</v>
      </c>
      <c r="AO38" s="763">
        <v>24562.48</v>
      </c>
      <c r="AP38" s="763">
        <v>24238.5</v>
      </c>
      <c r="AQ38" s="763">
        <v>23927.37</v>
      </c>
      <c r="AR38" s="763">
        <v>23650.13</v>
      </c>
      <c r="AS38" s="763">
        <v>23442.7</v>
      </c>
      <c r="AT38" s="763">
        <v>23356.18</v>
      </c>
      <c r="AU38" s="763">
        <v>23288.639999999999</v>
      </c>
      <c r="AV38" s="763">
        <v>23244.52</v>
      </c>
      <c r="AW38" s="763">
        <v>23171.8</v>
      </c>
      <c r="AX38" s="763">
        <v>23184.78</v>
      </c>
      <c r="AY38" s="763">
        <v>23212.25</v>
      </c>
      <c r="AZ38" s="763">
        <v>23265.42</v>
      </c>
      <c r="BA38" s="763">
        <v>23345.67</v>
      </c>
    </row>
    <row r="39" spans="1:53">
      <c r="A39" s="747" t="s">
        <v>1111</v>
      </c>
      <c r="B39" s="747" t="s">
        <v>542</v>
      </c>
      <c r="C39" s="746" t="s">
        <v>17</v>
      </c>
      <c r="D39" s="763">
        <v>26541.360000000001</v>
      </c>
      <c r="E39" s="763">
        <v>27240.95</v>
      </c>
      <c r="F39" s="763">
        <v>28827.62</v>
      </c>
      <c r="G39" s="763">
        <v>30047.73</v>
      </c>
      <c r="H39" s="763">
        <v>30399.200000000001</v>
      </c>
      <c r="I39" s="763">
        <v>30887.34</v>
      </c>
      <c r="J39" s="763">
        <v>30231.01</v>
      </c>
      <c r="K39" s="763">
        <v>30650.35</v>
      </c>
      <c r="L39" s="763">
        <v>30327.54</v>
      </c>
      <c r="M39" s="763">
        <v>30713</v>
      </c>
      <c r="N39" s="763">
        <v>31516</v>
      </c>
      <c r="O39" s="763">
        <v>29834</v>
      </c>
      <c r="P39" s="763">
        <v>35971</v>
      </c>
      <c r="Q39" s="763">
        <v>30753.01</v>
      </c>
      <c r="R39" s="763">
        <v>31910</v>
      </c>
      <c r="S39" s="763">
        <v>26827</v>
      </c>
      <c r="T39" s="763">
        <v>27036.99</v>
      </c>
      <c r="U39" s="763">
        <v>29252.18</v>
      </c>
      <c r="V39" s="763">
        <v>28008.58</v>
      </c>
      <c r="W39" s="763">
        <v>32971.360000000001</v>
      </c>
      <c r="X39" s="763">
        <v>29601.62</v>
      </c>
      <c r="Y39" s="763">
        <v>29552.62</v>
      </c>
      <c r="Z39" s="763">
        <v>33632.76</v>
      </c>
      <c r="AA39" s="763">
        <v>35316.29</v>
      </c>
      <c r="AB39" s="763">
        <v>29440.16</v>
      </c>
      <c r="AC39" s="763">
        <v>30544.69</v>
      </c>
      <c r="AD39" s="763">
        <v>28711.52</v>
      </c>
      <c r="AE39" s="763">
        <v>28744.09</v>
      </c>
      <c r="AF39" s="763">
        <v>29051.19</v>
      </c>
      <c r="AG39" s="763">
        <v>29252.62</v>
      </c>
      <c r="AH39" s="763">
        <v>29051.41</v>
      </c>
      <c r="AI39" s="763">
        <v>28804.25</v>
      </c>
      <c r="AJ39" s="763">
        <v>28608.75</v>
      </c>
      <c r="AK39" s="763">
        <v>28258.23</v>
      </c>
      <c r="AL39" s="763">
        <v>27859.08</v>
      </c>
      <c r="AM39" s="763">
        <v>27456.85</v>
      </c>
      <c r="AN39" s="763">
        <v>27048.36</v>
      </c>
      <c r="AO39" s="763">
        <v>26648.03</v>
      </c>
      <c r="AP39" s="763">
        <v>26243.86</v>
      </c>
      <c r="AQ39" s="763">
        <v>25852.44</v>
      </c>
      <c r="AR39" s="763">
        <v>25496.78</v>
      </c>
      <c r="AS39" s="763">
        <v>25218.38</v>
      </c>
      <c r="AT39" s="763">
        <v>25076.28</v>
      </c>
      <c r="AU39" s="763">
        <v>24957.94</v>
      </c>
      <c r="AV39" s="763">
        <v>24865.81</v>
      </c>
      <c r="AW39" s="763">
        <v>24738.49</v>
      </c>
      <c r="AX39" s="763">
        <v>24706.54</v>
      </c>
      <c r="AY39" s="763">
        <v>24688.31</v>
      </c>
      <c r="AZ39" s="763">
        <v>24698.9</v>
      </c>
      <c r="BA39" s="763">
        <v>24739</v>
      </c>
    </row>
    <row r="40" spans="1:53">
      <c r="A40" s="747" t="s">
        <v>1111</v>
      </c>
      <c r="B40" s="746" t="s">
        <v>4</v>
      </c>
      <c r="C40" s="746"/>
      <c r="D40" s="746"/>
      <c r="E40" s="746"/>
      <c r="F40" s="746"/>
      <c r="G40" s="746"/>
      <c r="H40" s="746"/>
      <c r="I40" s="746"/>
      <c r="J40" s="746"/>
      <c r="K40" s="746"/>
      <c r="L40" s="746"/>
      <c r="M40" s="746"/>
      <c r="N40" s="746"/>
      <c r="O40" s="746"/>
      <c r="P40" s="746"/>
      <c r="Q40" s="746"/>
      <c r="R40" s="746"/>
      <c r="S40" s="746"/>
      <c r="T40" s="746"/>
      <c r="U40" s="746"/>
      <c r="V40" s="746"/>
      <c r="W40" s="746"/>
      <c r="X40" s="746"/>
      <c r="Y40" s="746"/>
      <c r="Z40" s="746"/>
      <c r="AA40" s="746"/>
      <c r="AB40" s="746"/>
      <c r="AC40" s="746"/>
      <c r="AD40" s="746"/>
      <c r="AE40" s="746"/>
      <c r="AF40" s="746"/>
      <c r="AG40" s="746"/>
      <c r="AH40" s="746"/>
      <c r="AI40" s="746"/>
      <c r="AJ40" s="746"/>
      <c r="AK40" s="746"/>
      <c r="AL40" s="746"/>
      <c r="AM40" s="746"/>
      <c r="AN40" s="746"/>
      <c r="AO40" s="746"/>
      <c r="AP40" s="746"/>
      <c r="AQ40" s="746"/>
      <c r="AR40" s="746"/>
      <c r="AS40" s="746"/>
      <c r="AT40" s="746"/>
      <c r="AU40" s="746"/>
      <c r="AV40" s="746"/>
      <c r="AW40" s="746"/>
      <c r="AX40" s="746"/>
      <c r="AY40" s="746"/>
      <c r="AZ40" s="746"/>
      <c r="BA40" s="746"/>
    </row>
    <row r="41" spans="1:53">
      <c r="A41" s="747" t="s">
        <v>1111</v>
      </c>
      <c r="B41" s="747" t="s">
        <v>1044</v>
      </c>
      <c r="C41" s="746"/>
      <c r="D41" s="746">
        <v>1986</v>
      </c>
      <c r="E41" s="746">
        <v>1987</v>
      </c>
      <c r="F41" s="746">
        <v>1988</v>
      </c>
      <c r="G41" s="746">
        <v>1989</v>
      </c>
      <c r="H41" s="746">
        <v>1990</v>
      </c>
      <c r="I41" s="746">
        <v>1991</v>
      </c>
      <c r="J41" s="746">
        <v>1992</v>
      </c>
      <c r="K41" s="746">
        <v>1993</v>
      </c>
      <c r="L41" s="746">
        <v>1994</v>
      </c>
      <c r="M41" s="746">
        <v>1995</v>
      </c>
      <c r="N41" s="746">
        <v>1996</v>
      </c>
      <c r="O41" s="746">
        <v>1997</v>
      </c>
      <c r="P41" s="746">
        <v>1998</v>
      </c>
      <c r="Q41" s="746">
        <v>1999</v>
      </c>
      <c r="R41" s="746">
        <v>2000</v>
      </c>
      <c r="S41" s="746">
        <v>2001</v>
      </c>
      <c r="T41" s="746">
        <v>2002</v>
      </c>
      <c r="U41" s="746">
        <v>2003</v>
      </c>
      <c r="V41" s="746">
        <v>2004</v>
      </c>
      <c r="W41" s="746">
        <v>2005</v>
      </c>
      <c r="X41" s="746">
        <v>2006</v>
      </c>
      <c r="Y41" s="746">
        <v>2007</v>
      </c>
      <c r="Z41" s="746">
        <v>2008</v>
      </c>
      <c r="AA41" s="746">
        <v>2009</v>
      </c>
      <c r="AB41" s="746">
        <v>2010</v>
      </c>
      <c r="AC41" s="746">
        <v>2011</v>
      </c>
      <c r="AD41" s="746">
        <v>2012</v>
      </c>
      <c r="AE41" s="746">
        <v>2013</v>
      </c>
      <c r="AF41" s="746">
        <v>2014</v>
      </c>
      <c r="AG41" s="746">
        <v>2015</v>
      </c>
      <c r="AH41" s="746">
        <v>2016</v>
      </c>
      <c r="AI41" s="746">
        <v>2017</v>
      </c>
      <c r="AJ41" s="746">
        <v>2018</v>
      </c>
      <c r="AK41" s="746">
        <v>2019</v>
      </c>
      <c r="AL41" s="746">
        <v>2020</v>
      </c>
      <c r="AM41" s="746">
        <v>2021</v>
      </c>
      <c r="AN41" s="746">
        <v>2022</v>
      </c>
      <c r="AO41" s="746">
        <v>2023</v>
      </c>
      <c r="AP41" s="746">
        <v>2024</v>
      </c>
      <c r="AQ41" s="746">
        <v>2025</v>
      </c>
      <c r="AR41" s="746">
        <v>2026</v>
      </c>
      <c r="AS41" s="746">
        <v>2027</v>
      </c>
      <c r="AT41" s="746">
        <v>2028</v>
      </c>
      <c r="AU41" s="746">
        <v>2029</v>
      </c>
      <c r="AV41" s="746">
        <v>2030</v>
      </c>
      <c r="AW41" s="746">
        <v>2031</v>
      </c>
      <c r="AX41" s="746">
        <v>2032</v>
      </c>
      <c r="AY41" s="746">
        <v>2033</v>
      </c>
      <c r="AZ41" s="746">
        <v>2034</v>
      </c>
      <c r="BA41" s="746">
        <v>2035</v>
      </c>
    </row>
    <row r="42" spans="1:53">
      <c r="A42" s="747" t="s">
        <v>1111</v>
      </c>
      <c r="B42" s="747" t="s">
        <v>542</v>
      </c>
      <c r="C42" s="746" t="s">
        <v>63</v>
      </c>
      <c r="D42" s="763">
        <v>12611.74</v>
      </c>
      <c r="E42" s="763">
        <v>12944.18</v>
      </c>
      <c r="F42" s="763">
        <v>13698.12</v>
      </c>
      <c r="G42" s="763">
        <v>14277.88</v>
      </c>
      <c r="H42" s="763">
        <v>14444.89</v>
      </c>
      <c r="I42" s="763">
        <v>14676.85</v>
      </c>
      <c r="J42" s="763">
        <v>14364.97</v>
      </c>
      <c r="K42" s="763">
        <v>14564.23</v>
      </c>
      <c r="L42" s="763">
        <v>14410.83</v>
      </c>
      <c r="M42" s="763">
        <v>14593.99</v>
      </c>
      <c r="N42" s="763">
        <v>12743.01</v>
      </c>
      <c r="O42" s="763">
        <v>14903</v>
      </c>
      <c r="P42" s="763">
        <v>14910</v>
      </c>
      <c r="Q42" s="763">
        <v>15564</v>
      </c>
      <c r="R42" s="763">
        <v>15306</v>
      </c>
      <c r="S42" s="763">
        <v>12182.99</v>
      </c>
      <c r="T42" s="763">
        <v>13076.01</v>
      </c>
      <c r="U42" s="763">
        <v>9681.91</v>
      </c>
      <c r="V42" s="763">
        <v>13251.21</v>
      </c>
      <c r="W42" s="763">
        <v>13884.84</v>
      </c>
      <c r="X42" s="763">
        <v>13859.18</v>
      </c>
      <c r="Y42" s="763">
        <v>10755.59</v>
      </c>
      <c r="Z42" s="763">
        <v>11862.76</v>
      </c>
      <c r="AA42" s="763">
        <v>13963.67</v>
      </c>
      <c r="AB42" s="763">
        <v>13651.75</v>
      </c>
      <c r="AC42" s="763">
        <v>14390.43</v>
      </c>
      <c r="AD42" s="763">
        <v>14050.22</v>
      </c>
      <c r="AE42" s="763">
        <v>13912.44</v>
      </c>
      <c r="AF42" s="763">
        <v>13980</v>
      </c>
      <c r="AG42" s="763">
        <v>14115.84</v>
      </c>
      <c r="AH42" s="763">
        <v>14051.07</v>
      </c>
      <c r="AI42" s="763">
        <v>13947.16</v>
      </c>
      <c r="AJ42" s="763">
        <v>13882.42</v>
      </c>
      <c r="AK42" s="763">
        <v>13767.38</v>
      </c>
      <c r="AL42" s="763">
        <v>13643</v>
      </c>
      <c r="AM42" s="763">
        <v>13522.76</v>
      </c>
      <c r="AN42" s="763">
        <v>13396.08</v>
      </c>
      <c r="AO42" s="763">
        <v>13281.59</v>
      </c>
      <c r="AP42" s="763">
        <v>13170.01</v>
      </c>
      <c r="AQ42" s="763">
        <v>13067.52</v>
      </c>
      <c r="AR42" s="763">
        <v>12986.34</v>
      </c>
      <c r="AS42" s="763">
        <v>12940.6</v>
      </c>
      <c r="AT42" s="763">
        <v>12938.42</v>
      </c>
      <c r="AU42" s="763">
        <v>12936.06</v>
      </c>
      <c r="AV42" s="763">
        <v>12943.45</v>
      </c>
      <c r="AW42" s="763">
        <v>12924.82</v>
      </c>
      <c r="AX42" s="763">
        <v>12962.59</v>
      </c>
      <c r="AY42" s="763">
        <v>13010.09</v>
      </c>
      <c r="AZ42" s="763">
        <v>13068.49</v>
      </c>
      <c r="BA42" s="763">
        <v>13143.4</v>
      </c>
    </row>
    <row r="43" spans="1:53">
      <c r="A43" s="747" t="s">
        <v>1111</v>
      </c>
      <c r="B43" s="747" t="s">
        <v>542</v>
      </c>
      <c r="C43" s="746" t="s">
        <v>6</v>
      </c>
      <c r="D43" s="763">
        <v>14703.04</v>
      </c>
      <c r="E43" s="763">
        <v>15090.6</v>
      </c>
      <c r="F43" s="763">
        <v>15969.56</v>
      </c>
      <c r="G43" s="763">
        <v>16645.45</v>
      </c>
      <c r="H43" s="763">
        <v>16840.169999999998</v>
      </c>
      <c r="I43" s="763">
        <v>17110.59</v>
      </c>
      <c r="J43" s="763">
        <v>16747</v>
      </c>
      <c r="K43" s="763">
        <v>16979.3</v>
      </c>
      <c r="L43" s="763">
        <v>16800.46</v>
      </c>
      <c r="M43" s="763">
        <v>17014</v>
      </c>
      <c r="N43" s="763">
        <v>17585</v>
      </c>
      <c r="O43" s="763">
        <v>16951.009999999998</v>
      </c>
      <c r="P43" s="763">
        <v>18074</v>
      </c>
      <c r="Q43" s="763">
        <v>18924.990000000002</v>
      </c>
      <c r="R43" s="763">
        <v>19495.990000000002</v>
      </c>
      <c r="S43" s="763">
        <v>18006.009999999998</v>
      </c>
      <c r="T43" s="763">
        <v>14260</v>
      </c>
      <c r="U43" s="763">
        <v>14695.86</v>
      </c>
      <c r="V43" s="763">
        <v>16554.060000000001</v>
      </c>
      <c r="W43" s="763">
        <v>16286.55</v>
      </c>
      <c r="X43" s="763">
        <v>16557.349999999999</v>
      </c>
      <c r="Y43" s="763">
        <v>16907.52</v>
      </c>
      <c r="Z43" s="763">
        <v>18379.060000000001</v>
      </c>
      <c r="AA43" s="763">
        <v>17236.48</v>
      </c>
      <c r="AB43" s="763">
        <v>16710.98</v>
      </c>
      <c r="AC43" s="763">
        <v>16368.33</v>
      </c>
      <c r="AD43" s="763">
        <v>17176.509999999998</v>
      </c>
      <c r="AE43" s="763">
        <v>17240.48</v>
      </c>
      <c r="AF43" s="763">
        <v>17255.169999999998</v>
      </c>
      <c r="AG43" s="763">
        <v>17452.830000000002</v>
      </c>
      <c r="AH43" s="763">
        <v>17396.75</v>
      </c>
      <c r="AI43" s="763">
        <v>17309.02</v>
      </c>
      <c r="AJ43" s="763">
        <v>17280.54</v>
      </c>
      <c r="AK43" s="763">
        <v>17163.71</v>
      </c>
      <c r="AL43" s="763">
        <v>17018.490000000002</v>
      </c>
      <c r="AM43" s="763">
        <v>16880.830000000002</v>
      </c>
      <c r="AN43" s="763">
        <v>16743.77</v>
      </c>
      <c r="AO43" s="763">
        <v>16618.36</v>
      </c>
      <c r="AP43" s="763">
        <v>16494.490000000002</v>
      </c>
      <c r="AQ43" s="763">
        <v>16379.65</v>
      </c>
      <c r="AR43" s="763">
        <v>16291.59</v>
      </c>
      <c r="AS43" s="763">
        <v>16244.71</v>
      </c>
      <c r="AT43" s="763">
        <v>16250.62</v>
      </c>
      <c r="AU43" s="763">
        <v>16256.41</v>
      </c>
      <c r="AV43" s="763">
        <v>16271.82</v>
      </c>
      <c r="AW43" s="763">
        <v>16254.64</v>
      </c>
      <c r="AX43" s="763">
        <v>16303.32</v>
      </c>
      <c r="AY43" s="763">
        <v>16362.19</v>
      </c>
      <c r="AZ43" s="763">
        <v>16434.07</v>
      </c>
      <c r="BA43" s="763">
        <v>16519.77</v>
      </c>
    </row>
    <row r="44" spans="1:53">
      <c r="A44" s="747" t="s">
        <v>1111</v>
      </c>
      <c r="B44" s="747" t="s">
        <v>542</v>
      </c>
      <c r="C44" s="746" t="s">
        <v>7</v>
      </c>
      <c r="D44" s="763">
        <v>13798.25</v>
      </c>
      <c r="E44" s="763">
        <v>14161.96</v>
      </c>
      <c r="F44" s="763">
        <v>14986.82</v>
      </c>
      <c r="G44" s="763">
        <v>15621.14</v>
      </c>
      <c r="H44" s="763">
        <v>15803.87</v>
      </c>
      <c r="I44" s="763">
        <v>16057.64</v>
      </c>
      <c r="J44" s="763">
        <v>15716.41</v>
      </c>
      <c r="K44" s="763">
        <v>15934.44</v>
      </c>
      <c r="L44" s="763">
        <v>15766.61</v>
      </c>
      <c r="M44" s="763">
        <v>15967.01</v>
      </c>
      <c r="N44" s="763">
        <v>16706.009999999998</v>
      </c>
      <c r="O44" s="763">
        <v>17144.990000000002</v>
      </c>
      <c r="P44" s="763">
        <v>17652</v>
      </c>
      <c r="Q44" s="763">
        <v>18175.990000000002</v>
      </c>
      <c r="R44" s="763">
        <v>18322</v>
      </c>
      <c r="S44" s="763">
        <v>17158</v>
      </c>
      <c r="T44" s="763">
        <v>14783.01</v>
      </c>
      <c r="U44" s="763">
        <v>15626.61</v>
      </c>
      <c r="V44" s="763">
        <v>15776.73</v>
      </c>
      <c r="W44" s="763">
        <v>16285.17</v>
      </c>
      <c r="X44" s="763">
        <v>16418.43</v>
      </c>
      <c r="Y44" s="763">
        <v>15730.28</v>
      </c>
      <c r="Z44" s="763">
        <v>17064.64</v>
      </c>
      <c r="AA44" s="763">
        <v>17008.849999999999</v>
      </c>
      <c r="AB44" s="763">
        <v>16188.53</v>
      </c>
      <c r="AC44" s="763">
        <v>17068.98</v>
      </c>
      <c r="AD44" s="763">
        <v>16794.22</v>
      </c>
      <c r="AE44" s="763">
        <v>16868.89</v>
      </c>
      <c r="AF44" s="763">
        <v>16889.46</v>
      </c>
      <c r="AG44" s="763">
        <v>17087.43</v>
      </c>
      <c r="AH44" s="763">
        <v>17023.34</v>
      </c>
      <c r="AI44" s="763">
        <v>16922.88</v>
      </c>
      <c r="AJ44" s="763">
        <v>16876.560000000001</v>
      </c>
      <c r="AK44" s="763">
        <v>16741.03</v>
      </c>
      <c r="AL44" s="763">
        <v>16577.55</v>
      </c>
      <c r="AM44" s="763">
        <v>16420.68</v>
      </c>
      <c r="AN44" s="763">
        <v>16266.13</v>
      </c>
      <c r="AO44" s="763">
        <v>16124.77</v>
      </c>
      <c r="AP44" s="763">
        <v>15986.49</v>
      </c>
      <c r="AQ44" s="763">
        <v>15858</v>
      </c>
      <c r="AR44" s="763">
        <v>15756.38</v>
      </c>
      <c r="AS44" s="763">
        <v>15695.42</v>
      </c>
      <c r="AT44" s="763">
        <v>15683.09</v>
      </c>
      <c r="AU44" s="763">
        <v>15670.18</v>
      </c>
      <c r="AV44" s="763">
        <v>15667.24</v>
      </c>
      <c r="AW44" s="763">
        <v>15632.56</v>
      </c>
      <c r="AX44" s="763">
        <v>15662.06</v>
      </c>
      <c r="AY44" s="763">
        <v>15701.8</v>
      </c>
      <c r="AZ44" s="763">
        <v>15756.51</v>
      </c>
      <c r="BA44" s="763">
        <v>15828.16</v>
      </c>
    </row>
    <row r="45" spans="1:53">
      <c r="A45" s="747" t="s">
        <v>1111</v>
      </c>
      <c r="B45" s="747" t="s">
        <v>542</v>
      </c>
      <c r="C45" s="746" t="s">
        <v>8</v>
      </c>
      <c r="D45" s="763">
        <v>14145.66</v>
      </c>
      <c r="E45" s="763">
        <v>14518.52</v>
      </c>
      <c r="F45" s="763">
        <v>15364.16</v>
      </c>
      <c r="G45" s="763">
        <v>16014.43</v>
      </c>
      <c r="H45" s="763">
        <v>16201.75</v>
      </c>
      <c r="I45" s="763">
        <v>16461.93</v>
      </c>
      <c r="J45" s="763">
        <v>16112.11</v>
      </c>
      <c r="K45" s="763">
        <v>16335.6</v>
      </c>
      <c r="L45" s="763">
        <v>16163.56</v>
      </c>
      <c r="M45" s="763">
        <v>16369</v>
      </c>
      <c r="N45" s="763">
        <v>16490</v>
      </c>
      <c r="O45" s="763">
        <v>15996</v>
      </c>
      <c r="P45" s="763">
        <v>16219.01</v>
      </c>
      <c r="Q45" s="763">
        <v>16488.990000000002</v>
      </c>
      <c r="R45" s="763">
        <v>17485</v>
      </c>
      <c r="S45" s="763">
        <v>14084.99</v>
      </c>
      <c r="T45" s="763">
        <v>14563</v>
      </c>
      <c r="U45" s="763">
        <v>13264.52</v>
      </c>
      <c r="V45" s="763">
        <v>13912.6</v>
      </c>
      <c r="W45" s="763">
        <v>14947.46</v>
      </c>
      <c r="X45" s="763">
        <v>15500.87</v>
      </c>
      <c r="Y45" s="763">
        <v>10755.59</v>
      </c>
      <c r="Z45" s="763">
        <v>11862.76</v>
      </c>
      <c r="AA45" s="763">
        <v>15969.69</v>
      </c>
      <c r="AB45" s="763">
        <v>14878.91</v>
      </c>
      <c r="AC45" s="763">
        <v>14791.51</v>
      </c>
      <c r="AD45" s="763">
        <v>15173.62</v>
      </c>
      <c r="AE45" s="763">
        <v>15198.26</v>
      </c>
      <c r="AF45" s="763">
        <v>15206.76</v>
      </c>
      <c r="AG45" s="763">
        <v>15355.62</v>
      </c>
      <c r="AH45" s="763">
        <v>15296.87</v>
      </c>
      <c r="AI45" s="763">
        <v>15192.5</v>
      </c>
      <c r="AJ45" s="763">
        <v>15132.24</v>
      </c>
      <c r="AK45" s="763">
        <v>15012.07</v>
      </c>
      <c r="AL45" s="763">
        <v>14870.2</v>
      </c>
      <c r="AM45" s="763">
        <v>14735.55</v>
      </c>
      <c r="AN45" s="763">
        <v>14603.88</v>
      </c>
      <c r="AO45" s="763">
        <v>14486.96</v>
      </c>
      <c r="AP45" s="763">
        <v>14374.44</v>
      </c>
      <c r="AQ45" s="763">
        <v>14271.61</v>
      </c>
      <c r="AR45" s="763">
        <v>14194</v>
      </c>
      <c r="AS45" s="763">
        <v>14154.8</v>
      </c>
      <c r="AT45" s="763">
        <v>14160.52</v>
      </c>
      <c r="AU45" s="763">
        <v>14164.87</v>
      </c>
      <c r="AV45" s="763">
        <v>14177.79</v>
      </c>
      <c r="AW45" s="763">
        <v>14161.34</v>
      </c>
      <c r="AX45" s="763">
        <v>14207.3</v>
      </c>
      <c r="AY45" s="763">
        <v>14263.22</v>
      </c>
      <c r="AZ45" s="763">
        <v>14330.38</v>
      </c>
      <c r="BA45" s="763">
        <v>14415.67</v>
      </c>
    </row>
    <row r="46" spans="1:53">
      <c r="A46" s="747" t="s">
        <v>1111</v>
      </c>
      <c r="B46" s="747" t="s">
        <v>542</v>
      </c>
      <c r="C46" s="746" t="s">
        <v>9</v>
      </c>
      <c r="D46" s="763">
        <v>12690.39</v>
      </c>
      <c r="E46" s="763">
        <v>13024.89</v>
      </c>
      <c r="F46" s="763">
        <v>13783.53</v>
      </c>
      <c r="G46" s="763">
        <v>14366.91</v>
      </c>
      <c r="H46" s="763">
        <v>14534.96</v>
      </c>
      <c r="I46" s="763">
        <v>14768.37</v>
      </c>
      <c r="J46" s="763">
        <v>14454.54</v>
      </c>
      <c r="K46" s="763">
        <v>14655.04</v>
      </c>
      <c r="L46" s="763">
        <v>14500.69</v>
      </c>
      <c r="M46" s="763">
        <v>14685</v>
      </c>
      <c r="N46" s="763">
        <v>12743.01</v>
      </c>
      <c r="O46" s="763">
        <v>15136</v>
      </c>
      <c r="P46" s="763">
        <v>14910</v>
      </c>
      <c r="Q46" s="763">
        <v>15579.99</v>
      </c>
      <c r="R46" s="763">
        <v>16420</v>
      </c>
      <c r="S46" s="763">
        <v>13337</v>
      </c>
      <c r="T46" s="763">
        <v>13462.99</v>
      </c>
      <c r="U46" s="763">
        <v>9681.91</v>
      </c>
      <c r="V46" s="763">
        <v>13251.21</v>
      </c>
      <c r="W46" s="763">
        <v>14114.74</v>
      </c>
      <c r="X46" s="763">
        <v>14058.57</v>
      </c>
      <c r="Y46" s="763">
        <v>14101.86</v>
      </c>
      <c r="Z46" s="763">
        <v>14608.92</v>
      </c>
      <c r="AA46" s="763">
        <v>13963.67</v>
      </c>
      <c r="AB46" s="763">
        <v>14083.54</v>
      </c>
      <c r="AC46" s="763">
        <v>15255.4</v>
      </c>
      <c r="AD46" s="763">
        <v>14050.22</v>
      </c>
      <c r="AE46" s="763">
        <v>14002.24</v>
      </c>
      <c r="AF46" s="763">
        <v>14015.22</v>
      </c>
      <c r="AG46" s="763">
        <v>14147.45</v>
      </c>
      <c r="AH46" s="763">
        <v>14075.82</v>
      </c>
      <c r="AI46" s="763">
        <v>13969.98</v>
      </c>
      <c r="AJ46" s="763">
        <v>13906.79</v>
      </c>
      <c r="AK46" s="763">
        <v>13787.88</v>
      </c>
      <c r="AL46" s="763">
        <v>13651.32</v>
      </c>
      <c r="AM46" s="763">
        <v>13522.76</v>
      </c>
      <c r="AN46" s="763">
        <v>13396.08</v>
      </c>
      <c r="AO46" s="763">
        <v>13281.59</v>
      </c>
      <c r="AP46" s="763">
        <v>13170.01</v>
      </c>
      <c r="AQ46" s="763">
        <v>13067.52</v>
      </c>
      <c r="AR46" s="763">
        <v>12986.34</v>
      </c>
      <c r="AS46" s="763">
        <v>12940.6</v>
      </c>
      <c r="AT46" s="763">
        <v>12938.42</v>
      </c>
      <c r="AU46" s="763">
        <v>12936.06</v>
      </c>
      <c r="AV46" s="763">
        <v>12943.45</v>
      </c>
      <c r="AW46" s="763">
        <v>12924.82</v>
      </c>
      <c r="AX46" s="763">
        <v>12962.59</v>
      </c>
      <c r="AY46" s="763">
        <v>13010.09</v>
      </c>
      <c r="AZ46" s="763">
        <v>13068.49</v>
      </c>
      <c r="BA46" s="763">
        <v>13143.4</v>
      </c>
    </row>
    <row r="47" spans="1:53">
      <c r="A47" s="747" t="s">
        <v>1111</v>
      </c>
      <c r="B47" s="747" t="s">
        <v>542</v>
      </c>
      <c r="C47" s="746" t="s">
        <v>10</v>
      </c>
      <c r="D47" s="763">
        <v>12611.74</v>
      </c>
      <c r="E47" s="763">
        <v>12944.18</v>
      </c>
      <c r="F47" s="763">
        <v>13698.12</v>
      </c>
      <c r="G47" s="763">
        <v>14277.88</v>
      </c>
      <c r="H47" s="763">
        <v>14444.89</v>
      </c>
      <c r="I47" s="763">
        <v>14676.85</v>
      </c>
      <c r="J47" s="763">
        <v>14364.97</v>
      </c>
      <c r="K47" s="763">
        <v>14564.23</v>
      </c>
      <c r="L47" s="763">
        <v>14410.83</v>
      </c>
      <c r="M47" s="763">
        <v>14593.99</v>
      </c>
      <c r="N47" s="763">
        <v>14485</v>
      </c>
      <c r="O47" s="763">
        <v>15094</v>
      </c>
      <c r="P47" s="763">
        <v>15484</v>
      </c>
      <c r="Q47" s="763">
        <v>15664</v>
      </c>
      <c r="R47" s="763">
        <v>16222</v>
      </c>
      <c r="S47" s="763">
        <v>13219</v>
      </c>
      <c r="T47" s="763">
        <v>13076.01</v>
      </c>
      <c r="U47" s="763">
        <v>13379.07</v>
      </c>
      <c r="V47" s="763">
        <v>13600.31</v>
      </c>
      <c r="W47" s="763">
        <v>13884.84</v>
      </c>
      <c r="X47" s="763">
        <v>14214.39</v>
      </c>
      <c r="Y47" s="763">
        <v>14591.52</v>
      </c>
      <c r="Z47" s="763">
        <v>14774.45</v>
      </c>
      <c r="AA47" s="763">
        <v>14131.17</v>
      </c>
      <c r="AB47" s="763">
        <v>13916.42</v>
      </c>
      <c r="AC47" s="763">
        <v>14567.72</v>
      </c>
      <c r="AD47" s="763">
        <v>14547.42</v>
      </c>
      <c r="AE47" s="763">
        <v>14339.41</v>
      </c>
      <c r="AF47" s="763">
        <v>14429.33</v>
      </c>
      <c r="AG47" s="763">
        <v>14575.18</v>
      </c>
      <c r="AH47" s="763">
        <v>14503.14</v>
      </c>
      <c r="AI47" s="763">
        <v>14392.78</v>
      </c>
      <c r="AJ47" s="763">
        <v>14323.61</v>
      </c>
      <c r="AK47" s="763">
        <v>14199.43</v>
      </c>
      <c r="AL47" s="763">
        <v>14067.57</v>
      </c>
      <c r="AM47" s="763">
        <v>13943.49</v>
      </c>
      <c r="AN47" s="763">
        <v>13822.91</v>
      </c>
      <c r="AO47" s="763">
        <v>13715.85</v>
      </c>
      <c r="AP47" s="763">
        <v>13612.56</v>
      </c>
      <c r="AQ47" s="763">
        <v>13521.54</v>
      </c>
      <c r="AR47" s="763">
        <v>13447.85</v>
      </c>
      <c r="AS47" s="763">
        <v>13409.88</v>
      </c>
      <c r="AT47" s="763">
        <v>13414.83</v>
      </c>
      <c r="AU47" s="763">
        <v>13419.67</v>
      </c>
      <c r="AV47" s="763">
        <v>13438.39</v>
      </c>
      <c r="AW47" s="763">
        <v>13428.36</v>
      </c>
      <c r="AX47" s="763">
        <v>13477.21</v>
      </c>
      <c r="AY47" s="763">
        <v>13536.21</v>
      </c>
      <c r="AZ47" s="763">
        <v>13605.96</v>
      </c>
      <c r="BA47" s="763">
        <v>13697.31</v>
      </c>
    </row>
    <row r="48" spans="1:53">
      <c r="A48" s="747" t="s">
        <v>1111</v>
      </c>
      <c r="B48" s="747" t="s">
        <v>542</v>
      </c>
      <c r="C48" s="746" t="s">
        <v>11</v>
      </c>
      <c r="D48" s="763">
        <v>13113.83</v>
      </c>
      <c r="E48" s="763">
        <v>13459.5</v>
      </c>
      <c r="F48" s="763">
        <v>14243.45</v>
      </c>
      <c r="G48" s="763">
        <v>14846.3</v>
      </c>
      <c r="H48" s="763">
        <v>15019.96</v>
      </c>
      <c r="I48" s="763">
        <v>15261.14</v>
      </c>
      <c r="J48" s="763">
        <v>14936.85</v>
      </c>
      <c r="K48" s="763">
        <v>15144.05</v>
      </c>
      <c r="L48" s="763">
        <v>14984.54</v>
      </c>
      <c r="M48" s="763">
        <v>15175.01</v>
      </c>
      <c r="N48" s="763">
        <v>15142</v>
      </c>
      <c r="O48" s="763">
        <v>15277</v>
      </c>
      <c r="P48" s="763">
        <v>15342.99</v>
      </c>
      <c r="Q48" s="763">
        <v>16317</v>
      </c>
      <c r="R48" s="763">
        <v>17019</v>
      </c>
      <c r="S48" s="763">
        <v>13951.01</v>
      </c>
      <c r="T48" s="763">
        <v>13901</v>
      </c>
      <c r="U48" s="763">
        <v>13939.53</v>
      </c>
      <c r="V48" s="763">
        <v>14102.66</v>
      </c>
      <c r="W48" s="763">
        <v>14732.94</v>
      </c>
      <c r="X48" s="763">
        <v>14348.28</v>
      </c>
      <c r="Y48" s="763">
        <v>14925.36</v>
      </c>
      <c r="Z48" s="763">
        <v>15303.54</v>
      </c>
      <c r="AA48" s="763">
        <v>14156.82</v>
      </c>
      <c r="AB48" s="763">
        <v>13651.75</v>
      </c>
      <c r="AC48" s="763">
        <v>14691.18</v>
      </c>
      <c r="AD48" s="763">
        <v>15119.89</v>
      </c>
      <c r="AE48" s="763">
        <v>14745.36</v>
      </c>
      <c r="AF48" s="763">
        <v>14896.49</v>
      </c>
      <c r="AG48" s="763">
        <v>15067.63</v>
      </c>
      <c r="AH48" s="763">
        <v>14989.88</v>
      </c>
      <c r="AI48" s="763">
        <v>14874.42</v>
      </c>
      <c r="AJ48" s="763">
        <v>14803.28</v>
      </c>
      <c r="AK48" s="763">
        <v>14671.77</v>
      </c>
      <c r="AL48" s="763">
        <v>14540.46</v>
      </c>
      <c r="AM48" s="763">
        <v>14417.02</v>
      </c>
      <c r="AN48" s="763">
        <v>14296.39</v>
      </c>
      <c r="AO48" s="763">
        <v>14189.34</v>
      </c>
      <c r="AP48" s="763">
        <v>14085.9</v>
      </c>
      <c r="AQ48" s="763">
        <v>13996.82</v>
      </c>
      <c r="AR48" s="763">
        <v>13920.81</v>
      </c>
      <c r="AS48" s="763">
        <v>13881.21</v>
      </c>
      <c r="AT48" s="763">
        <v>13887.3</v>
      </c>
      <c r="AU48" s="763">
        <v>13894.63</v>
      </c>
      <c r="AV48" s="763">
        <v>13919.98</v>
      </c>
      <c r="AW48" s="763">
        <v>13912.41</v>
      </c>
      <c r="AX48" s="763">
        <v>13967.91</v>
      </c>
      <c r="AY48" s="763">
        <v>14033.97</v>
      </c>
      <c r="AZ48" s="763">
        <v>14111.03</v>
      </c>
      <c r="BA48" s="763">
        <v>14213.43</v>
      </c>
    </row>
    <row r="49" spans="1:53">
      <c r="A49" s="747" t="s">
        <v>1111</v>
      </c>
      <c r="B49" s="747" t="s">
        <v>542</v>
      </c>
      <c r="C49" s="746" t="s">
        <v>12</v>
      </c>
      <c r="D49" s="763">
        <v>13475.93</v>
      </c>
      <c r="E49" s="763">
        <v>13831.14</v>
      </c>
      <c r="F49" s="763">
        <v>14636.72</v>
      </c>
      <c r="G49" s="763">
        <v>15256.22</v>
      </c>
      <c r="H49" s="763">
        <v>15434.67</v>
      </c>
      <c r="I49" s="763">
        <v>15682.53</v>
      </c>
      <c r="J49" s="763">
        <v>15349.28</v>
      </c>
      <c r="K49" s="763">
        <v>15562.19</v>
      </c>
      <c r="L49" s="763">
        <v>15398.29</v>
      </c>
      <c r="M49" s="763">
        <v>15594</v>
      </c>
      <c r="N49" s="763">
        <v>15964</v>
      </c>
      <c r="O49" s="763">
        <v>15964</v>
      </c>
      <c r="P49" s="763">
        <v>16189.99</v>
      </c>
      <c r="Q49" s="763">
        <v>16498</v>
      </c>
      <c r="R49" s="763">
        <v>16513.009999999998</v>
      </c>
      <c r="S49" s="763">
        <v>12950</v>
      </c>
      <c r="T49" s="763">
        <v>14501</v>
      </c>
      <c r="U49" s="763">
        <v>13959.09</v>
      </c>
      <c r="V49" s="763">
        <v>14494.21</v>
      </c>
      <c r="W49" s="763">
        <v>14835.76</v>
      </c>
      <c r="X49" s="763">
        <v>15059.71</v>
      </c>
      <c r="Y49" s="763">
        <v>15099.28</v>
      </c>
      <c r="Z49" s="763">
        <v>16006.72</v>
      </c>
      <c r="AA49" s="763">
        <v>15182.22</v>
      </c>
      <c r="AB49" s="763">
        <v>14813.14</v>
      </c>
      <c r="AC49" s="763">
        <v>15680.41</v>
      </c>
      <c r="AD49" s="763">
        <v>15846</v>
      </c>
      <c r="AE49" s="763">
        <v>15483</v>
      </c>
      <c r="AF49" s="763">
        <v>15660.65</v>
      </c>
      <c r="AG49" s="763">
        <v>15845.26</v>
      </c>
      <c r="AH49" s="763">
        <v>15777.49</v>
      </c>
      <c r="AI49" s="763">
        <v>15669.24</v>
      </c>
      <c r="AJ49" s="763">
        <v>15595.54</v>
      </c>
      <c r="AK49" s="763">
        <v>15471.9</v>
      </c>
      <c r="AL49" s="763">
        <v>15346.92</v>
      </c>
      <c r="AM49" s="763">
        <v>15227.43</v>
      </c>
      <c r="AN49" s="763">
        <v>15110.44</v>
      </c>
      <c r="AO49" s="763">
        <v>15007.2</v>
      </c>
      <c r="AP49" s="763">
        <v>14909.01</v>
      </c>
      <c r="AQ49" s="763">
        <v>14824.83</v>
      </c>
      <c r="AR49" s="763">
        <v>14754.73</v>
      </c>
      <c r="AS49" s="763">
        <v>14724.56</v>
      </c>
      <c r="AT49" s="763">
        <v>14744.14</v>
      </c>
      <c r="AU49" s="763">
        <v>14765.55</v>
      </c>
      <c r="AV49" s="763">
        <v>14805.51</v>
      </c>
      <c r="AW49" s="763">
        <v>14816.95</v>
      </c>
      <c r="AX49" s="763">
        <v>14892.86</v>
      </c>
      <c r="AY49" s="763">
        <v>14980.09</v>
      </c>
      <c r="AZ49" s="763">
        <v>15078.06</v>
      </c>
      <c r="BA49" s="763">
        <v>15203.65</v>
      </c>
    </row>
    <row r="50" spans="1:53">
      <c r="A50" s="747" t="s">
        <v>1111</v>
      </c>
      <c r="B50" s="747" t="s">
        <v>542</v>
      </c>
      <c r="C50" s="746" t="s">
        <v>13</v>
      </c>
      <c r="D50" s="763">
        <v>13526.04</v>
      </c>
      <c r="E50" s="763">
        <v>13882.57</v>
      </c>
      <c r="F50" s="763">
        <v>14691.17</v>
      </c>
      <c r="G50" s="763">
        <v>15312.97</v>
      </c>
      <c r="H50" s="763">
        <v>15492.08</v>
      </c>
      <c r="I50" s="763">
        <v>15740.85</v>
      </c>
      <c r="J50" s="763">
        <v>15406.38</v>
      </c>
      <c r="K50" s="763">
        <v>15620.07</v>
      </c>
      <c r="L50" s="763">
        <v>15455.56</v>
      </c>
      <c r="M50" s="763">
        <v>15652</v>
      </c>
      <c r="N50" s="763">
        <v>15631</v>
      </c>
      <c r="O50" s="763">
        <v>15303.01</v>
      </c>
      <c r="P50" s="763">
        <v>16158</v>
      </c>
      <c r="Q50" s="763">
        <v>16177</v>
      </c>
      <c r="R50" s="763">
        <v>16354</v>
      </c>
      <c r="S50" s="763">
        <v>12792.01</v>
      </c>
      <c r="T50" s="763">
        <v>14119.99</v>
      </c>
      <c r="U50" s="763">
        <v>13979.14</v>
      </c>
      <c r="V50" s="763">
        <v>14169.75</v>
      </c>
      <c r="W50" s="763">
        <v>15389.91</v>
      </c>
      <c r="X50" s="763">
        <v>14888.46</v>
      </c>
      <c r="Y50" s="763">
        <v>14953.93</v>
      </c>
      <c r="Z50" s="763">
        <v>14970.81</v>
      </c>
      <c r="AA50" s="763">
        <v>14640.19</v>
      </c>
      <c r="AB50" s="763">
        <v>14892.88</v>
      </c>
      <c r="AC50" s="763">
        <v>15548.05</v>
      </c>
      <c r="AD50" s="763">
        <v>14558.41</v>
      </c>
      <c r="AE50" s="763">
        <v>14188.32</v>
      </c>
      <c r="AF50" s="763">
        <v>14328.25</v>
      </c>
      <c r="AG50" s="763">
        <v>14496.05</v>
      </c>
      <c r="AH50" s="763">
        <v>14429.81</v>
      </c>
      <c r="AI50" s="763">
        <v>14320.47</v>
      </c>
      <c r="AJ50" s="763">
        <v>14242.59</v>
      </c>
      <c r="AK50" s="763">
        <v>14117.67</v>
      </c>
      <c r="AL50" s="763">
        <v>13992.42</v>
      </c>
      <c r="AM50" s="763">
        <v>13872.97</v>
      </c>
      <c r="AN50" s="763">
        <v>13756.98</v>
      </c>
      <c r="AO50" s="763">
        <v>13655.33</v>
      </c>
      <c r="AP50" s="763">
        <v>13558.55</v>
      </c>
      <c r="AQ50" s="763">
        <v>13475.7</v>
      </c>
      <c r="AR50" s="763">
        <v>13407</v>
      </c>
      <c r="AS50" s="763">
        <v>13374.38</v>
      </c>
      <c r="AT50" s="763">
        <v>13385.48</v>
      </c>
      <c r="AU50" s="763">
        <v>13397.77</v>
      </c>
      <c r="AV50" s="763">
        <v>13426.23</v>
      </c>
      <c r="AW50" s="763">
        <v>13427.44</v>
      </c>
      <c r="AX50" s="763">
        <v>13487.55</v>
      </c>
      <c r="AY50" s="763">
        <v>13557.78</v>
      </c>
      <c r="AZ50" s="763">
        <v>13638.19</v>
      </c>
      <c r="BA50" s="763">
        <v>13744.42</v>
      </c>
    </row>
    <row r="51" spans="1:53">
      <c r="A51" s="747" t="s">
        <v>1111</v>
      </c>
      <c r="B51" s="747" t="s">
        <v>542</v>
      </c>
      <c r="C51" s="746" t="s">
        <v>14</v>
      </c>
      <c r="D51" s="763">
        <v>13096.54</v>
      </c>
      <c r="E51" s="763">
        <v>13441.75</v>
      </c>
      <c r="F51" s="763">
        <v>14224.67</v>
      </c>
      <c r="G51" s="763">
        <v>14826.73</v>
      </c>
      <c r="H51" s="763">
        <v>15000.15</v>
      </c>
      <c r="I51" s="763">
        <v>15241.04</v>
      </c>
      <c r="J51" s="763">
        <v>14917.16</v>
      </c>
      <c r="K51" s="763">
        <v>15124.08</v>
      </c>
      <c r="L51" s="763">
        <v>14964.79</v>
      </c>
      <c r="M51" s="763">
        <v>15155.01</v>
      </c>
      <c r="N51" s="763">
        <v>15264</v>
      </c>
      <c r="O51" s="763">
        <v>14903</v>
      </c>
      <c r="P51" s="763">
        <v>15410</v>
      </c>
      <c r="Q51" s="763">
        <v>15564</v>
      </c>
      <c r="R51" s="763">
        <v>15306</v>
      </c>
      <c r="S51" s="763">
        <v>12182.99</v>
      </c>
      <c r="T51" s="763">
        <v>13504.99</v>
      </c>
      <c r="U51" s="763">
        <v>13302.48</v>
      </c>
      <c r="V51" s="763">
        <v>13683.71</v>
      </c>
      <c r="W51" s="763">
        <v>14195.96</v>
      </c>
      <c r="X51" s="763">
        <v>13859.18</v>
      </c>
      <c r="Y51" s="763">
        <v>14213.15</v>
      </c>
      <c r="Z51" s="763">
        <v>14584.11</v>
      </c>
      <c r="AA51" s="763">
        <v>13982.88</v>
      </c>
      <c r="AB51" s="763">
        <v>14000.94</v>
      </c>
      <c r="AC51" s="763">
        <v>14485.62</v>
      </c>
      <c r="AD51" s="763">
        <v>14082.37</v>
      </c>
      <c r="AE51" s="763">
        <v>13912.44</v>
      </c>
      <c r="AF51" s="763">
        <v>13980</v>
      </c>
      <c r="AG51" s="763">
        <v>14115.84</v>
      </c>
      <c r="AH51" s="763">
        <v>14051.07</v>
      </c>
      <c r="AI51" s="763">
        <v>13947.16</v>
      </c>
      <c r="AJ51" s="763">
        <v>13882.42</v>
      </c>
      <c r="AK51" s="763">
        <v>13767.38</v>
      </c>
      <c r="AL51" s="763">
        <v>13643</v>
      </c>
      <c r="AM51" s="763">
        <v>13525.36</v>
      </c>
      <c r="AN51" s="763">
        <v>13410.84</v>
      </c>
      <c r="AO51" s="763">
        <v>13309.76</v>
      </c>
      <c r="AP51" s="763">
        <v>13212.44</v>
      </c>
      <c r="AQ51" s="763">
        <v>13125.96</v>
      </c>
      <c r="AR51" s="763">
        <v>13057.89</v>
      </c>
      <c r="AS51" s="763">
        <v>13025.71</v>
      </c>
      <c r="AT51" s="763">
        <v>13038.39</v>
      </c>
      <c r="AU51" s="763">
        <v>13051.93</v>
      </c>
      <c r="AV51" s="763">
        <v>13077.7</v>
      </c>
      <c r="AW51" s="763">
        <v>13075.64</v>
      </c>
      <c r="AX51" s="763">
        <v>13132.12</v>
      </c>
      <c r="AY51" s="763">
        <v>13198.28</v>
      </c>
      <c r="AZ51" s="763">
        <v>13274.42</v>
      </c>
      <c r="BA51" s="763">
        <v>13370.89</v>
      </c>
    </row>
    <row r="52" spans="1:53">
      <c r="A52" s="747" t="s">
        <v>1111</v>
      </c>
      <c r="B52" s="747" t="s">
        <v>542</v>
      </c>
      <c r="C52" s="746" t="s">
        <v>15</v>
      </c>
      <c r="D52" s="763">
        <v>13166.54</v>
      </c>
      <c r="E52" s="763">
        <v>13513.6</v>
      </c>
      <c r="F52" s="763">
        <v>14300.71</v>
      </c>
      <c r="G52" s="763">
        <v>14905.97</v>
      </c>
      <c r="H52" s="763">
        <v>15080.33</v>
      </c>
      <c r="I52" s="763">
        <v>15322.49</v>
      </c>
      <c r="J52" s="763">
        <v>14996.9</v>
      </c>
      <c r="K52" s="763">
        <v>15204.92</v>
      </c>
      <c r="L52" s="763">
        <v>15044.77</v>
      </c>
      <c r="M52" s="763">
        <v>15236</v>
      </c>
      <c r="N52" s="763">
        <v>15027</v>
      </c>
      <c r="O52" s="763">
        <v>15551.99</v>
      </c>
      <c r="P52" s="763">
        <v>15848</v>
      </c>
      <c r="Q52" s="763">
        <v>16556</v>
      </c>
      <c r="R52" s="763">
        <v>15947</v>
      </c>
      <c r="S52" s="763">
        <v>12641</v>
      </c>
      <c r="T52" s="763">
        <v>13697.99</v>
      </c>
      <c r="U52" s="763">
        <v>12900.23</v>
      </c>
      <c r="V52" s="763">
        <v>13855.13</v>
      </c>
      <c r="W52" s="763">
        <v>14060.91</v>
      </c>
      <c r="X52" s="763">
        <v>13963.95</v>
      </c>
      <c r="Y52" s="763">
        <v>14473.83</v>
      </c>
      <c r="Z52" s="763">
        <v>14407.04</v>
      </c>
      <c r="AA52" s="763">
        <v>14000.33</v>
      </c>
      <c r="AB52" s="763">
        <v>14024.12</v>
      </c>
      <c r="AC52" s="763">
        <v>14390.43</v>
      </c>
      <c r="AD52" s="763">
        <v>14153.88</v>
      </c>
      <c r="AE52" s="763">
        <v>14081.37</v>
      </c>
      <c r="AF52" s="763">
        <v>14128.66</v>
      </c>
      <c r="AG52" s="763">
        <v>14268.79</v>
      </c>
      <c r="AH52" s="763">
        <v>14204.59</v>
      </c>
      <c r="AI52" s="763">
        <v>14096.63</v>
      </c>
      <c r="AJ52" s="763">
        <v>14030.05</v>
      </c>
      <c r="AK52" s="763">
        <v>13909.58</v>
      </c>
      <c r="AL52" s="763">
        <v>13776.13</v>
      </c>
      <c r="AM52" s="763">
        <v>13649.46</v>
      </c>
      <c r="AN52" s="763">
        <v>13526.91</v>
      </c>
      <c r="AO52" s="763">
        <v>13418.12</v>
      </c>
      <c r="AP52" s="763">
        <v>13313.54</v>
      </c>
      <c r="AQ52" s="763">
        <v>13219.15</v>
      </c>
      <c r="AR52" s="763">
        <v>13145.42</v>
      </c>
      <c r="AS52" s="763">
        <v>13107.29</v>
      </c>
      <c r="AT52" s="763">
        <v>13112.44</v>
      </c>
      <c r="AU52" s="763">
        <v>13117.41</v>
      </c>
      <c r="AV52" s="763">
        <v>13132.88</v>
      </c>
      <c r="AW52" s="763">
        <v>13119.42</v>
      </c>
      <c r="AX52" s="763">
        <v>13165.53</v>
      </c>
      <c r="AY52" s="763">
        <v>13220.97</v>
      </c>
      <c r="AZ52" s="763">
        <v>13286.67</v>
      </c>
      <c r="BA52" s="763">
        <v>13372.05</v>
      </c>
    </row>
    <row r="53" spans="1:53">
      <c r="A53" s="747" t="s">
        <v>1111</v>
      </c>
      <c r="B53" s="747" t="s">
        <v>542</v>
      </c>
      <c r="C53" s="746" t="s">
        <v>16</v>
      </c>
      <c r="D53" s="763">
        <v>13426.66</v>
      </c>
      <c r="E53" s="763">
        <v>13780.58</v>
      </c>
      <c r="F53" s="763">
        <v>14583.22</v>
      </c>
      <c r="G53" s="763">
        <v>15200.46</v>
      </c>
      <c r="H53" s="763">
        <v>15378.25</v>
      </c>
      <c r="I53" s="763">
        <v>15625.2</v>
      </c>
      <c r="J53" s="763">
        <v>15293.18</v>
      </c>
      <c r="K53" s="763">
        <v>15505.31</v>
      </c>
      <c r="L53" s="763">
        <v>15342</v>
      </c>
      <c r="M53" s="763">
        <v>15537</v>
      </c>
      <c r="N53" s="763">
        <v>16452.990000000002</v>
      </c>
      <c r="O53" s="763">
        <v>16270</v>
      </c>
      <c r="P53" s="763">
        <v>16694</v>
      </c>
      <c r="Q53" s="763">
        <v>16563</v>
      </c>
      <c r="R53" s="763">
        <v>17665.009999999998</v>
      </c>
      <c r="S53" s="763">
        <v>13809</v>
      </c>
      <c r="T53" s="763">
        <v>15112</v>
      </c>
      <c r="U53" s="763">
        <v>15050.52</v>
      </c>
      <c r="V53" s="763">
        <v>15250.91</v>
      </c>
      <c r="W53" s="763">
        <v>15406.79</v>
      </c>
      <c r="X53" s="763">
        <v>14636.18</v>
      </c>
      <c r="Y53" s="763">
        <v>15414.32</v>
      </c>
      <c r="Z53" s="763">
        <v>14653.79</v>
      </c>
      <c r="AA53" s="763">
        <v>15295.76</v>
      </c>
      <c r="AB53" s="763">
        <v>14586.98</v>
      </c>
      <c r="AC53" s="763">
        <v>16607.82</v>
      </c>
      <c r="AD53" s="763">
        <v>14184.59</v>
      </c>
      <c r="AE53" s="763">
        <v>14214.34</v>
      </c>
      <c r="AF53" s="763">
        <v>14235.13</v>
      </c>
      <c r="AG53" s="763">
        <v>14389.21</v>
      </c>
      <c r="AH53" s="763">
        <v>14329.07</v>
      </c>
      <c r="AI53" s="763">
        <v>14233.43</v>
      </c>
      <c r="AJ53" s="763">
        <v>14180.66</v>
      </c>
      <c r="AK53" s="763">
        <v>14070.75</v>
      </c>
      <c r="AL53" s="763">
        <v>13941.65</v>
      </c>
      <c r="AM53" s="763">
        <v>13819.4</v>
      </c>
      <c r="AN53" s="763">
        <v>13699.61</v>
      </c>
      <c r="AO53" s="763">
        <v>13592.11</v>
      </c>
      <c r="AP53" s="763">
        <v>13487.56</v>
      </c>
      <c r="AQ53" s="763">
        <v>13391.99</v>
      </c>
      <c r="AR53" s="763">
        <v>13319.15</v>
      </c>
      <c r="AS53" s="763">
        <v>13282.27</v>
      </c>
      <c r="AT53" s="763">
        <v>13290.34</v>
      </c>
      <c r="AU53" s="763">
        <v>13298.43</v>
      </c>
      <c r="AV53" s="763">
        <v>13315.71</v>
      </c>
      <c r="AW53" s="763">
        <v>13306.44</v>
      </c>
      <c r="AX53" s="763">
        <v>13354.35</v>
      </c>
      <c r="AY53" s="763">
        <v>13411.85</v>
      </c>
      <c r="AZ53" s="763">
        <v>13480.07</v>
      </c>
      <c r="BA53" s="763">
        <v>13564.17</v>
      </c>
    </row>
    <row r="54" spans="1:53">
      <c r="A54" s="747" t="s">
        <v>1111</v>
      </c>
      <c r="B54" s="747" t="s">
        <v>542</v>
      </c>
      <c r="C54" s="746" t="s">
        <v>17</v>
      </c>
      <c r="D54" s="763">
        <v>14278.73</v>
      </c>
      <c r="E54" s="763">
        <v>14655.11</v>
      </c>
      <c r="F54" s="763">
        <v>15508.7</v>
      </c>
      <c r="G54" s="763">
        <v>16165.09</v>
      </c>
      <c r="H54" s="763">
        <v>16354.18</v>
      </c>
      <c r="I54" s="763">
        <v>16616.8</v>
      </c>
      <c r="J54" s="763">
        <v>16263.7</v>
      </c>
      <c r="K54" s="763">
        <v>16489.3</v>
      </c>
      <c r="L54" s="763">
        <v>16315.63</v>
      </c>
      <c r="M54" s="763">
        <v>16523</v>
      </c>
      <c r="N54" s="763">
        <v>17971</v>
      </c>
      <c r="O54" s="763">
        <v>18064.990000000002</v>
      </c>
      <c r="P54" s="763">
        <v>17588.990000000002</v>
      </c>
      <c r="Q54" s="763">
        <v>18776</v>
      </c>
      <c r="R54" s="763">
        <v>17983</v>
      </c>
      <c r="S54" s="763">
        <v>16021</v>
      </c>
      <c r="T54" s="763">
        <v>15718</v>
      </c>
      <c r="U54" s="763">
        <v>16105.31</v>
      </c>
      <c r="V54" s="763">
        <v>15732.17</v>
      </c>
      <c r="W54" s="763">
        <v>16280.57</v>
      </c>
      <c r="X54" s="763">
        <v>14150.72</v>
      </c>
      <c r="Y54" s="763">
        <v>15907.04</v>
      </c>
      <c r="Z54" s="763">
        <v>15736.21</v>
      </c>
      <c r="AA54" s="763">
        <v>17053.28</v>
      </c>
      <c r="AB54" s="763">
        <v>16493.400000000001</v>
      </c>
      <c r="AC54" s="763">
        <v>16666.439999999999</v>
      </c>
      <c r="AD54" s="763">
        <v>16074.62</v>
      </c>
      <c r="AE54" s="763">
        <v>16195.97</v>
      </c>
      <c r="AF54" s="763">
        <v>16252.39</v>
      </c>
      <c r="AG54" s="763">
        <v>16426.71</v>
      </c>
      <c r="AH54" s="763">
        <v>16371.75</v>
      </c>
      <c r="AI54" s="763">
        <v>16286.53</v>
      </c>
      <c r="AJ54" s="763">
        <v>16253.08</v>
      </c>
      <c r="AK54" s="763">
        <v>16141.71</v>
      </c>
      <c r="AL54" s="763">
        <v>16004.65</v>
      </c>
      <c r="AM54" s="763">
        <v>15873.46</v>
      </c>
      <c r="AN54" s="763">
        <v>15742.32</v>
      </c>
      <c r="AO54" s="763">
        <v>15621.32</v>
      </c>
      <c r="AP54" s="763">
        <v>15501.3</v>
      </c>
      <c r="AQ54" s="763">
        <v>15389.75</v>
      </c>
      <c r="AR54" s="763">
        <v>15302.93</v>
      </c>
      <c r="AS54" s="763">
        <v>15255.21</v>
      </c>
      <c r="AT54" s="763">
        <v>15258.98</v>
      </c>
      <c r="AU54" s="763">
        <v>15263.91</v>
      </c>
      <c r="AV54" s="763">
        <v>15278.43</v>
      </c>
      <c r="AW54" s="763">
        <v>15263.42</v>
      </c>
      <c r="AX54" s="763">
        <v>15310.02</v>
      </c>
      <c r="AY54" s="763">
        <v>15366</v>
      </c>
      <c r="AZ54" s="763">
        <v>15433.25</v>
      </c>
      <c r="BA54" s="763">
        <v>15513.25</v>
      </c>
    </row>
    <row r="55" spans="1:53">
      <c r="A55" s="747" t="s">
        <v>1111</v>
      </c>
      <c r="B55" s="746" t="s">
        <v>4</v>
      </c>
      <c r="C55" s="746"/>
      <c r="D55" s="746"/>
      <c r="E55" s="746"/>
      <c r="F55" s="746"/>
      <c r="G55" s="746"/>
      <c r="H55" s="746"/>
      <c r="I55" s="746"/>
      <c r="J55" s="746"/>
      <c r="K55" s="746"/>
      <c r="L55" s="746"/>
      <c r="M55" s="746"/>
      <c r="N55" s="746"/>
      <c r="O55" s="746"/>
      <c r="P55" s="746"/>
      <c r="Q55" s="746"/>
      <c r="R55" s="746"/>
      <c r="S55" s="746"/>
      <c r="T55" s="746"/>
      <c r="U55" s="746"/>
      <c r="V55" s="746"/>
      <c r="W55" s="746"/>
      <c r="X55" s="746"/>
      <c r="Y55" s="746"/>
      <c r="Z55" s="746"/>
      <c r="AA55" s="746"/>
      <c r="AB55" s="746"/>
      <c r="AC55" s="746"/>
      <c r="AD55" s="746"/>
      <c r="AE55" s="746"/>
      <c r="AF55" s="746"/>
      <c r="AG55" s="746"/>
      <c r="AH55" s="746"/>
      <c r="AI55" s="746"/>
      <c r="AJ55" s="746"/>
      <c r="AK55" s="746"/>
      <c r="AL55" s="746"/>
      <c r="AM55" s="746"/>
      <c r="AN55" s="746"/>
      <c r="AO55" s="746"/>
      <c r="AP55" s="746"/>
      <c r="AQ55" s="746"/>
      <c r="AR55" s="746"/>
      <c r="AS55" s="746"/>
      <c r="AT55" s="746"/>
      <c r="AU55" s="746"/>
      <c r="AV55" s="746"/>
      <c r="AW55" s="746"/>
      <c r="AX55" s="746"/>
      <c r="AY55" s="746"/>
      <c r="AZ55" s="746"/>
      <c r="BA55" s="746"/>
    </row>
    <row r="56" spans="1:53">
      <c r="A56" s="747" t="s">
        <v>1111</v>
      </c>
      <c r="B56" s="747" t="s">
        <v>437</v>
      </c>
      <c r="C56" s="746"/>
      <c r="D56" s="746">
        <v>1986</v>
      </c>
      <c r="E56" s="746">
        <v>1987</v>
      </c>
      <c r="F56" s="746">
        <v>1988</v>
      </c>
      <c r="G56" s="746">
        <v>1989</v>
      </c>
      <c r="H56" s="746">
        <v>1990</v>
      </c>
      <c r="I56" s="746">
        <v>1991</v>
      </c>
      <c r="J56" s="746">
        <v>1992</v>
      </c>
      <c r="K56" s="746">
        <v>1993</v>
      </c>
      <c r="L56" s="746">
        <v>1994</v>
      </c>
      <c r="M56" s="746">
        <v>1995</v>
      </c>
      <c r="N56" s="746">
        <v>1996</v>
      </c>
      <c r="O56" s="746">
        <v>1997</v>
      </c>
      <c r="P56" s="746">
        <v>1998</v>
      </c>
      <c r="Q56" s="746">
        <v>1999</v>
      </c>
      <c r="R56" s="746">
        <v>2000</v>
      </c>
      <c r="S56" s="746">
        <v>2001</v>
      </c>
      <c r="T56" s="746">
        <v>2002</v>
      </c>
      <c r="U56" s="746">
        <v>2003</v>
      </c>
      <c r="V56" s="746">
        <v>2004</v>
      </c>
      <c r="W56" s="746">
        <v>2005</v>
      </c>
      <c r="X56" s="746">
        <v>2006</v>
      </c>
      <c r="Y56" s="746">
        <v>2007</v>
      </c>
      <c r="Z56" s="746">
        <v>2008</v>
      </c>
      <c r="AA56" s="746">
        <v>2009</v>
      </c>
      <c r="AB56" s="746">
        <v>2010</v>
      </c>
      <c r="AC56" s="746">
        <v>2011</v>
      </c>
      <c r="AD56" s="746">
        <v>2012</v>
      </c>
      <c r="AE56" s="746">
        <v>2013</v>
      </c>
      <c r="AF56" s="746">
        <v>2014</v>
      </c>
      <c r="AG56" s="746">
        <v>2015</v>
      </c>
      <c r="AH56" s="746">
        <v>2016</v>
      </c>
      <c r="AI56" s="746">
        <v>2017</v>
      </c>
      <c r="AJ56" s="746">
        <v>2018</v>
      </c>
      <c r="AK56" s="746">
        <v>2019</v>
      </c>
      <c r="AL56" s="746">
        <v>2020</v>
      </c>
      <c r="AM56" s="746">
        <v>2021</v>
      </c>
      <c r="AN56" s="746">
        <v>2022</v>
      </c>
      <c r="AO56" s="746">
        <v>2023</v>
      </c>
      <c r="AP56" s="746">
        <v>2024</v>
      </c>
      <c r="AQ56" s="746">
        <v>2025</v>
      </c>
      <c r="AR56" s="746">
        <v>2026</v>
      </c>
      <c r="AS56" s="746">
        <v>2027</v>
      </c>
      <c r="AT56" s="746">
        <v>2028</v>
      </c>
      <c r="AU56" s="746">
        <v>2029</v>
      </c>
      <c r="AV56" s="746">
        <v>2030</v>
      </c>
      <c r="AW56" s="746">
        <v>2031</v>
      </c>
      <c r="AX56" s="746">
        <v>2032</v>
      </c>
      <c r="AY56" s="746">
        <v>2033</v>
      </c>
      <c r="AZ56" s="746">
        <v>2034</v>
      </c>
      <c r="BA56" s="746">
        <v>2035</v>
      </c>
    </row>
    <row r="57" spans="1:53">
      <c r="A57" s="747" t="s">
        <v>1111</v>
      </c>
      <c r="B57" s="747" t="s">
        <v>543</v>
      </c>
      <c r="C57" s="746" t="s">
        <v>35</v>
      </c>
      <c r="D57" s="763">
        <v>56334.76</v>
      </c>
      <c r="E57" s="763">
        <v>55072.45</v>
      </c>
      <c r="F57" s="763">
        <v>56708.42</v>
      </c>
      <c r="G57" s="763">
        <v>60183.03</v>
      </c>
      <c r="H57" s="763">
        <v>57866.27</v>
      </c>
      <c r="I57" s="763">
        <v>61307.86</v>
      </c>
      <c r="J57" s="763">
        <v>58714.97</v>
      </c>
      <c r="K57" s="763">
        <v>63938.05</v>
      </c>
      <c r="L57" s="763">
        <v>62352.55</v>
      </c>
      <c r="M57" s="763">
        <v>62853.14</v>
      </c>
      <c r="N57" s="763">
        <v>66402.77</v>
      </c>
      <c r="O57" s="763">
        <v>64863.08</v>
      </c>
      <c r="P57" s="763">
        <v>64406.79</v>
      </c>
      <c r="Q57" s="763">
        <v>66124.37</v>
      </c>
      <c r="R57" s="763">
        <v>66725.710000000006</v>
      </c>
      <c r="S57" s="763">
        <v>65442.68</v>
      </c>
      <c r="T57" s="763">
        <v>69230.210000000006</v>
      </c>
      <c r="U57" s="763">
        <v>68786.820000000007</v>
      </c>
      <c r="V57" s="763">
        <v>69606.09</v>
      </c>
      <c r="W57" s="763">
        <v>71142.559999999998</v>
      </c>
      <c r="X57" s="763">
        <v>71794.570000000007</v>
      </c>
      <c r="Y57" s="763">
        <v>72322.63</v>
      </c>
      <c r="Z57" s="763">
        <v>77830.16</v>
      </c>
      <c r="AA57" s="763">
        <v>76956.94</v>
      </c>
      <c r="AB57" s="763">
        <v>73719.520000000004</v>
      </c>
      <c r="AC57" s="763">
        <v>76426.48</v>
      </c>
      <c r="AD57" s="763">
        <v>72822.94</v>
      </c>
      <c r="AE57" s="763">
        <v>72263.83</v>
      </c>
      <c r="AF57" s="763">
        <v>73771.03</v>
      </c>
      <c r="AG57" s="763">
        <v>73044.240000000005</v>
      </c>
      <c r="AH57" s="763">
        <v>71861.38</v>
      </c>
      <c r="AI57" s="763">
        <v>70659.72</v>
      </c>
      <c r="AJ57" s="763">
        <v>69496.05</v>
      </c>
      <c r="AK57" s="763">
        <v>68150.990000000005</v>
      </c>
      <c r="AL57" s="763">
        <v>66820.91</v>
      </c>
      <c r="AM57" s="763">
        <v>65573.63</v>
      </c>
      <c r="AN57" s="763">
        <v>64343.37</v>
      </c>
      <c r="AO57" s="763">
        <v>63110.82</v>
      </c>
      <c r="AP57" s="763">
        <v>61836.18</v>
      </c>
      <c r="AQ57" s="763">
        <v>60602.63</v>
      </c>
      <c r="AR57" s="763">
        <v>59414.34</v>
      </c>
      <c r="AS57" s="763">
        <v>58297.95</v>
      </c>
      <c r="AT57" s="763">
        <v>57495.17</v>
      </c>
      <c r="AU57" s="763">
        <v>56825.01</v>
      </c>
      <c r="AV57" s="763">
        <v>56216.77</v>
      </c>
      <c r="AW57" s="763">
        <v>55657.14</v>
      </c>
      <c r="AX57" s="763">
        <v>55148.39</v>
      </c>
      <c r="AY57" s="763">
        <v>54658.15</v>
      </c>
      <c r="AZ57" s="763">
        <v>54254.99</v>
      </c>
      <c r="BA57" s="763">
        <v>53920.46</v>
      </c>
    </row>
    <row r="58" spans="1:53">
      <c r="A58" s="747" t="s">
        <v>1111</v>
      </c>
      <c r="B58" s="747" t="s">
        <v>543</v>
      </c>
      <c r="C58" s="746" t="s">
        <v>57</v>
      </c>
      <c r="D58" s="763">
        <v>11434.38</v>
      </c>
      <c r="E58" s="763">
        <v>11142.61</v>
      </c>
      <c r="F58" s="763">
        <v>12025.05</v>
      </c>
      <c r="G58" s="763">
        <v>13200.4</v>
      </c>
      <c r="H58" s="763">
        <v>12627.98</v>
      </c>
      <c r="I58" s="763">
        <v>13251.27</v>
      </c>
      <c r="J58" s="763">
        <v>12059.11</v>
      </c>
      <c r="K58" s="763">
        <v>13138.25</v>
      </c>
      <c r="L58" s="763">
        <v>12124.25</v>
      </c>
      <c r="M58" s="763">
        <v>11988.08</v>
      </c>
      <c r="N58" s="763">
        <v>13791.29</v>
      </c>
      <c r="O58" s="763">
        <v>12823.21</v>
      </c>
      <c r="P58" s="763">
        <v>12544.05</v>
      </c>
      <c r="Q58" s="763">
        <v>13562.06</v>
      </c>
      <c r="R58" s="763">
        <v>13953.77</v>
      </c>
      <c r="S58" s="763">
        <v>13977.93</v>
      </c>
      <c r="T58" s="763">
        <v>14846.58</v>
      </c>
      <c r="U58" s="763">
        <v>13699.95</v>
      </c>
      <c r="V58" s="763">
        <v>14113.63</v>
      </c>
      <c r="W58" s="763">
        <v>14801.5</v>
      </c>
      <c r="X58" s="763">
        <v>14339.97</v>
      </c>
      <c r="Y58" s="763">
        <v>13122.38</v>
      </c>
      <c r="Z58" s="763">
        <v>14827.03</v>
      </c>
      <c r="AA58" s="763">
        <v>14197.22</v>
      </c>
      <c r="AB58" s="763">
        <v>13311.95</v>
      </c>
      <c r="AC58" s="763">
        <v>14832.71</v>
      </c>
      <c r="AD58" s="763">
        <v>13267.37</v>
      </c>
      <c r="AE58" s="763">
        <v>13470.54</v>
      </c>
      <c r="AF58" s="763">
        <v>13854.83</v>
      </c>
      <c r="AG58" s="763">
        <v>14118.73</v>
      </c>
      <c r="AH58" s="763">
        <v>13915.5</v>
      </c>
      <c r="AI58" s="763">
        <v>13687.18</v>
      </c>
      <c r="AJ58" s="763">
        <v>13440.22</v>
      </c>
      <c r="AK58" s="763">
        <v>12989.37</v>
      </c>
      <c r="AL58" s="763">
        <v>12526.96</v>
      </c>
      <c r="AM58" s="763">
        <v>12069.13</v>
      </c>
      <c r="AN58" s="763">
        <v>11634.33</v>
      </c>
      <c r="AO58" s="763">
        <v>11218.3</v>
      </c>
      <c r="AP58" s="763">
        <v>10817.17</v>
      </c>
      <c r="AQ58" s="763">
        <v>10435</v>
      </c>
      <c r="AR58" s="763">
        <v>10065.36</v>
      </c>
      <c r="AS58" s="763">
        <v>9708.7099999999991</v>
      </c>
      <c r="AT58" s="763">
        <v>9358.9549999999999</v>
      </c>
      <c r="AU58" s="763">
        <v>9029.1319999999996</v>
      </c>
      <c r="AV58" s="763">
        <v>8719.2530000000006</v>
      </c>
      <c r="AW58" s="763">
        <v>8399.3979999999992</v>
      </c>
      <c r="AX58" s="763">
        <v>8086.42</v>
      </c>
      <c r="AY58" s="763">
        <v>7775.7380000000003</v>
      </c>
      <c r="AZ58" s="763">
        <v>7506.799</v>
      </c>
      <c r="BA58" s="763">
        <v>7276.4110000000001</v>
      </c>
    </row>
    <row r="59" spans="1:53">
      <c r="A59" s="747" t="s">
        <v>1111</v>
      </c>
      <c r="B59" s="747" t="s">
        <v>543</v>
      </c>
      <c r="C59" s="746" t="s">
        <v>438</v>
      </c>
      <c r="D59" s="763">
        <v>11315.05</v>
      </c>
      <c r="E59" s="763">
        <v>11073.2</v>
      </c>
      <c r="F59" s="763">
        <v>11134.27</v>
      </c>
      <c r="G59" s="763">
        <v>11587.42</v>
      </c>
      <c r="H59" s="763">
        <v>11074.25</v>
      </c>
      <c r="I59" s="763">
        <v>11654.15</v>
      </c>
      <c r="J59" s="763">
        <v>11284.51</v>
      </c>
      <c r="K59" s="763">
        <v>12125.8</v>
      </c>
      <c r="L59" s="763">
        <v>11730.38</v>
      </c>
      <c r="M59" s="763">
        <v>11853.72</v>
      </c>
      <c r="N59" s="763">
        <v>12004.32</v>
      </c>
      <c r="O59" s="763">
        <v>11761.9</v>
      </c>
      <c r="P59" s="763">
        <v>11484.25</v>
      </c>
      <c r="Q59" s="763">
        <v>11584.09</v>
      </c>
      <c r="R59" s="763">
        <v>11410.65</v>
      </c>
      <c r="S59" s="763">
        <v>10982.6</v>
      </c>
      <c r="T59" s="763">
        <v>11383.93</v>
      </c>
      <c r="U59" s="763">
        <v>11214.43</v>
      </c>
      <c r="V59" s="763">
        <v>11060.88</v>
      </c>
      <c r="W59" s="763">
        <v>10979.69</v>
      </c>
      <c r="X59" s="763">
        <v>10800.47</v>
      </c>
      <c r="Y59" s="763">
        <v>11105.8</v>
      </c>
      <c r="Z59" s="763">
        <v>11675.57</v>
      </c>
      <c r="AA59" s="763">
        <v>11442.59</v>
      </c>
      <c r="AB59" s="763">
        <v>11094.07</v>
      </c>
      <c r="AC59" s="763">
        <v>11165.99</v>
      </c>
      <c r="AD59" s="763">
        <v>10880.22</v>
      </c>
      <c r="AE59" s="763">
        <v>10972.99</v>
      </c>
      <c r="AF59" s="763">
        <v>11414.05</v>
      </c>
      <c r="AG59" s="763">
        <v>11583.32</v>
      </c>
      <c r="AH59" s="763">
        <v>11531.56</v>
      </c>
      <c r="AI59" s="763">
        <v>11455.64</v>
      </c>
      <c r="AJ59" s="763">
        <v>11358.88</v>
      </c>
      <c r="AK59" s="763">
        <v>11241.4</v>
      </c>
      <c r="AL59" s="763">
        <v>11095.15</v>
      </c>
      <c r="AM59" s="763">
        <v>10926.27</v>
      </c>
      <c r="AN59" s="763">
        <v>10744.42</v>
      </c>
      <c r="AO59" s="763">
        <v>10549.76</v>
      </c>
      <c r="AP59" s="763">
        <v>10342.049999999999</v>
      </c>
      <c r="AQ59" s="763">
        <v>10128.69</v>
      </c>
      <c r="AR59" s="763">
        <v>9914.1820000000007</v>
      </c>
      <c r="AS59" s="763">
        <v>9701.16</v>
      </c>
      <c r="AT59" s="763">
        <v>9485.1049999999996</v>
      </c>
      <c r="AU59" s="763">
        <v>9242.7469999999994</v>
      </c>
      <c r="AV59" s="763">
        <v>8997.3970000000008</v>
      </c>
      <c r="AW59" s="763">
        <v>8757.232</v>
      </c>
      <c r="AX59" s="763">
        <v>8528.2379999999994</v>
      </c>
      <c r="AY59" s="763">
        <v>8298.8690000000006</v>
      </c>
      <c r="AZ59" s="763">
        <v>8088.2280000000001</v>
      </c>
      <c r="BA59" s="763">
        <v>7895.4309999999996</v>
      </c>
    </row>
    <row r="60" spans="1:53">
      <c r="A60" s="747" t="s">
        <v>1111</v>
      </c>
      <c r="B60" s="747" t="s">
        <v>543</v>
      </c>
      <c r="C60" s="746" t="s">
        <v>60</v>
      </c>
      <c r="D60" s="763">
        <v>10394.530000000001</v>
      </c>
      <c r="E60" s="763">
        <v>10206.57</v>
      </c>
      <c r="F60" s="763">
        <v>10287.280000000001</v>
      </c>
      <c r="G60" s="763">
        <v>10735.56</v>
      </c>
      <c r="H60" s="763">
        <v>10313.81</v>
      </c>
      <c r="I60" s="763">
        <v>10902.94</v>
      </c>
      <c r="J60" s="763">
        <v>10618.37</v>
      </c>
      <c r="K60" s="763">
        <v>11577.11</v>
      </c>
      <c r="L60" s="763">
        <v>11333.47</v>
      </c>
      <c r="M60" s="763">
        <v>11553.79</v>
      </c>
      <c r="N60" s="763">
        <v>11836.55</v>
      </c>
      <c r="O60" s="763">
        <v>11704.48</v>
      </c>
      <c r="P60" s="763">
        <v>11562.09</v>
      </c>
      <c r="Q60" s="763">
        <v>11778.03</v>
      </c>
      <c r="R60" s="763">
        <v>11729.1</v>
      </c>
      <c r="S60" s="763">
        <v>11402.15</v>
      </c>
      <c r="T60" s="763">
        <v>11956.15</v>
      </c>
      <c r="U60" s="763">
        <v>11933.11</v>
      </c>
      <c r="V60" s="763">
        <v>11936.21</v>
      </c>
      <c r="W60" s="763">
        <v>12046.35</v>
      </c>
      <c r="X60" s="763">
        <v>11983.44</v>
      </c>
      <c r="Y60" s="763">
        <v>12421.72</v>
      </c>
      <c r="Z60" s="763">
        <v>13157.93</v>
      </c>
      <c r="AA60" s="763">
        <v>12774.67</v>
      </c>
      <c r="AB60" s="763">
        <v>12268.84</v>
      </c>
      <c r="AC60" s="763">
        <v>12292.99</v>
      </c>
      <c r="AD60" s="763">
        <v>11537.03</v>
      </c>
      <c r="AE60" s="763">
        <v>11140.92</v>
      </c>
      <c r="AF60" s="763">
        <v>11163.75</v>
      </c>
      <c r="AG60" s="763">
        <v>11129.07</v>
      </c>
      <c r="AH60" s="763">
        <v>10678.4</v>
      </c>
      <c r="AI60" s="763">
        <v>10191.74</v>
      </c>
      <c r="AJ60" s="763">
        <v>9723.9639999999999</v>
      </c>
      <c r="AK60" s="763">
        <v>9285.348</v>
      </c>
      <c r="AL60" s="763">
        <v>8899.6959999999999</v>
      </c>
      <c r="AM60" s="763">
        <v>8567.1579999999994</v>
      </c>
      <c r="AN60" s="763">
        <v>8220.9480000000003</v>
      </c>
      <c r="AO60" s="763">
        <v>7864.558</v>
      </c>
      <c r="AP60" s="763">
        <v>7458.241</v>
      </c>
      <c r="AQ60" s="763">
        <v>7053.2079999999996</v>
      </c>
      <c r="AR60" s="763">
        <v>6648.68</v>
      </c>
      <c r="AS60" s="763">
        <v>6264.0640000000003</v>
      </c>
      <c r="AT60" s="763">
        <v>6159.0749999999998</v>
      </c>
      <c r="AU60" s="763">
        <v>6152.9380000000001</v>
      </c>
      <c r="AV60" s="763">
        <v>6148.18</v>
      </c>
      <c r="AW60" s="763">
        <v>6145.6639999999998</v>
      </c>
      <c r="AX60" s="763">
        <v>6144.63</v>
      </c>
      <c r="AY60" s="763">
        <v>6140.9219999999996</v>
      </c>
      <c r="AZ60" s="763">
        <v>6138.4960000000001</v>
      </c>
      <c r="BA60" s="763">
        <v>6134.2169999999996</v>
      </c>
    </row>
    <row r="61" spans="1:53">
      <c r="A61" s="747" t="s">
        <v>1111</v>
      </c>
      <c r="B61" s="747" t="s">
        <v>543</v>
      </c>
      <c r="C61" s="746" t="s">
        <v>59</v>
      </c>
      <c r="D61" s="763">
        <v>5671.0619999999999</v>
      </c>
      <c r="E61" s="763">
        <v>5532.2510000000002</v>
      </c>
      <c r="F61" s="763">
        <v>5541.2860000000001</v>
      </c>
      <c r="G61" s="763">
        <v>5746.5590000000002</v>
      </c>
      <c r="H61" s="763">
        <v>5477.8190000000004</v>
      </c>
      <c r="I61" s="763">
        <v>5737.0969999999998</v>
      </c>
      <c r="J61" s="763">
        <v>5530.0659999999998</v>
      </c>
      <c r="K61" s="763">
        <v>5984.0829999999996</v>
      </c>
      <c r="L61" s="763">
        <v>5814.951</v>
      </c>
      <c r="M61" s="763">
        <v>5887.2579999999998</v>
      </c>
      <c r="N61" s="763">
        <v>5984.107</v>
      </c>
      <c r="O61" s="763">
        <v>5870.8339999999998</v>
      </c>
      <c r="P61" s="763">
        <v>5746.6229999999996</v>
      </c>
      <c r="Q61" s="763">
        <v>5799.4880000000003</v>
      </c>
      <c r="R61" s="763">
        <v>5716.9160000000002</v>
      </c>
      <c r="S61" s="763">
        <v>5501.107</v>
      </c>
      <c r="T61" s="763">
        <v>5702.3029999999999</v>
      </c>
      <c r="U61" s="763">
        <v>5620.076</v>
      </c>
      <c r="V61" s="763">
        <v>5546.9470000000001</v>
      </c>
      <c r="W61" s="763">
        <v>5518.1750000000002</v>
      </c>
      <c r="X61" s="763">
        <v>5422.6229999999996</v>
      </c>
      <c r="Y61" s="763">
        <v>5551.6540000000005</v>
      </c>
      <c r="Z61" s="763">
        <v>5809.4750000000004</v>
      </c>
      <c r="AA61" s="763">
        <v>5569.0460000000003</v>
      </c>
      <c r="AB61" s="763">
        <v>5278.4660000000003</v>
      </c>
      <c r="AC61" s="763">
        <v>5210.7209999999995</v>
      </c>
      <c r="AD61" s="763">
        <v>4964.3410000000003</v>
      </c>
      <c r="AE61" s="763">
        <v>4910.393</v>
      </c>
      <c r="AF61" s="763">
        <v>5013.0709999999999</v>
      </c>
      <c r="AG61" s="763">
        <v>5073.0959999999995</v>
      </c>
      <c r="AH61" s="763">
        <v>5042.1260000000002</v>
      </c>
      <c r="AI61" s="763">
        <v>5012.1880000000001</v>
      </c>
      <c r="AJ61" s="763">
        <v>4984.7259999999997</v>
      </c>
      <c r="AK61" s="763">
        <v>4960.5379999999996</v>
      </c>
      <c r="AL61" s="763">
        <v>4938.5190000000002</v>
      </c>
      <c r="AM61" s="763">
        <v>4918.59</v>
      </c>
      <c r="AN61" s="763">
        <v>4900.9449999999997</v>
      </c>
      <c r="AO61" s="763">
        <v>4886.098</v>
      </c>
      <c r="AP61" s="763">
        <v>4873.9080000000004</v>
      </c>
      <c r="AQ61" s="763">
        <v>4865.2510000000002</v>
      </c>
      <c r="AR61" s="763">
        <v>4859.6450000000004</v>
      </c>
      <c r="AS61" s="763">
        <v>4856.5079999999998</v>
      </c>
      <c r="AT61" s="763">
        <v>4854.3270000000002</v>
      </c>
      <c r="AU61" s="763">
        <v>4853.6790000000001</v>
      </c>
      <c r="AV61" s="763">
        <v>4855.0200000000004</v>
      </c>
      <c r="AW61" s="763">
        <v>4858.4870000000001</v>
      </c>
      <c r="AX61" s="763">
        <v>4863.7569999999996</v>
      </c>
      <c r="AY61" s="763">
        <v>4868.9719999999998</v>
      </c>
      <c r="AZ61" s="763">
        <v>4875.9089999999997</v>
      </c>
      <c r="BA61" s="763">
        <v>4884.0820000000003</v>
      </c>
    </row>
    <row r="62" spans="1:53">
      <c r="A62" s="747" t="s">
        <v>1111</v>
      </c>
      <c r="B62" s="747" t="s">
        <v>543</v>
      </c>
      <c r="C62" s="746" t="s">
        <v>97</v>
      </c>
      <c r="D62" s="763">
        <v>1620.09</v>
      </c>
      <c r="E62" s="763">
        <v>1607.1590000000001</v>
      </c>
      <c r="F62" s="763">
        <v>1635.636</v>
      </c>
      <c r="G62" s="763">
        <v>1718.61</v>
      </c>
      <c r="H62" s="763">
        <v>1663.954</v>
      </c>
      <c r="I62" s="763">
        <v>1769.6849999999999</v>
      </c>
      <c r="J62" s="763">
        <v>1734.039</v>
      </c>
      <c r="K62" s="763">
        <v>1884.884</v>
      </c>
      <c r="L62" s="763">
        <v>1837.65</v>
      </c>
      <c r="M62" s="763">
        <v>1864.136</v>
      </c>
      <c r="N62" s="763">
        <v>1900.91</v>
      </c>
      <c r="O62" s="763">
        <v>1868.6110000000001</v>
      </c>
      <c r="P62" s="763">
        <v>1835.663</v>
      </c>
      <c r="Q62" s="763">
        <v>1859.087</v>
      </c>
      <c r="R62" s="763">
        <v>1842.021</v>
      </c>
      <c r="S62" s="763">
        <v>1779.837</v>
      </c>
      <c r="T62" s="763">
        <v>1855.0409999999999</v>
      </c>
      <c r="U62" s="763">
        <v>1840.989</v>
      </c>
      <c r="V62" s="763">
        <v>1830.2059999999999</v>
      </c>
      <c r="W62" s="763">
        <v>1835.7619999999999</v>
      </c>
      <c r="X62" s="763">
        <v>1813.7239999999999</v>
      </c>
      <c r="Y62" s="763">
        <v>1868.1890000000001</v>
      </c>
      <c r="Z62" s="763">
        <v>1967.5039999999999</v>
      </c>
      <c r="AA62" s="763">
        <v>1900.2439999999999</v>
      </c>
      <c r="AB62" s="763">
        <v>1813.58</v>
      </c>
      <c r="AC62" s="763">
        <v>1808.2460000000001</v>
      </c>
      <c r="AD62" s="763">
        <v>1740.23</v>
      </c>
      <c r="AE62" s="763">
        <v>1731.453</v>
      </c>
      <c r="AF62" s="763">
        <v>1778.0409999999999</v>
      </c>
      <c r="AG62" s="763">
        <v>1809.6389999999999</v>
      </c>
      <c r="AH62" s="763">
        <v>1808.1669999999999</v>
      </c>
      <c r="AI62" s="763">
        <v>1806.106</v>
      </c>
      <c r="AJ62" s="763">
        <v>1803.7449999999999</v>
      </c>
      <c r="AK62" s="763">
        <v>1801.6590000000001</v>
      </c>
      <c r="AL62" s="763">
        <v>1799.73</v>
      </c>
      <c r="AM62" s="763">
        <v>1798.046</v>
      </c>
      <c r="AN62" s="763">
        <v>1796.434</v>
      </c>
      <c r="AO62" s="763">
        <v>1795.271</v>
      </c>
      <c r="AP62" s="763">
        <v>1794.4290000000001</v>
      </c>
      <c r="AQ62" s="763">
        <v>1794.355</v>
      </c>
      <c r="AR62" s="763">
        <v>1794.944</v>
      </c>
      <c r="AS62" s="763">
        <v>1795.8330000000001</v>
      </c>
      <c r="AT62" s="763">
        <v>1796.896</v>
      </c>
      <c r="AU62" s="763">
        <v>1798.22</v>
      </c>
      <c r="AV62" s="763">
        <v>1799.961</v>
      </c>
      <c r="AW62" s="763">
        <v>1802.25</v>
      </c>
      <c r="AX62" s="763">
        <v>1805.0060000000001</v>
      </c>
      <c r="AY62" s="763">
        <v>1807.5740000000001</v>
      </c>
      <c r="AZ62" s="763">
        <v>1810.595</v>
      </c>
      <c r="BA62" s="763">
        <v>1813.9010000000001</v>
      </c>
    </row>
    <row r="63" spans="1:53">
      <c r="A63" s="747" t="s">
        <v>1111</v>
      </c>
      <c r="B63" s="747" t="s">
        <v>543</v>
      </c>
      <c r="C63" s="746" t="s">
        <v>95</v>
      </c>
      <c r="D63" s="763">
        <v>610.81280000000004</v>
      </c>
      <c r="E63" s="763">
        <v>585.8777</v>
      </c>
      <c r="F63" s="763">
        <v>576.51319999999998</v>
      </c>
      <c r="G63" s="763">
        <v>588.51350000000002</v>
      </c>
      <c r="H63" s="763">
        <v>553.26089999999999</v>
      </c>
      <c r="I63" s="763">
        <v>569.76750000000004</v>
      </c>
      <c r="J63" s="763">
        <v>540.01940000000002</v>
      </c>
      <c r="K63" s="763">
        <v>577.15309999999999</v>
      </c>
      <c r="L63" s="763">
        <v>554.06489999999997</v>
      </c>
      <c r="M63" s="763">
        <v>553.40499999999997</v>
      </c>
      <c r="N63" s="763">
        <v>555.07899999999995</v>
      </c>
      <c r="O63" s="763">
        <v>536.47389999999996</v>
      </c>
      <c r="P63" s="763">
        <v>517.50340000000006</v>
      </c>
      <c r="Q63" s="763">
        <v>514.34839999999997</v>
      </c>
      <c r="R63" s="763">
        <v>499.3329</v>
      </c>
      <c r="S63" s="763">
        <v>472.56369999999998</v>
      </c>
      <c r="T63" s="763">
        <v>481.7835</v>
      </c>
      <c r="U63" s="763">
        <v>467.1429</v>
      </c>
      <c r="V63" s="763">
        <v>453.19720000000001</v>
      </c>
      <c r="W63" s="763">
        <v>442.90929999999997</v>
      </c>
      <c r="X63" s="763">
        <v>426.83679999999998</v>
      </c>
      <c r="Y63" s="763">
        <v>428.35610000000003</v>
      </c>
      <c r="Z63" s="763">
        <v>438.82780000000002</v>
      </c>
      <c r="AA63" s="763">
        <v>411.9409</v>
      </c>
      <c r="AB63" s="763">
        <v>381.8655</v>
      </c>
      <c r="AC63" s="763">
        <v>368.26069999999999</v>
      </c>
      <c r="AD63" s="763">
        <v>342.56560000000002</v>
      </c>
      <c r="AE63" s="763">
        <v>339.6182</v>
      </c>
      <c r="AF63" s="763">
        <v>347.6909</v>
      </c>
      <c r="AG63" s="763">
        <v>352.96719999999999</v>
      </c>
      <c r="AH63" s="763">
        <v>352.12569999999999</v>
      </c>
      <c r="AI63" s="763">
        <v>351.48970000000003</v>
      </c>
      <c r="AJ63" s="763">
        <v>351.10070000000002</v>
      </c>
      <c r="AK63" s="763">
        <v>351.04219999999998</v>
      </c>
      <c r="AL63" s="763">
        <v>351.23489999999998</v>
      </c>
      <c r="AM63" s="763">
        <v>351.68</v>
      </c>
      <c r="AN63" s="763">
        <v>352.32600000000002</v>
      </c>
      <c r="AO63" s="763">
        <v>353.24709999999999</v>
      </c>
      <c r="AP63" s="763">
        <v>354.37900000000002</v>
      </c>
      <c r="AQ63" s="763">
        <v>355.80070000000001</v>
      </c>
      <c r="AR63" s="763">
        <v>357.4862</v>
      </c>
      <c r="AS63" s="763">
        <v>359.34559999999999</v>
      </c>
      <c r="AT63" s="763">
        <v>361.34089999999998</v>
      </c>
      <c r="AU63" s="763">
        <v>363.47399999999999</v>
      </c>
      <c r="AV63" s="763">
        <v>365.76979999999998</v>
      </c>
      <c r="AW63" s="763">
        <v>368.26549999999997</v>
      </c>
      <c r="AX63" s="763">
        <v>370.904</v>
      </c>
      <c r="AY63" s="763">
        <v>373.56670000000003</v>
      </c>
      <c r="AZ63" s="763">
        <v>376.38600000000002</v>
      </c>
      <c r="BA63" s="763">
        <v>379.30329999999998</v>
      </c>
    </row>
    <row r="64" spans="1:53">
      <c r="A64" s="747" t="s">
        <v>1111</v>
      </c>
      <c r="B64" s="747" t="s">
        <v>543</v>
      </c>
      <c r="C64" s="746" t="s">
        <v>138</v>
      </c>
      <c r="D64" s="763">
        <v>3041.4549999999999</v>
      </c>
      <c r="E64" s="763">
        <v>3005.922</v>
      </c>
      <c r="F64" s="763">
        <v>3051.2809999999999</v>
      </c>
      <c r="G64" s="763">
        <v>3211.674</v>
      </c>
      <c r="H64" s="763">
        <v>2686.098</v>
      </c>
      <c r="I64" s="763">
        <v>2876.482</v>
      </c>
      <c r="J64" s="763">
        <v>2842.31</v>
      </c>
      <c r="K64" s="763">
        <v>3174.172</v>
      </c>
      <c r="L64" s="763">
        <v>3185.5839999999998</v>
      </c>
      <c r="M64" s="763">
        <v>3331.0940000000001</v>
      </c>
      <c r="N64" s="763">
        <v>3495.5459999999998</v>
      </c>
      <c r="O64" s="763">
        <v>3541.69</v>
      </c>
      <c r="P64" s="763">
        <v>3580.3339999999998</v>
      </c>
      <c r="Q64" s="763">
        <v>3734.0859999999998</v>
      </c>
      <c r="R64" s="763">
        <v>3803.9229999999998</v>
      </c>
      <c r="S64" s="763">
        <v>3782.875</v>
      </c>
      <c r="T64" s="763">
        <v>4054.7660000000001</v>
      </c>
      <c r="U64" s="763">
        <v>4135.0010000000002</v>
      </c>
      <c r="V64" s="763">
        <v>4223.7780000000002</v>
      </c>
      <c r="W64" s="763">
        <v>4347.7889999999998</v>
      </c>
      <c r="X64" s="763">
        <v>4421.9679999999998</v>
      </c>
      <c r="Y64" s="763">
        <v>4031.5320000000002</v>
      </c>
      <c r="Z64" s="763">
        <v>4365.902</v>
      </c>
      <c r="AA64" s="763">
        <v>4335.0640000000003</v>
      </c>
      <c r="AB64" s="763">
        <v>4256.808</v>
      </c>
      <c r="AC64" s="763">
        <v>4350.335</v>
      </c>
      <c r="AD64" s="763">
        <v>4299.5810000000001</v>
      </c>
      <c r="AE64" s="763">
        <v>4447.2290000000003</v>
      </c>
      <c r="AF64" s="763">
        <v>4712.7759999999998</v>
      </c>
      <c r="AG64" s="763">
        <v>3934.2829999999999</v>
      </c>
      <c r="AH64" s="763">
        <v>4025.9059999999999</v>
      </c>
      <c r="AI64" s="763">
        <v>4110.0590000000002</v>
      </c>
      <c r="AJ64" s="763">
        <v>4190.2380000000003</v>
      </c>
      <c r="AK64" s="763">
        <v>4266.0919999999996</v>
      </c>
      <c r="AL64" s="763">
        <v>4335.9669999999996</v>
      </c>
      <c r="AM64" s="763">
        <v>4401.2700000000004</v>
      </c>
      <c r="AN64" s="763">
        <v>4461.9859999999999</v>
      </c>
      <c r="AO64" s="763">
        <v>4519.3549999999996</v>
      </c>
      <c r="AP64" s="763">
        <v>4572.2259999999997</v>
      </c>
      <c r="AQ64" s="763">
        <v>4623.884</v>
      </c>
      <c r="AR64" s="763">
        <v>4674.0910000000003</v>
      </c>
      <c r="AS64" s="763">
        <v>4721.3130000000001</v>
      </c>
      <c r="AT64" s="763">
        <v>4764.6099999999997</v>
      </c>
      <c r="AU64" s="763">
        <v>4806.4639999999999</v>
      </c>
      <c r="AV64" s="763">
        <v>4846.616</v>
      </c>
      <c r="AW64" s="763">
        <v>4885.5540000000001</v>
      </c>
      <c r="AX64" s="763">
        <v>4915.634</v>
      </c>
      <c r="AY64" s="763">
        <v>4942.5330000000004</v>
      </c>
      <c r="AZ64" s="763">
        <v>4970.0259999999998</v>
      </c>
      <c r="BA64" s="763">
        <v>4995.8649999999998</v>
      </c>
    </row>
    <row r="65" spans="1:53">
      <c r="A65" s="747" t="s">
        <v>1111</v>
      </c>
      <c r="B65" s="747" t="s">
        <v>543</v>
      </c>
      <c r="C65" s="746" t="s">
        <v>96</v>
      </c>
      <c r="D65" s="763">
        <v>858.28800000000001</v>
      </c>
      <c r="E65" s="763">
        <v>815.0575</v>
      </c>
      <c r="F65" s="763">
        <v>835.55700000000002</v>
      </c>
      <c r="G65" s="763">
        <v>893.00250000000005</v>
      </c>
      <c r="H65" s="763">
        <v>871.05319999999995</v>
      </c>
      <c r="I65" s="763">
        <v>931.56629999999996</v>
      </c>
      <c r="J65" s="763">
        <v>928.49720000000002</v>
      </c>
      <c r="K65" s="763">
        <v>1035.0940000000001</v>
      </c>
      <c r="L65" s="763">
        <v>1035.6500000000001</v>
      </c>
      <c r="M65" s="763">
        <v>1076.212</v>
      </c>
      <c r="N65" s="763">
        <v>1124.115</v>
      </c>
      <c r="O65" s="763">
        <v>1129.4829999999999</v>
      </c>
      <c r="P65" s="763">
        <v>1134.0029999999999</v>
      </c>
      <c r="Q65" s="763">
        <v>1172.2929999999999</v>
      </c>
      <c r="R65" s="763">
        <v>1183.674</v>
      </c>
      <c r="S65" s="763">
        <v>1164.242</v>
      </c>
      <c r="T65" s="763">
        <v>1234.3510000000001</v>
      </c>
      <c r="U65" s="763">
        <v>1244.92</v>
      </c>
      <c r="V65" s="763">
        <v>1256.46</v>
      </c>
      <c r="W65" s="763">
        <v>1276.345</v>
      </c>
      <c r="X65" s="763">
        <v>1279.3440000000001</v>
      </c>
      <c r="Y65" s="763">
        <v>1336.866</v>
      </c>
      <c r="Z65" s="763">
        <v>1424.893</v>
      </c>
      <c r="AA65" s="763">
        <v>1391.6959999999999</v>
      </c>
      <c r="AB65" s="763">
        <v>1353.662</v>
      </c>
      <c r="AC65" s="763">
        <v>1364.374</v>
      </c>
      <c r="AD65" s="763">
        <v>1443.585</v>
      </c>
      <c r="AE65" s="763">
        <v>1431.7059999999999</v>
      </c>
      <c r="AF65" s="763">
        <v>1470.3710000000001</v>
      </c>
      <c r="AG65" s="763">
        <v>1501.194</v>
      </c>
      <c r="AH65" s="763">
        <v>1509.453</v>
      </c>
      <c r="AI65" s="763">
        <v>1521.4179999999999</v>
      </c>
      <c r="AJ65" s="763">
        <v>1536.913</v>
      </c>
      <c r="AK65" s="763">
        <v>1556.085</v>
      </c>
      <c r="AL65" s="763">
        <v>1578.296</v>
      </c>
      <c r="AM65" s="763">
        <v>1603.3689999999999</v>
      </c>
      <c r="AN65" s="763">
        <v>1630.9580000000001</v>
      </c>
      <c r="AO65" s="763">
        <v>1661.2370000000001</v>
      </c>
      <c r="AP65" s="763">
        <v>1693.8630000000001</v>
      </c>
      <c r="AQ65" s="763">
        <v>1729.1030000000001</v>
      </c>
      <c r="AR65" s="763">
        <v>1766.894</v>
      </c>
      <c r="AS65" s="763">
        <v>1806.664</v>
      </c>
      <c r="AT65" s="763">
        <v>1848.1890000000001</v>
      </c>
      <c r="AU65" s="763">
        <v>1891.44</v>
      </c>
      <c r="AV65" s="763">
        <v>1936.605</v>
      </c>
      <c r="AW65" s="763">
        <v>1983.8520000000001</v>
      </c>
      <c r="AX65" s="763">
        <v>2032.89</v>
      </c>
      <c r="AY65" s="763">
        <v>2083.0410000000002</v>
      </c>
      <c r="AZ65" s="763">
        <v>2135.114</v>
      </c>
      <c r="BA65" s="763">
        <v>2188.7460000000001</v>
      </c>
    </row>
    <row r="66" spans="1:53">
      <c r="A66" s="747" t="s">
        <v>1111</v>
      </c>
      <c r="B66" s="747" t="s">
        <v>543</v>
      </c>
      <c r="C66" s="746" t="s">
        <v>139</v>
      </c>
      <c r="D66" s="763">
        <v>2039.616</v>
      </c>
      <c r="E66" s="763">
        <v>2067.2040000000002</v>
      </c>
      <c r="F66" s="763">
        <v>2151.0549999999998</v>
      </c>
      <c r="G66" s="763">
        <v>2316.88</v>
      </c>
      <c r="H66" s="763">
        <v>2293.58</v>
      </c>
      <c r="I66" s="763">
        <v>2493.8110000000001</v>
      </c>
      <c r="J66" s="763">
        <v>2492.471</v>
      </c>
      <c r="K66" s="763">
        <v>2806.3939999999998</v>
      </c>
      <c r="L66" s="763">
        <v>2747.8519999999999</v>
      </c>
      <c r="M66" s="763">
        <v>2804.317</v>
      </c>
      <c r="N66" s="763">
        <v>2874.567</v>
      </c>
      <c r="O66" s="763">
        <v>2844.424</v>
      </c>
      <c r="P66" s="763">
        <v>2809.5390000000002</v>
      </c>
      <c r="Q66" s="763">
        <v>2861.538</v>
      </c>
      <c r="R66" s="763">
        <v>2847.16</v>
      </c>
      <c r="S66" s="763">
        <v>2770.23</v>
      </c>
      <c r="T66" s="763">
        <v>2958.634</v>
      </c>
      <c r="U66" s="763">
        <v>3004.9059999999999</v>
      </c>
      <c r="V66" s="763">
        <v>3057.576</v>
      </c>
      <c r="W66" s="763">
        <v>3120.587</v>
      </c>
      <c r="X66" s="763">
        <v>3108.2310000000002</v>
      </c>
      <c r="Y66" s="763">
        <v>3227.6790000000001</v>
      </c>
      <c r="Z66" s="763">
        <v>3425.297</v>
      </c>
      <c r="AA66" s="763">
        <v>3339.5419999999999</v>
      </c>
      <c r="AB66" s="763">
        <v>3179.134</v>
      </c>
      <c r="AC66" s="763">
        <v>3147.444</v>
      </c>
      <c r="AD66" s="763">
        <v>3074.837</v>
      </c>
      <c r="AE66" s="763">
        <v>3088.7530000000002</v>
      </c>
      <c r="AF66" s="763">
        <v>3199.72</v>
      </c>
      <c r="AG66" s="763">
        <v>3282.4679999999998</v>
      </c>
      <c r="AH66" s="763">
        <v>3303.9059999999999</v>
      </c>
      <c r="AI66" s="763">
        <v>3320.058</v>
      </c>
      <c r="AJ66" s="763">
        <v>3334.8220000000001</v>
      </c>
      <c r="AK66" s="763">
        <v>3322.087</v>
      </c>
      <c r="AL66" s="763">
        <v>3307.8429999999998</v>
      </c>
      <c r="AM66" s="763">
        <v>3293.9609999999998</v>
      </c>
      <c r="AN66" s="763">
        <v>3280.806</v>
      </c>
      <c r="AO66" s="763">
        <v>3267.8620000000001</v>
      </c>
      <c r="AP66" s="763">
        <v>3255.125</v>
      </c>
      <c r="AQ66" s="763">
        <v>3244.2820000000002</v>
      </c>
      <c r="AR66" s="763">
        <v>3234.8290000000002</v>
      </c>
      <c r="AS66" s="763">
        <v>3226.587</v>
      </c>
      <c r="AT66" s="763">
        <v>3217.2289999999998</v>
      </c>
      <c r="AU66" s="763">
        <v>3209.2350000000001</v>
      </c>
      <c r="AV66" s="763">
        <v>3206.7060000000001</v>
      </c>
      <c r="AW66" s="763">
        <v>3205.962</v>
      </c>
      <c r="AX66" s="763">
        <v>3204.9409999999998</v>
      </c>
      <c r="AY66" s="763">
        <v>3203.3719999999998</v>
      </c>
      <c r="AZ66" s="763">
        <v>3203.3130000000001</v>
      </c>
      <c r="BA66" s="763">
        <v>3202.739</v>
      </c>
    </row>
    <row r="67" spans="1:53">
      <c r="A67" s="747" t="s">
        <v>1111</v>
      </c>
      <c r="B67" s="747" t="s">
        <v>543</v>
      </c>
      <c r="C67" s="746" t="s">
        <v>439</v>
      </c>
      <c r="D67" s="763">
        <v>1046.9179999999999</v>
      </c>
      <c r="E67" s="763">
        <v>931.42269999999996</v>
      </c>
      <c r="F67" s="763">
        <v>902.89390000000003</v>
      </c>
      <c r="G67" s="763">
        <v>829.14570000000003</v>
      </c>
      <c r="H67" s="763">
        <v>1232.2239999999999</v>
      </c>
      <c r="I67" s="763">
        <v>1176.8320000000001</v>
      </c>
      <c r="J67" s="763">
        <v>1205.002</v>
      </c>
      <c r="K67" s="763">
        <v>627.39449999999999</v>
      </c>
      <c r="L67" s="763">
        <v>1391.835</v>
      </c>
      <c r="M67" s="763">
        <v>1030.329</v>
      </c>
      <c r="N67" s="763">
        <v>1178.692</v>
      </c>
      <c r="O67" s="763">
        <v>1253.287</v>
      </c>
      <c r="P67" s="763">
        <v>1604.7660000000001</v>
      </c>
      <c r="Q67" s="763">
        <v>936.29470000000003</v>
      </c>
      <c r="R67" s="763">
        <v>1037.604</v>
      </c>
      <c r="S67" s="763">
        <v>1159.018</v>
      </c>
      <c r="T67" s="763">
        <v>1272.021</v>
      </c>
      <c r="U67" s="763">
        <v>1701.239</v>
      </c>
      <c r="V67" s="763">
        <v>1479.076</v>
      </c>
      <c r="W67" s="763">
        <v>1071.6890000000001</v>
      </c>
      <c r="X67" s="763">
        <v>1513.3920000000001</v>
      </c>
      <c r="Y67" s="763">
        <v>1274.6859999999999</v>
      </c>
      <c r="Z67" s="763">
        <v>1019.074</v>
      </c>
      <c r="AA67" s="763">
        <v>1407.1859999999999</v>
      </c>
      <c r="AB67" s="763">
        <v>838.18200000000002</v>
      </c>
      <c r="AC67" s="763">
        <v>956.86540000000002</v>
      </c>
      <c r="AD67" s="763">
        <v>930.30050000000006</v>
      </c>
      <c r="AE67" s="763">
        <v>1051.0429999999999</v>
      </c>
      <c r="AF67" s="763">
        <v>1200.6110000000001</v>
      </c>
      <c r="AG67" s="763">
        <v>906.16930000000002</v>
      </c>
      <c r="AH67" s="763">
        <v>878.66579999999999</v>
      </c>
      <c r="AI67" s="763">
        <v>851.33910000000003</v>
      </c>
      <c r="AJ67" s="763">
        <v>824.31510000000003</v>
      </c>
      <c r="AK67" s="763">
        <v>798.06809999999996</v>
      </c>
      <c r="AL67" s="763">
        <v>772.26580000000001</v>
      </c>
      <c r="AM67" s="763">
        <v>749.20619999999997</v>
      </c>
      <c r="AN67" s="763">
        <v>730.82950000000005</v>
      </c>
      <c r="AO67" s="763">
        <v>716.29409999999996</v>
      </c>
      <c r="AP67" s="763">
        <v>704.98389999999995</v>
      </c>
      <c r="AQ67" s="763">
        <v>696.36749999999995</v>
      </c>
      <c r="AR67" s="763">
        <v>690.08690000000001</v>
      </c>
      <c r="AS67" s="763">
        <v>685.57910000000004</v>
      </c>
      <c r="AT67" s="763">
        <v>682.25639999999999</v>
      </c>
      <c r="AU67" s="763">
        <v>681.29079999999999</v>
      </c>
      <c r="AV67" s="763">
        <v>682.91690000000006</v>
      </c>
      <c r="AW67" s="763">
        <v>684.90970000000004</v>
      </c>
      <c r="AX67" s="763">
        <v>687.24030000000005</v>
      </c>
      <c r="AY67" s="763">
        <v>689.55510000000004</v>
      </c>
      <c r="AZ67" s="763">
        <v>692.17229999999995</v>
      </c>
      <c r="BA67" s="763">
        <v>695.01909999999998</v>
      </c>
    </row>
    <row r="68" spans="1:53">
      <c r="A68" s="747" t="s">
        <v>1111</v>
      </c>
      <c r="B68" s="747" t="s">
        <v>543</v>
      </c>
      <c r="C68" s="746" t="s">
        <v>140</v>
      </c>
      <c r="D68" s="763">
        <v>1819.6410000000001</v>
      </c>
      <c r="E68" s="763">
        <v>1900.258</v>
      </c>
      <c r="F68" s="763">
        <v>2032.1379999999999</v>
      </c>
      <c r="G68" s="763">
        <v>2247.3200000000002</v>
      </c>
      <c r="H68" s="763">
        <v>2277.692</v>
      </c>
      <c r="I68" s="763">
        <v>2535.9699999999998</v>
      </c>
      <c r="J68" s="763">
        <v>2664.5189999999998</v>
      </c>
      <c r="K68" s="763">
        <v>3039.9749999999999</v>
      </c>
      <c r="L68" s="763">
        <v>3113.0720000000001</v>
      </c>
      <c r="M68" s="763">
        <v>3315.3969999999999</v>
      </c>
      <c r="N68" s="763">
        <v>3529.8649999999998</v>
      </c>
      <c r="O68" s="763">
        <v>3609.7919999999999</v>
      </c>
      <c r="P68" s="763">
        <v>3867.7559999999999</v>
      </c>
      <c r="Q68" s="763">
        <v>4246.8419999999996</v>
      </c>
      <c r="R68" s="763">
        <v>4632.9989999999998</v>
      </c>
      <c r="S68" s="763">
        <v>4931.7820000000002</v>
      </c>
      <c r="T68" s="763">
        <v>5570.0209999999997</v>
      </c>
      <c r="U68" s="763">
        <v>6095.777</v>
      </c>
      <c r="V68" s="763">
        <v>6775.3440000000001</v>
      </c>
      <c r="W68" s="763">
        <v>7692.8440000000001</v>
      </c>
      <c r="X68" s="763">
        <v>8495.4979999999996</v>
      </c>
      <c r="Y68" s="763">
        <v>9285.6749999999993</v>
      </c>
      <c r="Z68" s="763">
        <v>10302.82</v>
      </c>
      <c r="AA68" s="763">
        <v>10942.53</v>
      </c>
      <c r="AB68" s="763">
        <v>11408.26</v>
      </c>
      <c r="AC68" s="763">
        <v>12063.48</v>
      </c>
      <c r="AD68" s="763">
        <v>11947.22</v>
      </c>
      <c r="AE68" s="763">
        <v>11277.25</v>
      </c>
      <c r="AF68" s="763">
        <v>10935.33</v>
      </c>
      <c r="AG68" s="763">
        <v>10480.530000000001</v>
      </c>
      <c r="AH68" s="763">
        <v>9912.1470000000008</v>
      </c>
      <c r="AI68" s="763">
        <v>9422.3349999999991</v>
      </c>
      <c r="AJ68" s="763">
        <v>8990.4830000000002</v>
      </c>
      <c r="AK68" s="763">
        <v>8594.7420000000002</v>
      </c>
      <c r="AL68" s="763">
        <v>8204.1239999999998</v>
      </c>
      <c r="AM68" s="763">
        <v>7858.4979999999996</v>
      </c>
      <c r="AN68" s="763">
        <v>7527.8040000000001</v>
      </c>
      <c r="AO68" s="763">
        <v>7191.4080000000004</v>
      </c>
      <c r="AP68" s="763">
        <v>6855.6719999999996</v>
      </c>
      <c r="AQ68" s="763">
        <v>6533.1289999999999</v>
      </c>
      <c r="AR68" s="763">
        <v>6233.1440000000002</v>
      </c>
      <c r="AS68" s="763">
        <v>5964.6989999999996</v>
      </c>
      <c r="AT68" s="763">
        <v>5729.5630000000001</v>
      </c>
      <c r="AU68" s="763">
        <v>5529.4080000000004</v>
      </c>
      <c r="AV68" s="763">
        <v>5361.4830000000002</v>
      </c>
      <c r="AW68" s="763">
        <v>5238.0219999999999</v>
      </c>
      <c r="AX68" s="763">
        <v>5150.2269999999999</v>
      </c>
      <c r="AY68" s="763">
        <v>5087.8069999999998</v>
      </c>
      <c r="AZ68" s="763">
        <v>5043.567</v>
      </c>
      <c r="BA68" s="763">
        <v>5012.482</v>
      </c>
    </row>
    <row r="69" spans="1:53">
      <c r="A69" s="747" t="s">
        <v>1111</v>
      </c>
      <c r="B69" s="747" t="s">
        <v>543</v>
      </c>
      <c r="C69" s="746" t="s">
        <v>440</v>
      </c>
      <c r="D69" s="763">
        <v>6335.5150000000003</v>
      </c>
      <c r="E69" s="763">
        <v>6037.41</v>
      </c>
      <c r="F69" s="763">
        <v>6343.5039999999999</v>
      </c>
      <c r="G69" s="763">
        <v>6884.2920000000004</v>
      </c>
      <c r="H69" s="763">
        <v>6558.31</v>
      </c>
      <c r="I69" s="763">
        <v>7136.49</v>
      </c>
      <c r="J69" s="763">
        <v>6529.7790000000005</v>
      </c>
      <c r="K69" s="763">
        <v>7636.4430000000002</v>
      </c>
      <c r="L69" s="763">
        <v>7141.87</v>
      </c>
      <c r="M69" s="763">
        <v>7227.9539999999997</v>
      </c>
      <c r="N69" s="763">
        <v>7733.9759999999997</v>
      </c>
      <c r="O69" s="763">
        <v>7512.1620000000003</v>
      </c>
      <c r="P69" s="763">
        <v>7303.134</v>
      </c>
      <c r="Q69" s="763">
        <v>7634.6679999999997</v>
      </c>
      <c r="R69" s="763">
        <v>7614.183</v>
      </c>
      <c r="S69" s="763">
        <v>7062.6379999999999</v>
      </c>
      <c r="T69" s="763">
        <v>7422.5140000000001</v>
      </c>
      <c r="U69" s="763">
        <v>7325.5649999999996</v>
      </c>
      <c r="V69" s="763">
        <v>7357.875</v>
      </c>
      <c r="W69" s="763">
        <v>7481.0429999999997</v>
      </c>
      <c r="X69" s="763">
        <v>7651.3779999999997</v>
      </c>
      <c r="Y69" s="763">
        <v>8095.74</v>
      </c>
      <c r="Z69" s="763">
        <v>8798.3009999999995</v>
      </c>
      <c r="AA69" s="763">
        <v>8619.0630000000001</v>
      </c>
      <c r="AB69" s="763">
        <v>7907.3209999999999</v>
      </c>
      <c r="AC69" s="763">
        <v>8221.7530000000006</v>
      </c>
      <c r="AD69" s="763">
        <v>7746.0929999999998</v>
      </c>
      <c r="AE69" s="763">
        <v>7748.9170000000004</v>
      </c>
      <c r="AF69" s="763">
        <v>8003.0280000000002</v>
      </c>
      <c r="AG69" s="763">
        <v>8193.4860000000008</v>
      </c>
      <c r="AH69" s="763">
        <v>8235.4619999999995</v>
      </c>
      <c r="AI69" s="763">
        <v>8273.3790000000008</v>
      </c>
      <c r="AJ69" s="763">
        <v>8310.9390000000003</v>
      </c>
      <c r="AK69" s="763">
        <v>8349.8089999999993</v>
      </c>
      <c r="AL69" s="763">
        <v>8387.1640000000007</v>
      </c>
      <c r="AM69" s="763">
        <v>8423.18</v>
      </c>
      <c r="AN69" s="763">
        <v>8458.8860000000004</v>
      </c>
      <c r="AO69" s="763">
        <v>8495.2489999999998</v>
      </c>
      <c r="AP69" s="763">
        <v>8532.3379999999997</v>
      </c>
      <c r="AQ69" s="763">
        <v>8572.0190000000002</v>
      </c>
      <c r="AR69" s="763">
        <v>8613.6560000000009</v>
      </c>
      <c r="AS69" s="763">
        <v>8656.2469999999994</v>
      </c>
      <c r="AT69" s="763">
        <v>8696.4050000000007</v>
      </c>
      <c r="AU69" s="763">
        <v>8735.6630000000005</v>
      </c>
      <c r="AV69" s="763">
        <v>8775.3809999999994</v>
      </c>
      <c r="AW69" s="763">
        <v>8815.7980000000007</v>
      </c>
      <c r="AX69" s="763">
        <v>8856.3539999999994</v>
      </c>
      <c r="AY69" s="763">
        <v>8893.6470000000008</v>
      </c>
      <c r="AZ69" s="763">
        <v>8931.32</v>
      </c>
      <c r="BA69" s="763">
        <v>8968.5589999999993</v>
      </c>
    </row>
    <row r="70" spans="1:53">
      <c r="A70" s="747" t="s">
        <v>1111</v>
      </c>
      <c r="B70" s="747" t="s">
        <v>543</v>
      </c>
      <c r="C70" s="746" t="s">
        <v>441</v>
      </c>
      <c r="D70" s="763">
        <v>147.4006</v>
      </c>
      <c r="E70" s="763">
        <v>167.51429999999999</v>
      </c>
      <c r="F70" s="763">
        <v>191.95519999999999</v>
      </c>
      <c r="G70" s="763">
        <v>223.64089999999999</v>
      </c>
      <c r="H70" s="763">
        <v>236.24469999999999</v>
      </c>
      <c r="I70" s="763">
        <v>271.79309999999998</v>
      </c>
      <c r="J70" s="763">
        <v>286.28359999999998</v>
      </c>
      <c r="K70" s="763">
        <v>331.30579999999998</v>
      </c>
      <c r="L70" s="763">
        <v>341.91579999999999</v>
      </c>
      <c r="M70" s="763">
        <v>367.45350000000002</v>
      </c>
      <c r="N70" s="763">
        <v>393.76089999999999</v>
      </c>
      <c r="O70" s="763">
        <v>406.73779999999999</v>
      </c>
      <c r="P70" s="763">
        <v>417.06740000000002</v>
      </c>
      <c r="Q70" s="763">
        <v>441.53390000000002</v>
      </c>
      <c r="R70" s="763">
        <v>454.37689999999998</v>
      </c>
      <c r="S70" s="763">
        <v>455.71409999999997</v>
      </c>
      <c r="T70" s="763">
        <v>492.11419999999998</v>
      </c>
      <c r="U70" s="763">
        <v>503.71379999999999</v>
      </c>
      <c r="V70" s="763">
        <v>514.91240000000005</v>
      </c>
      <c r="W70" s="763">
        <v>527.87450000000001</v>
      </c>
      <c r="X70" s="763">
        <v>537.69839999999999</v>
      </c>
      <c r="Y70" s="763">
        <v>572.36260000000004</v>
      </c>
      <c r="Z70" s="763">
        <v>617.52890000000002</v>
      </c>
      <c r="AA70" s="763">
        <v>626.13890000000004</v>
      </c>
      <c r="AB70" s="763">
        <v>627.37840000000006</v>
      </c>
      <c r="AC70" s="763">
        <v>643.30070000000001</v>
      </c>
      <c r="AD70" s="763">
        <v>649.56129999999996</v>
      </c>
      <c r="AE70" s="763">
        <v>653.02229999999997</v>
      </c>
      <c r="AF70" s="763">
        <v>677.76779999999997</v>
      </c>
      <c r="AG70" s="763">
        <v>679.31110000000001</v>
      </c>
      <c r="AH70" s="763">
        <v>667.95870000000002</v>
      </c>
      <c r="AI70" s="763">
        <v>656.78160000000003</v>
      </c>
      <c r="AJ70" s="763">
        <v>645.70569999999998</v>
      </c>
      <c r="AK70" s="763">
        <v>634.74929999999995</v>
      </c>
      <c r="AL70" s="763">
        <v>623.96619999999996</v>
      </c>
      <c r="AM70" s="763">
        <v>613.27120000000002</v>
      </c>
      <c r="AN70" s="763">
        <v>602.69010000000003</v>
      </c>
      <c r="AO70" s="763">
        <v>592.1866</v>
      </c>
      <c r="AP70" s="763">
        <v>581.79430000000002</v>
      </c>
      <c r="AQ70" s="763">
        <v>571.53740000000005</v>
      </c>
      <c r="AR70" s="763">
        <v>561.34630000000004</v>
      </c>
      <c r="AS70" s="763">
        <v>551.23919999999998</v>
      </c>
      <c r="AT70" s="763">
        <v>541.2174</v>
      </c>
      <c r="AU70" s="763">
        <v>531.31820000000005</v>
      </c>
      <c r="AV70" s="763">
        <v>521.48569999999995</v>
      </c>
      <c r="AW70" s="763">
        <v>511.74889999999999</v>
      </c>
      <c r="AX70" s="763">
        <v>502.1429</v>
      </c>
      <c r="AY70" s="763">
        <v>492.55630000000002</v>
      </c>
      <c r="AZ70" s="763">
        <v>483.06810000000002</v>
      </c>
      <c r="BA70" s="763">
        <v>473.70319999999998</v>
      </c>
    </row>
    <row r="71" spans="1:53">
      <c r="A71" s="747" t="s">
        <v>1111</v>
      </c>
      <c r="B71" s="746" t="s">
        <v>4</v>
      </c>
      <c r="C71" s="746"/>
      <c r="D71" s="763"/>
      <c r="E71" s="763"/>
      <c r="F71" s="763"/>
      <c r="G71" s="763"/>
      <c r="H71" s="763"/>
      <c r="I71" s="763"/>
      <c r="J71" s="763"/>
      <c r="K71" s="763"/>
      <c r="L71" s="763"/>
      <c r="M71" s="763"/>
      <c r="N71" s="763"/>
      <c r="O71" s="763"/>
      <c r="P71" s="763"/>
      <c r="Q71" s="763"/>
      <c r="R71" s="763"/>
      <c r="S71" s="763"/>
      <c r="T71" s="763"/>
      <c r="U71" s="763"/>
      <c r="V71" s="763"/>
      <c r="W71" s="763"/>
      <c r="X71" s="763"/>
      <c r="Y71" s="763"/>
      <c r="Z71" s="763"/>
      <c r="AA71" s="763"/>
      <c r="AB71" s="763"/>
      <c r="AC71" s="763"/>
      <c r="AD71" s="763"/>
      <c r="AE71" s="763"/>
      <c r="AF71" s="763"/>
      <c r="AG71" s="763"/>
      <c r="AH71" s="763"/>
      <c r="AI71" s="763"/>
      <c r="AJ71" s="763"/>
      <c r="AK71" s="763"/>
      <c r="AL71" s="763"/>
      <c r="AM71" s="763"/>
      <c r="AN71" s="763"/>
      <c r="AO71" s="763"/>
      <c r="AP71" s="763"/>
      <c r="AQ71" s="763"/>
      <c r="AR71" s="763"/>
      <c r="AS71" s="763"/>
      <c r="AT71" s="763"/>
      <c r="AU71" s="763"/>
      <c r="AV71" s="763"/>
      <c r="AW71" s="763"/>
      <c r="AX71" s="763"/>
      <c r="AY71" s="763"/>
      <c r="AZ71" s="763"/>
      <c r="BA71" s="763"/>
    </row>
    <row r="72" spans="1:53">
      <c r="A72" s="747" t="s">
        <v>1111</v>
      </c>
      <c r="B72" s="747" t="s">
        <v>442</v>
      </c>
      <c r="C72" s="746"/>
      <c r="D72" s="746">
        <v>1986</v>
      </c>
      <c r="E72" s="746">
        <v>1987</v>
      </c>
      <c r="F72" s="746">
        <v>1988</v>
      </c>
      <c r="G72" s="746">
        <v>1989</v>
      </c>
      <c r="H72" s="746">
        <v>1990</v>
      </c>
      <c r="I72" s="746">
        <v>1991</v>
      </c>
      <c r="J72" s="746">
        <v>1992</v>
      </c>
      <c r="K72" s="746">
        <v>1993</v>
      </c>
      <c r="L72" s="746">
        <v>1994</v>
      </c>
      <c r="M72" s="746">
        <v>1995</v>
      </c>
      <c r="N72" s="746">
        <v>1996</v>
      </c>
      <c r="O72" s="746">
        <v>1997</v>
      </c>
      <c r="P72" s="746">
        <v>1998</v>
      </c>
      <c r="Q72" s="746">
        <v>1999</v>
      </c>
      <c r="R72" s="746">
        <v>2000</v>
      </c>
      <c r="S72" s="746">
        <v>2001</v>
      </c>
      <c r="T72" s="746">
        <v>2002</v>
      </c>
      <c r="U72" s="746">
        <v>2003</v>
      </c>
      <c r="V72" s="746">
        <v>2004</v>
      </c>
      <c r="W72" s="746">
        <v>2005</v>
      </c>
      <c r="X72" s="746">
        <v>2006</v>
      </c>
      <c r="Y72" s="746">
        <v>2007</v>
      </c>
      <c r="Z72" s="746">
        <v>2008</v>
      </c>
      <c r="AA72" s="746">
        <v>2009</v>
      </c>
      <c r="AB72" s="746">
        <v>2010</v>
      </c>
      <c r="AC72" s="746">
        <v>2011</v>
      </c>
      <c r="AD72" s="746">
        <v>2012</v>
      </c>
      <c r="AE72" s="746">
        <v>2013</v>
      </c>
      <c r="AF72" s="746">
        <v>2014</v>
      </c>
      <c r="AG72" s="746">
        <v>2015</v>
      </c>
      <c r="AH72" s="746">
        <v>2016</v>
      </c>
      <c r="AI72" s="746">
        <v>2017</v>
      </c>
      <c r="AJ72" s="746">
        <v>2018</v>
      </c>
      <c r="AK72" s="746">
        <v>2019</v>
      </c>
      <c r="AL72" s="746">
        <v>2020</v>
      </c>
      <c r="AM72" s="746">
        <v>2021</v>
      </c>
      <c r="AN72" s="746">
        <v>2022</v>
      </c>
      <c r="AO72" s="746">
        <v>2023</v>
      </c>
      <c r="AP72" s="746">
        <v>2024</v>
      </c>
      <c r="AQ72" s="746">
        <v>2025</v>
      </c>
      <c r="AR72" s="746">
        <v>2026</v>
      </c>
      <c r="AS72" s="746">
        <v>2027</v>
      </c>
      <c r="AT72" s="746">
        <v>2028</v>
      </c>
      <c r="AU72" s="746">
        <v>2029</v>
      </c>
      <c r="AV72" s="746">
        <v>2030</v>
      </c>
      <c r="AW72" s="746">
        <v>2031</v>
      </c>
      <c r="AX72" s="746">
        <v>2032</v>
      </c>
      <c r="AY72" s="746">
        <v>2033</v>
      </c>
      <c r="AZ72" s="746">
        <v>2034</v>
      </c>
      <c r="BA72" s="746">
        <v>2035</v>
      </c>
    </row>
    <row r="73" spans="1:53">
      <c r="A73" s="747" t="s">
        <v>1111</v>
      </c>
      <c r="B73" s="747" t="s">
        <v>543</v>
      </c>
      <c r="C73" s="746" t="s">
        <v>35</v>
      </c>
      <c r="D73" s="763">
        <v>39357.42</v>
      </c>
      <c r="E73" s="763">
        <v>40269</v>
      </c>
      <c r="F73" s="763">
        <v>41837.69</v>
      </c>
      <c r="G73" s="763">
        <v>42509.86</v>
      </c>
      <c r="H73" s="763">
        <v>46146.35</v>
      </c>
      <c r="I73" s="763">
        <v>44110.76</v>
      </c>
      <c r="J73" s="763">
        <v>45459.75</v>
      </c>
      <c r="K73" s="763">
        <v>45944.58</v>
      </c>
      <c r="L73" s="763">
        <v>47881.47</v>
      </c>
      <c r="M73" s="763">
        <v>48078.25</v>
      </c>
      <c r="N73" s="763">
        <v>50911.17</v>
      </c>
      <c r="O73" s="763">
        <v>50386.15</v>
      </c>
      <c r="P73" s="763">
        <v>50972.97</v>
      </c>
      <c r="Q73" s="763">
        <v>52464.98</v>
      </c>
      <c r="R73" s="763">
        <v>55294.13</v>
      </c>
      <c r="S73" s="763">
        <v>54199.5</v>
      </c>
      <c r="T73" s="763">
        <v>57170.36</v>
      </c>
      <c r="U73" s="763">
        <v>55164.09</v>
      </c>
      <c r="V73" s="763">
        <v>55098.35</v>
      </c>
      <c r="W73" s="763">
        <v>56050.559999999998</v>
      </c>
      <c r="X73" s="763">
        <v>55960.29</v>
      </c>
      <c r="Y73" s="763">
        <v>56598.11</v>
      </c>
      <c r="Z73" s="763">
        <v>59441.440000000002</v>
      </c>
      <c r="AA73" s="763">
        <v>58338.93</v>
      </c>
      <c r="AB73" s="763">
        <v>55898.84</v>
      </c>
      <c r="AC73" s="763">
        <v>57218.32</v>
      </c>
      <c r="AD73" s="763">
        <v>55861.4</v>
      </c>
      <c r="AE73" s="763">
        <v>55991.18</v>
      </c>
      <c r="AF73" s="763">
        <v>58211.77</v>
      </c>
      <c r="AG73" s="763">
        <v>58951.39</v>
      </c>
      <c r="AH73" s="763">
        <v>58885.86</v>
      </c>
      <c r="AI73" s="763">
        <v>58486.41</v>
      </c>
      <c r="AJ73" s="763">
        <v>57888.79</v>
      </c>
      <c r="AK73" s="763">
        <v>57272.02</v>
      </c>
      <c r="AL73" s="763">
        <v>56555.56</v>
      </c>
      <c r="AM73" s="763">
        <v>55685.14</v>
      </c>
      <c r="AN73" s="763">
        <v>54821.84</v>
      </c>
      <c r="AO73" s="763">
        <v>54007.11</v>
      </c>
      <c r="AP73" s="763">
        <v>53246.31</v>
      </c>
      <c r="AQ73" s="763">
        <v>52529.62</v>
      </c>
      <c r="AR73" s="763">
        <v>51910.67</v>
      </c>
      <c r="AS73" s="763">
        <v>51616.86</v>
      </c>
      <c r="AT73" s="763">
        <v>51709.05</v>
      </c>
      <c r="AU73" s="763">
        <v>51857.03</v>
      </c>
      <c r="AV73" s="763">
        <v>52061.35</v>
      </c>
      <c r="AW73" s="763">
        <v>52265.09</v>
      </c>
      <c r="AX73" s="763">
        <v>52742.05</v>
      </c>
      <c r="AY73" s="763">
        <v>53242.14</v>
      </c>
      <c r="AZ73" s="763">
        <v>53721.88</v>
      </c>
      <c r="BA73" s="763">
        <v>54308.03</v>
      </c>
    </row>
    <row r="74" spans="1:53">
      <c r="A74" s="747" t="s">
        <v>1111</v>
      </c>
      <c r="B74" s="747" t="s">
        <v>543</v>
      </c>
      <c r="C74" s="746" t="s">
        <v>57</v>
      </c>
      <c r="D74" s="763">
        <v>2833.2959999999998</v>
      </c>
      <c r="E74" s="763">
        <v>2743.1990000000001</v>
      </c>
      <c r="F74" s="763">
        <v>3070.681</v>
      </c>
      <c r="G74" s="763">
        <v>3305.51</v>
      </c>
      <c r="H74" s="763">
        <v>3187.683</v>
      </c>
      <c r="I74" s="763">
        <v>3162.721</v>
      </c>
      <c r="J74" s="763">
        <v>2875.7350000000001</v>
      </c>
      <c r="K74" s="763">
        <v>3775.009</v>
      </c>
      <c r="L74" s="763">
        <v>3208.674</v>
      </c>
      <c r="M74" s="763">
        <v>3266.9090000000001</v>
      </c>
      <c r="N74" s="763">
        <v>3785.7559999999999</v>
      </c>
      <c r="O74" s="763">
        <v>3451.9650000000001</v>
      </c>
      <c r="P74" s="763">
        <v>3227.6680000000001</v>
      </c>
      <c r="Q74" s="763">
        <v>3967.9720000000002</v>
      </c>
      <c r="R74" s="763">
        <v>4244.0479999999998</v>
      </c>
      <c r="S74" s="763">
        <v>4063.5590000000002</v>
      </c>
      <c r="T74" s="763">
        <v>4200.3190000000004</v>
      </c>
      <c r="U74" s="763">
        <v>3499.1619999999998</v>
      </c>
      <c r="V74" s="763">
        <v>3718.1210000000001</v>
      </c>
      <c r="W74" s="763">
        <v>4095.4859999999999</v>
      </c>
      <c r="X74" s="763">
        <v>4084.0050000000001</v>
      </c>
      <c r="Y74" s="763">
        <v>4092.163</v>
      </c>
      <c r="Z74" s="763">
        <v>4355.4920000000002</v>
      </c>
      <c r="AA74" s="763">
        <v>4252.6779999999999</v>
      </c>
      <c r="AB74" s="763">
        <v>4063.268</v>
      </c>
      <c r="AC74" s="763">
        <v>4172.0069999999996</v>
      </c>
      <c r="AD74" s="763">
        <v>4061.105</v>
      </c>
      <c r="AE74" s="763">
        <v>4099.8900000000003</v>
      </c>
      <c r="AF74" s="763">
        <v>4256.0879999999997</v>
      </c>
      <c r="AG74" s="763">
        <v>4298.7120000000004</v>
      </c>
      <c r="AH74" s="763">
        <v>4228.6589999999997</v>
      </c>
      <c r="AI74" s="763">
        <v>4150.2640000000001</v>
      </c>
      <c r="AJ74" s="763">
        <v>4056.1979999999999</v>
      </c>
      <c r="AK74" s="763">
        <v>3951.0529999999999</v>
      </c>
      <c r="AL74" s="763">
        <v>3833.355</v>
      </c>
      <c r="AM74" s="763">
        <v>3692.837</v>
      </c>
      <c r="AN74" s="763">
        <v>3548.9740000000002</v>
      </c>
      <c r="AO74" s="763">
        <v>3400.9949999999999</v>
      </c>
      <c r="AP74" s="763">
        <v>3256.9920000000002</v>
      </c>
      <c r="AQ74" s="763">
        <v>3118.5929999999998</v>
      </c>
      <c r="AR74" s="763">
        <v>2994.4690000000001</v>
      </c>
      <c r="AS74" s="763">
        <v>2889.8919999999998</v>
      </c>
      <c r="AT74" s="763">
        <v>2804.0619999999999</v>
      </c>
      <c r="AU74" s="763">
        <v>2738.3409999999999</v>
      </c>
      <c r="AV74" s="763">
        <v>2690.5949999999998</v>
      </c>
      <c r="AW74" s="763">
        <v>2655.924</v>
      </c>
      <c r="AX74" s="763">
        <v>2658.1909999999998</v>
      </c>
      <c r="AY74" s="763">
        <v>2666.7860000000001</v>
      </c>
      <c r="AZ74" s="763">
        <v>2674.9760000000001</v>
      </c>
      <c r="BA74" s="763">
        <v>2687.4059999999999</v>
      </c>
    </row>
    <row r="75" spans="1:53">
      <c r="A75" s="747" t="s">
        <v>1111</v>
      </c>
      <c r="B75" s="747" t="s">
        <v>543</v>
      </c>
      <c r="C75" s="746" t="s">
        <v>58</v>
      </c>
      <c r="D75" s="763">
        <v>902.91470000000004</v>
      </c>
      <c r="E75" s="763">
        <v>916.53970000000004</v>
      </c>
      <c r="F75" s="763">
        <v>966.7124</v>
      </c>
      <c r="G75" s="763">
        <v>993.08609999999999</v>
      </c>
      <c r="H75" s="763">
        <v>979.82709999999997</v>
      </c>
      <c r="I75" s="763">
        <v>977.00450000000001</v>
      </c>
      <c r="J75" s="763">
        <v>994.74739999999997</v>
      </c>
      <c r="K75" s="763">
        <v>1101.557</v>
      </c>
      <c r="L75" s="763">
        <v>1027.585</v>
      </c>
      <c r="M75" s="763">
        <v>1088.029</v>
      </c>
      <c r="N75" s="763">
        <v>1125.2560000000001</v>
      </c>
      <c r="O75" s="763">
        <v>1101.8910000000001</v>
      </c>
      <c r="P75" s="763">
        <v>1054.4259999999999</v>
      </c>
      <c r="Q75" s="763">
        <v>1216.7760000000001</v>
      </c>
      <c r="R75" s="763">
        <v>1273.165</v>
      </c>
      <c r="S75" s="763">
        <v>1230.1079999999999</v>
      </c>
      <c r="T75" s="763">
        <v>1267.7840000000001</v>
      </c>
      <c r="U75" s="763">
        <v>1148.2760000000001</v>
      </c>
      <c r="V75" s="763">
        <v>1196.75</v>
      </c>
      <c r="W75" s="763">
        <v>1265.9490000000001</v>
      </c>
      <c r="X75" s="763">
        <v>1211.626</v>
      </c>
      <c r="Y75" s="763">
        <v>1251.039</v>
      </c>
      <c r="Z75" s="763">
        <v>1375.8050000000001</v>
      </c>
      <c r="AA75" s="763">
        <v>1262.52</v>
      </c>
      <c r="AB75" s="763">
        <v>1340.5029999999999</v>
      </c>
      <c r="AC75" s="763">
        <v>1327.1949999999999</v>
      </c>
      <c r="AD75" s="763">
        <v>1255.271</v>
      </c>
      <c r="AE75" s="763">
        <v>1272.864</v>
      </c>
      <c r="AF75" s="763">
        <v>1337.154</v>
      </c>
      <c r="AG75" s="763">
        <v>1353.51</v>
      </c>
      <c r="AH75" s="763">
        <v>1355.319</v>
      </c>
      <c r="AI75" s="763">
        <v>1356.633</v>
      </c>
      <c r="AJ75" s="763">
        <v>1357.9939999999999</v>
      </c>
      <c r="AK75" s="763">
        <v>1362.6389999999999</v>
      </c>
      <c r="AL75" s="763">
        <v>1364.05</v>
      </c>
      <c r="AM75" s="763">
        <v>1362.962</v>
      </c>
      <c r="AN75" s="763">
        <v>1364.4639999999999</v>
      </c>
      <c r="AO75" s="763">
        <v>1368.05</v>
      </c>
      <c r="AP75" s="763">
        <v>1374.088</v>
      </c>
      <c r="AQ75" s="763">
        <v>1379.53</v>
      </c>
      <c r="AR75" s="763">
        <v>1386.575</v>
      </c>
      <c r="AS75" s="763">
        <v>1394.8340000000001</v>
      </c>
      <c r="AT75" s="763">
        <v>1401.99</v>
      </c>
      <c r="AU75" s="763">
        <v>1409.38</v>
      </c>
      <c r="AV75" s="763">
        <v>1416.01</v>
      </c>
      <c r="AW75" s="763">
        <v>1421.5530000000001</v>
      </c>
      <c r="AX75" s="763">
        <v>1432.5920000000001</v>
      </c>
      <c r="AY75" s="763">
        <v>1443.921</v>
      </c>
      <c r="AZ75" s="763">
        <v>1454.885</v>
      </c>
      <c r="BA75" s="763">
        <v>1467.1079999999999</v>
      </c>
    </row>
    <row r="76" spans="1:53">
      <c r="A76" s="747" t="s">
        <v>1111</v>
      </c>
      <c r="B76" s="747" t="s">
        <v>543</v>
      </c>
      <c r="C76" s="746" t="s">
        <v>443</v>
      </c>
      <c r="D76" s="763">
        <v>692.40620000000001</v>
      </c>
      <c r="E76" s="763">
        <v>742.69929999999999</v>
      </c>
      <c r="F76" s="763">
        <v>782.89210000000003</v>
      </c>
      <c r="G76" s="763">
        <v>805.83839999999998</v>
      </c>
      <c r="H76" s="763">
        <v>792.04100000000005</v>
      </c>
      <c r="I76" s="763">
        <v>786.1087</v>
      </c>
      <c r="J76" s="763">
        <v>799.0308</v>
      </c>
      <c r="K76" s="763">
        <v>886.00459999999998</v>
      </c>
      <c r="L76" s="763">
        <v>831.96140000000003</v>
      </c>
      <c r="M76" s="763">
        <v>878.09870000000001</v>
      </c>
      <c r="N76" s="763">
        <v>902.76760000000002</v>
      </c>
      <c r="O76" s="763">
        <v>879.49760000000003</v>
      </c>
      <c r="P76" s="763">
        <v>837.95830000000001</v>
      </c>
      <c r="Q76" s="763">
        <v>962.05460000000005</v>
      </c>
      <c r="R76" s="763">
        <v>998.52170000000001</v>
      </c>
      <c r="S76" s="763">
        <v>957.00199999999995</v>
      </c>
      <c r="T76" s="763">
        <v>988.27719999999999</v>
      </c>
      <c r="U76" s="763">
        <v>889.57929999999999</v>
      </c>
      <c r="V76" s="763">
        <v>925.89649999999995</v>
      </c>
      <c r="W76" s="763">
        <v>983.23019999999997</v>
      </c>
      <c r="X76" s="763">
        <v>1014.866</v>
      </c>
      <c r="Y76" s="763">
        <v>969.30529999999999</v>
      </c>
      <c r="Z76" s="763">
        <v>957.12850000000003</v>
      </c>
      <c r="AA76" s="763">
        <v>1064.6010000000001</v>
      </c>
      <c r="AB76" s="763">
        <v>901.42740000000003</v>
      </c>
      <c r="AC76" s="763">
        <v>914.89760000000001</v>
      </c>
      <c r="AD76" s="763">
        <v>954.60630000000003</v>
      </c>
      <c r="AE76" s="763">
        <v>959.47080000000005</v>
      </c>
      <c r="AF76" s="763">
        <v>995.48140000000001</v>
      </c>
      <c r="AG76" s="763">
        <v>1006.223</v>
      </c>
      <c r="AH76" s="763">
        <v>1008.813</v>
      </c>
      <c r="AI76" s="763">
        <v>992.51499999999999</v>
      </c>
      <c r="AJ76" s="763">
        <v>970.03420000000006</v>
      </c>
      <c r="AK76" s="763">
        <v>947.66859999999997</v>
      </c>
      <c r="AL76" s="763">
        <v>925.5095</v>
      </c>
      <c r="AM76" s="763">
        <v>899.24009999999998</v>
      </c>
      <c r="AN76" s="763">
        <v>869.6508</v>
      </c>
      <c r="AO76" s="763">
        <v>838.13099999999997</v>
      </c>
      <c r="AP76" s="763">
        <v>804.77359999999999</v>
      </c>
      <c r="AQ76" s="763">
        <v>766.39610000000005</v>
      </c>
      <c r="AR76" s="763">
        <v>725.98879999999997</v>
      </c>
      <c r="AS76" s="763">
        <v>683.95960000000002</v>
      </c>
      <c r="AT76" s="763">
        <v>638.94550000000004</v>
      </c>
      <c r="AU76" s="763">
        <v>593.2319</v>
      </c>
      <c r="AV76" s="763">
        <v>547.07169999999996</v>
      </c>
      <c r="AW76" s="763">
        <v>500.67930000000001</v>
      </c>
      <c r="AX76" s="763">
        <v>457.00420000000003</v>
      </c>
      <c r="AY76" s="763">
        <v>414.75020000000001</v>
      </c>
      <c r="AZ76" s="763">
        <v>370.67110000000002</v>
      </c>
      <c r="BA76" s="763">
        <v>361.72449999999998</v>
      </c>
    </row>
    <row r="77" spans="1:53">
      <c r="A77" s="747" t="s">
        <v>1111</v>
      </c>
      <c r="B77" s="747" t="s">
        <v>543</v>
      </c>
      <c r="C77" s="746" t="s">
        <v>59</v>
      </c>
      <c r="D77" s="763">
        <v>5161.2460000000001</v>
      </c>
      <c r="E77" s="763">
        <v>5995.2690000000002</v>
      </c>
      <c r="F77" s="763">
        <v>6341.433</v>
      </c>
      <c r="G77" s="763">
        <v>6518.1149999999998</v>
      </c>
      <c r="H77" s="763">
        <v>6410.8810000000003</v>
      </c>
      <c r="I77" s="763">
        <v>6369.4049999999997</v>
      </c>
      <c r="J77" s="763">
        <v>6488.4629999999997</v>
      </c>
      <c r="K77" s="763">
        <v>7202.8779999999997</v>
      </c>
      <c r="L77" s="763">
        <v>6772.8940000000002</v>
      </c>
      <c r="M77" s="763">
        <v>7170.8050000000003</v>
      </c>
      <c r="N77" s="763">
        <v>7398.4409999999998</v>
      </c>
      <c r="O77" s="763">
        <v>7208.1080000000002</v>
      </c>
      <c r="P77" s="763">
        <v>6885.5789999999997</v>
      </c>
      <c r="Q77" s="763">
        <v>7929.5479999999998</v>
      </c>
      <c r="R77" s="763">
        <v>8267.4320000000007</v>
      </c>
      <c r="S77" s="763">
        <v>7957.1390000000001</v>
      </c>
      <c r="T77" s="763">
        <v>8209.4709999999995</v>
      </c>
      <c r="U77" s="763">
        <v>7377.6450000000004</v>
      </c>
      <c r="V77" s="763">
        <v>7676.3159999999998</v>
      </c>
      <c r="W77" s="763">
        <v>8095.6679999999997</v>
      </c>
      <c r="X77" s="763">
        <v>7690.2839999999997</v>
      </c>
      <c r="Y77" s="763">
        <v>8014.393</v>
      </c>
      <c r="Z77" s="763">
        <v>8889.884</v>
      </c>
      <c r="AA77" s="763">
        <v>8126.451</v>
      </c>
      <c r="AB77" s="763">
        <v>8516.36</v>
      </c>
      <c r="AC77" s="763">
        <v>8616.7489999999998</v>
      </c>
      <c r="AD77" s="763">
        <v>8043.34</v>
      </c>
      <c r="AE77" s="763">
        <v>7839.6239999999998</v>
      </c>
      <c r="AF77" s="763">
        <v>7898.7929999999997</v>
      </c>
      <c r="AG77" s="763">
        <v>7787.2470000000003</v>
      </c>
      <c r="AH77" s="763">
        <v>7573.9070000000002</v>
      </c>
      <c r="AI77" s="763">
        <v>7227.1490000000003</v>
      </c>
      <c r="AJ77" s="763">
        <v>6881.0010000000002</v>
      </c>
      <c r="AK77" s="763">
        <v>6565.5360000000001</v>
      </c>
      <c r="AL77" s="763">
        <v>6276.3590000000004</v>
      </c>
      <c r="AM77" s="763">
        <v>6009.0290000000005</v>
      </c>
      <c r="AN77" s="763">
        <v>5769.8419999999996</v>
      </c>
      <c r="AO77" s="763">
        <v>5563.085</v>
      </c>
      <c r="AP77" s="763">
        <v>5383.6239999999998</v>
      </c>
      <c r="AQ77" s="763">
        <v>5221.5060000000003</v>
      </c>
      <c r="AR77" s="763">
        <v>5075.5209999999997</v>
      </c>
      <c r="AS77" s="763">
        <v>4949.9840000000004</v>
      </c>
      <c r="AT77" s="763">
        <v>4849.1109999999999</v>
      </c>
      <c r="AU77" s="763">
        <v>4760.4889999999996</v>
      </c>
      <c r="AV77" s="763">
        <v>4682.0810000000001</v>
      </c>
      <c r="AW77" s="763">
        <v>4609.4089999999997</v>
      </c>
      <c r="AX77" s="763">
        <v>4565.6040000000003</v>
      </c>
      <c r="AY77" s="763">
        <v>4528.973</v>
      </c>
      <c r="AZ77" s="763">
        <v>4494.58</v>
      </c>
      <c r="BA77" s="763">
        <v>4470.5169999999998</v>
      </c>
    </row>
    <row r="78" spans="1:53">
      <c r="A78" s="747" t="s">
        <v>1111</v>
      </c>
      <c r="B78" s="747" t="s">
        <v>543</v>
      </c>
      <c r="C78" s="746" t="s">
        <v>60</v>
      </c>
      <c r="D78" s="763">
        <v>9591.777</v>
      </c>
      <c r="E78" s="763">
        <v>9818.7469999999994</v>
      </c>
      <c r="F78" s="763">
        <v>10378.719999999999</v>
      </c>
      <c r="G78" s="763">
        <v>10656.71</v>
      </c>
      <c r="H78" s="763">
        <v>10495.8</v>
      </c>
      <c r="I78" s="763">
        <v>10468.68</v>
      </c>
      <c r="J78" s="763">
        <v>10660.55</v>
      </c>
      <c r="K78" s="763">
        <v>11827.56</v>
      </c>
      <c r="L78" s="763">
        <v>11051.79</v>
      </c>
      <c r="M78" s="763">
        <v>11729.88</v>
      </c>
      <c r="N78" s="763">
        <v>12140.86</v>
      </c>
      <c r="O78" s="763">
        <v>11857.83</v>
      </c>
      <c r="P78" s="763">
        <v>11352.26</v>
      </c>
      <c r="Q78" s="763">
        <v>13124.38</v>
      </c>
      <c r="R78" s="763">
        <v>13736.07</v>
      </c>
      <c r="S78" s="763">
        <v>13290.71</v>
      </c>
      <c r="T78" s="763">
        <v>13701.19</v>
      </c>
      <c r="U78" s="763">
        <v>11869.34</v>
      </c>
      <c r="V78" s="763">
        <v>12381.86</v>
      </c>
      <c r="W78" s="763">
        <v>13090.51</v>
      </c>
      <c r="X78" s="763">
        <v>13322.47</v>
      </c>
      <c r="Y78" s="763">
        <v>13255.88</v>
      </c>
      <c r="Z78" s="763">
        <v>13581.45</v>
      </c>
      <c r="AA78" s="763">
        <v>13943.58</v>
      </c>
      <c r="AB78" s="763">
        <v>12766.38</v>
      </c>
      <c r="AC78" s="763">
        <v>13037.08</v>
      </c>
      <c r="AD78" s="763">
        <v>12989.77</v>
      </c>
      <c r="AE78" s="763">
        <v>13188.91</v>
      </c>
      <c r="AF78" s="763">
        <v>13833.63</v>
      </c>
      <c r="AG78" s="763">
        <v>14074.66</v>
      </c>
      <c r="AH78" s="763">
        <v>14024.75</v>
      </c>
      <c r="AI78" s="763">
        <v>13859.09</v>
      </c>
      <c r="AJ78" s="763">
        <v>13588.38</v>
      </c>
      <c r="AK78" s="763">
        <v>13279.21</v>
      </c>
      <c r="AL78" s="763">
        <v>12925.32</v>
      </c>
      <c r="AM78" s="763">
        <v>12527.88</v>
      </c>
      <c r="AN78" s="763">
        <v>12134.83</v>
      </c>
      <c r="AO78" s="763">
        <v>11773.59</v>
      </c>
      <c r="AP78" s="763">
        <v>11424.7</v>
      </c>
      <c r="AQ78" s="763">
        <v>11119.31</v>
      </c>
      <c r="AR78" s="763">
        <v>10874.3</v>
      </c>
      <c r="AS78" s="763">
        <v>10720.04</v>
      </c>
      <c r="AT78" s="763">
        <v>10614.88</v>
      </c>
      <c r="AU78" s="763">
        <v>10509.61</v>
      </c>
      <c r="AV78" s="763">
        <v>10398.049999999999</v>
      </c>
      <c r="AW78" s="763">
        <v>10280.49</v>
      </c>
      <c r="AX78" s="763">
        <v>10210.370000000001</v>
      </c>
      <c r="AY78" s="763">
        <v>10138.58</v>
      </c>
      <c r="AZ78" s="763">
        <v>10057.33</v>
      </c>
      <c r="BA78" s="763">
        <v>9988.9519999999993</v>
      </c>
    </row>
    <row r="79" spans="1:53">
      <c r="A79" s="747" t="s">
        <v>1111</v>
      </c>
      <c r="B79" s="747" t="s">
        <v>543</v>
      </c>
      <c r="C79" s="746" t="s">
        <v>439</v>
      </c>
      <c r="D79" s="763">
        <v>10834.32</v>
      </c>
      <c r="E79" s="763">
        <v>10510.56</v>
      </c>
      <c r="F79" s="763">
        <v>10210.65</v>
      </c>
      <c r="G79" s="763">
        <v>9885.2819999999992</v>
      </c>
      <c r="H79" s="763">
        <v>14099.63</v>
      </c>
      <c r="I79" s="763">
        <v>12169.37</v>
      </c>
      <c r="J79" s="763">
        <v>13287.79</v>
      </c>
      <c r="K79" s="763">
        <v>9644.5869999999995</v>
      </c>
      <c r="L79" s="763">
        <v>14265.88</v>
      </c>
      <c r="M79" s="763">
        <v>12560.82</v>
      </c>
      <c r="N79" s="763">
        <v>13750.55</v>
      </c>
      <c r="O79" s="763">
        <v>14323.87</v>
      </c>
      <c r="P79" s="763">
        <v>16516.71</v>
      </c>
      <c r="Q79" s="763">
        <v>12386.9</v>
      </c>
      <c r="R79" s="763">
        <v>13262.99</v>
      </c>
      <c r="S79" s="763">
        <v>13601.28</v>
      </c>
      <c r="T79" s="763">
        <v>15304</v>
      </c>
      <c r="U79" s="763">
        <v>18108.599999999999</v>
      </c>
      <c r="V79" s="763">
        <v>16382.45</v>
      </c>
      <c r="W79" s="763">
        <v>15011.75</v>
      </c>
      <c r="X79" s="763">
        <v>15226.69</v>
      </c>
      <c r="Y79" s="763">
        <v>15272.45</v>
      </c>
      <c r="Z79" s="763">
        <v>15647.97</v>
      </c>
      <c r="AA79" s="763">
        <v>15751.18</v>
      </c>
      <c r="AB79" s="763">
        <v>14717.75</v>
      </c>
      <c r="AC79" s="763">
        <v>15056.21</v>
      </c>
      <c r="AD79" s="763">
        <v>14991.24</v>
      </c>
      <c r="AE79" s="763">
        <v>14892.75</v>
      </c>
      <c r="AF79" s="763">
        <v>15482.04</v>
      </c>
      <c r="AG79" s="763">
        <v>15734.17</v>
      </c>
      <c r="AH79" s="763">
        <v>15844.53</v>
      </c>
      <c r="AI79" s="763">
        <v>15956.22</v>
      </c>
      <c r="AJ79" s="763">
        <v>16060.76</v>
      </c>
      <c r="AK79" s="763">
        <v>16187.68</v>
      </c>
      <c r="AL79" s="763">
        <v>16314.52</v>
      </c>
      <c r="AM79" s="763">
        <v>16420.22</v>
      </c>
      <c r="AN79" s="763">
        <v>16552.919999999998</v>
      </c>
      <c r="AO79" s="763">
        <v>16712.98</v>
      </c>
      <c r="AP79" s="763">
        <v>16910.650000000001</v>
      </c>
      <c r="AQ79" s="763">
        <v>17132.87</v>
      </c>
      <c r="AR79" s="763">
        <v>17387.37</v>
      </c>
      <c r="AS79" s="763">
        <v>17687.34</v>
      </c>
      <c r="AT79" s="763">
        <v>18004.71</v>
      </c>
      <c r="AU79" s="763">
        <v>18346.48</v>
      </c>
      <c r="AV79" s="763">
        <v>18719.509999999998</v>
      </c>
      <c r="AW79" s="763">
        <v>19100.37</v>
      </c>
      <c r="AX79" s="763">
        <v>19576.93</v>
      </c>
      <c r="AY79" s="763">
        <v>20072.46</v>
      </c>
      <c r="AZ79" s="763">
        <v>20574.77</v>
      </c>
      <c r="BA79" s="763">
        <v>21110.11</v>
      </c>
    </row>
    <row r="80" spans="1:53">
      <c r="A80" s="747" t="s">
        <v>1111</v>
      </c>
      <c r="B80" s="747" t="s">
        <v>543</v>
      </c>
      <c r="C80" s="746" t="s">
        <v>440</v>
      </c>
      <c r="D80" s="763">
        <v>9341.4639999999999</v>
      </c>
      <c r="E80" s="763">
        <v>9541.9869999999992</v>
      </c>
      <c r="F80" s="763">
        <v>10086.6</v>
      </c>
      <c r="G80" s="763">
        <v>10345.32</v>
      </c>
      <c r="H80" s="763">
        <v>10180.5</v>
      </c>
      <c r="I80" s="763">
        <v>10177.469999999999</v>
      </c>
      <c r="J80" s="763">
        <v>10353.43</v>
      </c>
      <c r="K80" s="763">
        <v>11506.98</v>
      </c>
      <c r="L80" s="763">
        <v>10722.69</v>
      </c>
      <c r="M80" s="763">
        <v>11383.72</v>
      </c>
      <c r="N80" s="763">
        <v>11807.54</v>
      </c>
      <c r="O80" s="763">
        <v>11562.98</v>
      </c>
      <c r="P80" s="763">
        <v>11098.38</v>
      </c>
      <c r="Q80" s="763">
        <v>12877.35</v>
      </c>
      <c r="R80" s="763">
        <v>13511.91</v>
      </c>
      <c r="S80" s="763">
        <v>13099.71</v>
      </c>
      <c r="T80" s="763">
        <v>13499.32</v>
      </c>
      <c r="U80" s="763">
        <v>12271.48</v>
      </c>
      <c r="V80" s="763">
        <v>12816.96</v>
      </c>
      <c r="W80" s="763">
        <v>13507.96</v>
      </c>
      <c r="X80" s="763">
        <v>13410.35</v>
      </c>
      <c r="Y80" s="763">
        <v>13742.88</v>
      </c>
      <c r="Z80" s="763">
        <v>14633.71</v>
      </c>
      <c r="AA80" s="763">
        <v>13937.92</v>
      </c>
      <c r="AB80" s="763">
        <v>13593.15</v>
      </c>
      <c r="AC80" s="763">
        <v>14094.19</v>
      </c>
      <c r="AD80" s="763">
        <v>13566.07</v>
      </c>
      <c r="AE80" s="763">
        <v>13737.68</v>
      </c>
      <c r="AF80" s="763">
        <v>14408.58</v>
      </c>
      <c r="AG80" s="763">
        <v>14696.88</v>
      </c>
      <c r="AH80" s="763">
        <v>14849.89</v>
      </c>
      <c r="AI80" s="763">
        <v>14944.54</v>
      </c>
      <c r="AJ80" s="763">
        <v>14974.42</v>
      </c>
      <c r="AK80" s="763">
        <v>14978.24</v>
      </c>
      <c r="AL80" s="763">
        <v>14916.45</v>
      </c>
      <c r="AM80" s="763">
        <v>14772.97</v>
      </c>
      <c r="AN80" s="763">
        <v>14581.16</v>
      </c>
      <c r="AO80" s="763">
        <v>14350.28</v>
      </c>
      <c r="AP80" s="763">
        <v>14091.48</v>
      </c>
      <c r="AQ80" s="763">
        <v>13791.42</v>
      </c>
      <c r="AR80" s="763">
        <v>13466.45</v>
      </c>
      <c r="AS80" s="763">
        <v>13290.81</v>
      </c>
      <c r="AT80" s="763">
        <v>13395.35</v>
      </c>
      <c r="AU80" s="763">
        <v>13499.5</v>
      </c>
      <c r="AV80" s="763">
        <v>13608.03</v>
      </c>
      <c r="AW80" s="763">
        <v>13696.67</v>
      </c>
      <c r="AX80" s="763">
        <v>13841.36</v>
      </c>
      <c r="AY80" s="763">
        <v>13976.68</v>
      </c>
      <c r="AZ80" s="763">
        <v>14094.67</v>
      </c>
      <c r="BA80" s="763">
        <v>14222.22</v>
      </c>
    </row>
    <row r="81" spans="1:53">
      <c r="A81" s="747" t="s">
        <v>1111</v>
      </c>
      <c r="B81" s="746" t="s">
        <v>4</v>
      </c>
      <c r="C81" s="746"/>
      <c r="D81" s="763"/>
      <c r="E81" s="763"/>
      <c r="F81" s="763"/>
      <c r="G81" s="763"/>
      <c r="H81" s="763"/>
      <c r="I81" s="763"/>
      <c r="J81" s="763"/>
      <c r="K81" s="763"/>
      <c r="L81" s="763"/>
      <c r="M81" s="763"/>
      <c r="N81" s="763"/>
      <c r="O81" s="763"/>
      <c r="P81" s="763"/>
      <c r="Q81" s="763"/>
      <c r="R81" s="763"/>
      <c r="S81" s="763"/>
      <c r="T81" s="763"/>
      <c r="U81" s="763"/>
      <c r="V81" s="763"/>
      <c r="W81" s="763"/>
      <c r="X81" s="763"/>
      <c r="Y81" s="763"/>
      <c r="Z81" s="763"/>
      <c r="AA81" s="763"/>
      <c r="AB81" s="763"/>
      <c r="AC81" s="763"/>
      <c r="AD81" s="763"/>
      <c r="AE81" s="763"/>
      <c r="AF81" s="763"/>
      <c r="AG81" s="763"/>
      <c r="AH81" s="763"/>
      <c r="AI81" s="763"/>
      <c r="AJ81" s="763"/>
      <c r="AK81" s="763"/>
      <c r="AL81" s="763"/>
      <c r="AM81" s="763"/>
      <c r="AN81" s="763"/>
      <c r="AO81" s="763"/>
      <c r="AP81" s="763"/>
      <c r="AQ81" s="763"/>
      <c r="AR81" s="763"/>
      <c r="AS81" s="763"/>
      <c r="AT81" s="763"/>
      <c r="AU81" s="763"/>
      <c r="AV81" s="763"/>
      <c r="AW81" s="763"/>
      <c r="AX81" s="763"/>
      <c r="AY81" s="763"/>
      <c r="AZ81" s="763"/>
      <c r="BA81" s="763"/>
    </row>
    <row r="82" spans="1:53">
      <c r="A82" s="747" t="s">
        <v>1111</v>
      </c>
      <c r="B82" s="747" t="s">
        <v>544</v>
      </c>
      <c r="C82" s="746"/>
      <c r="D82" s="763">
        <v>1986</v>
      </c>
      <c r="E82" s="763">
        <v>1987</v>
      </c>
      <c r="F82" s="763">
        <v>1988</v>
      </c>
      <c r="G82" s="763">
        <v>1989</v>
      </c>
      <c r="H82" s="763">
        <v>1990</v>
      </c>
      <c r="I82" s="763">
        <v>1991</v>
      </c>
      <c r="J82" s="763">
        <v>1992</v>
      </c>
      <c r="K82" s="763">
        <v>1993</v>
      </c>
      <c r="L82" s="763">
        <v>1994</v>
      </c>
      <c r="M82" s="763">
        <v>1995</v>
      </c>
      <c r="N82" s="763">
        <v>1996</v>
      </c>
      <c r="O82" s="763">
        <v>1997</v>
      </c>
      <c r="P82" s="763">
        <v>1998</v>
      </c>
      <c r="Q82" s="763">
        <v>1999</v>
      </c>
      <c r="R82" s="763">
        <v>2000</v>
      </c>
      <c r="S82" s="763">
        <v>2001</v>
      </c>
      <c r="T82" s="763">
        <v>2002</v>
      </c>
      <c r="U82" s="763">
        <v>2003</v>
      </c>
      <c r="V82" s="763">
        <v>2004</v>
      </c>
      <c r="W82" s="763">
        <v>2005</v>
      </c>
      <c r="X82" s="763">
        <v>2006</v>
      </c>
      <c r="Y82" s="763">
        <v>2007</v>
      </c>
      <c r="Z82" s="763">
        <v>2008</v>
      </c>
      <c r="AA82" s="763">
        <v>2009</v>
      </c>
      <c r="AB82" s="763">
        <v>2010</v>
      </c>
      <c r="AC82" s="763">
        <v>2011</v>
      </c>
      <c r="AD82" s="763">
        <v>2012</v>
      </c>
      <c r="AE82" s="763">
        <v>2013</v>
      </c>
      <c r="AF82" s="763">
        <v>2014</v>
      </c>
      <c r="AG82" s="763">
        <v>2015</v>
      </c>
      <c r="AH82" s="763">
        <v>2016</v>
      </c>
      <c r="AI82" s="763">
        <v>2017</v>
      </c>
      <c r="AJ82" s="763">
        <v>2018</v>
      </c>
      <c r="AK82" s="763">
        <v>2019</v>
      </c>
      <c r="AL82" s="763">
        <v>2020</v>
      </c>
      <c r="AM82" s="763">
        <v>2021</v>
      </c>
      <c r="AN82" s="763">
        <v>2022</v>
      </c>
      <c r="AO82" s="763">
        <v>2023</v>
      </c>
      <c r="AP82" s="763">
        <v>2024</v>
      </c>
      <c r="AQ82" s="763">
        <v>2025</v>
      </c>
      <c r="AR82" s="763">
        <v>2026</v>
      </c>
      <c r="AS82" s="763">
        <v>2027</v>
      </c>
      <c r="AT82" s="763">
        <v>2028</v>
      </c>
      <c r="AU82" s="763">
        <v>2029</v>
      </c>
      <c r="AV82" s="763">
        <v>2030</v>
      </c>
      <c r="AW82" s="763">
        <v>2031</v>
      </c>
      <c r="AX82" s="763">
        <v>2032</v>
      </c>
      <c r="AY82" s="763">
        <v>2033</v>
      </c>
      <c r="AZ82" s="763">
        <v>2034</v>
      </c>
      <c r="BA82" s="763">
        <v>2035</v>
      </c>
    </row>
    <row r="83" spans="1:53">
      <c r="A83" s="747" t="s">
        <v>1111</v>
      </c>
      <c r="B83" s="747" t="s">
        <v>543</v>
      </c>
      <c r="C83" s="746" t="s">
        <v>35</v>
      </c>
      <c r="D83" s="763">
        <v>60944.17</v>
      </c>
      <c r="E83" s="763">
        <v>65525.94</v>
      </c>
      <c r="F83" s="763">
        <v>71920.52</v>
      </c>
      <c r="G83" s="763">
        <v>75051.41</v>
      </c>
      <c r="H83" s="763">
        <v>75966.62</v>
      </c>
      <c r="I83" s="763">
        <v>77331.12</v>
      </c>
      <c r="J83" s="763">
        <v>74645.62</v>
      </c>
      <c r="K83" s="763">
        <v>71394.34</v>
      </c>
      <c r="L83" s="763">
        <v>69112.19</v>
      </c>
      <c r="M83" s="763">
        <v>70886.570000000007</v>
      </c>
      <c r="N83" s="763">
        <v>70465.66</v>
      </c>
      <c r="O83" s="763">
        <v>70407.820000000007</v>
      </c>
      <c r="P83" s="763">
        <v>73116.98</v>
      </c>
      <c r="Q83" s="763">
        <v>74053.64</v>
      </c>
      <c r="R83" s="763">
        <v>71276.22</v>
      </c>
      <c r="S83" s="763">
        <v>46114.93</v>
      </c>
      <c r="T83" s="763">
        <v>44018.2</v>
      </c>
      <c r="U83" s="763">
        <v>47726.73</v>
      </c>
      <c r="V83" s="763">
        <v>48638.32</v>
      </c>
      <c r="W83" s="763">
        <v>52057.73</v>
      </c>
      <c r="X83" s="763">
        <v>48571.91</v>
      </c>
      <c r="Y83" s="763">
        <v>48847.61</v>
      </c>
      <c r="Z83" s="763">
        <v>46281.52</v>
      </c>
      <c r="AA83" s="763">
        <v>44590.14</v>
      </c>
      <c r="AB83" s="763">
        <v>45178.14</v>
      </c>
      <c r="AC83" s="763">
        <v>47756.18</v>
      </c>
      <c r="AD83" s="763">
        <v>49217.3</v>
      </c>
      <c r="AE83" s="763">
        <v>48176.88</v>
      </c>
      <c r="AF83" s="763">
        <v>46413.57</v>
      </c>
      <c r="AG83" s="763">
        <v>47334.559999999998</v>
      </c>
      <c r="AH83" s="763">
        <v>47509.73</v>
      </c>
      <c r="AI83" s="763">
        <v>47688</v>
      </c>
      <c r="AJ83" s="763">
        <v>48475.91</v>
      </c>
      <c r="AK83" s="763">
        <v>48591.59</v>
      </c>
      <c r="AL83" s="763">
        <v>48591.93</v>
      </c>
      <c r="AM83" s="763">
        <v>48686.31</v>
      </c>
      <c r="AN83" s="763">
        <v>48751.040000000001</v>
      </c>
      <c r="AO83" s="763">
        <v>48873.81</v>
      </c>
      <c r="AP83" s="763">
        <v>48992.44</v>
      </c>
      <c r="AQ83" s="763">
        <v>49151.22</v>
      </c>
      <c r="AR83" s="763">
        <v>49382.96</v>
      </c>
      <c r="AS83" s="763">
        <v>49695.51</v>
      </c>
      <c r="AT83" s="763">
        <v>50046.01</v>
      </c>
      <c r="AU83" s="763">
        <v>50300.2</v>
      </c>
      <c r="AV83" s="763">
        <v>50605.15</v>
      </c>
      <c r="AW83" s="763">
        <v>50624.5</v>
      </c>
      <c r="AX83" s="763">
        <v>50931.21</v>
      </c>
      <c r="AY83" s="763">
        <v>51300.12</v>
      </c>
      <c r="AZ83" s="763">
        <v>51767.43</v>
      </c>
      <c r="BA83" s="763">
        <v>52269.54</v>
      </c>
    </row>
    <row r="84" spans="1:53">
      <c r="A84" s="747" t="s">
        <v>1111</v>
      </c>
      <c r="B84" s="747" t="s">
        <v>543</v>
      </c>
      <c r="C84" s="746" t="s">
        <v>545</v>
      </c>
      <c r="D84" s="763">
        <v>8279.4140000000007</v>
      </c>
      <c r="E84" s="763">
        <v>9029.7199999999993</v>
      </c>
      <c r="F84" s="763">
        <v>10301.39</v>
      </c>
      <c r="G84" s="763">
        <v>10781.22</v>
      </c>
      <c r="H84" s="763">
        <v>10799.93</v>
      </c>
      <c r="I84" s="763">
        <v>10942.13</v>
      </c>
      <c r="J84" s="763">
        <v>10327.07</v>
      </c>
      <c r="K84" s="763">
        <v>9638.9480000000003</v>
      </c>
      <c r="L84" s="763">
        <v>9034.3619999999992</v>
      </c>
      <c r="M84" s="763">
        <v>9554.8529999999992</v>
      </c>
      <c r="N84" s="763">
        <v>9798.9150000000009</v>
      </c>
      <c r="O84" s="763">
        <v>9777.6139999999996</v>
      </c>
      <c r="P84" s="763">
        <v>10281.280000000001</v>
      </c>
      <c r="Q84" s="763">
        <v>10341.65</v>
      </c>
      <c r="R84" s="763">
        <v>9620.3790000000008</v>
      </c>
      <c r="S84" s="763">
        <v>4397.8729999999996</v>
      </c>
      <c r="T84" s="763">
        <v>4312.3720000000003</v>
      </c>
      <c r="U84" s="763">
        <v>4791.1760000000004</v>
      </c>
      <c r="V84" s="763">
        <v>4703.08</v>
      </c>
      <c r="W84" s="763">
        <v>5445.8909999999996</v>
      </c>
      <c r="X84" s="763">
        <v>5330.8940000000002</v>
      </c>
      <c r="Y84" s="763">
        <v>5362.9189999999999</v>
      </c>
      <c r="Z84" s="763">
        <v>5133.8620000000001</v>
      </c>
      <c r="AA84" s="763">
        <v>4993.3069999999998</v>
      </c>
      <c r="AB84" s="763">
        <v>4946.2219999999998</v>
      </c>
      <c r="AC84" s="763">
        <v>5293.6049999999996</v>
      </c>
      <c r="AD84" s="763">
        <v>5432.6379999999999</v>
      </c>
      <c r="AE84" s="763">
        <v>5720.65</v>
      </c>
      <c r="AF84" s="763">
        <v>5188.18</v>
      </c>
      <c r="AG84" s="763">
        <v>5280.8010000000004</v>
      </c>
      <c r="AH84" s="763">
        <v>5261.8270000000002</v>
      </c>
      <c r="AI84" s="763">
        <v>5234.0469999999996</v>
      </c>
      <c r="AJ84" s="763">
        <v>5337.183</v>
      </c>
      <c r="AK84" s="763">
        <v>5308.4340000000002</v>
      </c>
      <c r="AL84" s="763">
        <v>5245.4409999999998</v>
      </c>
      <c r="AM84" s="763">
        <v>5199.5460000000003</v>
      </c>
      <c r="AN84" s="763">
        <v>5161.9639999999999</v>
      </c>
      <c r="AO84" s="763">
        <v>5140.3490000000002</v>
      </c>
      <c r="AP84" s="763">
        <v>5124.9380000000001</v>
      </c>
      <c r="AQ84" s="763">
        <v>5116.6379999999999</v>
      </c>
      <c r="AR84" s="763">
        <v>5130.22</v>
      </c>
      <c r="AS84" s="763">
        <v>5160.2460000000001</v>
      </c>
      <c r="AT84" s="763">
        <v>5200.1310000000003</v>
      </c>
      <c r="AU84" s="763">
        <v>5230.259</v>
      </c>
      <c r="AV84" s="763">
        <v>5267.4049999999997</v>
      </c>
      <c r="AW84" s="763">
        <v>5248.15</v>
      </c>
      <c r="AX84" s="763">
        <v>5291.076</v>
      </c>
      <c r="AY84" s="763">
        <v>5343.384</v>
      </c>
      <c r="AZ84" s="763">
        <v>5407.5420000000004</v>
      </c>
      <c r="BA84" s="763">
        <v>5472.3190000000004</v>
      </c>
    </row>
    <row r="85" spans="1:53">
      <c r="A85" s="747" t="s">
        <v>1111</v>
      </c>
      <c r="B85" s="747" t="s">
        <v>543</v>
      </c>
      <c r="C85" s="746" t="s">
        <v>150</v>
      </c>
      <c r="D85" s="763">
        <v>27937.03</v>
      </c>
      <c r="E85" s="763">
        <v>29585.52</v>
      </c>
      <c r="F85" s="763">
        <v>31102.720000000001</v>
      </c>
      <c r="G85" s="763">
        <v>32271.26</v>
      </c>
      <c r="H85" s="763">
        <v>32731.5</v>
      </c>
      <c r="I85" s="763">
        <v>33452.050000000003</v>
      </c>
      <c r="J85" s="763">
        <v>33119.769999999997</v>
      </c>
      <c r="K85" s="763">
        <v>32128.63</v>
      </c>
      <c r="L85" s="763">
        <v>32393.37</v>
      </c>
      <c r="M85" s="763">
        <v>32140.92</v>
      </c>
      <c r="N85" s="763">
        <v>31146.880000000001</v>
      </c>
      <c r="O85" s="763">
        <v>30851.599999999999</v>
      </c>
      <c r="P85" s="763">
        <v>31477.81</v>
      </c>
      <c r="Q85" s="763">
        <v>32041.42</v>
      </c>
      <c r="R85" s="763">
        <v>32031.31</v>
      </c>
      <c r="S85" s="763">
        <v>26730.89</v>
      </c>
      <c r="T85" s="763">
        <v>25478.45</v>
      </c>
      <c r="U85" s="763">
        <v>27017.919999999998</v>
      </c>
      <c r="V85" s="763">
        <v>28060.97</v>
      </c>
      <c r="W85" s="763">
        <v>28492.89</v>
      </c>
      <c r="X85" s="763">
        <v>25593.64</v>
      </c>
      <c r="Y85" s="763">
        <v>25814.26</v>
      </c>
      <c r="Z85" s="763">
        <v>24250.89</v>
      </c>
      <c r="AA85" s="763">
        <v>22975.39</v>
      </c>
      <c r="AB85" s="763">
        <v>23656.959999999999</v>
      </c>
      <c r="AC85" s="763">
        <v>24594.74</v>
      </c>
      <c r="AD85" s="763">
        <v>25379.360000000001</v>
      </c>
      <c r="AE85" s="763">
        <v>21588.66</v>
      </c>
      <c r="AF85" s="763">
        <v>20649.669999999998</v>
      </c>
      <c r="AG85" s="763">
        <v>20990.57</v>
      </c>
      <c r="AH85" s="763">
        <v>20920.38</v>
      </c>
      <c r="AI85" s="763">
        <v>20848.64</v>
      </c>
      <c r="AJ85" s="763">
        <v>20909.7</v>
      </c>
      <c r="AK85" s="763">
        <v>20782.04</v>
      </c>
      <c r="AL85" s="763">
        <v>20636.560000000001</v>
      </c>
      <c r="AM85" s="763">
        <v>20540.759999999998</v>
      </c>
      <c r="AN85" s="763">
        <v>20444.04</v>
      </c>
      <c r="AO85" s="763">
        <v>20370.240000000002</v>
      </c>
      <c r="AP85" s="763">
        <v>20298.21</v>
      </c>
      <c r="AQ85" s="763">
        <v>20244.759999999998</v>
      </c>
      <c r="AR85" s="763">
        <v>20241.2</v>
      </c>
      <c r="AS85" s="763">
        <v>20288.689999999999</v>
      </c>
      <c r="AT85" s="763">
        <v>20360.650000000001</v>
      </c>
      <c r="AU85" s="763">
        <v>20403.57</v>
      </c>
      <c r="AV85" s="763">
        <v>20469.25</v>
      </c>
      <c r="AW85" s="763">
        <v>20483.2</v>
      </c>
      <c r="AX85" s="763">
        <v>20569.05</v>
      </c>
      <c r="AY85" s="763">
        <v>20682.64</v>
      </c>
      <c r="AZ85" s="763">
        <v>20843.22</v>
      </c>
      <c r="BA85" s="763">
        <v>21006.9</v>
      </c>
    </row>
    <row r="86" spans="1:53">
      <c r="A86" s="747" t="s">
        <v>1111</v>
      </c>
      <c r="B86" s="747" t="s">
        <v>543</v>
      </c>
      <c r="C86" s="746" t="s">
        <v>546</v>
      </c>
      <c r="D86" s="763">
        <v>6729.05</v>
      </c>
      <c r="E86" s="763">
        <v>7184.8739999999998</v>
      </c>
      <c r="F86" s="763">
        <v>7740.6660000000002</v>
      </c>
      <c r="G86" s="763">
        <v>8313.0840000000007</v>
      </c>
      <c r="H86" s="763">
        <v>8889.268</v>
      </c>
      <c r="I86" s="763">
        <v>9290.9320000000007</v>
      </c>
      <c r="J86" s="763">
        <v>9007.7260000000006</v>
      </c>
      <c r="K86" s="763">
        <v>9540.1110000000008</v>
      </c>
      <c r="L86" s="763">
        <v>8938.5509999999995</v>
      </c>
      <c r="M86" s="763">
        <v>9495.5589999999993</v>
      </c>
      <c r="N86" s="763">
        <v>8864.8420000000006</v>
      </c>
      <c r="O86" s="763">
        <v>9052.24</v>
      </c>
      <c r="P86" s="763">
        <v>9713.5820000000003</v>
      </c>
      <c r="Q86" s="763">
        <v>9850.6170000000002</v>
      </c>
      <c r="R86" s="763">
        <v>9775.3109999999997</v>
      </c>
      <c r="S86" s="763">
        <v>7261.9369999999999</v>
      </c>
      <c r="T86" s="763">
        <v>6365.8119999999999</v>
      </c>
      <c r="U86" s="763">
        <v>7300.009</v>
      </c>
      <c r="V86" s="763">
        <v>7717.902</v>
      </c>
      <c r="W86" s="763">
        <v>8496.1170000000002</v>
      </c>
      <c r="X86" s="763">
        <v>7757.4920000000002</v>
      </c>
      <c r="Y86" s="763">
        <v>7584.2240000000002</v>
      </c>
      <c r="Z86" s="763">
        <v>7246.5789999999997</v>
      </c>
      <c r="AA86" s="763">
        <v>6908.4639999999999</v>
      </c>
      <c r="AB86" s="763">
        <v>7390.1009999999997</v>
      </c>
      <c r="AC86" s="763">
        <v>7971.2470000000003</v>
      </c>
      <c r="AD86" s="763">
        <v>8177.7929999999997</v>
      </c>
      <c r="AE86" s="763">
        <v>6947.259</v>
      </c>
      <c r="AF86" s="763">
        <v>6291.8919999999998</v>
      </c>
      <c r="AG86" s="763">
        <v>6460.134</v>
      </c>
      <c r="AH86" s="763">
        <v>6523.085</v>
      </c>
      <c r="AI86" s="763">
        <v>6604.25</v>
      </c>
      <c r="AJ86" s="763">
        <v>6736.59</v>
      </c>
      <c r="AK86" s="763">
        <v>6824.3379999999997</v>
      </c>
      <c r="AL86" s="763">
        <v>6887.973</v>
      </c>
      <c r="AM86" s="763">
        <v>6970.6660000000002</v>
      </c>
      <c r="AN86" s="763">
        <v>7054.8</v>
      </c>
      <c r="AO86" s="763">
        <v>7149.1719999999996</v>
      </c>
      <c r="AP86" s="763">
        <v>7239.107</v>
      </c>
      <c r="AQ86" s="763">
        <v>7328.4780000000001</v>
      </c>
      <c r="AR86" s="763">
        <v>7428.4650000000001</v>
      </c>
      <c r="AS86" s="763">
        <v>7536.5110000000004</v>
      </c>
      <c r="AT86" s="763">
        <v>7646.1549999999997</v>
      </c>
      <c r="AU86" s="763">
        <v>7728.8410000000003</v>
      </c>
      <c r="AV86" s="763">
        <v>7810.2759999999998</v>
      </c>
      <c r="AW86" s="763">
        <v>7877.1530000000002</v>
      </c>
      <c r="AX86" s="763">
        <v>7955.6940000000004</v>
      </c>
      <c r="AY86" s="763">
        <v>8045.4059999999999</v>
      </c>
      <c r="AZ86" s="763">
        <v>8153.93</v>
      </c>
      <c r="BA86" s="763">
        <v>8261.866</v>
      </c>
    </row>
    <row r="87" spans="1:53">
      <c r="A87" s="747" t="s">
        <v>1111</v>
      </c>
      <c r="B87" s="747" t="s">
        <v>543</v>
      </c>
      <c r="C87" s="746" t="s">
        <v>547</v>
      </c>
      <c r="D87" s="763">
        <v>17998.68</v>
      </c>
      <c r="E87" s="763">
        <v>19725.830000000002</v>
      </c>
      <c r="F87" s="763">
        <v>22775.74</v>
      </c>
      <c r="G87" s="763">
        <v>23685.84</v>
      </c>
      <c r="H87" s="763">
        <v>23545.93</v>
      </c>
      <c r="I87" s="763">
        <v>23646.01</v>
      </c>
      <c r="J87" s="763">
        <v>22191.05</v>
      </c>
      <c r="K87" s="763">
        <v>20086.650000000001</v>
      </c>
      <c r="L87" s="763">
        <v>18745.900000000001</v>
      </c>
      <c r="M87" s="763">
        <v>19695.23</v>
      </c>
      <c r="N87" s="763">
        <v>20655.02</v>
      </c>
      <c r="O87" s="763">
        <v>20726.37</v>
      </c>
      <c r="P87" s="763">
        <v>21644.32</v>
      </c>
      <c r="Q87" s="763">
        <v>21819.95</v>
      </c>
      <c r="R87" s="763">
        <v>19849.22</v>
      </c>
      <c r="S87" s="763">
        <v>7724.2240000000002</v>
      </c>
      <c r="T87" s="763">
        <v>7861.5680000000002</v>
      </c>
      <c r="U87" s="763">
        <v>8617.6319999999996</v>
      </c>
      <c r="V87" s="763">
        <v>8156.3710000000001</v>
      </c>
      <c r="W87" s="763">
        <v>9622.8340000000007</v>
      </c>
      <c r="X87" s="763">
        <v>9889.8819999999996</v>
      </c>
      <c r="Y87" s="763">
        <v>10086.209999999999</v>
      </c>
      <c r="Z87" s="763">
        <v>9650.1859999999997</v>
      </c>
      <c r="AA87" s="763">
        <v>9712.9770000000008</v>
      </c>
      <c r="AB87" s="763">
        <v>9184.8610000000008</v>
      </c>
      <c r="AC87" s="763">
        <v>9896.5849999999991</v>
      </c>
      <c r="AD87" s="763">
        <v>10227.51</v>
      </c>
      <c r="AE87" s="763">
        <v>13920.32</v>
      </c>
      <c r="AF87" s="763">
        <v>14283.83</v>
      </c>
      <c r="AG87" s="763">
        <v>14603.06</v>
      </c>
      <c r="AH87" s="763">
        <v>14804.44</v>
      </c>
      <c r="AI87" s="763">
        <v>15001.06</v>
      </c>
      <c r="AJ87" s="763">
        <v>15492.43</v>
      </c>
      <c r="AK87" s="763">
        <v>15676.78</v>
      </c>
      <c r="AL87" s="763">
        <v>15821.95</v>
      </c>
      <c r="AM87" s="763">
        <v>15975.34</v>
      </c>
      <c r="AN87" s="763">
        <v>16090.23</v>
      </c>
      <c r="AO87" s="763">
        <v>16214.05</v>
      </c>
      <c r="AP87" s="763">
        <v>16330.18</v>
      </c>
      <c r="AQ87" s="763">
        <v>16461.349999999999</v>
      </c>
      <c r="AR87" s="763">
        <v>16583.07</v>
      </c>
      <c r="AS87" s="763">
        <v>16710.060000000001</v>
      </c>
      <c r="AT87" s="763">
        <v>16839.07</v>
      </c>
      <c r="AU87" s="763">
        <v>16937.53</v>
      </c>
      <c r="AV87" s="763">
        <v>17058.22</v>
      </c>
      <c r="AW87" s="763">
        <v>17015.990000000002</v>
      </c>
      <c r="AX87" s="763">
        <v>17115.38</v>
      </c>
      <c r="AY87" s="763">
        <v>17228.689999999999</v>
      </c>
      <c r="AZ87" s="763">
        <v>17362.73</v>
      </c>
      <c r="BA87" s="763">
        <v>17528.45</v>
      </c>
    </row>
    <row r="88" spans="1:53">
      <c r="A88" s="747" t="s">
        <v>1111</v>
      </c>
      <c r="B88" s="746" t="s">
        <v>4</v>
      </c>
      <c r="C88" s="746"/>
      <c r="D88" s="763"/>
      <c r="E88" s="763"/>
      <c r="F88" s="763"/>
      <c r="G88" s="763"/>
      <c r="H88" s="763"/>
      <c r="I88" s="763"/>
      <c r="J88" s="763"/>
      <c r="K88" s="763"/>
      <c r="L88" s="763"/>
      <c r="M88" s="763"/>
      <c r="N88" s="763"/>
      <c r="O88" s="763"/>
      <c r="P88" s="763"/>
      <c r="Q88" s="763"/>
      <c r="R88" s="763"/>
      <c r="S88" s="763"/>
      <c r="T88" s="763"/>
      <c r="U88" s="763"/>
      <c r="V88" s="763"/>
      <c r="W88" s="763"/>
      <c r="X88" s="763"/>
      <c r="Y88" s="763"/>
      <c r="Z88" s="763"/>
      <c r="AA88" s="763"/>
      <c r="AB88" s="763"/>
      <c r="AC88" s="763"/>
      <c r="AD88" s="763"/>
      <c r="AE88" s="763"/>
      <c r="AF88" s="763"/>
      <c r="AG88" s="763"/>
      <c r="AH88" s="763"/>
      <c r="AI88" s="763"/>
      <c r="AJ88" s="763"/>
      <c r="AK88" s="763"/>
      <c r="AL88" s="763"/>
      <c r="AM88" s="763"/>
      <c r="AN88" s="763"/>
      <c r="AO88" s="763"/>
      <c r="AP88" s="763"/>
      <c r="AQ88" s="763"/>
      <c r="AR88" s="763"/>
      <c r="AS88" s="763"/>
      <c r="AT88" s="763"/>
      <c r="AU88" s="763"/>
      <c r="AV88" s="763"/>
      <c r="AW88" s="763"/>
      <c r="AX88" s="763"/>
      <c r="AY88" s="763"/>
      <c r="AZ88" s="763"/>
      <c r="BA88" s="763"/>
    </row>
    <row r="89" spans="1:53">
      <c r="A89" s="747" t="s">
        <v>1111</v>
      </c>
      <c r="B89" s="747" t="s">
        <v>451</v>
      </c>
      <c r="C89" s="746"/>
      <c r="D89" s="746">
        <v>1986</v>
      </c>
      <c r="E89" s="746">
        <v>1987</v>
      </c>
      <c r="F89" s="746">
        <v>1988</v>
      </c>
      <c r="G89" s="746">
        <v>1989</v>
      </c>
      <c r="H89" s="746">
        <v>1990</v>
      </c>
      <c r="I89" s="746">
        <v>1991</v>
      </c>
      <c r="J89" s="746">
        <v>1992</v>
      </c>
      <c r="K89" s="746">
        <v>1993</v>
      </c>
      <c r="L89" s="746">
        <v>1994</v>
      </c>
      <c r="M89" s="746">
        <v>1995</v>
      </c>
      <c r="N89" s="746">
        <v>1996</v>
      </c>
      <c r="O89" s="746">
        <v>1997</v>
      </c>
      <c r="P89" s="746">
        <v>1998</v>
      </c>
      <c r="Q89" s="746">
        <v>1999</v>
      </c>
      <c r="R89" s="746">
        <v>2000</v>
      </c>
      <c r="S89" s="746">
        <v>2001</v>
      </c>
      <c r="T89" s="746">
        <v>2002</v>
      </c>
      <c r="U89" s="746">
        <v>2003</v>
      </c>
      <c r="V89" s="746">
        <v>2004</v>
      </c>
      <c r="W89" s="746">
        <v>2005</v>
      </c>
      <c r="X89" s="746">
        <v>2006</v>
      </c>
      <c r="Y89" s="746">
        <v>2007</v>
      </c>
      <c r="Z89" s="746">
        <v>2008</v>
      </c>
      <c r="AA89" s="746">
        <v>2009</v>
      </c>
      <c r="AB89" s="746">
        <v>2010</v>
      </c>
      <c r="AC89" s="746">
        <v>2011</v>
      </c>
      <c r="AD89" s="746">
        <v>2012</v>
      </c>
      <c r="AE89" s="746">
        <v>2013</v>
      </c>
      <c r="AF89" s="746">
        <v>2014</v>
      </c>
      <c r="AG89" s="746">
        <v>2015</v>
      </c>
      <c r="AH89" s="746">
        <v>2016</v>
      </c>
      <c r="AI89" s="746">
        <v>2017</v>
      </c>
      <c r="AJ89" s="746">
        <v>2018</v>
      </c>
      <c r="AK89" s="746">
        <v>2019</v>
      </c>
      <c r="AL89" s="746">
        <v>2020</v>
      </c>
      <c r="AM89" s="746">
        <v>2021</v>
      </c>
      <c r="AN89" s="746">
        <v>2022</v>
      </c>
      <c r="AO89" s="746">
        <v>2023</v>
      </c>
      <c r="AP89" s="746">
        <v>2024</v>
      </c>
      <c r="AQ89" s="746">
        <v>2025</v>
      </c>
      <c r="AR89" s="746">
        <v>2026</v>
      </c>
      <c r="AS89" s="746">
        <v>2027</v>
      </c>
      <c r="AT89" s="746">
        <v>2028</v>
      </c>
      <c r="AU89" s="746">
        <v>2029</v>
      </c>
      <c r="AV89" s="746">
        <v>2030</v>
      </c>
      <c r="AW89" s="746">
        <v>2031</v>
      </c>
      <c r="AX89" s="746">
        <v>2032</v>
      </c>
      <c r="AY89" s="746">
        <v>2033</v>
      </c>
      <c r="AZ89" s="746">
        <v>2034</v>
      </c>
      <c r="BA89" s="746">
        <v>2035</v>
      </c>
    </row>
    <row r="90" spans="1:53">
      <c r="A90" s="747" t="s">
        <v>1111</v>
      </c>
      <c r="B90" s="747" t="s">
        <v>452</v>
      </c>
      <c r="C90" s="746" t="s">
        <v>36</v>
      </c>
      <c r="D90" s="763">
        <v>26.048400000000001</v>
      </c>
      <c r="E90" s="763">
        <v>27.383299999999998</v>
      </c>
      <c r="F90" s="763">
        <v>27.179400000000001</v>
      </c>
      <c r="G90" s="763">
        <v>29.096900000000002</v>
      </c>
      <c r="H90" s="763">
        <v>28.314900000000002</v>
      </c>
      <c r="I90" s="763">
        <v>33.613500000000002</v>
      </c>
      <c r="J90" s="763">
        <v>34.954099999999997</v>
      </c>
      <c r="K90" s="763">
        <v>33.960599999999999</v>
      </c>
      <c r="L90" s="763">
        <v>34.7316</v>
      </c>
      <c r="M90" s="763">
        <v>37.493000000000002</v>
      </c>
      <c r="N90" s="763">
        <v>33.471899999999998</v>
      </c>
      <c r="O90" s="763">
        <v>33.7273</v>
      </c>
      <c r="P90" s="763">
        <v>37.189399999999999</v>
      </c>
      <c r="Q90" s="763">
        <v>60.122</v>
      </c>
      <c r="R90" s="763">
        <v>60.709600000000002</v>
      </c>
      <c r="S90" s="763">
        <v>61.171300000000002</v>
      </c>
      <c r="T90" s="763">
        <v>64.795400000000001</v>
      </c>
      <c r="U90" s="763">
        <v>107.5021</v>
      </c>
      <c r="V90" s="763">
        <v>112.755</v>
      </c>
      <c r="W90" s="763">
        <v>64.798299999999998</v>
      </c>
      <c r="X90" s="763">
        <v>68.148700000000005</v>
      </c>
      <c r="Y90" s="763">
        <v>68.647499999999994</v>
      </c>
      <c r="Z90" s="763">
        <v>71.470600000000005</v>
      </c>
      <c r="AA90" s="763">
        <v>70.887200000000007</v>
      </c>
      <c r="AB90" s="763">
        <v>70.805999999999997</v>
      </c>
      <c r="AC90" s="763">
        <v>72.161799999999999</v>
      </c>
      <c r="AD90" s="763">
        <v>71.362799999999993</v>
      </c>
      <c r="AE90" s="763">
        <v>77.198899999999995</v>
      </c>
      <c r="AF90" s="763">
        <v>173.3706</v>
      </c>
      <c r="AG90" s="763">
        <v>223.51130000000001</v>
      </c>
      <c r="AH90" s="763">
        <v>275.55560000000003</v>
      </c>
      <c r="AI90" s="763">
        <v>340.0548</v>
      </c>
      <c r="AJ90" s="763">
        <v>414.82150000000001</v>
      </c>
      <c r="AK90" s="763">
        <v>498.46730000000002</v>
      </c>
      <c r="AL90" s="763">
        <v>586.25429999999994</v>
      </c>
      <c r="AM90" s="763">
        <v>681.19590000000005</v>
      </c>
      <c r="AN90" s="763">
        <v>781.27319999999997</v>
      </c>
      <c r="AO90" s="763">
        <v>874.75490000000002</v>
      </c>
      <c r="AP90" s="763">
        <v>961.51909999999998</v>
      </c>
      <c r="AQ90" s="763">
        <v>1041.4659999999999</v>
      </c>
      <c r="AR90" s="763">
        <v>1114.3720000000001</v>
      </c>
      <c r="AS90" s="763">
        <v>1178.7660000000001</v>
      </c>
      <c r="AT90" s="763">
        <v>1234.9960000000001</v>
      </c>
      <c r="AU90" s="763">
        <v>1283.06</v>
      </c>
      <c r="AV90" s="763">
        <v>1322.3389999999999</v>
      </c>
      <c r="AW90" s="763">
        <v>1354.3869999999999</v>
      </c>
      <c r="AX90" s="763">
        <v>1377.35</v>
      </c>
      <c r="AY90" s="763">
        <v>1392.4970000000001</v>
      </c>
      <c r="AZ90" s="763">
        <v>1401.2750000000001</v>
      </c>
      <c r="BA90" s="763">
        <v>1404.7909999999999</v>
      </c>
    </row>
    <row r="91" spans="1:53">
      <c r="A91" s="747" t="s">
        <v>1111</v>
      </c>
      <c r="B91" s="746" t="s">
        <v>4</v>
      </c>
      <c r="C91" s="746"/>
      <c r="D91" s="763"/>
      <c r="E91" s="763"/>
      <c r="F91" s="763"/>
      <c r="G91" s="763"/>
      <c r="H91" s="763"/>
      <c r="I91" s="763"/>
      <c r="J91" s="763"/>
      <c r="K91" s="763"/>
      <c r="L91" s="763"/>
      <c r="M91" s="763"/>
      <c r="N91" s="763"/>
      <c r="O91" s="763"/>
      <c r="P91" s="763"/>
      <c r="Q91" s="763"/>
      <c r="R91" s="763"/>
      <c r="S91" s="763"/>
      <c r="T91" s="763"/>
      <c r="U91" s="763"/>
      <c r="V91" s="763"/>
      <c r="W91" s="763"/>
      <c r="X91" s="763"/>
      <c r="Y91" s="763"/>
      <c r="Z91" s="763"/>
      <c r="AA91" s="763"/>
      <c r="AB91" s="763"/>
      <c r="AC91" s="763"/>
      <c r="AD91" s="763"/>
      <c r="AE91" s="763"/>
      <c r="AF91" s="763"/>
      <c r="AG91" s="763"/>
      <c r="AH91" s="763"/>
      <c r="AI91" s="763"/>
      <c r="AJ91" s="763"/>
      <c r="AK91" s="763"/>
      <c r="AL91" s="763"/>
      <c r="AM91" s="763"/>
      <c r="AN91" s="763"/>
      <c r="AO91" s="763"/>
      <c r="AP91" s="763"/>
      <c r="AQ91" s="763"/>
      <c r="AR91" s="763"/>
      <c r="AS91" s="763"/>
      <c r="AT91" s="763"/>
      <c r="AU91" s="763"/>
      <c r="AV91" s="763"/>
      <c r="AW91" s="763"/>
      <c r="AX91" s="763"/>
      <c r="AY91" s="763"/>
      <c r="AZ91" s="763"/>
      <c r="BA91" s="763"/>
    </row>
    <row r="92" spans="1:53">
      <c r="A92" s="747" t="s">
        <v>1111</v>
      </c>
      <c r="B92" s="747" t="s">
        <v>453</v>
      </c>
      <c r="C92" s="746"/>
      <c r="D92" s="746">
        <v>1986</v>
      </c>
      <c r="E92" s="746">
        <v>1987</v>
      </c>
      <c r="F92" s="746">
        <v>1988</v>
      </c>
      <c r="G92" s="746">
        <v>1989</v>
      </c>
      <c r="H92" s="746">
        <v>1990</v>
      </c>
      <c r="I92" s="746">
        <v>1991</v>
      </c>
      <c r="J92" s="746">
        <v>1992</v>
      </c>
      <c r="K92" s="746">
        <v>1993</v>
      </c>
      <c r="L92" s="746">
        <v>1994</v>
      </c>
      <c r="M92" s="746">
        <v>1995</v>
      </c>
      <c r="N92" s="746">
        <v>1996</v>
      </c>
      <c r="O92" s="746">
        <v>1997</v>
      </c>
      <c r="P92" s="746">
        <v>1998</v>
      </c>
      <c r="Q92" s="746">
        <v>1999</v>
      </c>
      <c r="R92" s="746">
        <v>2000</v>
      </c>
      <c r="S92" s="746">
        <v>2001</v>
      </c>
      <c r="T92" s="746">
        <v>2002</v>
      </c>
      <c r="U92" s="746">
        <v>2003</v>
      </c>
      <c r="V92" s="746">
        <v>2004</v>
      </c>
      <c r="W92" s="746">
        <v>2005</v>
      </c>
      <c r="X92" s="746">
        <v>2006</v>
      </c>
      <c r="Y92" s="746">
        <v>2007</v>
      </c>
      <c r="Z92" s="746">
        <v>2008</v>
      </c>
      <c r="AA92" s="746">
        <v>2009</v>
      </c>
      <c r="AB92" s="746">
        <v>2010</v>
      </c>
      <c r="AC92" s="746">
        <v>2011</v>
      </c>
      <c r="AD92" s="746">
        <v>2012</v>
      </c>
      <c r="AE92" s="746">
        <v>2013</v>
      </c>
      <c r="AF92" s="746">
        <v>2014</v>
      </c>
      <c r="AG92" s="746">
        <v>2015</v>
      </c>
      <c r="AH92" s="746">
        <v>2016</v>
      </c>
      <c r="AI92" s="746">
        <v>2017</v>
      </c>
      <c r="AJ92" s="746">
        <v>2018</v>
      </c>
      <c r="AK92" s="746">
        <v>2019</v>
      </c>
      <c r="AL92" s="746">
        <v>2020</v>
      </c>
      <c r="AM92" s="746">
        <v>2021</v>
      </c>
      <c r="AN92" s="746">
        <v>2022</v>
      </c>
      <c r="AO92" s="746">
        <v>2023</v>
      </c>
      <c r="AP92" s="746">
        <v>2024</v>
      </c>
      <c r="AQ92" s="746">
        <v>2025</v>
      </c>
      <c r="AR92" s="746">
        <v>2026</v>
      </c>
      <c r="AS92" s="746">
        <v>2027</v>
      </c>
      <c r="AT92" s="746">
        <v>2028</v>
      </c>
      <c r="AU92" s="746">
        <v>2029</v>
      </c>
      <c r="AV92" s="746">
        <v>2030</v>
      </c>
      <c r="AW92" s="746">
        <v>2031</v>
      </c>
      <c r="AX92" s="746">
        <v>2032</v>
      </c>
      <c r="AY92" s="746">
        <v>2033</v>
      </c>
      <c r="AZ92" s="746">
        <v>2034</v>
      </c>
      <c r="BA92" s="746">
        <v>2035</v>
      </c>
    </row>
    <row r="93" spans="1:53">
      <c r="A93" s="747" t="s">
        <v>1111</v>
      </c>
      <c r="B93" s="747" t="s">
        <v>452</v>
      </c>
      <c r="C93" s="746" t="s">
        <v>454</v>
      </c>
      <c r="D93" s="763">
        <v>2824.4780000000001</v>
      </c>
      <c r="E93" s="763">
        <v>2816.2919999999999</v>
      </c>
      <c r="F93" s="763">
        <v>2791.2</v>
      </c>
      <c r="G93" s="763">
        <v>2850.0369999999998</v>
      </c>
      <c r="H93" s="763">
        <v>2747.259</v>
      </c>
      <c r="I93" s="763">
        <v>2842.26</v>
      </c>
      <c r="J93" s="763">
        <v>2865.6350000000002</v>
      </c>
      <c r="K93" s="763">
        <v>2904.2620000000002</v>
      </c>
      <c r="L93" s="763">
        <v>2918.9290000000001</v>
      </c>
      <c r="M93" s="763">
        <v>2913.4189999999999</v>
      </c>
      <c r="N93" s="763">
        <v>2934.1529999999998</v>
      </c>
      <c r="O93" s="763">
        <v>2876.6410000000001</v>
      </c>
      <c r="P93" s="763">
        <v>2839.4780000000001</v>
      </c>
      <c r="Q93" s="763">
        <v>2852.759</v>
      </c>
      <c r="R93" s="763">
        <v>2868.6550000000002</v>
      </c>
      <c r="S93" s="763">
        <v>2936.3649999999998</v>
      </c>
      <c r="T93" s="763">
        <v>3093.9760000000001</v>
      </c>
      <c r="U93" s="763">
        <v>3095.44</v>
      </c>
      <c r="V93" s="763">
        <v>3095.7190000000001</v>
      </c>
      <c r="W93" s="763">
        <v>3087.1669999999999</v>
      </c>
      <c r="X93" s="763">
        <v>3011.248</v>
      </c>
      <c r="Y93" s="763">
        <v>2944.3249999999998</v>
      </c>
      <c r="Z93" s="763">
        <v>3102.1689999999999</v>
      </c>
      <c r="AA93" s="763">
        <v>3052.5</v>
      </c>
      <c r="AB93" s="763">
        <v>3096.7930000000001</v>
      </c>
      <c r="AC93" s="763">
        <v>3136.0659999999998</v>
      </c>
      <c r="AD93" s="763">
        <v>3051.1990000000001</v>
      </c>
      <c r="AE93" s="763">
        <v>3059.9569999999999</v>
      </c>
      <c r="AF93" s="763">
        <v>3068.2620000000002</v>
      </c>
      <c r="AG93" s="763">
        <v>3076.069</v>
      </c>
      <c r="AH93" s="763">
        <v>3083.0390000000002</v>
      </c>
      <c r="AI93" s="763">
        <v>3089.5520000000001</v>
      </c>
      <c r="AJ93" s="763">
        <v>3095.223</v>
      </c>
      <c r="AK93" s="763">
        <v>3100.44</v>
      </c>
      <c r="AL93" s="763">
        <v>3105.297</v>
      </c>
      <c r="AM93" s="763">
        <v>3109.6660000000002</v>
      </c>
      <c r="AN93" s="763">
        <v>3113.779</v>
      </c>
      <c r="AO93" s="763">
        <v>3117.165</v>
      </c>
      <c r="AP93" s="763">
        <v>3120.328</v>
      </c>
      <c r="AQ93" s="763">
        <v>3123.1480000000001</v>
      </c>
      <c r="AR93" s="763">
        <v>3125.4279999999999</v>
      </c>
      <c r="AS93" s="763">
        <v>3127.5030000000002</v>
      </c>
      <c r="AT93" s="763">
        <v>3129.26</v>
      </c>
      <c r="AU93" s="763">
        <v>3131.0340000000001</v>
      </c>
      <c r="AV93" s="763">
        <v>3132.134</v>
      </c>
      <c r="AW93" s="763">
        <v>3133.826</v>
      </c>
      <c r="AX93" s="763">
        <v>3135.5149999999999</v>
      </c>
      <c r="AY93" s="763">
        <v>3136.7280000000001</v>
      </c>
      <c r="AZ93" s="763">
        <v>3137.931</v>
      </c>
      <c r="BA93" s="763">
        <v>3139.3890000000001</v>
      </c>
    </row>
    <row r="94" spans="1:53">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row>
    <row r="95" spans="1:53">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row>
    <row r="96" spans="1:53">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row>
    <row r="97" spans="1:53">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row>
    <row r="98" spans="1:53">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row>
    <row r="99" spans="1:53">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row>
    <row r="100" spans="1:53">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row>
    <row r="101" spans="1:53">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row>
    <row r="102" spans="1:53">
      <c r="A102" s="747" t="s">
        <v>1112</v>
      </c>
      <c r="B102" s="747" t="s">
        <v>1042</v>
      </c>
      <c r="C102" s="746"/>
      <c r="D102" s="746">
        <v>1986</v>
      </c>
      <c r="E102" s="746">
        <v>1987</v>
      </c>
      <c r="F102" s="746">
        <v>1988</v>
      </c>
      <c r="G102" s="746">
        <v>1989</v>
      </c>
      <c r="H102" s="746">
        <v>1990</v>
      </c>
      <c r="I102" s="746">
        <v>1991</v>
      </c>
      <c r="J102" s="746">
        <v>1992</v>
      </c>
      <c r="K102" s="746">
        <v>1993</v>
      </c>
      <c r="L102" s="746">
        <v>1994</v>
      </c>
      <c r="M102" s="746">
        <v>1995</v>
      </c>
      <c r="N102" s="746">
        <v>1996</v>
      </c>
      <c r="O102" s="746">
        <v>1997</v>
      </c>
      <c r="P102" s="746">
        <v>1998</v>
      </c>
      <c r="Q102" s="746">
        <v>1999</v>
      </c>
      <c r="R102" s="746">
        <v>2000</v>
      </c>
      <c r="S102" s="746">
        <v>2001</v>
      </c>
      <c r="T102" s="746">
        <v>2002</v>
      </c>
      <c r="U102" s="746">
        <v>2003</v>
      </c>
      <c r="V102" s="746">
        <v>2004</v>
      </c>
      <c r="W102" s="746">
        <v>2005</v>
      </c>
      <c r="X102" s="746">
        <v>2006</v>
      </c>
      <c r="Y102" s="746">
        <v>2007</v>
      </c>
      <c r="Z102" s="746">
        <v>2008</v>
      </c>
      <c r="AA102" s="746">
        <v>2009</v>
      </c>
      <c r="AB102" s="746">
        <v>2010</v>
      </c>
      <c r="AC102" s="746">
        <v>2011</v>
      </c>
      <c r="AD102" s="746">
        <v>2012</v>
      </c>
      <c r="AE102" s="746">
        <v>2013</v>
      </c>
      <c r="AF102" s="746">
        <v>2014</v>
      </c>
      <c r="AG102" s="746">
        <v>2015</v>
      </c>
      <c r="AH102" s="746">
        <v>2016</v>
      </c>
      <c r="AI102" s="746">
        <v>2017</v>
      </c>
      <c r="AJ102" s="746">
        <v>2018</v>
      </c>
      <c r="AK102" s="746">
        <v>2019</v>
      </c>
      <c r="AL102" s="746">
        <v>2020</v>
      </c>
      <c r="AM102" s="746">
        <v>2021</v>
      </c>
      <c r="AN102" s="746">
        <v>2022</v>
      </c>
      <c r="AO102" s="746">
        <v>2023</v>
      </c>
      <c r="AP102" s="746">
        <v>2024</v>
      </c>
      <c r="AQ102" s="746">
        <v>2025</v>
      </c>
      <c r="AR102" s="746">
        <v>2026</v>
      </c>
      <c r="AS102" s="746">
        <v>2027</v>
      </c>
      <c r="AT102" s="746">
        <v>2028</v>
      </c>
      <c r="AU102" s="746">
        <v>2029</v>
      </c>
      <c r="AV102" s="746">
        <v>2030</v>
      </c>
      <c r="AW102" s="746">
        <v>2031</v>
      </c>
      <c r="AX102" s="746">
        <v>2032</v>
      </c>
      <c r="AY102" s="746">
        <v>2033</v>
      </c>
      <c r="AZ102" s="746">
        <v>2034</v>
      </c>
      <c r="BA102" s="746">
        <v>2035</v>
      </c>
    </row>
    <row r="103" spans="1:53">
      <c r="A103" s="747" t="s">
        <v>1112</v>
      </c>
      <c r="B103" s="747" t="s">
        <v>542</v>
      </c>
      <c r="C103" s="746" t="s">
        <v>63</v>
      </c>
      <c r="D103" s="763">
        <v>18202.05</v>
      </c>
      <c r="E103" s="763">
        <v>18684.07</v>
      </c>
      <c r="F103" s="763">
        <v>19776.830000000002</v>
      </c>
      <c r="G103" s="763">
        <v>20614.62</v>
      </c>
      <c r="H103" s="763">
        <v>20857.810000000001</v>
      </c>
      <c r="I103" s="763">
        <v>21187.67</v>
      </c>
      <c r="J103" s="763">
        <v>20739.3</v>
      </c>
      <c r="K103" s="763">
        <v>21025.89</v>
      </c>
      <c r="L103" s="763">
        <v>20803.88</v>
      </c>
      <c r="M103" s="763">
        <v>21086.11</v>
      </c>
      <c r="N103" s="763">
        <v>21767.46</v>
      </c>
      <c r="O103" s="763">
        <v>21520.93</v>
      </c>
      <c r="P103" s="763">
        <v>21839.279999999999</v>
      </c>
      <c r="Q103" s="763">
        <v>22314.69</v>
      </c>
      <c r="R103" s="763">
        <v>22383.31</v>
      </c>
      <c r="S103" s="763">
        <v>19258.689999999999</v>
      </c>
      <c r="T103" s="763">
        <v>19795.57</v>
      </c>
      <c r="U103" s="763">
        <v>19948.099999999999</v>
      </c>
      <c r="V103" s="763">
        <v>20142.95</v>
      </c>
      <c r="W103" s="763">
        <v>20811.330000000002</v>
      </c>
      <c r="X103" s="763">
        <v>20464.990000000002</v>
      </c>
      <c r="Y103" s="763">
        <v>20618.13</v>
      </c>
      <c r="Z103" s="763">
        <v>21294.87</v>
      </c>
      <c r="AA103" s="763">
        <v>20873.62</v>
      </c>
      <c r="AB103" s="763">
        <v>20295.169999999998</v>
      </c>
      <c r="AC103" s="763">
        <v>21038.62</v>
      </c>
      <c r="AD103" s="763">
        <v>20616.71</v>
      </c>
      <c r="AE103" s="763">
        <v>20464.669999999998</v>
      </c>
      <c r="AF103" s="763">
        <v>20718.580000000002</v>
      </c>
      <c r="AG103" s="763">
        <v>21003.72</v>
      </c>
      <c r="AH103" s="763">
        <v>20918.490000000002</v>
      </c>
      <c r="AI103" s="763">
        <v>20810.98</v>
      </c>
      <c r="AJ103" s="763">
        <v>20771.36</v>
      </c>
      <c r="AK103" s="763">
        <v>20632.509999999998</v>
      </c>
      <c r="AL103" s="763">
        <v>20463.68</v>
      </c>
      <c r="AM103" s="763">
        <v>20300.759999999998</v>
      </c>
      <c r="AN103" s="763">
        <v>20142.73</v>
      </c>
      <c r="AO103" s="763">
        <v>19988.18</v>
      </c>
      <c r="AP103" s="763">
        <v>19837.7</v>
      </c>
      <c r="AQ103" s="763">
        <v>19711.75</v>
      </c>
      <c r="AR103" s="763">
        <v>19605.509999999998</v>
      </c>
      <c r="AS103" s="763">
        <v>19558.46</v>
      </c>
      <c r="AT103" s="763">
        <v>19614.990000000002</v>
      </c>
      <c r="AU103" s="763">
        <v>19697.37</v>
      </c>
      <c r="AV103" s="763">
        <v>19803.86</v>
      </c>
      <c r="AW103" s="763">
        <v>19881.54</v>
      </c>
      <c r="AX103" s="763">
        <v>20005.23</v>
      </c>
      <c r="AY103" s="763">
        <v>20133.22</v>
      </c>
      <c r="AZ103" s="763">
        <v>20274.12</v>
      </c>
      <c r="BA103" s="763">
        <v>20433.21</v>
      </c>
    </row>
    <row r="104" spans="1:53">
      <c r="A104" s="747" t="s">
        <v>1112</v>
      </c>
      <c r="B104" s="747" t="s">
        <v>542</v>
      </c>
      <c r="C104" s="746" t="s">
        <v>6</v>
      </c>
      <c r="D104" s="763">
        <v>20363.64</v>
      </c>
      <c r="E104" s="763">
        <v>20758.46</v>
      </c>
      <c r="F104" s="763">
        <v>22061.37</v>
      </c>
      <c r="G104" s="763">
        <v>23212.880000000001</v>
      </c>
      <c r="H104" s="763">
        <v>23120.67</v>
      </c>
      <c r="I104" s="763">
        <v>23701.07</v>
      </c>
      <c r="J104" s="763">
        <v>22865.01</v>
      </c>
      <c r="K104" s="763">
        <v>23898</v>
      </c>
      <c r="L104" s="763">
        <v>23011.13</v>
      </c>
      <c r="M104" s="763">
        <v>23552.36</v>
      </c>
      <c r="N104" s="763">
        <v>24523.81</v>
      </c>
      <c r="O104" s="763">
        <v>24065.05</v>
      </c>
      <c r="P104" s="763">
        <v>24372.41</v>
      </c>
      <c r="Q104" s="763">
        <v>25277.26</v>
      </c>
      <c r="R104" s="763">
        <v>25357.37</v>
      </c>
      <c r="S104" s="763">
        <v>21823.82</v>
      </c>
      <c r="T104" s="763">
        <v>22470.09</v>
      </c>
      <c r="U104" s="763">
        <v>22357.42</v>
      </c>
      <c r="V104" s="763">
        <v>22746.06</v>
      </c>
      <c r="W104" s="763">
        <v>23917.87</v>
      </c>
      <c r="X104" s="763">
        <v>22890.92</v>
      </c>
      <c r="Y104" s="763">
        <v>22931.78</v>
      </c>
      <c r="Z104" s="763">
        <v>23884.98</v>
      </c>
      <c r="AA104" s="763">
        <v>23340.240000000002</v>
      </c>
      <c r="AB104" s="763">
        <v>22777.35</v>
      </c>
      <c r="AC104" s="763">
        <v>23728.52</v>
      </c>
      <c r="AD104" s="763">
        <v>22986.11</v>
      </c>
      <c r="AE104" s="763">
        <v>23045.98</v>
      </c>
      <c r="AF104" s="763">
        <v>23270.77</v>
      </c>
      <c r="AG104" s="763">
        <v>23606.43</v>
      </c>
      <c r="AH104" s="763">
        <v>23517.599999999999</v>
      </c>
      <c r="AI104" s="763">
        <v>23398.78</v>
      </c>
      <c r="AJ104" s="763">
        <v>23353.52</v>
      </c>
      <c r="AK104" s="763">
        <v>23183.56</v>
      </c>
      <c r="AL104" s="763">
        <v>22972.82</v>
      </c>
      <c r="AM104" s="763">
        <v>22769.99</v>
      </c>
      <c r="AN104" s="763">
        <v>22569.48</v>
      </c>
      <c r="AO104" s="763">
        <v>22368.880000000001</v>
      </c>
      <c r="AP104" s="763">
        <v>22168.92</v>
      </c>
      <c r="AQ104" s="763">
        <v>21990.43</v>
      </c>
      <c r="AR104" s="763">
        <v>21837.31</v>
      </c>
      <c r="AS104" s="763">
        <v>21747.13</v>
      </c>
      <c r="AT104" s="763">
        <v>21781.08</v>
      </c>
      <c r="AU104" s="763">
        <v>21848.71</v>
      </c>
      <c r="AV104" s="763">
        <v>21938.91</v>
      </c>
      <c r="AW104" s="763">
        <v>22002.22</v>
      </c>
      <c r="AX104" s="763">
        <v>22113.599999999999</v>
      </c>
      <c r="AY104" s="763">
        <v>22226.799999999999</v>
      </c>
      <c r="AZ104" s="763">
        <v>22354.78</v>
      </c>
      <c r="BA104" s="763">
        <v>22495.59</v>
      </c>
    </row>
    <row r="105" spans="1:53">
      <c r="A105" s="747" t="s">
        <v>1112</v>
      </c>
      <c r="B105" s="747" t="s">
        <v>542</v>
      </c>
      <c r="C105" s="746" t="s">
        <v>7</v>
      </c>
      <c r="D105" s="763">
        <v>19631.55</v>
      </c>
      <c r="E105" s="763">
        <v>20036.990000000002</v>
      </c>
      <c r="F105" s="763">
        <v>21278.76</v>
      </c>
      <c r="G105" s="763">
        <v>22360.26</v>
      </c>
      <c r="H105" s="763">
        <v>22286.95</v>
      </c>
      <c r="I105" s="763">
        <v>22844.98</v>
      </c>
      <c r="J105" s="763">
        <v>22075.25</v>
      </c>
      <c r="K105" s="763">
        <v>23047.4</v>
      </c>
      <c r="L105" s="763">
        <v>22214.28</v>
      </c>
      <c r="M105" s="763">
        <v>22758.59</v>
      </c>
      <c r="N105" s="763">
        <v>23620.89</v>
      </c>
      <c r="O105" s="763">
        <v>23213.279999999999</v>
      </c>
      <c r="P105" s="763">
        <v>23524.29</v>
      </c>
      <c r="Q105" s="763">
        <v>24366.18</v>
      </c>
      <c r="R105" s="763">
        <v>24423.48</v>
      </c>
      <c r="S105" s="763">
        <v>20937.62</v>
      </c>
      <c r="T105" s="763">
        <v>21513.4</v>
      </c>
      <c r="U105" s="763">
        <v>21464.26</v>
      </c>
      <c r="V105" s="763">
        <v>21826.89</v>
      </c>
      <c r="W105" s="763">
        <v>22944.73</v>
      </c>
      <c r="X105" s="763">
        <v>21161.119999999999</v>
      </c>
      <c r="Y105" s="763">
        <v>21159.93</v>
      </c>
      <c r="Z105" s="763">
        <v>21949.279999999999</v>
      </c>
      <c r="AA105" s="763">
        <v>21447.040000000001</v>
      </c>
      <c r="AB105" s="763">
        <v>20947.03</v>
      </c>
      <c r="AC105" s="763">
        <v>21793.05</v>
      </c>
      <c r="AD105" s="763">
        <v>21164.79</v>
      </c>
      <c r="AE105" s="763">
        <v>21209.03</v>
      </c>
      <c r="AF105" s="763">
        <v>21386.9</v>
      </c>
      <c r="AG105" s="763">
        <v>21717.94</v>
      </c>
      <c r="AH105" s="763">
        <v>21622.89</v>
      </c>
      <c r="AI105" s="763">
        <v>21501.54</v>
      </c>
      <c r="AJ105" s="763">
        <v>21449.46</v>
      </c>
      <c r="AK105" s="763">
        <v>21278.38</v>
      </c>
      <c r="AL105" s="763">
        <v>21064.66</v>
      </c>
      <c r="AM105" s="763">
        <v>20856.32</v>
      </c>
      <c r="AN105" s="763">
        <v>20651.54</v>
      </c>
      <c r="AO105" s="763">
        <v>20448.580000000002</v>
      </c>
      <c r="AP105" s="763">
        <v>20248.29</v>
      </c>
      <c r="AQ105" s="763">
        <v>20068.89</v>
      </c>
      <c r="AR105" s="763">
        <v>19914.05</v>
      </c>
      <c r="AS105" s="763">
        <v>19820.009999999998</v>
      </c>
      <c r="AT105" s="763">
        <v>19837.95</v>
      </c>
      <c r="AU105" s="763">
        <v>19885.21</v>
      </c>
      <c r="AV105" s="763">
        <v>19953.87</v>
      </c>
      <c r="AW105" s="763">
        <v>19994.47</v>
      </c>
      <c r="AX105" s="763">
        <v>20081.89</v>
      </c>
      <c r="AY105" s="763">
        <v>20171.71</v>
      </c>
      <c r="AZ105" s="763">
        <v>20277.71</v>
      </c>
      <c r="BA105" s="763">
        <v>20398.57</v>
      </c>
    </row>
    <row r="106" spans="1:53">
      <c r="A106" s="747" t="s">
        <v>1112</v>
      </c>
      <c r="B106" s="747" t="s">
        <v>542</v>
      </c>
      <c r="C106" s="746" t="s">
        <v>8</v>
      </c>
      <c r="D106" s="763">
        <v>18610.060000000001</v>
      </c>
      <c r="E106" s="763">
        <v>19045.400000000001</v>
      </c>
      <c r="F106" s="763">
        <v>20211.490000000002</v>
      </c>
      <c r="G106" s="763">
        <v>21180.87</v>
      </c>
      <c r="H106" s="763">
        <v>21211.040000000001</v>
      </c>
      <c r="I106" s="763">
        <v>21672.51</v>
      </c>
      <c r="J106" s="763">
        <v>21028.3</v>
      </c>
      <c r="K106" s="763">
        <v>21792.18</v>
      </c>
      <c r="L106" s="763">
        <v>21122.55</v>
      </c>
      <c r="M106" s="763">
        <v>21637.9</v>
      </c>
      <c r="N106" s="763">
        <v>22383.51</v>
      </c>
      <c r="O106" s="763">
        <v>22059.85</v>
      </c>
      <c r="P106" s="763">
        <v>22398.58</v>
      </c>
      <c r="Q106" s="763">
        <v>23099.27</v>
      </c>
      <c r="R106" s="763">
        <v>23136.33</v>
      </c>
      <c r="S106" s="763">
        <v>19712.259999999998</v>
      </c>
      <c r="T106" s="763">
        <v>20236.939999999999</v>
      </c>
      <c r="U106" s="763">
        <v>20273.46</v>
      </c>
      <c r="V106" s="763">
        <v>20566.82</v>
      </c>
      <c r="W106" s="763">
        <v>21576.39</v>
      </c>
      <c r="X106" s="763">
        <v>20032.53</v>
      </c>
      <c r="Y106" s="763">
        <v>19989.830000000002</v>
      </c>
      <c r="Z106" s="763">
        <v>20695.990000000002</v>
      </c>
      <c r="AA106" s="763">
        <v>20195.689999999999</v>
      </c>
      <c r="AB106" s="763">
        <v>19730.07</v>
      </c>
      <c r="AC106" s="763">
        <v>20521.34</v>
      </c>
      <c r="AD106" s="763">
        <v>19955.060000000001</v>
      </c>
      <c r="AE106" s="763">
        <v>19999.27</v>
      </c>
      <c r="AF106" s="763">
        <v>20177.919999999998</v>
      </c>
      <c r="AG106" s="763">
        <v>20522.189999999999</v>
      </c>
      <c r="AH106" s="763">
        <v>20429.990000000002</v>
      </c>
      <c r="AI106" s="763">
        <v>20312.849999999999</v>
      </c>
      <c r="AJ106" s="763">
        <v>20261.89</v>
      </c>
      <c r="AK106" s="763">
        <v>20091.71</v>
      </c>
      <c r="AL106" s="763">
        <v>19876.939999999999</v>
      </c>
      <c r="AM106" s="763">
        <v>19664.490000000002</v>
      </c>
      <c r="AN106" s="763">
        <v>19457.080000000002</v>
      </c>
      <c r="AO106" s="763">
        <v>19254.03</v>
      </c>
      <c r="AP106" s="763">
        <v>19056.43</v>
      </c>
      <c r="AQ106" s="763">
        <v>18879.87</v>
      </c>
      <c r="AR106" s="763">
        <v>18727.36</v>
      </c>
      <c r="AS106" s="763">
        <v>18634.599999999999</v>
      </c>
      <c r="AT106" s="763">
        <v>18640.599999999999</v>
      </c>
      <c r="AU106" s="763">
        <v>18669.57</v>
      </c>
      <c r="AV106" s="763">
        <v>18718.45</v>
      </c>
      <c r="AW106" s="763">
        <v>18737.28</v>
      </c>
      <c r="AX106" s="763">
        <v>18801.88</v>
      </c>
      <c r="AY106" s="763">
        <v>18869.560000000001</v>
      </c>
      <c r="AZ106" s="763">
        <v>18954.95</v>
      </c>
      <c r="BA106" s="763">
        <v>19058.12</v>
      </c>
    </row>
    <row r="107" spans="1:53">
      <c r="A107" s="747" t="s">
        <v>1112</v>
      </c>
      <c r="B107" s="747" t="s">
        <v>542</v>
      </c>
      <c r="C107" s="746" t="s">
        <v>9</v>
      </c>
      <c r="D107" s="763">
        <v>17201.599999999999</v>
      </c>
      <c r="E107" s="763">
        <v>17652.330000000002</v>
      </c>
      <c r="F107" s="763">
        <v>18739.73</v>
      </c>
      <c r="G107" s="763">
        <v>19598.27</v>
      </c>
      <c r="H107" s="763">
        <v>19681.25</v>
      </c>
      <c r="I107" s="763">
        <v>20052.919999999998</v>
      </c>
      <c r="J107" s="763">
        <v>19531.810000000001</v>
      </c>
      <c r="K107" s="763">
        <v>20046.78</v>
      </c>
      <c r="L107" s="763">
        <v>19555.240000000002</v>
      </c>
      <c r="M107" s="763">
        <v>19950.66</v>
      </c>
      <c r="N107" s="763">
        <v>20608.12</v>
      </c>
      <c r="O107" s="763">
        <v>20328.13</v>
      </c>
      <c r="P107" s="763">
        <v>20598.34</v>
      </c>
      <c r="Q107" s="763">
        <v>21233.87</v>
      </c>
      <c r="R107" s="763">
        <v>21273.39</v>
      </c>
      <c r="S107" s="763">
        <v>18131.439999999999</v>
      </c>
      <c r="T107" s="763">
        <v>18592.810000000001</v>
      </c>
      <c r="U107" s="763">
        <v>18621.04</v>
      </c>
      <c r="V107" s="763">
        <v>18876.28</v>
      </c>
      <c r="W107" s="763">
        <v>19695.38</v>
      </c>
      <c r="X107" s="763">
        <v>19196.45</v>
      </c>
      <c r="Y107" s="763">
        <v>19177.21</v>
      </c>
      <c r="Z107" s="763">
        <v>19856.55</v>
      </c>
      <c r="AA107" s="763">
        <v>19383.240000000002</v>
      </c>
      <c r="AB107" s="763">
        <v>18887.16</v>
      </c>
      <c r="AC107" s="763">
        <v>19631.509999999998</v>
      </c>
      <c r="AD107" s="763">
        <v>19149.41</v>
      </c>
      <c r="AE107" s="763">
        <v>19105.169999999998</v>
      </c>
      <c r="AF107" s="763">
        <v>19296.009999999998</v>
      </c>
      <c r="AG107" s="763">
        <v>19627.73</v>
      </c>
      <c r="AH107" s="763">
        <v>19511.27</v>
      </c>
      <c r="AI107" s="763">
        <v>19374.11</v>
      </c>
      <c r="AJ107" s="763">
        <v>19299.52</v>
      </c>
      <c r="AK107" s="763">
        <v>19106.509999999998</v>
      </c>
      <c r="AL107" s="763">
        <v>18874.87</v>
      </c>
      <c r="AM107" s="763">
        <v>18646.91</v>
      </c>
      <c r="AN107" s="763">
        <v>18425.45</v>
      </c>
      <c r="AO107" s="763">
        <v>18210.060000000001</v>
      </c>
      <c r="AP107" s="763">
        <v>18000.939999999999</v>
      </c>
      <c r="AQ107" s="763">
        <v>17814.330000000002</v>
      </c>
      <c r="AR107" s="763">
        <v>17649.11</v>
      </c>
      <c r="AS107" s="763">
        <v>17541.439999999999</v>
      </c>
      <c r="AT107" s="763">
        <v>17527.55</v>
      </c>
      <c r="AU107" s="763">
        <v>17537.22</v>
      </c>
      <c r="AV107" s="763">
        <v>17569.13</v>
      </c>
      <c r="AW107" s="763">
        <v>17571.32</v>
      </c>
      <c r="AX107" s="763">
        <v>17618.310000000001</v>
      </c>
      <c r="AY107" s="763">
        <v>17669.87</v>
      </c>
      <c r="AZ107" s="763">
        <v>17740.91</v>
      </c>
      <c r="BA107" s="763">
        <v>17833.66</v>
      </c>
    </row>
    <row r="108" spans="1:53">
      <c r="A108" s="747" t="s">
        <v>1112</v>
      </c>
      <c r="B108" s="747" t="s">
        <v>542</v>
      </c>
      <c r="C108" s="746" t="s">
        <v>10</v>
      </c>
      <c r="D108" s="763">
        <v>16601.66</v>
      </c>
      <c r="E108" s="763">
        <v>17165.72</v>
      </c>
      <c r="F108" s="763">
        <v>18152.62</v>
      </c>
      <c r="G108" s="763">
        <v>18830.919999999998</v>
      </c>
      <c r="H108" s="763">
        <v>19142.07</v>
      </c>
      <c r="I108" s="763">
        <v>19355.169999999998</v>
      </c>
      <c r="J108" s="763">
        <v>19122.77</v>
      </c>
      <c r="K108" s="763">
        <v>19088.82</v>
      </c>
      <c r="L108" s="763">
        <v>19097.919999999998</v>
      </c>
      <c r="M108" s="763">
        <v>19273.939999999999</v>
      </c>
      <c r="N108" s="763">
        <v>19751.88</v>
      </c>
      <c r="O108" s="763">
        <v>19602.810000000001</v>
      </c>
      <c r="P108" s="763">
        <v>19807.04</v>
      </c>
      <c r="Q108" s="763">
        <v>20232.189999999999</v>
      </c>
      <c r="R108" s="763">
        <v>20283.96</v>
      </c>
      <c r="S108" s="763">
        <v>17461.66</v>
      </c>
      <c r="T108" s="763">
        <v>17895.89</v>
      </c>
      <c r="U108" s="763">
        <v>18057.990000000002</v>
      </c>
      <c r="V108" s="763">
        <v>18216.14</v>
      </c>
      <c r="W108" s="763">
        <v>18635.07</v>
      </c>
      <c r="X108" s="763">
        <v>19308.2</v>
      </c>
      <c r="Y108" s="763">
        <v>19480.88</v>
      </c>
      <c r="Z108" s="763">
        <v>20109.88</v>
      </c>
      <c r="AA108" s="763">
        <v>19664.439999999999</v>
      </c>
      <c r="AB108" s="763">
        <v>19093.509999999998</v>
      </c>
      <c r="AC108" s="763">
        <v>19766.810000000001</v>
      </c>
      <c r="AD108" s="763">
        <v>19479.29</v>
      </c>
      <c r="AE108" s="763">
        <v>19170.259999999998</v>
      </c>
      <c r="AF108" s="763">
        <v>19456.86</v>
      </c>
      <c r="AG108" s="763">
        <v>19780</v>
      </c>
      <c r="AH108" s="763">
        <v>19681.8</v>
      </c>
      <c r="AI108" s="763">
        <v>19562.349999999999</v>
      </c>
      <c r="AJ108" s="763">
        <v>19503.689999999999</v>
      </c>
      <c r="AK108" s="763">
        <v>19343.650000000001</v>
      </c>
      <c r="AL108" s="763">
        <v>19159.43</v>
      </c>
      <c r="AM108" s="763">
        <v>18978.96</v>
      </c>
      <c r="AN108" s="763">
        <v>18805.59</v>
      </c>
      <c r="AO108" s="763">
        <v>18638.52</v>
      </c>
      <c r="AP108" s="763">
        <v>18477.48</v>
      </c>
      <c r="AQ108" s="763">
        <v>18343.71</v>
      </c>
      <c r="AR108" s="763">
        <v>18225.09</v>
      </c>
      <c r="AS108" s="763">
        <v>18162.830000000002</v>
      </c>
      <c r="AT108" s="763">
        <v>18190.349999999999</v>
      </c>
      <c r="AU108" s="763">
        <v>18239.009999999998</v>
      </c>
      <c r="AV108" s="763">
        <v>18313.93</v>
      </c>
      <c r="AW108" s="763">
        <v>18357.509999999998</v>
      </c>
      <c r="AX108" s="763">
        <v>18445.810000000001</v>
      </c>
      <c r="AY108" s="763">
        <v>18539.95</v>
      </c>
      <c r="AZ108" s="763">
        <v>18650.11</v>
      </c>
      <c r="BA108" s="763">
        <v>18785.91</v>
      </c>
    </row>
    <row r="109" spans="1:53">
      <c r="A109" s="747" t="s">
        <v>1112</v>
      </c>
      <c r="B109" s="747" t="s">
        <v>542</v>
      </c>
      <c r="C109" s="746" t="s">
        <v>11</v>
      </c>
      <c r="D109" s="763">
        <v>17417.61</v>
      </c>
      <c r="E109" s="763">
        <v>18045.7</v>
      </c>
      <c r="F109" s="763">
        <v>19027.63</v>
      </c>
      <c r="G109" s="763">
        <v>19659.3</v>
      </c>
      <c r="H109" s="763">
        <v>20125.740000000002</v>
      </c>
      <c r="I109" s="763">
        <v>20271.28</v>
      </c>
      <c r="J109" s="763">
        <v>20162.900000000001</v>
      </c>
      <c r="K109" s="763">
        <v>19840</v>
      </c>
      <c r="L109" s="763">
        <v>20131.189999999999</v>
      </c>
      <c r="M109" s="763">
        <v>20188.96</v>
      </c>
      <c r="N109" s="763">
        <v>20642.62</v>
      </c>
      <c r="O109" s="763">
        <v>20545.240000000002</v>
      </c>
      <c r="P109" s="763">
        <v>20737.240000000002</v>
      </c>
      <c r="Q109" s="763">
        <v>21029.3</v>
      </c>
      <c r="R109" s="763">
        <v>21100.51</v>
      </c>
      <c r="S109" s="763">
        <v>18331.88</v>
      </c>
      <c r="T109" s="763">
        <v>18809.18</v>
      </c>
      <c r="U109" s="763">
        <v>19070.8</v>
      </c>
      <c r="V109" s="763">
        <v>19169.75</v>
      </c>
      <c r="W109" s="763">
        <v>19398.13</v>
      </c>
      <c r="X109" s="763">
        <v>19084.580000000002</v>
      </c>
      <c r="Y109" s="763">
        <v>19464.79</v>
      </c>
      <c r="Z109" s="763">
        <v>20005.25</v>
      </c>
      <c r="AA109" s="763">
        <v>19612.22</v>
      </c>
      <c r="AB109" s="763">
        <v>19052.38</v>
      </c>
      <c r="AC109" s="763">
        <v>19665.96</v>
      </c>
      <c r="AD109" s="763">
        <v>19544.169999999998</v>
      </c>
      <c r="AE109" s="763">
        <v>19066.060000000001</v>
      </c>
      <c r="AF109" s="763">
        <v>19385.46</v>
      </c>
      <c r="AG109" s="763">
        <v>19683.990000000002</v>
      </c>
      <c r="AH109" s="763">
        <v>19625.37</v>
      </c>
      <c r="AI109" s="763">
        <v>19548.98</v>
      </c>
      <c r="AJ109" s="763">
        <v>19538.27</v>
      </c>
      <c r="AK109" s="763">
        <v>19451.43</v>
      </c>
      <c r="AL109" s="763">
        <v>19350.990000000002</v>
      </c>
      <c r="AM109" s="763">
        <v>19254.740000000002</v>
      </c>
      <c r="AN109" s="763">
        <v>19164.189999999999</v>
      </c>
      <c r="AO109" s="763">
        <v>19078.400000000001</v>
      </c>
      <c r="AP109" s="763">
        <v>18998.580000000002</v>
      </c>
      <c r="AQ109" s="763">
        <v>18948.36</v>
      </c>
      <c r="AR109" s="763">
        <v>18909.61</v>
      </c>
      <c r="AS109" s="763">
        <v>18927.34</v>
      </c>
      <c r="AT109" s="763">
        <v>19032.240000000002</v>
      </c>
      <c r="AU109" s="763">
        <v>19156.419999999998</v>
      </c>
      <c r="AV109" s="763">
        <v>19308.66</v>
      </c>
      <c r="AW109" s="763">
        <v>19429.169999999998</v>
      </c>
      <c r="AX109" s="763">
        <v>19595.57</v>
      </c>
      <c r="AY109" s="763">
        <v>19768.25</v>
      </c>
      <c r="AZ109" s="763">
        <v>19948.62</v>
      </c>
      <c r="BA109" s="763">
        <v>20151.82</v>
      </c>
    </row>
    <row r="110" spans="1:53">
      <c r="A110" s="747" t="s">
        <v>1112</v>
      </c>
      <c r="B110" s="747" t="s">
        <v>542</v>
      </c>
      <c r="C110" s="746" t="s">
        <v>12</v>
      </c>
      <c r="D110" s="763">
        <v>18311.849999999999</v>
      </c>
      <c r="E110" s="763">
        <v>18868.77</v>
      </c>
      <c r="F110" s="763">
        <v>19820.34</v>
      </c>
      <c r="G110" s="763">
        <v>20395.88</v>
      </c>
      <c r="H110" s="763">
        <v>21206.06</v>
      </c>
      <c r="I110" s="763">
        <v>21259.45</v>
      </c>
      <c r="J110" s="763">
        <v>21204.91</v>
      </c>
      <c r="K110" s="763">
        <v>20464.21</v>
      </c>
      <c r="L110" s="763">
        <v>21271.67</v>
      </c>
      <c r="M110" s="763">
        <v>21099.09</v>
      </c>
      <c r="N110" s="763">
        <v>21653.54</v>
      </c>
      <c r="O110" s="763">
        <v>21613.03</v>
      </c>
      <c r="P110" s="763">
        <v>22045.57</v>
      </c>
      <c r="Q110" s="763">
        <v>21857.78</v>
      </c>
      <c r="R110" s="763">
        <v>21981.91</v>
      </c>
      <c r="S110" s="763">
        <v>19244.669999999998</v>
      </c>
      <c r="T110" s="763">
        <v>19840.8</v>
      </c>
      <c r="U110" s="763">
        <v>20406.54</v>
      </c>
      <c r="V110" s="763">
        <v>20324.14</v>
      </c>
      <c r="W110" s="763">
        <v>20300.310000000001</v>
      </c>
      <c r="X110" s="763">
        <v>20239.64</v>
      </c>
      <c r="Y110" s="763">
        <v>20509.22</v>
      </c>
      <c r="Z110" s="763">
        <v>20941.87</v>
      </c>
      <c r="AA110" s="763">
        <v>20728.97</v>
      </c>
      <c r="AB110" s="763">
        <v>19870.43</v>
      </c>
      <c r="AC110" s="763">
        <v>20529.71</v>
      </c>
      <c r="AD110" s="763">
        <v>20410.77</v>
      </c>
      <c r="AE110" s="763">
        <v>20018.21</v>
      </c>
      <c r="AF110" s="763">
        <v>20440.03</v>
      </c>
      <c r="AG110" s="763">
        <v>20610.099999999999</v>
      </c>
      <c r="AH110" s="763">
        <v>20562.060000000001</v>
      </c>
      <c r="AI110" s="763">
        <v>20498.64</v>
      </c>
      <c r="AJ110" s="763">
        <v>20502.919999999998</v>
      </c>
      <c r="AK110" s="763">
        <v>20428.72</v>
      </c>
      <c r="AL110" s="763">
        <v>20339.54</v>
      </c>
      <c r="AM110" s="763">
        <v>20254.82</v>
      </c>
      <c r="AN110" s="763">
        <v>20178.259999999998</v>
      </c>
      <c r="AO110" s="763">
        <v>20108.689999999999</v>
      </c>
      <c r="AP110" s="763">
        <v>20047.71</v>
      </c>
      <c r="AQ110" s="763">
        <v>20018.45</v>
      </c>
      <c r="AR110" s="763">
        <v>20002.29</v>
      </c>
      <c r="AS110" s="763">
        <v>20044.62</v>
      </c>
      <c r="AT110" s="763">
        <v>20173.939999999999</v>
      </c>
      <c r="AU110" s="763">
        <v>20323.04</v>
      </c>
      <c r="AV110" s="763">
        <v>20502.63</v>
      </c>
      <c r="AW110" s="763">
        <v>20649.93</v>
      </c>
      <c r="AX110" s="763">
        <v>20843.91</v>
      </c>
      <c r="AY110" s="763">
        <v>21044.82</v>
      </c>
      <c r="AZ110" s="763">
        <v>21254.18</v>
      </c>
      <c r="BA110" s="763">
        <v>21487.58</v>
      </c>
    </row>
    <row r="111" spans="1:53">
      <c r="A111" s="747" t="s">
        <v>1112</v>
      </c>
      <c r="B111" s="747" t="s">
        <v>542</v>
      </c>
      <c r="C111" s="746" t="s">
        <v>13</v>
      </c>
      <c r="D111" s="763">
        <v>17688.16</v>
      </c>
      <c r="E111" s="763">
        <v>18238.21</v>
      </c>
      <c r="F111" s="763">
        <v>19165.61</v>
      </c>
      <c r="G111" s="763">
        <v>19723.98</v>
      </c>
      <c r="H111" s="763">
        <v>20513.59</v>
      </c>
      <c r="I111" s="763">
        <v>20571.02</v>
      </c>
      <c r="J111" s="763">
        <v>20502.14</v>
      </c>
      <c r="K111" s="763">
        <v>19822.16</v>
      </c>
      <c r="L111" s="763">
        <v>20561.060000000001</v>
      </c>
      <c r="M111" s="763">
        <v>20426.45</v>
      </c>
      <c r="N111" s="763">
        <v>20924.009999999998</v>
      </c>
      <c r="O111" s="763">
        <v>20887.23</v>
      </c>
      <c r="P111" s="763">
        <v>21348.09</v>
      </c>
      <c r="Q111" s="763">
        <v>21181.61</v>
      </c>
      <c r="R111" s="763">
        <v>21304.98</v>
      </c>
      <c r="S111" s="763">
        <v>18614.07</v>
      </c>
      <c r="T111" s="763">
        <v>19167.330000000002</v>
      </c>
      <c r="U111" s="763">
        <v>19742.46</v>
      </c>
      <c r="V111" s="763">
        <v>19688.34</v>
      </c>
      <c r="W111" s="763">
        <v>19738.169999999998</v>
      </c>
      <c r="X111" s="763">
        <v>20438.830000000002</v>
      </c>
      <c r="Y111" s="763">
        <v>20707.45</v>
      </c>
      <c r="Z111" s="763">
        <v>21170.54</v>
      </c>
      <c r="AA111" s="763">
        <v>20967.330000000002</v>
      </c>
      <c r="AB111" s="763">
        <v>20154.78</v>
      </c>
      <c r="AC111" s="763">
        <v>20837.78</v>
      </c>
      <c r="AD111" s="763">
        <v>20691.080000000002</v>
      </c>
      <c r="AE111" s="763">
        <v>20250.95</v>
      </c>
      <c r="AF111" s="763">
        <v>20621.64</v>
      </c>
      <c r="AG111" s="763">
        <v>20806.75</v>
      </c>
      <c r="AH111" s="763">
        <v>20745.36</v>
      </c>
      <c r="AI111" s="763">
        <v>20670.22</v>
      </c>
      <c r="AJ111" s="763">
        <v>20661.759999999998</v>
      </c>
      <c r="AK111" s="763">
        <v>20577.560000000001</v>
      </c>
      <c r="AL111" s="763">
        <v>20477.79</v>
      </c>
      <c r="AM111" s="763">
        <v>20383.97</v>
      </c>
      <c r="AN111" s="763">
        <v>20298.63</v>
      </c>
      <c r="AO111" s="763">
        <v>20220.009999999998</v>
      </c>
      <c r="AP111" s="763">
        <v>20150.25</v>
      </c>
      <c r="AQ111" s="763">
        <v>20111.63</v>
      </c>
      <c r="AR111" s="763">
        <v>20087.740000000002</v>
      </c>
      <c r="AS111" s="763">
        <v>20122.38</v>
      </c>
      <c r="AT111" s="763">
        <v>20243.11</v>
      </c>
      <c r="AU111" s="763">
        <v>20384.32</v>
      </c>
      <c r="AV111" s="763">
        <v>20555.810000000001</v>
      </c>
      <c r="AW111" s="763">
        <v>20698.16</v>
      </c>
      <c r="AX111" s="763">
        <v>20886.82</v>
      </c>
      <c r="AY111" s="763">
        <v>21082.83</v>
      </c>
      <c r="AZ111" s="763">
        <v>21287.88</v>
      </c>
      <c r="BA111" s="763">
        <v>21516.22</v>
      </c>
    </row>
    <row r="112" spans="1:53">
      <c r="A112" s="747" t="s">
        <v>1112</v>
      </c>
      <c r="B112" s="747" t="s">
        <v>542</v>
      </c>
      <c r="C112" s="746" t="s">
        <v>14</v>
      </c>
      <c r="D112" s="763">
        <v>16434.86</v>
      </c>
      <c r="E112" s="763">
        <v>16946.63</v>
      </c>
      <c r="F112" s="763">
        <v>17888.04</v>
      </c>
      <c r="G112" s="763">
        <v>18508.919999999998</v>
      </c>
      <c r="H112" s="763">
        <v>19001.509999999998</v>
      </c>
      <c r="I112" s="763">
        <v>19161.12</v>
      </c>
      <c r="J112" s="763">
        <v>18935.38</v>
      </c>
      <c r="K112" s="763">
        <v>18753.87</v>
      </c>
      <c r="L112" s="763">
        <v>18963.240000000002</v>
      </c>
      <c r="M112" s="763">
        <v>19091.38</v>
      </c>
      <c r="N112" s="763">
        <v>19577.73</v>
      </c>
      <c r="O112" s="763">
        <v>19476.54</v>
      </c>
      <c r="P112" s="763">
        <v>19890.919999999998</v>
      </c>
      <c r="Q112" s="763">
        <v>20024.400000000001</v>
      </c>
      <c r="R112" s="763">
        <v>20084.580000000002</v>
      </c>
      <c r="S112" s="763">
        <v>17196.939999999999</v>
      </c>
      <c r="T112" s="763">
        <v>17664.13</v>
      </c>
      <c r="U112" s="763">
        <v>18045.66</v>
      </c>
      <c r="V112" s="763">
        <v>18101.150000000001</v>
      </c>
      <c r="W112" s="763">
        <v>18498.740000000002</v>
      </c>
      <c r="X112" s="763">
        <v>19510.37</v>
      </c>
      <c r="Y112" s="763">
        <v>19802.59</v>
      </c>
      <c r="Z112" s="763">
        <v>20328.88</v>
      </c>
      <c r="AA112" s="763">
        <v>20014.55</v>
      </c>
      <c r="AB112" s="763">
        <v>19434.78</v>
      </c>
      <c r="AC112" s="763">
        <v>20046.330000000002</v>
      </c>
      <c r="AD112" s="763">
        <v>19777.419999999998</v>
      </c>
      <c r="AE112" s="763">
        <v>19501.080000000002</v>
      </c>
      <c r="AF112" s="763">
        <v>19736.66</v>
      </c>
      <c r="AG112" s="763">
        <v>19972.97</v>
      </c>
      <c r="AH112" s="763">
        <v>19886.330000000002</v>
      </c>
      <c r="AI112" s="763">
        <v>19782.919999999998</v>
      </c>
      <c r="AJ112" s="763">
        <v>19747.03</v>
      </c>
      <c r="AK112" s="763">
        <v>19641.55</v>
      </c>
      <c r="AL112" s="763">
        <v>19513.84</v>
      </c>
      <c r="AM112" s="763">
        <v>19394.310000000001</v>
      </c>
      <c r="AN112" s="763">
        <v>19279.25</v>
      </c>
      <c r="AO112" s="763">
        <v>19167.900000000001</v>
      </c>
      <c r="AP112" s="763">
        <v>19059.61</v>
      </c>
      <c r="AQ112" s="763">
        <v>18975.509999999998</v>
      </c>
      <c r="AR112" s="763">
        <v>18909.189999999999</v>
      </c>
      <c r="AS112" s="763">
        <v>18900.080000000002</v>
      </c>
      <c r="AT112" s="763">
        <v>18995</v>
      </c>
      <c r="AU112" s="763">
        <v>19114.41</v>
      </c>
      <c r="AV112" s="763">
        <v>19256.3</v>
      </c>
      <c r="AW112" s="763">
        <v>19371.48</v>
      </c>
      <c r="AX112" s="763">
        <v>19530.669999999998</v>
      </c>
      <c r="AY112" s="763">
        <v>19695.259999999998</v>
      </c>
      <c r="AZ112" s="763">
        <v>19868.68</v>
      </c>
      <c r="BA112" s="763">
        <v>20058.7</v>
      </c>
    </row>
    <row r="113" spans="1:53">
      <c r="A113" s="747" t="s">
        <v>1112</v>
      </c>
      <c r="B113" s="747" t="s">
        <v>542</v>
      </c>
      <c r="C113" s="746" t="s">
        <v>15</v>
      </c>
      <c r="D113" s="763">
        <v>16720.7</v>
      </c>
      <c r="E113" s="763">
        <v>17215.919999999998</v>
      </c>
      <c r="F113" s="763">
        <v>18237.599999999999</v>
      </c>
      <c r="G113" s="763">
        <v>18990.62</v>
      </c>
      <c r="H113" s="763">
        <v>19216.43</v>
      </c>
      <c r="I113" s="763">
        <v>19510.71</v>
      </c>
      <c r="J113" s="763">
        <v>19117.2</v>
      </c>
      <c r="K113" s="763">
        <v>19414.939999999999</v>
      </c>
      <c r="L113" s="763">
        <v>19145.61</v>
      </c>
      <c r="M113" s="763">
        <v>19488.080000000002</v>
      </c>
      <c r="N113" s="763">
        <v>20065.79</v>
      </c>
      <c r="O113" s="763">
        <v>19856.13</v>
      </c>
      <c r="P113" s="763">
        <v>20185.509999999998</v>
      </c>
      <c r="Q113" s="763">
        <v>20653.349999999999</v>
      </c>
      <c r="R113" s="763">
        <v>20696.91</v>
      </c>
      <c r="S113" s="763">
        <v>17598.55</v>
      </c>
      <c r="T113" s="763">
        <v>18042.96</v>
      </c>
      <c r="U113" s="763">
        <v>18214.61</v>
      </c>
      <c r="V113" s="763">
        <v>18405.099999999999</v>
      </c>
      <c r="W113" s="763">
        <v>19111.73</v>
      </c>
      <c r="X113" s="763">
        <v>19982.080000000002</v>
      </c>
      <c r="Y113" s="763">
        <v>20195.18</v>
      </c>
      <c r="Z113" s="763">
        <v>20860.05</v>
      </c>
      <c r="AA113" s="763">
        <v>20413.57</v>
      </c>
      <c r="AB113" s="763">
        <v>19939.82</v>
      </c>
      <c r="AC113" s="763">
        <v>20613.310000000001</v>
      </c>
      <c r="AD113" s="763">
        <v>20188.3</v>
      </c>
      <c r="AE113" s="763">
        <v>20062.3</v>
      </c>
      <c r="AF113" s="763">
        <v>20257.919999999998</v>
      </c>
      <c r="AG113" s="763">
        <v>20536</v>
      </c>
      <c r="AH113" s="763">
        <v>20443.04</v>
      </c>
      <c r="AI113" s="763">
        <v>20326.830000000002</v>
      </c>
      <c r="AJ113" s="763">
        <v>20277.580000000002</v>
      </c>
      <c r="AK113" s="763">
        <v>20143.29</v>
      </c>
      <c r="AL113" s="763">
        <v>19979.990000000002</v>
      </c>
      <c r="AM113" s="763">
        <v>19824.580000000002</v>
      </c>
      <c r="AN113" s="763">
        <v>19672.349999999999</v>
      </c>
      <c r="AO113" s="763">
        <v>19522.12</v>
      </c>
      <c r="AP113" s="763">
        <v>19373.05</v>
      </c>
      <c r="AQ113" s="763">
        <v>19246.009999999998</v>
      </c>
      <c r="AR113" s="763">
        <v>19139.34</v>
      </c>
      <c r="AS113" s="763">
        <v>19091.55</v>
      </c>
      <c r="AT113" s="763">
        <v>19157.05</v>
      </c>
      <c r="AU113" s="763">
        <v>19250.46</v>
      </c>
      <c r="AV113" s="763">
        <v>19364.62</v>
      </c>
      <c r="AW113" s="763">
        <v>19452.060000000001</v>
      </c>
      <c r="AX113" s="763">
        <v>19583.439999999999</v>
      </c>
      <c r="AY113" s="763">
        <v>19718.37</v>
      </c>
      <c r="AZ113" s="763">
        <v>19864.189999999999</v>
      </c>
      <c r="BA113" s="763">
        <v>20024.689999999999</v>
      </c>
    </row>
    <row r="114" spans="1:53">
      <c r="A114" s="747" t="s">
        <v>1112</v>
      </c>
      <c r="B114" s="747" t="s">
        <v>542</v>
      </c>
      <c r="C114" s="746" t="s">
        <v>16</v>
      </c>
      <c r="D114" s="763">
        <v>18448.509999999998</v>
      </c>
      <c r="E114" s="763">
        <v>18886.2</v>
      </c>
      <c r="F114" s="763">
        <v>20048.849999999999</v>
      </c>
      <c r="G114" s="763">
        <v>21012.3</v>
      </c>
      <c r="H114" s="763">
        <v>21047.17</v>
      </c>
      <c r="I114" s="763">
        <v>21490.880000000001</v>
      </c>
      <c r="J114" s="763">
        <v>20863.54</v>
      </c>
      <c r="K114" s="763">
        <v>21584.68</v>
      </c>
      <c r="L114" s="763">
        <v>20948.71</v>
      </c>
      <c r="M114" s="763">
        <v>21425.439999999999</v>
      </c>
      <c r="N114" s="763">
        <v>22206.560000000001</v>
      </c>
      <c r="O114" s="763">
        <v>21871.19</v>
      </c>
      <c r="P114" s="763">
        <v>22179.97</v>
      </c>
      <c r="Q114" s="763">
        <v>22888.33</v>
      </c>
      <c r="R114" s="763">
        <v>22931.5</v>
      </c>
      <c r="S114" s="763">
        <v>19561.59</v>
      </c>
      <c r="T114" s="763">
        <v>20107.990000000002</v>
      </c>
      <c r="U114" s="763">
        <v>20118.57</v>
      </c>
      <c r="V114" s="763">
        <v>20407.88</v>
      </c>
      <c r="W114" s="763">
        <v>21376.18</v>
      </c>
      <c r="X114" s="763">
        <v>21276.2</v>
      </c>
      <c r="Y114" s="763">
        <v>21451.63</v>
      </c>
      <c r="Z114" s="763">
        <v>22271.39</v>
      </c>
      <c r="AA114" s="763">
        <v>21776.33</v>
      </c>
      <c r="AB114" s="763">
        <v>21287.83</v>
      </c>
      <c r="AC114" s="763">
        <v>22076.62</v>
      </c>
      <c r="AD114" s="763">
        <v>21487.31</v>
      </c>
      <c r="AE114" s="763">
        <v>21489.48</v>
      </c>
      <c r="AF114" s="763">
        <v>21688.11</v>
      </c>
      <c r="AG114" s="763">
        <v>21987.74</v>
      </c>
      <c r="AH114" s="763">
        <v>21892.94</v>
      </c>
      <c r="AI114" s="763">
        <v>21768.98</v>
      </c>
      <c r="AJ114" s="763">
        <v>21716.799999999999</v>
      </c>
      <c r="AK114" s="763">
        <v>21562.3</v>
      </c>
      <c r="AL114" s="763">
        <v>21373.360000000001</v>
      </c>
      <c r="AM114" s="763">
        <v>21193.82</v>
      </c>
      <c r="AN114" s="763">
        <v>21016.959999999999</v>
      </c>
      <c r="AO114" s="763">
        <v>20840.25</v>
      </c>
      <c r="AP114" s="763">
        <v>20663.66</v>
      </c>
      <c r="AQ114" s="763">
        <v>20508.400000000001</v>
      </c>
      <c r="AR114" s="763">
        <v>20376.78</v>
      </c>
      <c r="AS114" s="763">
        <v>20306.2</v>
      </c>
      <c r="AT114" s="763">
        <v>20357.14</v>
      </c>
      <c r="AU114" s="763">
        <v>20440.5</v>
      </c>
      <c r="AV114" s="763">
        <v>20545.23</v>
      </c>
      <c r="AW114" s="763">
        <v>20623.79</v>
      </c>
      <c r="AX114" s="763">
        <v>20748.689999999999</v>
      </c>
      <c r="AY114" s="763">
        <v>20875.759999999998</v>
      </c>
      <c r="AZ114" s="763">
        <v>21014.65</v>
      </c>
      <c r="BA114" s="763">
        <v>21165.57</v>
      </c>
    </row>
    <row r="115" spans="1:53">
      <c r="A115" s="747" t="s">
        <v>1112</v>
      </c>
      <c r="B115" s="747" t="s">
        <v>542</v>
      </c>
      <c r="C115" s="746" t="s">
        <v>17</v>
      </c>
      <c r="D115" s="763">
        <v>21026.06</v>
      </c>
      <c r="E115" s="763">
        <v>21376</v>
      </c>
      <c r="F115" s="763">
        <v>22725.46</v>
      </c>
      <c r="G115" s="763">
        <v>23951.4</v>
      </c>
      <c r="H115" s="763">
        <v>23764.16</v>
      </c>
      <c r="I115" s="763">
        <v>24399.49</v>
      </c>
      <c r="J115" s="763">
        <v>23479.93</v>
      </c>
      <c r="K115" s="763">
        <v>24628.240000000002</v>
      </c>
      <c r="L115" s="763">
        <v>23643.72</v>
      </c>
      <c r="M115" s="763">
        <v>24183.3</v>
      </c>
      <c r="N115" s="763">
        <v>25300.29</v>
      </c>
      <c r="O115" s="763">
        <v>24771.84</v>
      </c>
      <c r="P115" s="763">
        <v>25019.03</v>
      </c>
      <c r="Q115" s="763">
        <v>25999.62</v>
      </c>
      <c r="R115" s="763">
        <v>26088.639999999999</v>
      </c>
      <c r="S115" s="763">
        <v>22529.27</v>
      </c>
      <c r="T115" s="763">
        <v>23242.31</v>
      </c>
      <c r="U115" s="763">
        <v>23024.18</v>
      </c>
      <c r="V115" s="763">
        <v>23420.240000000002</v>
      </c>
      <c r="W115" s="763">
        <v>24611.72</v>
      </c>
      <c r="X115" s="763">
        <v>22436.23</v>
      </c>
      <c r="Y115" s="763">
        <v>22516.38</v>
      </c>
      <c r="Z115" s="763">
        <v>23439.43</v>
      </c>
      <c r="AA115" s="763">
        <v>22907.97</v>
      </c>
      <c r="AB115" s="763">
        <v>22348.74</v>
      </c>
      <c r="AC115" s="763">
        <v>23237.360000000001</v>
      </c>
      <c r="AD115" s="763">
        <v>22538.880000000001</v>
      </c>
      <c r="AE115" s="763">
        <v>22643.27</v>
      </c>
      <c r="AF115" s="763">
        <v>22880.06</v>
      </c>
      <c r="AG115" s="763">
        <v>23173.42</v>
      </c>
      <c r="AH115" s="763">
        <v>23082.400000000001</v>
      </c>
      <c r="AI115" s="763">
        <v>22963.06</v>
      </c>
      <c r="AJ115" s="763">
        <v>22919.65</v>
      </c>
      <c r="AK115" s="763">
        <v>22754.65</v>
      </c>
      <c r="AL115" s="763">
        <v>22549.59</v>
      </c>
      <c r="AM115" s="763">
        <v>22352.44</v>
      </c>
      <c r="AN115" s="763">
        <v>22156.560000000001</v>
      </c>
      <c r="AO115" s="763">
        <v>21959.63</v>
      </c>
      <c r="AP115" s="763">
        <v>21762.41</v>
      </c>
      <c r="AQ115" s="763">
        <v>21586.12</v>
      </c>
      <c r="AR115" s="763">
        <v>21435</v>
      </c>
      <c r="AS115" s="763">
        <v>21346.1</v>
      </c>
      <c r="AT115" s="763">
        <v>21383.279999999999</v>
      </c>
      <c r="AU115" s="763">
        <v>21455.85</v>
      </c>
      <c r="AV115" s="763">
        <v>21551.47</v>
      </c>
      <c r="AW115" s="763">
        <v>21620.33</v>
      </c>
      <c r="AX115" s="763">
        <v>21738.12</v>
      </c>
      <c r="AY115" s="763">
        <v>21857.8</v>
      </c>
      <c r="AZ115" s="763">
        <v>21991.72</v>
      </c>
      <c r="BA115" s="763">
        <v>22137.32</v>
      </c>
    </row>
    <row r="116" spans="1:53">
      <c r="A116" s="747" t="s">
        <v>1112</v>
      </c>
      <c r="B116" s="746" t="s">
        <v>4</v>
      </c>
      <c r="C116" s="746"/>
      <c r="D116" s="763"/>
      <c r="E116" s="763"/>
      <c r="F116" s="763"/>
      <c r="G116" s="763"/>
      <c r="H116" s="763"/>
      <c r="I116" s="763"/>
      <c r="J116" s="763"/>
      <c r="K116" s="763"/>
      <c r="L116" s="763"/>
      <c r="M116" s="763"/>
      <c r="N116" s="763"/>
      <c r="O116" s="763"/>
      <c r="P116" s="763"/>
      <c r="Q116" s="763"/>
      <c r="R116" s="763"/>
      <c r="S116" s="763"/>
      <c r="T116" s="763"/>
      <c r="U116" s="763"/>
      <c r="V116" s="763"/>
      <c r="W116" s="763"/>
      <c r="X116" s="763"/>
      <c r="Y116" s="763"/>
      <c r="Z116" s="763"/>
      <c r="AA116" s="763"/>
      <c r="AB116" s="763"/>
      <c r="AC116" s="763"/>
      <c r="AD116" s="763"/>
      <c r="AE116" s="763"/>
      <c r="AF116" s="763"/>
      <c r="AG116" s="763"/>
      <c r="AH116" s="763"/>
      <c r="AI116" s="763"/>
      <c r="AJ116" s="763"/>
      <c r="AK116" s="763"/>
      <c r="AL116" s="763"/>
      <c r="AM116" s="763"/>
      <c r="AN116" s="763"/>
      <c r="AO116" s="763"/>
      <c r="AP116" s="763"/>
      <c r="AQ116" s="763"/>
      <c r="AR116" s="763"/>
      <c r="AS116" s="763"/>
      <c r="AT116" s="763"/>
      <c r="AU116" s="763"/>
      <c r="AV116" s="763"/>
      <c r="AW116" s="763"/>
      <c r="AX116" s="763"/>
      <c r="AY116" s="763"/>
      <c r="AZ116" s="763"/>
      <c r="BA116" s="763"/>
    </row>
    <row r="117" spans="1:53">
      <c r="A117" s="747" t="s">
        <v>1112</v>
      </c>
      <c r="B117" s="747" t="s">
        <v>1043</v>
      </c>
      <c r="C117" s="746"/>
      <c r="D117" s="746">
        <v>1986</v>
      </c>
      <c r="E117" s="746">
        <v>1987</v>
      </c>
      <c r="F117" s="746">
        <v>1988</v>
      </c>
      <c r="G117" s="746">
        <v>1989</v>
      </c>
      <c r="H117" s="746">
        <v>1990</v>
      </c>
      <c r="I117" s="746">
        <v>1991</v>
      </c>
      <c r="J117" s="746">
        <v>1992</v>
      </c>
      <c r="K117" s="746">
        <v>1993</v>
      </c>
      <c r="L117" s="746">
        <v>1994</v>
      </c>
      <c r="M117" s="746">
        <v>1995</v>
      </c>
      <c r="N117" s="746">
        <v>1996</v>
      </c>
      <c r="O117" s="746">
        <v>1997</v>
      </c>
      <c r="P117" s="746">
        <v>1998</v>
      </c>
      <c r="Q117" s="746">
        <v>1999</v>
      </c>
      <c r="R117" s="746">
        <v>2000</v>
      </c>
      <c r="S117" s="746">
        <v>2001</v>
      </c>
      <c r="T117" s="746">
        <v>2002</v>
      </c>
      <c r="U117" s="746">
        <v>2003</v>
      </c>
      <c r="V117" s="746">
        <v>2004</v>
      </c>
      <c r="W117" s="746">
        <v>2005</v>
      </c>
      <c r="X117" s="746">
        <v>2006</v>
      </c>
      <c r="Y117" s="746">
        <v>2007</v>
      </c>
      <c r="Z117" s="746">
        <v>2008</v>
      </c>
      <c r="AA117" s="746">
        <v>2009</v>
      </c>
      <c r="AB117" s="746">
        <v>2010</v>
      </c>
      <c r="AC117" s="746">
        <v>2011</v>
      </c>
      <c r="AD117" s="746">
        <v>2012</v>
      </c>
      <c r="AE117" s="746">
        <v>2013</v>
      </c>
      <c r="AF117" s="746">
        <v>2014</v>
      </c>
      <c r="AG117" s="746">
        <v>2015</v>
      </c>
      <c r="AH117" s="746">
        <v>2016</v>
      </c>
      <c r="AI117" s="746">
        <v>2017</v>
      </c>
      <c r="AJ117" s="746">
        <v>2018</v>
      </c>
      <c r="AK117" s="746">
        <v>2019</v>
      </c>
      <c r="AL117" s="746">
        <v>2020</v>
      </c>
      <c r="AM117" s="746">
        <v>2021</v>
      </c>
      <c r="AN117" s="746">
        <v>2022</v>
      </c>
      <c r="AO117" s="746">
        <v>2023</v>
      </c>
      <c r="AP117" s="746">
        <v>2024</v>
      </c>
      <c r="AQ117" s="746">
        <v>2025</v>
      </c>
      <c r="AR117" s="746">
        <v>2026</v>
      </c>
      <c r="AS117" s="746">
        <v>2027</v>
      </c>
      <c r="AT117" s="746">
        <v>2028</v>
      </c>
      <c r="AU117" s="746">
        <v>2029</v>
      </c>
      <c r="AV117" s="746">
        <v>2030</v>
      </c>
      <c r="AW117" s="746">
        <v>2031</v>
      </c>
      <c r="AX117" s="746">
        <v>2032</v>
      </c>
      <c r="AY117" s="746">
        <v>2033</v>
      </c>
      <c r="AZ117" s="746">
        <v>2034</v>
      </c>
      <c r="BA117" s="746">
        <v>2035</v>
      </c>
    </row>
    <row r="118" spans="1:53">
      <c r="A118" s="747" t="s">
        <v>1112</v>
      </c>
      <c r="B118" s="747" t="s">
        <v>542</v>
      </c>
      <c r="C118" s="746" t="s">
        <v>63</v>
      </c>
      <c r="D118" s="763">
        <v>27515.29</v>
      </c>
      <c r="E118" s="763">
        <v>28240.55</v>
      </c>
      <c r="F118" s="763">
        <v>29885.439999999999</v>
      </c>
      <c r="G118" s="763">
        <v>31150.32</v>
      </c>
      <c r="H118" s="763">
        <v>31514.69</v>
      </c>
      <c r="I118" s="763">
        <v>32020.75</v>
      </c>
      <c r="J118" s="763">
        <v>31340.33</v>
      </c>
      <c r="K118" s="763">
        <v>31775.05</v>
      </c>
      <c r="L118" s="763">
        <v>31440.38</v>
      </c>
      <c r="M118" s="763">
        <v>31840.01</v>
      </c>
      <c r="N118" s="763">
        <v>36118</v>
      </c>
      <c r="O118" s="763">
        <v>33292</v>
      </c>
      <c r="P118" s="763">
        <v>35971</v>
      </c>
      <c r="Q118" s="763">
        <v>30753.01</v>
      </c>
      <c r="R118" s="763">
        <v>31910</v>
      </c>
      <c r="S118" s="763">
        <v>30215</v>
      </c>
      <c r="T118" s="763">
        <v>28883.01</v>
      </c>
      <c r="U118" s="763">
        <v>29394.59</v>
      </c>
      <c r="V118" s="763">
        <v>32936.32</v>
      </c>
      <c r="W118" s="763">
        <v>32971.360000000001</v>
      </c>
      <c r="X118" s="763">
        <v>31003.16</v>
      </c>
      <c r="Y118" s="763">
        <v>31854.51</v>
      </c>
      <c r="Z118" s="763">
        <v>33632.76</v>
      </c>
      <c r="AA118" s="763">
        <v>35316.29</v>
      </c>
      <c r="AB118" s="763">
        <v>32060.22</v>
      </c>
      <c r="AC118" s="763">
        <v>31576.639999999999</v>
      </c>
      <c r="AD118" s="763">
        <v>29570.36</v>
      </c>
      <c r="AE118" s="763">
        <v>29594.6</v>
      </c>
      <c r="AF118" s="763">
        <v>29883.66</v>
      </c>
      <c r="AG118" s="763">
        <v>30351.16</v>
      </c>
      <c r="AH118" s="763">
        <v>30222.79</v>
      </c>
      <c r="AI118" s="763">
        <v>30039.63</v>
      </c>
      <c r="AJ118" s="763">
        <v>29908.93</v>
      </c>
      <c r="AK118" s="763">
        <v>29618.09</v>
      </c>
      <c r="AL118" s="763">
        <v>29269.16</v>
      </c>
      <c r="AM118" s="763">
        <v>28923.78</v>
      </c>
      <c r="AN118" s="763">
        <v>28582.18</v>
      </c>
      <c r="AO118" s="763">
        <v>28239.21</v>
      </c>
      <c r="AP118" s="763">
        <v>27899.59</v>
      </c>
      <c r="AQ118" s="763">
        <v>27587.65</v>
      </c>
      <c r="AR118" s="763">
        <v>27308.67</v>
      </c>
      <c r="AS118" s="763">
        <v>27113.96</v>
      </c>
      <c r="AT118" s="763">
        <v>27075.13</v>
      </c>
      <c r="AU118" s="763">
        <v>27082.58</v>
      </c>
      <c r="AV118" s="763">
        <v>27127.11</v>
      </c>
      <c r="AW118" s="763">
        <v>27144.02</v>
      </c>
      <c r="AX118" s="763">
        <v>27325.89</v>
      </c>
      <c r="AY118" s="763">
        <v>27605.87</v>
      </c>
      <c r="AZ118" s="763">
        <v>27898.2</v>
      </c>
      <c r="BA118" s="763">
        <v>28222.26</v>
      </c>
    </row>
    <row r="119" spans="1:53">
      <c r="A119" s="747" t="s">
        <v>1112</v>
      </c>
      <c r="B119" s="747" t="s">
        <v>542</v>
      </c>
      <c r="C119" s="746" t="s">
        <v>6</v>
      </c>
      <c r="D119" s="763">
        <v>27515.29</v>
      </c>
      <c r="E119" s="763">
        <v>28240.55</v>
      </c>
      <c r="F119" s="763">
        <v>29885.439999999999</v>
      </c>
      <c r="G119" s="763">
        <v>31150.32</v>
      </c>
      <c r="H119" s="763">
        <v>31514.69</v>
      </c>
      <c r="I119" s="763">
        <v>32020.75</v>
      </c>
      <c r="J119" s="763">
        <v>31340.33</v>
      </c>
      <c r="K119" s="763">
        <v>31775.05</v>
      </c>
      <c r="L119" s="763">
        <v>31440.38</v>
      </c>
      <c r="M119" s="763">
        <v>31840.01</v>
      </c>
      <c r="N119" s="763">
        <v>35940</v>
      </c>
      <c r="O119" s="763">
        <v>33292</v>
      </c>
      <c r="P119" s="763">
        <v>32086.01</v>
      </c>
      <c r="Q119" s="763">
        <v>30406.01</v>
      </c>
      <c r="R119" s="763">
        <v>31460.99</v>
      </c>
      <c r="S119" s="763">
        <v>30215</v>
      </c>
      <c r="T119" s="763">
        <v>28883.01</v>
      </c>
      <c r="U119" s="763">
        <v>27830.71</v>
      </c>
      <c r="V119" s="763">
        <v>32936.32</v>
      </c>
      <c r="W119" s="763">
        <v>31400.89</v>
      </c>
      <c r="X119" s="763">
        <v>27324.09</v>
      </c>
      <c r="Y119" s="763">
        <v>31854.51</v>
      </c>
      <c r="Z119" s="763">
        <v>32677.31</v>
      </c>
      <c r="AA119" s="763">
        <v>31267.87</v>
      </c>
      <c r="AB119" s="763">
        <v>27907.34</v>
      </c>
      <c r="AC119" s="763">
        <v>31576.639999999999</v>
      </c>
      <c r="AD119" s="763">
        <v>29570.36</v>
      </c>
      <c r="AE119" s="763">
        <v>29594.6</v>
      </c>
      <c r="AF119" s="763">
        <v>29883.66</v>
      </c>
      <c r="AG119" s="763">
        <v>30351.16</v>
      </c>
      <c r="AH119" s="763">
        <v>30222.79</v>
      </c>
      <c r="AI119" s="763">
        <v>30039.63</v>
      </c>
      <c r="AJ119" s="763">
        <v>29908.93</v>
      </c>
      <c r="AK119" s="763">
        <v>29618.09</v>
      </c>
      <c r="AL119" s="763">
        <v>29269.16</v>
      </c>
      <c r="AM119" s="763">
        <v>28923.78</v>
      </c>
      <c r="AN119" s="763">
        <v>28582.18</v>
      </c>
      <c r="AO119" s="763">
        <v>28239.21</v>
      </c>
      <c r="AP119" s="763">
        <v>27899.59</v>
      </c>
      <c r="AQ119" s="763">
        <v>27587.65</v>
      </c>
      <c r="AR119" s="763">
        <v>27308.67</v>
      </c>
      <c r="AS119" s="763">
        <v>27113.96</v>
      </c>
      <c r="AT119" s="763">
        <v>27075.13</v>
      </c>
      <c r="AU119" s="763">
        <v>27082.58</v>
      </c>
      <c r="AV119" s="763">
        <v>27127.11</v>
      </c>
      <c r="AW119" s="763">
        <v>27144.02</v>
      </c>
      <c r="AX119" s="763">
        <v>27226.35</v>
      </c>
      <c r="AY119" s="763">
        <v>27314.36</v>
      </c>
      <c r="AZ119" s="763">
        <v>27429.8</v>
      </c>
      <c r="BA119" s="763">
        <v>27576.04</v>
      </c>
    </row>
    <row r="120" spans="1:53">
      <c r="A120" s="747" t="s">
        <v>1112</v>
      </c>
      <c r="B120" s="747" t="s">
        <v>542</v>
      </c>
      <c r="C120" s="746" t="s">
        <v>7</v>
      </c>
      <c r="D120" s="763">
        <v>27408.12</v>
      </c>
      <c r="E120" s="763">
        <v>28130.57</v>
      </c>
      <c r="F120" s="763">
        <v>29769.040000000001</v>
      </c>
      <c r="G120" s="763">
        <v>31029</v>
      </c>
      <c r="H120" s="763">
        <v>31391.96</v>
      </c>
      <c r="I120" s="763">
        <v>31896.05</v>
      </c>
      <c r="J120" s="763">
        <v>31218.28</v>
      </c>
      <c r="K120" s="763">
        <v>31651.3</v>
      </c>
      <c r="L120" s="763">
        <v>31317.93</v>
      </c>
      <c r="M120" s="763">
        <v>31715.99</v>
      </c>
      <c r="N120" s="763">
        <v>36118</v>
      </c>
      <c r="O120" s="763">
        <v>31131</v>
      </c>
      <c r="P120" s="763">
        <v>28893</v>
      </c>
      <c r="Q120" s="763">
        <v>30745</v>
      </c>
      <c r="R120" s="763">
        <v>29944.01</v>
      </c>
      <c r="S120" s="763">
        <v>29750</v>
      </c>
      <c r="T120" s="763">
        <v>27489</v>
      </c>
      <c r="U120" s="763">
        <v>29394.59</v>
      </c>
      <c r="V120" s="763">
        <v>28232.53</v>
      </c>
      <c r="W120" s="763">
        <v>29801.7</v>
      </c>
      <c r="X120" s="763">
        <v>30319.46</v>
      </c>
      <c r="Y120" s="763">
        <v>29791.13</v>
      </c>
      <c r="Z120" s="763">
        <v>28877.87</v>
      </c>
      <c r="AA120" s="763">
        <v>28914.95</v>
      </c>
      <c r="AB120" s="763">
        <v>27532.53</v>
      </c>
      <c r="AC120" s="763">
        <v>31227.71</v>
      </c>
      <c r="AD120" s="763">
        <v>28059.47</v>
      </c>
      <c r="AE120" s="763">
        <v>28066.23</v>
      </c>
      <c r="AF120" s="763">
        <v>28295.07</v>
      </c>
      <c r="AG120" s="763">
        <v>28732.560000000001</v>
      </c>
      <c r="AH120" s="763">
        <v>28621.7</v>
      </c>
      <c r="AI120" s="763">
        <v>28462.45</v>
      </c>
      <c r="AJ120" s="763">
        <v>28358.99</v>
      </c>
      <c r="AK120" s="763">
        <v>28115.77</v>
      </c>
      <c r="AL120" s="763">
        <v>27814.9</v>
      </c>
      <c r="AM120" s="763">
        <v>27515.31</v>
      </c>
      <c r="AN120" s="763">
        <v>27217.47</v>
      </c>
      <c r="AO120" s="763">
        <v>26915.66</v>
      </c>
      <c r="AP120" s="763">
        <v>26615.69</v>
      </c>
      <c r="AQ120" s="763">
        <v>26340.22</v>
      </c>
      <c r="AR120" s="763">
        <v>26094.77</v>
      </c>
      <c r="AS120" s="763">
        <v>25931.040000000001</v>
      </c>
      <c r="AT120" s="763">
        <v>25917.89</v>
      </c>
      <c r="AU120" s="763">
        <v>25946.83</v>
      </c>
      <c r="AV120" s="763">
        <v>26010.62</v>
      </c>
      <c r="AW120" s="763">
        <v>26046.87</v>
      </c>
      <c r="AX120" s="763">
        <v>26148.560000000001</v>
      </c>
      <c r="AY120" s="763">
        <v>26255.57</v>
      </c>
      <c r="AZ120" s="763">
        <v>26385.56</v>
      </c>
      <c r="BA120" s="763">
        <v>26542.49</v>
      </c>
    </row>
    <row r="121" spans="1:53">
      <c r="A121" s="747" t="s">
        <v>1112</v>
      </c>
      <c r="B121" s="747" t="s">
        <v>542</v>
      </c>
      <c r="C121" s="746" t="s">
        <v>8</v>
      </c>
      <c r="D121" s="763">
        <v>24836.34</v>
      </c>
      <c r="E121" s="763">
        <v>25491.01</v>
      </c>
      <c r="F121" s="763">
        <v>26975.73</v>
      </c>
      <c r="G121" s="763">
        <v>28117.47</v>
      </c>
      <c r="H121" s="763">
        <v>28446.37</v>
      </c>
      <c r="I121" s="763">
        <v>28903.16</v>
      </c>
      <c r="J121" s="763">
        <v>28288.97</v>
      </c>
      <c r="K121" s="763">
        <v>28681.38</v>
      </c>
      <c r="L121" s="763">
        <v>28379.279999999999</v>
      </c>
      <c r="M121" s="763">
        <v>28740</v>
      </c>
      <c r="N121" s="763">
        <v>30091</v>
      </c>
      <c r="O121" s="763">
        <v>28891</v>
      </c>
      <c r="P121" s="763">
        <v>29310.99</v>
      </c>
      <c r="Q121" s="763">
        <v>29369</v>
      </c>
      <c r="R121" s="763">
        <v>28635</v>
      </c>
      <c r="S121" s="763">
        <v>26185</v>
      </c>
      <c r="T121" s="763">
        <v>27016</v>
      </c>
      <c r="U121" s="763">
        <v>25962.86</v>
      </c>
      <c r="V121" s="763">
        <v>25825.21</v>
      </c>
      <c r="W121" s="763">
        <v>25045.040000000001</v>
      </c>
      <c r="X121" s="763">
        <v>27283.61</v>
      </c>
      <c r="Y121" s="763">
        <v>27353.4</v>
      </c>
      <c r="Z121" s="763">
        <v>27372.17</v>
      </c>
      <c r="AA121" s="763">
        <v>29698.86</v>
      </c>
      <c r="AB121" s="763">
        <v>26957.91</v>
      </c>
      <c r="AC121" s="763">
        <v>27396.69</v>
      </c>
      <c r="AD121" s="763">
        <v>27955</v>
      </c>
      <c r="AE121" s="763">
        <v>27968.36</v>
      </c>
      <c r="AF121" s="763">
        <v>28222.87</v>
      </c>
      <c r="AG121" s="763">
        <v>28658.93</v>
      </c>
      <c r="AH121" s="763">
        <v>28570.94</v>
      </c>
      <c r="AI121" s="763">
        <v>28439.64</v>
      </c>
      <c r="AJ121" s="763">
        <v>28365.49</v>
      </c>
      <c r="AK121" s="763">
        <v>28153.37</v>
      </c>
      <c r="AL121" s="763">
        <v>27883.67</v>
      </c>
      <c r="AM121" s="763">
        <v>27613.29</v>
      </c>
      <c r="AN121" s="763">
        <v>27342.97</v>
      </c>
      <c r="AO121" s="763">
        <v>27068.18</v>
      </c>
      <c r="AP121" s="763">
        <v>26795.16</v>
      </c>
      <c r="AQ121" s="763">
        <v>26545.03</v>
      </c>
      <c r="AR121" s="763">
        <v>26323.82</v>
      </c>
      <c r="AS121" s="763">
        <v>26184.15</v>
      </c>
      <c r="AT121" s="763">
        <v>26191.17</v>
      </c>
      <c r="AU121" s="763">
        <v>26236.18</v>
      </c>
      <c r="AV121" s="763">
        <v>26313.8</v>
      </c>
      <c r="AW121" s="763">
        <v>26364</v>
      </c>
      <c r="AX121" s="763">
        <v>26478.39</v>
      </c>
      <c r="AY121" s="763">
        <v>26598.02</v>
      </c>
      <c r="AZ121" s="763">
        <v>26737.32</v>
      </c>
      <c r="BA121" s="763">
        <v>26900.7</v>
      </c>
    </row>
    <row r="122" spans="1:53">
      <c r="A122" s="747" t="s">
        <v>1112</v>
      </c>
      <c r="B122" s="747" t="s">
        <v>542</v>
      </c>
      <c r="C122" s="746" t="s">
        <v>9</v>
      </c>
      <c r="D122" s="763">
        <v>22594.67</v>
      </c>
      <c r="E122" s="763">
        <v>23190.25</v>
      </c>
      <c r="F122" s="763">
        <v>24540.97</v>
      </c>
      <c r="G122" s="763">
        <v>25579.65</v>
      </c>
      <c r="H122" s="763">
        <v>25878.86</v>
      </c>
      <c r="I122" s="763">
        <v>26294.42</v>
      </c>
      <c r="J122" s="763">
        <v>25735.68</v>
      </c>
      <c r="K122" s="763">
        <v>26092.67</v>
      </c>
      <c r="L122" s="763">
        <v>25817.86</v>
      </c>
      <c r="M122" s="763">
        <v>26146</v>
      </c>
      <c r="N122" s="763">
        <v>25281</v>
      </c>
      <c r="O122" s="763">
        <v>26886.01</v>
      </c>
      <c r="P122" s="763">
        <v>26437</v>
      </c>
      <c r="Q122" s="763">
        <v>27646</v>
      </c>
      <c r="R122" s="763">
        <v>26861</v>
      </c>
      <c r="S122" s="763">
        <v>24897</v>
      </c>
      <c r="T122" s="763">
        <v>23854</v>
      </c>
      <c r="U122" s="763">
        <v>24861.49</v>
      </c>
      <c r="V122" s="763">
        <v>23869.1</v>
      </c>
      <c r="W122" s="763">
        <v>25126.98</v>
      </c>
      <c r="X122" s="763">
        <v>24351.26</v>
      </c>
      <c r="Y122" s="763">
        <v>25548.25</v>
      </c>
      <c r="Z122" s="763">
        <v>27754.34</v>
      </c>
      <c r="AA122" s="763">
        <v>25371.86</v>
      </c>
      <c r="AB122" s="763">
        <v>25118.240000000002</v>
      </c>
      <c r="AC122" s="763">
        <v>25834.93</v>
      </c>
      <c r="AD122" s="763">
        <v>24576.720000000001</v>
      </c>
      <c r="AE122" s="763">
        <v>24511.97</v>
      </c>
      <c r="AF122" s="763">
        <v>24758.59</v>
      </c>
      <c r="AG122" s="763">
        <v>25135.65</v>
      </c>
      <c r="AH122" s="763">
        <v>25052.39</v>
      </c>
      <c r="AI122" s="763">
        <v>24943.05</v>
      </c>
      <c r="AJ122" s="763">
        <v>24895.67</v>
      </c>
      <c r="AK122" s="763">
        <v>24728.79</v>
      </c>
      <c r="AL122" s="763">
        <v>24515.29</v>
      </c>
      <c r="AM122" s="763">
        <v>24301.07</v>
      </c>
      <c r="AN122" s="763">
        <v>24085.84</v>
      </c>
      <c r="AO122" s="763">
        <v>23866.73</v>
      </c>
      <c r="AP122" s="763">
        <v>23648.34</v>
      </c>
      <c r="AQ122" s="763">
        <v>23450.240000000002</v>
      </c>
      <c r="AR122" s="763">
        <v>23274.59</v>
      </c>
      <c r="AS122" s="763">
        <v>23170.78</v>
      </c>
      <c r="AT122" s="763">
        <v>23194.91</v>
      </c>
      <c r="AU122" s="763">
        <v>23249.27</v>
      </c>
      <c r="AV122" s="763">
        <v>23331.73</v>
      </c>
      <c r="AW122" s="763">
        <v>23385.22</v>
      </c>
      <c r="AX122" s="763">
        <v>23498.62</v>
      </c>
      <c r="AY122" s="763">
        <v>23618.400000000001</v>
      </c>
      <c r="AZ122" s="763">
        <v>23752.1</v>
      </c>
      <c r="BA122" s="763">
        <v>23906.39</v>
      </c>
    </row>
    <row r="123" spans="1:53">
      <c r="A123" s="747" t="s">
        <v>1112</v>
      </c>
      <c r="B123" s="747" t="s">
        <v>542</v>
      </c>
      <c r="C123" s="746" t="s">
        <v>10</v>
      </c>
      <c r="D123" s="763">
        <v>20319.310000000001</v>
      </c>
      <c r="E123" s="763">
        <v>20854.900000000001</v>
      </c>
      <c r="F123" s="763">
        <v>22069.599999999999</v>
      </c>
      <c r="G123" s="763">
        <v>23003.69</v>
      </c>
      <c r="H123" s="763">
        <v>23272.77</v>
      </c>
      <c r="I123" s="763">
        <v>23646.48</v>
      </c>
      <c r="J123" s="763">
        <v>23144.01</v>
      </c>
      <c r="K123" s="763">
        <v>23465.03</v>
      </c>
      <c r="L123" s="763">
        <v>23217.9</v>
      </c>
      <c r="M123" s="763">
        <v>23513</v>
      </c>
      <c r="N123" s="763">
        <v>25444</v>
      </c>
      <c r="O123" s="763">
        <v>25164.99</v>
      </c>
      <c r="P123" s="763">
        <v>24240.01</v>
      </c>
      <c r="Q123" s="763">
        <v>26261.99</v>
      </c>
      <c r="R123" s="763">
        <v>25760</v>
      </c>
      <c r="S123" s="763">
        <v>22720</v>
      </c>
      <c r="T123" s="763">
        <v>24608.99</v>
      </c>
      <c r="U123" s="763">
        <v>22816.69</v>
      </c>
      <c r="V123" s="763">
        <v>21741.18</v>
      </c>
      <c r="W123" s="763">
        <v>23456.959999999999</v>
      </c>
      <c r="X123" s="763">
        <v>24226.560000000001</v>
      </c>
      <c r="Y123" s="763">
        <v>23658.89</v>
      </c>
      <c r="Z123" s="763">
        <v>24533.46</v>
      </c>
      <c r="AA123" s="763">
        <v>24082.51</v>
      </c>
      <c r="AB123" s="763">
        <v>24108.07</v>
      </c>
      <c r="AC123" s="763">
        <v>23322.91</v>
      </c>
      <c r="AD123" s="763">
        <v>23045.51</v>
      </c>
      <c r="AE123" s="763">
        <v>22683.03</v>
      </c>
      <c r="AF123" s="763">
        <v>22938</v>
      </c>
      <c r="AG123" s="763">
        <v>23299.4</v>
      </c>
      <c r="AH123" s="763">
        <v>23207.54</v>
      </c>
      <c r="AI123" s="763">
        <v>23102.79</v>
      </c>
      <c r="AJ123" s="763">
        <v>23059.15</v>
      </c>
      <c r="AK123" s="763">
        <v>22917.49</v>
      </c>
      <c r="AL123" s="763">
        <v>22742.02</v>
      </c>
      <c r="AM123" s="763">
        <v>22565.59</v>
      </c>
      <c r="AN123" s="763">
        <v>22388.560000000001</v>
      </c>
      <c r="AO123" s="763">
        <v>22210.42</v>
      </c>
      <c r="AP123" s="763">
        <v>22033.439999999999</v>
      </c>
      <c r="AQ123" s="763">
        <v>21880.44</v>
      </c>
      <c r="AR123" s="763">
        <v>21743.38</v>
      </c>
      <c r="AS123" s="763">
        <v>21673.78</v>
      </c>
      <c r="AT123" s="763">
        <v>21722.04</v>
      </c>
      <c r="AU123" s="763">
        <v>21797.119999999999</v>
      </c>
      <c r="AV123" s="763">
        <v>21902.15</v>
      </c>
      <c r="AW123" s="763">
        <v>21976.84</v>
      </c>
      <c r="AX123" s="763">
        <v>22108.23</v>
      </c>
      <c r="AY123" s="763">
        <v>22248.82</v>
      </c>
      <c r="AZ123" s="763">
        <v>22400.75</v>
      </c>
      <c r="BA123" s="763">
        <v>22576.59</v>
      </c>
    </row>
    <row r="124" spans="1:53">
      <c r="A124" s="747" t="s">
        <v>1112</v>
      </c>
      <c r="B124" s="747" t="s">
        <v>542</v>
      </c>
      <c r="C124" s="746" t="s">
        <v>11</v>
      </c>
      <c r="D124" s="763">
        <v>21262.98</v>
      </c>
      <c r="E124" s="763">
        <v>21823.46</v>
      </c>
      <c r="F124" s="763">
        <v>23094.560000000001</v>
      </c>
      <c r="G124" s="763">
        <v>24072.03</v>
      </c>
      <c r="H124" s="763">
        <v>24353.61</v>
      </c>
      <c r="I124" s="763">
        <v>24744.68</v>
      </c>
      <c r="J124" s="763">
        <v>24218.86</v>
      </c>
      <c r="K124" s="763">
        <v>24554.81</v>
      </c>
      <c r="L124" s="763">
        <v>24296.2</v>
      </c>
      <c r="M124" s="763">
        <v>24605.01</v>
      </c>
      <c r="N124" s="763">
        <v>24189</v>
      </c>
      <c r="O124" s="763">
        <v>23624.99</v>
      </c>
      <c r="P124" s="763">
        <v>24507</v>
      </c>
      <c r="Q124" s="763">
        <v>25879</v>
      </c>
      <c r="R124" s="763">
        <v>27030</v>
      </c>
      <c r="S124" s="763">
        <v>22697</v>
      </c>
      <c r="T124" s="763">
        <v>25407.99</v>
      </c>
      <c r="U124" s="763">
        <v>25081.22</v>
      </c>
      <c r="V124" s="763">
        <v>24803.39</v>
      </c>
      <c r="W124" s="763">
        <v>24534.35</v>
      </c>
      <c r="X124" s="763">
        <v>27128.52</v>
      </c>
      <c r="Y124" s="763">
        <v>24198.89</v>
      </c>
      <c r="Z124" s="763">
        <v>27373.88</v>
      </c>
      <c r="AA124" s="763">
        <v>23848.48</v>
      </c>
      <c r="AB124" s="763">
        <v>24372.82</v>
      </c>
      <c r="AC124" s="763">
        <v>23630.93</v>
      </c>
      <c r="AD124" s="763">
        <v>23696.63</v>
      </c>
      <c r="AE124" s="763">
        <v>23164.05</v>
      </c>
      <c r="AF124" s="763">
        <v>23599.15</v>
      </c>
      <c r="AG124" s="763">
        <v>23903</v>
      </c>
      <c r="AH124" s="763">
        <v>23832.58</v>
      </c>
      <c r="AI124" s="763">
        <v>23752.89</v>
      </c>
      <c r="AJ124" s="763">
        <v>23722.04</v>
      </c>
      <c r="AK124" s="763">
        <v>23617.69</v>
      </c>
      <c r="AL124" s="763">
        <v>23490.89</v>
      </c>
      <c r="AM124" s="763">
        <v>23364.12</v>
      </c>
      <c r="AN124" s="763">
        <v>23241.29</v>
      </c>
      <c r="AO124" s="763">
        <v>23122.22</v>
      </c>
      <c r="AP124" s="763">
        <v>23008.81</v>
      </c>
      <c r="AQ124" s="763">
        <v>22929.040000000001</v>
      </c>
      <c r="AR124" s="763">
        <v>22865.11</v>
      </c>
      <c r="AS124" s="763">
        <v>22874.55</v>
      </c>
      <c r="AT124" s="763">
        <v>23003.86</v>
      </c>
      <c r="AU124" s="763">
        <v>23159.9</v>
      </c>
      <c r="AV124" s="763">
        <v>23352.49</v>
      </c>
      <c r="AW124" s="763">
        <v>23516.49</v>
      </c>
      <c r="AX124" s="763">
        <v>23733.34</v>
      </c>
      <c r="AY124" s="763">
        <v>23961.71</v>
      </c>
      <c r="AZ124" s="763">
        <v>24201.49</v>
      </c>
      <c r="BA124" s="763">
        <v>24471.1</v>
      </c>
    </row>
    <row r="125" spans="1:53">
      <c r="A125" s="747" t="s">
        <v>1112</v>
      </c>
      <c r="B125" s="747" t="s">
        <v>542</v>
      </c>
      <c r="C125" s="746" t="s">
        <v>12</v>
      </c>
      <c r="D125" s="763">
        <v>22069.26</v>
      </c>
      <c r="E125" s="763">
        <v>22650.98</v>
      </c>
      <c r="F125" s="763">
        <v>23970.29</v>
      </c>
      <c r="G125" s="763">
        <v>24984.83</v>
      </c>
      <c r="H125" s="763">
        <v>25277.07</v>
      </c>
      <c r="I125" s="763">
        <v>25682.98</v>
      </c>
      <c r="J125" s="763">
        <v>25137.22</v>
      </c>
      <c r="K125" s="763">
        <v>25485.91</v>
      </c>
      <c r="L125" s="763">
        <v>25217.49</v>
      </c>
      <c r="M125" s="763">
        <v>25538</v>
      </c>
      <c r="N125" s="763">
        <v>26644</v>
      </c>
      <c r="O125" s="763">
        <v>24960.01</v>
      </c>
      <c r="P125" s="763">
        <v>28197.99</v>
      </c>
      <c r="Q125" s="763">
        <v>27156</v>
      </c>
      <c r="R125" s="763">
        <v>27636</v>
      </c>
      <c r="S125" s="763">
        <v>22568.01</v>
      </c>
      <c r="T125" s="763">
        <v>26002</v>
      </c>
      <c r="U125" s="763">
        <v>27390.82</v>
      </c>
      <c r="V125" s="763">
        <v>26607.7</v>
      </c>
      <c r="W125" s="763">
        <v>27395.11</v>
      </c>
      <c r="X125" s="763">
        <v>28546.22</v>
      </c>
      <c r="Y125" s="763">
        <v>27521.16</v>
      </c>
      <c r="Z125" s="763">
        <v>27340.13</v>
      </c>
      <c r="AA125" s="763">
        <v>28727.84</v>
      </c>
      <c r="AB125" s="763">
        <v>26853.81</v>
      </c>
      <c r="AC125" s="763">
        <v>25906.31</v>
      </c>
      <c r="AD125" s="763">
        <v>26784.06</v>
      </c>
      <c r="AE125" s="763">
        <v>26416.66</v>
      </c>
      <c r="AF125" s="763">
        <v>27143.11</v>
      </c>
      <c r="AG125" s="763">
        <v>27040.14</v>
      </c>
      <c r="AH125" s="763">
        <v>26936.5</v>
      </c>
      <c r="AI125" s="763">
        <v>26829.75</v>
      </c>
      <c r="AJ125" s="763">
        <v>26778.21</v>
      </c>
      <c r="AK125" s="763">
        <v>26651.68</v>
      </c>
      <c r="AL125" s="763">
        <v>26501.9</v>
      </c>
      <c r="AM125" s="763">
        <v>26357.16</v>
      </c>
      <c r="AN125" s="763">
        <v>26224</v>
      </c>
      <c r="AO125" s="763">
        <v>26102.2</v>
      </c>
      <c r="AP125" s="763">
        <v>25993.360000000001</v>
      </c>
      <c r="AQ125" s="763">
        <v>25925.98</v>
      </c>
      <c r="AR125" s="763">
        <v>25879.55</v>
      </c>
      <c r="AS125" s="763">
        <v>25915.74</v>
      </c>
      <c r="AT125" s="763">
        <v>26081.49</v>
      </c>
      <c r="AU125" s="763">
        <v>26279.27</v>
      </c>
      <c r="AV125" s="763">
        <v>26521.19</v>
      </c>
      <c r="AW125" s="763">
        <v>26732.31</v>
      </c>
      <c r="AX125" s="763">
        <v>27001.27</v>
      </c>
      <c r="AY125" s="763">
        <v>27284.3</v>
      </c>
      <c r="AZ125" s="763">
        <v>27579.15</v>
      </c>
      <c r="BA125" s="763">
        <v>27905.94</v>
      </c>
    </row>
    <row r="126" spans="1:53">
      <c r="A126" s="747" t="s">
        <v>1112</v>
      </c>
      <c r="B126" s="747" t="s">
        <v>542</v>
      </c>
      <c r="C126" s="746" t="s">
        <v>13</v>
      </c>
      <c r="D126" s="763">
        <v>21313.97</v>
      </c>
      <c r="E126" s="763">
        <v>21875.79</v>
      </c>
      <c r="F126" s="763">
        <v>23149.93</v>
      </c>
      <c r="G126" s="763">
        <v>24129.75</v>
      </c>
      <c r="H126" s="763">
        <v>24412.01</v>
      </c>
      <c r="I126" s="763">
        <v>24804.01</v>
      </c>
      <c r="J126" s="763">
        <v>24276.94</v>
      </c>
      <c r="K126" s="763">
        <v>24613.69</v>
      </c>
      <c r="L126" s="763">
        <v>24354.44</v>
      </c>
      <c r="M126" s="763">
        <v>24664</v>
      </c>
      <c r="N126" s="763">
        <v>25799.01</v>
      </c>
      <c r="O126" s="763">
        <v>25287</v>
      </c>
      <c r="P126" s="763">
        <v>27155</v>
      </c>
      <c r="Q126" s="763">
        <v>26709</v>
      </c>
      <c r="R126" s="763">
        <v>26596</v>
      </c>
      <c r="S126" s="763">
        <v>22505</v>
      </c>
      <c r="T126" s="763">
        <v>25411.01</v>
      </c>
      <c r="U126" s="763">
        <v>25433.69</v>
      </c>
      <c r="V126" s="763">
        <v>26752.12</v>
      </c>
      <c r="W126" s="763">
        <v>27049.56</v>
      </c>
      <c r="X126" s="763">
        <v>25590.39</v>
      </c>
      <c r="Y126" s="763">
        <v>25698.07</v>
      </c>
      <c r="Z126" s="763">
        <v>27595.03</v>
      </c>
      <c r="AA126" s="763">
        <v>26948.87</v>
      </c>
      <c r="AB126" s="763">
        <v>27147.96</v>
      </c>
      <c r="AC126" s="763">
        <v>26736.53</v>
      </c>
      <c r="AD126" s="763">
        <v>27316.61</v>
      </c>
      <c r="AE126" s="763">
        <v>26924.93</v>
      </c>
      <c r="AF126" s="763">
        <v>27629.61</v>
      </c>
      <c r="AG126" s="763">
        <v>27493.599999999999</v>
      </c>
      <c r="AH126" s="763">
        <v>27376.01</v>
      </c>
      <c r="AI126" s="763">
        <v>27256.27</v>
      </c>
      <c r="AJ126" s="763">
        <v>27193.22</v>
      </c>
      <c r="AK126" s="763">
        <v>27052.76</v>
      </c>
      <c r="AL126" s="763">
        <v>26890.15</v>
      </c>
      <c r="AM126" s="763">
        <v>26734.94</v>
      </c>
      <c r="AN126" s="763">
        <v>26593.53</v>
      </c>
      <c r="AO126" s="763">
        <v>26465.18</v>
      </c>
      <c r="AP126" s="763">
        <v>26351.3</v>
      </c>
      <c r="AQ126" s="763">
        <v>26279.96</v>
      </c>
      <c r="AR126" s="763">
        <v>26231.57</v>
      </c>
      <c r="AS126" s="763">
        <v>26264.33</v>
      </c>
      <c r="AT126" s="763">
        <v>26423.3</v>
      </c>
      <c r="AU126" s="763">
        <v>26615.8</v>
      </c>
      <c r="AV126" s="763">
        <v>26852.6</v>
      </c>
      <c r="AW126" s="763">
        <v>27060.37</v>
      </c>
      <c r="AX126" s="763">
        <v>27325.89</v>
      </c>
      <c r="AY126" s="763">
        <v>27605.87</v>
      </c>
      <c r="AZ126" s="763">
        <v>27898.2</v>
      </c>
      <c r="BA126" s="763">
        <v>28222.26</v>
      </c>
    </row>
    <row r="127" spans="1:53">
      <c r="A127" s="747" t="s">
        <v>1112</v>
      </c>
      <c r="B127" s="747" t="s">
        <v>542</v>
      </c>
      <c r="C127" s="746" t="s">
        <v>14</v>
      </c>
      <c r="D127" s="763">
        <v>20238.93</v>
      </c>
      <c r="E127" s="763">
        <v>20772.419999999998</v>
      </c>
      <c r="F127" s="763">
        <v>21982.31</v>
      </c>
      <c r="G127" s="763">
        <v>22912.71</v>
      </c>
      <c r="H127" s="763">
        <v>23180.720000000001</v>
      </c>
      <c r="I127" s="763">
        <v>23552.95</v>
      </c>
      <c r="J127" s="763">
        <v>23052.46</v>
      </c>
      <c r="K127" s="763">
        <v>23372.23</v>
      </c>
      <c r="L127" s="763">
        <v>23126.07</v>
      </c>
      <c r="M127" s="763">
        <v>23420</v>
      </c>
      <c r="N127" s="763">
        <v>24451</v>
      </c>
      <c r="O127" s="763">
        <v>23604.01</v>
      </c>
      <c r="P127" s="763">
        <v>26318</v>
      </c>
      <c r="Q127" s="763">
        <v>25435</v>
      </c>
      <c r="R127" s="763">
        <v>24603</v>
      </c>
      <c r="S127" s="763">
        <v>20576</v>
      </c>
      <c r="T127" s="763">
        <v>22543</v>
      </c>
      <c r="U127" s="763">
        <v>25132.31</v>
      </c>
      <c r="V127" s="763">
        <v>22510.31</v>
      </c>
      <c r="W127" s="763">
        <v>23786.6</v>
      </c>
      <c r="X127" s="763">
        <v>24038.42</v>
      </c>
      <c r="Y127" s="763">
        <v>23389.279999999999</v>
      </c>
      <c r="Z127" s="763">
        <v>23607</v>
      </c>
      <c r="AA127" s="763">
        <v>24346.11</v>
      </c>
      <c r="AB127" s="763">
        <v>23404.75</v>
      </c>
      <c r="AC127" s="763">
        <v>25488.28</v>
      </c>
      <c r="AD127" s="763">
        <v>23829.360000000001</v>
      </c>
      <c r="AE127" s="763">
        <v>23545.35</v>
      </c>
      <c r="AF127" s="763">
        <v>23877.46</v>
      </c>
      <c r="AG127" s="763">
        <v>24180.11</v>
      </c>
      <c r="AH127" s="763">
        <v>24150.560000000001</v>
      </c>
      <c r="AI127" s="763">
        <v>24077.200000000001</v>
      </c>
      <c r="AJ127" s="763">
        <v>24060.04</v>
      </c>
      <c r="AK127" s="763">
        <v>23960.82</v>
      </c>
      <c r="AL127" s="763">
        <v>23826.44</v>
      </c>
      <c r="AM127" s="763">
        <v>23693.51</v>
      </c>
      <c r="AN127" s="763">
        <v>23563.88</v>
      </c>
      <c r="AO127" s="763">
        <v>23432.12</v>
      </c>
      <c r="AP127" s="763">
        <v>23304.51</v>
      </c>
      <c r="AQ127" s="763">
        <v>23204.2</v>
      </c>
      <c r="AR127" s="763">
        <v>23125.13</v>
      </c>
      <c r="AS127" s="763">
        <v>23124.11</v>
      </c>
      <c r="AT127" s="763">
        <v>23254.19</v>
      </c>
      <c r="AU127" s="763">
        <v>23412.42</v>
      </c>
      <c r="AV127" s="763">
        <v>23603.31</v>
      </c>
      <c r="AW127" s="763">
        <v>23760.34</v>
      </c>
      <c r="AX127" s="763">
        <v>23978.41</v>
      </c>
      <c r="AY127" s="763">
        <v>24200.880000000001</v>
      </c>
      <c r="AZ127" s="763">
        <v>24434.05</v>
      </c>
      <c r="BA127" s="763">
        <v>24690.57</v>
      </c>
    </row>
    <row r="128" spans="1:53">
      <c r="A128" s="747" t="s">
        <v>1112</v>
      </c>
      <c r="B128" s="747" t="s">
        <v>542</v>
      </c>
      <c r="C128" s="746" t="s">
        <v>15</v>
      </c>
      <c r="D128" s="763">
        <v>23998.959999999999</v>
      </c>
      <c r="E128" s="763">
        <v>24631.55</v>
      </c>
      <c r="F128" s="763">
        <v>26066.21</v>
      </c>
      <c r="G128" s="763">
        <v>27169.46</v>
      </c>
      <c r="H128" s="763">
        <v>27487.25</v>
      </c>
      <c r="I128" s="763">
        <v>27928.639999999999</v>
      </c>
      <c r="J128" s="763">
        <v>27335.18</v>
      </c>
      <c r="K128" s="763">
        <v>27714.36</v>
      </c>
      <c r="L128" s="763">
        <v>27422.45</v>
      </c>
      <c r="M128" s="763">
        <v>27771</v>
      </c>
      <c r="N128" s="763">
        <v>26631.99</v>
      </c>
      <c r="O128" s="763">
        <v>26408.99</v>
      </c>
      <c r="P128" s="763">
        <v>26932.01</v>
      </c>
      <c r="Q128" s="763">
        <v>27007</v>
      </c>
      <c r="R128" s="763">
        <v>26789.01</v>
      </c>
      <c r="S128" s="763">
        <v>23262</v>
      </c>
      <c r="T128" s="763">
        <v>27641</v>
      </c>
      <c r="U128" s="763">
        <v>26194.1</v>
      </c>
      <c r="V128" s="763">
        <v>24429.759999999998</v>
      </c>
      <c r="W128" s="763">
        <v>24419.64</v>
      </c>
      <c r="X128" s="763">
        <v>27758.27</v>
      </c>
      <c r="Y128" s="763">
        <v>25297.16</v>
      </c>
      <c r="Z128" s="763">
        <v>25078.55</v>
      </c>
      <c r="AA128" s="763">
        <v>25155.57</v>
      </c>
      <c r="AB128" s="763">
        <v>23723.79</v>
      </c>
      <c r="AC128" s="763">
        <v>24964.42</v>
      </c>
      <c r="AD128" s="763">
        <v>24215.83</v>
      </c>
      <c r="AE128" s="763">
        <v>24154</v>
      </c>
      <c r="AF128" s="763">
        <v>24355.26</v>
      </c>
      <c r="AG128" s="763">
        <v>24756.12</v>
      </c>
      <c r="AH128" s="763">
        <v>24691.08</v>
      </c>
      <c r="AI128" s="763">
        <v>24576.99</v>
      </c>
      <c r="AJ128" s="763">
        <v>24510.43</v>
      </c>
      <c r="AK128" s="763">
        <v>24349.65</v>
      </c>
      <c r="AL128" s="763">
        <v>24139.96</v>
      </c>
      <c r="AM128" s="763">
        <v>23929.11</v>
      </c>
      <c r="AN128" s="763">
        <v>23716.68</v>
      </c>
      <c r="AO128" s="763">
        <v>23497.54</v>
      </c>
      <c r="AP128" s="763">
        <v>23277.360000000001</v>
      </c>
      <c r="AQ128" s="763">
        <v>23077.73</v>
      </c>
      <c r="AR128" s="763">
        <v>22902.83</v>
      </c>
      <c r="AS128" s="763">
        <v>22807.89</v>
      </c>
      <c r="AT128" s="763">
        <v>22860.94</v>
      </c>
      <c r="AU128" s="763">
        <v>22948.06</v>
      </c>
      <c r="AV128" s="763">
        <v>23064.25</v>
      </c>
      <c r="AW128" s="763">
        <v>23154.42</v>
      </c>
      <c r="AX128" s="763">
        <v>23302.26</v>
      </c>
      <c r="AY128" s="763">
        <v>23453.34</v>
      </c>
      <c r="AZ128" s="763">
        <v>23617.58</v>
      </c>
      <c r="BA128" s="763">
        <v>23801.86</v>
      </c>
    </row>
    <row r="129" spans="1:53">
      <c r="A129" s="747" t="s">
        <v>1112</v>
      </c>
      <c r="B129" s="747" t="s">
        <v>542</v>
      </c>
      <c r="C129" s="746" t="s">
        <v>16</v>
      </c>
      <c r="D129" s="763">
        <v>24997.07</v>
      </c>
      <c r="E129" s="763">
        <v>25655.97</v>
      </c>
      <c r="F129" s="763">
        <v>27150.32</v>
      </c>
      <c r="G129" s="763">
        <v>28299.45</v>
      </c>
      <c r="H129" s="763">
        <v>28630.46</v>
      </c>
      <c r="I129" s="763">
        <v>29090.2</v>
      </c>
      <c r="J129" s="763">
        <v>28472.05</v>
      </c>
      <c r="K129" s="763">
        <v>28867</v>
      </c>
      <c r="L129" s="763">
        <v>28562.97</v>
      </c>
      <c r="M129" s="763">
        <v>28926</v>
      </c>
      <c r="N129" s="763">
        <v>28381.01</v>
      </c>
      <c r="O129" s="763">
        <v>27158</v>
      </c>
      <c r="P129" s="763">
        <v>27877</v>
      </c>
      <c r="Q129" s="763">
        <v>28217</v>
      </c>
      <c r="R129" s="763">
        <v>30877</v>
      </c>
      <c r="S129" s="763">
        <v>26122</v>
      </c>
      <c r="T129" s="763">
        <v>27010</v>
      </c>
      <c r="U129" s="763">
        <v>27991.25</v>
      </c>
      <c r="V129" s="763">
        <v>28474.25</v>
      </c>
      <c r="W129" s="763">
        <v>29670.240000000002</v>
      </c>
      <c r="X129" s="763">
        <v>31003.16</v>
      </c>
      <c r="Y129" s="763">
        <v>28709.599999999999</v>
      </c>
      <c r="Z129" s="763">
        <v>26322.59</v>
      </c>
      <c r="AA129" s="763">
        <v>25778.52</v>
      </c>
      <c r="AB129" s="763">
        <v>32060.22</v>
      </c>
      <c r="AC129" s="763">
        <v>26993.71</v>
      </c>
      <c r="AD129" s="763">
        <v>26366.89</v>
      </c>
      <c r="AE129" s="763">
        <v>26357.49</v>
      </c>
      <c r="AF129" s="763">
        <v>26580.959999999999</v>
      </c>
      <c r="AG129" s="763">
        <v>26992.66</v>
      </c>
      <c r="AH129" s="763">
        <v>26893.43</v>
      </c>
      <c r="AI129" s="763">
        <v>26746.14</v>
      </c>
      <c r="AJ129" s="763">
        <v>26654.9</v>
      </c>
      <c r="AK129" s="763">
        <v>26442.41</v>
      </c>
      <c r="AL129" s="763">
        <v>26180.560000000001</v>
      </c>
      <c r="AM129" s="763">
        <v>25922.46</v>
      </c>
      <c r="AN129" s="763">
        <v>25666.06</v>
      </c>
      <c r="AO129" s="763">
        <v>25406.05</v>
      </c>
      <c r="AP129" s="763">
        <v>25147.119999999999</v>
      </c>
      <c r="AQ129" s="763">
        <v>24911.97</v>
      </c>
      <c r="AR129" s="763">
        <v>24704.95</v>
      </c>
      <c r="AS129" s="763">
        <v>24573.74</v>
      </c>
      <c r="AT129" s="763">
        <v>24585.759999999998</v>
      </c>
      <c r="AU129" s="763">
        <v>24638.14</v>
      </c>
      <c r="AV129" s="763">
        <v>24722.6</v>
      </c>
      <c r="AW129" s="763">
        <v>24779.95</v>
      </c>
      <c r="AX129" s="763">
        <v>24899.99</v>
      </c>
      <c r="AY129" s="763">
        <v>25024.94</v>
      </c>
      <c r="AZ129" s="763">
        <v>25169.26</v>
      </c>
      <c r="BA129" s="763">
        <v>25338.37</v>
      </c>
    </row>
    <row r="130" spans="1:53">
      <c r="A130" s="747" t="s">
        <v>1112</v>
      </c>
      <c r="B130" s="747" t="s">
        <v>542</v>
      </c>
      <c r="C130" s="746" t="s">
        <v>17</v>
      </c>
      <c r="D130" s="763">
        <v>26541.360000000001</v>
      </c>
      <c r="E130" s="763">
        <v>27240.95</v>
      </c>
      <c r="F130" s="763">
        <v>28827.62</v>
      </c>
      <c r="G130" s="763">
        <v>30047.73</v>
      </c>
      <c r="H130" s="763">
        <v>30399.200000000001</v>
      </c>
      <c r="I130" s="763">
        <v>30887.34</v>
      </c>
      <c r="J130" s="763">
        <v>30231.01</v>
      </c>
      <c r="K130" s="763">
        <v>30650.35</v>
      </c>
      <c r="L130" s="763">
        <v>30327.54</v>
      </c>
      <c r="M130" s="763">
        <v>30713</v>
      </c>
      <c r="N130" s="763">
        <v>31516</v>
      </c>
      <c r="O130" s="763">
        <v>29834</v>
      </c>
      <c r="P130" s="763">
        <v>35971</v>
      </c>
      <c r="Q130" s="763">
        <v>30753.01</v>
      </c>
      <c r="R130" s="763">
        <v>31910</v>
      </c>
      <c r="S130" s="763">
        <v>26827</v>
      </c>
      <c r="T130" s="763">
        <v>27036.99</v>
      </c>
      <c r="U130" s="763">
        <v>29252.18</v>
      </c>
      <c r="V130" s="763">
        <v>28008.58</v>
      </c>
      <c r="W130" s="763">
        <v>32971.360000000001</v>
      </c>
      <c r="X130" s="763">
        <v>29601.62</v>
      </c>
      <c r="Y130" s="763">
        <v>29552.62</v>
      </c>
      <c r="Z130" s="763">
        <v>33632.76</v>
      </c>
      <c r="AA130" s="763">
        <v>35316.29</v>
      </c>
      <c r="AB130" s="763">
        <v>29440.16</v>
      </c>
      <c r="AC130" s="763">
        <v>30544.69</v>
      </c>
      <c r="AD130" s="763">
        <v>28711.52</v>
      </c>
      <c r="AE130" s="763">
        <v>28798.78</v>
      </c>
      <c r="AF130" s="763">
        <v>29120.02</v>
      </c>
      <c r="AG130" s="763">
        <v>29561.53</v>
      </c>
      <c r="AH130" s="763">
        <v>29442.04</v>
      </c>
      <c r="AI130" s="763">
        <v>29269.57</v>
      </c>
      <c r="AJ130" s="763">
        <v>29159.72</v>
      </c>
      <c r="AK130" s="763">
        <v>28889.38</v>
      </c>
      <c r="AL130" s="763">
        <v>28560.6</v>
      </c>
      <c r="AM130" s="763">
        <v>28232.97</v>
      </c>
      <c r="AN130" s="763">
        <v>27906.240000000002</v>
      </c>
      <c r="AO130" s="763">
        <v>27574.75</v>
      </c>
      <c r="AP130" s="763">
        <v>27243.34</v>
      </c>
      <c r="AQ130" s="763">
        <v>26936.29</v>
      </c>
      <c r="AR130" s="763">
        <v>26660.15</v>
      </c>
      <c r="AS130" s="763">
        <v>26468.04</v>
      </c>
      <c r="AT130" s="763">
        <v>26435.67</v>
      </c>
      <c r="AU130" s="763">
        <v>26447.71</v>
      </c>
      <c r="AV130" s="763">
        <v>26495.040000000001</v>
      </c>
      <c r="AW130" s="763">
        <v>26509.34</v>
      </c>
      <c r="AX130" s="763">
        <v>26593.96</v>
      </c>
      <c r="AY130" s="763">
        <v>26683.32</v>
      </c>
      <c r="AZ130" s="763">
        <v>26796.959999999999</v>
      </c>
      <c r="BA130" s="763">
        <v>26937.61</v>
      </c>
    </row>
    <row r="131" spans="1:53">
      <c r="A131" s="747" t="s">
        <v>1112</v>
      </c>
      <c r="B131" s="746" t="s">
        <v>4</v>
      </c>
      <c r="C131" s="746"/>
      <c r="D131" s="763"/>
      <c r="E131" s="763"/>
      <c r="F131" s="763"/>
      <c r="G131" s="763"/>
      <c r="H131" s="763"/>
      <c r="I131" s="763"/>
      <c r="J131" s="763"/>
      <c r="K131" s="763"/>
      <c r="L131" s="763"/>
      <c r="M131" s="763"/>
      <c r="N131" s="763"/>
      <c r="O131" s="763"/>
      <c r="P131" s="763"/>
      <c r="Q131" s="763"/>
      <c r="R131" s="763"/>
      <c r="S131" s="763"/>
      <c r="T131" s="763"/>
      <c r="U131" s="763"/>
      <c r="V131" s="763"/>
      <c r="W131" s="763"/>
      <c r="X131" s="763"/>
      <c r="Y131" s="763"/>
      <c r="Z131" s="763"/>
      <c r="AA131" s="763"/>
      <c r="AB131" s="763"/>
      <c r="AC131" s="763"/>
      <c r="AD131" s="763"/>
      <c r="AE131" s="763"/>
      <c r="AF131" s="763"/>
      <c r="AG131" s="763"/>
      <c r="AH131" s="763"/>
      <c r="AI131" s="763"/>
      <c r="AJ131" s="763"/>
      <c r="AK131" s="763"/>
      <c r="AL131" s="763"/>
      <c r="AM131" s="763"/>
      <c r="AN131" s="763"/>
      <c r="AO131" s="763"/>
      <c r="AP131" s="763"/>
      <c r="AQ131" s="763"/>
      <c r="AR131" s="763"/>
      <c r="AS131" s="763"/>
      <c r="AT131" s="763"/>
      <c r="AU131" s="763"/>
      <c r="AV131" s="763"/>
      <c r="AW131" s="763"/>
      <c r="AX131" s="763"/>
      <c r="AY131" s="763"/>
      <c r="AZ131" s="763"/>
      <c r="BA131" s="763"/>
    </row>
    <row r="132" spans="1:53">
      <c r="A132" s="747" t="s">
        <v>1112</v>
      </c>
      <c r="B132" s="747" t="s">
        <v>1044</v>
      </c>
      <c r="C132" s="746"/>
      <c r="D132" s="746">
        <v>1986</v>
      </c>
      <c r="E132" s="746">
        <v>1987</v>
      </c>
      <c r="F132" s="746">
        <v>1988</v>
      </c>
      <c r="G132" s="746">
        <v>1989</v>
      </c>
      <c r="H132" s="746">
        <v>1990</v>
      </c>
      <c r="I132" s="746">
        <v>1991</v>
      </c>
      <c r="J132" s="746">
        <v>1992</v>
      </c>
      <c r="K132" s="746">
        <v>1993</v>
      </c>
      <c r="L132" s="746">
        <v>1994</v>
      </c>
      <c r="M132" s="746">
        <v>1995</v>
      </c>
      <c r="N132" s="746">
        <v>1996</v>
      </c>
      <c r="O132" s="746">
        <v>1997</v>
      </c>
      <c r="P132" s="746">
        <v>1998</v>
      </c>
      <c r="Q132" s="746">
        <v>1999</v>
      </c>
      <c r="R132" s="746">
        <v>2000</v>
      </c>
      <c r="S132" s="746">
        <v>2001</v>
      </c>
      <c r="T132" s="746">
        <v>2002</v>
      </c>
      <c r="U132" s="746">
        <v>2003</v>
      </c>
      <c r="V132" s="746">
        <v>2004</v>
      </c>
      <c r="W132" s="746">
        <v>2005</v>
      </c>
      <c r="X132" s="746">
        <v>2006</v>
      </c>
      <c r="Y132" s="746">
        <v>2007</v>
      </c>
      <c r="Z132" s="746">
        <v>2008</v>
      </c>
      <c r="AA132" s="746">
        <v>2009</v>
      </c>
      <c r="AB132" s="746">
        <v>2010</v>
      </c>
      <c r="AC132" s="746">
        <v>2011</v>
      </c>
      <c r="AD132" s="746">
        <v>2012</v>
      </c>
      <c r="AE132" s="746">
        <v>2013</v>
      </c>
      <c r="AF132" s="746">
        <v>2014</v>
      </c>
      <c r="AG132" s="746">
        <v>2015</v>
      </c>
      <c r="AH132" s="746">
        <v>2016</v>
      </c>
      <c r="AI132" s="746">
        <v>2017</v>
      </c>
      <c r="AJ132" s="746">
        <v>2018</v>
      </c>
      <c r="AK132" s="746">
        <v>2019</v>
      </c>
      <c r="AL132" s="746">
        <v>2020</v>
      </c>
      <c r="AM132" s="746">
        <v>2021</v>
      </c>
      <c r="AN132" s="746">
        <v>2022</v>
      </c>
      <c r="AO132" s="746">
        <v>2023</v>
      </c>
      <c r="AP132" s="746">
        <v>2024</v>
      </c>
      <c r="AQ132" s="746">
        <v>2025</v>
      </c>
      <c r="AR132" s="746">
        <v>2026</v>
      </c>
      <c r="AS132" s="746">
        <v>2027</v>
      </c>
      <c r="AT132" s="746">
        <v>2028</v>
      </c>
      <c r="AU132" s="746">
        <v>2029</v>
      </c>
      <c r="AV132" s="746">
        <v>2030</v>
      </c>
      <c r="AW132" s="746">
        <v>2031</v>
      </c>
      <c r="AX132" s="746">
        <v>2032</v>
      </c>
      <c r="AY132" s="746">
        <v>2033</v>
      </c>
      <c r="AZ132" s="746">
        <v>2034</v>
      </c>
      <c r="BA132" s="746">
        <v>2035</v>
      </c>
    </row>
    <row r="133" spans="1:53">
      <c r="A133" s="747" t="s">
        <v>1112</v>
      </c>
      <c r="B133" s="747" t="s">
        <v>542</v>
      </c>
      <c r="C133" s="746" t="s">
        <v>63</v>
      </c>
      <c r="D133" s="763">
        <v>12611.74</v>
      </c>
      <c r="E133" s="763">
        <v>12944.18</v>
      </c>
      <c r="F133" s="763">
        <v>13698.12</v>
      </c>
      <c r="G133" s="763">
        <v>14277.88</v>
      </c>
      <c r="H133" s="763">
        <v>14444.89</v>
      </c>
      <c r="I133" s="763">
        <v>14676.85</v>
      </c>
      <c r="J133" s="763">
        <v>14364.97</v>
      </c>
      <c r="K133" s="763">
        <v>14564.23</v>
      </c>
      <c r="L133" s="763">
        <v>14410.83</v>
      </c>
      <c r="M133" s="763">
        <v>14593.99</v>
      </c>
      <c r="N133" s="763">
        <v>12743.01</v>
      </c>
      <c r="O133" s="763">
        <v>14903</v>
      </c>
      <c r="P133" s="763">
        <v>14910</v>
      </c>
      <c r="Q133" s="763">
        <v>15564</v>
      </c>
      <c r="R133" s="763">
        <v>15306</v>
      </c>
      <c r="S133" s="763">
        <v>12182.99</v>
      </c>
      <c r="T133" s="763">
        <v>13076.01</v>
      </c>
      <c r="U133" s="763">
        <v>9681.91</v>
      </c>
      <c r="V133" s="763">
        <v>13251.21</v>
      </c>
      <c r="W133" s="763">
        <v>13884.84</v>
      </c>
      <c r="X133" s="763">
        <v>13859.18</v>
      </c>
      <c r="Y133" s="763">
        <v>10755.59</v>
      </c>
      <c r="Z133" s="763">
        <v>11862.76</v>
      </c>
      <c r="AA133" s="763">
        <v>13963.67</v>
      </c>
      <c r="AB133" s="763">
        <v>13651.75</v>
      </c>
      <c r="AC133" s="763">
        <v>14390.43</v>
      </c>
      <c r="AD133" s="763">
        <v>14050.22</v>
      </c>
      <c r="AE133" s="763">
        <v>13954.21</v>
      </c>
      <c r="AF133" s="763">
        <v>14053.76</v>
      </c>
      <c r="AG133" s="763">
        <v>14335.58</v>
      </c>
      <c r="AH133" s="763">
        <v>14310.84</v>
      </c>
      <c r="AI133" s="763">
        <v>14247.01</v>
      </c>
      <c r="AJ133" s="763">
        <v>14232.2</v>
      </c>
      <c r="AK133" s="763">
        <v>14170.59</v>
      </c>
      <c r="AL133" s="763">
        <v>14084.65</v>
      </c>
      <c r="AM133" s="763">
        <v>14008.27</v>
      </c>
      <c r="AN133" s="763">
        <v>13939.26</v>
      </c>
      <c r="AO133" s="763">
        <v>13876.07</v>
      </c>
      <c r="AP133" s="763">
        <v>13821.68</v>
      </c>
      <c r="AQ133" s="763">
        <v>13785.65</v>
      </c>
      <c r="AR133" s="763">
        <v>13767.54</v>
      </c>
      <c r="AS133" s="763">
        <v>13789.92</v>
      </c>
      <c r="AT133" s="763">
        <v>13869.23</v>
      </c>
      <c r="AU133" s="763">
        <v>13962.66</v>
      </c>
      <c r="AV133" s="763">
        <v>14069.22</v>
      </c>
      <c r="AW133" s="763">
        <v>14146.23</v>
      </c>
      <c r="AX133" s="763">
        <v>14262.79</v>
      </c>
      <c r="AY133" s="763">
        <v>14378.1</v>
      </c>
      <c r="AZ133" s="763">
        <v>14498.41</v>
      </c>
      <c r="BA133" s="763">
        <v>14626.41</v>
      </c>
    </row>
    <row r="134" spans="1:53">
      <c r="A134" s="747" t="s">
        <v>1112</v>
      </c>
      <c r="B134" s="747" t="s">
        <v>542</v>
      </c>
      <c r="C134" s="746" t="s">
        <v>6</v>
      </c>
      <c r="D134" s="763">
        <v>14703.04</v>
      </c>
      <c r="E134" s="763">
        <v>15090.6</v>
      </c>
      <c r="F134" s="763">
        <v>15969.56</v>
      </c>
      <c r="G134" s="763">
        <v>16645.45</v>
      </c>
      <c r="H134" s="763">
        <v>16840.169999999998</v>
      </c>
      <c r="I134" s="763">
        <v>17110.59</v>
      </c>
      <c r="J134" s="763">
        <v>16747</v>
      </c>
      <c r="K134" s="763">
        <v>16979.3</v>
      </c>
      <c r="L134" s="763">
        <v>16800.46</v>
      </c>
      <c r="M134" s="763">
        <v>17014</v>
      </c>
      <c r="N134" s="763">
        <v>17585</v>
      </c>
      <c r="O134" s="763">
        <v>16951.009999999998</v>
      </c>
      <c r="P134" s="763">
        <v>18074</v>
      </c>
      <c r="Q134" s="763">
        <v>18924.990000000002</v>
      </c>
      <c r="R134" s="763">
        <v>19495.990000000002</v>
      </c>
      <c r="S134" s="763">
        <v>18006.009999999998</v>
      </c>
      <c r="T134" s="763">
        <v>14260</v>
      </c>
      <c r="U134" s="763">
        <v>14695.86</v>
      </c>
      <c r="V134" s="763">
        <v>16554.060000000001</v>
      </c>
      <c r="W134" s="763">
        <v>16286.55</v>
      </c>
      <c r="X134" s="763">
        <v>16557.349999999999</v>
      </c>
      <c r="Y134" s="763">
        <v>16907.52</v>
      </c>
      <c r="Z134" s="763">
        <v>18379.060000000001</v>
      </c>
      <c r="AA134" s="763">
        <v>17236.48</v>
      </c>
      <c r="AB134" s="763">
        <v>16710.98</v>
      </c>
      <c r="AC134" s="763">
        <v>16368.33</v>
      </c>
      <c r="AD134" s="763">
        <v>17176.509999999998</v>
      </c>
      <c r="AE134" s="763">
        <v>17293.54</v>
      </c>
      <c r="AF134" s="763">
        <v>17320.560000000001</v>
      </c>
      <c r="AG134" s="763">
        <v>17681.54</v>
      </c>
      <c r="AH134" s="763">
        <v>17676.169999999998</v>
      </c>
      <c r="AI134" s="763">
        <v>17640.93</v>
      </c>
      <c r="AJ134" s="763">
        <v>17677.36</v>
      </c>
      <c r="AK134" s="763">
        <v>17629.490000000002</v>
      </c>
      <c r="AL134" s="763">
        <v>17547.830000000002</v>
      </c>
      <c r="AM134" s="763">
        <v>17477.21</v>
      </c>
      <c r="AN134" s="763">
        <v>17414.03</v>
      </c>
      <c r="AO134" s="763">
        <v>17355.84</v>
      </c>
      <c r="AP134" s="763">
        <v>17306.96</v>
      </c>
      <c r="AQ134" s="763">
        <v>17277.86</v>
      </c>
      <c r="AR134" s="763">
        <v>17271.68</v>
      </c>
      <c r="AS134" s="763">
        <v>17311.77</v>
      </c>
      <c r="AT134" s="763">
        <v>17419.439999999999</v>
      </c>
      <c r="AU134" s="763">
        <v>17544.87</v>
      </c>
      <c r="AV134" s="763">
        <v>17684.38</v>
      </c>
      <c r="AW134" s="763">
        <v>17787</v>
      </c>
      <c r="AX134" s="763">
        <v>17937.599999999999</v>
      </c>
      <c r="AY134" s="763">
        <v>18085.07</v>
      </c>
      <c r="AZ134" s="763">
        <v>18238.34</v>
      </c>
      <c r="BA134" s="763">
        <v>18394.82</v>
      </c>
    </row>
    <row r="135" spans="1:53">
      <c r="A135" s="747" t="s">
        <v>1112</v>
      </c>
      <c r="B135" s="747" t="s">
        <v>542</v>
      </c>
      <c r="C135" s="746" t="s">
        <v>7</v>
      </c>
      <c r="D135" s="763">
        <v>13798.25</v>
      </c>
      <c r="E135" s="763">
        <v>14161.96</v>
      </c>
      <c r="F135" s="763">
        <v>14986.82</v>
      </c>
      <c r="G135" s="763">
        <v>15621.14</v>
      </c>
      <c r="H135" s="763">
        <v>15803.87</v>
      </c>
      <c r="I135" s="763">
        <v>16057.64</v>
      </c>
      <c r="J135" s="763">
        <v>15716.41</v>
      </c>
      <c r="K135" s="763">
        <v>15934.44</v>
      </c>
      <c r="L135" s="763">
        <v>15766.61</v>
      </c>
      <c r="M135" s="763">
        <v>15967.01</v>
      </c>
      <c r="N135" s="763">
        <v>16706.009999999998</v>
      </c>
      <c r="O135" s="763">
        <v>17144.990000000002</v>
      </c>
      <c r="P135" s="763">
        <v>17652</v>
      </c>
      <c r="Q135" s="763">
        <v>18175.990000000002</v>
      </c>
      <c r="R135" s="763">
        <v>18322</v>
      </c>
      <c r="S135" s="763">
        <v>17158</v>
      </c>
      <c r="T135" s="763">
        <v>14783.01</v>
      </c>
      <c r="U135" s="763">
        <v>15626.61</v>
      </c>
      <c r="V135" s="763">
        <v>15776.73</v>
      </c>
      <c r="W135" s="763">
        <v>16285.17</v>
      </c>
      <c r="X135" s="763">
        <v>16418.43</v>
      </c>
      <c r="Y135" s="763">
        <v>15730.28</v>
      </c>
      <c r="Z135" s="763">
        <v>17064.64</v>
      </c>
      <c r="AA135" s="763">
        <v>17008.849999999999</v>
      </c>
      <c r="AB135" s="763">
        <v>16188.53</v>
      </c>
      <c r="AC135" s="763">
        <v>17068.98</v>
      </c>
      <c r="AD135" s="763">
        <v>16794.22</v>
      </c>
      <c r="AE135" s="763">
        <v>16920.259999999998</v>
      </c>
      <c r="AF135" s="763">
        <v>16952.88</v>
      </c>
      <c r="AG135" s="763">
        <v>17310.55</v>
      </c>
      <c r="AH135" s="763">
        <v>17294.72</v>
      </c>
      <c r="AI135" s="763">
        <v>17244.75</v>
      </c>
      <c r="AJ135" s="763">
        <v>17261.27</v>
      </c>
      <c r="AK135" s="763">
        <v>17192.060000000001</v>
      </c>
      <c r="AL135" s="763">
        <v>17089.46</v>
      </c>
      <c r="AM135" s="763">
        <v>16997.05</v>
      </c>
      <c r="AN135" s="763">
        <v>16913.46</v>
      </c>
      <c r="AO135" s="763">
        <v>16836.39</v>
      </c>
      <c r="AP135" s="763">
        <v>16769.830000000002</v>
      </c>
      <c r="AQ135" s="763">
        <v>16723.669999999998</v>
      </c>
      <c r="AR135" s="763">
        <v>16700.669999999998</v>
      </c>
      <c r="AS135" s="763">
        <v>16723.63</v>
      </c>
      <c r="AT135" s="763">
        <v>16809.89</v>
      </c>
      <c r="AU135" s="763">
        <v>16912.93</v>
      </c>
      <c r="AV135" s="763">
        <v>17030.240000000002</v>
      </c>
      <c r="AW135" s="763">
        <v>17111.78</v>
      </c>
      <c r="AX135" s="763">
        <v>17239.509999999998</v>
      </c>
      <c r="AY135" s="763">
        <v>17364.53</v>
      </c>
      <c r="AZ135" s="763">
        <v>17497.419999999998</v>
      </c>
      <c r="BA135" s="763">
        <v>17636.88</v>
      </c>
    </row>
    <row r="136" spans="1:53">
      <c r="A136" s="747" t="s">
        <v>1112</v>
      </c>
      <c r="B136" s="747" t="s">
        <v>542</v>
      </c>
      <c r="C136" s="746" t="s">
        <v>8</v>
      </c>
      <c r="D136" s="763">
        <v>14145.66</v>
      </c>
      <c r="E136" s="763">
        <v>14518.52</v>
      </c>
      <c r="F136" s="763">
        <v>15364.16</v>
      </c>
      <c r="G136" s="763">
        <v>16014.43</v>
      </c>
      <c r="H136" s="763">
        <v>16201.75</v>
      </c>
      <c r="I136" s="763">
        <v>16461.93</v>
      </c>
      <c r="J136" s="763">
        <v>16112.11</v>
      </c>
      <c r="K136" s="763">
        <v>16335.6</v>
      </c>
      <c r="L136" s="763">
        <v>16163.56</v>
      </c>
      <c r="M136" s="763">
        <v>16369</v>
      </c>
      <c r="N136" s="763">
        <v>16490</v>
      </c>
      <c r="O136" s="763">
        <v>15996</v>
      </c>
      <c r="P136" s="763">
        <v>16219.01</v>
      </c>
      <c r="Q136" s="763">
        <v>16488.990000000002</v>
      </c>
      <c r="R136" s="763">
        <v>17485</v>
      </c>
      <c r="S136" s="763">
        <v>14084.99</v>
      </c>
      <c r="T136" s="763">
        <v>14563</v>
      </c>
      <c r="U136" s="763">
        <v>13264.52</v>
      </c>
      <c r="V136" s="763">
        <v>13912.6</v>
      </c>
      <c r="W136" s="763">
        <v>14947.46</v>
      </c>
      <c r="X136" s="763">
        <v>15500.87</v>
      </c>
      <c r="Y136" s="763">
        <v>10755.59</v>
      </c>
      <c r="Z136" s="763">
        <v>11862.76</v>
      </c>
      <c r="AA136" s="763">
        <v>15969.69</v>
      </c>
      <c r="AB136" s="763">
        <v>14878.91</v>
      </c>
      <c r="AC136" s="763">
        <v>14791.51</v>
      </c>
      <c r="AD136" s="763">
        <v>15173.62</v>
      </c>
      <c r="AE136" s="763">
        <v>15247.24</v>
      </c>
      <c r="AF136" s="763">
        <v>15267.03</v>
      </c>
      <c r="AG136" s="763">
        <v>15567.05</v>
      </c>
      <c r="AH136" s="763">
        <v>15547.75</v>
      </c>
      <c r="AI136" s="763">
        <v>15485.03</v>
      </c>
      <c r="AJ136" s="763">
        <v>15478.81</v>
      </c>
      <c r="AK136" s="763">
        <v>15416.4</v>
      </c>
      <c r="AL136" s="763">
        <v>15326.52</v>
      </c>
      <c r="AM136" s="763">
        <v>15247.95</v>
      </c>
      <c r="AN136" s="763">
        <v>15178.36</v>
      </c>
      <c r="AO136" s="763">
        <v>15116.22</v>
      </c>
      <c r="AP136" s="763">
        <v>15064.94</v>
      </c>
      <c r="AQ136" s="763">
        <v>15033.3</v>
      </c>
      <c r="AR136" s="763">
        <v>15023.7</v>
      </c>
      <c r="AS136" s="763">
        <v>15058.87</v>
      </c>
      <c r="AT136" s="763">
        <v>15154.25</v>
      </c>
      <c r="AU136" s="763">
        <v>15263.78</v>
      </c>
      <c r="AV136" s="763">
        <v>15385.54</v>
      </c>
      <c r="AW136" s="763">
        <v>15474.63</v>
      </c>
      <c r="AX136" s="763">
        <v>15605.9</v>
      </c>
      <c r="AY136" s="763">
        <v>15734.96</v>
      </c>
      <c r="AZ136" s="763">
        <v>15868.97</v>
      </c>
      <c r="BA136" s="763">
        <v>16010.42</v>
      </c>
    </row>
    <row r="137" spans="1:53">
      <c r="A137" s="747" t="s">
        <v>1112</v>
      </c>
      <c r="B137" s="747" t="s">
        <v>542</v>
      </c>
      <c r="C137" s="746" t="s">
        <v>9</v>
      </c>
      <c r="D137" s="763">
        <v>12690.39</v>
      </c>
      <c r="E137" s="763">
        <v>13024.89</v>
      </c>
      <c r="F137" s="763">
        <v>13783.53</v>
      </c>
      <c r="G137" s="763">
        <v>14366.91</v>
      </c>
      <c r="H137" s="763">
        <v>14534.96</v>
      </c>
      <c r="I137" s="763">
        <v>14768.37</v>
      </c>
      <c r="J137" s="763">
        <v>14454.54</v>
      </c>
      <c r="K137" s="763">
        <v>14655.04</v>
      </c>
      <c r="L137" s="763">
        <v>14500.69</v>
      </c>
      <c r="M137" s="763">
        <v>14685</v>
      </c>
      <c r="N137" s="763">
        <v>12743.01</v>
      </c>
      <c r="O137" s="763">
        <v>15136</v>
      </c>
      <c r="P137" s="763">
        <v>14910</v>
      </c>
      <c r="Q137" s="763">
        <v>15579.99</v>
      </c>
      <c r="R137" s="763">
        <v>16420</v>
      </c>
      <c r="S137" s="763">
        <v>13337</v>
      </c>
      <c r="T137" s="763">
        <v>13462.99</v>
      </c>
      <c r="U137" s="763">
        <v>9681.91</v>
      </c>
      <c r="V137" s="763">
        <v>13251.21</v>
      </c>
      <c r="W137" s="763">
        <v>14114.74</v>
      </c>
      <c r="X137" s="763">
        <v>14058.57</v>
      </c>
      <c r="Y137" s="763">
        <v>14101.86</v>
      </c>
      <c r="Z137" s="763">
        <v>14608.92</v>
      </c>
      <c r="AA137" s="763">
        <v>13963.67</v>
      </c>
      <c r="AB137" s="763">
        <v>14083.54</v>
      </c>
      <c r="AC137" s="763">
        <v>15255.4</v>
      </c>
      <c r="AD137" s="763">
        <v>14050.22</v>
      </c>
      <c r="AE137" s="763">
        <v>14046.28</v>
      </c>
      <c r="AF137" s="763">
        <v>14077.22</v>
      </c>
      <c r="AG137" s="763">
        <v>14348.73</v>
      </c>
      <c r="AH137" s="763">
        <v>14315.79</v>
      </c>
      <c r="AI137" s="763">
        <v>14249.89</v>
      </c>
      <c r="AJ137" s="763">
        <v>14237.02</v>
      </c>
      <c r="AK137" s="763">
        <v>14172.14</v>
      </c>
      <c r="AL137" s="763">
        <v>14084.65</v>
      </c>
      <c r="AM137" s="763">
        <v>14008.27</v>
      </c>
      <c r="AN137" s="763">
        <v>13939.26</v>
      </c>
      <c r="AO137" s="763">
        <v>13876.07</v>
      </c>
      <c r="AP137" s="763">
        <v>13821.68</v>
      </c>
      <c r="AQ137" s="763">
        <v>13785.65</v>
      </c>
      <c r="AR137" s="763">
        <v>13767.54</v>
      </c>
      <c r="AS137" s="763">
        <v>13789.92</v>
      </c>
      <c r="AT137" s="763">
        <v>13869.23</v>
      </c>
      <c r="AU137" s="763">
        <v>13962.66</v>
      </c>
      <c r="AV137" s="763">
        <v>14069.22</v>
      </c>
      <c r="AW137" s="763">
        <v>14146.23</v>
      </c>
      <c r="AX137" s="763">
        <v>14262.79</v>
      </c>
      <c r="AY137" s="763">
        <v>14378.1</v>
      </c>
      <c r="AZ137" s="763">
        <v>14498.41</v>
      </c>
      <c r="BA137" s="763">
        <v>14626.41</v>
      </c>
    </row>
    <row r="138" spans="1:53">
      <c r="A138" s="747" t="s">
        <v>1112</v>
      </c>
      <c r="B138" s="747" t="s">
        <v>542</v>
      </c>
      <c r="C138" s="746" t="s">
        <v>10</v>
      </c>
      <c r="D138" s="763">
        <v>12611.74</v>
      </c>
      <c r="E138" s="763">
        <v>12944.18</v>
      </c>
      <c r="F138" s="763">
        <v>13698.12</v>
      </c>
      <c r="G138" s="763">
        <v>14277.88</v>
      </c>
      <c r="H138" s="763">
        <v>14444.89</v>
      </c>
      <c r="I138" s="763">
        <v>14676.85</v>
      </c>
      <c r="J138" s="763">
        <v>14364.97</v>
      </c>
      <c r="K138" s="763">
        <v>14564.23</v>
      </c>
      <c r="L138" s="763">
        <v>14410.83</v>
      </c>
      <c r="M138" s="763">
        <v>14593.99</v>
      </c>
      <c r="N138" s="763">
        <v>14485</v>
      </c>
      <c r="O138" s="763">
        <v>15094</v>
      </c>
      <c r="P138" s="763">
        <v>15484</v>
      </c>
      <c r="Q138" s="763">
        <v>15664</v>
      </c>
      <c r="R138" s="763">
        <v>16222</v>
      </c>
      <c r="S138" s="763">
        <v>13219</v>
      </c>
      <c r="T138" s="763">
        <v>13076.01</v>
      </c>
      <c r="U138" s="763">
        <v>13379.07</v>
      </c>
      <c r="V138" s="763">
        <v>13600.31</v>
      </c>
      <c r="W138" s="763">
        <v>13884.84</v>
      </c>
      <c r="X138" s="763">
        <v>14214.39</v>
      </c>
      <c r="Y138" s="763">
        <v>14591.52</v>
      </c>
      <c r="Z138" s="763">
        <v>14774.45</v>
      </c>
      <c r="AA138" s="763">
        <v>14131.17</v>
      </c>
      <c r="AB138" s="763">
        <v>13916.42</v>
      </c>
      <c r="AC138" s="763">
        <v>14567.72</v>
      </c>
      <c r="AD138" s="763">
        <v>14547.42</v>
      </c>
      <c r="AE138" s="763">
        <v>14382.21</v>
      </c>
      <c r="AF138" s="763">
        <v>14512.02</v>
      </c>
      <c r="AG138" s="763">
        <v>14808.88</v>
      </c>
      <c r="AH138" s="763">
        <v>14779.82</v>
      </c>
      <c r="AI138" s="763">
        <v>14712.3</v>
      </c>
      <c r="AJ138" s="763">
        <v>14695.78</v>
      </c>
      <c r="AK138" s="763">
        <v>14627.65</v>
      </c>
      <c r="AL138" s="763">
        <v>14546.61</v>
      </c>
      <c r="AM138" s="763">
        <v>14475.79</v>
      </c>
      <c r="AN138" s="763">
        <v>14413.97</v>
      </c>
      <c r="AO138" s="763">
        <v>14358.6</v>
      </c>
      <c r="AP138" s="763">
        <v>14312.01</v>
      </c>
      <c r="AQ138" s="763">
        <v>14288.08</v>
      </c>
      <c r="AR138" s="763">
        <v>14277.76</v>
      </c>
      <c r="AS138" s="763">
        <v>14308.76</v>
      </c>
      <c r="AT138" s="763">
        <v>14397.34</v>
      </c>
      <c r="AU138" s="763">
        <v>14499.71</v>
      </c>
      <c r="AV138" s="763">
        <v>14619.88</v>
      </c>
      <c r="AW138" s="763">
        <v>14707.55</v>
      </c>
      <c r="AX138" s="763">
        <v>14836.04</v>
      </c>
      <c r="AY138" s="763">
        <v>14964.12</v>
      </c>
      <c r="AZ138" s="763">
        <v>15097.29</v>
      </c>
      <c r="BA138" s="763">
        <v>15244.8</v>
      </c>
    </row>
    <row r="139" spans="1:53">
      <c r="A139" s="747" t="s">
        <v>1112</v>
      </c>
      <c r="B139" s="747" t="s">
        <v>542</v>
      </c>
      <c r="C139" s="746" t="s">
        <v>11</v>
      </c>
      <c r="D139" s="763">
        <v>13113.83</v>
      </c>
      <c r="E139" s="763">
        <v>13459.5</v>
      </c>
      <c r="F139" s="763">
        <v>14243.45</v>
      </c>
      <c r="G139" s="763">
        <v>14846.3</v>
      </c>
      <c r="H139" s="763">
        <v>15019.96</v>
      </c>
      <c r="I139" s="763">
        <v>15261.14</v>
      </c>
      <c r="J139" s="763">
        <v>14936.85</v>
      </c>
      <c r="K139" s="763">
        <v>15144.05</v>
      </c>
      <c r="L139" s="763">
        <v>14984.54</v>
      </c>
      <c r="M139" s="763">
        <v>15175.01</v>
      </c>
      <c r="N139" s="763">
        <v>15142</v>
      </c>
      <c r="O139" s="763">
        <v>15277</v>
      </c>
      <c r="P139" s="763">
        <v>15342.99</v>
      </c>
      <c r="Q139" s="763">
        <v>16317</v>
      </c>
      <c r="R139" s="763">
        <v>17019</v>
      </c>
      <c r="S139" s="763">
        <v>13951.01</v>
      </c>
      <c r="T139" s="763">
        <v>13901</v>
      </c>
      <c r="U139" s="763">
        <v>13939.53</v>
      </c>
      <c r="V139" s="763">
        <v>14102.66</v>
      </c>
      <c r="W139" s="763">
        <v>14732.94</v>
      </c>
      <c r="X139" s="763">
        <v>14348.28</v>
      </c>
      <c r="Y139" s="763">
        <v>14925.36</v>
      </c>
      <c r="Z139" s="763">
        <v>15303.54</v>
      </c>
      <c r="AA139" s="763">
        <v>14156.82</v>
      </c>
      <c r="AB139" s="763">
        <v>13651.75</v>
      </c>
      <c r="AC139" s="763">
        <v>14691.18</v>
      </c>
      <c r="AD139" s="763">
        <v>15119.89</v>
      </c>
      <c r="AE139" s="763">
        <v>14787.48</v>
      </c>
      <c r="AF139" s="763">
        <v>15001.86</v>
      </c>
      <c r="AG139" s="763">
        <v>15335.2</v>
      </c>
      <c r="AH139" s="763">
        <v>15305.48</v>
      </c>
      <c r="AI139" s="763">
        <v>15236.42</v>
      </c>
      <c r="AJ139" s="763">
        <v>15220.77</v>
      </c>
      <c r="AK139" s="763">
        <v>15148.11</v>
      </c>
      <c r="AL139" s="763">
        <v>15070.54</v>
      </c>
      <c r="AM139" s="763">
        <v>15002.47</v>
      </c>
      <c r="AN139" s="763">
        <v>14942.58</v>
      </c>
      <c r="AO139" s="763">
        <v>14888.93</v>
      </c>
      <c r="AP139" s="763">
        <v>14843.44</v>
      </c>
      <c r="AQ139" s="763">
        <v>14823.95</v>
      </c>
      <c r="AR139" s="763">
        <v>14813.17</v>
      </c>
      <c r="AS139" s="763">
        <v>14844.49</v>
      </c>
      <c r="AT139" s="763">
        <v>14936.77</v>
      </c>
      <c r="AU139" s="763">
        <v>15044.03</v>
      </c>
      <c r="AV139" s="763">
        <v>15173.97</v>
      </c>
      <c r="AW139" s="763">
        <v>15266.54</v>
      </c>
      <c r="AX139" s="763">
        <v>15403.95</v>
      </c>
      <c r="AY139" s="763">
        <v>15541.78</v>
      </c>
      <c r="AZ139" s="763">
        <v>15684.93</v>
      </c>
      <c r="BA139" s="763">
        <v>15847.84</v>
      </c>
    </row>
    <row r="140" spans="1:53">
      <c r="A140" s="747" t="s">
        <v>1112</v>
      </c>
      <c r="B140" s="747" t="s">
        <v>542</v>
      </c>
      <c r="C140" s="746" t="s">
        <v>12</v>
      </c>
      <c r="D140" s="763">
        <v>13475.93</v>
      </c>
      <c r="E140" s="763">
        <v>13831.14</v>
      </c>
      <c r="F140" s="763">
        <v>14636.72</v>
      </c>
      <c r="G140" s="763">
        <v>15256.22</v>
      </c>
      <c r="H140" s="763">
        <v>15434.67</v>
      </c>
      <c r="I140" s="763">
        <v>15682.53</v>
      </c>
      <c r="J140" s="763">
        <v>15349.28</v>
      </c>
      <c r="K140" s="763">
        <v>15562.19</v>
      </c>
      <c r="L140" s="763">
        <v>15398.29</v>
      </c>
      <c r="M140" s="763">
        <v>15594</v>
      </c>
      <c r="N140" s="763">
        <v>15964</v>
      </c>
      <c r="O140" s="763">
        <v>15964</v>
      </c>
      <c r="P140" s="763">
        <v>16189.99</v>
      </c>
      <c r="Q140" s="763">
        <v>16498</v>
      </c>
      <c r="R140" s="763">
        <v>16513.009999999998</v>
      </c>
      <c r="S140" s="763">
        <v>12950</v>
      </c>
      <c r="T140" s="763">
        <v>14501</v>
      </c>
      <c r="U140" s="763">
        <v>13959.09</v>
      </c>
      <c r="V140" s="763">
        <v>14494.21</v>
      </c>
      <c r="W140" s="763">
        <v>14835.76</v>
      </c>
      <c r="X140" s="763">
        <v>15059.71</v>
      </c>
      <c r="Y140" s="763">
        <v>15099.28</v>
      </c>
      <c r="Z140" s="763">
        <v>16006.72</v>
      </c>
      <c r="AA140" s="763">
        <v>15182.22</v>
      </c>
      <c r="AB140" s="763">
        <v>14813.14</v>
      </c>
      <c r="AC140" s="763">
        <v>15680.41</v>
      </c>
      <c r="AD140" s="763">
        <v>15846</v>
      </c>
      <c r="AE140" s="763">
        <v>15524.63</v>
      </c>
      <c r="AF140" s="763">
        <v>15761.32</v>
      </c>
      <c r="AG140" s="763">
        <v>16116.05</v>
      </c>
      <c r="AH140" s="763">
        <v>16097.19</v>
      </c>
      <c r="AI140" s="763">
        <v>16036.07</v>
      </c>
      <c r="AJ140" s="763">
        <v>16019.34</v>
      </c>
      <c r="AK140" s="763">
        <v>15955.46</v>
      </c>
      <c r="AL140" s="763">
        <v>15884.56</v>
      </c>
      <c r="AM140" s="763">
        <v>15821.82</v>
      </c>
      <c r="AN140" s="763">
        <v>15767.13</v>
      </c>
      <c r="AO140" s="763">
        <v>15718.01</v>
      </c>
      <c r="AP140" s="763">
        <v>15677.93</v>
      </c>
      <c r="AQ140" s="763">
        <v>15663.96</v>
      </c>
      <c r="AR140" s="763">
        <v>15660.39</v>
      </c>
      <c r="AS140" s="763">
        <v>15703.56</v>
      </c>
      <c r="AT140" s="763">
        <v>15814.35</v>
      </c>
      <c r="AU140" s="763">
        <v>15940.64</v>
      </c>
      <c r="AV140" s="763">
        <v>16091.17</v>
      </c>
      <c r="AW140" s="763">
        <v>16209.33</v>
      </c>
      <c r="AX140" s="763">
        <v>16370.3</v>
      </c>
      <c r="AY140" s="763">
        <v>16532.29</v>
      </c>
      <c r="AZ140" s="763">
        <v>16700.099999999999</v>
      </c>
      <c r="BA140" s="763">
        <v>16889.43</v>
      </c>
    </row>
    <row r="141" spans="1:53">
      <c r="A141" s="747" t="s">
        <v>1112</v>
      </c>
      <c r="B141" s="747" t="s">
        <v>542</v>
      </c>
      <c r="C141" s="746" t="s">
        <v>13</v>
      </c>
      <c r="D141" s="763">
        <v>13526.04</v>
      </c>
      <c r="E141" s="763">
        <v>13882.57</v>
      </c>
      <c r="F141" s="763">
        <v>14691.17</v>
      </c>
      <c r="G141" s="763">
        <v>15312.97</v>
      </c>
      <c r="H141" s="763">
        <v>15492.08</v>
      </c>
      <c r="I141" s="763">
        <v>15740.85</v>
      </c>
      <c r="J141" s="763">
        <v>15406.38</v>
      </c>
      <c r="K141" s="763">
        <v>15620.07</v>
      </c>
      <c r="L141" s="763">
        <v>15455.56</v>
      </c>
      <c r="M141" s="763">
        <v>15652</v>
      </c>
      <c r="N141" s="763">
        <v>15631</v>
      </c>
      <c r="O141" s="763">
        <v>15303.01</v>
      </c>
      <c r="P141" s="763">
        <v>16158</v>
      </c>
      <c r="Q141" s="763">
        <v>16177</v>
      </c>
      <c r="R141" s="763">
        <v>16354</v>
      </c>
      <c r="S141" s="763">
        <v>12792.01</v>
      </c>
      <c r="T141" s="763">
        <v>14119.99</v>
      </c>
      <c r="U141" s="763">
        <v>13979.14</v>
      </c>
      <c r="V141" s="763">
        <v>14169.75</v>
      </c>
      <c r="W141" s="763">
        <v>15389.91</v>
      </c>
      <c r="X141" s="763">
        <v>14888.46</v>
      </c>
      <c r="Y141" s="763">
        <v>14953.93</v>
      </c>
      <c r="Z141" s="763">
        <v>14970.81</v>
      </c>
      <c r="AA141" s="763">
        <v>14640.19</v>
      </c>
      <c r="AB141" s="763">
        <v>14892.88</v>
      </c>
      <c r="AC141" s="763">
        <v>15548.05</v>
      </c>
      <c r="AD141" s="763">
        <v>14558.41</v>
      </c>
      <c r="AE141" s="763">
        <v>14227.53</v>
      </c>
      <c r="AF141" s="763">
        <v>14422.57</v>
      </c>
      <c r="AG141" s="763">
        <v>14748.71</v>
      </c>
      <c r="AH141" s="763">
        <v>14725.84</v>
      </c>
      <c r="AI141" s="763">
        <v>14658.67</v>
      </c>
      <c r="AJ141" s="763">
        <v>14632.45</v>
      </c>
      <c r="AK141" s="763">
        <v>14562.06</v>
      </c>
      <c r="AL141" s="763">
        <v>14486.2</v>
      </c>
      <c r="AM141" s="763">
        <v>14418.35</v>
      </c>
      <c r="AN141" s="763">
        <v>14358.97</v>
      </c>
      <c r="AO141" s="763">
        <v>14306.2</v>
      </c>
      <c r="AP141" s="763">
        <v>14262.33</v>
      </c>
      <c r="AQ141" s="763">
        <v>14243.75</v>
      </c>
      <c r="AR141" s="763">
        <v>14235.6</v>
      </c>
      <c r="AS141" s="763">
        <v>14269.82</v>
      </c>
      <c r="AT141" s="763">
        <v>14363.93</v>
      </c>
      <c r="AU141" s="763">
        <v>14472.15</v>
      </c>
      <c r="AV141" s="763">
        <v>14601.67</v>
      </c>
      <c r="AW141" s="763">
        <v>14700.17</v>
      </c>
      <c r="AX141" s="763">
        <v>14837.69</v>
      </c>
      <c r="AY141" s="763">
        <v>14975.65</v>
      </c>
      <c r="AZ141" s="763">
        <v>15118.45</v>
      </c>
      <c r="BA141" s="763">
        <v>15281.3</v>
      </c>
    </row>
    <row r="142" spans="1:53">
      <c r="A142" s="747" t="s">
        <v>1112</v>
      </c>
      <c r="B142" s="747" t="s">
        <v>542</v>
      </c>
      <c r="C142" s="746" t="s">
        <v>14</v>
      </c>
      <c r="D142" s="763">
        <v>13096.54</v>
      </c>
      <c r="E142" s="763">
        <v>13441.75</v>
      </c>
      <c r="F142" s="763">
        <v>14224.67</v>
      </c>
      <c r="G142" s="763">
        <v>14826.73</v>
      </c>
      <c r="H142" s="763">
        <v>15000.15</v>
      </c>
      <c r="I142" s="763">
        <v>15241.04</v>
      </c>
      <c r="J142" s="763">
        <v>14917.16</v>
      </c>
      <c r="K142" s="763">
        <v>15124.08</v>
      </c>
      <c r="L142" s="763">
        <v>14964.79</v>
      </c>
      <c r="M142" s="763">
        <v>15155.01</v>
      </c>
      <c r="N142" s="763">
        <v>15264</v>
      </c>
      <c r="O142" s="763">
        <v>14903</v>
      </c>
      <c r="P142" s="763">
        <v>15410</v>
      </c>
      <c r="Q142" s="763">
        <v>15564</v>
      </c>
      <c r="R142" s="763">
        <v>15306</v>
      </c>
      <c r="S142" s="763">
        <v>12182.99</v>
      </c>
      <c r="T142" s="763">
        <v>13504.99</v>
      </c>
      <c r="U142" s="763">
        <v>13302.48</v>
      </c>
      <c r="V142" s="763">
        <v>13683.71</v>
      </c>
      <c r="W142" s="763">
        <v>14195.96</v>
      </c>
      <c r="X142" s="763">
        <v>13859.18</v>
      </c>
      <c r="Y142" s="763">
        <v>14213.15</v>
      </c>
      <c r="Z142" s="763">
        <v>14584.11</v>
      </c>
      <c r="AA142" s="763">
        <v>13982.88</v>
      </c>
      <c r="AB142" s="763">
        <v>14000.94</v>
      </c>
      <c r="AC142" s="763">
        <v>14485.62</v>
      </c>
      <c r="AD142" s="763">
        <v>14082.37</v>
      </c>
      <c r="AE142" s="763">
        <v>13954.21</v>
      </c>
      <c r="AF142" s="763">
        <v>14053.76</v>
      </c>
      <c r="AG142" s="763">
        <v>14335.58</v>
      </c>
      <c r="AH142" s="763">
        <v>14310.84</v>
      </c>
      <c r="AI142" s="763">
        <v>14247.01</v>
      </c>
      <c r="AJ142" s="763">
        <v>14232.2</v>
      </c>
      <c r="AK142" s="763">
        <v>14170.59</v>
      </c>
      <c r="AL142" s="763">
        <v>14094.29</v>
      </c>
      <c r="AM142" s="763">
        <v>14027.72</v>
      </c>
      <c r="AN142" s="763">
        <v>13969.55</v>
      </c>
      <c r="AO142" s="763">
        <v>13917.64</v>
      </c>
      <c r="AP142" s="763">
        <v>13874.46</v>
      </c>
      <c r="AQ142" s="763">
        <v>13852.32</v>
      </c>
      <c r="AR142" s="763">
        <v>13845.22</v>
      </c>
      <c r="AS142" s="763">
        <v>13879.92</v>
      </c>
      <c r="AT142" s="763">
        <v>13974.31</v>
      </c>
      <c r="AU142" s="763">
        <v>14082.81</v>
      </c>
      <c r="AV142" s="763">
        <v>14207.65</v>
      </c>
      <c r="AW142" s="763">
        <v>14301.36</v>
      </c>
      <c r="AX142" s="763">
        <v>14434.82</v>
      </c>
      <c r="AY142" s="763">
        <v>14567.54</v>
      </c>
      <c r="AZ142" s="763">
        <v>14704.78</v>
      </c>
      <c r="BA142" s="763">
        <v>14854.73</v>
      </c>
    </row>
    <row r="143" spans="1:53">
      <c r="A143" s="747" t="s">
        <v>1112</v>
      </c>
      <c r="B143" s="747" t="s">
        <v>542</v>
      </c>
      <c r="C143" s="746" t="s">
        <v>15</v>
      </c>
      <c r="D143" s="763">
        <v>13166.54</v>
      </c>
      <c r="E143" s="763">
        <v>13513.6</v>
      </c>
      <c r="F143" s="763">
        <v>14300.71</v>
      </c>
      <c r="G143" s="763">
        <v>14905.97</v>
      </c>
      <c r="H143" s="763">
        <v>15080.33</v>
      </c>
      <c r="I143" s="763">
        <v>15322.49</v>
      </c>
      <c r="J143" s="763">
        <v>14996.9</v>
      </c>
      <c r="K143" s="763">
        <v>15204.92</v>
      </c>
      <c r="L143" s="763">
        <v>15044.77</v>
      </c>
      <c r="M143" s="763">
        <v>15236</v>
      </c>
      <c r="N143" s="763">
        <v>15027</v>
      </c>
      <c r="O143" s="763">
        <v>15551.99</v>
      </c>
      <c r="P143" s="763">
        <v>15848</v>
      </c>
      <c r="Q143" s="763">
        <v>16556</v>
      </c>
      <c r="R143" s="763">
        <v>15947</v>
      </c>
      <c r="S143" s="763">
        <v>12641</v>
      </c>
      <c r="T143" s="763">
        <v>13697.99</v>
      </c>
      <c r="U143" s="763">
        <v>12900.23</v>
      </c>
      <c r="V143" s="763">
        <v>13855.13</v>
      </c>
      <c r="W143" s="763">
        <v>14060.91</v>
      </c>
      <c r="X143" s="763">
        <v>13963.95</v>
      </c>
      <c r="Y143" s="763">
        <v>14473.83</v>
      </c>
      <c r="Z143" s="763">
        <v>14407.04</v>
      </c>
      <c r="AA143" s="763">
        <v>14000.33</v>
      </c>
      <c r="AB143" s="763">
        <v>14024.12</v>
      </c>
      <c r="AC143" s="763">
        <v>14390.43</v>
      </c>
      <c r="AD143" s="763">
        <v>14153.88</v>
      </c>
      <c r="AE143" s="763">
        <v>14123.22</v>
      </c>
      <c r="AF143" s="763">
        <v>14192.85</v>
      </c>
      <c r="AG143" s="763">
        <v>14475.52</v>
      </c>
      <c r="AH143" s="763">
        <v>14448.94</v>
      </c>
      <c r="AI143" s="763">
        <v>14379.95</v>
      </c>
      <c r="AJ143" s="763">
        <v>14363.18</v>
      </c>
      <c r="AK143" s="763">
        <v>14295.48</v>
      </c>
      <c r="AL143" s="763">
        <v>14209.5</v>
      </c>
      <c r="AM143" s="763">
        <v>14133.66</v>
      </c>
      <c r="AN143" s="763">
        <v>14067.07</v>
      </c>
      <c r="AO143" s="763">
        <v>14007.26</v>
      </c>
      <c r="AP143" s="763">
        <v>13956.79</v>
      </c>
      <c r="AQ143" s="763">
        <v>13926.27</v>
      </c>
      <c r="AR143" s="763">
        <v>13913.47</v>
      </c>
      <c r="AS143" s="763">
        <v>13942.34</v>
      </c>
      <c r="AT143" s="763">
        <v>14029.1</v>
      </c>
      <c r="AU143" s="763">
        <v>14129.48</v>
      </c>
      <c r="AV143" s="763">
        <v>14244.03</v>
      </c>
      <c r="AW143" s="763">
        <v>14326.86</v>
      </c>
      <c r="AX143" s="763">
        <v>14450.26</v>
      </c>
      <c r="AY143" s="763">
        <v>14572.52</v>
      </c>
      <c r="AZ143" s="763">
        <v>14699.3</v>
      </c>
      <c r="BA143" s="763">
        <v>14837.45</v>
      </c>
    </row>
    <row r="144" spans="1:53">
      <c r="A144" s="747" t="s">
        <v>1112</v>
      </c>
      <c r="B144" s="747" t="s">
        <v>542</v>
      </c>
      <c r="C144" s="746" t="s">
        <v>16</v>
      </c>
      <c r="D144" s="763">
        <v>13426.66</v>
      </c>
      <c r="E144" s="763">
        <v>13780.58</v>
      </c>
      <c r="F144" s="763">
        <v>14583.22</v>
      </c>
      <c r="G144" s="763">
        <v>15200.46</v>
      </c>
      <c r="H144" s="763">
        <v>15378.25</v>
      </c>
      <c r="I144" s="763">
        <v>15625.2</v>
      </c>
      <c r="J144" s="763">
        <v>15293.18</v>
      </c>
      <c r="K144" s="763">
        <v>15505.31</v>
      </c>
      <c r="L144" s="763">
        <v>15342</v>
      </c>
      <c r="M144" s="763">
        <v>15537</v>
      </c>
      <c r="N144" s="763">
        <v>16452.990000000002</v>
      </c>
      <c r="O144" s="763">
        <v>16270</v>
      </c>
      <c r="P144" s="763">
        <v>16694</v>
      </c>
      <c r="Q144" s="763">
        <v>16563</v>
      </c>
      <c r="R144" s="763">
        <v>17665.009999999998</v>
      </c>
      <c r="S144" s="763">
        <v>13809</v>
      </c>
      <c r="T144" s="763">
        <v>15112</v>
      </c>
      <c r="U144" s="763">
        <v>15050.52</v>
      </c>
      <c r="V144" s="763">
        <v>15250.91</v>
      </c>
      <c r="W144" s="763">
        <v>15406.79</v>
      </c>
      <c r="X144" s="763">
        <v>14636.18</v>
      </c>
      <c r="Y144" s="763">
        <v>15414.32</v>
      </c>
      <c r="Z144" s="763">
        <v>14653.79</v>
      </c>
      <c r="AA144" s="763">
        <v>15295.76</v>
      </c>
      <c r="AB144" s="763">
        <v>14586.98</v>
      </c>
      <c r="AC144" s="763">
        <v>16607.82</v>
      </c>
      <c r="AD144" s="763">
        <v>14184.59</v>
      </c>
      <c r="AE144" s="763">
        <v>14258.79</v>
      </c>
      <c r="AF144" s="763">
        <v>14291.86</v>
      </c>
      <c r="AG144" s="763">
        <v>14585.36</v>
      </c>
      <c r="AH144" s="763">
        <v>14563.55</v>
      </c>
      <c r="AI144" s="763">
        <v>14508.18</v>
      </c>
      <c r="AJ144" s="763">
        <v>14506.57</v>
      </c>
      <c r="AK144" s="763">
        <v>14451.32</v>
      </c>
      <c r="AL144" s="763">
        <v>14371.7</v>
      </c>
      <c r="AM144" s="763">
        <v>14302.46</v>
      </c>
      <c r="AN144" s="763">
        <v>14241.32</v>
      </c>
      <c r="AO144" s="763">
        <v>14185.97</v>
      </c>
      <c r="AP144" s="763">
        <v>14139.55</v>
      </c>
      <c r="AQ144" s="763">
        <v>14111.39</v>
      </c>
      <c r="AR144" s="763">
        <v>14102.96</v>
      </c>
      <c r="AS144" s="763">
        <v>14135.84</v>
      </c>
      <c r="AT144" s="763">
        <v>14227.62</v>
      </c>
      <c r="AU144" s="763">
        <v>14334.02</v>
      </c>
      <c r="AV144" s="763">
        <v>14452.93</v>
      </c>
      <c r="AW144" s="763">
        <v>14542.21</v>
      </c>
      <c r="AX144" s="763">
        <v>14671.12</v>
      </c>
      <c r="AY144" s="763">
        <v>14798.25</v>
      </c>
      <c r="AZ144" s="763">
        <v>14930.33</v>
      </c>
      <c r="BA144" s="763">
        <v>15069.05</v>
      </c>
    </row>
    <row r="145" spans="1:53">
      <c r="A145" s="747" t="s">
        <v>1112</v>
      </c>
      <c r="B145" s="747" t="s">
        <v>542</v>
      </c>
      <c r="C145" s="746" t="s">
        <v>17</v>
      </c>
      <c r="D145" s="763">
        <v>14278.73</v>
      </c>
      <c r="E145" s="763">
        <v>14655.11</v>
      </c>
      <c r="F145" s="763">
        <v>15508.7</v>
      </c>
      <c r="G145" s="763">
        <v>16165.09</v>
      </c>
      <c r="H145" s="763">
        <v>16354.18</v>
      </c>
      <c r="I145" s="763">
        <v>16616.8</v>
      </c>
      <c r="J145" s="763">
        <v>16263.7</v>
      </c>
      <c r="K145" s="763">
        <v>16489.3</v>
      </c>
      <c r="L145" s="763">
        <v>16315.63</v>
      </c>
      <c r="M145" s="763">
        <v>16523</v>
      </c>
      <c r="N145" s="763">
        <v>17971</v>
      </c>
      <c r="O145" s="763">
        <v>18064.990000000002</v>
      </c>
      <c r="P145" s="763">
        <v>17588.990000000002</v>
      </c>
      <c r="Q145" s="763">
        <v>18776</v>
      </c>
      <c r="R145" s="763">
        <v>17983</v>
      </c>
      <c r="S145" s="763">
        <v>16021</v>
      </c>
      <c r="T145" s="763">
        <v>15718</v>
      </c>
      <c r="U145" s="763">
        <v>16105.31</v>
      </c>
      <c r="V145" s="763">
        <v>15732.17</v>
      </c>
      <c r="W145" s="763">
        <v>16280.57</v>
      </c>
      <c r="X145" s="763">
        <v>14150.72</v>
      </c>
      <c r="Y145" s="763">
        <v>15907.04</v>
      </c>
      <c r="Z145" s="763">
        <v>15736.21</v>
      </c>
      <c r="AA145" s="763">
        <v>17053.28</v>
      </c>
      <c r="AB145" s="763">
        <v>16493.400000000001</v>
      </c>
      <c r="AC145" s="763">
        <v>16666.439999999999</v>
      </c>
      <c r="AD145" s="763">
        <v>16074.62</v>
      </c>
      <c r="AE145" s="763">
        <v>16246.29</v>
      </c>
      <c r="AF145" s="763">
        <v>16314.33</v>
      </c>
      <c r="AG145" s="763">
        <v>16640.240000000002</v>
      </c>
      <c r="AH145" s="763">
        <v>16633.919999999998</v>
      </c>
      <c r="AI145" s="763">
        <v>16599.64</v>
      </c>
      <c r="AJ145" s="763">
        <v>16628.38</v>
      </c>
      <c r="AK145" s="763">
        <v>16582.89</v>
      </c>
      <c r="AL145" s="763">
        <v>16506.16</v>
      </c>
      <c r="AM145" s="763">
        <v>16438.98</v>
      </c>
      <c r="AN145" s="763">
        <v>16378.22</v>
      </c>
      <c r="AO145" s="763">
        <v>16321.44</v>
      </c>
      <c r="AP145" s="763">
        <v>16272.61</v>
      </c>
      <c r="AQ145" s="763">
        <v>16242.44</v>
      </c>
      <c r="AR145" s="763">
        <v>16233.73</v>
      </c>
      <c r="AS145" s="763">
        <v>16269.27</v>
      </c>
      <c r="AT145" s="763">
        <v>16370.53</v>
      </c>
      <c r="AU145" s="763">
        <v>16488.650000000001</v>
      </c>
      <c r="AV145" s="763">
        <v>16620.25</v>
      </c>
      <c r="AW145" s="763">
        <v>16718.5</v>
      </c>
      <c r="AX145" s="763">
        <v>16861</v>
      </c>
      <c r="AY145" s="763">
        <v>17000.560000000001</v>
      </c>
      <c r="AZ145" s="763">
        <v>17145.63</v>
      </c>
      <c r="BA145" s="763">
        <v>17293.46</v>
      </c>
    </row>
    <row r="146" spans="1:53">
      <c r="A146" s="747" t="s">
        <v>1112</v>
      </c>
      <c r="B146" s="746" t="s">
        <v>4</v>
      </c>
      <c r="C146" s="746"/>
      <c r="D146" s="763"/>
      <c r="E146" s="763"/>
      <c r="F146" s="763"/>
      <c r="G146" s="763"/>
      <c r="H146" s="763"/>
      <c r="I146" s="763"/>
      <c r="J146" s="763"/>
      <c r="K146" s="763"/>
      <c r="L146" s="763"/>
      <c r="M146" s="763"/>
      <c r="N146" s="763"/>
      <c r="O146" s="763"/>
      <c r="P146" s="763"/>
      <c r="Q146" s="763"/>
      <c r="R146" s="763"/>
      <c r="S146" s="763"/>
      <c r="T146" s="763"/>
      <c r="U146" s="763"/>
      <c r="V146" s="763"/>
      <c r="W146" s="763"/>
      <c r="X146" s="763"/>
      <c r="Y146" s="763"/>
      <c r="Z146" s="763"/>
      <c r="AA146" s="763"/>
      <c r="AB146" s="763"/>
      <c r="AC146" s="763"/>
      <c r="AD146" s="763"/>
      <c r="AE146" s="763"/>
      <c r="AF146" s="763"/>
      <c r="AG146" s="763"/>
      <c r="AH146" s="763"/>
      <c r="AI146" s="763"/>
      <c r="AJ146" s="763"/>
      <c r="AK146" s="763"/>
      <c r="AL146" s="763"/>
      <c r="AM146" s="763"/>
      <c r="AN146" s="763"/>
      <c r="AO146" s="763"/>
      <c r="AP146" s="763"/>
      <c r="AQ146" s="763"/>
      <c r="AR146" s="763"/>
      <c r="AS146" s="763"/>
      <c r="AT146" s="763"/>
      <c r="AU146" s="763"/>
      <c r="AV146" s="763"/>
      <c r="AW146" s="763"/>
      <c r="AX146" s="763"/>
      <c r="AY146" s="763"/>
      <c r="AZ146" s="763"/>
      <c r="BA146" s="763"/>
    </row>
    <row r="147" spans="1:53">
      <c r="A147" s="747" t="s">
        <v>1112</v>
      </c>
      <c r="B147" s="747" t="s">
        <v>437</v>
      </c>
      <c r="C147" s="746"/>
      <c r="D147" s="746">
        <v>1986</v>
      </c>
      <c r="E147" s="746">
        <v>1987</v>
      </c>
      <c r="F147" s="746">
        <v>1988</v>
      </c>
      <c r="G147" s="746">
        <v>1989</v>
      </c>
      <c r="H147" s="746">
        <v>1990</v>
      </c>
      <c r="I147" s="746">
        <v>1991</v>
      </c>
      <c r="J147" s="746">
        <v>1992</v>
      </c>
      <c r="K147" s="746">
        <v>1993</v>
      </c>
      <c r="L147" s="746">
        <v>1994</v>
      </c>
      <c r="M147" s="746">
        <v>1995</v>
      </c>
      <c r="N147" s="746">
        <v>1996</v>
      </c>
      <c r="O147" s="746">
        <v>1997</v>
      </c>
      <c r="P147" s="746">
        <v>1998</v>
      </c>
      <c r="Q147" s="746">
        <v>1999</v>
      </c>
      <c r="R147" s="746">
        <v>2000</v>
      </c>
      <c r="S147" s="746">
        <v>2001</v>
      </c>
      <c r="T147" s="746">
        <v>2002</v>
      </c>
      <c r="U147" s="746">
        <v>2003</v>
      </c>
      <c r="V147" s="746">
        <v>2004</v>
      </c>
      <c r="W147" s="746">
        <v>2005</v>
      </c>
      <c r="X147" s="746">
        <v>2006</v>
      </c>
      <c r="Y147" s="746">
        <v>2007</v>
      </c>
      <c r="Z147" s="746">
        <v>2008</v>
      </c>
      <c r="AA147" s="746">
        <v>2009</v>
      </c>
      <c r="AB147" s="746">
        <v>2010</v>
      </c>
      <c r="AC147" s="746">
        <v>2011</v>
      </c>
      <c r="AD147" s="746">
        <v>2012</v>
      </c>
      <c r="AE147" s="746">
        <v>2013</v>
      </c>
      <c r="AF147" s="746">
        <v>2014</v>
      </c>
      <c r="AG147" s="746">
        <v>2015</v>
      </c>
      <c r="AH147" s="746">
        <v>2016</v>
      </c>
      <c r="AI147" s="746">
        <v>2017</v>
      </c>
      <c r="AJ147" s="746">
        <v>2018</v>
      </c>
      <c r="AK147" s="746">
        <v>2019</v>
      </c>
      <c r="AL147" s="746">
        <v>2020</v>
      </c>
      <c r="AM147" s="746">
        <v>2021</v>
      </c>
      <c r="AN147" s="746">
        <v>2022</v>
      </c>
      <c r="AO147" s="746">
        <v>2023</v>
      </c>
      <c r="AP147" s="746">
        <v>2024</v>
      </c>
      <c r="AQ147" s="746">
        <v>2025</v>
      </c>
      <c r="AR147" s="746">
        <v>2026</v>
      </c>
      <c r="AS147" s="746">
        <v>2027</v>
      </c>
      <c r="AT147" s="746">
        <v>2028</v>
      </c>
      <c r="AU147" s="746">
        <v>2029</v>
      </c>
      <c r="AV147" s="746">
        <v>2030</v>
      </c>
      <c r="AW147" s="746">
        <v>2031</v>
      </c>
      <c r="AX147" s="746">
        <v>2032</v>
      </c>
      <c r="AY147" s="746">
        <v>2033</v>
      </c>
      <c r="AZ147" s="746">
        <v>2034</v>
      </c>
      <c r="BA147" s="746">
        <v>2035</v>
      </c>
    </row>
    <row r="148" spans="1:53">
      <c r="A148" s="747" t="s">
        <v>1112</v>
      </c>
      <c r="B148" s="747" t="s">
        <v>543</v>
      </c>
      <c r="C148" s="746" t="s">
        <v>35</v>
      </c>
      <c r="D148" s="763">
        <v>56334.76</v>
      </c>
      <c r="E148" s="763">
        <v>55072.45</v>
      </c>
      <c r="F148" s="763">
        <v>56708.42</v>
      </c>
      <c r="G148" s="763">
        <v>60183.03</v>
      </c>
      <c r="H148" s="763">
        <v>57866.27</v>
      </c>
      <c r="I148" s="763">
        <v>61307.86</v>
      </c>
      <c r="J148" s="763">
        <v>58714.97</v>
      </c>
      <c r="K148" s="763">
        <v>63938.05</v>
      </c>
      <c r="L148" s="763">
        <v>62352.55</v>
      </c>
      <c r="M148" s="763">
        <v>62853.14</v>
      </c>
      <c r="N148" s="763">
        <v>66402.77</v>
      </c>
      <c r="O148" s="763">
        <v>64863.08</v>
      </c>
      <c r="P148" s="763">
        <v>64406.79</v>
      </c>
      <c r="Q148" s="763">
        <v>66124.37</v>
      </c>
      <c r="R148" s="763">
        <v>66725.710000000006</v>
      </c>
      <c r="S148" s="763">
        <v>65442.68</v>
      </c>
      <c r="T148" s="763">
        <v>69230.210000000006</v>
      </c>
      <c r="U148" s="763">
        <v>68786.820000000007</v>
      </c>
      <c r="V148" s="763">
        <v>69606.09</v>
      </c>
      <c r="W148" s="763">
        <v>71142.559999999998</v>
      </c>
      <c r="X148" s="763">
        <v>71794.570000000007</v>
      </c>
      <c r="Y148" s="763">
        <v>72322.63</v>
      </c>
      <c r="Z148" s="763">
        <v>77830.16</v>
      </c>
      <c r="AA148" s="763">
        <v>76956.94</v>
      </c>
      <c r="AB148" s="763">
        <v>73719.520000000004</v>
      </c>
      <c r="AC148" s="763">
        <v>76426.48</v>
      </c>
      <c r="AD148" s="763">
        <v>72822.94</v>
      </c>
      <c r="AE148" s="763">
        <v>72263.77</v>
      </c>
      <c r="AF148" s="763">
        <v>73785.02</v>
      </c>
      <c r="AG148" s="763">
        <v>73242.23</v>
      </c>
      <c r="AH148" s="763">
        <v>72286.259999999995</v>
      </c>
      <c r="AI148" s="763">
        <v>71340.55</v>
      </c>
      <c r="AJ148" s="763">
        <v>70444.460000000006</v>
      </c>
      <c r="AK148" s="763">
        <v>69348.42</v>
      </c>
      <c r="AL148" s="763">
        <v>68260.08</v>
      </c>
      <c r="AM148" s="763">
        <v>67261.960000000006</v>
      </c>
      <c r="AN148" s="763">
        <v>66283.55</v>
      </c>
      <c r="AO148" s="763">
        <v>65306.58</v>
      </c>
      <c r="AP148" s="763">
        <v>64293.54</v>
      </c>
      <c r="AQ148" s="763">
        <v>63337.09</v>
      </c>
      <c r="AR148" s="763">
        <v>62433.67</v>
      </c>
      <c r="AS148" s="763">
        <v>61610.79</v>
      </c>
      <c r="AT148" s="763">
        <v>61112.3</v>
      </c>
      <c r="AU148" s="763">
        <v>60758.33</v>
      </c>
      <c r="AV148" s="763">
        <v>60473.07</v>
      </c>
      <c r="AW148" s="763">
        <v>60243.4</v>
      </c>
      <c r="AX148" s="763">
        <v>60054.99</v>
      </c>
      <c r="AY148" s="763">
        <v>59902.23</v>
      </c>
      <c r="AZ148" s="763">
        <v>59853.07</v>
      </c>
      <c r="BA148" s="763">
        <v>59880.86</v>
      </c>
    </row>
    <row r="149" spans="1:53">
      <c r="A149" s="747" t="s">
        <v>1112</v>
      </c>
      <c r="B149" s="747" t="s">
        <v>543</v>
      </c>
      <c r="C149" s="746" t="s">
        <v>57</v>
      </c>
      <c r="D149" s="763">
        <v>11434.38</v>
      </c>
      <c r="E149" s="763">
        <v>11142.61</v>
      </c>
      <c r="F149" s="763">
        <v>12025.05</v>
      </c>
      <c r="G149" s="763">
        <v>13200.4</v>
      </c>
      <c r="H149" s="763">
        <v>12627.98</v>
      </c>
      <c r="I149" s="763">
        <v>13251.27</v>
      </c>
      <c r="J149" s="763">
        <v>12059.11</v>
      </c>
      <c r="K149" s="763">
        <v>13138.25</v>
      </c>
      <c r="L149" s="763">
        <v>12124.25</v>
      </c>
      <c r="M149" s="763">
        <v>11988.08</v>
      </c>
      <c r="N149" s="763">
        <v>13791.29</v>
      </c>
      <c r="O149" s="763">
        <v>12823.21</v>
      </c>
      <c r="P149" s="763">
        <v>12544.05</v>
      </c>
      <c r="Q149" s="763">
        <v>13562.06</v>
      </c>
      <c r="R149" s="763">
        <v>13953.77</v>
      </c>
      <c r="S149" s="763">
        <v>13977.93</v>
      </c>
      <c r="T149" s="763">
        <v>14846.58</v>
      </c>
      <c r="U149" s="763">
        <v>13699.95</v>
      </c>
      <c r="V149" s="763">
        <v>14113.63</v>
      </c>
      <c r="W149" s="763">
        <v>14801.5</v>
      </c>
      <c r="X149" s="763">
        <v>14339.97</v>
      </c>
      <c r="Y149" s="763">
        <v>13122.38</v>
      </c>
      <c r="Z149" s="763">
        <v>14827.03</v>
      </c>
      <c r="AA149" s="763">
        <v>14197.22</v>
      </c>
      <c r="AB149" s="763">
        <v>13311.95</v>
      </c>
      <c r="AC149" s="763">
        <v>14832.71</v>
      </c>
      <c r="AD149" s="763">
        <v>13267.37</v>
      </c>
      <c r="AE149" s="763">
        <v>13470.51</v>
      </c>
      <c r="AF149" s="763">
        <v>13862.38</v>
      </c>
      <c r="AG149" s="763">
        <v>14171.17</v>
      </c>
      <c r="AH149" s="763">
        <v>14021.45</v>
      </c>
      <c r="AI149" s="763">
        <v>13852.3</v>
      </c>
      <c r="AJ149" s="763">
        <v>13666.81</v>
      </c>
      <c r="AK149" s="763">
        <v>13258.65</v>
      </c>
      <c r="AL149" s="763">
        <v>12838.55</v>
      </c>
      <c r="AM149" s="763">
        <v>12423.7</v>
      </c>
      <c r="AN149" s="763">
        <v>12033.24</v>
      </c>
      <c r="AO149" s="763">
        <v>11662.48</v>
      </c>
      <c r="AP149" s="763">
        <v>11308.04</v>
      </c>
      <c r="AQ149" s="763">
        <v>10975.88</v>
      </c>
      <c r="AR149" s="763">
        <v>10659.17</v>
      </c>
      <c r="AS149" s="763">
        <v>10358.370000000001</v>
      </c>
      <c r="AT149" s="763">
        <v>10066.69</v>
      </c>
      <c r="AU149" s="763">
        <v>9797.3040000000001</v>
      </c>
      <c r="AV149" s="763">
        <v>9550.5619999999999</v>
      </c>
      <c r="AW149" s="763">
        <v>9295.9140000000007</v>
      </c>
      <c r="AX149" s="763">
        <v>9048.2029999999995</v>
      </c>
      <c r="AY149" s="763">
        <v>8805.2790000000005</v>
      </c>
      <c r="AZ149" s="763">
        <v>8607.3089999999993</v>
      </c>
      <c r="BA149" s="763">
        <v>8449.991</v>
      </c>
    </row>
    <row r="150" spans="1:53">
      <c r="A150" s="747" t="s">
        <v>1112</v>
      </c>
      <c r="B150" s="747" t="s">
        <v>543</v>
      </c>
      <c r="C150" s="746" t="s">
        <v>438</v>
      </c>
      <c r="D150" s="763">
        <v>11315.05</v>
      </c>
      <c r="E150" s="763">
        <v>11073.2</v>
      </c>
      <c r="F150" s="763">
        <v>11134.27</v>
      </c>
      <c r="G150" s="763">
        <v>11587.42</v>
      </c>
      <c r="H150" s="763">
        <v>11074.25</v>
      </c>
      <c r="I150" s="763">
        <v>11654.15</v>
      </c>
      <c r="J150" s="763">
        <v>11284.51</v>
      </c>
      <c r="K150" s="763">
        <v>12125.8</v>
      </c>
      <c r="L150" s="763">
        <v>11730.38</v>
      </c>
      <c r="M150" s="763">
        <v>11853.72</v>
      </c>
      <c r="N150" s="763">
        <v>12004.32</v>
      </c>
      <c r="O150" s="763">
        <v>11761.9</v>
      </c>
      <c r="P150" s="763">
        <v>11484.25</v>
      </c>
      <c r="Q150" s="763">
        <v>11584.09</v>
      </c>
      <c r="R150" s="763">
        <v>11410.65</v>
      </c>
      <c r="S150" s="763">
        <v>10982.6</v>
      </c>
      <c r="T150" s="763">
        <v>11383.93</v>
      </c>
      <c r="U150" s="763">
        <v>11214.43</v>
      </c>
      <c r="V150" s="763">
        <v>11060.88</v>
      </c>
      <c r="W150" s="763">
        <v>10979.69</v>
      </c>
      <c r="X150" s="763">
        <v>10800.47</v>
      </c>
      <c r="Y150" s="763">
        <v>11105.8</v>
      </c>
      <c r="Z150" s="763">
        <v>11675.57</v>
      </c>
      <c r="AA150" s="763">
        <v>11442.59</v>
      </c>
      <c r="AB150" s="763">
        <v>11094.07</v>
      </c>
      <c r="AC150" s="763">
        <v>11165.99</v>
      </c>
      <c r="AD150" s="763">
        <v>10880.22</v>
      </c>
      <c r="AE150" s="763">
        <v>10972.97</v>
      </c>
      <c r="AF150" s="763">
        <v>11419.41</v>
      </c>
      <c r="AG150" s="763">
        <v>11623.3</v>
      </c>
      <c r="AH150" s="763">
        <v>11613.48</v>
      </c>
      <c r="AI150" s="763">
        <v>11584.06</v>
      </c>
      <c r="AJ150" s="763">
        <v>11535.94</v>
      </c>
      <c r="AK150" s="763">
        <v>11467.32</v>
      </c>
      <c r="AL150" s="763">
        <v>11368</v>
      </c>
      <c r="AM150" s="763">
        <v>11246.78</v>
      </c>
      <c r="AN150" s="763">
        <v>11112.75</v>
      </c>
      <c r="AO150" s="763">
        <v>10966.48</v>
      </c>
      <c r="AP150" s="763">
        <v>10807.87</v>
      </c>
      <c r="AQ150" s="763">
        <v>10646.62</v>
      </c>
      <c r="AR150" s="763">
        <v>10485.78</v>
      </c>
      <c r="AS150" s="763">
        <v>10328.27</v>
      </c>
      <c r="AT150" s="763">
        <v>10169.82</v>
      </c>
      <c r="AU150" s="763">
        <v>9987.42</v>
      </c>
      <c r="AV150" s="763">
        <v>9803.2970000000005</v>
      </c>
      <c r="AW150" s="763">
        <v>9625.768</v>
      </c>
      <c r="AX150" s="763">
        <v>9457.4089999999997</v>
      </c>
      <c r="AY150" s="763">
        <v>9291.7019999999993</v>
      </c>
      <c r="AZ150" s="763">
        <v>9147.5619999999999</v>
      </c>
      <c r="BA150" s="763">
        <v>9022.7119999999995</v>
      </c>
    </row>
    <row r="151" spans="1:53">
      <c r="A151" s="747" t="s">
        <v>1112</v>
      </c>
      <c r="B151" s="747" t="s">
        <v>543</v>
      </c>
      <c r="C151" s="746" t="s">
        <v>60</v>
      </c>
      <c r="D151" s="763">
        <v>10394.530000000001</v>
      </c>
      <c r="E151" s="763">
        <v>10206.57</v>
      </c>
      <c r="F151" s="763">
        <v>10287.280000000001</v>
      </c>
      <c r="G151" s="763">
        <v>10735.56</v>
      </c>
      <c r="H151" s="763">
        <v>10313.81</v>
      </c>
      <c r="I151" s="763">
        <v>10902.94</v>
      </c>
      <c r="J151" s="763">
        <v>10618.37</v>
      </c>
      <c r="K151" s="763">
        <v>11577.11</v>
      </c>
      <c r="L151" s="763">
        <v>11333.47</v>
      </c>
      <c r="M151" s="763">
        <v>11553.79</v>
      </c>
      <c r="N151" s="763">
        <v>11836.55</v>
      </c>
      <c r="O151" s="763">
        <v>11704.48</v>
      </c>
      <c r="P151" s="763">
        <v>11562.09</v>
      </c>
      <c r="Q151" s="763">
        <v>11778.03</v>
      </c>
      <c r="R151" s="763">
        <v>11729.1</v>
      </c>
      <c r="S151" s="763">
        <v>11402.15</v>
      </c>
      <c r="T151" s="763">
        <v>11956.15</v>
      </c>
      <c r="U151" s="763">
        <v>11933.11</v>
      </c>
      <c r="V151" s="763">
        <v>11936.21</v>
      </c>
      <c r="W151" s="763">
        <v>12046.35</v>
      </c>
      <c r="X151" s="763">
        <v>11983.44</v>
      </c>
      <c r="Y151" s="763">
        <v>12421.72</v>
      </c>
      <c r="Z151" s="763">
        <v>13157.93</v>
      </c>
      <c r="AA151" s="763">
        <v>12774.67</v>
      </c>
      <c r="AB151" s="763">
        <v>12268.84</v>
      </c>
      <c r="AC151" s="763">
        <v>12292.99</v>
      </c>
      <c r="AD151" s="763">
        <v>11537.03</v>
      </c>
      <c r="AE151" s="763">
        <v>11140.92</v>
      </c>
      <c r="AF151" s="763">
        <v>11163.75</v>
      </c>
      <c r="AG151" s="763">
        <v>11152.8</v>
      </c>
      <c r="AH151" s="763">
        <v>10732.16</v>
      </c>
      <c r="AI151" s="763">
        <v>10279.77</v>
      </c>
      <c r="AJ151" s="763">
        <v>9847.7890000000007</v>
      </c>
      <c r="AK151" s="763">
        <v>9445.6049999999996</v>
      </c>
      <c r="AL151" s="763">
        <v>9095.4599999999991</v>
      </c>
      <c r="AM151" s="763">
        <v>8801.7520000000004</v>
      </c>
      <c r="AN151" s="763">
        <v>8494.6190000000006</v>
      </c>
      <c r="AO151" s="763">
        <v>8177.8950000000004</v>
      </c>
      <c r="AP151" s="763">
        <v>7812.2340000000004</v>
      </c>
      <c r="AQ151" s="763">
        <v>7449.982</v>
      </c>
      <c r="AR151" s="763">
        <v>7088.93</v>
      </c>
      <c r="AS151" s="763">
        <v>6748.3519999999999</v>
      </c>
      <c r="AT151" s="763">
        <v>6688.9790000000003</v>
      </c>
      <c r="AU151" s="763">
        <v>6730.0919999999996</v>
      </c>
      <c r="AV151" s="763">
        <v>6773.0940000000001</v>
      </c>
      <c r="AW151" s="763">
        <v>6818.7520000000004</v>
      </c>
      <c r="AX151" s="763">
        <v>6863.6350000000002</v>
      </c>
      <c r="AY151" s="763">
        <v>6908.3630000000003</v>
      </c>
      <c r="AZ151" s="763">
        <v>6956.692</v>
      </c>
      <c r="BA151" s="763">
        <v>7003.8389999999999</v>
      </c>
    </row>
    <row r="152" spans="1:53">
      <c r="A152" s="747" t="s">
        <v>1112</v>
      </c>
      <c r="B152" s="747" t="s">
        <v>543</v>
      </c>
      <c r="C152" s="746" t="s">
        <v>59</v>
      </c>
      <c r="D152" s="763">
        <v>5671.0619999999999</v>
      </c>
      <c r="E152" s="763">
        <v>5532.2510000000002</v>
      </c>
      <c r="F152" s="763">
        <v>5541.2860000000001</v>
      </c>
      <c r="G152" s="763">
        <v>5746.5590000000002</v>
      </c>
      <c r="H152" s="763">
        <v>5477.8190000000004</v>
      </c>
      <c r="I152" s="763">
        <v>5737.0969999999998</v>
      </c>
      <c r="J152" s="763">
        <v>5530.0659999999998</v>
      </c>
      <c r="K152" s="763">
        <v>5984.0829999999996</v>
      </c>
      <c r="L152" s="763">
        <v>5814.951</v>
      </c>
      <c r="M152" s="763">
        <v>5887.2579999999998</v>
      </c>
      <c r="N152" s="763">
        <v>5984.107</v>
      </c>
      <c r="O152" s="763">
        <v>5870.8339999999998</v>
      </c>
      <c r="P152" s="763">
        <v>5746.6229999999996</v>
      </c>
      <c r="Q152" s="763">
        <v>5799.4880000000003</v>
      </c>
      <c r="R152" s="763">
        <v>5716.9160000000002</v>
      </c>
      <c r="S152" s="763">
        <v>5501.107</v>
      </c>
      <c r="T152" s="763">
        <v>5702.3029999999999</v>
      </c>
      <c r="U152" s="763">
        <v>5620.076</v>
      </c>
      <c r="V152" s="763">
        <v>5546.9470000000001</v>
      </c>
      <c r="W152" s="763">
        <v>5518.1750000000002</v>
      </c>
      <c r="X152" s="763">
        <v>5422.6229999999996</v>
      </c>
      <c r="Y152" s="763">
        <v>5551.6540000000005</v>
      </c>
      <c r="Z152" s="763">
        <v>5809.4750000000004</v>
      </c>
      <c r="AA152" s="763">
        <v>5569.0460000000003</v>
      </c>
      <c r="AB152" s="763">
        <v>5278.4660000000003</v>
      </c>
      <c r="AC152" s="763">
        <v>5210.7209999999995</v>
      </c>
      <c r="AD152" s="763">
        <v>4964.3410000000003</v>
      </c>
      <c r="AE152" s="763">
        <v>4910.393</v>
      </c>
      <c r="AF152" s="763">
        <v>5013.0709999999999</v>
      </c>
      <c r="AG152" s="763">
        <v>5083.3109999999997</v>
      </c>
      <c r="AH152" s="763">
        <v>5065.2060000000001</v>
      </c>
      <c r="AI152" s="763">
        <v>5049.9939999999997</v>
      </c>
      <c r="AJ152" s="763">
        <v>5038.0820000000003</v>
      </c>
      <c r="AK152" s="763">
        <v>5029.6149999999998</v>
      </c>
      <c r="AL152" s="763">
        <v>5022.8239999999996</v>
      </c>
      <c r="AM152" s="763">
        <v>5018.4859999999999</v>
      </c>
      <c r="AN152" s="763">
        <v>5016.5829999999996</v>
      </c>
      <c r="AO152" s="763">
        <v>5017.7060000000001</v>
      </c>
      <c r="AP152" s="763">
        <v>5021.8900000000003</v>
      </c>
      <c r="AQ152" s="763">
        <v>5030.53</v>
      </c>
      <c r="AR152" s="763">
        <v>5042.5829999999996</v>
      </c>
      <c r="AS152" s="763">
        <v>5057.6099999999997</v>
      </c>
      <c r="AT152" s="763">
        <v>5074.2290000000003</v>
      </c>
      <c r="AU152" s="763">
        <v>5093.1059999999998</v>
      </c>
      <c r="AV152" s="763">
        <v>5114.3</v>
      </c>
      <c r="AW152" s="763">
        <v>5137.8789999999999</v>
      </c>
      <c r="AX152" s="763">
        <v>5162.4309999999996</v>
      </c>
      <c r="AY152" s="763">
        <v>5187.9650000000001</v>
      </c>
      <c r="AZ152" s="763">
        <v>5216.1719999999996</v>
      </c>
      <c r="BA152" s="763">
        <v>5246.0479999999998</v>
      </c>
    </row>
    <row r="153" spans="1:53">
      <c r="A153" s="747" t="s">
        <v>1112</v>
      </c>
      <c r="B153" s="747" t="s">
        <v>543</v>
      </c>
      <c r="C153" s="746" t="s">
        <v>97</v>
      </c>
      <c r="D153" s="763">
        <v>1620.09</v>
      </c>
      <c r="E153" s="763">
        <v>1607.1590000000001</v>
      </c>
      <c r="F153" s="763">
        <v>1635.636</v>
      </c>
      <c r="G153" s="763">
        <v>1718.61</v>
      </c>
      <c r="H153" s="763">
        <v>1663.954</v>
      </c>
      <c r="I153" s="763">
        <v>1769.6849999999999</v>
      </c>
      <c r="J153" s="763">
        <v>1734.039</v>
      </c>
      <c r="K153" s="763">
        <v>1884.884</v>
      </c>
      <c r="L153" s="763">
        <v>1837.65</v>
      </c>
      <c r="M153" s="763">
        <v>1864.136</v>
      </c>
      <c r="N153" s="763">
        <v>1900.91</v>
      </c>
      <c r="O153" s="763">
        <v>1868.6110000000001</v>
      </c>
      <c r="P153" s="763">
        <v>1835.663</v>
      </c>
      <c r="Q153" s="763">
        <v>1859.087</v>
      </c>
      <c r="R153" s="763">
        <v>1842.021</v>
      </c>
      <c r="S153" s="763">
        <v>1779.837</v>
      </c>
      <c r="T153" s="763">
        <v>1855.0409999999999</v>
      </c>
      <c r="U153" s="763">
        <v>1840.989</v>
      </c>
      <c r="V153" s="763">
        <v>1830.2059999999999</v>
      </c>
      <c r="W153" s="763">
        <v>1835.7619999999999</v>
      </c>
      <c r="X153" s="763">
        <v>1813.7239999999999</v>
      </c>
      <c r="Y153" s="763">
        <v>1868.1890000000001</v>
      </c>
      <c r="Z153" s="763">
        <v>1967.5039999999999</v>
      </c>
      <c r="AA153" s="763">
        <v>1900.2439999999999</v>
      </c>
      <c r="AB153" s="763">
        <v>1813.58</v>
      </c>
      <c r="AC153" s="763">
        <v>1808.2460000000001</v>
      </c>
      <c r="AD153" s="763">
        <v>1740.23</v>
      </c>
      <c r="AE153" s="763">
        <v>1731.453</v>
      </c>
      <c r="AF153" s="763">
        <v>1778.0409999999999</v>
      </c>
      <c r="AG153" s="763">
        <v>1813.096</v>
      </c>
      <c r="AH153" s="763">
        <v>1816.155</v>
      </c>
      <c r="AI153" s="763">
        <v>1819.5160000000001</v>
      </c>
      <c r="AJ153" s="763">
        <v>1822.877</v>
      </c>
      <c r="AK153" s="763">
        <v>1826.7149999999999</v>
      </c>
      <c r="AL153" s="763">
        <v>1830.682</v>
      </c>
      <c r="AM153" s="763">
        <v>1835.2049999999999</v>
      </c>
      <c r="AN153" s="763">
        <v>1840.001</v>
      </c>
      <c r="AO153" s="763">
        <v>1845.433</v>
      </c>
      <c r="AP153" s="763">
        <v>1851.519</v>
      </c>
      <c r="AQ153" s="763">
        <v>1858.8920000000001</v>
      </c>
      <c r="AR153" s="763">
        <v>1867.105</v>
      </c>
      <c r="AS153" s="763">
        <v>1875.8109999999999</v>
      </c>
      <c r="AT153" s="763">
        <v>1885.0340000000001</v>
      </c>
      <c r="AU153" s="763">
        <v>1894.9739999999999</v>
      </c>
      <c r="AV153" s="763">
        <v>1905.51</v>
      </c>
      <c r="AW153" s="763">
        <v>1916.7049999999999</v>
      </c>
      <c r="AX153" s="763">
        <v>1928.146</v>
      </c>
      <c r="AY153" s="763">
        <v>1940.0160000000001</v>
      </c>
      <c r="AZ153" s="763">
        <v>1952.7840000000001</v>
      </c>
      <c r="BA153" s="763">
        <v>1966.162</v>
      </c>
    </row>
    <row r="154" spans="1:53">
      <c r="A154" s="747" t="s">
        <v>1112</v>
      </c>
      <c r="B154" s="747" t="s">
        <v>543</v>
      </c>
      <c r="C154" s="746" t="s">
        <v>95</v>
      </c>
      <c r="D154" s="763">
        <v>610.81280000000004</v>
      </c>
      <c r="E154" s="763">
        <v>585.8777</v>
      </c>
      <c r="F154" s="763">
        <v>576.51319999999998</v>
      </c>
      <c r="G154" s="763">
        <v>588.51350000000002</v>
      </c>
      <c r="H154" s="763">
        <v>553.26089999999999</v>
      </c>
      <c r="I154" s="763">
        <v>569.76750000000004</v>
      </c>
      <c r="J154" s="763">
        <v>540.01940000000002</v>
      </c>
      <c r="K154" s="763">
        <v>577.15309999999999</v>
      </c>
      <c r="L154" s="763">
        <v>554.06489999999997</v>
      </c>
      <c r="M154" s="763">
        <v>553.40499999999997</v>
      </c>
      <c r="N154" s="763">
        <v>555.07899999999995</v>
      </c>
      <c r="O154" s="763">
        <v>536.47389999999996</v>
      </c>
      <c r="P154" s="763">
        <v>517.50340000000006</v>
      </c>
      <c r="Q154" s="763">
        <v>514.34839999999997</v>
      </c>
      <c r="R154" s="763">
        <v>499.3329</v>
      </c>
      <c r="S154" s="763">
        <v>472.56369999999998</v>
      </c>
      <c r="T154" s="763">
        <v>481.7835</v>
      </c>
      <c r="U154" s="763">
        <v>467.1429</v>
      </c>
      <c r="V154" s="763">
        <v>453.19720000000001</v>
      </c>
      <c r="W154" s="763">
        <v>442.90929999999997</v>
      </c>
      <c r="X154" s="763">
        <v>426.83679999999998</v>
      </c>
      <c r="Y154" s="763">
        <v>428.35610000000003</v>
      </c>
      <c r="Z154" s="763">
        <v>438.82780000000002</v>
      </c>
      <c r="AA154" s="763">
        <v>411.9409</v>
      </c>
      <c r="AB154" s="763">
        <v>381.8655</v>
      </c>
      <c r="AC154" s="763">
        <v>368.26069999999999</v>
      </c>
      <c r="AD154" s="763">
        <v>342.56560000000002</v>
      </c>
      <c r="AE154" s="763">
        <v>339.6182</v>
      </c>
      <c r="AF154" s="763">
        <v>347.6909</v>
      </c>
      <c r="AG154" s="763">
        <v>353.65789999999998</v>
      </c>
      <c r="AH154" s="763">
        <v>353.71390000000002</v>
      </c>
      <c r="AI154" s="763">
        <v>354.1377</v>
      </c>
      <c r="AJ154" s="763">
        <v>354.87009999999998</v>
      </c>
      <c r="AK154" s="763">
        <v>355.9726</v>
      </c>
      <c r="AL154" s="763">
        <v>357.3134</v>
      </c>
      <c r="AM154" s="763">
        <v>358.964</v>
      </c>
      <c r="AN154" s="763">
        <v>360.84410000000003</v>
      </c>
      <c r="AO154" s="763">
        <v>363.0453</v>
      </c>
      <c r="AP154" s="763">
        <v>365.50779999999997</v>
      </c>
      <c r="AQ154" s="763">
        <v>368.35419999999999</v>
      </c>
      <c r="AR154" s="763">
        <v>371.51100000000002</v>
      </c>
      <c r="AS154" s="763">
        <v>374.8784</v>
      </c>
      <c r="AT154" s="763">
        <v>378.46089999999998</v>
      </c>
      <c r="AU154" s="763">
        <v>382.26209999999998</v>
      </c>
      <c r="AV154" s="763">
        <v>386.26549999999997</v>
      </c>
      <c r="AW154" s="763">
        <v>390.51690000000002</v>
      </c>
      <c r="AX154" s="763">
        <v>394.85599999999999</v>
      </c>
      <c r="AY154" s="763">
        <v>399.33769999999998</v>
      </c>
      <c r="AZ154" s="763">
        <v>404.08260000000001</v>
      </c>
      <c r="BA154" s="763">
        <v>408.97629999999998</v>
      </c>
    </row>
    <row r="155" spans="1:53">
      <c r="A155" s="747" t="s">
        <v>1112</v>
      </c>
      <c r="B155" s="747" t="s">
        <v>543</v>
      </c>
      <c r="C155" s="746" t="s">
        <v>138</v>
      </c>
      <c r="D155" s="763">
        <v>3041.4549999999999</v>
      </c>
      <c r="E155" s="763">
        <v>3005.922</v>
      </c>
      <c r="F155" s="763">
        <v>3051.2809999999999</v>
      </c>
      <c r="G155" s="763">
        <v>3211.674</v>
      </c>
      <c r="H155" s="763">
        <v>2686.098</v>
      </c>
      <c r="I155" s="763">
        <v>2876.482</v>
      </c>
      <c r="J155" s="763">
        <v>2842.31</v>
      </c>
      <c r="K155" s="763">
        <v>3174.172</v>
      </c>
      <c r="L155" s="763">
        <v>3185.5839999999998</v>
      </c>
      <c r="M155" s="763">
        <v>3331.0940000000001</v>
      </c>
      <c r="N155" s="763">
        <v>3495.5459999999998</v>
      </c>
      <c r="O155" s="763">
        <v>3541.69</v>
      </c>
      <c r="P155" s="763">
        <v>3580.3339999999998</v>
      </c>
      <c r="Q155" s="763">
        <v>3734.0859999999998</v>
      </c>
      <c r="R155" s="763">
        <v>3803.9229999999998</v>
      </c>
      <c r="S155" s="763">
        <v>3782.875</v>
      </c>
      <c r="T155" s="763">
        <v>4054.7660000000001</v>
      </c>
      <c r="U155" s="763">
        <v>4135.0010000000002</v>
      </c>
      <c r="V155" s="763">
        <v>4223.7780000000002</v>
      </c>
      <c r="W155" s="763">
        <v>4347.7889999999998</v>
      </c>
      <c r="X155" s="763">
        <v>4421.9679999999998</v>
      </c>
      <c r="Y155" s="763">
        <v>4031.5320000000002</v>
      </c>
      <c r="Z155" s="763">
        <v>4365.902</v>
      </c>
      <c r="AA155" s="763">
        <v>4335.0640000000003</v>
      </c>
      <c r="AB155" s="763">
        <v>4256.808</v>
      </c>
      <c r="AC155" s="763">
        <v>4350.335</v>
      </c>
      <c r="AD155" s="763">
        <v>4299.5810000000001</v>
      </c>
      <c r="AE155" s="763">
        <v>4447.2280000000001</v>
      </c>
      <c r="AF155" s="763">
        <v>4712.8860000000004</v>
      </c>
      <c r="AG155" s="763">
        <v>3944.5740000000001</v>
      </c>
      <c r="AH155" s="763">
        <v>4049.3310000000001</v>
      </c>
      <c r="AI155" s="763">
        <v>4148.8649999999998</v>
      </c>
      <c r="AJ155" s="763">
        <v>4245.3919999999998</v>
      </c>
      <c r="AK155" s="763">
        <v>4338.09</v>
      </c>
      <c r="AL155" s="763">
        <v>4424.59</v>
      </c>
      <c r="AM155" s="763">
        <v>4507.268</v>
      </c>
      <c r="AN155" s="763">
        <v>4585.7860000000001</v>
      </c>
      <c r="AO155" s="763">
        <v>4661.5209999999997</v>
      </c>
      <c r="AP155" s="763">
        <v>4733.5060000000003</v>
      </c>
      <c r="AQ155" s="763">
        <v>4805.652</v>
      </c>
      <c r="AR155" s="763">
        <v>4876.982</v>
      </c>
      <c r="AS155" s="763">
        <v>4946.0659999999998</v>
      </c>
      <c r="AT155" s="763">
        <v>5012.2740000000003</v>
      </c>
      <c r="AU155" s="763">
        <v>5078.2629999999999</v>
      </c>
      <c r="AV155" s="763">
        <v>5143.17</v>
      </c>
      <c r="AW155" s="763">
        <v>5207.4750000000004</v>
      </c>
      <c r="AX155" s="763">
        <v>5262.2780000000002</v>
      </c>
      <c r="AY155" s="763">
        <v>5315.5460000000003</v>
      </c>
      <c r="AZ155" s="763">
        <v>5370.8220000000001</v>
      </c>
      <c r="BA155" s="763">
        <v>5425.3119999999999</v>
      </c>
    </row>
    <row r="156" spans="1:53">
      <c r="A156" s="747" t="s">
        <v>1112</v>
      </c>
      <c r="B156" s="747" t="s">
        <v>543</v>
      </c>
      <c r="C156" s="746" t="s">
        <v>96</v>
      </c>
      <c r="D156" s="763">
        <v>858.28800000000001</v>
      </c>
      <c r="E156" s="763">
        <v>815.0575</v>
      </c>
      <c r="F156" s="763">
        <v>835.55700000000002</v>
      </c>
      <c r="G156" s="763">
        <v>893.00250000000005</v>
      </c>
      <c r="H156" s="763">
        <v>871.05319999999995</v>
      </c>
      <c r="I156" s="763">
        <v>931.56629999999996</v>
      </c>
      <c r="J156" s="763">
        <v>928.49720000000002</v>
      </c>
      <c r="K156" s="763">
        <v>1035.0940000000001</v>
      </c>
      <c r="L156" s="763">
        <v>1035.6500000000001</v>
      </c>
      <c r="M156" s="763">
        <v>1076.212</v>
      </c>
      <c r="N156" s="763">
        <v>1124.115</v>
      </c>
      <c r="O156" s="763">
        <v>1129.4829999999999</v>
      </c>
      <c r="P156" s="763">
        <v>1134.0029999999999</v>
      </c>
      <c r="Q156" s="763">
        <v>1172.2929999999999</v>
      </c>
      <c r="R156" s="763">
        <v>1183.674</v>
      </c>
      <c r="S156" s="763">
        <v>1164.242</v>
      </c>
      <c r="T156" s="763">
        <v>1234.3510000000001</v>
      </c>
      <c r="U156" s="763">
        <v>1244.92</v>
      </c>
      <c r="V156" s="763">
        <v>1256.46</v>
      </c>
      <c r="W156" s="763">
        <v>1276.345</v>
      </c>
      <c r="X156" s="763">
        <v>1279.3440000000001</v>
      </c>
      <c r="Y156" s="763">
        <v>1336.866</v>
      </c>
      <c r="Z156" s="763">
        <v>1424.893</v>
      </c>
      <c r="AA156" s="763">
        <v>1391.6959999999999</v>
      </c>
      <c r="AB156" s="763">
        <v>1353.662</v>
      </c>
      <c r="AC156" s="763">
        <v>1364.374</v>
      </c>
      <c r="AD156" s="763">
        <v>1443.585</v>
      </c>
      <c r="AE156" s="763">
        <v>1431.7059999999999</v>
      </c>
      <c r="AF156" s="763">
        <v>1470.3710000000001</v>
      </c>
      <c r="AG156" s="763">
        <v>1504.2809999999999</v>
      </c>
      <c r="AH156" s="763">
        <v>1516.662</v>
      </c>
      <c r="AI156" s="763">
        <v>1533.6389999999999</v>
      </c>
      <c r="AJ156" s="763">
        <v>1554.575</v>
      </c>
      <c r="AK156" s="763">
        <v>1579.5340000000001</v>
      </c>
      <c r="AL156" s="763">
        <v>1607.6320000000001</v>
      </c>
      <c r="AM156" s="763">
        <v>1639.0250000000001</v>
      </c>
      <c r="AN156" s="763">
        <v>1673.268</v>
      </c>
      <c r="AO156" s="763">
        <v>1710.607</v>
      </c>
      <c r="AP156" s="763">
        <v>1750.7529999999999</v>
      </c>
      <c r="AQ156" s="763">
        <v>1794.1880000000001</v>
      </c>
      <c r="AR156" s="763">
        <v>1840.6610000000001</v>
      </c>
      <c r="AS156" s="763">
        <v>1889.5440000000001</v>
      </c>
      <c r="AT156" s="763">
        <v>1940.8679999999999</v>
      </c>
      <c r="AU156" s="763">
        <v>1994.6110000000001</v>
      </c>
      <c r="AV156" s="763">
        <v>2050.7939999999999</v>
      </c>
      <c r="AW156" s="763">
        <v>2109.6289999999999</v>
      </c>
      <c r="AX156" s="763">
        <v>2170.252</v>
      </c>
      <c r="AY156" s="763">
        <v>2232.971</v>
      </c>
      <c r="AZ156" s="763">
        <v>2298.605</v>
      </c>
      <c r="BA156" s="763">
        <v>2366.4479999999999</v>
      </c>
    </row>
    <row r="157" spans="1:53">
      <c r="A157" s="747" t="s">
        <v>1112</v>
      </c>
      <c r="B157" s="747" t="s">
        <v>543</v>
      </c>
      <c r="C157" s="746" t="s">
        <v>139</v>
      </c>
      <c r="D157" s="763">
        <v>2039.616</v>
      </c>
      <c r="E157" s="763">
        <v>2067.2040000000002</v>
      </c>
      <c r="F157" s="763">
        <v>2151.0549999999998</v>
      </c>
      <c r="G157" s="763">
        <v>2316.88</v>
      </c>
      <c r="H157" s="763">
        <v>2293.58</v>
      </c>
      <c r="I157" s="763">
        <v>2493.8110000000001</v>
      </c>
      <c r="J157" s="763">
        <v>2492.471</v>
      </c>
      <c r="K157" s="763">
        <v>2806.3939999999998</v>
      </c>
      <c r="L157" s="763">
        <v>2747.8519999999999</v>
      </c>
      <c r="M157" s="763">
        <v>2804.317</v>
      </c>
      <c r="N157" s="763">
        <v>2874.567</v>
      </c>
      <c r="O157" s="763">
        <v>2844.424</v>
      </c>
      <c r="P157" s="763">
        <v>2809.5390000000002</v>
      </c>
      <c r="Q157" s="763">
        <v>2861.538</v>
      </c>
      <c r="R157" s="763">
        <v>2847.16</v>
      </c>
      <c r="S157" s="763">
        <v>2770.23</v>
      </c>
      <c r="T157" s="763">
        <v>2958.634</v>
      </c>
      <c r="U157" s="763">
        <v>3004.9059999999999</v>
      </c>
      <c r="V157" s="763">
        <v>3057.576</v>
      </c>
      <c r="W157" s="763">
        <v>3120.587</v>
      </c>
      <c r="X157" s="763">
        <v>3108.2310000000002</v>
      </c>
      <c r="Y157" s="763">
        <v>3227.6790000000001</v>
      </c>
      <c r="Z157" s="763">
        <v>3425.297</v>
      </c>
      <c r="AA157" s="763">
        <v>3339.5419999999999</v>
      </c>
      <c r="AB157" s="763">
        <v>3179.134</v>
      </c>
      <c r="AC157" s="763">
        <v>3147.444</v>
      </c>
      <c r="AD157" s="763">
        <v>3074.837</v>
      </c>
      <c r="AE157" s="763">
        <v>3088.75</v>
      </c>
      <c r="AF157" s="763">
        <v>3200.38</v>
      </c>
      <c r="AG157" s="763">
        <v>3292.6819999999998</v>
      </c>
      <c r="AH157" s="763">
        <v>3325.6570000000002</v>
      </c>
      <c r="AI157" s="763">
        <v>3354.5279999999998</v>
      </c>
      <c r="AJ157" s="763">
        <v>3382.5219999999999</v>
      </c>
      <c r="AK157" s="763">
        <v>3381.1590000000001</v>
      </c>
      <c r="AL157" s="763">
        <v>3377.7179999999998</v>
      </c>
      <c r="AM157" s="763">
        <v>3374.71</v>
      </c>
      <c r="AN157" s="763">
        <v>3372.346</v>
      </c>
      <c r="AO157" s="763">
        <v>3370.2139999999999</v>
      </c>
      <c r="AP157" s="763">
        <v>3368.357</v>
      </c>
      <c r="AQ157" s="763">
        <v>3368.9409999999998</v>
      </c>
      <c r="AR157" s="763">
        <v>3371.114</v>
      </c>
      <c r="AS157" s="763">
        <v>3374.8229999999999</v>
      </c>
      <c r="AT157" s="763">
        <v>3377.7689999999998</v>
      </c>
      <c r="AU157" s="763">
        <v>3382.4580000000001</v>
      </c>
      <c r="AV157" s="763">
        <v>3392.7640000000001</v>
      </c>
      <c r="AW157" s="763">
        <v>3404.9989999999998</v>
      </c>
      <c r="AX157" s="763">
        <v>3416.2869999999998</v>
      </c>
      <c r="AY157" s="763">
        <v>3427.5909999999999</v>
      </c>
      <c r="AZ157" s="763">
        <v>3440.951</v>
      </c>
      <c r="BA157" s="763">
        <v>3453.9810000000002</v>
      </c>
    </row>
    <row r="158" spans="1:53">
      <c r="A158" s="747" t="s">
        <v>1112</v>
      </c>
      <c r="B158" s="747" t="s">
        <v>543</v>
      </c>
      <c r="C158" s="746" t="s">
        <v>439</v>
      </c>
      <c r="D158" s="763">
        <v>1046.9179999999999</v>
      </c>
      <c r="E158" s="763">
        <v>931.42269999999996</v>
      </c>
      <c r="F158" s="763">
        <v>902.89390000000003</v>
      </c>
      <c r="G158" s="763">
        <v>829.14570000000003</v>
      </c>
      <c r="H158" s="763">
        <v>1232.2239999999999</v>
      </c>
      <c r="I158" s="763">
        <v>1176.8320000000001</v>
      </c>
      <c r="J158" s="763">
        <v>1205.002</v>
      </c>
      <c r="K158" s="763">
        <v>627.39449999999999</v>
      </c>
      <c r="L158" s="763">
        <v>1391.835</v>
      </c>
      <c r="M158" s="763">
        <v>1030.329</v>
      </c>
      <c r="N158" s="763">
        <v>1178.692</v>
      </c>
      <c r="O158" s="763">
        <v>1253.287</v>
      </c>
      <c r="P158" s="763">
        <v>1604.7660000000001</v>
      </c>
      <c r="Q158" s="763">
        <v>936.29470000000003</v>
      </c>
      <c r="R158" s="763">
        <v>1037.604</v>
      </c>
      <c r="S158" s="763">
        <v>1159.018</v>
      </c>
      <c r="T158" s="763">
        <v>1272.021</v>
      </c>
      <c r="U158" s="763">
        <v>1701.239</v>
      </c>
      <c r="V158" s="763">
        <v>1479.076</v>
      </c>
      <c r="W158" s="763">
        <v>1071.6890000000001</v>
      </c>
      <c r="X158" s="763">
        <v>1513.3920000000001</v>
      </c>
      <c r="Y158" s="763">
        <v>1274.6859999999999</v>
      </c>
      <c r="Z158" s="763">
        <v>1019.074</v>
      </c>
      <c r="AA158" s="763">
        <v>1407.1859999999999</v>
      </c>
      <c r="AB158" s="763">
        <v>838.18200000000002</v>
      </c>
      <c r="AC158" s="763">
        <v>956.86540000000002</v>
      </c>
      <c r="AD158" s="763">
        <v>930.30050000000006</v>
      </c>
      <c r="AE158" s="763">
        <v>1051.0440000000001</v>
      </c>
      <c r="AF158" s="763">
        <v>1200.4449999999999</v>
      </c>
      <c r="AG158" s="763">
        <v>907.93320000000006</v>
      </c>
      <c r="AH158" s="763">
        <v>882.90120000000002</v>
      </c>
      <c r="AI158" s="763">
        <v>858.53139999999996</v>
      </c>
      <c r="AJ158" s="763">
        <v>834.64840000000004</v>
      </c>
      <c r="AK158" s="763">
        <v>811.66049999999996</v>
      </c>
      <c r="AL158" s="763">
        <v>789.10239999999999</v>
      </c>
      <c r="AM158" s="763">
        <v>769.42550000000006</v>
      </c>
      <c r="AN158" s="763">
        <v>754.56100000000004</v>
      </c>
      <c r="AO158" s="763">
        <v>743.60879999999997</v>
      </c>
      <c r="AP158" s="763">
        <v>736.05250000000001</v>
      </c>
      <c r="AQ158" s="763">
        <v>731.46220000000005</v>
      </c>
      <c r="AR158" s="763">
        <v>729.29809999999998</v>
      </c>
      <c r="AS158" s="763">
        <v>729.02530000000002</v>
      </c>
      <c r="AT158" s="763">
        <v>730.08429999999998</v>
      </c>
      <c r="AU158" s="763">
        <v>733.72490000000005</v>
      </c>
      <c r="AV158" s="763">
        <v>740.04079999999999</v>
      </c>
      <c r="AW158" s="763">
        <v>746.74670000000003</v>
      </c>
      <c r="AX158" s="763">
        <v>753.66020000000003</v>
      </c>
      <c r="AY158" s="763">
        <v>760.8374</v>
      </c>
      <c r="AZ158" s="763">
        <v>768.4991</v>
      </c>
      <c r="BA158" s="763">
        <v>776.55029999999999</v>
      </c>
    </row>
    <row r="159" spans="1:53">
      <c r="A159" s="747" t="s">
        <v>1112</v>
      </c>
      <c r="B159" s="747" t="s">
        <v>543</v>
      </c>
      <c r="C159" s="746" t="s">
        <v>140</v>
      </c>
      <c r="D159" s="763">
        <v>1819.6410000000001</v>
      </c>
      <c r="E159" s="763">
        <v>1900.258</v>
      </c>
      <c r="F159" s="763">
        <v>2032.1379999999999</v>
      </c>
      <c r="G159" s="763">
        <v>2247.3200000000002</v>
      </c>
      <c r="H159" s="763">
        <v>2277.692</v>
      </c>
      <c r="I159" s="763">
        <v>2535.9699999999998</v>
      </c>
      <c r="J159" s="763">
        <v>2664.5189999999998</v>
      </c>
      <c r="K159" s="763">
        <v>3039.9749999999999</v>
      </c>
      <c r="L159" s="763">
        <v>3113.0720000000001</v>
      </c>
      <c r="M159" s="763">
        <v>3315.3969999999999</v>
      </c>
      <c r="N159" s="763">
        <v>3529.8649999999998</v>
      </c>
      <c r="O159" s="763">
        <v>3609.7919999999999</v>
      </c>
      <c r="P159" s="763">
        <v>3867.7559999999999</v>
      </c>
      <c r="Q159" s="763">
        <v>4246.8419999999996</v>
      </c>
      <c r="R159" s="763">
        <v>4632.9989999999998</v>
      </c>
      <c r="S159" s="763">
        <v>4931.7820000000002</v>
      </c>
      <c r="T159" s="763">
        <v>5570.0209999999997</v>
      </c>
      <c r="U159" s="763">
        <v>6095.777</v>
      </c>
      <c r="V159" s="763">
        <v>6775.3440000000001</v>
      </c>
      <c r="W159" s="763">
        <v>7692.8440000000001</v>
      </c>
      <c r="X159" s="763">
        <v>8495.4979999999996</v>
      </c>
      <c r="Y159" s="763">
        <v>9285.6749999999993</v>
      </c>
      <c r="Z159" s="763">
        <v>10302.82</v>
      </c>
      <c r="AA159" s="763">
        <v>10942.53</v>
      </c>
      <c r="AB159" s="763">
        <v>11408.26</v>
      </c>
      <c r="AC159" s="763">
        <v>12063.48</v>
      </c>
      <c r="AD159" s="763">
        <v>11947.22</v>
      </c>
      <c r="AE159" s="763">
        <v>11277.25</v>
      </c>
      <c r="AF159" s="763">
        <v>10935.33</v>
      </c>
      <c r="AG159" s="763">
        <v>10500.07</v>
      </c>
      <c r="AH159" s="763">
        <v>9956.1949999999997</v>
      </c>
      <c r="AI159" s="763">
        <v>9494.2250000000004</v>
      </c>
      <c r="AJ159" s="763">
        <v>9091.0750000000007</v>
      </c>
      <c r="AK159" s="763">
        <v>8723.8310000000001</v>
      </c>
      <c r="AL159" s="763">
        <v>8360.2739999999994</v>
      </c>
      <c r="AM159" s="763">
        <v>8041.9110000000001</v>
      </c>
      <c r="AN159" s="763">
        <v>7738.1139999999996</v>
      </c>
      <c r="AO159" s="763">
        <v>7428.4780000000001</v>
      </c>
      <c r="AP159" s="763">
        <v>7119.6390000000001</v>
      </c>
      <c r="AQ159" s="763">
        <v>6824.99</v>
      </c>
      <c r="AR159" s="763">
        <v>6552.7939999999999</v>
      </c>
      <c r="AS159" s="763">
        <v>6312.1589999999997</v>
      </c>
      <c r="AT159" s="763">
        <v>6105.2839999999997</v>
      </c>
      <c r="AU159" s="763">
        <v>5933.951</v>
      </c>
      <c r="AV159" s="763">
        <v>5794.6409999999996</v>
      </c>
      <c r="AW159" s="763">
        <v>5700.6869999999999</v>
      </c>
      <c r="AX159" s="763">
        <v>5641.3950000000004</v>
      </c>
      <c r="AY159" s="763">
        <v>5609.5060000000003</v>
      </c>
      <c r="AZ159" s="763">
        <v>5597.576</v>
      </c>
      <c r="BA159" s="763">
        <v>5599.5630000000001</v>
      </c>
    </row>
    <row r="160" spans="1:53">
      <c r="A160" s="747" t="s">
        <v>1112</v>
      </c>
      <c r="B160" s="747" t="s">
        <v>543</v>
      </c>
      <c r="C160" s="746" t="s">
        <v>440</v>
      </c>
      <c r="D160" s="763">
        <v>6335.5150000000003</v>
      </c>
      <c r="E160" s="763">
        <v>6037.41</v>
      </c>
      <c r="F160" s="763">
        <v>6343.5039999999999</v>
      </c>
      <c r="G160" s="763">
        <v>6884.2920000000004</v>
      </c>
      <c r="H160" s="763">
        <v>6558.31</v>
      </c>
      <c r="I160" s="763">
        <v>7136.49</v>
      </c>
      <c r="J160" s="763">
        <v>6529.7790000000005</v>
      </c>
      <c r="K160" s="763">
        <v>7636.4430000000002</v>
      </c>
      <c r="L160" s="763">
        <v>7141.87</v>
      </c>
      <c r="M160" s="763">
        <v>7227.9539999999997</v>
      </c>
      <c r="N160" s="763">
        <v>7733.9759999999997</v>
      </c>
      <c r="O160" s="763">
        <v>7512.1620000000003</v>
      </c>
      <c r="P160" s="763">
        <v>7303.134</v>
      </c>
      <c r="Q160" s="763">
        <v>7634.6679999999997</v>
      </c>
      <c r="R160" s="763">
        <v>7614.183</v>
      </c>
      <c r="S160" s="763">
        <v>7062.6379999999999</v>
      </c>
      <c r="T160" s="763">
        <v>7422.5140000000001</v>
      </c>
      <c r="U160" s="763">
        <v>7325.5649999999996</v>
      </c>
      <c r="V160" s="763">
        <v>7357.875</v>
      </c>
      <c r="W160" s="763">
        <v>7481.0429999999997</v>
      </c>
      <c r="X160" s="763">
        <v>7651.3779999999997</v>
      </c>
      <c r="Y160" s="763">
        <v>8095.74</v>
      </c>
      <c r="Z160" s="763">
        <v>8798.3009999999995</v>
      </c>
      <c r="AA160" s="763">
        <v>8619.0630000000001</v>
      </c>
      <c r="AB160" s="763">
        <v>7907.3209999999999</v>
      </c>
      <c r="AC160" s="763">
        <v>8221.7530000000006</v>
      </c>
      <c r="AD160" s="763">
        <v>7746.0929999999998</v>
      </c>
      <c r="AE160" s="763">
        <v>7748.9170000000004</v>
      </c>
      <c r="AF160" s="763">
        <v>8003.0280000000002</v>
      </c>
      <c r="AG160" s="763">
        <v>8215.2240000000002</v>
      </c>
      <c r="AH160" s="763">
        <v>8284.1640000000007</v>
      </c>
      <c r="AI160" s="763">
        <v>8352.4959999999992</v>
      </c>
      <c r="AJ160" s="763">
        <v>8421.9650000000001</v>
      </c>
      <c r="AK160" s="763">
        <v>8492.7739999999994</v>
      </c>
      <c r="AL160" s="763">
        <v>8560.6589999999997</v>
      </c>
      <c r="AM160" s="763">
        <v>8627.5589999999993</v>
      </c>
      <c r="AN160" s="763">
        <v>8694.2189999999991</v>
      </c>
      <c r="AO160" s="763">
        <v>8761.7279999999992</v>
      </c>
      <c r="AP160" s="763">
        <v>8830.4719999999998</v>
      </c>
      <c r="AQ160" s="763">
        <v>8903.3919999999998</v>
      </c>
      <c r="AR160" s="763">
        <v>8978.9030000000002</v>
      </c>
      <c r="AS160" s="763">
        <v>9056.2800000000007</v>
      </c>
      <c r="AT160" s="763">
        <v>9132.3080000000009</v>
      </c>
      <c r="AU160" s="763">
        <v>9208.6010000000006</v>
      </c>
      <c r="AV160" s="763">
        <v>9285.8770000000004</v>
      </c>
      <c r="AW160" s="763">
        <v>9364.2379999999994</v>
      </c>
      <c r="AX160" s="763">
        <v>9440.866</v>
      </c>
      <c r="AY160" s="763">
        <v>9515.9830000000002</v>
      </c>
      <c r="AZ160" s="763">
        <v>9593.1540000000005</v>
      </c>
      <c r="BA160" s="763">
        <v>9670.5139999999992</v>
      </c>
    </row>
    <row r="161" spans="1:53">
      <c r="A161" s="747" t="s">
        <v>1112</v>
      </c>
      <c r="B161" s="747" t="s">
        <v>543</v>
      </c>
      <c r="C161" s="746" t="s">
        <v>441</v>
      </c>
      <c r="D161" s="763">
        <v>147.4006</v>
      </c>
      <c r="E161" s="763">
        <v>167.51429999999999</v>
      </c>
      <c r="F161" s="763">
        <v>191.95519999999999</v>
      </c>
      <c r="G161" s="763">
        <v>223.64089999999999</v>
      </c>
      <c r="H161" s="763">
        <v>236.24469999999999</v>
      </c>
      <c r="I161" s="763">
        <v>271.79309999999998</v>
      </c>
      <c r="J161" s="763">
        <v>286.28359999999998</v>
      </c>
      <c r="K161" s="763">
        <v>331.30579999999998</v>
      </c>
      <c r="L161" s="763">
        <v>341.91579999999999</v>
      </c>
      <c r="M161" s="763">
        <v>367.45350000000002</v>
      </c>
      <c r="N161" s="763">
        <v>393.76089999999999</v>
      </c>
      <c r="O161" s="763">
        <v>406.73779999999999</v>
      </c>
      <c r="P161" s="763">
        <v>417.06740000000002</v>
      </c>
      <c r="Q161" s="763">
        <v>441.53390000000002</v>
      </c>
      <c r="R161" s="763">
        <v>454.37689999999998</v>
      </c>
      <c r="S161" s="763">
        <v>455.71409999999997</v>
      </c>
      <c r="T161" s="763">
        <v>492.11419999999998</v>
      </c>
      <c r="U161" s="763">
        <v>503.71379999999999</v>
      </c>
      <c r="V161" s="763">
        <v>514.91240000000005</v>
      </c>
      <c r="W161" s="763">
        <v>527.87450000000001</v>
      </c>
      <c r="X161" s="763">
        <v>537.69839999999999</v>
      </c>
      <c r="Y161" s="763">
        <v>572.36260000000004</v>
      </c>
      <c r="Z161" s="763">
        <v>617.52890000000002</v>
      </c>
      <c r="AA161" s="763">
        <v>626.13890000000004</v>
      </c>
      <c r="AB161" s="763">
        <v>627.37840000000006</v>
      </c>
      <c r="AC161" s="763">
        <v>643.30070000000001</v>
      </c>
      <c r="AD161" s="763">
        <v>649.56129999999996</v>
      </c>
      <c r="AE161" s="763">
        <v>653.02070000000003</v>
      </c>
      <c r="AF161" s="763">
        <v>678.23739999999998</v>
      </c>
      <c r="AG161" s="763">
        <v>680.12620000000004</v>
      </c>
      <c r="AH161" s="763">
        <v>669.18499999999995</v>
      </c>
      <c r="AI161" s="763">
        <v>658.48519999999996</v>
      </c>
      <c r="AJ161" s="763">
        <v>647.91570000000002</v>
      </c>
      <c r="AK161" s="763">
        <v>637.49760000000003</v>
      </c>
      <c r="AL161" s="763">
        <v>627.27509999999995</v>
      </c>
      <c r="AM161" s="763">
        <v>617.18039999999996</v>
      </c>
      <c r="AN161" s="763">
        <v>607.22879999999998</v>
      </c>
      <c r="AO161" s="763">
        <v>597.39009999999996</v>
      </c>
      <c r="AP161" s="763">
        <v>587.69910000000004</v>
      </c>
      <c r="AQ161" s="763">
        <v>578.21370000000002</v>
      </c>
      <c r="AR161" s="763">
        <v>568.84540000000004</v>
      </c>
      <c r="AS161" s="763">
        <v>559.59990000000005</v>
      </c>
      <c r="AT161" s="763">
        <v>550.49580000000003</v>
      </c>
      <c r="AU161" s="763">
        <v>541.56539999999995</v>
      </c>
      <c r="AV161" s="763">
        <v>532.75729999999999</v>
      </c>
      <c r="AW161" s="763">
        <v>524.08979999999997</v>
      </c>
      <c r="AX161" s="763">
        <v>515.5693</v>
      </c>
      <c r="AY161" s="763">
        <v>507.13069999999999</v>
      </c>
      <c r="AZ161" s="763">
        <v>498.86439999999999</v>
      </c>
      <c r="BA161" s="763">
        <v>490.7629</v>
      </c>
    </row>
    <row r="162" spans="1:53">
      <c r="A162" s="747" t="s">
        <v>1112</v>
      </c>
      <c r="B162" s="746" t="s">
        <v>4</v>
      </c>
      <c r="C162" s="746"/>
      <c r="D162" s="763"/>
      <c r="E162" s="763"/>
      <c r="F162" s="763"/>
      <c r="G162" s="763"/>
      <c r="H162" s="763"/>
      <c r="I162" s="763"/>
      <c r="J162" s="763"/>
      <c r="K162" s="763"/>
      <c r="L162" s="763"/>
      <c r="M162" s="763"/>
      <c r="N162" s="763"/>
      <c r="O162" s="763"/>
      <c r="P162" s="763"/>
      <c r="Q162" s="763"/>
      <c r="R162" s="763"/>
      <c r="S162" s="763"/>
      <c r="T162" s="763"/>
      <c r="U162" s="763"/>
      <c r="V162" s="763"/>
      <c r="W162" s="763"/>
      <c r="X162" s="763"/>
      <c r="Y162" s="763"/>
      <c r="Z162" s="763"/>
      <c r="AA162" s="763"/>
      <c r="AB162" s="763"/>
      <c r="AC162" s="763"/>
      <c r="AD162" s="763"/>
      <c r="AE162" s="763"/>
      <c r="AF162" s="763"/>
      <c r="AG162" s="763"/>
      <c r="AH162" s="763"/>
      <c r="AI162" s="763"/>
      <c r="AJ162" s="763"/>
      <c r="AK162" s="763"/>
      <c r="AL162" s="763"/>
      <c r="AM162" s="763"/>
      <c r="AN162" s="763"/>
      <c r="AO162" s="763"/>
      <c r="AP162" s="763"/>
      <c r="AQ162" s="763"/>
      <c r="AR162" s="763"/>
      <c r="AS162" s="763"/>
      <c r="AT162" s="763"/>
      <c r="AU162" s="763"/>
      <c r="AV162" s="763"/>
      <c r="AW162" s="763"/>
      <c r="AX162" s="763"/>
      <c r="AY162" s="763"/>
      <c r="AZ162" s="763"/>
      <c r="BA162" s="763"/>
    </row>
    <row r="163" spans="1:53">
      <c r="A163" s="747" t="s">
        <v>1112</v>
      </c>
      <c r="B163" s="747" t="s">
        <v>442</v>
      </c>
      <c r="C163" s="746"/>
      <c r="D163" s="746">
        <v>1986</v>
      </c>
      <c r="E163" s="746">
        <v>1987</v>
      </c>
      <c r="F163" s="746">
        <v>1988</v>
      </c>
      <c r="G163" s="746">
        <v>1989</v>
      </c>
      <c r="H163" s="746">
        <v>1990</v>
      </c>
      <c r="I163" s="746">
        <v>1991</v>
      </c>
      <c r="J163" s="746">
        <v>1992</v>
      </c>
      <c r="K163" s="746">
        <v>1993</v>
      </c>
      <c r="L163" s="746">
        <v>1994</v>
      </c>
      <c r="M163" s="746">
        <v>1995</v>
      </c>
      <c r="N163" s="746">
        <v>1996</v>
      </c>
      <c r="O163" s="746">
        <v>1997</v>
      </c>
      <c r="P163" s="746">
        <v>1998</v>
      </c>
      <c r="Q163" s="746">
        <v>1999</v>
      </c>
      <c r="R163" s="746">
        <v>2000</v>
      </c>
      <c r="S163" s="746">
        <v>2001</v>
      </c>
      <c r="T163" s="746">
        <v>2002</v>
      </c>
      <c r="U163" s="746">
        <v>2003</v>
      </c>
      <c r="V163" s="746">
        <v>2004</v>
      </c>
      <c r="W163" s="746">
        <v>2005</v>
      </c>
      <c r="X163" s="746">
        <v>2006</v>
      </c>
      <c r="Y163" s="746">
        <v>2007</v>
      </c>
      <c r="Z163" s="746">
        <v>2008</v>
      </c>
      <c r="AA163" s="746">
        <v>2009</v>
      </c>
      <c r="AB163" s="746">
        <v>2010</v>
      </c>
      <c r="AC163" s="746">
        <v>2011</v>
      </c>
      <c r="AD163" s="746">
        <v>2012</v>
      </c>
      <c r="AE163" s="746">
        <v>2013</v>
      </c>
      <c r="AF163" s="746">
        <v>2014</v>
      </c>
      <c r="AG163" s="746">
        <v>2015</v>
      </c>
      <c r="AH163" s="746">
        <v>2016</v>
      </c>
      <c r="AI163" s="746">
        <v>2017</v>
      </c>
      <c r="AJ163" s="746">
        <v>2018</v>
      </c>
      <c r="AK163" s="746">
        <v>2019</v>
      </c>
      <c r="AL163" s="746">
        <v>2020</v>
      </c>
      <c r="AM163" s="746">
        <v>2021</v>
      </c>
      <c r="AN163" s="746">
        <v>2022</v>
      </c>
      <c r="AO163" s="746">
        <v>2023</v>
      </c>
      <c r="AP163" s="746">
        <v>2024</v>
      </c>
      <c r="AQ163" s="746">
        <v>2025</v>
      </c>
      <c r="AR163" s="746">
        <v>2026</v>
      </c>
      <c r="AS163" s="746">
        <v>2027</v>
      </c>
      <c r="AT163" s="746">
        <v>2028</v>
      </c>
      <c r="AU163" s="746">
        <v>2029</v>
      </c>
      <c r="AV163" s="746">
        <v>2030</v>
      </c>
      <c r="AW163" s="746">
        <v>2031</v>
      </c>
      <c r="AX163" s="746">
        <v>2032</v>
      </c>
      <c r="AY163" s="746">
        <v>2033</v>
      </c>
      <c r="AZ163" s="746">
        <v>2034</v>
      </c>
      <c r="BA163" s="746">
        <v>2035</v>
      </c>
    </row>
    <row r="164" spans="1:53">
      <c r="A164" s="747" t="s">
        <v>1112</v>
      </c>
      <c r="B164" s="747" t="s">
        <v>543</v>
      </c>
      <c r="C164" s="746" t="s">
        <v>35</v>
      </c>
      <c r="D164" s="763">
        <v>39357.42</v>
      </c>
      <c r="E164" s="763">
        <v>40269</v>
      </c>
      <c r="F164" s="763">
        <v>41837.69</v>
      </c>
      <c r="G164" s="763">
        <v>42509.86</v>
      </c>
      <c r="H164" s="763">
        <v>46146.35</v>
      </c>
      <c r="I164" s="763">
        <v>44110.76</v>
      </c>
      <c r="J164" s="763">
        <v>45459.75</v>
      </c>
      <c r="K164" s="763">
        <v>45944.58</v>
      </c>
      <c r="L164" s="763">
        <v>47881.47</v>
      </c>
      <c r="M164" s="763">
        <v>48078.25</v>
      </c>
      <c r="N164" s="763">
        <v>50911.17</v>
      </c>
      <c r="O164" s="763">
        <v>50386.15</v>
      </c>
      <c r="P164" s="763">
        <v>50972.97</v>
      </c>
      <c r="Q164" s="763">
        <v>52464.98</v>
      </c>
      <c r="R164" s="763">
        <v>55294.13</v>
      </c>
      <c r="S164" s="763">
        <v>54199.5</v>
      </c>
      <c r="T164" s="763">
        <v>57170.36</v>
      </c>
      <c r="U164" s="763">
        <v>55164.09</v>
      </c>
      <c r="V164" s="763">
        <v>55098.35</v>
      </c>
      <c r="W164" s="763">
        <v>56050.559999999998</v>
      </c>
      <c r="X164" s="763">
        <v>55960.29</v>
      </c>
      <c r="Y164" s="763">
        <v>56598.11</v>
      </c>
      <c r="Z164" s="763">
        <v>59441.440000000002</v>
      </c>
      <c r="AA164" s="763">
        <v>58338.93</v>
      </c>
      <c r="AB164" s="763">
        <v>55898.84</v>
      </c>
      <c r="AC164" s="763">
        <v>57218.32</v>
      </c>
      <c r="AD164" s="763">
        <v>55861.4</v>
      </c>
      <c r="AE164" s="763">
        <v>55991.23</v>
      </c>
      <c r="AF164" s="763">
        <v>58198.38</v>
      </c>
      <c r="AG164" s="763">
        <v>59750.26</v>
      </c>
      <c r="AH164" s="763">
        <v>59793.86</v>
      </c>
      <c r="AI164" s="763">
        <v>59469.45</v>
      </c>
      <c r="AJ164" s="763">
        <v>58985.36</v>
      </c>
      <c r="AK164" s="763">
        <v>58437.96</v>
      </c>
      <c r="AL164" s="763">
        <v>57753.919999999998</v>
      </c>
      <c r="AM164" s="763">
        <v>56960.24</v>
      </c>
      <c r="AN164" s="763">
        <v>56191.41</v>
      </c>
      <c r="AO164" s="763">
        <v>55404.66</v>
      </c>
      <c r="AP164" s="763">
        <v>54649</v>
      </c>
      <c r="AQ164" s="763">
        <v>53988.17</v>
      </c>
      <c r="AR164" s="763">
        <v>53455.39</v>
      </c>
      <c r="AS164" s="763">
        <v>53317.760000000002</v>
      </c>
      <c r="AT164" s="763">
        <v>53712.95</v>
      </c>
      <c r="AU164" s="763">
        <v>54155.360000000001</v>
      </c>
      <c r="AV164" s="763">
        <v>54698.43</v>
      </c>
      <c r="AW164" s="763">
        <v>55271.81</v>
      </c>
      <c r="AX164" s="763">
        <v>55904.25</v>
      </c>
      <c r="AY164" s="763">
        <v>56540.36</v>
      </c>
      <c r="AZ164" s="763">
        <v>57186.29</v>
      </c>
      <c r="BA164" s="763">
        <v>57912.3</v>
      </c>
    </row>
    <row r="165" spans="1:53">
      <c r="A165" s="747" t="s">
        <v>1112</v>
      </c>
      <c r="B165" s="747" t="s">
        <v>543</v>
      </c>
      <c r="C165" s="746" t="s">
        <v>57</v>
      </c>
      <c r="D165" s="763">
        <v>2833.2959999999998</v>
      </c>
      <c r="E165" s="763">
        <v>2743.1990000000001</v>
      </c>
      <c r="F165" s="763">
        <v>3070.681</v>
      </c>
      <c r="G165" s="763">
        <v>3305.51</v>
      </c>
      <c r="H165" s="763">
        <v>3187.683</v>
      </c>
      <c r="I165" s="763">
        <v>3162.721</v>
      </c>
      <c r="J165" s="763">
        <v>2875.7350000000001</v>
      </c>
      <c r="K165" s="763">
        <v>3775.009</v>
      </c>
      <c r="L165" s="763">
        <v>3208.674</v>
      </c>
      <c r="M165" s="763">
        <v>3266.9090000000001</v>
      </c>
      <c r="N165" s="763">
        <v>3785.7559999999999</v>
      </c>
      <c r="O165" s="763">
        <v>3451.9650000000001</v>
      </c>
      <c r="P165" s="763">
        <v>3227.6680000000001</v>
      </c>
      <c r="Q165" s="763">
        <v>3967.9720000000002</v>
      </c>
      <c r="R165" s="763">
        <v>4244.0479999999998</v>
      </c>
      <c r="S165" s="763">
        <v>4063.5590000000002</v>
      </c>
      <c r="T165" s="763">
        <v>4200.3190000000004</v>
      </c>
      <c r="U165" s="763">
        <v>3499.1619999999998</v>
      </c>
      <c r="V165" s="763">
        <v>3718.1210000000001</v>
      </c>
      <c r="W165" s="763">
        <v>4095.4859999999999</v>
      </c>
      <c r="X165" s="763">
        <v>4084.0050000000001</v>
      </c>
      <c r="Y165" s="763">
        <v>4092.163</v>
      </c>
      <c r="Z165" s="763">
        <v>4355.4920000000002</v>
      </c>
      <c r="AA165" s="763">
        <v>4252.6779999999999</v>
      </c>
      <c r="AB165" s="763">
        <v>4063.268</v>
      </c>
      <c r="AC165" s="763">
        <v>4172.0069999999996</v>
      </c>
      <c r="AD165" s="763">
        <v>4061.105</v>
      </c>
      <c r="AE165" s="763">
        <v>4099.8900000000003</v>
      </c>
      <c r="AF165" s="763">
        <v>4256.0879999999997</v>
      </c>
      <c r="AG165" s="763">
        <v>4360.4380000000001</v>
      </c>
      <c r="AH165" s="763">
        <v>4300.4409999999998</v>
      </c>
      <c r="AI165" s="763">
        <v>4227.5320000000002</v>
      </c>
      <c r="AJ165" s="763">
        <v>4141.2960000000003</v>
      </c>
      <c r="AK165" s="763">
        <v>4040.788</v>
      </c>
      <c r="AL165" s="763">
        <v>3925.5309999999999</v>
      </c>
      <c r="AM165" s="763">
        <v>3790.6640000000002</v>
      </c>
      <c r="AN165" s="763">
        <v>3653.817</v>
      </c>
      <c r="AO165" s="763">
        <v>3508.5059999999999</v>
      </c>
      <c r="AP165" s="763">
        <v>3365.2530000000002</v>
      </c>
      <c r="AQ165" s="763">
        <v>3231.587</v>
      </c>
      <c r="AR165" s="763">
        <v>3114.1550000000002</v>
      </c>
      <c r="AS165" s="763">
        <v>3020.4969999999998</v>
      </c>
      <c r="AT165" s="763">
        <v>2955.5650000000001</v>
      </c>
      <c r="AU165" s="763">
        <v>2909.9090000000001</v>
      </c>
      <c r="AV165" s="763">
        <v>2885.5149999999999</v>
      </c>
      <c r="AW165" s="763">
        <v>2875.94</v>
      </c>
      <c r="AX165" s="763">
        <v>2888.4450000000002</v>
      </c>
      <c r="AY165" s="763">
        <v>2905.8290000000002</v>
      </c>
      <c r="AZ165" s="763">
        <v>2924.7629999999999</v>
      </c>
      <c r="BA165" s="763">
        <v>2946.2469999999998</v>
      </c>
    </row>
    <row r="166" spans="1:53">
      <c r="A166" s="747" t="s">
        <v>1112</v>
      </c>
      <c r="B166" s="747" t="s">
        <v>543</v>
      </c>
      <c r="C166" s="746" t="s">
        <v>58</v>
      </c>
      <c r="D166" s="763">
        <v>902.91470000000004</v>
      </c>
      <c r="E166" s="763">
        <v>916.53970000000004</v>
      </c>
      <c r="F166" s="763">
        <v>966.7124</v>
      </c>
      <c r="G166" s="763">
        <v>993.08609999999999</v>
      </c>
      <c r="H166" s="763">
        <v>979.82709999999997</v>
      </c>
      <c r="I166" s="763">
        <v>977.00450000000001</v>
      </c>
      <c r="J166" s="763">
        <v>994.74739999999997</v>
      </c>
      <c r="K166" s="763">
        <v>1101.557</v>
      </c>
      <c r="L166" s="763">
        <v>1027.585</v>
      </c>
      <c r="M166" s="763">
        <v>1088.029</v>
      </c>
      <c r="N166" s="763">
        <v>1125.2560000000001</v>
      </c>
      <c r="O166" s="763">
        <v>1101.8910000000001</v>
      </c>
      <c r="P166" s="763">
        <v>1054.4259999999999</v>
      </c>
      <c r="Q166" s="763">
        <v>1216.7760000000001</v>
      </c>
      <c r="R166" s="763">
        <v>1273.165</v>
      </c>
      <c r="S166" s="763">
        <v>1230.1079999999999</v>
      </c>
      <c r="T166" s="763">
        <v>1267.7840000000001</v>
      </c>
      <c r="U166" s="763">
        <v>1148.2760000000001</v>
      </c>
      <c r="V166" s="763">
        <v>1196.75</v>
      </c>
      <c r="W166" s="763">
        <v>1265.9490000000001</v>
      </c>
      <c r="X166" s="763">
        <v>1211.626</v>
      </c>
      <c r="Y166" s="763">
        <v>1251.039</v>
      </c>
      <c r="Z166" s="763">
        <v>1375.8050000000001</v>
      </c>
      <c r="AA166" s="763">
        <v>1262.52</v>
      </c>
      <c r="AB166" s="763">
        <v>1340.5029999999999</v>
      </c>
      <c r="AC166" s="763">
        <v>1327.1949999999999</v>
      </c>
      <c r="AD166" s="763">
        <v>1255.271</v>
      </c>
      <c r="AE166" s="763">
        <v>1272.864</v>
      </c>
      <c r="AF166" s="763">
        <v>1337.154</v>
      </c>
      <c r="AG166" s="763">
        <v>1371.2950000000001</v>
      </c>
      <c r="AH166" s="763">
        <v>1374.5419999999999</v>
      </c>
      <c r="AI166" s="763">
        <v>1377.172</v>
      </c>
      <c r="AJ166" s="763">
        <v>1381.3309999999999</v>
      </c>
      <c r="AK166" s="763">
        <v>1387.7170000000001</v>
      </c>
      <c r="AL166" s="763">
        <v>1390.0239999999999</v>
      </c>
      <c r="AM166" s="763">
        <v>1390.7919999999999</v>
      </c>
      <c r="AN166" s="763">
        <v>1394.23</v>
      </c>
      <c r="AO166" s="763">
        <v>1398.3340000000001</v>
      </c>
      <c r="AP166" s="763">
        <v>1404.2529999999999</v>
      </c>
      <c r="AQ166" s="763">
        <v>1410.979</v>
      </c>
      <c r="AR166" s="763">
        <v>1419.807</v>
      </c>
      <c r="AS166" s="763">
        <v>1431.319</v>
      </c>
      <c r="AT166" s="763">
        <v>1444.9849999999999</v>
      </c>
      <c r="AU166" s="763">
        <v>1458.8230000000001</v>
      </c>
      <c r="AV166" s="763">
        <v>1472.9190000000001</v>
      </c>
      <c r="AW166" s="763">
        <v>1486.51</v>
      </c>
      <c r="AX166" s="763">
        <v>1500.883</v>
      </c>
      <c r="AY166" s="763">
        <v>1515.0830000000001</v>
      </c>
      <c r="AZ166" s="763">
        <v>1529.0360000000001</v>
      </c>
      <c r="BA166" s="763">
        <v>1543.828</v>
      </c>
    </row>
    <row r="167" spans="1:53">
      <c r="A167" s="747" t="s">
        <v>1112</v>
      </c>
      <c r="B167" s="747" t="s">
        <v>543</v>
      </c>
      <c r="C167" s="746" t="s">
        <v>443</v>
      </c>
      <c r="D167" s="763">
        <v>692.40620000000001</v>
      </c>
      <c r="E167" s="763">
        <v>742.69929999999999</v>
      </c>
      <c r="F167" s="763">
        <v>782.89210000000003</v>
      </c>
      <c r="G167" s="763">
        <v>805.83839999999998</v>
      </c>
      <c r="H167" s="763">
        <v>792.04100000000005</v>
      </c>
      <c r="I167" s="763">
        <v>786.1087</v>
      </c>
      <c r="J167" s="763">
        <v>799.0308</v>
      </c>
      <c r="K167" s="763">
        <v>886.00459999999998</v>
      </c>
      <c r="L167" s="763">
        <v>831.96140000000003</v>
      </c>
      <c r="M167" s="763">
        <v>878.09870000000001</v>
      </c>
      <c r="N167" s="763">
        <v>902.76760000000002</v>
      </c>
      <c r="O167" s="763">
        <v>879.49760000000003</v>
      </c>
      <c r="P167" s="763">
        <v>837.95830000000001</v>
      </c>
      <c r="Q167" s="763">
        <v>962.05460000000005</v>
      </c>
      <c r="R167" s="763">
        <v>998.52170000000001</v>
      </c>
      <c r="S167" s="763">
        <v>957.00199999999995</v>
      </c>
      <c r="T167" s="763">
        <v>988.27719999999999</v>
      </c>
      <c r="U167" s="763">
        <v>889.57929999999999</v>
      </c>
      <c r="V167" s="763">
        <v>925.89649999999995</v>
      </c>
      <c r="W167" s="763">
        <v>983.23019999999997</v>
      </c>
      <c r="X167" s="763">
        <v>1014.866</v>
      </c>
      <c r="Y167" s="763">
        <v>969.30529999999999</v>
      </c>
      <c r="Z167" s="763">
        <v>957.12850000000003</v>
      </c>
      <c r="AA167" s="763">
        <v>1064.6010000000001</v>
      </c>
      <c r="AB167" s="763">
        <v>901.42740000000003</v>
      </c>
      <c r="AC167" s="763">
        <v>914.89760000000001</v>
      </c>
      <c r="AD167" s="763">
        <v>954.60630000000003</v>
      </c>
      <c r="AE167" s="763">
        <v>959.47080000000005</v>
      </c>
      <c r="AF167" s="763">
        <v>995.48140000000001</v>
      </c>
      <c r="AG167" s="763">
        <v>1017.179</v>
      </c>
      <c r="AH167" s="763">
        <v>1019.044</v>
      </c>
      <c r="AI167" s="763">
        <v>1003.179</v>
      </c>
      <c r="AJ167" s="763">
        <v>982.58569999999997</v>
      </c>
      <c r="AK167" s="763">
        <v>961.20349999999996</v>
      </c>
      <c r="AL167" s="763">
        <v>939.2704</v>
      </c>
      <c r="AM167" s="763">
        <v>914.01340000000005</v>
      </c>
      <c r="AN167" s="763">
        <v>885.51559999999995</v>
      </c>
      <c r="AO167" s="763">
        <v>853.63520000000005</v>
      </c>
      <c r="AP167" s="763">
        <v>819.58479999999997</v>
      </c>
      <c r="AQ167" s="763">
        <v>781.33169999999996</v>
      </c>
      <c r="AR167" s="763">
        <v>741.46420000000001</v>
      </c>
      <c r="AS167" s="763">
        <v>701.77719999999999</v>
      </c>
      <c r="AT167" s="763">
        <v>661.43240000000003</v>
      </c>
      <c r="AU167" s="763">
        <v>620.49390000000005</v>
      </c>
      <c r="AV167" s="763">
        <v>579.26009999999997</v>
      </c>
      <c r="AW167" s="763">
        <v>538.43650000000002</v>
      </c>
      <c r="AX167" s="763">
        <v>496.62310000000002</v>
      </c>
      <c r="AY167" s="763">
        <v>455.97829999999999</v>
      </c>
      <c r="AZ167" s="763">
        <v>413.65640000000002</v>
      </c>
      <c r="BA167" s="763">
        <v>405.85640000000001</v>
      </c>
    </row>
    <row r="168" spans="1:53">
      <c r="A168" s="747" t="s">
        <v>1112</v>
      </c>
      <c r="B168" s="747" t="s">
        <v>543</v>
      </c>
      <c r="C168" s="746" t="s">
        <v>59</v>
      </c>
      <c r="D168" s="763">
        <v>5161.2460000000001</v>
      </c>
      <c r="E168" s="763">
        <v>5995.2690000000002</v>
      </c>
      <c r="F168" s="763">
        <v>6341.433</v>
      </c>
      <c r="G168" s="763">
        <v>6518.1149999999998</v>
      </c>
      <c r="H168" s="763">
        <v>6410.8810000000003</v>
      </c>
      <c r="I168" s="763">
        <v>6369.4049999999997</v>
      </c>
      <c r="J168" s="763">
        <v>6488.4629999999997</v>
      </c>
      <c r="K168" s="763">
        <v>7202.8779999999997</v>
      </c>
      <c r="L168" s="763">
        <v>6772.8940000000002</v>
      </c>
      <c r="M168" s="763">
        <v>7170.8050000000003</v>
      </c>
      <c r="N168" s="763">
        <v>7398.4409999999998</v>
      </c>
      <c r="O168" s="763">
        <v>7208.1080000000002</v>
      </c>
      <c r="P168" s="763">
        <v>6885.5789999999997</v>
      </c>
      <c r="Q168" s="763">
        <v>7929.5479999999998</v>
      </c>
      <c r="R168" s="763">
        <v>8267.4320000000007</v>
      </c>
      <c r="S168" s="763">
        <v>7957.1390000000001</v>
      </c>
      <c r="T168" s="763">
        <v>8209.4709999999995</v>
      </c>
      <c r="U168" s="763">
        <v>7377.6450000000004</v>
      </c>
      <c r="V168" s="763">
        <v>7676.3159999999998</v>
      </c>
      <c r="W168" s="763">
        <v>8095.6679999999997</v>
      </c>
      <c r="X168" s="763">
        <v>7690.2839999999997</v>
      </c>
      <c r="Y168" s="763">
        <v>8014.393</v>
      </c>
      <c r="Z168" s="763">
        <v>8889.884</v>
      </c>
      <c r="AA168" s="763">
        <v>8126.451</v>
      </c>
      <c r="AB168" s="763">
        <v>8516.36</v>
      </c>
      <c r="AC168" s="763">
        <v>8616.7489999999998</v>
      </c>
      <c r="AD168" s="763">
        <v>8043.34</v>
      </c>
      <c r="AE168" s="763">
        <v>7839.6239999999998</v>
      </c>
      <c r="AF168" s="763">
        <v>7898.7929999999997</v>
      </c>
      <c r="AG168" s="763">
        <v>7862.96</v>
      </c>
      <c r="AH168" s="763">
        <v>7653.3140000000003</v>
      </c>
      <c r="AI168" s="763">
        <v>7310.4970000000003</v>
      </c>
      <c r="AJ168" s="763">
        <v>6972.7340000000004</v>
      </c>
      <c r="AK168" s="763">
        <v>6661.3789999999999</v>
      </c>
      <c r="AL168" s="763">
        <v>6372.1779999999999</v>
      </c>
      <c r="AM168" s="763">
        <v>6108.4920000000002</v>
      </c>
      <c r="AN168" s="763">
        <v>5874.268</v>
      </c>
      <c r="AO168" s="763">
        <v>5665.2960000000003</v>
      </c>
      <c r="AP168" s="763">
        <v>5482.2510000000002</v>
      </c>
      <c r="AQ168" s="763">
        <v>5319.9489999999996</v>
      </c>
      <c r="AR168" s="763">
        <v>5176.6980000000003</v>
      </c>
      <c r="AS168" s="763">
        <v>5062.1850000000004</v>
      </c>
      <c r="AT168" s="763">
        <v>4983.9740000000002</v>
      </c>
      <c r="AU168" s="763">
        <v>4917.5429999999997</v>
      </c>
      <c r="AV168" s="763">
        <v>4862.3710000000001</v>
      </c>
      <c r="AW168" s="763">
        <v>4816.0720000000001</v>
      </c>
      <c r="AX168" s="763">
        <v>4780.3450000000003</v>
      </c>
      <c r="AY168" s="763">
        <v>4750.3919999999998</v>
      </c>
      <c r="AZ168" s="763">
        <v>4725.2759999999998</v>
      </c>
      <c r="BA168" s="763">
        <v>4706.9350000000004</v>
      </c>
    </row>
    <row r="169" spans="1:53">
      <c r="A169" s="747" t="s">
        <v>1112</v>
      </c>
      <c r="B169" s="747" t="s">
        <v>543</v>
      </c>
      <c r="C169" s="746" t="s">
        <v>60</v>
      </c>
      <c r="D169" s="763">
        <v>9591.777</v>
      </c>
      <c r="E169" s="763">
        <v>9818.7469999999994</v>
      </c>
      <c r="F169" s="763">
        <v>10378.719999999999</v>
      </c>
      <c r="G169" s="763">
        <v>10656.71</v>
      </c>
      <c r="H169" s="763">
        <v>10495.8</v>
      </c>
      <c r="I169" s="763">
        <v>10468.68</v>
      </c>
      <c r="J169" s="763">
        <v>10660.55</v>
      </c>
      <c r="K169" s="763">
        <v>11827.56</v>
      </c>
      <c r="L169" s="763">
        <v>11051.79</v>
      </c>
      <c r="M169" s="763">
        <v>11729.88</v>
      </c>
      <c r="N169" s="763">
        <v>12140.86</v>
      </c>
      <c r="O169" s="763">
        <v>11857.83</v>
      </c>
      <c r="P169" s="763">
        <v>11352.26</v>
      </c>
      <c r="Q169" s="763">
        <v>13124.38</v>
      </c>
      <c r="R169" s="763">
        <v>13736.07</v>
      </c>
      <c r="S169" s="763">
        <v>13290.71</v>
      </c>
      <c r="T169" s="763">
        <v>13701.19</v>
      </c>
      <c r="U169" s="763">
        <v>11869.34</v>
      </c>
      <c r="V169" s="763">
        <v>12381.86</v>
      </c>
      <c r="W169" s="763">
        <v>13090.51</v>
      </c>
      <c r="X169" s="763">
        <v>13322.47</v>
      </c>
      <c r="Y169" s="763">
        <v>13255.88</v>
      </c>
      <c r="Z169" s="763">
        <v>13581.45</v>
      </c>
      <c r="AA169" s="763">
        <v>13943.58</v>
      </c>
      <c r="AB169" s="763">
        <v>12766.38</v>
      </c>
      <c r="AC169" s="763">
        <v>13037.08</v>
      </c>
      <c r="AD169" s="763">
        <v>12989.77</v>
      </c>
      <c r="AE169" s="763">
        <v>13188.91</v>
      </c>
      <c r="AF169" s="763">
        <v>13833.63</v>
      </c>
      <c r="AG169" s="763">
        <v>14291.05</v>
      </c>
      <c r="AH169" s="763">
        <v>14262.15</v>
      </c>
      <c r="AI169" s="763">
        <v>14113.99</v>
      </c>
      <c r="AJ169" s="763">
        <v>13872.24</v>
      </c>
      <c r="AK169" s="763">
        <v>13579.62</v>
      </c>
      <c r="AL169" s="763">
        <v>13231.96</v>
      </c>
      <c r="AM169" s="763">
        <v>12851.89</v>
      </c>
      <c r="AN169" s="763">
        <v>12479.54</v>
      </c>
      <c r="AO169" s="763">
        <v>12120.61</v>
      </c>
      <c r="AP169" s="763">
        <v>11768.77</v>
      </c>
      <c r="AQ169" s="763">
        <v>11474.18</v>
      </c>
      <c r="AR169" s="763">
        <v>11247.2</v>
      </c>
      <c r="AS169" s="763">
        <v>11129.37</v>
      </c>
      <c r="AT169" s="763">
        <v>11097.28</v>
      </c>
      <c r="AU169" s="763">
        <v>11061.63</v>
      </c>
      <c r="AV169" s="763">
        <v>11029.43</v>
      </c>
      <c r="AW169" s="763">
        <v>10997.93</v>
      </c>
      <c r="AX169" s="763">
        <v>10959.96</v>
      </c>
      <c r="AY169" s="763">
        <v>10915.24</v>
      </c>
      <c r="AZ169" s="763">
        <v>10867.04</v>
      </c>
      <c r="BA169" s="763">
        <v>10824.94</v>
      </c>
    </row>
    <row r="170" spans="1:53">
      <c r="A170" s="747" t="s">
        <v>1112</v>
      </c>
      <c r="B170" s="747" t="s">
        <v>543</v>
      </c>
      <c r="C170" s="746" t="s">
        <v>439</v>
      </c>
      <c r="D170" s="763">
        <v>10834.32</v>
      </c>
      <c r="E170" s="763">
        <v>10510.56</v>
      </c>
      <c r="F170" s="763">
        <v>10210.65</v>
      </c>
      <c r="G170" s="763">
        <v>9885.2819999999992</v>
      </c>
      <c r="H170" s="763">
        <v>14099.63</v>
      </c>
      <c r="I170" s="763">
        <v>12169.37</v>
      </c>
      <c r="J170" s="763">
        <v>13287.79</v>
      </c>
      <c r="K170" s="763">
        <v>9644.5869999999995</v>
      </c>
      <c r="L170" s="763">
        <v>14265.88</v>
      </c>
      <c r="M170" s="763">
        <v>12560.82</v>
      </c>
      <c r="N170" s="763">
        <v>13750.55</v>
      </c>
      <c r="O170" s="763">
        <v>14323.87</v>
      </c>
      <c r="P170" s="763">
        <v>16516.71</v>
      </c>
      <c r="Q170" s="763">
        <v>12386.9</v>
      </c>
      <c r="R170" s="763">
        <v>13262.99</v>
      </c>
      <c r="S170" s="763">
        <v>13601.28</v>
      </c>
      <c r="T170" s="763">
        <v>15304</v>
      </c>
      <c r="U170" s="763">
        <v>18108.599999999999</v>
      </c>
      <c r="V170" s="763">
        <v>16382.45</v>
      </c>
      <c r="W170" s="763">
        <v>15011.75</v>
      </c>
      <c r="X170" s="763">
        <v>15226.69</v>
      </c>
      <c r="Y170" s="763">
        <v>15272.45</v>
      </c>
      <c r="Z170" s="763">
        <v>15647.97</v>
      </c>
      <c r="AA170" s="763">
        <v>15751.18</v>
      </c>
      <c r="AB170" s="763">
        <v>14717.75</v>
      </c>
      <c r="AC170" s="763">
        <v>15056.21</v>
      </c>
      <c r="AD170" s="763">
        <v>14991.24</v>
      </c>
      <c r="AE170" s="763">
        <v>14892.79</v>
      </c>
      <c r="AF170" s="763">
        <v>15468.66</v>
      </c>
      <c r="AG170" s="763">
        <v>15903.82</v>
      </c>
      <c r="AH170" s="763">
        <v>16040.6</v>
      </c>
      <c r="AI170" s="763">
        <v>16174.25</v>
      </c>
      <c r="AJ170" s="763">
        <v>16312.58</v>
      </c>
      <c r="AK170" s="763">
        <v>16462.77</v>
      </c>
      <c r="AL170" s="763">
        <v>16603.87</v>
      </c>
      <c r="AM170" s="763">
        <v>16735.48</v>
      </c>
      <c r="AN170" s="763">
        <v>16898.54</v>
      </c>
      <c r="AO170" s="763">
        <v>17072.490000000002</v>
      </c>
      <c r="AP170" s="763">
        <v>17276.98</v>
      </c>
      <c r="AQ170" s="763">
        <v>17519.41</v>
      </c>
      <c r="AR170" s="763">
        <v>17803</v>
      </c>
      <c r="AS170" s="763">
        <v>18152.11</v>
      </c>
      <c r="AT170" s="763">
        <v>18563.09</v>
      </c>
      <c r="AU170" s="763">
        <v>18999.11</v>
      </c>
      <c r="AV170" s="763">
        <v>19482.75</v>
      </c>
      <c r="AW170" s="763">
        <v>19985.66</v>
      </c>
      <c r="AX170" s="763">
        <v>20522.900000000001</v>
      </c>
      <c r="AY170" s="763">
        <v>21074.080000000002</v>
      </c>
      <c r="AZ170" s="763">
        <v>21641.69</v>
      </c>
      <c r="BA170" s="763">
        <v>22236.15</v>
      </c>
    </row>
    <row r="171" spans="1:53">
      <c r="A171" s="747" t="s">
        <v>1112</v>
      </c>
      <c r="B171" s="747" t="s">
        <v>543</v>
      </c>
      <c r="C171" s="746" t="s">
        <v>440</v>
      </c>
      <c r="D171" s="763">
        <v>9341.4639999999999</v>
      </c>
      <c r="E171" s="763">
        <v>9541.9869999999992</v>
      </c>
      <c r="F171" s="763">
        <v>10086.6</v>
      </c>
      <c r="G171" s="763">
        <v>10345.32</v>
      </c>
      <c r="H171" s="763">
        <v>10180.5</v>
      </c>
      <c r="I171" s="763">
        <v>10177.469999999999</v>
      </c>
      <c r="J171" s="763">
        <v>10353.43</v>
      </c>
      <c r="K171" s="763">
        <v>11506.98</v>
      </c>
      <c r="L171" s="763">
        <v>10722.69</v>
      </c>
      <c r="M171" s="763">
        <v>11383.72</v>
      </c>
      <c r="N171" s="763">
        <v>11807.54</v>
      </c>
      <c r="O171" s="763">
        <v>11562.98</v>
      </c>
      <c r="P171" s="763">
        <v>11098.38</v>
      </c>
      <c r="Q171" s="763">
        <v>12877.35</v>
      </c>
      <c r="R171" s="763">
        <v>13511.91</v>
      </c>
      <c r="S171" s="763">
        <v>13099.71</v>
      </c>
      <c r="T171" s="763">
        <v>13499.32</v>
      </c>
      <c r="U171" s="763">
        <v>12271.48</v>
      </c>
      <c r="V171" s="763">
        <v>12816.96</v>
      </c>
      <c r="W171" s="763">
        <v>13507.96</v>
      </c>
      <c r="X171" s="763">
        <v>13410.35</v>
      </c>
      <c r="Y171" s="763">
        <v>13742.88</v>
      </c>
      <c r="Z171" s="763">
        <v>14633.71</v>
      </c>
      <c r="AA171" s="763">
        <v>13937.92</v>
      </c>
      <c r="AB171" s="763">
        <v>13593.15</v>
      </c>
      <c r="AC171" s="763">
        <v>14094.19</v>
      </c>
      <c r="AD171" s="763">
        <v>13566.07</v>
      </c>
      <c r="AE171" s="763">
        <v>13737.68</v>
      </c>
      <c r="AF171" s="763">
        <v>14408.58</v>
      </c>
      <c r="AG171" s="763">
        <v>14943.52</v>
      </c>
      <c r="AH171" s="763">
        <v>15143.77</v>
      </c>
      <c r="AI171" s="763">
        <v>15262.84</v>
      </c>
      <c r="AJ171" s="763">
        <v>15322.59</v>
      </c>
      <c r="AK171" s="763">
        <v>15344.48</v>
      </c>
      <c r="AL171" s="763">
        <v>15291.09</v>
      </c>
      <c r="AM171" s="763">
        <v>15168.9</v>
      </c>
      <c r="AN171" s="763">
        <v>15005.5</v>
      </c>
      <c r="AO171" s="763">
        <v>14785.78</v>
      </c>
      <c r="AP171" s="763">
        <v>14531.91</v>
      </c>
      <c r="AQ171" s="763">
        <v>14250.73</v>
      </c>
      <c r="AR171" s="763">
        <v>13953.06</v>
      </c>
      <c r="AS171" s="763">
        <v>13820.51</v>
      </c>
      <c r="AT171" s="763">
        <v>14006.62</v>
      </c>
      <c r="AU171" s="763">
        <v>14187.85</v>
      </c>
      <c r="AV171" s="763">
        <v>14386.18</v>
      </c>
      <c r="AW171" s="763">
        <v>14571.26</v>
      </c>
      <c r="AX171" s="763">
        <v>14755.09</v>
      </c>
      <c r="AY171" s="763">
        <v>14923.75</v>
      </c>
      <c r="AZ171" s="763">
        <v>15084.83</v>
      </c>
      <c r="BA171" s="763">
        <v>15248.34</v>
      </c>
    </row>
    <row r="172" spans="1:53">
      <c r="A172" s="747" t="s">
        <v>1112</v>
      </c>
      <c r="B172" s="746" t="s">
        <v>4</v>
      </c>
      <c r="C172" s="746"/>
      <c r="D172" s="763"/>
      <c r="E172" s="763"/>
      <c r="F172" s="763"/>
      <c r="G172" s="763"/>
      <c r="H172" s="763"/>
      <c r="I172" s="763"/>
      <c r="J172" s="763"/>
      <c r="K172" s="763"/>
      <c r="L172" s="763"/>
      <c r="M172" s="763"/>
      <c r="N172" s="763"/>
      <c r="O172" s="763"/>
      <c r="P172" s="763"/>
      <c r="Q172" s="763"/>
      <c r="R172" s="763"/>
      <c r="S172" s="763"/>
      <c r="T172" s="763"/>
      <c r="U172" s="763"/>
      <c r="V172" s="763"/>
      <c r="W172" s="763"/>
      <c r="X172" s="763"/>
      <c r="Y172" s="763"/>
      <c r="Z172" s="763"/>
      <c r="AA172" s="763"/>
      <c r="AB172" s="763"/>
      <c r="AC172" s="763"/>
      <c r="AD172" s="763"/>
      <c r="AE172" s="763"/>
      <c r="AF172" s="763"/>
      <c r="AG172" s="763"/>
      <c r="AH172" s="763"/>
      <c r="AI172" s="763"/>
      <c r="AJ172" s="763"/>
      <c r="AK172" s="763"/>
      <c r="AL172" s="763"/>
      <c r="AM172" s="763"/>
      <c r="AN172" s="763"/>
      <c r="AO172" s="763"/>
      <c r="AP172" s="763"/>
      <c r="AQ172" s="763"/>
      <c r="AR172" s="763"/>
      <c r="AS172" s="763"/>
      <c r="AT172" s="763"/>
      <c r="AU172" s="763"/>
      <c r="AV172" s="763"/>
      <c r="AW172" s="763"/>
      <c r="AX172" s="763"/>
      <c r="AY172" s="763"/>
      <c r="AZ172" s="763"/>
      <c r="BA172" s="763"/>
    </row>
    <row r="173" spans="1:53">
      <c r="A173" s="747" t="s">
        <v>1112</v>
      </c>
      <c r="B173" s="747" t="s">
        <v>544</v>
      </c>
      <c r="C173" s="746"/>
      <c r="D173" s="746">
        <v>1986</v>
      </c>
      <c r="E173" s="746">
        <v>1987</v>
      </c>
      <c r="F173" s="746">
        <v>1988</v>
      </c>
      <c r="G173" s="746">
        <v>1989</v>
      </c>
      <c r="H173" s="746">
        <v>1990</v>
      </c>
      <c r="I173" s="746">
        <v>1991</v>
      </c>
      <c r="J173" s="746">
        <v>1992</v>
      </c>
      <c r="K173" s="746">
        <v>1993</v>
      </c>
      <c r="L173" s="746">
        <v>1994</v>
      </c>
      <c r="M173" s="746">
        <v>1995</v>
      </c>
      <c r="N173" s="746">
        <v>1996</v>
      </c>
      <c r="O173" s="746">
        <v>1997</v>
      </c>
      <c r="P173" s="746">
        <v>1998</v>
      </c>
      <c r="Q173" s="746">
        <v>1999</v>
      </c>
      <c r="R173" s="746">
        <v>2000</v>
      </c>
      <c r="S173" s="746">
        <v>2001</v>
      </c>
      <c r="T173" s="746">
        <v>2002</v>
      </c>
      <c r="U173" s="746">
        <v>2003</v>
      </c>
      <c r="V173" s="746">
        <v>2004</v>
      </c>
      <c r="W173" s="746">
        <v>2005</v>
      </c>
      <c r="X173" s="746">
        <v>2006</v>
      </c>
      <c r="Y173" s="746">
        <v>2007</v>
      </c>
      <c r="Z173" s="746">
        <v>2008</v>
      </c>
      <c r="AA173" s="746">
        <v>2009</v>
      </c>
      <c r="AB173" s="746">
        <v>2010</v>
      </c>
      <c r="AC173" s="746">
        <v>2011</v>
      </c>
      <c r="AD173" s="746">
        <v>2012</v>
      </c>
      <c r="AE173" s="746">
        <v>2013</v>
      </c>
      <c r="AF173" s="746">
        <v>2014</v>
      </c>
      <c r="AG173" s="746">
        <v>2015</v>
      </c>
      <c r="AH173" s="746">
        <v>2016</v>
      </c>
      <c r="AI173" s="746">
        <v>2017</v>
      </c>
      <c r="AJ173" s="746">
        <v>2018</v>
      </c>
      <c r="AK173" s="746">
        <v>2019</v>
      </c>
      <c r="AL173" s="746">
        <v>2020</v>
      </c>
      <c r="AM173" s="746">
        <v>2021</v>
      </c>
      <c r="AN173" s="746">
        <v>2022</v>
      </c>
      <c r="AO173" s="746">
        <v>2023</v>
      </c>
      <c r="AP173" s="746">
        <v>2024</v>
      </c>
      <c r="AQ173" s="746">
        <v>2025</v>
      </c>
      <c r="AR173" s="746">
        <v>2026</v>
      </c>
      <c r="AS173" s="746">
        <v>2027</v>
      </c>
      <c r="AT173" s="746">
        <v>2028</v>
      </c>
      <c r="AU173" s="746">
        <v>2029</v>
      </c>
      <c r="AV173" s="746">
        <v>2030</v>
      </c>
      <c r="AW173" s="746">
        <v>2031</v>
      </c>
      <c r="AX173" s="746">
        <v>2032</v>
      </c>
      <c r="AY173" s="746">
        <v>2033</v>
      </c>
      <c r="AZ173" s="746">
        <v>2034</v>
      </c>
      <c r="BA173" s="746">
        <v>2035</v>
      </c>
    </row>
    <row r="174" spans="1:53">
      <c r="A174" s="747" t="s">
        <v>1112</v>
      </c>
      <c r="B174" s="747" t="s">
        <v>543</v>
      </c>
      <c r="C174" s="746" t="s">
        <v>35</v>
      </c>
      <c r="D174" s="763">
        <v>60944.17</v>
      </c>
      <c r="E174" s="763">
        <v>65525.94</v>
      </c>
      <c r="F174" s="763">
        <v>71920.52</v>
      </c>
      <c r="G174" s="763">
        <v>75051.41</v>
      </c>
      <c r="H174" s="763">
        <v>75966.62</v>
      </c>
      <c r="I174" s="763">
        <v>77331.12</v>
      </c>
      <c r="J174" s="763">
        <v>74645.62</v>
      </c>
      <c r="K174" s="763">
        <v>71394.34</v>
      </c>
      <c r="L174" s="763">
        <v>69112.19</v>
      </c>
      <c r="M174" s="763">
        <v>70886.570000000007</v>
      </c>
      <c r="N174" s="763">
        <v>70465.66</v>
      </c>
      <c r="O174" s="763">
        <v>70407.820000000007</v>
      </c>
      <c r="P174" s="763">
        <v>73116.98</v>
      </c>
      <c r="Q174" s="763">
        <v>74053.64</v>
      </c>
      <c r="R174" s="763">
        <v>71276.22</v>
      </c>
      <c r="S174" s="763">
        <v>46114.93</v>
      </c>
      <c r="T174" s="763">
        <v>44018.2</v>
      </c>
      <c r="U174" s="763">
        <v>47726.73</v>
      </c>
      <c r="V174" s="763">
        <v>48638.32</v>
      </c>
      <c r="W174" s="763">
        <v>52057.73</v>
      </c>
      <c r="X174" s="763">
        <v>48571.91</v>
      </c>
      <c r="Y174" s="763">
        <v>48847.61</v>
      </c>
      <c r="Z174" s="763">
        <v>46281.52</v>
      </c>
      <c r="AA174" s="763">
        <v>44590.14</v>
      </c>
      <c r="AB174" s="763">
        <v>45178.14</v>
      </c>
      <c r="AC174" s="763">
        <v>47756.18</v>
      </c>
      <c r="AD174" s="763">
        <v>49217.3</v>
      </c>
      <c r="AE174" s="763">
        <v>48555.6</v>
      </c>
      <c r="AF174" s="763">
        <v>47068.2</v>
      </c>
      <c r="AG174" s="763">
        <v>48629.04</v>
      </c>
      <c r="AH174" s="763">
        <v>48936.24</v>
      </c>
      <c r="AI174" s="763">
        <v>49223.75</v>
      </c>
      <c r="AJ174" s="763">
        <v>50150.29</v>
      </c>
      <c r="AK174" s="763">
        <v>50453.85</v>
      </c>
      <c r="AL174" s="763">
        <v>50615.39</v>
      </c>
      <c r="AM174" s="763">
        <v>50836.3</v>
      </c>
      <c r="AN174" s="763">
        <v>51047.4</v>
      </c>
      <c r="AO174" s="763">
        <v>51280.77</v>
      </c>
      <c r="AP174" s="763">
        <v>51548.86</v>
      </c>
      <c r="AQ174" s="763">
        <v>51875.42</v>
      </c>
      <c r="AR174" s="763">
        <v>52189.84</v>
      </c>
      <c r="AS174" s="763">
        <v>52556.82</v>
      </c>
      <c r="AT174" s="763">
        <v>52969.8</v>
      </c>
      <c r="AU174" s="763">
        <v>53426.62</v>
      </c>
      <c r="AV174" s="763">
        <v>53946.54</v>
      </c>
      <c r="AW174" s="763">
        <v>54149.64</v>
      </c>
      <c r="AX174" s="763">
        <v>54693.95</v>
      </c>
      <c r="AY174" s="763">
        <v>55239.38</v>
      </c>
      <c r="AZ174" s="763">
        <v>55790.01</v>
      </c>
      <c r="BA174" s="763">
        <v>56390.36</v>
      </c>
    </row>
    <row r="175" spans="1:53">
      <c r="A175" s="747" t="s">
        <v>1112</v>
      </c>
      <c r="B175" s="747" t="s">
        <v>543</v>
      </c>
      <c r="C175" s="746" t="s">
        <v>545</v>
      </c>
      <c r="D175" s="763">
        <v>8279.4140000000007</v>
      </c>
      <c r="E175" s="763">
        <v>9029.7199999999993</v>
      </c>
      <c r="F175" s="763">
        <v>10301.39</v>
      </c>
      <c r="G175" s="763">
        <v>10781.22</v>
      </c>
      <c r="H175" s="763">
        <v>10799.93</v>
      </c>
      <c r="I175" s="763">
        <v>10942.13</v>
      </c>
      <c r="J175" s="763">
        <v>10327.07</v>
      </c>
      <c r="K175" s="763">
        <v>9638.9480000000003</v>
      </c>
      <c r="L175" s="763">
        <v>9034.3619999999992</v>
      </c>
      <c r="M175" s="763">
        <v>9554.8529999999992</v>
      </c>
      <c r="N175" s="763">
        <v>9798.9150000000009</v>
      </c>
      <c r="O175" s="763">
        <v>9777.6139999999996</v>
      </c>
      <c r="P175" s="763">
        <v>10281.280000000001</v>
      </c>
      <c r="Q175" s="763">
        <v>10341.65</v>
      </c>
      <c r="R175" s="763">
        <v>9620.3790000000008</v>
      </c>
      <c r="S175" s="763">
        <v>4397.8729999999996</v>
      </c>
      <c r="T175" s="763">
        <v>4312.3720000000003</v>
      </c>
      <c r="U175" s="763">
        <v>4791.1760000000004</v>
      </c>
      <c r="V175" s="763">
        <v>4703.08</v>
      </c>
      <c r="W175" s="763">
        <v>5445.8909999999996</v>
      </c>
      <c r="X175" s="763">
        <v>5330.8940000000002</v>
      </c>
      <c r="Y175" s="763">
        <v>5362.9189999999999</v>
      </c>
      <c r="Z175" s="763">
        <v>5133.8620000000001</v>
      </c>
      <c r="AA175" s="763">
        <v>4993.3069999999998</v>
      </c>
      <c r="AB175" s="763">
        <v>4946.2219999999998</v>
      </c>
      <c r="AC175" s="763">
        <v>5293.6049999999996</v>
      </c>
      <c r="AD175" s="763">
        <v>5432.6379999999999</v>
      </c>
      <c r="AE175" s="763">
        <v>5720.65</v>
      </c>
      <c r="AF175" s="763">
        <v>5188.18</v>
      </c>
      <c r="AG175" s="763">
        <v>5331.1210000000001</v>
      </c>
      <c r="AH175" s="763">
        <v>5310.9669999999996</v>
      </c>
      <c r="AI175" s="763">
        <v>5279.34</v>
      </c>
      <c r="AJ175" s="763">
        <v>5383.7749999999996</v>
      </c>
      <c r="AK175" s="763">
        <v>5362.2820000000002</v>
      </c>
      <c r="AL175" s="763">
        <v>5307.6329999999998</v>
      </c>
      <c r="AM175" s="763">
        <v>5266.4449999999997</v>
      </c>
      <c r="AN175" s="763">
        <v>5238.6499999999996</v>
      </c>
      <c r="AO175" s="763">
        <v>5221.549</v>
      </c>
      <c r="AP175" s="763">
        <v>5216.1210000000001</v>
      </c>
      <c r="AQ175" s="763">
        <v>5218.2910000000002</v>
      </c>
      <c r="AR175" s="763">
        <v>5238.0820000000003</v>
      </c>
      <c r="AS175" s="763">
        <v>5270.2079999999996</v>
      </c>
      <c r="AT175" s="763">
        <v>5312.8</v>
      </c>
      <c r="AU175" s="763">
        <v>5364.3389999999999</v>
      </c>
      <c r="AV175" s="763">
        <v>5422.3329999999996</v>
      </c>
      <c r="AW175" s="763">
        <v>5421.4030000000002</v>
      </c>
      <c r="AX175" s="763">
        <v>5490.8739999999998</v>
      </c>
      <c r="AY175" s="763">
        <v>5560.3019999999997</v>
      </c>
      <c r="AZ175" s="763">
        <v>5630.1419999999998</v>
      </c>
      <c r="BA175" s="763">
        <v>5700.66</v>
      </c>
    </row>
    <row r="176" spans="1:53">
      <c r="A176" s="747" t="s">
        <v>1112</v>
      </c>
      <c r="B176" s="747" t="s">
        <v>543</v>
      </c>
      <c r="C176" s="746" t="s">
        <v>150</v>
      </c>
      <c r="D176" s="763">
        <v>27937.03</v>
      </c>
      <c r="E176" s="763">
        <v>29585.52</v>
      </c>
      <c r="F176" s="763">
        <v>31102.720000000001</v>
      </c>
      <c r="G176" s="763">
        <v>32271.26</v>
      </c>
      <c r="H176" s="763">
        <v>32731.5</v>
      </c>
      <c r="I176" s="763">
        <v>33452.050000000003</v>
      </c>
      <c r="J176" s="763">
        <v>33119.769999999997</v>
      </c>
      <c r="K176" s="763">
        <v>32128.63</v>
      </c>
      <c r="L176" s="763">
        <v>32393.37</v>
      </c>
      <c r="M176" s="763">
        <v>32140.92</v>
      </c>
      <c r="N176" s="763">
        <v>31146.880000000001</v>
      </c>
      <c r="O176" s="763">
        <v>30851.599999999999</v>
      </c>
      <c r="P176" s="763">
        <v>31477.81</v>
      </c>
      <c r="Q176" s="763">
        <v>32041.42</v>
      </c>
      <c r="R176" s="763">
        <v>32031.31</v>
      </c>
      <c r="S176" s="763">
        <v>26730.89</v>
      </c>
      <c r="T176" s="763">
        <v>25478.45</v>
      </c>
      <c r="U176" s="763">
        <v>27017.919999999998</v>
      </c>
      <c r="V176" s="763">
        <v>28060.97</v>
      </c>
      <c r="W176" s="763">
        <v>28492.89</v>
      </c>
      <c r="X176" s="763">
        <v>25593.64</v>
      </c>
      <c r="Y176" s="763">
        <v>25814.26</v>
      </c>
      <c r="Z176" s="763">
        <v>24250.89</v>
      </c>
      <c r="AA176" s="763">
        <v>22975.39</v>
      </c>
      <c r="AB176" s="763">
        <v>23656.959999999999</v>
      </c>
      <c r="AC176" s="763">
        <v>24594.74</v>
      </c>
      <c r="AD176" s="763">
        <v>25379.360000000001</v>
      </c>
      <c r="AE176" s="763">
        <v>21588.66</v>
      </c>
      <c r="AF176" s="763">
        <v>20649.669999999998</v>
      </c>
      <c r="AG176" s="763">
        <v>21259.31</v>
      </c>
      <c r="AH176" s="763">
        <v>21228.9</v>
      </c>
      <c r="AI176" s="763">
        <v>21182.54</v>
      </c>
      <c r="AJ176" s="763">
        <v>21279.57</v>
      </c>
      <c r="AK176" s="763">
        <v>21207.24</v>
      </c>
      <c r="AL176" s="763">
        <v>21117.18</v>
      </c>
      <c r="AM176" s="763">
        <v>21064.1</v>
      </c>
      <c r="AN176" s="763">
        <v>21020.04</v>
      </c>
      <c r="AO176" s="763">
        <v>20981.64</v>
      </c>
      <c r="AP176" s="763">
        <v>20962.95</v>
      </c>
      <c r="AQ176" s="763">
        <v>20967.16</v>
      </c>
      <c r="AR176" s="763">
        <v>21010.11</v>
      </c>
      <c r="AS176" s="763">
        <v>21091.16</v>
      </c>
      <c r="AT176" s="763">
        <v>21204.84</v>
      </c>
      <c r="AU176" s="763">
        <v>21350.13</v>
      </c>
      <c r="AV176" s="763">
        <v>21518.86</v>
      </c>
      <c r="AW176" s="763">
        <v>21626.49</v>
      </c>
      <c r="AX176" s="763">
        <v>21825.86</v>
      </c>
      <c r="AY176" s="763">
        <v>22029.279999999999</v>
      </c>
      <c r="AZ176" s="763">
        <v>22239.27</v>
      </c>
      <c r="BA176" s="763">
        <v>22455.9</v>
      </c>
    </row>
    <row r="177" spans="1:53">
      <c r="A177" s="747" t="s">
        <v>1112</v>
      </c>
      <c r="B177" s="747" t="s">
        <v>543</v>
      </c>
      <c r="C177" s="746" t="s">
        <v>546</v>
      </c>
      <c r="D177" s="763">
        <v>6729.05</v>
      </c>
      <c r="E177" s="763">
        <v>7184.8739999999998</v>
      </c>
      <c r="F177" s="763">
        <v>7740.6660000000002</v>
      </c>
      <c r="G177" s="763">
        <v>8313.0840000000007</v>
      </c>
      <c r="H177" s="763">
        <v>8889.268</v>
      </c>
      <c r="I177" s="763">
        <v>9290.9320000000007</v>
      </c>
      <c r="J177" s="763">
        <v>9007.7260000000006</v>
      </c>
      <c r="K177" s="763">
        <v>9540.1110000000008</v>
      </c>
      <c r="L177" s="763">
        <v>8938.5509999999995</v>
      </c>
      <c r="M177" s="763">
        <v>9495.5589999999993</v>
      </c>
      <c r="N177" s="763">
        <v>8864.8420000000006</v>
      </c>
      <c r="O177" s="763">
        <v>9052.24</v>
      </c>
      <c r="P177" s="763">
        <v>9713.5820000000003</v>
      </c>
      <c r="Q177" s="763">
        <v>9850.6170000000002</v>
      </c>
      <c r="R177" s="763">
        <v>9775.3109999999997</v>
      </c>
      <c r="S177" s="763">
        <v>7261.9369999999999</v>
      </c>
      <c r="T177" s="763">
        <v>6365.8119999999999</v>
      </c>
      <c r="U177" s="763">
        <v>7300.009</v>
      </c>
      <c r="V177" s="763">
        <v>7717.902</v>
      </c>
      <c r="W177" s="763">
        <v>8496.1170000000002</v>
      </c>
      <c r="X177" s="763">
        <v>7757.4920000000002</v>
      </c>
      <c r="Y177" s="763">
        <v>7584.2240000000002</v>
      </c>
      <c r="Z177" s="763">
        <v>7246.5789999999997</v>
      </c>
      <c r="AA177" s="763">
        <v>6908.4639999999999</v>
      </c>
      <c r="AB177" s="763">
        <v>7390.1009999999997</v>
      </c>
      <c r="AC177" s="763">
        <v>7971.2470000000003</v>
      </c>
      <c r="AD177" s="763">
        <v>8177.7929999999997</v>
      </c>
      <c r="AE177" s="763">
        <v>6947.259</v>
      </c>
      <c r="AF177" s="763">
        <v>6291.8919999999998</v>
      </c>
      <c r="AG177" s="763">
        <v>6540.6409999999996</v>
      </c>
      <c r="AH177" s="763">
        <v>6602.79</v>
      </c>
      <c r="AI177" s="763">
        <v>6679.9380000000001</v>
      </c>
      <c r="AJ177" s="763">
        <v>6815.0280000000002</v>
      </c>
      <c r="AK177" s="763">
        <v>6914.7280000000001</v>
      </c>
      <c r="AL177" s="763">
        <v>6992.7039999999997</v>
      </c>
      <c r="AM177" s="763">
        <v>7084.473</v>
      </c>
      <c r="AN177" s="763">
        <v>7183.7910000000002</v>
      </c>
      <c r="AO177" s="763">
        <v>7286.8339999999998</v>
      </c>
      <c r="AP177" s="763">
        <v>7393.19</v>
      </c>
      <c r="AQ177" s="763">
        <v>7500.8519999999999</v>
      </c>
      <c r="AR177" s="763">
        <v>7612.01</v>
      </c>
      <c r="AS177" s="763">
        <v>7725.6019999999999</v>
      </c>
      <c r="AT177" s="763">
        <v>7841.5910000000003</v>
      </c>
      <c r="AU177" s="763">
        <v>7958.527</v>
      </c>
      <c r="AV177" s="763">
        <v>8075.8890000000001</v>
      </c>
      <c r="AW177" s="763">
        <v>8173.777</v>
      </c>
      <c r="AX177" s="763">
        <v>8294.0300000000007</v>
      </c>
      <c r="AY177" s="763">
        <v>8413.0650000000005</v>
      </c>
      <c r="AZ177" s="763">
        <v>8532.5259999999998</v>
      </c>
      <c r="BA177" s="763">
        <v>8651.4290000000001</v>
      </c>
    </row>
    <row r="178" spans="1:53">
      <c r="A178" s="747" t="s">
        <v>1112</v>
      </c>
      <c r="B178" s="747" t="s">
        <v>543</v>
      </c>
      <c r="C178" s="746" t="s">
        <v>547</v>
      </c>
      <c r="D178" s="763">
        <v>17998.68</v>
      </c>
      <c r="E178" s="763">
        <v>19725.830000000002</v>
      </c>
      <c r="F178" s="763">
        <v>22775.74</v>
      </c>
      <c r="G178" s="763">
        <v>23685.84</v>
      </c>
      <c r="H178" s="763">
        <v>23545.93</v>
      </c>
      <c r="I178" s="763">
        <v>23646.01</v>
      </c>
      <c r="J178" s="763">
        <v>22191.05</v>
      </c>
      <c r="K178" s="763">
        <v>20086.650000000001</v>
      </c>
      <c r="L178" s="763">
        <v>18745.900000000001</v>
      </c>
      <c r="M178" s="763">
        <v>19695.23</v>
      </c>
      <c r="N178" s="763">
        <v>20655.02</v>
      </c>
      <c r="O178" s="763">
        <v>20726.37</v>
      </c>
      <c r="P178" s="763">
        <v>21644.32</v>
      </c>
      <c r="Q178" s="763">
        <v>21819.95</v>
      </c>
      <c r="R178" s="763">
        <v>19849.22</v>
      </c>
      <c r="S178" s="763">
        <v>7724.2240000000002</v>
      </c>
      <c r="T178" s="763">
        <v>7861.5680000000002</v>
      </c>
      <c r="U178" s="763">
        <v>8617.6319999999996</v>
      </c>
      <c r="V178" s="763">
        <v>8156.3710000000001</v>
      </c>
      <c r="W178" s="763">
        <v>9622.8340000000007</v>
      </c>
      <c r="X178" s="763">
        <v>9889.8819999999996</v>
      </c>
      <c r="Y178" s="763">
        <v>10086.209999999999</v>
      </c>
      <c r="Z178" s="763">
        <v>9650.1859999999997</v>
      </c>
      <c r="AA178" s="763">
        <v>9712.9770000000008</v>
      </c>
      <c r="AB178" s="763">
        <v>9184.8610000000008</v>
      </c>
      <c r="AC178" s="763">
        <v>9896.5849999999991</v>
      </c>
      <c r="AD178" s="763">
        <v>10227.51</v>
      </c>
      <c r="AE178" s="763">
        <v>14299.03</v>
      </c>
      <c r="AF178" s="763">
        <v>14938.46</v>
      </c>
      <c r="AG178" s="763">
        <v>15497.96</v>
      </c>
      <c r="AH178" s="763">
        <v>15793.58</v>
      </c>
      <c r="AI178" s="763">
        <v>16081.93</v>
      </c>
      <c r="AJ178" s="763">
        <v>16671.919999999998</v>
      </c>
      <c r="AK178" s="763">
        <v>16969.599999999999</v>
      </c>
      <c r="AL178" s="763">
        <v>17197.87</v>
      </c>
      <c r="AM178" s="763">
        <v>17421.28</v>
      </c>
      <c r="AN178" s="763">
        <v>17604.919999999998</v>
      </c>
      <c r="AO178" s="763">
        <v>17790.75</v>
      </c>
      <c r="AP178" s="763">
        <v>17976.59</v>
      </c>
      <c r="AQ178" s="763">
        <v>18189.12</v>
      </c>
      <c r="AR178" s="763">
        <v>18329.64</v>
      </c>
      <c r="AS178" s="763">
        <v>18469.849999999999</v>
      </c>
      <c r="AT178" s="763">
        <v>18610.57</v>
      </c>
      <c r="AU178" s="763">
        <v>18753.62</v>
      </c>
      <c r="AV178" s="763">
        <v>18929.46</v>
      </c>
      <c r="AW178" s="763">
        <v>18927.97</v>
      </c>
      <c r="AX178" s="763">
        <v>19083.18</v>
      </c>
      <c r="AY178" s="763">
        <v>19236.73</v>
      </c>
      <c r="AZ178" s="763">
        <v>19388.07</v>
      </c>
      <c r="BA178" s="763">
        <v>19582.37</v>
      </c>
    </row>
    <row r="179" spans="1:53">
      <c r="A179" s="747" t="s">
        <v>1112</v>
      </c>
      <c r="B179" s="746" t="s">
        <v>4</v>
      </c>
      <c r="C179" s="746"/>
      <c r="D179" s="763"/>
      <c r="E179" s="763"/>
      <c r="F179" s="763"/>
      <c r="G179" s="763"/>
      <c r="H179" s="763"/>
      <c r="I179" s="763"/>
      <c r="J179" s="763"/>
      <c r="K179" s="763"/>
      <c r="L179" s="763"/>
      <c r="M179" s="763"/>
      <c r="N179" s="763"/>
      <c r="O179" s="763"/>
      <c r="P179" s="763"/>
      <c r="Q179" s="763"/>
      <c r="R179" s="763"/>
      <c r="S179" s="763"/>
      <c r="T179" s="763"/>
      <c r="U179" s="763"/>
      <c r="V179" s="763"/>
      <c r="W179" s="763"/>
      <c r="X179" s="763"/>
      <c r="Y179" s="763"/>
      <c r="Z179" s="763"/>
      <c r="AA179" s="763"/>
      <c r="AB179" s="763"/>
      <c r="AC179" s="763"/>
      <c r="AD179" s="763"/>
      <c r="AE179" s="763"/>
      <c r="AF179" s="763"/>
      <c r="AG179" s="763"/>
      <c r="AH179" s="763"/>
      <c r="AI179" s="763"/>
      <c r="AJ179" s="763"/>
      <c r="AK179" s="763"/>
      <c r="AL179" s="763"/>
      <c r="AM179" s="763"/>
      <c r="AN179" s="763"/>
      <c r="AO179" s="763"/>
      <c r="AP179" s="763"/>
      <c r="AQ179" s="763"/>
      <c r="AR179" s="763"/>
      <c r="AS179" s="763"/>
      <c r="AT179" s="763"/>
      <c r="AU179" s="763"/>
      <c r="AV179" s="763"/>
      <c r="AW179" s="763"/>
      <c r="AX179" s="763"/>
      <c r="AY179" s="763"/>
      <c r="AZ179" s="763"/>
      <c r="BA179" s="763"/>
    </row>
    <row r="180" spans="1:53">
      <c r="A180" s="747" t="s">
        <v>1112</v>
      </c>
      <c r="B180" s="747" t="s">
        <v>451</v>
      </c>
      <c r="C180" s="746"/>
      <c r="D180" s="763">
        <v>1986</v>
      </c>
      <c r="E180" s="763">
        <v>1987</v>
      </c>
      <c r="F180" s="763">
        <v>1988</v>
      </c>
      <c r="G180" s="763">
        <v>1989</v>
      </c>
      <c r="H180" s="763">
        <v>1990</v>
      </c>
      <c r="I180" s="763">
        <v>1991</v>
      </c>
      <c r="J180" s="763">
        <v>1992</v>
      </c>
      <c r="K180" s="763">
        <v>1993</v>
      </c>
      <c r="L180" s="763">
        <v>1994</v>
      </c>
      <c r="M180" s="763">
        <v>1995</v>
      </c>
      <c r="N180" s="763">
        <v>1996</v>
      </c>
      <c r="O180" s="763">
        <v>1997</v>
      </c>
      <c r="P180" s="763">
        <v>1998</v>
      </c>
      <c r="Q180" s="763">
        <v>1999</v>
      </c>
      <c r="R180" s="763">
        <v>2000</v>
      </c>
      <c r="S180" s="763">
        <v>2001</v>
      </c>
      <c r="T180" s="763">
        <v>2002</v>
      </c>
      <c r="U180" s="763">
        <v>2003</v>
      </c>
      <c r="V180" s="763">
        <v>2004</v>
      </c>
      <c r="W180" s="763">
        <v>2005</v>
      </c>
      <c r="X180" s="763">
        <v>2006</v>
      </c>
      <c r="Y180" s="763">
        <v>2007</v>
      </c>
      <c r="Z180" s="763">
        <v>2008</v>
      </c>
      <c r="AA180" s="763">
        <v>2009</v>
      </c>
      <c r="AB180" s="763">
        <v>2010</v>
      </c>
      <c r="AC180" s="763">
        <v>2011</v>
      </c>
      <c r="AD180" s="763">
        <v>2012</v>
      </c>
      <c r="AE180" s="763">
        <v>2013</v>
      </c>
      <c r="AF180" s="763">
        <v>2014</v>
      </c>
      <c r="AG180" s="763">
        <v>2015</v>
      </c>
      <c r="AH180" s="763">
        <v>2016</v>
      </c>
      <c r="AI180" s="763">
        <v>2017</v>
      </c>
      <c r="AJ180" s="763">
        <v>2018</v>
      </c>
      <c r="AK180" s="763">
        <v>2019</v>
      </c>
      <c r="AL180" s="763">
        <v>2020</v>
      </c>
      <c r="AM180" s="763">
        <v>2021</v>
      </c>
      <c r="AN180" s="763">
        <v>2022</v>
      </c>
      <c r="AO180" s="763">
        <v>2023</v>
      </c>
      <c r="AP180" s="763">
        <v>2024</v>
      </c>
      <c r="AQ180" s="763">
        <v>2025</v>
      </c>
      <c r="AR180" s="763">
        <v>2026</v>
      </c>
      <c r="AS180" s="763">
        <v>2027</v>
      </c>
      <c r="AT180" s="763">
        <v>2028</v>
      </c>
      <c r="AU180" s="763">
        <v>2029</v>
      </c>
      <c r="AV180" s="763">
        <v>2030</v>
      </c>
      <c r="AW180" s="763">
        <v>2031</v>
      </c>
      <c r="AX180" s="763">
        <v>2032</v>
      </c>
      <c r="AY180" s="763">
        <v>2033</v>
      </c>
      <c r="AZ180" s="763">
        <v>2034</v>
      </c>
      <c r="BA180" s="763">
        <v>2035</v>
      </c>
    </row>
    <row r="181" spans="1:53">
      <c r="A181" s="747" t="s">
        <v>1112</v>
      </c>
      <c r="B181" s="747" t="s">
        <v>452</v>
      </c>
      <c r="C181" s="746" t="s">
        <v>36</v>
      </c>
      <c r="D181" s="763">
        <v>26.048400000000001</v>
      </c>
      <c r="E181" s="763">
        <v>27.383299999999998</v>
      </c>
      <c r="F181" s="763">
        <v>27.179400000000001</v>
      </c>
      <c r="G181" s="763">
        <v>29.096900000000002</v>
      </c>
      <c r="H181" s="763">
        <v>28.314900000000002</v>
      </c>
      <c r="I181" s="763">
        <v>33.613500000000002</v>
      </c>
      <c r="J181" s="763">
        <v>34.954099999999997</v>
      </c>
      <c r="K181" s="763">
        <v>33.960599999999999</v>
      </c>
      <c r="L181" s="763">
        <v>34.7316</v>
      </c>
      <c r="M181" s="763">
        <v>37.493000000000002</v>
      </c>
      <c r="N181" s="763">
        <v>33.471899999999998</v>
      </c>
      <c r="O181" s="763">
        <v>33.7273</v>
      </c>
      <c r="P181" s="763">
        <v>37.189399999999999</v>
      </c>
      <c r="Q181" s="763">
        <v>60.122</v>
      </c>
      <c r="R181" s="763">
        <v>60.709600000000002</v>
      </c>
      <c r="S181" s="763">
        <v>61.171300000000002</v>
      </c>
      <c r="T181" s="763">
        <v>64.795400000000001</v>
      </c>
      <c r="U181" s="763">
        <v>107.5021</v>
      </c>
      <c r="V181" s="763">
        <v>112.755</v>
      </c>
      <c r="W181" s="763">
        <v>64.798299999999998</v>
      </c>
      <c r="X181" s="763">
        <v>68.148700000000005</v>
      </c>
      <c r="Y181" s="763">
        <v>68.647499999999994</v>
      </c>
      <c r="Z181" s="763">
        <v>71.470600000000005</v>
      </c>
      <c r="AA181" s="763">
        <v>70.887200000000007</v>
      </c>
      <c r="AB181" s="763">
        <v>70.805999999999997</v>
      </c>
      <c r="AC181" s="763">
        <v>72.161799999999999</v>
      </c>
      <c r="AD181" s="763">
        <v>71.362799999999993</v>
      </c>
      <c r="AE181" s="763">
        <v>77.198599999999999</v>
      </c>
      <c r="AF181" s="763">
        <v>176.79060000000001</v>
      </c>
      <c r="AG181" s="763">
        <v>235.91079999999999</v>
      </c>
      <c r="AH181" s="763">
        <v>327.56799999999998</v>
      </c>
      <c r="AI181" s="763">
        <v>448.64980000000003</v>
      </c>
      <c r="AJ181" s="763">
        <v>594.39139999999998</v>
      </c>
      <c r="AK181" s="763">
        <v>762.87429999999995</v>
      </c>
      <c r="AL181" s="763">
        <v>947.58540000000005</v>
      </c>
      <c r="AM181" s="763">
        <v>1149.9849999999999</v>
      </c>
      <c r="AN181" s="763">
        <v>1366.288</v>
      </c>
      <c r="AO181" s="763">
        <v>1593.73</v>
      </c>
      <c r="AP181" s="763">
        <v>1830.91</v>
      </c>
      <c r="AQ181" s="763">
        <v>2077.848</v>
      </c>
      <c r="AR181" s="763">
        <v>2333.1750000000002</v>
      </c>
      <c r="AS181" s="763">
        <v>2583.596</v>
      </c>
      <c r="AT181" s="763">
        <v>2826.4059999999999</v>
      </c>
      <c r="AU181" s="763">
        <v>3059.1019999999999</v>
      </c>
      <c r="AV181" s="763">
        <v>3277.694</v>
      </c>
      <c r="AW181" s="763">
        <v>3472.0839999999998</v>
      </c>
      <c r="AX181" s="763">
        <v>3635.5610000000001</v>
      </c>
      <c r="AY181" s="763">
        <v>3772.174</v>
      </c>
      <c r="AZ181" s="763">
        <v>3905.7570000000001</v>
      </c>
      <c r="BA181" s="763">
        <v>3994.4479999999999</v>
      </c>
    </row>
    <row r="182" spans="1:53">
      <c r="A182" s="747" t="s">
        <v>1112</v>
      </c>
      <c r="B182" s="746" t="s">
        <v>4</v>
      </c>
      <c r="C182" s="746"/>
      <c r="D182" s="763"/>
      <c r="E182" s="763"/>
      <c r="F182" s="763"/>
      <c r="G182" s="763"/>
      <c r="H182" s="763"/>
      <c r="I182" s="763"/>
      <c r="J182" s="763"/>
      <c r="K182" s="763"/>
      <c r="L182" s="763"/>
      <c r="M182" s="763"/>
      <c r="N182" s="763"/>
      <c r="O182" s="763"/>
      <c r="P182" s="763"/>
      <c r="Q182" s="763"/>
      <c r="R182" s="763"/>
      <c r="S182" s="763"/>
      <c r="T182" s="763"/>
      <c r="U182" s="763"/>
      <c r="V182" s="763"/>
      <c r="W182" s="763"/>
      <c r="X182" s="763"/>
      <c r="Y182" s="763"/>
      <c r="Z182" s="763"/>
      <c r="AA182" s="763"/>
      <c r="AB182" s="763"/>
      <c r="AC182" s="763"/>
      <c r="AD182" s="763"/>
      <c r="AE182" s="763"/>
      <c r="AF182" s="763"/>
      <c r="AG182" s="763"/>
      <c r="AH182" s="763"/>
      <c r="AI182" s="763"/>
      <c r="AJ182" s="763"/>
      <c r="AK182" s="763"/>
      <c r="AL182" s="763"/>
      <c r="AM182" s="763"/>
      <c r="AN182" s="763"/>
      <c r="AO182" s="763"/>
      <c r="AP182" s="763"/>
      <c r="AQ182" s="763"/>
      <c r="AR182" s="763"/>
      <c r="AS182" s="763"/>
      <c r="AT182" s="763"/>
      <c r="AU182" s="763"/>
      <c r="AV182" s="763"/>
      <c r="AW182" s="763"/>
      <c r="AX182" s="763"/>
      <c r="AY182" s="763"/>
      <c r="AZ182" s="763"/>
      <c r="BA182" s="763"/>
    </row>
    <row r="183" spans="1:53">
      <c r="A183" s="747" t="s">
        <v>1112</v>
      </c>
      <c r="B183" s="747" t="s">
        <v>453</v>
      </c>
      <c r="C183" s="746"/>
      <c r="D183" s="763">
        <v>1986</v>
      </c>
      <c r="E183" s="763">
        <v>1987</v>
      </c>
      <c r="F183" s="763">
        <v>1988</v>
      </c>
      <c r="G183" s="763">
        <v>1989</v>
      </c>
      <c r="H183" s="763">
        <v>1990</v>
      </c>
      <c r="I183" s="763">
        <v>1991</v>
      </c>
      <c r="J183" s="763">
        <v>1992</v>
      </c>
      <c r="K183" s="763">
        <v>1993</v>
      </c>
      <c r="L183" s="763">
        <v>1994</v>
      </c>
      <c r="M183" s="763">
        <v>1995</v>
      </c>
      <c r="N183" s="763">
        <v>1996</v>
      </c>
      <c r="O183" s="763">
        <v>1997</v>
      </c>
      <c r="P183" s="763">
        <v>1998</v>
      </c>
      <c r="Q183" s="763">
        <v>1999</v>
      </c>
      <c r="R183" s="763">
        <v>2000</v>
      </c>
      <c r="S183" s="763">
        <v>2001</v>
      </c>
      <c r="T183" s="763">
        <v>2002</v>
      </c>
      <c r="U183" s="763">
        <v>2003</v>
      </c>
      <c r="V183" s="763">
        <v>2004</v>
      </c>
      <c r="W183" s="763">
        <v>2005</v>
      </c>
      <c r="X183" s="763">
        <v>2006</v>
      </c>
      <c r="Y183" s="763">
        <v>2007</v>
      </c>
      <c r="Z183" s="763">
        <v>2008</v>
      </c>
      <c r="AA183" s="763">
        <v>2009</v>
      </c>
      <c r="AB183" s="763">
        <v>2010</v>
      </c>
      <c r="AC183" s="763">
        <v>2011</v>
      </c>
      <c r="AD183" s="763">
        <v>2012</v>
      </c>
      <c r="AE183" s="763">
        <v>2013</v>
      </c>
      <c r="AF183" s="763">
        <v>2014</v>
      </c>
      <c r="AG183" s="763">
        <v>2015</v>
      </c>
      <c r="AH183" s="763">
        <v>2016</v>
      </c>
      <c r="AI183" s="763">
        <v>2017</v>
      </c>
      <c r="AJ183" s="763">
        <v>2018</v>
      </c>
      <c r="AK183" s="763">
        <v>2019</v>
      </c>
      <c r="AL183" s="763">
        <v>2020</v>
      </c>
      <c r="AM183" s="763">
        <v>2021</v>
      </c>
      <c r="AN183" s="763">
        <v>2022</v>
      </c>
      <c r="AO183" s="763">
        <v>2023</v>
      </c>
      <c r="AP183" s="763">
        <v>2024</v>
      </c>
      <c r="AQ183" s="763">
        <v>2025</v>
      </c>
      <c r="AR183" s="763">
        <v>2026</v>
      </c>
      <c r="AS183" s="763">
        <v>2027</v>
      </c>
      <c r="AT183" s="763">
        <v>2028</v>
      </c>
      <c r="AU183" s="763">
        <v>2029</v>
      </c>
      <c r="AV183" s="763">
        <v>2030</v>
      </c>
      <c r="AW183" s="763">
        <v>2031</v>
      </c>
      <c r="AX183" s="763">
        <v>2032</v>
      </c>
      <c r="AY183" s="763">
        <v>2033</v>
      </c>
      <c r="AZ183" s="763">
        <v>2034</v>
      </c>
      <c r="BA183" s="763">
        <v>2035</v>
      </c>
    </row>
    <row r="184" spans="1:53">
      <c r="A184" s="747" t="s">
        <v>1112</v>
      </c>
      <c r="B184" s="747" t="s">
        <v>452</v>
      </c>
      <c r="C184" s="746" t="s">
        <v>454</v>
      </c>
      <c r="D184" s="763">
        <v>2824.4780000000001</v>
      </c>
      <c r="E184" s="763">
        <v>2816.2919999999999</v>
      </c>
      <c r="F184" s="763">
        <v>2791.2</v>
      </c>
      <c r="G184" s="763">
        <v>2850.0369999999998</v>
      </c>
      <c r="H184" s="763">
        <v>2747.259</v>
      </c>
      <c r="I184" s="763">
        <v>2842.26</v>
      </c>
      <c r="J184" s="763">
        <v>2865.6350000000002</v>
      </c>
      <c r="K184" s="763">
        <v>2904.2620000000002</v>
      </c>
      <c r="L184" s="763">
        <v>2918.9290000000001</v>
      </c>
      <c r="M184" s="763">
        <v>2913.4189999999999</v>
      </c>
      <c r="N184" s="763">
        <v>2934.1529999999998</v>
      </c>
      <c r="O184" s="763">
        <v>2876.6410000000001</v>
      </c>
      <c r="P184" s="763">
        <v>2839.4780000000001</v>
      </c>
      <c r="Q184" s="763">
        <v>2852.759</v>
      </c>
      <c r="R184" s="763">
        <v>2868.6550000000002</v>
      </c>
      <c r="S184" s="763">
        <v>2936.3649999999998</v>
      </c>
      <c r="T184" s="763">
        <v>3093.9760000000001</v>
      </c>
      <c r="U184" s="763">
        <v>3095.44</v>
      </c>
      <c r="V184" s="763">
        <v>3095.7190000000001</v>
      </c>
      <c r="W184" s="763">
        <v>3087.1669999999999</v>
      </c>
      <c r="X184" s="763">
        <v>3011.248</v>
      </c>
      <c r="Y184" s="763">
        <v>2944.3249999999998</v>
      </c>
      <c r="Z184" s="763">
        <v>3102.1689999999999</v>
      </c>
      <c r="AA184" s="763">
        <v>3052.5</v>
      </c>
      <c r="AB184" s="763">
        <v>3096.7930000000001</v>
      </c>
      <c r="AC184" s="763">
        <v>3136.0659999999998</v>
      </c>
      <c r="AD184" s="763">
        <v>3051.1990000000001</v>
      </c>
      <c r="AE184" s="763">
        <v>3059.9569999999999</v>
      </c>
      <c r="AF184" s="763">
        <v>3068.2620000000002</v>
      </c>
      <c r="AG184" s="763">
        <v>3076.069</v>
      </c>
      <c r="AH184" s="763">
        <v>3083.0390000000002</v>
      </c>
      <c r="AI184" s="763">
        <v>3089.5520000000001</v>
      </c>
      <c r="AJ184" s="763">
        <v>3095.223</v>
      </c>
      <c r="AK184" s="763">
        <v>3100.44</v>
      </c>
      <c r="AL184" s="763">
        <v>3105.297</v>
      </c>
      <c r="AM184" s="763">
        <v>3109.6660000000002</v>
      </c>
      <c r="AN184" s="763">
        <v>3113.779</v>
      </c>
      <c r="AO184" s="763">
        <v>3117.165</v>
      </c>
      <c r="AP184" s="763">
        <v>3120.328</v>
      </c>
      <c r="AQ184" s="763">
        <v>3123.1480000000001</v>
      </c>
      <c r="AR184" s="763">
        <v>3125.4279999999999</v>
      </c>
      <c r="AS184" s="763">
        <v>3127.5030000000002</v>
      </c>
      <c r="AT184" s="763">
        <v>3129.26</v>
      </c>
      <c r="AU184" s="763">
        <v>3131.0340000000001</v>
      </c>
      <c r="AV184" s="763">
        <v>3132.134</v>
      </c>
      <c r="AW184" s="763">
        <v>3133.826</v>
      </c>
      <c r="AX184" s="763">
        <v>3135.5149999999999</v>
      </c>
      <c r="AY184" s="763">
        <v>3136.7280000000001</v>
      </c>
      <c r="AZ184" s="763">
        <v>3137.931</v>
      </c>
      <c r="BA184" s="763">
        <v>3139.3890000000001</v>
      </c>
    </row>
    <row r="185" spans="1:53">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row>
    <row r="186" spans="1:53">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row>
    <row r="187" spans="1:53">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row>
    <row r="188" spans="1:53">
      <c r="A188" s="746" t="s">
        <v>3</v>
      </c>
      <c r="B188" s="747" t="s">
        <v>1042</v>
      </c>
      <c r="C188" s="746"/>
      <c r="D188" s="746">
        <v>1986</v>
      </c>
      <c r="E188" s="746">
        <v>1987</v>
      </c>
      <c r="F188" s="746">
        <v>1988</v>
      </c>
      <c r="G188" s="746">
        <v>1989</v>
      </c>
      <c r="H188" s="746">
        <v>1990</v>
      </c>
      <c r="I188" s="746">
        <v>1991</v>
      </c>
      <c r="J188" s="746">
        <v>1992</v>
      </c>
      <c r="K188" s="746">
        <v>1993</v>
      </c>
      <c r="L188" s="746">
        <v>1994</v>
      </c>
      <c r="M188" s="746">
        <v>1995</v>
      </c>
      <c r="N188" s="746">
        <v>1996</v>
      </c>
      <c r="O188" s="746">
        <v>1997</v>
      </c>
      <c r="P188" s="746">
        <v>1998</v>
      </c>
      <c r="Q188" s="746">
        <v>1999</v>
      </c>
      <c r="R188" s="746">
        <v>2000</v>
      </c>
      <c r="S188" s="746">
        <v>2001</v>
      </c>
      <c r="T188" s="746">
        <v>2002</v>
      </c>
      <c r="U188" s="746">
        <v>2003</v>
      </c>
      <c r="V188" s="746">
        <v>2004</v>
      </c>
      <c r="W188" s="746">
        <v>2005</v>
      </c>
      <c r="X188" s="746">
        <v>2006</v>
      </c>
      <c r="Y188" s="746">
        <v>2007</v>
      </c>
      <c r="Z188" s="746">
        <v>2008</v>
      </c>
      <c r="AA188" s="746">
        <v>2009</v>
      </c>
      <c r="AB188" s="746">
        <v>2010</v>
      </c>
      <c r="AC188" s="746">
        <v>2011</v>
      </c>
      <c r="AD188" s="746">
        <v>2012</v>
      </c>
      <c r="AE188" s="746">
        <v>2013</v>
      </c>
      <c r="AF188" s="746">
        <v>2014</v>
      </c>
      <c r="AG188" s="746">
        <v>2015</v>
      </c>
      <c r="AH188" s="746">
        <v>2016</v>
      </c>
      <c r="AI188" s="746">
        <v>2017</v>
      </c>
      <c r="AJ188" s="746">
        <v>2018</v>
      </c>
      <c r="AK188" s="746">
        <v>2019</v>
      </c>
      <c r="AL188" s="746">
        <v>2020</v>
      </c>
      <c r="AM188" s="746">
        <v>2021</v>
      </c>
      <c r="AN188" s="746">
        <v>2022</v>
      </c>
      <c r="AO188" s="746">
        <v>2023</v>
      </c>
      <c r="AP188" s="746">
        <v>2024</v>
      </c>
      <c r="AQ188" s="746">
        <v>2025</v>
      </c>
      <c r="AR188" s="746">
        <v>2026</v>
      </c>
      <c r="AS188" s="746">
        <v>2027</v>
      </c>
      <c r="AT188" s="746">
        <v>2028</v>
      </c>
      <c r="AU188" s="746">
        <v>2029</v>
      </c>
      <c r="AV188" s="746">
        <v>2030</v>
      </c>
      <c r="AW188" s="746">
        <v>2031</v>
      </c>
      <c r="AX188" s="746">
        <v>2032</v>
      </c>
      <c r="AY188" s="746">
        <v>2033</v>
      </c>
      <c r="AZ188" s="746">
        <v>2034</v>
      </c>
      <c r="BA188" s="746">
        <v>2035</v>
      </c>
    </row>
    <row r="189" spans="1:53">
      <c r="A189" s="746" t="s">
        <v>1113</v>
      </c>
      <c r="B189" s="747" t="s">
        <v>542</v>
      </c>
      <c r="C189" s="746" t="s">
        <v>63</v>
      </c>
      <c r="D189" s="763">
        <v>18202.05</v>
      </c>
      <c r="E189" s="763">
        <v>18684.07</v>
      </c>
      <c r="F189" s="763">
        <v>19776.830000000002</v>
      </c>
      <c r="G189" s="763">
        <v>20614.62</v>
      </c>
      <c r="H189" s="763">
        <v>20857.810000000001</v>
      </c>
      <c r="I189" s="763">
        <v>21187.67</v>
      </c>
      <c r="J189" s="763">
        <v>20739.3</v>
      </c>
      <c r="K189" s="763">
        <v>21025.89</v>
      </c>
      <c r="L189" s="763">
        <v>20803.88</v>
      </c>
      <c r="M189" s="763">
        <v>21086.11</v>
      </c>
      <c r="N189" s="763">
        <v>21767.46</v>
      </c>
      <c r="O189" s="763">
        <v>21520.93</v>
      </c>
      <c r="P189" s="763">
        <v>21839.279999999999</v>
      </c>
      <c r="Q189" s="763">
        <v>22314.69</v>
      </c>
      <c r="R189" s="763">
        <v>22383.31</v>
      </c>
      <c r="S189" s="763">
        <v>19258.689999999999</v>
      </c>
      <c r="T189" s="763">
        <v>19795.57</v>
      </c>
      <c r="U189" s="763">
        <v>19948.099999999999</v>
      </c>
      <c r="V189" s="763">
        <v>20142.95</v>
      </c>
      <c r="W189" s="763">
        <v>20811.330000000002</v>
      </c>
      <c r="X189" s="763">
        <v>20464.990000000002</v>
      </c>
      <c r="Y189" s="763">
        <v>20618.13</v>
      </c>
      <c r="Z189" s="763">
        <v>21294.87</v>
      </c>
      <c r="AA189" s="763">
        <v>20873.62</v>
      </c>
      <c r="AB189" s="763">
        <v>20295.169999999998</v>
      </c>
      <c r="AC189" s="763">
        <v>21038.62</v>
      </c>
      <c r="AD189" s="763">
        <v>20616.71</v>
      </c>
      <c r="AE189" s="763">
        <v>20508.400000000001</v>
      </c>
      <c r="AF189" s="763">
        <v>20798.18</v>
      </c>
      <c r="AG189" s="763">
        <v>21252.59</v>
      </c>
      <c r="AH189" s="763">
        <v>21254.06</v>
      </c>
      <c r="AI189" s="763">
        <v>21209.21</v>
      </c>
      <c r="AJ189" s="763">
        <v>21235.37</v>
      </c>
      <c r="AK189" s="763">
        <v>21167.05</v>
      </c>
      <c r="AL189" s="763">
        <v>21088.81</v>
      </c>
      <c r="AM189" s="763">
        <v>21018.75</v>
      </c>
      <c r="AN189" s="763">
        <v>20955.240000000002</v>
      </c>
      <c r="AO189" s="763">
        <v>20892.189999999999</v>
      </c>
      <c r="AP189" s="763">
        <v>20822.71</v>
      </c>
      <c r="AQ189" s="763">
        <v>20779.73</v>
      </c>
      <c r="AR189" s="763">
        <v>20755.97</v>
      </c>
      <c r="AS189" s="763">
        <v>20782.95</v>
      </c>
      <c r="AT189" s="763">
        <v>20899.23</v>
      </c>
      <c r="AU189" s="763">
        <v>21046.82</v>
      </c>
      <c r="AV189" s="763">
        <v>21224.36</v>
      </c>
      <c r="AW189" s="763">
        <v>21369.95</v>
      </c>
      <c r="AX189" s="763">
        <v>21557.66</v>
      </c>
      <c r="AY189" s="763">
        <v>21758.32</v>
      </c>
      <c r="AZ189" s="763">
        <v>21979.439999999999</v>
      </c>
      <c r="BA189" s="763">
        <v>22224.799999999999</v>
      </c>
    </row>
    <row r="190" spans="1:53">
      <c r="A190" s="746" t="s">
        <v>1113</v>
      </c>
      <c r="B190" s="747" t="s">
        <v>542</v>
      </c>
      <c r="C190" s="746" t="s">
        <v>6</v>
      </c>
      <c r="D190" s="763">
        <v>20363.64</v>
      </c>
      <c r="E190" s="763">
        <v>20758.46</v>
      </c>
      <c r="F190" s="763">
        <v>22061.37</v>
      </c>
      <c r="G190" s="763">
        <v>23212.880000000001</v>
      </c>
      <c r="H190" s="763">
        <v>23120.67</v>
      </c>
      <c r="I190" s="763">
        <v>23701.07</v>
      </c>
      <c r="J190" s="763">
        <v>22865.01</v>
      </c>
      <c r="K190" s="763">
        <v>23898</v>
      </c>
      <c r="L190" s="763">
        <v>23011.13</v>
      </c>
      <c r="M190" s="763">
        <v>23552.36</v>
      </c>
      <c r="N190" s="763">
        <v>24523.81</v>
      </c>
      <c r="O190" s="763">
        <v>24065.05</v>
      </c>
      <c r="P190" s="763">
        <v>24372.41</v>
      </c>
      <c r="Q190" s="763">
        <v>25277.26</v>
      </c>
      <c r="R190" s="763">
        <v>25357.37</v>
      </c>
      <c r="S190" s="763">
        <v>21823.82</v>
      </c>
      <c r="T190" s="763">
        <v>22470.09</v>
      </c>
      <c r="U190" s="763">
        <v>22357.42</v>
      </c>
      <c r="V190" s="763">
        <v>22746.06</v>
      </c>
      <c r="W190" s="763">
        <v>23917.87</v>
      </c>
      <c r="X190" s="763">
        <v>22890.92</v>
      </c>
      <c r="Y190" s="763">
        <v>22931.78</v>
      </c>
      <c r="Z190" s="763">
        <v>23884.98</v>
      </c>
      <c r="AA190" s="763">
        <v>23340.240000000002</v>
      </c>
      <c r="AB190" s="763">
        <v>22777.35</v>
      </c>
      <c r="AC190" s="763">
        <v>23728.52</v>
      </c>
      <c r="AD190" s="763">
        <v>22986.11</v>
      </c>
      <c r="AE190" s="763">
        <v>23092.63</v>
      </c>
      <c r="AF190" s="763">
        <v>23330.87</v>
      </c>
      <c r="AG190" s="763">
        <v>23838.84</v>
      </c>
      <c r="AH190" s="763">
        <v>23846.95</v>
      </c>
      <c r="AI190" s="763">
        <v>23800.62</v>
      </c>
      <c r="AJ190" s="763">
        <v>23832.45</v>
      </c>
      <c r="AK190" s="763">
        <v>23743.24</v>
      </c>
      <c r="AL190" s="763">
        <v>23633.43</v>
      </c>
      <c r="AM190" s="763">
        <v>23535.99</v>
      </c>
      <c r="AN190" s="763">
        <v>23442.04</v>
      </c>
      <c r="AO190" s="763">
        <v>23345.26</v>
      </c>
      <c r="AP190" s="763">
        <v>23238.45</v>
      </c>
      <c r="AQ190" s="763">
        <v>23153.77</v>
      </c>
      <c r="AR190" s="763">
        <v>23096.85</v>
      </c>
      <c r="AS190" s="763">
        <v>23094.16</v>
      </c>
      <c r="AT190" s="763">
        <v>23200.400000000001</v>
      </c>
      <c r="AU190" s="763">
        <v>23345.57</v>
      </c>
      <c r="AV190" s="763">
        <v>23518.11</v>
      </c>
      <c r="AW190" s="763">
        <v>23661.02</v>
      </c>
      <c r="AX190" s="763">
        <v>23848.2</v>
      </c>
      <c r="AY190" s="763">
        <v>24046.18</v>
      </c>
      <c r="AZ190" s="763">
        <v>24267.52</v>
      </c>
      <c r="BA190" s="763">
        <v>24507</v>
      </c>
    </row>
    <row r="191" spans="1:53">
      <c r="A191" s="746" t="s">
        <v>1113</v>
      </c>
      <c r="B191" s="747" t="s">
        <v>542</v>
      </c>
      <c r="C191" s="746" t="s">
        <v>7</v>
      </c>
      <c r="D191" s="763">
        <v>19631.55</v>
      </c>
      <c r="E191" s="763">
        <v>20036.990000000002</v>
      </c>
      <c r="F191" s="763">
        <v>21278.76</v>
      </c>
      <c r="G191" s="763">
        <v>22360.26</v>
      </c>
      <c r="H191" s="763">
        <v>22286.95</v>
      </c>
      <c r="I191" s="763">
        <v>22844.98</v>
      </c>
      <c r="J191" s="763">
        <v>22075.25</v>
      </c>
      <c r="K191" s="763">
        <v>23047.4</v>
      </c>
      <c r="L191" s="763">
        <v>22214.28</v>
      </c>
      <c r="M191" s="763">
        <v>22758.59</v>
      </c>
      <c r="N191" s="763">
        <v>23620.89</v>
      </c>
      <c r="O191" s="763">
        <v>23213.279999999999</v>
      </c>
      <c r="P191" s="763">
        <v>23524.29</v>
      </c>
      <c r="Q191" s="763">
        <v>24366.18</v>
      </c>
      <c r="R191" s="763">
        <v>24423.48</v>
      </c>
      <c r="S191" s="763">
        <v>20937.62</v>
      </c>
      <c r="T191" s="763">
        <v>21513.4</v>
      </c>
      <c r="U191" s="763">
        <v>21464.26</v>
      </c>
      <c r="V191" s="763">
        <v>21826.89</v>
      </c>
      <c r="W191" s="763">
        <v>22944.73</v>
      </c>
      <c r="X191" s="763">
        <v>21161.119999999999</v>
      </c>
      <c r="Y191" s="763">
        <v>21159.93</v>
      </c>
      <c r="Z191" s="763">
        <v>21949.279999999999</v>
      </c>
      <c r="AA191" s="763">
        <v>21447.040000000001</v>
      </c>
      <c r="AB191" s="763">
        <v>20947.03</v>
      </c>
      <c r="AC191" s="763">
        <v>21793.05</v>
      </c>
      <c r="AD191" s="763">
        <v>21164.79</v>
      </c>
      <c r="AE191" s="763">
        <v>21254.639999999999</v>
      </c>
      <c r="AF191" s="763">
        <v>21445.55</v>
      </c>
      <c r="AG191" s="763">
        <v>21943.38</v>
      </c>
      <c r="AH191" s="763">
        <v>21938.12</v>
      </c>
      <c r="AI191" s="763">
        <v>21881.37</v>
      </c>
      <c r="AJ191" s="763">
        <v>21897.91</v>
      </c>
      <c r="AK191" s="763">
        <v>21799.91</v>
      </c>
      <c r="AL191" s="763">
        <v>21677.86</v>
      </c>
      <c r="AM191" s="763">
        <v>21565.49</v>
      </c>
      <c r="AN191" s="763">
        <v>21457.84</v>
      </c>
      <c r="AO191" s="763">
        <v>21349.17</v>
      </c>
      <c r="AP191" s="763">
        <v>21232.71</v>
      </c>
      <c r="AQ191" s="763">
        <v>21137.55</v>
      </c>
      <c r="AR191" s="763">
        <v>21068.84</v>
      </c>
      <c r="AS191" s="763">
        <v>21051.91</v>
      </c>
      <c r="AT191" s="763">
        <v>21131.599999999999</v>
      </c>
      <c r="AU191" s="763">
        <v>21246.05</v>
      </c>
      <c r="AV191" s="763">
        <v>21386.61</v>
      </c>
      <c r="AW191" s="763">
        <v>21496.07</v>
      </c>
      <c r="AX191" s="763">
        <v>21648.33</v>
      </c>
      <c r="AY191" s="763">
        <v>21812.27</v>
      </c>
      <c r="AZ191" s="763">
        <v>22000.81</v>
      </c>
      <c r="BA191" s="763">
        <v>22209.11</v>
      </c>
    </row>
    <row r="192" spans="1:53">
      <c r="A192" s="746" t="s">
        <v>1113</v>
      </c>
      <c r="B192" s="747" t="s">
        <v>542</v>
      </c>
      <c r="C192" s="746" t="s">
        <v>8</v>
      </c>
      <c r="D192" s="763">
        <v>18610.060000000001</v>
      </c>
      <c r="E192" s="763">
        <v>19045.400000000001</v>
      </c>
      <c r="F192" s="763">
        <v>20211.490000000002</v>
      </c>
      <c r="G192" s="763">
        <v>21180.87</v>
      </c>
      <c r="H192" s="763">
        <v>21211.040000000001</v>
      </c>
      <c r="I192" s="763">
        <v>21672.51</v>
      </c>
      <c r="J192" s="763">
        <v>21028.3</v>
      </c>
      <c r="K192" s="763">
        <v>21792.18</v>
      </c>
      <c r="L192" s="763">
        <v>21122.55</v>
      </c>
      <c r="M192" s="763">
        <v>21637.9</v>
      </c>
      <c r="N192" s="763">
        <v>22383.51</v>
      </c>
      <c r="O192" s="763">
        <v>22059.85</v>
      </c>
      <c r="P192" s="763">
        <v>22398.58</v>
      </c>
      <c r="Q192" s="763">
        <v>23099.27</v>
      </c>
      <c r="R192" s="763">
        <v>23136.33</v>
      </c>
      <c r="S192" s="763">
        <v>19712.259999999998</v>
      </c>
      <c r="T192" s="763">
        <v>20236.939999999999</v>
      </c>
      <c r="U192" s="763">
        <v>20273.46</v>
      </c>
      <c r="V192" s="763">
        <v>20566.82</v>
      </c>
      <c r="W192" s="763">
        <v>21576.39</v>
      </c>
      <c r="X192" s="763">
        <v>20032.53</v>
      </c>
      <c r="Y192" s="763">
        <v>19989.830000000002</v>
      </c>
      <c r="Z192" s="763">
        <v>20695.990000000002</v>
      </c>
      <c r="AA192" s="763">
        <v>20195.689999999999</v>
      </c>
      <c r="AB192" s="763">
        <v>19730.07</v>
      </c>
      <c r="AC192" s="763">
        <v>20521.34</v>
      </c>
      <c r="AD192" s="763">
        <v>19955.060000000001</v>
      </c>
      <c r="AE192" s="763">
        <v>20044.72</v>
      </c>
      <c r="AF192" s="763">
        <v>20237.07</v>
      </c>
      <c r="AG192" s="763">
        <v>20745.3</v>
      </c>
      <c r="AH192" s="763">
        <v>20738.439999999999</v>
      </c>
      <c r="AI192" s="763">
        <v>20680.150000000001</v>
      </c>
      <c r="AJ192" s="763">
        <v>20691.41</v>
      </c>
      <c r="AK192" s="763">
        <v>20588.32</v>
      </c>
      <c r="AL192" s="763">
        <v>20458.23</v>
      </c>
      <c r="AM192" s="763">
        <v>20334.150000000001</v>
      </c>
      <c r="AN192" s="763">
        <v>20216.509999999998</v>
      </c>
      <c r="AO192" s="763">
        <v>20099.96</v>
      </c>
      <c r="AP192" s="763">
        <v>19978.28</v>
      </c>
      <c r="AQ192" s="763">
        <v>19877.580000000002</v>
      </c>
      <c r="AR192" s="763">
        <v>19802.099999999999</v>
      </c>
      <c r="AS192" s="763">
        <v>19777.21</v>
      </c>
      <c r="AT192" s="763">
        <v>19836.330000000002</v>
      </c>
      <c r="AU192" s="763">
        <v>19924.2</v>
      </c>
      <c r="AV192" s="763">
        <v>20036.11</v>
      </c>
      <c r="AW192" s="763">
        <v>20114.52</v>
      </c>
      <c r="AX192" s="763">
        <v>20234.849999999999</v>
      </c>
      <c r="AY192" s="763">
        <v>20367.48</v>
      </c>
      <c r="AZ192" s="763">
        <v>20525</v>
      </c>
      <c r="BA192" s="763">
        <v>20704.97</v>
      </c>
    </row>
    <row r="193" spans="1:53">
      <c r="A193" s="746" t="s">
        <v>1113</v>
      </c>
      <c r="B193" s="747" t="s">
        <v>542</v>
      </c>
      <c r="C193" s="746" t="s">
        <v>9</v>
      </c>
      <c r="D193" s="763">
        <v>17201.599999999999</v>
      </c>
      <c r="E193" s="763">
        <v>17652.330000000002</v>
      </c>
      <c r="F193" s="763">
        <v>18739.73</v>
      </c>
      <c r="G193" s="763">
        <v>19598.27</v>
      </c>
      <c r="H193" s="763">
        <v>19681.25</v>
      </c>
      <c r="I193" s="763">
        <v>20052.919999999998</v>
      </c>
      <c r="J193" s="763">
        <v>19531.810000000001</v>
      </c>
      <c r="K193" s="763">
        <v>20046.78</v>
      </c>
      <c r="L193" s="763">
        <v>19555.240000000002</v>
      </c>
      <c r="M193" s="763">
        <v>19950.66</v>
      </c>
      <c r="N193" s="763">
        <v>20608.12</v>
      </c>
      <c r="O193" s="763">
        <v>20328.13</v>
      </c>
      <c r="P193" s="763">
        <v>20598.34</v>
      </c>
      <c r="Q193" s="763">
        <v>21233.87</v>
      </c>
      <c r="R193" s="763">
        <v>21273.39</v>
      </c>
      <c r="S193" s="763">
        <v>18131.439999999999</v>
      </c>
      <c r="T193" s="763">
        <v>18592.810000000001</v>
      </c>
      <c r="U193" s="763">
        <v>18621.04</v>
      </c>
      <c r="V193" s="763">
        <v>18876.28</v>
      </c>
      <c r="W193" s="763">
        <v>19695.38</v>
      </c>
      <c r="X193" s="763">
        <v>19196.45</v>
      </c>
      <c r="Y193" s="763">
        <v>19177.21</v>
      </c>
      <c r="Z193" s="763">
        <v>19856.55</v>
      </c>
      <c r="AA193" s="763">
        <v>19383.240000000002</v>
      </c>
      <c r="AB193" s="763">
        <v>18887.16</v>
      </c>
      <c r="AC193" s="763">
        <v>19631.509999999998</v>
      </c>
      <c r="AD193" s="763">
        <v>19149.41</v>
      </c>
      <c r="AE193" s="763">
        <v>19148.439999999999</v>
      </c>
      <c r="AF193" s="763">
        <v>19362.96</v>
      </c>
      <c r="AG193" s="763">
        <v>19852.2</v>
      </c>
      <c r="AH193" s="763">
        <v>19815.82</v>
      </c>
      <c r="AI193" s="763">
        <v>19734.310000000001</v>
      </c>
      <c r="AJ193" s="763">
        <v>19718.400000000001</v>
      </c>
      <c r="AK193" s="763">
        <v>19588.13</v>
      </c>
      <c r="AL193" s="763">
        <v>19436.79</v>
      </c>
      <c r="AM193" s="763">
        <v>19291.669999999998</v>
      </c>
      <c r="AN193" s="763">
        <v>19154.37</v>
      </c>
      <c r="AO193" s="763">
        <v>19020.009999999998</v>
      </c>
      <c r="AP193" s="763">
        <v>18881.849999999999</v>
      </c>
      <c r="AQ193" s="763">
        <v>18767.12</v>
      </c>
      <c r="AR193" s="763">
        <v>18674.03</v>
      </c>
      <c r="AS193" s="763">
        <v>18629.97</v>
      </c>
      <c r="AT193" s="763">
        <v>18665.599999999999</v>
      </c>
      <c r="AU193" s="763">
        <v>18730.310000000001</v>
      </c>
      <c r="AV193" s="763">
        <v>18821.939999999999</v>
      </c>
      <c r="AW193" s="763">
        <v>18880.5</v>
      </c>
      <c r="AX193" s="763">
        <v>18979.71</v>
      </c>
      <c r="AY193" s="763">
        <v>19092.29</v>
      </c>
      <c r="AZ193" s="763">
        <v>19231.22</v>
      </c>
      <c r="BA193" s="763">
        <v>19396.759999999998</v>
      </c>
    </row>
    <row r="194" spans="1:53">
      <c r="A194" s="746" t="s">
        <v>1113</v>
      </c>
      <c r="B194" s="747" t="s">
        <v>542</v>
      </c>
      <c r="C194" s="746" t="s">
        <v>10</v>
      </c>
      <c r="D194" s="763">
        <v>16601.66</v>
      </c>
      <c r="E194" s="763">
        <v>17165.72</v>
      </c>
      <c r="F194" s="763">
        <v>18152.62</v>
      </c>
      <c r="G194" s="763">
        <v>18830.919999999998</v>
      </c>
      <c r="H194" s="763">
        <v>19142.07</v>
      </c>
      <c r="I194" s="763">
        <v>19355.169999999998</v>
      </c>
      <c r="J194" s="763">
        <v>19122.77</v>
      </c>
      <c r="K194" s="763">
        <v>19088.82</v>
      </c>
      <c r="L194" s="763">
        <v>19097.919999999998</v>
      </c>
      <c r="M194" s="763">
        <v>19273.939999999999</v>
      </c>
      <c r="N194" s="763">
        <v>19751.88</v>
      </c>
      <c r="O194" s="763">
        <v>19602.810000000001</v>
      </c>
      <c r="P194" s="763">
        <v>19807.04</v>
      </c>
      <c r="Q194" s="763">
        <v>20232.189999999999</v>
      </c>
      <c r="R194" s="763">
        <v>20283.96</v>
      </c>
      <c r="S194" s="763">
        <v>17461.66</v>
      </c>
      <c r="T194" s="763">
        <v>17895.89</v>
      </c>
      <c r="U194" s="763">
        <v>18057.990000000002</v>
      </c>
      <c r="V194" s="763">
        <v>18216.14</v>
      </c>
      <c r="W194" s="763">
        <v>18635.07</v>
      </c>
      <c r="X194" s="763">
        <v>19308.2</v>
      </c>
      <c r="Y194" s="763">
        <v>19480.88</v>
      </c>
      <c r="Z194" s="763">
        <v>20109.88</v>
      </c>
      <c r="AA194" s="763">
        <v>19664.439999999999</v>
      </c>
      <c r="AB194" s="763">
        <v>19093.509999999998</v>
      </c>
      <c r="AC194" s="763">
        <v>19766.810000000001</v>
      </c>
      <c r="AD194" s="763">
        <v>19479.29</v>
      </c>
      <c r="AE194" s="763">
        <v>19212.05</v>
      </c>
      <c r="AF194" s="763">
        <v>19552.3</v>
      </c>
      <c r="AG194" s="763">
        <v>20041.64</v>
      </c>
      <c r="AH194" s="763">
        <v>20024.169999999998</v>
      </c>
      <c r="AI194" s="763">
        <v>19963.03</v>
      </c>
      <c r="AJ194" s="763">
        <v>19964.87</v>
      </c>
      <c r="AK194" s="763">
        <v>19869.11</v>
      </c>
      <c r="AL194" s="763">
        <v>19769.330000000002</v>
      </c>
      <c r="AM194" s="763">
        <v>19673.48</v>
      </c>
      <c r="AN194" s="763">
        <v>19586.400000000001</v>
      </c>
      <c r="AO194" s="763">
        <v>19502.36</v>
      </c>
      <c r="AP194" s="763">
        <v>19414.259999999998</v>
      </c>
      <c r="AQ194" s="763">
        <v>19356.59</v>
      </c>
      <c r="AR194" s="763">
        <v>19311.669999999998</v>
      </c>
      <c r="AS194" s="763">
        <v>19315.13</v>
      </c>
      <c r="AT194" s="763">
        <v>19394.3</v>
      </c>
      <c r="AU194" s="763">
        <v>19500.09</v>
      </c>
      <c r="AV194" s="763">
        <v>19638.669999999998</v>
      </c>
      <c r="AW194" s="763">
        <v>19742.48</v>
      </c>
      <c r="AX194" s="763">
        <v>19886.68</v>
      </c>
      <c r="AY194" s="763">
        <v>20044.78</v>
      </c>
      <c r="AZ194" s="763">
        <v>20225.86</v>
      </c>
      <c r="BA194" s="763">
        <v>20439.11</v>
      </c>
    </row>
    <row r="195" spans="1:53">
      <c r="A195" s="746" t="s">
        <v>1113</v>
      </c>
      <c r="B195" s="747" t="s">
        <v>542</v>
      </c>
      <c r="C195" s="746" t="s">
        <v>11</v>
      </c>
      <c r="D195" s="763">
        <v>17417.61</v>
      </c>
      <c r="E195" s="763">
        <v>18045.7</v>
      </c>
      <c r="F195" s="763">
        <v>19027.63</v>
      </c>
      <c r="G195" s="763">
        <v>19659.3</v>
      </c>
      <c r="H195" s="763">
        <v>20125.740000000002</v>
      </c>
      <c r="I195" s="763">
        <v>20271.28</v>
      </c>
      <c r="J195" s="763">
        <v>20162.900000000001</v>
      </c>
      <c r="K195" s="763">
        <v>19840</v>
      </c>
      <c r="L195" s="763">
        <v>20131.189999999999</v>
      </c>
      <c r="M195" s="763">
        <v>20188.96</v>
      </c>
      <c r="N195" s="763">
        <v>20642.62</v>
      </c>
      <c r="O195" s="763">
        <v>20545.240000000002</v>
      </c>
      <c r="P195" s="763">
        <v>20737.240000000002</v>
      </c>
      <c r="Q195" s="763">
        <v>21029.3</v>
      </c>
      <c r="R195" s="763">
        <v>21100.51</v>
      </c>
      <c r="S195" s="763">
        <v>18331.88</v>
      </c>
      <c r="T195" s="763">
        <v>18809.18</v>
      </c>
      <c r="U195" s="763">
        <v>19070.8</v>
      </c>
      <c r="V195" s="763">
        <v>19169.75</v>
      </c>
      <c r="W195" s="763">
        <v>19398.13</v>
      </c>
      <c r="X195" s="763">
        <v>19084.580000000002</v>
      </c>
      <c r="Y195" s="763">
        <v>19464.79</v>
      </c>
      <c r="Z195" s="763">
        <v>20005.25</v>
      </c>
      <c r="AA195" s="763">
        <v>19612.22</v>
      </c>
      <c r="AB195" s="763">
        <v>19052.38</v>
      </c>
      <c r="AC195" s="763">
        <v>19665.96</v>
      </c>
      <c r="AD195" s="763">
        <v>19544.169999999998</v>
      </c>
      <c r="AE195" s="763">
        <v>19108.34</v>
      </c>
      <c r="AF195" s="763">
        <v>19500.55</v>
      </c>
      <c r="AG195" s="763">
        <v>19976.39</v>
      </c>
      <c r="AH195" s="763">
        <v>20000.32</v>
      </c>
      <c r="AI195" s="763">
        <v>19983.68</v>
      </c>
      <c r="AJ195" s="763">
        <v>20034.349999999999</v>
      </c>
      <c r="AK195" s="763">
        <v>20013.63</v>
      </c>
      <c r="AL195" s="763">
        <v>20001.53</v>
      </c>
      <c r="AM195" s="763">
        <v>19992.650000000001</v>
      </c>
      <c r="AN195" s="763">
        <v>19991.759999999998</v>
      </c>
      <c r="AO195" s="763">
        <v>19992.14</v>
      </c>
      <c r="AP195" s="763">
        <v>19988.03</v>
      </c>
      <c r="AQ195" s="763">
        <v>20017.98</v>
      </c>
      <c r="AR195" s="763">
        <v>20055.27</v>
      </c>
      <c r="AS195" s="763">
        <v>20141</v>
      </c>
      <c r="AT195" s="763">
        <v>20299.59</v>
      </c>
      <c r="AU195" s="763">
        <v>20483.259999999998</v>
      </c>
      <c r="AV195" s="763">
        <v>20703.05</v>
      </c>
      <c r="AW195" s="763">
        <v>20887.52</v>
      </c>
      <c r="AX195" s="763">
        <v>21113.63</v>
      </c>
      <c r="AY195" s="763">
        <v>21354.19</v>
      </c>
      <c r="AZ195" s="763">
        <v>21609.79</v>
      </c>
      <c r="BA195" s="763">
        <v>21896.07</v>
      </c>
    </row>
    <row r="196" spans="1:53">
      <c r="A196" s="746" t="s">
        <v>1113</v>
      </c>
      <c r="B196" s="747" t="s">
        <v>542</v>
      </c>
      <c r="C196" s="746" t="s">
        <v>12</v>
      </c>
      <c r="D196" s="763">
        <v>18311.849999999999</v>
      </c>
      <c r="E196" s="763">
        <v>18868.77</v>
      </c>
      <c r="F196" s="763">
        <v>19820.34</v>
      </c>
      <c r="G196" s="763">
        <v>20395.88</v>
      </c>
      <c r="H196" s="763">
        <v>21206.06</v>
      </c>
      <c r="I196" s="763">
        <v>21259.45</v>
      </c>
      <c r="J196" s="763">
        <v>21204.91</v>
      </c>
      <c r="K196" s="763">
        <v>20464.21</v>
      </c>
      <c r="L196" s="763">
        <v>21271.67</v>
      </c>
      <c r="M196" s="763">
        <v>21099.09</v>
      </c>
      <c r="N196" s="763">
        <v>21653.54</v>
      </c>
      <c r="O196" s="763">
        <v>21613.03</v>
      </c>
      <c r="P196" s="763">
        <v>22045.57</v>
      </c>
      <c r="Q196" s="763">
        <v>21857.78</v>
      </c>
      <c r="R196" s="763">
        <v>21981.91</v>
      </c>
      <c r="S196" s="763">
        <v>19244.669999999998</v>
      </c>
      <c r="T196" s="763">
        <v>19840.8</v>
      </c>
      <c r="U196" s="763">
        <v>20406.54</v>
      </c>
      <c r="V196" s="763">
        <v>20324.14</v>
      </c>
      <c r="W196" s="763">
        <v>20300.310000000001</v>
      </c>
      <c r="X196" s="763">
        <v>20239.64</v>
      </c>
      <c r="Y196" s="763">
        <v>20509.22</v>
      </c>
      <c r="Z196" s="763">
        <v>20941.87</v>
      </c>
      <c r="AA196" s="763">
        <v>20728.97</v>
      </c>
      <c r="AB196" s="763">
        <v>19870.43</v>
      </c>
      <c r="AC196" s="763">
        <v>20529.71</v>
      </c>
      <c r="AD196" s="763">
        <v>20410.77</v>
      </c>
      <c r="AE196" s="763">
        <v>20061.060000000001</v>
      </c>
      <c r="AF196" s="763">
        <v>20556.57</v>
      </c>
      <c r="AG196" s="763">
        <v>20908.55</v>
      </c>
      <c r="AH196" s="763">
        <v>20946.37</v>
      </c>
      <c r="AI196" s="763">
        <v>20945.34</v>
      </c>
      <c r="AJ196" s="763">
        <v>21013.87</v>
      </c>
      <c r="AK196" s="763">
        <v>21009.19</v>
      </c>
      <c r="AL196" s="763">
        <v>21012.68</v>
      </c>
      <c r="AM196" s="763">
        <v>21020</v>
      </c>
      <c r="AN196" s="763">
        <v>21038.1</v>
      </c>
      <c r="AO196" s="763">
        <v>21059.78</v>
      </c>
      <c r="AP196" s="763">
        <v>21079.15</v>
      </c>
      <c r="AQ196" s="763">
        <v>21134.6</v>
      </c>
      <c r="AR196" s="763">
        <v>21198.97</v>
      </c>
      <c r="AS196" s="763">
        <v>21313.59</v>
      </c>
      <c r="AT196" s="763">
        <v>21501.14</v>
      </c>
      <c r="AU196" s="763">
        <v>21714.41</v>
      </c>
      <c r="AV196" s="763">
        <v>21966.2</v>
      </c>
      <c r="AW196" s="763">
        <v>22182.23</v>
      </c>
      <c r="AX196" s="763">
        <v>22440.959999999999</v>
      </c>
      <c r="AY196" s="763">
        <v>22715.040000000001</v>
      </c>
      <c r="AZ196" s="763">
        <v>23004.62</v>
      </c>
      <c r="BA196" s="763">
        <v>23326.37</v>
      </c>
    </row>
    <row r="197" spans="1:53">
      <c r="A197" s="746" t="s">
        <v>1113</v>
      </c>
      <c r="B197" s="747" t="s">
        <v>542</v>
      </c>
      <c r="C197" s="746" t="s">
        <v>13</v>
      </c>
      <c r="D197" s="763">
        <v>17688.16</v>
      </c>
      <c r="E197" s="763">
        <v>18238.21</v>
      </c>
      <c r="F197" s="763">
        <v>19165.61</v>
      </c>
      <c r="G197" s="763">
        <v>19723.98</v>
      </c>
      <c r="H197" s="763">
        <v>20513.59</v>
      </c>
      <c r="I197" s="763">
        <v>20571.02</v>
      </c>
      <c r="J197" s="763">
        <v>20502.14</v>
      </c>
      <c r="K197" s="763">
        <v>19822.16</v>
      </c>
      <c r="L197" s="763">
        <v>20561.060000000001</v>
      </c>
      <c r="M197" s="763">
        <v>20426.45</v>
      </c>
      <c r="N197" s="763">
        <v>20924.009999999998</v>
      </c>
      <c r="O197" s="763">
        <v>20887.23</v>
      </c>
      <c r="P197" s="763">
        <v>21348.09</v>
      </c>
      <c r="Q197" s="763">
        <v>21181.61</v>
      </c>
      <c r="R197" s="763">
        <v>21304.98</v>
      </c>
      <c r="S197" s="763">
        <v>18614.07</v>
      </c>
      <c r="T197" s="763">
        <v>19167.330000000002</v>
      </c>
      <c r="U197" s="763">
        <v>19742.46</v>
      </c>
      <c r="V197" s="763">
        <v>19688.34</v>
      </c>
      <c r="W197" s="763">
        <v>19738.169999999998</v>
      </c>
      <c r="X197" s="763">
        <v>20438.830000000002</v>
      </c>
      <c r="Y197" s="763">
        <v>20707.45</v>
      </c>
      <c r="Z197" s="763">
        <v>21170.54</v>
      </c>
      <c r="AA197" s="763">
        <v>20967.330000000002</v>
      </c>
      <c r="AB197" s="763">
        <v>20154.78</v>
      </c>
      <c r="AC197" s="763">
        <v>20837.78</v>
      </c>
      <c r="AD197" s="763">
        <v>20691.080000000002</v>
      </c>
      <c r="AE197" s="763">
        <v>20292.21</v>
      </c>
      <c r="AF197" s="763">
        <v>20730.37</v>
      </c>
      <c r="AG197" s="763">
        <v>21095.13</v>
      </c>
      <c r="AH197" s="763">
        <v>21119.42</v>
      </c>
      <c r="AI197" s="763">
        <v>21106.9</v>
      </c>
      <c r="AJ197" s="763">
        <v>21163.01</v>
      </c>
      <c r="AK197" s="763">
        <v>21148.58</v>
      </c>
      <c r="AL197" s="763">
        <v>21141.02</v>
      </c>
      <c r="AM197" s="763">
        <v>21139.49</v>
      </c>
      <c r="AN197" s="763">
        <v>21148.79</v>
      </c>
      <c r="AO197" s="763">
        <v>21161.73</v>
      </c>
      <c r="AP197" s="763">
        <v>21172.79</v>
      </c>
      <c r="AQ197" s="763">
        <v>21218.84</v>
      </c>
      <c r="AR197" s="763">
        <v>21275.88</v>
      </c>
      <c r="AS197" s="763">
        <v>21383.08</v>
      </c>
      <c r="AT197" s="763">
        <v>21562.22</v>
      </c>
      <c r="AU197" s="763">
        <v>21767.59</v>
      </c>
      <c r="AV197" s="763">
        <v>22010.73</v>
      </c>
      <c r="AW197" s="763">
        <v>22221.69</v>
      </c>
      <c r="AX197" s="763">
        <v>22475.3</v>
      </c>
      <c r="AY197" s="763">
        <v>22744.44</v>
      </c>
      <c r="AZ197" s="763">
        <v>23030.07</v>
      </c>
      <c r="BA197" s="763">
        <v>23346.79</v>
      </c>
    </row>
    <row r="198" spans="1:53">
      <c r="A198" s="746" t="s">
        <v>1113</v>
      </c>
      <c r="B198" s="747" t="s">
        <v>542</v>
      </c>
      <c r="C198" s="746" t="s">
        <v>14</v>
      </c>
      <c r="D198" s="763">
        <v>16434.86</v>
      </c>
      <c r="E198" s="763">
        <v>16946.63</v>
      </c>
      <c r="F198" s="763">
        <v>17888.04</v>
      </c>
      <c r="G198" s="763">
        <v>18508.919999999998</v>
      </c>
      <c r="H198" s="763">
        <v>19001.509999999998</v>
      </c>
      <c r="I198" s="763">
        <v>19161.12</v>
      </c>
      <c r="J198" s="763">
        <v>18935.38</v>
      </c>
      <c r="K198" s="763">
        <v>18753.87</v>
      </c>
      <c r="L198" s="763">
        <v>18963.240000000002</v>
      </c>
      <c r="M198" s="763">
        <v>19091.38</v>
      </c>
      <c r="N198" s="763">
        <v>19577.73</v>
      </c>
      <c r="O198" s="763">
        <v>19476.54</v>
      </c>
      <c r="P198" s="763">
        <v>19890.919999999998</v>
      </c>
      <c r="Q198" s="763">
        <v>20024.400000000001</v>
      </c>
      <c r="R198" s="763">
        <v>20084.580000000002</v>
      </c>
      <c r="S198" s="763">
        <v>17196.939999999999</v>
      </c>
      <c r="T198" s="763">
        <v>17664.13</v>
      </c>
      <c r="U198" s="763">
        <v>18045.66</v>
      </c>
      <c r="V198" s="763">
        <v>18101.150000000001</v>
      </c>
      <c r="W198" s="763">
        <v>18498.740000000002</v>
      </c>
      <c r="X198" s="763">
        <v>19510.37</v>
      </c>
      <c r="Y198" s="763">
        <v>19802.59</v>
      </c>
      <c r="Z198" s="763">
        <v>20328.88</v>
      </c>
      <c r="AA198" s="763">
        <v>20014.55</v>
      </c>
      <c r="AB198" s="763">
        <v>19434.78</v>
      </c>
      <c r="AC198" s="763">
        <v>20046.330000000002</v>
      </c>
      <c r="AD198" s="763">
        <v>19777.419999999998</v>
      </c>
      <c r="AE198" s="763">
        <v>19542.28</v>
      </c>
      <c r="AF198" s="763">
        <v>19817.72</v>
      </c>
      <c r="AG198" s="763">
        <v>20219.2</v>
      </c>
      <c r="AH198" s="763">
        <v>20214.64</v>
      </c>
      <c r="AI198" s="763">
        <v>20169.84</v>
      </c>
      <c r="AJ198" s="763">
        <v>20195.46</v>
      </c>
      <c r="AK198" s="763">
        <v>20157.48</v>
      </c>
      <c r="AL198" s="763">
        <v>20117.11</v>
      </c>
      <c r="AM198" s="763">
        <v>20087.04</v>
      </c>
      <c r="AN198" s="763">
        <v>20063.21</v>
      </c>
      <c r="AO198" s="763">
        <v>20040.36</v>
      </c>
      <c r="AP198" s="763">
        <v>20010.150000000001</v>
      </c>
      <c r="AQ198" s="763">
        <v>20006.29</v>
      </c>
      <c r="AR198" s="763">
        <v>20019.060000000001</v>
      </c>
      <c r="AS198" s="763">
        <v>20080.78</v>
      </c>
      <c r="AT198" s="763">
        <v>20233.18</v>
      </c>
      <c r="AU198" s="763">
        <v>20415.38</v>
      </c>
      <c r="AV198" s="763">
        <v>20625.919999999998</v>
      </c>
      <c r="AW198" s="763">
        <v>20806.900000000001</v>
      </c>
      <c r="AX198" s="763">
        <v>21028.29</v>
      </c>
      <c r="AY198" s="763">
        <v>21263.43</v>
      </c>
      <c r="AZ198" s="763">
        <v>21514.54</v>
      </c>
      <c r="BA198" s="763">
        <v>21788.400000000001</v>
      </c>
    </row>
    <row r="199" spans="1:53">
      <c r="A199" s="746" t="s">
        <v>1113</v>
      </c>
      <c r="B199" s="747" t="s">
        <v>542</v>
      </c>
      <c r="C199" s="746" t="s">
        <v>15</v>
      </c>
      <c r="D199" s="763">
        <v>16720.7</v>
      </c>
      <c r="E199" s="763">
        <v>17215.919999999998</v>
      </c>
      <c r="F199" s="763">
        <v>18237.599999999999</v>
      </c>
      <c r="G199" s="763">
        <v>18990.62</v>
      </c>
      <c r="H199" s="763">
        <v>19216.43</v>
      </c>
      <c r="I199" s="763">
        <v>19510.71</v>
      </c>
      <c r="J199" s="763">
        <v>19117.2</v>
      </c>
      <c r="K199" s="763">
        <v>19414.939999999999</v>
      </c>
      <c r="L199" s="763">
        <v>19145.61</v>
      </c>
      <c r="M199" s="763">
        <v>19488.080000000002</v>
      </c>
      <c r="N199" s="763">
        <v>20065.79</v>
      </c>
      <c r="O199" s="763">
        <v>19856.13</v>
      </c>
      <c r="P199" s="763">
        <v>20185.509999999998</v>
      </c>
      <c r="Q199" s="763">
        <v>20653.349999999999</v>
      </c>
      <c r="R199" s="763">
        <v>20696.91</v>
      </c>
      <c r="S199" s="763">
        <v>17598.55</v>
      </c>
      <c r="T199" s="763">
        <v>18042.96</v>
      </c>
      <c r="U199" s="763">
        <v>18214.61</v>
      </c>
      <c r="V199" s="763">
        <v>18405.099999999999</v>
      </c>
      <c r="W199" s="763">
        <v>19111.73</v>
      </c>
      <c r="X199" s="763">
        <v>19982.080000000002</v>
      </c>
      <c r="Y199" s="763">
        <v>20195.18</v>
      </c>
      <c r="Z199" s="763">
        <v>20860.05</v>
      </c>
      <c r="AA199" s="763">
        <v>20413.57</v>
      </c>
      <c r="AB199" s="763">
        <v>19939.82</v>
      </c>
      <c r="AC199" s="763">
        <v>20613.310000000001</v>
      </c>
      <c r="AD199" s="763">
        <v>20188.3</v>
      </c>
      <c r="AE199" s="763">
        <v>20104.650000000001</v>
      </c>
      <c r="AF199" s="763">
        <v>20326.97</v>
      </c>
      <c r="AG199" s="763">
        <v>20769.509999999998</v>
      </c>
      <c r="AH199" s="763">
        <v>20761.27</v>
      </c>
      <c r="AI199" s="763">
        <v>20705.490000000002</v>
      </c>
      <c r="AJ199" s="763">
        <v>20719.75</v>
      </c>
      <c r="AK199" s="763">
        <v>20654.73</v>
      </c>
      <c r="AL199" s="763">
        <v>20579.82</v>
      </c>
      <c r="AM199" s="763">
        <v>20515.89</v>
      </c>
      <c r="AN199" s="763">
        <v>20456.830000000002</v>
      </c>
      <c r="AO199" s="763">
        <v>20396.849999999999</v>
      </c>
      <c r="AP199" s="763">
        <v>20327.740000000002</v>
      </c>
      <c r="AQ199" s="763">
        <v>20281.97</v>
      </c>
      <c r="AR199" s="763">
        <v>20256.689999999999</v>
      </c>
      <c r="AS199" s="763">
        <v>20281.82</v>
      </c>
      <c r="AT199" s="763">
        <v>20406.34</v>
      </c>
      <c r="AU199" s="763">
        <v>20563.939999999999</v>
      </c>
      <c r="AV199" s="763">
        <v>20747.75</v>
      </c>
      <c r="AW199" s="763">
        <v>20901.919999999998</v>
      </c>
      <c r="AX199" s="763">
        <v>21096.42</v>
      </c>
      <c r="AY199" s="763">
        <v>21303.119999999999</v>
      </c>
      <c r="AZ199" s="763">
        <v>21528.36</v>
      </c>
      <c r="BA199" s="763">
        <v>21773.78</v>
      </c>
    </row>
    <row r="200" spans="1:53">
      <c r="A200" s="746" t="s">
        <v>1113</v>
      </c>
      <c r="B200" s="747" t="s">
        <v>542</v>
      </c>
      <c r="C200" s="746" t="s">
        <v>16</v>
      </c>
      <c r="D200" s="763">
        <v>18448.509999999998</v>
      </c>
      <c r="E200" s="763">
        <v>18886.2</v>
      </c>
      <c r="F200" s="763">
        <v>20048.849999999999</v>
      </c>
      <c r="G200" s="763">
        <v>21012.3</v>
      </c>
      <c r="H200" s="763">
        <v>21047.17</v>
      </c>
      <c r="I200" s="763">
        <v>21490.880000000001</v>
      </c>
      <c r="J200" s="763">
        <v>20863.54</v>
      </c>
      <c r="K200" s="763">
        <v>21584.68</v>
      </c>
      <c r="L200" s="763">
        <v>20948.71</v>
      </c>
      <c r="M200" s="763">
        <v>21425.439999999999</v>
      </c>
      <c r="N200" s="763">
        <v>22206.560000000001</v>
      </c>
      <c r="O200" s="763">
        <v>21871.19</v>
      </c>
      <c r="P200" s="763">
        <v>22179.97</v>
      </c>
      <c r="Q200" s="763">
        <v>22888.33</v>
      </c>
      <c r="R200" s="763">
        <v>22931.5</v>
      </c>
      <c r="S200" s="763">
        <v>19561.59</v>
      </c>
      <c r="T200" s="763">
        <v>20107.990000000002</v>
      </c>
      <c r="U200" s="763">
        <v>20118.57</v>
      </c>
      <c r="V200" s="763">
        <v>20407.88</v>
      </c>
      <c r="W200" s="763">
        <v>21376.18</v>
      </c>
      <c r="X200" s="763">
        <v>21276.2</v>
      </c>
      <c r="Y200" s="763">
        <v>21451.63</v>
      </c>
      <c r="Z200" s="763">
        <v>22271.39</v>
      </c>
      <c r="AA200" s="763">
        <v>21776.33</v>
      </c>
      <c r="AB200" s="763">
        <v>21287.83</v>
      </c>
      <c r="AC200" s="763">
        <v>22076.62</v>
      </c>
      <c r="AD200" s="763">
        <v>21487.31</v>
      </c>
      <c r="AE200" s="763">
        <v>21534.28</v>
      </c>
      <c r="AF200" s="763">
        <v>21749.8</v>
      </c>
      <c r="AG200" s="763">
        <v>22216.23</v>
      </c>
      <c r="AH200" s="763">
        <v>22212.58</v>
      </c>
      <c r="AI200" s="763">
        <v>22155.19</v>
      </c>
      <c r="AJ200" s="763">
        <v>22173.66</v>
      </c>
      <c r="AK200" s="763">
        <v>22094.720000000001</v>
      </c>
      <c r="AL200" s="763">
        <v>22000.87</v>
      </c>
      <c r="AM200" s="763">
        <v>21920.47</v>
      </c>
      <c r="AN200" s="763">
        <v>21844.07</v>
      </c>
      <c r="AO200" s="763">
        <v>21765.09</v>
      </c>
      <c r="AP200" s="763">
        <v>21675.68</v>
      </c>
      <c r="AQ200" s="763">
        <v>21608.53</v>
      </c>
      <c r="AR200" s="763">
        <v>21566.62</v>
      </c>
      <c r="AS200" s="763">
        <v>21577.37</v>
      </c>
      <c r="AT200" s="763">
        <v>21695.55</v>
      </c>
      <c r="AU200" s="763">
        <v>21851.05</v>
      </c>
      <c r="AV200" s="763">
        <v>22033.18</v>
      </c>
      <c r="AW200" s="763">
        <v>22186.22</v>
      </c>
      <c r="AX200" s="763">
        <v>22381.83</v>
      </c>
      <c r="AY200" s="763">
        <v>22588.55</v>
      </c>
      <c r="AZ200" s="763">
        <v>22814.91</v>
      </c>
      <c r="BA200" s="763">
        <v>23058.639999999999</v>
      </c>
    </row>
    <row r="201" spans="1:53">
      <c r="A201" s="746" t="s">
        <v>1113</v>
      </c>
      <c r="B201" s="747" t="s">
        <v>542</v>
      </c>
      <c r="C201" s="746" t="s">
        <v>17</v>
      </c>
      <c r="D201" s="763">
        <v>21026.06</v>
      </c>
      <c r="E201" s="763">
        <v>21376</v>
      </c>
      <c r="F201" s="763">
        <v>22725.46</v>
      </c>
      <c r="G201" s="763">
        <v>23951.4</v>
      </c>
      <c r="H201" s="763">
        <v>23764.16</v>
      </c>
      <c r="I201" s="763">
        <v>24399.49</v>
      </c>
      <c r="J201" s="763">
        <v>23479.93</v>
      </c>
      <c r="K201" s="763">
        <v>24628.240000000002</v>
      </c>
      <c r="L201" s="763">
        <v>23643.72</v>
      </c>
      <c r="M201" s="763">
        <v>24183.3</v>
      </c>
      <c r="N201" s="763">
        <v>25300.29</v>
      </c>
      <c r="O201" s="763">
        <v>24771.84</v>
      </c>
      <c r="P201" s="763">
        <v>25019.03</v>
      </c>
      <c r="Q201" s="763">
        <v>25999.62</v>
      </c>
      <c r="R201" s="763">
        <v>26088.639999999999</v>
      </c>
      <c r="S201" s="763">
        <v>22529.27</v>
      </c>
      <c r="T201" s="763">
        <v>23242.31</v>
      </c>
      <c r="U201" s="763">
        <v>23024.18</v>
      </c>
      <c r="V201" s="763">
        <v>23420.240000000002</v>
      </c>
      <c r="W201" s="763">
        <v>24611.72</v>
      </c>
      <c r="X201" s="763">
        <v>22436.23</v>
      </c>
      <c r="Y201" s="763">
        <v>22516.38</v>
      </c>
      <c r="Z201" s="763">
        <v>23439.43</v>
      </c>
      <c r="AA201" s="763">
        <v>22907.97</v>
      </c>
      <c r="AB201" s="763">
        <v>22348.74</v>
      </c>
      <c r="AC201" s="763">
        <v>23237.360000000001</v>
      </c>
      <c r="AD201" s="763">
        <v>22538.880000000001</v>
      </c>
      <c r="AE201" s="763">
        <v>22690.6</v>
      </c>
      <c r="AF201" s="763">
        <v>22940.959999999999</v>
      </c>
      <c r="AG201" s="763">
        <v>23402.95</v>
      </c>
      <c r="AH201" s="763">
        <v>23407.42</v>
      </c>
      <c r="AI201" s="763">
        <v>23359.55</v>
      </c>
      <c r="AJ201" s="763">
        <v>23392.46</v>
      </c>
      <c r="AK201" s="763">
        <v>23308.07</v>
      </c>
      <c r="AL201" s="763">
        <v>23203.81</v>
      </c>
      <c r="AM201" s="763">
        <v>23111.759999999998</v>
      </c>
      <c r="AN201" s="763">
        <v>23022.32</v>
      </c>
      <c r="AO201" s="763">
        <v>22929.1</v>
      </c>
      <c r="AP201" s="763">
        <v>22824.93</v>
      </c>
      <c r="AQ201" s="763">
        <v>22742.880000000001</v>
      </c>
      <c r="AR201" s="763">
        <v>22688.58</v>
      </c>
      <c r="AS201" s="763">
        <v>22688.27</v>
      </c>
      <c r="AT201" s="763">
        <v>22799.84</v>
      </c>
      <c r="AU201" s="763">
        <v>22951.89</v>
      </c>
      <c r="AV201" s="763">
        <v>23132.16</v>
      </c>
      <c r="AW201" s="763">
        <v>23282.799999999999</v>
      </c>
      <c r="AX201" s="763">
        <v>23478.52</v>
      </c>
      <c r="AY201" s="763">
        <v>23685.119999999999</v>
      </c>
      <c r="AZ201" s="763">
        <v>23914.06</v>
      </c>
      <c r="BA201" s="763">
        <v>24160.1</v>
      </c>
    </row>
    <row r="202" spans="1:53">
      <c r="A202" s="746" t="s">
        <v>1113</v>
      </c>
      <c r="B202" s="746" t="s">
        <v>4</v>
      </c>
      <c r="C202" s="746"/>
      <c r="D202" s="763"/>
      <c r="E202" s="763"/>
      <c r="F202" s="763"/>
      <c r="G202" s="763"/>
      <c r="H202" s="763"/>
      <c r="I202" s="763"/>
      <c r="J202" s="763"/>
      <c r="K202" s="763"/>
      <c r="L202" s="763"/>
      <c r="M202" s="763"/>
      <c r="N202" s="763"/>
      <c r="O202" s="763"/>
      <c r="P202" s="763"/>
      <c r="Q202" s="763"/>
      <c r="R202" s="763"/>
      <c r="S202" s="763"/>
      <c r="T202" s="763"/>
      <c r="U202" s="763"/>
      <c r="V202" s="763"/>
      <c r="W202" s="763"/>
      <c r="X202" s="763"/>
      <c r="Y202" s="763"/>
      <c r="Z202" s="763"/>
      <c r="AA202" s="763"/>
      <c r="AB202" s="763"/>
      <c r="AC202" s="763"/>
      <c r="AD202" s="763"/>
      <c r="AE202" s="763"/>
      <c r="AF202" s="763"/>
      <c r="AG202" s="763"/>
      <c r="AH202" s="763"/>
      <c r="AI202" s="763"/>
      <c r="AJ202" s="763"/>
      <c r="AK202" s="763"/>
      <c r="AL202" s="763"/>
      <c r="AM202" s="763"/>
      <c r="AN202" s="763"/>
      <c r="AO202" s="763"/>
      <c r="AP202" s="763"/>
      <c r="AQ202" s="763"/>
      <c r="AR202" s="763"/>
      <c r="AS202" s="763"/>
      <c r="AT202" s="763"/>
      <c r="AU202" s="763"/>
      <c r="AV202" s="763"/>
      <c r="AW202" s="763"/>
      <c r="AX202" s="763"/>
      <c r="AY202" s="763"/>
      <c r="AZ202" s="763"/>
      <c r="BA202" s="763"/>
    </row>
    <row r="203" spans="1:53">
      <c r="A203" s="746" t="s">
        <v>1113</v>
      </c>
      <c r="B203" s="747" t="s">
        <v>1043</v>
      </c>
      <c r="C203" s="746"/>
      <c r="D203" s="746">
        <v>1986</v>
      </c>
      <c r="E203" s="746">
        <v>1987</v>
      </c>
      <c r="F203" s="746">
        <v>1988</v>
      </c>
      <c r="G203" s="746">
        <v>1989</v>
      </c>
      <c r="H203" s="746">
        <v>1990</v>
      </c>
      <c r="I203" s="746">
        <v>1991</v>
      </c>
      <c r="J203" s="746">
        <v>1992</v>
      </c>
      <c r="K203" s="746">
        <v>1993</v>
      </c>
      <c r="L203" s="746">
        <v>1994</v>
      </c>
      <c r="M203" s="746">
        <v>1995</v>
      </c>
      <c r="N203" s="746">
        <v>1996</v>
      </c>
      <c r="O203" s="746">
        <v>1997</v>
      </c>
      <c r="P203" s="746">
        <v>1998</v>
      </c>
      <c r="Q203" s="746">
        <v>1999</v>
      </c>
      <c r="R203" s="746">
        <v>2000</v>
      </c>
      <c r="S203" s="746">
        <v>2001</v>
      </c>
      <c r="T203" s="746">
        <v>2002</v>
      </c>
      <c r="U203" s="746">
        <v>2003</v>
      </c>
      <c r="V203" s="746">
        <v>2004</v>
      </c>
      <c r="W203" s="746">
        <v>2005</v>
      </c>
      <c r="X203" s="746">
        <v>2006</v>
      </c>
      <c r="Y203" s="746">
        <v>2007</v>
      </c>
      <c r="Z203" s="746">
        <v>2008</v>
      </c>
      <c r="AA203" s="746">
        <v>2009</v>
      </c>
      <c r="AB203" s="746">
        <v>2010</v>
      </c>
      <c r="AC203" s="746">
        <v>2011</v>
      </c>
      <c r="AD203" s="746">
        <v>2012</v>
      </c>
      <c r="AE203" s="746">
        <v>2013</v>
      </c>
      <c r="AF203" s="746">
        <v>2014</v>
      </c>
      <c r="AG203" s="746">
        <v>2015</v>
      </c>
      <c r="AH203" s="746">
        <v>2016</v>
      </c>
      <c r="AI203" s="746">
        <v>2017</v>
      </c>
      <c r="AJ203" s="746">
        <v>2018</v>
      </c>
      <c r="AK203" s="746">
        <v>2019</v>
      </c>
      <c r="AL203" s="746">
        <v>2020</v>
      </c>
      <c r="AM203" s="746">
        <v>2021</v>
      </c>
      <c r="AN203" s="746">
        <v>2022</v>
      </c>
      <c r="AO203" s="746">
        <v>2023</v>
      </c>
      <c r="AP203" s="746">
        <v>2024</v>
      </c>
      <c r="AQ203" s="746">
        <v>2025</v>
      </c>
      <c r="AR203" s="746">
        <v>2026</v>
      </c>
      <c r="AS203" s="746">
        <v>2027</v>
      </c>
      <c r="AT203" s="746">
        <v>2028</v>
      </c>
      <c r="AU203" s="746">
        <v>2029</v>
      </c>
      <c r="AV203" s="746">
        <v>2030</v>
      </c>
      <c r="AW203" s="746">
        <v>2031</v>
      </c>
      <c r="AX203" s="746">
        <v>2032</v>
      </c>
      <c r="AY203" s="746">
        <v>2033</v>
      </c>
      <c r="AZ203" s="746">
        <v>2034</v>
      </c>
      <c r="BA203" s="746">
        <v>2035</v>
      </c>
    </row>
    <row r="204" spans="1:53">
      <c r="A204" s="746" t="s">
        <v>1113</v>
      </c>
      <c r="B204" s="747" t="s">
        <v>542</v>
      </c>
      <c r="C204" s="746" t="s">
        <v>63</v>
      </c>
      <c r="D204" s="763">
        <v>27515.29</v>
      </c>
      <c r="E204" s="763">
        <v>28240.55</v>
      </c>
      <c r="F204" s="763">
        <v>29885.439999999999</v>
      </c>
      <c r="G204" s="763">
        <v>31150.32</v>
      </c>
      <c r="H204" s="763">
        <v>31514.69</v>
      </c>
      <c r="I204" s="763">
        <v>32020.75</v>
      </c>
      <c r="J204" s="763">
        <v>31340.33</v>
      </c>
      <c r="K204" s="763">
        <v>31775.05</v>
      </c>
      <c r="L204" s="763">
        <v>31440.38</v>
      </c>
      <c r="M204" s="763">
        <v>31840.01</v>
      </c>
      <c r="N204" s="763">
        <v>36118</v>
      </c>
      <c r="O204" s="763">
        <v>33292</v>
      </c>
      <c r="P204" s="763">
        <v>35971</v>
      </c>
      <c r="Q204" s="763">
        <v>30753.01</v>
      </c>
      <c r="R204" s="763">
        <v>31910</v>
      </c>
      <c r="S204" s="763">
        <v>30215</v>
      </c>
      <c r="T204" s="763">
        <v>28883.01</v>
      </c>
      <c r="U204" s="763">
        <v>29394.59</v>
      </c>
      <c r="V204" s="763">
        <v>32936.32</v>
      </c>
      <c r="W204" s="763">
        <v>32971.360000000001</v>
      </c>
      <c r="X204" s="763">
        <v>31003.16</v>
      </c>
      <c r="Y204" s="763">
        <v>31854.51</v>
      </c>
      <c r="Z204" s="763">
        <v>33632.76</v>
      </c>
      <c r="AA204" s="763">
        <v>35316.29</v>
      </c>
      <c r="AB204" s="763">
        <v>32060.22</v>
      </c>
      <c r="AC204" s="763">
        <v>31576.639999999999</v>
      </c>
      <c r="AD204" s="763">
        <v>29570.36</v>
      </c>
      <c r="AE204" s="763">
        <v>29651.34</v>
      </c>
      <c r="AF204" s="763">
        <v>29955.48</v>
      </c>
      <c r="AG204" s="763">
        <v>30644.89</v>
      </c>
      <c r="AH204" s="763">
        <v>30640.13</v>
      </c>
      <c r="AI204" s="763">
        <v>30545.87</v>
      </c>
      <c r="AJ204" s="763">
        <v>30506.58</v>
      </c>
      <c r="AK204" s="763">
        <v>30310.52</v>
      </c>
      <c r="AL204" s="763">
        <v>30080.46</v>
      </c>
      <c r="AM204" s="763">
        <v>29860.93</v>
      </c>
      <c r="AN204" s="763">
        <v>29646.65</v>
      </c>
      <c r="AO204" s="763">
        <v>29427.02</v>
      </c>
      <c r="AP204" s="763">
        <v>29198.05</v>
      </c>
      <c r="AQ204" s="763">
        <v>28997.87</v>
      </c>
      <c r="AR204" s="763">
        <v>28834.04</v>
      </c>
      <c r="AS204" s="763">
        <v>28742.71</v>
      </c>
      <c r="AT204" s="763">
        <v>28787.38</v>
      </c>
      <c r="AU204" s="763">
        <v>28884.81</v>
      </c>
      <c r="AV204" s="763">
        <v>29026.31</v>
      </c>
      <c r="AW204" s="763">
        <v>29136.14</v>
      </c>
      <c r="AX204" s="763">
        <v>29308.560000000001</v>
      </c>
      <c r="AY204" s="763">
        <v>29559.599999999999</v>
      </c>
      <c r="AZ204" s="763">
        <v>29948.38</v>
      </c>
      <c r="BA204" s="763">
        <v>30376.3</v>
      </c>
    </row>
    <row r="205" spans="1:53">
      <c r="A205" s="746" t="s">
        <v>1113</v>
      </c>
      <c r="B205" s="747" t="s">
        <v>542</v>
      </c>
      <c r="C205" s="746" t="s">
        <v>6</v>
      </c>
      <c r="D205" s="763">
        <v>27515.29</v>
      </c>
      <c r="E205" s="763">
        <v>28240.55</v>
      </c>
      <c r="F205" s="763">
        <v>29885.439999999999</v>
      </c>
      <c r="G205" s="763">
        <v>31150.32</v>
      </c>
      <c r="H205" s="763">
        <v>31514.69</v>
      </c>
      <c r="I205" s="763">
        <v>32020.75</v>
      </c>
      <c r="J205" s="763">
        <v>31340.33</v>
      </c>
      <c r="K205" s="763">
        <v>31775.05</v>
      </c>
      <c r="L205" s="763">
        <v>31440.38</v>
      </c>
      <c r="M205" s="763">
        <v>31840.01</v>
      </c>
      <c r="N205" s="763">
        <v>35940</v>
      </c>
      <c r="O205" s="763">
        <v>33292</v>
      </c>
      <c r="P205" s="763">
        <v>32086.01</v>
      </c>
      <c r="Q205" s="763">
        <v>30406.01</v>
      </c>
      <c r="R205" s="763">
        <v>31460.99</v>
      </c>
      <c r="S205" s="763">
        <v>30215</v>
      </c>
      <c r="T205" s="763">
        <v>28883.01</v>
      </c>
      <c r="U205" s="763">
        <v>27830.71</v>
      </c>
      <c r="V205" s="763">
        <v>32936.32</v>
      </c>
      <c r="W205" s="763">
        <v>31400.89</v>
      </c>
      <c r="X205" s="763">
        <v>27324.09</v>
      </c>
      <c r="Y205" s="763">
        <v>31854.51</v>
      </c>
      <c r="Z205" s="763">
        <v>32677.31</v>
      </c>
      <c r="AA205" s="763">
        <v>31267.87</v>
      </c>
      <c r="AB205" s="763">
        <v>27907.34</v>
      </c>
      <c r="AC205" s="763">
        <v>31576.639999999999</v>
      </c>
      <c r="AD205" s="763">
        <v>29570.36</v>
      </c>
      <c r="AE205" s="763">
        <v>29651.34</v>
      </c>
      <c r="AF205" s="763">
        <v>29955.48</v>
      </c>
      <c r="AG205" s="763">
        <v>30644.89</v>
      </c>
      <c r="AH205" s="763">
        <v>30640.13</v>
      </c>
      <c r="AI205" s="763">
        <v>30545.87</v>
      </c>
      <c r="AJ205" s="763">
        <v>30506.58</v>
      </c>
      <c r="AK205" s="763">
        <v>30310.52</v>
      </c>
      <c r="AL205" s="763">
        <v>30080.46</v>
      </c>
      <c r="AM205" s="763">
        <v>29860.93</v>
      </c>
      <c r="AN205" s="763">
        <v>29646.65</v>
      </c>
      <c r="AO205" s="763">
        <v>29427.02</v>
      </c>
      <c r="AP205" s="763">
        <v>29198.05</v>
      </c>
      <c r="AQ205" s="763">
        <v>28997.87</v>
      </c>
      <c r="AR205" s="763">
        <v>28834.04</v>
      </c>
      <c r="AS205" s="763">
        <v>28742.71</v>
      </c>
      <c r="AT205" s="763">
        <v>28787.38</v>
      </c>
      <c r="AU205" s="763">
        <v>28884.81</v>
      </c>
      <c r="AV205" s="763">
        <v>29026.31</v>
      </c>
      <c r="AW205" s="763">
        <v>29136.14</v>
      </c>
      <c r="AX205" s="763">
        <v>29308.560000000001</v>
      </c>
      <c r="AY205" s="763">
        <v>29499.02</v>
      </c>
      <c r="AZ205" s="763">
        <v>29731.86</v>
      </c>
      <c r="BA205" s="763">
        <v>30000.57</v>
      </c>
    </row>
    <row r="206" spans="1:53">
      <c r="A206" s="746" t="s">
        <v>1113</v>
      </c>
      <c r="B206" s="747" t="s">
        <v>542</v>
      </c>
      <c r="C206" s="746" t="s">
        <v>7</v>
      </c>
      <c r="D206" s="763">
        <v>27408.12</v>
      </c>
      <c r="E206" s="763">
        <v>28130.57</v>
      </c>
      <c r="F206" s="763">
        <v>29769.040000000001</v>
      </c>
      <c r="G206" s="763">
        <v>31029</v>
      </c>
      <c r="H206" s="763">
        <v>31391.96</v>
      </c>
      <c r="I206" s="763">
        <v>31896.05</v>
      </c>
      <c r="J206" s="763">
        <v>31218.28</v>
      </c>
      <c r="K206" s="763">
        <v>31651.3</v>
      </c>
      <c r="L206" s="763">
        <v>31317.93</v>
      </c>
      <c r="M206" s="763">
        <v>31715.99</v>
      </c>
      <c r="N206" s="763">
        <v>36118</v>
      </c>
      <c r="O206" s="763">
        <v>31131</v>
      </c>
      <c r="P206" s="763">
        <v>28893</v>
      </c>
      <c r="Q206" s="763">
        <v>30745</v>
      </c>
      <c r="R206" s="763">
        <v>29944.01</v>
      </c>
      <c r="S206" s="763">
        <v>29750</v>
      </c>
      <c r="T206" s="763">
        <v>27489</v>
      </c>
      <c r="U206" s="763">
        <v>29394.59</v>
      </c>
      <c r="V206" s="763">
        <v>28232.53</v>
      </c>
      <c r="W206" s="763">
        <v>29801.7</v>
      </c>
      <c r="X206" s="763">
        <v>30319.46</v>
      </c>
      <c r="Y206" s="763">
        <v>29791.13</v>
      </c>
      <c r="Z206" s="763">
        <v>28877.87</v>
      </c>
      <c r="AA206" s="763">
        <v>28914.95</v>
      </c>
      <c r="AB206" s="763">
        <v>27532.53</v>
      </c>
      <c r="AC206" s="763">
        <v>31227.71</v>
      </c>
      <c r="AD206" s="763">
        <v>28059.47</v>
      </c>
      <c r="AE206" s="763">
        <v>28123.55</v>
      </c>
      <c r="AF206" s="763">
        <v>28367.45</v>
      </c>
      <c r="AG206" s="763">
        <v>29022.28</v>
      </c>
      <c r="AH206" s="763">
        <v>29029.13</v>
      </c>
      <c r="AI206" s="763">
        <v>28952.93</v>
      </c>
      <c r="AJ206" s="763">
        <v>28935.24</v>
      </c>
      <c r="AK206" s="763">
        <v>28782.25</v>
      </c>
      <c r="AL206" s="763">
        <v>28594.63</v>
      </c>
      <c r="AM206" s="763">
        <v>28415.26</v>
      </c>
      <c r="AN206" s="763">
        <v>28239.37</v>
      </c>
      <c r="AO206" s="763">
        <v>28055.51</v>
      </c>
      <c r="AP206" s="763">
        <v>27861.17</v>
      </c>
      <c r="AQ206" s="763">
        <v>27692.79</v>
      </c>
      <c r="AR206" s="763">
        <v>27558.02</v>
      </c>
      <c r="AS206" s="763">
        <v>27492.94</v>
      </c>
      <c r="AT206" s="763">
        <v>27557.97</v>
      </c>
      <c r="AU206" s="763">
        <v>27672.03</v>
      </c>
      <c r="AV206" s="763">
        <v>27828.35</v>
      </c>
      <c r="AW206" s="763">
        <v>27952.89</v>
      </c>
      <c r="AX206" s="763">
        <v>28139.83</v>
      </c>
      <c r="AY206" s="763">
        <v>28344.79</v>
      </c>
      <c r="AZ206" s="763">
        <v>28588.37</v>
      </c>
      <c r="BA206" s="763">
        <v>28863.87</v>
      </c>
    </row>
    <row r="207" spans="1:53">
      <c r="A207" s="746" t="s">
        <v>1113</v>
      </c>
      <c r="B207" s="747" t="s">
        <v>542</v>
      </c>
      <c r="C207" s="746" t="s">
        <v>8</v>
      </c>
      <c r="D207" s="763">
        <v>24836.34</v>
      </c>
      <c r="E207" s="763">
        <v>25491.01</v>
      </c>
      <c r="F207" s="763">
        <v>26975.73</v>
      </c>
      <c r="G207" s="763">
        <v>28117.47</v>
      </c>
      <c r="H207" s="763">
        <v>28446.37</v>
      </c>
      <c r="I207" s="763">
        <v>28903.16</v>
      </c>
      <c r="J207" s="763">
        <v>28288.97</v>
      </c>
      <c r="K207" s="763">
        <v>28681.38</v>
      </c>
      <c r="L207" s="763">
        <v>28379.279999999999</v>
      </c>
      <c r="M207" s="763">
        <v>28740</v>
      </c>
      <c r="N207" s="763">
        <v>30091</v>
      </c>
      <c r="O207" s="763">
        <v>28891</v>
      </c>
      <c r="P207" s="763">
        <v>29310.99</v>
      </c>
      <c r="Q207" s="763">
        <v>29369</v>
      </c>
      <c r="R207" s="763">
        <v>28635</v>
      </c>
      <c r="S207" s="763">
        <v>26185</v>
      </c>
      <c r="T207" s="763">
        <v>27016</v>
      </c>
      <c r="U207" s="763">
        <v>25962.86</v>
      </c>
      <c r="V207" s="763">
        <v>25825.21</v>
      </c>
      <c r="W207" s="763">
        <v>25045.040000000001</v>
      </c>
      <c r="X207" s="763">
        <v>27283.61</v>
      </c>
      <c r="Y207" s="763">
        <v>27353.4</v>
      </c>
      <c r="Z207" s="763">
        <v>27372.17</v>
      </c>
      <c r="AA207" s="763">
        <v>29698.86</v>
      </c>
      <c r="AB207" s="763">
        <v>26957.91</v>
      </c>
      <c r="AC207" s="763">
        <v>27396.69</v>
      </c>
      <c r="AD207" s="763">
        <v>27955</v>
      </c>
      <c r="AE207" s="763">
        <v>28025.23</v>
      </c>
      <c r="AF207" s="763">
        <v>28294.71</v>
      </c>
      <c r="AG207" s="763">
        <v>28946.95</v>
      </c>
      <c r="AH207" s="763">
        <v>28976.26</v>
      </c>
      <c r="AI207" s="763">
        <v>28927.360000000001</v>
      </c>
      <c r="AJ207" s="763">
        <v>28938.02</v>
      </c>
      <c r="AK207" s="763">
        <v>28815.040000000001</v>
      </c>
      <c r="AL207" s="763">
        <v>28657.47</v>
      </c>
      <c r="AM207" s="763">
        <v>28505.68</v>
      </c>
      <c r="AN207" s="763">
        <v>28356.04</v>
      </c>
      <c r="AO207" s="763">
        <v>28197.46</v>
      </c>
      <c r="AP207" s="763">
        <v>28028.25</v>
      </c>
      <c r="AQ207" s="763">
        <v>27882.89</v>
      </c>
      <c r="AR207" s="763">
        <v>27769.68</v>
      </c>
      <c r="AS207" s="763">
        <v>27726.17</v>
      </c>
      <c r="AT207" s="763">
        <v>27809.84</v>
      </c>
      <c r="AU207" s="763">
        <v>27938.63</v>
      </c>
      <c r="AV207" s="763">
        <v>28106.560000000001</v>
      </c>
      <c r="AW207" s="763">
        <v>28242.83</v>
      </c>
      <c r="AX207" s="763">
        <v>28440.78</v>
      </c>
      <c r="AY207" s="763">
        <v>28656.02</v>
      </c>
      <c r="AZ207" s="763">
        <v>28905.37</v>
      </c>
      <c r="BA207" s="763">
        <v>29183.65</v>
      </c>
    </row>
    <row r="208" spans="1:53">
      <c r="A208" s="746" t="s">
        <v>1113</v>
      </c>
      <c r="B208" s="747" t="s">
        <v>542</v>
      </c>
      <c r="C208" s="746" t="s">
        <v>9</v>
      </c>
      <c r="D208" s="763">
        <v>22594.67</v>
      </c>
      <c r="E208" s="763">
        <v>23190.25</v>
      </c>
      <c r="F208" s="763">
        <v>24540.97</v>
      </c>
      <c r="G208" s="763">
        <v>25579.65</v>
      </c>
      <c r="H208" s="763">
        <v>25878.86</v>
      </c>
      <c r="I208" s="763">
        <v>26294.42</v>
      </c>
      <c r="J208" s="763">
        <v>25735.68</v>
      </c>
      <c r="K208" s="763">
        <v>26092.67</v>
      </c>
      <c r="L208" s="763">
        <v>25817.86</v>
      </c>
      <c r="M208" s="763">
        <v>26146</v>
      </c>
      <c r="N208" s="763">
        <v>25281</v>
      </c>
      <c r="O208" s="763">
        <v>26886.01</v>
      </c>
      <c r="P208" s="763">
        <v>26437</v>
      </c>
      <c r="Q208" s="763">
        <v>27646</v>
      </c>
      <c r="R208" s="763">
        <v>26861</v>
      </c>
      <c r="S208" s="763">
        <v>24897</v>
      </c>
      <c r="T208" s="763">
        <v>23854</v>
      </c>
      <c r="U208" s="763">
        <v>24861.49</v>
      </c>
      <c r="V208" s="763">
        <v>23869.1</v>
      </c>
      <c r="W208" s="763">
        <v>25126.98</v>
      </c>
      <c r="X208" s="763">
        <v>24351.26</v>
      </c>
      <c r="Y208" s="763">
        <v>25548.25</v>
      </c>
      <c r="Z208" s="763">
        <v>27754.34</v>
      </c>
      <c r="AA208" s="763">
        <v>25371.86</v>
      </c>
      <c r="AB208" s="763">
        <v>25118.240000000002</v>
      </c>
      <c r="AC208" s="763">
        <v>25834.93</v>
      </c>
      <c r="AD208" s="763">
        <v>24576.720000000001</v>
      </c>
      <c r="AE208" s="763">
        <v>24562.18</v>
      </c>
      <c r="AF208" s="763">
        <v>24832.53</v>
      </c>
      <c r="AG208" s="763">
        <v>25398.43</v>
      </c>
      <c r="AH208" s="763">
        <v>25414.94</v>
      </c>
      <c r="AI208" s="763">
        <v>25375.54</v>
      </c>
      <c r="AJ208" s="763">
        <v>25400.29</v>
      </c>
      <c r="AK208" s="763">
        <v>25308.55</v>
      </c>
      <c r="AL208" s="763">
        <v>25191.3</v>
      </c>
      <c r="AM208" s="763">
        <v>25077.67</v>
      </c>
      <c r="AN208" s="763">
        <v>24964.78</v>
      </c>
      <c r="AO208" s="763">
        <v>24844.11</v>
      </c>
      <c r="AP208" s="763">
        <v>24712.93</v>
      </c>
      <c r="AQ208" s="763">
        <v>24603.58</v>
      </c>
      <c r="AR208" s="763">
        <v>24518.52</v>
      </c>
      <c r="AS208" s="763">
        <v>24494.959999999999</v>
      </c>
      <c r="AT208" s="763">
        <v>24582.799999999999</v>
      </c>
      <c r="AU208" s="763">
        <v>24707.02</v>
      </c>
      <c r="AV208" s="763">
        <v>24865.38</v>
      </c>
      <c r="AW208" s="763">
        <v>24990.85</v>
      </c>
      <c r="AX208" s="763">
        <v>25173.23</v>
      </c>
      <c r="AY208" s="763">
        <v>25372.76</v>
      </c>
      <c r="AZ208" s="763">
        <v>25598.21</v>
      </c>
      <c r="BA208" s="763">
        <v>25848.71</v>
      </c>
    </row>
    <row r="209" spans="1:53">
      <c r="A209" s="746" t="s">
        <v>1113</v>
      </c>
      <c r="B209" s="747" t="s">
        <v>542</v>
      </c>
      <c r="C209" s="746" t="s">
        <v>10</v>
      </c>
      <c r="D209" s="763">
        <v>20319.310000000001</v>
      </c>
      <c r="E209" s="763">
        <v>20854.900000000001</v>
      </c>
      <c r="F209" s="763">
        <v>22069.599999999999</v>
      </c>
      <c r="G209" s="763">
        <v>23003.69</v>
      </c>
      <c r="H209" s="763">
        <v>23272.77</v>
      </c>
      <c r="I209" s="763">
        <v>23646.48</v>
      </c>
      <c r="J209" s="763">
        <v>23144.01</v>
      </c>
      <c r="K209" s="763">
        <v>23465.03</v>
      </c>
      <c r="L209" s="763">
        <v>23217.9</v>
      </c>
      <c r="M209" s="763">
        <v>23513</v>
      </c>
      <c r="N209" s="763">
        <v>25444</v>
      </c>
      <c r="O209" s="763">
        <v>25164.99</v>
      </c>
      <c r="P209" s="763">
        <v>24240.01</v>
      </c>
      <c r="Q209" s="763">
        <v>26261.99</v>
      </c>
      <c r="R209" s="763">
        <v>25760</v>
      </c>
      <c r="S209" s="763">
        <v>22720</v>
      </c>
      <c r="T209" s="763">
        <v>24608.99</v>
      </c>
      <c r="U209" s="763">
        <v>22816.69</v>
      </c>
      <c r="V209" s="763">
        <v>21741.18</v>
      </c>
      <c r="W209" s="763">
        <v>23456.959999999999</v>
      </c>
      <c r="X209" s="763">
        <v>24226.560000000001</v>
      </c>
      <c r="Y209" s="763">
        <v>23658.89</v>
      </c>
      <c r="Z209" s="763">
        <v>24533.46</v>
      </c>
      <c r="AA209" s="763">
        <v>24082.51</v>
      </c>
      <c r="AB209" s="763">
        <v>24108.07</v>
      </c>
      <c r="AC209" s="763">
        <v>23322.91</v>
      </c>
      <c r="AD209" s="763">
        <v>23045.51</v>
      </c>
      <c r="AE209" s="763">
        <v>22730.97</v>
      </c>
      <c r="AF209" s="763">
        <v>23036.38</v>
      </c>
      <c r="AG209" s="763">
        <v>23586.35</v>
      </c>
      <c r="AH209" s="763">
        <v>23585.17</v>
      </c>
      <c r="AI209" s="763">
        <v>23543.21</v>
      </c>
      <c r="AJ209" s="763">
        <v>23563.35</v>
      </c>
      <c r="AK209" s="763">
        <v>23488.78</v>
      </c>
      <c r="AL209" s="763">
        <v>23402.1</v>
      </c>
      <c r="AM209" s="763">
        <v>23316.31</v>
      </c>
      <c r="AN209" s="763">
        <v>23231.51</v>
      </c>
      <c r="AO209" s="763">
        <v>23141.41</v>
      </c>
      <c r="AP209" s="763">
        <v>23041.53</v>
      </c>
      <c r="AQ209" s="763">
        <v>22968.86</v>
      </c>
      <c r="AR209" s="763">
        <v>22910.97</v>
      </c>
      <c r="AS209" s="763">
        <v>22910.28</v>
      </c>
      <c r="AT209" s="763">
        <v>23009.93</v>
      </c>
      <c r="AU209" s="763">
        <v>23142.54</v>
      </c>
      <c r="AV209" s="763">
        <v>23312.44</v>
      </c>
      <c r="AW209" s="763">
        <v>23447.7</v>
      </c>
      <c r="AX209" s="763">
        <v>23635.35</v>
      </c>
      <c r="AY209" s="763">
        <v>23842.82</v>
      </c>
      <c r="AZ209" s="763">
        <v>24073.8</v>
      </c>
      <c r="BA209" s="763">
        <v>24333.91</v>
      </c>
    </row>
    <row r="210" spans="1:53">
      <c r="A210" s="746" t="s">
        <v>1113</v>
      </c>
      <c r="B210" s="747" t="s">
        <v>542</v>
      </c>
      <c r="C210" s="746" t="s">
        <v>11</v>
      </c>
      <c r="D210" s="763">
        <v>21262.98</v>
      </c>
      <c r="E210" s="763">
        <v>21823.46</v>
      </c>
      <c r="F210" s="763">
        <v>23094.560000000001</v>
      </c>
      <c r="G210" s="763">
        <v>24072.03</v>
      </c>
      <c r="H210" s="763">
        <v>24353.61</v>
      </c>
      <c r="I210" s="763">
        <v>24744.68</v>
      </c>
      <c r="J210" s="763">
        <v>24218.86</v>
      </c>
      <c r="K210" s="763">
        <v>24554.81</v>
      </c>
      <c r="L210" s="763">
        <v>24296.2</v>
      </c>
      <c r="M210" s="763">
        <v>24605.01</v>
      </c>
      <c r="N210" s="763">
        <v>24189</v>
      </c>
      <c r="O210" s="763">
        <v>23624.99</v>
      </c>
      <c r="P210" s="763">
        <v>24507</v>
      </c>
      <c r="Q210" s="763">
        <v>25879</v>
      </c>
      <c r="R210" s="763">
        <v>27030</v>
      </c>
      <c r="S210" s="763">
        <v>22697</v>
      </c>
      <c r="T210" s="763">
        <v>25407.99</v>
      </c>
      <c r="U210" s="763">
        <v>25081.22</v>
      </c>
      <c r="V210" s="763">
        <v>24803.39</v>
      </c>
      <c r="W210" s="763">
        <v>24534.35</v>
      </c>
      <c r="X210" s="763">
        <v>27128.52</v>
      </c>
      <c r="Y210" s="763">
        <v>24198.89</v>
      </c>
      <c r="Z210" s="763">
        <v>27373.88</v>
      </c>
      <c r="AA210" s="763">
        <v>23848.48</v>
      </c>
      <c r="AB210" s="763">
        <v>24372.82</v>
      </c>
      <c r="AC210" s="763">
        <v>23630.93</v>
      </c>
      <c r="AD210" s="763">
        <v>23696.63</v>
      </c>
      <c r="AE210" s="763">
        <v>23209.62</v>
      </c>
      <c r="AF210" s="763">
        <v>23718.84</v>
      </c>
      <c r="AG210" s="763">
        <v>24230.1</v>
      </c>
      <c r="AH210" s="763">
        <v>24255.65</v>
      </c>
      <c r="AI210" s="763">
        <v>24241.17</v>
      </c>
      <c r="AJ210" s="763">
        <v>24274.77</v>
      </c>
      <c r="AK210" s="763">
        <v>24240.9</v>
      </c>
      <c r="AL210" s="763">
        <v>24209</v>
      </c>
      <c r="AM210" s="763">
        <v>24178.3</v>
      </c>
      <c r="AN210" s="763">
        <v>24153.919999999998</v>
      </c>
      <c r="AO210" s="763">
        <v>24129.1</v>
      </c>
      <c r="AP210" s="763">
        <v>24097.15</v>
      </c>
      <c r="AQ210" s="763">
        <v>24102.39</v>
      </c>
      <c r="AR210" s="763">
        <v>24118.77</v>
      </c>
      <c r="AS210" s="763">
        <v>24197.73</v>
      </c>
      <c r="AT210" s="763">
        <v>24380.560000000001</v>
      </c>
      <c r="AU210" s="763">
        <v>24596.13</v>
      </c>
      <c r="AV210" s="763">
        <v>24856.62</v>
      </c>
      <c r="AW210" s="763">
        <v>25084.23</v>
      </c>
      <c r="AX210" s="763">
        <v>25361.01</v>
      </c>
      <c r="AY210" s="763">
        <v>25660.28</v>
      </c>
      <c r="AZ210" s="763">
        <v>25981.11</v>
      </c>
      <c r="BA210" s="763">
        <v>26338.51</v>
      </c>
    </row>
    <row r="211" spans="1:53">
      <c r="A211" s="746" t="s">
        <v>1113</v>
      </c>
      <c r="B211" s="747" t="s">
        <v>542</v>
      </c>
      <c r="C211" s="746" t="s">
        <v>12</v>
      </c>
      <c r="D211" s="763">
        <v>22069.26</v>
      </c>
      <c r="E211" s="763">
        <v>22650.98</v>
      </c>
      <c r="F211" s="763">
        <v>23970.29</v>
      </c>
      <c r="G211" s="763">
        <v>24984.83</v>
      </c>
      <c r="H211" s="763">
        <v>25277.07</v>
      </c>
      <c r="I211" s="763">
        <v>25682.98</v>
      </c>
      <c r="J211" s="763">
        <v>25137.22</v>
      </c>
      <c r="K211" s="763">
        <v>25485.91</v>
      </c>
      <c r="L211" s="763">
        <v>25217.49</v>
      </c>
      <c r="M211" s="763">
        <v>25538</v>
      </c>
      <c r="N211" s="763">
        <v>26644</v>
      </c>
      <c r="O211" s="763">
        <v>24960.01</v>
      </c>
      <c r="P211" s="763">
        <v>28197.99</v>
      </c>
      <c r="Q211" s="763">
        <v>27156</v>
      </c>
      <c r="R211" s="763">
        <v>27636</v>
      </c>
      <c r="S211" s="763">
        <v>22568.01</v>
      </c>
      <c r="T211" s="763">
        <v>26002</v>
      </c>
      <c r="U211" s="763">
        <v>27390.82</v>
      </c>
      <c r="V211" s="763">
        <v>26607.7</v>
      </c>
      <c r="W211" s="763">
        <v>27395.11</v>
      </c>
      <c r="X211" s="763">
        <v>28546.22</v>
      </c>
      <c r="Y211" s="763">
        <v>27521.16</v>
      </c>
      <c r="Z211" s="763">
        <v>27340.13</v>
      </c>
      <c r="AA211" s="763">
        <v>28727.84</v>
      </c>
      <c r="AB211" s="763">
        <v>26853.81</v>
      </c>
      <c r="AC211" s="763">
        <v>25906.31</v>
      </c>
      <c r="AD211" s="763">
        <v>26784.06</v>
      </c>
      <c r="AE211" s="763">
        <v>26465.54</v>
      </c>
      <c r="AF211" s="763">
        <v>27273.75</v>
      </c>
      <c r="AG211" s="763">
        <v>27396.1</v>
      </c>
      <c r="AH211" s="763">
        <v>27398.66</v>
      </c>
      <c r="AI211" s="763">
        <v>27365.25</v>
      </c>
      <c r="AJ211" s="763">
        <v>27386.639999999999</v>
      </c>
      <c r="AK211" s="763">
        <v>27340.22</v>
      </c>
      <c r="AL211" s="763">
        <v>27297.78</v>
      </c>
      <c r="AM211" s="763">
        <v>27262.03</v>
      </c>
      <c r="AN211" s="763">
        <v>27240.62</v>
      </c>
      <c r="AO211" s="763">
        <v>27226.3</v>
      </c>
      <c r="AP211" s="763">
        <v>27210.94</v>
      </c>
      <c r="AQ211" s="763">
        <v>27240.98</v>
      </c>
      <c r="AR211" s="763">
        <v>27287.040000000001</v>
      </c>
      <c r="AS211" s="763">
        <v>27404.09</v>
      </c>
      <c r="AT211" s="763">
        <v>27634.240000000002</v>
      </c>
      <c r="AU211" s="763">
        <v>27902.720000000001</v>
      </c>
      <c r="AV211" s="763">
        <v>28224.26</v>
      </c>
      <c r="AW211" s="763">
        <v>28510.84</v>
      </c>
      <c r="AX211" s="763">
        <v>28851.46</v>
      </c>
      <c r="AY211" s="763">
        <v>29218.07</v>
      </c>
      <c r="AZ211" s="763">
        <v>29607.119999999999</v>
      </c>
      <c r="BA211" s="763">
        <v>30035.66</v>
      </c>
    </row>
    <row r="212" spans="1:53">
      <c r="A212" s="746" t="s">
        <v>1113</v>
      </c>
      <c r="B212" s="747" t="s">
        <v>542</v>
      </c>
      <c r="C212" s="746" t="s">
        <v>13</v>
      </c>
      <c r="D212" s="763">
        <v>21313.97</v>
      </c>
      <c r="E212" s="763">
        <v>21875.79</v>
      </c>
      <c r="F212" s="763">
        <v>23149.93</v>
      </c>
      <c r="G212" s="763">
        <v>24129.75</v>
      </c>
      <c r="H212" s="763">
        <v>24412.01</v>
      </c>
      <c r="I212" s="763">
        <v>24804.01</v>
      </c>
      <c r="J212" s="763">
        <v>24276.94</v>
      </c>
      <c r="K212" s="763">
        <v>24613.69</v>
      </c>
      <c r="L212" s="763">
        <v>24354.44</v>
      </c>
      <c r="M212" s="763">
        <v>24664</v>
      </c>
      <c r="N212" s="763">
        <v>25799.01</v>
      </c>
      <c r="O212" s="763">
        <v>25287</v>
      </c>
      <c r="P212" s="763">
        <v>27155</v>
      </c>
      <c r="Q212" s="763">
        <v>26709</v>
      </c>
      <c r="R212" s="763">
        <v>26596</v>
      </c>
      <c r="S212" s="763">
        <v>22505</v>
      </c>
      <c r="T212" s="763">
        <v>25411.01</v>
      </c>
      <c r="U212" s="763">
        <v>25433.69</v>
      </c>
      <c r="V212" s="763">
        <v>26752.12</v>
      </c>
      <c r="W212" s="763">
        <v>27049.56</v>
      </c>
      <c r="X212" s="763">
        <v>25590.39</v>
      </c>
      <c r="Y212" s="763">
        <v>25698.07</v>
      </c>
      <c r="Z212" s="763">
        <v>27595.03</v>
      </c>
      <c r="AA212" s="763">
        <v>26948.87</v>
      </c>
      <c r="AB212" s="763">
        <v>27147.96</v>
      </c>
      <c r="AC212" s="763">
        <v>26736.53</v>
      </c>
      <c r="AD212" s="763">
        <v>27316.61</v>
      </c>
      <c r="AE212" s="763">
        <v>26973.57</v>
      </c>
      <c r="AF212" s="763">
        <v>27756.15</v>
      </c>
      <c r="AG212" s="763">
        <v>27844.37</v>
      </c>
      <c r="AH212" s="763">
        <v>27833.43</v>
      </c>
      <c r="AI212" s="763">
        <v>27788.18</v>
      </c>
      <c r="AJ212" s="763">
        <v>27799.74</v>
      </c>
      <c r="AK212" s="763">
        <v>27740.29</v>
      </c>
      <c r="AL212" s="763">
        <v>27685.75</v>
      </c>
      <c r="AM212" s="763">
        <v>27640.7</v>
      </c>
      <c r="AN212" s="763">
        <v>27612.13</v>
      </c>
      <c r="AO212" s="763">
        <v>27592.69</v>
      </c>
      <c r="AP212" s="763">
        <v>27573.9</v>
      </c>
      <c r="AQ212" s="763">
        <v>27601.439999999999</v>
      </c>
      <c r="AR212" s="763">
        <v>27647.56</v>
      </c>
      <c r="AS212" s="763">
        <v>27763.06</v>
      </c>
      <c r="AT212" s="763">
        <v>27988.01</v>
      </c>
      <c r="AU212" s="763">
        <v>28252.9</v>
      </c>
      <c r="AV212" s="763">
        <v>28570.65</v>
      </c>
      <c r="AW212" s="763">
        <v>28855.48</v>
      </c>
      <c r="AX212" s="763">
        <v>29194.41</v>
      </c>
      <c r="AY212" s="763">
        <v>29559.599999999999</v>
      </c>
      <c r="AZ212" s="763">
        <v>29948.38</v>
      </c>
      <c r="BA212" s="763">
        <v>30376.3</v>
      </c>
    </row>
    <row r="213" spans="1:53">
      <c r="A213" s="746" t="s">
        <v>1113</v>
      </c>
      <c r="B213" s="747" t="s">
        <v>542</v>
      </c>
      <c r="C213" s="746" t="s">
        <v>14</v>
      </c>
      <c r="D213" s="763">
        <v>20238.93</v>
      </c>
      <c r="E213" s="763">
        <v>20772.419999999998</v>
      </c>
      <c r="F213" s="763">
        <v>21982.31</v>
      </c>
      <c r="G213" s="763">
        <v>22912.71</v>
      </c>
      <c r="H213" s="763">
        <v>23180.720000000001</v>
      </c>
      <c r="I213" s="763">
        <v>23552.95</v>
      </c>
      <c r="J213" s="763">
        <v>23052.46</v>
      </c>
      <c r="K213" s="763">
        <v>23372.23</v>
      </c>
      <c r="L213" s="763">
        <v>23126.07</v>
      </c>
      <c r="M213" s="763">
        <v>23420</v>
      </c>
      <c r="N213" s="763">
        <v>24451</v>
      </c>
      <c r="O213" s="763">
        <v>23604.01</v>
      </c>
      <c r="P213" s="763">
        <v>26318</v>
      </c>
      <c r="Q213" s="763">
        <v>25435</v>
      </c>
      <c r="R213" s="763">
        <v>24603</v>
      </c>
      <c r="S213" s="763">
        <v>20576</v>
      </c>
      <c r="T213" s="763">
        <v>22543</v>
      </c>
      <c r="U213" s="763">
        <v>25132.31</v>
      </c>
      <c r="V213" s="763">
        <v>22510.31</v>
      </c>
      <c r="W213" s="763">
        <v>23786.6</v>
      </c>
      <c r="X213" s="763">
        <v>24038.42</v>
      </c>
      <c r="Y213" s="763">
        <v>23389.279999999999</v>
      </c>
      <c r="Z213" s="763">
        <v>23607</v>
      </c>
      <c r="AA213" s="763">
        <v>24346.11</v>
      </c>
      <c r="AB213" s="763">
        <v>23404.75</v>
      </c>
      <c r="AC213" s="763">
        <v>25488.28</v>
      </c>
      <c r="AD213" s="763">
        <v>23829.360000000001</v>
      </c>
      <c r="AE213" s="763">
        <v>23593.87</v>
      </c>
      <c r="AF213" s="763">
        <v>23971.18</v>
      </c>
      <c r="AG213" s="763">
        <v>24483.24</v>
      </c>
      <c r="AH213" s="763">
        <v>24558.82</v>
      </c>
      <c r="AI213" s="763">
        <v>24557.33</v>
      </c>
      <c r="AJ213" s="763">
        <v>24612.62</v>
      </c>
      <c r="AK213" s="763">
        <v>24593.53</v>
      </c>
      <c r="AL213" s="763">
        <v>24562.3</v>
      </c>
      <c r="AM213" s="763">
        <v>24537.06</v>
      </c>
      <c r="AN213" s="763">
        <v>24518.1</v>
      </c>
      <c r="AO213" s="763">
        <v>24493.15</v>
      </c>
      <c r="AP213" s="763">
        <v>24460.06</v>
      </c>
      <c r="AQ213" s="763">
        <v>24456.65</v>
      </c>
      <c r="AR213" s="763">
        <v>24473.49</v>
      </c>
      <c r="AS213" s="763">
        <v>24557.74</v>
      </c>
      <c r="AT213" s="763">
        <v>24756.880000000001</v>
      </c>
      <c r="AU213" s="763">
        <v>24991.01</v>
      </c>
      <c r="AV213" s="763">
        <v>25265.79</v>
      </c>
      <c r="AW213" s="763">
        <v>25502.86</v>
      </c>
      <c r="AX213" s="763">
        <v>25799.26</v>
      </c>
      <c r="AY213" s="763">
        <v>26111.18</v>
      </c>
      <c r="AZ213" s="763">
        <v>26445.34</v>
      </c>
      <c r="BA213" s="763">
        <v>26809.35</v>
      </c>
    </row>
    <row r="214" spans="1:53">
      <c r="A214" s="746" t="s">
        <v>1113</v>
      </c>
      <c r="B214" s="747" t="s">
        <v>542</v>
      </c>
      <c r="C214" s="746" t="s">
        <v>15</v>
      </c>
      <c r="D214" s="763">
        <v>23998.959999999999</v>
      </c>
      <c r="E214" s="763">
        <v>24631.55</v>
      </c>
      <c r="F214" s="763">
        <v>26066.21</v>
      </c>
      <c r="G214" s="763">
        <v>27169.46</v>
      </c>
      <c r="H214" s="763">
        <v>27487.25</v>
      </c>
      <c r="I214" s="763">
        <v>27928.639999999999</v>
      </c>
      <c r="J214" s="763">
        <v>27335.18</v>
      </c>
      <c r="K214" s="763">
        <v>27714.36</v>
      </c>
      <c r="L214" s="763">
        <v>27422.45</v>
      </c>
      <c r="M214" s="763">
        <v>27771</v>
      </c>
      <c r="N214" s="763">
        <v>26631.99</v>
      </c>
      <c r="O214" s="763">
        <v>26408.99</v>
      </c>
      <c r="P214" s="763">
        <v>26932.01</v>
      </c>
      <c r="Q214" s="763">
        <v>27007</v>
      </c>
      <c r="R214" s="763">
        <v>26789.01</v>
      </c>
      <c r="S214" s="763">
        <v>23262</v>
      </c>
      <c r="T214" s="763">
        <v>27641</v>
      </c>
      <c r="U214" s="763">
        <v>26194.1</v>
      </c>
      <c r="V214" s="763">
        <v>24429.759999999998</v>
      </c>
      <c r="W214" s="763">
        <v>24419.64</v>
      </c>
      <c r="X214" s="763">
        <v>27758.27</v>
      </c>
      <c r="Y214" s="763">
        <v>25297.16</v>
      </c>
      <c r="Z214" s="763">
        <v>25078.55</v>
      </c>
      <c r="AA214" s="763">
        <v>25155.57</v>
      </c>
      <c r="AB214" s="763">
        <v>23723.79</v>
      </c>
      <c r="AC214" s="763">
        <v>24964.42</v>
      </c>
      <c r="AD214" s="763">
        <v>24215.83</v>
      </c>
      <c r="AE214" s="763">
        <v>24205.61</v>
      </c>
      <c r="AF214" s="763">
        <v>24425.57</v>
      </c>
      <c r="AG214" s="763">
        <v>25031.63</v>
      </c>
      <c r="AH214" s="763">
        <v>25073.31</v>
      </c>
      <c r="AI214" s="763">
        <v>25030.7</v>
      </c>
      <c r="AJ214" s="763">
        <v>25036.9</v>
      </c>
      <c r="AK214" s="763">
        <v>24956.17</v>
      </c>
      <c r="AL214" s="763">
        <v>24847.69</v>
      </c>
      <c r="AM214" s="763">
        <v>24744.39</v>
      </c>
      <c r="AN214" s="763">
        <v>24641.79</v>
      </c>
      <c r="AO214" s="763">
        <v>24528.38</v>
      </c>
      <c r="AP214" s="763">
        <v>24401.64</v>
      </c>
      <c r="AQ214" s="763">
        <v>24296.25</v>
      </c>
      <c r="AR214" s="763">
        <v>24217.3</v>
      </c>
      <c r="AS214" s="763">
        <v>24207.119999999999</v>
      </c>
      <c r="AT214" s="763">
        <v>24327.62</v>
      </c>
      <c r="AU214" s="763">
        <v>24488.639999999999</v>
      </c>
      <c r="AV214" s="763">
        <v>24685.7</v>
      </c>
      <c r="AW214" s="763">
        <v>24852.62</v>
      </c>
      <c r="AX214" s="763">
        <v>25074.93</v>
      </c>
      <c r="AY214" s="763">
        <v>25312.29</v>
      </c>
      <c r="AZ214" s="763">
        <v>25575.45</v>
      </c>
      <c r="BA214" s="763">
        <v>25863.54</v>
      </c>
    </row>
    <row r="215" spans="1:53">
      <c r="A215" s="746" t="s">
        <v>1113</v>
      </c>
      <c r="B215" s="747" t="s">
        <v>542</v>
      </c>
      <c r="C215" s="746" t="s">
        <v>16</v>
      </c>
      <c r="D215" s="763">
        <v>24997.07</v>
      </c>
      <c r="E215" s="763">
        <v>25655.97</v>
      </c>
      <c r="F215" s="763">
        <v>27150.32</v>
      </c>
      <c r="G215" s="763">
        <v>28299.45</v>
      </c>
      <c r="H215" s="763">
        <v>28630.46</v>
      </c>
      <c r="I215" s="763">
        <v>29090.2</v>
      </c>
      <c r="J215" s="763">
        <v>28472.05</v>
      </c>
      <c r="K215" s="763">
        <v>28867</v>
      </c>
      <c r="L215" s="763">
        <v>28562.97</v>
      </c>
      <c r="M215" s="763">
        <v>28926</v>
      </c>
      <c r="N215" s="763">
        <v>28381.01</v>
      </c>
      <c r="O215" s="763">
        <v>27158</v>
      </c>
      <c r="P215" s="763">
        <v>27877</v>
      </c>
      <c r="Q215" s="763">
        <v>28217</v>
      </c>
      <c r="R215" s="763">
        <v>30877</v>
      </c>
      <c r="S215" s="763">
        <v>26122</v>
      </c>
      <c r="T215" s="763">
        <v>27010</v>
      </c>
      <c r="U215" s="763">
        <v>27991.25</v>
      </c>
      <c r="V215" s="763">
        <v>28474.25</v>
      </c>
      <c r="W215" s="763">
        <v>29670.240000000002</v>
      </c>
      <c r="X215" s="763">
        <v>31003.16</v>
      </c>
      <c r="Y215" s="763">
        <v>28709.599999999999</v>
      </c>
      <c r="Z215" s="763">
        <v>26322.59</v>
      </c>
      <c r="AA215" s="763">
        <v>25778.52</v>
      </c>
      <c r="AB215" s="763">
        <v>32060.22</v>
      </c>
      <c r="AC215" s="763">
        <v>26993.71</v>
      </c>
      <c r="AD215" s="763">
        <v>26366.89</v>
      </c>
      <c r="AE215" s="763">
        <v>26412.400000000001</v>
      </c>
      <c r="AF215" s="763">
        <v>26652.75</v>
      </c>
      <c r="AG215" s="763">
        <v>27269.200000000001</v>
      </c>
      <c r="AH215" s="763">
        <v>27281.200000000001</v>
      </c>
      <c r="AI215" s="763">
        <v>27212.49</v>
      </c>
      <c r="AJ215" s="763">
        <v>27202.41</v>
      </c>
      <c r="AK215" s="763">
        <v>27075.85</v>
      </c>
      <c r="AL215" s="763">
        <v>26922.44</v>
      </c>
      <c r="AM215" s="763">
        <v>26778.86</v>
      </c>
      <c r="AN215" s="763">
        <v>26638.720000000001</v>
      </c>
      <c r="AO215" s="763">
        <v>26491.07</v>
      </c>
      <c r="AP215" s="763">
        <v>26332.68</v>
      </c>
      <c r="AQ215" s="763">
        <v>26199.919999999998</v>
      </c>
      <c r="AR215" s="763">
        <v>26098.41</v>
      </c>
      <c r="AS215" s="763">
        <v>26061.75</v>
      </c>
      <c r="AT215" s="763">
        <v>26149.69</v>
      </c>
      <c r="AU215" s="763">
        <v>26284.32</v>
      </c>
      <c r="AV215" s="763">
        <v>26458.44</v>
      </c>
      <c r="AW215" s="763">
        <v>26601.06</v>
      </c>
      <c r="AX215" s="763">
        <v>26803.38</v>
      </c>
      <c r="AY215" s="763">
        <v>27022.66</v>
      </c>
      <c r="AZ215" s="763">
        <v>27275.67</v>
      </c>
      <c r="BA215" s="763">
        <v>27558.33</v>
      </c>
    </row>
    <row r="216" spans="1:53">
      <c r="A216" s="746" t="s">
        <v>1113</v>
      </c>
      <c r="B216" s="747" t="s">
        <v>542</v>
      </c>
      <c r="C216" s="746" t="s">
        <v>17</v>
      </c>
      <c r="D216" s="763">
        <v>26541.360000000001</v>
      </c>
      <c r="E216" s="763">
        <v>27240.95</v>
      </c>
      <c r="F216" s="763">
        <v>28827.62</v>
      </c>
      <c r="G216" s="763">
        <v>30047.73</v>
      </c>
      <c r="H216" s="763">
        <v>30399.200000000001</v>
      </c>
      <c r="I216" s="763">
        <v>30887.34</v>
      </c>
      <c r="J216" s="763">
        <v>30231.01</v>
      </c>
      <c r="K216" s="763">
        <v>30650.35</v>
      </c>
      <c r="L216" s="763">
        <v>30327.54</v>
      </c>
      <c r="M216" s="763">
        <v>30713</v>
      </c>
      <c r="N216" s="763">
        <v>31516</v>
      </c>
      <c r="O216" s="763">
        <v>29834</v>
      </c>
      <c r="P216" s="763">
        <v>35971</v>
      </c>
      <c r="Q216" s="763">
        <v>30753.01</v>
      </c>
      <c r="R216" s="763">
        <v>31910</v>
      </c>
      <c r="S216" s="763">
        <v>26827</v>
      </c>
      <c r="T216" s="763">
        <v>27036.99</v>
      </c>
      <c r="U216" s="763">
        <v>29252.18</v>
      </c>
      <c r="V216" s="763">
        <v>28008.58</v>
      </c>
      <c r="W216" s="763">
        <v>32971.360000000001</v>
      </c>
      <c r="X216" s="763">
        <v>29601.62</v>
      </c>
      <c r="Y216" s="763">
        <v>29552.62</v>
      </c>
      <c r="Z216" s="763">
        <v>33632.76</v>
      </c>
      <c r="AA216" s="763">
        <v>35316.29</v>
      </c>
      <c r="AB216" s="763">
        <v>29440.16</v>
      </c>
      <c r="AC216" s="763">
        <v>30544.69</v>
      </c>
      <c r="AD216" s="763">
        <v>28711.52</v>
      </c>
      <c r="AE216" s="763">
        <v>28854.33</v>
      </c>
      <c r="AF216" s="763">
        <v>29190.39</v>
      </c>
      <c r="AG216" s="763">
        <v>29844.6</v>
      </c>
      <c r="AH216" s="763">
        <v>29845.25</v>
      </c>
      <c r="AI216" s="763">
        <v>29759.53</v>
      </c>
      <c r="AJ216" s="763">
        <v>29739</v>
      </c>
      <c r="AK216" s="763">
        <v>29561.81</v>
      </c>
      <c r="AL216" s="763">
        <v>29349.73</v>
      </c>
      <c r="AM216" s="763">
        <v>29145.29</v>
      </c>
      <c r="AN216" s="763">
        <v>28943.45</v>
      </c>
      <c r="AO216" s="763">
        <v>28732.89</v>
      </c>
      <c r="AP216" s="763">
        <v>28509.73</v>
      </c>
      <c r="AQ216" s="763">
        <v>28312.36</v>
      </c>
      <c r="AR216" s="763">
        <v>28149.27</v>
      </c>
      <c r="AS216" s="763">
        <v>28059.34</v>
      </c>
      <c r="AT216" s="763">
        <v>28111.68</v>
      </c>
      <c r="AU216" s="763">
        <v>28214.34</v>
      </c>
      <c r="AV216" s="763">
        <v>28359.24</v>
      </c>
      <c r="AW216" s="763">
        <v>28466.92</v>
      </c>
      <c r="AX216" s="763">
        <v>28642.41</v>
      </c>
      <c r="AY216" s="763">
        <v>28834.28</v>
      </c>
      <c r="AZ216" s="763">
        <v>29063.75</v>
      </c>
      <c r="BA216" s="763">
        <v>29325.21</v>
      </c>
    </row>
    <row r="217" spans="1:53">
      <c r="A217" s="746" t="s">
        <v>1113</v>
      </c>
      <c r="B217" s="746" t="s">
        <v>4</v>
      </c>
      <c r="C217" s="746"/>
      <c r="D217" s="763"/>
      <c r="E217" s="763"/>
      <c r="F217" s="763"/>
      <c r="G217" s="763"/>
      <c r="H217" s="763"/>
      <c r="I217" s="763"/>
      <c r="J217" s="763"/>
      <c r="K217" s="763"/>
      <c r="L217" s="763"/>
      <c r="M217" s="763"/>
      <c r="N217" s="763"/>
      <c r="O217" s="763"/>
      <c r="P217" s="763"/>
      <c r="Q217" s="763"/>
      <c r="R217" s="763"/>
      <c r="S217" s="763"/>
      <c r="T217" s="763"/>
      <c r="U217" s="763"/>
      <c r="V217" s="763"/>
      <c r="W217" s="763"/>
      <c r="X217" s="763"/>
      <c r="Y217" s="763"/>
      <c r="Z217" s="763"/>
      <c r="AA217" s="763"/>
      <c r="AB217" s="763"/>
      <c r="AC217" s="763"/>
      <c r="AD217" s="763"/>
      <c r="AE217" s="763"/>
      <c r="AF217" s="763"/>
      <c r="AG217" s="763"/>
      <c r="AH217" s="763"/>
      <c r="AI217" s="763"/>
      <c r="AJ217" s="763"/>
      <c r="AK217" s="763"/>
      <c r="AL217" s="763"/>
      <c r="AM217" s="763"/>
      <c r="AN217" s="763"/>
      <c r="AO217" s="763"/>
      <c r="AP217" s="763"/>
      <c r="AQ217" s="763"/>
      <c r="AR217" s="763"/>
      <c r="AS217" s="763"/>
      <c r="AT217" s="763"/>
      <c r="AU217" s="763"/>
      <c r="AV217" s="763"/>
      <c r="AW217" s="763"/>
      <c r="AX217" s="763"/>
      <c r="AY217" s="763"/>
      <c r="AZ217" s="763"/>
      <c r="BA217" s="763"/>
    </row>
    <row r="218" spans="1:53">
      <c r="A218" s="746" t="s">
        <v>1113</v>
      </c>
      <c r="B218" s="747" t="s">
        <v>1044</v>
      </c>
      <c r="C218" s="746"/>
      <c r="D218" s="746">
        <v>1986</v>
      </c>
      <c r="E218" s="746">
        <v>1987</v>
      </c>
      <c r="F218" s="746">
        <v>1988</v>
      </c>
      <c r="G218" s="746">
        <v>1989</v>
      </c>
      <c r="H218" s="746">
        <v>1990</v>
      </c>
      <c r="I218" s="746">
        <v>1991</v>
      </c>
      <c r="J218" s="746">
        <v>1992</v>
      </c>
      <c r="K218" s="746">
        <v>1993</v>
      </c>
      <c r="L218" s="746">
        <v>1994</v>
      </c>
      <c r="M218" s="746">
        <v>1995</v>
      </c>
      <c r="N218" s="746">
        <v>1996</v>
      </c>
      <c r="O218" s="746">
        <v>1997</v>
      </c>
      <c r="P218" s="746">
        <v>1998</v>
      </c>
      <c r="Q218" s="746">
        <v>1999</v>
      </c>
      <c r="R218" s="746">
        <v>2000</v>
      </c>
      <c r="S218" s="746">
        <v>2001</v>
      </c>
      <c r="T218" s="746">
        <v>2002</v>
      </c>
      <c r="U218" s="746">
        <v>2003</v>
      </c>
      <c r="V218" s="746">
        <v>2004</v>
      </c>
      <c r="W218" s="746">
        <v>2005</v>
      </c>
      <c r="X218" s="746">
        <v>2006</v>
      </c>
      <c r="Y218" s="746">
        <v>2007</v>
      </c>
      <c r="Z218" s="746">
        <v>2008</v>
      </c>
      <c r="AA218" s="746">
        <v>2009</v>
      </c>
      <c r="AB218" s="746">
        <v>2010</v>
      </c>
      <c r="AC218" s="746">
        <v>2011</v>
      </c>
      <c r="AD218" s="746">
        <v>2012</v>
      </c>
      <c r="AE218" s="746">
        <v>2013</v>
      </c>
      <c r="AF218" s="746">
        <v>2014</v>
      </c>
      <c r="AG218" s="746">
        <v>2015</v>
      </c>
      <c r="AH218" s="746">
        <v>2016</v>
      </c>
      <c r="AI218" s="746">
        <v>2017</v>
      </c>
      <c r="AJ218" s="746">
        <v>2018</v>
      </c>
      <c r="AK218" s="746">
        <v>2019</v>
      </c>
      <c r="AL218" s="746">
        <v>2020</v>
      </c>
      <c r="AM218" s="746">
        <v>2021</v>
      </c>
      <c r="AN218" s="746">
        <v>2022</v>
      </c>
      <c r="AO218" s="746">
        <v>2023</v>
      </c>
      <c r="AP218" s="746">
        <v>2024</v>
      </c>
      <c r="AQ218" s="746">
        <v>2025</v>
      </c>
      <c r="AR218" s="746">
        <v>2026</v>
      </c>
      <c r="AS218" s="746">
        <v>2027</v>
      </c>
      <c r="AT218" s="746">
        <v>2028</v>
      </c>
      <c r="AU218" s="746">
        <v>2029</v>
      </c>
      <c r="AV218" s="746">
        <v>2030</v>
      </c>
      <c r="AW218" s="746">
        <v>2031</v>
      </c>
      <c r="AX218" s="746">
        <v>2032</v>
      </c>
      <c r="AY218" s="746">
        <v>2033</v>
      </c>
      <c r="AZ218" s="746">
        <v>2034</v>
      </c>
      <c r="BA218" s="746">
        <v>2035</v>
      </c>
    </row>
    <row r="219" spans="1:53">
      <c r="A219" s="746" t="s">
        <v>1113</v>
      </c>
      <c r="B219" s="747" t="s">
        <v>542</v>
      </c>
      <c r="C219" s="746" t="s">
        <v>63</v>
      </c>
      <c r="D219" s="763">
        <v>12611.74</v>
      </c>
      <c r="E219" s="763">
        <v>12944.18</v>
      </c>
      <c r="F219" s="763">
        <v>13698.12</v>
      </c>
      <c r="G219" s="763">
        <v>14277.88</v>
      </c>
      <c r="H219" s="763">
        <v>14444.89</v>
      </c>
      <c r="I219" s="763">
        <v>14676.85</v>
      </c>
      <c r="J219" s="763">
        <v>14364.97</v>
      </c>
      <c r="K219" s="763">
        <v>14564.23</v>
      </c>
      <c r="L219" s="763">
        <v>14410.83</v>
      </c>
      <c r="M219" s="763">
        <v>14593.99</v>
      </c>
      <c r="N219" s="763">
        <v>12743.01</v>
      </c>
      <c r="O219" s="763">
        <v>14903</v>
      </c>
      <c r="P219" s="763">
        <v>14910</v>
      </c>
      <c r="Q219" s="763">
        <v>15564</v>
      </c>
      <c r="R219" s="763">
        <v>15306</v>
      </c>
      <c r="S219" s="763">
        <v>12182.99</v>
      </c>
      <c r="T219" s="763">
        <v>13076.01</v>
      </c>
      <c r="U219" s="763">
        <v>9681.91</v>
      </c>
      <c r="V219" s="763">
        <v>13251.21</v>
      </c>
      <c r="W219" s="763">
        <v>13884.84</v>
      </c>
      <c r="X219" s="763">
        <v>13859.18</v>
      </c>
      <c r="Y219" s="763">
        <v>10755.59</v>
      </c>
      <c r="Z219" s="763">
        <v>11862.76</v>
      </c>
      <c r="AA219" s="763">
        <v>13963.67</v>
      </c>
      <c r="AB219" s="763">
        <v>13651.75</v>
      </c>
      <c r="AC219" s="763">
        <v>14390.43</v>
      </c>
      <c r="AD219" s="763">
        <v>14050.22</v>
      </c>
      <c r="AE219" s="763">
        <v>13996.35</v>
      </c>
      <c r="AF219" s="763">
        <v>14132.93</v>
      </c>
      <c r="AG219" s="763">
        <v>14551.89</v>
      </c>
      <c r="AH219" s="763">
        <v>14588.37</v>
      </c>
      <c r="AI219" s="763">
        <v>14571.03</v>
      </c>
      <c r="AJ219" s="763">
        <v>14611.91</v>
      </c>
      <c r="AK219" s="763">
        <v>14606.43</v>
      </c>
      <c r="AL219" s="763">
        <v>14594.07</v>
      </c>
      <c r="AM219" s="763">
        <v>14594.5</v>
      </c>
      <c r="AN219" s="763">
        <v>14604.67</v>
      </c>
      <c r="AO219" s="763">
        <v>14617.94</v>
      </c>
      <c r="AP219" s="763">
        <v>14631.77</v>
      </c>
      <c r="AQ219" s="763">
        <v>14665.97</v>
      </c>
      <c r="AR219" s="763">
        <v>14719.31</v>
      </c>
      <c r="AS219" s="763">
        <v>14806.63</v>
      </c>
      <c r="AT219" s="763">
        <v>14938.31</v>
      </c>
      <c r="AU219" s="763">
        <v>15090.72</v>
      </c>
      <c r="AV219" s="763">
        <v>15261.61</v>
      </c>
      <c r="AW219" s="763">
        <v>15399.07</v>
      </c>
      <c r="AX219" s="763">
        <v>15573.19</v>
      </c>
      <c r="AY219" s="763">
        <v>15753.28</v>
      </c>
      <c r="AZ219" s="763">
        <v>15943.3</v>
      </c>
      <c r="BA219" s="763">
        <v>16147.5</v>
      </c>
    </row>
    <row r="220" spans="1:53">
      <c r="A220" s="746" t="s">
        <v>1113</v>
      </c>
      <c r="B220" s="747" t="s">
        <v>542</v>
      </c>
      <c r="C220" s="746" t="s">
        <v>6</v>
      </c>
      <c r="D220" s="763">
        <v>14703.04</v>
      </c>
      <c r="E220" s="763">
        <v>15090.6</v>
      </c>
      <c r="F220" s="763">
        <v>15969.56</v>
      </c>
      <c r="G220" s="763">
        <v>16645.45</v>
      </c>
      <c r="H220" s="763">
        <v>16840.169999999998</v>
      </c>
      <c r="I220" s="763">
        <v>17110.59</v>
      </c>
      <c r="J220" s="763">
        <v>16747</v>
      </c>
      <c r="K220" s="763">
        <v>16979.3</v>
      </c>
      <c r="L220" s="763">
        <v>16800.46</v>
      </c>
      <c r="M220" s="763">
        <v>17014</v>
      </c>
      <c r="N220" s="763">
        <v>17585</v>
      </c>
      <c r="O220" s="763">
        <v>16951.009999999998</v>
      </c>
      <c r="P220" s="763">
        <v>18074</v>
      </c>
      <c r="Q220" s="763">
        <v>18924.990000000002</v>
      </c>
      <c r="R220" s="763">
        <v>19495.990000000002</v>
      </c>
      <c r="S220" s="763">
        <v>18006.009999999998</v>
      </c>
      <c r="T220" s="763">
        <v>14260</v>
      </c>
      <c r="U220" s="763">
        <v>14695.86</v>
      </c>
      <c r="V220" s="763">
        <v>16554.060000000001</v>
      </c>
      <c r="W220" s="763">
        <v>16286.55</v>
      </c>
      <c r="X220" s="763">
        <v>16557.349999999999</v>
      </c>
      <c r="Y220" s="763">
        <v>16907.52</v>
      </c>
      <c r="Z220" s="763">
        <v>18379.060000000001</v>
      </c>
      <c r="AA220" s="763">
        <v>17236.48</v>
      </c>
      <c r="AB220" s="763">
        <v>16710.98</v>
      </c>
      <c r="AC220" s="763">
        <v>16368.33</v>
      </c>
      <c r="AD220" s="763">
        <v>17176.509999999998</v>
      </c>
      <c r="AE220" s="763">
        <v>17347.22</v>
      </c>
      <c r="AF220" s="763">
        <v>17390.11</v>
      </c>
      <c r="AG220" s="763">
        <v>17908.75</v>
      </c>
      <c r="AH220" s="763">
        <v>17987.2</v>
      </c>
      <c r="AI220" s="763">
        <v>18013.18</v>
      </c>
      <c r="AJ220" s="763">
        <v>18117.73</v>
      </c>
      <c r="AK220" s="763">
        <v>18142.79</v>
      </c>
      <c r="AL220" s="763">
        <v>18152.66</v>
      </c>
      <c r="AM220" s="763">
        <v>18175.939999999999</v>
      </c>
      <c r="AN220" s="763">
        <v>18209.099999999999</v>
      </c>
      <c r="AO220" s="763">
        <v>18244.259999999998</v>
      </c>
      <c r="AP220" s="763">
        <v>18279.3</v>
      </c>
      <c r="AQ220" s="763">
        <v>18335.93</v>
      </c>
      <c r="AR220" s="763">
        <v>18418.28</v>
      </c>
      <c r="AS220" s="763">
        <v>18539.13</v>
      </c>
      <c r="AT220" s="763">
        <v>18711.439999999999</v>
      </c>
      <c r="AU220" s="763">
        <v>18909.37</v>
      </c>
      <c r="AV220" s="763">
        <v>19126.900000000001</v>
      </c>
      <c r="AW220" s="763">
        <v>19303.21</v>
      </c>
      <c r="AX220" s="763">
        <v>19523.46</v>
      </c>
      <c r="AY220" s="763">
        <v>19749.57</v>
      </c>
      <c r="AZ220" s="763">
        <v>19988.29</v>
      </c>
      <c r="BA220" s="763">
        <v>20237.25</v>
      </c>
    </row>
    <row r="221" spans="1:53">
      <c r="A221" s="746" t="s">
        <v>1113</v>
      </c>
      <c r="B221" s="747" t="s">
        <v>542</v>
      </c>
      <c r="C221" s="746" t="s">
        <v>7</v>
      </c>
      <c r="D221" s="763">
        <v>13798.25</v>
      </c>
      <c r="E221" s="763">
        <v>14161.96</v>
      </c>
      <c r="F221" s="763">
        <v>14986.82</v>
      </c>
      <c r="G221" s="763">
        <v>15621.14</v>
      </c>
      <c r="H221" s="763">
        <v>15803.87</v>
      </c>
      <c r="I221" s="763">
        <v>16057.64</v>
      </c>
      <c r="J221" s="763">
        <v>15716.41</v>
      </c>
      <c r="K221" s="763">
        <v>15934.44</v>
      </c>
      <c r="L221" s="763">
        <v>15766.61</v>
      </c>
      <c r="M221" s="763">
        <v>15967.01</v>
      </c>
      <c r="N221" s="763">
        <v>16706.009999999998</v>
      </c>
      <c r="O221" s="763">
        <v>17144.990000000002</v>
      </c>
      <c r="P221" s="763">
        <v>17652</v>
      </c>
      <c r="Q221" s="763">
        <v>18175.990000000002</v>
      </c>
      <c r="R221" s="763">
        <v>18322</v>
      </c>
      <c r="S221" s="763">
        <v>17158</v>
      </c>
      <c r="T221" s="763">
        <v>14783.01</v>
      </c>
      <c r="U221" s="763">
        <v>15626.61</v>
      </c>
      <c r="V221" s="763">
        <v>15776.73</v>
      </c>
      <c r="W221" s="763">
        <v>16285.17</v>
      </c>
      <c r="X221" s="763">
        <v>16418.43</v>
      </c>
      <c r="Y221" s="763">
        <v>15730.28</v>
      </c>
      <c r="Z221" s="763">
        <v>17064.64</v>
      </c>
      <c r="AA221" s="763">
        <v>17008.849999999999</v>
      </c>
      <c r="AB221" s="763">
        <v>16188.53</v>
      </c>
      <c r="AC221" s="763">
        <v>17068.98</v>
      </c>
      <c r="AD221" s="763">
        <v>16794.22</v>
      </c>
      <c r="AE221" s="763">
        <v>16972.25</v>
      </c>
      <c r="AF221" s="763">
        <v>17020.27</v>
      </c>
      <c r="AG221" s="763">
        <v>17533.490000000002</v>
      </c>
      <c r="AH221" s="763">
        <v>17599.82</v>
      </c>
      <c r="AI221" s="763">
        <v>17609.05</v>
      </c>
      <c r="AJ221" s="763">
        <v>17691.22</v>
      </c>
      <c r="AK221" s="763">
        <v>17692.52</v>
      </c>
      <c r="AL221" s="763">
        <v>17678.54</v>
      </c>
      <c r="AM221" s="763">
        <v>17677.11</v>
      </c>
      <c r="AN221" s="763">
        <v>17686.98</v>
      </c>
      <c r="AO221" s="763">
        <v>17700.330000000002</v>
      </c>
      <c r="AP221" s="763">
        <v>17714.88</v>
      </c>
      <c r="AQ221" s="763">
        <v>17751.400000000001</v>
      </c>
      <c r="AR221" s="763">
        <v>17813.57</v>
      </c>
      <c r="AS221" s="763">
        <v>17913.98</v>
      </c>
      <c r="AT221" s="763">
        <v>18062.150000000001</v>
      </c>
      <c r="AU221" s="763">
        <v>18234.740000000002</v>
      </c>
      <c r="AV221" s="763">
        <v>18426.95</v>
      </c>
      <c r="AW221" s="763">
        <v>18579.11</v>
      </c>
      <c r="AX221" s="763">
        <v>18773.66</v>
      </c>
      <c r="AY221" s="763">
        <v>18974.25</v>
      </c>
      <c r="AZ221" s="763">
        <v>19189.22</v>
      </c>
      <c r="BA221" s="763">
        <v>19417.59</v>
      </c>
    </row>
    <row r="222" spans="1:53">
      <c r="A222" s="746" t="s">
        <v>1113</v>
      </c>
      <c r="B222" s="747" t="s">
        <v>542</v>
      </c>
      <c r="C222" s="746" t="s">
        <v>8</v>
      </c>
      <c r="D222" s="763">
        <v>14145.66</v>
      </c>
      <c r="E222" s="763">
        <v>14518.52</v>
      </c>
      <c r="F222" s="763">
        <v>15364.16</v>
      </c>
      <c r="G222" s="763">
        <v>16014.43</v>
      </c>
      <c r="H222" s="763">
        <v>16201.75</v>
      </c>
      <c r="I222" s="763">
        <v>16461.93</v>
      </c>
      <c r="J222" s="763">
        <v>16112.11</v>
      </c>
      <c r="K222" s="763">
        <v>16335.6</v>
      </c>
      <c r="L222" s="763">
        <v>16163.56</v>
      </c>
      <c r="M222" s="763">
        <v>16369</v>
      </c>
      <c r="N222" s="763">
        <v>16490</v>
      </c>
      <c r="O222" s="763">
        <v>15996</v>
      </c>
      <c r="P222" s="763">
        <v>16219.01</v>
      </c>
      <c r="Q222" s="763">
        <v>16488.990000000002</v>
      </c>
      <c r="R222" s="763">
        <v>17485</v>
      </c>
      <c r="S222" s="763">
        <v>14084.99</v>
      </c>
      <c r="T222" s="763">
        <v>14563</v>
      </c>
      <c r="U222" s="763">
        <v>13264.52</v>
      </c>
      <c r="V222" s="763">
        <v>13912.6</v>
      </c>
      <c r="W222" s="763">
        <v>14947.46</v>
      </c>
      <c r="X222" s="763">
        <v>15500.87</v>
      </c>
      <c r="Y222" s="763">
        <v>10755.59</v>
      </c>
      <c r="Z222" s="763">
        <v>11862.76</v>
      </c>
      <c r="AA222" s="763">
        <v>15969.69</v>
      </c>
      <c r="AB222" s="763">
        <v>14878.91</v>
      </c>
      <c r="AC222" s="763">
        <v>14791.51</v>
      </c>
      <c r="AD222" s="763">
        <v>15173.62</v>
      </c>
      <c r="AE222" s="763">
        <v>15296.72</v>
      </c>
      <c r="AF222" s="763">
        <v>15331.66</v>
      </c>
      <c r="AG222" s="763">
        <v>15783.49</v>
      </c>
      <c r="AH222" s="763">
        <v>15841.44</v>
      </c>
      <c r="AI222" s="763">
        <v>15830.74</v>
      </c>
      <c r="AJ222" s="763">
        <v>15882.14</v>
      </c>
      <c r="AK222" s="763">
        <v>15884.28</v>
      </c>
      <c r="AL222" s="763">
        <v>15875.58</v>
      </c>
      <c r="AM222" s="763">
        <v>15880.82</v>
      </c>
      <c r="AN222" s="763">
        <v>15897.81</v>
      </c>
      <c r="AO222" s="763">
        <v>15919.17</v>
      </c>
      <c r="AP222" s="763">
        <v>15941.93</v>
      </c>
      <c r="AQ222" s="763">
        <v>15985.52</v>
      </c>
      <c r="AR222" s="763">
        <v>16052.86</v>
      </c>
      <c r="AS222" s="763">
        <v>16157.52</v>
      </c>
      <c r="AT222" s="763">
        <v>16309.06</v>
      </c>
      <c r="AU222" s="763">
        <v>16482.240000000002</v>
      </c>
      <c r="AV222" s="763">
        <v>16672.88</v>
      </c>
      <c r="AW222" s="763">
        <v>16826.32</v>
      </c>
      <c r="AX222" s="763">
        <v>17019.509999999998</v>
      </c>
      <c r="AY222" s="763">
        <v>17218.52</v>
      </c>
      <c r="AZ222" s="763">
        <v>17427.16</v>
      </c>
      <c r="BA222" s="763">
        <v>17650.189999999999</v>
      </c>
    </row>
    <row r="223" spans="1:53">
      <c r="A223" s="746" t="s">
        <v>1113</v>
      </c>
      <c r="B223" s="747" t="s">
        <v>542</v>
      </c>
      <c r="C223" s="746" t="s">
        <v>9</v>
      </c>
      <c r="D223" s="763">
        <v>12690.39</v>
      </c>
      <c r="E223" s="763">
        <v>13024.89</v>
      </c>
      <c r="F223" s="763">
        <v>13783.53</v>
      </c>
      <c r="G223" s="763">
        <v>14366.91</v>
      </c>
      <c r="H223" s="763">
        <v>14534.96</v>
      </c>
      <c r="I223" s="763">
        <v>14768.37</v>
      </c>
      <c r="J223" s="763">
        <v>14454.54</v>
      </c>
      <c r="K223" s="763">
        <v>14655.04</v>
      </c>
      <c r="L223" s="763">
        <v>14500.69</v>
      </c>
      <c r="M223" s="763">
        <v>14685</v>
      </c>
      <c r="N223" s="763">
        <v>12743.01</v>
      </c>
      <c r="O223" s="763">
        <v>15136</v>
      </c>
      <c r="P223" s="763">
        <v>14910</v>
      </c>
      <c r="Q223" s="763">
        <v>15579.99</v>
      </c>
      <c r="R223" s="763">
        <v>16420</v>
      </c>
      <c r="S223" s="763">
        <v>13337</v>
      </c>
      <c r="T223" s="763">
        <v>13462.99</v>
      </c>
      <c r="U223" s="763">
        <v>9681.91</v>
      </c>
      <c r="V223" s="763">
        <v>13251.21</v>
      </c>
      <c r="W223" s="763">
        <v>14114.74</v>
      </c>
      <c r="X223" s="763">
        <v>14058.57</v>
      </c>
      <c r="Y223" s="763">
        <v>14101.86</v>
      </c>
      <c r="Z223" s="763">
        <v>14608.92</v>
      </c>
      <c r="AA223" s="763">
        <v>13963.67</v>
      </c>
      <c r="AB223" s="763">
        <v>14083.54</v>
      </c>
      <c r="AC223" s="763">
        <v>15255.4</v>
      </c>
      <c r="AD223" s="763">
        <v>14050.22</v>
      </c>
      <c r="AE223" s="763">
        <v>14090.77</v>
      </c>
      <c r="AF223" s="763">
        <v>14143.58</v>
      </c>
      <c r="AG223" s="763">
        <v>14551.89</v>
      </c>
      <c r="AH223" s="763">
        <v>14588.37</v>
      </c>
      <c r="AI223" s="763">
        <v>14571.03</v>
      </c>
      <c r="AJ223" s="763">
        <v>14611.91</v>
      </c>
      <c r="AK223" s="763">
        <v>14606.43</v>
      </c>
      <c r="AL223" s="763">
        <v>14594.07</v>
      </c>
      <c r="AM223" s="763">
        <v>14594.5</v>
      </c>
      <c r="AN223" s="763">
        <v>14604.67</v>
      </c>
      <c r="AO223" s="763">
        <v>14617.94</v>
      </c>
      <c r="AP223" s="763">
        <v>14631.77</v>
      </c>
      <c r="AQ223" s="763">
        <v>14665.97</v>
      </c>
      <c r="AR223" s="763">
        <v>14719.31</v>
      </c>
      <c r="AS223" s="763">
        <v>14806.63</v>
      </c>
      <c r="AT223" s="763">
        <v>14938.31</v>
      </c>
      <c r="AU223" s="763">
        <v>15090.72</v>
      </c>
      <c r="AV223" s="763">
        <v>15261.61</v>
      </c>
      <c r="AW223" s="763">
        <v>15399.07</v>
      </c>
      <c r="AX223" s="763">
        <v>15573.19</v>
      </c>
      <c r="AY223" s="763">
        <v>15753.28</v>
      </c>
      <c r="AZ223" s="763">
        <v>15943.3</v>
      </c>
      <c r="BA223" s="763">
        <v>16147.5</v>
      </c>
    </row>
    <row r="224" spans="1:53">
      <c r="A224" s="746" t="s">
        <v>1113</v>
      </c>
      <c r="B224" s="747" t="s">
        <v>542</v>
      </c>
      <c r="C224" s="746" t="s">
        <v>10</v>
      </c>
      <c r="D224" s="763">
        <v>12611.74</v>
      </c>
      <c r="E224" s="763">
        <v>12944.18</v>
      </c>
      <c r="F224" s="763">
        <v>13698.12</v>
      </c>
      <c r="G224" s="763">
        <v>14277.88</v>
      </c>
      <c r="H224" s="763">
        <v>14444.89</v>
      </c>
      <c r="I224" s="763">
        <v>14676.85</v>
      </c>
      <c r="J224" s="763">
        <v>14364.97</v>
      </c>
      <c r="K224" s="763">
        <v>14564.23</v>
      </c>
      <c r="L224" s="763">
        <v>14410.83</v>
      </c>
      <c r="M224" s="763">
        <v>14593.99</v>
      </c>
      <c r="N224" s="763">
        <v>14485</v>
      </c>
      <c r="O224" s="763">
        <v>15094</v>
      </c>
      <c r="P224" s="763">
        <v>15484</v>
      </c>
      <c r="Q224" s="763">
        <v>15664</v>
      </c>
      <c r="R224" s="763">
        <v>16222</v>
      </c>
      <c r="S224" s="763">
        <v>13219</v>
      </c>
      <c r="T224" s="763">
        <v>13076.01</v>
      </c>
      <c r="U224" s="763">
        <v>13379.07</v>
      </c>
      <c r="V224" s="763">
        <v>13600.31</v>
      </c>
      <c r="W224" s="763">
        <v>13884.84</v>
      </c>
      <c r="X224" s="763">
        <v>14214.39</v>
      </c>
      <c r="Y224" s="763">
        <v>14591.52</v>
      </c>
      <c r="Z224" s="763">
        <v>14774.45</v>
      </c>
      <c r="AA224" s="763">
        <v>14131.17</v>
      </c>
      <c r="AB224" s="763">
        <v>13916.42</v>
      </c>
      <c r="AC224" s="763">
        <v>14567.72</v>
      </c>
      <c r="AD224" s="763">
        <v>14547.42</v>
      </c>
      <c r="AE224" s="763">
        <v>14425.43</v>
      </c>
      <c r="AF224" s="763">
        <v>14600.55</v>
      </c>
      <c r="AG224" s="763">
        <v>15042.71</v>
      </c>
      <c r="AH224" s="763">
        <v>15085.07</v>
      </c>
      <c r="AI224" s="763">
        <v>15068.9</v>
      </c>
      <c r="AJ224" s="763">
        <v>15108.01</v>
      </c>
      <c r="AK224" s="763">
        <v>15100.44</v>
      </c>
      <c r="AL224" s="763">
        <v>15097.85</v>
      </c>
      <c r="AM224" s="763">
        <v>15105.37</v>
      </c>
      <c r="AN224" s="763">
        <v>15124.52</v>
      </c>
      <c r="AO224" s="763">
        <v>15147.25</v>
      </c>
      <c r="AP224" s="763">
        <v>15170.22</v>
      </c>
      <c r="AQ224" s="763">
        <v>15219.35</v>
      </c>
      <c r="AR224" s="763">
        <v>15281.03</v>
      </c>
      <c r="AS224" s="763">
        <v>15377.87</v>
      </c>
      <c r="AT224" s="763">
        <v>15520.06</v>
      </c>
      <c r="AU224" s="763">
        <v>15682.54</v>
      </c>
      <c r="AV224" s="763">
        <v>15869.52</v>
      </c>
      <c r="AW224" s="763">
        <v>16019.87</v>
      </c>
      <c r="AX224" s="763">
        <v>16208.15</v>
      </c>
      <c r="AY224" s="763">
        <v>16402.740000000002</v>
      </c>
      <c r="AZ224" s="763">
        <v>16606.990000000002</v>
      </c>
      <c r="BA224" s="763">
        <v>16833.3</v>
      </c>
    </row>
    <row r="225" spans="1:53">
      <c r="A225" s="746" t="s">
        <v>1113</v>
      </c>
      <c r="B225" s="747" t="s">
        <v>542</v>
      </c>
      <c r="C225" s="746" t="s">
        <v>11</v>
      </c>
      <c r="D225" s="763">
        <v>13113.83</v>
      </c>
      <c r="E225" s="763">
        <v>13459.5</v>
      </c>
      <c r="F225" s="763">
        <v>14243.45</v>
      </c>
      <c r="G225" s="763">
        <v>14846.3</v>
      </c>
      <c r="H225" s="763">
        <v>15019.96</v>
      </c>
      <c r="I225" s="763">
        <v>15261.14</v>
      </c>
      <c r="J225" s="763">
        <v>14936.85</v>
      </c>
      <c r="K225" s="763">
        <v>15144.05</v>
      </c>
      <c r="L225" s="763">
        <v>14984.54</v>
      </c>
      <c r="M225" s="763">
        <v>15175.01</v>
      </c>
      <c r="N225" s="763">
        <v>15142</v>
      </c>
      <c r="O225" s="763">
        <v>15277</v>
      </c>
      <c r="P225" s="763">
        <v>15342.99</v>
      </c>
      <c r="Q225" s="763">
        <v>16317</v>
      </c>
      <c r="R225" s="763">
        <v>17019</v>
      </c>
      <c r="S225" s="763">
        <v>13951.01</v>
      </c>
      <c r="T225" s="763">
        <v>13901</v>
      </c>
      <c r="U225" s="763">
        <v>13939.53</v>
      </c>
      <c r="V225" s="763">
        <v>14102.66</v>
      </c>
      <c r="W225" s="763">
        <v>14732.94</v>
      </c>
      <c r="X225" s="763">
        <v>14348.28</v>
      </c>
      <c r="Y225" s="763">
        <v>14925.36</v>
      </c>
      <c r="Z225" s="763">
        <v>15303.54</v>
      </c>
      <c r="AA225" s="763">
        <v>14156.82</v>
      </c>
      <c r="AB225" s="763">
        <v>13651.75</v>
      </c>
      <c r="AC225" s="763">
        <v>14691.18</v>
      </c>
      <c r="AD225" s="763">
        <v>15119.89</v>
      </c>
      <c r="AE225" s="763">
        <v>14829.99</v>
      </c>
      <c r="AF225" s="763">
        <v>15114.56</v>
      </c>
      <c r="AG225" s="763">
        <v>15600.82</v>
      </c>
      <c r="AH225" s="763">
        <v>15643.96</v>
      </c>
      <c r="AI225" s="763">
        <v>15629.26</v>
      </c>
      <c r="AJ225" s="763">
        <v>15671.53</v>
      </c>
      <c r="AK225" s="763">
        <v>15661.01</v>
      </c>
      <c r="AL225" s="763">
        <v>15665.67</v>
      </c>
      <c r="AM225" s="763">
        <v>15677.86</v>
      </c>
      <c r="AN225" s="763">
        <v>15701.18</v>
      </c>
      <c r="AO225" s="763">
        <v>15727.53</v>
      </c>
      <c r="AP225" s="763">
        <v>15753.58</v>
      </c>
      <c r="AQ225" s="763">
        <v>15810.94</v>
      </c>
      <c r="AR225" s="763">
        <v>15873.88</v>
      </c>
      <c r="AS225" s="763">
        <v>15973.09</v>
      </c>
      <c r="AT225" s="763">
        <v>16120.84</v>
      </c>
      <c r="AU225" s="763">
        <v>16290.15</v>
      </c>
      <c r="AV225" s="763">
        <v>16490.169999999998</v>
      </c>
      <c r="AW225" s="763">
        <v>16648.61</v>
      </c>
      <c r="AX225" s="763">
        <v>16848.7</v>
      </c>
      <c r="AY225" s="763">
        <v>17055.349999999999</v>
      </c>
      <c r="AZ225" s="763">
        <v>17272.240000000002</v>
      </c>
      <c r="BA225" s="763">
        <v>17517.77</v>
      </c>
    </row>
    <row r="226" spans="1:53">
      <c r="A226" s="746" t="s">
        <v>1113</v>
      </c>
      <c r="B226" s="747" t="s">
        <v>542</v>
      </c>
      <c r="C226" s="746" t="s">
        <v>12</v>
      </c>
      <c r="D226" s="763">
        <v>13475.93</v>
      </c>
      <c r="E226" s="763">
        <v>13831.14</v>
      </c>
      <c r="F226" s="763">
        <v>14636.72</v>
      </c>
      <c r="G226" s="763">
        <v>15256.22</v>
      </c>
      <c r="H226" s="763">
        <v>15434.67</v>
      </c>
      <c r="I226" s="763">
        <v>15682.53</v>
      </c>
      <c r="J226" s="763">
        <v>15349.28</v>
      </c>
      <c r="K226" s="763">
        <v>15562.19</v>
      </c>
      <c r="L226" s="763">
        <v>15398.29</v>
      </c>
      <c r="M226" s="763">
        <v>15594</v>
      </c>
      <c r="N226" s="763">
        <v>15964</v>
      </c>
      <c r="O226" s="763">
        <v>15964</v>
      </c>
      <c r="P226" s="763">
        <v>16189.99</v>
      </c>
      <c r="Q226" s="763">
        <v>16498</v>
      </c>
      <c r="R226" s="763">
        <v>16513.009999999998</v>
      </c>
      <c r="S226" s="763">
        <v>12950</v>
      </c>
      <c r="T226" s="763">
        <v>14501</v>
      </c>
      <c r="U226" s="763">
        <v>13959.09</v>
      </c>
      <c r="V226" s="763">
        <v>14494.21</v>
      </c>
      <c r="W226" s="763">
        <v>14835.76</v>
      </c>
      <c r="X226" s="763">
        <v>15059.71</v>
      </c>
      <c r="Y226" s="763">
        <v>15099.28</v>
      </c>
      <c r="Z226" s="763">
        <v>16006.72</v>
      </c>
      <c r="AA226" s="763">
        <v>15182.22</v>
      </c>
      <c r="AB226" s="763">
        <v>14813.14</v>
      </c>
      <c r="AC226" s="763">
        <v>15680.41</v>
      </c>
      <c r="AD226" s="763">
        <v>15846</v>
      </c>
      <c r="AE226" s="763">
        <v>15566.61</v>
      </c>
      <c r="AF226" s="763">
        <v>15869.33</v>
      </c>
      <c r="AG226" s="763">
        <v>16385.740000000002</v>
      </c>
      <c r="AH226" s="763">
        <v>16444.62</v>
      </c>
      <c r="AI226" s="763">
        <v>16439.79</v>
      </c>
      <c r="AJ226" s="763">
        <v>16482.419999999998</v>
      </c>
      <c r="AK226" s="763">
        <v>16483.52</v>
      </c>
      <c r="AL226" s="763">
        <v>16498.05</v>
      </c>
      <c r="AM226" s="763">
        <v>16519.66</v>
      </c>
      <c r="AN226" s="763">
        <v>16552.55</v>
      </c>
      <c r="AO226" s="763">
        <v>16587.73</v>
      </c>
      <c r="AP226" s="763">
        <v>16622.53</v>
      </c>
      <c r="AQ226" s="763">
        <v>16687.560000000001</v>
      </c>
      <c r="AR226" s="763">
        <v>16759.490000000002</v>
      </c>
      <c r="AS226" s="763">
        <v>16871.650000000001</v>
      </c>
      <c r="AT226" s="763">
        <v>17039.259999999998</v>
      </c>
      <c r="AU226" s="763">
        <v>17228.98</v>
      </c>
      <c r="AV226" s="763">
        <v>17450.349999999999</v>
      </c>
      <c r="AW226" s="763">
        <v>17635.349999999999</v>
      </c>
      <c r="AX226" s="763">
        <v>17860.509999999998</v>
      </c>
      <c r="AY226" s="763">
        <v>18093.3</v>
      </c>
      <c r="AZ226" s="763">
        <v>18336.11</v>
      </c>
      <c r="BA226" s="763">
        <v>18609.18</v>
      </c>
    </row>
    <row r="227" spans="1:53">
      <c r="A227" s="746" t="s">
        <v>1113</v>
      </c>
      <c r="B227" s="747" t="s">
        <v>542</v>
      </c>
      <c r="C227" s="746" t="s">
        <v>13</v>
      </c>
      <c r="D227" s="763">
        <v>13526.04</v>
      </c>
      <c r="E227" s="763">
        <v>13882.57</v>
      </c>
      <c r="F227" s="763">
        <v>14691.17</v>
      </c>
      <c r="G227" s="763">
        <v>15312.97</v>
      </c>
      <c r="H227" s="763">
        <v>15492.08</v>
      </c>
      <c r="I227" s="763">
        <v>15740.85</v>
      </c>
      <c r="J227" s="763">
        <v>15406.38</v>
      </c>
      <c r="K227" s="763">
        <v>15620.07</v>
      </c>
      <c r="L227" s="763">
        <v>15455.56</v>
      </c>
      <c r="M227" s="763">
        <v>15652</v>
      </c>
      <c r="N227" s="763">
        <v>15631</v>
      </c>
      <c r="O227" s="763">
        <v>15303.01</v>
      </c>
      <c r="P227" s="763">
        <v>16158</v>
      </c>
      <c r="Q227" s="763">
        <v>16177</v>
      </c>
      <c r="R227" s="763">
        <v>16354</v>
      </c>
      <c r="S227" s="763">
        <v>12792.01</v>
      </c>
      <c r="T227" s="763">
        <v>14119.99</v>
      </c>
      <c r="U227" s="763">
        <v>13979.14</v>
      </c>
      <c r="V227" s="763">
        <v>14169.75</v>
      </c>
      <c r="W227" s="763">
        <v>15389.91</v>
      </c>
      <c r="X227" s="763">
        <v>14888.46</v>
      </c>
      <c r="Y227" s="763">
        <v>14953.93</v>
      </c>
      <c r="Z227" s="763">
        <v>14970.81</v>
      </c>
      <c r="AA227" s="763">
        <v>14640.19</v>
      </c>
      <c r="AB227" s="763">
        <v>14892.88</v>
      </c>
      <c r="AC227" s="763">
        <v>15548.05</v>
      </c>
      <c r="AD227" s="763">
        <v>14558.41</v>
      </c>
      <c r="AE227" s="763">
        <v>14267.06</v>
      </c>
      <c r="AF227" s="763">
        <v>14523.68</v>
      </c>
      <c r="AG227" s="763">
        <v>15001.79</v>
      </c>
      <c r="AH227" s="763">
        <v>15050.7</v>
      </c>
      <c r="AI227" s="763">
        <v>15034.84</v>
      </c>
      <c r="AJ227" s="763">
        <v>15062.74</v>
      </c>
      <c r="AK227" s="763">
        <v>15051.69</v>
      </c>
      <c r="AL227" s="763">
        <v>15053.97</v>
      </c>
      <c r="AM227" s="763">
        <v>15063.31</v>
      </c>
      <c r="AN227" s="763">
        <v>15084.07</v>
      </c>
      <c r="AO227" s="763">
        <v>15108.37</v>
      </c>
      <c r="AP227" s="763">
        <v>15132.81</v>
      </c>
      <c r="AQ227" s="763">
        <v>15186.39</v>
      </c>
      <c r="AR227" s="763">
        <v>15247.15</v>
      </c>
      <c r="AS227" s="763">
        <v>15344.05</v>
      </c>
      <c r="AT227" s="763">
        <v>15489.09</v>
      </c>
      <c r="AU227" s="763">
        <v>15654.66</v>
      </c>
      <c r="AV227" s="763">
        <v>15848.48</v>
      </c>
      <c r="AW227" s="763">
        <v>16007.39</v>
      </c>
      <c r="AX227" s="763">
        <v>16202.91</v>
      </c>
      <c r="AY227" s="763">
        <v>16404.939999999999</v>
      </c>
      <c r="AZ227" s="763">
        <v>16616.13</v>
      </c>
      <c r="BA227" s="763">
        <v>16855.57</v>
      </c>
    </row>
    <row r="228" spans="1:53">
      <c r="A228" s="746" t="s">
        <v>1113</v>
      </c>
      <c r="B228" s="747" t="s">
        <v>542</v>
      </c>
      <c r="C228" s="746" t="s">
        <v>14</v>
      </c>
      <c r="D228" s="763">
        <v>13096.54</v>
      </c>
      <c r="E228" s="763">
        <v>13441.75</v>
      </c>
      <c r="F228" s="763">
        <v>14224.67</v>
      </c>
      <c r="G228" s="763">
        <v>14826.73</v>
      </c>
      <c r="H228" s="763">
        <v>15000.15</v>
      </c>
      <c r="I228" s="763">
        <v>15241.04</v>
      </c>
      <c r="J228" s="763">
        <v>14917.16</v>
      </c>
      <c r="K228" s="763">
        <v>15124.08</v>
      </c>
      <c r="L228" s="763">
        <v>14964.79</v>
      </c>
      <c r="M228" s="763">
        <v>15155.01</v>
      </c>
      <c r="N228" s="763">
        <v>15264</v>
      </c>
      <c r="O228" s="763">
        <v>14903</v>
      </c>
      <c r="P228" s="763">
        <v>15410</v>
      </c>
      <c r="Q228" s="763">
        <v>15564</v>
      </c>
      <c r="R228" s="763">
        <v>15306</v>
      </c>
      <c r="S228" s="763">
        <v>12182.99</v>
      </c>
      <c r="T228" s="763">
        <v>13504.99</v>
      </c>
      <c r="U228" s="763">
        <v>13302.48</v>
      </c>
      <c r="V228" s="763">
        <v>13683.71</v>
      </c>
      <c r="W228" s="763">
        <v>14195.96</v>
      </c>
      <c r="X228" s="763">
        <v>13859.18</v>
      </c>
      <c r="Y228" s="763">
        <v>14213.15</v>
      </c>
      <c r="Z228" s="763">
        <v>14584.11</v>
      </c>
      <c r="AA228" s="763">
        <v>13982.88</v>
      </c>
      <c r="AB228" s="763">
        <v>14000.94</v>
      </c>
      <c r="AC228" s="763">
        <v>14485.62</v>
      </c>
      <c r="AD228" s="763">
        <v>14082.37</v>
      </c>
      <c r="AE228" s="763">
        <v>13996.35</v>
      </c>
      <c r="AF228" s="763">
        <v>14132.93</v>
      </c>
      <c r="AG228" s="763">
        <v>14557.06</v>
      </c>
      <c r="AH228" s="763">
        <v>14602.26</v>
      </c>
      <c r="AI228" s="763">
        <v>14587.35</v>
      </c>
      <c r="AJ228" s="763">
        <v>14625.65</v>
      </c>
      <c r="AK228" s="763">
        <v>14622.78</v>
      </c>
      <c r="AL228" s="763">
        <v>14622.33</v>
      </c>
      <c r="AM228" s="763">
        <v>14632.28</v>
      </c>
      <c r="AN228" s="763">
        <v>14653.37</v>
      </c>
      <c r="AO228" s="763">
        <v>14678</v>
      </c>
      <c r="AP228" s="763">
        <v>14702.64</v>
      </c>
      <c r="AQ228" s="763">
        <v>14750.9</v>
      </c>
      <c r="AR228" s="763">
        <v>14813.49</v>
      </c>
      <c r="AS228" s="763">
        <v>14911.49</v>
      </c>
      <c r="AT228" s="763">
        <v>15057.7</v>
      </c>
      <c r="AU228" s="763">
        <v>15224.52</v>
      </c>
      <c r="AV228" s="763">
        <v>15413.57</v>
      </c>
      <c r="AW228" s="763">
        <v>15567.51</v>
      </c>
      <c r="AX228" s="763">
        <v>15758.73</v>
      </c>
      <c r="AY228" s="763">
        <v>15956.05</v>
      </c>
      <c r="AZ228" s="763">
        <v>16162.07</v>
      </c>
      <c r="BA228" s="763">
        <v>16387.95</v>
      </c>
    </row>
    <row r="229" spans="1:53">
      <c r="A229" s="746" t="s">
        <v>1113</v>
      </c>
      <c r="B229" s="747" t="s">
        <v>542</v>
      </c>
      <c r="C229" s="746" t="s">
        <v>15</v>
      </c>
      <c r="D229" s="763">
        <v>13166.54</v>
      </c>
      <c r="E229" s="763">
        <v>13513.6</v>
      </c>
      <c r="F229" s="763">
        <v>14300.71</v>
      </c>
      <c r="G229" s="763">
        <v>14905.97</v>
      </c>
      <c r="H229" s="763">
        <v>15080.33</v>
      </c>
      <c r="I229" s="763">
        <v>15322.49</v>
      </c>
      <c r="J229" s="763">
        <v>14996.9</v>
      </c>
      <c r="K229" s="763">
        <v>15204.92</v>
      </c>
      <c r="L229" s="763">
        <v>15044.77</v>
      </c>
      <c r="M229" s="763">
        <v>15236</v>
      </c>
      <c r="N229" s="763">
        <v>15027</v>
      </c>
      <c r="O229" s="763">
        <v>15551.99</v>
      </c>
      <c r="P229" s="763">
        <v>15848</v>
      </c>
      <c r="Q229" s="763">
        <v>16556</v>
      </c>
      <c r="R229" s="763">
        <v>15947</v>
      </c>
      <c r="S229" s="763">
        <v>12641</v>
      </c>
      <c r="T229" s="763">
        <v>13697.99</v>
      </c>
      <c r="U229" s="763">
        <v>12900.23</v>
      </c>
      <c r="V229" s="763">
        <v>13855.13</v>
      </c>
      <c r="W229" s="763">
        <v>14060.91</v>
      </c>
      <c r="X229" s="763">
        <v>13963.95</v>
      </c>
      <c r="Y229" s="763">
        <v>14473.83</v>
      </c>
      <c r="Z229" s="763">
        <v>14407.04</v>
      </c>
      <c r="AA229" s="763">
        <v>14000.33</v>
      </c>
      <c r="AB229" s="763">
        <v>14024.12</v>
      </c>
      <c r="AC229" s="763">
        <v>14390.43</v>
      </c>
      <c r="AD229" s="763">
        <v>14153.88</v>
      </c>
      <c r="AE229" s="763">
        <v>14165.46</v>
      </c>
      <c r="AF229" s="763">
        <v>14261.71</v>
      </c>
      <c r="AG229" s="763">
        <v>14686.32</v>
      </c>
      <c r="AH229" s="763">
        <v>14730.47</v>
      </c>
      <c r="AI229" s="763">
        <v>14709.94</v>
      </c>
      <c r="AJ229" s="763">
        <v>14745.67</v>
      </c>
      <c r="AK229" s="763">
        <v>14736.45</v>
      </c>
      <c r="AL229" s="763">
        <v>14725.14</v>
      </c>
      <c r="AM229" s="763">
        <v>14725.4</v>
      </c>
      <c r="AN229" s="763">
        <v>14737.58</v>
      </c>
      <c r="AO229" s="763">
        <v>14753.67</v>
      </c>
      <c r="AP229" s="763">
        <v>14770.35</v>
      </c>
      <c r="AQ229" s="763">
        <v>14808.71</v>
      </c>
      <c r="AR229" s="763">
        <v>14864.67</v>
      </c>
      <c r="AS229" s="763">
        <v>14955.62</v>
      </c>
      <c r="AT229" s="763">
        <v>15092.75</v>
      </c>
      <c r="AU229" s="763">
        <v>15249.75</v>
      </c>
      <c r="AV229" s="763">
        <v>15426.47</v>
      </c>
      <c r="AW229" s="763">
        <v>15567.31</v>
      </c>
      <c r="AX229" s="763">
        <v>15746.55</v>
      </c>
      <c r="AY229" s="763">
        <v>15931.59</v>
      </c>
      <c r="AZ229" s="763">
        <v>16125.42</v>
      </c>
      <c r="BA229" s="763">
        <v>16337.29</v>
      </c>
    </row>
    <row r="230" spans="1:53">
      <c r="A230" s="746" t="s">
        <v>1113</v>
      </c>
      <c r="B230" s="747" t="s">
        <v>542</v>
      </c>
      <c r="C230" s="746" t="s">
        <v>16</v>
      </c>
      <c r="D230" s="763">
        <v>13426.66</v>
      </c>
      <c r="E230" s="763">
        <v>13780.58</v>
      </c>
      <c r="F230" s="763">
        <v>14583.22</v>
      </c>
      <c r="G230" s="763">
        <v>15200.46</v>
      </c>
      <c r="H230" s="763">
        <v>15378.25</v>
      </c>
      <c r="I230" s="763">
        <v>15625.2</v>
      </c>
      <c r="J230" s="763">
        <v>15293.18</v>
      </c>
      <c r="K230" s="763">
        <v>15505.31</v>
      </c>
      <c r="L230" s="763">
        <v>15342</v>
      </c>
      <c r="M230" s="763">
        <v>15537</v>
      </c>
      <c r="N230" s="763">
        <v>16452.990000000002</v>
      </c>
      <c r="O230" s="763">
        <v>16270</v>
      </c>
      <c r="P230" s="763">
        <v>16694</v>
      </c>
      <c r="Q230" s="763">
        <v>16563</v>
      </c>
      <c r="R230" s="763">
        <v>17665.009999999998</v>
      </c>
      <c r="S230" s="763">
        <v>13809</v>
      </c>
      <c r="T230" s="763">
        <v>15112</v>
      </c>
      <c r="U230" s="763">
        <v>15050.52</v>
      </c>
      <c r="V230" s="763">
        <v>15250.91</v>
      </c>
      <c r="W230" s="763">
        <v>15406.79</v>
      </c>
      <c r="X230" s="763">
        <v>14636.18</v>
      </c>
      <c r="Y230" s="763">
        <v>15414.32</v>
      </c>
      <c r="Z230" s="763">
        <v>14653.79</v>
      </c>
      <c r="AA230" s="763">
        <v>15295.76</v>
      </c>
      <c r="AB230" s="763">
        <v>14586.98</v>
      </c>
      <c r="AC230" s="763">
        <v>16607.82</v>
      </c>
      <c r="AD230" s="763">
        <v>14184.59</v>
      </c>
      <c r="AE230" s="763">
        <v>14303.68</v>
      </c>
      <c r="AF230" s="763">
        <v>14352.7</v>
      </c>
      <c r="AG230" s="763">
        <v>14783.98</v>
      </c>
      <c r="AH230" s="763">
        <v>14833.21</v>
      </c>
      <c r="AI230" s="763">
        <v>14827.07</v>
      </c>
      <c r="AJ230" s="763">
        <v>14879.97</v>
      </c>
      <c r="AK230" s="763">
        <v>14885.11</v>
      </c>
      <c r="AL230" s="763">
        <v>14881.62</v>
      </c>
      <c r="AM230" s="763">
        <v>14890.73</v>
      </c>
      <c r="AN230" s="763">
        <v>14910.34</v>
      </c>
      <c r="AO230" s="763">
        <v>14933.17</v>
      </c>
      <c r="AP230" s="763">
        <v>14956.23</v>
      </c>
      <c r="AQ230" s="763">
        <v>14999.01</v>
      </c>
      <c r="AR230" s="763">
        <v>15063.08</v>
      </c>
      <c r="AS230" s="763">
        <v>15161.79</v>
      </c>
      <c r="AT230" s="763">
        <v>15307.2</v>
      </c>
      <c r="AU230" s="763">
        <v>15473.61</v>
      </c>
      <c r="AV230" s="763">
        <v>15657.81</v>
      </c>
      <c r="AW230" s="763">
        <v>15808.33</v>
      </c>
      <c r="AX230" s="763">
        <v>15995.6</v>
      </c>
      <c r="AY230" s="763">
        <v>16188.86</v>
      </c>
      <c r="AZ230" s="763">
        <v>16391.71</v>
      </c>
      <c r="BA230" s="763">
        <v>16607.509999999998</v>
      </c>
    </row>
    <row r="231" spans="1:53">
      <c r="A231" s="746" t="s">
        <v>1113</v>
      </c>
      <c r="B231" s="747" t="s">
        <v>542</v>
      </c>
      <c r="C231" s="746" t="s">
        <v>17</v>
      </c>
      <c r="D231" s="763">
        <v>14278.73</v>
      </c>
      <c r="E231" s="763">
        <v>14655.11</v>
      </c>
      <c r="F231" s="763">
        <v>15508.7</v>
      </c>
      <c r="G231" s="763">
        <v>16165.09</v>
      </c>
      <c r="H231" s="763">
        <v>16354.18</v>
      </c>
      <c r="I231" s="763">
        <v>16616.8</v>
      </c>
      <c r="J231" s="763">
        <v>16263.7</v>
      </c>
      <c r="K231" s="763">
        <v>16489.3</v>
      </c>
      <c r="L231" s="763">
        <v>16315.63</v>
      </c>
      <c r="M231" s="763">
        <v>16523</v>
      </c>
      <c r="N231" s="763">
        <v>17971</v>
      </c>
      <c r="O231" s="763">
        <v>18064.990000000002</v>
      </c>
      <c r="P231" s="763">
        <v>17588.990000000002</v>
      </c>
      <c r="Q231" s="763">
        <v>18776</v>
      </c>
      <c r="R231" s="763">
        <v>17983</v>
      </c>
      <c r="S231" s="763">
        <v>16021</v>
      </c>
      <c r="T231" s="763">
        <v>15718</v>
      </c>
      <c r="U231" s="763">
        <v>16105.31</v>
      </c>
      <c r="V231" s="763">
        <v>15732.17</v>
      </c>
      <c r="W231" s="763">
        <v>16280.57</v>
      </c>
      <c r="X231" s="763">
        <v>14150.72</v>
      </c>
      <c r="Y231" s="763">
        <v>15907.04</v>
      </c>
      <c r="Z231" s="763">
        <v>15736.21</v>
      </c>
      <c r="AA231" s="763">
        <v>17053.28</v>
      </c>
      <c r="AB231" s="763">
        <v>16493.400000000001</v>
      </c>
      <c r="AC231" s="763">
        <v>16666.439999999999</v>
      </c>
      <c r="AD231" s="763">
        <v>16074.62</v>
      </c>
      <c r="AE231" s="763">
        <v>16297.21</v>
      </c>
      <c r="AF231" s="763">
        <v>16380.26</v>
      </c>
      <c r="AG231" s="763">
        <v>16851.21</v>
      </c>
      <c r="AH231" s="763">
        <v>16923.88</v>
      </c>
      <c r="AI231" s="763">
        <v>16947.53</v>
      </c>
      <c r="AJ231" s="763">
        <v>17040.900000000001</v>
      </c>
      <c r="AK231" s="763">
        <v>17065</v>
      </c>
      <c r="AL231" s="763">
        <v>17075.810000000001</v>
      </c>
      <c r="AM231" s="763">
        <v>17097.98</v>
      </c>
      <c r="AN231" s="763">
        <v>17129.13</v>
      </c>
      <c r="AO231" s="763">
        <v>17161.310000000001</v>
      </c>
      <c r="AP231" s="763">
        <v>17192.3</v>
      </c>
      <c r="AQ231" s="763">
        <v>17243.84</v>
      </c>
      <c r="AR231" s="763">
        <v>17319.509999999998</v>
      </c>
      <c r="AS231" s="763">
        <v>17432.66</v>
      </c>
      <c r="AT231" s="763">
        <v>17598.09</v>
      </c>
      <c r="AU231" s="763">
        <v>17787.47</v>
      </c>
      <c r="AV231" s="763">
        <v>17995.38</v>
      </c>
      <c r="AW231" s="763">
        <v>18165.669999999998</v>
      </c>
      <c r="AX231" s="763">
        <v>18376.45</v>
      </c>
      <c r="AY231" s="763">
        <v>18592.54</v>
      </c>
      <c r="AZ231" s="763">
        <v>18819.240000000002</v>
      </c>
      <c r="BA231" s="763">
        <v>19055.240000000002</v>
      </c>
    </row>
    <row r="232" spans="1:53">
      <c r="A232" s="746" t="s">
        <v>1113</v>
      </c>
      <c r="B232" s="746" t="s">
        <v>4</v>
      </c>
      <c r="C232" s="746"/>
      <c r="D232" s="763"/>
      <c r="E232" s="763"/>
      <c r="F232" s="763"/>
      <c r="G232" s="763"/>
      <c r="H232" s="763"/>
      <c r="I232" s="763"/>
      <c r="J232" s="763"/>
      <c r="K232" s="763"/>
      <c r="L232" s="763"/>
      <c r="M232" s="763"/>
      <c r="N232" s="763"/>
      <c r="O232" s="763"/>
      <c r="P232" s="763"/>
      <c r="Q232" s="763"/>
      <c r="R232" s="763"/>
      <c r="S232" s="763"/>
      <c r="T232" s="763"/>
      <c r="U232" s="763"/>
      <c r="V232" s="763"/>
      <c r="W232" s="763"/>
      <c r="X232" s="763"/>
      <c r="Y232" s="763"/>
      <c r="Z232" s="763"/>
      <c r="AA232" s="763"/>
      <c r="AB232" s="763"/>
      <c r="AC232" s="763"/>
      <c r="AD232" s="763"/>
      <c r="AE232" s="763"/>
      <c r="AF232" s="763"/>
      <c r="AG232" s="763"/>
      <c r="AH232" s="763"/>
      <c r="AI232" s="763"/>
      <c r="AJ232" s="763"/>
      <c r="AK232" s="763"/>
      <c r="AL232" s="763"/>
      <c r="AM232" s="763"/>
      <c r="AN232" s="763"/>
      <c r="AO232" s="763"/>
      <c r="AP232" s="763"/>
      <c r="AQ232" s="763"/>
      <c r="AR232" s="763"/>
      <c r="AS232" s="763"/>
      <c r="AT232" s="763"/>
      <c r="AU232" s="763"/>
      <c r="AV232" s="763"/>
      <c r="AW232" s="763"/>
      <c r="AX232" s="763"/>
      <c r="AY232" s="763"/>
      <c r="AZ232" s="763"/>
      <c r="BA232" s="763"/>
    </row>
    <row r="233" spans="1:53">
      <c r="A233" s="746" t="s">
        <v>1113</v>
      </c>
      <c r="B233" s="747" t="s">
        <v>437</v>
      </c>
      <c r="C233" s="746"/>
      <c r="D233" s="746">
        <v>1986</v>
      </c>
      <c r="E233" s="746">
        <v>1987</v>
      </c>
      <c r="F233" s="746">
        <v>1988</v>
      </c>
      <c r="G233" s="746">
        <v>1989</v>
      </c>
      <c r="H233" s="746">
        <v>1990</v>
      </c>
      <c r="I233" s="746">
        <v>1991</v>
      </c>
      <c r="J233" s="746">
        <v>1992</v>
      </c>
      <c r="K233" s="746">
        <v>1993</v>
      </c>
      <c r="L233" s="746">
        <v>1994</v>
      </c>
      <c r="M233" s="746">
        <v>1995</v>
      </c>
      <c r="N233" s="746">
        <v>1996</v>
      </c>
      <c r="O233" s="746">
        <v>1997</v>
      </c>
      <c r="P233" s="746">
        <v>1998</v>
      </c>
      <c r="Q233" s="746">
        <v>1999</v>
      </c>
      <c r="R233" s="746">
        <v>2000</v>
      </c>
      <c r="S233" s="746">
        <v>2001</v>
      </c>
      <c r="T233" s="746">
        <v>2002</v>
      </c>
      <c r="U233" s="746">
        <v>2003</v>
      </c>
      <c r="V233" s="746">
        <v>2004</v>
      </c>
      <c r="W233" s="746">
        <v>2005</v>
      </c>
      <c r="X233" s="746">
        <v>2006</v>
      </c>
      <c r="Y233" s="746">
        <v>2007</v>
      </c>
      <c r="Z233" s="746">
        <v>2008</v>
      </c>
      <c r="AA233" s="746">
        <v>2009</v>
      </c>
      <c r="AB233" s="746">
        <v>2010</v>
      </c>
      <c r="AC233" s="746">
        <v>2011</v>
      </c>
      <c r="AD233" s="746">
        <v>2012</v>
      </c>
      <c r="AE233" s="746">
        <v>2013</v>
      </c>
      <c r="AF233" s="746">
        <v>2014</v>
      </c>
      <c r="AG233" s="746">
        <v>2015</v>
      </c>
      <c r="AH233" s="746">
        <v>2016</v>
      </c>
      <c r="AI233" s="746">
        <v>2017</v>
      </c>
      <c r="AJ233" s="746">
        <v>2018</v>
      </c>
      <c r="AK233" s="746">
        <v>2019</v>
      </c>
      <c r="AL233" s="746">
        <v>2020</v>
      </c>
      <c r="AM233" s="746">
        <v>2021</v>
      </c>
      <c r="AN233" s="746">
        <v>2022</v>
      </c>
      <c r="AO233" s="746">
        <v>2023</v>
      </c>
      <c r="AP233" s="746">
        <v>2024</v>
      </c>
      <c r="AQ233" s="746">
        <v>2025</v>
      </c>
      <c r="AR233" s="746">
        <v>2026</v>
      </c>
      <c r="AS233" s="746">
        <v>2027</v>
      </c>
      <c r="AT233" s="746">
        <v>2028</v>
      </c>
      <c r="AU233" s="746">
        <v>2029</v>
      </c>
      <c r="AV233" s="746">
        <v>2030</v>
      </c>
      <c r="AW233" s="746">
        <v>2031</v>
      </c>
      <c r="AX233" s="746">
        <v>2032</v>
      </c>
      <c r="AY233" s="746">
        <v>2033</v>
      </c>
      <c r="AZ233" s="746">
        <v>2034</v>
      </c>
      <c r="BA233" s="746">
        <v>2035</v>
      </c>
    </row>
    <row r="234" spans="1:53">
      <c r="A234" s="746" t="s">
        <v>1113</v>
      </c>
      <c r="B234" s="747" t="s">
        <v>543</v>
      </c>
      <c r="C234" s="746" t="s">
        <v>35</v>
      </c>
      <c r="D234" s="763">
        <v>56334.76</v>
      </c>
      <c r="E234" s="763">
        <v>55072.45</v>
      </c>
      <c r="F234" s="763">
        <v>56708.42</v>
      </c>
      <c r="G234" s="763">
        <v>60183.03</v>
      </c>
      <c r="H234" s="763">
        <v>57866.27</v>
      </c>
      <c r="I234" s="763">
        <v>61307.86</v>
      </c>
      <c r="J234" s="763">
        <v>58714.97</v>
      </c>
      <c r="K234" s="763">
        <v>63938.05</v>
      </c>
      <c r="L234" s="763">
        <v>62352.55</v>
      </c>
      <c r="M234" s="763">
        <v>62853.14</v>
      </c>
      <c r="N234" s="763">
        <v>66402.77</v>
      </c>
      <c r="O234" s="763">
        <v>64863.08</v>
      </c>
      <c r="P234" s="763">
        <v>64406.79</v>
      </c>
      <c r="Q234" s="763">
        <v>66124.37</v>
      </c>
      <c r="R234" s="763">
        <v>66725.710000000006</v>
      </c>
      <c r="S234" s="763">
        <v>65442.68</v>
      </c>
      <c r="T234" s="763">
        <v>69230.210000000006</v>
      </c>
      <c r="U234" s="763">
        <v>68786.820000000007</v>
      </c>
      <c r="V234" s="763">
        <v>69606.09</v>
      </c>
      <c r="W234" s="763">
        <v>71142.559999999998</v>
      </c>
      <c r="X234" s="763">
        <v>71794.570000000007</v>
      </c>
      <c r="Y234" s="763">
        <v>72322.63</v>
      </c>
      <c r="Z234" s="763">
        <v>77830.16</v>
      </c>
      <c r="AA234" s="763">
        <v>76956.94</v>
      </c>
      <c r="AB234" s="763">
        <v>73719.520000000004</v>
      </c>
      <c r="AC234" s="763">
        <v>76426.48</v>
      </c>
      <c r="AD234" s="763">
        <v>72822.94</v>
      </c>
      <c r="AE234" s="763">
        <v>72265.11</v>
      </c>
      <c r="AF234" s="763">
        <v>73791.31</v>
      </c>
      <c r="AG234" s="763">
        <v>73376.88</v>
      </c>
      <c r="AH234" s="763">
        <v>72616.23</v>
      </c>
      <c r="AI234" s="763">
        <v>71907.41</v>
      </c>
      <c r="AJ234" s="763">
        <v>71268.740000000005</v>
      </c>
      <c r="AK234" s="763">
        <v>70416.03</v>
      </c>
      <c r="AL234" s="763">
        <v>69618.59</v>
      </c>
      <c r="AM234" s="763">
        <v>68918.679999999993</v>
      </c>
      <c r="AN234" s="763">
        <v>68233.009999999995</v>
      </c>
      <c r="AO234" s="763">
        <v>67556.179999999993</v>
      </c>
      <c r="AP234" s="763">
        <v>66840.23</v>
      </c>
      <c r="AQ234" s="763">
        <v>66192.7</v>
      </c>
      <c r="AR234" s="763">
        <v>65614.02</v>
      </c>
      <c r="AS234" s="763">
        <v>65122.38</v>
      </c>
      <c r="AT234" s="763">
        <v>64955.31</v>
      </c>
      <c r="AU234" s="763">
        <v>64918.85</v>
      </c>
      <c r="AV234" s="763">
        <v>64951.45</v>
      </c>
      <c r="AW234" s="763">
        <v>65056.81</v>
      </c>
      <c r="AX234" s="763">
        <v>65203.94</v>
      </c>
      <c r="AY234" s="763">
        <v>65376.31</v>
      </c>
      <c r="AZ234" s="763">
        <v>65668.55</v>
      </c>
      <c r="BA234" s="763">
        <v>66045.23</v>
      </c>
    </row>
    <row r="235" spans="1:53">
      <c r="A235" s="746" t="s">
        <v>1113</v>
      </c>
      <c r="B235" s="747" t="s">
        <v>543</v>
      </c>
      <c r="C235" s="746" t="s">
        <v>57</v>
      </c>
      <c r="D235" s="763">
        <v>11434.38</v>
      </c>
      <c r="E235" s="763">
        <v>11142.61</v>
      </c>
      <c r="F235" s="763">
        <v>12025.05</v>
      </c>
      <c r="G235" s="763">
        <v>13200.4</v>
      </c>
      <c r="H235" s="763">
        <v>12627.98</v>
      </c>
      <c r="I235" s="763">
        <v>13251.27</v>
      </c>
      <c r="J235" s="763">
        <v>12059.11</v>
      </c>
      <c r="K235" s="763">
        <v>13138.25</v>
      </c>
      <c r="L235" s="763">
        <v>12124.25</v>
      </c>
      <c r="M235" s="763">
        <v>11988.08</v>
      </c>
      <c r="N235" s="763">
        <v>13791.29</v>
      </c>
      <c r="O235" s="763">
        <v>12823.21</v>
      </c>
      <c r="P235" s="763">
        <v>12544.05</v>
      </c>
      <c r="Q235" s="763">
        <v>13562.06</v>
      </c>
      <c r="R235" s="763">
        <v>13953.77</v>
      </c>
      <c r="S235" s="763">
        <v>13977.93</v>
      </c>
      <c r="T235" s="763">
        <v>14846.58</v>
      </c>
      <c r="U235" s="763">
        <v>13699.95</v>
      </c>
      <c r="V235" s="763">
        <v>14113.63</v>
      </c>
      <c r="W235" s="763">
        <v>14801.5</v>
      </c>
      <c r="X235" s="763">
        <v>14339.97</v>
      </c>
      <c r="Y235" s="763">
        <v>13122.38</v>
      </c>
      <c r="Z235" s="763">
        <v>14827.03</v>
      </c>
      <c r="AA235" s="763">
        <v>14197.22</v>
      </c>
      <c r="AB235" s="763">
        <v>13311.95</v>
      </c>
      <c r="AC235" s="763">
        <v>14832.71</v>
      </c>
      <c r="AD235" s="763">
        <v>13267.37</v>
      </c>
      <c r="AE235" s="763">
        <v>13471.18</v>
      </c>
      <c r="AF235" s="763">
        <v>13865.6</v>
      </c>
      <c r="AG235" s="763">
        <v>14203.16</v>
      </c>
      <c r="AH235" s="763">
        <v>14093.43</v>
      </c>
      <c r="AI235" s="763">
        <v>13970.54</v>
      </c>
      <c r="AJ235" s="763">
        <v>13831.86</v>
      </c>
      <c r="AK235" s="763">
        <v>13453.84</v>
      </c>
      <c r="AL235" s="763">
        <v>13070.87</v>
      </c>
      <c r="AM235" s="763">
        <v>12691.56</v>
      </c>
      <c r="AN235" s="763">
        <v>12335.86</v>
      </c>
      <c r="AO235" s="763">
        <v>11999.85</v>
      </c>
      <c r="AP235" s="763">
        <v>11679.56</v>
      </c>
      <c r="AQ235" s="763">
        <v>11381.12</v>
      </c>
      <c r="AR235" s="763">
        <v>11098.64</v>
      </c>
      <c r="AS235" s="763">
        <v>10832.79</v>
      </c>
      <c r="AT235" s="763">
        <v>10575.31</v>
      </c>
      <c r="AU235" s="763">
        <v>10337.98</v>
      </c>
      <c r="AV235" s="763">
        <v>10121.84</v>
      </c>
      <c r="AW235" s="763">
        <v>9898.4500000000007</v>
      </c>
      <c r="AX235" s="763">
        <v>9681.9840000000004</v>
      </c>
      <c r="AY235" s="763">
        <v>9468.8449999999993</v>
      </c>
      <c r="AZ235" s="763">
        <v>9301.6</v>
      </c>
      <c r="BA235" s="763">
        <v>9175.3140000000003</v>
      </c>
    </row>
    <row r="236" spans="1:53">
      <c r="A236" s="746" t="s">
        <v>1113</v>
      </c>
      <c r="B236" s="747" t="s">
        <v>543</v>
      </c>
      <c r="C236" s="746" t="s">
        <v>438</v>
      </c>
      <c r="D236" s="763">
        <v>11315.05</v>
      </c>
      <c r="E236" s="763">
        <v>11073.2</v>
      </c>
      <c r="F236" s="763">
        <v>11134.27</v>
      </c>
      <c r="G236" s="763">
        <v>11587.42</v>
      </c>
      <c r="H236" s="763">
        <v>11074.25</v>
      </c>
      <c r="I236" s="763">
        <v>11654.15</v>
      </c>
      <c r="J236" s="763">
        <v>11284.51</v>
      </c>
      <c r="K236" s="763">
        <v>12125.8</v>
      </c>
      <c r="L236" s="763">
        <v>11730.38</v>
      </c>
      <c r="M236" s="763">
        <v>11853.72</v>
      </c>
      <c r="N236" s="763">
        <v>12004.32</v>
      </c>
      <c r="O236" s="763">
        <v>11761.9</v>
      </c>
      <c r="P236" s="763">
        <v>11484.25</v>
      </c>
      <c r="Q236" s="763">
        <v>11584.09</v>
      </c>
      <c r="R236" s="763">
        <v>11410.65</v>
      </c>
      <c r="S236" s="763">
        <v>10982.6</v>
      </c>
      <c r="T236" s="763">
        <v>11383.93</v>
      </c>
      <c r="U236" s="763">
        <v>11214.43</v>
      </c>
      <c r="V236" s="763">
        <v>11060.88</v>
      </c>
      <c r="W236" s="763">
        <v>10979.69</v>
      </c>
      <c r="X236" s="763">
        <v>10800.47</v>
      </c>
      <c r="Y236" s="763">
        <v>11105.8</v>
      </c>
      <c r="Z236" s="763">
        <v>11675.57</v>
      </c>
      <c r="AA236" s="763">
        <v>11442.59</v>
      </c>
      <c r="AB236" s="763">
        <v>11094.07</v>
      </c>
      <c r="AC236" s="763">
        <v>11165.99</v>
      </c>
      <c r="AD236" s="763">
        <v>10880.22</v>
      </c>
      <c r="AE236" s="763">
        <v>10973.52</v>
      </c>
      <c r="AF236" s="763">
        <v>11421.95</v>
      </c>
      <c r="AG236" s="763">
        <v>11649.99</v>
      </c>
      <c r="AH236" s="763">
        <v>11675.2</v>
      </c>
      <c r="AI236" s="763">
        <v>11686.85</v>
      </c>
      <c r="AJ236" s="763">
        <v>11682.04</v>
      </c>
      <c r="AK236" s="763">
        <v>11655.51</v>
      </c>
      <c r="AL236" s="763">
        <v>11605.85</v>
      </c>
      <c r="AM236" s="763">
        <v>11533.12</v>
      </c>
      <c r="AN236" s="763">
        <v>11444.91</v>
      </c>
      <c r="AO236" s="763">
        <v>11344.24</v>
      </c>
      <c r="AP236" s="763">
        <v>11228.84</v>
      </c>
      <c r="AQ236" s="763">
        <v>11111.08</v>
      </c>
      <c r="AR236" s="763">
        <v>10993.99</v>
      </c>
      <c r="AS236" s="763">
        <v>10880.06</v>
      </c>
      <c r="AT236" s="763">
        <v>10763.24</v>
      </c>
      <c r="AU236" s="763">
        <v>10618.91</v>
      </c>
      <c r="AV236" s="763">
        <v>10470.27</v>
      </c>
      <c r="AW236" s="763">
        <v>10328.91</v>
      </c>
      <c r="AX236" s="763">
        <v>10194.84</v>
      </c>
      <c r="AY236" s="763">
        <v>10060.39</v>
      </c>
      <c r="AZ236" s="763">
        <v>9947.0889999999999</v>
      </c>
      <c r="BA236" s="763">
        <v>9852.51</v>
      </c>
    </row>
    <row r="237" spans="1:53">
      <c r="A237" s="746" t="s">
        <v>1113</v>
      </c>
      <c r="B237" s="747" t="s">
        <v>543</v>
      </c>
      <c r="C237" s="746" t="s">
        <v>60</v>
      </c>
      <c r="D237" s="763">
        <v>10394.530000000001</v>
      </c>
      <c r="E237" s="763">
        <v>10206.57</v>
      </c>
      <c r="F237" s="763">
        <v>10287.280000000001</v>
      </c>
      <c r="G237" s="763">
        <v>10735.56</v>
      </c>
      <c r="H237" s="763">
        <v>10313.81</v>
      </c>
      <c r="I237" s="763">
        <v>10902.94</v>
      </c>
      <c r="J237" s="763">
        <v>10618.37</v>
      </c>
      <c r="K237" s="763">
        <v>11577.11</v>
      </c>
      <c r="L237" s="763">
        <v>11333.47</v>
      </c>
      <c r="M237" s="763">
        <v>11553.79</v>
      </c>
      <c r="N237" s="763">
        <v>11836.55</v>
      </c>
      <c r="O237" s="763">
        <v>11704.48</v>
      </c>
      <c r="P237" s="763">
        <v>11562.09</v>
      </c>
      <c r="Q237" s="763">
        <v>11778.03</v>
      </c>
      <c r="R237" s="763">
        <v>11729.1</v>
      </c>
      <c r="S237" s="763">
        <v>11402.15</v>
      </c>
      <c r="T237" s="763">
        <v>11956.15</v>
      </c>
      <c r="U237" s="763">
        <v>11933.11</v>
      </c>
      <c r="V237" s="763">
        <v>11936.21</v>
      </c>
      <c r="W237" s="763">
        <v>12046.35</v>
      </c>
      <c r="X237" s="763">
        <v>11983.44</v>
      </c>
      <c r="Y237" s="763">
        <v>12421.72</v>
      </c>
      <c r="Z237" s="763">
        <v>13157.93</v>
      </c>
      <c r="AA237" s="763">
        <v>12774.67</v>
      </c>
      <c r="AB237" s="763">
        <v>12268.84</v>
      </c>
      <c r="AC237" s="763">
        <v>12292.99</v>
      </c>
      <c r="AD237" s="763">
        <v>11537.03</v>
      </c>
      <c r="AE237" s="763">
        <v>11140.92</v>
      </c>
      <c r="AF237" s="763">
        <v>11163.75</v>
      </c>
      <c r="AG237" s="763">
        <v>11170.11</v>
      </c>
      <c r="AH237" s="763">
        <v>10777.56</v>
      </c>
      <c r="AI237" s="763">
        <v>10359.81</v>
      </c>
      <c r="AJ237" s="763">
        <v>9966.973</v>
      </c>
      <c r="AK237" s="763">
        <v>9605.5779999999995</v>
      </c>
      <c r="AL237" s="763">
        <v>9303.3539999999994</v>
      </c>
      <c r="AM237" s="763">
        <v>9062.5139999999992</v>
      </c>
      <c r="AN237" s="763">
        <v>8807.6110000000008</v>
      </c>
      <c r="AO237" s="763">
        <v>8544.9570000000003</v>
      </c>
      <c r="AP237" s="763">
        <v>8233.3189999999995</v>
      </c>
      <c r="AQ237" s="763">
        <v>7927.8209999999999</v>
      </c>
      <c r="AR237" s="763">
        <v>7627.6530000000002</v>
      </c>
      <c r="AS237" s="763">
        <v>7348.9170000000004</v>
      </c>
      <c r="AT237" s="763">
        <v>7352.1779999999999</v>
      </c>
      <c r="AU237" s="763">
        <v>7453.5450000000001</v>
      </c>
      <c r="AV237" s="763">
        <v>7557.9830000000002</v>
      </c>
      <c r="AW237" s="763">
        <v>7668.6419999999998</v>
      </c>
      <c r="AX237" s="763">
        <v>7778.5460000000003</v>
      </c>
      <c r="AY237" s="763">
        <v>7886.0739999999996</v>
      </c>
      <c r="AZ237" s="763">
        <v>8000.991</v>
      </c>
      <c r="BA237" s="763">
        <v>8115.9790000000003</v>
      </c>
    </row>
    <row r="238" spans="1:53">
      <c r="A238" s="746" t="s">
        <v>1113</v>
      </c>
      <c r="B238" s="747" t="s">
        <v>543</v>
      </c>
      <c r="C238" s="746" t="s">
        <v>59</v>
      </c>
      <c r="D238" s="763">
        <v>5671.0619999999999</v>
      </c>
      <c r="E238" s="763">
        <v>5532.2510000000002</v>
      </c>
      <c r="F238" s="763">
        <v>5541.2860000000001</v>
      </c>
      <c r="G238" s="763">
        <v>5746.5590000000002</v>
      </c>
      <c r="H238" s="763">
        <v>5477.8190000000004</v>
      </c>
      <c r="I238" s="763">
        <v>5737.0969999999998</v>
      </c>
      <c r="J238" s="763">
        <v>5530.0659999999998</v>
      </c>
      <c r="K238" s="763">
        <v>5984.0829999999996</v>
      </c>
      <c r="L238" s="763">
        <v>5814.951</v>
      </c>
      <c r="M238" s="763">
        <v>5887.2579999999998</v>
      </c>
      <c r="N238" s="763">
        <v>5984.107</v>
      </c>
      <c r="O238" s="763">
        <v>5870.8339999999998</v>
      </c>
      <c r="P238" s="763">
        <v>5746.6229999999996</v>
      </c>
      <c r="Q238" s="763">
        <v>5799.4880000000003</v>
      </c>
      <c r="R238" s="763">
        <v>5716.9160000000002</v>
      </c>
      <c r="S238" s="763">
        <v>5501.107</v>
      </c>
      <c r="T238" s="763">
        <v>5702.3029999999999</v>
      </c>
      <c r="U238" s="763">
        <v>5620.076</v>
      </c>
      <c r="V238" s="763">
        <v>5546.9470000000001</v>
      </c>
      <c r="W238" s="763">
        <v>5518.1750000000002</v>
      </c>
      <c r="X238" s="763">
        <v>5422.6229999999996</v>
      </c>
      <c r="Y238" s="763">
        <v>5551.6540000000005</v>
      </c>
      <c r="Z238" s="763">
        <v>5809.4750000000004</v>
      </c>
      <c r="AA238" s="763">
        <v>5569.0460000000003</v>
      </c>
      <c r="AB238" s="763">
        <v>5278.4660000000003</v>
      </c>
      <c r="AC238" s="763">
        <v>5210.7209999999995</v>
      </c>
      <c r="AD238" s="763">
        <v>4964.3410000000003</v>
      </c>
      <c r="AE238" s="763">
        <v>4910.393</v>
      </c>
      <c r="AF238" s="763">
        <v>5013.0709999999999</v>
      </c>
      <c r="AG238" s="763">
        <v>5090.7280000000001</v>
      </c>
      <c r="AH238" s="763">
        <v>5084.4470000000001</v>
      </c>
      <c r="AI238" s="763">
        <v>5084.1350000000002</v>
      </c>
      <c r="AJ238" s="763">
        <v>5088.9629999999997</v>
      </c>
      <c r="AK238" s="763">
        <v>5097.7460000000001</v>
      </c>
      <c r="AL238" s="763">
        <v>5111.9489999999996</v>
      </c>
      <c r="AM238" s="763">
        <v>5129.37</v>
      </c>
      <c r="AN238" s="763">
        <v>5149.2740000000003</v>
      </c>
      <c r="AO238" s="763">
        <v>5173.1620000000003</v>
      </c>
      <c r="AP238" s="763">
        <v>5200.3329999999996</v>
      </c>
      <c r="AQ238" s="763">
        <v>5233.42</v>
      </c>
      <c r="AR238" s="763">
        <v>5271.5039999999999</v>
      </c>
      <c r="AS238" s="763">
        <v>5313.5370000000003</v>
      </c>
      <c r="AT238" s="763">
        <v>5357.63</v>
      </c>
      <c r="AU238" s="763">
        <v>5403.4570000000003</v>
      </c>
      <c r="AV238" s="763">
        <v>5452.2560000000003</v>
      </c>
      <c r="AW238" s="763">
        <v>5505.058</v>
      </c>
      <c r="AX238" s="763">
        <v>5559.1890000000003</v>
      </c>
      <c r="AY238" s="763">
        <v>5613.8990000000003</v>
      </c>
      <c r="AZ238" s="763">
        <v>5672.9160000000002</v>
      </c>
      <c r="BA238" s="763">
        <v>5734.5280000000002</v>
      </c>
    </row>
    <row r="239" spans="1:53">
      <c r="A239" s="746" t="s">
        <v>1113</v>
      </c>
      <c r="B239" s="747" t="s">
        <v>543</v>
      </c>
      <c r="C239" s="746" t="s">
        <v>97</v>
      </c>
      <c r="D239" s="763">
        <v>1620.09</v>
      </c>
      <c r="E239" s="763">
        <v>1607.1590000000001</v>
      </c>
      <c r="F239" s="763">
        <v>1635.636</v>
      </c>
      <c r="G239" s="763">
        <v>1718.61</v>
      </c>
      <c r="H239" s="763">
        <v>1663.954</v>
      </c>
      <c r="I239" s="763">
        <v>1769.6849999999999</v>
      </c>
      <c r="J239" s="763">
        <v>1734.039</v>
      </c>
      <c r="K239" s="763">
        <v>1884.884</v>
      </c>
      <c r="L239" s="763">
        <v>1837.65</v>
      </c>
      <c r="M239" s="763">
        <v>1864.136</v>
      </c>
      <c r="N239" s="763">
        <v>1900.91</v>
      </c>
      <c r="O239" s="763">
        <v>1868.6110000000001</v>
      </c>
      <c r="P239" s="763">
        <v>1835.663</v>
      </c>
      <c r="Q239" s="763">
        <v>1859.087</v>
      </c>
      <c r="R239" s="763">
        <v>1842.021</v>
      </c>
      <c r="S239" s="763">
        <v>1779.837</v>
      </c>
      <c r="T239" s="763">
        <v>1855.0409999999999</v>
      </c>
      <c r="U239" s="763">
        <v>1840.989</v>
      </c>
      <c r="V239" s="763">
        <v>1830.2059999999999</v>
      </c>
      <c r="W239" s="763">
        <v>1835.7619999999999</v>
      </c>
      <c r="X239" s="763">
        <v>1813.7239999999999</v>
      </c>
      <c r="Y239" s="763">
        <v>1868.1890000000001</v>
      </c>
      <c r="Z239" s="763">
        <v>1967.5039999999999</v>
      </c>
      <c r="AA239" s="763">
        <v>1900.2439999999999</v>
      </c>
      <c r="AB239" s="763">
        <v>1813.58</v>
      </c>
      <c r="AC239" s="763">
        <v>1808.2460000000001</v>
      </c>
      <c r="AD239" s="763">
        <v>1740.23</v>
      </c>
      <c r="AE239" s="763">
        <v>1731.453</v>
      </c>
      <c r="AF239" s="763">
        <v>1778.0409999999999</v>
      </c>
      <c r="AG239" s="763">
        <v>1815.643</v>
      </c>
      <c r="AH239" s="763">
        <v>1823.0119999999999</v>
      </c>
      <c r="AI239" s="763">
        <v>1831.825</v>
      </c>
      <c r="AJ239" s="763">
        <v>1841.5119999999999</v>
      </c>
      <c r="AK239" s="763">
        <v>1852.135</v>
      </c>
      <c r="AL239" s="763">
        <v>1863.8630000000001</v>
      </c>
      <c r="AM239" s="763">
        <v>1876.711</v>
      </c>
      <c r="AN239" s="763">
        <v>1889.8440000000001</v>
      </c>
      <c r="AO239" s="763">
        <v>1903.961</v>
      </c>
      <c r="AP239" s="763">
        <v>1918.8409999999999</v>
      </c>
      <c r="AQ239" s="763">
        <v>1935.598</v>
      </c>
      <c r="AR239" s="763">
        <v>1954.01</v>
      </c>
      <c r="AS239" s="763">
        <v>1973.144</v>
      </c>
      <c r="AT239" s="763">
        <v>1992.9770000000001</v>
      </c>
      <c r="AU239" s="763">
        <v>2013.232</v>
      </c>
      <c r="AV239" s="763">
        <v>2034.3779999999999</v>
      </c>
      <c r="AW239" s="763">
        <v>2056.848</v>
      </c>
      <c r="AX239" s="763">
        <v>2079.6840000000002</v>
      </c>
      <c r="AY239" s="763">
        <v>2102.5940000000001</v>
      </c>
      <c r="AZ239" s="763">
        <v>2127.069</v>
      </c>
      <c r="BA239" s="763">
        <v>2152.5700000000002</v>
      </c>
    </row>
    <row r="240" spans="1:53">
      <c r="A240" s="746" t="s">
        <v>1113</v>
      </c>
      <c r="B240" s="747" t="s">
        <v>543</v>
      </c>
      <c r="C240" s="746" t="s">
        <v>95</v>
      </c>
      <c r="D240" s="763">
        <v>610.81280000000004</v>
      </c>
      <c r="E240" s="763">
        <v>585.8777</v>
      </c>
      <c r="F240" s="763">
        <v>576.51319999999998</v>
      </c>
      <c r="G240" s="763">
        <v>588.51350000000002</v>
      </c>
      <c r="H240" s="763">
        <v>553.26089999999999</v>
      </c>
      <c r="I240" s="763">
        <v>569.76750000000004</v>
      </c>
      <c r="J240" s="763">
        <v>540.01940000000002</v>
      </c>
      <c r="K240" s="763">
        <v>577.15309999999999</v>
      </c>
      <c r="L240" s="763">
        <v>554.06489999999997</v>
      </c>
      <c r="M240" s="763">
        <v>553.40499999999997</v>
      </c>
      <c r="N240" s="763">
        <v>555.07899999999995</v>
      </c>
      <c r="O240" s="763">
        <v>536.47389999999996</v>
      </c>
      <c r="P240" s="763">
        <v>517.50340000000006</v>
      </c>
      <c r="Q240" s="763">
        <v>514.34839999999997</v>
      </c>
      <c r="R240" s="763">
        <v>499.3329</v>
      </c>
      <c r="S240" s="763">
        <v>472.56369999999998</v>
      </c>
      <c r="T240" s="763">
        <v>481.7835</v>
      </c>
      <c r="U240" s="763">
        <v>467.1429</v>
      </c>
      <c r="V240" s="763">
        <v>453.19720000000001</v>
      </c>
      <c r="W240" s="763">
        <v>442.90929999999997</v>
      </c>
      <c r="X240" s="763">
        <v>426.83679999999998</v>
      </c>
      <c r="Y240" s="763">
        <v>428.35610000000003</v>
      </c>
      <c r="Z240" s="763">
        <v>438.82780000000002</v>
      </c>
      <c r="AA240" s="763">
        <v>411.9409</v>
      </c>
      <c r="AB240" s="763">
        <v>381.8655</v>
      </c>
      <c r="AC240" s="763">
        <v>368.26069999999999</v>
      </c>
      <c r="AD240" s="763">
        <v>342.56560000000002</v>
      </c>
      <c r="AE240" s="763">
        <v>339.6182</v>
      </c>
      <c r="AF240" s="763">
        <v>347.6909</v>
      </c>
      <c r="AG240" s="763">
        <v>354.16419999999999</v>
      </c>
      <c r="AH240" s="763">
        <v>355.06279999999998</v>
      </c>
      <c r="AI240" s="763">
        <v>356.55410000000001</v>
      </c>
      <c r="AJ240" s="763">
        <v>358.51319999999998</v>
      </c>
      <c r="AK240" s="763">
        <v>360.92520000000002</v>
      </c>
      <c r="AL240" s="763">
        <v>363.79829999999998</v>
      </c>
      <c r="AM240" s="763">
        <v>367.08350000000002</v>
      </c>
      <c r="AN240" s="763">
        <v>370.59949999999998</v>
      </c>
      <c r="AO240" s="763">
        <v>374.52530000000002</v>
      </c>
      <c r="AP240" s="763">
        <v>378.72879999999998</v>
      </c>
      <c r="AQ240" s="763">
        <v>383.43430000000001</v>
      </c>
      <c r="AR240" s="763">
        <v>388.60910000000001</v>
      </c>
      <c r="AS240" s="763">
        <v>394.04570000000001</v>
      </c>
      <c r="AT240" s="763">
        <v>399.75470000000001</v>
      </c>
      <c r="AU240" s="763">
        <v>405.63639999999998</v>
      </c>
      <c r="AV240" s="763">
        <v>411.77960000000002</v>
      </c>
      <c r="AW240" s="763">
        <v>418.327</v>
      </c>
      <c r="AX240" s="763">
        <v>424.97620000000001</v>
      </c>
      <c r="AY240" s="763">
        <v>431.72579999999999</v>
      </c>
      <c r="AZ240" s="763">
        <v>438.887</v>
      </c>
      <c r="BA240" s="763">
        <v>446.26679999999999</v>
      </c>
    </row>
    <row r="241" spans="1:53">
      <c r="A241" s="746" t="s">
        <v>1113</v>
      </c>
      <c r="B241" s="747" t="s">
        <v>543</v>
      </c>
      <c r="C241" s="746" t="s">
        <v>138</v>
      </c>
      <c r="D241" s="763">
        <v>3041.4549999999999</v>
      </c>
      <c r="E241" s="763">
        <v>3005.922</v>
      </c>
      <c r="F241" s="763">
        <v>3051.2809999999999</v>
      </c>
      <c r="G241" s="763">
        <v>3211.674</v>
      </c>
      <c r="H241" s="763">
        <v>2686.098</v>
      </c>
      <c r="I241" s="763">
        <v>2876.482</v>
      </c>
      <c r="J241" s="763">
        <v>2842.31</v>
      </c>
      <c r="K241" s="763">
        <v>3174.172</v>
      </c>
      <c r="L241" s="763">
        <v>3185.5839999999998</v>
      </c>
      <c r="M241" s="763">
        <v>3331.0940000000001</v>
      </c>
      <c r="N241" s="763">
        <v>3495.5459999999998</v>
      </c>
      <c r="O241" s="763">
        <v>3541.69</v>
      </c>
      <c r="P241" s="763">
        <v>3580.3339999999998</v>
      </c>
      <c r="Q241" s="763">
        <v>3734.0859999999998</v>
      </c>
      <c r="R241" s="763">
        <v>3803.9229999999998</v>
      </c>
      <c r="S241" s="763">
        <v>3782.875</v>
      </c>
      <c r="T241" s="763">
        <v>4054.7660000000001</v>
      </c>
      <c r="U241" s="763">
        <v>4135.0010000000002</v>
      </c>
      <c r="V241" s="763">
        <v>4223.7780000000002</v>
      </c>
      <c r="W241" s="763">
        <v>4347.7889999999998</v>
      </c>
      <c r="X241" s="763">
        <v>4421.9679999999998</v>
      </c>
      <c r="Y241" s="763">
        <v>4031.5320000000002</v>
      </c>
      <c r="Z241" s="763">
        <v>4365.902</v>
      </c>
      <c r="AA241" s="763">
        <v>4335.0640000000003</v>
      </c>
      <c r="AB241" s="763">
        <v>4256.808</v>
      </c>
      <c r="AC241" s="763">
        <v>4350.335</v>
      </c>
      <c r="AD241" s="763">
        <v>4299.5810000000001</v>
      </c>
      <c r="AE241" s="763">
        <v>4447.24</v>
      </c>
      <c r="AF241" s="763">
        <v>4712.942</v>
      </c>
      <c r="AG241" s="763">
        <v>3952.049</v>
      </c>
      <c r="AH241" s="763">
        <v>4068.9659999999999</v>
      </c>
      <c r="AI241" s="763">
        <v>4183.88</v>
      </c>
      <c r="AJ241" s="763">
        <v>4297.9740000000002</v>
      </c>
      <c r="AK241" s="763">
        <v>4409.21</v>
      </c>
      <c r="AL241" s="763">
        <v>4517.7920000000004</v>
      </c>
      <c r="AM241" s="763">
        <v>4623.8370000000004</v>
      </c>
      <c r="AN241" s="763">
        <v>4725.848</v>
      </c>
      <c r="AO241" s="763">
        <v>4826.308</v>
      </c>
      <c r="AP241" s="763">
        <v>4923.3789999999999</v>
      </c>
      <c r="AQ241" s="763">
        <v>5022.4170000000004</v>
      </c>
      <c r="AR241" s="763">
        <v>5122.7150000000001</v>
      </c>
      <c r="AS241" s="763">
        <v>5221.8549999999996</v>
      </c>
      <c r="AT241" s="763">
        <v>5318.87</v>
      </c>
      <c r="AU241" s="763">
        <v>5415.2849999999999</v>
      </c>
      <c r="AV241" s="763">
        <v>5511.5020000000004</v>
      </c>
      <c r="AW241" s="763">
        <v>5609.2510000000002</v>
      </c>
      <c r="AX241" s="763">
        <v>5698.0460000000003</v>
      </c>
      <c r="AY241" s="763">
        <v>5785.0119999999997</v>
      </c>
      <c r="AZ241" s="763">
        <v>5876.0050000000001</v>
      </c>
      <c r="BA241" s="763">
        <v>5967.5829999999996</v>
      </c>
    </row>
    <row r="242" spans="1:53">
      <c r="A242" s="746" t="s">
        <v>1113</v>
      </c>
      <c r="B242" s="747" t="s">
        <v>543</v>
      </c>
      <c r="C242" s="746" t="s">
        <v>96</v>
      </c>
      <c r="D242" s="763">
        <v>858.28800000000001</v>
      </c>
      <c r="E242" s="763">
        <v>815.0575</v>
      </c>
      <c r="F242" s="763">
        <v>835.55700000000002</v>
      </c>
      <c r="G242" s="763">
        <v>893.00250000000005</v>
      </c>
      <c r="H242" s="763">
        <v>871.05319999999995</v>
      </c>
      <c r="I242" s="763">
        <v>931.56629999999996</v>
      </c>
      <c r="J242" s="763">
        <v>928.49720000000002</v>
      </c>
      <c r="K242" s="763">
        <v>1035.0940000000001</v>
      </c>
      <c r="L242" s="763">
        <v>1035.6500000000001</v>
      </c>
      <c r="M242" s="763">
        <v>1076.212</v>
      </c>
      <c r="N242" s="763">
        <v>1124.115</v>
      </c>
      <c r="O242" s="763">
        <v>1129.4829999999999</v>
      </c>
      <c r="P242" s="763">
        <v>1134.0029999999999</v>
      </c>
      <c r="Q242" s="763">
        <v>1172.2929999999999</v>
      </c>
      <c r="R242" s="763">
        <v>1183.674</v>
      </c>
      <c r="S242" s="763">
        <v>1164.242</v>
      </c>
      <c r="T242" s="763">
        <v>1234.3510000000001</v>
      </c>
      <c r="U242" s="763">
        <v>1244.92</v>
      </c>
      <c r="V242" s="763">
        <v>1256.46</v>
      </c>
      <c r="W242" s="763">
        <v>1276.345</v>
      </c>
      <c r="X242" s="763">
        <v>1279.3440000000001</v>
      </c>
      <c r="Y242" s="763">
        <v>1336.866</v>
      </c>
      <c r="Z242" s="763">
        <v>1424.893</v>
      </c>
      <c r="AA242" s="763">
        <v>1391.6959999999999</v>
      </c>
      <c r="AB242" s="763">
        <v>1353.662</v>
      </c>
      <c r="AC242" s="763">
        <v>1364.374</v>
      </c>
      <c r="AD242" s="763">
        <v>1443.585</v>
      </c>
      <c r="AE242" s="763">
        <v>1431.7059999999999</v>
      </c>
      <c r="AF242" s="763">
        <v>1470.3710000000001</v>
      </c>
      <c r="AG242" s="763">
        <v>1506.5340000000001</v>
      </c>
      <c r="AH242" s="763">
        <v>1522.7629999999999</v>
      </c>
      <c r="AI242" s="763">
        <v>1544.77</v>
      </c>
      <c r="AJ242" s="763">
        <v>1571.604</v>
      </c>
      <c r="AK242" s="763">
        <v>1602.9880000000001</v>
      </c>
      <c r="AL242" s="763">
        <v>1638.797</v>
      </c>
      <c r="AM242" s="763">
        <v>1678.5989999999999</v>
      </c>
      <c r="AN242" s="763">
        <v>1721.5260000000001</v>
      </c>
      <c r="AO242" s="763">
        <v>1768.223</v>
      </c>
      <c r="AP242" s="763">
        <v>1818.1030000000001</v>
      </c>
      <c r="AQ242" s="763">
        <v>1872.1210000000001</v>
      </c>
      <c r="AR242" s="763">
        <v>1930.3579999999999</v>
      </c>
      <c r="AS242" s="763">
        <v>1991.6079999999999</v>
      </c>
      <c r="AT242" s="763">
        <v>2055.9929999999999</v>
      </c>
      <c r="AU242" s="763">
        <v>2122.902</v>
      </c>
      <c r="AV242" s="763">
        <v>2193</v>
      </c>
      <c r="AW242" s="763">
        <v>2267.0329999999999</v>
      </c>
      <c r="AX242" s="763">
        <v>2343.415</v>
      </c>
      <c r="AY242" s="763">
        <v>2422.1039999999998</v>
      </c>
      <c r="AZ242" s="763">
        <v>2505.1239999999998</v>
      </c>
      <c r="BA242" s="763">
        <v>2591.2530000000002</v>
      </c>
    </row>
    <row r="243" spans="1:53">
      <c r="A243" s="746" t="s">
        <v>1113</v>
      </c>
      <c r="B243" s="747" t="s">
        <v>543</v>
      </c>
      <c r="C243" s="746" t="s">
        <v>139</v>
      </c>
      <c r="D243" s="763">
        <v>2039.616</v>
      </c>
      <c r="E243" s="763">
        <v>2067.2040000000002</v>
      </c>
      <c r="F243" s="763">
        <v>2151.0549999999998</v>
      </c>
      <c r="G243" s="763">
        <v>2316.88</v>
      </c>
      <c r="H243" s="763">
        <v>2293.58</v>
      </c>
      <c r="I243" s="763">
        <v>2493.8110000000001</v>
      </c>
      <c r="J243" s="763">
        <v>2492.471</v>
      </c>
      <c r="K243" s="763">
        <v>2806.3939999999998</v>
      </c>
      <c r="L243" s="763">
        <v>2747.8519999999999</v>
      </c>
      <c r="M243" s="763">
        <v>2804.317</v>
      </c>
      <c r="N243" s="763">
        <v>2874.567</v>
      </c>
      <c r="O243" s="763">
        <v>2844.424</v>
      </c>
      <c r="P243" s="763">
        <v>2809.5390000000002</v>
      </c>
      <c r="Q243" s="763">
        <v>2861.538</v>
      </c>
      <c r="R243" s="763">
        <v>2847.16</v>
      </c>
      <c r="S243" s="763">
        <v>2770.23</v>
      </c>
      <c r="T243" s="763">
        <v>2958.634</v>
      </c>
      <c r="U243" s="763">
        <v>3004.9059999999999</v>
      </c>
      <c r="V243" s="763">
        <v>3057.576</v>
      </c>
      <c r="W243" s="763">
        <v>3120.587</v>
      </c>
      <c r="X243" s="763">
        <v>3108.2310000000002</v>
      </c>
      <c r="Y243" s="763">
        <v>3227.6790000000001</v>
      </c>
      <c r="Z243" s="763">
        <v>3425.297</v>
      </c>
      <c r="AA243" s="763">
        <v>3339.5419999999999</v>
      </c>
      <c r="AB243" s="763">
        <v>3179.134</v>
      </c>
      <c r="AC243" s="763">
        <v>3147.444</v>
      </c>
      <c r="AD243" s="763">
        <v>3074.837</v>
      </c>
      <c r="AE243" s="763">
        <v>3088.82</v>
      </c>
      <c r="AF243" s="763">
        <v>3200.6979999999999</v>
      </c>
      <c r="AG243" s="763">
        <v>3299.2849999999999</v>
      </c>
      <c r="AH243" s="763">
        <v>3341.268</v>
      </c>
      <c r="AI243" s="763">
        <v>3380.674</v>
      </c>
      <c r="AJ243" s="763">
        <v>3419.49</v>
      </c>
      <c r="AK243" s="763">
        <v>3427.1550000000002</v>
      </c>
      <c r="AL243" s="763">
        <v>3434.7620000000002</v>
      </c>
      <c r="AM243" s="763">
        <v>3442.3180000000002</v>
      </c>
      <c r="AN243" s="763">
        <v>3449.6120000000001</v>
      </c>
      <c r="AO243" s="763">
        <v>3456.8710000000001</v>
      </c>
      <c r="AP243" s="763">
        <v>3463.54</v>
      </c>
      <c r="AQ243" s="763">
        <v>3472.4180000000001</v>
      </c>
      <c r="AR243" s="763">
        <v>3482.6509999999998</v>
      </c>
      <c r="AS243" s="763">
        <v>3493.9369999999999</v>
      </c>
      <c r="AT243" s="763">
        <v>3503.7159999999999</v>
      </c>
      <c r="AU243" s="763">
        <v>3513.835</v>
      </c>
      <c r="AV243" s="763">
        <v>3528.6509999999998</v>
      </c>
      <c r="AW243" s="763">
        <v>3545.1289999999999</v>
      </c>
      <c r="AX243" s="763">
        <v>3559.819</v>
      </c>
      <c r="AY243" s="763">
        <v>3573.232</v>
      </c>
      <c r="AZ243" s="763">
        <v>3588.3330000000001</v>
      </c>
      <c r="BA243" s="763">
        <v>3602.4380000000001</v>
      </c>
    </row>
    <row r="244" spans="1:53">
      <c r="A244" s="746" t="s">
        <v>1113</v>
      </c>
      <c r="B244" s="747" t="s">
        <v>543</v>
      </c>
      <c r="C244" s="746" t="s">
        <v>439</v>
      </c>
      <c r="D244" s="763">
        <v>1046.9179999999999</v>
      </c>
      <c r="E244" s="763">
        <v>931.42269999999996</v>
      </c>
      <c r="F244" s="763">
        <v>902.89390000000003</v>
      </c>
      <c r="G244" s="763">
        <v>829.14570000000003</v>
      </c>
      <c r="H244" s="763">
        <v>1232.2239999999999</v>
      </c>
      <c r="I244" s="763">
        <v>1176.8320000000001</v>
      </c>
      <c r="J244" s="763">
        <v>1205.002</v>
      </c>
      <c r="K244" s="763">
        <v>627.39449999999999</v>
      </c>
      <c r="L244" s="763">
        <v>1391.835</v>
      </c>
      <c r="M244" s="763">
        <v>1030.329</v>
      </c>
      <c r="N244" s="763">
        <v>1178.692</v>
      </c>
      <c r="O244" s="763">
        <v>1253.287</v>
      </c>
      <c r="P244" s="763">
        <v>1604.7660000000001</v>
      </c>
      <c r="Q244" s="763">
        <v>936.29470000000003</v>
      </c>
      <c r="R244" s="763">
        <v>1037.604</v>
      </c>
      <c r="S244" s="763">
        <v>1159.018</v>
      </c>
      <c r="T244" s="763">
        <v>1272.021</v>
      </c>
      <c r="U244" s="763">
        <v>1701.239</v>
      </c>
      <c r="V244" s="763">
        <v>1479.076</v>
      </c>
      <c r="W244" s="763">
        <v>1071.6890000000001</v>
      </c>
      <c r="X244" s="763">
        <v>1513.3920000000001</v>
      </c>
      <c r="Y244" s="763">
        <v>1274.6859999999999</v>
      </c>
      <c r="Z244" s="763">
        <v>1019.074</v>
      </c>
      <c r="AA244" s="763">
        <v>1407.1859999999999</v>
      </c>
      <c r="AB244" s="763">
        <v>838.18200000000002</v>
      </c>
      <c r="AC244" s="763">
        <v>956.86540000000002</v>
      </c>
      <c r="AD244" s="763">
        <v>930.30050000000006</v>
      </c>
      <c r="AE244" s="763">
        <v>1051.029</v>
      </c>
      <c r="AF244" s="763">
        <v>1200.3789999999999</v>
      </c>
      <c r="AG244" s="763">
        <v>909.29139999999995</v>
      </c>
      <c r="AH244" s="763">
        <v>886.6241</v>
      </c>
      <c r="AI244" s="763">
        <v>865.28679999999997</v>
      </c>
      <c r="AJ244" s="763">
        <v>844.9271</v>
      </c>
      <c r="AK244" s="763">
        <v>825.72329999999999</v>
      </c>
      <c r="AL244" s="763">
        <v>807.6105</v>
      </c>
      <c r="AM244" s="763">
        <v>792.66250000000002</v>
      </c>
      <c r="AN244" s="763">
        <v>782.61900000000003</v>
      </c>
      <c r="AO244" s="763">
        <v>776.70180000000005</v>
      </c>
      <c r="AP244" s="763">
        <v>774.29470000000003</v>
      </c>
      <c r="AQ244" s="763">
        <v>775.24009999999998</v>
      </c>
      <c r="AR244" s="763">
        <v>779.06920000000002</v>
      </c>
      <c r="AS244" s="763">
        <v>785.01549999999997</v>
      </c>
      <c r="AT244" s="763">
        <v>792.40449999999998</v>
      </c>
      <c r="AU244" s="763">
        <v>802.28060000000005</v>
      </c>
      <c r="AV244" s="763">
        <v>815.05420000000004</v>
      </c>
      <c r="AW244" s="763">
        <v>828.59190000000001</v>
      </c>
      <c r="AX244" s="763">
        <v>842.49649999999997</v>
      </c>
      <c r="AY244" s="763">
        <v>856.54809999999998</v>
      </c>
      <c r="AZ244" s="763">
        <v>871.48699999999997</v>
      </c>
      <c r="BA244" s="763">
        <v>887.14880000000005</v>
      </c>
    </row>
    <row r="245" spans="1:53">
      <c r="A245" s="746" t="s">
        <v>1113</v>
      </c>
      <c r="B245" s="747" t="s">
        <v>543</v>
      </c>
      <c r="C245" s="746" t="s">
        <v>140</v>
      </c>
      <c r="D245" s="763">
        <v>1819.6410000000001</v>
      </c>
      <c r="E245" s="763">
        <v>1900.258</v>
      </c>
      <c r="F245" s="763">
        <v>2032.1379999999999</v>
      </c>
      <c r="G245" s="763">
        <v>2247.3200000000002</v>
      </c>
      <c r="H245" s="763">
        <v>2277.692</v>
      </c>
      <c r="I245" s="763">
        <v>2535.9699999999998</v>
      </c>
      <c r="J245" s="763">
        <v>2664.5189999999998</v>
      </c>
      <c r="K245" s="763">
        <v>3039.9749999999999</v>
      </c>
      <c r="L245" s="763">
        <v>3113.0720000000001</v>
      </c>
      <c r="M245" s="763">
        <v>3315.3969999999999</v>
      </c>
      <c r="N245" s="763">
        <v>3529.8649999999998</v>
      </c>
      <c r="O245" s="763">
        <v>3609.7919999999999</v>
      </c>
      <c r="P245" s="763">
        <v>3867.7559999999999</v>
      </c>
      <c r="Q245" s="763">
        <v>4246.8419999999996</v>
      </c>
      <c r="R245" s="763">
        <v>4632.9989999999998</v>
      </c>
      <c r="S245" s="763">
        <v>4931.7820000000002</v>
      </c>
      <c r="T245" s="763">
        <v>5570.0209999999997</v>
      </c>
      <c r="U245" s="763">
        <v>6095.777</v>
      </c>
      <c r="V245" s="763">
        <v>6775.3440000000001</v>
      </c>
      <c r="W245" s="763">
        <v>7692.8440000000001</v>
      </c>
      <c r="X245" s="763">
        <v>8495.4979999999996</v>
      </c>
      <c r="Y245" s="763">
        <v>9285.6749999999993</v>
      </c>
      <c r="Z245" s="763">
        <v>10302.82</v>
      </c>
      <c r="AA245" s="763">
        <v>10942.53</v>
      </c>
      <c r="AB245" s="763">
        <v>11408.26</v>
      </c>
      <c r="AC245" s="763">
        <v>12063.48</v>
      </c>
      <c r="AD245" s="763">
        <v>11947.22</v>
      </c>
      <c r="AE245" s="763">
        <v>11277.25</v>
      </c>
      <c r="AF245" s="763">
        <v>10935.33</v>
      </c>
      <c r="AG245" s="763">
        <v>10514.32</v>
      </c>
      <c r="AH245" s="763">
        <v>9993.2330000000002</v>
      </c>
      <c r="AI245" s="763">
        <v>9559.4279999999999</v>
      </c>
      <c r="AJ245" s="763">
        <v>9187.5480000000007</v>
      </c>
      <c r="AK245" s="763">
        <v>8852.1489999999994</v>
      </c>
      <c r="AL245" s="763">
        <v>8525.81</v>
      </c>
      <c r="AM245" s="763">
        <v>8245.5460000000003</v>
      </c>
      <c r="AN245" s="763">
        <v>7978.8230000000003</v>
      </c>
      <c r="AO245" s="763">
        <v>7707.0439999999999</v>
      </c>
      <c r="AP245" s="763">
        <v>7435.3940000000002</v>
      </c>
      <c r="AQ245" s="763">
        <v>7179.4009999999998</v>
      </c>
      <c r="AR245" s="763">
        <v>6947.7830000000004</v>
      </c>
      <c r="AS245" s="763">
        <v>6748.0050000000001</v>
      </c>
      <c r="AT245" s="763">
        <v>6581.7340000000004</v>
      </c>
      <c r="AU245" s="763">
        <v>6448.893</v>
      </c>
      <c r="AV245" s="763">
        <v>6348.125</v>
      </c>
      <c r="AW245" s="763">
        <v>6295.9009999999998</v>
      </c>
      <c r="AX245" s="763">
        <v>6279.1080000000002</v>
      </c>
      <c r="AY245" s="763">
        <v>6289.02</v>
      </c>
      <c r="AZ245" s="763">
        <v>6321.7420000000002</v>
      </c>
      <c r="BA245" s="763">
        <v>6369.7979999999998</v>
      </c>
    </row>
    <row r="246" spans="1:53">
      <c r="A246" s="746" t="s">
        <v>1113</v>
      </c>
      <c r="B246" s="747" t="s">
        <v>543</v>
      </c>
      <c r="C246" s="746" t="s">
        <v>440</v>
      </c>
      <c r="D246" s="763">
        <v>6335.5150000000003</v>
      </c>
      <c r="E246" s="763">
        <v>6037.41</v>
      </c>
      <c r="F246" s="763">
        <v>6343.5039999999999</v>
      </c>
      <c r="G246" s="763">
        <v>6884.2920000000004</v>
      </c>
      <c r="H246" s="763">
        <v>6558.31</v>
      </c>
      <c r="I246" s="763">
        <v>7136.49</v>
      </c>
      <c r="J246" s="763">
        <v>6529.7790000000005</v>
      </c>
      <c r="K246" s="763">
        <v>7636.4430000000002</v>
      </c>
      <c r="L246" s="763">
        <v>7141.87</v>
      </c>
      <c r="M246" s="763">
        <v>7227.9539999999997</v>
      </c>
      <c r="N246" s="763">
        <v>7733.9759999999997</v>
      </c>
      <c r="O246" s="763">
        <v>7512.1620000000003</v>
      </c>
      <c r="P246" s="763">
        <v>7303.134</v>
      </c>
      <c r="Q246" s="763">
        <v>7634.6679999999997</v>
      </c>
      <c r="R246" s="763">
        <v>7614.183</v>
      </c>
      <c r="S246" s="763">
        <v>7062.6379999999999</v>
      </c>
      <c r="T246" s="763">
        <v>7422.5140000000001</v>
      </c>
      <c r="U246" s="763">
        <v>7325.5649999999996</v>
      </c>
      <c r="V246" s="763">
        <v>7357.875</v>
      </c>
      <c r="W246" s="763">
        <v>7481.0429999999997</v>
      </c>
      <c r="X246" s="763">
        <v>7651.3779999999997</v>
      </c>
      <c r="Y246" s="763">
        <v>8095.74</v>
      </c>
      <c r="Z246" s="763">
        <v>8798.3009999999995</v>
      </c>
      <c r="AA246" s="763">
        <v>8619.0630000000001</v>
      </c>
      <c r="AB246" s="763">
        <v>7907.3209999999999</v>
      </c>
      <c r="AC246" s="763">
        <v>8221.7530000000006</v>
      </c>
      <c r="AD246" s="763">
        <v>7746.0929999999998</v>
      </c>
      <c r="AE246" s="763">
        <v>7748.9170000000004</v>
      </c>
      <c r="AF246" s="763">
        <v>8003.0280000000002</v>
      </c>
      <c r="AG246" s="763">
        <v>8230.9609999999993</v>
      </c>
      <c r="AH246" s="763">
        <v>8324.5319999999992</v>
      </c>
      <c r="AI246" s="763">
        <v>8423.7289999999994</v>
      </c>
      <c r="AJ246" s="763">
        <v>8527.4210000000003</v>
      </c>
      <c r="AK246" s="763">
        <v>8632.9850000000006</v>
      </c>
      <c r="AL246" s="763">
        <v>8743.6489999999994</v>
      </c>
      <c r="AM246" s="763">
        <v>8854.2970000000005</v>
      </c>
      <c r="AN246" s="763">
        <v>8964.7119999999995</v>
      </c>
      <c r="AO246" s="763">
        <v>9077.7090000000007</v>
      </c>
      <c r="AP246" s="763">
        <v>9192.2330000000002</v>
      </c>
      <c r="AQ246" s="763">
        <v>9313.7250000000004</v>
      </c>
      <c r="AR246" s="763">
        <v>9440.7180000000008</v>
      </c>
      <c r="AS246" s="763">
        <v>9571.5789999999997</v>
      </c>
      <c r="AT246" s="763">
        <v>9701.91</v>
      </c>
      <c r="AU246" s="763">
        <v>9831.4560000000001</v>
      </c>
      <c r="AV246" s="763">
        <v>9963.19</v>
      </c>
      <c r="AW246" s="763">
        <v>10099.08</v>
      </c>
      <c r="AX246" s="763">
        <v>10233.91</v>
      </c>
      <c r="AY246" s="763">
        <v>10366.57</v>
      </c>
      <c r="AZ246" s="763">
        <v>10504.39</v>
      </c>
      <c r="BA246" s="763">
        <v>10644.14</v>
      </c>
    </row>
    <row r="247" spans="1:53">
      <c r="A247" s="746" t="s">
        <v>1113</v>
      </c>
      <c r="B247" s="747" t="s">
        <v>543</v>
      </c>
      <c r="C247" s="746" t="s">
        <v>441</v>
      </c>
      <c r="D247" s="763">
        <v>147.4006</v>
      </c>
      <c r="E247" s="763">
        <v>167.51429999999999</v>
      </c>
      <c r="F247" s="763">
        <v>191.95519999999999</v>
      </c>
      <c r="G247" s="763">
        <v>223.64089999999999</v>
      </c>
      <c r="H247" s="763">
        <v>236.24469999999999</v>
      </c>
      <c r="I247" s="763">
        <v>271.79309999999998</v>
      </c>
      <c r="J247" s="763">
        <v>286.28359999999998</v>
      </c>
      <c r="K247" s="763">
        <v>331.30579999999998</v>
      </c>
      <c r="L247" s="763">
        <v>341.91579999999999</v>
      </c>
      <c r="M247" s="763">
        <v>367.45350000000002</v>
      </c>
      <c r="N247" s="763">
        <v>393.76089999999999</v>
      </c>
      <c r="O247" s="763">
        <v>406.73779999999999</v>
      </c>
      <c r="P247" s="763">
        <v>417.06740000000002</v>
      </c>
      <c r="Q247" s="763">
        <v>441.53390000000002</v>
      </c>
      <c r="R247" s="763">
        <v>454.37689999999998</v>
      </c>
      <c r="S247" s="763">
        <v>455.71409999999997</v>
      </c>
      <c r="T247" s="763">
        <v>492.11419999999998</v>
      </c>
      <c r="U247" s="763">
        <v>503.71379999999999</v>
      </c>
      <c r="V247" s="763">
        <v>514.91240000000005</v>
      </c>
      <c r="W247" s="763">
        <v>527.87450000000001</v>
      </c>
      <c r="X247" s="763">
        <v>537.69839999999999</v>
      </c>
      <c r="Y247" s="763">
        <v>572.36260000000004</v>
      </c>
      <c r="Z247" s="763">
        <v>617.52890000000002</v>
      </c>
      <c r="AA247" s="763">
        <v>626.13890000000004</v>
      </c>
      <c r="AB247" s="763">
        <v>627.37840000000006</v>
      </c>
      <c r="AC247" s="763">
        <v>643.30070000000001</v>
      </c>
      <c r="AD247" s="763">
        <v>649.56129999999996</v>
      </c>
      <c r="AE247" s="763">
        <v>653.06889999999999</v>
      </c>
      <c r="AF247" s="763">
        <v>678.46339999999998</v>
      </c>
      <c r="AG247" s="763">
        <v>680.64610000000005</v>
      </c>
      <c r="AH247" s="763">
        <v>670.13160000000005</v>
      </c>
      <c r="AI247" s="763">
        <v>659.9357</v>
      </c>
      <c r="AJ247" s="763">
        <v>649.91520000000003</v>
      </c>
      <c r="AK247" s="763">
        <v>640.08010000000002</v>
      </c>
      <c r="AL247" s="763">
        <v>630.47929999999997</v>
      </c>
      <c r="AM247" s="763">
        <v>621.05179999999996</v>
      </c>
      <c r="AN247" s="763">
        <v>611.77089999999998</v>
      </c>
      <c r="AO247" s="763">
        <v>602.63199999999995</v>
      </c>
      <c r="AP247" s="763">
        <v>593.65890000000002</v>
      </c>
      <c r="AQ247" s="763">
        <v>584.89930000000004</v>
      </c>
      <c r="AR247" s="763">
        <v>576.32039999999995</v>
      </c>
      <c r="AS247" s="763">
        <v>567.87400000000002</v>
      </c>
      <c r="AT247" s="763">
        <v>559.58699999999999</v>
      </c>
      <c r="AU247" s="763">
        <v>551.44640000000004</v>
      </c>
      <c r="AV247" s="763">
        <v>543.428</v>
      </c>
      <c r="AW247" s="763">
        <v>535.59799999999996</v>
      </c>
      <c r="AX247" s="763">
        <v>527.92169999999999</v>
      </c>
      <c r="AY247" s="763">
        <v>520.29930000000002</v>
      </c>
      <c r="AZ247" s="763">
        <v>512.90779999999995</v>
      </c>
      <c r="BA247" s="763">
        <v>505.70280000000002</v>
      </c>
    </row>
    <row r="248" spans="1:53">
      <c r="A248" s="746" t="s">
        <v>1113</v>
      </c>
      <c r="B248" s="746" t="s">
        <v>4</v>
      </c>
      <c r="C248" s="746"/>
      <c r="D248" s="763"/>
      <c r="E248" s="763"/>
      <c r="F248" s="763"/>
      <c r="G248" s="763"/>
      <c r="H248" s="763"/>
      <c r="I248" s="763"/>
      <c r="J248" s="763"/>
      <c r="K248" s="763"/>
      <c r="L248" s="763"/>
      <c r="M248" s="763"/>
      <c r="N248" s="763"/>
      <c r="O248" s="763"/>
      <c r="P248" s="763"/>
      <c r="Q248" s="763"/>
      <c r="R248" s="763"/>
      <c r="S248" s="763"/>
      <c r="T248" s="763"/>
      <c r="U248" s="763"/>
      <c r="V248" s="763"/>
      <c r="W248" s="763"/>
      <c r="X248" s="763"/>
      <c r="Y248" s="763"/>
      <c r="Z248" s="763"/>
      <c r="AA248" s="763"/>
      <c r="AB248" s="763"/>
      <c r="AC248" s="763"/>
      <c r="AD248" s="763"/>
      <c r="AE248" s="763"/>
      <c r="AF248" s="763"/>
      <c r="AG248" s="763"/>
      <c r="AH248" s="763"/>
      <c r="AI248" s="763"/>
      <c r="AJ248" s="763"/>
      <c r="AK248" s="763"/>
      <c r="AL248" s="763"/>
      <c r="AM248" s="763"/>
      <c r="AN248" s="763"/>
      <c r="AO248" s="763"/>
      <c r="AP248" s="763"/>
      <c r="AQ248" s="763"/>
      <c r="AR248" s="763"/>
      <c r="AS248" s="763"/>
      <c r="AT248" s="763"/>
      <c r="AU248" s="763"/>
      <c r="AV248" s="763"/>
      <c r="AW248" s="763"/>
      <c r="AX248" s="763"/>
      <c r="AY248" s="763"/>
      <c r="AZ248" s="763"/>
      <c r="BA248" s="763"/>
    </row>
    <row r="249" spans="1:53">
      <c r="A249" s="746" t="s">
        <v>1113</v>
      </c>
      <c r="B249" s="747" t="s">
        <v>442</v>
      </c>
      <c r="C249" s="746"/>
      <c r="D249" s="746">
        <v>1986</v>
      </c>
      <c r="E249" s="746">
        <v>1987</v>
      </c>
      <c r="F249" s="746">
        <v>1988</v>
      </c>
      <c r="G249" s="746">
        <v>1989</v>
      </c>
      <c r="H249" s="746">
        <v>1990</v>
      </c>
      <c r="I249" s="746">
        <v>1991</v>
      </c>
      <c r="J249" s="746">
        <v>1992</v>
      </c>
      <c r="K249" s="746">
        <v>1993</v>
      </c>
      <c r="L249" s="746">
        <v>1994</v>
      </c>
      <c r="M249" s="746">
        <v>1995</v>
      </c>
      <c r="N249" s="746">
        <v>1996</v>
      </c>
      <c r="O249" s="746">
        <v>1997</v>
      </c>
      <c r="P249" s="746">
        <v>1998</v>
      </c>
      <c r="Q249" s="746">
        <v>1999</v>
      </c>
      <c r="R249" s="746">
        <v>2000</v>
      </c>
      <c r="S249" s="746">
        <v>2001</v>
      </c>
      <c r="T249" s="746">
        <v>2002</v>
      </c>
      <c r="U249" s="746">
        <v>2003</v>
      </c>
      <c r="V249" s="746">
        <v>2004</v>
      </c>
      <c r="W249" s="746">
        <v>2005</v>
      </c>
      <c r="X249" s="746">
        <v>2006</v>
      </c>
      <c r="Y249" s="746">
        <v>2007</v>
      </c>
      <c r="Z249" s="746">
        <v>2008</v>
      </c>
      <c r="AA249" s="746">
        <v>2009</v>
      </c>
      <c r="AB249" s="746">
        <v>2010</v>
      </c>
      <c r="AC249" s="746">
        <v>2011</v>
      </c>
      <c r="AD249" s="746">
        <v>2012</v>
      </c>
      <c r="AE249" s="746">
        <v>2013</v>
      </c>
      <c r="AF249" s="746">
        <v>2014</v>
      </c>
      <c r="AG249" s="746">
        <v>2015</v>
      </c>
      <c r="AH249" s="746">
        <v>2016</v>
      </c>
      <c r="AI249" s="746">
        <v>2017</v>
      </c>
      <c r="AJ249" s="746">
        <v>2018</v>
      </c>
      <c r="AK249" s="746">
        <v>2019</v>
      </c>
      <c r="AL249" s="746">
        <v>2020</v>
      </c>
      <c r="AM249" s="746">
        <v>2021</v>
      </c>
      <c r="AN249" s="746">
        <v>2022</v>
      </c>
      <c r="AO249" s="746">
        <v>2023</v>
      </c>
      <c r="AP249" s="746">
        <v>2024</v>
      </c>
      <c r="AQ249" s="746">
        <v>2025</v>
      </c>
      <c r="AR249" s="746">
        <v>2026</v>
      </c>
      <c r="AS249" s="746">
        <v>2027</v>
      </c>
      <c r="AT249" s="746">
        <v>2028</v>
      </c>
      <c r="AU249" s="746">
        <v>2029</v>
      </c>
      <c r="AV249" s="746">
        <v>2030</v>
      </c>
      <c r="AW249" s="746">
        <v>2031</v>
      </c>
      <c r="AX249" s="746">
        <v>2032</v>
      </c>
      <c r="AY249" s="746">
        <v>2033</v>
      </c>
      <c r="AZ249" s="746">
        <v>2034</v>
      </c>
      <c r="BA249" s="746">
        <v>2035</v>
      </c>
    </row>
    <row r="250" spans="1:53">
      <c r="A250" s="746" t="s">
        <v>1113</v>
      </c>
      <c r="B250" s="747" t="s">
        <v>543</v>
      </c>
      <c r="C250" s="746" t="s">
        <v>35</v>
      </c>
      <c r="D250" s="763">
        <v>39357.42</v>
      </c>
      <c r="E250" s="763">
        <v>40269</v>
      </c>
      <c r="F250" s="763">
        <v>41837.69</v>
      </c>
      <c r="G250" s="763">
        <v>42509.86</v>
      </c>
      <c r="H250" s="763">
        <v>46146.35</v>
      </c>
      <c r="I250" s="763">
        <v>44110.76</v>
      </c>
      <c r="J250" s="763">
        <v>45459.75</v>
      </c>
      <c r="K250" s="763">
        <v>45944.58</v>
      </c>
      <c r="L250" s="763">
        <v>47881.47</v>
      </c>
      <c r="M250" s="763">
        <v>48078.25</v>
      </c>
      <c r="N250" s="763">
        <v>50911.17</v>
      </c>
      <c r="O250" s="763">
        <v>50386.15</v>
      </c>
      <c r="P250" s="763">
        <v>50972.97</v>
      </c>
      <c r="Q250" s="763">
        <v>52464.98</v>
      </c>
      <c r="R250" s="763">
        <v>55294.13</v>
      </c>
      <c r="S250" s="763">
        <v>54199.5</v>
      </c>
      <c r="T250" s="763">
        <v>57170.36</v>
      </c>
      <c r="U250" s="763">
        <v>55164.09</v>
      </c>
      <c r="V250" s="763">
        <v>55098.35</v>
      </c>
      <c r="W250" s="763">
        <v>56050.559999999998</v>
      </c>
      <c r="X250" s="763">
        <v>55960.29</v>
      </c>
      <c r="Y250" s="763">
        <v>56598.11</v>
      </c>
      <c r="Z250" s="763">
        <v>59441.440000000002</v>
      </c>
      <c r="AA250" s="763">
        <v>58338.93</v>
      </c>
      <c r="AB250" s="763">
        <v>55898.84</v>
      </c>
      <c r="AC250" s="763">
        <v>57218.32</v>
      </c>
      <c r="AD250" s="763">
        <v>55861.4</v>
      </c>
      <c r="AE250" s="763">
        <v>55990.05</v>
      </c>
      <c r="AF250" s="763">
        <v>58192.69</v>
      </c>
      <c r="AG250" s="763">
        <v>60505.36</v>
      </c>
      <c r="AH250" s="763">
        <v>60917.49</v>
      </c>
      <c r="AI250" s="763">
        <v>60756.49</v>
      </c>
      <c r="AJ250" s="763">
        <v>60392.91</v>
      </c>
      <c r="AK250" s="763">
        <v>60033.48</v>
      </c>
      <c r="AL250" s="763">
        <v>59580.08</v>
      </c>
      <c r="AM250" s="763">
        <v>59053.69</v>
      </c>
      <c r="AN250" s="763">
        <v>58563.26</v>
      </c>
      <c r="AO250" s="763">
        <v>58046.07</v>
      </c>
      <c r="AP250" s="763">
        <v>57486</v>
      </c>
      <c r="AQ250" s="763">
        <v>56964.54</v>
      </c>
      <c r="AR250" s="763">
        <v>56525.7</v>
      </c>
      <c r="AS250" s="763">
        <v>56443.33</v>
      </c>
      <c r="AT250" s="763">
        <v>56914.79</v>
      </c>
      <c r="AU250" s="763">
        <v>57430.42</v>
      </c>
      <c r="AV250" s="763">
        <v>58038.53</v>
      </c>
      <c r="AW250" s="763">
        <v>58675.16</v>
      </c>
      <c r="AX250" s="763">
        <v>59398.22</v>
      </c>
      <c r="AY250" s="763">
        <v>60151.16</v>
      </c>
      <c r="AZ250" s="763">
        <v>60863.23</v>
      </c>
      <c r="BA250" s="763">
        <v>61668.03</v>
      </c>
    </row>
    <row r="251" spans="1:53">
      <c r="A251" s="746" t="s">
        <v>1113</v>
      </c>
      <c r="B251" s="747" t="s">
        <v>543</v>
      </c>
      <c r="C251" s="746" t="s">
        <v>57</v>
      </c>
      <c r="D251" s="763">
        <v>2833.2959999999998</v>
      </c>
      <c r="E251" s="763">
        <v>2743.1990000000001</v>
      </c>
      <c r="F251" s="763">
        <v>3070.681</v>
      </c>
      <c r="G251" s="763">
        <v>3305.51</v>
      </c>
      <c r="H251" s="763">
        <v>3187.683</v>
      </c>
      <c r="I251" s="763">
        <v>3162.721</v>
      </c>
      <c r="J251" s="763">
        <v>2875.7350000000001</v>
      </c>
      <c r="K251" s="763">
        <v>3775.009</v>
      </c>
      <c r="L251" s="763">
        <v>3208.674</v>
      </c>
      <c r="M251" s="763">
        <v>3266.9090000000001</v>
      </c>
      <c r="N251" s="763">
        <v>3785.7559999999999</v>
      </c>
      <c r="O251" s="763">
        <v>3451.9650000000001</v>
      </c>
      <c r="P251" s="763">
        <v>3227.6680000000001</v>
      </c>
      <c r="Q251" s="763">
        <v>3967.9720000000002</v>
      </c>
      <c r="R251" s="763">
        <v>4244.0479999999998</v>
      </c>
      <c r="S251" s="763">
        <v>4063.5590000000002</v>
      </c>
      <c r="T251" s="763">
        <v>4200.3190000000004</v>
      </c>
      <c r="U251" s="763">
        <v>3499.1619999999998</v>
      </c>
      <c r="V251" s="763">
        <v>3718.1210000000001</v>
      </c>
      <c r="W251" s="763">
        <v>4095.4859999999999</v>
      </c>
      <c r="X251" s="763">
        <v>4084.0050000000001</v>
      </c>
      <c r="Y251" s="763">
        <v>4092.163</v>
      </c>
      <c r="Z251" s="763">
        <v>4355.4920000000002</v>
      </c>
      <c r="AA251" s="763">
        <v>4252.6779999999999</v>
      </c>
      <c r="AB251" s="763">
        <v>4063.268</v>
      </c>
      <c r="AC251" s="763">
        <v>4172.0069999999996</v>
      </c>
      <c r="AD251" s="763">
        <v>4061.105</v>
      </c>
      <c r="AE251" s="763">
        <v>4099.8900000000003</v>
      </c>
      <c r="AF251" s="763">
        <v>4256.0879999999997</v>
      </c>
      <c r="AG251" s="763">
        <v>4416.5829999999996</v>
      </c>
      <c r="AH251" s="763">
        <v>4383.4979999999996</v>
      </c>
      <c r="AI251" s="763">
        <v>4322.7860000000001</v>
      </c>
      <c r="AJ251" s="763">
        <v>4245.5050000000001</v>
      </c>
      <c r="AK251" s="763">
        <v>4158.8410000000003</v>
      </c>
      <c r="AL251" s="763">
        <v>4060.6120000000001</v>
      </c>
      <c r="AM251" s="763">
        <v>3945.2080000000001</v>
      </c>
      <c r="AN251" s="763">
        <v>3828.6660000000002</v>
      </c>
      <c r="AO251" s="763">
        <v>3702.8409999999999</v>
      </c>
      <c r="AP251" s="763">
        <v>3573.3670000000002</v>
      </c>
      <c r="AQ251" s="763">
        <v>3449.2710000000002</v>
      </c>
      <c r="AR251" s="763">
        <v>3338.0419999999999</v>
      </c>
      <c r="AS251" s="763">
        <v>3247.643</v>
      </c>
      <c r="AT251" s="763">
        <v>3187.2350000000001</v>
      </c>
      <c r="AU251" s="763">
        <v>3145.9490000000001</v>
      </c>
      <c r="AV251" s="763">
        <v>3125.2570000000001</v>
      </c>
      <c r="AW251" s="763">
        <v>3119.1379999999999</v>
      </c>
      <c r="AX251" s="763">
        <v>3136.9580000000001</v>
      </c>
      <c r="AY251" s="763">
        <v>3161.49</v>
      </c>
      <c r="AZ251" s="763">
        <v>3184.0610000000001</v>
      </c>
      <c r="BA251" s="763">
        <v>3209.9279999999999</v>
      </c>
    </row>
    <row r="252" spans="1:53">
      <c r="A252" s="746" t="s">
        <v>1113</v>
      </c>
      <c r="B252" s="747" t="s">
        <v>543</v>
      </c>
      <c r="C252" s="746" t="s">
        <v>58</v>
      </c>
      <c r="D252" s="763">
        <v>902.91470000000004</v>
      </c>
      <c r="E252" s="763">
        <v>916.53970000000004</v>
      </c>
      <c r="F252" s="763">
        <v>966.7124</v>
      </c>
      <c r="G252" s="763">
        <v>993.08609999999999</v>
      </c>
      <c r="H252" s="763">
        <v>979.82709999999997</v>
      </c>
      <c r="I252" s="763">
        <v>977.00450000000001</v>
      </c>
      <c r="J252" s="763">
        <v>994.74739999999997</v>
      </c>
      <c r="K252" s="763">
        <v>1101.557</v>
      </c>
      <c r="L252" s="763">
        <v>1027.585</v>
      </c>
      <c r="M252" s="763">
        <v>1088.029</v>
      </c>
      <c r="N252" s="763">
        <v>1125.2560000000001</v>
      </c>
      <c r="O252" s="763">
        <v>1101.8910000000001</v>
      </c>
      <c r="P252" s="763">
        <v>1054.4259999999999</v>
      </c>
      <c r="Q252" s="763">
        <v>1216.7760000000001</v>
      </c>
      <c r="R252" s="763">
        <v>1273.165</v>
      </c>
      <c r="S252" s="763">
        <v>1230.1079999999999</v>
      </c>
      <c r="T252" s="763">
        <v>1267.7840000000001</v>
      </c>
      <c r="U252" s="763">
        <v>1148.2760000000001</v>
      </c>
      <c r="V252" s="763">
        <v>1196.75</v>
      </c>
      <c r="W252" s="763">
        <v>1265.9490000000001</v>
      </c>
      <c r="X252" s="763">
        <v>1211.626</v>
      </c>
      <c r="Y252" s="763">
        <v>1251.039</v>
      </c>
      <c r="Z252" s="763">
        <v>1375.8050000000001</v>
      </c>
      <c r="AA252" s="763">
        <v>1262.52</v>
      </c>
      <c r="AB252" s="763">
        <v>1340.5029999999999</v>
      </c>
      <c r="AC252" s="763">
        <v>1327.1949999999999</v>
      </c>
      <c r="AD252" s="763">
        <v>1255.271</v>
      </c>
      <c r="AE252" s="763">
        <v>1272.864</v>
      </c>
      <c r="AF252" s="763">
        <v>1337.154</v>
      </c>
      <c r="AG252" s="763">
        <v>1389.557</v>
      </c>
      <c r="AH252" s="763">
        <v>1401.55</v>
      </c>
      <c r="AI252" s="763">
        <v>1408.2560000000001</v>
      </c>
      <c r="AJ252" s="763">
        <v>1415.527</v>
      </c>
      <c r="AK252" s="763">
        <v>1426.6</v>
      </c>
      <c r="AL252" s="763">
        <v>1434.5260000000001</v>
      </c>
      <c r="AM252" s="763">
        <v>1441.587</v>
      </c>
      <c r="AN252" s="763">
        <v>1451.6389999999999</v>
      </c>
      <c r="AO252" s="763">
        <v>1462.0530000000001</v>
      </c>
      <c r="AP252" s="763">
        <v>1472.4079999999999</v>
      </c>
      <c r="AQ252" s="763">
        <v>1482.1990000000001</v>
      </c>
      <c r="AR252" s="763">
        <v>1493.0060000000001</v>
      </c>
      <c r="AS252" s="763">
        <v>1505.4380000000001</v>
      </c>
      <c r="AT252" s="763">
        <v>1520.288</v>
      </c>
      <c r="AU252" s="763">
        <v>1535.3030000000001</v>
      </c>
      <c r="AV252" s="763">
        <v>1550.355</v>
      </c>
      <c r="AW252" s="763">
        <v>1564.7070000000001</v>
      </c>
      <c r="AX252" s="763">
        <v>1580.4860000000001</v>
      </c>
      <c r="AY252" s="763">
        <v>1596.693</v>
      </c>
      <c r="AZ252" s="763">
        <v>1611.6949999999999</v>
      </c>
      <c r="BA252" s="763">
        <v>1627.729</v>
      </c>
    </row>
    <row r="253" spans="1:53">
      <c r="A253" s="746" t="s">
        <v>1113</v>
      </c>
      <c r="B253" s="747" t="s">
        <v>543</v>
      </c>
      <c r="C253" s="746" t="s">
        <v>443</v>
      </c>
      <c r="D253" s="763">
        <v>692.40620000000001</v>
      </c>
      <c r="E253" s="763">
        <v>742.69929999999999</v>
      </c>
      <c r="F253" s="763">
        <v>782.89210000000003</v>
      </c>
      <c r="G253" s="763">
        <v>805.83839999999998</v>
      </c>
      <c r="H253" s="763">
        <v>792.04100000000005</v>
      </c>
      <c r="I253" s="763">
        <v>786.1087</v>
      </c>
      <c r="J253" s="763">
        <v>799.0308</v>
      </c>
      <c r="K253" s="763">
        <v>886.00459999999998</v>
      </c>
      <c r="L253" s="763">
        <v>831.96140000000003</v>
      </c>
      <c r="M253" s="763">
        <v>878.09870000000001</v>
      </c>
      <c r="N253" s="763">
        <v>902.76760000000002</v>
      </c>
      <c r="O253" s="763">
        <v>879.49760000000003</v>
      </c>
      <c r="P253" s="763">
        <v>837.95830000000001</v>
      </c>
      <c r="Q253" s="763">
        <v>962.05460000000005</v>
      </c>
      <c r="R253" s="763">
        <v>998.52170000000001</v>
      </c>
      <c r="S253" s="763">
        <v>957.00199999999995</v>
      </c>
      <c r="T253" s="763">
        <v>988.27719999999999</v>
      </c>
      <c r="U253" s="763">
        <v>889.57929999999999</v>
      </c>
      <c r="V253" s="763">
        <v>925.89649999999995</v>
      </c>
      <c r="W253" s="763">
        <v>983.23019999999997</v>
      </c>
      <c r="X253" s="763">
        <v>1014.866</v>
      </c>
      <c r="Y253" s="763">
        <v>969.30529999999999</v>
      </c>
      <c r="Z253" s="763">
        <v>957.12850000000003</v>
      </c>
      <c r="AA253" s="763">
        <v>1064.6010000000001</v>
      </c>
      <c r="AB253" s="763">
        <v>901.42740000000003</v>
      </c>
      <c r="AC253" s="763">
        <v>914.89760000000001</v>
      </c>
      <c r="AD253" s="763">
        <v>954.60630000000003</v>
      </c>
      <c r="AE253" s="763">
        <v>959.47080000000005</v>
      </c>
      <c r="AF253" s="763">
        <v>995.48140000000001</v>
      </c>
      <c r="AG253" s="763">
        <v>1032.0450000000001</v>
      </c>
      <c r="AH253" s="763">
        <v>1040.5530000000001</v>
      </c>
      <c r="AI253" s="763">
        <v>1026.896</v>
      </c>
      <c r="AJ253" s="763">
        <v>1007.677</v>
      </c>
      <c r="AK253" s="763">
        <v>988.81269999999995</v>
      </c>
      <c r="AL253" s="763">
        <v>970.27689999999996</v>
      </c>
      <c r="AM253" s="763">
        <v>948.99890000000005</v>
      </c>
      <c r="AN253" s="763">
        <v>924.49350000000004</v>
      </c>
      <c r="AO253" s="763">
        <v>896.42790000000002</v>
      </c>
      <c r="AP253" s="763">
        <v>864.93439999999998</v>
      </c>
      <c r="AQ253" s="763">
        <v>828.29819999999995</v>
      </c>
      <c r="AR253" s="763">
        <v>789.19780000000003</v>
      </c>
      <c r="AS253" s="763">
        <v>749.6096</v>
      </c>
      <c r="AT253" s="763">
        <v>709.69680000000005</v>
      </c>
      <c r="AU253" s="763">
        <v>668.9742</v>
      </c>
      <c r="AV253" s="763">
        <v>628.02499999999998</v>
      </c>
      <c r="AW253" s="763">
        <v>587.23149999999998</v>
      </c>
      <c r="AX253" s="763">
        <v>546.06399999999996</v>
      </c>
      <c r="AY253" s="763">
        <v>506.34289999999999</v>
      </c>
      <c r="AZ253" s="763">
        <v>464.11329999999998</v>
      </c>
      <c r="BA253" s="763">
        <v>456.73259999999999</v>
      </c>
    </row>
    <row r="254" spans="1:53">
      <c r="A254" s="746" t="s">
        <v>1113</v>
      </c>
      <c r="B254" s="747" t="s">
        <v>543</v>
      </c>
      <c r="C254" s="746" t="s">
        <v>59</v>
      </c>
      <c r="D254" s="763">
        <v>5161.2460000000001</v>
      </c>
      <c r="E254" s="763">
        <v>5995.2690000000002</v>
      </c>
      <c r="F254" s="763">
        <v>6341.433</v>
      </c>
      <c r="G254" s="763">
        <v>6518.1149999999998</v>
      </c>
      <c r="H254" s="763">
        <v>6410.8810000000003</v>
      </c>
      <c r="I254" s="763">
        <v>6369.4049999999997</v>
      </c>
      <c r="J254" s="763">
        <v>6488.4629999999997</v>
      </c>
      <c r="K254" s="763">
        <v>7202.8779999999997</v>
      </c>
      <c r="L254" s="763">
        <v>6772.8940000000002</v>
      </c>
      <c r="M254" s="763">
        <v>7170.8050000000003</v>
      </c>
      <c r="N254" s="763">
        <v>7398.4409999999998</v>
      </c>
      <c r="O254" s="763">
        <v>7208.1080000000002</v>
      </c>
      <c r="P254" s="763">
        <v>6885.5789999999997</v>
      </c>
      <c r="Q254" s="763">
        <v>7929.5479999999998</v>
      </c>
      <c r="R254" s="763">
        <v>8267.4320000000007</v>
      </c>
      <c r="S254" s="763">
        <v>7957.1390000000001</v>
      </c>
      <c r="T254" s="763">
        <v>8209.4709999999995</v>
      </c>
      <c r="U254" s="763">
        <v>7377.6450000000004</v>
      </c>
      <c r="V254" s="763">
        <v>7676.3159999999998</v>
      </c>
      <c r="W254" s="763">
        <v>8095.6679999999997</v>
      </c>
      <c r="X254" s="763">
        <v>7690.2839999999997</v>
      </c>
      <c r="Y254" s="763">
        <v>8014.393</v>
      </c>
      <c r="Z254" s="763">
        <v>8889.884</v>
      </c>
      <c r="AA254" s="763">
        <v>8126.451</v>
      </c>
      <c r="AB254" s="763">
        <v>8516.36</v>
      </c>
      <c r="AC254" s="763">
        <v>8616.7489999999998</v>
      </c>
      <c r="AD254" s="763">
        <v>8043.34</v>
      </c>
      <c r="AE254" s="763">
        <v>7839.6239999999998</v>
      </c>
      <c r="AF254" s="763">
        <v>7898.7929999999997</v>
      </c>
      <c r="AG254" s="763">
        <v>7944.9030000000002</v>
      </c>
      <c r="AH254" s="763">
        <v>7774.268</v>
      </c>
      <c r="AI254" s="763">
        <v>7442.7939999999999</v>
      </c>
      <c r="AJ254" s="763">
        <v>7111.8609999999999</v>
      </c>
      <c r="AK254" s="763">
        <v>6812.79</v>
      </c>
      <c r="AL254" s="763">
        <v>6539.4250000000002</v>
      </c>
      <c r="AM254" s="763">
        <v>6294.7120000000004</v>
      </c>
      <c r="AN254" s="763">
        <v>6079.3710000000001</v>
      </c>
      <c r="AO254" s="763">
        <v>5888.308</v>
      </c>
      <c r="AP254" s="763">
        <v>5717.2420000000002</v>
      </c>
      <c r="AQ254" s="763">
        <v>5562.3320000000003</v>
      </c>
      <c r="AR254" s="763">
        <v>5422.3130000000001</v>
      </c>
      <c r="AS254" s="763">
        <v>5308.2290000000003</v>
      </c>
      <c r="AT254" s="763">
        <v>5232.7709999999997</v>
      </c>
      <c r="AU254" s="763">
        <v>5167.9390000000003</v>
      </c>
      <c r="AV254" s="763">
        <v>5114.5029999999997</v>
      </c>
      <c r="AW254" s="763">
        <v>5069.3040000000001</v>
      </c>
      <c r="AX254" s="763">
        <v>5037.47</v>
      </c>
      <c r="AY254" s="763">
        <v>5012.6270000000004</v>
      </c>
      <c r="AZ254" s="763">
        <v>4987.8980000000001</v>
      </c>
      <c r="BA254" s="763">
        <v>4971.7920000000004</v>
      </c>
    </row>
    <row r="255" spans="1:53">
      <c r="A255" s="746" t="s">
        <v>1113</v>
      </c>
      <c r="B255" s="747" t="s">
        <v>543</v>
      </c>
      <c r="C255" s="746" t="s">
        <v>60</v>
      </c>
      <c r="D255" s="763">
        <v>9591.777</v>
      </c>
      <c r="E255" s="763">
        <v>9818.7469999999994</v>
      </c>
      <c r="F255" s="763">
        <v>10378.719999999999</v>
      </c>
      <c r="G255" s="763">
        <v>10656.71</v>
      </c>
      <c r="H255" s="763">
        <v>10495.8</v>
      </c>
      <c r="I255" s="763">
        <v>10468.68</v>
      </c>
      <c r="J255" s="763">
        <v>10660.55</v>
      </c>
      <c r="K255" s="763">
        <v>11827.56</v>
      </c>
      <c r="L255" s="763">
        <v>11051.79</v>
      </c>
      <c r="M255" s="763">
        <v>11729.88</v>
      </c>
      <c r="N255" s="763">
        <v>12140.86</v>
      </c>
      <c r="O255" s="763">
        <v>11857.83</v>
      </c>
      <c r="P255" s="763">
        <v>11352.26</v>
      </c>
      <c r="Q255" s="763">
        <v>13124.38</v>
      </c>
      <c r="R255" s="763">
        <v>13736.07</v>
      </c>
      <c r="S255" s="763">
        <v>13290.71</v>
      </c>
      <c r="T255" s="763">
        <v>13701.19</v>
      </c>
      <c r="U255" s="763">
        <v>11869.34</v>
      </c>
      <c r="V255" s="763">
        <v>12381.86</v>
      </c>
      <c r="W255" s="763">
        <v>13090.51</v>
      </c>
      <c r="X255" s="763">
        <v>13322.47</v>
      </c>
      <c r="Y255" s="763">
        <v>13255.88</v>
      </c>
      <c r="Z255" s="763">
        <v>13581.45</v>
      </c>
      <c r="AA255" s="763">
        <v>13943.58</v>
      </c>
      <c r="AB255" s="763">
        <v>12766.38</v>
      </c>
      <c r="AC255" s="763">
        <v>13037.08</v>
      </c>
      <c r="AD255" s="763">
        <v>12989.77</v>
      </c>
      <c r="AE255" s="763">
        <v>13188.91</v>
      </c>
      <c r="AF255" s="763">
        <v>13833.63</v>
      </c>
      <c r="AG255" s="763">
        <v>14496.25</v>
      </c>
      <c r="AH255" s="763">
        <v>14564.21</v>
      </c>
      <c r="AI255" s="763">
        <v>14458.09</v>
      </c>
      <c r="AJ255" s="763">
        <v>14245.9</v>
      </c>
      <c r="AK255" s="763">
        <v>14000.63</v>
      </c>
      <c r="AL255" s="763">
        <v>13711.05</v>
      </c>
      <c r="AM255" s="763">
        <v>13398.02</v>
      </c>
      <c r="AN255" s="763">
        <v>13094.65</v>
      </c>
      <c r="AO255" s="763">
        <v>12801.27</v>
      </c>
      <c r="AP255" s="763">
        <v>12495.15</v>
      </c>
      <c r="AQ255" s="763">
        <v>12231.08</v>
      </c>
      <c r="AR255" s="763">
        <v>12022.66</v>
      </c>
      <c r="AS255" s="763">
        <v>11913.2</v>
      </c>
      <c r="AT255" s="763">
        <v>11894.64</v>
      </c>
      <c r="AU255" s="763">
        <v>11871.65</v>
      </c>
      <c r="AV255" s="763">
        <v>11849.51</v>
      </c>
      <c r="AW255" s="763">
        <v>11827.74</v>
      </c>
      <c r="AX255" s="763">
        <v>11805.73</v>
      </c>
      <c r="AY255" s="763">
        <v>11782.99</v>
      </c>
      <c r="AZ255" s="763">
        <v>11744.42</v>
      </c>
      <c r="BA255" s="763">
        <v>11714.5</v>
      </c>
    </row>
    <row r="256" spans="1:53">
      <c r="A256" s="746" t="s">
        <v>1113</v>
      </c>
      <c r="B256" s="747" t="s">
        <v>543</v>
      </c>
      <c r="C256" s="746" t="s">
        <v>439</v>
      </c>
      <c r="D256" s="763">
        <v>10834.32</v>
      </c>
      <c r="E256" s="763">
        <v>10510.56</v>
      </c>
      <c r="F256" s="763">
        <v>10210.65</v>
      </c>
      <c r="G256" s="763">
        <v>9885.2819999999992</v>
      </c>
      <c r="H256" s="763">
        <v>14099.63</v>
      </c>
      <c r="I256" s="763">
        <v>12169.37</v>
      </c>
      <c r="J256" s="763">
        <v>13287.79</v>
      </c>
      <c r="K256" s="763">
        <v>9644.5869999999995</v>
      </c>
      <c r="L256" s="763">
        <v>14265.88</v>
      </c>
      <c r="M256" s="763">
        <v>12560.82</v>
      </c>
      <c r="N256" s="763">
        <v>13750.55</v>
      </c>
      <c r="O256" s="763">
        <v>14323.87</v>
      </c>
      <c r="P256" s="763">
        <v>16516.71</v>
      </c>
      <c r="Q256" s="763">
        <v>12386.9</v>
      </c>
      <c r="R256" s="763">
        <v>13262.99</v>
      </c>
      <c r="S256" s="763">
        <v>13601.28</v>
      </c>
      <c r="T256" s="763">
        <v>15304</v>
      </c>
      <c r="U256" s="763">
        <v>18108.599999999999</v>
      </c>
      <c r="V256" s="763">
        <v>16382.45</v>
      </c>
      <c r="W256" s="763">
        <v>15011.75</v>
      </c>
      <c r="X256" s="763">
        <v>15226.69</v>
      </c>
      <c r="Y256" s="763">
        <v>15272.45</v>
      </c>
      <c r="Z256" s="763">
        <v>15647.97</v>
      </c>
      <c r="AA256" s="763">
        <v>15751.18</v>
      </c>
      <c r="AB256" s="763">
        <v>14717.75</v>
      </c>
      <c r="AC256" s="763">
        <v>15056.21</v>
      </c>
      <c r="AD256" s="763">
        <v>14991.24</v>
      </c>
      <c r="AE256" s="763">
        <v>14891.61</v>
      </c>
      <c r="AF256" s="763">
        <v>15462.96</v>
      </c>
      <c r="AG256" s="763">
        <v>16070.4</v>
      </c>
      <c r="AH256" s="763">
        <v>16296.56</v>
      </c>
      <c r="AI256" s="763">
        <v>16476.14</v>
      </c>
      <c r="AJ256" s="763">
        <v>16651.61</v>
      </c>
      <c r="AK256" s="763">
        <v>16856.46</v>
      </c>
      <c r="AL256" s="763">
        <v>17064.7</v>
      </c>
      <c r="AM256" s="763">
        <v>17274.11</v>
      </c>
      <c r="AN256" s="763">
        <v>17520.43</v>
      </c>
      <c r="AO256" s="763">
        <v>17777.55</v>
      </c>
      <c r="AP256" s="763">
        <v>18047.22</v>
      </c>
      <c r="AQ256" s="763">
        <v>18340.8</v>
      </c>
      <c r="AR256" s="763">
        <v>18664.12</v>
      </c>
      <c r="AS256" s="763">
        <v>19042.560000000001</v>
      </c>
      <c r="AT256" s="763">
        <v>19489</v>
      </c>
      <c r="AU256" s="763">
        <v>19960.38</v>
      </c>
      <c r="AV256" s="763">
        <v>20477.419999999998</v>
      </c>
      <c r="AW256" s="763">
        <v>21013.56</v>
      </c>
      <c r="AX256" s="763">
        <v>21592.75</v>
      </c>
      <c r="AY256" s="763">
        <v>22195.09</v>
      </c>
      <c r="AZ256" s="763">
        <v>22799.68</v>
      </c>
      <c r="BA256" s="763">
        <v>23435.34</v>
      </c>
    </row>
    <row r="257" spans="1:53">
      <c r="A257" s="746" t="s">
        <v>1113</v>
      </c>
      <c r="B257" s="747" t="s">
        <v>543</v>
      </c>
      <c r="C257" s="746" t="s">
        <v>440</v>
      </c>
      <c r="D257" s="763">
        <v>9341.4639999999999</v>
      </c>
      <c r="E257" s="763">
        <v>9541.9869999999992</v>
      </c>
      <c r="F257" s="763">
        <v>10086.6</v>
      </c>
      <c r="G257" s="763">
        <v>10345.32</v>
      </c>
      <c r="H257" s="763">
        <v>10180.5</v>
      </c>
      <c r="I257" s="763">
        <v>10177.469999999999</v>
      </c>
      <c r="J257" s="763">
        <v>10353.43</v>
      </c>
      <c r="K257" s="763">
        <v>11506.98</v>
      </c>
      <c r="L257" s="763">
        <v>10722.69</v>
      </c>
      <c r="M257" s="763">
        <v>11383.72</v>
      </c>
      <c r="N257" s="763">
        <v>11807.54</v>
      </c>
      <c r="O257" s="763">
        <v>11562.98</v>
      </c>
      <c r="P257" s="763">
        <v>11098.38</v>
      </c>
      <c r="Q257" s="763">
        <v>12877.35</v>
      </c>
      <c r="R257" s="763">
        <v>13511.91</v>
      </c>
      <c r="S257" s="763">
        <v>13099.71</v>
      </c>
      <c r="T257" s="763">
        <v>13499.32</v>
      </c>
      <c r="U257" s="763">
        <v>12271.48</v>
      </c>
      <c r="V257" s="763">
        <v>12816.96</v>
      </c>
      <c r="W257" s="763">
        <v>13507.96</v>
      </c>
      <c r="X257" s="763">
        <v>13410.35</v>
      </c>
      <c r="Y257" s="763">
        <v>13742.88</v>
      </c>
      <c r="Z257" s="763">
        <v>14633.71</v>
      </c>
      <c r="AA257" s="763">
        <v>13937.92</v>
      </c>
      <c r="AB257" s="763">
        <v>13593.15</v>
      </c>
      <c r="AC257" s="763">
        <v>14094.19</v>
      </c>
      <c r="AD257" s="763">
        <v>13566.07</v>
      </c>
      <c r="AE257" s="763">
        <v>13737.68</v>
      </c>
      <c r="AF257" s="763">
        <v>14408.58</v>
      </c>
      <c r="AG257" s="763">
        <v>15155.62</v>
      </c>
      <c r="AH257" s="763">
        <v>15456.86</v>
      </c>
      <c r="AI257" s="763">
        <v>15621.53</v>
      </c>
      <c r="AJ257" s="763">
        <v>15714.83</v>
      </c>
      <c r="AK257" s="763">
        <v>15789.34</v>
      </c>
      <c r="AL257" s="763">
        <v>15799.49</v>
      </c>
      <c r="AM257" s="763">
        <v>15751.06</v>
      </c>
      <c r="AN257" s="763">
        <v>15664.01</v>
      </c>
      <c r="AO257" s="763">
        <v>15517.62</v>
      </c>
      <c r="AP257" s="763">
        <v>15315.67</v>
      </c>
      <c r="AQ257" s="763">
        <v>15070.56</v>
      </c>
      <c r="AR257" s="763">
        <v>14796.36</v>
      </c>
      <c r="AS257" s="763">
        <v>14676.65</v>
      </c>
      <c r="AT257" s="763">
        <v>14881.15</v>
      </c>
      <c r="AU257" s="763">
        <v>15080.22</v>
      </c>
      <c r="AV257" s="763">
        <v>15293.46</v>
      </c>
      <c r="AW257" s="763">
        <v>15493.48</v>
      </c>
      <c r="AX257" s="763">
        <v>15698.76</v>
      </c>
      <c r="AY257" s="763">
        <v>15895.93</v>
      </c>
      <c r="AZ257" s="763">
        <v>16071.36</v>
      </c>
      <c r="BA257" s="763">
        <v>16252</v>
      </c>
    </row>
    <row r="258" spans="1:53">
      <c r="A258" s="746" t="s">
        <v>1113</v>
      </c>
      <c r="B258" s="746" t="s">
        <v>4</v>
      </c>
      <c r="C258" s="746"/>
      <c r="D258" s="763"/>
      <c r="E258" s="763"/>
      <c r="F258" s="763"/>
      <c r="G258" s="763"/>
      <c r="H258" s="763"/>
      <c r="I258" s="763"/>
      <c r="J258" s="763"/>
      <c r="K258" s="763"/>
      <c r="L258" s="763"/>
      <c r="M258" s="763"/>
      <c r="N258" s="763"/>
      <c r="O258" s="763"/>
      <c r="P258" s="763"/>
      <c r="Q258" s="763"/>
      <c r="R258" s="763"/>
      <c r="S258" s="763"/>
      <c r="T258" s="763"/>
      <c r="U258" s="763"/>
      <c r="V258" s="763"/>
      <c r="W258" s="763"/>
      <c r="X258" s="763"/>
      <c r="Y258" s="763"/>
      <c r="Z258" s="763"/>
      <c r="AA258" s="763"/>
      <c r="AB258" s="763"/>
      <c r="AC258" s="763"/>
      <c r="AD258" s="763"/>
      <c r="AE258" s="763"/>
      <c r="AF258" s="763"/>
      <c r="AG258" s="763"/>
      <c r="AH258" s="763"/>
      <c r="AI258" s="763"/>
      <c r="AJ258" s="763"/>
      <c r="AK258" s="763"/>
      <c r="AL258" s="763"/>
      <c r="AM258" s="763"/>
      <c r="AN258" s="763"/>
      <c r="AO258" s="763"/>
      <c r="AP258" s="763"/>
      <c r="AQ258" s="763"/>
      <c r="AR258" s="763"/>
      <c r="AS258" s="763"/>
      <c r="AT258" s="763"/>
      <c r="AU258" s="763"/>
      <c r="AV258" s="763"/>
      <c r="AW258" s="763"/>
      <c r="AX258" s="763"/>
      <c r="AY258" s="763"/>
      <c r="AZ258" s="763"/>
      <c r="BA258" s="763"/>
    </row>
    <row r="259" spans="1:53">
      <c r="A259" s="746" t="s">
        <v>1113</v>
      </c>
      <c r="B259" s="747" t="s">
        <v>544</v>
      </c>
      <c r="C259" s="746"/>
      <c r="D259" s="763">
        <v>1986</v>
      </c>
      <c r="E259" s="763">
        <v>1987</v>
      </c>
      <c r="F259" s="763">
        <v>1988</v>
      </c>
      <c r="G259" s="763">
        <v>1989</v>
      </c>
      <c r="H259" s="763">
        <v>1990</v>
      </c>
      <c r="I259" s="763">
        <v>1991</v>
      </c>
      <c r="J259" s="763">
        <v>1992</v>
      </c>
      <c r="K259" s="763">
        <v>1993</v>
      </c>
      <c r="L259" s="763">
        <v>1994</v>
      </c>
      <c r="M259" s="763">
        <v>1995</v>
      </c>
      <c r="N259" s="763">
        <v>1996</v>
      </c>
      <c r="O259" s="763">
        <v>1997</v>
      </c>
      <c r="P259" s="763">
        <v>1998</v>
      </c>
      <c r="Q259" s="763">
        <v>1999</v>
      </c>
      <c r="R259" s="763">
        <v>2000</v>
      </c>
      <c r="S259" s="763">
        <v>2001</v>
      </c>
      <c r="T259" s="763">
        <v>2002</v>
      </c>
      <c r="U259" s="763">
        <v>2003</v>
      </c>
      <c r="V259" s="763">
        <v>2004</v>
      </c>
      <c r="W259" s="763">
        <v>2005</v>
      </c>
      <c r="X259" s="763">
        <v>2006</v>
      </c>
      <c r="Y259" s="763">
        <v>2007</v>
      </c>
      <c r="Z259" s="763">
        <v>2008</v>
      </c>
      <c r="AA259" s="763">
        <v>2009</v>
      </c>
      <c r="AB259" s="763">
        <v>2010</v>
      </c>
      <c r="AC259" s="763">
        <v>2011</v>
      </c>
      <c r="AD259" s="763">
        <v>2012</v>
      </c>
      <c r="AE259" s="763">
        <v>2013</v>
      </c>
      <c r="AF259" s="763">
        <v>2014</v>
      </c>
      <c r="AG259" s="763">
        <v>2015</v>
      </c>
      <c r="AH259" s="763">
        <v>2016</v>
      </c>
      <c r="AI259" s="763">
        <v>2017</v>
      </c>
      <c r="AJ259" s="763">
        <v>2018</v>
      </c>
      <c r="AK259" s="763">
        <v>2019</v>
      </c>
      <c r="AL259" s="763">
        <v>2020</v>
      </c>
      <c r="AM259" s="763">
        <v>2021</v>
      </c>
      <c r="AN259" s="763">
        <v>2022</v>
      </c>
      <c r="AO259" s="763">
        <v>2023</v>
      </c>
      <c r="AP259" s="763">
        <v>2024</v>
      </c>
      <c r="AQ259" s="763">
        <v>2025</v>
      </c>
      <c r="AR259" s="763">
        <v>2026</v>
      </c>
      <c r="AS259" s="763">
        <v>2027</v>
      </c>
      <c r="AT259" s="763">
        <v>2028</v>
      </c>
      <c r="AU259" s="763">
        <v>2029</v>
      </c>
      <c r="AV259" s="763">
        <v>2030</v>
      </c>
      <c r="AW259" s="763">
        <v>2031</v>
      </c>
      <c r="AX259" s="763">
        <v>2032</v>
      </c>
      <c r="AY259" s="763">
        <v>2033</v>
      </c>
      <c r="AZ259" s="763">
        <v>2034</v>
      </c>
      <c r="BA259" s="763">
        <v>2035</v>
      </c>
    </row>
    <row r="260" spans="1:53">
      <c r="A260" s="746" t="s">
        <v>1113</v>
      </c>
      <c r="B260" s="747" t="s">
        <v>543</v>
      </c>
      <c r="C260" s="746" t="s">
        <v>35</v>
      </c>
      <c r="D260" s="763">
        <v>60944.17</v>
      </c>
      <c r="E260" s="763">
        <v>65525.94</v>
      </c>
      <c r="F260" s="763">
        <v>71920.52</v>
      </c>
      <c r="G260" s="763">
        <v>75051.41</v>
      </c>
      <c r="H260" s="763">
        <v>75966.62</v>
      </c>
      <c r="I260" s="763">
        <v>77331.12</v>
      </c>
      <c r="J260" s="763">
        <v>74645.62</v>
      </c>
      <c r="K260" s="763">
        <v>71394.34</v>
      </c>
      <c r="L260" s="763">
        <v>69112.19</v>
      </c>
      <c r="M260" s="763">
        <v>70886.570000000007</v>
      </c>
      <c r="N260" s="763">
        <v>70465.66</v>
      </c>
      <c r="O260" s="763">
        <v>70407.820000000007</v>
      </c>
      <c r="P260" s="763">
        <v>73116.98</v>
      </c>
      <c r="Q260" s="763">
        <v>74053.64</v>
      </c>
      <c r="R260" s="763">
        <v>71276.22</v>
      </c>
      <c r="S260" s="763">
        <v>46114.93</v>
      </c>
      <c r="T260" s="763">
        <v>44018.2</v>
      </c>
      <c r="U260" s="763">
        <v>47726.73</v>
      </c>
      <c r="V260" s="763">
        <v>48638.32</v>
      </c>
      <c r="W260" s="763">
        <v>52057.73</v>
      </c>
      <c r="X260" s="763">
        <v>48571.91</v>
      </c>
      <c r="Y260" s="763">
        <v>48847.61</v>
      </c>
      <c r="Z260" s="763">
        <v>46281.52</v>
      </c>
      <c r="AA260" s="763">
        <v>44590.14</v>
      </c>
      <c r="AB260" s="763">
        <v>45178.14</v>
      </c>
      <c r="AC260" s="763">
        <v>47756.18</v>
      </c>
      <c r="AD260" s="763">
        <v>49217.3</v>
      </c>
      <c r="AE260" s="763">
        <v>48938.53</v>
      </c>
      <c r="AF260" s="763">
        <v>47754.62</v>
      </c>
      <c r="AG260" s="763">
        <v>49911.93</v>
      </c>
      <c r="AH260" s="763">
        <v>50427.14</v>
      </c>
      <c r="AI260" s="763">
        <v>50858.7</v>
      </c>
      <c r="AJ260" s="763">
        <v>51963.39</v>
      </c>
      <c r="AK260" s="763">
        <v>52425.94</v>
      </c>
      <c r="AL260" s="763">
        <v>52828.41</v>
      </c>
      <c r="AM260" s="763">
        <v>53274.080000000002</v>
      </c>
      <c r="AN260" s="763">
        <v>53719.93</v>
      </c>
      <c r="AO260" s="763">
        <v>54161.15</v>
      </c>
      <c r="AP260" s="763">
        <v>54630.99</v>
      </c>
      <c r="AQ260" s="763">
        <v>55230.33</v>
      </c>
      <c r="AR260" s="763">
        <v>55854.02</v>
      </c>
      <c r="AS260" s="763">
        <v>56486.78</v>
      </c>
      <c r="AT260" s="763">
        <v>57018.73</v>
      </c>
      <c r="AU260" s="763">
        <v>57659.39</v>
      </c>
      <c r="AV260" s="763">
        <v>58433.11</v>
      </c>
      <c r="AW260" s="763">
        <v>58841.36</v>
      </c>
      <c r="AX260" s="763">
        <v>59544.36</v>
      </c>
      <c r="AY260" s="763">
        <v>60312.56</v>
      </c>
      <c r="AZ260" s="763">
        <v>61219.77</v>
      </c>
      <c r="BA260" s="763">
        <v>62199.66</v>
      </c>
    </row>
    <row r="261" spans="1:53">
      <c r="A261" s="746" t="s">
        <v>1113</v>
      </c>
      <c r="B261" s="747" t="s">
        <v>543</v>
      </c>
      <c r="C261" s="746" t="s">
        <v>545</v>
      </c>
      <c r="D261" s="763">
        <v>8279.4140000000007</v>
      </c>
      <c r="E261" s="763">
        <v>9029.7199999999993</v>
      </c>
      <c r="F261" s="763">
        <v>10301.39</v>
      </c>
      <c r="G261" s="763">
        <v>10781.22</v>
      </c>
      <c r="H261" s="763">
        <v>10799.93</v>
      </c>
      <c r="I261" s="763">
        <v>10942.13</v>
      </c>
      <c r="J261" s="763">
        <v>10327.07</v>
      </c>
      <c r="K261" s="763">
        <v>9638.9480000000003</v>
      </c>
      <c r="L261" s="763">
        <v>9034.3619999999992</v>
      </c>
      <c r="M261" s="763">
        <v>9554.8529999999992</v>
      </c>
      <c r="N261" s="763">
        <v>9798.9150000000009</v>
      </c>
      <c r="O261" s="763">
        <v>9777.6139999999996</v>
      </c>
      <c r="P261" s="763">
        <v>10281.280000000001</v>
      </c>
      <c r="Q261" s="763">
        <v>10341.65</v>
      </c>
      <c r="R261" s="763">
        <v>9620.3790000000008</v>
      </c>
      <c r="S261" s="763">
        <v>4397.8729999999996</v>
      </c>
      <c r="T261" s="763">
        <v>4312.3720000000003</v>
      </c>
      <c r="U261" s="763">
        <v>4791.1760000000004</v>
      </c>
      <c r="V261" s="763">
        <v>4703.08</v>
      </c>
      <c r="W261" s="763">
        <v>5445.8909999999996</v>
      </c>
      <c r="X261" s="763">
        <v>5330.8940000000002</v>
      </c>
      <c r="Y261" s="763">
        <v>5362.9189999999999</v>
      </c>
      <c r="Z261" s="763">
        <v>5133.8620000000001</v>
      </c>
      <c r="AA261" s="763">
        <v>4993.3069999999998</v>
      </c>
      <c r="AB261" s="763">
        <v>4946.2219999999998</v>
      </c>
      <c r="AC261" s="763">
        <v>5293.6049999999996</v>
      </c>
      <c r="AD261" s="763">
        <v>5432.6379999999999</v>
      </c>
      <c r="AE261" s="763">
        <v>5720.65</v>
      </c>
      <c r="AF261" s="763">
        <v>5188.18</v>
      </c>
      <c r="AG261" s="763">
        <v>5387.86</v>
      </c>
      <c r="AH261" s="763">
        <v>5383.6329999999998</v>
      </c>
      <c r="AI261" s="763">
        <v>5361.7129999999997</v>
      </c>
      <c r="AJ261" s="763">
        <v>5476.56</v>
      </c>
      <c r="AK261" s="763">
        <v>5463.3410000000003</v>
      </c>
      <c r="AL261" s="763">
        <v>5419.1760000000004</v>
      </c>
      <c r="AM261" s="763">
        <v>5394.4880000000003</v>
      </c>
      <c r="AN261" s="763">
        <v>5377.348</v>
      </c>
      <c r="AO261" s="763">
        <v>5375.1130000000003</v>
      </c>
      <c r="AP261" s="763">
        <v>5383.3980000000001</v>
      </c>
      <c r="AQ261" s="763">
        <v>5398.81</v>
      </c>
      <c r="AR261" s="763">
        <v>5432.3490000000002</v>
      </c>
      <c r="AS261" s="763">
        <v>5472.2030000000004</v>
      </c>
      <c r="AT261" s="763">
        <v>5503.7910000000002</v>
      </c>
      <c r="AU261" s="763">
        <v>5542.0450000000001</v>
      </c>
      <c r="AV261" s="763">
        <v>5594.4629999999997</v>
      </c>
      <c r="AW261" s="763">
        <v>5589.1469999999999</v>
      </c>
      <c r="AX261" s="763">
        <v>5646.3590000000004</v>
      </c>
      <c r="AY261" s="763">
        <v>5713.1040000000003</v>
      </c>
      <c r="AZ261" s="763">
        <v>5795.6390000000001</v>
      </c>
      <c r="BA261" s="763">
        <v>5879.652</v>
      </c>
    </row>
    <row r="262" spans="1:53">
      <c r="A262" s="746" t="s">
        <v>1113</v>
      </c>
      <c r="B262" s="747" t="s">
        <v>543</v>
      </c>
      <c r="C262" s="746" t="s">
        <v>150</v>
      </c>
      <c r="D262" s="763">
        <v>27937.03</v>
      </c>
      <c r="E262" s="763">
        <v>29585.52</v>
      </c>
      <c r="F262" s="763">
        <v>31102.720000000001</v>
      </c>
      <c r="G262" s="763">
        <v>32271.26</v>
      </c>
      <c r="H262" s="763">
        <v>32731.5</v>
      </c>
      <c r="I262" s="763">
        <v>33452.050000000003</v>
      </c>
      <c r="J262" s="763">
        <v>33119.769999999997</v>
      </c>
      <c r="K262" s="763">
        <v>32128.63</v>
      </c>
      <c r="L262" s="763">
        <v>32393.37</v>
      </c>
      <c r="M262" s="763">
        <v>32140.92</v>
      </c>
      <c r="N262" s="763">
        <v>31146.880000000001</v>
      </c>
      <c r="O262" s="763">
        <v>30851.599999999999</v>
      </c>
      <c r="P262" s="763">
        <v>31477.81</v>
      </c>
      <c r="Q262" s="763">
        <v>32041.42</v>
      </c>
      <c r="R262" s="763">
        <v>32031.31</v>
      </c>
      <c r="S262" s="763">
        <v>26730.89</v>
      </c>
      <c r="T262" s="763">
        <v>25478.45</v>
      </c>
      <c r="U262" s="763">
        <v>27017.919999999998</v>
      </c>
      <c r="V262" s="763">
        <v>28060.97</v>
      </c>
      <c r="W262" s="763">
        <v>28492.89</v>
      </c>
      <c r="X262" s="763">
        <v>25593.64</v>
      </c>
      <c r="Y262" s="763">
        <v>25814.26</v>
      </c>
      <c r="Z262" s="763">
        <v>24250.89</v>
      </c>
      <c r="AA262" s="763">
        <v>22975.39</v>
      </c>
      <c r="AB262" s="763">
        <v>23656.959999999999</v>
      </c>
      <c r="AC262" s="763">
        <v>24594.74</v>
      </c>
      <c r="AD262" s="763">
        <v>25379.360000000001</v>
      </c>
      <c r="AE262" s="763">
        <v>21588.66</v>
      </c>
      <c r="AF262" s="763">
        <v>20649.669999999998</v>
      </c>
      <c r="AG262" s="763">
        <v>21509.8</v>
      </c>
      <c r="AH262" s="763">
        <v>21547.040000000001</v>
      </c>
      <c r="AI262" s="763">
        <v>21565.56</v>
      </c>
      <c r="AJ262" s="763">
        <v>21722.02</v>
      </c>
      <c r="AK262" s="763">
        <v>21696.880000000001</v>
      </c>
      <c r="AL262" s="763">
        <v>21668.69</v>
      </c>
      <c r="AM262" s="763">
        <v>21688.85</v>
      </c>
      <c r="AN262" s="763">
        <v>21702.639999999999</v>
      </c>
      <c r="AO262" s="763">
        <v>21734.34</v>
      </c>
      <c r="AP262" s="763">
        <v>21780.37</v>
      </c>
      <c r="AQ262" s="763">
        <v>21852.799999999999</v>
      </c>
      <c r="AR262" s="763">
        <v>21960.12</v>
      </c>
      <c r="AS262" s="763">
        <v>22083.919999999998</v>
      </c>
      <c r="AT262" s="763">
        <v>22171.63</v>
      </c>
      <c r="AU262" s="763">
        <v>22291.02</v>
      </c>
      <c r="AV262" s="763">
        <v>22456.62</v>
      </c>
      <c r="AW262" s="763">
        <v>22570.799999999999</v>
      </c>
      <c r="AX262" s="763">
        <v>22756.7</v>
      </c>
      <c r="AY262" s="763">
        <v>22969.9</v>
      </c>
      <c r="AZ262" s="763">
        <v>23244.5</v>
      </c>
      <c r="BA262" s="763">
        <v>23529.34</v>
      </c>
    </row>
    <row r="263" spans="1:53">
      <c r="A263" s="746" t="s">
        <v>1113</v>
      </c>
      <c r="B263" s="747" t="s">
        <v>543</v>
      </c>
      <c r="C263" s="746" t="s">
        <v>546</v>
      </c>
      <c r="D263" s="763">
        <v>6729.05</v>
      </c>
      <c r="E263" s="763">
        <v>7184.8739999999998</v>
      </c>
      <c r="F263" s="763">
        <v>7740.6660000000002</v>
      </c>
      <c r="G263" s="763">
        <v>8313.0840000000007</v>
      </c>
      <c r="H263" s="763">
        <v>8889.268</v>
      </c>
      <c r="I263" s="763">
        <v>9290.9320000000007</v>
      </c>
      <c r="J263" s="763">
        <v>9007.7260000000006</v>
      </c>
      <c r="K263" s="763">
        <v>9540.1110000000008</v>
      </c>
      <c r="L263" s="763">
        <v>8938.5509999999995</v>
      </c>
      <c r="M263" s="763">
        <v>9495.5589999999993</v>
      </c>
      <c r="N263" s="763">
        <v>8864.8420000000006</v>
      </c>
      <c r="O263" s="763">
        <v>9052.24</v>
      </c>
      <c r="P263" s="763">
        <v>9713.5820000000003</v>
      </c>
      <c r="Q263" s="763">
        <v>9850.6170000000002</v>
      </c>
      <c r="R263" s="763">
        <v>9775.3109999999997</v>
      </c>
      <c r="S263" s="763">
        <v>7261.9369999999999</v>
      </c>
      <c r="T263" s="763">
        <v>6365.8119999999999</v>
      </c>
      <c r="U263" s="763">
        <v>7300.009</v>
      </c>
      <c r="V263" s="763">
        <v>7717.902</v>
      </c>
      <c r="W263" s="763">
        <v>8496.1170000000002</v>
      </c>
      <c r="X263" s="763">
        <v>7757.4920000000002</v>
      </c>
      <c r="Y263" s="763">
        <v>7584.2240000000002</v>
      </c>
      <c r="Z263" s="763">
        <v>7246.5789999999997</v>
      </c>
      <c r="AA263" s="763">
        <v>6908.4639999999999</v>
      </c>
      <c r="AB263" s="763">
        <v>7390.1009999999997</v>
      </c>
      <c r="AC263" s="763">
        <v>7971.2470000000003</v>
      </c>
      <c r="AD263" s="763">
        <v>8177.7929999999997</v>
      </c>
      <c r="AE263" s="763">
        <v>6947.259</v>
      </c>
      <c r="AF263" s="763">
        <v>6291.8919999999998</v>
      </c>
      <c r="AG263" s="763">
        <v>6629.375</v>
      </c>
      <c r="AH263" s="763">
        <v>6716.5110000000004</v>
      </c>
      <c r="AI263" s="763">
        <v>6810.6409999999996</v>
      </c>
      <c r="AJ263" s="763">
        <v>6962.0479999999998</v>
      </c>
      <c r="AK263" s="763">
        <v>7075.0469999999996</v>
      </c>
      <c r="AL263" s="763">
        <v>7169.4579999999996</v>
      </c>
      <c r="AM263" s="763">
        <v>7287.6279999999997</v>
      </c>
      <c r="AN263" s="763">
        <v>7405.4560000000001</v>
      </c>
      <c r="AO263" s="763">
        <v>7531.9669999999996</v>
      </c>
      <c r="AP263" s="763">
        <v>7660.3959999999997</v>
      </c>
      <c r="AQ263" s="763">
        <v>7788.5940000000001</v>
      </c>
      <c r="AR263" s="763">
        <v>7921.28</v>
      </c>
      <c r="AS263" s="763">
        <v>8045.95</v>
      </c>
      <c r="AT263" s="763">
        <v>8143.1239999999998</v>
      </c>
      <c r="AU263" s="763">
        <v>8239.7469999999994</v>
      </c>
      <c r="AV263" s="763">
        <v>8346.5920000000006</v>
      </c>
      <c r="AW263" s="763">
        <v>8436.9120000000003</v>
      </c>
      <c r="AX263" s="763">
        <v>8539.4009999999998</v>
      </c>
      <c r="AY263" s="763">
        <v>8653.2080000000005</v>
      </c>
      <c r="AZ263" s="763">
        <v>8792.5519999999997</v>
      </c>
      <c r="BA263" s="763">
        <v>8932.4380000000001</v>
      </c>
    </row>
    <row r="264" spans="1:53">
      <c r="A264" s="746" t="s">
        <v>1113</v>
      </c>
      <c r="B264" s="747" t="s">
        <v>543</v>
      </c>
      <c r="C264" s="746" t="s">
        <v>547</v>
      </c>
      <c r="D264" s="763">
        <v>17998.68</v>
      </c>
      <c r="E264" s="763">
        <v>19725.830000000002</v>
      </c>
      <c r="F264" s="763">
        <v>22775.74</v>
      </c>
      <c r="G264" s="763">
        <v>23685.84</v>
      </c>
      <c r="H264" s="763">
        <v>23545.93</v>
      </c>
      <c r="I264" s="763">
        <v>23646.01</v>
      </c>
      <c r="J264" s="763">
        <v>22191.05</v>
      </c>
      <c r="K264" s="763">
        <v>20086.650000000001</v>
      </c>
      <c r="L264" s="763">
        <v>18745.900000000001</v>
      </c>
      <c r="M264" s="763">
        <v>19695.23</v>
      </c>
      <c r="N264" s="763">
        <v>20655.02</v>
      </c>
      <c r="O264" s="763">
        <v>20726.37</v>
      </c>
      <c r="P264" s="763">
        <v>21644.32</v>
      </c>
      <c r="Q264" s="763">
        <v>21819.95</v>
      </c>
      <c r="R264" s="763">
        <v>19849.22</v>
      </c>
      <c r="S264" s="763">
        <v>7724.2240000000002</v>
      </c>
      <c r="T264" s="763">
        <v>7861.5680000000002</v>
      </c>
      <c r="U264" s="763">
        <v>8617.6319999999996</v>
      </c>
      <c r="V264" s="763">
        <v>8156.3710000000001</v>
      </c>
      <c r="W264" s="763">
        <v>9622.8340000000007</v>
      </c>
      <c r="X264" s="763">
        <v>9889.8819999999996</v>
      </c>
      <c r="Y264" s="763">
        <v>10086.209999999999</v>
      </c>
      <c r="Z264" s="763">
        <v>9650.1859999999997</v>
      </c>
      <c r="AA264" s="763">
        <v>9712.9770000000008</v>
      </c>
      <c r="AB264" s="763">
        <v>9184.8610000000008</v>
      </c>
      <c r="AC264" s="763">
        <v>9896.5849999999991</v>
      </c>
      <c r="AD264" s="763">
        <v>10227.51</v>
      </c>
      <c r="AE264" s="763">
        <v>14681.96</v>
      </c>
      <c r="AF264" s="763">
        <v>15624.88</v>
      </c>
      <c r="AG264" s="763">
        <v>16384.900000000001</v>
      </c>
      <c r="AH264" s="763">
        <v>16779.95</v>
      </c>
      <c r="AI264" s="763">
        <v>17120.79</v>
      </c>
      <c r="AJ264" s="763">
        <v>17802.759999999998</v>
      </c>
      <c r="AK264" s="763">
        <v>18190.68</v>
      </c>
      <c r="AL264" s="763">
        <v>18571.09</v>
      </c>
      <c r="AM264" s="763">
        <v>18903.11</v>
      </c>
      <c r="AN264" s="763">
        <v>19234.48</v>
      </c>
      <c r="AO264" s="763">
        <v>19519.72</v>
      </c>
      <c r="AP264" s="763">
        <v>19806.830000000002</v>
      </c>
      <c r="AQ264" s="763">
        <v>20190.12</v>
      </c>
      <c r="AR264" s="763">
        <v>20540.28</v>
      </c>
      <c r="AS264" s="763">
        <v>20884.71</v>
      </c>
      <c r="AT264" s="763">
        <v>21200.19</v>
      </c>
      <c r="AU264" s="763">
        <v>21586.58</v>
      </c>
      <c r="AV264" s="763">
        <v>22035.43</v>
      </c>
      <c r="AW264" s="763">
        <v>22244.5</v>
      </c>
      <c r="AX264" s="763">
        <v>22601.9</v>
      </c>
      <c r="AY264" s="763">
        <v>22976.35</v>
      </c>
      <c r="AZ264" s="763">
        <v>23387.07</v>
      </c>
      <c r="BA264" s="763">
        <v>23858.23</v>
      </c>
    </row>
    <row r="265" spans="1:53">
      <c r="A265" s="746" t="s">
        <v>1113</v>
      </c>
      <c r="B265" s="746" t="s">
        <v>4</v>
      </c>
      <c r="C265" s="746"/>
      <c r="D265" s="763"/>
      <c r="E265" s="763"/>
      <c r="F265" s="763"/>
      <c r="G265" s="763"/>
      <c r="H265" s="763"/>
      <c r="I265" s="763"/>
      <c r="J265" s="763"/>
      <c r="K265" s="763"/>
      <c r="L265" s="763"/>
      <c r="M265" s="763"/>
      <c r="N265" s="763"/>
      <c r="O265" s="763"/>
      <c r="P265" s="763"/>
      <c r="Q265" s="763"/>
      <c r="R265" s="763"/>
      <c r="S265" s="763"/>
      <c r="T265" s="763"/>
      <c r="U265" s="763"/>
      <c r="V265" s="763"/>
      <c r="W265" s="763"/>
      <c r="X265" s="763"/>
      <c r="Y265" s="763"/>
      <c r="Z265" s="763"/>
      <c r="AA265" s="763"/>
      <c r="AB265" s="763"/>
      <c r="AC265" s="763"/>
      <c r="AD265" s="763"/>
      <c r="AE265" s="763"/>
      <c r="AF265" s="763"/>
      <c r="AG265" s="763"/>
      <c r="AH265" s="763"/>
      <c r="AI265" s="763"/>
      <c r="AJ265" s="763"/>
      <c r="AK265" s="763"/>
      <c r="AL265" s="763"/>
      <c r="AM265" s="763"/>
      <c r="AN265" s="763"/>
      <c r="AO265" s="763"/>
      <c r="AP265" s="763"/>
      <c r="AQ265" s="763"/>
      <c r="AR265" s="763"/>
      <c r="AS265" s="763"/>
      <c r="AT265" s="763"/>
      <c r="AU265" s="763"/>
      <c r="AV265" s="763"/>
      <c r="AW265" s="763"/>
      <c r="AX265" s="763"/>
      <c r="AY265" s="763"/>
      <c r="AZ265" s="763"/>
      <c r="BA265" s="763"/>
    </row>
    <row r="266" spans="1:53">
      <c r="A266" s="746" t="s">
        <v>1113</v>
      </c>
      <c r="B266" s="747" t="s">
        <v>451</v>
      </c>
      <c r="C266" s="746"/>
      <c r="D266" s="746">
        <v>1986</v>
      </c>
      <c r="E266" s="746">
        <v>1987</v>
      </c>
      <c r="F266" s="746">
        <v>1988</v>
      </c>
      <c r="G266" s="746">
        <v>1989</v>
      </c>
      <c r="H266" s="746">
        <v>1990</v>
      </c>
      <c r="I266" s="746">
        <v>1991</v>
      </c>
      <c r="J266" s="746">
        <v>1992</v>
      </c>
      <c r="K266" s="746">
        <v>1993</v>
      </c>
      <c r="L266" s="746">
        <v>1994</v>
      </c>
      <c r="M266" s="746">
        <v>1995</v>
      </c>
      <c r="N266" s="746">
        <v>1996</v>
      </c>
      <c r="O266" s="746">
        <v>1997</v>
      </c>
      <c r="P266" s="746">
        <v>1998</v>
      </c>
      <c r="Q266" s="746">
        <v>1999</v>
      </c>
      <c r="R266" s="746">
        <v>2000</v>
      </c>
      <c r="S266" s="746">
        <v>2001</v>
      </c>
      <c r="T266" s="746">
        <v>2002</v>
      </c>
      <c r="U266" s="746">
        <v>2003</v>
      </c>
      <c r="V266" s="746">
        <v>2004</v>
      </c>
      <c r="W266" s="746">
        <v>2005</v>
      </c>
      <c r="X266" s="746">
        <v>2006</v>
      </c>
      <c r="Y266" s="746">
        <v>2007</v>
      </c>
      <c r="Z266" s="746">
        <v>2008</v>
      </c>
      <c r="AA266" s="746">
        <v>2009</v>
      </c>
      <c r="AB266" s="746">
        <v>2010</v>
      </c>
      <c r="AC266" s="746">
        <v>2011</v>
      </c>
      <c r="AD266" s="746">
        <v>2012</v>
      </c>
      <c r="AE266" s="746">
        <v>2013</v>
      </c>
      <c r="AF266" s="746">
        <v>2014</v>
      </c>
      <c r="AG266" s="746">
        <v>2015</v>
      </c>
      <c r="AH266" s="746">
        <v>2016</v>
      </c>
      <c r="AI266" s="746">
        <v>2017</v>
      </c>
      <c r="AJ266" s="746">
        <v>2018</v>
      </c>
      <c r="AK266" s="746">
        <v>2019</v>
      </c>
      <c r="AL266" s="746">
        <v>2020</v>
      </c>
      <c r="AM266" s="746">
        <v>2021</v>
      </c>
      <c r="AN266" s="746">
        <v>2022</v>
      </c>
      <c r="AO266" s="746">
        <v>2023</v>
      </c>
      <c r="AP266" s="746">
        <v>2024</v>
      </c>
      <c r="AQ266" s="746">
        <v>2025</v>
      </c>
      <c r="AR266" s="746">
        <v>2026</v>
      </c>
      <c r="AS266" s="746">
        <v>2027</v>
      </c>
      <c r="AT266" s="746">
        <v>2028</v>
      </c>
      <c r="AU266" s="746">
        <v>2029</v>
      </c>
      <c r="AV266" s="746">
        <v>2030</v>
      </c>
      <c r="AW266" s="746">
        <v>2031</v>
      </c>
      <c r="AX266" s="746">
        <v>2032</v>
      </c>
      <c r="AY266" s="746">
        <v>2033</v>
      </c>
      <c r="AZ266" s="746">
        <v>2034</v>
      </c>
      <c r="BA266" s="746">
        <v>2035</v>
      </c>
    </row>
    <row r="267" spans="1:53">
      <c r="A267" s="746" t="s">
        <v>1113</v>
      </c>
      <c r="B267" s="747" t="s">
        <v>452</v>
      </c>
      <c r="C267" s="746" t="s">
        <v>36</v>
      </c>
      <c r="D267" s="763">
        <v>26.048400000000001</v>
      </c>
      <c r="E267" s="763">
        <v>27.383299999999998</v>
      </c>
      <c r="F267" s="763">
        <v>27.179400000000001</v>
      </c>
      <c r="G267" s="763">
        <v>29.096900000000002</v>
      </c>
      <c r="H267" s="763">
        <v>28.314900000000002</v>
      </c>
      <c r="I267" s="763">
        <v>33.613500000000002</v>
      </c>
      <c r="J267" s="763">
        <v>34.954099999999997</v>
      </c>
      <c r="K267" s="763">
        <v>33.960599999999999</v>
      </c>
      <c r="L267" s="763">
        <v>34.7316</v>
      </c>
      <c r="M267" s="763">
        <v>37.493000000000002</v>
      </c>
      <c r="N267" s="763">
        <v>33.471899999999998</v>
      </c>
      <c r="O267" s="763">
        <v>33.7273</v>
      </c>
      <c r="P267" s="763">
        <v>37.189399999999999</v>
      </c>
      <c r="Q267" s="763">
        <v>60.122</v>
      </c>
      <c r="R267" s="763">
        <v>60.709600000000002</v>
      </c>
      <c r="S267" s="763">
        <v>61.171300000000002</v>
      </c>
      <c r="T267" s="763">
        <v>64.795400000000001</v>
      </c>
      <c r="U267" s="763">
        <v>107.5021</v>
      </c>
      <c r="V267" s="763">
        <v>112.755</v>
      </c>
      <c r="W267" s="763">
        <v>64.798299999999998</v>
      </c>
      <c r="X267" s="763">
        <v>68.148700000000005</v>
      </c>
      <c r="Y267" s="763">
        <v>68.647499999999994</v>
      </c>
      <c r="Z267" s="763">
        <v>71.470600000000005</v>
      </c>
      <c r="AA267" s="763">
        <v>70.887200000000007</v>
      </c>
      <c r="AB267" s="763">
        <v>70.805999999999997</v>
      </c>
      <c r="AC267" s="763">
        <v>72.161799999999999</v>
      </c>
      <c r="AD267" s="763">
        <v>71.362799999999993</v>
      </c>
      <c r="AE267" s="763">
        <v>77.198899999999995</v>
      </c>
      <c r="AF267" s="763">
        <v>187.04519999999999</v>
      </c>
      <c r="AG267" s="763">
        <v>273.81990000000002</v>
      </c>
      <c r="AH267" s="763">
        <v>396.1472</v>
      </c>
      <c r="AI267" s="763">
        <v>565.86130000000003</v>
      </c>
      <c r="AJ267" s="763">
        <v>776.98540000000003</v>
      </c>
      <c r="AK267" s="763">
        <v>1021.527</v>
      </c>
      <c r="AL267" s="763">
        <v>1289.337</v>
      </c>
      <c r="AM267" s="763">
        <v>1571.0250000000001</v>
      </c>
      <c r="AN267" s="763">
        <v>1869.521</v>
      </c>
      <c r="AO267" s="763">
        <v>2182.0540000000001</v>
      </c>
      <c r="AP267" s="763">
        <v>2498.7840000000001</v>
      </c>
      <c r="AQ267" s="763">
        <v>2819.6489999999999</v>
      </c>
      <c r="AR267" s="763">
        <v>3141.9479999999999</v>
      </c>
      <c r="AS267" s="763">
        <v>3465.721</v>
      </c>
      <c r="AT267" s="763">
        <v>3784.1149999999998</v>
      </c>
      <c r="AU267" s="763">
        <v>4093.9490000000001</v>
      </c>
      <c r="AV267" s="763">
        <v>4384.7269999999999</v>
      </c>
      <c r="AW267" s="763">
        <v>4658.93</v>
      </c>
      <c r="AX267" s="763">
        <v>4895.4660000000003</v>
      </c>
      <c r="AY267" s="763">
        <v>5097.2479999999996</v>
      </c>
      <c r="AZ267" s="763">
        <v>5266.741</v>
      </c>
      <c r="BA267" s="763">
        <v>5406.9309999999996</v>
      </c>
    </row>
    <row r="268" spans="1:53">
      <c r="A268" s="746" t="s">
        <v>1113</v>
      </c>
      <c r="B268" s="746" t="s">
        <v>4</v>
      </c>
      <c r="C268" s="746"/>
      <c r="D268" s="763"/>
      <c r="E268" s="763"/>
      <c r="F268" s="763"/>
      <c r="G268" s="763"/>
      <c r="H268" s="763"/>
      <c r="I268" s="763"/>
      <c r="J268" s="763"/>
      <c r="K268" s="763"/>
      <c r="L268" s="763"/>
      <c r="M268" s="763"/>
      <c r="N268" s="763"/>
      <c r="O268" s="763"/>
      <c r="P268" s="763"/>
      <c r="Q268" s="763"/>
      <c r="R268" s="763"/>
      <c r="S268" s="763"/>
      <c r="T268" s="763"/>
      <c r="U268" s="763"/>
      <c r="V268" s="763"/>
      <c r="W268" s="763"/>
      <c r="X268" s="763"/>
      <c r="Y268" s="763"/>
      <c r="Z268" s="763"/>
      <c r="AA268" s="763"/>
      <c r="AB268" s="763"/>
      <c r="AC268" s="763"/>
      <c r="AD268" s="763"/>
      <c r="AE268" s="763"/>
      <c r="AF268" s="763"/>
      <c r="AG268" s="763"/>
      <c r="AH268" s="763"/>
      <c r="AI268" s="763"/>
      <c r="AJ268" s="763"/>
      <c r="AK268" s="763"/>
      <c r="AL268" s="763"/>
      <c r="AM268" s="763"/>
      <c r="AN268" s="763"/>
      <c r="AO268" s="763"/>
      <c r="AP268" s="763"/>
      <c r="AQ268" s="763"/>
      <c r="AR268" s="763"/>
      <c r="AS268" s="763"/>
      <c r="AT268" s="763"/>
      <c r="AU268" s="763"/>
      <c r="AV268" s="763"/>
      <c r="AW268" s="763"/>
      <c r="AX268" s="763"/>
      <c r="AY268" s="763"/>
      <c r="AZ268" s="763"/>
      <c r="BA268" s="763"/>
    </row>
    <row r="269" spans="1:53">
      <c r="A269" s="746" t="s">
        <v>1113</v>
      </c>
      <c r="B269" s="747" t="s">
        <v>453</v>
      </c>
      <c r="C269" s="746"/>
      <c r="D269" s="746">
        <v>1986</v>
      </c>
      <c r="E269" s="746">
        <v>1987</v>
      </c>
      <c r="F269" s="746">
        <v>1988</v>
      </c>
      <c r="G269" s="746">
        <v>1989</v>
      </c>
      <c r="H269" s="746">
        <v>1990</v>
      </c>
      <c r="I269" s="746">
        <v>1991</v>
      </c>
      <c r="J269" s="746">
        <v>1992</v>
      </c>
      <c r="K269" s="746">
        <v>1993</v>
      </c>
      <c r="L269" s="746">
        <v>1994</v>
      </c>
      <c r="M269" s="746">
        <v>1995</v>
      </c>
      <c r="N269" s="746">
        <v>1996</v>
      </c>
      <c r="O269" s="746">
        <v>1997</v>
      </c>
      <c r="P269" s="746">
        <v>1998</v>
      </c>
      <c r="Q269" s="746">
        <v>1999</v>
      </c>
      <c r="R269" s="746">
        <v>2000</v>
      </c>
      <c r="S269" s="746">
        <v>2001</v>
      </c>
      <c r="T269" s="746">
        <v>2002</v>
      </c>
      <c r="U269" s="746">
        <v>2003</v>
      </c>
      <c r="V269" s="746">
        <v>2004</v>
      </c>
      <c r="W269" s="746">
        <v>2005</v>
      </c>
      <c r="X269" s="746">
        <v>2006</v>
      </c>
      <c r="Y269" s="746">
        <v>2007</v>
      </c>
      <c r="Z269" s="746">
        <v>2008</v>
      </c>
      <c r="AA269" s="746">
        <v>2009</v>
      </c>
      <c r="AB269" s="746">
        <v>2010</v>
      </c>
      <c r="AC269" s="746">
        <v>2011</v>
      </c>
      <c r="AD269" s="746">
        <v>2012</v>
      </c>
      <c r="AE269" s="746">
        <v>2013</v>
      </c>
      <c r="AF269" s="746">
        <v>2014</v>
      </c>
      <c r="AG269" s="746">
        <v>2015</v>
      </c>
      <c r="AH269" s="746">
        <v>2016</v>
      </c>
      <c r="AI269" s="746">
        <v>2017</v>
      </c>
      <c r="AJ269" s="746">
        <v>2018</v>
      </c>
      <c r="AK269" s="746">
        <v>2019</v>
      </c>
      <c r="AL269" s="746">
        <v>2020</v>
      </c>
      <c r="AM269" s="746">
        <v>2021</v>
      </c>
      <c r="AN269" s="746">
        <v>2022</v>
      </c>
      <c r="AO269" s="746">
        <v>2023</v>
      </c>
      <c r="AP269" s="746">
        <v>2024</v>
      </c>
      <c r="AQ269" s="746">
        <v>2025</v>
      </c>
      <c r="AR269" s="746">
        <v>2026</v>
      </c>
      <c r="AS269" s="746">
        <v>2027</v>
      </c>
      <c r="AT269" s="746">
        <v>2028</v>
      </c>
      <c r="AU269" s="746">
        <v>2029</v>
      </c>
      <c r="AV269" s="746">
        <v>2030</v>
      </c>
      <c r="AW269" s="746">
        <v>2031</v>
      </c>
      <c r="AX269" s="746">
        <v>2032</v>
      </c>
      <c r="AY269" s="746">
        <v>2033</v>
      </c>
      <c r="AZ269" s="746">
        <v>2034</v>
      </c>
      <c r="BA269" s="746">
        <v>2035</v>
      </c>
    </row>
    <row r="270" spans="1:53">
      <c r="A270" s="746" t="s">
        <v>1113</v>
      </c>
      <c r="B270" s="747" t="s">
        <v>452</v>
      </c>
      <c r="C270" s="746" t="s">
        <v>454</v>
      </c>
      <c r="D270" s="763">
        <v>2824.4780000000001</v>
      </c>
      <c r="E270" s="763">
        <v>2816.2919999999999</v>
      </c>
      <c r="F270" s="763">
        <v>2791.2</v>
      </c>
      <c r="G270" s="763">
        <v>2850.0369999999998</v>
      </c>
      <c r="H270" s="763">
        <v>2747.259</v>
      </c>
      <c r="I270" s="763">
        <v>2842.26</v>
      </c>
      <c r="J270" s="763">
        <v>2865.6350000000002</v>
      </c>
      <c r="K270" s="763">
        <v>2904.2620000000002</v>
      </c>
      <c r="L270" s="763">
        <v>2918.9290000000001</v>
      </c>
      <c r="M270" s="763">
        <v>2913.4189999999999</v>
      </c>
      <c r="N270" s="763">
        <v>2934.1529999999998</v>
      </c>
      <c r="O270" s="763">
        <v>2876.6410000000001</v>
      </c>
      <c r="P270" s="763">
        <v>2839.4780000000001</v>
      </c>
      <c r="Q270" s="763">
        <v>2852.759</v>
      </c>
      <c r="R270" s="763">
        <v>2868.6550000000002</v>
      </c>
      <c r="S270" s="763">
        <v>2936.3649999999998</v>
      </c>
      <c r="T270" s="763">
        <v>3093.9760000000001</v>
      </c>
      <c r="U270" s="763">
        <v>3095.44</v>
      </c>
      <c r="V270" s="763">
        <v>3095.7190000000001</v>
      </c>
      <c r="W270" s="763">
        <v>3087.1669999999999</v>
      </c>
      <c r="X270" s="763">
        <v>3011.248</v>
      </c>
      <c r="Y270" s="763">
        <v>2944.3249999999998</v>
      </c>
      <c r="Z270" s="763">
        <v>3102.1689999999999</v>
      </c>
      <c r="AA270" s="763">
        <v>3052.5</v>
      </c>
      <c r="AB270" s="763">
        <v>3096.7930000000001</v>
      </c>
      <c r="AC270" s="763">
        <v>3136.0659999999998</v>
      </c>
      <c r="AD270" s="763">
        <v>3051.1990000000001</v>
      </c>
      <c r="AE270" s="763">
        <v>3059.9569999999999</v>
      </c>
      <c r="AF270" s="763">
        <v>3068.2620000000002</v>
      </c>
      <c r="AG270" s="763">
        <v>3076.069</v>
      </c>
      <c r="AH270" s="763">
        <v>3083.0390000000002</v>
      </c>
      <c r="AI270" s="763">
        <v>3089.5520000000001</v>
      </c>
      <c r="AJ270" s="763">
        <v>3095.223</v>
      </c>
      <c r="AK270" s="763">
        <v>3100.44</v>
      </c>
      <c r="AL270" s="763">
        <v>3105.297</v>
      </c>
      <c r="AM270" s="763">
        <v>3109.6660000000002</v>
      </c>
      <c r="AN270" s="763">
        <v>3113.779</v>
      </c>
      <c r="AO270" s="763">
        <v>3117.165</v>
      </c>
      <c r="AP270" s="763">
        <v>3120.328</v>
      </c>
      <c r="AQ270" s="763">
        <v>3123.1480000000001</v>
      </c>
      <c r="AR270" s="763">
        <v>3125.4279999999999</v>
      </c>
      <c r="AS270" s="763">
        <v>3127.5030000000002</v>
      </c>
      <c r="AT270" s="763">
        <v>3129.26</v>
      </c>
      <c r="AU270" s="763">
        <v>3131.0340000000001</v>
      </c>
      <c r="AV270" s="763">
        <v>3132.134</v>
      </c>
      <c r="AW270" s="763">
        <v>3133.826</v>
      </c>
      <c r="AX270" s="763">
        <v>3135.5149999999999</v>
      </c>
      <c r="AY270" s="763">
        <v>3136.7280000000001</v>
      </c>
      <c r="AZ270" s="763">
        <v>3137.931</v>
      </c>
      <c r="BA270" s="763">
        <v>3139.3890000000001</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sheetPr enableFormatConditionsCalculation="0">
    <tabColor theme="9" tint="0.39997558519241921"/>
  </sheetPr>
  <dimension ref="A1:AZ179"/>
  <sheetViews>
    <sheetView workbookViewId="0">
      <selection activeCell="AI43" sqref="AI43"/>
    </sheetView>
  </sheetViews>
  <sheetFormatPr defaultRowHeight="12.75"/>
  <cols>
    <col min="1" max="1" width="40" customWidth="1"/>
    <col min="2" max="2" width="14.7109375" customWidth="1"/>
    <col min="3" max="4" width="13.7109375" customWidth="1"/>
    <col min="5" max="23" width="11.42578125" customWidth="1"/>
    <col min="24" max="25" width="10.28515625" customWidth="1"/>
    <col min="26" max="32" width="9.140625" customWidth="1"/>
    <col min="33" max="52" width="11.28515625" bestFit="1" customWidth="1"/>
  </cols>
  <sheetData>
    <row r="1" spans="1:52">
      <c r="A1" s="32" t="s">
        <v>149</v>
      </c>
    </row>
    <row r="2" spans="1:52">
      <c r="A2" s="88" t="s">
        <v>1179</v>
      </c>
    </row>
    <row r="3" spans="1:52" ht="3" customHeight="1">
      <c r="B3" s="68"/>
    </row>
    <row r="4" spans="1:52">
      <c r="B4" s="88"/>
    </row>
    <row r="5" spans="1:52">
      <c r="A5" s="790" t="s">
        <v>4</v>
      </c>
      <c r="B5" s="798"/>
      <c r="C5" s="790"/>
      <c r="D5" s="798"/>
      <c r="E5" s="798"/>
      <c r="F5" s="798"/>
      <c r="G5" s="798"/>
      <c r="H5" s="798"/>
      <c r="I5" s="798"/>
      <c r="J5" s="798"/>
      <c r="K5" s="798"/>
      <c r="L5" s="798"/>
      <c r="M5" s="798"/>
      <c r="N5" s="798"/>
      <c r="O5" s="798"/>
      <c r="P5" s="798"/>
      <c r="Q5" s="798"/>
      <c r="R5" s="798"/>
      <c r="S5" s="798"/>
      <c r="T5" s="79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c r="AT5" s="798"/>
      <c r="AU5" s="798"/>
      <c r="AV5" s="798"/>
      <c r="AW5" s="798"/>
      <c r="AX5" s="798"/>
      <c r="AY5" s="798"/>
      <c r="AZ5" s="798"/>
    </row>
    <row r="6" spans="1:52">
      <c r="A6" s="790" t="s">
        <v>1178</v>
      </c>
      <c r="B6" s="790" t="s">
        <v>353</v>
      </c>
      <c r="C6" s="790"/>
      <c r="D6" s="790"/>
      <c r="E6" s="790"/>
      <c r="F6" s="790"/>
      <c r="G6" s="790"/>
      <c r="H6" s="790"/>
      <c r="I6" s="790"/>
      <c r="J6" s="790"/>
      <c r="K6" s="790"/>
      <c r="L6" s="790"/>
      <c r="M6" s="790"/>
      <c r="N6" s="790"/>
      <c r="O6" s="790"/>
      <c r="P6" s="790"/>
      <c r="Q6" s="790"/>
      <c r="R6" s="790"/>
      <c r="S6" s="790"/>
      <c r="T6" s="790"/>
      <c r="U6" s="790"/>
      <c r="V6" s="790"/>
      <c r="W6" s="790"/>
      <c r="X6" s="790"/>
      <c r="Y6" s="790"/>
      <c r="Z6" s="790"/>
      <c r="AA6" s="790"/>
      <c r="AB6" s="790"/>
      <c r="AC6" s="790"/>
      <c r="AD6" s="790"/>
      <c r="AE6" s="790"/>
      <c r="AF6" s="790"/>
      <c r="AG6" s="790"/>
      <c r="AH6" s="790"/>
      <c r="AI6" s="790"/>
      <c r="AJ6" s="790"/>
      <c r="AK6" s="790"/>
      <c r="AL6" s="790"/>
      <c r="AM6" s="790"/>
      <c r="AN6" s="790"/>
      <c r="AO6" s="790"/>
      <c r="AP6" s="790"/>
      <c r="AQ6" s="790"/>
      <c r="AR6" s="790"/>
      <c r="AS6" s="790"/>
      <c r="AT6" s="790"/>
      <c r="AU6" s="790"/>
      <c r="AV6" s="790"/>
      <c r="AW6" s="790"/>
      <c r="AX6" s="790"/>
      <c r="AY6" s="790"/>
      <c r="AZ6" s="790"/>
    </row>
    <row r="7" spans="1:52">
      <c r="A7" s="790" t="s">
        <v>354</v>
      </c>
      <c r="B7" s="790" t="s">
        <v>355</v>
      </c>
      <c r="C7" s="790"/>
      <c r="D7" s="790"/>
      <c r="E7" s="790"/>
      <c r="F7" s="790"/>
      <c r="G7" s="790"/>
      <c r="H7" s="790"/>
      <c r="I7" s="790"/>
      <c r="J7" s="790"/>
      <c r="K7" s="790"/>
      <c r="L7" s="790"/>
      <c r="M7" s="790"/>
      <c r="N7" s="790"/>
      <c r="O7" s="790"/>
      <c r="P7" s="790"/>
      <c r="Q7" s="790"/>
      <c r="R7" s="790"/>
      <c r="S7" s="790"/>
      <c r="T7" s="790"/>
      <c r="U7" s="790"/>
      <c r="V7" s="790"/>
      <c r="W7" s="790"/>
      <c r="X7" s="790"/>
      <c r="Y7" s="790"/>
      <c r="Z7" s="790"/>
      <c r="AA7" s="790"/>
      <c r="AB7" s="790"/>
      <c r="AC7" s="790"/>
      <c r="AD7" s="790"/>
      <c r="AE7" s="790"/>
      <c r="AF7" s="790"/>
      <c r="AG7" s="790"/>
      <c r="AH7" s="790"/>
      <c r="AI7" s="790"/>
      <c r="AJ7" s="790"/>
      <c r="AK7" s="790"/>
      <c r="AL7" s="790"/>
      <c r="AM7" s="790"/>
      <c r="AN7" s="790"/>
      <c r="AO7" s="790"/>
      <c r="AP7" s="790"/>
      <c r="AQ7" s="790"/>
      <c r="AR7" s="790"/>
      <c r="AS7" s="790"/>
      <c r="AT7" s="790"/>
      <c r="AU7" s="790"/>
      <c r="AV7" s="790"/>
      <c r="AW7" s="790"/>
      <c r="AX7" s="790"/>
      <c r="AY7" s="790"/>
      <c r="AZ7" s="790"/>
    </row>
    <row r="8" spans="1:52">
      <c r="A8" s="790" t="s">
        <v>541</v>
      </c>
      <c r="B8" s="790"/>
      <c r="C8" s="790"/>
      <c r="D8" s="790"/>
      <c r="E8" s="790"/>
      <c r="F8" s="790"/>
      <c r="G8" s="790"/>
      <c r="H8" s="790"/>
      <c r="I8" s="790"/>
      <c r="J8" s="790"/>
      <c r="K8" s="790"/>
      <c r="L8" s="790"/>
      <c r="M8" s="790"/>
      <c r="N8" s="790"/>
      <c r="O8" s="790"/>
      <c r="P8" s="790"/>
      <c r="Q8" s="790"/>
      <c r="R8" s="790"/>
      <c r="S8" s="790"/>
      <c r="T8" s="790"/>
      <c r="U8" s="790"/>
      <c r="V8" s="790"/>
      <c r="W8" s="790"/>
      <c r="X8" s="790"/>
      <c r="Y8" s="790"/>
      <c r="Z8" s="790"/>
      <c r="AA8" s="790"/>
      <c r="AB8" s="790"/>
      <c r="AC8" s="790"/>
      <c r="AD8" s="790"/>
      <c r="AE8" s="790"/>
      <c r="AF8" s="790"/>
      <c r="AG8" s="790"/>
      <c r="AH8" s="790"/>
      <c r="AI8" s="790"/>
      <c r="AJ8" s="790"/>
      <c r="AK8" s="790"/>
      <c r="AL8" s="790"/>
      <c r="AM8" s="790"/>
      <c r="AN8" s="790"/>
      <c r="AO8" s="790"/>
      <c r="AP8" s="790"/>
      <c r="AQ8" s="790"/>
      <c r="AR8" s="790"/>
      <c r="AS8" s="790"/>
      <c r="AT8" s="790"/>
      <c r="AU8" s="790"/>
      <c r="AV8" s="790"/>
      <c r="AW8" s="790"/>
      <c r="AX8" s="790"/>
      <c r="AY8" s="790"/>
      <c r="AZ8" s="790"/>
    </row>
    <row r="9" spans="1:52">
      <c r="A9" s="811" t="s">
        <v>1191</v>
      </c>
    </row>
    <row r="10" spans="1:52">
      <c r="A10" s="791" t="s">
        <v>152</v>
      </c>
      <c r="B10" s="790"/>
      <c r="C10" s="790">
        <v>1986</v>
      </c>
      <c r="D10" s="790">
        <v>1987</v>
      </c>
      <c r="E10" s="790">
        <v>1988</v>
      </c>
      <c r="F10" s="790">
        <v>1989</v>
      </c>
      <c r="G10" s="790">
        <v>1990</v>
      </c>
      <c r="H10" s="790">
        <v>1991</v>
      </c>
      <c r="I10" s="790">
        <v>1992</v>
      </c>
      <c r="J10" s="790">
        <v>1993</v>
      </c>
      <c r="K10" s="790">
        <v>1994</v>
      </c>
      <c r="L10" s="790">
        <v>1995</v>
      </c>
      <c r="M10" s="790">
        <v>1996</v>
      </c>
      <c r="N10" s="790">
        <v>1997</v>
      </c>
      <c r="O10" s="790">
        <v>1998</v>
      </c>
      <c r="P10" s="790">
        <v>1999</v>
      </c>
      <c r="Q10" s="790">
        <v>2000</v>
      </c>
      <c r="R10" s="790">
        <v>2001</v>
      </c>
      <c r="S10" s="790">
        <v>2002</v>
      </c>
      <c r="T10" s="790">
        <v>2003</v>
      </c>
      <c r="U10" s="790">
        <v>2004</v>
      </c>
      <c r="V10" s="790">
        <v>2005</v>
      </c>
      <c r="W10" s="790">
        <v>2006</v>
      </c>
      <c r="X10" s="790">
        <v>2007</v>
      </c>
      <c r="Y10" s="790">
        <v>2008</v>
      </c>
      <c r="Z10" s="790">
        <v>2009</v>
      </c>
      <c r="AA10" s="790">
        <v>2010</v>
      </c>
      <c r="AB10" s="790">
        <v>2011</v>
      </c>
      <c r="AC10" s="790">
        <v>2012</v>
      </c>
      <c r="AD10" s="790">
        <v>2013</v>
      </c>
      <c r="AE10" s="790">
        <v>2014</v>
      </c>
      <c r="AF10" s="790">
        <v>2015</v>
      </c>
      <c r="AG10" s="790">
        <v>2016</v>
      </c>
      <c r="AH10" s="790">
        <v>2017</v>
      </c>
      <c r="AI10" s="790">
        <v>2018</v>
      </c>
      <c r="AJ10" s="790">
        <v>2019</v>
      </c>
      <c r="AK10" s="790">
        <v>2020</v>
      </c>
      <c r="AL10" s="790">
        <v>2021</v>
      </c>
      <c r="AM10" s="790">
        <v>2022</v>
      </c>
      <c r="AN10" s="790">
        <v>2023</v>
      </c>
      <c r="AO10" s="790">
        <v>2024</v>
      </c>
      <c r="AP10" s="790">
        <v>2025</v>
      </c>
      <c r="AQ10" s="790">
        <v>2026</v>
      </c>
      <c r="AR10" s="790">
        <v>2027</v>
      </c>
      <c r="AS10" s="790">
        <v>2028</v>
      </c>
      <c r="AT10" s="790">
        <v>2029</v>
      </c>
      <c r="AU10" s="790">
        <v>2030</v>
      </c>
      <c r="AV10" s="790">
        <v>2031</v>
      </c>
      <c r="AW10" s="790">
        <v>2032</v>
      </c>
      <c r="AX10" s="790">
        <v>2033</v>
      </c>
      <c r="AY10" s="790">
        <v>2034</v>
      </c>
      <c r="AZ10" s="790">
        <v>2035</v>
      </c>
    </row>
    <row r="11" spans="1:52">
      <c r="A11" s="790" t="s">
        <v>4</v>
      </c>
      <c r="B11" s="790"/>
      <c r="C11" s="790"/>
      <c r="D11" s="790"/>
      <c r="E11" s="790"/>
      <c r="F11" s="790"/>
      <c r="G11" s="790"/>
      <c r="H11" s="790"/>
      <c r="I11" s="790"/>
      <c r="J11" s="790"/>
      <c r="K11" s="790"/>
      <c r="L11" s="790"/>
      <c r="M11" s="790"/>
      <c r="N11" s="790"/>
      <c r="O11" s="790"/>
      <c r="P11" s="790"/>
      <c r="Q11" s="790"/>
      <c r="R11" s="790"/>
      <c r="S11" s="790"/>
      <c r="T11" s="790"/>
      <c r="U11" s="790"/>
      <c r="V11" s="790"/>
      <c r="W11" s="790"/>
      <c r="X11" s="790"/>
      <c r="Y11" s="790"/>
      <c r="Z11" s="790"/>
      <c r="AA11" s="790"/>
      <c r="AB11" s="790"/>
      <c r="AC11" s="790"/>
      <c r="AD11" s="790"/>
      <c r="AE11" s="790"/>
      <c r="AF11" s="790"/>
      <c r="AG11" s="790"/>
      <c r="AH11" s="790"/>
      <c r="AI11" s="790"/>
      <c r="AJ11" s="790"/>
      <c r="AK11" s="790"/>
      <c r="AL11" s="790"/>
      <c r="AM11" s="790"/>
      <c r="AN11" s="790"/>
      <c r="AO11" s="790"/>
      <c r="AP11" s="790"/>
      <c r="AQ11" s="790"/>
      <c r="AR11" s="790"/>
      <c r="AS11" s="790"/>
      <c r="AT11" s="790"/>
      <c r="AU11" s="790"/>
      <c r="AV11" s="790"/>
      <c r="AW11" s="790"/>
      <c r="AX11" s="790"/>
      <c r="AY11" s="790"/>
      <c r="AZ11" s="790"/>
    </row>
    <row r="12" spans="1:52">
      <c r="A12" s="791" t="s">
        <v>1042</v>
      </c>
      <c r="B12" s="790"/>
      <c r="C12" s="790">
        <v>1986</v>
      </c>
      <c r="D12" s="790">
        <v>1987</v>
      </c>
      <c r="E12" s="790">
        <v>1988</v>
      </c>
      <c r="F12" s="790">
        <v>1989</v>
      </c>
      <c r="G12" s="790">
        <v>1990</v>
      </c>
      <c r="H12" s="790">
        <v>1991</v>
      </c>
      <c r="I12" s="790">
        <v>1992</v>
      </c>
      <c r="J12" s="790">
        <v>1993</v>
      </c>
      <c r="K12" s="790">
        <v>1994</v>
      </c>
      <c r="L12" s="790">
        <v>1995</v>
      </c>
      <c r="M12" s="790">
        <v>1996</v>
      </c>
      <c r="N12" s="790">
        <v>1997</v>
      </c>
      <c r="O12" s="790">
        <v>1998</v>
      </c>
      <c r="P12" s="790">
        <v>1999</v>
      </c>
      <c r="Q12" s="790">
        <v>2000</v>
      </c>
      <c r="R12" s="790">
        <v>2001</v>
      </c>
      <c r="S12" s="790">
        <v>2002</v>
      </c>
      <c r="T12" s="790">
        <v>2003</v>
      </c>
      <c r="U12" s="790">
        <v>2004</v>
      </c>
      <c r="V12" s="790">
        <v>2005</v>
      </c>
      <c r="W12" s="790">
        <v>2006</v>
      </c>
      <c r="X12" s="790">
        <v>2007</v>
      </c>
      <c r="Y12" s="790">
        <v>2008</v>
      </c>
      <c r="Z12" s="790">
        <v>2009</v>
      </c>
      <c r="AA12" s="790">
        <v>2010</v>
      </c>
      <c r="AB12" s="790">
        <v>2011</v>
      </c>
      <c r="AC12" s="790">
        <v>2012</v>
      </c>
      <c r="AD12" s="790">
        <v>2013</v>
      </c>
      <c r="AE12" s="790">
        <v>2014</v>
      </c>
      <c r="AF12" s="790">
        <v>2015</v>
      </c>
      <c r="AG12" s="790">
        <v>2016</v>
      </c>
      <c r="AH12" s="790">
        <v>2017</v>
      </c>
      <c r="AI12" s="790">
        <v>2018</v>
      </c>
      <c r="AJ12" s="790">
        <v>2019</v>
      </c>
      <c r="AK12" s="790">
        <v>2020</v>
      </c>
      <c r="AL12" s="790">
        <v>2021</v>
      </c>
      <c r="AM12" s="790">
        <v>2022</v>
      </c>
      <c r="AN12" s="790">
        <v>2023</v>
      </c>
      <c r="AO12" s="790">
        <v>2024</v>
      </c>
      <c r="AP12" s="790">
        <v>2025</v>
      </c>
      <c r="AQ12" s="790">
        <v>2026</v>
      </c>
      <c r="AR12" s="790">
        <v>2027</v>
      </c>
      <c r="AS12" s="790">
        <v>2028</v>
      </c>
      <c r="AT12" s="790">
        <v>2029</v>
      </c>
      <c r="AU12" s="790">
        <v>2030</v>
      </c>
      <c r="AV12" s="790">
        <v>2031</v>
      </c>
      <c r="AW12" s="790">
        <v>2032</v>
      </c>
      <c r="AX12" s="790">
        <v>2033</v>
      </c>
      <c r="AY12" s="790">
        <v>2034</v>
      </c>
      <c r="AZ12" s="790">
        <v>2035</v>
      </c>
    </row>
    <row r="13" spans="1:52">
      <c r="A13" s="791" t="s">
        <v>542</v>
      </c>
      <c r="B13" s="790" t="s">
        <v>63</v>
      </c>
      <c r="C13" s="790">
        <v>18202.05</v>
      </c>
      <c r="D13" s="790">
        <v>18684.07</v>
      </c>
      <c r="E13" s="790">
        <v>19776.830000000002</v>
      </c>
      <c r="F13" s="790">
        <v>20614.62</v>
      </c>
      <c r="G13" s="790">
        <v>20857.810000000001</v>
      </c>
      <c r="H13" s="790">
        <v>21187.67</v>
      </c>
      <c r="I13" s="790">
        <v>20739.3</v>
      </c>
      <c r="J13" s="790">
        <v>21025.89</v>
      </c>
      <c r="K13" s="790">
        <v>20803.88</v>
      </c>
      <c r="L13" s="790">
        <v>21086.11</v>
      </c>
      <c r="M13" s="790">
        <v>21767.46</v>
      </c>
      <c r="N13" s="790">
        <v>21520.93</v>
      </c>
      <c r="O13" s="790">
        <v>21839.279999999999</v>
      </c>
      <c r="P13" s="790">
        <v>22314.69</v>
      </c>
      <c r="Q13" s="790">
        <v>22383.31</v>
      </c>
      <c r="R13" s="790">
        <v>19258.689999999999</v>
      </c>
      <c r="S13" s="790">
        <v>19795.57</v>
      </c>
      <c r="T13" s="790">
        <v>19948.099999999999</v>
      </c>
      <c r="U13" s="790">
        <v>20142.95</v>
      </c>
      <c r="V13" s="790">
        <v>20811.330000000002</v>
      </c>
      <c r="W13" s="790">
        <v>20464.990000000002</v>
      </c>
      <c r="X13" s="790">
        <v>20618.13</v>
      </c>
      <c r="Y13" s="790">
        <v>21294.87</v>
      </c>
      <c r="Z13" s="790">
        <v>20873.62</v>
      </c>
      <c r="AA13" s="790">
        <v>20295.169999999998</v>
      </c>
      <c r="AB13" s="790">
        <v>21038.62</v>
      </c>
      <c r="AC13" s="790">
        <v>20616.71</v>
      </c>
      <c r="AD13" s="790">
        <v>20464.669999999998</v>
      </c>
      <c r="AE13" s="790">
        <v>20718.580000000002</v>
      </c>
      <c r="AF13" s="790">
        <v>21003.72</v>
      </c>
      <c r="AG13" s="790">
        <v>20952.75</v>
      </c>
      <c r="AH13" s="790">
        <v>20842.509999999998</v>
      </c>
      <c r="AI13" s="790">
        <v>20817.45</v>
      </c>
      <c r="AJ13" s="790">
        <v>20690.509999999998</v>
      </c>
      <c r="AK13" s="790">
        <v>20521.310000000001</v>
      </c>
      <c r="AL13" s="790">
        <v>20348.25</v>
      </c>
      <c r="AM13" s="790">
        <v>20175.3</v>
      </c>
      <c r="AN13" s="790">
        <v>20001.71</v>
      </c>
      <c r="AO13" s="790">
        <v>19831.849999999999</v>
      </c>
      <c r="AP13" s="790">
        <v>19678.71</v>
      </c>
      <c r="AQ13" s="790">
        <v>19536.03</v>
      </c>
      <c r="AR13" s="790">
        <v>19418.89</v>
      </c>
      <c r="AS13" s="790">
        <v>19341.63</v>
      </c>
      <c r="AT13" s="790">
        <v>19352.53</v>
      </c>
      <c r="AU13" s="790">
        <v>19480.849999999999</v>
      </c>
      <c r="AV13" s="790">
        <v>19609.09</v>
      </c>
      <c r="AW13" s="790">
        <v>19785.330000000002</v>
      </c>
      <c r="AX13" s="790">
        <v>19969.060000000001</v>
      </c>
      <c r="AY13" s="790">
        <v>20161.73</v>
      </c>
      <c r="AZ13" s="790">
        <v>20364.03</v>
      </c>
    </row>
    <row r="14" spans="1:52">
      <c r="A14" s="791" t="s">
        <v>542</v>
      </c>
      <c r="B14" s="790" t="s">
        <v>6</v>
      </c>
      <c r="C14" s="790">
        <v>20363.64</v>
      </c>
      <c r="D14" s="790">
        <v>20758.46</v>
      </c>
      <c r="E14" s="790">
        <v>22061.37</v>
      </c>
      <c r="F14" s="790">
        <v>23212.880000000001</v>
      </c>
      <c r="G14" s="790">
        <v>23120.67</v>
      </c>
      <c r="H14" s="790">
        <v>23701.07</v>
      </c>
      <c r="I14" s="790">
        <v>22865.01</v>
      </c>
      <c r="J14" s="790">
        <v>23898</v>
      </c>
      <c r="K14" s="790">
        <v>23011.13</v>
      </c>
      <c r="L14" s="790">
        <v>23552.36</v>
      </c>
      <c r="M14" s="790">
        <v>24523.81</v>
      </c>
      <c r="N14" s="790">
        <v>24065.05</v>
      </c>
      <c r="O14" s="790">
        <v>24372.41</v>
      </c>
      <c r="P14" s="790">
        <v>25277.26</v>
      </c>
      <c r="Q14" s="790">
        <v>25357.37</v>
      </c>
      <c r="R14" s="790">
        <v>21823.82</v>
      </c>
      <c r="S14" s="790">
        <v>22470.09</v>
      </c>
      <c r="T14" s="790">
        <v>22357.42</v>
      </c>
      <c r="U14" s="790">
        <v>22746.06</v>
      </c>
      <c r="V14" s="790">
        <v>23917.87</v>
      </c>
      <c r="W14" s="790">
        <v>22890.92</v>
      </c>
      <c r="X14" s="790">
        <v>22931.78</v>
      </c>
      <c r="Y14" s="790">
        <v>23884.98</v>
      </c>
      <c r="Z14" s="790">
        <v>23340.240000000002</v>
      </c>
      <c r="AA14" s="790">
        <v>22777.35</v>
      </c>
      <c r="AB14" s="790">
        <v>23728.52</v>
      </c>
      <c r="AC14" s="790">
        <v>22986.11</v>
      </c>
      <c r="AD14" s="790">
        <v>23045.98</v>
      </c>
      <c r="AE14" s="790">
        <v>23270.77</v>
      </c>
      <c r="AF14" s="790">
        <v>23606.43</v>
      </c>
      <c r="AG14" s="790">
        <v>23549.439999999999</v>
      </c>
      <c r="AH14" s="790">
        <v>23428.29</v>
      </c>
      <c r="AI14" s="790">
        <v>23396.26</v>
      </c>
      <c r="AJ14" s="790">
        <v>23236.560000000001</v>
      </c>
      <c r="AK14" s="790">
        <v>23022.41</v>
      </c>
      <c r="AL14" s="790">
        <v>22805.22</v>
      </c>
      <c r="AM14" s="790">
        <v>22585.43</v>
      </c>
      <c r="AN14" s="790">
        <v>22361.17</v>
      </c>
      <c r="AO14" s="790">
        <v>22137.45</v>
      </c>
      <c r="AP14" s="790">
        <v>21926.21</v>
      </c>
      <c r="AQ14" s="790">
        <v>21729.93</v>
      </c>
      <c r="AR14" s="790">
        <v>21556.43</v>
      </c>
      <c r="AS14" s="790">
        <v>21437.19</v>
      </c>
      <c r="AT14" s="790">
        <v>21425.119999999999</v>
      </c>
      <c r="AU14" s="790">
        <v>21539.42</v>
      </c>
      <c r="AV14" s="790">
        <v>21658.71</v>
      </c>
      <c r="AW14" s="790">
        <v>21828.560000000001</v>
      </c>
      <c r="AX14" s="790">
        <v>22003.98</v>
      </c>
      <c r="AY14" s="790">
        <v>22189.56</v>
      </c>
      <c r="AZ14" s="790">
        <v>22379.19</v>
      </c>
    </row>
    <row r="15" spans="1:52">
      <c r="A15" s="791" t="s">
        <v>542</v>
      </c>
      <c r="B15" s="790" t="s">
        <v>7</v>
      </c>
      <c r="C15" s="790">
        <v>19631.55</v>
      </c>
      <c r="D15" s="790">
        <v>20036.990000000002</v>
      </c>
      <c r="E15" s="790">
        <v>21278.76</v>
      </c>
      <c r="F15" s="790">
        <v>22360.26</v>
      </c>
      <c r="G15" s="790">
        <v>22286.95</v>
      </c>
      <c r="H15" s="790">
        <v>22844.98</v>
      </c>
      <c r="I15" s="790">
        <v>22075.25</v>
      </c>
      <c r="J15" s="790">
        <v>23047.4</v>
      </c>
      <c r="K15" s="790">
        <v>22214.28</v>
      </c>
      <c r="L15" s="790">
        <v>22758.59</v>
      </c>
      <c r="M15" s="790">
        <v>23620.89</v>
      </c>
      <c r="N15" s="790">
        <v>23213.279999999999</v>
      </c>
      <c r="O15" s="790">
        <v>23524.29</v>
      </c>
      <c r="P15" s="790">
        <v>24366.18</v>
      </c>
      <c r="Q15" s="790">
        <v>24423.48</v>
      </c>
      <c r="R15" s="790">
        <v>20937.62</v>
      </c>
      <c r="S15" s="790">
        <v>21513.4</v>
      </c>
      <c r="T15" s="790">
        <v>21464.26</v>
      </c>
      <c r="U15" s="790">
        <v>21826.89</v>
      </c>
      <c r="V15" s="790">
        <v>22944.73</v>
      </c>
      <c r="W15" s="790">
        <v>21161.119999999999</v>
      </c>
      <c r="X15" s="790">
        <v>21159.93</v>
      </c>
      <c r="Y15" s="790">
        <v>21949.279999999999</v>
      </c>
      <c r="Z15" s="790">
        <v>21447.040000000001</v>
      </c>
      <c r="AA15" s="790">
        <v>20947.03</v>
      </c>
      <c r="AB15" s="790">
        <v>21793.05</v>
      </c>
      <c r="AC15" s="790">
        <v>21164.79</v>
      </c>
      <c r="AD15" s="790">
        <v>21209.03</v>
      </c>
      <c r="AE15" s="790">
        <v>21386.9</v>
      </c>
      <c r="AF15" s="790">
        <v>21717.94</v>
      </c>
      <c r="AG15" s="790">
        <v>21655.13</v>
      </c>
      <c r="AH15" s="790">
        <v>21531.1</v>
      </c>
      <c r="AI15" s="790">
        <v>21492.2</v>
      </c>
      <c r="AJ15" s="790">
        <v>21331.48</v>
      </c>
      <c r="AK15" s="790">
        <v>21114.28</v>
      </c>
      <c r="AL15" s="790">
        <v>20891.650000000001</v>
      </c>
      <c r="AM15" s="790">
        <v>20667.91</v>
      </c>
      <c r="AN15" s="790">
        <v>20441.66</v>
      </c>
      <c r="AO15" s="790">
        <v>20218.169999999998</v>
      </c>
      <c r="AP15" s="790">
        <v>20006.93</v>
      </c>
      <c r="AQ15" s="790">
        <v>19810</v>
      </c>
      <c r="AR15" s="790">
        <v>19635.599999999999</v>
      </c>
      <c r="AS15" s="790">
        <v>19498.810000000001</v>
      </c>
      <c r="AT15" s="790">
        <v>19463.740000000002</v>
      </c>
      <c r="AU15" s="790">
        <v>19557.509999999998</v>
      </c>
      <c r="AV15" s="790">
        <v>19657.02</v>
      </c>
      <c r="AW15" s="790">
        <v>19806.36</v>
      </c>
      <c r="AX15" s="790">
        <v>19962.2</v>
      </c>
      <c r="AY15" s="790">
        <v>20128.740000000002</v>
      </c>
      <c r="AZ15" s="790">
        <v>20299.939999999999</v>
      </c>
    </row>
    <row r="16" spans="1:52">
      <c r="A16" s="791" t="s">
        <v>542</v>
      </c>
      <c r="B16" s="790" t="s">
        <v>8</v>
      </c>
      <c r="C16" s="790">
        <v>18610.060000000001</v>
      </c>
      <c r="D16" s="790">
        <v>19045.400000000001</v>
      </c>
      <c r="E16" s="790">
        <v>20211.490000000002</v>
      </c>
      <c r="F16" s="790">
        <v>21180.87</v>
      </c>
      <c r="G16" s="790">
        <v>21211.040000000001</v>
      </c>
      <c r="H16" s="790">
        <v>21672.51</v>
      </c>
      <c r="I16" s="790">
        <v>21028.3</v>
      </c>
      <c r="J16" s="790">
        <v>21792.18</v>
      </c>
      <c r="K16" s="790">
        <v>21122.55</v>
      </c>
      <c r="L16" s="790">
        <v>21637.9</v>
      </c>
      <c r="M16" s="790">
        <v>22383.51</v>
      </c>
      <c r="N16" s="790">
        <v>22059.85</v>
      </c>
      <c r="O16" s="790">
        <v>22398.58</v>
      </c>
      <c r="P16" s="790">
        <v>23099.27</v>
      </c>
      <c r="Q16" s="790">
        <v>23136.33</v>
      </c>
      <c r="R16" s="790">
        <v>19712.259999999998</v>
      </c>
      <c r="S16" s="790">
        <v>20236.939999999999</v>
      </c>
      <c r="T16" s="790">
        <v>20273.46</v>
      </c>
      <c r="U16" s="790">
        <v>20566.82</v>
      </c>
      <c r="V16" s="790">
        <v>21576.39</v>
      </c>
      <c r="W16" s="790">
        <v>20032.53</v>
      </c>
      <c r="X16" s="790">
        <v>19989.830000000002</v>
      </c>
      <c r="Y16" s="790">
        <v>20695.990000000002</v>
      </c>
      <c r="Z16" s="790">
        <v>20195.689999999999</v>
      </c>
      <c r="AA16" s="790">
        <v>19730.07</v>
      </c>
      <c r="AB16" s="790">
        <v>20521.34</v>
      </c>
      <c r="AC16" s="790">
        <v>19955.060000000001</v>
      </c>
      <c r="AD16" s="790">
        <v>19999.27</v>
      </c>
      <c r="AE16" s="790">
        <v>20177.919999999998</v>
      </c>
      <c r="AF16" s="790">
        <v>20522.189999999999</v>
      </c>
      <c r="AG16" s="790">
        <v>20463.98</v>
      </c>
      <c r="AH16" s="790">
        <v>20342.060000000001</v>
      </c>
      <c r="AI16" s="790">
        <v>20304.13</v>
      </c>
      <c r="AJ16" s="790">
        <v>20144.32</v>
      </c>
      <c r="AK16" s="790">
        <v>19926</v>
      </c>
      <c r="AL16" s="790">
        <v>19699.48</v>
      </c>
      <c r="AM16" s="790">
        <v>19473.63</v>
      </c>
      <c r="AN16" s="790">
        <v>19247.849999999999</v>
      </c>
      <c r="AO16" s="790">
        <v>19027.78</v>
      </c>
      <c r="AP16" s="790">
        <v>18820.580000000002</v>
      </c>
      <c r="AQ16" s="790">
        <v>18627.349999999999</v>
      </c>
      <c r="AR16" s="790">
        <v>18457.78</v>
      </c>
      <c r="AS16" s="790">
        <v>18307.86</v>
      </c>
      <c r="AT16" s="790">
        <v>18251.009999999998</v>
      </c>
      <c r="AU16" s="790">
        <v>18326.439999999999</v>
      </c>
      <c r="AV16" s="790">
        <v>18408.38</v>
      </c>
      <c r="AW16" s="790">
        <v>18539.96</v>
      </c>
      <c r="AX16" s="790">
        <v>18679.39</v>
      </c>
      <c r="AY16" s="790">
        <v>18830.29</v>
      </c>
      <c r="AZ16" s="790">
        <v>18987.150000000001</v>
      </c>
    </row>
    <row r="17" spans="1:52">
      <c r="A17" s="791" t="s">
        <v>542</v>
      </c>
      <c r="B17" s="790" t="s">
        <v>9</v>
      </c>
      <c r="C17" s="790">
        <v>17201.599999999999</v>
      </c>
      <c r="D17" s="790">
        <v>17652.330000000002</v>
      </c>
      <c r="E17" s="790">
        <v>18739.73</v>
      </c>
      <c r="F17" s="790">
        <v>19598.27</v>
      </c>
      <c r="G17" s="790">
        <v>19681.25</v>
      </c>
      <c r="H17" s="790">
        <v>20052.919999999998</v>
      </c>
      <c r="I17" s="790">
        <v>19531.810000000001</v>
      </c>
      <c r="J17" s="790">
        <v>20046.78</v>
      </c>
      <c r="K17" s="790">
        <v>19555.240000000002</v>
      </c>
      <c r="L17" s="790">
        <v>19950.66</v>
      </c>
      <c r="M17" s="790">
        <v>20608.12</v>
      </c>
      <c r="N17" s="790">
        <v>20328.13</v>
      </c>
      <c r="O17" s="790">
        <v>20598.34</v>
      </c>
      <c r="P17" s="790">
        <v>21233.87</v>
      </c>
      <c r="Q17" s="790">
        <v>21273.39</v>
      </c>
      <c r="R17" s="790">
        <v>18131.439999999999</v>
      </c>
      <c r="S17" s="790">
        <v>18592.810000000001</v>
      </c>
      <c r="T17" s="790">
        <v>18621.04</v>
      </c>
      <c r="U17" s="790">
        <v>18876.28</v>
      </c>
      <c r="V17" s="790">
        <v>19695.38</v>
      </c>
      <c r="W17" s="790">
        <v>19196.45</v>
      </c>
      <c r="X17" s="790">
        <v>19177.21</v>
      </c>
      <c r="Y17" s="790">
        <v>19856.55</v>
      </c>
      <c r="Z17" s="790">
        <v>19383.240000000002</v>
      </c>
      <c r="AA17" s="790">
        <v>18887.16</v>
      </c>
      <c r="AB17" s="790">
        <v>19631.509999999998</v>
      </c>
      <c r="AC17" s="790">
        <v>19149.41</v>
      </c>
      <c r="AD17" s="790">
        <v>19105.169999999998</v>
      </c>
      <c r="AE17" s="790">
        <v>19296.009999999998</v>
      </c>
      <c r="AF17" s="790">
        <v>19627.73</v>
      </c>
      <c r="AG17" s="790">
        <v>19544.29</v>
      </c>
      <c r="AH17" s="790">
        <v>19404.5</v>
      </c>
      <c r="AI17" s="790">
        <v>19343.5</v>
      </c>
      <c r="AJ17" s="790">
        <v>19161.38</v>
      </c>
      <c r="AK17" s="790">
        <v>18926.46</v>
      </c>
      <c r="AL17" s="790">
        <v>18684.689999999999</v>
      </c>
      <c r="AM17" s="790">
        <v>18445.099999999999</v>
      </c>
      <c r="AN17" s="790">
        <v>18207.39</v>
      </c>
      <c r="AO17" s="790">
        <v>17976.21</v>
      </c>
      <c r="AP17" s="790">
        <v>17759.43</v>
      </c>
      <c r="AQ17" s="790">
        <v>17554.04</v>
      </c>
      <c r="AR17" s="790">
        <v>17370.36</v>
      </c>
      <c r="AS17" s="790">
        <v>17199.150000000001</v>
      </c>
      <c r="AT17" s="790">
        <v>17122.240000000002</v>
      </c>
      <c r="AU17" s="790">
        <v>17180.849999999999</v>
      </c>
      <c r="AV17" s="790">
        <v>17246.62</v>
      </c>
      <c r="AW17" s="790">
        <v>17360.87</v>
      </c>
      <c r="AX17" s="790">
        <v>17484.32</v>
      </c>
      <c r="AY17" s="790">
        <v>17620.13</v>
      </c>
      <c r="AZ17" s="790">
        <v>17765.02</v>
      </c>
    </row>
    <row r="18" spans="1:52">
      <c r="A18" s="791" t="s">
        <v>542</v>
      </c>
      <c r="B18" s="790" t="s">
        <v>10</v>
      </c>
      <c r="C18" s="790">
        <v>16601.66</v>
      </c>
      <c r="D18" s="790">
        <v>17165.72</v>
      </c>
      <c r="E18" s="790">
        <v>18152.62</v>
      </c>
      <c r="F18" s="790">
        <v>18830.919999999998</v>
      </c>
      <c r="G18" s="790">
        <v>19142.07</v>
      </c>
      <c r="H18" s="790">
        <v>19355.169999999998</v>
      </c>
      <c r="I18" s="790">
        <v>19122.77</v>
      </c>
      <c r="J18" s="790">
        <v>19088.82</v>
      </c>
      <c r="K18" s="790">
        <v>19097.919999999998</v>
      </c>
      <c r="L18" s="790">
        <v>19273.939999999999</v>
      </c>
      <c r="M18" s="790">
        <v>19751.88</v>
      </c>
      <c r="N18" s="790">
        <v>19602.810000000001</v>
      </c>
      <c r="O18" s="790">
        <v>19807.04</v>
      </c>
      <c r="P18" s="790">
        <v>20232.189999999999</v>
      </c>
      <c r="Q18" s="790">
        <v>20283.96</v>
      </c>
      <c r="R18" s="790">
        <v>17461.66</v>
      </c>
      <c r="S18" s="790">
        <v>17895.89</v>
      </c>
      <c r="T18" s="790">
        <v>18057.990000000002</v>
      </c>
      <c r="U18" s="790">
        <v>18216.14</v>
      </c>
      <c r="V18" s="790">
        <v>18635.07</v>
      </c>
      <c r="W18" s="790">
        <v>19308.2</v>
      </c>
      <c r="X18" s="790">
        <v>19480.88</v>
      </c>
      <c r="Y18" s="790">
        <v>20109.88</v>
      </c>
      <c r="Z18" s="790">
        <v>19664.439999999999</v>
      </c>
      <c r="AA18" s="790">
        <v>19093.509999999998</v>
      </c>
      <c r="AB18" s="790">
        <v>19766.810000000001</v>
      </c>
      <c r="AC18" s="790">
        <v>19479.29</v>
      </c>
      <c r="AD18" s="790">
        <v>19170.259999999998</v>
      </c>
      <c r="AE18" s="790">
        <v>19456.86</v>
      </c>
      <c r="AF18" s="790">
        <v>19780</v>
      </c>
      <c r="AG18" s="790">
        <v>19715.759999999998</v>
      </c>
      <c r="AH18" s="790">
        <v>19592.689999999999</v>
      </c>
      <c r="AI18" s="790">
        <v>19547.95</v>
      </c>
      <c r="AJ18" s="790">
        <v>19399.13</v>
      </c>
      <c r="AK18" s="790">
        <v>19213.169999999998</v>
      </c>
      <c r="AL18" s="790">
        <v>19021.240000000002</v>
      </c>
      <c r="AM18" s="790">
        <v>18832.04</v>
      </c>
      <c r="AN18" s="790">
        <v>18645.29</v>
      </c>
      <c r="AO18" s="790">
        <v>18464.599999999999</v>
      </c>
      <c r="AP18" s="790">
        <v>18303.689999999999</v>
      </c>
      <c r="AQ18" s="790">
        <v>18148.73</v>
      </c>
      <c r="AR18" s="790">
        <v>18017.3</v>
      </c>
      <c r="AS18" s="790">
        <v>17903.43</v>
      </c>
      <c r="AT18" s="790">
        <v>17873.900000000001</v>
      </c>
      <c r="AU18" s="790">
        <v>17972.96</v>
      </c>
      <c r="AV18" s="790">
        <v>18073.18</v>
      </c>
      <c r="AW18" s="790">
        <v>18220.73</v>
      </c>
      <c r="AX18" s="790">
        <v>18377.91</v>
      </c>
      <c r="AY18" s="790">
        <v>18545.46</v>
      </c>
      <c r="AZ18" s="790">
        <v>18727.88</v>
      </c>
    </row>
    <row r="19" spans="1:52">
      <c r="A19" s="791" t="s">
        <v>542</v>
      </c>
      <c r="B19" s="790" t="s">
        <v>11</v>
      </c>
      <c r="C19" s="790">
        <v>17417.61</v>
      </c>
      <c r="D19" s="790">
        <v>18045.7</v>
      </c>
      <c r="E19" s="790">
        <v>19027.63</v>
      </c>
      <c r="F19" s="790">
        <v>19659.3</v>
      </c>
      <c r="G19" s="790">
        <v>20125.740000000002</v>
      </c>
      <c r="H19" s="790">
        <v>20271.28</v>
      </c>
      <c r="I19" s="790">
        <v>20162.900000000001</v>
      </c>
      <c r="J19" s="790">
        <v>19840</v>
      </c>
      <c r="K19" s="790">
        <v>20131.189999999999</v>
      </c>
      <c r="L19" s="790">
        <v>20188.96</v>
      </c>
      <c r="M19" s="790">
        <v>20642.62</v>
      </c>
      <c r="N19" s="790">
        <v>20545.240000000002</v>
      </c>
      <c r="O19" s="790">
        <v>20737.240000000002</v>
      </c>
      <c r="P19" s="790">
        <v>21029.3</v>
      </c>
      <c r="Q19" s="790">
        <v>21100.51</v>
      </c>
      <c r="R19" s="790">
        <v>18331.88</v>
      </c>
      <c r="S19" s="790">
        <v>18809.18</v>
      </c>
      <c r="T19" s="790">
        <v>19070.8</v>
      </c>
      <c r="U19" s="790">
        <v>19169.75</v>
      </c>
      <c r="V19" s="790">
        <v>19398.13</v>
      </c>
      <c r="W19" s="790">
        <v>19084.580000000002</v>
      </c>
      <c r="X19" s="790">
        <v>19464.79</v>
      </c>
      <c r="Y19" s="790">
        <v>20005.25</v>
      </c>
      <c r="Z19" s="790">
        <v>19612.22</v>
      </c>
      <c r="AA19" s="790">
        <v>19052.38</v>
      </c>
      <c r="AB19" s="790">
        <v>19665.96</v>
      </c>
      <c r="AC19" s="790">
        <v>19544.169999999998</v>
      </c>
      <c r="AD19" s="790">
        <v>19066.060000000001</v>
      </c>
      <c r="AE19" s="790">
        <v>19385.46</v>
      </c>
      <c r="AF19" s="790">
        <v>19683.990000000002</v>
      </c>
      <c r="AG19" s="790">
        <v>19657.71</v>
      </c>
      <c r="AH19" s="790">
        <v>19573.759999999998</v>
      </c>
      <c r="AI19" s="790">
        <v>19574.77</v>
      </c>
      <c r="AJ19" s="790">
        <v>19497.310000000001</v>
      </c>
      <c r="AK19" s="790">
        <v>19396.150000000001</v>
      </c>
      <c r="AL19" s="790">
        <v>19291.259999999998</v>
      </c>
      <c r="AM19" s="790">
        <v>19188.04</v>
      </c>
      <c r="AN19" s="790">
        <v>19086.53</v>
      </c>
      <c r="AO19" s="790">
        <v>18990.689999999999</v>
      </c>
      <c r="AP19" s="790">
        <v>18918.349999999999</v>
      </c>
      <c r="AQ19" s="790">
        <v>18850.05</v>
      </c>
      <c r="AR19" s="790">
        <v>18812.349999999999</v>
      </c>
      <c r="AS19" s="790">
        <v>18812.64</v>
      </c>
      <c r="AT19" s="790">
        <v>18880.39</v>
      </c>
      <c r="AU19" s="790">
        <v>19049.82</v>
      </c>
      <c r="AV19" s="790">
        <v>19208.7</v>
      </c>
      <c r="AW19" s="790">
        <v>19413.63</v>
      </c>
      <c r="AX19" s="790">
        <v>19626.53</v>
      </c>
      <c r="AY19" s="790">
        <v>19845.27</v>
      </c>
      <c r="AZ19" s="790">
        <v>20080.59</v>
      </c>
    </row>
    <row r="20" spans="1:52">
      <c r="A20" s="791" t="s">
        <v>542</v>
      </c>
      <c r="B20" s="790" t="s">
        <v>12</v>
      </c>
      <c r="C20" s="790">
        <v>18311.849999999999</v>
      </c>
      <c r="D20" s="790">
        <v>18868.77</v>
      </c>
      <c r="E20" s="790">
        <v>19820.34</v>
      </c>
      <c r="F20" s="790">
        <v>20395.88</v>
      </c>
      <c r="G20" s="790">
        <v>21206.06</v>
      </c>
      <c r="H20" s="790">
        <v>21259.45</v>
      </c>
      <c r="I20" s="790">
        <v>21204.91</v>
      </c>
      <c r="J20" s="790">
        <v>20464.21</v>
      </c>
      <c r="K20" s="790">
        <v>21271.67</v>
      </c>
      <c r="L20" s="790">
        <v>21099.09</v>
      </c>
      <c r="M20" s="790">
        <v>21653.54</v>
      </c>
      <c r="N20" s="790">
        <v>21613.03</v>
      </c>
      <c r="O20" s="790">
        <v>22045.57</v>
      </c>
      <c r="P20" s="790">
        <v>21857.78</v>
      </c>
      <c r="Q20" s="790">
        <v>21981.91</v>
      </c>
      <c r="R20" s="790">
        <v>19244.669999999998</v>
      </c>
      <c r="S20" s="790">
        <v>19840.8</v>
      </c>
      <c r="T20" s="790">
        <v>20406.54</v>
      </c>
      <c r="U20" s="790">
        <v>20324.14</v>
      </c>
      <c r="V20" s="790">
        <v>20300.310000000001</v>
      </c>
      <c r="W20" s="790">
        <v>20239.64</v>
      </c>
      <c r="X20" s="790">
        <v>20509.22</v>
      </c>
      <c r="Y20" s="790">
        <v>20941.87</v>
      </c>
      <c r="Z20" s="790">
        <v>20728.97</v>
      </c>
      <c r="AA20" s="790">
        <v>19870.43</v>
      </c>
      <c r="AB20" s="790">
        <v>20529.71</v>
      </c>
      <c r="AC20" s="790">
        <v>20410.77</v>
      </c>
      <c r="AD20" s="790">
        <v>20018.21</v>
      </c>
      <c r="AE20" s="790">
        <v>20440.03</v>
      </c>
      <c r="AF20" s="790">
        <v>20610.099999999999</v>
      </c>
      <c r="AG20" s="790">
        <v>20603.310000000001</v>
      </c>
      <c r="AH20" s="790">
        <v>20543.21</v>
      </c>
      <c r="AI20" s="790">
        <v>20569.02</v>
      </c>
      <c r="AJ20" s="790">
        <v>20513.900000000001</v>
      </c>
      <c r="AK20" s="790">
        <v>20433.919999999998</v>
      </c>
      <c r="AL20" s="790">
        <v>20349.47</v>
      </c>
      <c r="AM20" s="790">
        <v>20267.37</v>
      </c>
      <c r="AN20" s="790">
        <v>20187.78</v>
      </c>
      <c r="AO20" s="790">
        <v>20115.349999999999</v>
      </c>
      <c r="AP20" s="790">
        <v>20067.72</v>
      </c>
      <c r="AQ20" s="790">
        <v>20025.21</v>
      </c>
      <c r="AR20" s="790">
        <v>20014.62</v>
      </c>
      <c r="AS20" s="790">
        <v>20040.61</v>
      </c>
      <c r="AT20" s="790">
        <v>20133.04</v>
      </c>
      <c r="AU20" s="790">
        <v>20329.900000000001</v>
      </c>
      <c r="AV20" s="790">
        <v>20516.16</v>
      </c>
      <c r="AW20" s="790">
        <v>20749.47</v>
      </c>
      <c r="AX20" s="790">
        <v>20991.58</v>
      </c>
      <c r="AY20" s="790">
        <v>21240.16</v>
      </c>
      <c r="AZ20" s="790">
        <v>21506.47</v>
      </c>
    </row>
    <row r="21" spans="1:52">
      <c r="A21" s="791" t="s">
        <v>542</v>
      </c>
      <c r="B21" s="790" t="s">
        <v>13</v>
      </c>
      <c r="C21" s="790">
        <v>17688.16</v>
      </c>
      <c r="D21" s="790">
        <v>18238.21</v>
      </c>
      <c r="E21" s="790">
        <v>19165.61</v>
      </c>
      <c r="F21" s="790">
        <v>19723.98</v>
      </c>
      <c r="G21" s="790">
        <v>20513.59</v>
      </c>
      <c r="H21" s="790">
        <v>20571.02</v>
      </c>
      <c r="I21" s="790">
        <v>20502.14</v>
      </c>
      <c r="J21" s="790">
        <v>19822.16</v>
      </c>
      <c r="K21" s="790">
        <v>20561.060000000001</v>
      </c>
      <c r="L21" s="790">
        <v>20426.45</v>
      </c>
      <c r="M21" s="790">
        <v>20924.009999999998</v>
      </c>
      <c r="N21" s="790">
        <v>20887.23</v>
      </c>
      <c r="O21" s="790">
        <v>21348.09</v>
      </c>
      <c r="P21" s="790">
        <v>21181.61</v>
      </c>
      <c r="Q21" s="790">
        <v>21304.98</v>
      </c>
      <c r="R21" s="790">
        <v>18614.07</v>
      </c>
      <c r="S21" s="790">
        <v>19167.330000000002</v>
      </c>
      <c r="T21" s="790">
        <v>19742.46</v>
      </c>
      <c r="U21" s="790">
        <v>19688.34</v>
      </c>
      <c r="V21" s="790">
        <v>19738.169999999998</v>
      </c>
      <c r="W21" s="790">
        <v>20438.830000000002</v>
      </c>
      <c r="X21" s="790">
        <v>20707.45</v>
      </c>
      <c r="Y21" s="790">
        <v>21170.54</v>
      </c>
      <c r="Z21" s="790">
        <v>20967.330000000002</v>
      </c>
      <c r="AA21" s="790">
        <v>20154.78</v>
      </c>
      <c r="AB21" s="790">
        <v>20837.78</v>
      </c>
      <c r="AC21" s="790">
        <v>20691.080000000002</v>
      </c>
      <c r="AD21" s="790">
        <v>20250.95</v>
      </c>
      <c r="AE21" s="790">
        <v>20621.64</v>
      </c>
      <c r="AF21" s="790">
        <v>20806.75</v>
      </c>
      <c r="AG21" s="790">
        <v>20785.34</v>
      </c>
      <c r="AH21" s="790">
        <v>20713.02</v>
      </c>
      <c r="AI21" s="790">
        <v>20725.189999999999</v>
      </c>
      <c r="AJ21" s="790">
        <v>20659.259999999998</v>
      </c>
      <c r="AK21" s="790">
        <v>20567.89</v>
      </c>
      <c r="AL21" s="790">
        <v>20473.72</v>
      </c>
      <c r="AM21" s="790">
        <v>20382.3</v>
      </c>
      <c r="AN21" s="790">
        <v>20293.23</v>
      </c>
      <c r="AO21" s="790">
        <v>20211.66</v>
      </c>
      <c r="AP21" s="790">
        <v>20154.37</v>
      </c>
      <c r="AQ21" s="790">
        <v>20103.89</v>
      </c>
      <c r="AR21" s="790">
        <v>20085.259999999998</v>
      </c>
      <c r="AS21" s="790">
        <v>20101.7</v>
      </c>
      <c r="AT21" s="790">
        <v>20185.88</v>
      </c>
      <c r="AU21" s="790">
        <v>20374.66</v>
      </c>
      <c r="AV21" s="790">
        <v>20555.89</v>
      </c>
      <c r="AW21" s="790">
        <v>20783.650000000001</v>
      </c>
      <c r="AX21" s="790">
        <v>21020.49</v>
      </c>
      <c r="AY21" s="790">
        <v>21264.34</v>
      </c>
      <c r="AZ21" s="790">
        <v>21525.23</v>
      </c>
    </row>
    <row r="22" spans="1:52">
      <c r="A22" s="791" t="s">
        <v>542</v>
      </c>
      <c r="B22" s="790" t="s">
        <v>14</v>
      </c>
      <c r="C22" s="790">
        <v>16434.86</v>
      </c>
      <c r="D22" s="790">
        <v>16946.63</v>
      </c>
      <c r="E22" s="790">
        <v>17888.04</v>
      </c>
      <c r="F22" s="790">
        <v>18508.919999999998</v>
      </c>
      <c r="G22" s="790">
        <v>19001.509999999998</v>
      </c>
      <c r="H22" s="790">
        <v>19161.12</v>
      </c>
      <c r="I22" s="790">
        <v>18935.38</v>
      </c>
      <c r="J22" s="790">
        <v>18753.87</v>
      </c>
      <c r="K22" s="790">
        <v>18963.240000000002</v>
      </c>
      <c r="L22" s="790">
        <v>19091.38</v>
      </c>
      <c r="M22" s="790">
        <v>19577.73</v>
      </c>
      <c r="N22" s="790">
        <v>19476.54</v>
      </c>
      <c r="O22" s="790">
        <v>19890.919999999998</v>
      </c>
      <c r="P22" s="790">
        <v>20024.400000000001</v>
      </c>
      <c r="Q22" s="790">
        <v>20084.580000000002</v>
      </c>
      <c r="R22" s="790">
        <v>17196.939999999999</v>
      </c>
      <c r="S22" s="790">
        <v>17664.13</v>
      </c>
      <c r="T22" s="790">
        <v>18045.66</v>
      </c>
      <c r="U22" s="790">
        <v>18101.150000000001</v>
      </c>
      <c r="V22" s="790">
        <v>18498.740000000002</v>
      </c>
      <c r="W22" s="790">
        <v>19510.37</v>
      </c>
      <c r="X22" s="790">
        <v>19802.59</v>
      </c>
      <c r="Y22" s="790">
        <v>20328.88</v>
      </c>
      <c r="Z22" s="790">
        <v>20014.55</v>
      </c>
      <c r="AA22" s="790">
        <v>19434.78</v>
      </c>
      <c r="AB22" s="790">
        <v>20046.330000000002</v>
      </c>
      <c r="AC22" s="790">
        <v>19777.419999999998</v>
      </c>
      <c r="AD22" s="790">
        <v>19501.080000000002</v>
      </c>
      <c r="AE22" s="790">
        <v>19736.66</v>
      </c>
      <c r="AF22" s="790">
        <v>19972.97</v>
      </c>
      <c r="AG22" s="790">
        <v>19922.21</v>
      </c>
      <c r="AH22" s="790">
        <v>19816.009999999998</v>
      </c>
      <c r="AI22" s="790">
        <v>19795.91</v>
      </c>
      <c r="AJ22" s="790">
        <v>19703.68</v>
      </c>
      <c r="AK22" s="790">
        <v>19578.45</v>
      </c>
      <c r="AL22" s="790">
        <v>19452.57</v>
      </c>
      <c r="AM22" s="790">
        <v>19326.240000000002</v>
      </c>
      <c r="AN22" s="790">
        <v>19199.43</v>
      </c>
      <c r="AO22" s="790">
        <v>19074.86</v>
      </c>
      <c r="AP22" s="790">
        <v>18967.16</v>
      </c>
      <c r="AQ22" s="790">
        <v>18868.53</v>
      </c>
      <c r="AR22" s="790">
        <v>18796.919999999998</v>
      </c>
      <c r="AS22" s="790">
        <v>18778.080000000002</v>
      </c>
      <c r="AT22" s="790">
        <v>18837.669999999998</v>
      </c>
      <c r="AU22" s="790">
        <v>18998.07</v>
      </c>
      <c r="AV22" s="790">
        <v>19155.36</v>
      </c>
      <c r="AW22" s="790">
        <v>19357.88</v>
      </c>
      <c r="AX22" s="790">
        <v>19568.28</v>
      </c>
      <c r="AY22" s="790">
        <v>19785.55</v>
      </c>
      <c r="AZ22" s="790">
        <v>20012.84</v>
      </c>
    </row>
    <row r="23" spans="1:52">
      <c r="A23" s="791" t="s">
        <v>542</v>
      </c>
      <c r="B23" s="790" t="s">
        <v>15</v>
      </c>
      <c r="C23" s="790">
        <v>16720.7</v>
      </c>
      <c r="D23" s="790">
        <v>17215.919999999998</v>
      </c>
      <c r="E23" s="790">
        <v>18237.599999999999</v>
      </c>
      <c r="F23" s="790">
        <v>18990.62</v>
      </c>
      <c r="G23" s="790">
        <v>19216.43</v>
      </c>
      <c r="H23" s="790">
        <v>19510.71</v>
      </c>
      <c r="I23" s="790">
        <v>19117.2</v>
      </c>
      <c r="J23" s="790">
        <v>19414.939999999999</v>
      </c>
      <c r="K23" s="790">
        <v>19145.61</v>
      </c>
      <c r="L23" s="790">
        <v>19488.080000000002</v>
      </c>
      <c r="M23" s="790">
        <v>20065.79</v>
      </c>
      <c r="N23" s="790">
        <v>19856.13</v>
      </c>
      <c r="O23" s="790">
        <v>20185.509999999998</v>
      </c>
      <c r="P23" s="790">
        <v>20653.349999999999</v>
      </c>
      <c r="Q23" s="790">
        <v>20696.91</v>
      </c>
      <c r="R23" s="790">
        <v>17598.55</v>
      </c>
      <c r="S23" s="790">
        <v>18042.96</v>
      </c>
      <c r="T23" s="790">
        <v>18214.61</v>
      </c>
      <c r="U23" s="790">
        <v>18405.099999999999</v>
      </c>
      <c r="V23" s="790">
        <v>19111.73</v>
      </c>
      <c r="W23" s="790">
        <v>19982.080000000002</v>
      </c>
      <c r="X23" s="790">
        <v>20195.18</v>
      </c>
      <c r="Y23" s="790">
        <v>20860.05</v>
      </c>
      <c r="Z23" s="790">
        <v>20413.57</v>
      </c>
      <c r="AA23" s="790">
        <v>19939.82</v>
      </c>
      <c r="AB23" s="790">
        <v>20613.310000000001</v>
      </c>
      <c r="AC23" s="790">
        <v>20188.3</v>
      </c>
      <c r="AD23" s="790">
        <v>20062.3</v>
      </c>
      <c r="AE23" s="790">
        <v>20257.919999999998</v>
      </c>
      <c r="AF23" s="790">
        <v>20536</v>
      </c>
      <c r="AG23" s="790">
        <v>20476.169999999998</v>
      </c>
      <c r="AH23" s="790">
        <v>20354.03</v>
      </c>
      <c r="AI23" s="790">
        <v>20317.3</v>
      </c>
      <c r="AJ23" s="790">
        <v>20192.88</v>
      </c>
      <c r="AK23" s="790">
        <v>20027.39</v>
      </c>
      <c r="AL23" s="790">
        <v>19860.34</v>
      </c>
      <c r="AM23" s="790">
        <v>19692.04</v>
      </c>
      <c r="AN23" s="790">
        <v>19521.759999999998</v>
      </c>
      <c r="AO23" s="790">
        <v>19352.39</v>
      </c>
      <c r="AP23" s="790">
        <v>19197.259999999998</v>
      </c>
      <c r="AQ23" s="790">
        <v>19053.28</v>
      </c>
      <c r="AR23" s="790">
        <v>18934.37</v>
      </c>
      <c r="AS23" s="790">
        <v>18871.490000000002</v>
      </c>
      <c r="AT23" s="790">
        <v>18898.11</v>
      </c>
      <c r="AU23" s="790">
        <v>19032.8</v>
      </c>
      <c r="AV23" s="790">
        <v>19167.57</v>
      </c>
      <c r="AW23" s="790">
        <v>19348.310000000001</v>
      </c>
      <c r="AX23" s="790">
        <v>19535.72</v>
      </c>
      <c r="AY23" s="790">
        <v>19731.03</v>
      </c>
      <c r="AZ23" s="790">
        <v>19933.41</v>
      </c>
    </row>
    <row r="24" spans="1:52">
      <c r="A24" s="791" t="s">
        <v>542</v>
      </c>
      <c r="B24" s="790" t="s">
        <v>16</v>
      </c>
      <c r="C24" s="790">
        <v>18448.509999999998</v>
      </c>
      <c r="D24" s="790">
        <v>18886.2</v>
      </c>
      <c r="E24" s="790">
        <v>20048.849999999999</v>
      </c>
      <c r="F24" s="790">
        <v>21012.3</v>
      </c>
      <c r="G24" s="790">
        <v>21047.17</v>
      </c>
      <c r="H24" s="790">
        <v>21490.880000000001</v>
      </c>
      <c r="I24" s="790">
        <v>20863.54</v>
      </c>
      <c r="J24" s="790">
        <v>21584.68</v>
      </c>
      <c r="K24" s="790">
        <v>20948.71</v>
      </c>
      <c r="L24" s="790">
        <v>21425.439999999999</v>
      </c>
      <c r="M24" s="790">
        <v>22206.560000000001</v>
      </c>
      <c r="N24" s="790">
        <v>21871.19</v>
      </c>
      <c r="O24" s="790">
        <v>22179.97</v>
      </c>
      <c r="P24" s="790">
        <v>22888.33</v>
      </c>
      <c r="Q24" s="790">
        <v>22931.5</v>
      </c>
      <c r="R24" s="790">
        <v>19561.59</v>
      </c>
      <c r="S24" s="790">
        <v>20107.990000000002</v>
      </c>
      <c r="T24" s="790">
        <v>20118.57</v>
      </c>
      <c r="U24" s="790">
        <v>20407.88</v>
      </c>
      <c r="V24" s="790">
        <v>21376.18</v>
      </c>
      <c r="W24" s="790">
        <v>21276.2</v>
      </c>
      <c r="X24" s="790">
        <v>21451.63</v>
      </c>
      <c r="Y24" s="790">
        <v>22271.39</v>
      </c>
      <c r="Z24" s="790">
        <v>21776.33</v>
      </c>
      <c r="AA24" s="790">
        <v>21287.83</v>
      </c>
      <c r="AB24" s="790">
        <v>22076.62</v>
      </c>
      <c r="AC24" s="790">
        <v>21487.31</v>
      </c>
      <c r="AD24" s="790">
        <v>21489.48</v>
      </c>
      <c r="AE24" s="790">
        <v>21688.11</v>
      </c>
      <c r="AF24" s="790">
        <v>21987.74</v>
      </c>
      <c r="AG24" s="790">
        <v>21925.31</v>
      </c>
      <c r="AH24" s="790">
        <v>21796.02</v>
      </c>
      <c r="AI24" s="790">
        <v>21756.09</v>
      </c>
      <c r="AJ24" s="790">
        <v>21611</v>
      </c>
      <c r="AK24" s="790">
        <v>21418.9</v>
      </c>
      <c r="AL24" s="790">
        <v>21226.21</v>
      </c>
      <c r="AM24" s="790">
        <v>21031.54</v>
      </c>
      <c r="AN24" s="790">
        <v>20833</v>
      </c>
      <c r="AO24" s="790">
        <v>20634.38</v>
      </c>
      <c r="AP24" s="790">
        <v>20448.75</v>
      </c>
      <c r="AQ24" s="790">
        <v>20277.25</v>
      </c>
      <c r="AR24" s="790">
        <v>20129.79</v>
      </c>
      <c r="AS24" s="790">
        <v>20044.12</v>
      </c>
      <c r="AT24" s="790">
        <v>20057.46</v>
      </c>
      <c r="AU24" s="790">
        <v>20183.36</v>
      </c>
      <c r="AV24" s="790">
        <v>20310.560000000001</v>
      </c>
      <c r="AW24" s="790">
        <v>20486.03</v>
      </c>
      <c r="AX24" s="790">
        <v>20666.8</v>
      </c>
      <c r="AY24" s="790">
        <v>20856.02</v>
      </c>
      <c r="AZ24" s="790">
        <v>21049.86</v>
      </c>
    </row>
    <row r="25" spans="1:52">
      <c r="A25" s="791" t="s">
        <v>542</v>
      </c>
      <c r="B25" s="790" t="s">
        <v>17</v>
      </c>
      <c r="C25" s="790">
        <v>21026.06</v>
      </c>
      <c r="D25" s="790">
        <v>21376</v>
      </c>
      <c r="E25" s="790">
        <v>22725.46</v>
      </c>
      <c r="F25" s="790">
        <v>23951.4</v>
      </c>
      <c r="G25" s="790">
        <v>23764.16</v>
      </c>
      <c r="H25" s="790">
        <v>24399.49</v>
      </c>
      <c r="I25" s="790">
        <v>23479.93</v>
      </c>
      <c r="J25" s="790">
        <v>24628.240000000002</v>
      </c>
      <c r="K25" s="790">
        <v>23643.72</v>
      </c>
      <c r="L25" s="790">
        <v>24183.3</v>
      </c>
      <c r="M25" s="790">
        <v>25300.29</v>
      </c>
      <c r="N25" s="790">
        <v>24771.84</v>
      </c>
      <c r="O25" s="790">
        <v>25019.03</v>
      </c>
      <c r="P25" s="790">
        <v>25999.62</v>
      </c>
      <c r="Q25" s="790">
        <v>26088.639999999999</v>
      </c>
      <c r="R25" s="790">
        <v>22529.27</v>
      </c>
      <c r="S25" s="790">
        <v>23242.31</v>
      </c>
      <c r="T25" s="790">
        <v>23024.18</v>
      </c>
      <c r="U25" s="790">
        <v>23420.240000000002</v>
      </c>
      <c r="V25" s="790">
        <v>24611.72</v>
      </c>
      <c r="W25" s="790">
        <v>22436.23</v>
      </c>
      <c r="X25" s="790">
        <v>22516.38</v>
      </c>
      <c r="Y25" s="790">
        <v>23439.43</v>
      </c>
      <c r="Z25" s="790">
        <v>22907.97</v>
      </c>
      <c r="AA25" s="790">
        <v>22348.74</v>
      </c>
      <c r="AB25" s="790">
        <v>23237.360000000001</v>
      </c>
      <c r="AC25" s="790">
        <v>22538.880000000001</v>
      </c>
      <c r="AD25" s="790">
        <v>22643.27</v>
      </c>
      <c r="AE25" s="790">
        <v>22880.06</v>
      </c>
      <c r="AF25" s="790">
        <v>23173.42</v>
      </c>
      <c r="AG25" s="790">
        <v>23113.200000000001</v>
      </c>
      <c r="AH25" s="790">
        <v>22992.37</v>
      </c>
      <c r="AI25" s="790">
        <v>22962.080000000002</v>
      </c>
      <c r="AJ25" s="790">
        <v>22807.29</v>
      </c>
      <c r="AK25" s="790">
        <v>22598.9</v>
      </c>
      <c r="AL25" s="790">
        <v>22387.39</v>
      </c>
      <c r="AM25" s="790">
        <v>22172.19</v>
      </c>
      <c r="AN25" s="790">
        <v>21951.58</v>
      </c>
      <c r="AO25" s="790">
        <v>21730.53</v>
      </c>
      <c r="AP25" s="790">
        <v>21521.32</v>
      </c>
      <c r="AQ25" s="790">
        <v>21326.9</v>
      </c>
      <c r="AR25" s="790">
        <v>21154.1</v>
      </c>
      <c r="AS25" s="790">
        <v>21037.95</v>
      </c>
      <c r="AT25" s="790">
        <v>21031.55</v>
      </c>
      <c r="AU25" s="790">
        <v>21150.87</v>
      </c>
      <c r="AV25" s="790">
        <v>21274.48</v>
      </c>
      <c r="AW25" s="790">
        <v>21449.19</v>
      </c>
      <c r="AX25" s="790">
        <v>21629.24</v>
      </c>
      <c r="AY25" s="790">
        <v>21819.119999999999</v>
      </c>
      <c r="AZ25" s="790">
        <v>22012.38</v>
      </c>
    </row>
    <row r="26" spans="1:52">
      <c r="A26" s="790" t="s">
        <v>4</v>
      </c>
      <c r="B26" s="790"/>
      <c r="C26" s="790"/>
      <c r="D26" s="790"/>
      <c r="E26" s="790"/>
      <c r="F26" s="790"/>
      <c r="G26" s="790"/>
      <c r="H26" s="790"/>
      <c r="I26" s="790"/>
      <c r="J26" s="790"/>
      <c r="K26" s="790"/>
      <c r="L26" s="790"/>
      <c r="M26" s="790"/>
      <c r="N26" s="790"/>
      <c r="O26" s="790"/>
      <c r="P26" s="790"/>
      <c r="Q26" s="790"/>
      <c r="R26" s="790"/>
      <c r="S26" s="790"/>
      <c r="T26" s="790"/>
      <c r="U26" s="790"/>
      <c r="V26" s="790"/>
      <c r="W26" s="790"/>
      <c r="X26" s="790"/>
      <c r="Y26" s="790"/>
      <c r="Z26" s="790"/>
      <c r="AA26" s="790"/>
      <c r="AB26" s="790"/>
      <c r="AC26" s="790"/>
      <c r="AD26" s="790"/>
      <c r="AE26" s="790"/>
      <c r="AF26" s="790"/>
      <c r="AG26" s="764"/>
      <c r="AH26" s="764"/>
      <c r="AI26" s="764"/>
      <c r="AJ26" s="764"/>
      <c r="AK26" s="764"/>
      <c r="AL26" s="764"/>
      <c r="AM26" s="764"/>
      <c r="AN26" s="764"/>
      <c r="AO26" s="764"/>
      <c r="AP26" s="764"/>
      <c r="AQ26" s="764"/>
      <c r="AR26" s="764"/>
      <c r="AS26" s="764"/>
      <c r="AT26" s="764"/>
      <c r="AU26" s="764"/>
      <c r="AV26" s="764"/>
      <c r="AW26" s="764"/>
      <c r="AX26" s="764"/>
      <c r="AY26" s="764"/>
      <c r="AZ26" s="764"/>
    </row>
    <row r="27" spans="1:52">
      <c r="A27" s="791" t="s">
        <v>1043</v>
      </c>
      <c r="B27" s="790"/>
      <c r="C27" s="790">
        <v>1986</v>
      </c>
      <c r="D27" s="790">
        <v>1987</v>
      </c>
      <c r="E27" s="790">
        <v>1988</v>
      </c>
      <c r="F27" s="790">
        <v>1989</v>
      </c>
      <c r="G27" s="790">
        <v>1990</v>
      </c>
      <c r="H27" s="790">
        <v>1991</v>
      </c>
      <c r="I27" s="790">
        <v>1992</v>
      </c>
      <c r="J27" s="790">
        <v>1993</v>
      </c>
      <c r="K27" s="790">
        <v>1994</v>
      </c>
      <c r="L27" s="790">
        <v>1995</v>
      </c>
      <c r="M27" s="790">
        <v>1996</v>
      </c>
      <c r="N27" s="790">
        <v>1997</v>
      </c>
      <c r="O27" s="790">
        <v>1998</v>
      </c>
      <c r="P27" s="790">
        <v>1999</v>
      </c>
      <c r="Q27" s="790">
        <v>2000</v>
      </c>
      <c r="R27" s="790">
        <v>2001</v>
      </c>
      <c r="S27" s="790">
        <v>2002</v>
      </c>
      <c r="T27" s="790">
        <v>2003</v>
      </c>
      <c r="U27" s="790">
        <v>2004</v>
      </c>
      <c r="V27" s="790">
        <v>2005</v>
      </c>
      <c r="W27" s="790">
        <v>2006</v>
      </c>
      <c r="X27" s="790">
        <v>2007</v>
      </c>
      <c r="Y27" s="790">
        <v>2008</v>
      </c>
      <c r="Z27" s="790">
        <v>2009</v>
      </c>
      <c r="AA27" s="790">
        <v>2010</v>
      </c>
      <c r="AB27" s="790">
        <v>2011</v>
      </c>
      <c r="AC27" s="790">
        <v>2012</v>
      </c>
      <c r="AD27" s="790">
        <v>2013</v>
      </c>
      <c r="AE27" s="790">
        <v>2014</v>
      </c>
      <c r="AF27" s="790">
        <v>2015</v>
      </c>
      <c r="AG27" s="790">
        <v>2016</v>
      </c>
      <c r="AH27" s="790">
        <v>2017</v>
      </c>
      <c r="AI27" s="790">
        <v>2018</v>
      </c>
      <c r="AJ27" s="790">
        <v>2019</v>
      </c>
      <c r="AK27" s="790">
        <v>2020</v>
      </c>
      <c r="AL27" s="790">
        <v>2021</v>
      </c>
      <c r="AM27" s="790">
        <v>2022</v>
      </c>
      <c r="AN27" s="790">
        <v>2023</v>
      </c>
      <c r="AO27" s="790">
        <v>2024</v>
      </c>
      <c r="AP27" s="790">
        <v>2025</v>
      </c>
      <c r="AQ27" s="790">
        <v>2026</v>
      </c>
      <c r="AR27" s="790">
        <v>2027</v>
      </c>
      <c r="AS27" s="790">
        <v>2028</v>
      </c>
      <c r="AT27" s="790">
        <v>2029</v>
      </c>
      <c r="AU27" s="790">
        <v>2030</v>
      </c>
      <c r="AV27" s="790">
        <v>2031</v>
      </c>
      <c r="AW27" s="790">
        <v>2032</v>
      </c>
      <c r="AX27" s="790">
        <v>2033</v>
      </c>
      <c r="AY27" s="790">
        <v>2034</v>
      </c>
      <c r="AZ27" s="790">
        <v>2035</v>
      </c>
    </row>
    <row r="28" spans="1:52">
      <c r="A28" s="791" t="s">
        <v>542</v>
      </c>
      <c r="B28" s="790" t="s">
        <v>63</v>
      </c>
      <c r="C28" s="790">
        <v>27515.29</v>
      </c>
      <c r="D28" s="790">
        <v>28240.55</v>
      </c>
      <c r="E28" s="790">
        <v>29885.439999999999</v>
      </c>
      <c r="F28" s="790">
        <v>31150.32</v>
      </c>
      <c r="G28" s="790">
        <v>31514.69</v>
      </c>
      <c r="H28" s="790">
        <v>32020.75</v>
      </c>
      <c r="I28" s="790">
        <v>31340.33</v>
      </c>
      <c r="J28" s="790">
        <v>31775.05</v>
      </c>
      <c r="K28" s="790">
        <v>31440.38</v>
      </c>
      <c r="L28" s="790">
        <v>31840.01</v>
      </c>
      <c r="M28" s="790">
        <v>36118</v>
      </c>
      <c r="N28" s="790">
        <v>33292</v>
      </c>
      <c r="O28" s="790">
        <v>35971</v>
      </c>
      <c r="P28" s="790">
        <v>30753.01</v>
      </c>
      <c r="Q28" s="790">
        <v>31910</v>
      </c>
      <c r="R28" s="790">
        <v>30215</v>
      </c>
      <c r="S28" s="790">
        <v>28883.01</v>
      </c>
      <c r="T28" s="790">
        <v>29394.59</v>
      </c>
      <c r="U28" s="790">
        <v>32936.32</v>
      </c>
      <c r="V28" s="790">
        <v>32971.360000000001</v>
      </c>
      <c r="W28" s="790">
        <v>31003.16</v>
      </c>
      <c r="X28" s="790">
        <v>31854.51</v>
      </c>
      <c r="Y28" s="790">
        <v>33632.76</v>
      </c>
      <c r="Z28" s="790">
        <v>35316.29</v>
      </c>
      <c r="AA28" s="790">
        <v>32060.22</v>
      </c>
      <c r="AB28" s="790">
        <v>31576.639999999999</v>
      </c>
      <c r="AC28" s="790">
        <v>29570.36</v>
      </c>
      <c r="AD28" s="790">
        <v>29594.6</v>
      </c>
      <c r="AE28" s="790">
        <v>29883.66</v>
      </c>
      <c r="AF28" s="790">
        <v>30351.16</v>
      </c>
      <c r="AG28" s="790">
        <v>30259.58</v>
      </c>
      <c r="AH28" s="790">
        <v>30082.32</v>
      </c>
      <c r="AI28" s="790">
        <v>29970.45</v>
      </c>
      <c r="AJ28" s="790">
        <v>29694.55</v>
      </c>
      <c r="AK28" s="790">
        <v>29340.67</v>
      </c>
      <c r="AL28" s="790">
        <v>28974.65</v>
      </c>
      <c r="AM28" s="790">
        <v>28605.84</v>
      </c>
      <c r="AN28" s="790">
        <v>28229.5</v>
      </c>
      <c r="AO28" s="790">
        <v>27856.62</v>
      </c>
      <c r="AP28" s="790">
        <v>27498.86</v>
      </c>
      <c r="AQ28" s="790">
        <v>27159.040000000001</v>
      </c>
      <c r="AR28" s="790">
        <v>26847.34</v>
      </c>
      <c r="AS28" s="790">
        <v>26578.46</v>
      </c>
      <c r="AT28" s="790">
        <v>26672.75</v>
      </c>
      <c r="AU28" s="790">
        <v>26929.87</v>
      </c>
      <c r="AV28" s="790">
        <v>27184.13</v>
      </c>
      <c r="AW28" s="790">
        <v>27495.94</v>
      </c>
      <c r="AX28" s="790">
        <v>27824.34</v>
      </c>
      <c r="AY28" s="790">
        <v>28162.45</v>
      </c>
      <c r="AZ28" s="790">
        <v>28526.35</v>
      </c>
    </row>
    <row r="29" spans="1:52">
      <c r="A29" s="791" t="s">
        <v>542</v>
      </c>
      <c r="B29" s="790" t="s">
        <v>6</v>
      </c>
      <c r="C29" s="790">
        <v>27515.29</v>
      </c>
      <c r="D29" s="790">
        <v>28240.55</v>
      </c>
      <c r="E29" s="790">
        <v>29885.439999999999</v>
      </c>
      <c r="F29" s="790">
        <v>31150.32</v>
      </c>
      <c r="G29" s="790">
        <v>31514.69</v>
      </c>
      <c r="H29" s="790">
        <v>32020.75</v>
      </c>
      <c r="I29" s="790">
        <v>31340.33</v>
      </c>
      <c r="J29" s="790">
        <v>31775.05</v>
      </c>
      <c r="K29" s="790">
        <v>31440.38</v>
      </c>
      <c r="L29" s="790">
        <v>31840.01</v>
      </c>
      <c r="M29" s="790">
        <v>35940</v>
      </c>
      <c r="N29" s="790">
        <v>33292</v>
      </c>
      <c r="O29" s="790">
        <v>32086.01</v>
      </c>
      <c r="P29" s="790">
        <v>30406.01</v>
      </c>
      <c r="Q29" s="790">
        <v>31460.99</v>
      </c>
      <c r="R29" s="790">
        <v>30215</v>
      </c>
      <c r="S29" s="790">
        <v>28883.01</v>
      </c>
      <c r="T29" s="790">
        <v>27830.71</v>
      </c>
      <c r="U29" s="790">
        <v>32936.32</v>
      </c>
      <c r="V29" s="790">
        <v>31400.89</v>
      </c>
      <c r="W29" s="790">
        <v>27324.09</v>
      </c>
      <c r="X29" s="790">
        <v>31854.51</v>
      </c>
      <c r="Y29" s="790">
        <v>32677.31</v>
      </c>
      <c r="Z29" s="790">
        <v>31267.87</v>
      </c>
      <c r="AA29" s="790">
        <v>27907.34</v>
      </c>
      <c r="AB29" s="790">
        <v>31576.639999999999</v>
      </c>
      <c r="AC29" s="790">
        <v>29570.36</v>
      </c>
      <c r="AD29" s="790">
        <v>29594.6</v>
      </c>
      <c r="AE29" s="790">
        <v>29883.66</v>
      </c>
      <c r="AF29" s="790">
        <v>30351.16</v>
      </c>
      <c r="AG29" s="790">
        <v>30259.58</v>
      </c>
      <c r="AH29" s="790">
        <v>30082.32</v>
      </c>
      <c r="AI29" s="790">
        <v>29970.45</v>
      </c>
      <c r="AJ29" s="790">
        <v>29694.55</v>
      </c>
      <c r="AK29" s="790">
        <v>29340.67</v>
      </c>
      <c r="AL29" s="790">
        <v>28974.65</v>
      </c>
      <c r="AM29" s="790">
        <v>28605.84</v>
      </c>
      <c r="AN29" s="790">
        <v>28229.5</v>
      </c>
      <c r="AO29" s="790">
        <v>27856.62</v>
      </c>
      <c r="AP29" s="790">
        <v>27498.86</v>
      </c>
      <c r="AQ29" s="790">
        <v>27159.040000000001</v>
      </c>
      <c r="AR29" s="790">
        <v>26847.34</v>
      </c>
      <c r="AS29" s="790">
        <v>26578.46</v>
      </c>
      <c r="AT29" s="790">
        <v>26463.81</v>
      </c>
      <c r="AU29" s="790">
        <v>26544.97</v>
      </c>
      <c r="AV29" s="790">
        <v>26648.27</v>
      </c>
      <c r="AW29" s="790">
        <v>26820.79</v>
      </c>
      <c r="AX29" s="790">
        <v>27004.55</v>
      </c>
      <c r="AY29" s="790">
        <v>27206.22</v>
      </c>
      <c r="AZ29" s="790">
        <v>27422.94</v>
      </c>
    </row>
    <row r="30" spans="1:52">
      <c r="A30" s="791" t="s">
        <v>542</v>
      </c>
      <c r="B30" s="790" t="s">
        <v>7</v>
      </c>
      <c r="C30" s="790">
        <v>27408.12</v>
      </c>
      <c r="D30" s="790">
        <v>28130.57</v>
      </c>
      <c r="E30" s="790">
        <v>29769.040000000001</v>
      </c>
      <c r="F30" s="790">
        <v>31029</v>
      </c>
      <c r="G30" s="790">
        <v>31391.96</v>
      </c>
      <c r="H30" s="790">
        <v>31896.05</v>
      </c>
      <c r="I30" s="790">
        <v>31218.28</v>
      </c>
      <c r="J30" s="790">
        <v>31651.3</v>
      </c>
      <c r="K30" s="790">
        <v>31317.93</v>
      </c>
      <c r="L30" s="790">
        <v>31715.99</v>
      </c>
      <c r="M30" s="790">
        <v>36118</v>
      </c>
      <c r="N30" s="790">
        <v>31131</v>
      </c>
      <c r="O30" s="790">
        <v>28893</v>
      </c>
      <c r="P30" s="790">
        <v>30745</v>
      </c>
      <c r="Q30" s="790">
        <v>29944.01</v>
      </c>
      <c r="R30" s="790">
        <v>29750</v>
      </c>
      <c r="S30" s="790">
        <v>27489</v>
      </c>
      <c r="T30" s="790">
        <v>29394.59</v>
      </c>
      <c r="U30" s="790">
        <v>28232.53</v>
      </c>
      <c r="V30" s="790">
        <v>29801.7</v>
      </c>
      <c r="W30" s="790">
        <v>30319.46</v>
      </c>
      <c r="X30" s="790">
        <v>29791.13</v>
      </c>
      <c r="Y30" s="790">
        <v>28877.87</v>
      </c>
      <c r="Z30" s="790">
        <v>28914.95</v>
      </c>
      <c r="AA30" s="790">
        <v>27532.53</v>
      </c>
      <c r="AB30" s="790">
        <v>31227.71</v>
      </c>
      <c r="AC30" s="790">
        <v>28059.47</v>
      </c>
      <c r="AD30" s="790">
        <v>28066.23</v>
      </c>
      <c r="AE30" s="790">
        <v>28295.07</v>
      </c>
      <c r="AF30" s="790">
        <v>28732.560000000001</v>
      </c>
      <c r="AG30" s="790">
        <v>28654.47</v>
      </c>
      <c r="AH30" s="790">
        <v>28501.15</v>
      </c>
      <c r="AI30" s="790">
        <v>28414.79</v>
      </c>
      <c r="AJ30" s="790">
        <v>28185.16</v>
      </c>
      <c r="AK30" s="790">
        <v>27879.83</v>
      </c>
      <c r="AL30" s="790">
        <v>27561.23</v>
      </c>
      <c r="AM30" s="790">
        <v>27238.080000000002</v>
      </c>
      <c r="AN30" s="790">
        <v>26905.15</v>
      </c>
      <c r="AO30" s="790">
        <v>26574.06</v>
      </c>
      <c r="AP30" s="790">
        <v>26255.69</v>
      </c>
      <c r="AQ30" s="790">
        <v>25953.09</v>
      </c>
      <c r="AR30" s="790">
        <v>25680.28</v>
      </c>
      <c r="AS30" s="790">
        <v>25455.84</v>
      </c>
      <c r="AT30" s="790">
        <v>25372.68</v>
      </c>
      <c r="AU30" s="790">
        <v>25470.04</v>
      </c>
      <c r="AV30" s="790">
        <v>25584.75</v>
      </c>
      <c r="AW30" s="790">
        <v>25767.8</v>
      </c>
      <c r="AX30" s="790">
        <v>25960.87</v>
      </c>
      <c r="AY30" s="790">
        <v>26169.17</v>
      </c>
      <c r="AZ30" s="790">
        <v>26390.74</v>
      </c>
    </row>
    <row r="31" spans="1:52">
      <c r="A31" s="791" t="s">
        <v>542</v>
      </c>
      <c r="B31" s="790" t="s">
        <v>8</v>
      </c>
      <c r="C31" s="790">
        <v>24836.34</v>
      </c>
      <c r="D31" s="790">
        <v>25491.01</v>
      </c>
      <c r="E31" s="790">
        <v>26975.73</v>
      </c>
      <c r="F31" s="790">
        <v>28117.47</v>
      </c>
      <c r="G31" s="790">
        <v>28446.37</v>
      </c>
      <c r="H31" s="790">
        <v>28903.16</v>
      </c>
      <c r="I31" s="790">
        <v>28288.97</v>
      </c>
      <c r="J31" s="790">
        <v>28681.38</v>
      </c>
      <c r="K31" s="790">
        <v>28379.279999999999</v>
      </c>
      <c r="L31" s="790">
        <v>28740</v>
      </c>
      <c r="M31" s="790">
        <v>30091</v>
      </c>
      <c r="N31" s="790">
        <v>28891</v>
      </c>
      <c r="O31" s="790">
        <v>29310.99</v>
      </c>
      <c r="P31" s="790">
        <v>29369</v>
      </c>
      <c r="Q31" s="790">
        <v>28635</v>
      </c>
      <c r="R31" s="790">
        <v>26185</v>
      </c>
      <c r="S31" s="790">
        <v>27016</v>
      </c>
      <c r="T31" s="790">
        <v>25962.86</v>
      </c>
      <c r="U31" s="790">
        <v>25825.21</v>
      </c>
      <c r="V31" s="790">
        <v>25045.040000000001</v>
      </c>
      <c r="W31" s="790">
        <v>27283.61</v>
      </c>
      <c r="X31" s="790">
        <v>27353.4</v>
      </c>
      <c r="Y31" s="790">
        <v>27372.17</v>
      </c>
      <c r="Z31" s="790">
        <v>29698.86</v>
      </c>
      <c r="AA31" s="790">
        <v>26957.91</v>
      </c>
      <c r="AB31" s="790">
        <v>27396.69</v>
      </c>
      <c r="AC31" s="790">
        <v>27955</v>
      </c>
      <c r="AD31" s="790">
        <v>27968.36</v>
      </c>
      <c r="AE31" s="790">
        <v>28222.87</v>
      </c>
      <c r="AF31" s="790">
        <v>28658.93</v>
      </c>
      <c r="AG31" s="790">
        <v>28602.91</v>
      </c>
      <c r="AH31" s="790">
        <v>28474.77</v>
      </c>
      <c r="AI31" s="790">
        <v>28416.240000000002</v>
      </c>
      <c r="AJ31" s="790">
        <v>28216.52</v>
      </c>
      <c r="AK31" s="790">
        <v>27942.75</v>
      </c>
      <c r="AL31" s="790">
        <v>27654.799999999999</v>
      </c>
      <c r="AM31" s="790">
        <v>27360.87</v>
      </c>
      <c r="AN31" s="790">
        <v>27056.98</v>
      </c>
      <c r="AO31" s="790">
        <v>26754.76</v>
      </c>
      <c r="AP31" s="790">
        <v>26464.38</v>
      </c>
      <c r="AQ31" s="790">
        <v>26189.45</v>
      </c>
      <c r="AR31" s="790">
        <v>25947.93</v>
      </c>
      <c r="AS31" s="790">
        <v>25761.3</v>
      </c>
      <c r="AT31" s="790">
        <v>25703.17</v>
      </c>
      <c r="AU31" s="790">
        <v>25811.79</v>
      </c>
      <c r="AV31" s="790">
        <v>25933.919999999998</v>
      </c>
      <c r="AW31" s="790">
        <v>26122.76</v>
      </c>
      <c r="AX31" s="790">
        <v>26321.07</v>
      </c>
      <c r="AY31" s="790">
        <v>26532.81</v>
      </c>
      <c r="AZ31" s="790">
        <v>26756.67</v>
      </c>
    </row>
    <row r="32" spans="1:52">
      <c r="A32" s="791" t="s">
        <v>542</v>
      </c>
      <c r="B32" s="790" t="s">
        <v>9</v>
      </c>
      <c r="C32" s="790">
        <v>22594.67</v>
      </c>
      <c r="D32" s="790">
        <v>23190.25</v>
      </c>
      <c r="E32" s="790">
        <v>24540.97</v>
      </c>
      <c r="F32" s="790">
        <v>25579.65</v>
      </c>
      <c r="G32" s="790">
        <v>25878.86</v>
      </c>
      <c r="H32" s="790">
        <v>26294.42</v>
      </c>
      <c r="I32" s="790">
        <v>25735.68</v>
      </c>
      <c r="J32" s="790">
        <v>26092.67</v>
      </c>
      <c r="K32" s="790">
        <v>25817.86</v>
      </c>
      <c r="L32" s="790">
        <v>26146</v>
      </c>
      <c r="M32" s="790">
        <v>25281</v>
      </c>
      <c r="N32" s="790">
        <v>26886.01</v>
      </c>
      <c r="O32" s="790">
        <v>26437</v>
      </c>
      <c r="P32" s="790">
        <v>27646</v>
      </c>
      <c r="Q32" s="790">
        <v>26861</v>
      </c>
      <c r="R32" s="790">
        <v>24897</v>
      </c>
      <c r="S32" s="790">
        <v>23854</v>
      </c>
      <c r="T32" s="790">
        <v>24861.49</v>
      </c>
      <c r="U32" s="790">
        <v>23869.1</v>
      </c>
      <c r="V32" s="790">
        <v>25126.98</v>
      </c>
      <c r="W32" s="790">
        <v>24351.26</v>
      </c>
      <c r="X32" s="790">
        <v>25548.25</v>
      </c>
      <c r="Y32" s="790">
        <v>27754.34</v>
      </c>
      <c r="Z32" s="790">
        <v>25371.86</v>
      </c>
      <c r="AA32" s="790">
        <v>25118.240000000002</v>
      </c>
      <c r="AB32" s="790">
        <v>25834.93</v>
      </c>
      <c r="AC32" s="790">
        <v>24576.720000000001</v>
      </c>
      <c r="AD32" s="790">
        <v>24511.97</v>
      </c>
      <c r="AE32" s="790">
        <v>24758.59</v>
      </c>
      <c r="AF32" s="790">
        <v>25135.65</v>
      </c>
      <c r="AG32" s="790">
        <v>25081.11</v>
      </c>
      <c r="AH32" s="790">
        <v>24971.11</v>
      </c>
      <c r="AI32" s="790">
        <v>24936.44</v>
      </c>
      <c r="AJ32" s="790">
        <v>24779.599999999999</v>
      </c>
      <c r="AK32" s="790">
        <v>24562.84</v>
      </c>
      <c r="AL32" s="790">
        <v>24334.400000000001</v>
      </c>
      <c r="AM32" s="790">
        <v>24099.83</v>
      </c>
      <c r="AN32" s="790">
        <v>23856.86</v>
      </c>
      <c r="AO32" s="790">
        <v>23614.38</v>
      </c>
      <c r="AP32" s="790">
        <v>23383.05</v>
      </c>
      <c r="AQ32" s="790">
        <v>23162.92</v>
      </c>
      <c r="AR32" s="790">
        <v>22975.65</v>
      </c>
      <c r="AS32" s="790">
        <v>22845.33</v>
      </c>
      <c r="AT32" s="790">
        <v>22817.37</v>
      </c>
      <c r="AU32" s="790">
        <v>22924.62</v>
      </c>
      <c r="AV32" s="790">
        <v>23035.05</v>
      </c>
      <c r="AW32" s="790">
        <v>23207.06</v>
      </c>
      <c r="AX32" s="790">
        <v>23388.560000000001</v>
      </c>
      <c r="AY32" s="790">
        <v>23579.93</v>
      </c>
      <c r="AZ32" s="790">
        <v>23782.99</v>
      </c>
    </row>
    <row r="33" spans="1:52">
      <c r="A33" s="791" t="s">
        <v>542</v>
      </c>
      <c r="B33" s="790" t="s">
        <v>10</v>
      </c>
      <c r="C33" s="790">
        <v>20319.310000000001</v>
      </c>
      <c r="D33" s="790">
        <v>20854.900000000001</v>
      </c>
      <c r="E33" s="790">
        <v>22069.599999999999</v>
      </c>
      <c r="F33" s="790">
        <v>23003.69</v>
      </c>
      <c r="G33" s="790">
        <v>23272.77</v>
      </c>
      <c r="H33" s="790">
        <v>23646.48</v>
      </c>
      <c r="I33" s="790">
        <v>23144.01</v>
      </c>
      <c r="J33" s="790">
        <v>23465.03</v>
      </c>
      <c r="K33" s="790">
        <v>23217.9</v>
      </c>
      <c r="L33" s="790">
        <v>23513</v>
      </c>
      <c r="M33" s="790">
        <v>25444</v>
      </c>
      <c r="N33" s="790">
        <v>25164.99</v>
      </c>
      <c r="O33" s="790">
        <v>24240.01</v>
      </c>
      <c r="P33" s="790">
        <v>26261.99</v>
      </c>
      <c r="Q33" s="790">
        <v>25760</v>
      </c>
      <c r="R33" s="790">
        <v>22720</v>
      </c>
      <c r="S33" s="790">
        <v>24608.99</v>
      </c>
      <c r="T33" s="790">
        <v>22816.69</v>
      </c>
      <c r="U33" s="790">
        <v>21741.18</v>
      </c>
      <c r="V33" s="790">
        <v>23456.959999999999</v>
      </c>
      <c r="W33" s="790">
        <v>24226.560000000001</v>
      </c>
      <c r="X33" s="790">
        <v>23658.89</v>
      </c>
      <c r="Y33" s="790">
        <v>24533.46</v>
      </c>
      <c r="Z33" s="790">
        <v>24082.51</v>
      </c>
      <c r="AA33" s="790">
        <v>24108.07</v>
      </c>
      <c r="AB33" s="790">
        <v>23322.91</v>
      </c>
      <c r="AC33" s="790">
        <v>23045.51</v>
      </c>
      <c r="AD33" s="790">
        <v>22683.03</v>
      </c>
      <c r="AE33" s="790">
        <v>22938</v>
      </c>
      <c r="AF33" s="790">
        <v>23299.4</v>
      </c>
      <c r="AG33" s="790">
        <v>23236.93</v>
      </c>
      <c r="AH33" s="790">
        <v>23129.31</v>
      </c>
      <c r="AI33" s="790">
        <v>23097.86</v>
      </c>
      <c r="AJ33" s="790">
        <v>22965.72</v>
      </c>
      <c r="AK33" s="790">
        <v>22787.33</v>
      </c>
      <c r="AL33" s="790">
        <v>22597.88</v>
      </c>
      <c r="AM33" s="790">
        <v>22403.05</v>
      </c>
      <c r="AN33" s="790">
        <v>22203.119999999999</v>
      </c>
      <c r="AO33" s="790">
        <v>22004.14</v>
      </c>
      <c r="AP33" s="790">
        <v>21820.89</v>
      </c>
      <c r="AQ33" s="790">
        <v>21643.37</v>
      </c>
      <c r="AR33" s="790">
        <v>21498.21</v>
      </c>
      <c r="AS33" s="790">
        <v>21406.47</v>
      </c>
      <c r="AT33" s="790">
        <v>21406.720000000001</v>
      </c>
      <c r="AU33" s="790">
        <v>21534.37</v>
      </c>
      <c r="AV33" s="790">
        <v>21660.37</v>
      </c>
      <c r="AW33" s="790">
        <v>21843.93</v>
      </c>
      <c r="AX33" s="790">
        <v>22039.22</v>
      </c>
      <c r="AY33" s="790">
        <v>22242.53</v>
      </c>
      <c r="AZ33" s="790">
        <v>22461.98</v>
      </c>
    </row>
    <row r="34" spans="1:52">
      <c r="A34" s="791" t="s">
        <v>542</v>
      </c>
      <c r="B34" s="790" t="s">
        <v>11</v>
      </c>
      <c r="C34" s="790">
        <v>21262.98</v>
      </c>
      <c r="D34" s="790">
        <v>21823.46</v>
      </c>
      <c r="E34" s="790">
        <v>23094.560000000001</v>
      </c>
      <c r="F34" s="790">
        <v>24072.03</v>
      </c>
      <c r="G34" s="790">
        <v>24353.61</v>
      </c>
      <c r="H34" s="790">
        <v>24744.68</v>
      </c>
      <c r="I34" s="790">
        <v>24218.86</v>
      </c>
      <c r="J34" s="790">
        <v>24554.81</v>
      </c>
      <c r="K34" s="790">
        <v>24296.2</v>
      </c>
      <c r="L34" s="790">
        <v>24605.01</v>
      </c>
      <c r="M34" s="790">
        <v>24189</v>
      </c>
      <c r="N34" s="790">
        <v>23624.99</v>
      </c>
      <c r="O34" s="790">
        <v>24507</v>
      </c>
      <c r="P34" s="790">
        <v>25879</v>
      </c>
      <c r="Q34" s="790">
        <v>27030</v>
      </c>
      <c r="R34" s="790">
        <v>22697</v>
      </c>
      <c r="S34" s="790">
        <v>25407.99</v>
      </c>
      <c r="T34" s="790">
        <v>25081.22</v>
      </c>
      <c r="U34" s="790">
        <v>24803.39</v>
      </c>
      <c r="V34" s="790">
        <v>24534.35</v>
      </c>
      <c r="W34" s="790">
        <v>27128.52</v>
      </c>
      <c r="X34" s="790">
        <v>24198.89</v>
      </c>
      <c r="Y34" s="790">
        <v>27373.88</v>
      </c>
      <c r="Z34" s="790">
        <v>23848.48</v>
      </c>
      <c r="AA34" s="790">
        <v>24372.82</v>
      </c>
      <c r="AB34" s="790">
        <v>23630.93</v>
      </c>
      <c r="AC34" s="790">
        <v>23696.63</v>
      </c>
      <c r="AD34" s="790">
        <v>23164.05</v>
      </c>
      <c r="AE34" s="790">
        <v>23599.15</v>
      </c>
      <c r="AF34" s="790">
        <v>23903</v>
      </c>
      <c r="AG34" s="790">
        <v>23873.73</v>
      </c>
      <c r="AH34" s="790">
        <v>23793.17</v>
      </c>
      <c r="AI34" s="790">
        <v>23781.64</v>
      </c>
      <c r="AJ34" s="790">
        <v>23693.63</v>
      </c>
      <c r="AK34" s="790">
        <v>23570.77</v>
      </c>
      <c r="AL34" s="790">
        <v>23437.39</v>
      </c>
      <c r="AM34" s="790">
        <v>23302.09</v>
      </c>
      <c r="AN34" s="790">
        <v>23165.8</v>
      </c>
      <c r="AO34" s="790">
        <v>23034.27</v>
      </c>
      <c r="AP34" s="790">
        <v>22927.85</v>
      </c>
      <c r="AQ34" s="790">
        <v>22827.17</v>
      </c>
      <c r="AR34" s="790">
        <v>22765.98</v>
      </c>
      <c r="AS34" s="790">
        <v>22763.68</v>
      </c>
      <c r="AT34" s="790">
        <v>22848.98</v>
      </c>
      <c r="AU34" s="790">
        <v>23063.07</v>
      </c>
      <c r="AV34" s="790">
        <v>23275.88</v>
      </c>
      <c r="AW34" s="790">
        <v>23541.99</v>
      </c>
      <c r="AX34" s="790">
        <v>23822.13</v>
      </c>
      <c r="AY34" s="790">
        <v>24110.639999999999</v>
      </c>
      <c r="AZ34" s="790">
        <v>24422.37</v>
      </c>
    </row>
    <row r="35" spans="1:52">
      <c r="A35" s="791" t="s">
        <v>542</v>
      </c>
      <c r="B35" s="790" t="s">
        <v>12</v>
      </c>
      <c r="C35" s="790">
        <v>22069.26</v>
      </c>
      <c r="D35" s="790">
        <v>22650.98</v>
      </c>
      <c r="E35" s="790">
        <v>23970.29</v>
      </c>
      <c r="F35" s="790">
        <v>24984.83</v>
      </c>
      <c r="G35" s="790">
        <v>25277.07</v>
      </c>
      <c r="H35" s="790">
        <v>25682.98</v>
      </c>
      <c r="I35" s="790">
        <v>25137.22</v>
      </c>
      <c r="J35" s="790">
        <v>25485.91</v>
      </c>
      <c r="K35" s="790">
        <v>25217.49</v>
      </c>
      <c r="L35" s="790">
        <v>25538</v>
      </c>
      <c r="M35" s="790">
        <v>26644</v>
      </c>
      <c r="N35" s="790">
        <v>24960.01</v>
      </c>
      <c r="O35" s="790">
        <v>28197.99</v>
      </c>
      <c r="P35" s="790">
        <v>27156</v>
      </c>
      <c r="Q35" s="790">
        <v>27636</v>
      </c>
      <c r="R35" s="790">
        <v>22568.01</v>
      </c>
      <c r="S35" s="790">
        <v>26002</v>
      </c>
      <c r="T35" s="790">
        <v>27390.82</v>
      </c>
      <c r="U35" s="790">
        <v>26607.7</v>
      </c>
      <c r="V35" s="790">
        <v>27395.11</v>
      </c>
      <c r="W35" s="790">
        <v>28546.22</v>
      </c>
      <c r="X35" s="790">
        <v>27521.16</v>
      </c>
      <c r="Y35" s="790">
        <v>27340.13</v>
      </c>
      <c r="Z35" s="790">
        <v>28727.84</v>
      </c>
      <c r="AA35" s="790">
        <v>26853.81</v>
      </c>
      <c r="AB35" s="790">
        <v>25906.31</v>
      </c>
      <c r="AC35" s="790">
        <v>26784.06</v>
      </c>
      <c r="AD35" s="790">
        <v>26416.66</v>
      </c>
      <c r="AE35" s="790">
        <v>27143.11</v>
      </c>
      <c r="AF35" s="790">
        <v>27040.14</v>
      </c>
      <c r="AG35" s="790">
        <v>27017</v>
      </c>
      <c r="AH35" s="790">
        <v>26946.46</v>
      </c>
      <c r="AI35" s="790">
        <v>26952.37</v>
      </c>
      <c r="AJ35" s="790">
        <v>26879.79</v>
      </c>
      <c r="AK35" s="790">
        <v>26771.26</v>
      </c>
      <c r="AL35" s="790">
        <v>26653.17</v>
      </c>
      <c r="AM35" s="790">
        <v>26533.69</v>
      </c>
      <c r="AN35" s="790">
        <v>26415.25</v>
      </c>
      <c r="AO35" s="790">
        <v>26304.33</v>
      </c>
      <c r="AP35" s="790">
        <v>26222.83</v>
      </c>
      <c r="AQ35" s="790">
        <v>26149.09</v>
      </c>
      <c r="AR35" s="790">
        <v>26121.55</v>
      </c>
      <c r="AS35" s="790">
        <v>26162.01</v>
      </c>
      <c r="AT35" s="790">
        <v>26292.14</v>
      </c>
      <c r="AU35" s="790">
        <v>26554.84</v>
      </c>
      <c r="AV35" s="790">
        <v>26813.56</v>
      </c>
      <c r="AW35" s="790">
        <v>27130.1</v>
      </c>
      <c r="AX35" s="790">
        <v>27462.97</v>
      </c>
      <c r="AY35" s="790">
        <v>27804.99</v>
      </c>
      <c r="AZ35" s="790">
        <v>28172.89</v>
      </c>
    </row>
    <row r="36" spans="1:52">
      <c r="A36" s="791" t="s">
        <v>542</v>
      </c>
      <c r="B36" s="790" t="s">
        <v>13</v>
      </c>
      <c r="C36" s="790">
        <v>21313.97</v>
      </c>
      <c r="D36" s="790">
        <v>21875.79</v>
      </c>
      <c r="E36" s="790">
        <v>23149.93</v>
      </c>
      <c r="F36" s="790">
        <v>24129.75</v>
      </c>
      <c r="G36" s="790">
        <v>24412.01</v>
      </c>
      <c r="H36" s="790">
        <v>24804.01</v>
      </c>
      <c r="I36" s="790">
        <v>24276.94</v>
      </c>
      <c r="J36" s="790">
        <v>24613.69</v>
      </c>
      <c r="K36" s="790">
        <v>24354.44</v>
      </c>
      <c r="L36" s="790">
        <v>24664</v>
      </c>
      <c r="M36" s="790">
        <v>25799.01</v>
      </c>
      <c r="N36" s="790">
        <v>25287</v>
      </c>
      <c r="O36" s="790">
        <v>27155</v>
      </c>
      <c r="P36" s="790">
        <v>26709</v>
      </c>
      <c r="Q36" s="790">
        <v>26596</v>
      </c>
      <c r="R36" s="790">
        <v>22505</v>
      </c>
      <c r="S36" s="790">
        <v>25411.01</v>
      </c>
      <c r="T36" s="790">
        <v>25433.69</v>
      </c>
      <c r="U36" s="790">
        <v>26752.12</v>
      </c>
      <c r="V36" s="790">
        <v>27049.56</v>
      </c>
      <c r="W36" s="790">
        <v>25590.39</v>
      </c>
      <c r="X36" s="790">
        <v>25698.07</v>
      </c>
      <c r="Y36" s="790">
        <v>27595.03</v>
      </c>
      <c r="Z36" s="790">
        <v>26948.87</v>
      </c>
      <c r="AA36" s="790">
        <v>27147.96</v>
      </c>
      <c r="AB36" s="790">
        <v>26736.53</v>
      </c>
      <c r="AC36" s="790">
        <v>27316.61</v>
      </c>
      <c r="AD36" s="790">
        <v>26924.93</v>
      </c>
      <c r="AE36" s="790">
        <v>27629.61</v>
      </c>
      <c r="AF36" s="790">
        <v>27493.599999999999</v>
      </c>
      <c r="AG36" s="790">
        <v>27460.43</v>
      </c>
      <c r="AH36" s="790">
        <v>27381.54</v>
      </c>
      <c r="AI36" s="790">
        <v>27380.17</v>
      </c>
      <c r="AJ36" s="790">
        <v>27297.84</v>
      </c>
      <c r="AK36" s="790">
        <v>27180.76</v>
      </c>
      <c r="AL36" s="790">
        <v>27056.19</v>
      </c>
      <c r="AM36" s="790">
        <v>26931.75</v>
      </c>
      <c r="AN36" s="790">
        <v>26809.53</v>
      </c>
      <c r="AO36" s="790">
        <v>26695.85</v>
      </c>
      <c r="AP36" s="790">
        <v>26612.52</v>
      </c>
      <c r="AQ36" s="790">
        <v>26538.93</v>
      </c>
      <c r="AR36" s="790">
        <v>26510.36</v>
      </c>
      <c r="AS36" s="790">
        <v>26546.28</v>
      </c>
      <c r="AT36" s="790">
        <v>26672.75</v>
      </c>
      <c r="AU36" s="790">
        <v>26929.87</v>
      </c>
      <c r="AV36" s="790">
        <v>27184.13</v>
      </c>
      <c r="AW36" s="790">
        <v>27495.94</v>
      </c>
      <c r="AX36" s="790">
        <v>27824.34</v>
      </c>
      <c r="AY36" s="790">
        <v>28162.45</v>
      </c>
      <c r="AZ36" s="790">
        <v>28526.35</v>
      </c>
    </row>
    <row r="37" spans="1:52">
      <c r="A37" s="791" t="s">
        <v>542</v>
      </c>
      <c r="B37" s="790" t="s">
        <v>14</v>
      </c>
      <c r="C37" s="790">
        <v>20238.93</v>
      </c>
      <c r="D37" s="790">
        <v>20772.419999999998</v>
      </c>
      <c r="E37" s="790">
        <v>21982.31</v>
      </c>
      <c r="F37" s="790">
        <v>22912.71</v>
      </c>
      <c r="G37" s="790">
        <v>23180.720000000001</v>
      </c>
      <c r="H37" s="790">
        <v>23552.95</v>
      </c>
      <c r="I37" s="790">
        <v>23052.46</v>
      </c>
      <c r="J37" s="790">
        <v>23372.23</v>
      </c>
      <c r="K37" s="790">
        <v>23126.07</v>
      </c>
      <c r="L37" s="790">
        <v>23420</v>
      </c>
      <c r="M37" s="790">
        <v>24451</v>
      </c>
      <c r="N37" s="790">
        <v>23604.01</v>
      </c>
      <c r="O37" s="790">
        <v>26318</v>
      </c>
      <c r="P37" s="790">
        <v>25435</v>
      </c>
      <c r="Q37" s="790">
        <v>24603</v>
      </c>
      <c r="R37" s="790">
        <v>20576</v>
      </c>
      <c r="S37" s="790">
        <v>22543</v>
      </c>
      <c r="T37" s="790">
        <v>25132.31</v>
      </c>
      <c r="U37" s="790">
        <v>22510.31</v>
      </c>
      <c r="V37" s="790">
        <v>23786.6</v>
      </c>
      <c r="W37" s="790">
        <v>24038.42</v>
      </c>
      <c r="X37" s="790">
        <v>23389.279999999999</v>
      </c>
      <c r="Y37" s="790">
        <v>23607</v>
      </c>
      <c r="Z37" s="790">
        <v>24346.11</v>
      </c>
      <c r="AA37" s="790">
        <v>23404.75</v>
      </c>
      <c r="AB37" s="790">
        <v>25488.28</v>
      </c>
      <c r="AC37" s="790">
        <v>23829.360000000001</v>
      </c>
      <c r="AD37" s="790">
        <v>23545.35</v>
      </c>
      <c r="AE37" s="790">
        <v>23877.46</v>
      </c>
      <c r="AF37" s="790">
        <v>24180.11</v>
      </c>
      <c r="AG37" s="790">
        <v>24193.61</v>
      </c>
      <c r="AH37" s="790">
        <v>24122.52</v>
      </c>
      <c r="AI37" s="790">
        <v>24127.119999999999</v>
      </c>
      <c r="AJ37" s="790">
        <v>24046.81</v>
      </c>
      <c r="AK37" s="790">
        <v>23918.9</v>
      </c>
      <c r="AL37" s="790">
        <v>23781.45</v>
      </c>
      <c r="AM37" s="790">
        <v>23640.74</v>
      </c>
      <c r="AN37" s="790">
        <v>23492.38</v>
      </c>
      <c r="AO37" s="790">
        <v>23346.77</v>
      </c>
      <c r="AP37" s="790">
        <v>23219.19</v>
      </c>
      <c r="AQ37" s="790">
        <v>23101.83</v>
      </c>
      <c r="AR37" s="790">
        <v>23027.29</v>
      </c>
      <c r="AS37" s="790">
        <v>23027.13</v>
      </c>
      <c r="AT37" s="790">
        <v>23116.42</v>
      </c>
      <c r="AU37" s="790">
        <v>23328.22</v>
      </c>
      <c r="AV37" s="790">
        <v>23533.02</v>
      </c>
      <c r="AW37" s="790">
        <v>23799.74</v>
      </c>
      <c r="AX37" s="790">
        <v>24073.51</v>
      </c>
      <c r="AY37" s="790">
        <v>24355.49</v>
      </c>
      <c r="AZ37" s="790">
        <v>24654.41</v>
      </c>
    </row>
    <row r="38" spans="1:52">
      <c r="A38" s="791" t="s">
        <v>542</v>
      </c>
      <c r="B38" s="790" t="s">
        <v>15</v>
      </c>
      <c r="C38" s="790">
        <v>23998.959999999999</v>
      </c>
      <c r="D38" s="790">
        <v>24631.55</v>
      </c>
      <c r="E38" s="790">
        <v>26066.21</v>
      </c>
      <c r="F38" s="790">
        <v>27169.46</v>
      </c>
      <c r="G38" s="790">
        <v>27487.25</v>
      </c>
      <c r="H38" s="790">
        <v>27928.639999999999</v>
      </c>
      <c r="I38" s="790">
        <v>27335.18</v>
      </c>
      <c r="J38" s="790">
        <v>27714.36</v>
      </c>
      <c r="K38" s="790">
        <v>27422.45</v>
      </c>
      <c r="L38" s="790">
        <v>27771</v>
      </c>
      <c r="M38" s="790">
        <v>26631.99</v>
      </c>
      <c r="N38" s="790">
        <v>26408.99</v>
      </c>
      <c r="O38" s="790">
        <v>26932.01</v>
      </c>
      <c r="P38" s="790">
        <v>27007</v>
      </c>
      <c r="Q38" s="790">
        <v>26789.01</v>
      </c>
      <c r="R38" s="790">
        <v>23262</v>
      </c>
      <c r="S38" s="790">
        <v>27641</v>
      </c>
      <c r="T38" s="790">
        <v>26194.1</v>
      </c>
      <c r="U38" s="790">
        <v>24429.759999999998</v>
      </c>
      <c r="V38" s="790">
        <v>24419.64</v>
      </c>
      <c r="W38" s="790">
        <v>27758.27</v>
      </c>
      <c r="X38" s="790">
        <v>25297.16</v>
      </c>
      <c r="Y38" s="790">
        <v>25078.55</v>
      </c>
      <c r="Z38" s="790">
        <v>25155.57</v>
      </c>
      <c r="AA38" s="790">
        <v>23723.79</v>
      </c>
      <c r="AB38" s="790">
        <v>24964.42</v>
      </c>
      <c r="AC38" s="790">
        <v>24215.83</v>
      </c>
      <c r="AD38" s="790">
        <v>24154</v>
      </c>
      <c r="AE38" s="790">
        <v>24355.26</v>
      </c>
      <c r="AF38" s="790">
        <v>24756.12</v>
      </c>
      <c r="AG38" s="790">
        <v>24724.49</v>
      </c>
      <c r="AH38" s="790">
        <v>24607.66</v>
      </c>
      <c r="AI38" s="790">
        <v>24555.08</v>
      </c>
      <c r="AJ38" s="790">
        <v>24405.27</v>
      </c>
      <c r="AK38" s="790">
        <v>24191.97</v>
      </c>
      <c r="AL38" s="790">
        <v>23965.53</v>
      </c>
      <c r="AM38" s="790">
        <v>23731.88</v>
      </c>
      <c r="AN38" s="790">
        <v>23486.55</v>
      </c>
      <c r="AO38" s="790">
        <v>23239.79</v>
      </c>
      <c r="AP38" s="790">
        <v>23003.46</v>
      </c>
      <c r="AQ38" s="790">
        <v>22779.439999999999</v>
      </c>
      <c r="AR38" s="790">
        <v>22592.799999999999</v>
      </c>
      <c r="AS38" s="790">
        <v>22482.880000000001</v>
      </c>
      <c r="AT38" s="790">
        <v>22484.68</v>
      </c>
      <c r="AU38" s="790">
        <v>22626.42</v>
      </c>
      <c r="AV38" s="790">
        <v>22775.38</v>
      </c>
      <c r="AW38" s="790">
        <v>22983.73</v>
      </c>
      <c r="AX38" s="790">
        <v>23198.66</v>
      </c>
      <c r="AY38" s="790">
        <v>23422.92</v>
      </c>
      <c r="AZ38" s="790">
        <v>23658.080000000002</v>
      </c>
    </row>
    <row r="39" spans="1:52">
      <c r="A39" s="791" t="s">
        <v>542</v>
      </c>
      <c r="B39" s="790" t="s">
        <v>16</v>
      </c>
      <c r="C39" s="790">
        <v>24997.07</v>
      </c>
      <c r="D39" s="790">
        <v>25655.97</v>
      </c>
      <c r="E39" s="790">
        <v>27150.32</v>
      </c>
      <c r="F39" s="790">
        <v>28299.45</v>
      </c>
      <c r="G39" s="790">
        <v>28630.46</v>
      </c>
      <c r="H39" s="790">
        <v>29090.2</v>
      </c>
      <c r="I39" s="790">
        <v>28472.05</v>
      </c>
      <c r="J39" s="790">
        <v>28867</v>
      </c>
      <c r="K39" s="790">
        <v>28562.97</v>
      </c>
      <c r="L39" s="790">
        <v>28926</v>
      </c>
      <c r="M39" s="790">
        <v>28381.01</v>
      </c>
      <c r="N39" s="790">
        <v>27158</v>
      </c>
      <c r="O39" s="790">
        <v>27877</v>
      </c>
      <c r="P39" s="790">
        <v>28217</v>
      </c>
      <c r="Q39" s="790">
        <v>30877</v>
      </c>
      <c r="R39" s="790">
        <v>26122</v>
      </c>
      <c r="S39" s="790">
        <v>27010</v>
      </c>
      <c r="T39" s="790">
        <v>27991.25</v>
      </c>
      <c r="U39" s="790">
        <v>28474.25</v>
      </c>
      <c r="V39" s="790">
        <v>29670.240000000002</v>
      </c>
      <c r="W39" s="790">
        <v>31003.16</v>
      </c>
      <c r="X39" s="790">
        <v>28709.599999999999</v>
      </c>
      <c r="Y39" s="790">
        <v>26322.59</v>
      </c>
      <c r="Z39" s="790">
        <v>25778.52</v>
      </c>
      <c r="AA39" s="790">
        <v>32060.22</v>
      </c>
      <c r="AB39" s="790">
        <v>26993.71</v>
      </c>
      <c r="AC39" s="790">
        <v>26366.89</v>
      </c>
      <c r="AD39" s="790">
        <v>26357.49</v>
      </c>
      <c r="AE39" s="790">
        <v>26580.959999999999</v>
      </c>
      <c r="AF39" s="790">
        <v>26992.66</v>
      </c>
      <c r="AG39" s="790">
        <v>26925.33</v>
      </c>
      <c r="AH39" s="790">
        <v>26781.19</v>
      </c>
      <c r="AI39" s="790">
        <v>26705.58</v>
      </c>
      <c r="AJ39" s="790">
        <v>26505.37</v>
      </c>
      <c r="AK39" s="790">
        <v>26239.46</v>
      </c>
      <c r="AL39" s="790">
        <v>25964.21</v>
      </c>
      <c r="AM39" s="790">
        <v>25684.85</v>
      </c>
      <c r="AN39" s="790">
        <v>25396.62</v>
      </c>
      <c r="AO39" s="790">
        <v>25109.33</v>
      </c>
      <c r="AP39" s="790">
        <v>24835.14</v>
      </c>
      <c r="AQ39" s="790">
        <v>24576.21</v>
      </c>
      <c r="AR39" s="790">
        <v>24345.55</v>
      </c>
      <c r="AS39" s="790">
        <v>24169.200000000001</v>
      </c>
      <c r="AT39" s="790">
        <v>24122.89</v>
      </c>
      <c r="AU39" s="790">
        <v>24237.02</v>
      </c>
      <c r="AV39" s="790">
        <v>24363.22</v>
      </c>
      <c r="AW39" s="790">
        <v>24554.45</v>
      </c>
      <c r="AX39" s="790">
        <v>24754.639999999999</v>
      </c>
      <c r="AY39" s="790">
        <v>24968.07</v>
      </c>
      <c r="AZ39" s="790">
        <v>25194.47</v>
      </c>
    </row>
    <row r="40" spans="1:52">
      <c r="A40" s="791" t="s">
        <v>542</v>
      </c>
      <c r="B40" s="790" t="s">
        <v>17</v>
      </c>
      <c r="C40" s="790">
        <v>26541.360000000001</v>
      </c>
      <c r="D40" s="790">
        <v>27240.95</v>
      </c>
      <c r="E40" s="790">
        <v>28827.62</v>
      </c>
      <c r="F40" s="790">
        <v>30047.73</v>
      </c>
      <c r="G40" s="790">
        <v>30399.200000000001</v>
      </c>
      <c r="H40" s="790">
        <v>30887.34</v>
      </c>
      <c r="I40" s="790">
        <v>30231.01</v>
      </c>
      <c r="J40" s="790">
        <v>30650.35</v>
      </c>
      <c r="K40" s="790">
        <v>30327.54</v>
      </c>
      <c r="L40" s="790">
        <v>30713</v>
      </c>
      <c r="M40" s="790">
        <v>31516</v>
      </c>
      <c r="N40" s="790">
        <v>29834</v>
      </c>
      <c r="O40" s="790">
        <v>35971</v>
      </c>
      <c r="P40" s="790">
        <v>30753.01</v>
      </c>
      <c r="Q40" s="790">
        <v>31910</v>
      </c>
      <c r="R40" s="790">
        <v>26827</v>
      </c>
      <c r="S40" s="790">
        <v>27036.99</v>
      </c>
      <c r="T40" s="790">
        <v>29252.18</v>
      </c>
      <c r="U40" s="790">
        <v>28008.58</v>
      </c>
      <c r="V40" s="790">
        <v>32971.360000000001</v>
      </c>
      <c r="W40" s="790">
        <v>29601.62</v>
      </c>
      <c r="X40" s="790">
        <v>29552.62</v>
      </c>
      <c r="Y40" s="790">
        <v>33632.76</v>
      </c>
      <c r="Z40" s="790">
        <v>35316.29</v>
      </c>
      <c r="AA40" s="790">
        <v>29440.16</v>
      </c>
      <c r="AB40" s="790">
        <v>30544.69</v>
      </c>
      <c r="AC40" s="790">
        <v>28711.52</v>
      </c>
      <c r="AD40" s="790">
        <v>28798.78</v>
      </c>
      <c r="AE40" s="790">
        <v>29120.02</v>
      </c>
      <c r="AF40" s="790">
        <v>29561.53</v>
      </c>
      <c r="AG40" s="790">
        <v>29477.87</v>
      </c>
      <c r="AH40" s="790">
        <v>29309.67</v>
      </c>
      <c r="AI40" s="790">
        <v>29217.66</v>
      </c>
      <c r="AJ40" s="790">
        <v>28961.47</v>
      </c>
      <c r="AK40" s="790">
        <v>28628.05</v>
      </c>
      <c r="AL40" s="790">
        <v>28280.63</v>
      </c>
      <c r="AM40" s="790">
        <v>27927.55</v>
      </c>
      <c r="AN40" s="790">
        <v>27563.7</v>
      </c>
      <c r="AO40" s="790">
        <v>27199.85</v>
      </c>
      <c r="AP40" s="790">
        <v>26847.91</v>
      </c>
      <c r="AQ40" s="790">
        <v>26511.98</v>
      </c>
      <c r="AR40" s="790">
        <v>26205.54</v>
      </c>
      <c r="AS40" s="790">
        <v>25954.36</v>
      </c>
      <c r="AT40" s="790">
        <v>25850.75</v>
      </c>
      <c r="AU40" s="790">
        <v>25932.79</v>
      </c>
      <c r="AV40" s="790">
        <v>26028.41</v>
      </c>
      <c r="AW40" s="790">
        <v>26197.74</v>
      </c>
      <c r="AX40" s="790">
        <v>26376.86</v>
      </c>
      <c r="AY40" s="790">
        <v>26571.94</v>
      </c>
      <c r="AZ40" s="790">
        <v>26780.05</v>
      </c>
    </row>
    <row r="41" spans="1:52">
      <c r="A41" s="790" t="s">
        <v>4</v>
      </c>
      <c r="B41" s="790"/>
      <c r="C41" s="790"/>
      <c r="D41" s="790"/>
      <c r="E41" s="790"/>
      <c r="F41" s="790"/>
      <c r="G41" s="790"/>
      <c r="H41" s="790"/>
      <c r="I41" s="790"/>
      <c r="J41" s="790"/>
      <c r="K41" s="790"/>
      <c r="L41" s="790"/>
      <c r="M41" s="790"/>
      <c r="N41" s="790"/>
      <c r="O41" s="790"/>
      <c r="P41" s="790"/>
      <c r="Q41" s="790"/>
      <c r="R41" s="790"/>
      <c r="S41" s="790"/>
      <c r="T41" s="790"/>
      <c r="U41" s="790"/>
      <c r="V41" s="790"/>
      <c r="W41" s="790"/>
      <c r="X41" s="790"/>
      <c r="Y41" s="790"/>
      <c r="Z41" s="790"/>
      <c r="AA41" s="790"/>
      <c r="AB41" s="790"/>
      <c r="AC41" s="790"/>
      <c r="AD41" s="790"/>
      <c r="AE41" s="790"/>
      <c r="AF41" s="790"/>
      <c r="AG41" s="790"/>
      <c r="AH41" s="790"/>
      <c r="AI41" s="790"/>
      <c r="AJ41" s="790"/>
      <c r="AK41" s="790"/>
      <c r="AL41" s="790"/>
      <c r="AM41" s="790"/>
      <c r="AN41" s="790"/>
      <c r="AO41" s="790"/>
      <c r="AP41" s="790"/>
      <c r="AQ41" s="790"/>
      <c r="AR41" s="790"/>
      <c r="AS41" s="790"/>
      <c r="AT41" s="790"/>
      <c r="AU41" s="790"/>
      <c r="AV41" s="790"/>
      <c r="AW41" s="790"/>
      <c r="AX41" s="790"/>
      <c r="AY41" s="790"/>
      <c r="AZ41" s="790"/>
    </row>
    <row r="42" spans="1:52">
      <c r="A42" s="791" t="s">
        <v>1044</v>
      </c>
      <c r="B42" s="790"/>
      <c r="C42" s="790">
        <v>1986</v>
      </c>
      <c r="D42" s="790">
        <v>1987</v>
      </c>
      <c r="E42" s="790">
        <v>1988</v>
      </c>
      <c r="F42" s="790">
        <v>1989</v>
      </c>
      <c r="G42" s="790">
        <v>1990</v>
      </c>
      <c r="H42" s="790">
        <v>1991</v>
      </c>
      <c r="I42" s="790">
        <v>1992</v>
      </c>
      <c r="J42" s="790">
        <v>1993</v>
      </c>
      <c r="K42" s="790">
        <v>1994</v>
      </c>
      <c r="L42" s="790">
        <v>1995</v>
      </c>
      <c r="M42" s="790">
        <v>1996</v>
      </c>
      <c r="N42" s="790">
        <v>1997</v>
      </c>
      <c r="O42" s="790">
        <v>1998</v>
      </c>
      <c r="P42" s="790">
        <v>1999</v>
      </c>
      <c r="Q42" s="790">
        <v>2000</v>
      </c>
      <c r="R42" s="790">
        <v>2001</v>
      </c>
      <c r="S42" s="790">
        <v>2002</v>
      </c>
      <c r="T42" s="790">
        <v>2003</v>
      </c>
      <c r="U42" s="790">
        <v>2004</v>
      </c>
      <c r="V42" s="790">
        <v>2005</v>
      </c>
      <c r="W42" s="790">
        <v>2006</v>
      </c>
      <c r="X42" s="790">
        <v>2007</v>
      </c>
      <c r="Y42" s="790">
        <v>2008</v>
      </c>
      <c r="Z42" s="790">
        <v>2009</v>
      </c>
      <c r="AA42" s="790">
        <v>2010</v>
      </c>
      <c r="AB42" s="790">
        <v>2011</v>
      </c>
      <c r="AC42" s="790">
        <v>2012</v>
      </c>
      <c r="AD42" s="790">
        <v>2013</v>
      </c>
      <c r="AE42" s="790">
        <v>2014</v>
      </c>
      <c r="AF42" s="790">
        <v>2015</v>
      </c>
      <c r="AG42" s="790">
        <v>2016</v>
      </c>
      <c r="AH42" s="790">
        <v>2017</v>
      </c>
      <c r="AI42" s="790">
        <v>2018</v>
      </c>
      <c r="AJ42" s="790">
        <v>2019</v>
      </c>
      <c r="AK42" s="790">
        <v>2020</v>
      </c>
      <c r="AL42" s="790">
        <v>2021</v>
      </c>
      <c r="AM42" s="790">
        <v>2022</v>
      </c>
      <c r="AN42" s="790">
        <v>2023</v>
      </c>
      <c r="AO42" s="790">
        <v>2024</v>
      </c>
      <c r="AP42" s="790">
        <v>2025</v>
      </c>
      <c r="AQ42" s="790">
        <v>2026</v>
      </c>
      <c r="AR42" s="790">
        <v>2027</v>
      </c>
      <c r="AS42" s="790">
        <v>2028</v>
      </c>
      <c r="AT42" s="790">
        <v>2029</v>
      </c>
      <c r="AU42" s="790">
        <v>2030</v>
      </c>
      <c r="AV42" s="790">
        <v>2031</v>
      </c>
      <c r="AW42" s="790">
        <v>2032</v>
      </c>
      <c r="AX42" s="790">
        <v>2033</v>
      </c>
      <c r="AY42" s="790">
        <v>2034</v>
      </c>
      <c r="AZ42" s="790">
        <v>2035</v>
      </c>
    </row>
    <row r="43" spans="1:52">
      <c r="A43" s="791" t="s">
        <v>542</v>
      </c>
      <c r="B43" s="790" t="s">
        <v>63</v>
      </c>
      <c r="C43" s="790">
        <v>12611.74</v>
      </c>
      <c r="D43" s="790">
        <v>12944.18</v>
      </c>
      <c r="E43" s="790">
        <v>13698.12</v>
      </c>
      <c r="F43" s="790">
        <v>14277.88</v>
      </c>
      <c r="G43" s="790">
        <v>14444.89</v>
      </c>
      <c r="H43" s="790">
        <v>14676.85</v>
      </c>
      <c r="I43" s="790">
        <v>14364.97</v>
      </c>
      <c r="J43" s="790">
        <v>14564.23</v>
      </c>
      <c r="K43" s="790">
        <v>14410.83</v>
      </c>
      <c r="L43" s="790">
        <v>14593.99</v>
      </c>
      <c r="M43" s="790">
        <v>12743.01</v>
      </c>
      <c r="N43" s="790">
        <v>14903</v>
      </c>
      <c r="O43" s="790">
        <v>14910</v>
      </c>
      <c r="P43" s="790">
        <v>15564</v>
      </c>
      <c r="Q43" s="790">
        <v>15306</v>
      </c>
      <c r="R43" s="790">
        <v>12182.99</v>
      </c>
      <c r="S43" s="790">
        <v>13076.01</v>
      </c>
      <c r="T43" s="790">
        <v>9681.91</v>
      </c>
      <c r="U43" s="790">
        <v>13251.21</v>
      </c>
      <c r="V43" s="790">
        <v>13884.84</v>
      </c>
      <c r="W43" s="790">
        <v>13859.18</v>
      </c>
      <c r="X43" s="790">
        <v>10755.59</v>
      </c>
      <c r="Y43" s="790">
        <v>11862.76</v>
      </c>
      <c r="Z43" s="790">
        <v>13963.67</v>
      </c>
      <c r="AA43" s="790">
        <v>13651.75</v>
      </c>
      <c r="AB43" s="790">
        <v>14390.43</v>
      </c>
      <c r="AC43" s="790">
        <v>14050.22</v>
      </c>
      <c r="AD43" s="790">
        <v>13954.21</v>
      </c>
      <c r="AE43" s="790">
        <v>14053.76</v>
      </c>
      <c r="AF43" s="790">
        <v>14335.58</v>
      </c>
      <c r="AG43" s="790">
        <v>14336.88</v>
      </c>
      <c r="AH43" s="790">
        <v>14264.96</v>
      </c>
      <c r="AI43" s="790">
        <v>14258.53</v>
      </c>
      <c r="AJ43" s="790">
        <v>14202.7</v>
      </c>
      <c r="AK43" s="790">
        <v>14113.81</v>
      </c>
      <c r="AL43" s="790">
        <v>14030.57</v>
      </c>
      <c r="AM43" s="790">
        <v>13951.98</v>
      </c>
      <c r="AN43" s="790">
        <v>13876.92</v>
      </c>
      <c r="AO43" s="790">
        <v>13810.45</v>
      </c>
      <c r="AP43" s="790">
        <v>13758.33</v>
      </c>
      <c r="AQ43" s="790">
        <v>13718.96</v>
      </c>
      <c r="AR43" s="790">
        <v>13702.54</v>
      </c>
      <c r="AS43" s="790">
        <v>13707.01</v>
      </c>
      <c r="AT43" s="790">
        <v>13760.98</v>
      </c>
      <c r="AU43" s="790">
        <v>13879.69</v>
      </c>
      <c r="AV43" s="790">
        <v>13983.82</v>
      </c>
      <c r="AW43" s="790">
        <v>14127.84</v>
      </c>
      <c r="AX43" s="790">
        <v>14271.77</v>
      </c>
      <c r="AY43" s="790">
        <v>14420.06</v>
      </c>
      <c r="AZ43" s="790">
        <v>14569.83</v>
      </c>
    </row>
    <row r="44" spans="1:52">
      <c r="A44" s="791" t="s">
        <v>542</v>
      </c>
      <c r="B44" s="790" t="s">
        <v>6</v>
      </c>
      <c r="C44" s="790">
        <v>14703.04</v>
      </c>
      <c r="D44" s="790">
        <v>15090.6</v>
      </c>
      <c r="E44" s="790">
        <v>15969.56</v>
      </c>
      <c r="F44" s="790">
        <v>16645.45</v>
      </c>
      <c r="G44" s="790">
        <v>16840.169999999998</v>
      </c>
      <c r="H44" s="790">
        <v>17110.59</v>
      </c>
      <c r="I44" s="790">
        <v>16747</v>
      </c>
      <c r="J44" s="790">
        <v>16979.3</v>
      </c>
      <c r="K44" s="790">
        <v>16800.46</v>
      </c>
      <c r="L44" s="790">
        <v>17014</v>
      </c>
      <c r="M44" s="790">
        <v>17585</v>
      </c>
      <c r="N44" s="790">
        <v>16951.009999999998</v>
      </c>
      <c r="O44" s="790">
        <v>18074</v>
      </c>
      <c r="P44" s="790">
        <v>18924.990000000002</v>
      </c>
      <c r="Q44" s="790">
        <v>19495.990000000002</v>
      </c>
      <c r="R44" s="790">
        <v>18006.009999999998</v>
      </c>
      <c r="S44" s="790">
        <v>14260</v>
      </c>
      <c r="T44" s="790">
        <v>14695.86</v>
      </c>
      <c r="U44" s="790">
        <v>16554.060000000001</v>
      </c>
      <c r="V44" s="790">
        <v>16286.55</v>
      </c>
      <c r="W44" s="790">
        <v>16557.349999999999</v>
      </c>
      <c r="X44" s="790">
        <v>16907.52</v>
      </c>
      <c r="Y44" s="790">
        <v>18379.060000000001</v>
      </c>
      <c r="Z44" s="790">
        <v>17236.48</v>
      </c>
      <c r="AA44" s="790">
        <v>16710.98</v>
      </c>
      <c r="AB44" s="790">
        <v>16368.33</v>
      </c>
      <c r="AC44" s="790">
        <v>17176.509999999998</v>
      </c>
      <c r="AD44" s="790">
        <v>17293.54</v>
      </c>
      <c r="AE44" s="790">
        <v>17320.560000000001</v>
      </c>
      <c r="AF44" s="790">
        <v>17681.54</v>
      </c>
      <c r="AG44" s="790">
        <v>17703.04</v>
      </c>
      <c r="AH44" s="790">
        <v>17658.98</v>
      </c>
      <c r="AI44" s="790">
        <v>17703.509999999998</v>
      </c>
      <c r="AJ44" s="790">
        <v>17662.02</v>
      </c>
      <c r="AK44" s="790">
        <v>17578.099999999999</v>
      </c>
      <c r="AL44" s="790">
        <v>17498.830000000002</v>
      </c>
      <c r="AM44" s="790">
        <v>17423.98</v>
      </c>
      <c r="AN44" s="790">
        <v>17351.599999999999</v>
      </c>
      <c r="AO44" s="790">
        <v>17288.43</v>
      </c>
      <c r="AP44" s="790">
        <v>17240.349999999999</v>
      </c>
      <c r="AQ44" s="790">
        <v>17209.37</v>
      </c>
      <c r="AR44" s="790">
        <v>17204.39</v>
      </c>
      <c r="AS44" s="790">
        <v>17227.240000000002</v>
      </c>
      <c r="AT44" s="790">
        <v>17309.150000000001</v>
      </c>
      <c r="AU44" s="790">
        <v>17461.78</v>
      </c>
      <c r="AV44" s="790">
        <v>17593.73</v>
      </c>
      <c r="AW44" s="790">
        <v>17773.810000000001</v>
      </c>
      <c r="AX44" s="790">
        <v>17952.080000000002</v>
      </c>
      <c r="AY44" s="790">
        <v>18135.310000000001</v>
      </c>
      <c r="AZ44" s="790">
        <v>18316.2</v>
      </c>
    </row>
    <row r="45" spans="1:52">
      <c r="A45" s="791" t="s">
        <v>542</v>
      </c>
      <c r="B45" s="790" t="s">
        <v>7</v>
      </c>
      <c r="C45" s="790">
        <v>13798.25</v>
      </c>
      <c r="D45" s="790">
        <v>14161.96</v>
      </c>
      <c r="E45" s="790">
        <v>14986.82</v>
      </c>
      <c r="F45" s="790">
        <v>15621.14</v>
      </c>
      <c r="G45" s="790">
        <v>15803.87</v>
      </c>
      <c r="H45" s="790">
        <v>16057.64</v>
      </c>
      <c r="I45" s="790">
        <v>15716.41</v>
      </c>
      <c r="J45" s="790">
        <v>15934.44</v>
      </c>
      <c r="K45" s="790">
        <v>15766.61</v>
      </c>
      <c r="L45" s="790">
        <v>15967.01</v>
      </c>
      <c r="M45" s="790">
        <v>16706.009999999998</v>
      </c>
      <c r="N45" s="790">
        <v>17144.990000000002</v>
      </c>
      <c r="O45" s="790">
        <v>17652</v>
      </c>
      <c r="P45" s="790">
        <v>18175.990000000002</v>
      </c>
      <c r="Q45" s="790">
        <v>18322</v>
      </c>
      <c r="R45" s="790">
        <v>17158</v>
      </c>
      <c r="S45" s="790">
        <v>14783.01</v>
      </c>
      <c r="T45" s="790">
        <v>15626.61</v>
      </c>
      <c r="U45" s="790">
        <v>15776.73</v>
      </c>
      <c r="V45" s="790">
        <v>16285.17</v>
      </c>
      <c r="W45" s="790">
        <v>16418.43</v>
      </c>
      <c r="X45" s="790">
        <v>15730.28</v>
      </c>
      <c r="Y45" s="790">
        <v>17064.64</v>
      </c>
      <c r="Z45" s="790">
        <v>17008.849999999999</v>
      </c>
      <c r="AA45" s="790">
        <v>16188.53</v>
      </c>
      <c r="AB45" s="790">
        <v>17068.98</v>
      </c>
      <c r="AC45" s="790">
        <v>16794.22</v>
      </c>
      <c r="AD45" s="790">
        <v>16920.259999999998</v>
      </c>
      <c r="AE45" s="790">
        <v>16952.88</v>
      </c>
      <c r="AF45" s="790">
        <v>17310.55</v>
      </c>
      <c r="AG45" s="790">
        <v>17322.939999999999</v>
      </c>
      <c r="AH45" s="790">
        <v>17264.02</v>
      </c>
      <c r="AI45" s="790">
        <v>17289.11</v>
      </c>
      <c r="AJ45" s="790">
        <v>17226.7</v>
      </c>
      <c r="AK45" s="790">
        <v>17121.66</v>
      </c>
      <c r="AL45" s="790">
        <v>17020.13</v>
      </c>
      <c r="AM45" s="790">
        <v>16924.41</v>
      </c>
      <c r="AN45" s="790">
        <v>16832.580000000002</v>
      </c>
      <c r="AO45" s="790">
        <v>16751.259999999998</v>
      </c>
      <c r="AP45" s="790">
        <v>16685.599999999999</v>
      </c>
      <c r="AQ45" s="790">
        <v>16637.09</v>
      </c>
      <c r="AR45" s="790">
        <v>16613.48</v>
      </c>
      <c r="AS45" s="790">
        <v>16607.259999999998</v>
      </c>
      <c r="AT45" s="790">
        <v>16661.43</v>
      </c>
      <c r="AU45" s="790">
        <v>16793.64</v>
      </c>
      <c r="AV45" s="790">
        <v>16909.150000000001</v>
      </c>
      <c r="AW45" s="790">
        <v>17071.7</v>
      </c>
      <c r="AX45" s="790">
        <v>17233.38</v>
      </c>
      <c r="AY45" s="790">
        <v>17401.189999999999</v>
      </c>
      <c r="AZ45" s="790">
        <v>17568.240000000002</v>
      </c>
    </row>
    <row r="46" spans="1:52">
      <c r="A46" s="791" t="s">
        <v>542</v>
      </c>
      <c r="B46" s="790" t="s">
        <v>8</v>
      </c>
      <c r="C46" s="790">
        <v>14145.66</v>
      </c>
      <c r="D46" s="790">
        <v>14518.52</v>
      </c>
      <c r="E46" s="790">
        <v>15364.16</v>
      </c>
      <c r="F46" s="790">
        <v>16014.43</v>
      </c>
      <c r="G46" s="790">
        <v>16201.75</v>
      </c>
      <c r="H46" s="790">
        <v>16461.93</v>
      </c>
      <c r="I46" s="790">
        <v>16112.11</v>
      </c>
      <c r="J46" s="790">
        <v>16335.6</v>
      </c>
      <c r="K46" s="790">
        <v>16163.56</v>
      </c>
      <c r="L46" s="790">
        <v>16369</v>
      </c>
      <c r="M46" s="790">
        <v>16490</v>
      </c>
      <c r="N46" s="790">
        <v>15996</v>
      </c>
      <c r="O46" s="790">
        <v>16219.01</v>
      </c>
      <c r="P46" s="790">
        <v>16488.990000000002</v>
      </c>
      <c r="Q46" s="790">
        <v>17485</v>
      </c>
      <c r="R46" s="790">
        <v>14084.99</v>
      </c>
      <c r="S46" s="790">
        <v>14563</v>
      </c>
      <c r="T46" s="790">
        <v>13264.52</v>
      </c>
      <c r="U46" s="790">
        <v>13912.6</v>
      </c>
      <c r="V46" s="790">
        <v>14947.46</v>
      </c>
      <c r="W46" s="790">
        <v>15500.87</v>
      </c>
      <c r="X46" s="790">
        <v>10755.59</v>
      </c>
      <c r="Y46" s="790">
        <v>11862.76</v>
      </c>
      <c r="Z46" s="790">
        <v>15969.69</v>
      </c>
      <c r="AA46" s="790">
        <v>14878.91</v>
      </c>
      <c r="AB46" s="790">
        <v>14791.51</v>
      </c>
      <c r="AC46" s="790">
        <v>15173.62</v>
      </c>
      <c r="AD46" s="790">
        <v>15247.24</v>
      </c>
      <c r="AE46" s="790">
        <v>15267.03</v>
      </c>
      <c r="AF46" s="790">
        <v>15567.05</v>
      </c>
      <c r="AG46" s="790">
        <v>15576.69</v>
      </c>
      <c r="AH46" s="790">
        <v>15501.63</v>
      </c>
      <c r="AI46" s="790">
        <v>15502.89</v>
      </c>
      <c r="AJ46" s="790">
        <v>15446.37</v>
      </c>
      <c r="AK46" s="790">
        <v>15354.31</v>
      </c>
      <c r="AL46" s="790">
        <v>15267.82</v>
      </c>
      <c r="AM46" s="790">
        <v>15187.58</v>
      </c>
      <c r="AN46" s="790">
        <v>15112.44</v>
      </c>
      <c r="AO46" s="790">
        <v>15048.03</v>
      </c>
      <c r="AP46" s="790">
        <v>14999.26</v>
      </c>
      <c r="AQ46" s="790">
        <v>14967.3</v>
      </c>
      <c r="AR46" s="790">
        <v>14962.02</v>
      </c>
      <c r="AS46" s="790">
        <v>14979.61</v>
      </c>
      <c r="AT46" s="790">
        <v>15047.79</v>
      </c>
      <c r="AU46" s="790">
        <v>15182.37</v>
      </c>
      <c r="AV46" s="790">
        <v>15300.29</v>
      </c>
      <c r="AW46" s="790">
        <v>15461.2</v>
      </c>
      <c r="AX46" s="790">
        <v>15621.47</v>
      </c>
      <c r="AY46" s="790">
        <v>15786.33</v>
      </c>
      <c r="AZ46" s="790">
        <v>15951.5</v>
      </c>
    </row>
    <row r="47" spans="1:52">
      <c r="A47" s="791" t="s">
        <v>542</v>
      </c>
      <c r="B47" s="790" t="s">
        <v>9</v>
      </c>
      <c r="C47" s="790">
        <v>12690.39</v>
      </c>
      <c r="D47" s="790">
        <v>13024.89</v>
      </c>
      <c r="E47" s="790">
        <v>13783.53</v>
      </c>
      <c r="F47" s="790">
        <v>14366.91</v>
      </c>
      <c r="G47" s="790">
        <v>14534.96</v>
      </c>
      <c r="H47" s="790">
        <v>14768.37</v>
      </c>
      <c r="I47" s="790">
        <v>14454.54</v>
      </c>
      <c r="J47" s="790">
        <v>14655.04</v>
      </c>
      <c r="K47" s="790">
        <v>14500.69</v>
      </c>
      <c r="L47" s="790">
        <v>14685</v>
      </c>
      <c r="M47" s="790">
        <v>12743.01</v>
      </c>
      <c r="N47" s="790">
        <v>15136</v>
      </c>
      <c r="O47" s="790">
        <v>14910</v>
      </c>
      <c r="P47" s="790">
        <v>15579.99</v>
      </c>
      <c r="Q47" s="790">
        <v>16420</v>
      </c>
      <c r="R47" s="790">
        <v>13337</v>
      </c>
      <c r="S47" s="790">
        <v>13462.99</v>
      </c>
      <c r="T47" s="790">
        <v>9681.91</v>
      </c>
      <c r="U47" s="790">
        <v>13251.21</v>
      </c>
      <c r="V47" s="790">
        <v>14114.74</v>
      </c>
      <c r="W47" s="790">
        <v>14058.57</v>
      </c>
      <c r="X47" s="790">
        <v>14101.86</v>
      </c>
      <c r="Y47" s="790">
        <v>14608.92</v>
      </c>
      <c r="Z47" s="790">
        <v>13963.67</v>
      </c>
      <c r="AA47" s="790">
        <v>14083.54</v>
      </c>
      <c r="AB47" s="790">
        <v>15255.4</v>
      </c>
      <c r="AC47" s="790">
        <v>14050.22</v>
      </c>
      <c r="AD47" s="790">
        <v>14046.28</v>
      </c>
      <c r="AE47" s="790">
        <v>14077.22</v>
      </c>
      <c r="AF47" s="790">
        <v>14348.73</v>
      </c>
      <c r="AG47" s="790">
        <v>14340.72</v>
      </c>
      <c r="AH47" s="790">
        <v>14266.63</v>
      </c>
      <c r="AI47" s="790">
        <v>14261.42</v>
      </c>
      <c r="AJ47" s="790">
        <v>14202.7</v>
      </c>
      <c r="AK47" s="790">
        <v>14113.81</v>
      </c>
      <c r="AL47" s="790">
        <v>14030.57</v>
      </c>
      <c r="AM47" s="790">
        <v>13951.98</v>
      </c>
      <c r="AN47" s="790">
        <v>13876.92</v>
      </c>
      <c r="AO47" s="790">
        <v>13810.45</v>
      </c>
      <c r="AP47" s="790">
        <v>13758.33</v>
      </c>
      <c r="AQ47" s="790">
        <v>13718.96</v>
      </c>
      <c r="AR47" s="790">
        <v>13702.54</v>
      </c>
      <c r="AS47" s="790">
        <v>13707.01</v>
      </c>
      <c r="AT47" s="790">
        <v>13760.98</v>
      </c>
      <c r="AU47" s="790">
        <v>13879.69</v>
      </c>
      <c r="AV47" s="790">
        <v>13983.82</v>
      </c>
      <c r="AW47" s="790">
        <v>14127.84</v>
      </c>
      <c r="AX47" s="790">
        <v>14271.77</v>
      </c>
      <c r="AY47" s="790">
        <v>14420.06</v>
      </c>
      <c r="AZ47" s="790">
        <v>14569.83</v>
      </c>
    </row>
    <row r="48" spans="1:52">
      <c r="A48" s="791" t="s">
        <v>542</v>
      </c>
      <c r="B48" s="790" t="s">
        <v>10</v>
      </c>
      <c r="C48" s="790">
        <v>12611.74</v>
      </c>
      <c r="D48" s="790">
        <v>12944.18</v>
      </c>
      <c r="E48" s="790">
        <v>13698.12</v>
      </c>
      <c r="F48" s="790">
        <v>14277.88</v>
      </c>
      <c r="G48" s="790">
        <v>14444.89</v>
      </c>
      <c r="H48" s="790">
        <v>14676.85</v>
      </c>
      <c r="I48" s="790">
        <v>14364.97</v>
      </c>
      <c r="J48" s="790">
        <v>14564.23</v>
      </c>
      <c r="K48" s="790">
        <v>14410.83</v>
      </c>
      <c r="L48" s="790">
        <v>14593.99</v>
      </c>
      <c r="M48" s="790">
        <v>14485</v>
      </c>
      <c r="N48" s="790">
        <v>15094</v>
      </c>
      <c r="O48" s="790">
        <v>15484</v>
      </c>
      <c r="P48" s="790">
        <v>15664</v>
      </c>
      <c r="Q48" s="790">
        <v>16222</v>
      </c>
      <c r="R48" s="790">
        <v>13219</v>
      </c>
      <c r="S48" s="790">
        <v>13076.01</v>
      </c>
      <c r="T48" s="790">
        <v>13379.07</v>
      </c>
      <c r="U48" s="790">
        <v>13600.31</v>
      </c>
      <c r="V48" s="790">
        <v>13884.84</v>
      </c>
      <c r="W48" s="790">
        <v>14214.39</v>
      </c>
      <c r="X48" s="790">
        <v>14591.52</v>
      </c>
      <c r="Y48" s="790">
        <v>14774.45</v>
      </c>
      <c r="Z48" s="790">
        <v>14131.17</v>
      </c>
      <c r="AA48" s="790">
        <v>13916.42</v>
      </c>
      <c r="AB48" s="790">
        <v>14567.72</v>
      </c>
      <c r="AC48" s="790">
        <v>14547.42</v>
      </c>
      <c r="AD48" s="790">
        <v>14382.21</v>
      </c>
      <c r="AE48" s="790">
        <v>14512.02</v>
      </c>
      <c r="AF48" s="790">
        <v>14808.88</v>
      </c>
      <c r="AG48" s="790">
        <v>14805.9</v>
      </c>
      <c r="AH48" s="790">
        <v>14730.08</v>
      </c>
      <c r="AI48" s="790">
        <v>14721.85</v>
      </c>
      <c r="AJ48" s="790">
        <v>14660.31</v>
      </c>
      <c r="AK48" s="790">
        <v>14578.09</v>
      </c>
      <c r="AL48" s="790">
        <v>14500.58</v>
      </c>
      <c r="AM48" s="790">
        <v>14429.27</v>
      </c>
      <c r="AN48" s="790">
        <v>14362.2</v>
      </c>
      <c r="AO48" s="790">
        <v>14303.62</v>
      </c>
      <c r="AP48" s="790">
        <v>14263.71</v>
      </c>
      <c r="AQ48" s="790">
        <v>14232.14</v>
      </c>
      <c r="AR48" s="790">
        <v>14224.23</v>
      </c>
      <c r="AS48" s="790">
        <v>14237.57</v>
      </c>
      <c r="AT48" s="790">
        <v>14299.91</v>
      </c>
      <c r="AU48" s="790">
        <v>14432.46</v>
      </c>
      <c r="AV48" s="790">
        <v>14547.59</v>
      </c>
      <c r="AW48" s="790">
        <v>14703.64</v>
      </c>
      <c r="AX48" s="790">
        <v>14860.35</v>
      </c>
      <c r="AY48" s="790">
        <v>15021.45</v>
      </c>
      <c r="AZ48" s="790">
        <v>15190.17</v>
      </c>
    </row>
    <row r="49" spans="1:52">
      <c r="A49" s="791" t="s">
        <v>542</v>
      </c>
      <c r="B49" s="790" t="s">
        <v>11</v>
      </c>
      <c r="C49" s="790">
        <v>13113.83</v>
      </c>
      <c r="D49" s="790">
        <v>13459.5</v>
      </c>
      <c r="E49" s="790">
        <v>14243.45</v>
      </c>
      <c r="F49" s="790">
        <v>14846.3</v>
      </c>
      <c r="G49" s="790">
        <v>15019.96</v>
      </c>
      <c r="H49" s="790">
        <v>15261.14</v>
      </c>
      <c r="I49" s="790">
        <v>14936.85</v>
      </c>
      <c r="J49" s="790">
        <v>15144.05</v>
      </c>
      <c r="K49" s="790">
        <v>14984.54</v>
      </c>
      <c r="L49" s="790">
        <v>15175.01</v>
      </c>
      <c r="M49" s="790">
        <v>15142</v>
      </c>
      <c r="N49" s="790">
        <v>15277</v>
      </c>
      <c r="O49" s="790">
        <v>15342.99</v>
      </c>
      <c r="P49" s="790">
        <v>16317</v>
      </c>
      <c r="Q49" s="790">
        <v>17019</v>
      </c>
      <c r="R49" s="790">
        <v>13951.01</v>
      </c>
      <c r="S49" s="790">
        <v>13901</v>
      </c>
      <c r="T49" s="790">
        <v>13939.53</v>
      </c>
      <c r="U49" s="790">
        <v>14102.66</v>
      </c>
      <c r="V49" s="790">
        <v>14732.94</v>
      </c>
      <c r="W49" s="790">
        <v>14348.28</v>
      </c>
      <c r="X49" s="790">
        <v>14925.36</v>
      </c>
      <c r="Y49" s="790">
        <v>15303.54</v>
      </c>
      <c r="Z49" s="790">
        <v>14156.82</v>
      </c>
      <c r="AA49" s="790">
        <v>13651.75</v>
      </c>
      <c r="AB49" s="790">
        <v>14691.18</v>
      </c>
      <c r="AC49" s="790">
        <v>15119.89</v>
      </c>
      <c r="AD49" s="790">
        <v>14787.48</v>
      </c>
      <c r="AE49" s="790">
        <v>15001.86</v>
      </c>
      <c r="AF49" s="790">
        <v>15335.2</v>
      </c>
      <c r="AG49" s="790">
        <v>15329.48</v>
      </c>
      <c r="AH49" s="790">
        <v>15253.65</v>
      </c>
      <c r="AI49" s="790">
        <v>15246.08</v>
      </c>
      <c r="AJ49" s="790">
        <v>15179.58</v>
      </c>
      <c r="AK49" s="790">
        <v>15100.06</v>
      </c>
      <c r="AL49" s="790">
        <v>15024.3</v>
      </c>
      <c r="AM49" s="790">
        <v>14953.94</v>
      </c>
      <c r="AN49" s="790">
        <v>14887.76</v>
      </c>
      <c r="AO49" s="790">
        <v>14829.49</v>
      </c>
      <c r="AP49" s="790">
        <v>14793.06</v>
      </c>
      <c r="AQ49" s="790">
        <v>14759.76</v>
      </c>
      <c r="AR49" s="790">
        <v>14749.9</v>
      </c>
      <c r="AS49" s="790">
        <v>14763.3</v>
      </c>
      <c r="AT49" s="790">
        <v>14828.81</v>
      </c>
      <c r="AU49" s="790">
        <v>14971.63</v>
      </c>
      <c r="AV49" s="790">
        <v>15092.41</v>
      </c>
      <c r="AW49" s="790">
        <v>15257.56</v>
      </c>
      <c r="AX49" s="790">
        <v>15423.95</v>
      </c>
      <c r="AY49" s="790">
        <v>15594.64</v>
      </c>
      <c r="AZ49" s="790">
        <v>15778.24</v>
      </c>
    </row>
    <row r="50" spans="1:52">
      <c r="A50" s="791" t="s">
        <v>542</v>
      </c>
      <c r="B50" s="790" t="s">
        <v>12</v>
      </c>
      <c r="C50" s="790">
        <v>13475.93</v>
      </c>
      <c r="D50" s="790">
        <v>13831.14</v>
      </c>
      <c r="E50" s="790">
        <v>14636.72</v>
      </c>
      <c r="F50" s="790">
        <v>15256.22</v>
      </c>
      <c r="G50" s="790">
        <v>15434.67</v>
      </c>
      <c r="H50" s="790">
        <v>15682.53</v>
      </c>
      <c r="I50" s="790">
        <v>15349.28</v>
      </c>
      <c r="J50" s="790">
        <v>15562.19</v>
      </c>
      <c r="K50" s="790">
        <v>15398.29</v>
      </c>
      <c r="L50" s="790">
        <v>15594</v>
      </c>
      <c r="M50" s="790">
        <v>15964</v>
      </c>
      <c r="N50" s="790">
        <v>15964</v>
      </c>
      <c r="O50" s="790">
        <v>16189.99</v>
      </c>
      <c r="P50" s="790">
        <v>16498</v>
      </c>
      <c r="Q50" s="790">
        <v>16513.009999999998</v>
      </c>
      <c r="R50" s="790">
        <v>12950</v>
      </c>
      <c r="S50" s="790">
        <v>14501</v>
      </c>
      <c r="T50" s="790">
        <v>13959.09</v>
      </c>
      <c r="U50" s="790">
        <v>14494.21</v>
      </c>
      <c r="V50" s="790">
        <v>14835.76</v>
      </c>
      <c r="W50" s="790">
        <v>15059.71</v>
      </c>
      <c r="X50" s="790">
        <v>15099.28</v>
      </c>
      <c r="Y50" s="790">
        <v>16006.72</v>
      </c>
      <c r="Z50" s="790">
        <v>15182.22</v>
      </c>
      <c r="AA50" s="790">
        <v>14813.14</v>
      </c>
      <c r="AB50" s="790">
        <v>15680.41</v>
      </c>
      <c r="AC50" s="790">
        <v>15846</v>
      </c>
      <c r="AD50" s="790">
        <v>15524.63</v>
      </c>
      <c r="AE50" s="790">
        <v>15761.32</v>
      </c>
      <c r="AF50" s="790">
        <v>16116.05</v>
      </c>
      <c r="AG50" s="790">
        <v>16119.26</v>
      </c>
      <c r="AH50" s="790">
        <v>16053.99</v>
      </c>
      <c r="AI50" s="790">
        <v>16045.67</v>
      </c>
      <c r="AJ50" s="790">
        <v>15988.26</v>
      </c>
      <c r="AK50" s="790">
        <v>15915.54</v>
      </c>
      <c r="AL50" s="790">
        <v>15844.95</v>
      </c>
      <c r="AM50" s="790">
        <v>15779.43</v>
      </c>
      <c r="AN50" s="790">
        <v>15717.15</v>
      </c>
      <c r="AO50" s="790">
        <v>15663.58</v>
      </c>
      <c r="AP50" s="790">
        <v>15631.62</v>
      </c>
      <c r="AQ50" s="790">
        <v>15603.86</v>
      </c>
      <c r="AR50" s="790">
        <v>15602.58</v>
      </c>
      <c r="AS50" s="790">
        <v>15628.17</v>
      </c>
      <c r="AT50" s="790">
        <v>15708.8</v>
      </c>
      <c r="AU50" s="790">
        <v>15873.4</v>
      </c>
      <c r="AV50" s="790">
        <v>16022.5</v>
      </c>
      <c r="AW50" s="790">
        <v>16213.87</v>
      </c>
      <c r="AX50" s="790">
        <v>16407.150000000001</v>
      </c>
      <c r="AY50" s="790">
        <v>16605.2</v>
      </c>
      <c r="AZ50" s="790">
        <v>16817.099999999999</v>
      </c>
    </row>
    <row r="51" spans="1:52">
      <c r="A51" s="791" t="s">
        <v>542</v>
      </c>
      <c r="B51" s="790" t="s">
        <v>13</v>
      </c>
      <c r="C51" s="790">
        <v>13526.04</v>
      </c>
      <c r="D51" s="790">
        <v>13882.57</v>
      </c>
      <c r="E51" s="790">
        <v>14691.17</v>
      </c>
      <c r="F51" s="790">
        <v>15312.97</v>
      </c>
      <c r="G51" s="790">
        <v>15492.08</v>
      </c>
      <c r="H51" s="790">
        <v>15740.85</v>
      </c>
      <c r="I51" s="790">
        <v>15406.38</v>
      </c>
      <c r="J51" s="790">
        <v>15620.07</v>
      </c>
      <c r="K51" s="790">
        <v>15455.56</v>
      </c>
      <c r="L51" s="790">
        <v>15652</v>
      </c>
      <c r="M51" s="790">
        <v>15631</v>
      </c>
      <c r="N51" s="790">
        <v>15303.01</v>
      </c>
      <c r="O51" s="790">
        <v>16158</v>
      </c>
      <c r="P51" s="790">
        <v>16177</v>
      </c>
      <c r="Q51" s="790">
        <v>16354</v>
      </c>
      <c r="R51" s="790">
        <v>12792.01</v>
      </c>
      <c r="S51" s="790">
        <v>14119.99</v>
      </c>
      <c r="T51" s="790">
        <v>13979.14</v>
      </c>
      <c r="U51" s="790">
        <v>14169.75</v>
      </c>
      <c r="V51" s="790">
        <v>15389.91</v>
      </c>
      <c r="W51" s="790">
        <v>14888.46</v>
      </c>
      <c r="X51" s="790">
        <v>14953.93</v>
      </c>
      <c r="Y51" s="790">
        <v>14970.81</v>
      </c>
      <c r="Z51" s="790">
        <v>14640.19</v>
      </c>
      <c r="AA51" s="790">
        <v>14892.88</v>
      </c>
      <c r="AB51" s="790">
        <v>15548.05</v>
      </c>
      <c r="AC51" s="790">
        <v>14558.41</v>
      </c>
      <c r="AD51" s="790">
        <v>14227.53</v>
      </c>
      <c r="AE51" s="790">
        <v>14422.57</v>
      </c>
      <c r="AF51" s="790">
        <v>14748.71</v>
      </c>
      <c r="AG51" s="790">
        <v>14750.5</v>
      </c>
      <c r="AH51" s="790">
        <v>14676.08</v>
      </c>
      <c r="AI51" s="790">
        <v>14658.02</v>
      </c>
      <c r="AJ51" s="790">
        <v>14593.89</v>
      </c>
      <c r="AK51" s="790">
        <v>14516.34</v>
      </c>
      <c r="AL51" s="790">
        <v>14441.14</v>
      </c>
      <c r="AM51" s="790">
        <v>14371.66</v>
      </c>
      <c r="AN51" s="790">
        <v>14306.68</v>
      </c>
      <c r="AO51" s="790">
        <v>14250.32</v>
      </c>
      <c r="AP51" s="790">
        <v>14215.26</v>
      </c>
      <c r="AQ51" s="790">
        <v>14185.14</v>
      </c>
      <c r="AR51" s="790">
        <v>14179.03</v>
      </c>
      <c r="AS51" s="790">
        <v>14194.98</v>
      </c>
      <c r="AT51" s="790">
        <v>14261.32</v>
      </c>
      <c r="AU51" s="790">
        <v>14403.87</v>
      </c>
      <c r="AV51" s="790">
        <v>14531.06</v>
      </c>
      <c r="AW51" s="790">
        <v>14697.03</v>
      </c>
      <c r="AX51" s="790">
        <v>14864.47</v>
      </c>
      <c r="AY51" s="790">
        <v>15035.96</v>
      </c>
      <c r="AZ51" s="790">
        <v>15220.08</v>
      </c>
    </row>
    <row r="52" spans="1:52">
      <c r="A52" s="791" t="s">
        <v>542</v>
      </c>
      <c r="B52" s="790" t="s">
        <v>14</v>
      </c>
      <c r="C52" s="790">
        <v>13096.54</v>
      </c>
      <c r="D52" s="790">
        <v>13441.75</v>
      </c>
      <c r="E52" s="790">
        <v>14224.67</v>
      </c>
      <c r="F52" s="790">
        <v>14826.73</v>
      </c>
      <c r="G52" s="790">
        <v>15000.15</v>
      </c>
      <c r="H52" s="790">
        <v>15241.04</v>
      </c>
      <c r="I52" s="790">
        <v>14917.16</v>
      </c>
      <c r="J52" s="790">
        <v>15124.08</v>
      </c>
      <c r="K52" s="790">
        <v>14964.79</v>
      </c>
      <c r="L52" s="790">
        <v>15155.01</v>
      </c>
      <c r="M52" s="790">
        <v>15264</v>
      </c>
      <c r="N52" s="790">
        <v>14903</v>
      </c>
      <c r="O52" s="790">
        <v>15410</v>
      </c>
      <c r="P52" s="790">
        <v>15564</v>
      </c>
      <c r="Q52" s="790">
        <v>15306</v>
      </c>
      <c r="R52" s="790">
        <v>12182.99</v>
      </c>
      <c r="S52" s="790">
        <v>13504.99</v>
      </c>
      <c r="T52" s="790">
        <v>13302.48</v>
      </c>
      <c r="U52" s="790">
        <v>13683.71</v>
      </c>
      <c r="V52" s="790">
        <v>14195.96</v>
      </c>
      <c r="W52" s="790">
        <v>13859.18</v>
      </c>
      <c r="X52" s="790">
        <v>14213.15</v>
      </c>
      <c r="Y52" s="790">
        <v>14584.11</v>
      </c>
      <c r="Z52" s="790">
        <v>13982.88</v>
      </c>
      <c r="AA52" s="790">
        <v>14000.94</v>
      </c>
      <c r="AB52" s="790">
        <v>14485.62</v>
      </c>
      <c r="AC52" s="790">
        <v>14082.37</v>
      </c>
      <c r="AD52" s="790">
        <v>13954.21</v>
      </c>
      <c r="AE52" s="790">
        <v>14053.76</v>
      </c>
      <c r="AF52" s="790">
        <v>14335.58</v>
      </c>
      <c r="AG52" s="790">
        <v>14336.88</v>
      </c>
      <c r="AH52" s="790">
        <v>14264.96</v>
      </c>
      <c r="AI52" s="790">
        <v>14258.53</v>
      </c>
      <c r="AJ52" s="790">
        <v>14203.67</v>
      </c>
      <c r="AK52" s="790">
        <v>14126.56</v>
      </c>
      <c r="AL52" s="790">
        <v>14053.73</v>
      </c>
      <c r="AM52" s="790">
        <v>13986.51</v>
      </c>
      <c r="AN52" s="790">
        <v>13923.26</v>
      </c>
      <c r="AO52" s="790">
        <v>13868.38</v>
      </c>
      <c r="AP52" s="790">
        <v>13830.57</v>
      </c>
      <c r="AQ52" s="790">
        <v>13802.58</v>
      </c>
      <c r="AR52" s="790">
        <v>13799.04</v>
      </c>
      <c r="AS52" s="790">
        <v>13821.2</v>
      </c>
      <c r="AT52" s="790">
        <v>13891.63</v>
      </c>
      <c r="AU52" s="790">
        <v>14028.24</v>
      </c>
      <c r="AV52" s="790">
        <v>14148.07</v>
      </c>
      <c r="AW52" s="790">
        <v>14307.78</v>
      </c>
      <c r="AX52" s="790">
        <v>14467.82</v>
      </c>
      <c r="AY52" s="790">
        <v>14631.94</v>
      </c>
      <c r="AZ52" s="790">
        <v>14802.22</v>
      </c>
    </row>
    <row r="53" spans="1:52">
      <c r="A53" s="791" t="s">
        <v>542</v>
      </c>
      <c r="B53" s="790" t="s">
        <v>15</v>
      </c>
      <c r="C53" s="790">
        <v>13166.54</v>
      </c>
      <c r="D53" s="790">
        <v>13513.6</v>
      </c>
      <c r="E53" s="790">
        <v>14300.71</v>
      </c>
      <c r="F53" s="790">
        <v>14905.97</v>
      </c>
      <c r="G53" s="790">
        <v>15080.33</v>
      </c>
      <c r="H53" s="790">
        <v>15322.49</v>
      </c>
      <c r="I53" s="790">
        <v>14996.9</v>
      </c>
      <c r="J53" s="790">
        <v>15204.92</v>
      </c>
      <c r="K53" s="790">
        <v>15044.77</v>
      </c>
      <c r="L53" s="790">
        <v>15236</v>
      </c>
      <c r="M53" s="790">
        <v>15027</v>
      </c>
      <c r="N53" s="790">
        <v>15551.99</v>
      </c>
      <c r="O53" s="790">
        <v>15848</v>
      </c>
      <c r="P53" s="790">
        <v>16556</v>
      </c>
      <c r="Q53" s="790">
        <v>15947</v>
      </c>
      <c r="R53" s="790">
        <v>12641</v>
      </c>
      <c r="S53" s="790">
        <v>13697.99</v>
      </c>
      <c r="T53" s="790">
        <v>12900.23</v>
      </c>
      <c r="U53" s="790">
        <v>13855.13</v>
      </c>
      <c r="V53" s="790">
        <v>14060.91</v>
      </c>
      <c r="W53" s="790">
        <v>13963.95</v>
      </c>
      <c r="X53" s="790">
        <v>14473.83</v>
      </c>
      <c r="Y53" s="790">
        <v>14407.04</v>
      </c>
      <c r="Z53" s="790">
        <v>14000.33</v>
      </c>
      <c r="AA53" s="790">
        <v>14024.12</v>
      </c>
      <c r="AB53" s="790">
        <v>14390.43</v>
      </c>
      <c r="AC53" s="790">
        <v>14153.88</v>
      </c>
      <c r="AD53" s="790">
        <v>14123.22</v>
      </c>
      <c r="AE53" s="790">
        <v>14192.85</v>
      </c>
      <c r="AF53" s="790">
        <v>14475.52</v>
      </c>
      <c r="AG53" s="790">
        <v>14476.27</v>
      </c>
      <c r="AH53" s="790">
        <v>14397.14</v>
      </c>
      <c r="AI53" s="790">
        <v>14388.32</v>
      </c>
      <c r="AJ53" s="790">
        <v>14326.97</v>
      </c>
      <c r="AK53" s="790">
        <v>14239.77</v>
      </c>
      <c r="AL53" s="790">
        <v>14157.35</v>
      </c>
      <c r="AM53" s="790">
        <v>14081.48</v>
      </c>
      <c r="AN53" s="790">
        <v>14010.14</v>
      </c>
      <c r="AO53" s="790">
        <v>13947.82</v>
      </c>
      <c r="AP53" s="790">
        <v>13901.65</v>
      </c>
      <c r="AQ53" s="790">
        <v>13868.14</v>
      </c>
      <c r="AR53" s="790">
        <v>13859.23</v>
      </c>
      <c r="AS53" s="790">
        <v>13874.06</v>
      </c>
      <c r="AT53" s="790">
        <v>13936.35</v>
      </c>
      <c r="AU53" s="790">
        <v>14062.74</v>
      </c>
      <c r="AV53" s="790">
        <v>14172.05</v>
      </c>
      <c r="AW53" s="790">
        <v>14322.45</v>
      </c>
      <c r="AX53" s="790">
        <v>14472.98</v>
      </c>
      <c r="AY53" s="790">
        <v>14627.75</v>
      </c>
      <c r="AZ53" s="790">
        <v>14786.93</v>
      </c>
    </row>
    <row r="54" spans="1:52">
      <c r="A54" s="791" t="s">
        <v>542</v>
      </c>
      <c r="B54" s="790" t="s">
        <v>16</v>
      </c>
      <c r="C54" s="790">
        <v>13426.66</v>
      </c>
      <c r="D54" s="790">
        <v>13780.58</v>
      </c>
      <c r="E54" s="790">
        <v>14583.22</v>
      </c>
      <c r="F54" s="790">
        <v>15200.46</v>
      </c>
      <c r="G54" s="790">
        <v>15378.25</v>
      </c>
      <c r="H54" s="790">
        <v>15625.2</v>
      </c>
      <c r="I54" s="790">
        <v>15293.18</v>
      </c>
      <c r="J54" s="790">
        <v>15505.31</v>
      </c>
      <c r="K54" s="790">
        <v>15342</v>
      </c>
      <c r="L54" s="790">
        <v>15537</v>
      </c>
      <c r="M54" s="790">
        <v>16452.990000000002</v>
      </c>
      <c r="N54" s="790">
        <v>16270</v>
      </c>
      <c r="O54" s="790">
        <v>16694</v>
      </c>
      <c r="P54" s="790">
        <v>16563</v>
      </c>
      <c r="Q54" s="790">
        <v>17665.009999999998</v>
      </c>
      <c r="R54" s="790">
        <v>13809</v>
      </c>
      <c r="S54" s="790">
        <v>15112</v>
      </c>
      <c r="T54" s="790">
        <v>15050.52</v>
      </c>
      <c r="U54" s="790">
        <v>15250.91</v>
      </c>
      <c r="V54" s="790">
        <v>15406.79</v>
      </c>
      <c r="W54" s="790">
        <v>14636.18</v>
      </c>
      <c r="X54" s="790">
        <v>15414.32</v>
      </c>
      <c r="Y54" s="790">
        <v>14653.79</v>
      </c>
      <c r="Z54" s="790">
        <v>15295.76</v>
      </c>
      <c r="AA54" s="790">
        <v>14586.98</v>
      </c>
      <c r="AB54" s="790">
        <v>16607.82</v>
      </c>
      <c r="AC54" s="790">
        <v>14184.59</v>
      </c>
      <c r="AD54" s="790">
        <v>14258.79</v>
      </c>
      <c r="AE54" s="790">
        <v>14291.86</v>
      </c>
      <c r="AF54" s="790">
        <v>14585.36</v>
      </c>
      <c r="AG54" s="790">
        <v>14588.83</v>
      </c>
      <c r="AH54" s="790">
        <v>14523.64</v>
      </c>
      <c r="AI54" s="790">
        <v>14529.05</v>
      </c>
      <c r="AJ54" s="790">
        <v>14479.33</v>
      </c>
      <c r="AK54" s="790">
        <v>14397.69</v>
      </c>
      <c r="AL54" s="790">
        <v>14321.05</v>
      </c>
      <c r="AM54" s="790">
        <v>14249.94</v>
      </c>
      <c r="AN54" s="790">
        <v>14182.42</v>
      </c>
      <c r="AO54" s="790">
        <v>14123.66</v>
      </c>
      <c r="AP54" s="790">
        <v>14079.26</v>
      </c>
      <c r="AQ54" s="790">
        <v>14049.54</v>
      </c>
      <c r="AR54" s="790">
        <v>14043.83</v>
      </c>
      <c r="AS54" s="790">
        <v>14062.6</v>
      </c>
      <c r="AT54" s="790">
        <v>14130.98</v>
      </c>
      <c r="AU54" s="790">
        <v>14261.57</v>
      </c>
      <c r="AV54" s="790">
        <v>14376.98</v>
      </c>
      <c r="AW54" s="790">
        <v>14532.39</v>
      </c>
      <c r="AX54" s="790">
        <v>14687.25</v>
      </c>
      <c r="AY54" s="790">
        <v>14846.61</v>
      </c>
      <c r="AZ54" s="790">
        <v>15006.58</v>
      </c>
    </row>
    <row r="55" spans="1:52">
      <c r="A55" s="791" t="s">
        <v>542</v>
      </c>
      <c r="B55" s="790" t="s">
        <v>17</v>
      </c>
      <c r="C55" s="790">
        <v>14278.73</v>
      </c>
      <c r="D55" s="790">
        <v>14655.11</v>
      </c>
      <c r="E55" s="790">
        <v>15508.7</v>
      </c>
      <c r="F55" s="790">
        <v>16165.09</v>
      </c>
      <c r="G55" s="790">
        <v>16354.18</v>
      </c>
      <c r="H55" s="790">
        <v>16616.8</v>
      </c>
      <c r="I55" s="790">
        <v>16263.7</v>
      </c>
      <c r="J55" s="790">
        <v>16489.3</v>
      </c>
      <c r="K55" s="790">
        <v>16315.63</v>
      </c>
      <c r="L55" s="790">
        <v>16523</v>
      </c>
      <c r="M55" s="790">
        <v>17971</v>
      </c>
      <c r="N55" s="790">
        <v>18064.990000000002</v>
      </c>
      <c r="O55" s="790">
        <v>17588.990000000002</v>
      </c>
      <c r="P55" s="790">
        <v>18776</v>
      </c>
      <c r="Q55" s="790">
        <v>17983</v>
      </c>
      <c r="R55" s="790">
        <v>16021</v>
      </c>
      <c r="S55" s="790">
        <v>15718</v>
      </c>
      <c r="T55" s="790">
        <v>16105.31</v>
      </c>
      <c r="U55" s="790">
        <v>15732.17</v>
      </c>
      <c r="V55" s="790">
        <v>16280.57</v>
      </c>
      <c r="W55" s="790">
        <v>14150.72</v>
      </c>
      <c r="X55" s="790">
        <v>15907.04</v>
      </c>
      <c r="Y55" s="790">
        <v>15736.21</v>
      </c>
      <c r="Z55" s="790">
        <v>17053.28</v>
      </c>
      <c r="AA55" s="790">
        <v>16493.400000000001</v>
      </c>
      <c r="AB55" s="790">
        <v>16666.439999999999</v>
      </c>
      <c r="AC55" s="790">
        <v>16074.62</v>
      </c>
      <c r="AD55" s="790">
        <v>16246.29</v>
      </c>
      <c r="AE55" s="790">
        <v>16314.33</v>
      </c>
      <c r="AF55" s="790">
        <v>16640.240000000002</v>
      </c>
      <c r="AG55" s="790">
        <v>16659.73</v>
      </c>
      <c r="AH55" s="790">
        <v>16616.63</v>
      </c>
      <c r="AI55" s="790">
        <v>16653.03</v>
      </c>
      <c r="AJ55" s="790">
        <v>16613.560000000001</v>
      </c>
      <c r="AK55" s="790">
        <v>16534.71</v>
      </c>
      <c r="AL55" s="790">
        <v>16459.259999999998</v>
      </c>
      <c r="AM55" s="790">
        <v>16387.29</v>
      </c>
      <c r="AN55" s="790">
        <v>16316.89</v>
      </c>
      <c r="AO55" s="790">
        <v>16254.32</v>
      </c>
      <c r="AP55" s="790">
        <v>16205.82</v>
      </c>
      <c r="AQ55" s="790">
        <v>16173.17</v>
      </c>
      <c r="AR55" s="790">
        <v>16164.75</v>
      </c>
      <c r="AS55" s="790">
        <v>16183.47</v>
      </c>
      <c r="AT55" s="790">
        <v>16258.98</v>
      </c>
      <c r="AU55" s="790">
        <v>16403.400000000001</v>
      </c>
      <c r="AV55" s="790">
        <v>16530.28</v>
      </c>
      <c r="AW55" s="790">
        <v>16701.599999999999</v>
      </c>
      <c r="AX55" s="790">
        <v>16871.29</v>
      </c>
      <c r="AY55" s="790">
        <v>17045.64</v>
      </c>
      <c r="AZ55" s="790">
        <v>17217.63</v>
      </c>
    </row>
    <row r="56" spans="1:52">
      <c r="A56" s="790" t="s">
        <v>4</v>
      </c>
      <c r="B56" s="790"/>
      <c r="C56" s="790"/>
      <c r="D56" s="790"/>
      <c r="E56" s="790"/>
      <c r="F56" s="790"/>
      <c r="G56" s="790"/>
      <c r="H56" s="790"/>
      <c r="I56" s="790"/>
      <c r="J56" s="790"/>
      <c r="K56" s="790"/>
      <c r="L56" s="790"/>
      <c r="M56" s="790"/>
      <c r="N56" s="790"/>
      <c r="O56" s="790"/>
      <c r="P56" s="790"/>
      <c r="Q56" s="790"/>
      <c r="R56" s="790"/>
      <c r="S56" s="790"/>
      <c r="T56" s="790"/>
      <c r="U56" s="790"/>
      <c r="V56" s="790"/>
      <c r="W56" s="790"/>
      <c r="X56" s="790"/>
      <c r="Y56" s="790"/>
      <c r="Z56" s="790"/>
      <c r="AA56" s="790"/>
      <c r="AB56" s="790"/>
      <c r="AC56" s="790"/>
      <c r="AD56" s="790"/>
      <c r="AE56" s="790"/>
      <c r="AF56" s="790"/>
      <c r="AG56" s="790"/>
      <c r="AH56" s="790"/>
      <c r="AI56" s="790"/>
      <c r="AJ56" s="790"/>
      <c r="AK56" s="790"/>
      <c r="AL56" s="790"/>
      <c r="AM56" s="790"/>
      <c r="AN56" s="790"/>
      <c r="AO56" s="790"/>
      <c r="AP56" s="790"/>
      <c r="AQ56" s="790"/>
      <c r="AR56" s="790"/>
      <c r="AS56" s="790"/>
      <c r="AT56" s="790"/>
      <c r="AU56" s="790"/>
      <c r="AV56" s="790"/>
      <c r="AW56" s="790"/>
      <c r="AX56" s="790"/>
      <c r="AY56" s="790"/>
      <c r="AZ56" s="790"/>
    </row>
    <row r="57" spans="1:52">
      <c r="A57" s="791" t="s">
        <v>437</v>
      </c>
      <c r="B57" s="790"/>
      <c r="C57" s="790">
        <v>1986</v>
      </c>
      <c r="D57" s="790">
        <v>1987</v>
      </c>
      <c r="E57" s="790">
        <v>1988</v>
      </c>
      <c r="F57" s="790">
        <v>1989</v>
      </c>
      <c r="G57" s="790">
        <v>1990</v>
      </c>
      <c r="H57" s="790">
        <v>1991</v>
      </c>
      <c r="I57" s="790">
        <v>1992</v>
      </c>
      <c r="J57" s="790">
        <v>1993</v>
      </c>
      <c r="K57" s="790">
        <v>1994</v>
      </c>
      <c r="L57" s="790">
        <v>1995</v>
      </c>
      <c r="M57" s="790">
        <v>1996</v>
      </c>
      <c r="N57" s="790">
        <v>1997</v>
      </c>
      <c r="O57" s="790">
        <v>1998</v>
      </c>
      <c r="P57" s="790">
        <v>1999</v>
      </c>
      <c r="Q57" s="790">
        <v>2000</v>
      </c>
      <c r="R57" s="790">
        <v>2001</v>
      </c>
      <c r="S57" s="790">
        <v>2002</v>
      </c>
      <c r="T57" s="790">
        <v>2003</v>
      </c>
      <c r="U57" s="790">
        <v>2004</v>
      </c>
      <c r="V57" s="790">
        <v>2005</v>
      </c>
      <c r="W57" s="790">
        <v>2006</v>
      </c>
      <c r="X57" s="790">
        <v>2007</v>
      </c>
      <c r="Y57" s="790">
        <v>2008</v>
      </c>
      <c r="Z57" s="790">
        <v>2009</v>
      </c>
      <c r="AA57" s="790">
        <v>2010</v>
      </c>
      <c r="AB57" s="790">
        <v>2011</v>
      </c>
      <c r="AC57" s="790">
        <v>2012</v>
      </c>
      <c r="AD57" s="790">
        <v>2013</v>
      </c>
      <c r="AE57" s="790">
        <v>2014</v>
      </c>
      <c r="AF57" s="790">
        <v>2015</v>
      </c>
      <c r="AG57" s="790">
        <v>2016</v>
      </c>
      <c r="AH57" s="790">
        <v>2017</v>
      </c>
      <c r="AI57" s="790">
        <v>2018</v>
      </c>
      <c r="AJ57" s="790">
        <v>2019</v>
      </c>
      <c r="AK57" s="790">
        <v>2020</v>
      </c>
      <c r="AL57" s="790">
        <v>2021</v>
      </c>
      <c r="AM57" s="790">
        <v>2022</v>
      </c>
      <c r="AN57" s="790">
        <v>2023</v>
      </c>
      <c r="AO57" s="790">
        <v>2024</v>
      </c>
      <c r="AP57" s="790">
        <v>2025</v>
      </c>
      <c r="AQ57" s="790">
        <v>2026</v>
      </c>
      <c r="AR57" s="790">
        <v>2027</v>
      </c>
      <c r="AS57" s="790">
        <v>2028</v>
      </c>
      <c r="AT57" s="790">
        <v>2029</v>
      </c>
      <c r="AU57" s="790">
        <v>2030</v>
      </c>
      <c r="AV57" s="790">
        <v>2031</v>
      </c>
      <c r="AW57" s="790">
        <v>2032</v>
      </c>
      <c r="AX57" s="790">
        <v>2033</v>
      </c>
      <c r="AY57" s="790">
        <v>2034</v>
      </c>
      <c r="AZ57" s="790">
        <v>2035</v>
      </c>
    </row>
    <row r="58" spans="1:52">
      <c r="A58" s="791" t="s">
        <v>543</v>
      </c>
      <c r="B58" s="790" t="s">
        <v>35</v>
      </c>
      <c r="C58" s="790">
        <v>56334.76</v>
      </c>
      <c r="D58" s="790">
        <v>55072.45</v>
      </c>
      <c r="E58" s="790">
        <v>56708.42</v>
      </c>
      <c r="F58" s="790">
        <v>60183.03</v>
      </c>
      <c r="G58" s="790">
        <v>57866.27</v>
      </c>
      <c r="H58" s="790">
        <v>61307.86</v>
      </c>
      <c r="I58" s="790">
        <v>58714.97</v>
      </c>
      <c r="J58" s="790">
        <v>63938.05</v>
      </c>
      <c r="K58" s="790">
        <v>62352.55</v>
      </c>
      <c r="L58" s="790">
        <v>62853.14</v>
      </c>
      <c r="M58" s="790">
        <v>66402.77</v>
      </c>
      <c r="N58" s="790">
        <v>64863.08</v>
      </c>
      <c r="O58" s="790">
        <v>64406.79</v>
      </c>
      <c r="P58" s="790">
        <v>66124.37</v>
      </c>
      <c r="Q58" s="790">
        <v>66725.710000000006</v>
      </c>
      <c r="R58" s="790">
        <v>65442.68</v>
      </c>
      <c r="S58" s="790">
        <v>69230.210000000006</v>
      </c>
      <c r="T58" s="790">
        <v>68786.820000000007</v>
      </c>
      <c r="U58" s="790">
        <v>69606.09</v>
      </c>
      <c r="V58" s="790">
        <v>71142.559999999998</v>
      </c>
      <c r="W58" s="790">
        <v>71794.570000000007</v>
      </c>
      <c r="X58" s="790">
        <v>72322.63</v>
      </c>
      <c r="Y58" s="790">
        <v>77830.16</v>
      </c>
      <c r="Z58" s="790">
        <v>76956.94</v>
      </c>
      <c r="AA58" s="790">
        <v>73719.520000000004</v>
      </c>
      <c r="AB58" s="790">
        <v>76426.48</v>
      </c>
      <c r="AC58" s="790">
        <v>72822.94</v>
      </c>
      <c r="AD58" s="790">
        <v>72263.77</v>
      </c>
      <c r="AE58" s="790">
        <v>73785.02</v>
      </c>
      <c r="AF58" s="790">
        <v>73242.23</v>
      </c>
      <c r="AG58" s="790">
        <v>72347.37</v>
      </c>
      <c r="AH58" s="790">
        <v>71481.31</v>
      </c>
      <c r="AI58" s="790">
        <v>70649.73</v>
      </c>
      <c r="AJ58" s="790">
        <v>69609.440000000002</v>
      </c>
      <c r="AK58" s="790">
        <v>68533.86</v>
      </c>
      <c r="AL58" s="790">
        <v>67512.66</v>
      </c>
      <c r="AM58" s="790">
        <v>66492.479999999996</v>
      </c>
      <c r="AN58" s="790">
        <v>65454.94</v>
      </c>
      <c r="AO58" s="790">
        <v>64378.93</v>
      </c>
      <c r="AP58" s="790">
        <v>63324.9</v>
      </c>
      <c r="AQ58" s="790">
        <v>62288.61</v>
      </c>
      <c r="AR58" s="790">
        <v>61167.7</v>
      </c>
      <c r="AS58" s="790">
        <v>60051.519999999997</v>
      </c>
      <c r="AT58" s="790">
        <v>59369.73</v>
      </c>
      <c r="AU58" s="790">
        <v>59185.48</v>
      </c>
      <c r="AV58" s="790">
        <v>59199.59</v>
      </c>
      <c r="AW58" s="790">
        <v>59276.800000000003</v>
      </c>
      <c r="AX58" s="790">
        <v>59407.74</v>
      </c>
      <c r="AY58" s="790">
        <v>59609.3</v>
      </c>
      <c r="AZ58" s="790">
        <v>59846.25</v>
      </c>
    </row>
    <row r="59" spans="1:52">
      <c r="A59" s="791" t="s">
        <v>543</v>
      </c>
      <c r="B59" s="790" t="s">
        <v>57</v>
      </c>
      <c r="C59" s="790">
        <v>11434.38</v>
      </c>
      <c r="D59" s="790">
        <v>11142.61</v>
      </c>
      <c r="E59" s="790">
        <v>12025.05</v>
      </c>
      <c r="F59" s="790">
        <v>13200.4</v>
      </c>
      <c r="G59" s="790">
        <v>12627.98</v>
      </c>
      <c r="H59" s="790">
        <v>13251.27</v>
      </c>
      <c r="I59" s="790">
        <v>12059.11</v>
      </c>
      <c r="J59" s="790">
        <v>13138.25</v>
      </c>
      <c r="K59" s="790">
        <v>12124.25</v>
      </c>
      <c r="L59" s="790">
        <v>11988.08</v>
      </c>
      <c r="M59" s="790">
        <v>13791.29</v>
      </c>
      <c r="N59" s="790">
        <v>12823.21</v>
      </c>
      <c r="O59" s="790">
        <v>12544.05</v>
      </c>
      <c r="P59" s="790">
        <v>13562.06</v>
      </c>
      <c r="Q59" s="790">
        <v>13953.77</v>
      </c>
      <c r="R59" s="790">
        <v>13977.93</v>
      </c>
      <c r="S59" s="790">
        <v>14846.58</v>
      </c>
      <c r="T59" s="790">
        <v>13699.95</v>
      </c>
      <c r="U59" s="790">
        <v>14113.63</v>
      </c>
      <c r="V59" s="790">
        <v>14801.5</v>
      </c>
      <c r="W59" s="790">
        <v>14339.97</v>
      </c>
      <c r="X59" s="790">
        <v>13122.38</v>
      </c>
      <c r="Y59" s="790">
        <v>14827.03</v>
      </c>
      <c r="Z59" s="790">
        <v>14197.22</v>
      </c>
      <c r="AA59" s="790">
        <v>13311.95</v>
      </c>
      <c r="AB59" s="790">
        <v>14832.71</v>
      </c>
      <c r="AC59" s="790">
        <v>13267.37</v>
      </c>
      <c r="AD59" s="790">
        <v>13470.51</v>
      </c>
      <c r="AE59" s="790">
        <v>13862.38</v>
      </c>
      <c r="AF59" s="790">
        <v>14171.17</v>
      </c>
      <c r="AG59" s="790">
        <v>14034.55</v>
      </c>
      <c r="AH59" s="790">
        <v>13882.21</v>
      </c>
      <c r="AI59" s="790">
        <v>13708.82</v>
      </c>
      <c r="AJ59" s="790">
        <v>13310.85</v>
      </c>
      <c r="AK59" s="790">
        <v>12886.96</v>
      </c>
      <c r="AL59" s="790">
        <v>12459.95</v>
      </c>
      <c r="AM59" s="790">
        <v>12055.89</v>
      </c>
      <c r="AN59" s="790">
        <v>11668.97</v>
      </c>
      <c r="AO59" s="790">
        <v>11299.81</v>
      </c>
      <c r="AP59" s="790">
        <v>10947.33</v>
      </c>
      <c r="AQ59" s="790">
        <v>10604.48</v>
      </c>
      <c r="AR59" s="790">
        <v>10249.65</v>
      </c>
      <c r="AS59" s="790">
        <v>9807.7950000000001</v>
      </c>
      <c r="AT59" s="790">
        <v>9453.0210000000006</v>
      </c>
      <c r="AU59" s="790">
        <v>9232.2350000000006</v>
      </c>
      <c r="AV59" s="790">
        <v>9045.9809999999998</v>
      </c>
      <c r="AW59" s="790">
        <v>8874.5429999999997</v>
      </c>
      <c r="AX59" s="790">
        <v>8714.6759999999995</v>
      </c>
      <c r="AY59" s="790">
        <v>8582.0120000000006</v>
      </c>
      <c r="AZ59" s="790">
        <v>8469.07</v>
      </c>
    </row>
    <row r="60" spans="1:52">
      <c r="A60" s="791" t="s">
        <v>543</v>
      </c>
      <c r="B60" s="790" t="s">
        <v>438</v>
      </c>
      <c r="C60" s="790">
        <v>11315.05</v>
      </c>
      <c r="D60" s="790">
        <v>11073.2</v>
      </c>
      <c r="E60" s="790">
        <v>11134.27</v>
      </c>
      <c r="F60" s="790">
        <v>11587.42</v>
      </c>
      <c r="G60" s="790">
        <v>11074.25</v>
      </c>
      <c r="H60" s="790">
        <v>11654.15</v>
      </c>
      <c r="I60" s="790">
        <v>11284.51</v>
      </c>
      <c r="J60" s="790">
        <v>12125.8</v>
      </c>
      <c r="K60" s="790">
        <v>11730.38</v>
      </c>
      <c r="L60" s="790">
        <v>11853.72</v>
      </c>
      <c r="M60" s="790">
        <v>12004.32</v>
      </c>
      <c r="N60" s="790">
        <v>11761.9</v>
      </c>
      <c r="O60" s="790">
        <v>11484.25</v>
      </c>
      <c r="P60" s="790">
        <v>11584.09</v>
      </c>
      <c r="Q60" s="790">
        <v>11410.65</v>
      </c>
      <c r="R60" s="790">
        <v>10982.6</v>
      </c>
      <c r="S60" s="790">
        <v>11383.93</v>
      </c>
      <c r="T60" s="790">
        <v>11214.43</v>
      </c>
      <c r="U60" s="790">
        <v>11060.88</v>
      </c>
      <c r="V60" s="790">
        <v>10979.69</v>
      </c>
      <c r="W60" s="790">
        <v>10800.47</v>
      </c>
      <c r="X60" s="790">
        <v>11105.8</v>
      </c>
      <c r="Y60" s="790">
        <v>11675.57</v>
      </c>
      <c r="Z60" s="790">
        <v>11442.59</v>
      </c>
      <c r="AA60" s="790">
        <v>11094.07</v>
      </c>
      <c r="AB60" s="790">
        <v>11165.99</v>
      </c>
      <c r="AC60" s="790">
        <v>10880.22</v>
      </c>
      <c r="AD60" s="790">
        <v>10972.97</v>
      </c>
      <c r="AE60" s="790">
        <v>11419.41</v>
      </c>
      <c r="AF60" s="790">
        <v>11623.3</v>
      </c>
      <c r="AG60" s="790">
        <v>11620.96</v>
      </c>
      <c r="AH60" s="790">
        <v>11601.82</v>
      </c>
      <c r="AI60" s="790">
        <v>11562.08</v>
      </c>
      <c r="AJ60" s="790">
        <v>11499.95</v>
      </c>
      <c r="AK60" s="790">
        <v>11398.72</v>
      </c>
      <c r="AL60" s="790">
        <v>11268.16</v>
      </c>
      <c r="AM60" s="790">
        <v>11121.1</v>
      </c>
      <c r="AN60" s="790">
        <v>10957.21</v>
      </c>
      <c r="AO60" s="790">
        <v>10781.96</v>
      </c>
      <c r="AP60" s="790">
        <v>10597.67</v>
      </c>
      <c r="AQ60" s="790">
        <v>10402.780000000001</v>
      </c>
      <c r="AR60" s="790">
        <v>10173.61</v>
      </c>
      <c r="AS60" s="790">
        <v>9810.4619999999995</v>
      </c>
      <c r="AT60" s="790">
        <v>9490.9989999999998</v>
      </c>
      <c r="AU60" s="790">
        <v>9352.6020000000008</v>
      </c>
      <c r="AV60" s="790">
        <v>9285.5730000000003</v>
      </c>
      <c r="AW60" s="790">
        <v>9238.2800000000007</v>
      </c>
      <c r="AX60" s="790">
        <v>9204.1980000000003</v>
      </c>
      <c r="AY60" s="790">
        <v>9182.1409999999996</v>
      </c>
      <c r="AZ60" s="790">
        <v>9163.5319999999992</v>
      </c>
    </row>
    <row r="61" spans="1:52">
      <c r="A61" s="791" t="s">
        <v>543</v>
      </c>
      <c r="B61" s="790" t="s">
        <v>60</v>
      </c>
      <c r="C61" s="790">
        <v>10394.530000000001</v>
      </c>
      <c r="D61" s="790">
        <v>10206.57</v>
      </c>
      <c r="E61" s="790">
        <v>10287.280000000001</v>
      </c>
      <c r="F61" s="790">
        <v>10735.56</v>
      </c>
      <c r="G61" s="790">
        <v>10313.81</v>
      </c>
      <c r="H61" s="790">
        <v>10902.94</v>
      </c>
      <c r="I61" s="790">
        <v>10618.37</v>
      </c>
      <c r="J61" s="790">
        <v>11577.11</v>
      </c>
      <c r="K61" s="790">
        <v>11333.47</v>
      </c>
      <c r="L61" s="790">
        <v>11553.79</v>
      </c>
      <c r="M61" s="790">
        <v>11836.55</v>
      </c>
      <c r="N61" s="790">
        <v>11704.48</v>
      </c>
      <c r="O61" s="790">
        <v>11562.09</v>
      </c>
      <c r="P61" s="790">
        <v>11778.03</v>
      </c>
      <c r="Q61" s="790">
        <v>11729.1</v>
      </c>
      <c r="R61" s="790">
        <v>11402.15</v>
      </c>
      <c r="S61" s="790">
        <v>11956.15</v>
      </c>
      <c r="T61" s="790">
        <v>11933.11</v>
      </c>
      <c r="U61" s="790">
        <v>11936.21</v>
      </c>
      <c r="V61" s="790">
        <v>12046.35</v>
      </c>
      <c r="W61" s="790">
        <v>11983.44</v>
      </c>
      <c r="X61" s="790">
        <v>12421.72</v>
      </c>
      <c r="Y61" s="790">
        <v>13157.93</v>
      </c>
      <c r="Z61" s="790">
        <v>12774.67</v>
      </c>
      <c r="AA61" s="790">
        <v>12268.84</v>
      </c>
      <c r="AB61" s="790">
        <v>12292.99</v>
      </c>
      <c r="AC61" s="790">
        <v>11537.03</v>
      </c>
      <c r="AD61" s="790">
        <v>11140.92</v>
      </c>
      <c r="AE61" s="790">
        <v>11163.75</v>
      </c>
      <c r="AF61" s="790">
        <v>11152.8</v>
      </c>
      <c r="AG61" s="790">
        <v>10747.13</v>
      </c>
      <c r="AH61" s="790">
        <v>10316.219999999999</v>
      </c>
      <c r="AI61" s="790">
        <v>9901.9330000000009</v>
      </c>
      <c r="AJ61" s="790">
        <v>9511.7929999999997</v>
      </c>
      <c r="AK61" s="790">
        <v>9157.8310000000001</v>
      </c>
      <c r="AL61" s="790">
        <v>8849.1569999999992</v>
      </c>
      <c r="AM61" s="790">
        <v>8522.4639999999999</v>
      </c>
      <c r="AN61" s="790">
        <v>8180.6750000000002</v>
      </c>
      <c r="AO61" s="790">
        <v>7787.902</v>
      </c>
      <c r="AP61" s="790">
        <v>7385.3209999999999</v>
      </c>
      <c r="AQ61" s="790">
        <v>6969.9709999999995</v>
      </c>
      <c r="AR61" s="790">
        <v>6516.3580000000002</v>
      </c>
      <c r="AS61" s="790">
        <v>6345.25</v>
      </c>
      <c r="AT61" s="790">
        <v>6365.8050000000003</v>
      </c>
      <c r="AU61" s="790">
        <v>6416.7520000000004</v>
      </c>
      <c r="AV61" s="790">
        <v>6480.3879999999999</v>
      </c>
      <c r="AW61" s="790">
        <v>6544.9849999999997</v>
      </c>
      <c r="AX61" s="790">
        <v>6612.1260000000002</v>
      </c>
      <c r="AY61" s="790">
        <v>6681.8860000000004</v>
      </c>
      <c r="AZ61" s="790">
        <v>6749.4549999999999</v>
      </c>
    </row>
    <row r="62" spans="1:52">
      <c r="A62" s="791" t="s">
        <v>543</v>
      </c>
      <c r="B62" s="790" t="s">
        <v>59</v>
      </c>
      <c r="C62" s="790">
        <v>5671.0619999999999</v>
      </c>
      <c r="D62" s="790">
        <v>5532.2510000000002</v>
      </c>
      <c r="E62" s="790">
        <v>5541.2860000000001</v>
      </c>
      <c r="F62" s="790">
        <v>5746.5590000000002</v>
      </c>
      <c r="G62" s="790">
        <v>5477.8190000000004</v>
      </c>
      <c r="H62" s="790">
        <v>5737.0969999999998</v>
      </c>
      <c r="I62" s="790">
        <v>5530.0659999999998</v>
      </c>
      <c r="J62" s="790">
        <v>5984.0829999999996</v>
      </c>
      <c r="K62" s="790">
        <v>5814.951</v>
      </c>
      <c r="L62" s="790">
        <v>5887.2579999999998</v>
      </c>
      <c r="M62" s="790">
        <v>5984.107</v>
      </c>
      <c r="N62" s="790">
        <v>5870.8339999999998</v>
      </c>
      <c r="O62" s="790">
        <v>5746.6229999999996</v>
      </c>
      <c r="P62" s="790">
        <v>5799.4880000000003</v>
      </c>
      <c r="Q62" s="790">
        <v>5716.9160000000002</v>
      </c>
      <c r="R62" s="790">
        <v>5501.107</v>
      </c>
      <c r="S62" s="790">
        <v>5702.3029999999999</v>
      </c>
      <c r="T62" s="790">
        <v>5620.076</v>
      </c>
      <c r="U62" s="790">
        <v>5546.9470000000001</v>
      </c>
      <c r="V62" s="790">
        <v>5518.1750000000002</v>
      </c>
      <c r="W62" s="790">
        <v>5422.6229999999996</v>
      </c>
      <c r="X62" s="790">
        <v>5551.6540000000005</v>
      </c>
      <c r="Y62" s="790">
        <v>5809.4750000000004</v>
      </c>
      <c r="Z62" s="790">
        <v>5569.0460000000003</v>
      </c>
      <c r="AA62" s="790">
        <v>5278.4660000000003</v>
      </c>
      <c r="AB62" s="790">
        <v>5210.7209999999995</v>
      </c>
      <c r="AC62" s="790">
        <v>4964.3410000000003</v>
      </c>
      <c r="AD62" s="790">
        <v>4910.393</v>
      </c>
      <c r="AE62" s="790">
        <v>5013.0709999999999</v>
      </c>
      <c r="AF62" s="790">
        <v>5083.3109999999997</v>
      </c>
      <c r="AG62" s="790">
        <v>5065.2060000000001</v>
      </c>
      <c r="AH62" s="790">
        <v>5049.9939999999997</v>
      </c>
      <c r="AI62" s="790">
        <v>5038.0820000000003</v>
      </c>
      <c r="AJ62" s="790">
        <v>5029.6149999999998</v>
      </c>
      <c r="AK62" s="790">
        <v>5022.8239999999996</v>
      </c>
      <c r="AL62" s="790">
        <v>5018.4859999999999</v>
      </c>
      <c r="AM62" s="790">
        <v>5016.5829999999996</v>
      </c>
      <c r="AN62" s="790">
        <v>5017.7060000000001</v>
      </c>
      <c r="AO62" s="790">
        <v>5021.8900000000003</v>
      </c>
      <c r="AP62" s="790">
        <v>5030.53</v>
      </c>
      <c r="AQ62" s="790">
        <v>5042.5829999999996</v>
      </c>
      <c r="AR62" s="790">
        <v>5057.6099999999997</v>
      </c>
      <c r="AS62" s="790">
        <v>5074.2290000000003</v>
      </c>
      <c r="AT62" s="790">
        <v>5093.1059999999998</v>
      </c>
      <c r="AU62" s="790">
        <v>5114.3</v>
      </c>
      <c r="AV62" s="790">
        <v>5137.8789999999999</v>
      </c>
      <c r="AW62" s="790">
        <v>5162.4309999999996</v>
      </c>
      <c r="AX62" s="790">
        <v>5187.9650000000001</v>
      </c>
      <c r="AY62" s="790">
        <v>5216.1719999999996</v>
      </c>
      <c r="AZ62" s="790">
        <v>5246.0479999999998</v>
      </c>
    </row>
    <row r="63" spans="1:52">
      <c r="A63" s="791" t="s">
        <v>543</v>
      </c>
      <c r="B63" s="790" t="s">
        <v>97</v>
      </c>
      <c r="C63" s="790">
        <v>1620.09</v>
      </c>
      <c r="D63" s="790">
        <v>1607.1590000000001</v>
      </c>
      <c r="E63" s="790">
        <v>1635.636</v>
      </c>
      <c r="F63" s="790">
        <v>1718.61</v>
      </c>
      <c r="G63" s="790">
        <v>1663.954</v>
      </c>
      <c r="H63" s="790">
        <v>1769.6849999999999</v>
      </c>
      <c r="I63" s="790">
        <v>1734.039</v>
      </c>
      <c r="J63" s="790">
        <v>1884.884</v>
      </c>
      <c r="K63" s="790">
        <v>1837.65</v>
      </c>
      <c r="L63" s="790">
        <v>1864.136</v>
      </c>
      <c r="M63" s="790">
        <v>1900.91</v>
      </c>
      <c r="N63" s="790">
        <v>1868.6110000000001</v>
      </c>
      <c r="O63" s="790">
        <v>1835.663</v>
      </c>
      <c r="P63" s="790">
        <v>1859.087</v>
      </c>
      <c r="Q63" s="790">
        <v>1842.021</v>
      </c>
      <c r="R63" s="790">
        <v>1779.837</v>
      </c>
      <c r="S63" s="790">
        <v>1855.0409999999999</v>
      </c>
      <c r="T63" s="790">
        <v>1840.989</v>
      </c>
      <c r="U63" s="790">
        <v>1830.2059999999999</v>
      </c>
      <c r="V63" s="790">
        <v>1835.7619999999999</v>
      </c>
      <c r="W63" s="790">
        <v>1813.7239999999999</v>
      </c>
      <c r="X63" s="790">
        <v>1868.1890000000001</v>
      </c>
      <c r="Y63" s="790">
        <v>1967.5039999999999</v>
      </c>
      <c r="Z63" s="790">
        <v>1900.2439999999999</v>
      </c>
      <c r="AA63" s="790">
        <v>1813.58</v>
      </c>
      <c r="AB63" s="790">
        <v>1808.2460000000001</v>
      </c>
      <c r="AC63" s="790">
        <v>1740.23</v>
      </c>
      <c r="AD63" s="790">
        <v>1731.453</v>
      </c>
      <c r="AE63" s="790">
        <v>1778.0409999999999</v>
      </c>
      <c r="AF63" s="790">
        <v>1813.096</v>
      </c>
      <c r="AG63" s="790">
        <v>1816.155</v>
      </c>
      <c r="AH63" s="790">
        <v>1819.5160000000001</v>
      </c>
      <c r="AI63" s="790">
        <v>1822.877</v>
      </c>
      <c r="AJ63" s="790">
        <v>1826.7149999999999</v>
      </c>
      <c r="AK63" s="790">
        <v>1830.682</v>
      </c>
      <c r="AL63" s="790">
        <v>1835.2049999999999</v>
      </c>
      <c r="AM63" s="790">
        <v>1840.001</v>
      </c>
      <c r="AN63" s="790">
        <v>1845.433</v>
      </c>
      <c r="AO63" s="790">
        <v>1851.519</v>
      </c>
      <c r="AP63" s="790">
        <v>1858.8920000000001</v>
      </c>
      <c r="AQ63" s="790">
        <v>1867.105</v>
      </c>
      <c r="AR63" s="790">
        <v>1875.8109999999999</v>
      </c>
      <c r="AS63" s="790">
        <v>1885.0340000000001</v>
      </c>
      <c r="AT63" s="790">
        <v>1894.9739999999999</v>
      </c>
      <c r="AU63" s="790">
        <v>1905.51</v>
      </c>
      <c r="AV63" s="790">
        <v>1916.7049999999999</v>
      </c>
      <c r="AW63" s="790">
        <v>1928.146</v>
      </c>
      <c r="AX63" s="790">
        <v>1940.0160000000001</v>
      </c>
      <c r="AY63" s="790">
        <v>1952.7840000000001</v>
      </c>
      <c r="AZ63" s="790">
        <v>1966.162</v>
      </c>
    </row>
    <row r="64" spans="1:52">
      <c r="A64" s="791" t="s">
        <v>543</v>
      </c>
      <c r="B64" s="790" t="s">
        <v>95</v>
      </c>
      <c r="C64" s="790">
        <v>610.81280000000004</v>
      </c>
      <c r="D64" s="790">
        <v>585.8777</v>
      </c>
      <c r="E64" s="790">
        <v>576.51319999999998</v>
      </c>
      <c r="F64" s="790">
        <v>588.51350000000002</v>
      </c>
      <c r="G64" s="790">
        <v>553.26089999999999</v>
      </c>
      <c r="H64" s="790">
        <v>569.76750000000004</v>
      </c>
      <c r="I64" s="790">
        <v>540.01940000000002</v>
      </c>
      <c r="J64" s="790">
        <v>577.15309999999999</v>
      </c>
      <c r="K64" s="790">
        <v>554.06489999999997</v>
      </c>
      <c r="L64" s="790">
        <v>553.40499999999997</v>
      </c>
      <c r="M64" s="790">
        <v>555.07899999999995</v>
      </c>
      <c r="N64" s="790">
        <v>536.47389999999996</v>
      </c>
      <c r="O64" s="790">
        <v>517.50340000000006</v>
      </c>
      <c r="P64" s="790">
        <v>514.34839999999997</v>
      </c>
      <c r="Q64" s="790">
        <v>499.3329</v>
      </c>
      <c r="R64" s="790">
        <v>472.56369999999998</v>
      </c>
      <c r="S64" s="790">
        <v>481.7835</v>
      </c>
      <c r="T64" s="790">
        <v>467.1429</v>
      </c>
      <c r="U64" s="790">
        <v>453.19720000000001</v>
      </c>
      <c r="V64" s="790">
        <v>442.90929999999997</v>
      </c>
      <c r="W64" s="790">
        <v>426.83679999999998</v>
      </c>
      <c r="X64" s="790">
        <v>428.35610000000003</v>
      </c>
      <c r="Y64" s="790">
        <v>438.82780000000002</v>
      </c>
      <c r="Z64" s="790">
        <v>411.9409</v>
      </c>
      <c r="AA64" s="790">
        <v>381.8655</v>
      </c>
      <c r="AB64" s="790">
        <v>368.26069999999999</v>
      </c>
      <c r="AC64" s="790">
        <v>342.56560000000002</v>
      </c>
      <c r="AD64" s="790">
        <v>339.6182</v>
      </c>
      <c r="AE64" s="790">
        <v>347.6909</v>
      </c>
      <c r="AF64" s="790">
        <v>353.65789999999998</v>
      </c>
      <c r="AG64" s="790">
        <v>353.71390000000002</v>
      </c>
      <c r="AH64" s="790">
        <v>354.1377</v>
      </c>
      <c r="AI64" s="790">
        <v>354.87009999999998</v>
      </c>
      <c r="AJ64" s="790">
        <v>355.9726</v>
      </c>
      <c r="AK64" s="790">
        <v>357.3134</v>
      </c>
      <c r="AL64" s="790">
        <v>358.964</v>
      </c>
      <c r="AM64" s="790">
        <v>360.84410000000003</v>
      </c>
      <c r="AN64" s="790">
        <v>363.0453</v>
      </c>
      <c r="AO64" s="790">
        <v>365.50779999999997</v>
      </c>
      <c r="AP64" s="790">
        <v>368.35419999999999</v>
      </c>
      <c r="AQ64" s="790">
        <v>371.51100000000002</v>
      </c>
      <c r="AR64" s="790">
        <v>374.8784</v>
      </c>
      <c r="AS64" s="790">
        <v>378.46089999999998</v>
      </c>
      <c r="AT64" s="790">
        <v>382.26209999999998</v>
      </c>
      <c r="AU64" s="790">
        <v>386.26549999999997</v>
      </c>
      <c r="AV64" s="790">
        <v>390.51690000000002</v>
      </c>
      <c r="AW64" s="790">
        <v>394.85599999999999</v>
      </c>
      <c r="AX64" s="790">
        <v>399.33769999999998</v>
      </c>
      <c r="AY64" s="790">
        <v>404.08260000000001</v>
      </c>
      <c r="AZ64" s="790">
        <v>408.97629999999998</v>
      </c>
    </row>
    <row r="65" spans="1:52">
      <c r="A65" s="791" t="s">
        <v>543</v>
      </c>
      <c r="B65" s="790" t="s">
        <v>138</v>
      </c>
      <c r="C65" s="790">
        <v>3041.4549999999999</v>
      </c>
      <c r="D65" s="790">
        <v>3005.922</v>
      </c>
      <c r="E65" s="790">
        <v>3051.2809999999999</v>
      </c>
      <c r="F65" s="790">
        <v>3211.674</v>
      </c>
      <c r="G65" s="790">
        <v>2686.098</v>
      </c>
      <c r="H65" s="790">
        <v>2876.482</v>
      </c>
      <c r="I65" s="790">
        <v>2842.31</v>
      </c>
      <c r="J65" s="790">
        <v>3174.172</v>
      </c>
      <c r="K65" s="790">
        <v>3185.5839999999998</v>
      </c>
      <c r="L65" s="790">
        <v>3331.0940000000001</v>
      </c>
      <c r="M65" s="790">
        <v>3495.5459999999998</v>
      </c>
      <c r="N65" s="790">
        <v>3541.69</v>
      </c>
      <c r="O65" s="790">
        <v>3580.3339999999998</v>
      </c>
      <c r="P65" s="790">
        <v>3734.0859999999998</v>
      </c>
      <c r="Q65" s="790">
        <v>3803.9229999999998</v>
      </c>
      <c r="R65" s="790">
        <v>3782.875</v>
      </c>
      <c r="S65" s="790">
        <v>4054.7660000000001</v>
      </c>
      <c r="T65" s="790">
        <v>4135.0010000000002</v>
      </c>
      <c r="U65" s="790">
        <v>4223.7780000000002</v>
      </c>
      <c r="V65" s="790">
        <v>4347.7889999999998</v>
      </c>
      <c r="W65" s="790">
        <v>4421.9679999999998</v>
      </c>
      <c r="X65" s="790">
        <v>4031.5320000000002</v>
      </c>
      <c r="Y65" s="790">
        <v>4365.902</v>
      </c>
      <c r="Z65" s="790">
        <v>4335.0640000000003</v>
      </c>
      <c r="AA65" s="790">
        <v>4256.808</v>
      </c>
      <c r="AB65" s="790">
        <v>4350.335</v>
      </c>
      <c r="AC65" s="790">
        <v>4299.5810000000001</v>
      </c>
      <c r="AD65" s="790">
        <v>4447.2280000000001</v>
      </c>
      <c r="AE65" s="790">
        <v>4712.8860000000004</v>
      </c>
      <c r="AF65" s="790">
        <v>3944.5740000000001</v>
      </c>
      <c r="AG65" s="790">
        <v>4049.3310000000001</v>
      </c>
      <c r="AH65" s="790">
        <v>4149.8</v>
      </c>
      <c r="AI65" s="790">
        <v>4245.3919999999998</v>
      </c>
      <c r="AJ65" s="790">
        <v>4338.09</v>
      </c>
      <c r="AK65" s="790">
        <v>4425.5209999999997</v>
      </c>
      <c r="AL65" s="790">
        <v>4507.268</v>
      </c>
      <c r="AM65" s="790">
        <v>4584.857</v>
      </c>
      <c r="AN65" s="790">
        <v>4658.741</v>
      </c>
      <c r="AO65" s="790">
        <v>4729.8059999999996</v>
      </c>
      <c r="AP65" s="790">
        <v>4800.1090000000004</v>
      </c>
      <c r="AQ65" s="790">
        <v>4871.45</v>
      </c>
      <c r="AR65" s="790">
        <v>4932.2569999999996</v>
      </c>
      <c r="AS65" s="790">
        <v>4974.5929999999998</v>
      </c>
      <c r="AT65" s="790">
        <v>5022.2889999999998</v>
      </c>
      <c r="AU65" s="790">
        <v>5091.8710000000001</v>
      </c>
      <c r="AV65" s="790">
        <v>5169.9799999999996</v>
      </c>
      <c r="AW65" s="790">
        <v>5244.93</v>
      </c>
      <c r="AX65" s="790">
        <v>5321.0150000000003</v>
      </c>
      <c r="AY65" s="790">
        <v>5399.0309999999999</v>
      </c>
      <c r="AZ65" s="790">
        <v>5475.2809999999999</v>
      </c>
    </row>
    <row r="66" spans="1:52">
      <c r="A66" s="791" t="s">
        <v>543</v>
      </c>
      <c r="B66" s="790" t="s">
        <v>96</v>
      </c>
      <c r="C66" s="790">
        <v>858.28800000000001</v>
      </c>
      <c r="D66" s="790">
        <v>815.0575</v>
      </c>
      <c r="E66" s="790">
        <v>835.55700000000002</v>
      </c>
      <c r="F66" s="790">
        <v>893.00250000000005</v>
      </c>
      <c r="G66" s="790">
        <v>871.05319999999995</v>
      </c>
      <c r="H66" s="790">
        <v>931.56629999999996</v>
      </c>
      <c r="I66" s="790">
        <v>928.49720000000002</v>
      </c>
      <c r="J66" s="790">
        <v>1035.0940000000001</v>
      </c>
      <c r="K66" s="790">
        <v>1035.6500000000001</v>
      </c>
      <c r="L66" s="790">
        <v>1076.212</v>
      </c>
      <c r="M66" s="790">
        <v>1124.115</v>
      </c>
      <c r="N66" s="790">
        <v>1129.4829999999999</v>
      </c>
      <c r="O66" s="790">
        <v>1134.0029999999999</v>
      </c>
      <c r="P66" s="790">
        <v>1172.2929999999999</v>
      </c>
      <c r="Q66" s="790">
        <v>1183.674</v>
      </c>
      <c r="R66" s="790">
        <v>1164.242</v>
      </c>
      <c r="S66" s="790">
        <v>1234.3510000000001</v>
      </c>
      <c r="T66" s="790">
        <v>1244.92</v>
      </c>
      <c r="U66" s="790">
        <v>1256.46</v>
      </c>
      <c r="V66" s="790">
        <v>1276.345</v>
      </c>
      <c r="W66" s="790">
        <v>1279.3440000000001</v>
      </c>
      <c r="X66" s="790">
        <v>1336.866</v>
      </c>
      <c r="Y66" s="790">
        <v>1424.893</v>
      </c>
      <c r="Z66" s="790">
        <v>1391.6959999999999</v>
      </c>
      <c r="AA66" s="790">
        <v>1353.662</v>
      </c>
      <c r="AB66" s="790">
        <v>1364.374</v>
      </c>
      <c r="AC66" s="790">
        <v>1443.585</v>
      </c>
      <c r="AD66" s="790">
        <v>1431.7059999999999</v>
      </c>
      <c r="AE66" s="790">
        <v>1470.3710000000001</v>
      </c>
      <c r="AF66" s="790">
        <v>1504.2809999999999</v>
      </c>
      <c r="AG66" s="790">
        <v>1516.662</v>
      </c>
      <c r="AH66" s="790">
        <v>1533.6389999999999</v>
      </c>
      <c r="AI66" s="790">
        <v>1554.575</v>
      </c>
      <c r="AJ66" s="790">
        <v>1579.5340000000001</v>
      </c>
      <c r="AK66" s="790">
        <v>1607.6320000000001</v>
      </c>
      <c r="AL66" s="790">
        <v>1639.0250000000001</v>
      </c>
      <c r="AM66" s="790">
        <v>1673.268</v>
      </c>
      <c r="AN66" s="790">
        <v>1710.607</v>
      </c>
      <c r="AO66" s="790">
        <v>1750.7529999999999</v>
      </c>
      <c r="AP66" s="790">
        <v>1794.1880000000001</v>
      </c>
      <c r="AQ66" s="790">
        <v>1840.6610000000001</v>
      </c>
      <c r="AR66" s="790">
        <v>1889.5440000000001</v>
      </c>
      <c r="AS66" s="790">
        <v>1940.8679999999999</v>
      </c>
      <c r="AT66" s="790">
        <v>1994.6110000000001</v>
      </c>
      <c r="AU66" s="790">
        <v>2050.7939999999999</v>
      </c>
      <c r="AV66" s="790">
        <v>2109.6289999999999</v>
      </c>
      <c r="AW66" s="790">
        <v>2170.252</v>
      </c>
      <c r="AX66" s="790">
        <v>2232.971</v>
      </c>
      <c r="AY66" s="790">
        <v>2298.605</v>
      </c>
      <c r="AZ66" s="790">
        <v>2366.4479999999999</v>
      </c>
    </row>
    <row r="67" spans="1:52">
      <c r="A67" s="791" t="s">
        <v>543</v>
      </c>
      <c r="B67" s="790" t="s">
        <v>139</v>
      </c>
      <c r="C67" s="790">
        <v>2039.616</v>
      </c>
      <c r="D67" s="790">
        <v>2067.2040000000002</v>
      </c>
      <c r="E67" s="790">
        <v>2151.0549999999998</v>
      </c>
      <c r="F67" s="790">
        <v>2316.88</v>
      </c>
      <c r="G67" s="790">
        <v>2293.58</v>
      </c>
      <c r="H67" s="790">
        <v>2493.8110000000001</v>
      </c>
      <c r="I67" s="790">
        <v>2492.471</v>
      </c>
      <c r="J67" s="790">
        <v>2806.3939999999998</v>
      </c>
      <c r="K67" s="790">
        <v>2747.8519999999999</v>
      </c>
      <c r="L67" s="790">
        <v>2804.317</v>
      </c>
      <c r="M67" s="790">
        <v>2874.567</v>
      </c>
      <c r="N67" s="790">
        <v>2844.424</v>
      </c>
      <c r="O67" s="790">
        <v>2809.5390000000002</v>
      </c>
      <c r="P67" s="790">
        <v>2861.538</v>
      </c>
      <c r="Q67" s="790">
        <v>2847.16</v>
      </c>
      <c r="R67" s="790">
        <v>2770.23</v>
      </c>
      <c r="S67" s="790">
        <v>2958.634</v>
      </c>
      <c r="T67" s="790">
        <v>3004.9059999999999</v>
      </c>
      <c r="U67" s="790">
        <v>3057.576</v>
      </c>
      <c r="V67" s="790">
        <v>3120.587</v>
      </c>
      <c r="W67" s="790">
        <v>3108.2310000000002</v>
      </c>
      <c r="X67" s="790">
        <v>3227.6790000000001</v>
      </c>
      <c r="Y67" s="790">
        <v>3425.297</v>
      </c>
      <c r="Z67" s="790">
        <v>3339.5419999999999</v>
      </c>
      <c r="AA67" s="790">
        <v>3179.134</v>
      </c>
      <c r="AB67" s="790">
        <v>3147.444</v>
      </c>
      <c r="AC67" s="790">
        <v>3074.837</v>
      </c>
      <c r="AD67" s="790">
        <v>3088.75</v>
      </c>
      <c r="AE67" s="790">
        <v>3200.38</v>
      </c>
      <c r="AF67" s="790">
        <v>3292.6819999999998</v>
      </c>
      <c r="AG67" s="790">
        <v>3325.6570000000002</v>
      </c>
      <c r="AH67" s="790">
        <v>3355.462</v>
      </c>
      <c r="AI67" s="790">
        <v>3383.4560000000001</v>
      </c>
      <c r="AJ67" s="790">
        <v>3381.1590000000001</v>
      </c>
      <c r="AK67" s="790">
        <v>3377.7179999999998</v>
      </c>
      <c r="AL67" s="790">
        <v>3374.71</v>
      </c>
      <c r="AM67" s="790">
        <v>3371.4180000000001</v>
      </c>
      <c r="AN67" s="790">
        <v>3369.288</v>
      </c>
      <c r="AO67" s="790">
        <v>3367.4319999999998</v>
      </c>
      <c r="AP67" s="790">
        <v>3368.0169999999998</v>
      </c>
      <c r="AQ67" s="790">
        <v>3372.0360000000001</v>
      </c>
      <c r="AR67" s="790">
        <v>3372.0610000000001</v>
      </c>
      <c r="AS67" s="790">
        <v>3372.2550000000001</v>
      </c>
      <c r="AT67" s="790">
        <v>3372.3649999999998</v>
      </c>
      <c r="AU67" s="790">
        <v>3382.6880000000001</v>
      </c>
      <c r="AV67" s="790">
        <v>3394.9389999999999</v>
      </c>
      <c r="AW67" s="790">
        <v>3406.2440000000001</v>
      </c>
      <c r="AX67" s="790">
        <v>3418.4760000000001</v>
      </c>
      <c r="AY67" s="790">
        <v>3430.942</v>
      </c>
      <c r="AZ67" s="790">
        <v>3444.8960000000002</v>
      </c>
    </row>
    <row r="68" spans="1:52">
      <c r="A68" s="791" t="s">
        <v>543</v>
      </c>
      <c r="B68" s="790" t="s">
        <v>439</v>
      </c>
      <c r="C68" s="790">
        <v>1046.9179999999999</v>
      </c>
      <c r="D68" s="790">
        <v>931.42269999999996</v>
      </c>
      <c r="E68" s="790">
        <v>902.89390000000003</v>
      </c>
      <c r="F68" s="790">
        <v>829.14570000000003</v>
      </c>
      <c r="G68" s="790">
        <v>1232.2239999999999</v>
      </c>
      <c r="H68" s="790">
        <v>1176.8320000000001</v>
      </c>
      <c r="I68" s="790">
        <v>1205.002</v>
      </c>
      <c r="J68" s="790">
        <v>627.39449999999999</v>
      </c>
      <c r="K68" s="790">
        <v>1391.835</v>
      </c>
      <c r="L68" s="790">
        <v>1030.329</v>
      </c>
      <c r="M68" s="790">
        <v>1178.692</v>
      </c>
      <c r="N68" s="790">
        <v>1253.287</v>
      </c>
      <c r="O68" s="790">
        <v>1604.7660000000001</v>
      </c>
      <c r="P68" s="790">
        <v>936.29470000000003</v>
      </c>
      <c r="Q68" s="790">
        <v>1037.604</v>
      </c>
      <c r="R68" s="790">
        <v>1159.018</v>
      </c>
      <c r="S68" s="790">
        <v>1272.021</v>
      </c>
      <c r="T68" s="790">
        <v>1701.239</v>
      </c>
      <c r="U68" s="790">
        <v>1479.076</v>
      </c>
      <c r="V68" s="790">
        <v>1071.6890000000001</v>
      </c>
      <c r="W68" s="790">
        <v>1513.3920000000001</v>
      </c>
      <c r="X68" s="790">
        <v>1274.6859999999999</v>
      </c>
      <c r="Y68" s="790">
        <v>1019.074</v>
      </c>
      <c r="Z68" s="790">
        <v>1407.1859999999999</v>
      </c>
      <c r="AA68" s="790">
        <v>838.18200000000002</v>
      </c>
      <c r="AB68" s="790">
        <v>956.86540000000002</v>
      </c>
      <c r="AC68" s="790">
        <v>930.30050000000006</v>
      </c>
      <c r="AD68" s="790">
        <v>1051.0440000000001</v>
      </c>
      <c r="AE68" s="790">
        <v>1200.4449999999999</v>
      </c>
      <c r="AF68" s="790">
        <v>907.93320000000006</v>
      </c>
      <c r="AG68" s="790">
        <v>906.57640000000004</v>
      </c>
      <c r="AH68" s="790">
        <v>905.82590000000005</v>
      </c>
      <c r="AI68" s="790">
        <v>905.50160000000005</v>
      </c>
      <c r="AJ68" s="790">
        <v>905.81349999999998</v>
      </c>
      <c r="AK68" s="790">
        <v>906.49030000000005</v>
      </c>
      <c r="AL68" s="790">
        <v>907.6463</v>
      </c>
      <c r="AM68" s="790">
        <v>909.28070000000002</v>
      </c>
      <c r="AN68" s="790">
        <v>911.42690000000005</v>
      </c>
      <c r="AO68" s="790">
        <v>914.15030000000002</v>
      </c>
      <c r="AP68" s="790">
        <v>917.77620000000002</v>
      </c>
      <c r="AQ68" s="790">
        <v>922.02850000000001</v>
      </c>
      <c r="AR68" s="790">
        <v>926.77200000000005</v>
      </c>
      <c r="AS68" s="790">
        <v>931.81859999999995</v>
      </c>
      <c r="AT68" s="790">
        <v>937.33989999999994</v>
      </c>
      <c r="AU68" s="790">
        <v>943.31190000000004</v>
      </c>
      <c r="AV68" s="790">
        <v>949.67399999999998</v>
      </c>
      <c r="AW68" s="790">
        <v>956.26289999999995</v>
      </c>
      <c r="AX68" s="790">
        <v>963.09860000000003</v>
      </c>
      <c r="AY68" s="790">
        <v>970.41849999999999</v>
      </c>
      <c r="AZ68" s="790">
        <v>978.14970000000005</v>
      </c>
    </row>
    <row r="69" spans="1:52">
      <c r="A69" s="791" t="s">
        <v>543</v>
      </c>
      <c r="B69" s="790" t="s">
        <v>140</v>
      </c>
      <c r="C69" s="790">
        <v>1819.6410000000001</v>
      </c>
      <c r="D69" s="790">
        <v>1900.258</v>
      </c>
      <c r="E69" s="790">
        <v>2032.1379999999999</v>
      </c>
      <c r="F69" s="790">
        <v>2247.3200000000002</v>
      </c>
      <c r="G69" s="790">
        <v>2277.692</v>
      </c>
      <c r="H69" s="790">
        <v>2535.9699999999998</v>
      </c>
      <c r="I69" s="790">
        <v>2664.5189999999998</v>
      </c>
      <c r="J69" s="790">
        <v>3039.9749999999999</v>
      </c>
      <c r="K69" s="790">
        <v>3113.0720000000001</v>
      </c>
      <c r="L69" s="790">
        <v>3315.3969999999999</v>
      </c>
      <c r="M69" s="790">
        <v>3529.8649999999998</v>
      </c>
      <c r="N69" s="790">
        <v>3609.7919999999999</v>
      </c>
      <c r="O69" s="790">
        <v>3867.7559999999999</v>
      </c>
      <c r="P69" s="790">
        <v>4246.8419999999996</v>
      </c>
      <c r="Q69" s="790">
        <v>4632.9989999999998</v>
      </c>
      <c r="R69" s="790">
        <v>4931.7820000000002</v>
      </c>
      <c r="S69" s="790">
        <v>5570.0209999999997</v>
      </c>
      <c r="T69" s="790">
        <v>6095.777</v>
      </c>
      <c r="U69" s="790">
        <v>6775.3440000000001</v>
      </c>
      <c r="V69" s="790">
        <v>7692.8440000000001</v>
      </c>
      <c r="W69" s="790">
        <v>8495.4979999999996</v>
      </c>
      <c r="X69" s="790">
        <v>9285.6749999999993</v>
      </c>
      <c r="Y69" s="790">
        <v>10302.82</v>
      </c>
      <c r="Z69" s="790">
        <v>10942.53</v>
      </c>
      <c r="AA69" s="790">
        <v>11408.26</v>
      </c>
      <c r="AB69" s="790">
        <v>12063.48</v>
      </c>
      <c r="AC69" s="790">
        <v>11947.22</v>
      </c>
      <c r="AD69" s="790">
        <v>11277.25</v>
      </c>
      <c r="AE69" s="790">
        <v>10935.33</v>
      </c>
      <c r="AF69" s="790">
        <v>10500.07</v>
      </c>
      <c r="AG69" s="790">
        <v>9958.0660000000007</v>
      </c>
      <c r="AH69" s="790">
        <v>9501.7019999999993</v>
      </c>
      <c r="AI69" s="790">
        <v>9102.277</v>
      </c>
      <c r="AJ69" s="790">
        <v>8739.6790000000001</v>
      </c>
      <c r="AK69" s="790">
        <v>8374.2379999999994</v>
      </c>
      <c r="AL69" s="790">
        <v>8049.348</v>
      </c>
      <c r="AM69" s="790">
        <v>7735.3289999999997</v>
      </c>
      <c r="AN69" s="790">
        <v>7412.7250000000004</v>
      </c>
      <c r="AO69" s="790">
        <v>7090.0339999999997</v>
      </c>
      <c r="AP69" s="790">
        <v>6775.1090000000004</v>
      </c>
      <c r="AQ69" s="790">
        <v>6476.2550000000001</v>
      </c>
      <c r="AR69" s="790">
        <v>6183.2740000000003</v>
      </c>
      <c r="AS69" s="790">
        <v>5847.9470000000001</v>
      </c>
      <c r="AT69" s="790">
        <v>5612.7920000000004</v>
      </c>
      <c r="AU69" s="790">
        <v>5490.5129999999999</v>
      </c>
      <c r="AV69" s="790">
        <v>5429.9949999999999</v>
      </c>
      <c r="AW69" s="790">
        <v>5399.44</v>
      </c>
      <c r="AX69" s="790">
        <v>5390.7470000000003</v>
      </c>
      <c r="AY69" s="790">
        <v>5399.2060000000001</v>
      </c>
      <c r="AZ69" s="790">
        <v>5416.9520000000002</v>
      </c>
    </row>
    <row r="70" spans="1:52">
      <c r="A70" s="791" t="s">
        <v>543</v>
      </c>
      <c r="B70" s="790" t="s">
        <v>440</v>
      </c>
      <c r="C70" s="790">
        <v>6335.5150000000003</v>
      </c>
      <c r="D70" s="790">
        <v>6037.41</v>
      </c>
      <c r="E70" s="790">
        <v>6343.5039999999999</v>
      </c>
      <c r="F70" s="790">
        <v>6884.2920000000004</v>
      </c>
      <c r="G70" s="790">
        <v>6558.31</v>
      </c>
      <c r="H70" s="790">
        <v>7136.49</v>
      </c>
      <c r="I70" s="790">
        <v>6529.7790000000005</v>
      </c>
      <c r="J70" s="790">
        <v>7636.4430000000002</v>
      </c>
      <c r="K70" s="790">
        <v>7141.87</v>
      </c>
      <c r="L70" s="790">
        <v>7227.9539999999997</v>
      </c>
      <c r="M70" s="790">
        <v>7733.9759999999997</v>
      </c>
      <c r="N70" s="790">
        <v>7512.1620000000003</v>
      </c>
      <c r="O70" s="790">
        <v>7303.134</v>
      </c>
      <c r="P70" s="790">
        <v>7634.6679999999997</v>
      </c>
      <c r="Q70" s="790">
        <v>7614.183</v>
      </c>
      <c r="R70" s="790">
        <v>7062.6379999999999</v>
      </c>
      <c r="S70" s="790">
        <v>7422.5140000000001</v>
      </c>
      <c r="T70" s="790">
        <v>7325.5649999999996</v>
      </c>
      <c r="U70" s="790">
        <v>7357.875</v>
      </c>
      <c r="V70" s="790">
        <v>7481.0429999999997</v>
      </c>
      <c r="W70" s="790">
        <v>7651.3779999999997</v>
      </c>
      <c r="X70" s="790">
        <v>8095.74</v>
      </c>
      <c r="Y70" s="790">
        <v>8798.3009999999995</v>
      </c>
      <c r="Z70" s="790">
        <v>8619.0630000000001</v>
      </c>
      <c r="AA70" s="790">
        <v>7907.3209999999999</v>
      </c>
      <c r="AB70" s="790">
        <v>8221.7530000000006</v>
      </c>
      <c r="AC70" s="790">
        <v>7746.0929999999998</v>
      </c>
      <c r="AD70" s="790">
        <v>7748.9170000000004</v>
      </c>
      <c r="AE70" s="790">
        <v>8003.0280000000002</v>
      </c>
      <c r="AF70" s="790">
        <v>8215.2240000000002</v>
      </c>
      <c r="AG70" s="790">
        <v>8284.1640000000007</v>
      </c>
      <c r="AH70" s="790">
        <v>8352.4959999999992</v>
      </c>
      <c r="AI70" s="790">
        <v>8421.9650000000001</v>
      </c>
      <c r="AJ70" s="790">
        <v>8492.7739999999994</v>
      </c>
      <c r="AK70" s="790">
        <v>8560.6589999999997</v>
      </c>
      <c r="AL70" s="790">
        <v>8627.5589999999993</v>
      </c>
      <c r="AM70" s="790">
        <v>8694.2189999999991</v>
      </c>
      <c r="AN70" s="790">
        <v>8761.7279999999992</v>
      </c>
      <c r="AO70" s="790">
        <v>8830.4719999999998</v>
      </c>
      <c r="AP70" s="790">
        <v>8903.3919999999998</v>
      </c>
      <c r="AQ70" s="790">
        <v>8978.9030000000002</v>
      </c>
      <c r="AR70" s="790">
        <v>9056.2800000000007</v>
      </c>
      <c r="AS70" s="790">
        <v>9132.3080000000009</v>
      </c>
      <c r="AT70" s="790">
        <v>9208.6010000000006</v>
      </c>
      <c r="AU70" s="790">
        <v>9285.8770000000004</v>
      </c>
      <c r="AV70" s="790">
        <v>9364.2379999999994</v>
      </c>
      <c r="AW70" s="790">
        <v>9440.866</v>
      </c>
      <c r="AX70" s="790">
        <v>9515.9830000000002</v>
      </c>
      <c r="AY70" s="790">
        <v>9593.1540000000005</v>
      </c>
      <c r="AZ70" s="790">
        <v>9670.5139999999992</v>
      </c>
    </row>
    <row r="71" spans="1:52">
      <c r="A71" s="791" t="s">
        <v>543</v>
      </c>
      <c r="B71" s="790" t="s">
        <v>441</v>
      </c>
      <c r="C71" s="790">
        <v>147.4006</v>
      </c>
      <c r="D71" s="790">
        <v>167.51429999999999</v>
      </c>
      <c r="E71" s="790">
        <v>191.95519999999999</v>
      </c>
      <c r="F71" s="790">
        <v>223.64089999999999</v>
      </c>
      <c r="G71" s="790">
        <v>236.24469999999999</v>
      </c>
      <c r="H71" s="790">
        <v>271.79309999999998</v>
      </c>
      <c r="I71" s="790">
        <v>286.28359999999998</v>
      </c>
      <c r="J71" s="790">
        <v>331.30579999999998</v>
      </c>
      <c r="K71" s="790">
        <v>341.91579999999999</v>
      </c>
      <c r="L71" s="790">
        <v>367.45350000000002</v>
      </c>
      <c r="M71" s="790">
        <v>393.76089999999999</v>
      </c>
      <c r="N71" s="790">
        <v>406.73779999999999</v>
      </c>
      <c r="O71" s="790">
        <v>417.06740000000002</v>
      </c>
      <c r="P71" s="790">
        <v>441.53390000000002</v>
      </c>
      <c r="Q71" s="790">
        <v>454.37689999999998</v>
      </c>
      <c r="R71" s="790">
        <v>455.71409999999997</v>
      </c>
      <c r="S71" s="790">
        <v>492.11419999999998</v>
      </c>
      <c r="T71" s="790">
        <v>503.71379999999999</v>
      </c>
      <c r="U71" s="790">
        <v>514.91240000000005</v>
      </c>
      <c r="V71" s="790">
        <v>527.87450000000001</v>
      </c>
      <c r="W71" s="790">
        <v>537.69839999999999</v>
      </c>
      <c r="X71" s="790">
        <v>572.36260000000004</v>
      </c>
      <c r="Y71" s="790">
        <v>617.52890000000002</v>
      </c>
      <c r="Z71" s="790">
        <v>626.13890000000004</v>
      </c>
      <c r="AA71" s="790">
        <v>627.37840000000006</v>
      </c>
      <c r="AB71" s="790">
        <v>643.30070000000001</v>
      </c>
      <c r="AC71" s="790">
        <v>649.56129999999996</v>
      </c>
      <c r="AD71" s="790">
        <v>653.02070000000003</v>
      </c>
      <c r="AE71" s="790">
        <v>678.23739999999998</v>
      </c>
      <c r="AF71" s="790">
        <v>680.12620000000004</v>
      </c>
      <c r="AG71" s="790">
        <v>669.18499999999995</v>
      </c>
      <c r="AH71" s="790">
        <v>658.48519999999996</v>
      </c>
      <c r="AI71" s="790">
        <v>647.91570000000002</v>
      </c>
      <c r="AJ71" s="790">
        <v>637.49760000000003</v>
      </c>
      <c r="AK71" s="790">
        <v>627.27509999999995</v>
      </c>
      <c r="AL71" s="790">
        <v>617.18039999999996</v>
      </c>
      <c r="AM71" s="790">
        <v>607.22879999999998</v>
      </c>
      <c r="AN71" s="790">
        <v>597.39009999999996</v>
      </c>
      <c r="AO71" s="790">
        <v>587.69910000000004</v>
      </c>
      <c r="AP71" s="790">
        <v>578.21370000000002</v>
      </c>
      <c r="AQ71" s="790">
        <v>568.84540000000004</v>
      </c>
      <c r="AR71" s="790">
        <v>559.59990000000005</v>
      </c>
      <c r="AS71" s="790">
        <v>550.49580000000003</v>
      </c>
      <c r="AT71" s="790">
        <v>541.56539999999995</v>
      </c>
      <c r="AU71" s="790">
        <v>532.75729999999999</v>
      </c>
      <c r="AV71" s="790">
        <v>524.08979999999997</v>
      </c>
      <c r="AW71" s="790">
        <v>515.5693</v>
      </c>
      <c r="AX71" s="790">
        <v>507.13069999999999</v>
      </c>
      <c r="AY71" s="790">
        <v>498.86439999999999</v>
      </c>
      <c r="AZ71" s="790">
        <v>490.7629</v>
      </c>
    </row>
    <row r="72" spans="1:52">
      <c r="A72" s="790" t="s">
        <v>4</v>
      </c>
      <c r="B72" s="790"/>
      <c r="C72" s="790"/>
      <c r="D72" s="790"/>
      <c r="E72" s="790"/>
      <c r="F72" s="790"/>
      <c r="G72" s="790"/>
      <c r="H72" s="790"/>
      <c r="I72" s="790"/>
      <c r="J72" s="790"/>
      <c r="K72" s="790"/>
      <c r="L72" s="790"/>
      <c r="M72" s="790"/>
      <c r="N72" s="790"/>
      <c r="O72" s="790"/>
      <c r="P72" s="790"/>
      <c r="Q72" s="790"/>
      <c r="R72" s="790"/>
      <c r="S72" s="790"/>
      <c r="T72" s="790"/>
      <c r="U72" s="790"/>
      <c r="V72" s="790"/>
      <c r="W72" s="790"/>
      <c r="X72" s="790"/>
      <c r="Y72" s="790"/>
      <c r="Z72" s="790"/>
      <c r="AA72" s="790"/>
      <c r="AB72" s="790"/>
      <c r="AC72" s="790"/>
      <c r="AD72" s="790"/>
      <c r="AE72" s="790"/>
      <c r="AF72" s="790"/>
      <c r="AG72" s="790"/>
      <c r="AH72" s="790"/>
      <c r="AI72" s="790"/>
      <c r="AJ72" s="790"/>
      <c r="AK72" s="790"/>
      <c r="AL72" s="790"/>
      <c r="AM72" s="790"/>
      <c r="AN72" s="790"/>
      <c r="AO72" s="790"/>
      <c r="AP72" s="790"/>
      <c r="AQ72" s="790"/>
      <c r="AR72" s="790"/>
      <c r="AS72" s="790"/>
      <c r="AT72" s="790"/>
      <c r="AU72" s="790"/>
      <c r="AV72" s="790"/>
      <c r="AW72" s="790"/>
      <c r="AX72" s="790"/>
      <c r="AY72" s="790"/>
      <c r="AZ72" s="790"/>
    </row>
    <row r="73" spans="1:52">
      <c r="A73" s="791" t="s">
        <v>442</v>
      </c>
      <c r="B73" s="790"/>
      <c r="C73" s="790">
        <v>1986</v>
      </c>
      <c r="D73" s="790">
        <v>1987</v>
      </c>
      <c r="E73" s="790">
        <v>1988</v>
      </c>
      <c r="F73" s="790">
        <v>1989</v>
      </c>
      <c r="G73" s="790">
        <v>1990</v>
      </c>
      <c r="H73" s="790">
        <v>1991</v>
      </c>
      <c r="I73" s="790">
        <v>1992</v>
      </c>
      <c r="J73" s="790">
        <v>1993</v>
      </c>
      <c r="K73" s="790">
        <v>1994</v>
      </c>
      <c r="L73" s="790">
        <v>1995</v>
      </c>
      <c r="M73" s="790">
        <v>1996</v>
      </c>
      <c r="N73" s="790">
        <v>1997</v>
      </c>
      <c r="O73" s="790">
        <v>1998</v>
      </c>
      <c r="P73" s="790">
        <v>1999</v>
      </c>
      <c r="Q73" s="790">
        <v>2000</v>
      </c>
      <c r="R73" s="790">
        <v>2001</v>
      </c>
      <c r="S73" s="790">
        <v>2002</v>
      </c>
      <c r="T73" s="790">
        <v>2003</v>
      </c>
      <c r="U73" s="790">
        <v>2004</v>
      </c>
      <c r="V73" s="790">
        <v>2005</v>
      </c>
      <c r="W73" s="790">
        <v>2006</v>
      </c>
      <c r="X73" s="790">
        <v>2007</v>
      </c>
      <c r="Y73" s="790">
        <v>2008</v>
      </c>
      <c r="Z73" s="790">
        <v>2009</v>
      </c>
      <c r="AA73" s="790">
        <v>2010</v>
      </c>
      <c r="AB73" s="790">
        <v>2011</v>
      </c>
      <c r="AC73" s="790">
        <v>2012</v>
      </c>
      <c r="AD73" s="790">
        <v>2013</v>
      </c>
      <c r="AE73" s="790">
        <v>2014</v>
      </c>
      <c r="AF73" s="790">
        <v>2015</v>
      </c>
      <c r="AG73" s="790">
        <v>2016</v>
      </c>
      <c r="AH73" s="790">
        <v>2017</v>
      </c>
      <c r="AI73" s="790">
        <v>2018</v>
      </c>
      <c r="AJ73" s="790">
        <v>2019</v>
      </c>
      <c r="AK73" s="790">
        <v>2020</v>
      </c>
      <c r="AL73" s="790">
        <v>2021</v>
      </c>
      <c r="AM73" s="790">
        <v>2022</v>
      </c>
      <c r="AN73" s="790">
        <v>2023</v>
      </c>
      <c r="AO73" s="790">
        <v>2024</v>
      </c>
      <c r="AP73" s="790">
        <v>2025</v>
      </c>
      <c r="AQ73" s="790">
        <v>2026</v>
      </c>
      <c r="AR73" s="790">
        <v>2027</v>
      </c>
      <c r="AS73" s="790">
        <v>2028</v>
      </c>
      <c r="AT73" s="790">
        <v>2029</v>
      </c>
      <c r="AU73" s="790">
        <v>2030</v>
      </c>
      <c r="AV73" s="790">
        <v>2031</v>
      </c>
      <c r="AW73" s="790">
        <v>2032</v>
      </c>
      <c r="AX73" s="790">
        <v>2033</v>
      </c>
      <c r="AY73" s="790">
        <v>2034</v>
      </c>
      <c r="AZ73" s="790">
        <v>2035</v>
      </c>
    </row>
    <row r="74" spans="1:52">
      <c r="A74" s="791" t="s">
        <v>543</v>
      </c>
      <c r="B74" s="790" t="s">
        <v>35</v>
      </c>
      <c r="C74" s="790">
        <v>39357.42</v>
      </c>
      <c r="D74" s="790">
        <v>40269</v>
      </c>
      <c r="E74" s="790">
        <v>41837.69</v>
      </c>
      <c r="F74" s="790">
        <v>42509.86</v>
      </c>
      <c r="G74" s="790">
        <v>46146.35</v>
      </c>
      <c r="H74" s="790">
        <v>44110.76</v>
      </c>
      <c r="I74" s="790">
        <v>45459.75</v>
      </c>
      <c r="J74" s="790">
        <v>45944.58</v>
      </c>
      <c r="K74" s="790">
        <v>47881.47</v>
      </c>
      <c r="L74" s="790">
        <v>48078.25</v>
      </c>
      <c r="M74" s="790">
        <v>50911.17</v>
      </c>
      <c r="N74" s="790">
        <v>50386.15</v>
      </c>
      <c r="O74" s="790">
        <v>50972.97</v>
      </c>
      <c r="P74" s="790">
        <v>52464.98</v>
      </c>
      <c r="Q74" s="790">
        <v>55294.13</v>
      </c>
      <c r="R74" s="790">
        <v>54199.5</v>
      </c>
      <c r="S74" s="790">
        <v>57170.36</v>
      </c>
      <c r="T74" s="790">
        <v>55164.09</v>
      </c>
      <c r="U74" s="790">
        <v>55098.35</v>
      </c>
      <c r="V74" s="790">
        <v>56050.559999999998</v>
      </c>
      <c r="W74" s="790">
        <v>55960.29</v>
      </c>
      <c r="X74" s="790">
        <v>56598.11</v>
      </c>
      <c r="Y74" s="790">
        <v>59441.440000000002</v>
      </c>
      <c r="Z74" s="790">
        <v>58338.93</v>
      </c>
      <c r="AA74" s="790">
        <v>55898.84</v>
      </c>
      <c r="AB74" s="790">
        <v>57218.32</v>
      </c>
      <c r="AC74" s="790">
        <v>55861.4</v>
      </c>
      <c r="AD74" s="790">
        <v>55991.23</v>
      </c>
      <c r="AE74" s="790">
        <v>58198.38</v>
      </c>
      <c r="AF74" s="790">
        <v>59750.26</v>
      </c>
      <c r="AG74" s="790">
        <v>60006.95</v>
      </c>
      <c r="AH74" s="790">
        <v>59548.13</v>
      </c>
      <c r="AI74" s="790">
        <v>59104.44</v>
      </c>
      <c r="AJ74" s="790">
        <v>58588.92</v>
      </c>
      <c r="AK74" s="790">
        <v>57893.66</v>
      </c>
      <c r="AL74" s="790">
        <v>57051.61</v>
      </c>
      <c r="AM74" s="790">
        <v>56216.85</v>
      </c>
      <c r="AN74" s="790">
        <v>55348.84</v>
      </c>
      <c r="AO74" s="790">
        <v>54508.7</v>
      </c>
      <c r="AP74" s="790">
        <v>53734.84</v>
      </c>
      <c r="AQ74" s="790">
        <v>53048.22</v>
      </c>
      <c r="AR74" s="790">
        <v>52650.58</v>
      </c>
      <c r="AS74" s="790">
        <v>52617.98</v>
      </c>
      <c r="AT74" s="790">
        <v>52820.94</v>
      </c>
      <c r="AU74" s="790">
        <v>53439.65</v>
      </c>
      <c r="AV74" s="790">
        <v>54181.22</v>
      </c>
      <c r="AW74" s="790">
        <v>54983.72</v>
      </c>
      <c r="AX74" s="790">
        <v>55799.519999999997</v>
      </c>
      <c r="AY74" s="790">
        <v>56626.73</v>
      </c>
      <c r="AZ74" s="790">
        <v>57503.27</v>
      </c>
    </row>
    <row r="75" spans="1:52">
      <c r="A75" s="791" t="s">
        <v>543</v>
      </c>
      <c r="B75" s="790" t="s">
        <v>57</v>
      </c>
      <c r="C75" s="790">
        <v>2833.2959999999998</v>
      </c>
      <c r="D75" s="790">
        <v>2743.1990000000001</v>
      </c>
      <c r="E75" s="790">
        <v>3070.681</v>
      </c>
      <c r="F75" s="790">
        <v>3305.51</v>
      </c>
      <c r="G75" s="790">
        <v>3187.683</v>
      </c>
      <c r="H75" s="790">
        <v>3162.721</v>
      </c>
      <c r="I75" s="790">
        <v>2875.7350000000001</v>
      </c>
      <c r="J75" s="790">
        <v>3775.009</v>
      </c>
      <c r="K75" s="790">
        <v>3208.674</v>
      </c>
      <c r="L75" s="790">
        <v>3266.9090000000001</v>
      </c>
      <c r="M75" s="790">
        <v>3785.7559999999999</v>
      </c>
      <c r="N75" s="790">
        <v>3451.9650000000001</v>
      </c>
      <c r="O75" s="790">
        <v>3227.6680000000001</v>
      </c>
      <c r="P75" s="790">
        <v>3967.9720000000002</v>
      </c>
      <c r="Q75" s="790">
        <v>4244.0479999999998</v>
      </c>
      <c r="R75" s="790">
        <v>4063.5590000000002</v>
      </c>
      <c r="S75" s="790">
        <v>4200.3190000000004</v>
      </c>
      <c r="T75" s="790">
        <v>3499.1619999999998</v>
      </c>
      <c r="U75" s="790">
        <v>3718.1210000000001</v>
      </c>
      <c r="V75" s="790">
        <v>4095.4859999999999</v>
      </c>
      <c r="W75" s="790">
        <v>4084.0050000000001</v>
      </c>
      <c r="X75" s="790">
        <v>4092.163</v>
      </c>
      <c r="Y75" s="790">
        <v>4355.4920000000002</v>
      </c>
      <c r="Z75" s="790">
        <v>4252.6779999999999</v>
      </c>
      <c r="AA75" s="790">
        <v>4063.268</v>
      </c>
      <c r="AB75" s="790">
        <v>4172.0069999999996</v>
      </c>
      <c r="AC75" s="790">
        <v>4061.105</v>
      </c>
      <c r="AD75" s="790">
        <v>4099.8900000000003</v>
      </c>
      <c r="AE75" s="790">
        <v>4256.0879999999997</v>
      </c>
      <c r="AF75" s="790">
        <v>4360.4380000000001</v>
      </c>
      <c r="AG75" s="790">
        <v>4305.6719999999996</v>
      </c>
      <c r="AH75" s="790">
        <v>4239.8180000000002</v>
      </c>
      <c r="AI75" s="790">
        <v>4158.9750000000004</v>
      </c>
      <c r="AJ75" s="790">
        <v>4062.9290000000001</v>
      </c>
      <c r="AK75" s="790">
        <v>3946.8249999999998</v>
      </c>
      <c r="AL75" s="790">
        <v>3804.7220000000002</v>
      </c>
      <c r="AM75" s="790">
        <v>3657.8290000000002</v>
      </c>
      <c r="AN75" s="790">
        <v>3501.3130000000001</v>
      </c>
      <c r="AO75" s="790">
        <v>3346.5219999999999</v>
      </c>
      <c r="AP75" s="790">
        <v>3197.8090000000002</v>
      </c>
      <c r="AQ75" s="790">
        <v>3060.2109999999998</v>
      </c>
      <c r="AR75" s="790">
        <v>2928.16</v>
      </c>
      <c r="AS75" s="790">
        <v>2768.7310000000002</v>
      </c>
      <c r="AT75" s="790">
        <v>2675.1390000000001</v>
      </c>
      <c r="AU75" s="790">
        <v>2664.2579999999998</v>
      </c>
      <c r="AV75" s="790">
        <v>2680.1379999999999</v>
      </c>
      <c r="AW75" s="790">
        <v>2712.1570000000002</v>
      </c>
      <c r="AX75" s="790">
        <v>2746.77</v>
      </c>
      <c r="AY75" s="790">
        <v>2781.8049999999998</v>
      </c>
      <c r="AZ75" s="790">
        <v>2817.538</v>
      </c>
    </row>
    <row r="76" spans="1:52">
      <c r="A76" s="791" t="s">
        <v>543</v>
      </c>
      <c r="B76" s="790" t="s">
        <v>58</v>
      </c>
      <c r="C76" s="790">
        <v>902.91470000000004</v>
      </c>
      <c r="D76" s="790">
        <v>916.53970000000004</v>
      </c>
      <c r="E76" s="790">
        <v>966.7124</v>
      </c>
      <c r="F76" s="790">
        <v>993.08609999999999</v>
      </c>
      <c r="G76" s="790">
        <v>979.82709999999997</v>
      </c>
      <c r="H76" s="790">
        <v>977.00450000000001</v>
      </c>
      <c r="I76" s="790">
        <v>994.74739999999997</v>
      </c>
      <c r="J76" s="790">
        <v>1101.557</v>
      </c>
      <c r="K76" s="790">
        <v>1027.585</v>
      </c>
      <c r="L76" s="790">
        <v>1088.029</v>
      </c>
      <c r="M76" s="790">
        <v>1125.2560000000001</v>
      </c>
      <c r="N76" s="790">
        <v>1101.8910000000001</v>
      </c>
      <c r="O76" s="790">
        <v>1054.4259999999999</v>
      </c>
      <c r="P76" s="790">
        <v>1216.7760000000001</v>
      </c>
      <c r="Q76" s="790">
        <v>1273.165</v>
      </c>
      <c r="R76" s="790">
        <v>1230.1079999999999</v>
      </c>
      <c r="S76" s="790">
        <v>1267.7840000000001</v>
      </c>
      <c r="T76" s="790">
        <v>1148.2760000000001</v>
      </c>
      <c r="U76" s="790">
        <v>1196.75</v>
      </c>
      <c r="V76" s="790">
        <v>1265.9490000000001</v>
      </c>
      <c r="W76" s="790">
        <v>1211.626</v>
      </c>
      <c r="X76" s="790">
        <v>1251.039</v>
      </c>
      <c r="Y76" s="790">
        <v>1375.8050000000001</v>
      </c>
      <c r="Z76" s="790">
        <v>1262.52</v>
      </c>
      <c r="AA76" s="790">
        <v>1340.5029999999999</v>
      </c>
      <c r="AB76" s="790">
        <v>1327.1949999999999</v>
      </c>
      <c r="AC76" s="790">
        <v>1255.271</v>
      </c>
      <c r="AD76" s="790">
        <v>1272.864</v>
      </c>
      <c r="AE76" s="790">
        <v>1337.154</v>
      </c>
      <c r="AF76" s="790">
        <v>1371.2950000000001</v>
      </c>
      <c r="AG76" s="790">
        <v>1374.9090000000001</v>
      </c>
      <c r="AH76" s="790">
        <v>1378.0889999999999</v>
      </c>
      <c r="AI76" s="790">
        <v>1382.43</v>
      </c>
      <c r="AJ76" s="790">
        <v>1388.723</v>
      </c>
      <c r="AK76" s="790">
        <v>1390.846</v>
      </c>
      <c r="AL76" s="790">
        <v>1391.614</v>
      </c>
      <c r="AM76" s="790">
        <v>1395.1420000000001</v>
      </c>
      <c r="AN76" s="790">
        <v>1398.789</v>
      </c>
      <c r="AO76" s="790">
        <v>1404.0709999999999</v>
      </c>
      <c r="AP76" s="790">
        <v>1411.1610000000001</v>
      </c>
      <c r="AQ76" s="790">
        <v>1419.625</v>
      </c>
      <c r="AR76" s="790">
        <v>1430.7760000000001</v>
      </c>
      <c r="AS76" s="790">
        <v>1443.3579999999999</v>
      </c>
      <c r="AT76" s="790">
        <v>1455.7539999999999</v>
      </c>
      <c r="AU76" s="790">
        <v>1470.395</v>
      </c>
      <c r="AV76" s="790">
        <v>1484.8</v>
      </c>
      <c r="AW76" s="790">
        <v>1499.5360000000001</v>
      </c>
      <c r="AX76" s="790">
        <v>1513.6469999999999</v>
      </c>
      <c r="AY76" s="790">
        <v>1527.6030000000001</v>
      </c>
      <c r="AZ76" s="790">
        <v>1542.3969999999999</v>
      </c>
    </row>
    <row r="77" spans="1:52">
      <c r="A77" s="791" t="s">
        <v>543</v>
      </c>
      <c r="B77" s="790" t="s">
        <v>443</v>
      </c>
      <c r="C77" s="790">
        <v>692.40620000000001</v>
      </c>
      <c r="D77" s="790">
        <v>742.69929999999999</v>
      </c>
      <c r="E77" s="790">
        <v>782.89210000000003</v>
      </c>
      <c r="F77" s="790">
        <v>805.83839999999998</v>
      </c>
      <c r="G77" s="790">
        <v>792.04100000000005</v>
      </c>
      <c r="H77" s="790">
        <v>786.1087</v>
      </c>
      <c r="I77" s="790">
        <v>799.0308</v>
      </c>
      <c r="J77" s="790">
        <v>886.00459999999998</v>
      </c>
      <c r="K77" s="790">
        <v>831.96140000000003</v>
      </c>
      <c r="L77" s="790">
        <v>878.09870000000001</v>
      </c>
      <c r="M77" s="790">
        <v>902.76760000000002</v>
      </c>
      <c r="N77" s="790">
        <v>879.49760000000003</v>
      </c>
      <c r="O77" s="790">
        <v>837.95830000000001</v>
      </c>
      <c r="P77" s="790">
        <v>962.05460000000005</v>
      </c>
      <c r="Q77" s="790">
        <v>998.52170000000001</v>
      </c>
      <c r="R77" s="790">
        <v>957.00199999999995</v>
      </c>
      <c r="S77" s="790">
        <v>988.27719999999999</v>
      </c>
      <c r="T77" s="790">
        <v>889.57929999999999</v>
      </c>
      <c r="U77" s="790">
        <v>925.89649999999995</v>
      </c>
      <c r="V77" s="790">
        <v>983.23019999999997</v>
      </c>
      <c r="W77" s="790">
        <v>1014.866</v>
      </c>
      <c r="X77" s="790">
        <v>969.30529999999999</v>
      </c>
      <c r="Y77" s="790">
        <v>957.12850000000003</v>
      </c>
      <c r="Z77" s="790">
        <v>1064.6010000000001</v>
      </c>
      <c r="AA77" s="790">
        <v>901.42740000000003</v>
      </c>
      <c r="AB77" s="790">
        <v>914.89760000000001</v>
      </c>
      <c r="AC77" s="790">
        <v>954.60630000000003</v>
      </c>
      <c r="AD77" s="790">
        <v>959.47080000000005</v>
      </c>
      <c r="AE77" s="790">
        <v>995.48140000000001</v>
      </c>
      <c r="AF77" s="790">
        <v>1017.179</v>
      </c>
      <c r="AG77" s="790">
        <v>1018.402</v>
      </c>
      <c r="AH77" s="790">
        <v>1003.73</v>
      </c>
      <c r="AI77" s="790">
        <v>983.50170000000003</v>
      </c>
      <c r="AJ77" s="790">
        <v>962.11839999999995</v>
      </c>
      <c r="AK77" s="790">
        <v>939.81870000000004</v>
      </c>
      <c r="AL77" s="790">
        <v>913.9221</v>
      </c>
      <c r="AM77" s="790">
        <v>884.42150000000004</v>
      </c>
      <c r="AN77" s="790">
        <v>850.81259999999997</v>
      </c>
      <c r="AO77" s="790">
        <v>813.85640000000001</v>
      </c>
      <c r="AP77" s="790">
        <v>772.97799999999995</v>
      </c>
      <c r="AQ77" s="790">
        <v>728.31820000000005</v>
      </c>
      <c r="AR77" s="790">
        <v>677.33489999999995</v>
      </c>
      <c r="AS77" s="790">
        <v>603.67380000000003</v>
      </c>
      <c r="AT77" s="790">
        <v>541.96669999999995</v>
      </c>
      <c r="AU77" s="790">
        <v>507.79090000000002</v>
      </c>
      <c r="AV77" s="790">
        <v>483.99709999999999</v>
      </c>
      <c r="AW77" s="790">
        <v>462.29989999999998</v>
      </c>
      <c r="AX77" s="790">
        <v>442.70089999999999</v>
      </c>
      <c r="AY77" s="790">
        <v>423.2407</v>
      </c>
      <c r="AZ77" s="790">
        <v>420.43560000000002</v>
      </c>
    </row>
    <row r="78" spans="1:52">
      <c r="A78" s="791" t="s">
        <v>543</v>
      </c>
      <c r="B78" s="790" t="s">
        <v>59</v>
      </c>
      <c r="C78" s="790">
        <v>5161.2460000000001</v>
      </c>
      <c r="D78" s="790">
        <v>5995.2690000000002</v>
      </c>
      <c r="E78" s="790">
        <v>6341.433</v>
      </c>
      <c r="F78" s="790">
        <v>6518.1149999999998</v>
      </c>
      <c r="G78" s="790">
        <v>6410.8810000000003</v>
      </c>
      <c r="H78" s="790">
        <v>6369.4049999999997</v>
      </c>
      <c r="I78" s="790">
        <v>6488.4629999999997</v>
      </c>
      <c r="J78" s="790">
        <v>7202.8779999999997</v>
      </c>
      <c r="K78" s="790">
        <v>6772.8940000000002</v>
      </c>
      <c r="L78" s="790">
        <v>7170.8050000000003</v>
      </c>
      <c r="M78" s="790">
        <v>7398.4409999999998</v>
      </c>
      <c r="N78" s="790">
        <v>7208.1080000000002</v>
      </c>
      <c r="O78" s="790">
        <v>6885.5789999999997</v>
      </c>
      <c r="P78" s="790">
        <v>7929.5479999999998</v>
      </c>
      <c r="Q78" s="790">
        <v>8267.4320000000007</v>
      </c>
      <c r="R78" s="790">
        <v>7957.1390000000001</v>
      </c>
      <c r="S78" s="790">
        <v>8209.4709999999995</v>
      </c>
      <c r="T78" s="790">
        <v>7377.6450000000004</v>
      </c>
      <c r="U78" s="790">
        <v>7676.3159999999998</v>
      </c>
      <c r="V78" s="790">
        <v>8095.6679999999997</v>
      </c>
      <c r="W78" s="790">
        <v>7690.2839999999997</v>
      </c>
      <c r="X78" s="790">
        <v>8014.393</v>
      </c>
      <c r="Y78" s="790">
        <v>8889.884</v>
      </c>
      <c r="Z78" s="790">
        <v>8126.451</v>
      </c>
      <c r="AA78" s="790">
        <v>8516.36</v>
      </c>
      <c r="AB78" s="790">
        <v>8616.7489999999998</v>
      </c>
      <c r="AC78" s="790">
        <v>8043.34</v>
      </c>
      <c r="AD78" s="790">
        <v>7839.6239999999998</v>
      </c>
      <c r="AE78" s="790">
        <v>7898.7929999999997</v>
      </c>
      <c r="AF78" s="790">
        <v>7862.96</v>
      </c>
      <c r="AG78" s="790">
        <v>7656.71</v>
      </c>
      <c r="AH78" s="790">
        <v>7318.1989999999996</v>
      </c>
      <c r="AI78" s="790">
        <v>6983.3590000000004</v>
      </c>
      <c r="AJ78" s="790">
        <v>6674.6450000000004</v>
      </c>
      <c r="AK78" s="790">
        <v>6384.3329999999996</v>
      </c>
      <c r="AL78" s="790">
        <v>6118.442</v>
      </c>
      <c r="AM78" s="790">
        <v>5881.3789999999999</v>
      </c>
      <c r="AN78" s="790">
        <v>5669.12</v>
      </c>
      <c r="AO78" s="790">
        <v>5482.9790000000003</v>
      </c>
      <c r="AP78" s="790">
        <v>5316.8620000000001</v>
      </c>
      <c r="AQ78" s="790">
        <v>5169.6260000000002</v>
      </c>
      <c r="AR78" s="790">
        <v>5046.7049999999999</v>
      </c>
      <c r="AS78" s="790">
        <v>4960.2920000000004</v>
      </c>
      <c r="AT78" s="790">
        <v>4889.3819999999996</v>
      </c>
      <c r="AU78" s="790">
        <v>4835.6940000000004</v>
      </c>
      <c r="AV78" s="790">
        <v>4791.5069999999996</v>
      </c>
      <c r="AW78" s="790">
        <v>4755.8159999999998</v>
      </c>
      <c r="AX78" s="790">
        <v>4725.9009999999998</v>
      </c>
      <c r="AY78" s="790">
        <v>4700.8230000000003</v>
      </c>
      <c r="AZ78" s="790">
        <v>4682.5169999999998</v>
      </c>
    </row>
    <row r="79" spans="1:52">
      <c r="A79" s="791" t="s">
        <v>543</v>
      </c>
      <c r="B79" s="790" t="s">
        <v>60</v>
      </c>
      <c r="C79" s="790">
        <v>9591.777</v>
      </c>
      <c r="D79" s="790">
        <v>9818.7469999999994</v>
      </c>
      <c r="E79" s="790">
        <v>10378.719999999999</v>
      </c>
      <c r="F79" s="790">
        <v>10656.71</v>
      </c>
      <c r="G79" s="790">
        <v>10495.8</v>
      </c>
      <c r="H79" s="790">
        <v>10468.68</v>
      </c>
      <c r="I79" s="790">
        <v>10660.55</v>
      </c>
      <c r="J79" s="790">
        <v>11827.56</v>
      </c>
      <c r="K79" s="790">
        <v>11051.79</v>
      </c>
      <c r="L79" s="790">
        <v>11729.88</v>
      </c>
      <c r="M79" s="790">
        <v>12140.86</v>
      </c>
      <c r="N79" s="790">
        <v>11857.83</v>
      </c>
      <c r="O79" s="790">
        <v>11352.26</v>
      </c>
      <c r="P79" s="790">
        <v>13124.38</v>
      </c>
      <c r="Q79" s="790">
        <v>13736.07</v>
      </c>
      <c r="R79" s="790">
        <v>13290.71</v>
      </c>
      <c r="S79" s="790">
        <v>13701.19</v>
      </c>
      <c r="T79" s="790">
        <v>11869.34</v>
      </c>
      <c r="U79" s="790">
        <v>12381.86</v>
      </c>
      <c r="V79" s="790">
        <v>13090.51</v>
      </c>
      <c r="W79" s="790">
        <v>13322.47</v>
      </c>
      <c r="X79" s="790">
        <v>13255.88</v>
      </c>
      <c r="Y79" s="790">
        <v>13581.45</v>
      </c>
      <c r="Z79" s="790">
        <v>13943.58</v>
      </c>
      <c r="AA79" s="790">
        <v>12766.38</v>
      </c>
      <c r="AB79" s="790">
        <v>13037.08</v>
      </c>
      <c r="AC79" s="790">
        <v>12989.77</v>
      </c>
      <c r="AD79" s="790">
        <v>13188.91</v>
      </c>
      <c r="AE79" s="790">
        <v>13833.63</v>
      </c>
      <c r="AF79" s="790">
        <v>14291.05</v>
      </c>
      <c r="AG79" s="790">
        <v>14460.29</v>
      </c>
      <c r="AH79" s="790">
        <v>14152.13</v>
      </c>
      <c r="AI79" s="790">
        <v>13930.41</v>
      </c>
      <c r="AJ79" s="790">
        <v>13653.27</v>
      </c>
      <c r="AK79" s="790">
        <v>13300.5</v>
      </c>
      <c r="AL79" s="790">
        <v>12899.91</v>
      </c>
      <c r="AM79" s="790">
        <v>12500.88</v>
      </c>
      <c r="AN79" s="790">
        <v>12111.69</v>
      </c>
      <c r="AO79" s="790">
        <v>11730.31</v>
      </c>
      <c r="AP79" s="790">
        <v>11398.27</v>
      </c>
      <c r="AQ79" s="790">
        <v>11126.08</v>
      </c>
      <c r="AR79" s="790">
        <v>10934.74</v>
      </c>
      <c r="AS79" s="790">
        <v>10742.23</v>
      </c>
      <c r="AT79" s="790">
        <v>10611.05</v>
      </c>
      <c r="AU79" s="790">
        <v>10611.25</v>
      </c>
      <c r="AV79" s="790">
        <v>10656.09</v>
      </c>
      <c r="AW79" s="790">
        <v>10704.78</v>
      </c>
      <c r="AX79" s="790">
        <v>10757.08</v>
      </c>
      <c r="AY79" s="790">
        <v>10807.21</v>
      </c>
      <c r="AZ79" s="790">
        <v>10855.08</v>
      </c>
    </row>
    <row r="80" spans="1:52">
      <c r="A80" s="791" t="s">
        <v>543</v>
      </c>
      <c r="B80" s="790" t="s">
        <v>439</v>
      </c>
      <c r="C80" s="790">
        <v>10834.32</v>
      </c>
      <c r="D80" s="790">
        <v>10510.56</v>
      </c>
      <c r="E80" s="790">
        <v>10210.65</v>
      </c>
      <c r="F80" s="790">
        <v>9885.2819999999992</v>
      </c>
      <c r="G80" s="790">
        <v>14099.63</v>
      </c>
      <c r="H80" s="790">
        <v>12169.37</v>
      </c>
      <c r="I80" s="790">
        <v>13287.79</v>
      </c>
      <c r="J80" s="790">
        <v>9644.5869999999995</v>
      </c>
      <c r="K80" s="790">
        <v>14265.88</v>
      </c>
      <c r="L80" s="790">
        <v>12560.82</v>
      </c>
      <c r="M80" s="790">
        <v>13750.55</v>
      </c>
      <c r="N80" s="790">
        <v>14323.87</v>
      </c>
      <c r="O80" s="790">
        <v>16516.71</v>
      </c>
      <c r="P80" s="790">
        <v>12386.9</v>
      </c>
      <c r="Q80" s="790">
        <v>13262.99</v>
      </c>
      <c r="R80" s="790">
        <v>13601.28</v>
      </c>
      <c r="S80" s="790">
        <v>15304</v>
      </c>
      <c r="T80" s="790">
        <v>18108.599999999999</v>
      </c>
      <c r="U80" s="790">
        <v>16382.45</v>
      </c>
      <c r="V80" s="790">
        <v>15011.75</v>
      </c>
      <c r="W80" s="790">
        <v>15226.69</v>
      </c>
      <c r="X80" s="790">
        <v>15272.45</v>
      </c>
      <c r="Y80" s="790">
        <v>15647.97</v>
      </c>
      <c r="Z80" s="790">
        <v>15751.18</v>
      </c>
      <c r="AA80" s="790">
        <v>14717.75</v>
      </c>
      <c r="AB80" s="790">
        <v>15056.21</v>
      </c>
      <c r="AC80" s="790">
        <v>14991.24</v>
      </c>
      <c r="AD80" s="790">
        <v>14892.79</v>
      </c>
      <c r="AE80" s="790">
        <v>15468.66</v>
      </c>
      <c r="AF80" s="790">
        <v>15903.82</v>
      </c>
      <c r="AG80" s="790">
        <v>16044.45</v>
      </c>
      <c r="AH80" s="790">
        <v>16183.14</v>
      </c>
      <c r="AI80" s="790">
        <v>16325.86</v>
      </c>
      <c r="AJ80" s="790">
        <v>16479.419999999998</v>
      </c>
      <c r="AK80" s="790">
        <v>16619.310000000001</v>
      </c>
      <c r="AL80" s="790">
        <v>16745.25</v>
      </c>
      <c r="AM80" s="790">
        <v>16901.27</v>
      </c>
      <c r="AN80" s="790">
        <v>17066.57</v>
      </c>
      <c r="AO80" s="790">
        <v>17262.8</v>
      </c>
      <c r="AP80" s="790">
        <v>17493.990000000002</v>
      </c>
      <c r="AQ80" s="790">
        <v>17763.11</v>
      </c>
      <c r="AR80" s="790">
        <v>18083.04</v>
      </c>
      <c r="AS80" s="790">
        <v>18424.89</v>
      </c>
      <c r="AT80" s="790">
        <v>18825.18</v>
      </c>
      <c r="AU80" s="790">
        <v>19318.63</v>
      </c>
      <c r="AV80" s="790">
        <v>19841.330000000002</v>
      </c>
      <c r="AW80" s="790">
        <v>20392.53</v>
      </c>
      <c r="AX80" s="790">
        <v>20956.560000000001</v>
      </c>
      <c r="AY80" s="790">
        <v>21535.54</v>
      </c>
      <c r="AZ80" s="790">
        <v>22140.71</v>
      </c>
    </row>
    <row r="81" spans="1:52">
      <c r="A81" s="791" t="s">
        <v>543</v>
      </c>
      <c r="B81" s="790" t="s">
        <v>440</v>
      </c>
      <c r="C81" s="790">
        <v>9341.4639999999999</v>
      </c>
      <c r="D81" s="790">
        <v>9541.9869999999992</v>
      </c>
      <c r="E81" s="790">
        <v>10086.6</v>
      </c>
      <c r="F81" s="790">
        <v>10345.32</v>
      </c>
      <c r="G81" s="790">
        <v>10180.5</v>
      </c>
      <c r="H81" s="790">
        <v>10177.469999999999</v>
      </c>
      <c r="I81" s="790">
        <v>10353.43</v>
      </c>
      <c r="J81" s="790">
        <v>11506.98</v>
      </c>
      <c r="K81" s="790">
        <v>10722.69</v>
      </c>
      <c r="L81" s="790">
        <v>11383.72</v>
      </c>
      <c r="M81" s="790">
        <v>11807.54</v>
      </c>
      <c r="N81" s="790">
        <v>11562.98</v>
      </c>
      <c r="O81" s="790">
        <v>11098.38</v>
      </c>
      <c r="P81" s="790">
        <v>12877.35</v>
      </c>
      <c r="Q81" s="790">
        <v>13511.91</v>
      </c>
      <c r="R81" s="790">
        <v>13099.71</v>
      </c>
      <c r="S81" s="790">
        <v>13499.32</v>
      </c>
      <c r="T81" s="790">
        <v>12271.48</v>
      </c>
      <c r="U81" s="790">
        <v>12816.96</v>
      </c>
      <c r="V81" s="790">
        <v>13507.96</v>
      </c>
      <c r="W81" s="790">
        <v>13410.35</v>
      </c>
      <c r="X81" s="790">
        <v>13742.88</v>
      </c>
      <c r="Y81" s="790">
        <v>14633.71</v>
      </c>
      <c r="Z81" s="790">
        <v>13937.92</v>
      </c>
      <c r="AA81" s="790">
        <v>13593.15</v>
      </c>
      <c r="AB81" s="790">
        <v>14094.19</v>
      </c>
      <c r="AC81" s="790">
        <v>13566.07</v>
      </c>
      <c r="AD81" s="790">
        <v>13737.68</v>
      </c>
      <c r="AE81" s="790">
        <v>14408.58</v>
      </c>
      <c r="AF81" s="790">
        <v>14943.52</v>
      </c>
      <c r="AG81" s="790">
        <v>15146.52</v>
      </c>
      <c r="AH81" s="790">
        <v>15273.01</v>
      </c>
      <c r="AI81" s="790">
        <v>15339.9</v>
      </c>
      <c r="AJ81" s="790">
        <v>15367.81</v>
      </c>
      <c r="AK81" s="790">
        <v>15312.02</v>
      </c>
      <c r="AL81" s="790">
        <v>15177.75</v>
      </c>
      <c r="AM81" s="790">
        <v>14995.93</v>
      </c>
      <c r="AN81" s="790">
        <v>14750.55</v>
      </c>
      <c r="AO81" s="790">
        <v>14468.17</v>
      </c>
      <c r="AP81" s="790">
        <v>14143.77</v>
      </c>
      <c r="AQ81" s="790">
        <v>13781.26</v>
      </c>
      <c r="AR81" s="790">
        <v>13549.83</v>
      </c>
      <c r="AS81" s="790">
        <v>13674.8</v>
      </c>
      <c r="AT81" s="790">
        <v>13822.47</v>
      </c>
      <c r="AU81" s="790">
        <v>14031.63</v>
      </c>
      <c r="AV81" s="790">
        <v>14243.36</v>
      </c>
      <c r="AW81" s="790">
        <v>14456.61</v>
      </c>
      <c r="AX81" s="790">
        <v>14656.85</v>
      </c>
      <c r="AY81" s="790">
        <v>14850.51</v>
      </c>
      <c r="AZ81" s="790">
        <v>15044.58</v>
      </c>
    </row>
    <row r="82" spans="1:52">
      <c r="A82" s="790" t="s">
        <v>4</v>
      </c>
      <c r="B82" s="790"/>
      <c r="C82" s="790"/>
      <c r="D82" s="790"/>
      <c r="E82" s="790"/>
      <c r="F82" s="790"/>
      <c r="G82" s="790"/>
      <c r="H82" s="790"/>
      <c r="I82" s="790"/>
      <c r="J82" s="790"/>
      <c r="K82" s="790"/>
      <c r="L82" s="790"/>
      <c r="M82" s="790"/>
      <c r="N82" s="790"/>
      <c r="O82" s="790"/>
      <c r="P82" s="790"/>
      <c r="Q82" s="790"/>
      <c r="R82" s="790"/>
      <c r="S82" s="790"/>
      <c r="T82" s="790"/>
      <c r="U82" s="790"/>
      <c r="V82" s="790"/>
      <c r="W82" s="790"/>
      <c r="X82" s="790"/>
      <c r="Y82" s="790"/>
      <c r="Z82" s="790"/>
      <c r="AA82" s="790"/>
      <c r="AB82" s="790"/>
      <c r="AC82" s="790"/>
      <c r="AD82" s="790"/>
      <c r="AE82" s="790"/>
      <c r="AF82" s="790"/>
      <c r="AG82" s="790"/>
      <c r="AH82" s="790"/>
      <c r="AI82" s="790"/>
      <c r="AJ82" s="790"/>
      <c r="AK82" s="790"/>
      <c r="AL82" s="790"/>
      <c r="AM82" s="790"/>
      <c r="AN82" s="790"/>
      <c r="AO82" s="790"/>
      <c r="AP82" s="790"/>
      <c r="AQ82" s="790"/>
      <c r="AR82" s="790"/>
      <c r="AS82" s="790"/>
      <c r="AT82" s="790"/>
      <c r="AU82" s="790"/>
      <c r="AV82" s="790"/>
      <c r="AW82" s="790"/>
      <c r="AX82" s="790"/>
      <c r="AY82" s="790"/>
      <c r="AZ82" s="790"/>
    </row>
    <row r="83" spans="1:52">
      <c r="A83" s="791" t="s">
        <v>544</v>
      </c>
      <c r="B83" s="790"/>
      <c r="C83" s="790">
        <v>1986</v>
      </c>
      <c r="D83" s="790">
        <v>1987</v>
      </c>
      <c r="E83" s="790">
        <v>1988</v>
      </c>
      <c r="F83" s="790">
        <v>1989</v>
      </c>
      <c r="G83" s="790">
        <v>1990</v>
      </c>
      <c r="H83" s="790">
        <v>1991</v>
      </c>
      <c r="I83" s="790">
        <v>1992</v>
      </c>
      <c r="J83" s="790">
        <v>1993</v>
      </c>
      <c r="K83" s="790">
        <v>1994</v>
      </c>
      <c r="L83" s="790">
        <v>1995</v>
      </c>
      <c r="M83" s="790">
        <v>1996</v>
      </c>
      <c r="N83" s="790">
        <v>1997</v>
      </c>
      <c r="O83" s="790">
        <v>1998</v>
      </c>
      <c r="P83" s="790">
        <v>1999</v>
      </c>
      <c r="Q83" s="790">
        <v>2000</v>
      </c>
      <c r="R83" s="790">
        <v>2001</v>
      </c>
      <c r="S83" s="790">
        <v>2002</v>
      </c>
      <c r="T83" s="790">
        <v>2003</v>
      </c>
      <c r="U83" s="790">
        <v>2004</v>
      </c>
      <c r="V83" s="790">
        <v>2005</v>
      </c>
      <c r="W83" s="790">
        <v>2006</v>
      </c>
      <c r="X83" s="790">
        <v>2007</v>
      </c>
      <c r="Y83" s="790">
        <v>2008</v>
      </c>
      <c r="Z83" s="790">
        <v>2009</v>
      </c>
      <c r="AA83" s="790">
        <v>2010</v>
      </c>
      <c r="AB83" s="790">
        <v>2011</v>
      </c>
      <c r="AC83" s="790">
        <v>2012</v>
      </c>
      <c r="AD83" s="790">
        <v>2013</v>
      </c>
      <c r="AE83" s="790">
        <v>2014</v>
      </c>
      <c r="AF83" s="790">
        <v>2015</v>
      </c>
      <c r="AG83" s="790">
        <v>2016</v>
      </c>
      <c r="AH83" s="790">
        <v>2017</v>
      </c>
      <c r="AI83" s="790">
        <v>2018</v>
      </c>
      <c r="AJ83" s="790">
        <v>2019</v>
      </c>
      <c r="AK83" s="790">
        <v>2020</v>
      </c>
      <c r="AL83" s="790">
        <v>2021</v>
      </c>
      <c r="AM83" s="790">
        <v>2022</v>
      </c>
      <c r="AN83" s="790">
        <v>2023</v>
      </c>
      <c r="AO83" s="790">
        <v>2024</v>
      </c>
      <c r="AP83" s="790">
        <v>2025</v>
      </c>
      <c r="AQ83" s="790">
        <v>2026</v>
      </c>
      <c r="AR83" s="790">
        <v>2027</v>
      </c>
      <c r="AS83" s="790">
        <v>2028</v>
      </c>
      <c r="AT83" s="790">
        <v>2029</v>
      </c>
      <c r="AU83" s="790">
        <v>2030</v>
      </c>
      <c r="AV83" s="790">
        <v>2031</v>
      </c>
      <c r="AW83" s="790">
        <v>2032</v>
      </c>
      <c r="AX83" s="790">
        <v>2033</v>
      </c>
      <c r="AY83" s="790">
        <v>2034</v>
      </c>
      <c r="AZ83" s="790">
        <v>2035</v>
      </c>
    </row>
    <row r="84" spans="1:52">
      <c r="A84" s="791" t="s">
        <v>543</v>
      </c>
      <c r="B84" s="790" t="s">
        <v>35</v>
      </c>
      <c r="C84" s="790">
        <v>60944.17</v>
      </c>
      <c r="D84" s="790">
        <v>65525.94</v>
      </c>
      <c r="E84" s="790">
        <v>71920.52</v>
      </c>
      <c r="F84" s="790">
        <v>75051.41</v>
      </c>
      <c r="G84" s="790">
        <v>75966.62</v>
      </c>
      <c r="H84" s="790">
        <v>77331.12</v>
      </c>
      <c r="I84" s="790">
        <v>74645.62</v>
      </c>
      <c r="J84" s="790">
        <v>71394.34</v>
      </c>
      <c r="K84" s="790">
        <v>69112.19</v>
      </c>
      <c r="L84" s="790">
        <v>70886.570000000007</v>
      </c>
      <c r="M84" s="790">
        <v>70465.66</v>
      </c>
      <c r="N84" s="790">
        <v>70407.820000000007</v>
      </c>
      <c r="O84" s="790">
        <v>73116.98</v>
      </c>
      <c r="P84" s="790">
        <v>74053.64</v>
      </c>
      <c r="Q84" s="790">
        <v>71276.22</v>
      </c>
      <c r="R84" s="790">
        <v>46114.93</v>
      </c>
      <c r="S84" s="790">
        <v>44018.2</v>
      </c>
      <c r="T84" s="790">
        <v>47726.73</v>
      </c>
      <c r="U84" s="790">
        <v>48638.32</v>
      </c>
      <c r="V84" s="790">
        <v>52057.73</v>
      </c>
      <c r="W84" s="790">
        <v>48571.91</v>
      </c>
      <c r="X84" s="790">
        <v>48847.61</v>
      </c>
      <c r="Y84" s="790">
        <v>46281.52</v>
      </c>
      <c r="Z84" s="790">
        <v>44590.14</v>
      </c>
      <c r="AA84" s="790">
        <v>45178.14</v>
      </c>
      <c r="AB84" s="790">
        <v>47756.18</v>
      </c>
      <c r="AC84" s="790">
        <v>49217.3</v>
      </c>
      <c r="AD84" s="790">
        <v>48555.6</v>
      </c>
      <c r="AE84" s="790">
        <v>47068.2</v>
      </c>
      <c r="AF84" s="790">
        <v>48629.04</v>
      </c>
      <c r="AG84" s="790">
        <v>48962.16</v>
      </c>
      <c r="AH84" s="790">
        <v>49280.53</v>
      </c>
      <c r="AI84" s="790">
        <v>50229.75</v>
      </c>
      <c r="AJ84" s="790">
        <v>50550</v>
      </c>
      <c r="AK84" s="790">
        <v>50706.79</v>
      </c>
      <c r="AL84" s="790">
        <v>50910.27</v>
      </c>
      <c r="AM84" s="790">
        <v>51098.34</v>
      </c>
      <c r="AN84" s="790">
        <v>51306.74</v>
      </c>
      <c r="AO84" s="790">
        <v>51552.52</v>
      </c>
      <c r="AP84" s="790">
        <v>51851.51</v>
      </c>
      <c r="AQ84" s="790">
        <v>52133.36</v>
      </c>
      <c r="AR84" s="790">
        <v>52444.38</v>
      </c>
      <c r="AS84" s="790">
        <v>52730.73</v>
      </c>
      <c r="AT84" s="790">
        <v>53128.62</v>
      </c>
      <c r="AU84" s="790">
        <v>53663.26</v>
      </c>
      <c r="AV84" s="790">
        <v>53897.33</v>
      </c>
      <c r="AW84" s="790">
        <v>54466.17</v>
      </c>
      <c r="AX84" s="790">
        <v>55036.57</v>
      </c>
      <c r="AY84" s="790">
        <v>55608.73</v>
      </c>
      <c r="AZ84" s="790">
        <v>56227.86</v>
      </c>
    </row>
    <row r="85" spans="1:52">
      <c r="A85" s="791" t="s">
        <v>543</v>
      </c>
      <c r="B85" s="790" t="s">
        <v>545</v>
      </c>
      <c r="C85" s="790">
        <v>8279.4140000000007</v>
      </c>
      <c r="D85" s="790">
        <v>9029.7199999999993</v>
      </c>
      <c r="E85" s="790">
        <v>10301.39</v>
      </c>
      <c r="F85" s="790">
        <v>10781.22</v>
      </c>
      <c r="G85" s="790">
        <v>10799.93</v>
      </c>
      <c r="H85" s="790">
        <v>10942.13</v>
      </c>
      <c r="I85" s="790">
        <v>10327.07</v>
      </c>
      <c r="J85" s="790">
        <v>9638.9480000000003</v>
      </c>
      <c r="K85" s="790">
        <v>9034.3619999999992</v>
      </c>
      <c r="L85" s="790">
        <v>9554.8529999999992</v>
      </c>
      <c r="M85" s="790">
        <v>9798.9150000000009</v>
      </c>
      <c r="N85" s="790">
        <v>9777.6139999999996</v>
      </c>
      <c r="O85" s="790">
        <v>10281.280000000001</v>
      </c>
      <c r="P85" s="790">
        <v>10341.65</v>
      </c>
      <c r="Q85" s="790">
        <v>9620.3790000000008</v>
      </c>
      <c r="R85" s="790">
        <v>4397.8729999999996</v>
      </c>
      <c r="S85" s="790">
        <v>4312.3720000000003</v>
      </c>
      <c r="T85" s="790">
        <v>4791.1760000000004</v>
      </c>
      <c r="U85" s="790">
        <v>4703.08</v>
      </c>
      <c r="V85" s="790">
        <v>5445.8909999999996</v>
      </c>
      <c r="W85" s="790">
        <v>5330.8940000000002</v>
      </c>
      <c r="X85" s="790">
        <v>5362.9189999999999</v>
      </c>
      <c r="Y85" s="790">
        <v>5133.8620000000001</v>
      </c>
      <c r="Z85" s="790">
        <v>4993.3069999999998</v>
      </c>
      <c r="AA85" s="790">
        <v>4946.2219999999998</v>
      </c>
      <c r="AB85" s="790">
        <v>5293.6049999999996</v>
      </c>
      <c r="AC85" s="790">
        <v>5432.6379999999999</v>
      </c>
      <c r="AD85" s="790">
        <v>5720.65</v>
      </c>
      <c r="AE85" s="790">
        <v>5188.18</v>
      </c>
      <c r="AF85" s="790">
        <v>5331.1210000000001</v>
      </c>
      <c r="AG85" s="790">
        <v>5316.1940000000004</v>
      </c>
      <c r="AH85" s="790">
        <v>5291.3819999999996</v>
      </c>
      <c r="AI85" s="790">
        <v>5400.3360000000002</v>
      </c>
      <c r="AJ85" s="790">
        <v>5382.4340000000002</v>
      </c>
      <c r="AK85" s="790">
        <v>5326.68</v>
      </c>
      <c r="AL85" s="790">
        <v>5281.65</v>
      </c>
      <c r="AM85" s="790">
        <v>5248.7979999999998</v>
      </c>
      <c r="AN85" s="790">
        <v>5226.3649999999998</v>
      </c>
      <c r="AO85" s="790">
        <v>5216.4089999999997</v>
      </c>
      <c r="AP85" s="790">
        <v>5213.2730000000001</v>
      </c>
      <c r="AQ85" s="790">
        <v>5227.2020000000002</v>
      </c>
      <c r="AR85" s="790">
        <v>5250.125</v>
      </c>
      <c r="AS85" s="790">
        <v>5273.62</v>
      </c>
      <c r="AT85" s="790">
        <v>5317.232</v>
      </c>
      <c r="AU85" s="790">
        <v>5376.79</v>
      </c>
      <c r="AV85" s="790">
        <v>5379.1970000000001</v>
      </c>
      <c r="AW85" s="790">
        <v>5449.5780000000004</v>
      </c>
      <c r="AX85" s="790">
        <v>5519.9889999999996</v>
      </c>
      <c r="AY85" s="790">
        <v>5590.8789999999999</v>
      </c>
      <c r="AZ85" s="790">
        <v>5662.3</v>
      </c>
    </row>
    <row r="86" spans="1:52">
      <c r="A86" s="791" t="s">
        <v>543</v>
      </c>
      <c r="B86" s="790" t="s">
        <v>150</v>
      </c>
      <c r="C86" s="790">
        <v>27937.03</v>
      </c>
      <c r="D86" s="790">
        <v>29585.52</v>
      </c>
      <c r="E86" s="790">
        <v>31102.720000000001</v>
      </c>
      <c r="F86" s="790">
        <v>32271.26</v>
      </c>
      <c r="G86" s="790">
        <v>32731.5</v>
      </c>
      <c r="H86" s="790">
        <v>33452.050000000003</v>
      </c>
      <c r="I86" s="790">
        <v>33119.769999999997</v>
      </c>
      <c r="J86" s="790">
        <v>32128.63</v>
      </c>
      <c r="K86" s="790">
        <v>32393.37</v>
      </c>
      <c r="L86" s="790">
        <v>32140.92</v>
      </c>
      <c r="M86" s="790">
        <v>31146.880000000001</v>
      </c>
      <c r="N86" s="790">
        <v>30851.599999999999</v>
      </c>
      <c r="O86" s="790">
        <v>31477.81</v>
      </c>
      <c r="P86" s="790">
        <v>32041.42</v>
      </c>
      <c r="Q86" s="790">
        <v>32031.31</v>
      </c>
      <c r="R86" s="790">
        <v>26730.89</v>
      </c>
      <c r="S86" s="790">
        <v>25478.45</v>
      </c>
      <c r="T86" s="790">
        <v>27017.919999999998</v>
      </c>
      <c r="U86" s="790">
        <v>28060.97</v>
      </c>
      <c r="V86" s="790">
        <v>28492.89</v>
      </c>
      <c r="W86" s="790">
        <v>25593.64</v>
      </c>
      <c r="X86" s="790">
        <v>25814.26</v>
      </c>
      <c r="Y86" s="790">
        <v>24250.89</v>
      </c>
      <c r="Z86" s="790">
        <v>22975.39</v>
      </c>
      <c r="AA86" s="790">
        <v>23656.959999999999</v>
      </c>
      <c r="AB86" s="790">
        <v>24594.74</v>
      </c>
      <c r="AC86" s="790">
        <v>25379.360000000001</v>
      </c>
      <c r="AD86" s="790">
        <v>21588.66</v>
      </c>
      <c r="AE86" s="790">
        <v>20649.669999999998</v>
      </c>
      <c r="AF86" s="790">
        <v>21259.31</v>
      </c>
      <c r="AG86" s="790">
        <v>21245.24</v>
      </c>
      <c r="AH86" s="790">
        <v>21219</v>
      </c>
      <c r="AI86" s="790">
        <v>21332.27</v>
      </c>
      <c r="AJ86" s="790">
        <v>21271.39</v>
      </c>
      <c r="AK86" s="790">
        <v>21178.79</v>
      </c>
      <c r="AL86" s="790">
        <v>21113.21</v>
      </c>
      <c r="AM86" s="790">
        <v>21052.34</v>
      </c>
      <c r="AN86" s="790">
        <v>20995.9</v>
      </c>
      <c r="AO86" s="790">
        <v>20960.52</v>
      </c>
      <c r="AP86" s="790">
        <v>20943.61</v>
      </c>
      <c r="AQ86" s="790">
        <v>20961.36</v>
      </c>
      <c r="AR86" s="790">
        <v>20998.09</v>
      </c>
      <c r="AS86" s="790">
        <v>21010.23</v>
      </c>
      <c r="AT86" s="790">
        <v>21106.36</v>
      </c>
      <c r="AU86" s="790">
        <v>21287.81</v>
      </c>
      <c r="AV86" s="790">
        <v>21422</v>
      </c>
      <c r="AW86" s="790">
        <v>21644.49</v>
      </c>
      <c r="AX86" s="790">
        <v>21871.17</v>
      </c>
      <c r="AY86" s="790">
        <v>22101.42</v>
      </c>
      <c r="AZ86" s="790">
        <v>22334.95</v>
      </c>
    </row>
    <row r="87" spans="1:52">
      <c r="A87" s="791" t="s">
        <v>543</v>
      </c>
      <c r="B87" s="790" t="s">
        <v>546</v>
      </c>
      <c r="C87" s="790">
        <v>6729.05</v>
      </c>
      <c r="D87" s="790">
        <v>7184.8739999999998</v>
      </c>
      <c r="E87" s="790">
        <v>7740.6660000000002</v>
      </c>
      <c r="F87" s="790">
        <v>8313.0840000000007</v>
      </c>
      <c r="G87" s="790">
        <v>8889.268</v>
      </c>
      <c r="H87" s="790">
        <v>9290.9320000000007</v>
      </c>
      <c r="I87" s="790">
        <v>9007.7260000000006</v>
      </c>
      <c r="J87" s="790">
        <v>9540.1110000000008</v>
      </c>
      <c r="K87" s="790">
        <v>8938.5509999999995</v>
      </c>
      <c r="L87" s="790">
        <v>9495.5589999999993</v>
      </c>
      <c r="M87" s="790">
        <v>8864.8420000000006</v>
      </c>
      <c r="N87" s="790">
        <v>9052.24</v>
      </c>
      <c r="O87" s="790">
        <v>9713.5820000000003</v>
      </c>
      <c r="P87" s="790">
        <v>9850.6170000000002</v>
      </c>
      <c r="Q87" s="790">
        <v>9775.3109999999997</v>
      </c>
      <c r="R87" s="790">
        <v>7261.9369999999999</v>
      </c>
      <c r="S87" s="790">
        <v>6365.8119999999999</v>
      </c>
      <c r="T87" s="790">
        <v>7300.009</v>
      </c>
      <c r="U87" s="790">
        <v>7717.902</v>
      </c>
      <c r="V87" s="790">
        <v>8496.1170000000002</v>
      </c>
      <c r="W87" s="790">
        <v>7757.4920000000002</v>
      </c>
      <c r="X87" s="790">
        <v>7584.2240000000002</v>
      </c>
      <c r="Y87" s="790">
        <v>7246.5789999999997</v>
      </c>
      <c r="Z87" s="790">
        <v>6908.4639999999999</v>
      </c>
      <c r="AA87" s="790">
        <v>7390.1009999999997</v>
      </c>
      <c r="AB87" s="790">
        <v>7971.2470000000003</v>
      </c>
      <c r="AC87" s="790">
        <v>8177.7929999999997</v>
      </c>
      <c r="AD87" s="790">
        <v>6947.259</v>
      </c>
      <c r="AE87" s="790">
        <v>6291.8919999999998</v>
      </c>
      <c r="AF87" s="790">
        <v>6540.6409999999996</v>
      </c>
      <c r="AG87" s="790">
        <v>6607.1459999999997</v>
      </c>
      <c r="AH87" s="790">
        <v>6688.2089999999998</v>
      </c>
      <c r="AI87" s="790">
        <v>6825.2250000000004</v>
      </c>
      <c r="AJ87" s="790">
        <v>6926.5730000000003</v>
      </c>
      <c r="AK87" s="790">
        <v>7003.4539999999997</v>
      </c>
      <c r="AL87" s="790">
        <v>7094.1289999999999</v>
      </c>
      <c r="AM87" s="790">
        <v>7192.2839999999997</v>
      </c>
      <c r="AN87" s="790">
        <v>7293.7340000000004</v>
      </c>
      <c r="AO87" s="790">
        <v>7399.0039999999999</v>
      </c>
      <c r="AP87" s="790">
        <v>7505.5110000000004</v>
      </c>
      <c r="AQ87" s="790">
        <v>7615.16</v>
      </c>
      <c r="AR87" s="790">
        <v>7726.3159999999998</v>
      </c>
      <c r="AS87" s="790">
        <v>7836.31</v>
      </c>
      <c r="AT87" s="790">
        <v>7951.4009999999998</v>
      </c>
      <c r="AU87" s="790">
        <v>8069.2</v>
      </c>
      <c r="AV87" s="790">
        <v>8168.1639999999998</v>
      </c>
      <c r="AW87" s="790">
        <v>8288.9210000000003</v>
      </c>
      <c r="AX87" s="790">
        <v>8408.6730000000007</v>
      </c>
      <c r="AY87" s="790">
        <v>8528.3529999999992</v>
      </c>
      <c r="AZ87" s="790">
        <v>8648.25</v>
      </c>
    </row>
    <row r="88" spans="1:52">
      <c r="A88" s="791" t="s">
        <v>543</v>
      </c>
      <c r="B88" s="790" t="s">
        <v>547</v>
      </c>
      <c r="C88" s="790">
        <v>17998.68</v>
      </c>
      <c r="D88" s="790">
        <v>19725.830000000002</v>
      </c>
      <c r="E88" s="790">
        <v>22775.74</v>
      </c>
      <c r="F88" s="790">
        <v>23685.84</v>
      </c>
      <c r="G88" s="790">
        <v>23545.93</v>
      </c>
      <c r="H88" s="790">
        <v>23646.01</v>
      </c>
      <c r="I88" s="790">
        <v>22191.05</v>
      </c>
      <c r="J88" s="790">
        <v>20086.650000000001</v>
      </c>
      <c r="K88" s="790">
        <v>18745.900000000001</v>
      </c>
      <c r="L88" s="790">
        <v>19695.23</v>
      </c>
      <c r="M88" s="790">
        <v>20655.02</v>
      </c>
      <c r="N88" s="790">
        <v>20726.37</v>
      </c>
      <c r="O88" s="790">
        <v>21644.32</v>
      </c>
      <c r="P88" s="790">
        <v>21819.95</v>
      </c>
      <c r="Q88" s="790">
        <v>19849.22</v>
      </c>
      <c r="R88" s="790">
        <v>7724.2240000000002</v>
      </c>
      <c r="S88" s="790">
        <v>7861.5680000000002</v>
      </c>
      <c r="T88" s="790">
        <v>8617.6319999999996</v>
      </c>
      <c r="U88" s="790">
        <v>8156.3710000000001</v>
      </c>
      <c r="V88" s="790">
        <v>9622.8340000000007</v>
      </c>
      <c r="W88" s="790">
        <v>9889.8819999999996</v>
      </c>
      <c r="X88" s="790">
        <v>10086.209999999999</v>
      </c>
      <c r="Y88" s="790">
        <v>9650.1859999999997</v>
      </c>
      <c r="Z88" s="790">
        <v>9712.9770000000008</v>
      </c>
      <c r="AA88" s="790">
        <v>9184.8610000000008</v>
      </c>
      <c r="AB88" s="790">
        <v>9896.5849999999991</v>
      </c>
      <c r="AC88" s="790">
        <v>10227.51</v>
      </c>
      <c r="AD88" s="790">
        <v>14299.03</v>
      </c>
      <c r="AE88" s="790">
        <v>14938.46</v>
      </c>
      <c r="AF88" s="790">
        <v>15497.96</v>
      </c>
      <c r="AG88" s="790">
        <v>15793.58</v>
      </c>
      <c r="AH88" s="790">
        <v>16081.93</v>
      </c>
      <c r="AI88" s="790">
        <v>16671.919999999998</v>
      </c>
      <c r="AJ88" s="790">
        <v>16969.599999999999</v>
      </c>
      <c r="AK88" s="790">
        <v>17197.87</v>
      </c>
      <c r="AL88" s="790">
        <v>17421.28</v>
      </c>
      <c r="AM88" s="790">
        <v>17604.919999999998</v>
      </c>
      <c r="AN88" s="790">
        <v>17790.75</v>
      </c>
      <c r="AO88" s="790">
        <v>17976.59</v>
      </c>
      <c r="AP88" s="790">
        <v>18189.12</v>
      </c>
      <c r="AQ88" s="790">
        <v>18329.64</v>
      </c>
      <c r="AR88" s="790">
        <v>18469.849999999999</v>
      </c>
      <c r="AS88" s="790">
        <v>18610.57</v>
      </c>
      <c r="AT88" s="790">
        <v>18753.62</v>
      </c>
      <c r="AU88" s="790">
        <v>18929.46</v>
      </c>
      <c r="AV88" s="790">
        <v>18927.97</v>
      </c>
      <c r="AW88" s="790">
        <v>19083.18</v>
      </c>
      <c r="AX88" s="790">
        <v>19236.73</v>
      </c>
      <c r="AY88" s="790">
        <v>19388.07</v>
      </c>
      <c r="AZ88" s="790">
        <v>19582.37</v>
      </c>
    </row>
    <row r="89" spans="1:52">
      <c r="A89" s="790" t="s">
        <v>4</v>
      </c>
      <c r="B89" s="790"/>
      <c r="C89" s="790"/>
      <c r="D89" s="790"/>
      <c r="E89" s="790"/>
      <c r="F89" s="790"/>
      <c r="G89" s="790"/>
      <c r="H89" s="790"/>
      <c r="I89" s="790"/>
      <c r="J89" s="790"/>
      <c r="K89" s="790"/>
      <c r="L89" s="790"/>
      <c r="M89" s="790"/>
      <c r="N89" s="790"/>
      <c r="O89" s="790"/>
      <c r="P89" s="790"/>
      <c r="Q89" s="790"/>
      <c r="R89" s="790"/>
      <c r="S89" s="790"/>
      <c r="T89" s="790"/>
      <c r="U89" s="790"/>
      <c r="V89" s="790"/>
      <c r="W89" s="790"/>
      <c r="X89" s="790"/>
      <c r="Y89" s="790"/>
      <c r="Z89" s="790"/>
      <c r="AA89" s="790"/>
      <c r="AB89" s="790"/>
      <c r="AC89" s="790"/>
      <c r="AD89" s="790"/>
      <c r="AE89" s="790"/>
      <c r="AF89" s="790"/>
      <c r="AG89" s="790"/>
      <c r="AH89" s="790"/>
      <c r="AI89" s="790"/>
      <c r="AJ89" s="790"/>
      <c r="AK89" s="790"/>
      <c r="AL89" s="790"/>
      <c r="AM89" s="790"/>
      <c r="AN89" s="790"/>
      <c r="AO89" s="790"/>
      <c r="AP89" s="790"/>
      <c r="AQ89" s="790"/>
      <c r="AR89" s="790"/>
      <c r="AS89" s="790"/>
      <c r="AT89" s="790"/>
      <c r="AU89" s="790"/>
      <c r="AV89" s="790"/>
      <c r="AW89" s="790"/>
      <c r="AX89" s="790"/>
      <c r="AY89" s="790"/>
      <c r="AZ89" s="790"/>
    </row>
    <row r="90" spans="1:52">
      <c r="A90" s="791" t="s">
        <v>451</v>
      </c>
      <c r="B90" s="790"/>
      <c r="C90" s="790">
        <v>1986</v>
      </c>
      <c r="D90" s="790">
        <v>1987</v>
      </c>
      <c r="E90" s="790">
        <v>1988</v>
      </c>
      <c r="F90" s="790">
        <v>1989</v>
      </c>
      <c r="G90" s="790">
        <v>1990</v>
      </c>
      <c r="H90" s="790">
        <v>1991</v>
      </c>
      <c r="I90" s="790">
        <v>1992</v>
      </c>
      <c r="J90" s="790">
        <v>1993</v>
      </c>
      <c r="K90" s="790">
        <v>1994</v>
      </c>
      <c r="L90" s="790">
        <v>1995</v>
      </c>
      <c r="M90" s="790">
        <v>1996</v>
      </c>
      <c r="N90" s="790">
        <v>1997</v>
      </c>
      <c r="O90" s="790">
        <v>1998</v>
      </c>
      <c r="P90" s="790">
        <v>1999</v>
      </c>
      <c r="Q90" s="790">
        <v>2000</v>
      </c>
      <c r="R90" s="790">
        <v>2001</v>
      </c>
      <c r="S90" s="790">
        <v>2002</v>
      </c>
      <c r="T90" s="790">
        <v>2003</v>
      </c>
      <c r="U90" s="790">
        <v>2004</v>
      </c>
      <c r="V90" s="790">
        <v>2005</v>
      </c>
      <c r="W90" s="790">
        <v>2006</v>
      </c>
      <c r="X90" s="790">
        <v>2007</v>
      </c>
      <c r="Y90" s="790">
        <v>2008</v>
      </c>
      <c r="Z90" s="790">
        <v>2009</v>
      </c>
      <c r="AA90" s="790">
        <v>2010</v>
      </c>
      <c r="AB90" s="790">
        <v>2011</v>
      </c>
      <c r="AC90" s="790">
        <v>2012</v>
      </c>
      <c r="AD90" s="790">
        <v>2013</v>
      </c>
      <c r="AE90" s="790">
        <v>2014</v>
      </c>
      <c r="AF90" s="790">
        <v>2015</v>
      </c>
      <c r="AG90" s="790">
        <v>2016</v>
      </c>
      <c r="AH90" s="790">
        <v>2017</v>
      </c>
      <c r="AI90" s="790">
        <v>2018</v>
      </c>
      <c r="AJ90" s="790">
        <v>2019</v>
      </c>
      <c r="AK90" s="790">
        <v>2020</v>
      </c>
      <c r="AL90" s="790">
        <v>2021</v>
      </c>
      <c r="AM90" s="790">
        <v>2022</v>
      </c>
      <c r="AN90" s="790">
        <v>2023</v>
      </c>
      <c r="AO90" s="790">
        <v>2024</v>
      </c>
      <c r="AP90" s="790">
        <v>2025</v>
      </c>
      <c r="AQ90" s="790">
        <v>2026</v>
      </c>
      <c r="AR90" s="790">
        <v>2027</v>
      </c>
      <c r="AS90" s="790">
        <v>2028</v>
      </c>
      <c r="AT90" s="790">
        <v>2029</v>
      </c>
      <c r="AU90" s="790">
        <v>2030</v>
      </c>
      <c r="AV90" s="790">
        <v>2031</v>
      </c>
      <c r="AW90" s="790">
        <v>2032</v>
      </c>
      <c r="AX90" s="790">
        <v>2033</v>
      </c>
      <c r="AY90" s="790">
        <v>2034</v>
      </c>
      <c r="AZ90" s="790">
        <v>2035</v>
      </c>
    </row>
    <row r="91" spans="1:52">
      <c r="A91" s="791" t="s">
        <v>452</v>
      </c>
      <c r="B91" s="790" t="s">
        <v>36</v>
      </c>
      <c r="C91" s="790">
        <v>26.048400000000001</v>
      </c>
      <c r="D91" s="790">
        <v>27.383299999999998</v>
      </c>
      <c r="E91" s="790">
        <v>27.179400000000001</v>
      </c>
      <c r="F91" s="790">
        <v>29.096900000000002</v>
      </c>
      <c r="G91" s="790">
        <v>28.314900000000002</v>
      </c>
      <c r="H91" s="790">
        <v>33.613500000000002</v>
      </c>
      <c r="I91" s="790">
        <v>34.954099999999997</v>
      </c>
      <c r="J91" s="790">
        <v>33.960599999999999</v>
      </c>
      <c r="K91" s="790">
        <v>34.7316</v>
      </c>
      <c r="L91" s="790">
        <v>37.493000000000002</v>
      </c>
      <c r="M91" s="790">
        <v>33.471899999999998</v>
      </c>
      <c r="N91" s="790">
        <v>33.7273</v>
      </c>
      <c r="O91" s="790">
        <v>37.189399999999999</v>
      </c>
      <c r="P91" s="790">
        <v>60.122</v>
      </c>
      <c r="Q91" s="790">
        <v>60.709600000000002</v>
      </c>
      <c r="R91" s="790">
        <v>61.171300000000002</v>
      </c>
      <c r="S91" s="790">
        <v>64.795400000000001</v>
      </c>
      <c r="T91" s="790">
        <v>107.5021</v>
      </c>
      <c r="U91" s="790">
        <v>112.755</v>
      </c>
      <c r="V91" s="790">
        <v>64.798299999999998</v>
      </c>
      <c r="W91" s="790">
        <v>68.148700000000005</v>
      </c>
      <c r="X91" s="790">
        <v>68.647499999999994</v>
      </c>
      <c r="Y91" s="790">
        <v>71.470600000000005</v>
      </c>
      <c r="Z91" s="790">
        <v>70.887200000000007</v>
      </c>
      <c r="AA91" s="790">
        <v>70.805999999999997</v>
      </c>
      <c r="AB91" s="790">
        <v>72.161799999999999</v>
      </c>
      <c r="AC91" s="790">
        <v>71.362799999999993</v>
      </c>
      <c r="AD91" s="790">
        <v>77.198599999999999</v>
      </c>
      <c r="AE91" s="790">
        <v>176.79060000000001</v>
      </c>
      <c r="AF91" s="790">
        <v>235.91079999999999</v>
      </c>
      <c r="AG91" s="790">
        <v>327.56799999999998</v>
      </c>
      <c r="AH91" s="790">
        <v>448.64980000000003</v>
      </c>
      <c r="AI91" s="790">
        <v>594.39139999999998</v>
      </c>
      <c r="AJ91" s="790">
        <v>762.87429999999995</v>
      </c>
      <c r="AK91" s="790">
        <v>947.58540000000005</v>
      </c>
      <c r="AL91" s="790">
        <v>1149.9849999999999</v>
      </c>
      <c r="AM91" s="790">
        <v>1366.288</v>
      </c>
      <c r="AN91" s="790">
        <v>1593.73</v>
      </c>
      <c r="AO91" s="790">
        <v>1830.91</v>
      </c>
      <c r="AP91" s="790">
        <v>2077.848</v>
      </c>
      <c r="AQ91" s="790">
        <v>2333.1750000000002</v>
      </c>
      <c r="AR91" s="790">
        <v>2583.596</v>
      </c>
      <c r="AS91" s="790">
        <v>2826.4059999999999</v>
      </c>
      <c r="AT91" s="790">
        <v>3059.1019999999999</v>
      </c>
      <c r="AU91" s="790">
        <v>3277.694</v>
      </c>
      <c r="AV91" s="790">
        <v>3472.0839999999998</v>
      </c>
      <c r="AW91" s="790">
        <v>3635.5610000000001</v>
      </c>
      <c r="AX91" s="790">
        <v>3772.174</v>
      </c>
      <c r="AY91" s="790">
        <v>3905.7570000000001</v>
      </c>
      <c r="AZ91" s="790">
        <v>3994.4479999999999</v>
      </c>
    </row>
    <row r="92" spans="1:52">
      <c r="A92" s="790" t="s">
        <v>4</v>
      </c>
      <c r="B92" s="790"/>
      <c r="C92" s="790"/>
      <c r="D92" s="790"/>
      <c r="E92" s="790"/>
      <c r="F92" s="790"/>
      <c r="G92" s="790"/>
      <c r="H92" s="790"/>
      <c r="I92" s="790"/>
      <c r="J92" s="790"/>
      <c r="K92" s="790"/>
      <c r="L92" s="790"/>
      <c r="M92" s="790"/>
      <c r="N92" s="790"/>
      <c r="O92" s="790"/>
      <c r="P92" s="790"/>
      <c r="Q92" s="790"/>
      <c r="R92" s="790"/>
      <c r="S92" s="790"/>
      <c r="T92" s="790"/>
      <c r="U92" s="790"/>
      <c r="V92" s="790"/>
      <c r="W92" s="790"/>
      <c r="X92" s="790"/>
      <c r="Y92" s="790"/>
      <c r="Z92" s="790"/>
      <c r="AA92" s="790"/>
      <c r="AB92" s="790"/>
      <c r="AC92" s="790"/>
      <c r="AD92" s="790"/>
      <c r="AE92" s="790"/>
      <c r="AF92" s="790"/>
      <c r="AG92" s="790"/>
      <c r="AH92" s="790"/>
      <c r="AI92" s="790"/>
      <c r="AJ92" s="790"/>
      <c r="AK92" s="790"/>
      <c r="AL92" s="790"/>
      <c r="AM92" s="790"/>
      <c r="AN92" s="790"/>
      <c r="AO92" s="790"/>
      <c r="AP92" s="790"/>
      <c r="AQ92" s="790"/>
      <c r="AR92" s="790"/>
      <c r="AS92" s="790"/>
      <c r="AT92" s="790"/>
      <c r="AU92" s="790"/>
      <c r="AV92" s="790"/>
      <c r="AW92" s="790"/>
      <c r="AX92" s="790"/>
      <c r="AY92" s="790"/>
      <c r="AZ92" s="790"/>
    </row>
    <row r="93" spans="1:52">
      <c r="A93" s="791" t="s">
        <v>453</v>
      </c>
      <c r="B93" s="790"/>
      <c r="C93" s="790">
        <v>1986</v>
      </c>
      <c r="D93" s="790">
        <v>1987</v>
      </c>
      <c r="E93" s="790">
        <v>1988</v>
      </c>
      <c r="F93" s="790">
        <v>1989</v>
      </c>
      <c r="G93" s="790">
        <v>1990</v>
      </c>
      <c r="H93" s="790">
        <v>1991</v>
      </c>
      <c r="I93" s="790">
        <v>1992</v>
      </c>
      <c r="J93" s="790">
        <v>1993</v>
      </c>
      <c r="K93" s="790">
        <v>1994</v>
      </c>
      <c r="L93" s="790">
        <v>1995</v>
      </c>
      <c r="M93" s="790">
        <v>1996</v>
      </c>
      <c r="N93" s="790">
        <v>1997</v>
      </c>
      <c r="O93" s="790">
        <v>1998</v>
      </c>
      <c r="P93" s="790">
        <v>1999</v>
      </c>
      <c r="Q93" s="790">
        <v>2000</v>
      </c>
      <c r="R93" s="790">
        <v>2001</v>
      </c>
      <c r="S93" s="790">
        <v>2002</v>
      </c>
      <c r="T93" s="790">
        <v>2003</v>
      </c>
      <c r="U93" s="790">
        <v>2004</v>
      </c>
      <c r="V93" s="790">
        <v>2005</v>
      </c>
      <c r="W93" s="790">
        <v>2006</v>
      </c>
      <c r="X93" s="790">
        <v>2007</v>
      </c>
      <c r="Y93" s="790">
        <v>2008</v>
      </c>
      <c r="Z93" s="790">
        <v>2009</v>
      </c>
      <c r="AA93" s="790">
        <v>2010</v>
      </c>
      <c r="AB93" s="790">
        <v>2011</v>
      </c>
      <c r="AC93" s="790">
        <v>2012</v>
      </c>
      <c r="AD93" s="790">
        <v>2013</v>
      </c>
      <c r="AE93" s="790">
        <v>2014</v>
      </c>
      <c r="AF93" s="790">
        <v>2015</v>
      </c>
      <c r="AG93" s="790">
        <v>2016</v>
      </c>
      <c r="AH93" s="790">
        <v>2017</v>
      </c>
      <c r="AI93" s="790">
        <v>2018</v>
      </c>
      <c r="AJ93" s="790">
        <v>2019</v>
      </c>
      <c r="AK93" s="790">
        <v>2020</v>
      </c>
      <c r="AL93" s="790">
        <v>2021</v>
      </c>
      <c r="AM93" s="790">
        <v>2022</v>
      </c>
      <c r="AN93" s="790">
        <v>2023</v>
      </c>
      <c r="AO93" s="790">
        <v>2024</v>
      </c>
      <c r="AP93" s="790">
        <v>2025</v>
      </c>
      <c r="AQ93" s="790">
        <v>2026</v>
      </c>
      <c r="AR93" s="790">
        <v>2027</v>
      </c>
      <c r="AS93" s="790">
        <v>2028</v>
      </c>
      <c r="AT93" s="790">
        <v>2029</v>
      </c>
      <c r="AU93" s="790">
        <v>2030</v>
      </c>
      <c r="AV93" s="790">
        <v>2031</v>
      </c>
      <c r="AW93" s="790">
        <v>2032</v>
      </c>
      <c r="AX93" s="790">
        <v>2033</v>
      </c>
      <c r="AY93" s="790">
        <v>2034</v>
      </c>
      <c r="AZ93" s="790">
        <v>2035</v>
      </c>
    </row>
    <row r="94" spans="1:52">
      <c r="A94" s="791" t="s">
        <v>452</v>
      </c>
      <c r="B94" s="790" t="s">
        <v>454</v>
      </c>
      <c r="C94" s="790">
        <v>2824.4780000000001</v>
      </c>
      <c r="D94" s="790">
        <v>2816.2919999999999</v>
      </c>
      <c r="E94" s="790">
        <v>2791.2</v>
      </c>
      <c r="F94" s="790">
        <v>2850.0369999999998</v>
      </c>
      <c r="G94" s="790">
        <v>2747.259</v>
      </c>
      <c r="H94" s="790">
        <v>2842.26</v>
      </c>
      <c r="I94" s="790">
        <v>2865.6350000000002</v>
      </c>
      <c r="J94" s="790">
        <v>2904.2620000000002</v>
      </c>
      <c r="K94" s="790">
        <v>2918.9290000000001</v>
      </c>
      <c r="L94" s="790">
        <v>2913.4189999999999</v>
      </c>
      <c r="M94" s="790">
        <v>2934.1529999999998</v>
      </c>
      <c r="N94" s="790">
        <v>2876.6410000000001</v>
      </c>
      <c r="O94" s="790">
        <v>2839.4780000000001</v>
      </c>
      <c r="P94" s="790">
        <v>2852.759</v>
      </c>
      <c r="Q94" s="790">
        <v>2868.6550000000002</v>
      </c>
      <c r="R94" s="790">
        <v>2936.3649999999998</v>
      </c>
      <c r="S94" s="790">
        <v>3093.9760000000001</v>
      </c>
      <c r="T94" s="790">
        <v>3095.44</v>
      </c>
      <c r="U94" s="790">
        <v>3095.7190000000001</v>
      </c>
      <c r="V94" s="790">
        <v>3087.1669999999999</v>
      </c>
      <c r="W94" s="790">
        <v>3011.248</v>
      </c>
      <c r="X94" s="790">
        <v>2944.3249999999998</v>
      </c>
      <c r="Y94" s="790">
        <v>3102.1689999999999</v>
      </c>
      <c r="Z94" s="790">
        <v>3052.5</v>
      </c>
      <c r="AA94" s="790">
        <v>3096.7930000000001</v>
      </c>
      <c r="AB94" s="790">
        <v>3136.0659999999998</v>
      </c>
      <c r="AC94" s="790">
        <v>3051.1990000000001</v>
      </c>
      <c r="AD94" s="790">
        <v>3059.9569999999999</v>
      </c>
      <c r="AE94" s="790">
        <v>3068.2620000000002</v>
      </c>
      <c r="AF94" s="790">
        <v>3076.069</v>
      </c>
      <c r="AG94" s="790">
        <v>3083.0390000000002</v>
      </c>
      <c r="AH94" s="790">
        <v>3089.5520000000001</v>
      </c>
      <c r="AI94" s="790">
        <v>3095.223</v>
      </c>
      <c r="AJ94" s="790">
        <v>3100.44</v>
      </c>
      <c r="AK94" s="790">
        <v>3105.297</v>
      </c>
      <c r="AL94" s="790">
        <v>3109.6660000000002</v>
      </c>
      <c r="AM94" s="790">
        <v>3113.779</v>
      </c>
      <c r="AN94" s="790">
        <v>3117.165</v>
      </c>
      <c r="AO94" s="790">
        <v>3120.328</v>
      </c>
      <c r="AP94" s="790">
        <v>3123.1480000000001</v>
      </c>
      <c r="AQ94" s="790">
        <v>3125.4279999999999</v>
      </c>
      <c r="AR94" s="790">
        <v>3127.5030000000002</v>
      </c>
      <c r="AS94" s="790">
        <v>3129.26</v>
      </c>
      <c r="AT94" s="790">
        <v>3131.0340000000001</v>
      </c>
      <c r="AU94" s="790">
        <v>3132.134</v>
      </c>
      <c r="AV94" s="790">
        <v>3133.826</v>
      </c>
      <c r="AW94" s="790">
        <v>3135.5149999999999</v>
      </c>
      <c r="AX94" s="790">
        <v>3136.7280000000001</v>
      </c>
      <c r="AY94" s="790">
        <v>3137.931</v>
      </c>
      <c r="AZ94" s="790">
        <v>3139.3890000000001</v>
      </c>
    </row>
    <row r="95" spans="1:52">
      <c r="A95" s="790" t="s">
        <v>4</v>
      </c>
      <c r="B95" s="790"/>
      <c r="C95" s="790"/>
      <c r="D95" s="790"/>
      <c r="E95" s="790"/>
      <c r="F95" s="790"/>
      <c r="G95" s="790"/>
      <c r="H95" s="790"/>
      <c r="I95" s="790"/>
      <c r="J95" s="790"/>
      <c r="K95" s="790"/>
      <c r="L95" s="790"/>
      <c r="M95" s="790"/>
      <c r="N95" s="790"/>
      <c r="O95" s="790"/>
      <c r="P95" s="790"/>
      <c r="Q95" s="790"/>
      <c r="R95" s="790"/>
      <c r="S95" s="790"/>
      <c r="T95" s="790"/>
      <c r="U95" s="790"/>
      <c r="V95" s="790"/>
      <c r="W95" s="790"/>
      <c r="X95" s="790"/>
      <c r="Y95" s="790"/>
      <c r="Z95" s="790"/>
      <c r="AA95" s="790"/>
      <c r="AB95" s="790"/>
      <c r="AC95" s="790"/>
      <c r="AD95" s="790"/>
      <c r="AE95" s="790"/>
      <c r="AF95" s="790"/>
      <c r="AG95" s="790"/>
      <c r="AH95" s="790"/>
      <c r="AI95" s="790"/>
      <c r="AJ95" s="790"/>
      <c r="AK95" s="790"/>
      <c r="AL95" s="790"/>
      <c r="AM95" s="790"/>
      <c r="AN95" s="790"/>
      <c r="AO95" s="790"/>
      <c r="AP95" s="790"/>
      <c r="AQ95" s="790"/>
      <c r="AR95" s="790"/>
      <c r="AS95" s="790"/>
      <c r="AT95" s="790"/>
      <c r="AU95" s="790"/>
      <c r="AV95" s="790"/>
      <c r="AW95" s="790"/>
      <c r="AX95" s="790"/>
      <c r="AY95" s="790"/>
      <c r="AZ95" s="790"/>
    </row>
    <row r="96" spans="1:52">
      <c r="A96" s="790" t="s">
        <v>4</v>
      </c>
      <c r="B96" s="790"/>
      <c r="C96" s="790"/>
      <c r="D96" s="790"/>
      <c r="E96" s="790"/>
      <c r="F96" s="790"/>
      <c r="G96" s="790"/>
      <c r="H96" s="790"/>
      <c r="I96" s="790"/>
      <c r="J96" s="790"/>
      <c r="K96" s="790"/>
      <c r="L96" s="790"/>
      <c r="M96" s="790"/>
      <c r="N96" s="790"/>
      <c r="O96" s="790"/>
      <c r="P96" s="790"/>
      <c r="Q96" s="790"/>
      <c r="R96" s="790"/>
      <c r="S96" s="790"/>
      <c r="T96" s="790"/>
      <c r="U96" s="790"/>
      <c r="V96" s="790"/>
      <c r="W96" s="790"/>
      <c r="X96" s="790"/>
      <c r="Y96" s="790"/>
      <c r="Z96" s="790"/>
      <c r="AA96" s="790"/>
      <c r="AB96" s="790"/>
      <c r="AC96" s="790"/>
      <c r="AD96" s="790"/>
      <c r="AE96" s="790"/>
      <c r="AF96" s="790"/>
      <c r="AG96" s="790"/>
      <c r="AH96" s="790"/>
      <c r="AI96" s="790"/>
      <c r="AJ96" s="790"/>
      <c r="AK96" s="790"/>
      <c r="AL96" s="790"/>
      <c r="AM96" s="790"/>
      <c r="AN96" s="790"/>
      <c r="AO96" s="790"/>
      <c r="AP96" s="790"/>
      <c r="AQ96" s="790"/>
      <c r="AR96" s="790"/>
      <c r="AS96" s="790"/>
      <c r="AT96" s="790"/>
      <c r="AU96" s="790"/>
      <c r="AV96" s="790"/>
      <c r="AW96" s="790"/>
      <c r="AX96" s="790"/>
      <c r="AY96" s="790"/>
      <c r="AZ96" s="790"/>
    </row>
    <row r="97" spans="1:52">
      <c r="A97" s="791" t="s">
        <v>484</v>
      </c>
      <c r="B97" s="790"/>
      <c r="C97" s="790">
        <v>1986</v>
      </c>
      <c r="D97" s="790">
        <v>1987</v>
      </c>
      <c r="E97" s="790">
        <v>1988</v>
      </c>
      <c r="F97" s="790">
        <v>1989</v>
      </c>
      <c r="G97" s="790">
        <v>1990</v>
      </c>
      <c r="H97" s="790">
        <v>1991</v>
      </c>
      <c r="I97" s="790">
        <v>1992</v>
      </c>
      <c r="J97" s="790">
        <v>1993</v>
      </c>
      <c r="K97" s="790">
        <v>1994</v>
      </c>
      <c r="L97" s="790">
        <v>1995</v>
      </c>
      <c r="M97" s="790">
        <v>1996</v>
      </c>
      <c r="N97" s="790">
        <v>1997</v>
      </c>
      <c r="O97" s="790">
        <v>1998</v>
      </c>
      <c r="P97" s="790">
        <v>1999</v>
      </c>
      <c r="Q97" s="790">
        <v>2000</v>
      </c>
      <c r="R97" s="790">
        <v>2001</v>
      </c>
      <c r="S97" s="790">
        <v>2002</v>
      </c>
      <c r="T97" s="790">
        <v>2003</v>
      </c>
      <c r="U97" s="790">
        <v>2004</v>
      </c>
      <c r="V97" s="790">
        <v>2005</v>
      </c>
      <c r="W97" s="790">
        <v>2006</v>
      </c>
      <c r="X97" s="790">
        <v>2007</v>
      </c>
      <c r="Y97" s="790">
        <v>2008</v>
      </c>
      <c r="Z97" s="790">
        <v>2009</v>
      </c>
      <c r="AA97" s="790">
        <v>2010</v>
      </c>
      <c r="AB97" s="790">
        <v>2011</v>
      </c>
      <c r="AC97" s="790">
        <v>2012</v>
      </c>
      <c r="AD97" s="790">
        <v>2013</v>
      </c>
      <c r="AE97" s="790">
        <v>2014</v>
      </c>
      <c r="AF97" s="790">
        <v>2015</v>
      </c>
      <c r="AG97" s="790">
        <v>2016</v>
      </c>
      <c r="AH97" s="790">
        <v>2017</v>
      </c>
      <c r="AI97" s="790">
        <v>2018</v>
      </c>
      <c r="AJ97" s="790">
        <v>2019</v>
      </c>
      <c r="AK97" s="790">
        <v>2020</v>
      </c>
      <c r="AL97" s="790">
        <v>2021</v>
      </c>
      <c r="AM97" s="790">
        <v>2022</v>
      </c>
      <c r="AN97" s="790">
        <v>2023</v>
      </c>
      <c r="AO97" s="790">
        <v>2024</v>
      </c>
      <c r="AP97" s="790">
        <v>2025</v>
      </c>
      <c r="AQ97" s="790">
        <v>2026</v>
      </c>
      <c r="AR97" s="790">
        <v>2027</v>
      </c>
      <c r="AS97" s="790">
        <v>2028</v>
      </c>
      <c r="AT97" s="790">
        <v>2029</v>
      </c>
      <c r="AU97" s="790">
        <v>2030</v>
      </c>
      <c r="AV97" s="790">
        <v>2031</v>
      </c>
      <c r="AW97" s="790">
        <v>2032</v>
      </c>
      <c r="AX97" s="790">
        <v>2033</v>
      </c>
      <c r="AY97" s="790">
        <v>2034</v>
      </c>
      <c r="AZ97" s="790">
        <v>2035</v>
      </c>
    </row>
    <row r="98" spans="1:52">
      <c r="A98" s="791" t="s">
        <v>485</v>
      </c>
      <c r="B98" s="790" t="s">
        <v>35</v>
      </c>
      <c r="C98" s="790">
        <v>130198.6</v>
      </c>
      <c r="D98" s="790">
        <v>134482.1</v>
      </c>
      <c r="E98" s="790">
        <v>144776.4</v>
      </c>
      <c r="F98" s="790">
        <v>149224.29999999999</v>
      </c>
      <c r="G98" s="790">
        <v>158141.9</v>
      </c>
      <c r="H98" s="790">
        <v>157204.79999999999</v>
      </c>
      <c r="I98" s="790">
        <v>154299.5</v>
      </c>
      <c r="J98" s="790">
        <v>155562.70000000001</v>
      </c>
      <c r="K98" s="790">
        <v>154241.5</v>
      </c>
      <c r="L98" s="790">
        <v>156186.70000000001</v>
      </c>
      <c r="M98" s="790">
        <v>161308.1</v>
      </c>
      <c r="N98" s="790">
        <v>162750.6</v>
      </c>
      <c r="O98" s="790">
        <v>166566.5</v>
      </c>
      <c r="P98" s="790">
        <v>171709.3</v>
      </c>
      <c r="Q98" s="790">
        <v>172843</v>
      </c>
      <c r="R98" s="790">
        <v>146996.79999999999</v>
      </c>
      <c r="S98" s="790">
        <v>145101</v>
      </c>
      <c r="T98" s="790">
        <v>147398.79999999999</v>
      </c>
      <c r="U98" s="790">
        <v>149940.29999999999</v>
      </c>
      <c r="V98" s="790">
        <v>156026.6</v>
      </c>
      <c r="W98" s="790">
        <v>158011.6</v>
      </c>
      <c r="X98" s="790">
        <v>162237.79999999999</v>
      </c>
      <c r="Y98" s="790">
        <v>159604</v>
      </c>
      <c r="Z98" s="790">
        <v>159633.9</v>
      </c>
      <c r="AA98" s="790">
        <v>154486</v>
      </c>
      <c r="AB98" s="790">
        <v>160884.9</v>
      </c>
      <c r="AC98" s="790">
        <v>162803.70000000001</v>
      </c>
      <c r="AD98" s="790">
        <v>161087</v>
      </c>
      <c r="AE98" s="790">
        <v>163120.70000000001</v>
      </c>
      <c r="AF98" s="790">
        <v>165470.5</v>
      </c>
      <c r="AG98" s="764">
        <v>165263</v>
      </c>
      <c r="AH98" s="764">
        <v>164582.29999999999</v>
      </c>
      <c r="AI98" s="764">
        <v>164371.20000000001</v>
      </c>
      <c r="AJ98" s="764">
        <v>163564.79999999999</v>
      </c>
      <c r="AK98" s="764">
        <v>162436.20000000001</v>
      </c>
      <c r="AL98" s="764">
        <v>161296.79999999999</v>
      </c>
      <c r="AM98" s="764">
        <v>160153.29999999999</v>
      </c>
      <c r="AN98" s="764">
        <v>159015.4</v>
      </c>
      <c r="AO98" s="764">
        <v>157902.1</v>
      </c>
      <c r="AP98" s="764">
        <v>156918.29999999999</v>
      </c>
      <c r="AQ98" s="764">
        <v>156029.6</v>
      </c>
      <c r="AR98" s="764">
        <v>155341.20000000001</v>
      </c>
      <c r="AS98" s="764">
        <v>154967.20000000001</v>
      </c>
      <c r="AT98" s="764">
        <v>155283.79999999999</v>
      </c>
      <c r="AU98" s="764">
        <v>156559.6</v>
      </c>
      <c r="AV98" s="764">
        <v>157826.5</v>
      </c>
      <c r="AW98" s="764">
        <v>159482.29999999999</v>
      </c>
      <c r="AX98" s="764">
        <v>161217.29999999999</v>
      </c>
      <c r="AY98" s="764">
        <v>163029.79999999999</v>
      </c>
      <c r="AZ98" s="764">
        <v>164912</v>
      </c>
    </row>
    <row r="99" spans="1:52">
      <c r="A99" s="791" t="s">
        <v>485</v>
      </c>
      <c r="B99" s="790" t="s">
        <v>22</v>
      </c>
      <c r="C99" s="790">
        <v>36468.22</v>
      </c>
      <c r="D99" s="790">
        <v>35671.279999999999</v>
      </c>
      <c r="E99" s="790">
        <v>37087.46</v>
      </c>
      <c r="F99" s="790">
        <v>38616.5</v>
      </c>
      <c r="G99" s="790">
        <v>38725.75</v>
      </c>
      <c r="H99" s="790">
        <v>40022</v>
      </c>
      <c r="I99" s="790">
        <v>38425.79</v>
      </c>
      <c r="J99" s="790">
        <v>41490.5</v>
      </c>
      <c r="K99" s="790">
        <v>40452.519999999997</v>
      </c>
      <c r="L99" s="790">
        <v>40472.82</v>
      </c>
      <c r="M99" s="790">
        <v>42453.62</v>
      </c>
      <c r="N99" s="790">
        <v>42175.19</v>
      </c>
      <c r="O99" s="790">
        <v>42080.34</v>
      </c>
      <c r="P99" s="790">
        <v>43306.75</v>
      </c>
      <c r="Q99" s="790">
        <v>43747.23</v>
      </c>
      <c r="R99" s="790">
        <v>42423.99</v>
      </c>
      <c r="S99" s="790">
        <v>43018.8</v>
      </c>
      <c r="T99" s="790">
        <v>43226.95</v>
      </c>
      <c r="U99" s="790">
        <v>44057.5</v>
      </c>
      <c r="V99" s="790">
        <v>45409.43</v>
      </c>
      <c r="W99" s="790">
        <v>47212.56</v>
      </c>
      <c r="X99" s="790">
        <v>48768.34</v>
      </c>
      <c r="Y99" s="790">
        <v>49902.16</v>
      </c>
      <c r="Z99" s="790">
        <v>50355.61</v>
      </c>
      <c r="AA99" s="790">
        <v>47917.69</v>
      </c>
      <c r="AB99" s="790">
        <v>49507.5</v>
      </c>
      <c r="AC99" s="790">
        <v>48788.09</v>
      </c>
      <c r="AD99" s="790">
        <v>48122.09</v>
      </c>
      <c r="AE99" s="790">
        <v>49014.76</v>
      </c>
      <c r="AF99" s="790">
        <v>48388.55</v>
      </c>
      <c r="AG99" s="764">
        <v>47556.11</v>
      </c>
      <c r="AH99" s="764">
        <v>46883.43</v>
      </c>
      <c r="AI99" s="764">
        <v>46261.07</v>
      </c>
      <c r="AJ99" s="764">
        <v>45511.27</v>
      </c>
      <c r="AK99" s="764">
        <v>44746.04</v>
      </c>
      <c r="AL99" s="764">
        <v>44035.23</v>
      </c>
      <c r="AM99" s="764">
        <v>43311.86</v>
      </c>
      <c r="AN99" s="764">
        <v>42593.68</v>
      </c>
      <c r="AO99" s="764">
        <v>41837.43</v>
      </c>
      <c r="AP99" s="764">
        <v>41087.11</v>
      </c>
      <c r="AQ99" s="764">
        <v>40350.410000000003</v>
      </c>
      <c r="AR99" s="764">
        <v>39541.72</v>
      </c>
      <c r="AS99" s="764">
        <v>38799.769999999997</v>
      </c>
      <c r="AT99" s="764">
        <v>38353.949999999997</v>
      </c>
      <c r="AU99" s="764">
        <v>38224.36</v>
      </c>
      <c r="AV99" s="764">
        <v>38224.19</v>
      </c>
      <c r="AW99" s="764">
        <v>38257.03</v>
      </c>
      <c r="AX99" s="764">
        <v>38351.449999999997</v>
      </c>
      <c r="AY99" s="764">
        <v>38494.57</v>
      </c>
      <c r="AZ99" s="764">
        <v>38652.04</v>
      </c>
    </row>
    <row r="100" spans="1:52">
      <c r="A100" s="791" t="s">
        <v>485</v>
      </c>
      <c r="B100" s="790" t="s">
        <v>23</v>
      </c>
      <c r="C100" s="790">
        <v>5624.2470000000003</v>
      </c>
      <c r="D100" s="790">
        <v>5662.3209999999999</v>
      </c>
      <c r="E100" s="790">
        <v>6140.4139999999998</v>
      </c>
      <c r="F100" s="790">
        <v>6655.6909999999998</v>
      </c>
      <c r="G100" s="790">
        <v>6798.86</v>
      </c>
      <c r="H100" s="790">
        <v>7058.6559999999999</v>
      </c>
      <c r="I100" s="790">
        <v>6722.7730000000001</v>
      </c>
      <c r="J100" s="790">
        <v>7141.6270000000004</v>
      </c>
      <c r="K100" s="790">
        <v>6912.5910000000003</v>
      </c>
      <c r="L100" s="790">
        <v>7016.3720000000003</v>
      </c>
      <c r="M100" s="790">
        <v>7538.0780000000004</v>
      </c>
      <c r="N100" s="790">
        <v>7517.9250000000002</v>
      </c>
      <c r="O100" s="790">
        <v>7544.14</v>
      </c>
      <c r="P100" s="790">
        <v>7933.3959999999997</v>
      </c>
      <c r="Q100" s="790">
        <v>8062.875</v>
      </c>
      <c r="R100" s="790">
        <v>7839.3010000000004</v>
      </c>
      <c r="S100" s="790">
        <v>7954.1670000000004</v>
      </c>
      <c r="T100" s="790">
        <v>7897.4030000000002</v>
      </c>
      <c r="U100" s="790">
        <v>8076.7879999999996</v>
      </c>
      <c r="V100" s="790">
        <v>8386.6749999999993</v>
      </c>
      <c r="W100" s="790">
        <v>8684.0619999999999</v>
      </c>
      <c r="X100" s="790">
        <v>9177.68</v>
      </c>
      <c r="Y100" s="790">
        <v>9550.7019999999993</v>
      </c>
      <c r="Z100" s="790">
        <v>9613.8709999999992</v>
      </c>
      <c r="AA100" s="790">
        <v>9201.3119999999999</v>
      </c>
      <c r="AB100" s="790">
        <v>9701.2749999999996</v>
      </c>
      <c r="AC100" s="790">
        <v>9328.0499999999993</v>
      </c>
      <c r="AD100" s="790">
        <v>9425.9629999999997</v>
      </c>
      <c r="AE100" s="790">
        <v>9786.8439999999991</v>
      </c>
      <c r="AF100" s="790">
        <v>9939.5470000000005</v>
      </c>
      <c r="AG100" s="764">
        <v>10022.5</v>
      </c>
      <c r="AH100" s="764">
        <v>10101.469999999999</v>
      </c>
      <c r="AI100" s="764">
        <v>10194.9</v>
      </c>
      <c r="AJ100" s="764">
        <v>10256.68</v>
      </c>
      <c r="AK100" s="764">
        <v>10300.56</v>
      </c>
      <c r="AL100" s="764">
        <v>10331.280000000001</v>
      </c>
      <c r="AM100" s="764">
        <v>10361.620000000001</v>
      </c>
      <c r="AN100" s="764">
        <v>10381.24</v>
      </c>
      <c r="AO100" s="764">
        <v>10396.77</v>
      </c>
      <c r="AP100" s="764">
        <v>10413.09</v>
      </c>
      <c r="AQ100" s="764">
        <v>10431.959999999999</v>
      </c>
      <c r="AR100" s="764">
        <v>10447.6</v>
      </c>
      <c r="AS100" s="764">
        <v>10440.19</v>
      </c>
      <c r="AT100" s="764">
        <v>10467.219999999999</v>
      </c>
      <c r="AU100" s="764">
        <v>10558.42</v>
      </c>
      <c r="AV100" s="764">
        <v>10673.57</v>
      </c>
      <c r="AW100" s="764">
        <v>10794.81</v>
      </c>
      <c r="AX100" s="764">
        <v>10917.65</v>
      </c>
      <c r="AY100" s="764">
        <v>11047.04</v>
      </c>
      <c r="AZ100" s="764">
        <v>11179.42</v>
      </c>
    </row>
    <row r="101" spans="1:52">
      <c r="A101" s="791" t="s">
        <v>485</v>
      </c>
      <c r="B101" s="790" t="s">
        <v>24</v>
      </c>
      <c r="C101" s="790">
        <v>3992.8310000000001</v>
      </c>
      <c r="D101" s="790">
        <v>3948.1970000000001</v>
      </c>
      <c r="E101" s="790">
        <v>4208.17</v>
      </c>
      <c r="F101" s="790">
        <v>4486.4930000000004</v>
      </c>
      <c r="G101" s="790">
        <v>4584.4920000000002</v>
      </c>
      <c r="H101" s="790">
        <v>4859.2430000000004</v>
      </c>
      <c r="I101" s="790">
        <v>4730.0029999999997</v>
      </c>
      <c r="J101" s="790">
        <v>5372.07</v>
      </c>
      <c r="K101" s="790">
        <v>5418.6360000000004</v>
      </c>
      <c r="L101" s="790">
        <v>5641.1329999999998</v>
      </c>
      <c r="M101" s="790">
        <v>6180.4290000000001</v>
      </c>
      <c r="N101" s="790">
        <v>6293.7049999999999</v>
      </c>
      <c r="O101" s="790">
        <v>6415.2349999999997</v>
      </c>
      <c r="P101" s="790">
        <v>6776.9179999999997</v>
      </c>
      <c r="Q101" s="790">
        <v>6915.67</v>
      </c>
      <c r="R101" s="790">
        <v>6694.8559999999998</v>
      </c>
      <c r="S101" s="790">
        <v>6811.3620000000001</v>
      </c>
      <c r="T101" s="790">
        <v>6780.9449999999997</v>
      </c>
      <c r="U101" s="790">
        <v>6904.3440000000001</v>
      </c>
      <c r="V101" s="790">
        <v>7096.5780000000004</v>
      </c>
      <c r="W101" s="790">
        <v>7354.0590000000002</v>
      </c>
      <c r="X101" s="790">
        <v>6937.5569999999998</v>
      </c>
      <c r="Y101" s="790">
        <v>7135.6850000000004</v>
      </c>
      <c r="Z101" s="790">
        <v>7187.96</v>
      </c>
      <c r="AA101" s="790">
        <v>6791.7489999999998</v>
      </c>
      <c r="AB101" s="790">
        <v>7035.6670000000004</v>
      </c>
      <c r="AC101" s="790">
        <v>6933.433</v>
      </c>
      <c r="AD101" s="790">
        <v>6880.558</v>
      </c>
      <c r="AE101" s="790">
        <v>7014.8850000000002</v>
      </c>
      <c r="AF101" s="790">
        <v>6897.0559999999996</v>
      </c>
      <c r="AG101" s="764">
        <v>6724.7950000000001</v>
      </c>
      <c r="AH101" s="764">
        <v>6554.0690000000004</v>
      </c>
      <c r="AI101" s="764">
        <v>6388.491</v>
      </c>
      <c r="AJ101" s="764">
        <v>6190.1859999999997</v>
      </c>
      <c r="AK101" s="764">
        <v>5984.1790000000001</v>
      </c>
      <c r="AL101" s="764">
        <v>5785.482</v>
      </c>
      <c r="AM101" s="764">
        <v>5591.1819999999998</v>
      </c>
      <c r="AN101" s="764">
        <v>5402.86</v>
      </c>
      <c r="AO101" s="764">
        <v>5215.0460000000003</v>
      </c>
      <c r="AP101" s="764">
        <v>5034.6689999999999</v>
      </c>
      <c r="AQ101" s="764">
        <v>4853.9660000000003</v>
      </c>
      <c r="AR101" s="764">
        <v>4664.491</v>
      </c>
      <c r="AS101" s="764">
        <v>4443.8339999999998</v>
      </c>
      <c r="AT101" s="764">
        <v>4279.6809999999996</v>
      </c>
      <c r="AU101" s="764">
        <v>4192.0370000000003</v>
      </c>
      <c r="AV101" s="764">
        <v>4132.2780000000002</v>
      </c>
      <c r="AW101" s="764">
        <v>4082.4160000000002</v>
      </c>
      <c r="AX101" s="764">
        <v>4043.6010000000001</v>
      </c>
      <c r="AY101" s="764">
        <v>4013.0720000000001</v>
      </c>
      <c r="AZ101" s="764">
        <v>3991.27</v>
      </c>
    </row>
    <row r="102" spans="1:52">
      <c r="A102" s="791" t="s">
        <v>485</v>
      </c>
      <c r="B102" s="790" t="s">
        <v>875</v>
      </c>
      <c r="C102" s="790">
        <v>3454.6149999999998</v>
      </c>
      <c r="D102" s="790">
        <v>3284.5160000000001</v>
      </c>
      <c r="E102" s="790">
        <v>3423.3670000000002</v>
      </c>
      <c r="F102" s="790">
        <v>3424.7020000000002</v>
      </c>
      <c r="G102" s="790">
        <v>4074.395</v>
      </c>
      <c r="H102" s="790">
        <v>3746.9169999999999</v>
      </c>
      <c r="I102" s="790">
        <v>3854.2579999999998</v>
      </c>
      <c r="J102" s="790">
        <v>3728.66</v>
      </c>
      <c r="K102" s="790">
        <v>4029.2109999999998</v>
      </c>
      <c r="L102" s="790">
        <v>3974.6309999999999</v>
      </c>
      <c r="M102" s="790">
        <v>4252.4179999999997</v>
      </c>
      <c r="N102" s="790">
        <v>4317.6509999999998</v>
      </c>
      <c r="O102" s="790">
        <v>4538.3249999999998</v>
      </c>
      <c r="P102" s="790">
        <v>4491.8549999999996</v>
      </c>
      <c r="Q102" s="790">
        <v>4803.402</v>
      </c>
      <c r="R102" s="790">
        <v>4716.8689999999997</v>
      </c>
      <c r="S102" s="790">
        <v>4798.277</v>
      </c>
      <c r="T102" s="790">
        <v>4889.393</v>
      </c>
      <c r="U102" s="790">
        <v>4835.1710000000003</v>
      </c>
      <c r="V102" s="790">
        <v>4861.3810000000003</v>
      </c>
      <c r="W102" s="790">
        <v>5015.3149999999996</v>
      </c>
      <c r="X102" s="790">
        <v>5183.5389999999998</v>
      </c>
      <c r="Y102" s="790">
        <v>5177.8119999999999</v>
      </c>
      <c r="Z102" s="790">
        <v>5186.308</v>
      </c>
      <c r="AA102" s="790">
        <v>4913.549</v>
      </c>
      <c r="AB102" s="790">
        <v>5071.8739999999998</v>
      </c>
      <c r="AC102" s="790">
        <v>5081.2460000000001</v>
      </c>
      <c r="AD102" s="790">
        <v>5126.2190000000001</v>
      </c>
      <c r="AE102" s="790">
        <v>5409.3779999999997</v>
      </c>
      <c r="AF102" s="790">
        <v>5636.8059999999996</v>
      </c>
      <c r="AG102" s="764">
        <v>5732.2430000000004</v>
      </c>
      <c r="AH102" s="764">
        <v>5757.442</v>
      </c>
      <c r="AI102" s="764">
        <v>5792.933</v>
      </c>
      <c r="AJ102" s="764">
        <v>5834.1459999999997</v>
      </c>
      <c r="AK102" s="764">
        <v>5858.11</v>
      </c>
      <c r="AL102" s="764">
        <v>5846.3339999999998</v>
      </c>
      <c r="AM102" s="764">
        <v>5851.36</v>
      </c>
      <c r="AN102" s="764">
        <v>5836.5619999999999</v>
      </c>
      <c r="AO102" s="764">
        <v>5813.3440000000001</v>
      </c>
      <c r="AP102" s="764">
        <v>5800.3379999999997</v>
      </c>
      <c r="AQ102" s="764">
        <v>5789.8280000000004</v>
      </c>
      <c r="AR102" s="764">
        <v>5809.3670000000002</v>
      </c>
      <c r="AS102" s="764">
        <v>5874.8580000000002</v>
      </c>
      <c r="AT102" s="764">
        <v>5961.4260000000004</v>
      </c>
      <c r="AU102" s="764">
        <v>6099.9409999999998</v>
      </c>
      <c r="AV102" s="764">
        <v>6251.308</v>
      </c>
      <c r="AW102" s="764">
        <v>6409.8429999999998</v>
      </c>
      <c r="AX102" s="764">
        <v>6568.9409999999998</v>
      </c>
      <c r="AY102" s="764">
        <v>6730.5060000000003</v>
      </c>
      <c r="AZ102" s="764">
        <v>6900.2560000000003</v>
      </c>
    </row>
    <row r="103" spans="1:52">
      <c r="A103" s="791" t="s">
        <v>485</v>
      </c>
      <c r="B103" s="790" t="s">
        <v>876</v>
      </c>
      <c r="C103" s="790">
        <v>1102.5540000000001</v>
      </c>
      <c r="D103" s="790">
        <v>1346.9190000000001</v>
      </c>
      <c r="E103" s="790">
        <v>1413.079</v>
      </c>
      <c r="F103" s="790">
        <v>1417.5550000000001</v>
      </c>
      <c r="G103" s="790">
        <v>1641.9939999999999</v>
      </c>
      <c r="H103" s="790">
        <v>1527.075</v>
      </c>
      <c r="I103" s="790">
        <v>1563.838</v>
      </c>
      <c r="J103" s="790">
        <v>1554.0340000000001</v>
      </c>
      <c r="K103" s="790">
        <v>1629.646</v>
      </c>
      <c r="L103" s="790">
        <v>1629.23</v>
      </c>
      <c r="M103" s="790">
        <v>1735.432</v>
      </c>
      <c r="N103" s="790">
        <v>1754.1579999999999</v>
      </c>
      <c r="O103" s="790">
        <v>1818.3779999999999</v>
      </c>
      <c r="P103" s="790">
        <v>1858.296</v>
      </c>
      <c r="Q103" s="790">
        <v>1985.6120000000001</v>
      </c>
      <c r="R103" s="790">
        <v>1942.7270000000001</v>
      </c>
      <c r="S103" s="790">
        <v>1963.0640000000001</v>
      </c>
      <c r="T103" s="790">
        <v>1960.2919999999999</v>
      </c>
      <c r="U103" s="790">
        <v>1959.2270000000001</v>
      </c>
      <c r="V103" s="790">
        <v>1990.521</v>
      </c>
      <c r="W103" s="790">
        <v>2074.6709999999998</v>
      </c>
      <c r="X103" s="790">
        <v>2102.232</v>
      </c>
      <c r="Y103" s="790">
        <v>2065.1660000000002</v>
      </c>
      <c r="Z103" s="790">
        <v>2127.8470000000002</v>
      </c>
      <c r="AA103" s="790">
        <v>1979.779</v>
      </c>
      <c r="AB103" s="790">
        <v>2010.9110000000001</v>
      </c>
      <c r="AC103" s="790">
        <v>2059.64</v>
      </c>
      <c r="AD103" s="790">
        <v>2094.73</v>
      </c>
      <c r="AE103" s="790">
        <v>2240.154</v>
      </c>
      <c r="AF103" s="790">
        <v>2361.0100000000002</v>
      </c>
      <c r="AG103" s="764">
        <v>2429.8020000000001</v>
      </c>
      <c r="AH103" s="764">
        <v>2457.9070000000002</v>
      </c>
      <c r="AI103" s="764">
        <v>2491.9050000000002</v>
      </c>
      <c r="AJ103" s="764">
        <v>2530.384</v>
      </c>
      <c r="AK103" s="764">
        <v>2559.549</v>
      </c>
      <c r="AL103" s="764">
        <v>2565.4209999999998</v>
      </c>
      <c r="AM103" s="764">
        <v>2584.4589999999998</v>
      </c>
      <c r="AN103" s="764">
        <v>2590.866</v>
      </c>
      <c r="AO103" s="764">
        <v>2590.5949999999998</v>
      </c>
      <c r="AP103" s="764">
        <v>2595.857</v>
      </c>
      <c r="AQ103" s="764">
        <v>2600.7779999999998</v>
      </c>
      <c r="AR103" s="764">
        <v>2619.9720000000002</v>
      </c>
      <c r="AS103" s="764">
        <v>2662.9479999999999</v>
      </c>
      <c r="AT103" s="764">
        <v>2714.6320000000001</v>
      </c>
      <c r="AU103" s="764">
        <v>2792.86</v>
      </c>
      <c r="AV103" s="764">
        <v>2874.8809999999999</v>
      </c>
      <c r="AW103" s="764">
        <v>2961.6590000000001</v>
      </c>
      <c r="AX103" s="764">
        <v>3045.9760000000001</v>
      </c>
      <c r="AY103" s="764">
        <v>3131.4690000000001</v>
      </c>
      <c r="AZ103" s="764">
        <v>3222.2350000000001</v>
      </c>
    </row>
    <row r="104" spans="1:52">
      <c r="A104" s="791" t="s">
        <v>485</v>
      </c>
      <c r="B104" s="790" t="s">
        <v>877</v>
      </c>
      <c r="C104" s="790">
        <v>1488.2159999999999</v>
      </c>
      <c r="D104" s="790">
        <v>1498.346</v>
      </c>
      <c r="E104" s="790">
        <v>1563.797</v>
      </c>
      <c r="F104" s="790">
        <v>1564.53</v>
      </c>
      <c r="G104" s="790">
        <v>1845.11</v>
      </c>
      <c r="H104" s="790">
        <v>1703.548</v>
      </c>
      <c r="I104" s="790">
        <v>1752.0640000000001</v>
      </c>
      <c r="J104" s="790">
        <v>1706.953</v>
      </c>
      <c r="K104" s="790">
        <v>1827.2260000000001</v>
      </c>
      <c r="L104" s="790">
        <v>1812.319</v>
      </c>
      <c r="M104" s="790">
        <v>1932.414</v>
      </c>
      <c r="N104" s="790">
        <v>1961.116</v>
      </c>
      <c r="O104" s="790">
        <v>2052.2080000000001</v>
      </c>
      <c r="P104" s="790">
        <v>2051.404</v>
      </c>
      <c r="Q104" s="790">
        <v>2191.6799999999998</v>
      </c>
      <c r="R104" s="790">
        <v>2150.1329999999998</v>
      </c>
      <c r="S104" s="790">
        <v>2182.002</v>
      </c>
      <c r="T104" s="790">
        <v>2209.8519999999999</v>
      </c>
      <c r="U104" s="790">
        <v>2192.8539999999998</v>
      </c>
      <c r="V104" s="790">
        <v>2210.5309999999999</v>
      </c>
      <c r="W104" s="790">
        <v>2315.5839999999998</v>
      </c>
      <c r="X104" s="790">
        <v>2334.6759999999999</v>
      </c>
      <c r="Y104" s="790">
        <v>2276.0419999999999</v>
      </c>
      <c r="Z104" s="790">
        <v>2376.8560000000002</v>
      </c>
      <c r="AA104" s="790">
        <v>2183.5720000000001</v>
      </c>
      <c r="AB104" s="790">
        <v>2213.529</v>
      </c>
      <c r="AC104" s="790">
        <v>2282.77</v>
      </c>
      <c r="AD104" s="790">
        <v>2281.2089999999998</v>
      </c>
      <c r="AE104" s="790">
        <v>2367.4630000000002</v>
      </c>
      <c r="AF104" s="790">
        <v>2431.9450000000002</v>
      </c>
      <c r="AG104" s="764">
        <v>2439.7049999999999</v>
      </c>
      <c r="AH104" s="764">
        <v>2421.819</v>
      </c>
      <c r="AI104" s="764">
        <v>2409.9639999999999</v>
      </c>
      <c r="AJ104" s="764">
        <v>2397.8009999999999</v>
      </c>
      <c r="AK104" s="764">
        <v>2379.4679999999998</v>
      </c>
      <c r="AL104" s="764">
        <v>2351.36</v>
      </c>
      <c r="AM104" s="764">
        <v>2326.8710000000001</v>
      </c>
      <c r="AN104" s="764">
        <v>2298.366</v>
      </c>
      <c r="AO104" s="764">
        <v>2267.8989999999999</v>
      </c>
      <c r="AP104" s="764">
        <v>2240.8449999999998</v>
      </c>
      <c r="AQ104" s="764">
        <v>2215.877</v>
      </c>
      <c r="AR104" s="764">
        <v>2200.989</v>
      </c>
      <c r="AS104" s="764">
        <v>2200.6080000000002</v>
      </c>
      <c r="AT104" s="764">
        <v>2210.877</v>
      </c>
      <c r="AU104" s="764">
        <v>2239.0650000000001</v>
      </c>
      <c r="AV104" s="764">
        <v>2272.2669999999998</v>
      </c>
      <c r="AW104" s="764">
        <v>2308.8420000000001</v>
      </c>
      <c r="AX104" s="764">
        <v>2345.4459999999999</v>
      </c>
      <c r="AY104" s="764">
        <v>2383.0709999999999</v>
      </c>
      <c r="AZ104" s="764">
        <v>2422.913</v>
      </c>
    </row>
    <row r="105" spans="1:52">
      <c r="A105" s="791" t="s">
        <v>485</v>
      </c>
      <c r="B105" s="790" t="s">
        <v>514</v>
      </c>
      <c r="C105" s="790">
        <v>1767.2909999999999</v>
      </c>
      <c r="D105" s="790">
        <v>2879.3850000000002</v>
      </c>
      <c r="E105" s="790">
        <v>3070.1030000000001</v>
      </c>
      <c r="F105" s="790">
        <v>3109.873</v>
      </c>
      <c r="G105" s="790">
        <v>3340.4430000000002</v>
      </c>
      <c r="H105" s="790">
        <v>3184.3409999999999</v>
      </c>
      <c r="I105" s="790">
        <v>3239.2429999999999</v>
      </c>
      <c r="J105" s="790">
        <v>3451.8049999999998</v>
      </c>
      <c r="K105" s="790">
        <v>3414.9319999999998</v>
      </c>
      <c r="L105" s="790">
        <v>3545.29</v>
      </c>
      <c r="M105" s="790">
        <v>3652.2159999999999</v>
      </c>
      <c r="N105" s="790">
        <v>3643.7179999999998</v>
      </c>
      <c r="O105" s="790">
        <v>3597.7869999999998</v>
      </c>
      <c r="P105" s="790">
        <v>3936.0239999999999</v>
      </c>
      <c r="Q105" s="790">
        <v>4089.654</v>
      </c>
      <c r="R105" s="790">
        <v>3928.2620000000002</v>
      </c>
      <c r="S105" s="790">
        <v>3898.431</v>
      </c>
      <c r="T105" s="790">
        <v>3708.4540000000002</v>
      </c>
      <c r="U105" s="790">
        <v>3799.598</v>
      </c>
      <c r="V105" s="790">
        <v>3978.0419999999999</v>
      </c>
      <c r="W105" s="790">
        <v>4039.8690000000001</v>
      </c>
      <c r="X105" s="790">
        <v>4210.7529999999997</v>
      </c>
      <c r="Y105" s="790">
        <v>4342.393</v>
      </c>
      <c r="Z105" s="790">
        <v>4182.1059999999998</v>
      </c>
      <c r="AA105" s="790">
        <v>4087.348</v>
      </c>
      <c r="AB105" s="790">
        <v>4251.107</v>
      </c>
      <c r="AC105" s="790">
        <v>4150.0410000000002</v>
      </c>
      <c r="AD105" s="790">
        <v>4098.5429999999997</v>
      </c>
      <c r="AE105" s="790">
        <v>4181.259</v>
      </c>
      <c r="AF105" s="790">
        <v>4213.4229999999998</v>
      </c>
      <c r="AG105" s="764">
        <v>4168.0209999999997</v>
      </c>
      <c r="AH105" s="764">
        <v>4056.127</v>
      </c>
      <c r="AI105" s="764">
        <v>3943.1849999999999</v>
      </c>
      <c r="AJ105" s="764">
        <v>3833.652</v>
      </c>
      <c r="AK105" s="764">
        <v>3723.2759999999998</v>
      </c>
      <c r="AL105" s="764">
        <v>3613.3989999999999</v>
      </c>
      <c r="AM105" s="764">
        <v>3510.0970000000002</v>
      </c>
      <c r="AN105" s="764">
        <v>3413.123</v>
      </c>
      <c r="AO105" s="764">
        <v>3325.4319999999998</v>
      </c>
      <c r="AP105" s="764">
        <v>3247.1909999999998</v>
      </c>
      <c r="AQ105" s="764">
        <v>3177.875</v>
      </c>
      <c r="AR105" s="764">
        <v>3130.0529999999999</v>
      </c>
      <c r="AS105" s="764">
        <v>3102.0320000000002</v>
      </c>
      <c r="AT105" s="764">
        <v>3084.6489999999999</v>
      </c>
      <c r="AU105" s="764">
        <v>3085.114</v>
      </c>
      <c r="AV105" s="764">
        <v>3093.8049999999998</v>
      </c>
      <c r="AW105" s="764">
        <v>3102.6849999999999</v>
      </c>
      <c r="AX105" s="764">
        <v>3115.9360000000001</v>
      </c>
      <c r="AY105" s="764">
        <v>3130.5410000000002</v>
      </c>
      <c r="AZ105" s="764">
        <v>3149.5839999999998</v>
      </c>
    </row>
    <row r="106" spans="1:52">
      <c r="A106" s="791" t="s">
        <v>485</v>
      </c>
      <c r="B106" s="790" t="s">
        <v>515</v>
      </c>
      <c r="C106" s="790">
        <v>2491.009</v>
      </c>
      <c r="D106" s="790">
        <v>2322.902</v>
      </c>
      <c r="E106" s="790">
        <v>2448.3389999999999</v>
      </c>
      <c r="F106" s="790">
        <v>2457.3560000000002</v>
      </c>
      <c r="G106" s="790">
        <v>2809.4940000000001</v>
      </c>
      <c r="H106" s="790">
        <v>2611.3719999999998</v>
      </c>
      <c r="I106" s="790">
        <v>2686.3339999999998</v>
      </c>
      <c r="J106" s="790">
        <v>2691.5859999999998</v>
      </c>
      <c r="K106" s="790">
        <v>2845.2530000000002</v>
      </c>
      <c r="L106" s="790">
        <v>2864.1239999999998</v>
      </c>
      <c r="M106" s="790">
        <v>2991.8440000000001</v>
      </c>
      <c r="N106" s="790">
        <v>3006.0390000000002</v>
      </c>
      <c r="O106" s="790">
        <v>3061.9769999999999</v>
      </c>
      <c r="P106" s="790">
        <v>3125.05</v>
      </c>
      <c r="Q106" s="790">
        <v>3259.3870000000002</v>
      </c>
      <c r="R106" s="790">
        <v>3158.0740000000001</v>
      </c>
      <c r="S106" s="790">
        <v>3181.4490000000001</v>
      </c>
      <c r="T106" s="790">
        <v>3144.4789999999998</v>
      </c>
      <c r="U106" s="790">
        <v>3146.1039999999998</v>
      </c>
      <c r="V106" s="790">
        <v>3217.989</v>
      </c>
      <c r="W106" s="790">
        <v>3364.7080000000001</v>
      </c>
      <c r="X106" s="790">
        <v>3393.087</v>
      </c>
      <c r="Y106" s="790">
        <v>3359.6280000000002</v>
      </c>
      <c r="Z106" s="790">
        <v>3429.1179999999999</v>
      </c>
      <c r="AA106" s="790">
        <v>3171.0810000000001</v>
      </c>
      <c r="AB106" s="790">
        <v>3264.625</v>
      </c>
      <c r="AC106" s="790">
        <v>3322.4740000000002</v>
      </c>
      <c r="AD106" s="790">
        <v>3309.623</v>
      </c>
      <c r="AE106" s="790">
        <v>3404.9479999999999</v>
      </c>
      <c r="AF106" s="790">
        <v>3466.8870000000002</v>
      </c>
      <c r="AG106" s="764">
        <v>3452.7910000000002</v>
      </c>
      <c r="AH106" s="764">
        <v>3396.4</v>
      </c>
      <c r="AI106" s="764">
        <v>3348.2489999999998</v>
      </c>
      <c r="AJ106" s="764">
        <v>3295.1329999999998</v>
      </c>
      <c r="AK106" s="764">
        <v>3234.4389999999999</v>
      </c>
      <c r="AL106" s="764">
        <v>3168.201</v>
      </c>
      <c r="AM106" s="764">
        <v>3100.393</v>
      </c>
      <c r="AN106" s="764">
        <v>3033.1149999999998</v>
      </c>
      <c r="AO106" s="764">
        <v>2967.297</v>
      </c>
      <c r="AP106" s="764">
        <v>2906.1669999999999</v>
      </c>
      <c r="AQ106" s="764">
        <v>2850.8240000000001</v>
      </c>
      <c r="AR106" s="764">
        <v>2811.0770000000002</v>
      </c>
      <c r="AS106" s="764">
        <v>2787.2730000000001</v>
      </c>
      <c r="AT106" s="764">
        <v>2776.8739999999998</v>
      </c>
      <c r="AU106" s="764">
        <v>2786.924</v>
      </c>
      <c r="AV106" s="764">
        <v>2804.835</v>
      </c>
      <c r="AW106" s="764">
        <v>2824.5540000000001</v>
      </c>
      <c r="AX106" s="764">
        <v>2846.549</v>
      </c>
      <c r="AY106" s="764">
        <v>2869.2719999999999</v>
      </c>
      <c r="AZ106" s="764">
        <v>2892.93</v>
      </c>
    </row>
    <row r="107" spans="1:52">
      <c r="A107" s="791" t="s">
        <v>485</v>
      </c>
      <c r="B107" s="790" t="s">
        <v>516</v>
      </c>
      <c r="C107" s="790">
        <v>661.35519999999997</v>
      </c>
      <c r="D107" s="790">
        <v>616.49469999999997</v>
      </c>
      <c r="E107" s="790">
        <v>648.06679999999994</v>
      </c>
      <c r="F107" s="790">
        <v>648.99300000000005</v>
      </c>
      <c r="G107" s="790">
        <v>749.51639999999998</v>
      </c>
      <c r="H107" s="790">
        <v>694.05629999999996</v>
      </c>
      <c r="I107" s="790">
        <v>716.88099999999997</v>
      </c>
      <c r="J107" s="790">
        <v>708.70320000000004</v>
      </c>
      <c r="K107" s="790">
        <v>758.93510000000003</v>
      </c>
      <c r="L107" s="790">
        <v>760.52030000000002</v>
      </c>
      <c r="M107" s="790">
        <v>794.95619999999997</v>
      </c>
      <c r="N107" s="790">
        <v>800.66089999999997</v>
      </c>
      <c r="O107" s="790">
        <v>819.78200000000004</v>
      </c>
      <c r="P107" s="790">
        <v>827.3329</v>
      </c>
      <c r="Q107" s="790">
        <v>863.65290000000005</v>
      </c>
      <c r="R107" s="790">
        <v>837.81529999999998</v>
      </c>
      <c r="S107" s="790">
        <v>846.33609999999999</v>
      </c>
      <c r="T107" s="790">
        <v>841.23710000000005</v>
      </c>
      <c r="U107" s="790">
        <v>838.35739999999998</v>
      </c>
      <c r="V107" s="790">
        <v>854.09169999999995</v>
      </c>
      <c r="W107" s="790">
        <v>870.85140000000001</v>
      </c>
      <c r="X107" s="790">
        <v>900.17340000000002</v>
      </c>
      <c r="Y107" s="790">
        <v>920.68290000000002</v>
      </c>
      <c r="Z107" s="790">
        <v>885.35530000000006</v>
      </c>
      <c r="AA107" s="790">
        <v>873.03330000000005</v>
      </c>
      <c r="AB107" s="790">
        <v>900.8655</v>
      </c>
      <c r="AC107" s="790">
        <v>888.82590000000005</v>
      </c>
      <c r="AD107" s="790">
        <v>903.70079999999996</v>
      </c>
      <c r="AE107" s="790">
        <v>948.48350000000005</v>
      </c>
      <c r="AF107" s="790">
        <v>977.23689999999999</v>
      </c>
      <c r="AG107" s="764">
        <v>995.32709999999997</v>
      </c>
      <c r="AH107" s="764">
        <v>996.59050000000002</v>
      </c>
      <c r="AI107" s="764">
        <v>993.09860000000003</v>
      </c>
      <c r="AJ107" s="764">
        <v>987.7088</v>
      </c>
      <c r="AK107" s="764">
        <v>979.09220000000005</v>
      </c>
      <c r="AL107" s="764">
        <v>966.81190000000004</v>
      </c>
      <c r="AM107" s="764">
        <v>953.67129999999997</v>
      </c>
      <c r="AN107" s="764">
        <v>940.2663</v>
      </c>
      <c r="AO107" s="764">
        <v>929.11220000000003</v>
      </c>
      <c r="AP107" s="764">
        <v>920.51750000000004</v>
      </c>
      <c r="AQ107" s="764">
        <v>914.19179999999994</v>
      </c>
      <c r="AR107" s="764">
        <v>917.25710000000004</v>
      </c>
      <c r="AS107" s="764">
        <v>926.57180000000005</v>
      </c>
      <c r="AT107" s="764">
        <v>938.20910000000003</v>
      </c>
      <c r="AU107" s="764">
        <v>956.53560000000004</v>
      </c>
      <c r="AV107" s="764">
        <v>977.26459999999997</v>
      </c>
      <c r="AW107" s="764">
        <v>996.51310000000001</v>
      </c>
      <c r="AX107" s="764">
        <v>1016.999</v>
      </c>
      <c r="AY107" s="764">
        <v>1037.345</v>
      </c>
      <c r="AZ107" s="764">
        <v>1059.4069999999999</v>
      </c>
    </row>
    <row r="108" spans="1:52">
      <c r="A108" s="791" t="s">
        <v>485</v>
      </c>
      <c r="B108" s="790" t="s">
        <v>517</v>
      </c>
      <c r="C108" s="790">
        <v>1575.9059999999999</v>
      </c>
      <c r="D108" s="790">
        <v>1352</v>
      </c>
      <c r="E108" s="790">
        <v>1406.2049999999999</v>
      </c>
      <c r="F108" s="790">
        <v>1397.502</v>
      </c>
      <c r="G108" s="790">
        <v>1699.424</v>
      </c>
      <c r="H108" s="790">
        <v>1542.3679999999999</v>
      </c>
      <c r="I108" s="790">
        <v>1606.9269999999999</v>
      </c>
      <c r="J108" s="790">
        <v>1507.396</v>
      </c>
      <c r="K108" s="790">
        <v>1707.8420000000001</v>
      </c>
      <c r="L108" s="790">
        <v>1669.375</v>
      </c>
      <c r="M108" s="790">
        <v>1762.845</v>
      </c>
      <c r="N108" s="790">
        <v>1786.7470000000001</v>
      </c>
      <c r="O108" s="790">
        <v>1874.558</v>
      </c>
      <c r="P108" s="790">
        <v>1785.7650000000001</v>
      </c>
      <c r="Q108" s="790">
        <v>1868.547</v>
      </c>
      <c r="R108" s="790">
        <v>1826.6210000000001</v>
      </c>
      <c r="S108" s="790">
        <v>1867.711</v>
      </c>
      <c r="T108" s="790">
        <v>1929.4069999999999</v>
      </c>
      <c r="U108" s="790">
        <v>1887.8489999999999</v>
      </c>
      <c r="V108" s="790">
        <v>1886.4570000000001</v>
      </c>
      <c r="W108" s="790">
        <v>1924.2470000000001</v>
      </c>
      <c r="X108" s="790">
        <v>1994.8009999999999</v>
      </c>
      <c r="Y108" s="790">
        <v>2037.53</v>
      </c>
      <c r="Z108" s="790">
        <v>1961.7</v>
      </c>
      <c r="AA108" s="790">
        <v>1930.521</v>
      </c>
      <c r="AB108" s="790">
        <v>1994.982</v>
      </c>
      <c r="AC108" s="790">
        <v>1966.252</v>
      </c>
      <c r="AD108" s="790">
        <v>1963.4559999999999</v>
      </c>
      <c r="AE108" s="790">
        <v>2027.6110000000001</v>
      </c>
      <c r="AF108" s="790">
        <v>2070.3380000000002</v>
      </c>
      <c r="AG108" s="764">
        <v>2071.9349999999999</v>
      </c>
      <c r="AH108" s="764">
        <v>2051.5329999999999</v>
      </c>
      <c r="AI108" s="764">
        <v>2032.588</v>
      </c>
      <c r="AJ108" s="764">
        <v>2011.2139999999999</v>
      </c>
      <c r="AK108" s="764">
        <v>1985.519</v>
      </c>
      <c r="AL108" s="764">
        <v>1956.078</v>
      </c>
      <c r="AM108" s="764">
        <v>1925.9459999999999</v>
      </c>
      <c r="AN108" s="764">
        <v>1896.1479999999999</v>
      </c>
      <c r="AO108" s="764">
        <v>1868.625</v>
      </c>
      <c r="AP108" s="764">
        <v>1844.692</v>
      </c>
      <c r="AQ108" s="764">
        <v>1824.5250000000001</v>
      </c>
      <c r="AR108" s="764">
        <v>1814.56</v>
      </c>
      <c r="AS108" s="764">
        <v>1812.692</v>
      </c>
      <c r="AT108" s="764">
        <v>1818.75</v>
      </c>
      <c r="AU108" s="764">
        <v>1837.4449999999999</v>
      </c>
      <c r="AV108" s="764">
        <v>1861.019</v>
      </c>
      <c r="AW108" s="764">
        <v>1885.2529999999999</v>
      </c>
      <c r="AX108" s="764">
        <v>1911.2650000000001</v>
      </c>
      <c r="AY108" s="764">
        <v>1937.81</v>
      </c>
      <c r="AZ108" s="764">
        <v>1965.8109999999999</v>
      </c>
    </row>
    <row r="109" spans="1:52">
      <c r="A109" s="791" t="s">
        <v>485</v>
      </c>
      <c r="B109" s="790" t="s">
        <v>878</v>
      </c>
      <c r="C109" s="790">
        <v>1251.3009999999999</v>
      </c>
      <c r="D109" s="790">
        <v>1245.579</v>
      </c>
      <c r="E109" s="790">
        <v>1326.6469999999999</v>
      </c>
      <c r="F109" s="790">
        <v>1336.5519999999999</v>
      </c>
      <c r="G109" s="790">
        <v>1471.3440000000001</v>
      </c>
      <c r="H109" s="790">
        <v>1408.9639999999999</v>
      </c>
      <c r="I109" s="790">
        <v>1452.046</v>
      </c>
      <c r="J109" s="790">
        <v>1541.394</v>
      </c>
      <c r="K109" s="790">
        <v>1528.0160000000001</v>
      </c>
      <c r="L109" s="790">
        <v>1562.452</v>
      </c>
      <c r="M109" s="790">
        <v>1670.3969999999999</v>
      </c>
      <c r="N109" s="790">
        <v>1653.971</v>
      </c>
      <c r="O109" s="790">
        <v>1629.0730000000001</v>
      </c>
      <c r="P109" s="790">
        <v>1758.1990000000001</v>
      </c>
      <c r="Q109" s="790">
        <v>1850.2070000000001</v>
      </c>
      <c r="R109" s="790">
        <v>1785.422</v>
      </c>
      <c r="S109" s="790">
        <v>1816.162</v>
      </c>
      <c r="T109" s="790">
        <v>1704.816</v>
      </c>
      <c r="U109" s="790">
        <v>1749.568</v>
      </c>
      <c r="V109" s="790">
        <v>1826.162</v>
      </c>
      <c r="W109" s="790">
        <v>1898.646</v>
      </c>
      <c r="X109" s="790">
        <v>1946.9469999999999</v>
      </c>
      <c r="Y109" s="790">
        <v>1913.0640000000001</v>
      </c>
      <c r="Z109" s="790">
        <v>1983.258</v>
      </c>
      <c r="AA109" s="790">
        <v>1826.0119999999999</v>
      </c>
      <c r="AB109" s="790">
        <v>1845.14</v>
      </c>
      <c r="AC109" s="790">
        <v>1895.87</v>
      </c>
      <c r="AD109" s="790">
        <v>1892.6020000000001</v>
      </c>
      <c r="AE109" s="790">
        <v>1948.626</v>
      </c>
      <c r="AF109" s="790">
        <v>1986.0719999999999</v>
      </c>
      <c r="AG109" s="764">
        <v>1972.252</v>
      </c>
      <c r="AH109" s="764">
        <v>1941.864</v>
      </c>
      <c r="AI109" s="764">
        <v>1914.703</v>
      </c>
      <c r="AJ109" s="764">
        <v>1881.625</v>
      </c>
      <c r="AK109" s="764">
        <v>1844.2950000000001</v>
      </c>
      <c r="AL109" s="764">
        <v>1803.63</v>
      </c>
      <c r="AM109" s="764">
        <v>1762.57</v>
      </c>
      <c r="AN109" s="764">
        <v>1725.0129999999999</v>
      </c>
      <c r="AO109" s="764">
        <v>1690.16</v>
      </c>
      <c r="AP109" s="764">
        <v>1655.376</v>
      </c>
      <c r="AQ109" s="764">
        <v>1624.029</v>
      </c>
      <c r="AR109" s="764">
        <v>1599.3009999999999</v>
      </c>
      <c r="AS109" s="764">
        <v>1578.7729999999999</v>
      </c>
      <c r="AT109" s="764">
        <v>1568.981</v>
      </c>
      <c r="AU109" s="764">
        <v>1575.201</v>
      </c>
      <c r="AV109" s="764">
        <v>1586.568</v>
      </c>
      <c r="AW109" s="764">
        <v>1602.0730000000001</v>
      </c>
      <c r="AX109" s="764">
        <v>1617.4860000000001</v>
      </c>
      <c r="AY109" s="764">
        <v>1634.682</v>
      </c>
      <c r="AZ109" s="764">
        <v>1652.087</v>
      </c>
    </row>
    <row r="110" spans="1:52">
      <c r="A110" s="791" t="s">
        <v>485</v>
      </c>
      <c r="B110" s="790" t="s">
        <v>879</v>
      </c>
      <c r="C110" s="790">
        <v>1482.433</v>
      </c>
      <c r="D110" s="790">
        <v>1486.8710000000001</v>
      </c>
      <c r="E110" s="790">
        <v>1557.6859999999999</v>
      </c>
      <c r="F110" s="790">
        <v>1550.268</v>
      </c>
      <c r="G110" s="790">
        <v>1795.7339999999999</v>
      </c>
      <c r="H110" s="790">
        <v>1684.8710000000001</v>
      </c>
      <c r="I110" s="790">
        <v>1776.463</v>
      </c>
      <c r="J110" s="790">
        <v>1741.3889999999999</v>
      </c>
      <c r="K110" s="790">
        <v>1873.4949999999999</v>
      </c>
      <c r="L110" s="790">
        <v>1864.9269999999999</v>
      </c>
      <c r="M110" s="790">
        <v>1980.0360000000001</v>
      </c>
      <c r="N110" s="790">
        <v>2002.8440000000001</v>
      </c>
      <c r="O110" s="790">
        <v>2039.8219999999999</v>
      </c>
      <c r="P110" s="790">
        <v>2055.64</v>
      </c>
      <c r="Q110" s="790">
        <v>2163.7600000000002</v>
      </c>
      <c r="R110" s="790">
        <v>2104.6190000000001</v>
      </c>
      <c r="S110" s="790">
        <v>2156.902</v>
      </c>
      <c r="T110" s="790">
        <v>2137.027</v>
      </c>
      <c r="U110" s="790">
        <v>2125.3960000000002</v>
      </c>
      <c r="V110" s="790">
        <v>2147.4879999999998</v>
      </c>
      <c r="W110" s="790">
        <v>2181.0659999999998</v>
      </c>
      <c r="X110" s="790">
        <v>2295.8440000000001</v>
      </c>
      <c r="Y110" s="790">
        <v>2323.86</v>
      </c>
      <c r="Z110" s="790">
        <v>2291.2539999999999</v>
      </c>
      <c r="AA110" s="790">
        <v>2237.2330000000002</v>
      </c>
      <c r="AB110" s="790">
        <v>2267.346</v>
      </c>
      <c r="AC110" s="790">
        <v>2261.136</v>
      </c>
      <c r="AD110" s="790">
        <v>2262.5010000000002</v>
      </c>
      <c r="AE110" s="790">
        <v>2336.1779999999999</v>
      </c>
      <c r="AF110" s="790">
        <v>2385.9</v>
      </c>
      <c r="AG110" s="764">
        <v>2373.5940000000001</v>
      </c>
      <c r="AH110" s="764">
        <v>2346.3919999999998</v>
      </c>
      <c r="AI110" s="764">
        <v>2325.6550000000002</v>
      </c>
      <c r="AJ110" s="764">
        <v>2305.5819999999999</v>
      </c>
      <c r="AK110" s="764">
        <v>2278.9780000000001</v>
      </c>
      <c r="AL110" s="764">
        <v>2249.3939999999998</v>
      </c>
      <c r="AM110" s="764">
        <v>2216.0100000000002</v>
      </c>
      <c r="AN110" s="764">
        <v>2186.2800000000002</v>
      </c>
      <c r="AO110" s="764">
        <v>2158.5169999999998</v>
      </c>
      <c r="AP110" s="764">
        <v>2130.444</v>
      </c>
      <c r="AQ110" s="764">
        <v>2104.3589999999999</v>
      </c>
      <c r="AR110" s="764">
        <v>2087.672</v>
      </c>
      <c r="AS110" s="764">
        <v>2091.04</v>
      </c>
      <c r="AT110" s="764">
        <v>2103.15</v>
      </c>
      <c r="AU110" s="764">
        <v>2124.6729999999998</v>
      </c>
      <c r="AV110" s="764">
        <v>2149.6289999999999</v>
      </c>
      <c r="AW110" s="764">
        <v>2179.105</v>
      </c>
      <c r="AX110" s="764">
        <v>2208.6329999999998</v>
      </c>
      <c r="AY110" s="764">
        <v>2239.6239999999998</v>
      </c>
      <c r="AZ110" s="764">
        <v>2271.9630000000002</v>
      </c>
    </row>
    <row r="111" spans="1:52">
      <c r="A111" s="791" t="s">
        <v>485</v>
      </c>
      <c r="B111" s="790" t="s">
        <v>880</v>
      </c>
      <c r="C111" s="790">
        <v>1204.952</v>
      </c>
      <c r="D111" s="790">
        <v>1250.788</v>
      </c>
      <c r="E111" s="790">
        <v>1358.0229999999999</v>
      </c>
      <c r="F111" s="790">
        <v>1414.9680000000001</v>
      </c>
      <c r="G111" s="790">
        <v>1478.1489999999999</v>
      </c>
      <c r="H111" s="790">
        <v>1449.143</v>
      </c>
      <c r="I111" s="790">
        <v>1467.175</v>
      </c>
      <c r="J111" s="790">
        <v>1638.6980000000001</v>
      </c>
      <c r="K111" s="790">
        <v>1557.298</v>
      </c>
      <c r="L111" s="790">
        <v>1655.278</v>
      </c>
      <c r="M111" s="790">
        <v>1756.2829999999999</v>
      </c>
      <c r="N111" s="790">
        <v>1791.8520000000001</v>
      </c>
      <c r="O111" s="790">
        <v>1768.1120000000001</v>
      </c>
      <c r="P111" s="790">
        <v>2056.3490000000002</v>
      </c>
      <c r="Q111" s="790">
        <v>2154.2829999999999</v>
      </c>
      <c r="R111" s="790">
        <v>2081.2620000000002</v>
      </c>
      <c r="S111" s="790">
        <v>2057.2750000000001</v>
      </c>
      <c r="T111" s="790">
        <v>1860.1959999999999</v>
      </c>
      <c r="U111" s="790">
        <v>1942.297</v>
      </c>
      <c r="V111" s="790">
        <v>2088.7710000000002</v>
      </c>
      <c r="W111" s="790">
        <v>2208.58</v>
      </c>
      <c r="X111" s="790">
        <v>2179.1060000000002</v>
      </c>
      <c r="Y111" s="790">
        <v>2146.163</v>
      </c>
      <c r="Z111" s="790">
        <v>2221.5079999999998</v>
      </c>
      <c r="AA111" s="790">
        <v>2005.761</v>
      </c>
      <c r="AB111" s="790">
        <v>2081.8470000000002</v>
      </c>
      <c r="AC111" s="790">
        <v>2147.4169999999999</v>
      </c>
      <c r="AD111" s="790">
        <v>2168.223</v>
      </c>
      <c r="AE111" s="790">
        <v>2258.567</v>
      </c>
      <c r="AF111" s="790">
        <v>2335.915</v>
      </c>
      <c r="AG111" s="764">
        <v>2356.7759999999998</v>
      </c>
      <c r="AH111" s="764">
        <v>2343.5390000000002</v>
      </c>
      <c r="AI111" s="764">
        <v>2328.6219999999998</v>
      </c>
      <c r="AJ111" s="764">
        <v>2304.4050000000002</v>
      </c>
      <c r="AK111" s="764">
        <v>2270.2109999999998</v>
      </c>
      <c r="AL111" s="764">
        <v>2228.5189999999998</v>
      </c>
      <c r="AM111" s="764">
        <v>2188.953</v>
      </c>
      <c r="AN111" s="764">
        <v>2150.6379999999999</v>
      </c>
      <c r="AO111" s="764">
        <v>2112.6019999999999</v>
      </c>
      <c r="AP111" s="764">
        <v>2075.5189999999998</v>
      </c>
      <c r="AQ111" s="764">
        <v>2042.915</v>
      </c>
      <c r="AR111" s="764">
        <v>2018.31</v>
      </c>
      <c r="AS111" s="764">
        <v>2002.1410000000001</v>
      </c>
      <c r="AT111" s="764">
        <v>1997.444</v>
      </c>
      <c r="AU111" s="764">
        <v>2009.8689999999999</v>
      </c>
      <c r="AV111" s="764">
        <v>2031.0319999999999</v>
      </c>
      <c r="AW111" s="764">
        <v>2053.3029999999999</v>
      </c>
      <c r="AX111" s="764">
        <v>2076.7579999999998</v>
      </c>
      <c r="AY111" s="764">
        <v>2100.9560000000001</v>
      </c>
      <c r="AZ111" s="764">
        <v>2123.4789999999998</v>
      </c>
    </row>
    <row r="112" spans="1:52">
      <c r="A112" s="791" t="s">
        <v>485</v>
      </c>
      <c r="B112" s="790" t="s">
        <v>881</v>
      </c>
      <c r="C112" s="790">
        <v>2460.34</v>
      </c>
      <c r="D112" s="790">
        <v>2229.4830000000002</v>
      </c>
      <c r="E112" s="790">
        <v>2378.808</v>
      </c>
      <c r="F112" s="790">
        <v>2398.143</v>
      </c>
      <c r="G112" s="790">
        <v>2641.393</v>
      </c>
      <c r="H112" s="790">
        <v>2487.3330000000001</v>
      </c>
      <c r="I112" s="790">
        <v>2585.94</v>
      </c>
      <c r="J112" s="790">
        <v>2659.16</v>
      </c>
      <c r="K112" s="790">
        <v>2728.06</v>
      </c>
      <c r="L112" s="790">
        <v>2776.9560000000001</v>
      </c>
      <c r="M112" s="790">
        <v>2919.5970000000002</v>
      </c>
      <c r="N112" s="790">
        <v>2920.2510000000002</v>
      </c>
      <c r="O112" s="790">
        <v>2922.6109999999999</v>
      </c>
      <c r="P112" s="790">
        <v>3146.8090000000002</v>
      </c>
      <c r="Q112" s="790">
        <v>3330.6950000000002</v>
      </c>
      <c r="R112" s="790">
        <v>3199.1190000000001</v>
      </c>
      <c r="S112" s="790">
        <v>3212.3670000000002</v>
      </c>
      <c r="T112" s="790">
        <v>2965.9690000000001</v>
      </c>
      <c r="U112" s="790">
        <v>3002.1819999999998</v>
      </c>
      <c r="V112" s="790">
        <v>3087.0340000000001</v>
      </c>
      <c r="W112" s="790">
        <v>3077.3719999999998</v>
      </c>
      <c r="X112" s="790">
        <v>3161.34</v>
      </c>
      <c r="Y112" s="790">
        <v>3182.7759999999998</v>
      </c>
      <c r="Z112" s="790">
        <v>3221.7570000000001</v>
      </c>
      <c r="AA112" s="790">
        <v>3160.7730000000001</v>
      </c>
      <c r="AB112" s="790">
        <v>3136.0650000000001</v>
      </c>
      <c r="AC112" s="790">
        <v>3172.1559999999999</v>
      </c>
      <c r="AD112" s="790">
        <v>3166.8</v>
      </c>
      <c r="AE112" s="790">
        <v>3262.5149999999999</v>
      </c>
      <c r="AF112" s="790">
        <v>3300.2739999999999</v>
      </c>
      <c r="AG112" s="764">
        <v>3264.3119999999999</v>
      </c>
      <c r="AH112" s="764">
        <v>3172.3029999999999</v>
      </c>
      <c r="AI112" s="764">
        <v>3085.125</v>
      </c>
      <c r="AJ112" s="764">
        <v>3000.98</v>
      </c>
      <c r="AK112" s="764">
        <v>2917.6610000000001</v>
      </c>
      <c r="AL112" s="764">
        <v>2836.8629999999998</v>
      </c>
      <c r="AM112" s="764">
        <v>2761.0369999999998</v>
      </c>
      <c r="AN112" s="764">
        <v>2689.951</v>
      </c>
      <c r="AO112" s="764">
        <v>2623.0949999999998</v>
      </c>
      <c r="AP112" s="764">
        <v>2561.2620000000002</v>
      </c>
      <c r="AQ112" s="764">
        <v>2505.0929999999998</v>
      </c>
      <c r="AR112" s="764">
        <v>2455.348</v>
      </c>
      <c r="AS112" s="764">
        <v>2408.9650000000001</v>
      </c>
      <c r="AT112" s="764">
        <v>2375.7570000000001</v>
      </c>
      <c r="AU112" s="764">
        <v>2363.0079999999998</v>
      </c>
      <c r="AV112" s="764">
        <v>2358.9870000000001</v>
      </c>
      <c r="AW112" s="764">
        <v>2359.2280000000001</v>
      </c>
      <c r="AX112" s="764">
        <v>2362.5169999999998</v>
      </c>
      <c r="AY112" s="764">
        <v>2367.5619999999999</v>
      </c>
      <c r="AZ112" s="764">
        <v>2377.6979999999999</v>
      </c>
    </row>
    <row r="113" spans="1:52">
      <c r="A113" s="791" t="s">
        <v>485</v>
      </c>
      <c r="B113" s="790" t="s">
        <v>882</v>
      </c>
      <c r="C113" s="790">
        <v>764.88750000000005</v>
      </c>
      <c r="D113" s="790">
        <v>1125.8040000000001</v>
      </c>
      <c r="E113" s="790">
        <v>1204.777</v>
      </c>
      <c r="F113" s="790">
        <v>1216.8430000000001</v>
      </c>
      <c r="G113" s="790">
        <v>1314.924</v>
      </c>
      <c r="H113" s="790">
        <v>1248.7239999999999</v>
      </c>
      <c r="I113" s="790">
        <v>1296.83</v>
      </c>
      <c r="J113" s="790">
        <v>1357.0170000000001</v>
      </c>
      <c r="K113" s="790">
        <v>1362.537</v>
      </c>
      <c r="L113" s="790">
        <v>1402.5519999999999</v>
      </c>
      <c r="M113" s="790">
        <v>1467.5609999999999</v>
      </c>
      <c r="N113" s="790">
        <v>1464.748</v>
      </c>
      <c r="O113" s="790">
        <v>1449.8489999999999</v>
      </c>
      <c r="P113" s="790">
        <v>1598.19</v>
      </c>
      <c r="Q113" s="790">
        <v>1688.67</v>
      </c>
      <c r="R113" s="790">
        <v>1617.0740000000001</v>
      </c>
      <c r="S113" s="790">
        <v>1617.5</v>
      </c>
      <c r="T113" s="790">
        <v>1475.1869999999999</v>
      </c>
      <c r="U113" s="790">
        <v>1507.126</v>
      </c>
      <c r="V113" s="790">
        <v>1560.4939999999999</v>
      </c>
      <c r="W113" s="790">
        <v>1544.4590000000001</v>
      </c>
      <c r="X113" s="790">
        <v>1628.376</v>
      </c>
      <c r="Y113" s="790">
        <v>1692.1</v>
      </c>
      <c r="Z113" s="790">
        <v>1657.5260000000001</v>
      </c>
      <c r="AA113" s="790">
        <v>1613.104</v>
      </c>
      <c r="AB113" s="790">
        <v>1678.191</v>
      </c>
      <c r="AC113" s="790">
        <v>1632.6669999999999</v>
      </c>
      <c r="AD113" s="790">
        <v>1612.885</v>
      </c>
      <c r="AE113" s="790">
        <v>1647.527</v>
      </c>
      <c r="AF113" s="790">
        <v>1663.845</v>
      </c>
      <c r="AG113" s="764">
        <v>1643.741</v>
      </c>
      <c r="AH113" s="764">
        <v>1594.5809999999999</v>
      </c>
      <c r="AI113" s="764">
        <v>1543.9960000000001</v>
      </c>
      <c r="AJ113" s="764">
        <v>1496.0239999999999</v>
      </c>
      <c r="AK113" s="764">
        <v>1448.78</v>
      </c>
      <c r="AL113" s="764">
        <v>1402.461</v>
      </c>
      <c r="AM113" s="764">
        <v>1358.4880000000001</v>
      </c>
      <c r="AN113" s="764">
        <v>1316.9059999999999</v>
      </c>
      <c r="AO113" s="764">
        <v>1278.3019999999999</v>
      </c>
      <c r="AP113" s="764">
        <v>1242.693</v>
      </c>
      <c r="AQ113" s="764">
        <v>1209.829</v>
      </c>
      <c r="AR113" s="764">
        <v>1181.249</v>
      </c>
      <c r="AS113" s="764">
        <v>1153.5640000000001</v>
      </c>
      <c r="AT113" s="764">
        <v>1132.181</v>
      </c>
      <c r="AU113" s="764">
        <v>1122.2560000000001</v>
      </c>
      <c r="AV113" s="764">
        <v>1116.7470000000001</v>
      </c>
      <c r="AW113" s="764">
        <v>1112.6130000000001</v>
      </c>
      <c r="AX113" s="764">
        <v>1110.0840000000001</v>
      </c>
      <c r="AY113" s="764">
        <v>1108.4849999999999</v>
      </c>
      <c r="AZ113" s="764">
        <v>1111.1300000000001</v>
      </c>
    </row>
    <row r="114" spans="1:52">
      <c r="A114" s="791" t="s">
        <v>485</v>
      </c>
      <c r="B114" s="790" t="s">
        <v>883</v>
      </c>
      <c r="C114" s="790">
        <v>1455.3109999999999</v>
      </c>
      <c r="D114" s="790">
        <v>1448.9870000000001</v>
      </c>
      <c r="E114" s="790">
        <v>1507.223</v>
      </c>
      <c r="F114" s="790">
        <v>1502.328</v>
      </c>
      <c r="G114" s="790">
        <v>1702.9159999999999</v>
      </c>
      <c r="H114" s="790">
        <v>1586.675</v>
      </c>
      <c r="I114" s="790">
        <v>1630.279</v>
      </c>
      <c r="J114" s="790">
        <v>1614.164</v>
      </c>
      <c r="K114" s="790">
        <v>1685.2049999999999</v>
      </c>
      <c r="L114" s="790">
        <v>1677.0989999999999</v>
      </c>
      <c r="M114" s="790">
        <v>1740.5909999999999</v>
      </c>
      <c r="N114" s="790">
        <v>1755.894</v>
      </c>
      <c r="O114" s="790">
        <v>1769.34</v>
      </c>
      <c r="P114" s="790">
        <v>1790.4590000000001</v>
      </c>
      <c r="Q114" s="790">
        <v>1857.4970000000001</v>
      </c>
      <c r="R114" s="790">
        <v>1780.9469999999999</v>
      </c>
      <c r="S114" s="790">
        <v>1822.223</v>
      </c>
      <c r="T114" s="790">
        <v>1824.999</v>
      </c>
      <c r="U114" s="790">
        <v>1854.386</v>
      </c>
      <c r="V114" s="790">
        <v>1963.3050000000001</v>
      </c>
      <c r="W114" s="790">
        <v>1993.519</v>
      </c>
      <c r="X114" s="790">
        <v>1998.8889999999999</v>
      </c>
      <c r="Y114" s="790">
        <v>2026.5029999999999</v>
      </c>
      <c r="Z114" s="790">
        <v>2035.373</v>
      </c>
      <c r="AA114" s="790">
        <v>1939.2470000000001</v>
      </c>
      <c r="AB114" s="790">
        <v>1982.1690000000001</v>
      </c>
      <c r="AC114" s="790">
        <v>2014.0640000000001</v>
      </c>
      <c r="AD114" s="790">
        <v>2001.44</v>
      </c>
      <c r="AE114" s="790">
        <v>2058.922</v>
      </c>
      <c r="AF114" s="790">
        <v>2088.1559999999999</v>
      </c>
      <c r="AG114" s="764">
        <v>2065.3719999999998</v>
      </c>
      <c r="AH114" s="764">
        <v>2016.453</v>
      </c>
      <c r="AI114" s="764">
        <v>1970.3</v>
      </c>
      <c r="AJ114" s="764">
        <v>1924.4349999999999</v>
      </c>
      <c r="AK114" s="764">
        <v>1879.5160000000001</v>
      </c>
      <c r="AL114" s="764">
        <v>1834.576</v>
      </c>
      <c r="AM114" s="764">
        <v>1790.9829999999999</v>
      </c>
      <c r="AN114" s="764">
        <v>1748.961</v>
      </c>
      <c r="AO114" s="764">
        <v>1708.376</v>
      </c>
      <c r="AP114" s="764">
        <v>1669.886</v>
      </c>
      <c r="AQ114" s="764">
        <v>1634.075</v>
      </c>
      <c r="AR114" s="764">
        <v>1603.886</v>
      </c>
      <c r="AS114" s="764">
        <v>1574.9939999999999</v>
      </c>
      <c r="AT114" s="764">
        <v>1555.5</v>
      </c>
      <c r="AU114" s="764">
        <v>1551.518</v>
      </c>
      <c r="AV114" s="764">
        <v>1554.2950000000001</v>
      </c>
      <c r="AW114" s="764">
        <v>1558.934</v>
      </c>
      <c r="AX114" s="764">
        <v>1565.7629999999999</v>
      </c>
      <c r="AY114" s="764">
        <v>1573.1020000000001</v>
      </c>
      <c r="AZ114" s="764">
        <v>1585.8779999999999</v>
      </c>
    </row>
    <row r="115" spans="1:52">
      <c r="A115" s="791" t="s">
        <v>485</v>
      </c>
      <c r="B115" s="790" t="s">
        <v>884</v>
      </c>
      <c r="C115" s="790">
        <v>2520.4</v>
      </c>
      <c r="D115" s="790">
        <v>2451.9119999999998</v>
      </c>
      <c r="E115" s="790">
        <v>2618.7460000000001</v>
      </c>
      <c r="F115" s="790">
        <v>2630.6979999999999</v>
      </c>
      <c r="G115" s="790">
        <v>3013.6770000000001</v>
      </c>
      <c r="H115" s="790">
        <v>2793.3690000000001</v>
      </c>
      <c r="I115" s="790">
        <v>2844.74</v>
      </c>
      <c r="J115" s="790">
        <v>2825.4340000000002</v>
      </c>
      <c r="K115" s="790">
        <v>2967.8690000000001</v>
      </c>
      <c r="L115" s="790">
        <v>2907.4740000000002</v>
      </c>
      <c r="M115" s="790">
        <v>3111.5810000000001</v>
      </c>
      <c r="N115" s="790">
        <v>3170.0940000000001</v>
      </c>
      <c r="O115" s="790">
        <v>3242.4490000000001</v>
      </c>
      <c r="P115" s="790">
        <v>3292.2739999999999</v>
      </c>
      <c r="Q115" s="790">
        <v>3471.63</v>
      </c>
      <c r="R115" s="790">
        <v>3332.9540000000002</v>
      </c>
      <c r="S115" s="790">
        <v>3349.1019999999999</v>
      </c>
      <c r="T115" s="790">
        <v>3215.81</v>
      </c>
      <c r="U115" s="790">
        <v>3197.2840000000001</v>
      </c>
      <c r="V115" s="790">
        <v>3267.1080000000002</v>
      </c>
      <c r="W115" s="790">
        <v>3349.5790000000002</v>
      </c>
      <c r="X115" s="790">
        <v>3460.1930000000002</v>
      </c>
      <c r="Y115" s="790">
        <v>3460.9940000000001</v>
      </c>
      <c r="Z115" s="790">
        <v>3418.04</v>
      </c>
      <c r="AA115" s="790">
        <v>3280.567</v>
      </c>
      <c r="AB115" s="790">
        <v>3393.9740000000002</v>
      </c>
      <c r="AC115" s="790">
        <v>3403.297</v>
      </c>
      <c r="AD115" s="790">
        <v>3407.9520000000002</v>
      </c>
      <c r="AE115" s="790">
        <v>3538.6489999999999</v>
      </c>
      <c r="AF115" s="790">
        <v>3610.95</v>
      </c>
      <c r="AG115" s="764">
        <v>3586.7820000000002</v>
      </c>
      <c r="AH115" s="764">
        <v>3532.1419999999998</v>
      </c>
      <c r="AI115" s="764">
        <v>3479.848</v>
      </c>
      <c r="AJ115" s="764">
        <v>3424.3020000000001</v>
      </c>
      <c r="AK115" s="764">
        <v>3362.471</v>
      </c>
      <c r="AL115" s="764">
        <v>3294.9879999999998</v>
      </c>
      <c r="AM115" s="764">
        <v>3225.5720000000001</v>
      </c>
      <c r="AN115" s="764">
        <v>3156.1390000000001</v>
      </c>
      <c r="AO115" s="764">
        <v>3088.3960000000002</v>
      </c>
      <c r="AP115" s="764">
        <v>3024.8939999999998</v>
      </c>
      <c r="AQ115" s="764">
        <v>2968.2539999999999</v>
      </c>
      <c r="AR115" s="764">
        <v>2931.232</v>
      </c>
      <c r="AS115" s="764">
        <v>2908.17</v>
      </c>
      <c r="AT115" s="764">
        <v>2905.1019999999999</v>
      </c>
      <c r="AU115" s="764">
        <v>2929.0920000000001</v>
      </c>
      <c r="AV115" s="764">
        <v>2964.9630000000002</v>
      </c>
      <c r="AW115" s="764">
        <v>3001.703</v>
      </c>
      <c r="AX115" s="764">
        <v>3040.9380000000001</v>
      </c>
      <c r="AY115" s="764">
        <v>3080.2489999999998</v>
      </c>
      <c r="AZ115" s="764">
        <v>3123.366</v>
      </c>
    </row>
    <row r="116" spans="1:52">
      <c r="A116" s="791" t="s">
        <v>485</v>
      </c>
      <c r="B116" s="790" t="s">
        <v>885</v>
      </c>
      <c r="C116" s="790">
        <v>1102.9090000000001</v>
      </c>
      <c r="D116" s="790">
        <v>1108.999</v>
      </c>
      <c r="E116" s="790">
        <v>1148.1980000000001</v>
      </c>
      <c r="F116" s="790">
        <v>1146.2170000000001</v>
      </c>
      <c r="G116" s="790">
        <v>1382.289</v>
      </c>
      <c r="H116" s="790">
        <v>1263.7380000000001</v>
      </c>
      <c r="I116" s="790">
        <v>1351.518</v>
      </c>
      <c r="J116" s="790">
        <v>1262.259</v>
      </c>
      <c r="K116" s="790">
        <v>1417.2760000000001</v>
      </c>
      <c r="L116" s="790">
        <v>1380.681</v>
      </c>
      <c r="M116" s="790">
        <v>1458.9549999999999</v>
      </c>
      <c r="N116" s="790">
        <v>1494.0229999999999</v>
      </c>
      <c r="O116" s="790">
        <v>1566.7090000000001</v>
      </c>
      <c r="P116" s="790">
        <v>1531.0340000000001</v>
      </c>
      <c r="Q116" s="790">
        <v>1630.9290000000001</v>
      </c>
      <c r="R116" s="790">
        <v>1600.796</v>
      </c>
      <c r="S116" s="790">
        <v>1646.7560000000001</v>
      </c>
      <c r="T116" s="790">
        <v>1669.277</v>
      </c>
      <c r="U116" s="790">
        <v>1643.048</v>
      </c>
      <c r="V116" s="790">
        <v>1690.6759999999999</v>
      </c>
      <c r="W116" s="790">
        <v>1701.171</v>
      </c>
      <c r="X116" s="790">
        <v>1786.04</v>
      </c>
      <c r="Y116" s="790">
        <v>1857.452</v>
      </c>
      <c r="Z116" s="790">
        <v>1804.934</v>
      </c>
      <c r="AA116" s="790">
        <v>1732.4580000000001</v>
      </c>
      <c r="AB116" s="790">
        <v>1789.9839999999999</v>
      </c>
      <c r="AC116" s="790">
        <v>1763.4880000000001</v>
      </c>
      <c r="AD116" s="790">
        <v>1777.894</v>
      </c>
      <c r="AE116" s="790">
        <v>1874.5609999999999</v>
      </c>
      <c r="AF116" s="790">
        <v>1958.1179999999999</v>
      </c>
      <c r="AG116" s="764">
        <v>2015.893</v>
      </c>
      <c r="AH116" s="764">
        <v>2046.213</v>
      </c>
      <c r="AI116" s="764">
        <v>2073.8580000000002</v>
      </c>
      <c r="AJ116" s="764">
        <v>2089.241</v>
      </c>
      <c r="AK116" s="764">
        <v>2086.6849999999999</v>
      </c>
      <c r="AL116" s="764">
        <v>2076.761</v>
      </c>
      <c r="AM116" s="764">
        <v>2062.2800000000002</v>
      </c>
      <c r="AN116" s="764">
        <v>2043.855</v>
      </c>
      <c r="AO116" s="764">
        <v>2024.2380000000001</v>
      </c>
      <c r="AP116" s="764">
        <v>2005.999</v>
      </c>
      <c r="AQ116" s="764">
        <v>1992.7660000000001</v>
      </c>
      <c r="AR116" s="764">
        <v>1991.7809999999999</v>
      </c>
      <c r="AS116" s="764">
        <v>2005.4449999999999</v>
      </c>
      <c r="AT116" s="764">
        <v>2023.8910000000001</v>
      </c>
      <c r="AU116" s="764">
        <v>2053.6990000000001</v>
      </c>
      <c r="AV116" s="764">
        <v>2087.8919999999998</v>
      </c>
      <c r="AW116" s="764">
        <v>2122.1109999999999</v>
      </c>
      <c r="AX116" s="764">
        <v>2156.5740000000001</v>
      </c>
      <c r="AY116" s="764">
        <v>2190.1280000000002</v>
      </c>
      <c r="AZ116" s="764">
        <v>2224.873</v>
      </c>
    </row>
    <row r="117" spans="1:52">
      <c r="A117" s="791" t="s">
        <v>485</v>
      </c>
      <c r="B117" s="790" t="s">
        <v>886</v>
      </c>
      <c r="C117" s="790">
        <v>2047.963</v>
      </c>
      <c r="D117" s="790">
        <v>2052.5839999999998</v>
      </c>
      <c r="E117" s="790">
        <v>2145.4960000000001</v>
      </c>
      <c r="F117" s="790">
        <v>2149.2840000000001</v>
      </c>
      <c r="G117" s="790">
        <v>2545.0320000000002</v>
      </c>
      <c r="H117" s="790">
        <v>2327.2979999999998</v>
      </c>
      <c r="I117" s="790">
        <v>2459.87</v>
      </c>
      <c r="J117" s="790">
        <v>2328.3409999999999</v>
      </c>
      <c r="K117" s="790">
        <v>2583.6889999999999</v>
      </c>
      <c r="L117" s="790">
        <v>2485.1559999999999</v>
      </c>
      <c r="M117" s="790">
        <v>2656.826</v>
      </c>
      <c r="N117" s="790">
        <v>2689</v>
      </c>
      <c r="O117" s="790">
        <v>2793.239</v>
      </c>
      <c r="P117" s="790">
        <v>2764.27</v>
      </c>
      <c r="Q117" s="790">
        <v>2954.0889999999999</v>
      </c>
      <c r="R117" s="790">
        <v>2880.25</v>
      </c>
      <c r="S117" s="790">
        <v>2977.712</v>
      </c>
      <c r="T117" s="790">
        <v>2971.8760000000002</v>
      </c>
      <c r="U117" s="790">
        <v>2951.9110000000001</v>
      </c>
      <c r="V117" s="790">
        <v>3045.8539999999998</v>
      </c>
      <c r="W117" s="790">
        <v>3154.1770000000001</v>
      </c>
      <c r="X117" s="790">
        <v>3268.4670000000001</v>
      </c>
      <c r="Y117" s="790">
        <v>3247.26</v>
      </c>
      <c r="Z117" s="790">
        <v>3218.9589999999998</v>
      </c>
      <c r="AA117" s="790">
        <v>3087.9050000000002</v>
      </c>
      <c r="AB117" s="790">
        <v>3182.7429999999999</v>
      </c>
      <c r="AC117" s="790">
        <v>3209.3380000000002</v>
      </c>
      <c r="AD117" s="790">
        <v>3219.078</v>
      </c>
      <c r="AE117" s="790">
        <v>3360.837</v>
      </c>
      <c r="AF117" s="790">
        <v>3481.9679999999998</v>
      </c>
      <c r="AG117" s="764">
        <v>3546.01</v>
      </c>
      <c r="AH117" s="764">
        <v>3578.2689999999998</v>
      </c>
      <c r="AI117" s="764">
        <v>3605.4169999999999</v>
      </c>
      <c r="AJ117" s="764">
        <v>3616.8710000000001</v>
      </c>
      <c r="AK117" s="764">
        <v>3605.817</v>
      </c>
      <c r="AL117" s="764">
        <v>3584.4050000000002</v>
      </c>
      <c r="AM117" s="764">
        <v>3555.5540000000001</v>
      </c>
      <c r="AN117" s="764">
        <v>3521.05</v>
      </c>
      <c r="AO117" s="764">
        <v>3486.2170000000001</v>
      </c>
      <c r="AP117" s="764">
        <v>3453.6109999999999</v>
      </c>
      <c r="AQ117" s="764">
        <v>3427.971</v>
      </c>
      <c r="AR117" s="764">
        <v>3421.9830000000002</v>
      </c>
      <c r="AS117" s="764">
        <v>3437.5949999999998</v>
      </c>
      <c r="AT117" s="764">
        <v>3465.5920000000001</v>
      </c>
      <c r="AU117" s="764">
        <v>3519.0590000000002</v>
      </c>
      <c r="AV117" s="764">
        <v>3581.748</v>
      </c>
      <c r="AW117" s="764">
        <v>3645.49</v>
      </c>
      <c r="AX117" s="764">
        <v>3711.547</v>
      </c>
      <c r="AY117" s="764">
        <v>3777.5880000000002</v>
      </c>
      <c r="AZ117" s="764">
        <v>3845.3490000000002</v>
      </c>
    </row>
    <row r="118" spans="1:52">
      <c r="A118" s="791" t="s">
        <v>485</v>
      </c>
      <c r="B118" s="790" t="s">
        <v>887</v>
      </c>
      <c r="C118" s="790">
        <v>2102.7820000000002</v>
      </c>
      <c r="D118" s="790">
        <v>2127.4699999999998</v>
      </c>
      <c r="E118" s="790">
        <v>2270.5120000000002</v>
      </c>
      <c r="F118" s="790">
        <v>2271.8780000000002</v>
      </c>
      <c r="G118" s="790">
        <v>2497.9659999999999</v>
      </c>
      <c r="H118" s="790">
        <v>2379.7449999999999</v>
      </c>
      <c r="I118" s="790">
        <v>2451.6410000000001</v>
      </c>
      <c r="J118" s="790">
        <v>2547.9340000000002</v>
      </c>
      <c r="K118" s="790">
        <v>2553.2570000000001</v>
      </c>
      <c r="L118" s="790">
        <v>2601.62</v>
      </c>
      <c r="M118" s="790">
        <v>2780.2139999999999</v>
      </c>
      <c r="N118" s="790">
        <v>2813.578</v>
      </c>
      <c r="O118" s="790">
        <v>2847.665</v>
      </c>
      <c r="P118" s="790">
        <v>3094.7640000000001</v>
      </c>
      <c r="Q118" s="790">
        <v>3297.18</v>
      </c>
      <c r="R118" s="790">
        <v>3202.1970000000001</v>
      </c>
      <c r="S118" s="790">
        <v>3235.6689999999999</v>
      </c>
      <c r="T118" s="790">
        <v>3094.5189999999998</v>
      </c>
      <c r="U118" s="790">
        <v>3193.0810000000001</v>
      </c>
      <c r="V118" s="790">
        <v>3289.326</v>
      </c>
      <c r="W118" s="790">
        <v>3377.067</v>
      </c>
      <c r="X118" s="790">
        <v>3517.252</v>
      </c>
      <c r="Y118" s="790">
        <v>3519.924</v>
      </c>
      <c r="Z118" s="790">
        <v>3510.1669999999999</v>
      </c>
      <c r="AA118" s="790">
        <v>3348.6489999999999</v>
      </c>
      <c r="AB118" s="790">
        <v>3457.6750000000002</v>
      </c>
      <c r="AC118" s="790">
        <v>3461.7449999999999</v>
      </c>
      <c r="AD118" s="790">
        <v>3538.9090000000001</v>
      </c>
      <c r="AE118" s="790">
        <v>3753.268</v>
      </c>
      <c r="AF118" s="790">
        <v>3876.8449999999998</v>
      </c>
      <c r="AG118" s="764">
        <v>3891.9</v>
      </c>
      <c r="AH118" s="764">
        <v>3871.7150000000001</v>
      </c>
      <c r="AI118" s="764">
        <v>3842.1970000000001</v>
      </c>
      <c r="AJ118" s="764">
        <v>3811.7020000000002</v>
      </c>
      <c r="AK118" s="764">
        <v>3768.6260000000002</v>
      </c>
      <c r="AL118" s="764">
        <v>3715.1840000000002</v>
      </c>
      <c r="AM118" s="764">
        <v>3648.348</v>
      </c>
      <c r="AN118" s="764">
        <v>3579.768</v>
      </c>
      <c r="AO118" s="764">
        <v>3520.6010000000001</v>
      </c>
      <c r="AP118" s="764">
        <v>3472.893</v>
      </c>
      <c r="AQ118" s="764">
        <v>3429.8069999999998</v>
      </c>
      <c r="AR118" s="764">
        <v>3413.24</v>
      </c>
      <c r="AS118" s="764">
        <v>3442.2220000000002</v>
      </c>
      <c r="AT118" s="764">
        <v>3495.0770000000002</v>
      </c>
      <c r="AU118" s="764">
        <v>3576.3069999999998</v>
      </c>
      <c r="AV118" s="764">
        <v>3664.5749999999998</v>
      </c>
      <c r="AW118" s="764">
        <v>3754.183</v>
      </c>
      <c r="AX118" s="764">
        <v>3845.739</v>
      </c>
      <c r="AY118" s="764">
        <v>3937.5619999999999</v>
      </c>
      <c r="AZ118" s="764">
        <v>4030.2809999999999</v>
      </c>
    </row>
    <row r="119" spans="1:52">
      <c r="A119" s="791" t="s">
        <v>485</v>
      </c>
      <c r="B119" s="790" t="s">
        <v>888</v>
      </c>
      <c r="C119" s="790">
        <v>3253.3850000000002</v>
      </c>
      <c r="D119" s="790">
        <v>3284.125</v>
      </c>
      <c r="E119" s="790">
        <v>3505.6289999999999</v>
      </c>
      <c r="F119" s="790">
        <v>3512.6170000000002</v>
      </c>
      <c r="G119" s="790">
        <v>3941.4810000000002</v>
      </c>
      <c r="H119" s="790">
        <v>3720.7089999999998</v>
      </c>
      <c r="I119" s="790">
        <v>3862.855</v>
      </c>
      <c r="J119" s="790">
        <v>3933.9609999999998</v>
      </c>
      <c r="K119" s="790">
        <v>4054.4479999999999</v>
      </c>
      <c r="L119" s="790">
        <v>4068.0569999999998</v>
      </c>
      <c r="M119" s="790">
        <v>4386.3969999999999</v>
      </c>
      <c r="N119" s="790">
        <v>4456.0420000000004</v>
      </c>
      <c r="O119" s="790">
        <v>4559.8860000000004</v>
      </c>
      <c r="P119" s="790">
        <v>4856.9870000000001</v>
      </c>
      <c r="Q119" s="790">
        <v>5204.7370000000001</v>
      </c>
      <c r="R119" s="790">
        <v>5053.2849999999999</v>
      </c>
      <c r="S119" s="790">
        <v>5123.1540000000005</v>
      </c>
      <c r="T119" s="790">
        <v>4899.4949999999999</v>
      </c>
      <c r="U119" s="790">
        <v>4975.2780000000002</v>
      </c>
      <c r="V119" s="790">
        <v>5070.9380000000001</v>
      </c>
      <c r="W119" s="790">
        <v>5267.4080000000004</v>
      </c>
      <c r="X119" s="790">
        <v>5447.8810000000003</v>
      </c>
      <c r="Y119" s="790">
        <v>5326.0020000000004</v>
      </c>
      <c r="Z119" s="790">
        <v>5384.2579999999998</v>
      </c>
      <c r="AA119" s="790">
        <v>5136.29</v>
      </c>
      <c r="AB119" s="790">
        <v>5211.2420000000002</v>
      </c>
      <c r="AC119" s="790">
        <v>5280.5640000000003</v>
      </c>
      <c r="AD119" s="790">
        <v>5322.8360000000002</v>
      </c>
      <c r="AE119" s="790">
        <v>5551.2349999999997</v>
      </c>
      <c r="AF119" s="790">
        <v>5762.0420000000004</v>
      </c>
      <c r="AG119" s="764">
        <v>5878.915</v>
      </c>
      <c r="AH119" s="764">
        <v>5939.76</v>
      </c>
      <c r="AI119" s="764">
        <v>5994.5219999999999</v>
      </c>
      <c r="AJ119" s="764">
        <v>6027.66</v>
      </c>
      <c r="AK119" s="764">
        <v>6020.9880000000003</v>
      </c>
      <c r="AL119" s="764">
        <v>6014.7920000000004</v>
      </c>
      <c r="AM119" s="764">
        <v>5997.442</v>
      </c>
      <c r="AN119" s="764">
        <v>5974.5749999999998</v>
      </c>
      <c r="AO119" s="764">
        <v>5953.1850000000004</v>
      </c>
      <c r="AP119" s="764">
        <v>5920.152</v>
      </c>
      <c r="AQ119" s="764">
        <v>5899.2430000000004</v>
      </c>
      <c r="AR119" s="764">
        <v>5909.9160000000002</v>
      </c>
      <c r="AS119" s="764">
        <v>5982.36</v>
      </c>
      <c r="AT119" s="764">
        <v>6073.4809999999998</v>
      </c>
      <c r="AU119" s="764">
        <v>6210.8850000000002</v>
      </c>
      <c r="AV119" s="764">
        <v>6349.8990000000003</v>
      </c>
      <c r="AW119" s="764">
        <v>6503.9269999999997</v>
      </c>
      <c r="AX119" s="764">
        <v>6655.35</v>
      </c>
      <c r="AY119" s="764">
        <v>6806.0349999999999</v>
      </c>
      <c r="AZ119" s="764">
        <v>6953.8280000000004</v>
      </c>
    </row>
    <row r="120" spans="1:52">
      <c r="A120" s="791" t="s">
        <v>485</v>
      </c>
      <c r="B120" s="790" t="s">
        <v>889</v>
      </c>
      <c r="C120" s="790">
        <v>2394.181</v>
      </c>
      <c r="D120" s="790">
        <v>2713.096</v>
      </c>
      <c r="E120" s="790">
        <v>2780.1039999999998</v>
      </c>
      <c r="F120" s="790">
        <v>2746.7280000000001</v>
      </c>
      <c r="G120" s="790">
        <v>2739.4380000000001</v>
      </c>
      <c r="H120" s="790">
        <v>3110.85</v>
      </c>
      <c r="I120" s="790">
        <v>3115.433</v>
      </c>
      <c r="J120" s="790">
        <v>3284.0749999999998</v>
      </c>
      <c r="K120" s="790">
        <v>3238.1410000000001</v>
      </c>
      <c r="L120" s="790">
        <v>3431.491</v>
      </c>
      <c r="M120" s="790">
        <v>3457.68</v>
      </c>
      <c r="N120" s="790">
        <v>3347.1030000000001</v>
      </c>
      <c r="O120" s="790">
        <v>3514.77</v>
      </c>
      <c r="P120" s="790">
        <v>3513.2579999999998</v>
      </c>
      <c r="Q120" s="790">
        <v>3659.866</v>
      </c>
      <c r="R120" s="790">
        <v>3000.0309999999999</v>
      </c>
      <c r="S120" s="790">
        <v>2648.7159999999999</v>
      </c>
      <c r="T120" s="790">
        <v>3056.538</v>
      </c>
      <c r="U120" s="790">
        <v>3209.145</v>
      </c>
      <c r="V120" s="790">
        <v>3497.549</v>
      </c>
      <c r="W120" s="790">
        <v>3369.3919999999998</v>
      </c>
      <c r="X120" s="790">
        <v>3270.5149999999999</v>
      </c>
      <c r="Y120" s="790">
        <v>2864.4690000000001</v>
      </c>
      <c r="Z120" s="790">
        <v>2719.3719999999998</v>
      </c>
      <c r="AA120" s="790">
        <v>2887.8589999999999</v>
      </c>
      <c r="AB120" s="790">
        <v>2998.9879999999998</v>
      </c>
      <c r="AC120" s="790">
        <v>3069.1350000000002</v>
      </c>
      <c r="AD120" s="790">
        <v>3066.058</v>
      </c>
      <c r="AE120" s="790">
        <v>2785.087</v>
      </c>
      <c r="AF120" s="790">
        <v>2924.0360000000001</v>
      </c>
      <c r="AG120" s="764">
        <v>2972.241</v>
      </c>
      <c r="AH120" s="764">
        <v>3024.2550000000001</v>
      </c>
      <c r="AI120" s="764">
        <v>3077.9949999999999</v>
      </c>
      <c r="AJ120" s="764">
        <v>3131.0749999999998</v>
      </c>
      <c r="AK120" s="764">
        <v>3181.5569999999998</v>
      </c>
      <c r="AL120" s="764">
        <v>3230.3110000000001</v>
      </c>
      <c r="AM120" s="764">
        <v>3280.0770000000002</v>
      </c>
      <c r="AN120" s="764">
        <v>3331.9479999999999</v>
      </c>
      <c r="AO120" s="764">
        <v>3387.9009999999998</v>
      </c>
      <c r="AP120" s="764">
        <v>3448.556</v>
      </c>
      <c r="AQ120" s="764">
        <v>3514.8939999999998</v>
      </c>
      <c r="AR120" s="764">
        <v>3585.5520000000001</v>
      </c>
      <c r="AS120" s="764">
        <v>3655.989</v>
      </c>
      <c r="AT120" s="764">
        <v>3736.7</v>
      </c>
      <c r="AU120" s="764">
        <v>3826.6320000000001</v>
      </c>
      <c r="AV120" s="764">
        <v>3918.7339999999999</v>
      </c>
      <c r="AW120" s="764">
        <v>4012.067</v>
      </c>
      <c r="AX120" s="764">
        <v>4105.9560000000001</v>
      </c>
      <c r="AY120" s="764">
        <v>4200.2039999999997</v>
      </c>
      <c r="AZ120" s="764">
        <v>4294.6000000000004</v>
      </c>
    </row>
    <row r="121" spans="1:52">
      <c r="A121" s="791" t="s">
        <v>485</v>
      </c>
      <c r="B121" s="790" t="s">
        <v>25</v>
      </c>
      <c r="C121" s="790">
        <v>112.1683</v>
      </c>
      <c r="D121" s="790">
        <v>128.85220000000001</v>
      </c>
      <c r="E121" s="790">
        <v>134.60329999999999</v>
      </c>
      <c r="F121" s="790">
        <v>164.0198</v>
      </c>
      <c r="G121" s="790">
        <v>186.0591</v>
      </c>
      <c r="H121" s="790">
        <v>226.65889999999999</v>
      </c>
      <c r="I121" s="790">
        <v>212.13140000000001</v>
      </c>
      <c r="J121" s="790">
        <v>219.85679999999999</v>
      </c>
      <c r="K121" s="790">
        <v>218.84100000000001</v>
      </c>
      <c r="L121" s="790">
        <v>210.6627</v>
      </c>
      <c r="M121" s="790">
        <v>196.07079999999999</v>
      </c>
      <c r="N121" s="790">
        <v>187.48269999999999</v>
      </c>
      <c r="O121" s="790">
        <v>179.2818</v>
      </c>
      <c r="P121" s="790">
        <v>178.54650000000001</v>
      </c>
      <c r="Q121" s="790">
        <v>202.49940000000001</v>
      </c>
      <c r="R121" s="790">
        <v>175.4736</v>
      </c>
      <c r="S121" s="790">
        <v>155.8047</v>
      </c>
      <c r="T121" s="790">
        <v>166.96850000000001</v>
      </c>
      <c r="U121" s="790">
        <v>170.88310000000001</v>
      </c>
      <c r="V121" s="790">
        <v>187.4752</v>
      </c>
      <c r="W121" s="790">
        <v>179.69390000000001</v>
      </c>
      <c r="X121" s="790">
        <v>160.8355</v>
      </c>
      <c r="Y121" s="790">
        <v>143.53880000000001</v>
      </c>
      <c r="Z121" s="790">
        <v>135.9298</v>
      </c>
      <c r="AA121" s="790">
        <v>138.11410000000001</v>
      </c>
      <c r="AB121" s="790">
        <v>140.7259</v>
      </c>
      <c r="AC121" s="790">
        <v>143.8415</v>
      </c>
      <c r="AD121" s="790">
        <v>169.1045</v>
      </c>
      <c r="AE121" s="790">
        <v>168.4308</v>
      </c>
      <c r="AF121" s="790">
        <v>172.14699999999999</v>
      </c>
      <c r="AG121" s="764">
        <v>172.5881</v>
      </c>
      <c r="AH121" s="764">
        <v>173.0557</v>
      </c>
      <c r="AI121" s="764">
        <v>173.54830000000001</v>
      </c>
      <c r="AJ121" s="764">
        <v>174.06460000000001</v>
      </c>
      <c r="AK121" s="764">
        <v>174.60319999999999</v>
      </c>
      <c r="AL121" s="764">
        <v>175.1628</v>
      </c>
      <c r="AM121" s="764">
        <v>175.7423</v>
      </c>
      <c r="AN121" s="764">
        <v>176.34049999999999</v>
      </c>
      <c r="AO121" s="764">
        <v>176.9562</v>
      </c>
      <c r="AP121" s="764">
        <v>177.58840000000001</v>
      </c>
      <c r="AQ121" s="764">
        <v>178.23609999999999</v>
      </c>
      <c r="AR121" s="764">
        <v>178.40719999999999</v>
      </c>
      <c r="AS121" s="764">
        <v>178.4957</v>
      </c>
      <c r="AT121" s="764">
        <v>178.60130000000001</v>
      </c>
      <c r="AU121" s="764">
        <v>178.72399999999999</v>
      </c>
      <c r="AV121" s="764">
        <v>178.86349999999999</v>
      </c>
      <c r="AW121" s="764">
        <v>179.0197</v>
      </c>
      <c r="AX121" s="764">
        <v>179.1926</v>
      </c>
      <c r="AY121" s="764">
        <v>179.38200000000001</v>
      </c>
      <c r="AZ121" s="764">
        <v>179.58760000000001</v>
      </c>
    </row>
    <row r="122" spans="1:52">
      <c r="A122" s="791" t="s">
        <v>485</v>
      </c>
      <c r="B122" s="790" t="s">
        <v>26</v>
      </c>
      <c r="C122" s="790">
        <v>68.873099999999994</v>
      </c>
      <c r="D122" s="790">
        <v>74.440299999999993</v>
      </c>
      <c r="E122" s="790">
        <v>85.2517</v>
      </c>
      <c r="F122" s="790">
        <v>74.441100000000006</v>
      </c>
      <c r="G122" s="790">
        <v>78.911100000000005</v>
      </c>
      <c r="H122" s="790">
        <v>89.319199999999995</v>
      </c>
      <c r="I122" s="790">
        <v>110.6674</v>
      </c>
      <c r="J122" s="790">
        <v>143.66229999999999</v>
      </c>
      <c r="K122" s="790">
        <v>119.8725</v>
      </c>
      <c r="L122" s="790">
        <v>144.50720000000001</v>
      </c>
      <c r="M122" s="790">
        <v>121.643</v>
      </c>
      <c r="N122" s="790">
        <v>67.696600000000004</v>
      </c>
      <c r="O122" s="790">
        <v>79.919200000000004</v>
      </c>
      <c r="P122" s="790">
        <v>86.905500000000004</v>
      </c>
      <c r="Q122" s="790">
        <v>87.011499999999998</v>
      </c>
      <c r="R122" s="790">
        <v>62.8431</v>
      </c>
      <c r="S122" s="790">
        <v>53.753999999999998</v>
      </c>
      <c r="T122" s="790">
        <v>62.874299999999998</v>
      </c>
      <c r="U122" s="790">
        <v>68.690399999999997</v>
      </c>
      <c r="V122" s="790">
        <v>76.987499999999997</v>
      </c>
      <c r="W122" s="790">
        <v>68.4011</v>
      </c>
      <c r="X122" s="790">
        <v>63.669899999999998</v>
      </c>
      <c r="Y122" s="790">
        <v>54.906500000000001</v>
      </c>
      <c r="Z122" s="790">
        <v>57.588700000000003</v>
      </c>
      <c r="AA122" s="790">
        <v>60.425699999999999</v>
      </c>
      <c r="AB122" s="790">
        <v>66.922499999999999</v>
      </c>
      <c r="AC122" s="790">
        <v>69.4572</v>
      </c>
      <c r="AD122" s="790">
        <v>48.0413</v>
      </c>
      <c r="AE122" s="790">
        <v>47.1066</v>
      </c>
      <c r="AF122" s="790">
        <v>47.974899999999998</v>
      </c>
      <c r="AG122" s="764">
        <v>47.923200000000001</v>
      </c>
      <c r="AH122" s="764">
        <v>47.866599999999998</v>
      </c>
      <c r="AI122" s="764">
        <v>47.805100000000003</v>
      </c>
      <c r="AJ122" s="764">
        <v>47.739100000000001</v>
      </c>
      <c r="AK122" s="764">
        <v>47.668799999999997</v>
      </c>
      <c r="AL122" s="764">
        <v>47.594299999999997</v>
      </c>
      <c r="AM122" s="764">
        <v>47.515799999999999</v>
      </c>
      <c r="AN122" s="764">
        <v>47.433500000000002</v>
      </c>
      <c r="AO122" s="764">
        <v>47.347499999999997</v>
      </c>
      <c r="AP122" s="764">
        <v>47.258000000000003</v>
      </c>
      <c r="AQ122" s="764">
        <v>47.1633</v>
      </c>
      <c r="AR122" s="764">
        <v>47.007599999999996</v>
      </c>
      <c r="AS122" s="764">
        <v>46.8474</v>
      </c>
      <c r="AT122" s="764">
        <v>46.682899999999997</v>
      </c>
      <c r="AU122" s="764">
        <v>46.514299999999999</v>
      </c>
      <c r="AV122" s="764">
        <v>46.341999999999999</v>
      </c>
      <c r="AW122" s="764">
        <v>46.166200000000003</v>
      </c>
      <c r="AX122" s="764">
        <v>45.987200000000001</v>
      </c>
      <c r="AY122" s="764">
        <v>45.805</v>
      </c>
      <c r="AZ122" s="764">
        <v>45.62</v>
      </c>
    </row>
    <row r="123" spans="1:52">
      <c r="A123" s="791" t="s">
        <v>485</v>
      </c>
      <c r="B123" s="790" t="s">
        <v>890</v>
      </c>
      <c r="C123" s="790">
        <v>5139.9979999999996</v>
      </c>
      <c r="D123" s="790">
        <v>5156.5559999999996</v>
      </c>
      <c r="E123" s="790">
        <v>5340.7330000000002</v>
      </c>
      <c r="F123" s="790">
        <v>5732.5839999999998</v>
      </c>
      <c r="G123" s="790">
        <v>5439.0559999999996</v>
      </c>
      <c r="H123" s="790">
        <v>5393.9849999999997</v>
      </c>
      <c r="I123" s="790">
        <v>4970.4229999999998</v>
      </c>
      <c r="J123" s="790">
        <v>5292.0479999999998</v>
      </c>
      <c r="K123" s="790">
        <v>4767.973</v>
      </c>
      <c r="L123" s="790">
        <v>5104.3969999999999</v>
      </c>
      <c r="M123" s="790">
        <v>4959.8050000000003</v>
      </c>
      <c r="N123" s="790">
        <v>5045.79</v>
      </c>
      <c r="O123" s="790">
        <v>5435.058</v>
      </c>
      <c r="P123" s="790">
        <v>5408.2330000000002</v>
      </c>
      <c r="Q123" s="790">
        <v>5573.3519999999999</v>
      </c>
      <c r="R123" s="790">
        <v>5068.2510000000002</v>
      </c>
      <c r="S123" s="790">
        <v>4659.6049999999996</v>
      </c>
      <c r="T123" s="790">
        <v>5143.4049999999997</v>
      </c>
      <c r="U123" s="790">
        <v>5367.6790000000001</v>
      </c>
      <c r="V123" s="790">
        <v>5811.7280000000001</v>
      </c>
      <c r="W123" s="790">
        <v>5436.7610000000004</v>
      </c>
      <c r="X123" s="790">
        <v>5187.116</v>
      </c>
      <c r="Y123" s="790">
        <v>4566.424</v>
      </c>
      <c r="Z123" s="790">
        <v>4391.42</v>
      </c>
      <c r="AA123" s="790">
        <v>4625.2749999999996</v>
      </c>
      <c r="AB123" s="790">
        <v>4842.5</v>
      </c>
      <c r="AC123" s="790">
        <v>4963.7780000000002</v>
      </c>
      <c r="AD123" s="790">
        <v>3820.1729999999998</v>
      </c>
      <c r="AE123" s="790">
        <v>3745.8209999999999</v>
      </c>
      <c r="AF123" s="790">
        <v>3746.56</v>
      </c>
      <c r="AG123" s="764">
        <v>3659.0549999999998</v>
      </c>
      <c r="AH123" s="764">
        <v>3572.2809999999999</v>
      </c>
      <c r="AI123" s="764">
        <v>3485.4639999999999</v>
      </c>
      <c r="AJ123" s="764">
        <v>3397.7049999999999</v>
      </c>
      <c r="AK123" s="764">
        <v>3308.28</v>
      </c>
      <c r="AL123" s="764">
        <v>3217.5810000000001</v>
      </c>
      <c r="AM123" s="764">
        <v>3124.6390000000001</v>
      </c>
      <c r="AN123" s="764">
        <v>3027.877</v>
      </c>
      <c r="AO123" s="764">
        <v>2932.5169999999998</v>
      </c>
      <c r="AP123" s="764">
        <v>2838.8429999999998</v>
      </c>
      <c r="AQ123" s="764">
        <v>2747.2779999999998</v>
      </c>
      <c r="AR123" s="764">
        <v>2657.3040000000001</v>
      </c>
      <c r="AS123" s="764">
        <v>2567.1289999999999</v>
      </c>
      <c r="AT123" s="764">
        <v>2480.973</v>
      </c>
      <c r="AU123" s="764">
        <v>2398.4340000000002</v>
      </c>
      <c r="AV123" s="764">
        <v>2316.7109999999998</v>
      </c>
      <c r="AW123" s="764">
        <v>2235.444</v>
      </c>
      <c r="AX123" s="764">
        <v>2154.3760000000002</v>
      </c>
      <c r="AY123" s="764">
        <v>2073.442</v>
      </c>
      <c r="AZ123" s="764">
        <v>1992.567</v>
      </c>
    </row>
    <row r="124" spans="1:52">
      <c r="A124" s="791" t="s">
        <v>485</v>
      </c>
      <c r="B124" s="790" t="s">
        <v>27</v>
      </c>
      <c r="C124" s="790">
        <v>142.8356</v>
      </c>
      <c r="D124" s="790">
        <v>150.31280000000001</v>
      </c>
      <c r="E124" s="790">
        <v>173.85740000000001</v>
      </c>
      <c r="F124" s="790">
        <v>207.8047</v>
      </c>
      <c r="G124" s="790">
        <v>229.61840000000001</v>
      </c>
      <c r="H124" s="790">
        <v>227.09119999999999</v>
      </c>
      <c r="I124" s="790">
        <v>259.0856</v>
      </c>
      <c r="J124" s="790">
        <v>304.62630000000001</v>
      </c>
      <c r="K124" s="790">
        <v>305.38929999999999</v>
      </c>
      <c r="L124" s="790">
        <v>307.33089999999999</v>
      </c>
      <c r="M124" s="790">
        <v>289.50290000000001</v>
      </c>
      <c r="N124" s="790">
        <v>314.4941</v>
      </c>
      <c r="O124" s="790">
        <v>333.31020000000001</v>
      </c>
      <c r="P124" s="790">
        <v>327.5677</v>
      </c>
      <c r="Q124" s="790">
        <v>354.9221</v>
      </c>
      <c r="R124" s="790">
        <v>287.81819999999999</v>
      </c>
      <c r="S124" s="790">
        <v>257.52749999999997</v>
      </c>
      <c r="T124" s="790">
        <v>285.1456</v>
      </c>
      <c r="U124" s="790">
        <v>289.53919999999999</v>
      </c>
      <c r="V124" s="790">
        <v>307.27319999999997</v>
      </c>
      <c r="W124" s="790">
        <v>293.21080000000001</v>
      </c>
      <c r="X124" s="790">
        <v>277.5222</v>
      </c>
      <c r="Y124" s="790">
        <v>247.9213</v>
      </c>
      <c r="Z124" s="790">
        <v>239.4117</v>
      </c>
      <c r="AA124" s="790">
        <v>237.4247</v>
      </c>
      <c r="AB124" s="790">
        <v>242.83199999999999</v>
      </c>
      <c r="AC124" s="790">
        <v>249.232</v>
      </c>
      <c r="AD124" s="790">
        <v>242.453</v>
      </c>
      <c r="AE124" s="790">
        <v>200.9572</v>
      </c>
      <c r="AF124" s="790">
        <v>215.86429999999999</v>
      </c>
      <c r="AG124" s="764">
        <v>226.82730000000001</v>
      </c>
      <c r="AH124" s="764">
        <v>237.7559</v>
      </c>
      <c r="AI124" s="764">
        <v>248.65440000000001</v>
      </c>
      <c r="AJ124" s="764">
        <v>259.52690000000001</v>
      </c>
      <c r="AK124" s="764">
        <v>270.37670000000003</v>
      </c>
      <c r="AL124" s="764">
        <v>280.99040000000002</v>
      </c>
      <c r="AM124" s="764">
        <v>291.3005</v>
      </c>
      <c r="AN124" s="764">
        <v>301.6574</v>
      </c>
      <c r="AO124" s="764">
        <v>312.05709999999999</v>
      </c>
      <c r="AP124" s="764">
        <v>322.49579999999997</v>
      </c>
      <c r="AQ124" s="764">
        <v>332.97039999999998</v>
      </c>
      <c r="AR124" s="764">
        <v>343.33210000000003</v>
      </c>
      <c r="AS124" s="764">
        <v>353.62119999999999</v>
      </c>
      <c r="AT124" s="764">
        <v>363.97129999999999</v>
      </c>
      <c r="AU124" s="764">
        <v>374.3766</v>
      </c>
      <c r="AV124" s="764">
        <v>384.8322</v>
      </c>
      <c r="AW124" s="764">
        <v>395.33330000000001</v>
      </c>
      <c r="AX124" s="764">
        <v>405.87569999999999</v>
      </c>
      <c r="AY124" s="764">
        <v>416.4556</v>
      </c>
      <c r="AZ124" s="764">
        <v>427.06970000000001</v>
      </c>
    </row>
    <row r="125" spans="1:52">
      <c r="A125" s="791" t="s">
        <v>485</v>
      </c>
      <c r="B125" s="790" t="s">
        <v>28</v>
      </c>
      <c r="C125" s="790">
        <v>5274.53</v>
      </c>
      <c r="D125" s="790">
        <v>5639.0919999999996</v>
      </c>
      <c r="E125" s="790">
        <v>5898.3230000000003</v>
      </c>
      <c r="F125" s="790">
        <v>5621.82</v>
      </c>
      <c r="G125" s="790">
        <v>5868.0609999999997</v>
      </c>
      <c r="H125" s="790">
        <v>6321.6890000000003</v>
      </c>
      <c r="I125" s="790">
        <v>5768.1629999999996</v>
      </c>
      <c r="J125" s="790">
        <v>5884.3540000000003</v>
      </c>
      <c r="K125" s="790">
        <v>5822.8590000000004</v>
      </c>
      <c r="L125" s="790">
        <v>5618.2470000000003</v>
      </c>
      <c r="M125" s="790">
        <v>4758.6440000000002</v>
      </c>
      <c r="N125" s="790">
        <v>4632.0140000000001</v>
      </c>
      <c r="O125" s="790">
        <v>5127.4639999999999</v>
      </c>
      <c r="P125" s="790">
        <v>5306.2659999999996</v>
      </c>
      <c r="Q125" s="790">
        <v>5237.3950000000004</v>
      </c>
      <c r="R125" s="790">
        <v>4883.9380000000001</v>
      </c>
      <c r="S125" s="790">
        <v>4298.143</v>
      </c>
      <c r="T125" s="790">
        <v>4628.9920000000002</v>
      </c>
      <c r="U125" s="790">
        <v>4993.2839999999997</v>
      </c>
      <c r="V125" s="790">
        <v>5556.4309999999996</v>
      </c>
      <c r="W125" s="790">
        <v>5085.6350000000002</v>
      </c>
      <c r="X125" s="790">
        <v>4467.1149999999998</v>
      </c>
      <c r="Y125" s="790">
        <v>3966.9749999999999</v>
      </c>
      <c r="Z125" s="790">
        <v>4251.826</v>
      </c>
      <c r="AA125" s="790">
        <v>4340.6369999999997</v>
      </c>
      <c r="AB125" s="790">
        <v>4805.38</v>
      </c>
      <c r="AC125" s="790">
        <v>4961.7879999999996</v>
      </c>
      <c r="AD125" s="790">
        <v>3563.3049999999998</v>
      </c>
      <c r="AE125" s="790">
        <v>2841.1190000000001</v>
      </c>
      <c r="AF125" s="790">
        <v>3004.5790000000002</v>
      </c>
      <c r="AG125" s="764">
        <v>3064.2539999999999</v>
      </c>
      <c r="AH125" s="764">
        <v>3116.1089999999999</v>
      </c>
      <c r="AI125" s="764">
        <v>3167.64</v>
      </c>
      <c r="AJ125" s="764">
        <v>3218.7150000000001</v>
      </c>
      <c r="AK125" s="764">
        <v>3267.3470000000002</v>
      </c>
      <c r="AL125" s="764">
        <v>3314.3589999999999</v>
      </c>
      <c r="AM125" s="764">
        <v>3362.4609999999998</v>
      </c>
      <c r="AN125" s="764">
        <v>3412.7179999999998</v>
      </c>
      <c r="AO125" s="764">
        <v>3467.0839999999998</v>
      </c>
      <c r="AP125" s="764">
        <v>3526.1660000000002</v>
      </c>
      <c r="AQ125" s="764">
        <v>3590.931</v>
      </c>
      <c r="AR125" s="764">
        <v>3660.0120000000002</v>
      </c>
      <c r="AS125" s="764">
        <v>3728.86</v>
      </c>
      <c r="AT125" s="764">
        <v>3807.97</v>
      </c>
      <c r="AU125" s="764">
        <v>3896.2910000000002</v>
      </c>
      <c r="AV125" s="764">
        <v>3986.7719999999999</v>
      </c>
      <c r="AW125" s="764">
        <v>4078.4769999999999</v>
      </c>
      <c r="AX125" s="764">
        <v>4170.7359999999999</v>
      </c>
      <c r="AY125" s="764">
        <v>4263.3540000000003</v>
      </c>
      <c r="AZ125" s="764">
        <v>4356.125</v>
      </c>
    </row>
    <row r="126" spans="1:52">
      <c r="A126" s="791" t="s">
        <v>485</v>
      </c>
      <c r="B126" s="790" t="s">
        <v>29</v>
      </c>
      <c r="C126" s="790">
        <v>435.57029999999997</v>
      </c>
      <c r="D126" s="790">
        <v>489.14030000000002</v>
      </c>
      <c r="E126" s="790">
        <v>519.89400000000001</v>
      </c>
      <c r="F126" s="790">
        <v>521.68290000000002</v>
      </c>
      <c r="G126" s="790">
        <v>587.50670000000002</v>
      </c>
      <c r="H126" s="790">
        <v>608.40319999999997</v>
      </c>
      <c r="I126" s="790">
        <v>613.55600000000004</v>
      </c>
      <c r="J126" s="790">
        <v>655.94359999999995</v>
      </c>
      <c r="K126" s="790">
        <v>591.21400000000006</v>
      </c>
      <c r="L126" s="790">
        <v>663.35249999999996</v>
      </c>
      <c r="M126" s="790">
        <v>627.50819999999999</v>
      </c>
      <c r="N126" s="790">
        <v>794.28959999999995</v>
      </c>
      <c r="O126" s="790">
        <v>843.23410000000001</v>
      </c>
      <c r="P126" s="790">
        <v>855.7876</v>
      </c>
      <c r="Q126" s="790">
        <v>899.62599999999998</v>
      </c>
      <c r="R126" s="790">
        <v>742.70839999999998</v>
      </c>
      <c r="S126" s="790">
        <v>650.35599999999999</v>
      </c>
      <c r="T126" s="790">
        <v>723.50519999999995</v>
      </c>
      <c r="U126" s="790">
        <v>762.09780000000001</v>
      </c>
      <c r="V126" s="790">
        <v>844.31110000000001</v>
      </c>
      <c r="W126" s="790">
        <v>809.9547</v>
      </c>
      <c r="X126" s="790">
        <v>756.96360000000004</v>
      </c>
      <c r="Y126" s="790">
        <v>687.47709999999995</v>
      </c>
      <c r="Z126" s="790">
        <v>678.32569999999998</v>
      </c>
      <c r="AA126" s="790">
        <v>675.2029</v>
      </c>
      <c r="AB126" s="790">
        <v>715.44349999999997</v>
      </c>
      <c r="AC126" s="790">
        <v>744.61969999999997</v>
      </c>
      <c r="AD126" s="790">
        <v>379.39010000000002</v>
      </c>
      <c r="AE126" s="790">
        <v>310.24470000000002</v>
      </c>
      <c r="AF126" s="790">
        <v>321.82380000000001</v>
      </c>
      <c r="AG126" s="764">
        <v>327.36430000000001</v>
      </c>
      <c r="AH126" s="764">
        <v>332.89690000000002</v>
      </c>
      <c r="AI126" s="764">
        <v>338.4221</v>
      </c>
      <c r="AJ126" s="764">
        <v>343.94040000000001</v>
      </c>
      <c r="AK126" s="764">
        <v>349.45229999999998</v>
      </c>
      <c r="AL126" s="764">
        <v>354.95819999999998</v>
      </c>
      <c r="AM126" s="764">
        <v>360.45839999999998</v>
      </c>
      <c r="AN126" s="764">
        <v>365.95339999999999</v>
      </c>
      <c r="AO126" s="764">
        <v>371.44319999999999</v>
      </c>
      <c r="AP126" s="764">
        <v>376.9282</v>
      </c>
      <c r="AQ126" s="764">
        <v>382.40839999999997</v>
      </c>
      <c r="AR126" s="764">
        <v>387.88420000000002</v>
      </c>
      <c r="AS126" s="764">
        <v>392.79899999999998</v>
      </c>
      <c r="AT126" s="764">
        <v>396.65620000000001</v>
      </c>
      <c r="AU126" s="764">
        <v>400.51650000000001</v>
      </c>
      <c r="AV126" s="764">
        <v>404.38119999999998</v>
      </c>
      <c r="AW126" s="764">
        <v>407.9984</v>
      </c>
      <c r="AX126" s="764">
        <v>411.14359999999999</v>
      </c>
      <c r="AY126" s="764">
        <v>414.29689999999999</v>
      </c>
      <c r="AZ126" s="764">
        <v>417.46080000000001</v>
      </c>
    </row>
    <row r="127" spans="1:52">
      <c r="A127" s="791" t="s">
        <v>485</v>
      </c>
      <c r="B127" s="790" t="s">
        <v>891</v>
      </c>
      <c r="C127" s="790">
        <v>1732.66</v>
      </c>
      <c r="D127" s="790">
        <v>1905.046</v>
      </c>
      <c r="E127" s="790">
        <v>1958.646</v>
      </c>
      <c r="F127" s="790">
        <v>1867.1780000000001</v>
      </c>
      <c r="G127" s="790">
        <v>2267.732</v>
      </c>
      <c r="H127" s="790">
        <v>1694.3219999999999</v>
      </c>
      <c r="I127" s="790">
        <v>1589.242</v>
      </c>
      <c r="J127" s="790">
        <v>1696.7070000000001</v>
      </c>
      <c r="K127" s="790">
        <v>1906.66</v>
      </c>
      <c r="L127" s="790">
        <v>1778.7729999999999</v>
      </c>
      <c r="M127" s="790">
        <v>1712.049</v>
      </c>
      <c r="N127" s="790">
        <v>1665.1310000000001</v>
      </c>
      <c r="O127" s="790">
        <v>1892.806</v>
      </c>
      <c r="P127" s="790">
        <v>1960.42</v>
      </c>
      <c r="Q127" s="790">
        <v>2022.673</v>
      </c>
      <c r="R127" s="790">
        <v>1755.7329999999999</v>
      </c>
      <c r="S127" s="790">
        <v>1582.4639999999999</v>
      </c>
      <c r="T127" s="790">
        <v>1662.876</v>
      </c>
      <c r="U127" s="790">
        <v>1749.4649999999999</v>
      </c>
      <c r="V127" s="790">
        <v>1939.364</v>
      </c>
      <c r="W127" s="790">
        <v>1831.923</v>
      </c>
      <c r="X127" s="790">
        <v>1661.09</v>
      </c>
      <c r="Y127" s="790">
        <v>1473.643</v>
      </c>
      <c r="Z127" s="790">
        <v>1514.7149999999999</v>
      </c>
      <c r="AA127" s="790">
        <v>1473.653</v>
      </c>
      <c r="AB127" s="790">
        <v>1580.923</v>
      </c>
      <c r="AC127" s="790">
        <v>1659.5160000000001</v>
      </c>
      <c r="AD127" s="790">
        <v>2401.4659999999999</v>
      </c>
      <c r="AE127" s="790">
        <v>2302.3330000000001</v>
      </c>
      <c r="AF127" s="790">
        <v>2522.6950000000002</v>
      </c>
      <c r="AG127" s="764">
        <v>2650.8510000000001</v>
      </c>
      <c r="AH127" s="764">
        <v>2783.9009999999998</v>
      </c>
      <c r="AI127" s="764">
        <v>2919.1149999999998</v>
      </c>
      <c r="AJ127" s="764">
        <v>3053.3809999999999</v>
      </c>
      <c r="AK127" s="764">
        <v>3141.59</v>
      </c>
      <c r="AL127" s="764">
        <v>3252.9760000000001</v>
      </c>
      <c r="AM127" s="764">
        <v>3375.7190000000001</v>
      </c>
      <c r="AN127" s="764">
        <v>3504.9290000000001</v>
      </c>
      <c r="AO127" s="764">
        <v>3641.0160000000001</v>
      </c>
      <c r="AP127" s="764">
        <v>3783.8069999999998</v>
      </c>
      <c r="AQ127" s="764">
        <v>3934.1880000000001</v>
      </c>
      <c r="AR127" s="764">
        <v>4090.2339999999999</v>
      </c>
      <c r="AS127" s="764">
        <v>4245.9830000000002</v>
      </c>
      <c r="AT127" s="764">
        <v>4415.0569999999998</v>
      </c>
      <c r="AU127" s="764">
        <v>4596.0820000000003</v>
      </c>
      <c r="AV127" s="764">
        <v>4779.8909999999996</v>
      </c>
      <c r="AW127" s="764">
        <v>4965.2650000000003</v>
      </c>
      <c r="AX127" s="764">
        <v>5151.3320000000003</v>
      </c>
      <c r="AY127" s="764">
        <v>5337.835</v>
      </c>
      <c r="AZ127" s="764">
        <v>5524.5020000000004</v>
      </c>
    </row>
    <row r="128" spans="1:52">
      <c r="A128" s="791" t="s">
        <v>485</v>
      </c>
      <c r="B128" s="790" t="s">
        <v>892</v>
      </c>
      <c r="C128" s="790">
        <v>1718.52</v>
      </c>
      <c r="D128" s="790">
        <v>1780.432</v>
      </c>
      <c r="E128" s="790">
        <v>1731.923</v>
      </c>
      <c r="F128" s="790">
        <v>1999.528</v>
      </c>
      <c r="G128" s="790">
        <v>2374.0390000000002</v>
      </c>
      <c r="H128" s="790">
        <v>2109.5619999999999</v>
      </c>
      <c r="I128" s="790">
        <v>1828.4970000000001</v>
      </c>
      <c r="J128" s="790">
        <v>1786.0129999999999</v>
      </c>
      <c r="K128" s="790">
        <v>1838.489</v>
      </c>
      <c r="L128" s="790">
        <v>1634.1030000000001</v>
      </c>
      <c r="M128" s="790">
        <v>1335.1469999999999</v>
      </c>
      <c r="N128" s="790">
        <v>1121.2570000000001</v>
      </c>
      <c r="O128" s="790">
        <v>1797.788</v>
      </c>
      <c r="P128" s="790">
        <v>1926.5920000000001</v>
      </c>
      <c r="Q128" s="790">
        <v>1881.1669999999999</v>
      </c>
      <c r="R128" s="790">
        <v>1211.4949999999999</v>
      </c>
      <c r="S128" s="790">
        <v>1195.924</v>
      </c>
      <c r="T128" s="790">
        <v>1318.78</v>
      </c>
      <c r="U128" s="790">
        <v>1428.626</v>
      </c>
      <c r="V128" s="790">
        <v>1580.0820000000001</v>
      </c>
      <c r="W128" s="790">
        <v>1318.626</v>
      </c>
      <c r="X128" s="790">
        <v>1459.2280000000001</v>
      </c>
      <c r="Y128" s="790">
        <v>1154.25</v>
      </c>
      <c r="Z128" s="790">
        <v>1249.4459999999999</v>
      </c>
      <c r="AA128" s="790">
        <v>1141.0329999999999</v>
      </c>
      <c r="AB128" s="790">
        <v>1273.838</v>
      </c>
      <c r="AC128" s="790">
        <v>1373.8789999999999</v>
      </c>
      <c r="AD128" s="790">
        <v>1940.8130000000001</v>
      </c>
      <c r="AE128" s="790">
        <v>1840.57</v>
      </c>
      <c r="AF128" s="790">
        <v>1913.2180000000001</v>
      </c>
      <c r="AG128" s="764">
        <v>1928.3630000000001</v>
      </c>
      <c r="AH128" s="764">
        <v>1945.9559999999999</v>
      </c>
      <c r="AI128" s="764">
        <v>1964.7560000000001</v>
      </c>
      <c r="AJ128" s="764">
        <v>1983.338</v>
      </c>
      <c r="AK128" s="764">
        <v>2000.54</v>
      </c>
      <c r="AL128" s="764">
        <v>2016.884</v>
      </c>
      <c r="AM128" s="764">
        <v>2034.009</v>
      </c>
      <c r="AN128" s="764">
        <v>2052.5659999999998</v>
      </c>
      <c r="AO128" s="764">
        <v>2073.7359999999999</v>
      </c>
      <c r="AP128" s="764">
        <v>2097.8809999999999</v>
      </c>
      <c r="AQ128" s="764">
        <v>2125.5830000000001</v>
      </c>
      <c r="AR128" s="764">
        <v>2156.0149999999999</v>
      </c>
      <c r="AS128" s="764">
        <v>2186.444</v>
      </c>
      <c r="AT128" s="764">
        <v>2223.1570000000002</v>
      </c>
      <c r="AU128" s="764">
        <v>2265.5160000000001</v>
      </c>
      <c r="AV128" s="764">
        <v>2309.2809999999999</v>
      </c>
      <c r="AW128" s="764">
        <v>2353.8780000000002</v>
      </c>
      <c r="AX128" s="764">
        <v>2398.8960000000002</v>
      </c>
      <c r="AY128" s="764">
        <v>2444.2089999999998</v>
      </c>
      <c r="AZ128" s="764">
        <v>2489.6819999999998</v>
      </c>
    </row>
    <row r="129" spans="1:52">
      <c r="A129" s="791" t="s">
        <v>485</v>
      </c>
      <c r="B129" s="790" t="s">
        <v>893</v>
      </c>
      <c r="C129" s="790">
        <v>642.73580000000004</v>
      </c>
      <c r="D129" s="790">
        <v>698.73940000000005</v>
      </c>
      <c r="E129" s="790">
        <v>722.36779999999999</v>
      </c>
      <c r="F129" s="790">
        <v>828.05439999999999</v>
      </c>
      <c r="G129" s="790">
        <v>979.67570000000001</v>
      </c>
      <c r="H129" s="790">
        <v>1031.2809999999999</v>
      </c>
      <c r="I129" s="790">
        <v>1093.201</v>
      </c>
      <c r="J129" s="790">
        <v>1251.5830000000001</v>
      </c>
      <c r="K129" s="790">
        <v>1314.5820000000001</v>
      </c>
      <c r="L129" s="790">
        <v>1405.568</v>
      </c>
      <c r="M129" s="790">
        <v>1346.88</v>
      </c>
      <c r="N129" s="790">
        <v>1391.568</v>
      </c>
      <c r="O129" s="790">
        <v>1443.6510000000001</v>
      </c>
      <c r="P129" s="790">
        <v>1446.152</v>
      </c>
      <c r="Q129" s="790">
        <v>1503.93</v>
      </c>
      <c r="R129" s="790">
        <v>1260.7329999999999</v>
      </c>
      <c r="S129" s="790">
        <v>1096.1010000000001</v>
      </c>
      <c r="T129" s="790">
        <v>1249.7470000000001</v>
      </c>
      <c r="U129" s="790">
        <v>1323.874</v>
      </c>
      <c r="V129" s="790">
        <v>1469.2429999999999</v>
      </c>
      <c r="W129" s="790">
        <v>1430.7909999999999</v>
      </c>
      <c r="X129" s="790">
        <v>1329.049</v>
      </c>
      <c r="Y129" s="790">
        <v>1241.4190000000001</v>
      </c>
      <c r="Z129" s="790">
        <v>1218.7239999999999</v>
      </c>
      <c r="AA129" s="790">
        <v>1224.8150000000001</v>
      </c>
      <c r="AB129" s="790">
        <v>1300.0039999999999</v>
      </c>
      <c r="AC129" s="790">
        <v>1350.61</v>
      </c>
      <c r="AD129" s="790">
        <v>1396.7670000000001</v>
      </c>
      <c r="AE129" s="790">
        <v>1172.172</v>
      </c>
      <c r="AF129" s="790">
        <v>1258.8789999999999</v>
      </c>
      <c r="AG129" s="764">
        <v>1303.954</v>
      </c>
      <c r="AH129" s="764">
        <v>1350.5619999999999</v>
      </c>
      <c r="AI129" s="764">
        <v>1397.7059999999999</v>
      </c>
      <c r="AJ129" s="764">
        <v>1444.2170000000001</v>
      </c>
      <c r="AK129" s="764">
        <v>1489.145</v>
      </c>
      <c r="AL129" s="764">
        <v>1532.943</v>
      </c>
      <c r="AM129" s="764">
        <v>1577</v>
      </c>
      <c r="AN129" s="764">
        <v>1621.8779999999999</v>
      </c>
      <c r="AO129" s="764">
        <v>1668.5809999999999</v>
      </c>
      <c r="AP129" s="764">
        <v>1717.432</v>
      </c>
      <c r="AQ129" s="764">
        <v>1768.934</v>
      </c>
      <c r="AR129" s="764">
        <v>1822.421</v>
      </c>
      <c r="AS129" s="764">
        <v>1875.6320000000001</v>
      </c>
      <c r="AT129" s="764">
        <v>1933.827</v>
      </c>
      <c r="AU129" s="764">
        <v>1996.489</v>
      </c>
      <c r="AV129" s="764">
        <v>2060.1039999999998</v>
      </c>
      <c r="AW129" s="764">
        <v>2124.21</v>
      </c>
      <c r="AX129" s="764">
        <v>2188.4810000000002</v>
      </c>
      <c r="AY129" s="764">
        <v>2252.8249999999998</v>
      </c>
      <c r="AZ129" s="764">
        <v>2317.1439999999998</v>
      </c>
    </row>
    <row r="130" spans="1:52">
      <c r="A130" s="791" t="s">
        <v>485</v>
      </c>
      <c r="B130" s="790" t="s">
        <v>30</v>
      </c>
      <c r="C130" s="790">
        <v>11.3919</v>
      </c>
      <c r="D130" s="790">
        <v>15.1942</v>
      </c>
      <c r="E130" s="790">
        <v>13.114800000000001</v>
      </c>
      <c r="F130" s="790">
        <v>7.415</v>
      </c>
      <c r="G130" s="790">
        <v>9.4568999999999992</v>
      </c>
      <c r="H130" s="790">
        <v>10.5929</v>
      </c>
      <c r="I130" s="790">
        <v>11.334</v>
      </c>
      <c r="J130" s="790">
        <v>18.916599999999999</v>
      </c>
      <c r="K130" s="790">
        <v>14.8865</v>
      </c>
      <c r="L130" s="790">
        <v>15.78</v>
      </c>
      <c r="M130" s="790">
        <v>12.8429</v>
      </c>
      <c r="N130" s="790">
        <v>10.1366</v>
      </c>
      <c r="O130" s="790">
        <v>12.117000000000001</v>
      </c>
      <c r="P130" s="790">
        <v>15.857100000000001</v>
      </c>
      <c r="Q130" s="790">
        <v>17.4177</v>
      </c>
      <c r="R130" s="790">
        <v>10.7607</v>
      </c>
      <c r="S130" s="790">
        <v>10.310600000000001</v>
      </c>
      <c r="T130" s="790">
        <v>11.2142</v>
      </c>
      <c r="U130" s="790">
        <v>11.365</v>
      </c>
      <c r="V130" s="790">
        <v>12.763199999999999</v>
      </c>
      <c r="W130" s="790">
        <v>12.125999999999999</v>
      </c>
      <c r="X130" s="790">
        <v>12.143000000000001</v>
      </c>
      <c r="Y130" s="790">
        <v>10.9383</v>
      </c>
      <c r="Z130" s="790">
        <v>10.5113</v>
      </c>
      <c r="AA130" s="790">
        <v>9.8756000000000004</v>
      </c>
      <c r="AB130" s="790">
        <v>10.232200000000001</v>
      </c>
      <c r="AC130" s="790">
        <v>10.641500000000001</v>
      </c>
      <c r="AD130" s="790">
        <v>10.488099999999999</v>
      </c>
      <c r="AE130" s="790">
        <v>10.3803</v>
      </c>
      <c r="AF130" s="790">
        <v>10.438000000000001</v>
      </c>
      <c r="AG130" s="764">
        <v>10.297700000000001</v>
      </c>
      <c r="AH130" s="764">
        <v>10.1607</v>
      </c>
      <c r="AI130" s="764">
        <v>10.0268</v>
      </c>
      <c r="AJ130" s="764">
        <v>9.8960000000000008</v>
      </c>
      <c r="AK130" s="764">
        <v>9.7680000000000007</v>
      </c>
      <c r="AL130" s="764">
        <v>9.6426999999999996</v>
      </c>
      <c r="AM130" s="764">
        <v>9.52</v>
      </c>
      <c r="AN130" s="764">
        <v>9.3998000000000008</v>
      </c>
      <c r="AO130" s="764">
        <v>9.2818000000000005</v>
      </c>
      <c r="AP130" s="764">
        <v>9.1661000000000001</v>
      </c>
      <c r="AQ130" s="764">
        <v>9.0517000000000003</v>
      </c>
      <c r="AR130" s="764">
        <v>8.9383999999999997</v>
      </c>
      <c r="AS130" s="764">
        <v>8.8274000000000008</v>
      </c>
      <c r="AT130" s="764">
        <v>8.7185000000000006</v>
      </c>
      <c r="AU130" s="764">
        <v>8.6114999999999995</v>
      </c>
      <c r="AV130" s="764">
        <v>8.5063999999999993</v>
      </c>
      <c r="AW130" s="764">
        <v>8.4030000000000005</v>
      </c>
      <c r="AX130" s="764">
        <v>8.3011999999999997</v>
      </c>
      <c r="AY130" s="764">
        <v>8.2009000000000007</v>
      </c>
      <c r="AZ130" s="764">
        <v>8.1020000000000003</v>
      </c>
    </row>
    <row r="131" spans="1:52">
      <c r="A131" s="791" t="s">
        <v>485</v>
      </c>
      <c r="B131" s="790" t="s">
        <v>894</v>
      </c>
      <c r="C131" s="790">
        <v>1397.3409999999999</v>
      </c>
      <c r="D131" s="790">
        <v>1555.317</v>
      </c>
      <c r="E131" s="790">
        <v>1790.5820000000001</v>
      </c>
      <c r="F131" s="790">
        <v>1844.7819999999999</v>
      </c>
      <c r="G131" s="790">
        <v>2035.3150000000001</v>
      </c>
      <c r="H131" s="790">
        <v>2152.2080000000001</v>
      </c>
      <c r="I131" s="790">
        <v>2069.819</v>
      </c>
      <c r="J131" s="790">
        <v>2096.8609999999999</v>
      </c>
      <c r="K131" s="790">
        <v>2165.0210000000002</v>
      </c>
      <c r="L131" s="790">
        <v>2171.4670000000001</v>
      </c>
      <c r="M131" s="790">
        <v>1940.9490000000001</v>
      </c>
      <c r="N131" s="790">
        <v>1772.164</v>
      </c>
      <c r="O131" s="790">
        <v>2167.5909999999999</v>
      </c>
      <c r="P131" s="790">
        <v>2256.056</v>
      </c>
      <c r="Q131" s="790">
        <v>2230.2249999999999</v>
      </c>
      <c r="R131" s="790">
        <v>1672.877</v>
      </c>
      <c r="S131" s="790">
        <v>1539.6669999999999</v>
      </c>
      <c r="T131" s="790">
        <v>1753.8910000000001</v>
      </c>
      <c r="U131" s="790">
        <v>1832.8710000000001</v>
      </c>
      <c r="V131" s="790">
        <v>1981.6020000000001</v>
      </c>
      <c r="W131" s="790">
        <v>1826.1179999999999</v>
      </c>
      <c r="X131" s="790">
        <v>1812.327</v>
      </c>
      <c r="Y131" s="790">
        <v>1612.1679999999999</v>
      </c>
      <c r="Z131" s="790">
        <v>1641.7719999999999</v>
      </c>
      <c r="AA131" s="790">
        <v>1562.6379999999999</v>
      </c>
      <c r="AB131" s="790">
        <v>1702.1890000000001</v>
      </c>
      <c r="AC131" s="790">
        <v>1793.78</v>
      </c>
      <c r="AD131" s="790">
        <v>1802.7239999999999</v>
      </c>
      <c r="AE131" s="790">
        <v>1766.9380000000001</v>
      </c>
      <c r="AF131" s="790">
        <v>1890.1020000000001</v>
      </c>
      <c r="AG131" s="764">
        <v>1946.096</v>
      </c>
      <c r="AH131" s="764">
        <v>2002.7929999999999</v>
      </c>
      <c r="AI131" s="764">
        <v>2060.558</v>
      </c>
      <c r="AJ131" s="764">
        <v>2117.29</v>
      </c>
      <c r="AK131" s="764">
        <v>2148.1909999999998</v>
      </c>
      <c r="AL131" s="764">
        <v>2191.4639999999999</v>
      </c>
      <c r="AM131" s="764">
        <v>2240.9229999999998</v>
      </c>
      <c r="AN131" s="764">
        <v>2294.098</v>
      </c>
      <c r="AO131" s="764">
        <v>2351.239</v>
      </c>
      <c r="AP131" s="764">
        <v>2412.3150000000001</v>
      </c>
      <c r="AQ131" s="764">
        <v>2477.9079999999999</v>
      </c>
      <c r="AR131" s="764">
        <v>2546.8519999999999</v>
      </c>
      <c r="AS131" s="764">
        <v>2615.4870000000001</v>
      </c>
      <c r="AT131" s="764">
        <v>2692.2069999999999</v>
      </c>
      <c r="AU131" s="764">
        <v>2776.1729999999998</v>
      </c>
      <c r="AV131" s="764">
        <v>2861.7510000000002</v>
      </c>
      <c r="AW131" s="764">
        <v>2948.1970000000001</v>
      </c>
      <c r="AX131" s="764">
        <v>3034.9780000000001</v>
      </c>
      <c r="AY131" s="764">
        <v>3121.944</v>
      </c>
      <c r="AZ131" s="764">
        <v>3208.9319999999998</v>
      </c>
    </row>
    <row r="132" spans="1:52">
      <c r="A132" s="791" t="s">
        <v>485</v>
      </c>
      <c r="B132" s="790" t="s">
        <v>895</v>
      </c>
      <c r="C132" s="790">
        <v>18057.59</v>
      </c>
      <c r="D132" s="790">
        <v>20185.580000000002</v>
      </c>
      <c r="E132" s="790">
        <v>24418.26</v>
      </c>
      <c r="F132" s="790">
        <v>25121.19</v>
      </c>
      <c r="G132" s="790">
        <v>25694.880000000001</v>
      </c>
      <c r="H132" s="790">
        <v>25201.49</v>
      </c>
      <c r="I132" s="790">
        <v>23715.599999999999</v>
      </c>
      <c r="J132" s="790">
        <v>20087.3</v>
      </c>
      <c r="K132" s="790">
        <v>18093.169999999998</v>
      </c>
      <c r="L132" s="790">
        <v>19693.75</v>
      </c>
      <c r="M132" s="790">
        <v>22097.02</v>
      </c>
      <c r="N132" s="790">
        <v>22665.87</v>
      </c>
      <c r="O132" s="790">
        <v>23134.03</v>
      </c>
      <c r="P132" s="790">
        <v>23264.080000000002</v>
      </c>
      <c r="Q132" s="790">
        <v>20399.400000000001</v>
      </c>
      <c r="R132" s="790">
        <v>2201.4670000000001</v>
      </c>
      <c r="S132" s="790">
        <v>3161.0549999999998</v>
      </c>
      <c r="T132" s="790">
        <v>3433.3890000000001</v>
      </c>
      <c r="U132" s="790">
        <v>2504.9430000000002</v>
      </c>
      <c r="V132" s="790">
        <v>3781.627</v>
      </c>
      <c r="W132" s="790">
        <v>4091.2849999999999</v>
      </c>
      <c r="X132" s="790">
        <v>6287.308</v>
      </c>
      <c r="Y132" s="790">
        <v>5291.6450000000004</v>
      </c>
      <c r="Z132" s="790">
        <v>4542.0249999999996</v>
      </c>
      <c r="AA132" s="790">
        <v>5003.6310000000003</v>
      </c>
      <c r="AB132" s="790">
        <v>5282.8689999999997</v>
      </c>
      <c r="AC132" s="790">
        <v>5871.4979999999996</v>
      </c>
      <c r="AD132" s="790">
        <v>6063.1030000000001</v>
      </c>
      <c r="AE132" s="790">
        <v>6064.05</v>
      </c>
      <c r="AF132" s="790">
        <v>6064.05</v>
      </c>
      <c r="AG132" s="764">
        <v>6073.5969999999998</v>
      </c>
      <c r="AH132" s="764">
        <v>6064.3739999999998</v>
      </c>
      <c r="AI132" s="764">
        <v>6452.1819999999998</v>
      </c>
      <c r="AJ132" s="764">
        <v>6495.5</v>
      </c>
      <c r="AK132" s="764">
        <v>6478.09</v>
      </c>
      <c r="AL132" s="764">
        <v>6478.2759999999998</v>
      </c>
      <c r="AM132" s="764">
        <v>6478.46</v>
      </c>
      <c r="AN132" s="764">
        <v>6478.6379999999999</v>
      </c>
      <c r="AO132" s="764">
        <v>6478.8</v>
      </c>
      <c r="AP132" s="764">
        <v>6456.0839999999998</v>
      </c>
      <c r="AQ132" s="764">
        <v>6456.2060000000001</v>
      </c>
      <c r="AR132" s="764">
        <v>6456.31</v>
      </c>
      <c r="AS132" s="764">
        <v>6456.4170000000004</v>
      </c>
      <c r="AT132" s="764">
        <v>6456.48</v>
      </c>
      <c r="AU132" s="764">
        <v>6456.5039999999999</v>
      </c>
      <c r="AV132" s="764">
        <v>6173.1080000000002</v>
      </c>
      <c r="AW132" s="764">
        <v>6181.9129999999996</v>
      </c>
      <c r="AX132" s="764">
        <v>6190.7169999999996</v>
      </c>
      <c r="AY132" s="764">
        <v>6199.2269999999999</v>
      </c>
      <c r="AZ132" s="764">
        <v>6208.0320000000002</v>
      </c>
    </row>
    <row r="133" spans="1:52">
      <c r="A133" s="791" t="s">
        <v>485</v>
      </c>
      <c r="B133" s="790" t="s">
        <v>896</v>
      </c>
      <c r="C133" s="790">
        <v>501.04450000000003</v>
      </c>
      <c r="D133" s="790">
        <v>391.34289999999999</v>
      </c>
      <c r="E133" s="790">
        <v>478.66430000000003</v>
      </c>
      <c r="F133" s="790">
        <v>513.37040000000002</v>
      </c>
      <c r="G133" s="790">
        <v>522.27970000000005</v>
      </c>
      <c r="H133" s="790">
        <v>554.41909999999996</v>
      </c>
      <c r="I133" s="790">
        <v>663.47749999999996</v>
      </c>
      <c r="J133" s="790">
        <v>640.15499999999997</v>
      </c>
      <c r="K133" s="790">
        <v>771.39679999999998</v>
      </c>
      <c r="L133" s="790">
        <v>511.7201</v>
      </c>
      <c r="M133" s="790">
        <v>575.89250000000004</v>
      </c>
      <c r="N133" s="790">
        <v>639.04020000000003</v>
      </c>
      <c r="O133" s="790">
        <v>601.13580000000002</v>
      </c>
      <c r="P133" s="790">
        <v>596.09680000000003</v>
      </c>
      <c r="Q133" s="790">
        <v>726.11080000000004</v>
      </c>
      <c r="R133" s="790">
        <v>988.02850000000001</v>
      </c>
      <c r="S133" s="790">
        <v>603.42560000000003</v>
      </c>
      <c r="T133" s="790">
        <v>802.95460000000003</v>
      </c>
      <c r="U133" s="790">
        <v>873.803</v>
      </c>
      <c r="V133" s="790">
        <v>905.19100000000003</v>
      </c>
      <c r="W133" s="790">
        <v>842.53620000000001</v>
      </c>
      <c r="X133" s="790">
        <v>1057.537</v>
      </c>
      <c r="Y133" s="790">
        <v>884.22280000000001</v>
      </c>
      <c r="Z133" s="790">
        <v>775.24390000000005</v>
      </c>
      <c r="AA133" s="790">
        <v>609.78189999999995</v>
      </c>
      <c r="AB133" s="790">
        <v>539.26430000000005</v>
      </c>
      <c r="AC133" s="790">
        <v>549.06489999999997</v>
      </c>
      <c r="AD133" s="790">
        <v>921.41060000000004</v>
      </c>
      <c r="AE133" s="790">
        <v>1000.1369999999999</v>
      </c>
      <c r="AF133" s="790">
        <v>1005.8</v>
      </c>
      <c r="AG133" s="764">
        <v>988.51599999999996</v>
      </c>
      <c r="AH133" s="764">
        <v>971.73159999999996</v>
      </c>
      <c r="AI133" s="764">
        <v>955.22810000000004</v>
      </c>
      <c r="AJ133" s="764">
        <v>938.75810000000001</v>
      </c>
      <c r="AK133" s="764">
        <v>922.11959999999999</v>
      </c>
      <c r="AL133" s="764">
        <v>905.39250000000004</v>
      </c>
      <c r="AM133" s="764">
        <v>888.84460000000001</v>
      </c>
      <c r="AN133" s="764">
        <v>872.5797</v>
      </c>
      <c r="AO133" s="764">
        <v>856.7903</v>
      </c>
      <c r="AP133" s="764">
        <v>841.53420000000006</v>
      </c>
      <c r="AQ133" s="764">
        <v>826.90530000000001</v>
      </c>
      <c r="AR133" s="764">
        <v>812.76409999999998</v>
      </c>
      <c r="AS133" s="764">
        <v>798.65300000000002</v>
      </c>
      <c r="AT133" s="764">
        <v>785.61869999999999</v>
      </c>
      <c r="AU133" s="764">
        <v>773.55370000000005</v>
      </c>
      <c r="AV133" s="764">
        <v>761.75049999999999</v>
      </c>
      <c r="AW133" s="764">
        <v>750.11320000000001</v>
      </c>
      <c r="AX133" s="764">
        <v>738.57240000000002</v>
      </c>
      <c r="AY133" s="764">
        <v>727.10680000000002</v>
      </c>
      <c r="AZ133" s="764">
        <v>715.69330000000002</v>
      </c>
    </row>
    <row r="134" spans="1:52">
      <c r="A134" s="791" t="s">
        <v>485</v>
      </c>
      <c r="B134" s="790" t="s">
        <v>897</v>
      </c>
      <c r="C134" s="790">
        <v>925.82629999999995</v>
      </c>
      <c r="D134" s="790">
        <v>915.73149999999998</v>
      </c>
      <c r="E134" s="790">
        <v>1025.376</v>
      </c>
      <c r="F134" s="790">
        <v>1213.7670000000001</v>
      </c>
      <c r="G134" s="790">
        <v>1322.9269999999999</v>
      </c>
      <c r="H134" s="790">
        <v>1334.3820000000001</v>
      </c>
      <c r="I134" s="790">
        <v>1231.829</v>
      </c>
      <c r="J134" s="790">
        <v>1337.654</v>
      </c>
      <c r="K134" s="790">
        <v>1357.0260000000001</v>
      </c>
      <c r="L134" s="790">
        <v>1429.8430000000001</v>
      </c>
      <c r="M134" s="790">
        <v>1337.1679999999999</v>
      </c>
      <c r="N134" s="790">
        <v>1629.5160000000001</v>
      </c>
      <c r="O134" s="790">
        <v>1743.0650000000001</v>
      </c>
      <c r="P134" s="790">
        <v>1788.836</v>
      </c>
      <c r="Q134" s="790">
        <v>1852.9960000000001</v>
      </c>
      <c r="R134" s="790">
        <v>1462.152</v>
      </c>
      <c r="S134" s="790">
        <v>1245.816</v>
      </c>
      <c r="T134" s="790">
        <v>1393.8630000000001</v>
      </c>
      <c r="U134" s="790">
        <v>1457.7460000000001</v>
      </c>
      <c r="V134" s="790">
        <v>1577.847</v>
      </c>
      <c r="W134" s="790">
        <v>1533.3589999999999</v>
      </c>
      <c r="X134" s="790">
        <v>1433.12</v>
      </c>
      <c r="Y134" s="790">
        <v>1307.752</v>
      </c>
      <c r="Z134" s="790">
        <v>1311.5119999999999</v>
      </c>
      <c r="AA134" s="790">
        <v>1349.6690000000001</v>
      </c>
      <c r="AB134" s="790">
        <v>1475.268</v>
      </c>
      <c r="AC134" s="790">
        <v>1557.1759999999999</v>
      </c>
      <c r="AD134" s="790">
        <v>1757.704</v>
      </c>
      <c r="AE134" s="790">
        <v>1571.279</v>
      </c>
      <c r="AF134" s="790">
        <v>1583.01</v>
      </c>
      <c r="AG134" s="764">
        <v>1557.1489999999999</v>
      </c>
      <c r="AH134" s="764">
        <v>1532.26</v>
      </c>
      <c r="AI134" s="764">
        <v>1507.905</v>
      </c>
      <c r="AJ134" s="764">
        <v>1483.5909999999999</v>
      </c>
      <c r="AK134" s="764">
        <v>1458.914</v>
      </c>
      <c r="AL134" s="764">
        <v>1434.0350000000001</v>
      </c>
      <c r="AM134" s="764">
        <v>1409.489</v>
      </c>
      <c r="AN134" s="764">
        <v>1385.4829999999999</v>
      </c>
      <c r="AO134" s="764">
        <v>1362.403</v>
      </c>
      <c r="AP134" s="764">
        <v>1340.3630000000001</v>
      </c>
      <c r="AQ134" s="764">
        <v>1319.55</v>
      </c>
      <c r="AR134" s="764">
        <v>1299.6849999999999</v>
      </c>
      <c r="AS134" s="764">
        <v>1279.8520000000001</v>
      </c>
      <c r="AT134" s="764">
        <v>1262.1420000000001</v>
      </c>
      <c r="AU134" s="764">
        <v>1246.3409999999999</v>
      </c>
      <c r="AV134" s="764">
        <v>1231.03</v>
      </c>
      <c r="AW134" s="764">
        <v>1216.019</v>
      </c>
      <c r="AX134" s="764">
        <v>1201.1659999999999</v>
      </c>
      <c r="AY134" s="764">
        <v>1186.4290000000001</v>
      </c>
      <c r="AZ134" s="764">
        <v>1171.76</v>
      </c>
    </row>
    <row r="135" spans="1:52">
      <c r="A135" s="791" t="s">
        <v>485</v>
      </c>
      <c r="B135" s="790" t="s">
        <v>898</v>
      </c>
      <c r="C135" s="790">
        <v>1404.5440000000001</v>
      </c>
      <c r="D135" s="790">
        <v>1519.2919999999999</v>
      </c>
      <c r="E135" s="790">
        <v>1709.5150000000001</v>
      </c>
      <c r="F135" s="790">
        <v>1992.9449999999999</v>
      </c>
      <c r="G135" s="790">
        <v>2063.194</v>
      </c>
      <c r="H135" s="790">
        <v>1922.8889999999999</v>
      </c>
      <c r="I135" s="790">
        <v>2089.346</v>
      </c>
      <c r="J135" s="790">
        <v>2371.826</v>
      </c>
      <c r="K135" s="790">
        <v>2125.5720000000001</v>
      </c>
      <c r="L135" s="790">
        <v>2617.4720000000002</v>
      </c>
      <c r="M135" s="790">
        <v>2757.4</v>
      </c>
      <c r="N135" s="790">
        <v>2536.3150000000001</v>
      </c>
      <c r="O135" s="790">
        <v>2544.277</v>
      </c>
      <c r="P135" s="790">
        <v>2473.489</v>
      </c>
      <c r="Q135" s="790">
        <v>2445.2550000000001</v>
      </c>
      <c r="R135" s="790">
        <v>1902.4110000000001</v>
      </c>
      <c r="S135" s="790">
        <v>1587.914</v>
      </c>
      <c r="T135" s="790">
        <v>2090.8829999999998</v>
      </c>
      <c r="U135" s="790">
        <v>2171.6190000000001</v>
      </c>
      <c r="V135" s="790">
        <v>2275.0889999999999</v>
      </c>
      <c r="W135" s="790">
        <v>2310.0369999999998</v>
      </c>
      <c r="X135" s="790">
        <v>2310.0459999999998</v>
      </c>
      <c r="Y135" s="790">
        <v>2216.8409999999999</v>
      </c>
      <c r="Z135" s="790">
        <v>2074.9589999999998</v>
      </c>
      <c r="AA135" s="790">
        <v>2285.3919999999998</v>
      </c>
      <c r="AB135" s="790">
        <v>2388.0479999999998</v>
      </c>
      <c r="AC135" s="790">
        <v>2447.8539999999998</v>
      </c>
      <c r="AD135" s="790">
        <v>1778.021</v>
      </c>
      <c r="AE135" s="790">
        <v>1706.26</v>
      </c>
      <c r="AF135" s="790">
        <v>1719.3520000000001</v>
      </c>
      <c r="AG135" s="764">
        <v>1699.491</v>
      </c>
      <c r="AH135" s="764">
        <v>1679.83</v>
      </c>
      <c r="AI135" s="764">
        <v>1660.3579999999999</v>
      </c>
      <c r="AJ135" s="764">
        <v>1641.0640000000001</v>
      </c>
      <c r="AK135" s="764">
        <v>1621.94</v>
      </c>
      <c r="AL135" s="764">
        <v>1602.6790000000001</v>
      </c>
      <c r="AM135" s="764">
        <v>1583.4159999999999</v>
      </c>
      <c r="AN135" s="764">
        <v>1564.3389999999999</v>
      </c>
      <c r="AO135" s="764">
        <v>1545.4369999999999</v>
      </c>
      <c r="AP135" s="764">
        <v>1526.6990000000001</v>
      </c>
      <c r="AQ135" s="764">
        <v>1508.116</v>
      </c>
      <c r="AR135" s="764">
        <v>1489.6769999999999</v>
      </c>
      <c r="AS135" s="764">
        <v>1471.374</v>
      </c>
      <c r="AT135" s="764">
        <v>1453.1969999999999</v>
      </c>
      <c r="AU135" s="764">
        <v>1435.1389999999999</v>
      </c>
      <c r="AV135" s="764">
        <v>1417.19</v>
      </c>
      <c r="AW135" s="764">
        <v>1399.345</v>
      </c>
      <c r="AX135" s="764">
        <v>1381.595</v>
      </c>
      <c r="AY135" s="764">
        <v>1363.9349999999999</v>
      </c>
      <c r="AZ135" s="764">
        <v>1346.357</v>
      </c>
    </row>
    <row r="136" spans="1:52">
      <c r="A136" s="791" t="s">
        <v>485</v>
      </c>
      <c r="B136" s="790" t="s">
        <v>899</v>
      </c>
      <c r="C136" s="790">
        <v>554.62549999999999</v>
      </c>
      <c r="D136" s="790">
        <v>651.2604</v>
      </c>
      <c r="E136" s="790">
        <v>693.44140000000004</v>
      </c>
      <c r="F136" s="790">
        <v>711.89490000000001</v>
      </c>
      <c r="G136" s="790">
        <v>895.91890000000001</v>
      </c>
      <c r="H136" s="790">
        <v>954.54470000000003</v>
      </c>
      <c r="I136" s="790">
        <v>999.34339999999997</v>
      </c>
      <c r="J136" s="790">
        <v>1109.558</v>
      </c>
      <c r="K136" s="790">
        <v>1096.9880000000001</v>
      </c>
      <c r="L136" s="790">
        <v>1342.056</v>
      </c>
      <c r="M136" s="790">
        <v>1317.92</v>
      </c>
      <c r="N136" s="790">
        <v>1403.7</v>
      </c>
      <c r="O136" s="790">
        <v>1330.856</v>
      </c>
      <c r="P136" s="790">
        <v>1296.1120000000001</v>
      </c>
      <c r="Q136" s="790">
        <v>1479.25</v>
      </c>
      <c r="R136" s="790">
        <v>1271.9570000000001</v>
      </c>
      <c r="S136" s="790">
        <v>1115.932</v>
      </c>
      <c r="T136" s="790">
        <v>1208.1220000000001</v>
      </c>
      <c r="U136" s="790">
        <v>1263.6669999999999</v>
      </c>
      <c r="V136" s="790">
        <v>1395.0930000000001</v>
      </c>
      <c r="W136" s="790">
        <v>1416.0630000000001</v>
      </c>
      <c r="X136" s="790">
        <v>1314.027</v>
      </c>
      <c r="Y136" s="790">
        <v>1210.463</v>
      </c>
      <c r="Z136" s="790">
        <v>1134.6099999999999</v>
      </c>
      <c r="AA136" s="790">
        <v>1155.82</v>
      </c>
      <c r="AB136" s="790">
        <v>1186.6780000000001</v>
      </c>
      <c r="AC136" s="790">
        <v>1231.26</v>
      </c>
      <c r="AD136" s="790">
        <v>1210.395</v>
      </c>
      <c r="AE136" s="790">
        <v>1173.7429999999999</v>
      </c>
      <c r="AF136" s="790">
        <v>1206.7380000000001</v>
      </c>
      <c r="AG136" s="764">
        <v>1194.1980000000001</v>
      </c>
      <c r="AH136" s="764">
        <v>1183.1859999999999</v>
      </c>
      <c r="AI136" s="764">
        <v>1172.386</v>
      </c>
      <c r="AJ136" s="764">
        <v>1160.5340000000001</v>
      </c>
      <c r="AK136" s="764">
        <v>1146.5530000000001</v>
      </c>
      <c r="AL136" s="764">
        <v>1131.0070000000001</v>
      </c>
      <c r="AM136" s="764">
        <v>1115.5809999999999</v>
      </c>
      <c r="AN136" s="764">
        <v>1100.9680000000001</v>
      </c>
      <c r="AO136" s="764">
        <v>1088.3869999999999</v>
      </c>
      <c r="AP136" s="764">
        <v>1078.239</v>
      </c>
      <c r="AQ136" s="764">
        <v>1071.135</v>
      </c>
      <c r="AR136" s="764">
        <v>1066.2840000000001</v>
      </c>
      <c r="AS136" s="764">
        <v>1060.9860000000001</v>
      </c>
      <c r="AT136" s="764">
        <v>1061.558</v>
      </c>
      <c r="AU136" s="764">
        <v>1065.1780000000001</v>
      </c>
      <c r="AV136" s="764">
        <v>1069.5630000000001</v>
      </c>
      <c r="AW136" s="764">
        <v>1074.4169999999999</v>
      </c>
      <c r="AX136" s="764">
        <v>1079.3579999999999</v>
      </c>
      <c r="AY136" s="764">
        <v>1084.2919999999999</v>
      </c>
      <c r="AZ136" s="764">
        <v>1087.703</v>
      </c>
    </row>
    <row r="137" spans="1:52">
      <c r="A137" s="791" t="s">
        <v>485</v>
      </c>
      <c r="B137" s="790" t="s">
        <v>900</v>
      </c>
      <c r="C137" s="790">
        <v>2642.2779999999998</v>
      </c>
      <c r="D137" s="790">
        <v>2802.7640000000001</v>
      </c>
      <c r="E137" s="790">
        <v>3239.1329999999998</v>
      </c>
      <c r="F137" s="790">
        <v>3510.982</v>
      </c>
      <c r="G137" s="790">
        <v>4706.4769999999999</v>
      </c>
      <c r="H137" s="790">
        <v>5111.9709999999995</v>
      </c>
      <c r="I137" s="790">
        <v>4822.3209999999999</v>
      </c>
      <c r="J137" s="790">
        <v>5274.6459999999997</v>
      </c>
      <c r="K137" s="790">
        <v>4669.8990000000003</v>
      </c>
      <c r="L137" s="790">
        <v>4622.9520000000002</v>
      </c>
      <c r="M137" s="790">
        <v>3488.8429999999998</v>
      </c>
      <c r="N137" s="790">
        <v>4134.0219999999999</v>
      </c>
      <c r="O137" s="790">
        <v>5017.5510000000004</v>
      </c>
      <c r="P137" s="790">
        <v>5479.2669999999998</v>
      </c>
      <c r="Q137" s="790">
        <v>5103.6540000000005</v>
      </c>
      <c r="R137" s="790">
        <v>4148.808</v>
      </c>
      <c r="S137" s="790">
        <v>3164.4870000000001</v>
      </c>
      <c r="T137" s="790">
        <v>3691.8789999999999</v>
      </c>
      <c r="U137" s="790">
        <v>4096.5940000000001</v>
      </c>
      <c r="V137" s="790">
        <v>4614.6819999999998</v>
      </c>
      <c r="W137" s="790">
        <v>4208.0609999999997</v>
      </c>
      <c r="X137" s="790">
        <v>3605.4679999999998</v>
      </c>
      <c r="Y137" s="790">
        <v>3264.4009999999998</v>
      </c>
      <c r="Z137" s="790">
        <v>3873.2089999999998</v>
      </c>
      <c r="AA137" s="790">
        <v>4080.645</v>
      </c>
      <c r="AB137" s="790">
        <v>4970.7079999999996</v>
      </c>
      <c r="AC137" s="790">
        <v>5383.4889999999996</v>
      </c>
      <c r="AD137" s="790">
        <v>4124.049</v>
      </c>
      <c r="AE137" s="790">
        <v>3803.88</v>
      </c>
      <c r="AF137" s="790">
        <v>3900.0189999999998</v>
      </c>
      <c r="AG137" s="764">
        <v>3888.2220000000002</v>
      </c>
      <c r="AH137" s="764">
        <v>3879.3359999999998</v>
      </c>
      <c r="AI137" s="764">
        <v>3871.6030000000001</v>
      </c>
      <c r="AJ137" s="764">
        <v>3862.9789999999998</v>
      </c>
      <c r="AK137" s="764">
        <v>3851.8090000000002</v>
      </c>
      <c r="AL137" s="764">
        <v>3838.8510000000001</v>
      </c>
      <c r="AM137" s="764">
        <v>3826.7080000000001</v>
      </c>
      <c r="AN137" s="764">
        <v>3816.4769999999999</v>
      </c>
      <c r="AO137" s="764">
        <v>3809.9760000000001</v>
      </c>
      <c r="AP137" s="764">
        <v>3807.7939999999999</v>
      </c>
      <c r="AQ137" s="764">
        <v>3810.8359999999998</v>
      </c>
      <c r="AR137" s="764">
        <v>3817.895</v>
      </c>
      <c r="AS137" s="764">
        <v>3824.8939999999998</v>
      </c>
      <c r="AT137" s="764">
        <v>3841.2869999999998</v>
      </c>
      <c r="AU137" s="764">
        <v>3866.134</v>
      </c>
      <c r="AV137" s="764">
        <v>3893.087</v>
      </c>
      <c r="AW137" s="764">
        <v>3921.3020000000001</v>
      </c>
      <c r="AX137" s="764">
        <v>3950.1669999999999</v>
      </c>
      <c r="AY137" s="764">
        <v>3979.502</v>
      </c>
      <c r="AZ137" s="764">
        <v>4009.107</v>
      </c>
    </row>
    <row r="138" spans="1:52">
      <c r="A138" s="791" t="s">
        <v>485</v>
      </c>
      <c r="B138" s="790" t="s">
        <v>901</v>
      </c>
      <c r="C138" s="790">
        <v>592.74869999999999</v>
      </c>
      <c r="D138" s="790">
        <v>630.23789999999997</v>
      </c>
      <c r="E138" s="790">
        <v>639.68589999999995</v>
      </c>
      <c r="F138" s="790">
        <v>723.79409999999996</v>
      </c>
      <c r="G138" s="790">
        <v>815.81979999999999</v>
      </c>
      <c r="H138" s="790">
        <v>781.54549999999995</v>
      </c>
      <c r="I138" s="790">
        <v>836.29259999999999</v>
      </c>
      <c r="J138" s="790">
        <v>891.48739999999998</v>
      </c>
      <c r="K138" s="790">
        <v>841.12909999999999</v>
      </c>
      <c r="L138" s="790">
        <v>895.39649999999995</v>
      </c>
      <c r="M138" s="790">
        <v>785.82560000000001</v>
      </c>
      <c r="N138" s="790">
        <v>779.20370000000003</v>
      </c>
      <c r="O138" s="790">
        <v>848.68830000000003</v>
      </c>
      <c r="P138" s="790">
        <v>878.71910000000003</v>
      </c>
      <c r="Q138" s="790">
        <v>918.61019999999996</v>
      </c>
      <c r="R138" s="790">
        <v>758.08489999999995</v>
      </c>
      <c r="S138" s="790">
        <v>653.81669999999997</v>
      </c>
      <c r="T138" s="790">
        <v>713.89</v>
      </c>
      <c r="U138" s="790">
        <v>764.52020000000005</v>
      </c>
      <c r="V138" s="790">
        <v>853.16219999999998</v>
      </c>
      <c r="W138" s="790">
        <v>802.65419999999995</v>
      </c>
      <c r="X138" s="790">
        <v>734.6721</v>
      </c>
      <c r="Y138" s="790">
        <v>653.14279999999997</v>
      </c>
      <c r="Z138" s="790">
        <v>670.57809999999995</v>
      </c>
      <c r="AA138" s="790">
        <v>670.69230000000005</v>
      </c>
      <c r="AB138" s="790">
        <v>729.99080000000004</v>
      </c>
      <c r="AC138" s="790">
        <v>766.54269999999997</v>
      </c>
      <c r="AD138" s="790">
        <v>795.90620000000001</v>
      </c>
      <c r="AE138" s="790">
        <v>723.327</v>
      </c>
      <c r="AF138" s="790">
        <v>776.07460000000003</v>
      </c>
      <c r="AG138" s="764">
        <v>802.13490000000002</v>
      </c>
      <c r="AH138" s="764">
        <v>829.21990000000005</v>
      </c>
      <c r="AI138" s="764">
        <v>856.90060000000005</v>
      </c>
      <c r="AJ138" s="764">
        <v>884.45650000000001</v>
      </c>
      <c r="AK138" s="764">
        <v>902.39660000000003</v>
      </c>
      <c r="AL138" s="764">
        <v>925.21759999999995</v>
      </c>
      <c r="AM138" s="764">
        <v>950.53830000000005</v>
      </c>
      <c r="AN138" s="764">
        <v>977.40260000000001</v>
      </c>
      <c r="AO138" s="764">
        <v>1005.888</v>
      </c>
      <c r="AP138" s="764">
        <v>1035.972</v>
      </c>
      <c r="AQ138" s="764">
        <v>1067.864</v>
      </c>
      <c r="AR138" s="764">
        <v>1101.1189999999999</v>
      </c>
      <c r="AS138" s="764">
        <v>1134.3589999999999</v>
      </c>
      <c r="AT138" s="764">
        <v>1170.7260000000001</v>
      </c>
      <c r="AU138" s="764">
        <v>1209.8979999999999</v>
      </c>
      <c r="AV138" s="764">
        <v>1249.758</v>
      </c>
      <c r="AW138" s="764">
        <v>1290.021</v>
      </c>
      <c r="AX138" s="764">
        <v>1330.4829999999999</v>
      </c>
      <c r="AY138" s="764">
        <v>1371.0830000000001</v>
      </c>
      <c r="AZ138" s="764">
        <v>1411.7550000000001</v>
      </c>
    </row>
    <row r="139" spans="1:52">
      <c r="A139" s="791" t="s">
        <v>485</v>
      </c>
      <c r="B139" s="790" t="s">
        <v>902</v>
      </c>
      <c r="C139" s="790">
        <v>0</v>
      </c>
      <c r="D139" s="790">
        <v>0</v>
      </c>
      <c r="E139" s="790">
        <v>0</v>
      </c>
      <c r="F139" s="790">
        <v>0</v>
      </c>
      <c r="G139" s="790">
        <v>0</v>
      </c>
      <c r="H139" s="790">
        <v>0</v>
      </c>
      <c r="I139" s="790">
        <v>0</v>
      </c>
      <c r="J139" s="790">
        <v>0</v>
      </c>
      <c r="K139" s="790">
        <v>0</v>
      </c>
      <c r="L139" s="790">
        <v>0</v>
      </c>
      <c r="M139" s="790">
        <v>0</v>
      </c>
      <c r="N139" s="790">
        <v>0</v>
      </c>
      <c r="O139" s="790">
        <v>0</v>
      </c>
      <c r="P139" s="790">
        <v>0</v>
      </c>
      <c r="Q139" s="790">
        <v>0</v>
      </c>
      <c r="R139" s="790">
        <v>0</v>
      </c>
      <c r="S139" s="790">
        <v>0</v>
      </c>
      <c r="T139" s="790">
        <v>0</v>
      </c>
      <c r="U139" s="790">
        <v>0</v>
      </c>
      <c r="V139" s="790">
        <v>0</v>
      </c>
      <c r="W139" s="790">
        <v>0</v>
      </c>
      <c r="X139" s="790">
        <v>0</v>
      </c>
      <c r="Y139" s="790">
        <v>0</v>
      </c>
      <c r="Z139" s="790">
        <v>0</v>
      </c>
      <c r="AA139" s="790">
        <v>0</v>
      </c>
      <c r="AB139" s="790">
        <v>0</v>
      </c>
      <c r="AC139" s="790">
        <v>0</v>
      </c>
      <c r="AD139" s="790">
        <v>3130</v>
      </c>
      <c r="AE139" s="790">
        <v>3286.5</v>
      </c>
      <c r="AF139" s="790">
        <v>3450.8</v>
      </c>
      <c r="AG139" s="764">
        <v>3588.8</v>
      </c>
      <c r="AH139" s="764">
        <v>3732.4</v>
      </c>
      <c r="AI139" s="764">
        <v>3844.3</v>
      </c>
      <c r="AJ139" s="764">
        <v>3959.7</v>
      </c>
      <c r="AK139" s="764">
        <v>4038.9</v>
      </c>
      <c r="AL139" s="764">
        <v>4119.7</v>
      </c>
      <c r="AM139" s="764">
        <v>4160.8</v>
      </c>
      <c r="AN139" s="764">
        <v>4202.5</v>
      </c>
      <c r="AO139" s="764">
        <v>4244.5</v>
      </c>
      <c r="AP139" s="764">
        <v>4287</v>
      </c>
      <c r="AQ139" s="764">
        <v>4287</v>
      </c>
      <c r="AR139" s="764">
        <v>4287</v>
      </c>
      <c r="AS139" s="764">
        <v>4287</v>
      </c>
      <c r="AT139" s="764">
        <v>4287</v>
      </c>
      <c r="AU139" s="764">
        <v>4287</v>
      </c>
      <c r="AV139" s="764">
        <v>4287</v>
      </c>
      <c r="AW139" s="764">
        <v>4287</v>
      </c>
      <c r="AX139" s="764">
        <v>4287</v>
      </c>
      <c r="AY139" s="764">
        <v>4287</v>
      </c>
      <c r="AZ139" s="764">
        <v>4287</v>
      </c>
    </row>
    <row r="140" spans="1:52">
      <c r="A140" s="791" t="s">
        <v>485</v>
      </c>
      <c r="B140" s="790" t="s">
        <v>483</v>
      </c>
      <c r="C140" s="790">
        <v>5842.9210000000003</v>
      </c>
      <c r="D140" s="790">
        <v>6342.24</v>
      </c>
      <c r="E140" s="790">
        <v>6631.3209999999999</v>
      </c>
      <c r="F140" s="790">
        <v>6526.201</v>
      </c>
      <c r="G140" s="790">
        <v>6867.8389999999999</v>
      </c>
      <c r="H140" s="790">
        <v>6631.3190000000004</v>
      </c>
      <c r="I140" s="790">
        <v>7358.3090000000002</v>
      </c>
      <c r="J140" s="790">
        <v>5930.317</v>
      </c>
      <c r="K140" s="790">
        <v>7174.0910000000003</v>
      </c>
      <c r="L140" s="790">
        <v>6324.201</v>
      </c>
      <c r="M140" s="790">
        <v>6455.4089999999997</v>
      </c>
      <c r="N140" s="790">
        <v>6630.4570000000003</v>
      </c>
      <c r="O140" s="790">
        <v>5622.9369999999999</v>
      </c>
      <c r="P140" s="790">
        <v>6052.0309999999999</v>
      </c>
      <c r="Q140" s="790">
        <v>6270.8810000000003</v>
      </c>
      <c r="R140" s="790">
        <v>7356.9489999999996</v>
      </c>
      <c r="S140" s="790">
        <v>7235.9939999999997</v>
      </c>
      <c r="T140" s="790">
        <v>6883.5720000000001</v>
      </c>
      <c r="U140" s="790">
        <v>7026.259</v>
      </c>
      <c r="V140" s="790">
        <v>5736.9579999999996</v>
      </c>
      <c r="W140" s="790">
        <v>5832.9560000000001</v>
      </c>
      <c r="X140" s="790">
        <v>6639.8360000000002</v>
      </c>
      <c r="Y140" s="790">
        <v>6581.6080000000002</v>
      </c>
      <c r="Z140" s="790">
        <v>6371.2120000000004</v>
      </c>
      <c r="AA140" s="790">
        <v>5808.3459999999995</v>
      </c>
      <c r="AB140" s="790">
        <v>5917.9759999999997</v>
      </c>
      <c r="AC140" s="790">
        <v>6817.5529999999999</v>
      </c>
      <c r="AD140" s="790">
        <v>5126.2950000000001</v>
      </c>
      <c r="AE140" s="790">
        <v>5754.85</v>
      </c>
      <c r="AF140" s="790">
        <v>5983.22</v>
      </c>
      <c r="AG140" s="764">
        <v>5962.6540000000005</v>
      </c>
      <c r="AH140" s="764">
        <v>5927.7730000000001</v>
      </c>
      <c r="AI140" s="764">
        <v>5877.0749999999998</v>
      </c>
      <c r="AJ140" s="764">
        <v>5808.7349999999997</v>
      </c>
      <c r="AK140" s="764">
        <v>5804.2449999999999</v>
      </c>
      <c r="AL140" s="764">
        <v>5800.2839999999997</v>
      </c>
      <c r="AM140" s="764">
        <v>5800.5559999999996</v>
      </c>
      <c r="AN140" s="764">
        <v>5806.3019999999997</v>
      </c>
      <c r="AO140" s="764">
        <v>5812.0889999999999</v>
      </c>
      <c r="AP140" s="764">
        <v>5851.5780000000004</v>
      </c>
      <c r="AQ140" s="764">
        <v>5856.3119999999999</v>
      </c>
      <c r="AR140" s="764">
        <v>5855.5249999999996</v>
      </c>
      <c r="AS140" s="764">
        <v>5835.1909999999998</v>
      </c>
      <c r="AT140" s="764">
        <v>5834.9</v>
      </c>
      <c r="AU140" s="764">
        <v>5897.6970000000001</v>
      </c>
      <c r="AV140" s="764">
        <v>5945.3850000000002</v>
      </c>
      <c r="AW140" s="764">
        <v>6003.2579999999998</v>
      </c>
      <c r="AX140" s="764">
        <v>6065.3580000000002</v>
      </c>
      <c r="AY140" s="764">
        <v>6128.3450000000003</v>
      </c>
      <c r="AZ140" s="764">
        <v>6231.6229999999996</v>
      </c>
    </row>
    <row r="141" spans="1:52">
      <c r="A141" s="791" t="s">
        <v>485</v>
      </c>
      <c r="B141" s="790" t="s">
        <v>903</v>
      </c>
      <c r="C141" s="790">
        <v>21.336500000000001</v>
      </c>
      <c r="D141" s="790">
        <v>22.508800000000001</v>
      </c>
      <c r="E141" s="790">
        <v>22.8019</v>
      </c>
      <c r="F141" s="790">
        <v>24.0914</v>
      </c>
      <c r="G141" s="790">
        <v>24.589700000000001</v>
      </c>
      <c r="H141" s="790">
        <v>28.546299999999999</v>
      </c>
      <c r="I141" s="790">
        <v>29.7773</v>
      </c>
      <c r="J141" s="790">
        <v>28.780799999999999</v>
      </c>
      <c r="K141" s="790">
        <v>29.484200000000001</v>
      </c>
      <c r="L141" s="790">
        <v>31.799499999999998</v>
      </c>
      <c r="M141" s="790">
        <v>28.429099999999998</v>
      </c>
      <c r="N141" s="790">
        <v>29.220400000000001</v>
      </c>
      <c r="O141" s="790">
        <v>32.473599999999998</v>
      </c>
      <c r="P141" s="790">
        <v>52.901499999999999</v>
      </c>
      <c r="Q141" s="790">
        <v>53.487699999999997</v>
      </c>
      <c r="R141" s="790">
        <v>53.517000000000003</v>
      </c>
      <c r="S141" s="790">
        <v>54.279000000000003</v>
      </c>
      <c r="T141" s="790">
        <v>90.855800000000002</v>
      </c>
      <c r="U141" s="790">
        <v>96.102000000000004</v>
      </c>
      <c r="V141" s="790">
        <v>56.623699999999999</v>
      </c>
      <c r="W141" s="790">
        <v>62.368099999999998</v>
      </c>
      <c r="X141" s="790">
        <v>62.397399999999998</v>
      </c>
      <c r="Y141" s="790">
        <v>62.397399999999998</v>
      </c>
      <c r="Z141" s="790">
        <v>62.397399999999998</v>
      </c>
      <c r="AA141" s="790">
        <v>62.397399999999998</v>
      </c>
      <c r="AB141" s="790">
        <v>62.397399999999998</v>
      </c>
      <c r="AC141" s="790">
        <v>62.397399999999998</v>
      </c>
      <c r="AD141" s="790">
        <v>67.745900000000006</v>
      </c>
      <c r="AE141" s="790">
        <v>154.55629999999999</v>
      </c>
      <c r="AF141" s="790">
        <v>206.3835</v>
      </c>
      <c r="AG141" s="764">
        <v>286.71089999999998</v>
      </c>
      <c r="AH141" s="764">
        <v>392.92680000000001</v>
      </c>
      <c r="AI141" s="764">
        <v>521.02049999999997</v>
      </c>
      <c r="AJ141" s="764">
        <v>669.48320000000001</v>
      </c>
      <c r="AK141" s="764">
        <v>832.43420000000003</v>
      </c>
      <c r="AL141" s="764">
        <v>1011.5410000000001</v>
      </c>
      <c r="AM141" s="764">
        <v>1203.4780000000001</v>
      </c>
      <c r="AN141" s="764">
        <v>1406.0129999999999</v>
      </c>
      <c r="AO141" s="764">
        <v>1617.86</v>
      </c>
      <c r="AP141" s="764">
        <v>1839.0650000000001</v>
      </c>
      <c r="AQ141" s="764">
        <v>2068.6860000000001</v>
      </c>
      <c r="AR141" s="764">
        <v>2294.817</v>
      </c>
      <c r="AS141" s="764">
        <v>2515.0210000000002</v>
      </c>
      <c r="AT141" s="764">
        <v>2726.74</v>
      </c>
      <c r="AU141" s="764">
        <v>2926.8470000000002</v>
      </c>
      <c r="AV141" s="764">
        <v>3101.973</v>
      </c>
      <c r="AW141" s="764">
        <v>3253.7089999999998</v>
      </c>
      <c r="AX141" s="764">
        <v>3382.2289999999998</v>
      </c>
      <c r="AY141" s="764">
        <v>3508.4690000000001</v>
      </c>
      <c r="AZ141" s="764">
        <v>3594.366</v>
      </c>
    </row>
    <row r="142" spans="1:52">
      <c r="A142" s="791" t="s">
        <v>485</v>
      </c>
      <c r="B142" s="790" t="s">
        <v>904</v>
      </c>
      <c r="C142" s="790">
        <v>0</v>
      </c>
      <c r="D142" s="790">
        <v>0</v>
      </c>
      <c r="E142" s="790">
        <v>0</v>
      </c>
      <c r="F142" s="790">
        <v>0</v>
      </c>
      <c r="G142" s="790">
        <v>0</v>
      </c>
      <c r="H142" s="790">
        <v>0</v>
      </c>
      <c r="I142" s="790">
        <v>0</v>
      </c>
      <c r="J142" s="790">
        <v>0</v>
      </c>
      <c r="K142" s="790">
        <v>0</v>
      </c>
      <c r="L142" s="790">
        <v>0</v>
      </c>
      <c r="M142" s="790">
        <v>0</v>
      </c>
      <c r="N142" s="790">
        <v>0</v>
      </c>
      <c r="O142" s="790">
        <v>0</v>
      </c>
      <c r="P142" s="790">
        <v>0</v>
      </c>
      <c r="Q142" s="790">
        <v>0</v>
      </c>
      <c r="R142" s="790">
        <v>0</v>
      </c>
      <c r="S142" s="790">
        <v>0</v>
      </c>
      <c r="T142" s="790">
        <v>0</v>
      </c>
      <c r="U142" s="790">
        <v>0</v>
      </c>
      <c r="V142" s="790">
        <v>0</v>
      </c>
      <c r="W142" s="790">
        <v>0</v>
      </c>
      <c r="X142" s="790">
        <v>0</v>
      </c>
      <c r="Y142" s="790">
        <v>0</v>
      </c>
      <c r="Z142" s="790">
        <v>0</v>
      </c>
      <c r="AA142" s="790">
        <v>0</v>
      </c>
      <c r="AB142" s="790">
        <v>0</v>
      </c>
      <c r="AC142" s="790">
        <v>0</v>
      </c>
      <c r="AD142" s="790">
        <v>0</v>
      </c>
      <c r="AE142" s="790">
        <v>0</v>
      </c>
      <c r="AF142" s="790">
        <v>0</v>
      </c>
      <c r="AG142" s="764">
        <v>0</v>
      </c>
      <c r="AH142" s="764">
        <v>0</v>
      </c>
      <c r="AI142" s="764">
        <v>0</v>
      </c>
      <c r="AJ142" s="764">
        <v>0</v>
      </c>
      <c r="AK142" s="764">
        <v>0</v>
      </c>
      <c r="AL142" s="764">
        <v>0</v>
      </c>
      <c r="AM142" s="764">
        <v>0</v>
      </c>
      <c r="AN142" s="764">
        <v>0</v>
      </c>
      <c r="AO142" s="764">
        <v>0</v>
      </c>
      <c r="AP142" s="764">
        <v>0</v>
      </c>
      <c r="AQ142" s="764">
        <v>0</v>
      </c>
      <c r="AR142" s="764">
        <v>0</v>
      </c>
      <c r="AS142" s="764">
        <v>0</v>
      </c>
      <c r="AT142" s="764">
        <v>0</v>
      </c>
      <c r="AU142" s="764">
        <v>0</v>
      </c>
      <c r="AV142" s="764">
        <v>0</v>
      </c>
      <c r="AW142" s="764">
        <v>0</v>
      </c>
      <c r="AX142" s="764">
        <v>0</v>
      </c>
      <c r="AY142" s="764">
        <v>0</v>
      </c>
      <c r="AZ142" s="764">
        <v>0</v>
      </c>
    </row>
    <row r="143" spans="1:52">
      <c r="A143" s="791" t="s">
        <v>485</v>
      </c>
      <c r="B143" s="790" t="s">
        <v>905</v>
      </c>
      <c r="C143" s="790">
        <v>0</v>
      </c>
      <c r="D143" s="790">
        <v>0</v>
      </c>
      <c r="E143" s="790">
        <v>0</v>
      </c>
      <c r="F143" s="790">
        <v>0</v>
      </c>
      <c r="G143" s="790">
        <v>0</v>
      </c>
      <c r="H143" s="790">
        <v>0</v>
      </c>
      <c r="I143" s="790">
        <v>0</v>
      </c>
      <c r="J143" s="790">
        <v>0</v>
      </c>
      <c r="K143" s="790">
        <v>0</v>
      </c>
      <c r="L143" s="790">
        <v>0</v>
      </c>
      <c r="M143" s="790">
        <v>0</v>
      </c>
      <c r="N143" s="790">
        <v>0</v>
      </c>
      <c r="O143" s="790">
        <v>0</v>
      </c>
      <c r="P143" s="790">
        <v>0</v>
      </c>
      <c r="Q143" s="790">
        <v>0</v>
      </c>
      <c r="R143" s="790">
        <v>0</v>
      </c>
      <c r="S143" s="790">
        <v>0</v>
      </c>
      <c r="T143" s="790">
        <v>0</v>
      </c>
      <c r="U143" s="790">
        <v>0</v>
      </c>
      <c r="V143" s="790">
        <v>0</v>
      </c>
      <c r="W143" s="790">
        <v>0</v>
      </c>
      <c r="X143" s="790">
        <v>0</v>
      </c>
      <c r="Y143" s="790">
        <v>0</v>
      </c>
      <c r="Z143" s="790">
        <v>0</v>
      </c>
      <c r="AA143" s="790">
        <v>0</v>
      </c>
      <c r="AB143" s="790">
        <v>0</v>
      </c>
      <c r="AC143" s="790">
        <v>0</v>
      </c>
      <c r="AD143" s="790">
        <v>0</v>
      </c>
      <c r="AE143" s="790">
        <v>0</v>
      </c>
      <c r="AF143" s="790">
        <v>0</v>
      </c>
      <c r="AG143" s="764">
        <v>0</v>
      </c>
      <c r="AH143" s="764">
        <v>0</v>
      </c>
      <c r="AI143" s="764">
        <v>0</v>
      </c>
      <c r="AJ143" s="764">
        <v>0</v>
      </c>
      <c r="AK143" s="764">
        <v>0</v>
      </c>
      <c r="AL143" s="764">
        <v>0</v>
      </c>
      <c r="AM143" s="764">
        <v>0</v>
      </c>
      <c r="AN143" s="764">
        <v>0</v>
      </c>
      <c r="AO143" s="764">
        <v>0</v>
      </c>
      <c r="AP143" s="764">
        <v>0</v>
      </c>
      <c r="AQ143" s="764">
        <v>0</v>
      </c>
      <c r="AR143" s="764">
        <v>0</v>
      </c>
      <c r="AS143" s="764">
        <v>0</v>
      </c>
      <c r="AT143" s="764">
        <v>0</v>
      </c>
      <c r="AU143" s="764">
        <v>0</v>
      </c>
      <c r="AV143" s="764">
        <v>0</v>
      </c>
      <c r="AW143" s="764">
        <v>0</v>
      </c>
      <c r="AX143" s="764">
        <v>0</v>
      </c>
      <c r="AY143" s="764">
        <v>0</v>
      </c>
      <c r="AZ143" s="764">
        <v>0</v>
      </c>
    </row>
    <row r="144" spans="1:52">
      <c r="A144" s="791" t="s">
        <v>485</v>
      </c>
      <c r="B144" s="790" t="s">
        <v>906</v>
      </c>
      <c r="C144" s="790">
        <v>0</v>
      </c>
      <c r="D144" s="790">
        <v>0</v>
      </c>
      <c r="E144" s="790">
        <v>0</v>
      </c>
      <c r="F144" s="790">
        <v>0</v>
      </c>
      <c r="G144" s="790">
        <v>0</v>
      </c>
      <c r="H144" s="790">
        <v>0</v>
      </c>
      <c r="I144" s="790">
        <v>0</v>
      </c>
      <c r="J144" s="790">
        <v>0</v>
      </c>
      <c r="K144" s="790">
        <v>0</v>
      </c>
      <c r="L144" s="790">
        <v>0</v>
      </c>
      <c r="M144" s="790">
        <v>0</v>
      </c>
      <c r="N144" s="790">
        <v>0</v>
      </c>
      <c r="O144" s="790">
        <v>0</v>
      </c>
      <c r="P144" s="790">
        <v>0</v>
      </c>
      <c r="Q144" s="790">
        <v>0</v>
      </c>
      <c r="R144" s="790">
        <v>0</v>
      </c>
      <c r="S144" s="790">
        <v>0</v>
      </c>
      <c r="T144" s="790">
        <v>0</v>
      </c>
      <c r="U144" s="790">
        <v>0</v>
      </c>
      <c r="V144" s="790">
        <v>0</v>
      </c>
      <c r="W144" s="790">
        <v>0</v>
      </c>
      <c r="X144" s="790">
        <v>0</v>
      </c>
      <c r="Y144" s="790">
        <v>0</v>
      </c>
      <c r="Z144" s="790">
        <v>0</v>
      </c>
      <c r="AA144" s="790">
        <v>0</v>
      </c>
      <c r="AB144" s="790">
        <v>0</v>
      </c>
      <c r="AC144" s="790">
        <v>0</v>
      </c>
      <c r="AD144" s="790">
        <v>0</v>
      </c>
      <c r="AE144" s="790">
        <v>0</v>
      </c>
      <c r="AF144" s="790">
        <v>0</v>
      </c>
      <c r="AG144" s="764">
        <v>0</v>
      </c>
      <c r="AH144" s="764">
        <v>0</v>
      </c>
      <c r="AI144" s="764">
        <v>0</v>
      </c>
      <c r="AJ144" s="764">
        <v>0</v>
      </c>
      <c r="AK144" s="764">
        <v>0</v>
      </c>
      <c r="AL144" s="764">
        <v>0</v>
      </c>
      <c r="AM144" s="764">
        <v>0</v>
      </c>
      <c r="AN144" s="764">
        <v>0</v>
      </c>
      <c r="AO144" s="764">
        <v>0</v>
      </c>
      <c r="AP144" s="764">
        <v>0</v>
      </c>
      <c r="AQ144" s="764">
        <v>0</v>
      </c>
      <c r="AR144" s="764">
        <v>0</v>
      </c>
      <c r="AS144" s="764">
        <v>0</v>
      </c>
      <c r="AT144" s="764">
        <v>0</v>
      </c>
      <c r="AU144" s="764">
        <v>0</v>
      </c>
      <c r="AV144" s="764">
        <v>0</v>
      </c>
      <c r="AW144" s="764">
        <v>0</v>
      </c>
      <c r="AX144" s="764">
        <v>0</v>
      </c>
      <c r="AY144" s="764">
        <v>0</v>
      </c>
      <c r="AZ144" s="764">
        <v>0</v>
      </c>
    </row>
    <row r="145" spans="1:52">
      <c r="A145" s="791" t="s">
        <v>485</v>
      </c>
      <c r="B145" s="790" t="s">
        <v>907</v>
      </c>
      <c r="C145" s="790">
        <v>0</v>
      </c>
      <c r="D145" s="790">
        <v>0</v>
      </c>
      <c r="E145" s="790">
        <v>0</v>
      </c>
      <c r="F145" s="790">
        <v>0</v>
      </c>
      <c r="G145" s="790">
        <v>0</v>
      </c>
      <c r="H145" s="790">
        <v>0</v>
      </c>
      <c r="I145" s="790">
        <v>0</v>
      </c>
      <c r="J145" s="790">
        <v>0</v>
      </c>
      <c r="K145" s="790">
        <v>0</v>
      </c>
      <c r="L145" s="790">
        <v>0</v>
      </c>
      <c r="M145" s="790">
        <v>0</v>
      </c>
      <c r="N145" s="790">
        <v>0</v>
      </c>
      <c r="O145" s="790">
        <v>0</v>
      </c>
      <c r="P145" s="790">
        <v>0</v>
      </c>
      <c r="Q145" s="790">
        <v>0</v>
      </c>
      <c r="R145" s="790">
        <v>0</v>
      </c>
      <c r="S145" s="790">
        <v>0</v>
      </c>
      <c r="T145" s="790">
        <v>0</v>
      </c>
      <c r="U145" s="790">
        <v>0</v>
      </c>
      <c r="V145" s="790">
        <v>0</v>
      </c>
      <c r="W145" s="790">
        <v>0</v>
      </c>
      <c r="X145" s="790">
        <v>0</v>
      </c>
      <c r="Y145" s="790">
        <v>0</v>
      </c>
      <c r="Z145" s="790">
        <v>0</v>
      </c>
      <c r="AA145" s="790">
        <v>0</v>
      </c>
      <c r="AB145" s="790">
        <v>0</v>
      </c>
      <c r="AC145" s="790">
        <v>0</v>
      </c>
      <c r="AD145" s="790">
        <v>0</v>
      </c>
      <c r="AE145" s="790">
        <v>0</v>
      </c>
      <c r="AF145" s="790">
        <v>0</v>
      </c>
      <c r="AG145" s="764">
        <v>0</v>
      </c>
      <c r="AH145" s="764">
        <v>0</v>
      </c>
      <c r="AI145" s="764">
        <v>0</v>
      </c>
      <c r="AJ145" s="764">
        <v>0</v>
      </c>
      <c r="AK145" s="764">
        <v>0</v>
      </c>
      <c r="AL145" s="764">
        <v>0</v>
      </c>
      <c r="AM145" s="764">
        <v>0</v>
      </c>
      <c r="AN145" s="764">
        <v>0</v>
      </c>
      <c r="AO145" s="764">
        <v>0</v>
      </c>
      <c r="AP145" s="764">
        <v>0</v>
      </c>
      <c r="AQ145" s="764">
        <v>0</v>
      </c>
      <c r="AR145" s="764">
        <v>0</v>
      </c>
      <c r="AS145" s="764">
        <v>0</v>
      </c>
      <c r="AT145" s="764">
        <v>0</v>
      </c>
      <c r="AU145" s="764">
        <v>0</v>
      </c>
      <c r="AV145" s="764">
        <v>0</v>
      </c>
      <c r="AW145" s="764">
        <v>0</v>
      </c>
      <c r="AX145" s="764">
        <v>0</v>
      </c>
      <c r="AY145" s="764">
        <v>0</v>
      </c>
      <c r="AZ145" s="764">
        <v>0</v>
      </c>
    </row>
    <row r="146" spans="1:52">
      <c r="A146" s="791" t="s">
        <v>485</v>
      </c>
      <c r="B146" s="790" t="s">
        <v>547</v>
      </c>
      <c r="C146" s="790">
        <v>0</v>
      </c>
      <c r="D146" s="790">
        <v>0</v>
      </c>
      <c r="E146" s="790">
        <v>0</v>
      </c>
      <c r="F146" s="790">
        <v>0</v>
      </c>
      <c r="G146" s="790">
        <v>0</v>
      </c>
      <c r="H146" s="790">
        <v>0</v>
      </c>
      <c r="I146" s="790">
        <v>0</v>
      </c>
      <c r="J146" s="790">
        <v>0</v>
      </c>
      <c r="K146" s="790">
        <v>0</v>
      </c>
      <c r="L146" s="790">
        <v>0</v>
      </c>
      <c r="M146" s="790">
        <v>0</v>
      </c>
      <c r="N146" s="790">
        <v>0</v>
      </c>
      <c r="O146" s="790">
        <v>0</v>
      </c>
      <c r="P146" s="790">
        <v>0</v>
      </c>
      <c r="Q146" s="790">
        <v>0</v>
      </c>
      <c r="R146" s="790">
        <v>0</v>
      </c>
      <c r="S146" s="790">
        <v>0</v>
      </c>
      <c r="T146" s="790">
        <v>0</v>
      </c>
      <c r="U146" s="790">
        <v>0</v>
      </c>
      <c r="V146" s="790">
        <v>0</v>
      </c>
      <c r="W146" s="790">
        <v>0</v>
      </c>
      <c r="X146" s="790">
        <v>0</v>
      </c>
      <c r="Y146" s="790">
        <v>0</v>
      </c>
      <c r="Z146" s="790">
        <v>0</v>
      </c>
      <c r="AA146" s="790">
        <v>0</v>
      </c>
      <c r="AB146" s="790">
        <v>0</v>
      </c>
      <c r="AC146" s="790">
        <v>0</v>
      </c>
      <c r="AD146" s="790">
        <v>0</v>
      </c>
      <c r="AE146" s="790">
        <v>0</v>
      </c>
      <c r="AF146" s="790">
        <v>0</v>
      </c>
      <c r="AG146" s="764">
        <v>0</v>
      </c>
      <c r="AH146" s="764">
        <v>0</v>
      </c>
      <c r="AI146" s="764">
        <v>0</v>
      </c>
      <c r="AJ146" s="764">
        <v>0</v>
      </c>
      <c r="AK146" s="764">
        <v>0</v>
      </c>
      <c r="AL146" s="764">
        <v>0</v>
      </c>
      <c r="AM146" s="764">
        <v>0</v>
      </c>
      <c r="AN146" s="764">
        <v>0</v>
      </c>
      <c r="AO146" s="764">
        <v>0</v>
      </c>
      <c r="AP146" s="764">
        <v>0</v>
      </c>
      <c r="AQ146" s="764">
        <v>0</v>
      </c>
      <c r="AR146" s="764">
        <v>0</v>
      </c>
      <c r="AS146" s="764">
        <v>0</v>
      </c>
      <c r="AT146" s="764">
        <v>0</v>
      </c>
      <c r="AU146" s="764">
        <v>0</v>
      </c>
      <c r="AV146" s="764">
        <v>0</v>
      </c>
      <c r="AW146" s="764">
        <v>0</v>
      </c>
      <c r="AX146" s="764">
        <v>0</v>
      </c>
      <c r="AY146" s="764">
        <v>0</v>
      </c>
      <c r="AZ146" s="764">
        <v>0</v>
      </c>
    </row>
    <row r="147" spans="1:52">
      <c r="A147" s="791" t="s">
        <v>485</v>
      </c>
      <c r="B147" s="790" t="s">
        <v>454</v>
      </c>
      <c r="C147" s="790">
        <v>2312.0279999999998</v>
      </c>
      <c r="D147" s="790">
        <v>2319.9699999999998</v>
      </c>
      <c r="E147" s="790">
        <v>2338.0479999999998</v>
      </c>
      <c r="F147" s="790">
        <v>2361.058</v>
      </c>
      <c r="G147" s="790">
        <v>2378.7049999999999</v>
      </c>
      <c r="H147" s="790">
        <v>2407.6019999999999</v>
      </c>
      <c r="I147" s="790">
        <v>2434.2190000000001</v>
      </c>
      <c r="J147" s="790">
        <v>2453.2570000000001</v>
      </c>
      <c r="K147" s="790">
        <v>2470.8159999999998</v>
      </c>
      <c r="L147" s="790">
        <v>2463.7350000000001</v>
      </c>
      <c r="M147" s="790">
        <v>2482.7689999999998</v>
      </c>
      <c r="N147" s="790">
        <v>2484.8870000000002</v>
      </c>
      <c r="O147" s="790">
        <v>2473.0520000000001</v>
      </c>
      <c r="P147" s="790">
        <v>2508.3310000000001</v>
      </c>
      <c r="Q147" s="790">
        <v>2531.9259999999999</v>
      </c>
      <c r="R147" s="790">
        <v>2564.19</v>
      </c>
      <c r="S147" s="790">
        <v>2593.5030000000002</v>
      </c>
      <c r="T147" s="790">
        <v>2617.87</v>
      </c>
      <c r="U147" s="790">
        <v>2638.192</v>
      </c>
      <c r="V147" s="790">
        <v>2636.6729999999998</v>
      </c>
      <c r="W147" s="790">
        <v>2640.674</v>
      </c>
      <c r="X147" s="790">
        <v>2642.6779999999999</v>
      </c>
      <c r="Y147" s="790">
        <v>2643.5239999999999</v>
      </c>
      <c r="Z147" s="790">
        <v>2655.3670000000002</v>
      </c>
      <c r="AA147" s="790">
        <v>2664.9960000000001</v>
      </c>
      <c r="AB147" s="790">
        <v>2673.0169999999998</v>
      </c>
      <c r="AC147" s="790">
        <v>2684.0059999999999</v>
      </c>
      <c r="AD147" s="790">
        <v>2694.328</v>
      </c>
      <c r="AE147" s="790">
        <v>2704.2730000000001</v>
      </c>
      <c r="AF147" s="790">
        <v>2713.8139999999999</v>
      </c>
      <c r="AG147" s="764">
        <v>2722.9229999999998</v>
      </c>
      <c r="AH147" s="764">
        <v>2731.6579999999999</v>
      </c>
      <c r="AI147" s="764">
        <v>2739.962</v>
      </c>
      <c r="AJ147" s="764">
        <v>2748.1469999999999</v>
      </c>
      <c r="AK147" s="764">
        <v>2756.047</v>
      </c>
      <c r="AL147" s="764">
        <v>2763.8</v>
      </c>
      <c r="AM147" s="764">
        <v>2771.3519999999999</v>
      </c>
      <c r="AN147" s="764">
        <v>2778.5590000000002</v>
      </c>
      <c r="AO147" s="764">
        <v>2785.5569999999998</v>
      </c>
      <c r="AP147" s="764">
        <v>2792.3029999999999</v>
      </c>
      <c r="AQ147" s="764">
        <v>2798.8429999999998</v>
      </c>
      <c r="AR147" s="764">
        <v>2805.2080000000001</v>
      </c>
      <c r="AS147" s="764">
        <v>2811.3150000000001</v>
      </c>
      <c r="AT147" s="764">
        <v>2817.16</v>
      </c>
      <c r="AU147" s="764">
        <v>2822.6849999999999</v>
      </c>
      <c r="AV147" s="764">
        <v>2828.7269999999999</v>
      </c>
      <c r="AW147" s="764">
        <v>2834.5129999999999</v>
      </c>
      <c r="AX147" s="764">
        <v>2840.1509999999998</v>
      </c>
      <c r="AY147" s="764">
        <v>2845.7910000000002</v>
      </c>
      <c r="AZ147" s="764">
        <v>2851.3670000000002</v>
      </c>
    </row>
    <row r="148" spans="1:52">
      <c r="A148" s="791" t="s">
        <v>485</v>
      </c>
      <c r="B148" s="790" t="s">
        <v>908</v>
      </c>
      <c r="C148" s="790">
        <v>0</v>
      </c>
      <c r="D148" s="790">
        <v>0</v>
      </c>
      <c r="E148" s="790">
        <v>0</v>
      </c>
      <c r="F148" s="790">
        <v>0</v>
      </c>
      <c r="G148" s="790">
        <v>0</v>
      </c>
      <c r="H148" s="790">
        <v>0</v>
      </c>
      <c r="I148" s="790">
        <v>0</v>
      </c>
      <c r="J148" s="790">
        <v>0</v>
      </c>
      <c r="K148" s="790">
        <v>0</v>
      </c>
      <c r="L148" s="790">
        <v>0</v>
      </c>
      <c r="M148" s="790">
        <v>0</v>
      </c>
      <c r="N148" s="790">
        <v>0</v>
      </c>
      <c r="O148" s="790">
        <v>0</v>
      </c>
      <c r="P148" s="790">
        <v>0</v>
      </c>
      <c r="Q148" s="790">
        <v>0</v>
      </c>
      <c r="R148" s="790">
        <v>0</v>
      </c>
      <c r="S148" s="790">
        <v>0</v>
      </c>
      <c r="T148" s="790">
        <v>0</v>
      </c>
      <c r="U148" s="790">
        <v>0</v>
      </c>
      <c r="V148" s="790">
        <v>0</v>
      </c>
      <c r="W148" s="790">
        <v>0</v>
      </c>
      <c r="X148" s="790">
        <v>0</v>
      </c>
      <c r="Y148" s="790">
        <v>0</v>
      </c>
      <c r="Z148" s="790">
        <v>0</v>
      </c>
      <c r="AA148" s="790">
        <v>0</v>
      </c>
      <c r="AB148" s="790">
        <v>0</v>
      </c>
      <c r="AC148" s="790">
        <v>0</v>
      </c>
      <c r="AD148" s="790">
        <v>0</v>
      </c>
      <c r="AE148" s="790">
        <v>0</v>
      </c>
      <c r="AF148" s="790">
        <v>0</v>
      </c>
      <c r="AG148" s="764">
        <v>0</v>
      </c>
      <c r="AH148" s="764">
        <v>0</v>
      </c>
      <c r="AI148" s="764">
        <v>0</v>
      </c>
      <c r="AJ148" s="764">
        <v>0</v>
      </c>
      <c r="AK148" s="764">
        <v>0</v>
      </c>
      <c r="AL148" s="764">
        <v>0</v>
      </c>
      <c r="AM148" s="764">
        <v>0</v>
      </c>
      <c r="AN148" s="764">
        <v>0</v>
      </c>
      <c r="AO148" s="764">
        <v>0</v>
      </c>
      <c r="AP148" s="764">
        <v>0</v>
      </c>
      <c r="AQ148" s="764">
        <v>0</v>
      </c>
      <c r="AR148" s="764">
        <v>0</v>
      </c>
      <c r="AS148" s="764">
        <v>0</v>
      </c>
      <c r="AT148" s="764">
        <v>0</v>
      </c>
      <c r="AU148" s="764">
        <v>0</v>
      </c>
      <c r="AV148" s="764">
        <v>0</v>
      </c>
      <c r="AW148" s="764">
        <v>0</v>
      </c>
      <c r="AX148" s="764">
        <v>0</v>
      </c>
      <c r="AY148" s="764">
        <v>0</v>
      </c>
      <c r="AZ148" s="764">
        <v>0</v>
      </c>
    </row>
    <row r="149" spans="1:52">
      <c r="A149" s="791" t="s">
        <v>485</v>
      </c>
      <c r="B149" s="790" t="s">
        <v>909</v>
      </c>
      <c r="C149" s="790">
        <v>0</v>
      </c>
      <c r="D149" s="790">
        <v>0</v>
      </c>
      <c r="E149" s="790">
        <v>0</v>
      </c>
      <c r="F149" s="790">
        <v>0</v>
      </c>
      <c r="G149" s="790">
        <v>0</v>
      </c>
      <c r="H149" s="790">
        <v>0</v>
      </c>
      <c r="I149" s="790">
        <v>0</v>
      </c>
      <c r="J149" s="790">
        <v>0</v>
      </c>
      <c r="K149" s="790">
        <v>0</v>
      </c>
      <c r="L149" s="790">
        <v>0</v>
      </c>
      <c r="M149" s="790">
        <v>0</v>
      </c>
      <c r="N149" s="790">
        <v>0</v>
      </c>
      <c r="O149" s="790">
        <v>0</v>
      </c>
      <c r="P149" s="790">
        <v>0</v>
      </c>
      <c r="Q149" s="790">
        <v>0</v>
      </c>
      <c r="R149" s="790">
        <v>0</v>
      </c>
      <c r="S149" s="790">
        <v>0</v>
      </c>
      <c r="T149" s="790">
        <v>0</v>
      </c>
      <c r="U149" s="790">
        <v>0</v>
      </c>
      <c r="V149" s="790">
        <v>0</v>
      </c>
      <c r="W149" s="790">
        <v>0</v>
      </c>
      <c r="X149" s="790">
        <v>0</v>
      </c>
      <c r="Y149" s="790">
        <v>0</v>
      </c>
      <c r="Z149" s="790">
        <v>0</v>
      </c>
      <c r="AA149" s="790">
        <v>0</v>
      </c>
      <c r="AB149" s="790">
        <v>0</v>
      </c>
      <c r="AC149" s="790">
        <v>0</v>
      </c>
      <c r="AD149" s="790">
        <v>0</v>
      </c>
      <c r="AE149" s="790">
        <v>0</v>
      </c>
      <c r="AF149" s="790">
        <v>0</v>
      </c>
      <c r="AG149" s="764">
        <v>0</v>
      </c>
      <c r="AH149" s="764">
        <v>0</v>
      </c>
      <c r="AI149" s="764">
        <v>0</v>
      </c>
      <c r="AJ149" s="764">
        <v>0</v>
      </c>
      <c r="AK149" s="764">
        <v>0</v>
      </c>
      <c r="AL149" s="764">
        <v>0</v>
      </c>
      <c r="AM149" s="764">
        <v>0</v>
      </c>
      <c r="AN149" s="764">
        <v>0</v>
      </c>
      <c r="AO149" s="764">
        <v>0</v>
      </c>
      <c r="AP149" s="764">
        <v>0</v>
      </c>
      <c r="AQ149" s="764">
        <v>0</v>
      </c>
      <c r="AR149" s="764">
        <v>0</v>
      </c>
      <c r="AS149" s="764">
        <v>0</v>
      </c>
      <c r="AT149" s="764">
        <v>0</v>
      </c>
      <c r="AU149" s="764">
        <v>0</v>
      </c>
      <c r="AV149" s="764">
        <v>0</v>
      </c>
      <c r="AW149" s="764">
        <v>0</v>
      </c>
      <c r="AX149" s="764">
        <v>0</v>
      </c>
      <c r="AY149" s="764">
        <v>0</v>
      </c>
      <c r="AZ149" s="764">
        <v>0</v>
      </c>
    </row>
    <row r="150" spans="1:52">
      <c r="A150" s="791" t="s">
        <v>485</v>
      </c>
      <c r="B150" s="790" t="s">
        <v>910</v>
      </c>
      <c r="C150" s="790">
        <v>0</v>
      </c>
      <c r="D150" s="790">
        <v>0</v>
      </c>
      <c r="E150" s="790">
        <v>0</v>
      </c>
      <c r="F150" s="790">
        <v>0</v>
      </c>
      <c r="G150" s="790">
        <v>0</v>
      </c>
      <c r="H150" s="790">
        <v>0</v>
      </c>
      <c r="I150" s="790">
        <v>0</v>
      </c>
      <c r="J150" s="790">
        <v>0</v>
      </c>
      <c r="K150" s="790">
        <v>0</v>
      </c>
      <c r="L150" s="790">
        <v>0</v>
      </c>
      <c r="M150" s="790">
        <v>0</v>
      </c>
      <c r="N150" s="790">
        <v>0</v>
      </c>
      <c r="O150" s="790">
        <v>0</v>
      </c>
      <c r="P150" s="790">
        <v>0</v>
      </c>
      <c r="Q150" s="790">
        <v>0</v>
      </c>
      <c r="R150" s="790">
        <v>0</v>
      </c>
      <c r="S150" s="790">
        <v>0</v>
      </c>
      <c r="T150" s="790">
        <v>0</v>
      </c>
      <c r="U150" s="790">
        <v>0</v>
      </c>
      <c r="V150" s="790">
        <v>0</v>
      </c>
      <c r="W150" s="790">
        <v>0</v>
      </c>
      <c r="X150" s="790">
        <v>0</v>
      </c>
      <c r="Y150" s="790">
        <v>0</v>
      </c>
      <c r="Z150" s="790">
        <v>0</v>
      </c>
      <c r="AA150" s="790">
        <v>0</v>
      </c>
      <c r="AB150" s="790">
        <v>0</v>
      </c>
      <c r="AC150" s="790">
        <v>0</v>
      </c>
      <c r="AD150" s="790">
        <v>0</v>
      </c>
      <c r="AE150" s="790">
        <v>0</v>
      </c>
      <c r="AF150" s="790">
        <v>0</v>
      </c>
      <c r="AG150" s="764">
        <v>0</v>
      </c>
      <c r="AH150" s="764">
        <v>0</v>
      </c>
      <c r="AI150" s="764">
        <v>0</v>
      </c>
      <c r="AJ150" s="764">
        <v>0</v>
      </c>
      <c r="AK150" s="764">
        <v>0</v>
      </c>
      <c r="AL150" s="764">
        <v>0</v>
      </c>
      <c r="AM150" s="764">
        <v>0</v>
      </c>
      <c r="AN150" s="764">
        <v>0</v>
      </c>
      <c r="AO150" s="764">
        <v>0</v>
      </c>
      <c r="AP150" s="764">
        <v>0</v>
      </c>
      <c r="AQ150" s="764">
        <v>0</v>
      </c>
      <c r="AR150" s="764">
        <v>0</v>
      </c>
      <c r="AS150" s="764">
        <v>0</v>
      </c>
      <c r="AT150" s="764">
        <v>0</v>
      </c>
      <c r="AU150" s="764">
        <v>0</v>
      </c>
      <c r="AV150" s="764">
        <v>0</v>
      </c>
      <c r="AW150" s="764">
        <v>0</v>
      </c>
      <c r="AX150" s="764">
        <v>0</v>
      </c>
      <c r="AY150" s="764">
        <v>0</v>
      </c>
      <c r="AZ150" s="764">
        <v>0</v>
      </c>
    </row>
    <row r="151" spans="1:52">
      <c r="A151" s="791" t="s">
        <v>485</v>
      </c>
      <c r="B151" s="790" t="s">
        <v>911</v>
      </c>
      <c r="C151" s="790">
        <v>0</v>
      </c>
      <c r="D151" s="790">
        <v>0</v>
      </c>
      <c r="E151" s="790">
        <v>0</v>
      </c>
      <c r="F151" s="790">
        <v>0</v>
      </c>
      <c r="G151" s="790">
        <v>0</v>
      </c>
      <c r="H151" s="790">
        <v>0</v>
      </c>
      <c r="I151" s="790">
        <v>0</v>
      </c>
      <c r="J151" s="790">
        <v>0</v>
      </c>
      <c r="K151" s="790">
        <v>0</v>
      </c>
      <c r="L151" s="790">
        <v>0</v>
      </c>
      <c r="M151" s="790">
        <v>0</v>
      </c>
      <c r="N151" s="790">
        <v>0</v>
      </c>
      <c r="O151" s="790">
        <v>0</v>
      </c>
      <c r="P151" s="790">
        <v>0</v>
      </c>
      <c r="Q151" s="790">
        <v>0</v>
      </c>
      <c r="R151" s="790">
        <v>0</v>
      </c>
      <c r="S151" s="790">
        <v>0</v>
      </c>
      <c r="T151" s="790">
        <v>0</v>
      </c>
      <c r="U151" s="790">
        <v>0</v>
      </c>
      <c r="V151" s="790">
        <v>0</v>
      </c>
      <c r="W151" s="790">
        <v>0</v>
      </c>
      <c r="X151" s="790">
        <v>0</v>
      </c>
      <c r="Y151" s="790">
        <v>0</v>
      </c>
      <c r="Z151" s="790">
        <v>0</v>
      </c>
      <c r="AA151" s="790">
        <v>0</v>
      </c>
      <c r="AB151" s="790">
        <v>0</v>
      </c>
      <c r="AC151" s="790">
        <v>0</v>
      </c>
      <c r="AD151" s="790">
        <v>0</v>
      </c>
      <c r="AE151" s="790">
        <v>0</v>
      </c>
      <c r="AF151" s="790">
        <v>0</v>
      </c>
      <c r="AG151" s="764">
        <v>0</v>
      </c>
      <c r="AH151" s="764">
        <v>0</v>
      </c>
      <c r="AI151" s="764">
        <v>0</v>
      </c>
      <c r="AJ151" s="764">
        <v>0</v>
      </c>
      <c r="AK151" s="764">
        <v>0</v>
      </c>
      <c r="AL151" s="764">
        <v>0</v>
      </c>
      <c r="AM151" s="764">
        <v>0</v>
      </c>
      <c r="AN151" s="764">
        <v>0</v>
      </c>
      <c r="AO151" s="764">
        <v>0</v>
      </c>
      <c r="AP151" s="764">
        <v>0</v>
      </c>
      <c r="AQ151" s="764">
        <v>0</v>
      </c>
      <c r="AR151" s="764">
        <v>0</v>
      </c>
      <c r="AS151" s="764">
        <v>0</v>
      </c>
      <c r="AT151" s="764">
        <v>0</v>
      </c>
      <c r="AU151" s="764">
        <v>0</v>
      </c>
      <c r="AV151" s="764">
        <v>0</v>
      </c>
      <c r="AW151" s="764">
        <v>0</v>
      </c>
      <c r="AX151" s="764">
        <v>0</v>
      </c>
      <c r="AY151" s="764">
        <v>0</v>
      </c>
      <c r="AZ151" s="764">
        <v>0</v>
      </c>
    </row>
    <row r="152" spans="1:52">
      <c r="A152" s="791" t="s">
        <v>485</v>
      </c>
      <c r="B152" s="790" t="s">
        <v>912</v>
      </c>
      <c r="C152" s="790">
        <v>0</v>
      </c>
      <c r="D152" s="790">
        <v>0</v>
      </c>
      <c r="E152" s="790">
        <v>0</v>
      </c>
      <c r="F152" s="790">
        <v>0</v>
      </c>
      <c r="G152" s="790">
        <v>0</v>
      </c>
      <c r="H152" s="790">
        <v>0</v>
      </c>
      <c r="I152" s="790">
        <v>0</v>
      </c>
      <c r="J152" s="790">
        <v>0</v>
      </c>
      <c r="K152" s="790">
        <v>0</v>
      </c>
      <c r="L152" s="790">
        <v>0</v>
      </c>
      <c r="M152" s="790">
        <v>0</v>
      </c>
      <c r="N152" s="790">
        <v>0</v>
      </c>
      <c r="O152" s="790">
        <v>0</v>
      </c>
      <c r="P152" s="790">
        <v>0</v>
      </c>
      <c r="Q152" s="790">
        <v>0</v>
      </c>
      <c r="R152" s="790">
        <v>0</v>
      </c>
      <c r="S152" s="790">
        <v>0</v>
      </c>
      <c r="T152" s="790">
        <v>0</v>
      </c>
      <c r="U152" s="790">
        <v>0</v>
      </c>
      <c r="V152" s="790">
        <v>0</v>
      </c>
      <c r="W152" s="790">
        <v>0</v>
      </c>
      <c r="X152" s="790">
        <v>0</v>
      </c>
      <c r="Y152" s="790">
        <v>0</v>
      </c>
      <c r="Z152" s="790">
        <v>0</v>
      </c>
      <c r="AA152" s="790">
        <v>0</v>
      </c>
      <c r="AB152" s="790">
        <v>0</v>
      </c>
      <c r="AC152" s="790">
        <v>0</v>
      </c>
      <c r="AD152" s="790">
        <v>0</v>
      </c>
      <c r="AE152" s="790">
        <v>0</v>
      </c>
      <c r="AF152" s="790">
        <v>0</v>
      </c>
      <c r="AG152" s="764">
        <v>0</v>
      </c>
      <c r="AH152" s="764">
        <v>0</v>
      </c>
      <c r="AI152" s="764">
        <v>0</v>
      </c>
      <c r="AJ152" s="764">
        <v>0</v>
      </c>
      <c r="AK152" s="764">
        <v>0</v>
      </c>
      <c r="AL152" s="764">
        <v>0</v>
      </c>
      <c r="AM152" s="764">
        <v>0</v>
      </c>
      <c r="AN152" s="764">
        <v>0</v>
      </c>
      <c r="AO152" s="764">
        <v>0</v>
      </c>
      <c r="AP152" s="764">
        <v>0</v>
      </c>
      <c r="AQ152" s="764">
        <v>0</v>
      </c>
      <c r="AR152" s="764">
        <v>0</v>
      </c>
      <c r="AS152" s="764">
        <v>0</v>
      </c>
      <c r="AT152" s="764">
        <v>0</v>
      </c>
      <c r="AU152" s="764">
        <v>0</v>
      </c>
      <c r="AV152" s="764">
        <v>0</v>
      </c>
      <c r="AW152" s="764">
        <v>0</v>
      </c>
      <c r="AX152" s="764">
        <v>0</v>
      </c>
      <c r="AY152" s="764">
        <v>0</v>
      </c>
      <c r="AZ152" s="764">
        <v>0</v>
      </c>
    </row>
    <row r="153" spans="1:52">
      <c r="A153" s="790" t="s">
        <v>4</v>
      </c>
      <c r="B153" s="790"/>
      <c r="C153" s="790"/>
      <c r="D153" s="790"/>
      <c r="E153" s="790"/>
      <c r="F153" s="790"/>
      <c r="G153" s="790"/>
      <c r="H153" s="790"/>
      <c r="I153" s="790"/>
      <c r="J153" s="790"/>
      <c r="K153" s="790"/>
      <c r="L153" s="790"/>
      <c r="M153" s="790"/>
      <c r="N153" s="790"/>
      <c r="O153" s="790"/>
      <c r="P153" s="790"/>
      <c r="Q153" s="790"/>
      <c r="R153" s="790"/>
      <c r="S153" s="790"/>
      <c r="T153" s="790"/>
      <c r="U153" s="790"/>
      <c r="V153" s="790"/>
      <c r="W153" s="790"/>
      <c r="X153" s="790"/>
      <c r="Y153" s="790"/>
      <c r="Z153" s="790"/>
      <c r="AA153" s="790"/>
      <c r="AB153" s="790"/>
      <c r="AC153" s="790"/>
      <c r="AD153" s="790"/>
      <c r="AE153" s="790"/>
      <c r="AF153" s="790"/>
      <c r="AG153" s="790"/>
      <c r="AH153" s="790"/>
      <c r="AI153" s="790"/>
      <c r="AJ153" s="790"/>
      <c r="AK153" s="790"/>
      <c r="AL153" s="790"/>
      <c r="AM153" s="790"/>
      <c r="AN153" s="790"/>
      <c r="AO153" s="790"/>
      <c r="AP153" s="790"/>
      <c r="AQ153" s="790"/>
      <c r="AR153" s="790"/>
      <c r="AS153" s="790"/>
      <c r="AT153" s="790"/>
      <c r="AU153" s="790"/>
      <c r="AV153" s="790"/>
      <c r="AW153" s="790"/>
      <c r="AX153" s="790"/>
      <c r="AY153" s="790"/>
      <c r="AZ153" s="790"/>
    </row>
    <row r="154" spans="1:52">
      <c r="A154" s="791"/>
      <c r="B154" s="790"/>
      <c r="C154" s="790"/>
      <c r="D154" s="790"/>
      <c r="E154" s="790"/>
      <c r="F154" s="790"/>
      <c r="G154" s="790"/>
      <c r="H154" s="790"/>
      <c r="I154" s="790"/>
      <c r="J154" s="790"/>
      <c r="K154" s="790"/>
      <c r="L154" s="790"/>
      <c r="M154" s="790"/>
      <c r="N154" s="790"/>
      <c r="O154" s="790"/>
      <c r="P154" s="790"/>
      <c r="Q154" s="790"/>
      <c r="R154" s="790"/>
      <c r="S154" s="790"/>
      <c r="T154" s="790"/>
      <c r="U154" s="790"/>
      <c r="V154" s="790"/>
      <c r="W154" s="790"/>
      <c r="X154" s="790"/>
      <c r="Y154" s="790"/>
      <c r="Z154" s="790"/>
      <c r="AA154" s="790"/>
      <c r="AB154" s="790"/>
      <c r="AC154" s="790"/>
      <c r="AD154" s="790"/>
      <c r="AE154" s="790"/>
      <c r="AF154" s="790"/>
      <c r="AG154" s="790"/>
      <c r="AH154" s="790"/>
      <c r="AI154" s="790"/>
      <c r="AJ154" s="790"/>
      <c r="AK154" s="790"/>
      <c r="AL154" s="790"/>
      <c r="AM154" s="790"/>
      <c r="AN154" s="790"/>
      <c r="AO154" s="790"/>
      <c r="AP154" s="790"/>
      <c r="AQ154" s="790"/>
      <c r="AR154" s="790"/>
      <c r="AS154" s="790"/>
      <c r="AT154" s="790"/>
      <c r="AU154" s="790"/>
      <c r="AV154" s="790"/>
      <c r="AW154" s="790"/>
      <c r="AX154" s="790"/>
      <c r="AY154" s="790"/>
      <c r="AZ154" s="790"/>
    </row>
    <row r="155" spans="1:52">
      <c r="A155" s="791"/>
      <c r="B155" s="790"/>
      <c r="C155" s="790"/>
      <c r="D155" s="790"/>
      <c r="E155" s="790"/>
      <c r="F155" s="790"/>
      <c r="G155" s="790"/>
      <c r="H155" s="790"/>
      <c r="I155" s="790"/>
      <c r="J155" s="790"/>
      <c r="K155" s="790"/>
      <c r="L155" s="790"/>
      <c r="M155" s="790"/>
      <c r="N155" s="790"/>
      <c r="O155" s="790"/>
      <c r="P155" s="790"/>
      <c r="Q155" s="790"/>
      <c r="R155" s="790"/>
      <c r="S155" s="790"/>
      <c r="T155" s="790"/>
      <c r="U155" s="790"/>
      <c r="V155" s="790"/>
      <c r="W155" s="790"/>
      <c r="X155" s="790"/>
      <c r="Y155" s="790"/>
      <c r="Z155" s="790"/>
      <c r="AA155" s="790"/>
      <c r="AB155" s="790"/>
      <c r="AC155" s="790"/>
      <c r="AD155" s="790"/>
      <c r="AE155" s="790"/>
      <c r="AF155" s="790"/>
      <c r="AG155" s="790"/>
      <c r="AH155" s="790"/>
      <c r="AI155" s="790"/>
      <c r="AJ155" s="790"/>
      <c r="AK155" s="790"/>
      <c r="AL155" s="790"/>
      <c r="AM155" s="790"/>
      <c r="AN155" s="790"/>
      <c r="AO155" s="790"/>
      <c r="AP155" s="790"/>
      <c r="AQ155" s="790"/>
      <c r="AR155" s="790"/>
      <c r="AS155" s="790"/>
      <c r="AT155" s="790"/>
      <c r="AU155" s="790"/>
      <c r="AV155" s="790"/>
      <c r="AW155" s="790"/>
      <c r="AX155" s="790"/>
      <c r="AY155" s="790"/>
      <c r="AZ155" s="790"/>
    </row>
    <row r="156" spans="1:52">
      <c r="A156" s="791"/>
      <c r="B156" s="790"/>
      <c r="C156" s="790"/>
      <c r="D156" s="790"/>
      <c r="E156" s="790"/>
      <c r="F156" s="790"/>
      <c r="G156" s="790"/>
      <c r="H156" s="790"/>
      <c r="I156" s="790"/>
      <c r="J156" s="790"/>
      <c r="K156" s="790"/>
      <c r="L156" s="790"/>
      <c r="M156" s="790"/>
      <c r="N156" s="790"/>
      <c r="O156" s="790"/>
      <c r="P156" s="790"/>
      <c r="Q156" s="790"/>
      <c r="R156" s="790"/>
      <c r="S156" s="790"/>
      <c r="T156" s="790"/>
      <c r="U156" s="790"/>
      <c r="V156" s="790"/>
      <c r="W156" s="790"/>
      <c r="X156" s="790"/>
      <c r="Y156" s="790"/>
      <c r="Z156" s="790"/>
      <c r="AA156" s="790"/>
      <c r="AB156" s="790"/>
      <c r="AC156" s="790"/>
      <c r="AD156" s="790"/>
      <c r="AE156" s="790"/>
      <c r="AF156" s="790"/>
      <c r="AG156" s="790"/>
      <c r="AH156" s="790"/>
      <c r="AI156" s="790"/>
      <c r="AJ156" s="790"/>
      <c r="AK156" s="790"/>
      <c r="AL156" s="790"/>
      <c r="AM156" s="790"/>
      <c r="AN156" s="790"/>
      <c r="AO156" s="790"/>
      <c r="AP156" s="790"/>
      <c r="AQ156" s="790"/>
      <c r="AR156" s="790"/>
      <c r="AS156" s="790"/>
      <c r="AT156" s="790"/>
      <c r="AU156" s="790"/>
      <c r="AV156" s="790"/>
      <c r="AW156" s="790"/>
      <c r="AX156" s="790"/>
      <c r="AY156" s="790"/>
      <c r="AZ156" s="790"/>
    </row>
    <row r="157" spans="1:52">
      <c r="A157" s="791"/>
      <c r="B157" s="790"/>
      <c r="C157" s="790"/>
      <c r="D157" s="790"/>
      <c r="E157" s="790"/>
      <c r="F157" s="790"/>
      <c r="G157" s="790"/>
      <c r="H157" s="790"/>
      <c r="I157" s="790"/>
      <c r="J157" s="790"/>
      <c r="K157" s="790"/>
      <c r="L157" s="790"/>
      <c r="M157" s="790"/>
      <c r="N157" s="790"/>
      <c r="O157" s="790"/>
      <c r="P157" s="790"/>
      <c r="Q157" s="790"/>
      <c r="R157" s="790"/>
      <c r="S157" s="790"/>
      <c r="T157" s="790"/>
      <c r="U157" s="790"/>
      <c r="V157" s="790"/>
      <c r="W157" s="790"/>
      <c r="X157" s="790"/>
      <c r="Y157" s="790"/>
      <c r="Z157" s="790"/>
      <c r="AA157" s="790"/>
      <c r="AB157" s="790"/>
      <c r="AC157" s="790"/>
      <c r="AD157" s="790"/>
      <c r="AE157" s="790"/>
      <c r="AF157" s="790"/>
      <c r="AG157" s="790"/>
      <c r="AH157" s="790"/>
      <c r="AI157" s="790"/>
      <c r="AJ157" s="790"/>
      <c r="AK157" s="790"/>
      <c r="AL157" s="790"/>
      <c r="AM157" s="790"/>
      <c r="AN157" s="790"/>
      <c r="AO157" s="790"/>
      <c r="AP157" s="790"/>
      <c r="AQ157" s="790"/>
      <c r="AR157" s="790"/>
      <c r="AS157" s="790"/>
      <c r="AT157" s="790"/>
      <c r="AU157" s="790"/>
      <c r="AV157" s="790"/>
      <c r="AW157" s="790"/>
      <c r="AX157" s="790"/>
      <c r="AY157" s="790"/>
      <c r="AZ157" s="790"/>
    </row>
    <row r="158" spans="1:52">
      <c r="A158" s="791"/>
      <c r="B158" s="790"/>
      <c r="C158" s="790"/>
      <c r="D158" s="790"/>
      <c r="E158" s="790"/>
      <c r="F158" s="790"/>
      <c r="G158" s="790"/>
      <c r="H158" s="790"/>
      <c r="I158" s="790"/>
      <c r="J158" s="790"/>
      <c r="K158" s="790"/>
      <c r="L158" s="790"/>
      <c r="M158" s="790"/>
      <c r="N158" s="790"/>
      <c r="O158" s="790"/>
      <c r="P158" s="790"/>
      <c r="Q158" s="790"/>
      <c r="R158" s="790"/>
      <c r="S158" s="790"/>
      <c r="T158" s="790"/>
      <c r="U158" s="790"/>
      <c r="V158" s="790"/>
      <c r="W158" s="790"/>
      <c r="X158" s="790"/>
      <c r="Y158" s="790"/>
      <c r="Z158" s="790"/>
      <c r="AA158" s="790"/>
      <c r="AB158" s="790"/>
      <c r="AC158" s="790"/>
      <c r="AD158" s="790"/>
      <c r="AE158" s="790"/>
      <c r="AF158" s="790"/>
      <c r="AG158" s="790"/>
      <c r="AH158" s="790"/>
      <c r="AI158" s="790"/>
      <c r="AJ158" s="790"/>
      <c r="AK158" s="790"/>
      <c r="AL158" s="790"/>
      <c r="AM158" s="790"/>
      <c r="AN158" s="790"/>
      <c r="AO158" s="790"/>
      <c r="AP158" s="790"/>
      <c r="AQ158" s="790"/>
      <c r="AR158" s="790"/>
      <c r="AS158" s="790"/>
      <c r="AT158" s="790"/>
      <c r="AU158" s="790"/>
      <c r="AV158" s="790"/>
      <c r="AW158" s="790"/>
      <c r="AX158" s="790"/>
      <c r="AY158" s="790"/>
      <c r="AZ158" s="790"/>
    </row>
    <row r="159" spans="1:52">
      <c r="A159" s="791"/>
      <c r="B159" s="790"/>
      <c r="C159" s="790"/>
      <c r="D159" s="790"/>
      <c r="E159" s="790"/>
      <c r="F159" s="790"/>
      <c r="G159" s="790"/>
      <c r="H159" s="790"/>
      <c r="I159" s="790"/>
      <c r="J159" s="790"/>
      <c r="K159" s="790"/>
      <c r="L159" s="790"/>
      <c r="M159" s="790"/>
      <c r="N159" s="790"/>
      <c r="O159" s="790"/>
      <c r="P159" s="790"/>
      <c r="Q159" s="790"/>
      <c r="R159" s="790"/>
      <c r="S159" s="790"/>
      <c r="T159" s="790"/>
      <c r="U159" s="790"/>
      <c r="V159" s="790"/>
      <c r="W159" s="790"/>
      <c r="X159" s="790"/>
      <c r="Y159" s="790"/>
      <c r="Z159" s="790"/>
      <c r="AA159" s="790"/>
      <c r="AB159" s="790"/>
      <c r="AC159" s="790"/>
      <c r="AD159" s="790"/>
      <c r="AE159" s="790"/>
      <c r="AF159" s="790"/>
      <c r="AG159" s="790"/>
      <c r="AH159" s="790"/>
      <c r="AI159" s="790"/>
      <c r="AJ159" s="790"/>
      <c r="AK159" s="790"/>
      <c r="AL159" s="790"/>
      <c r="AM159" s="790"/>
      <c r="AN159" s="790"/>
      <c r="AO159" s="790"/>
      <c r="AP159" s="790"/>
      <c r="AQ159" s="790"/>
      <c r="AR159" s="790"/>
      <c r="AS159" s="790"/>
      <c r="AT159" s="790"/>
      <c r="AU159" s="790"/>
      <c r="AV159" s="790"/>
      <c r="AW159" s="790"/>
      <c r="AX159" s="790"/>
      <c r="AY159" s="790"/>
      <c r="AZ159" s="790"/>
    </row>
    <row r="160" spans="1:52">
      <c r="A160" s="791"/>
      <c r="B160" s="790"/>
      <c r="C160" s="790"/>
      <c r="D160" s="790"/>
      <c r="E160" s="790"/>
      <c r="F160" s="790"/>
      <c r="G160" s="790"/>
      <c r="H160" s="790"/>
      <c r="I160" s="790"/>
      <c r="J160" s="790"/>
      <c r="K160" s="790"/>
      <c r="L160" s="790"/>
      <c r="M160" s="790"/>
      <c r="N160" s="790"/>
      <c r="O160" s="790"/>
      <c r="P160" s="790"/>
      <c r="Q160" s="790"/>
      <c r="R160" s="790"/>
      <c r="S160" s="790"/>
      <c r="T160" s="790"/>
      <c r="U160" s="790"/>
      <c r="V160" s="790"/>
      <c r="W160" s="790"/>
      <c r="X160" s="790"/>
      <c r="Y160" s="790"/>
      <c r="Z160" s="790"/>
      <c r="AA160" s="790"/>
      <c r="AB160" s="790"/>
      <c r="AC160" s="790"/>
      <c r="AD160" s="790"/>
      <c r="AE160" s="790"/>
      <c r="AF160" s="790"/>
      <c r="AG160" s="790"/>
      <c r="AH160" s="790"/>
      <c r="AI160" s="790"/>
      <c r="AJ160" s="790"/>
      <c r="AK160" s="790"/>
      <c r="AL160" s="790"/>
      <c r="AM160" s="790"/>
      <c r="AN160" s="790"/>
      <c r="AO160" s="790"/>
      <c r="AP160" s="790"/>
      <c r="AQ160" s="790"/>
      <c r="AR160" s="790"/>
      <c r="AS160" s="790"/>
      <c r="AT160" s="790"/>
      <c r="AU160" s="790"/>
      <c r="AV160" s="790"/>
      <c r="AW160" s="790"/>
      <c r="AX160" s="790"/>
      <c r="AY160" s="790"/>
      <c r="AZ160" s="790"/>
    </row>
    <row r="161" spans="1:52">
      <c r="A161" s="791"/>
      <c r="B161" s="790"/>
      <c r="C161" s="790"/>
      <c r="D161" s="790"/>
      <c r="E161" s="790"/>
      <c r="F161" s="790"/>
      <c r="G161" s="790"/>
      <c r="H161" s="790"/>
      <c r="I161" s="790"/>
      <c r="J161" s="790"/>
      <c r="K161" s="790"/>
      <c r="L161" s="790"/>
      <c r="M161" s="790"/>
      <c r="N161" s="790"/>
      <c r="O161" s="790"/>
      <c r="P161" s="790"/>
      <c r="Q161" s="790"/>
      <c r="R161" s="790"/>
      <c r="S161" s="790"/>
      <c r="T161" s="790"/>
      <c r="U161" s="790"/>
      <c r="V161" s="790"/>
      <c r="W161" s="790"/>
      <c r="X161" s="790"/>
      <c r="Y161" s="790"/>
      <c r="Z161" s="790"/>
      <c r="AA161" s="790"/>
      <c r="AB161" s="790"/>
      <c r="AC161" s="790"/>
      <c r="AD161" s="790"/>
      <c r="AE161" s="790"/>
      <c r="AF161" s="790"/>
      <c r="AG161" s="790"/>
      <c r="AH161" s="790"/>
      <c r="AI161" s="790"/>
      <c r="AJ161" s="790"/>
      <c r="AK161" s="790"/>
      <c r="AL161" s="790"/>
      <c r="AM161" s="790"/>
      <c r="AN161" s="790"/>
      <c r="AO161" s="790"/>
      <c r="AP161" s="790"/>
      <c r="AQ161" s="790"/>
      <c r="AR161" s="790"/>
      <c r="AS161" s="790"/>
      <c r="AT161" s="790"/>
      <c r="AU161" s="790"/>
      <c r="AV161" s="790"/>
      <c r="AW161" s="790"/>
      <c r="AX161" s="790"/>
      <c r="AY161" s="790"/>
      <c r="AZ161" s="790"/>
    </row>
    <row r="162" spans="1:52">
      <c r="A162" s="791"/>
      <c r="B162" s="790"/>
      <c r="C162" s="790"/>
      <c r="D162" s="790"/>
      <c r="E162" s="790"/>
      <c r="F162" s="790"/>
      <c r="G162" s="790"/>
      <c r="H162" s="790"/>
      <c r="I162" s="790"/>
      <c r="J162" s="790"/>
      <c r="K162" s="790"/>
      <c r="L162" s="790"/>
      <c r="M162" s="790"/>
      <c r="N162" s="790"/>
      <c r="O162" s="790"/>
      <c r="P162" s="790"/>
      <c r="Q162" s="790"/>
      <c r="R162" s="790"/>
      <c r="S162" s="790"/>
      <c r="T162" s="790"/>
      <c r="U162" s="790"/>
      <c r="V162" s="790"/>
      <c r="W162" s="790"/>
      <c r="X162" s="790"/>
      <c r="Y162" s="790"/>
      <c r="Z162" s="790"/>
      <c r="AA162" s="790"/>
      <c r="AB162" s="790"/>
      <c r="AC162" s="790"/>
      <c r="AD162" s="790"/>
      <c r="AE162" s="790"/>
      <c r="AF162" s="790"/>
      <c r="AG162" s="790"/>
      <c r="AH162" s="790"/>
      <c r="AI162" s="790"/>
      <c r="AJ162" s="790"/>
      <c r="AK162" s="790"/>
      <c r="AL162" s="790"/>
      <c r="AM162" s="790"/>
      <c r="AN162" s="790"/>
      <c r="AO162" s="790"/>
      <c r="AP162" s="790"/>
      <c r="AQ162" s="790"/>
      <c r="AR162" s="790"/>
      <c r="AS162" s="790"/>
      <c r="AT162" s="790"/>
      <c r="AU162" s="790"/>
      <c r="AV162" s="790"/>
      <c r="AW162" s="790"/>
      <c r="AX162" s="790"/>
      <c r="AY162" s="790"/>
      <c r="AZ162" s="790"/>
    </row>
    <row r="163" spans="1:52">
      <c r="A163" s="791"/>
      <c r="B163" s="790"/>
      <c r="C163" s="790"/>
      <c r="D163" s="790"/>
      <c r="E163" s="790"/>
      <c r="F163" s="790"/>
      <c r="G163" s="790"/>
      <c r="H163" s="790"/>
      <c r="I163" s="790"/>
      <c r="J163" s="790"/>
      <c r="K163" s="790"/>
      <c r="L163" s="790"/>
      <c r="M163" s="790"/>
      <c r="N163" s="790"/>
      <c r="O163" s="790"/>
      <c r="P163" s="790"/>
      <c r="Q163" s="790"/>
      <c r="R163" s="790"/>
      <c r="S163" s="790"/>
      <c r="T163" s="790"/>
      <c r="U163" s="790"/>
      <c r="V163" s="790"/>
      <c r="W163" s="790"/>
      <c r="X163" s="790"/>
      <c r="Y163" s="790"/>
      <c r="Z163" s="790"/>
      <c r="AA163" s="790"/>
      <c r="AB163" s="790"/>
      <c r="AC163" s="790"/>
      <c r="AD163" s="790"/>
      <c r="AE163" s="790"/>
      <c r="AF163" s="790"/>
      <c r="AG163" s="790"/>
      <c r="AH163" s="790"/>
      <c r="AI163" s="790"/>
      <c r="AJ163" s="790"/>
      <c r="AK163" s="790"/>
      <c r="AL163" s="790"/>
      <c r="AM163" s="790"/>
      <c r="AN163" s="790"/>
      <c r="AO163" s="790"/>
      <c r="AP163" s="790"/>
      <c r="AQ163" s="790"/>
      <c r="AR163" s="790"/>
      <c r="AS163" s="790"/>
      <c r="AT163" s="790"/>
      <c r="AU163" s="790"/>
      <c r="AV163" s="790"/>
      <c r="AW163" s="790"/>
      <c r="AX163" s="790"/>
      <c r="AY163" s="790"/>
      <c r="AZ163" s="790"/>
    </row>
    <row r="164" spans="1:52">
      <c r="A164" s="791"/>
      <c r="B164" s="790"/>
      <c r="C164" s="790"/>
      <c r="D164" s="790"/>
      <c r="E164" s="790"/>
      <c r="F164" s="790"/>
      <c r="G164" s="790"/>
      <c r="H164" s="790"/>
      <c r="I164" s="790"/>
      <c r="J164" s="790"/>
      <c r="K164" s="790"/>
      <c r="L164" s="790"/>
      <c r="M164" s="790"/>
      <c r="N164" s="790"/>
      <c r="O164" s="790"/>
      <c r="P164" s="790"/>
      <c r="Q164" s="790"/>
      <c r="R164" s="790"/>
      <c r="S164" s="790"/>
      <c r="T164" s="790"/>
      <c r="U164" s="790"/>
      <c r="V164" s="790"/>
      <c r="W164" s="790"/>
      <c r="X164" s="790"/>
      <c r="Y164" s="790"/>
      <c r="Z164" s="790"/>
      <c r="AA164" s="790"/>
      <c r="AB164" s="790"/>
      <c r="AC164" s="790"/>
      <c r="AD164" s="790"/>
      <c r="AE164" s="790"/>
      <c r="AF164" s="790"/>
      <c r="AG164" s="790"/>
      <c r="AH164" s="790"/>
      <c r="AI164" s="790"/>
      <c r="AJ164" s="790"/>
      <c r="AK164" s="790"/>
      <c r="AL164" s="790"/>
      <c r="AM164" s="790"/>
      <c r="AN164" s="790"/>
      <c r="AO164" s="790"/>
      <c r="AP164" s="790"/>
      <c r="AQ164" s="790"/>
      <c r="AR164" s="790"/>
      <c r="AS164" s="790"/>
      <c r="AT164" s="790"/>
      <c r="AU164" s="790"/>
      <c r="AV164" s="790"/>
      <c r="AW164" s="790"/>
      <c r="AX164" s="790"/>
      <c r="AY164" s="790"/>
      <c r="AZ164" s="790"/>
    </row>
    <row r="165" spans="1:52">
      <c r="A165" s="791"/>
      <c r="B165" s="790"/>
      <c r="C165" s="790"/>
      <c r="D165" s="790"/>
      <c r="E165" s="790"/>
      <c r="F165" s="790"/>
      <c r="G165" s="790"/>
      <c r="H165" s="790"/>
      <c r="I165" s="790"/>
      <c r="J165" s="790"/>
      <c r="K165" s="790"/>
      <c r="L165" s="790"/>
      <c r="M165" s="790"/>
      <c r="N165" s="790"/>
      <c r="O165" s="790"/>
      <c r="P165" s="790"/>
      <c r="Q165" s="790"/>
      <c r="R165" s="790"/>
      <c r="S165" s="790"/>
      <c r="T165" s="790"/>
      <c r="U165" s="790"/>
      <c r="V165" s="790"/>
      <c r="W165" s="790"/>
      <c r="X165" s="790"/>
      <c r="Y165" s="790"/>
      <c r="Z165" s="790"/>
      <c r="AA165" s="790"/>
      <c r="AB165" s="790"/>
      <c r="AC165" s="790"/>
      <c r="AD165" s="790"/>
      <c r="AE165" s="790"/>
      <c r="AF165" s="790"/>
      <c r="AG165" s="790"/>
      <c r="AH165" s="790"/>
      <c r="AI165" s="790"/>
      <c r="AJ165" s="790"/>
      <c r="AK165" s="790"/>
      <c r="AL165" s="790"/>
      <c r="AM165" s="790"/>
      <c r="AN165" s="790"/>
      <c r="AO165" s="790"/>
      <c r="AP165" s="790"/>
      <c r="AQ165" s="790"/>
      <c r="AR165" s="790"/>
      <c r="AS165" s="790"/>
      <c r="AT165" s="790"/>
      <c r="AU165" s="790"/>
      <c r="AV165" s="790"/>
      <c r="AW165" s="790"/>
      <c r="AX165" s="790"/>
      <c r="AY165" s="790"/>
      <c r="AZ165" s="790"/>
    </row>
    <row r="166" spans="1:52">
      <c r="A166" s="791"/>
      <c r="B166" s="790"/>
      <c r="C166" s="790"/>
      <c r="D166" s="790"/>
      <c r="E166" s="790"/>
      <c r="F166" s="790"/>
      <c r="G166" s="790"/>
      <c r="H166" s="790"/>
      <c r="I166" s="790"/>
      <c r="J166" s="790"/>
      <c r="K166" s="790"/>
      <c r="L166" s="790"/>
      <c r="M166" s="790"/>
      <c r="N166" s="790"/>
      <c r="O166" s="790"/>
      <c r="P166" s="790"/>
      <c r="Q166" s="790"/>
      <c r="R166" s="790"/>
      <c r="S166" s="790"/>
      <c r="T166" s="790"/>
      <c r="U166" s="790"/>
      <c r="V166" s="790"/>
      <c r="W166" s="790"/>
      <c r="X166" s="790"/>
      <c r="Y166" s="790"/>
      <c r="Z166" s="790"/>
      <c r="AA166" s="790"/>
      <c r="AB166" s="790"/>
      <c r="AC166" s="790"/>
      <c r="AD166" s="790"/>
      <c r="AE166" s="790"/>
      <c r="AF166" s="790"/>
      <c r="AG166" s="790"/>
      <c r="AH166" s="790"/>
      <c r="AI166" s="790"/>
      <c r="AJ166" s="790"/>
      <c r="AK166" s="790"/>
      <c r="AL166" s="790"/>
      <c r="AM166" s="790"/>
      <c r="AN166" s="790"/>
      <c r="AO166" s="790"/>
      <c r="AP166" s="790"/>
      <c r="AQ166" s="790"/>
      <c r="AR166" s="790"/>
      <c r="AS166" s="790"/>
      <c r="AT166" s="790"/>
      <c r="AU166" s="790"/>
      <c r="AV166" s="790"/>
      <c r="AW166" s="790"/>
      <c r="AX166" s="790"/>
      <c r="AY166" s="790"/>
      <c r="AZ166" s="790"/>
    </row>
    <row r="167" spans="1:52">
      <c r="A167" s="791"/>
      <c r="B167" s="790"/>
      <c r="C167" s="790"/>
      <c r="D167" s="790"/>
      <c r="E167" s="790"/>
      <c r="F167" s="790"/>
      <c r="G167" s="790"/>
      <c r="H167" s="790"/>
      <c r="I167" s="790"/>
      <c r="J167" s="790"/>
      <c r="K167" s="790"/>
      <c r="L167" s="790"/>
      <c r="M167" s="790"/>
      <c r="N167" s="790"/>
      <c r="O167" s="790"/>
      <c r="P167" s="790"/>
      <c r="Q167" s="790"/>
      <c r="R167" s="790"/>
      <c r="S167" s="790"/>
      <c r="T167" s="790"/>
      <c r="U167" s="790"/>
      <c r="V167" s="790"/>
      <c r="W167" s="790"/>
      <c r="X167" s="790"/>
      <c r="Y167" s="790"/>
      <c r="Z167" s="790"/>
      <c r="AA167" s="790"/>
      <c r="AB167" s="790"/>
      <c r="AC167" s="790"/>
      <c r="AD167" s="790"/>
      <c r="AE167" s="790"/>
      <c r="AF167" s="790"/>
      <c r="AG167" s="790"/>
      <c r="AH167" s="790"/>
      <c r="AI167" s="790"/>
      <c r="AJ167" s="790"/>
      <c r="AK167" s="790"/>
      <c r="AL167" s="790"/>
      <c r="AM167" s="790"/>
      <c r="AN167" s="790"/>
      <c r="AO167" s="790"/>
      <c r="AP167" s="790"/>
      <c r="AQ167" s="790"/>
      <c r="AR167" s="790"/>
      <c r="AS167" s="790"/>
      <c r="AT167" s="790"/>
      <c r="AU167" s="790"/>
      <c r="AV167" s="790"/>
      <c r="AW167" s="790"/>
      <c r="AX167" s="790"/>
      <c r="AY167" s="790"/>
      <c r="AZ167" s="790"/>
    </row>
    <row r="168" spans="1:52">
      <c r="A168" s="790"/>
      <c r="B168" s="790"/>
      <c r="C168" s="790"/>
      <c r="D168" s="790"/>
      <c r="E168" s="790"/>
      <c r="F168" s="790"/>
      <c r="G168" s="790"/>
      <c r="H168" s="790"/>
      <c r="I168" s="790"/>
      <c r="J168" s="790"/>
      <c r="K168" s="790"/>
      <c r="L168" s="790"/>
      <c r="M168" s="790"/>
      <c r="N168" s="790"/>
      <c r="O168" s="790"/>
      <c r="P168" s="790"/>
      <c r="Q168" s="790"/>
      <c r="R168" s="790"/>
      <c r="S168" s="790"/>
      <c r="T168" s="790"/>
      <c r="U168" s="790"/>
      <c r="V168" s="790"/>
      <c r="W168" s="790"/>
      <c r="X168" s="790"/>
      <c r="Y168" s="790"/>
      <c r="Z168" s="790"/>
      <c r="AA168" s="790"/>
      <c r="AB168" s="790"/>
      <c r="AC168" s="790"/>
      <c r="AD168" s="790"/>
      <c r="AE168" s="790"/>
      <c r="AF168" s="790"/>
      <c r="AG168" s="790"/>
      <c r="AH168" s="790"/>
      <c r="AI168" s="790"/>
      <c r="AJ168" s="790"/>
      <c r="AK168" s="790"/>
      <c r="AL168" s="790"/>
      <c r="AM168" s="790"/>
      <c r="AN168" s="790"/>
      <c r="AO168" s="790"/>
      <c r="AP168" s="790"/>
      <c r="AQ168" s="790"/>
      <c r="AR168" s="790"/>
      <c r="AS168" s="790"/>
      <c r="AT168" s="790"/>
      <c r="AU168" s="790"/>
      <c r="AV168" s="790"/>
      <c r="AW168" s="790"/>
      <c r="AX168" s="790"/>
      <c r="AY168" s="790"/>
      <c r="AZ168" s="790"/>
    </row>
    <row r="169" spans="1:52">
      <c r="A169" s="791"/>
      <c r="B169" s="790"/>
      <c r="C169" s="790"/>
      <c r="D169" s="790"/>
      <c r="E169" s="790"/>
      <c r="F169" s="790"/>
      <c r="G169" s="790"/>
      <c r="H169" s="790"/>
      <c r="I169" s="790"/>
      <c r="J169" s="790"/>
      <c r="K169" s="790"/>
      <c r="L169" s="790"/>
      <c r="M169" s="790"/>
      <c r="N169" s="790"/>
      <c r="O169" s="790"/>
      <c r="P169" s="790"/>
      <c r="Q169" s="790"/>
      <c r="R169" s="790"/>
      <c r="S169" s="790"/>
      <c r="T169" s="790"/>
      <c r="U169" s="790"/>
      <c r="V169" s="790"/>
      <c r="W169" s="790"/>
      <c r="X169" s="790"/>
      <c r="Y169" s="790"/>
      <c r="Z169" s="790"/>
      <c r="AA169" s="790"/>
      <c r="AB169" s="790"/>
      <c r="AC169" s="790"/>
      <c r="AD169" s="790"/>
      <c r="AE169" s="790"/>
      <c r="AF169" s="790"/>
      <c r="AG169" s="790"/>
      <c r="AH169" s="790"/>
      <c r="AI169" s="790"/>
      <c r="AJ169" s="790"/>
      <c r="AK169" s="790"/>
      <c r="AL169" s="790"/>
      <c r="AM169" s="790"/>
      <c r="AN169" s="790"/>
      <c r="AO169" s="790"/>
      <c r="AP169" s="790"/>
      <c r="AQ169" s="790"/>
      <c r="AR169" s="790"/>
      <c r="AS169" s="790"/>
      <c r="AT169" s="790"/>
      <c r="AU169" s="790"/>
      <c r="AV169" s="790"/>
      <c r="AW169" s="790"/>
      <c r="AX169" s="790"/>
      <c r="AY169" s="790"/>
      <c r="AZ169" s="790"/>
    </row>
    <row r="170" spans="1:52">
      <c r="A170" s="791"/>
      <c r="B170" s="790"/>
      <c r="C170" s="790"/>
      <c r="D170" s="790"/>
      <c r="E170" s="790"/>
      <c r="F170" s="790"/>
      <c r="G170" s="790"/>
      <c r="H170" s="790"/>
      <c r="I170" s="790"/>
      <c r="J170" s="790"/>
      <c r="K170" s="790"/>
      <c r="L170" s="790"/>
      <c r="M170" s="790"/>
      <c r="N170" s="790"/>
      <c r="O170" s="790"/>
      <c r="P170" s="790"/>
      <c r="Q170" s="790"/>
      <c r="R170" s="790"/>
      <c r="S170" s="790"/>
      <c r="T170" s="790"/>
      <c r="U170" s="790"/>
      <c r="V170" s="790"/>
      <c r="W170" s="790"/>
      <c r="X170" s="790"/>
      <c r="Y170" s="790"/>
      <c r="Z170" s="790"/>
      <c r="AA170" s="790"/>
      <c r="AB170" s="790"/>
      <c r="AC170" s="790"/>
      <c r="AD170" s="790"/>
      <c r="AE170" s="790"/>
      <c r="AF170" s="790"/>
      <c r="AG170" s="790"/>
      <c r="AH170" s="790"/>
      <c r="AI170" s="790"/>
      <c r="AJ170" s="790"/>
      <c r="AK170" s="790"/>
      <c r="AL170" s="790"/>
      <c r="AM170" s="790"/>
      <c r="AN170" s="790"/>
      <c r="AO170" s="790"/>
      <c r="AP170" s="790"/>
      <c r="AQ170" s="790"/>
      <c r="AR170" s="790"/>
      <c r="AS170" s="790"/>
      <c r="AT170" s="790"/>
      <c r="AU170" s="790"/>
      <c r="AV170" s="790"/>
      <c r="AW170" s="790"/>
      <c r="AX170" s="790"/>
      <c r="AY170" s="790"/>
      <c r="AZ170" s="790"/>
    </row>
    <row r="171" spans="1:52">
      <c r="A171" s="790"/>
      <c r="B171" s="790"/>
      <c r="C171" s="790"/>
      <c r="D171" s="790"/>
      <c r="E171" s="790"/>
      <c r="F171" s="790"/>
      <c r="G171" s="790"/>
      <c r="H171" s="790"/>
      <c r="I171" s="790"/>
      <c r="J171" s="790"/>
      <c r="K171" s="790"/>
      <c r="L171" s="790"/>
      <c r="M171" s="790"/>
      <c r="N171" s="790"/>
      <c r="O171" s="790"/>
      <c r="P171" s="790"/>
      <c r="Q171" s="790"/>
      <c r="R171" s="790"/>
      <c r="S171" s="790"/>
      <c r="T171" s="790"/>
      <c r="U171" s="790"/>
      <c r="V171" s="790"/>
      <c r="W171" s="790"/>
      <c r="X171" s="790"/>
      <c r="Y171" s="790"/>
      <c r="Z171" s="790"/>
      <c r="AA171" s="790"/>
      <c r="AB171" s="790"/>
      <c r="AC171" s="790"/>
      <c r="AD171" s="790"/>
      <c r="AE171" s="790"/>
      <c r="AF171" s="790"/>
      <c r="AG171" s="790"/>
      <c r="AH171" s="790"/>
      <c r="AI171" s="790"/>
      <c r="AJ171" s="790"/>
      <c r="AK171" s="790"/>
      <c r="AL171" s="790"/>
      <c r="AM171" s="790"/>
      <c r="AN171" s="790"/>
      <c r="AO171" s="790"/>
      <c r="AP171" s="790"/>
      <c r="AQ171" s="790"/>
      <c r="AR171" s="790"/>
      <c r="AS171" s="790"/>
      <c r="AT171" s="790"/>
      <c r="AU171" s="790"/>
      <c r="AV171" s="790"/>
      <c r="AW171" s="790"/>
      <c r="AX171" s="790"/>
      <c r="AY171" s="790"/>
      <c r="AZ171" s="790"/>
    </row>
    <row r="172" spans="1:52">
      <c r="A172" s="791"/>
      <c r="B172" s="790"/>
      <c r="C172" s="790"/>
      <c r="D172" s="790"/>
      <c r="E172" s="790"/>
      <c r="F172" s="790"/>
      <c r="G172" s="790"/>
      <c r="H172" s="790"/>
      <c r="I172" s="790"/>
      <c r="J172" s="790"/>
      <c r="K172" s="790"/>
      <c r="L172" s="790"/>
      <c r="M172" s="790"/>
      <c r="N172" s="790"/>
      <c r="O172" s="790"/>
      <c r="P172" s="790"/>
      <c r="Q172" s="790"/>
      <c r="R172" s="790"/>
      <c r="S172" s="790"/>
      <c r="T172" s="790"/>
      <c r="U172" s="790"/>
      <c r="V172" s="790"/>
      <c r="W172" s="790"/>
      <c r="X172" s="790"/>
      <c r="Y172" s="790"/>
      <c r="Z172" s="790"/>
      <c r="AA172" s="790"/>
      <c r="AB172" s="790"/>
      <c r="AC172" s="790"/>
      <c r="AD172" s="790"/>
      <c r="AE172" s="790"/>
      <c r="AF172" s="790"/>
      <c r="AG172" s="790"/>
      <c r="AH172" s="790"/>
      <c r="AI172" s="790"/>
      <c r="AJ172" s="790"/>
      <c r="AK172" s="790"/>
      <c r="AL172" s="790"/>
      <c r="AM172" s="790"/>
      <c r="AN172" s="790"/>
      <c r="AO172" s="790"/>
      <c r="AP172" s="790"/>
      <c r="AQ172" s="790"/>
      <c r="AR172" s="790"/>
      <c r="AS172" s="790"/>
      <c r="AT172" s="790"/>
      <c r="AU172" s="790"/>
      <c r="AV172" s="790"/>
      <c r="AW172" s="790"/>
      <c r="AX172" s="790"/>
      <c r="AY172" s="790"/>
      <c r="AZ172" s="790"/>
    </row>
    <row r="173" spans="1:52">
      <c r="A173" s="791"/>
      <c r="B173" s="790"/>
      <c r="C173" s="790"/>
      <c r="D173" s="790"/>
      <c r="E173" s="790"/>
      <c r="F173" s="790"/>
      <c r="G173" s="790"/>
      <c r="H173" s="790"/>
      <c r="I173" s="790"/>
      <c r="J173" s="790"/>
      <c r="K173" s="790"/>
      <c r="L173" s="790"/>
      <c r="M173" s="790"/>
      <c r="N173" s="790"/>
      <c r="O173" s="790"/>
      <c r="P173" s="790"/>
      <c r="Q173" s="790"/>
      <c r="R173" s="790"/>
      <c r="S173" s="790"/>
      <c r="T173" s="790"/>
      <c r="U173" s="790"/>
      <c r="V173" s="790"/>
      <c r="W173" s="790"/>
      <c r="X173" s="790"/>
      <c r="Y173" s="790"/>
      <c r="Z173" s="790"/>
      <c r="AA173" s="790"/>
      <c r="AB173" s="790"/>
      <c r="AC173" s="790"/>
      <c r="AD173" s="790"/>
      <c r="AE173" s="790"/>
      <c r="AF173" s="790"/>
      <c r="AG173" s="790"/>
      <c r="AH173" s="790"/>
      <c r="AI173" s="790"/>
      <c r="AJ173" s="790"/>
      <c r="AK173" s="790"/>
      <c r="AL173" s="790"/>
      <c r="AM173" s="790"/>
      <c r="AN173" s="790"/>
      <c r="AO173" s="790"/>
      <c r="AP173" s="790"/>
      <c r="AQ173" s="790"/>
      <c r="AR173" s="790"/>
      <c r="AS173" s="790"/>
      <c r="AT173" s="790"/>
      <c r="AU173" s="790"/>
      <c r="AV173" s="790"/>
      <c r="AW173" s="790"/>
      <c r="AX173" s="790"/>
      <c r="AY173" s="790"/>
      <c r="AZ173" s="790"/>
    </row>
    <row r="174" spans="1:52">
      <c r="A174" s="791"/>
      <c r="B174" s="790"/>
      <c r="C174" s="790"/>
      <c r="D174" s="790"/>
      <c r="E174" s="790"/>
      <c r="F174" s="790"/>
      <c r="G174" s="790"/>
      <c r="H174" s="790"/>
      <c r="I174" s="790"/>
      <c r="J174" s="790"/>
      <c r="K174" s="790"/>
      <c r="L174" s="790"/>
      <c r="M174" s="790"/>
      <c r="N174" s="790"/>
      <c r="O174" s="790"/>
      <c r="P174" s="790"/>
      <c r="Q174" s="790"/>
      <c r="R174" s="790"/>
      <c r="S174" s="790"/>
      <c r="T174" s="790"/>
      <c r="U174" s="790"/>
      <c r="V174" s="790"/>
      <c r="W174" s="790"/>
      <c r="X174" s="790"/>
      <c r="Y174" s="790"/>
      <c r="Z174" s="790"/>
      <c r="AA174" s="790"/>
      <c r="AB174" s="790"/>
      <c r="AC174" s="790"/>
      <c r="AD174" s="790"/>
      <c r="AE174" s="790"/>
      <c r="AF174" s="790"/>
      <c r="AG174" s="790"/>
      <c r="AH174" s="790"/>
      <c r="AI174" s="790"/>
      <c r="AJ174" s="790"/>
      <c r="AK174" s="790"/>
      <c r="AL174" s="790"/>
      <c r="AM174" s="790"/>
      <c r="AN174" s="790"/>
      <c r="AO174" s="790"/>
      <c r="AP174" s="790"/>
      <c r="AQ174" s="790"/>
      <c r="AR174" s="790"/>
      <c r="AS174" s="790"/>
      <c r="AT174" s="790"/>
      <c r="AU174" s="790"/>
      <c r="AV174" s="790"/>
      <c r="AW174" s="790"/>
      <c r="AX174" s="790"/>
      <c r="AY174" s="790"/>
      <c r="AZ174" s="790"/>
    </row>
    <row r="175" spans="1:52">
      <c r="A175" s="791"/>
      <c r="B175" s="790"/>
      <c r="C175" s="790"/>
      <c r="D175" s="790"/>
      <c r="E175" s="790"/>
      <c r="F175" s="790"/>
      <c r="G175" s="790"/>
      <c r="H175" s="790"/>
      <c r="I175" s="790"/>
      <c r="J175" s="790"/>
      <c r="K175" s="790"/>
      <c r="L175" s="790"/>
      <c r="M175" s="790"/>
      <c r="N175" s="790"/>
      <c r="O175" s="790"/>
      <c r="P175" s="790"/>
      <c r="Q175" s="790"/>
      <c r="R175" s="790"/>
      <c r="S175" s="790"/>
      <c r="T175" s="790"/>
      <c r="U175" s="790"/>
      <c r="V175" s="790"/>
      <c r="W175" s="790"/>
      <c r="X175" s="790"/>
      <c r="Y175" s="790"/>
      <c r="Z175" s="790"/>
      <c r="AA175" s="790"/>
      <c r="AB175" s="790"/>
      <c r="AC175" s="790"/>
      <c r="AD175" s="790"/>
      <c r="AE175" s="790"/>
      <c r="AF175" s="790"/>
      <c r="AG175" s="790"/>
      <c r="AH175" s="790"/>
      <c r="AI175" s="790"/>
      <c r="AJ175" s="790"/>
      <c r="AK175" s="790"/>
      <c r="AL175" s="790"/>
      <c r="AM175" s="790"/>
      <c r="AN175" s="790"/>
      <c r="AO175" s="790"/>
      <c r="AP175" s="790"/>
      <c r="AQ175" s="790"/>
      <c r="AR175" s="790"/>
      <c r="AS175" s="790"/>
      <c r="AT175" s="790"/>
      <c r="AU175" s="790"/>
      <c r="AV175" s="790"/>
      <c r="AW175" s="790"/>
      <c r="AX175" s="790"/>
      <c r="AY175" s="790"/>
      <c r="AZ175" s="790"/>
    </row>
    <row r="176" spans="1:52">
      <c r="A176" s="791"/>
      <c r="B176" s="790"/>
      <c r="C176" s="790"/>
      <c r="D176" s="790"/>
      <c r="E176" s="790"/>
      <c r="F176" s="790"/>
      <c r="G176" s="790"/>
      <c r="H176" s="790"/>
      <c r="I176" s="790"/>
      <c r="J176" s="790"/>
      <c r="K176" s="790"/>
      <c r="L176" s="790"/>
      <c r="M176" s="790"/>
      <c r="N176" s="790"/>
      <c r="O176" s="790"/>
      <c r="P176" s="790"/>
      <c r="Q176" s="790"/>
      <c r="R176" s="790"/>
      <c r="S176" s="790"/>
      <c r="T176" s="790"/>
      <c r="U176" s="790"/>
      <c r="V176" s="790"/>
      <c r="W176" s="790"/>
      <c r="X176" s="790"/>
      <c r="Y176" s="790"/>
      <c r="Z176" s="790"/>
      <c r="AA176" s="790"/>
      <c r="AB176" s="790"/>
      <c r="AC176" s="790"/>
      <c r="AD176" s="790"/>
      <c r="AE176" s="790"/>
      <c r="AF176" s="790"/>
      <c r="AG176" s="790"/>
      <c r="AH176" s="790"/>
      <c r="AI176" s="790"/>
      <c r="AJ176" s="790"/>
      <c r="AK176" s="790"/>
      <c r="AL176" s="790"/>
      <c r="AM176" s="790"/>
      <c r="AN176" s="790"/>
      <c r="AO176" s="790"/>
      <c r="AP176" s="790"/>
      <c r="AQ176" s="790"/>
      <c r="AR176" s="790"/>
      <c r="AS176" s="790"/>
      <c r="AT176" s="790"/>
      <c r="AU176" s="790"/>
      <c r="AV176" s="790"/>
      <c r="AW176" s="790"/>
      <c r="AX176" s="790"/>
      <c r="AY176" s="790"/>
      <c r="AZ176" s="790"/>
    </row>
    <row r="177" spans="1:52">
      <c r="A177" s="791"/>
      <c r="B177" s="790"/>
      <c r="C177" s="790"/>
      <c r="D177" s="790"/>
      <c r="E177" s="790"/>
      <c r="F177" s="790"/>
      <c r="G177" s="790"/>
      <c r="H177" s="790"/>
      <c r="I177" s="790"/>
      <c r="J177" s="790"/>
      <c r="K177" s="790"/>
      <c r="L177" s="790"/>
      <c r="M177" s="790"/>
      <c r="N177" s="790"/>
      <c r="O177" s="790"/>
      <c r="P177" s="790"/>
      <c r="Q177" s="790"/>
      <c r="R177" s="790"/>
      <c r="S177" s="790"/>
      <c r="T177" s="790"/>
      <c r="U177" s="790"/>
      <c r="V177" s="790"/>
      <c r="W177" s="790"/>
      <c r="X177" s="790"/>
      <c r="Y177" s="790"/>
      <c r="Z177" s="790"/>
      <c r="AA177" s="790"/>
      <c r="AB177" s="790"/>
      <c r="AC177" s="790"/>
      <c r="AD177" s="790"/>
      <c r="AE177" s="790"/>
      <c r="AF177" s="790"/>
      <c r="AG177" s="790"/>
      <c r="AH177" s="790"/>
      <c r="AI177" s="790"/>
      <c r="AJ177" s="790"/>
      <c r="AK177" s="790"/>
      <c r="AL177" s="790"/>
      <c r="AM177" s="790"/>
      <c r="AN177" s="790"/>
      <c r="AO177" s="790"/>
      <c r="AP177" s="790"/>
      <c r="AQ177" s="790"/>
      <c r="AR177" s="790"/>
      <c r="AS177" s="790"/>
      <c r="AT177" s="790"/>
      <c r="AU177" s="790"/>
      <c r="AV177" s="790"/>
      <c r="AW177" s="790"/>
      <c r="AX177" s="790"/>
      <c r="AY177" s="790"/>
      <c r="AZ177" s="790"/>
    </row>
    <row r="178" spans="1:52">
      <c r="A178" s="791"/>
      <c r="B178" s="790"/>
      <c r="C178" s="790"/>
      <c r="D178" s="790"/>
      <c r="E178" s="790"/>
      <c r="F178" s="790"/>
      <c r="G178" s="790"/>
      <c r="H178" s="790"/>
      <c r="I178" s="790"/>
      <c r="J178" s="790"/>
      <c r="K178" s="790"/>
      <c r="L178" s="790"/>
      <c r="M178" s="790"/>
      <c r="N178" s="790"/>
      <c r="O178" s="790"/>
      <c r="P178" s="790"/>
      <c r="Q178" s="790"/>
      <c r="R178" s="790"/>
      <c r="S178" s="790"/>
      <c r="T178" s="790"/>
      <c r="U178" s="790"/>
      <c r="V178" s="790"/>
      <c r="W178" s="790"/>
      <c r="X178" s="790"/>
      <c r="Y178" s="790"/>
      <c r="Z178" s="790"/>
      <c r="AA178" s="790"/>
      <c r="AB178" s="790"/>
      <c r="AC178" s="790"/>
      <c r="AD178" s="790"/>
      <c r="AE178" s="790"/>
      <c r="AF178" s="790"/>
      <c r="AG178" s="790"/>
      <c r="AH178" s="790"/>
      <c r="AI178" s="790"/>
      <c r="AJ178" s="790"/>
      <c r="AK178" s="790"/>
      <c r="AL178" s="790"/>
      <c r="AM178" s="790"/>
      <c r="AN178" s="790"/>
      <c r="AO178" s="790"/>
      <c r="AP178" s="790"/>
      <c r="AQ178" s="790"/>
      <c r="AR178" s="790"/>
      <c r="AS178" s="790"/>
      <c r="AT178" s="790"/>
      <c r="AU178" s="790"/>
      <c r="AV178" s="790"/>
      <c r="AW178" s="790"/>
      <c r="AX178" s="790"/>
      <c r="AY178" s="790"/>
      <c r="AZ178" s="790"/>
    </row>
    <row r="179" spans="1:52">
      <c r="A179" s="791"/>
      <c r="B179" s="790"/>
      <c r="C179" s="790"/>
      <c r="D179" s="790"/>
      <c r="E179" s="790"/>
      <c r="F179" s="790"/>
      <c r="G179" s="790"/>
      <c r="H179" s="790"/>
      <c r="I179" s="790"/>
      <c r="J179" s="790"/>
      <c r="K179" s="790"/>
      <c r="L179" s="790"/>
      <c r="M179" s="790"/>
      <c r="N179" s="790"/>
      <c r="O179" s="790"/>
      <c r="P179" s="790"/>
      <c r="Q179" s="790"/>
      <c r="R179" s="790"/>
      <c r="S179" s="790"/>
      <c r="T179" s="790"/>
      <c r="U179" s="790"/>
      <c r="V179" s="790"/>
      <c r="W179" s="790"/>
      <c r="X179" s="790"/>
      <c r="Y179" s="790"/>
      <c r="Z179" s="790"/>
      <c r="AA179" s="790"/>
      <c r="AB179" s="790"/>
      <c r="AC179" s="790"/>
      <c r="AD179" s="790"/>
      <c r="AE179" s="790"/>
      <c r="AF179" s="790"/>
      <c r="AG179" s="790"/>
      <c r="AH179" s="790"/>
      <c r="AI179" s="790"/>
      <c r="AJ179" s="790"/>
      <c r="AK179" s="790"/>
      <c r="AL179" s="790"/>
      <c r="AM179" s="790"/>
      <c r="AN179" s="790"/>
      <c r="AO179" s="790"/>
      <c r="AP179" s="790"/>
      <c r="AQ179" s="790"/>
      <c r="AR179" s="790"/>
      <c r="AS179" s="790"/>
      <c r="AT179" s="790"/>
      <c r="AU179" s="790"/>
      <c r="AV179" s="790"/>
      <c r="AW179" s="790"/>
      <c r="AX179" s="790"/>
      <c r="AY179" s="790"/>
      <c r="AZ179" s="790"/>
    </row>
  </sheetData>
  <phoneticPr fontId="13" type="noConversion"/>
  <hyperlinks>
    <hyperlink ref="A1" location="'Please Read this first'!A1" display="go back"/>
  </hyperlinks>
  <pageMargins left="0.75" right="0.75" top="1" bottom="1" header="0.5" footer="0.5"/>
  <headerFooter alignWithMargins="0"/>
</worksheet>
</file>

<file path=xl/worksheets/sheet27.xml><?xml version="1.0" encoding="utf-8"?>
<worksheet xmlns="http://schemas.openxmlformats.org/spreadsheetml/2006/main" xmlns:r="http://schemas.openxmlformats.org/officeDocument/2006/relationships">
  <sheetPr>
    <tabColor theme="9" tint="0.39997558519241921"/>
  </sheetPr>
  <dimension ref="A1:AZ172"/>
  <sheetViews>
    <sheetView workbookViewId="0">
      <selection activeCell="AI43" sqref="AI43"/>
    </sheetView>
  </sheetViews>
  <sheetFormatPr defaultRowHeight="12.75"/>
  <cols>
    <col min="2" max="2" width="23.7109375" customWidth="1"/>
    <col min="3" max="29" width="0" hidden="1" customWidth="1"/>
    <col min="30" max="52" width="10.28515625" bestFit="1" customWidth="1"/>
  </cols>
  <sheetData>
    <row r="1" spans="1:52">
      <c r="A1" s="792" t="s">
        <v>4</v>
      </c>
      <c r="B1" s="792"/>
      <c r="C1" s="792"/>
      <c r="D1" s="792"/>
      <c r="E1" s="792"/>
      <c r="F1" s="792"/>
      <c r="G1" s="792"/>
      <c r="H1" s="792"/>
      <c r="I1" s="792"/>
      <c r="J1" s="792"/>
      <c r="K1" s="792"/>
      <c r="L1" s="792"/>
      <c r="M1" s="792"/>
      <c r="N1" s="792"/>
      <c r="O1" s="792"/>
      <c r="P1" s="792"/>
      <c r="Q1" s="792"/>
      <c r="R1" s="792"/>
      <c r="S1" s="792"/>
      <c r="T1" s="792"/>
      <c r="U1" s="792"/>
      <c r="V1" s="792"/>
      <c r="W1" s="792"/>
      <c r="X1" s="792"/>
      <c r="Y1" s="792"/>
      <c r="Z1" s="792"/>
      <c r="AA1" s="792"/>
      <c r="AB1" s="792"/>
      <c r="AC1" s="792"/>
      <c r="AD1" s="792"/>
      <c r="AE1" s="792"/>
      <c r="AF1" s="792"/>
      <c r="AG1" s="792"/>
      <c r="AH1" s="792"/>
      <c r="AI1" s="792"/>
      <c r="AJ1" s="792"/>
      <c r="AK1" s="792"/>
      <c r="AL1" s="792"/>
      <c r="AM1" s="792"/>
      <c r="AN1" s="792"/>
      <c r="AO1" s="792"/>
      <c r="AP1" s="792"/>
      <c r="AQ1" s="792"/>
      <c r="AR1" s="792"/>
      <c r="AS1" s="792"/>
      <c r="AT1" s="792"/>
      <c r="AU1" s="792"/>
      <c r="AV1" s="792"/>
      <c r="AW1" s="792"/>
      <c r="AX1" s="792"/>
      <c r="AY1" s="792"/>
      <c r="AZ1" s="792"/>
    </row>
    <row r="2" spans="1:52" ht="26.25">
      <c r="A2" s="792" t="s">
        <v>1178</v>
      </c>
      <c r="B2" s="792" t="s">
        <v>353</v>
      </c>
      <c r="C2" s="792"/>
      <c r="D2" s="792"/>
      <c r="E2" s="792"/>
      <c r="F2" s="792"/>
      <c r="G2" s="792"/>
      <c r="H2" s="792"/>
      <c r="I2" s="792"/>
      <c r="J2" s="792"/>
      <c r="K2" s="792"/>
      <c r="L2" s="792"/>
      <c r="M2" s="792"/>
      <c r="N2" s="792"/>
      <c r="O2" s="792"/>
      <c r="P2" s="792"/>
      <c r="Q2" s="792"/>
      <c r="R2" s="792"/>
      <c r="S2" s="792"/>
      <c r="T2" s="792"/>
      <c r="U2" s="792"/>
      <c r="V2" s="792"/>
      <c r="W2" s="792"/>
      <c r="X2" s="792"/>
      <c r="Y2" s="792"/>
      <c r="Z2" s="792"/>
      <c r="AA2" s="792"/>
      <c r="AB2" s="792"/>
      <c r="AC2" s="792"/>
      <c r="AD2" s="777" t="s">
        <v>1180</v>
      </c>
      <c r="AE2" s="792"/>
      <c r="AF2" s="792"/>
      <c r="AG2" s="792"/>
      <c r="AH2" s="792"/>
      <c r="AI2" s="792"/>
      <c r="AJ2" s="792"/>
      <c r="AK2" s="792"/>
      <c r="AL2" s="792"/>
      <c r="AM2" s="792"/>
      <c r="AN2" s="792"/>
      <c r="AO2" s="792"/>
      <c r="AP2" s="792"/>
      <c r="AQ2" s="792"/>
      <c r="AR2" s="792"/>
      <c r="AS2" s="792"/>
      <c r="AT2" s="792"/>
      <c r="AU2" s="792"/>
      <c r="AV2" s="792"/>
      <c r="AW2" s="792"/>
      <c r="AX2" s="792"/>
      <c r="AY2" s="792"/>
      <c r="AZ2" s="792"/>
    </row>
    <row r="3" spans="1:52">
      <c r="A3" s="792" t="s">
        <v>354</v>
      </c>
      <c r="B3" s="792" t="s">
        <v>355</v>
      </c>
      <c r="C3" s="792"/>
      <c r="D3" s="792"/>
      <c r="E3" s="792"/>
      <c r="F3" s="792"/>
      <c r="G3" s="792"/>
      <c r="H3" s="792"/>
      <c r="I3" s="792"/>
      <c r="J3" s="792"/>
      <c r="K3" s="792"/>
      <c r="L3" s="792"/>
      <c r="M3" s="792"/>
      <c r="N3" s="792"/>
      <c r="O3" s="792"/>
      <c r="P3" s="792"/>
      <c r="Q3" s="792"/>
      <c r="R3" s="792"/>
      <c r="S3" s="792"/>
      <c r="T3" s="792"/>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c r="AT3" s="792"/>
      <c r="AU3" s="792"/>
      <c r="AV3" s="792"/>
      <c r="AW3" s="792"/>
      <c r="AX3" s="792"/>
      <c r="AY3" s="792"/>
      <c r="AZ3" s="792"/>
    </row>
    <row r="4" spans="1:52">
      <c r="A4" s="792" t="s">
        <v>1146</v>
      </c>
      <c r="B4" s="792"/>
      <c r="C4" s="792"/>
      <c r="D4" s="792"/>
      <c r="E4" s="792"/>
      <c r="F4" s="792"/>
      <c r="G4" s="792"/>
      <c r="H4" s="792"/>
      <c r="I4" s="792"/>
      <c r="J4" s="792"/>
      <c r="K4" s="792"/>
      <c r="L4" s="792"/>
      <c r="M4" s="792"/>
      <c r="N4" s="792"/>
      <c r="O4" s="792"/>
      <c r="P4" s="792"/>
      <c r="Q4" s="792"/>
      <c r="R4" s="792"/>
      <c r="S4" s="792"/>
      <c r="T4" s="792"/>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c r="AT4" s="792"/>
      <c r="AU4" s="792"/>
      <c r="AV4" s="792"/>
      <c r="AW4" s="792"/>
      <c r="AX4" s="792"/>
      <c r="AY4" s="792"/>
      <c r="AZ4" s="792"/>
    </row>
    <row r="5" spans="1:52">
      <c r="A5" s="811" t="s">
        <v>1191</v>
      </c>
    </row>
    <row r="6" spans="1:52">
      <c r="A6" s="793" t="s">
        <v>152</v>
      </c>
      <c r="B6" s="792"/>
      <c r="C6" s="792">
        <v>1986</v>
      </c>
      <c r="D6" s="792">
        <v>1987</v>
      </c>
      <c r="E6" s="792">
        <v>1988</v>
      </c>
      <c r="F6" s="792">
        <v>1989</v>
      </c>
      <c r="G6" s="792">
        <v>1990</v>
      </c>
      <c r="H6" s="792">
        <v>1991</v>
      </c>
      <c r="I6" s="792">
        <v>1992</v>
      </c>
      <c r="J6" s="792">
        <v>1993</v>
      </c>
      <c r="K6" s="792">
        <v>1994</v>
      </c>
      <c r="L6" s="792">
        <v>1995</v>
      </c>
      <c r="M6" s="792">
        <v>1996</v>
      </c>
      <c r="N6" s="792">
        <v>1997</v>
      </c>
      <c r="O6" s="792">
        <v>1998</v>
      </c>
      <c r="P6" s="792">
        <v>1999</v>
      </c>
      <c r="Q6" s="792">
        <v>2000</v>
      </c>
      <c r="R6" s="792">
        <v>2001</v>
      </c>
      <c r="S6" s="792">
        <v>2002</v>
      </c>
      <c r="T6" s="792">
        <v>2003</v>
      </c>
      <c r="U6" s="792">
        <v>2004</v>
      </c>
      <c r="V6" s="792">
        <v>2005</v>
      </c>
      <c r="W6" s="792">
        <v>2006</v>
      </c>
      <c r="X6" s="792">
        <v>2007</v>
      </c>
      <c r="Y6" s="792">
        <v>2008</v>
      </c>
      <c r="Z6" s="792">
        <v>2009</v>
      </c>
      <c r="AA6" s="792">
        <v>2010</v>
      </c>
      <c r="AB6" s="792">
        <v>2011</v>
      </c>
      <c r="AC6" s="792">
        <v>2012</v>
      </c>
      <c r="AD6" s="792">
        <v>2013</v>
      </c>
      <c r="AE6" s="792">
        <v>2014</v>
      </c>
      <c r="AF6" s="792">
        <v>2015</v>
      </c>
      <c r="AG6" s="792">
        <v>2016</v>
      </c>
      <c r="AH6" s="792">
        <v>2017</v>
      </c>
      <c r="AI6" s="792">
        <v>2018</v>
      </c>
      <c r="AJ6" s="792">
        <v>2019</v>
      </c>
      <c r="AK6" s="792">
        <v>2020</v>
      </c>
      <c r="AL6" s="792">
        <v>2021</v>
      </c>
      <c r="AM6" s="792">
        <v>2022</v>
      </c>
      <c r="AN6" s="792">
        <v>2023</v>
      </c>
      <c r="AO6" s="792">
        <v>2024</v>
      </c>
      <c r="AP6" s="792">
        <v>2025</v>
      </c>
      <c r="AQ6" s="792">
        <v>2026</v>
      </c>
      <c r="AR6" s="792">
        <v>2027</v>
      </c>
      <c r="AS6" s="792">
        <v>2028</v>
      </c>
      <c r="AT6" s="792">
        <v>2029</v>
      </c>
      <c r="AU6" s="792">
        <v>2030</v>
      </c>
      <c r="AV6" s="792">
        <v>2031</v>
      </c>
      <c r="AW6" s="792">
        <v>2032</v>
      </c>
      <c r="AX6" s="792">
        <v>2033</v>
      </c>
      <c r="AY6" s="792">
        <v>2034</v>
      </c>
      <c r="AZ6" s="792">
        <v>2035</v>
      </c>
    </row>
    <row r="7" spans="1:52">
      <c r="A7" s="792" t="s">
        <v>4</v>
      </c>
      <c r="B7" s="792"/>
      <c r="C7" s="792"/>
      <c r="D7" s="792"/>
      <c r="E7" s="792"/>
      <c r="F7" s="792"/>
      <c r="G7" s="792"/>
      <c r="H7" s="792"/>
      <c r="I7" s="792"/>
      <c r="J7" s="792"/>
      <c r="K7" s="792"/>
      <c r="L7" s="792"/>
      <c r="M7" s="792"/>
      <c r="N7" s="792"/>
      <c r="O7" s="792"/>
      <c r="P7" s="792"/>
      <c r="Q7" s="792"/>
      <c r="R7" s="792"/>
      <c r="S7" s="792"/>
      <c r="T7" s="792"/>
      <c r="U7" s="792"/>
      <c r="V7" s="792"/>
      <c r="W7" s="792"/>
      <c r="X7" s="792"/>
      <c r="Y7" s="792"/>
      <c r="Z7" s="792"/>
      <c r="AA7" s="792"/>
      <c r="AB7" s="792"/>
      <c r="AC7" s="792"/>
      <c r="AD7" s="792"/>
      <c r="AE7" s="792"/>
      <c r="AF7" s="792"/>
      <c r="AG7" s="792"/>
      <c r="AH7" s="792"/>
      <c r="AI7" s="792"/>
      <c r="AJ7" s="792"/>
      <c r="AK7" s="792"/>
      <c r="AL7" s="792"/>
      <c r="AM7" s="792"/>
      <c r="AN7" s="792"/>
      <c r="AO7" s="792"/>
      <c r="AP7" s="792"/>
      <c r="AQ7" s="792"/>
      <c r="AR7" s="792"/>
      <c r="AS7" s="792"/>
      <c r="AT7" s="792"/>
      <c r="AU7" s="792"/>
      <c r="AV7" s="792"/>
      <c r="AW7" s="792"/>
      <c r="AX7" s="792"/>
      <c r="AY7" s="792"/>
      <c r="AZ7" s="792"/>
    </row>
    <row r="8" spans="1:52">
      <c r="A8" s="793" t="s">
        <v>934</v>
      </c>
      <c r="B8" s="792"/>
      <c r="C8" s="792">
        <v>1986</v>
      </c>
      <c r="D8" s="792">
        <v>1987</v>
      </c>
      <c r="E8" s="792">
        <v>1988</v>
      </c>
      <c r="F8" s="792">
        <v>1989</v>
      </c>
      <c r="G8" s="792">
        <v>1990</v>
      </c>
      <c r="H8" s="792">
        <v>1991</v>
      </c>
      <c r="I8" s="792">
        <v>1992</v>
      </c>
      <c r="J8" s="792">
        <v>1993</v>
      </c>
      <c r="K8" s="792">
        <v>1994</v>
      </c>
      <c r="L8" s="792">
        <v>1995</v>
      </c>
      <c r="M8" s="792">
        <v>1996</v>
      </c>
      <c r="N8" s="792">
        <v>1997</v>
      </c>
      <c r="O8" s="792">
        <v>1998</v>
      </c>
      <c r="P8" s="792">
        <v>1999</v>
      </c>
      <c r="Q8" s="792">
        <v>2000</v>
      </c>
      <c r="R8" s="792">
        <v>2001</v>
      </c>
      <c r="S8" s="792">
        <v>2002</v>
      </c>
      <c r="T8" s="792">
        <v>2003</v>
      </c>
      <c r="U8" s="792">
        <v>2004</v>
      </c>
      <c r="V8" s="792">
        <v>2005</v>
      </c>
      <c r="W8" s="792">
        <v>2006</v>
      </c>
      <c r="X8" s="792">
        <v>2007</v>
      </c>
      <c r="Y8" s="792">
        <v>2008</v>
      </c>
      <c r="Z8" s="792">
        <v>2009</v>
      </c>
      <c r="AA8" s="792">
        <v>2010</v>
      </c>
      <c r="AB8" s="792">
        <v>2011</v>
      </c>
      <c r="AC8" s="792">
        <v>2012</v>
      </c>
      <c r="AD8" s="792">
        <v>2013</v>
      </c>
      <c r="AE8" s="792">
        <v>2014</v>
      </c>
      <c r="AF8" s="792">
        <v>2015</v>
      </c>
      <c r="AG8" s="792">
        <v>2016</v>
      </c>
      <c r="AH8" s="792">
        <v>2017</v>
      </c>
      <c r="AI8" s="792">
        <v>2018</v>
      </c>
      <c r="AJ8" s="792">
        <v>2019</v>
      </c>
      <c r="AK8" s="792">
        <v>2020</v>
      </c>
      <c r="AL8" s="792">
        <v>2021</v>
      </c>
      <c r="AM8" s="792">
        <v>2022</v>
      </c>
      <c r="AN8" s="792">
        <v>2023</v>
      </c>
      <c r="AO8" s="792">
        <v>2024</v>
      </c>
      <c r="AP8" s="792">
        <v>2025</v>
      </c>
      <c r="AQ8" s="792">
        <v>2026</v>
      </c>
      <c r="AR8" s="792">
        <v>2027</v>
      </c>
      <c r="AS8" s="792">
        <v>2028</v>
      </c>
      <c r="AT8" s="792">
        <v>2029</v>
      </c>
      <c r="AU8" s="792">
        <v>2030</v>
      </c>
      <c r="AV8" s="792">
        <v>2031</v>
      </c>
      <c r="AW8" s="792">
        <v>2032</v>
      </c>
      <c r="AX8" s="792">
        <v>2033</v>
      </c>
      <c r="AY8" s="792">
        <v>2034</v>
      </c>
      <c r="AZ8" s="792">
        <v>2035</v>
      </c>
    </row>
    <row r="9" spans="1:52">
      <c r="A9" s="793" t="s">
        <v>542</v>
      </c>
      <c r="B9" s="792" t="s">
        <v>63</v>
      </c>
      <c r="C9" s="792">
        <v>2062.0230000000001</v>
      </c>
      <c r="D9" s="792">
        <v>2108.7570000000001</v>
      </c>
      <c r="E9" s="792">
        <v>2223.8629999999998</v>
      </c>
      <c r="F9" s="792">
        <v>2329.587</v>
      </c>
      <c r="G9" s="792">
        <v>2318.9520000000002</v>
      </c>
      <c r="H9" s="792">
        <v>2318.6770000000001</v>
      </c>
      <c r="I9" s="792">
        <v>2448.1219999999998</v>
      </c>
      <c r="J9" s="792">
        <v>2408.4679999999998</v>
      </c>
      <c r="K9" s="792">
        <v>2560.683</v>
      </c>
      <c r="L9" s="792">
        <v>2543.951</v>
      </c>
      <c r="M9" s="792">
        <v>2818.3739999999998</v>
      </c>
      <c r="N9" s="792">
        <v>2838.1610000000001</v>
      </c>
      <c r="O9" s="792">
        <v>2771.828</v>
      </c>
      <c r="P9" s="792">
        <v>2830.8339999999998</v>
      </c>
      <c r="Q9" s="792">
        <v>2845.9070000000002</v>
      </c>
      <c r="R9" s="792">
        <v>2680.4960000000001</v>
      </c>
      <c r="S9" s="792">
        <v>2757.0630000000001</v>
      </c>
      <c r="T9" s="792">
        <v>2782.634</v>
      </c>
      <c r="U9" s="792">
        <v>2836.4789999999998</v>
      </c>
      <c r="V9" s="792">
        <v>2833.8470000000002</v>
      </c>
      <c r="W9" s="792">
        <v>2828.4940000000001</v>
      </c>
      <c r="X9" s="792">
        <v>2907.4879999999998</v>
      </c>
      <c r="Y9" s="792">
        <v>2983.0410000000002</v>
      </c>
      <c r="Z9" s="792">
        <v>2805.3539999999998</v>
      </c>
      <c r="AA9" s="792">
        <v>2760.1840000000002</v>
      </c>
      <c r="AB9" s="792">
        <v>2814.1390000000001</v>
      </c>
      <c r="AC9" s="792">
        <v>2759.6779999999999</v>
      </c>
      <c r="AD9" s="792">
        <v>2470.7159999999999</v>
      </c>
      <c r="AE9" s="792">
        <v>2479.5309999999999</v>
      </c>
      <c r="AF9" s="792">
        <v>2509.6260000000002</v>
      </c>
      <c r="AG9" s="792">
        <v>2499.9989999999998</v>
      </c>
      <c r="AH9" s="792">
        <v>2481.1439999999998</v>
      </c>
      <c r="AI9" s="792">
        <v>2462.8440000000001</v>
      </c>
      <c r="AJ9" s="792">
        <v>2443.1790000000001</v>
      </c>
      <c r="AK9" s="792">
        <v>2418.761</v>
      </c>
      <c r="AL9" s="792">
        <v>2395.4259999999999</v>
      </c>
      <c r="AM9" s="792">
        <v>2374.6979999999999</v>
      </c>
      <c r="AN9" s="792">
        <v>2352.96</v>
      </c>
      <c r="AO9" s="792">
        <v>2331.8180000000002</v>
      </c>
      <c r="AP9" s="792">
        <v>2313.1689999999999</v>
      </c>
      <c r="AQ9" s="792">
        <v>2297.0889999999999</v>
      </c>
      <c r="AR9" s="792">
        <v>2281.7820000000002</v>
      </c>
      <c r="AS9" s="792">
        <v>2269.192</v>
      </c>
      <c r="AT9" s="792">
        <v>2268.4659999999999</v>
      </c>
      <c r="AU9" s="792">
        <v>2281.7649999999999</v>
      </c>
      <c r="AV9" s="792">
        <v>2298.4290000000001</v>
      </c>
      <c r="AW9" s="792">
        <v>2320.3130000000001</v>
      </c>
      <c r="AX9" s="792">
        <v>2340.328</v>
      </c>
      <c r="AY9" s="792">
        <v>2361.6350000000002</v>
      </c>
      <c r="AZ9" s="792">
        <v>2384.6239999999998</v>
      </c>
    </row>
    <row r="10" spans="1:52">
      <c r="A10" s="793" t="s">
        <v>542</v>
      </c>
      <c r="B10" s="792" t="s">
        <v>6</v>
      </c>
      <c r="C10" s="792">
        <v>2180.5100000000002</v>
      </c>
      <c r="D10" s="792">
        <v>2189.415</v>
      </c>
      <c r="E10" s="792">
        <v>2306.02</v>
      </c>
      <c r="F10" s="792">
        <v>2464.252</v>
      </c>
      <c r="G10" s="792">
        <v>2405.3690000000001</v>
      </c>
      <c r="H10" s="792">
        <v>2473.6909999999998</v>
      </c>
      <c r="I10" s="792">
        <v>2512.9299999999998</v>
      </c>
      <c r="J10" s="792">
        <v>2757.1489999999999</v>
      </c>
      <c r="K10" s="792">
        <v>2708.25</v>
      </c>
      <c r="L10" s="792">
        <v>2858.9389999999999</v>
      </c>
      <c r="M10" s="792">
        <v>3167.1239999999998</v>
      </c>
      <c r="N10" s="792">
        <v>3176.6770000000001</v>
      </c>
      <c r="O10" s="792">
        <v>3139.9079999999999</v>
      </c>
      <c r="P10" s="792">
        <v>3227.9009999999998</v>
      </c>
      <c r="Q10" s="792">
        <v>3217.547</v>
      </c>
      <c r="R10" s="792">
        <v>2943.2930000000001</v>
      </c>
      <c r="S10" s="792">
        <v>3058.623</v>
      </c>
      <c r="T10" s="792">
        <v>3087.4259999999999</v>
      </c>
      <c r="U10" s="792">
        <v>3200.1109999999999</v>
      </c>
      <c r="V10" s="792">
        <v>3349.393</v>
      </c>
      <c r="W10" s="792">
        <v>3017.1489999999999</v>
      </c>
      <c r="X10" s="792">
        <v>3086.875</v>
      </c>
      <c r="Y10" s="792">
        <v>3229</v>
      </c>
      <c r="Z10" s="792">
        <v>3048.596</v>
      </c>
      <c r="AA10" s="792">
        <v>3031.2</v>
      </c>
      <c r="AB10" s="792">
        <v>3085.36</v>
      </c>
      <c r="AC10" s="792">
        <v>2928.1770000000001</v>
      </c>
      <c r="AD10" s="792">
        <v>2707.36</v>
      </c>
      <c r="AE10" s="792">
        <v>2747.3420000000001</v>
      </c>
      <c r="AF10" s="792">
        <v>2785.3539999999998</v>
      </c>
      <c r="AG10" s="792">
        <v>2778.7910000000002</v>
      </c>
      <c r="AH10" s="792">
        <v>2762.6</v>
      </c>
      <c r="AI10" s="792">
        <v>2747.15</v>
      </c>
      <c r="AJ10" s="792">
        <v>2729.8780000000002</v>
      </c>
      <c r="AK10" s="792">
        <v>2705.1480000000001</v>
      </c>
      <c r="AL10" s="792">
        <v>2680.1089999999999</v>
      </c>
      <c r="AM10" s="792">
        <v>2657.5239999999999</v>
      </c>
      <c r="AN10" s="792">
        <v>2633.2040000000002</v>
      </c>
      <c r="AO10" s="792">
        <v>2609.0479999999998</v>
      </c>
      <c r="AP10" s="792">
        <v>2587.5349999999999</v>
      </c>
      <c r="AQ10" s="792">
        <v>2569.0050000000001</v>
      </c>
      <c r="AR10" s="792">
        <v>2550.998</v>
      </c>
      <c r="AS10" s="792">
        <v>2538.4830000000002</v>
      </c>
      <c r="AT10" s="792">
        <v>2540.0410000000002</v>
      </c>
      <c r="AU10" s="792">
        <v>2556.8789999999999</v>
      </c>
      <c r="AV10" s="792">
        <v>2576.9740000000002</v>
      </c>
      <c r="AW10" s="792">
        <v>2602.518</v>
      </c>
      <c r="AX10" s="792">
        <v>2625.741</v>
      </c>
      <c r="AY10" s="792">
        <v>2650.2579999999998</v>
      </c>
      <c r="AZ10" s="792">
        <v>2676.3359999999998</v>
      </c>
    </row>
    <row r="11" spans="1:52">
      <c r="A11" s="793" t="s">
        <v>542</v>
      </c>
      <c r="B11" s="792" t="s">
        <v>7</v>
      </c>
      <c r="C11" s="792">
        <v>2124.7440000000001</v>
      </c>
      <c r="D11" s="792">
        <v>2136.3820000000001</v>
      </c>
      <c r="E11" s="792">
        <v>2248.9119999999998</v>
      </c>
      <c r="F11" s="792">
        <v>2400.8530000000001</v>
      </c>
      <c r="G11" s="792">
        <v>2344.431</v>
      </c>
      <c r="H11" s="792">
        <v>2409.0810000000001</v>
      </c>
      <c r="I11" s="792">
        <v>2450.8820000000001</v>
      </c>
      <c r="J11" s="792">
        <v>2663.3649999999998</v>
      </c>
      <c r="K11" s="792">
        <v>2622.5549999999998</v>
      </c>
      <c r="L11" s="792">
        <v>2773.8719999999998</v>
      </c>
      <c r="M11" s="792">
        <v>3076.12</v>
      </c>
      <c r="N11" s="792">
        <v>3086.953</v>
      </c>
      <c r="O11" s="792">
        <v>3051.893</v>
      </c>
      <c r="P11" s="792">
        <v>3133.4169999999999</v>
      </c>
      <c r="Q11" s="792">
        <v>3117.0990000000002</v>
      </c>
      <c r="R11" s="792">
        <v>2836.5819999999999</v>
      </c>
      <c r="S11" s="792">
        <v>2937.7069999999999</v>
      </c>
      <c r="T11" s="792">
        <v>2984.6489999999999</v>
      </c>
      <c r="U11" s="792">
        <v>3088.4659999999999</v>
      </c>
      <c r="V11" s="792">
        <v>3231.48</v>
      </c>
      <c r="W11" s="792">
        <v>2816.81</v>
      </c>
      <c r="X11" s="792">
        <v>2854.6379999999999</v>
      </c>
      <c r="Y11" s="792">
        <v>2970.7890000000002</v>
      </c>
      <c r="Z11" s="792">
        <v>2796.6709999999998</v>
      </c>
      <c r="AA11" s="792">
        <v>2797.1529999999998</v>
      </c>
      <c r="AB11" s="792">
        <v>2846.049</v>
      </c>
      <c r="AC11" s="792">
        <v>2709.0459999999998</v>
      </c>
      <c r="AD11" s="792">
        <v>2482.7930000000001</v>
      </c>
      <c r="AE11" s="792">
        <v>2514.1280000000002</v>
      </c>
      <c r="AF11" s="792">
        <v>2550.0059999999999</v>
      </c>
      <c r="AG11" s="792">
        <v>2541.489</v>
      </c>
      <c r="AH11" s="792">
        <v>2523.1640000000002</v>
      </c>
      <c r="AI11" s="792">
        <v>2505.567</v>
      </c>
      <c r="AJ11" s="792">
        <v>2485.9430000000002</v>
      </c>
      <c r="AK11" s="792">
        <v>2458.777</v>
      </c>
      <c r="AL11" s="792">
        <v>2431.2460000000001</v>
      </c>
      <c r="AM11" s="792">
        <v>2406.2249999999999</v>
      </c>
      <c r="AN11" s="792">
        <v>2379.8209999999999</v>
      </c>
      <c r="AO11" s="792">
        <v>2353.8470000000002</v>
      </c>
      <c r="AP11" s="792">
        <v>2330.4609999999998</v>
      </c>
      <c r="AQ11" s="792">
        <v>2309.8530000000001</v>
      </c>
      <c r="AR11" s="792">
        <v>2289.8850000000002</v>
      </c>
      <c r="AS11" s="792">
        <v>2273.2240000000002</v>
      </c>
      <c r="AT11" s="792">
        <v>2269.893</v>
      </c>
      <c r="AU11" s="792">
        <v>2282.2310000000002</v>
      </c>
      <c r="AV11" s="792">
        <v>2297.886</v>
      </c>
      <c r="AW11" s="792">
        <v>2318.9720000000002</v>
      </c>
      <c r="AX11" s="792">
        <v>2337.835</v>
      </c>
      <c r="AY11" s="792">
        <v>2358.1280000000002</v>
      </c>
      <c r="AZ11" s="792">
        <v>2380.0259999999998</v>
      </c>
    </row>
    <row r="12" spans="1:52">
      <c r="A12" s="793" t="s">
        <v>542</v>
      </c>
      <c r="B12" s="792" t="s">
        <v>8</v>
      </c>
      <c r="C12" s="792">
        <v>2016.9939999999999</v>
      </c>
      <c r="D12" s="792">
        <v>2035.0139999999999</v>
      </c>
      <c r="E12" s="792">
        <v>2143.2800000000002</v>
      </c>
      <c r="F12" s="792">
        <v>2280.7379999999998</v>
      </c>
      <c r="G12" s="792">
        <v>2240.2440000000001</v>
      </c>
      <c r="H12" s="792">
        <v>2288.3319999999999</v>
      </c>
      <c r="I12" s="792">
        <v>2345.2040000000002</v>
      </c>
      <c r="J12" s="792">
        <v>2501</v>
      </c>
      <c r="K12" s="792">
        <v>2492.8739999999998</v>
      </c>
      <c r="L12" s="792">
        <v>2626.1329999999998</v>
      </c>
      <c r="M12" s="792">
        <v>2916.605</v>
      </c>
      <c r="N12" s="792">
        <v>2929.098</v>
      </c>
      <c r="O12" s="792">
        <v>2897.886</v>
      </c>
      <c r="P12" s="792">
        <v>2973.1239999999998</v>
      </c>
      <c r="Q12" s="792">
        <v>2962.4110000000001</v>
      </c>
      <c r="R12" s="792">
        <v>2688.2660000000001</v>
      </c>
      <c r="S12" s="792">
        <v>2778.163</v>
      </c>
      <c r="T12" s="792">
        <v>2815.6379999999999</v>
      </c>
      <c r="U12" s="792">
        <v>2902.4160000000002</v>
      </c>
      <c r="V12" s="792">
        <v>3030.7869999999998</v>
      </c>
      <c r="W12" s="792">
        <v>2694.9119999999998</v>
      </c>
      <c r="X12" s="792">
        <v>2715.578</v>
      </c>
      <c r="Y12" s="792">
        <v>2818.0790000000002</v>
      </c>
      <c r="Z12" s="792">
        <v>2650.1970000000001</v>
      </c>
      <c r="AA12" s="792">
        <v>2652.84</v>
      </c>
      <c r="AB12" s="792">
        <v>2699.7950000000001</v>
      </c>
      <c r="AC12" s="792">
        <v>2577.0650000000001</v>
      </c>
      <c r="AD12" s="792">
        <v>2353.3609999999999</v>
      </c>
      <c r="AE12" s="792">
        <v>2382.7260000000001</v>
      </c>
      <c r="AF12" s="792">
        <v>2419.1559999999999</v>
      </c>
      <c r="AG12" s="792">
        <v>2410.1010000000001</v>
      </c>
      <c r="AH12" s="792">
        <v>2390.3580000000002</v>
      </c>
      <c r="AI12" s="792">
        <v>2371.3890000000001</v>
      </c>
      <c r="AJ12" s="792">
        <v>2350.0949999999998</v>
      </c>
      <c r="AK12" s="792">
        <v>2321.1860000000001</v>
      </c>
      <c r="AL12" s="792">
        <v>2291.8919999999998</v>
      </c>
      <c r="AM12" s="792">
        <v>2265.232</v>
      </c>
      <c r="AN12" s="792">
        <v>2237.5439999999999</v>
      </c>
      <c r="AO12" s="792">
        <v>2210.6709999999998</v>
      </c>
      <c r="AP12" s="792">
        <v>2186.4490000000001</v>
      </c>
      <c r="AQ12" s="792">
        <v>2164.877</v>
      </c>
      <c r="AR12" s="792">
        <v>2144.1469999999999</v>
      </c>
      <c r="AS12" s="792">
        <v>2124.2719999999999</v>
      </c>
      <c r="AT12" s="792">
        <v>2116.6260000000002</v>
      </c>
      <c r="AU12" s="792">
        <v>2125.2049999999999</v>
      </c>
      <c r="AV12" s="792">
        <v>2137.252</v>
      </c>
      <c r="AW12" s="792">
        <v>2154.7190000000001</v>
      </c>
      <c r="AX12" s="792">
        <v>2170.1019999999999</v>
      </c>
      <c r="AY12" s="792">
        <v>2187.049</v>
      </c>
      <c r="AZ12" s="792">
        <v>2205.6869999999999</v>
      </c>
    </row>
    <row r="13" spans="1:52">
      <c r="A13" s="793" t="s">
        <v>542</v>
      </c>
      <c r="B13" s="792" t="s">
        <v>9</v>
      </c>
      <c r="C13" s="792">
        <v>1897.54</v>
      </c>
      <c r="D13" s="792">
        <v>1934.0709999999999</v>
      </c>
      <c r="E13" s="792">
        <v>2037.7539999999999</v>
      </c>
      <c r="F13" s="792">
        <v>2150.0360000000001</v>
      </c>
      <c r="G13" s="792">
        <v>2126.84</v>
      </c>
      <c r="H13" s="792">
        <v>2142.2890000000002</v>
      </c>
      <c r="I13" s="792">
        <v>2240.8200000000002</v>
      </c>
      <c r="J13" s="792">
        <v>2282.0590000000002</v>
      </c>
      <c r="K13" s="792">
        <v>2349.4360000000001</v>
      </c>
      <c r="L13" s="792">
        <v>2400.9989999999998</v>
      </c>
      <c r="M13" s="792">
        <v>2662.357</v>
      </c>
      <c r="N13" s="792">
        <v>2678.3240000000001</v>
      </c>
      <c r="O13" s="792">
        <v>2621.674</v>
      </c>
      <c r="P13" s="792">
        <v>2691.8789999999999</v>
      </c>
      <c r="Q13" s="792">
        <v>2689.4560000000001</v>
      </c>
      <c r="R13" s="792">
        <v>2486.038</v>
      </c>
      <c r="S13" s="792">
        <v>2561.8339999999998</v>
      </c>
      <c r="T13" s="792">
        <v>2583.1469999999999</v>
      </c>
      <c r="U13" s="792">
        <v>2651.6019999999999</v>
      </c>
      <c r="V13" s="792">
        <v>2700.471</v>
      </c>
      <c r="W13" s="792">
        <v>2632.056</v>
      </c>
      <c r="X13" s="792">
        <v>2652.085</v>
      </c>
      <c r="Y13" s="792">
        <v>2743.4389999999999</v>
      </c>
      <c r="Z13" s="792">
        <v>2575.6</v>
      </c>
      <c r="AA13" s="792">
        <v>2558.4250000000002</v>
      </c>
      <c r="AB13" s="792">
        <v>2605.1640000000002</v>
      </c>
      <c r="AC13" s="792">
        <v>2527.21</v>
      </c>
      <c r="AD13" s="792">
        <v>2274.0880000000002</v>
      </c>
      <c r="AE13" s="792">
        <v>2292.1689999999999</v>
      </c>
      <c r="AF13" s="792">
        <v>2326.7440000000001</v>
      </c>
      <c r="AG13" s="792">
        <v>2313.5300000000002</v>
      </c>
      <c r="AH13" s="792">
        <v>2290.625</v>
      </c>
      <c r="AI13" s="792">
        <v>2267.971</v>
      </c>
      <c r="AJ13" s="792">
        <v>2242.1129999999998</v>
      </c>
      <c r="AK13" s="792">
        <v>2210.009</v>
      </c>
      <c r="AL13" s="792">
        <v>2178.2339999999999</v>
      </c>
      <c r="AM13" s="792">
        <v>2149.0749999999998</v>
      </c>
      <c r="AN13" s="792">
        <v>2119.21</v>
      </c>
      <c r="AO13" s="792">
        <v>2090.2249999999999</v>
      </c>
      <c r="AP13" s="792">
        <v>2063.596</v>
      </c>
      <c r="AQ13" s="792">
        <v>2039.3589999999999</v>
      </c>
      <c r="AR13" s="792">
        <v>2015.67</v>
      </c>
      <c r="AS13" s="792">
        <v>1991.4449999999999</v>
      </c>
      <c r="AT13" s="792">
        <v>1979.6030000000001</v>
      </c>
      <c r="AU13" s="792">
        <v>1984.4079999999999</v>
      </c>
      <c r="AV13" s="792">
        <v>1993.0550000000001</v>
      </c>
      <c r="AW13" s="792">
        <v>2006.8869999999999</v>
      </c>
      <c r="AX13" s="792">
        <v>2019.2059999999999</v>
      </c>
      <c r="AY13" s="792">
        <v>2033.2719999999999</v>
      </c>
      <c r="AZ13" s="792">
        <v>2049.0830000000001</v>
      </c>
    </row>
    <row r="14" spans="1:52">
      <c r="A14" s="793" t="s">
        <v>542</v>
      </c>
      <c r="B14" s="792" t="s">
        <v>10</v>
      </c>
      <c r="C14" s="792">
        <v>1962.0360000000001</v>
      </c>
      <c r="D14" s="792">
        <v>2043.2650000000001</v>
      </c>
      <c r="E14" s="792">
        <v>2150.1149999999998</v>
      </c>
      <c r="F14" s="792">
        <v>2224.23</v>
      </c>
      <c r="G14" s="792">
        <v>2235.7860000000001</v>
      </c>
      <c r="H14" s="792">
        <v>2187.6080000000002</v>
      </c>
      <c r="I14" s="792">
        <v>2390.83</v>
      </c>
      <c r="J14" s="792">
        <v>2180.6370000000002</v>
      </c>
      <c r="K14" s="792">
        <v>2429.7289999999998</v>
      </c>
      <c r="L14" s="792">
        <v>2313.0729999999999</v>
      </c>
      <c r="M14" s="792">
        <v>2547.6280000000002</v>
      </c>
      <c r="N14" s="792">
        <v>2574.8919999999998</v>
      </c>
      <c r="O14" s="792">
        <v>2458.7829999999999</v>
      </c>
      <c r="P14" s="792">
        <v>2527.4670000000001</v>
      </c>
      <c r="Q14" s="792">
        <v>2545.962</v>
      </c>
      <c r="R14" s="792">
        <v>2466.788</v>
      </c>
      <c r="S14" s="792">
        <v>2524.9679999999998</v>
      </c>
      <c r="T14" s="792">
        <v>2524.9290000000001</v>
      </c>
      <c r="U14" s="792">
        <v>2560.415</v>
      </c>
      <c r="V14" s="792">
        <v>2447.9690000000001</v>
      </c>
      <c r="W14" s="792">
        <v>2749.7049999999999</v>
      </c>
      <c r="X14" s="792">
        <v>2834.5219999999999</v>
      </c>
      <c r="Y14" s="792">
        <v>2899.5259999999998</v>
      </c>
      <c r="Z14" s="792">
        <v>2710.7539999999999</v>
      </c>
      <c r="AA14" s="792">
        <v>2649.5729999999999</v>
      </c>
      <c r="AB14" s="792">
        <v>2699.5940000000001</v>
      </c>
      <c r="AC14" s="792">
        <v>2712.2469999999998</v>
      </c>
      <c r="AD14" s="792">
        <v>2362.2080000000001</v>
      </c>
      <c r="AE14" s="792">
        <v>2360.5079999999998</v>
      </c>
      <c r="AF14" s="792">
        <v>2392.5300000000002</v>
      </c>
      <c r="AG14" s="792">
        <v>2378.4369999999999</v>
      </c>
      <c r="AH14" s="792">
        <v>2355.2170000000001</v>
      </c>
      <c r="AI14" s="792">
        <v>2331.7040000000002</v>
      </c>
      <c r="AJ14" s="792">
        <v>2305.4270000000001</v>
      </c>
      <c r="AK14" s="792">
        <v>2276.0729999999999</v>
      </c>
      <c r="AL14" s="792">
        <v>2248.4870000000001</v>
      </c>
      <c r="AM14" s="792">
        <v>2223.6089999999999</v>
      </c>
      <c r="AN14" s="792">
        <v>2198.2159999999999</v>
      </c>
      <c r="AO14" s="792">
        <v>2173.6619999999998</v>
      </c>
      <c r="AP14" s="792">
        <v>2151.3609999999999</v>
      </c>
      <c r="AQ14" s="792">
        <v>2131.1010000000001</v>
      </c>
      <c r="AR14" s="792">
        <v>2111.1729999999998</v>
      </c>
      <c r="AS14" s="792">
        <v>2090.2469999999998</v>
      </c>
      <c r="AT14" s="792">
        <v>2080.81</v>
      </c>
      <c r="AU14" s="792">
        <v>2086.8319999999999</v>
      </c>
      <c r="AV14" s="792">
        <v>2096.9180000000001</v>
      </c>
      <c r="AW14" s="792">
        <v>2112.1320000000001</v>
      </c>
      <c r="AX14" s="792">
        <v>2126.0259999999998</v>
      </c>
      <c r="AY14" s="792">
        <v>2141.5100000000002</v>
      </c>
      <c r="AZ14" s="792">
        <v>2158.8490000000002</v>
      </c>
    </row>
    <row r="15" spans="1:52">
      <c r="A15" s="793" t="s">
        <v>542</v>
      </c>
      <c r="B15" s="792" t="s">
        <v>11</v>
      </c>
      <c r="C15" s="792">
        <v>2119.107</v>
      </c>
      <c r="D15" s="792">
        <v>2222.79</v>
      </c>
      <c r="E15" s="792">
        <v>2336.65</v>
      </c>
      <c r="F15" s="792">
        <v>2400.8960000000002</v>
      </c>
      <c r="G15" s="792">
        <v>2424.4580000000001</v>
      </c>
      <c r="H15" s="792">
        <v>2348.413</v>
      </c>
      <c r="I15" s="792">
        <v>2604.0990000000002</v>
      </c>
      <c r="J15" s="792">
        <v>2286.1109999999999</v>
      </c>
      <c r="K15" s="792">
        <v>2619.0120000000002</v>
      </c>
      <c r="L15" s="792">
        <v>2424.835</v>
      </c>
      <c r="M15" s="792">
        <v>2662.2080000000001</v>
      </c>
      <c r="N15" s="792">
        <v>2694.5740000000001</v>
      </c>
      <c r="O15" s="792">
        <v>2544.8629999999998</v>
      </c>
      <c r="P15" s="792">
        <v>2618.788</v>
      </c>
      <c r="Q15" s="792">
        <v>2647.7379999999998</v>
      </c>
      <c r="R15" s="792">
        <v>2617.6819999999998</v>
      </c>
      <c r="S15" s="792">
        <v>2675.3359999999998</v>
      </c>
      <c r="T15" s="792">
        <v>2661.7069999999999</v>
      </c>
      <c r="U15" s="792">
        <v>2688.0770000000002</v>
      </c>
      <c r="V15" s="792">
        <v>2505.0340000000001</v>
      </c>
      <c r="W15" s="792">
        <v>2755.6120000000001</v>
      </c>
      <c r="X15" s="792">
        <v>2908.6860000000001</v>
      </c>
      <c r="Y15" s="792">
        <v>2955.636</v>
      </c>
      <c r="Z15" s="792">
        <v>2754.817</v>
      </c>
      <c r="AA15" s="792">
        <v>2684.3530000000001</v>
      </c>
      <c r="AB15" s="792">
        <v>2735.7260000000001</v>
      </c>
      <c r="AC15" s="792">
        <v>2797.4749999999999</v>
      </c>
      <c r="AD15" s="792">
        <v>2389.0030000000002</v>
      </c>
      <c r="AE15" s="792">
        <v>2374.4650000000001</v>
      </c>
      <c r="AF15" s="792">
        <v>2402.7849999999999</v>
      </c>
      <c r="AG15" s="792">
        <v>2391.9430000000002</v>
      </c>
      <c r="AH15" s="792">
        <v>2372.5720000000001</v>
      </c>
      <c r="AI15" s="792">
        <v>2353.3049999999998</v>
      </c>
      <c r="AJ15" s="792">
        <v>2333.3209999999999</v>
      </c>
      <c r="AK15" s="792">
        <v>2312.3649999999998</v>
      </c>
      <c r="AL15" s="792">
        <v>2294.42</v>
      </c>
      <c r="AM15" s="792">
        <v>2279.181</v>
      </c>
      <c r="AN15" s="792">
        <v>2263.433</v>
      </c>
      <c r="AO15" s="792">
        <v>2248.576</v>
      </c>
      <c r="AP15" s="792">
        <v>2236.018</v>
      </c>
      <c r="AQ15" s="792">
        <v>2225.6799999999998</v>
      </c>
      <c r="AR15" s="792">
        <v>2216.3960000000002</v>
      </c>
      <c r="AS15" s="792">
        <v>2208.3719999999998</v>
      </c>
      <c r="AT15" s="792">
        <v>2209.87</v>
      </c>
      <c r="AU15" s="792">
        <v>2222.9639999999999</v>
      </c>
      <c r="AV15" s="792">
        <v>2239.2959999999998</v>
      </c>
      <c r="AW15" s="792">
        <v>2260.5439999999999</v>
      </c>
      <c r="AX15" s="792">
        <v>2280.2719999999999</v>
      </c>
      <c r="AY15" s="792">
        <v>2301.0430000000001</v>
      </c>
      <c r="AZ15" s="792">
        <v>2323.4690000000001</v>
      </c>
    </row>
    <row r="16" spans="1:52">
      <c r="A16" s="793" t="s">
        <v>542</v>
      </c>
      <c r="B16" s="792" t="s">
        <v>12</v>
      </c>
      <c r="C16" s="792">
        <v>2239.6880000000001</v>
      </c>
      <c r="D16" s="792">
        <v>2323.3380000000002</v>
      </c>
      <c r="E16" s="792">
        <v>2463.6979999999999</v>
      </c>
      <c r="F16" s="792">
        <v>2514.1959999999999</v>
      </c>
      <c r="G16" s="792">
        <v>2568.4679999999998</v>
      </c>
      <c r="H16" s="792">
        <v>2488.3180000000002</v>
      </c>
      <c r="I16" s="792">
        <v>2731.13</v>
      </c>
      <c r="J16" s="792">
        <v>2327.6210000000001</v>
      </c>
      <c r="K16" s="792">
        <v>2803.444</v>
      </c>
      <c r="L16" s="792">
        <v>2520.8290000000002</v>
      </c>
      <c r="M16" s="792">
        <v>2792.3539999999998</v>
      </c>
      <c r="N16" s="792">
        <v>2824.2649999999999</v>
      </c>
      <c r="O16" s="792">
        <v>2732.4879999999998</v>
      </c>
      <c r="P16" s="792">
        <v>2731.83</v>
      </c>
      <c r="Q16" s="792">
        <v>2807.1170000000002</v>
      </c>
      <c r="R16" s="792">
        <v>2804.819</v>
      </c>
      <c r="S16" s="792">
        <v>2852.0369999999998</v>
      </c>
      <c r="T16" s="792">
        <v>2884.5810000000001</v>
      </c>
      <c r="U16" s="792">
        <v>2856.5250000000001</v>
      </c>
      <c r="V16" s="792">
        <v>2640.5030000000002</v>
      </c>
      <c r="W16" s="792">
        <v>2992.6060000000002</v>
      </c>
      <c r="X16" s="792">
        <v>3110.933</v>
      </c>
      <c r="Y16" s="792">
        <v>3101.0320000000002</v>
      </c>
      <c r="Z16" s="792">
        <v>2921.9459999999999</v>
      </c>
      <c r="AA16" s="792">
        <v>2787.422</v>
      </c>
      <c r="AB16" s="792">
        <v>2867.5819999999999</v>
      </c>
      <c r="AC16" s="792">
        <v>2927.0050000000001</v>
      </c>
      <c r="AD16" s="792">
        <v>2546.6590000000001</v>
      </c>
      <c r="AE16" s="792">
        <v>2510.9740000000002</v>
      </c>
      <c r="AF16" s="792">
        <v>2527.8679999999999</v>
      </c>
      <c r="AG16" s="792">
        <v>2519.0210000000002</v>
      </c>
      <c r="AH16" s="792">
        <v>2502.009</v>
      </c>
      <c r="AI16" s="792">
        <v>2485.0390000000002</v>
      </c>
      <c r="AJ16" s="792">
        <v>2467.491</v>
      </c>
      <c r="AK16" s="792">
        <v>2448.768</v>
      </c>
      <c r="AL16" s="792">
        <v>2433.1689999999999</v>
      </c>
      <c r="AM16" s="792">
        <v>2420.4940000000001</v>
      </c>
      <c r="AN16" s="792">
        <v>2407.38</v>
      </c>
      <c r="AO16" s="792">
        <v>2395.38</v>
      </c>
      <c r="AP16" s="792">
        <v>2385.8820000000001</v>
      </c>
      <c r="AQ16" s="792">
        <v>2378.9169999999999</v>
      </c>
      <c r="AR16" s="792">
        <v>2373.0859999999998</v>
      </c>
      <c r="AS16" s="792">
        <v>2368.2190000000001</v>
      </c>
      <c r="AT16" s="792">
        <v>2372.6909999999998</v>
      </c>
      <c r="AU16" s="792">
        <v>2388.9560000000001</v>
      </c>
      <c r="AV16" s="792">
        <v>2408.5419999999999</v>
      </c>
      <c r="AW16" s="792">
        <v>2433.2240000000002</v>
      </c>
      <c r="AX16" s="792">
        <v>2456.308</v>
      </c>
      <c r="AY16" s="792">
        <v>2480.5030000000002</v>
      </c>
      <c r="AZ16" s="792">
        <v>2506.5790000000002</v>
      </c>
    </row>
    <row r="17" spans="1:52">
      <c r="A17" s="793" t="s">
        <v>542</v>
      </c>
      <c r="B17" s="792" t="s">
        <v>13</v>
      </c>
      <c r="C17" s="792">
        <v>2155.607</v>
      </c>
      <c r="D17" s="792">
        <v>2236.2660000000001</v>
      </c>
      <c r="E17" s="792">
        <v>2371.337</v>
      </c>
      <c r="F17" s="792">
        <v>2424.645</v>
      </c>
      <c r="G17" s="792">
        <v>2476.0880000000002</v>
      </c>
      <c r="H17" s="792">
        <v>2401.4520000000002</v>
      </c>
      <c r="I17" s="792">
        <v>2631.3539999999998</v>
      </c>
      <c r="J17" s="792">
        <v>2260.7460000000001</v>
      </c>
      <c r="K17" s="792">
        <v>2702.3009999999999</v>
      </c>
      <c r="L17" s="792">
        <v>2450.971</v>
      </c>
      <c r="M17" s="792">
        <v>2720.529</v>
      </c>
      <c r="N17" s="792">
        <v>2751.991</v>
      </c>
      <c r="O17" s="792">
        <v>2667.5569999999998</v>
      </c>
      <c r="P17" s="792">
        <v>2669.1120000000001</v>
      </c>
      <c r="Q17" s="792">
        <v>2735.69</v>
      </c>
      <c r="R17" s="792">
        <v>2712.5450000000001</v>
      </c>
      <c r="S17" s="792">
        <v>2755.7759999999998</v>
      </c>
      <c r="T17" s="792">
        <v>2797.058</v>
      </c>
      <c r="U17" s="792">
        <v>2775.047</v>
      </c>
      <c r="V17" s="792">
        <v>2584.0309999999999</v>
      </c>
      <c r="W17" s="792">
        <v>2993.22</v>
      </c>
      <c r="X17" s="792">
        <v>3107.5540000000001</v>
      </c>
      <c r="Y17" s="792">
        <v>3105.049</v>
      </c>
      <c r="Z17" s="792">
        <v>2927.3519999999999</v>
      </c>
      <c r="AA17" s="792">
        <v>2805.01</v>
      </c>
      <c r="AB17" s="792">
        <v>2882.7310000000002</v>
      </c>
      <c r="AC17" s="792">
        <v>2929.4630000000002</v>
      </c>
      <c r="AD17" s="792">
        <v>2554.098</v>
      </c>
      <c r="AE17" s="792">
        <v>2521.2950000000001</v>
      </c>
      <c r="AF17" s="792">
        <v>2540.1880000000001</v>
      </c>
      <c r="AG17" s="792">
        <v>2530.3440000000001</v>
      </c>
      <c r="AH17" s="792">
        <v>2512.701</v>
      </c>
      <c r="AI17" s="792">
        <v>2495.3789999999999</v>
      </c>
      <c r="AJ17" s="792">
        <v>2477.6210000000001</v>
      </c>
      <c r="AK17" s="792">
        <v>2458.4690000000001</v>
      </c>
      <c r="AL17" s="792">
        <v>2442.38</v>
      </c>
      <c r="AM17" s="792">
        <v>2429.2109999999998</v>
      </c>
      <c r="AN17" s="792">
        <v>2415.585</v>
      </c>
      <c r="AO17" s="792">
        <v>2403.1</v>
      </c>
      <c r="AP17" s="792">
        <v>2393.1590000000001</v>
      </c>
      <c r="AQ17" s="792">
        <v>2385.8429999999998</v>
      </c>
      <c r="AR17" s="792">
        <v>2379.7330000000002</v>
      </c>
      <c r="AS17" s="792">
        <v>2374.5889999999999</v>
      </c>
      <c r="AT17" s="792">
        <v>2378.9160000000002</v>
      </c>
      <c r="AU17" s="792">
        <v>2395.1799999999998</v>
      </c>
      <c r="AV17" s="792">
        <v>2414.8760000000002</v>
      </c>
      <c r="AW17" s="792">
        <v>2439.6619999999998</v>
      </c>
      <c r="AX17" s="792">
        <v>2462.9859999999999</v>
      </c>
      <c r="AY17" s="792">
        <v>2487.4650000000001</v>
      </c>
      <c r="AZ17" s="792">
        <v>2513.8389999999999</v>
      </c>
    </row>
    <row r="18" spans="1:52">
      <c r="A18" s="793" t="s">
        <v>542</v>
      </c>
      <c r="B18" s="792" t="s">
        <v>14</v>
      </c>
      <c r="C18" s="792">
        <v>1917.52</v>
      </c>
      <c r="D18" s="792">
        <v>1975.223</v>
      </c>
      <c r="E18" s="792">
        <v>2090.7420000000002</v>
      </c>
      <c r="F18" s="792">
        <v>2162.6689999999999</v>
      </c>
      <c r="G18" s="792">
        <v>2188.9740000000002</v>
      </c>
      <c r="H18" s="792">
        <v>2154.002</v>
      </c>
      <c r="I18" s="792">
        <v>2316.0940000000001</v>
      </c>
      <c r="J18" s="792">
        <v>2120.364</v>
      </c>
      <c r="K18" s="792">
        <v>2397.3200000000002</v>
      </c>
      <c r="L18" s="792">
        <v>2290.6869999999999</v>
      </c>
      <c r="M18" s="792">
        <v>2550.8939999999998</v>
      </c>
      <c r="N18" s="792">
        <v>2574.799</v>
      </c>
      <c r="O18" s="792">
        <v>2521.23</v>
      </c>
      <c r="P18" s="792">
        <v>2542.123</v>
      </c>
      <c r="Q18" s="792">
        <v>2580.8090000000002</v>
      </c>
      <c r="R18" s="792">
        <v>2464.7150000000001</v>
      </c>
      <c r="S18" s="792">
        <v>2513.7049999999999</v>
      </c>
      <c r="T18" s="792">
        <v>2552.7399999999998</v>
      </c>
      <c r="U18" s="792">
        <v>2559.8519999999999</v>
      </c>
      <c r="V18" s="792">
        <v>2490.2109999999998</v>
      </c>
      <c r="W18" s="792">
        <v>2750.4229999999998</v>
      </c>
      <c r="X18" s="792">
        <v>2847.5639999999999</v>
      </c>
      <c r="Y18" s="792">
        <v>2881.0549999999998</v>
      </c>
      <c r="Z18" s="792">
        <v>2712.4459999999999</v>
      </c>
      <c r="AA18" s="792">
        <v>2648.54</v>
      </c>
      <c r="AB18" s="792">
        <v>2700.65</v>
      </c>
      <c r="AC18" s="792">
        <v>2688.8629999999998</v>
      </c>
      <c r="AD18" s="792">
        <v>2381.3510000000001</v>
      </c>
      <c r="AE18" s="792">
        <v>2373.92</v>
      </c>
      <c r="AF18" s="792">
        <v>2398.6909999999998</v>
      </c>
      <c r="AG18" s="792">
        <v>2388.3780000000002</v>
      </c>
      <c r="AH18" s="792">
        <v>2369.3530000000001</v>
      </c>
      <c r="AI18" s="792">
        <v>2351.3229999999999</v>
      </c>
      <c r="AJ18" s="792">
        <v>2333.6120000000001</v>
      </c>
      <c r="AK18" s="792">
        <v>2312.8049999999998</v>
      </c>
      <c r="AL18" s="792">
        <v>2293.7829999999999</v>
      </c>
      <c r="AM18" s="792">
        <v>2277.2800000000002</v>
      </c>
      <c r="AN18" s="792">
        <v>2259.9119999999998</v>
      </c>
      <c r="AO18" s="792">
        <v>2243.0079999999998</v>
      </c>
      <c r="AP18" s="792">
        <v>2228.5230000000001</v>
      </c>
      <c r="AQ18" s="792">
        <v>2216.4160000000002</v>
      </c>
      <c r="AR18" s="792">
        <v>2205.2730000000001</v>
      </c>
      <c r="AS18" s="792">
        <v>2198.2260000000001</v>
      </c>
      <c r="AT18" s="792">
        <v>2202.0250000000001</v>
      </c>
      <c r="AU18" s="792">
        <v>2217.83</v>
      </c>
      <c r="AV18" s="792">
        <v>2236.8029999999999</v>
      </c>
      <c r="AW18" s="792">
        <v>2260.8020000000001</v>
      </c>
      <c r="AX18" s="792">
        <v>2283.0889999999999</v>
      </c>
      <c r="AY18" s="792">
        <v>2306.4369999999999</v>
      </c>
      <c r="AZ18" s="792">
        <v>2331.4389999999999</v>
      </c>
    </row>
    <row r="19" spans="1:52">
      <c r="A19" s="793" t="s">
        <v>542</v>
      </c>
      <c r="B19" s="792" t="s">
        <v>15</v>
      </c>
      <c r="C19" s="792">
        <v>1862.8130000000001</v>
      </c>
      <c r="D19" s="792">
        <v>1911.431</v>
      </c>
      <c r="E19" s="792">
        <v>2013.893</v>
      </c>
      <c r="F19" s="792">
        <v>2112.8850000000002</v>
      </c>
      <c r="G19" s="792">
        <v>2103.373</v>
      </c>
      <c r="H19" s="792">
        <v>2102.5880000000002</v>
      </c>
      <c r="I19" s="792">
        <v>2221.6819999999998</v>
      </c>
      <c r="J19" s="792">
        <v>2193.8040000000001</v>
      </c>
      <c r="K19" s="792">
        <v>2313.7150000000001</v>
      </c>
      <c r="L19" s="792">
        <v>2333.3209999999999</v>
      </c>
      <c r="M19" s="792">
        <v>2596.9879999999998</v>
      </c>
      <c r="N19" s="792">
        <v>2616.4690000000001</v>
      </c>
      <c r="O19" s="792">
        <v>2561.8150000000001</v>
      </c>
      <c r="P19" s="792">
        <v>2620.7649999999999</v>
      </c>
      <c r="Q19" s="792">
        <v>2624.9380000000001</v>
      </c>
      <c r="R19" s="792">
        <v>2430.489</v>
      </c>
      <c r="S19" s="792">
        <v>2493.0940000000001</v>
      </c>
      <c r="T19" s="792">
        <v>2526.3290000000002</v>
      </c>
      <c r="U19" s="792">
        <v>2578.4940000000001</v>
      </c>
      <c r="V19" s="792">
        <v>2602.904</v>
      </c>
      <c r="W19" s="792">
        <v>2740.5990000000002</v>
      </c>
      <c r="X19" s="792">
        <v>2824.9270000000001</v>
      </c>
      <c r="Y19" s="792">
        <v>2901.7689999999998</v>
      </c>
      <c r="Z19" s="792">
        <v>2725.4639999999999</v>
      </c>
      <c r="AA19" s="792">
        <v>2702.232</v>
      </c>
      <c r="AB19" s="792">
        <v>2745.4969999999998</v>
      </c>
      <c r="AC19" s="792">
        <v>2682.05</v>
      </c>
      <c r="AD19" s="792">
        <v>2409.7559999999999</v>
      </c>
      <c r="AE19" s="792">
        <v>2422.6709999999998</v>
      </c>
      <c r="AF19" s="792">
        <v>2452.5250000000001</v>
      </c>
      <c r="AG19" s="792">
        <v>2443.0859999999998</v>
      </c>
      <c r="AH19" s="792">
        <v>2424.114</v>
      </c>
      <c r="AI19" s="792">
        <v>2406.2170000000001</v>
      </c>
      <c r="AJ19" s="792">
        <v>2387.9110000000001</v>
      </c>
      <c r="AK19" s="792">
        <v>2364.8020000000001</v>
      </c>
      <c r="AL19" s="792">
        <v>2342.5459999999998</v>
      </c>
      <c r="AM19" s="792">
        <v>2322.748</v>
      </c>
      <c r="AN19" s="792">
        <v>2301.8319999999999</v>
      </c>
      <c r="AO19" s="792">
        <v>2281.1680000000001</v>
      </c>
      <c r="AP19" s="792">
        <v>2262.9839999999999</v>
      </c>
      <c r="AQ19" s="792">
        <v>2247.2139999999999</v>
      </c>
      <c r="AR19" s="792">
        <v>2232.25</v>
      </c>
      <c r="AS19" s="792">
        <v>2222.3290000000002</v>
      </c>
      <c r="AT19" s="792">
        <v>2224.5569999999998</v>
      </c>
      <c r="AU19" s="792">
        <v>2239.7910000000002</v>
      </c>
      <c r="AV19" s="792">
        <v>2258.1019999999999</v>
      </c>
      <c r="AW19" s="792">
        <v>2281.5450000000001</v>
      </c>
      <c r="AX19" s="792">
        <v>2302.9969999999998</v>
      </c>
      <c r="AY19" s="792">
        <v>2325.5859999999998</v>
      </c>
      <c r="AZ19" s="792">
        <v>2349.7579999999998</v>
      </c>
    </row>
    <row r="20" spans="1:52">
      <c r="A20" s="793" t="s">
        <v>542</v>
      </c>
      <c r="B20" s="792" t="s">
        <v>16</v>
      </c>
      <c r="C20" s="792">
        <v>2008.9480000000001</v>
      </c>
      <c r="D20" s="792">
        <v>2033.374</v>
      </c>
      <c r="E20" s="792">
        <v>2140.6849999999999</v>
      </c>
      <c r="F20" s="792">
        <v>2272.9589999999998</v>
      </c>
      <c r="G20" s="792">
        <v>2233.7339999999999</v>
      </c>
      <c r="H20" s="792">
        <v>2274.7629999999999</v>
      </c>
      <c r="I20" s="792">
        <v>2343.9650000000001</v>
      </c>
      <c r="J20" s="792">
        <v>2476.2330000000002</v>
      </c>
      <c r="K20" s="792">
        <v>2487.3380000000002</v>
      </c>
      <c r="L20" s="792">
        <v>2594.38</v>
      </c>
      <c r="M20" s="792">
        <v>2878.018</v>
      </c>
      <c r="N20" s="792">
        <v>2891.4859999999999</v>
      </c>
      <c r="O20" s="792">
        <v>2849.2449999999999</v>
      </c>
      <c r="P20" s="792">
        <v>2927.1860000000001</v>
      </c>
      <c r="Q20" s="792">
        <v>2921.1570000000002</v>
      </c>
      <c r="R20" s="792">
        <v>2672.0390000000002</v>
      </c>
      <c r="S20" s="792">
        <v>2764.154</v>
      </c>
      <c r="T20" s="792">
        <v>2790.5729999999999</v>
      </c>
      <c r="U20" s="792">
        <v>2876.808</v>
      </c>
      <c r="V20" s="792">
        <v>2982.8809999999999</v>
      </c>
      <c r="W20" s="792">
        <v>2832.3359999999998</v>
      </c>
      <c r="X20" s="792">
        <v>2909.7020000000002</v>
      </c>
      <c r="Y20" s="792">
        <v>3021.29</v>
      </c>
      <c r="Z20" s="792">
        <v>2847.4479999999999</v>
      </c>
      <c r="AA20" s="792">
        <v>2833.6640000000002</v>
      </c>
      <c r="AB20" s="792">
        <v>2878.5479999999998</v>
      </c>
      <c r="AC20" s="792">
        <v>2760.4540000000002</v>
      </c>
      <c r="AD20" s="792">
        <v>2526.7330000000002</v>
      </c>
      <c r="AE20" s="792">
        <v>2555.06</v>
      </c>
      <c r="AF20" s="792">
        <v>2587.846</v>
      </c>
      <c r="AG20" s="792">
        <v>2579.3209999999999</v>
      </c>
      <c r="AH20" s="792">
        <v>2560.9409999999998</v>
      </c>
      <c r="AI20" s="792">
        <v>2543.8009999999999</v>
      </c>
      <c r="AJ20" s="792">
        <v>2525.8220000000001</v>
      </c>
      <c r="AK20" s="792">
        <v>2501.5259999999998</v>
      </c>
      <c r="AL20" s="792">
        <v>2477.4430000000002</v>
      </c>
      <c r="AM20" s="792">
        <v>2455.8159999999998</v>
      </c>
      <c r="AN20" s="792">
        <v>2432.6759999999999</v>
      </c>
      <c r="AO20" s="792">
        <v>2409.6170000000002</v>
      </c>
      <c r="AP20" s="792">
        <v>2389.2159999999999</v>
      </c>
      <c r="AQ20" s="792">
        <v>2371.56</v>
      </c>
      <c r="AR20" s="792">
        <v>2354.674</v>
      </c>
      <c r="AS20" s="792">
        <v>2344.1469999999999</v>
      </c>
      <c r="AT20" s="792">
        <v>2346.9</v>
      </c>
      <c r="AU20" s="792">
        <v>2363.2629999999999</v>
      </c>
      <c r="AV20" s="792">
        <v>2382.5770000000002</v>
      </c>
      <c r="AW20" s="792">
        <v>2407.192</v>
      </c>
      <c r="AX20" s="792">
        <v>2429.4760000000001</v>
      </c>
      <c r="AY20" s="792">
        <v>2452.8690000000001</v>
      </c>
      <c r="AZ20" s="792">
        <v>2477.8209999999999</v>
      </c>
    </row>
    <row r="21" spans="1:52">
      <c r="A21" s="793" t="s">
        <v>542</v>
      </c>
      <c r="B21" s="792" t="s">
        <v>17</v>
      </c>
      <c r="C21" s="792">
        <v>2255.0039999999999</v>
      </c>
      <c r="D21" s="792">
        <v>2258.4899999999998</v>
      </c>
      <c r="E21" s="792">
        <v>2376.346</v>
      </c>
      <c r="F21" s="792">
        <v>2542.8739999999998</v>
      </c>
      <c r="G21" s="792">
        <v>2472.3939999999998</v>
      </c>
      <c r="H21" s="792">
        <v>2550.8760000000002</v>
      </c>
      <c r="I21" s="792">
        <v>2579.4720000000002</v>
      </c>
      <c r="J21" s="792">
        <v>2862.0650000000001</v>
      </c>
      <c r="K21" s="792">
        <v>2795.6390000000001</v>
      </c>
      <c r="L21" s="792">
        <v>2946.623</v>
      </c>
      <c r="M21" s="792">
        <v>3257.835</v>
      </c>
      <c r="N21" s="792">
        <v>3265.9119999999998</v>
      </c>
      <c r="O21" s="792">
        <v>3223.9470000000001</v>
      </c>
      <c r="P21" s="792">
        <v>3318.1680000000001</v>
      </c>
      <c r="Q21" s="792">
        <v>3309.6410000000001</v>
      </c>
      <c r="R21" s="792">
        <v>3042.2660000000001</v>
      </c>
      <c r="S21" s="792">
        <v>3170.29</v>
      </c>
      <c r="T21" s="792">
        <v>3184.8879999999999</v>
      </c>
      <c r="U21" s="792">
        <v>3305.9490000000001</v>
      </c>
      <c r="V21" s="792">
        <v>3457.79</v>
      </c>
      <c r="W21" s="792">
        <v>2954.2849999999999</v>
      </c>
      <c r="X21" s="792">
        <v>3021.6129999999998</v>
      </c>
      <c r="Y21" s="792">
        <v>3157.971</v>
      </c>
      <c r="Z21" s="792">
        <v>2981.4409999999998</v>
      </c>
      <c r="AA21" s="792">
        <v>2965.1909999999998</v>
      </c>
      <c r="AB21" s="792">
        <v>3015.2089999999998</v>
      </c>
      <c r="AC21" s="792">
        <v>2863.6410000000001</v>
      </c>
      <c r="AD21" s="792">
        <v>2652.2959999999998</v>
      </c>
      <c r="AE21" s="792">
        <v>2692.0659999999998</v>
      </c>
      <c r="AF21" s="792">
        <v>2725.32</v>
      </c>
      <c r="AG21" s="792">
        <v>2719.0129999999999</v>
      </c>
      <c r="AH21" s="792">
        <v>2703.46</v>
      </c>
      <c r="AI21" s="792">
        <v>2688.616</v>
      </c>
      <c r="AJ21" s="792">
        <v>2672.16</v>
      </c>
      <c r="AK21" s="792">
        <v>2648.163</v>
      </c>
      <c r="AL21" s="792">
        <v>2623.973</v>
      </c>
      <c r="AM21" s="792">
        <v>2602.1419999999998</v>
      </c>
      <c r="AN21" s="792">
        <v>2578.4459999999999</v>
      </c>
      <c r="AO21" s="792">
        <v>2554.8130000000001</v>
      </c>
      <c r="AP21" s="792">
        <v>2533.7040000000002</v>
      </c>
      <c r="AQ21" s="792">
        <v>2515.6610000000001</v>
      </c>
      <c r="AR21" s="792">
        <v>2498.078</v>
      </c>
      <c r="AS21" s="792">
        <v>2486.3490000000002</v>
      </c>
      <c r="AT21" s="792">
        <v>2488.9720000000002</v>
      </c>
      <c r="AU21" s="792">
        <v>2506.7669999999998</v>
      </c>
      <c r="AV21" s="792">
        <v>2527.7840000000001</v>
      </c>
      <c r="AW21" s="792">
        <v>2554.2710000000002</v>
      </c>
      <c r="AX21" s="792">
        <v>2578.3980000000001</v>
      </c>
      <c r="AY21" s="792">
        <v>2603.7710000000002</v>
      </c>
      <c r="AZ21" s="792">
        <v>2630.654</v>
      </c>
    </row>
    <row r="22" spans="1:52">
      <c r="A22" s="792" t="s">
        <v>4</v>
      </c>
      <c r="B22" s="792"/>
      <c r="C22" s="792"/>
      <c r="D22" s="792"/>
      <c r="E22" s="792"/>
      <c r="F22" s="792"/>
      <c r="G22" s="792"/>
      <c r="H22" s="792"/>
      <c r="I22" s="792"/>
      <c r="J22" s="792"/>
      <c r="K22" s="792"/>
      <c r="L22" s="792"/>
      <c r="M22" s="792"/>
      <c r="N22" s="792"/>
      <c r="O22" s="792"/>
      <c r="P22" s="792"/>
      <c r="Q22" s="792"/>
      <c r="R22" s="792"/>
      <c r="S22" s="792"/>
      <c r="T22" s="792"/>
      <c r="U22" s="792"/>
      <c r="V22" s="792"/>
      <c r="W22" s="792"/>
      <c r="X22" s="792"/>
      <c r="Y22" s="792"/>
      <c r="Z22" s="792"/>
      <c r="AA22" s="792"/>
      <c r="AB22" s="792"/>
      <c r="AC22" s="792"/>
      <c r="AD22" s="792"/>
      <c r="AE22" s="792"/>
      <c r="AF22" s="792"/>
      <c r="AG22" s="792"/>
      <c r="AH22" s="792"/>
      <c r="AI22" s="792"/>
      <c r="AJ22" s="792"/>
      <c r="AK22" s="792"/>
      <c r="AL22" s="792"/>
      <c r="AM22" s="792"/>
      <c r="AN22" s="792"/>
      <c r="AO22" s="792"/>
      <c r="AP22" s="792"/>
      <c r="AQ22" s="792"/>
      <c r="AR22" s="792"/>
      <c r="AS22" s="792"/>
      <c r="AT22" s="792"/>
      <c r="AU22" s="792"/>
      <c r="AV22" s="792"/>
      <c r="AW22" s="792"/>
      <c r="AX22" s="792"/>
      <c r="AY22" s="792"/>
      <c r="AZ22" s="792"/>
    </row>
    <row r="23" spans="1:52">
      <c r="A23" s="793" t="s">
        <v>935</v>
      </c>
      <c r="B23" s="792"/>
      <c r="C23" s="792">
        <v>1986</v>
      </c>
      <c r="D23" s="792">
        <v>1987</v>
      </c>
      <c r="E23" s="792">
        <v>1988</v>
      </c>
      <c r="F23" s="792">
        <v>1989</v>
      </c>
      <c r="G23" s="792">
        <v>1990</v>
      </c>
      <c r="H23" s="792">
        <v>1991</v>
      </c>
      <c r="I23" s="792">
        <v>1992</v>
      </c>
      <c r="J23" s="792">
        <v>1993</v>
      </c>
      <c r="K23" s="792">
        <v>1994</v>
      </c>
      <c r="L23" s="792">
        <v>1995</v>
      </c>
      <c r="M23" s="792">
        <v>1996</v>
      </c>
      <c r="N23" s="792">
        <v>1997</v>
      </c>
      <c r="O23" s="792">
        <v>1998</v>
      </c>
      <c r="P23" s="792">
        <v>1999</v>
      </c>
      <c r="Q23" s="792">
        <v>2000</v>
      </c>
      <c r="R23" s="792">
        <v>2001</v>
      </c>
      <c r="S23" s="792">
        <v>2002</v>
      </c>
      <c r="T23" s="792">
        <v>2003</v>
      </c>
      <c r="U23" s="792">
        <v>2004</v>
      </c>
      <c r="V23" s="792">
        <v>2005</v>
      </c>
      <c r="W23" s="792">
        <v>2006</v>
      </c>
      <c r="X23" s="792">
        <v>2007</v>
      </c>
      <c r="Y23" s="792">
        <v>2008</v>
      </c>
      <c r="Z23" s="792">
        <v>2009</v>
      </c>
      <c r="AA23" s="792">
        <v>2010</v>
      </c>
      <c r="AB23" s="792">
        <v>2011</v>
      </c>
      <c r="AC23" s="792">
        <v>2012</v>
      </c>
      <c r="AD23" s="792">
        <v>2013</v>
      </c>
      <c r="AE23" s="792">
        <v>2014</v>
      </c>
      <c r="AF23" s="792">
        <v>2015</v>
      </c>
      <c r="AG23" s="792">
        <v>2016</v>
      </c>
      <c r="AH23" s="792">
        <v>2017</v>
      </c>
      <c r="AI23" s="792">
        <v>2018</v>
      </c>
      <c r="AJ23" s="792">
        <v>2019</v>
      </c>
      <c r="AK23" s="792">
        <v>2020</v>
      </c>
      <c r="AL23" s="792">
        <v>2021</v>
      </c>
      <c r="AM23" s="792">
        <v>2022</v>
      </c>
      <c r="AN23" s="792">
        <v>2023</v>
      </c>
      <c r="AO23" s="792">
        <v>2024</v>
      </c>
      <c r="AP23" s="792">
        <v>2025</v>
      </c>
      <c r="AQ23" s="792">
        <v>2026</v>
      </c>
      <c r="AR23" s="792">
        <v>2027</v>
      </c>
      <c r="AS23" s="792">
        <v>2028</v>
      </c>
      <c r="AT23" s="792">
        <v>2029</v>
      </c>
      <c r="AU23" s="792">
        <v>2030</v>
      </c>
      <c r="AV23" s="792">
        <v>2031</v>
      </c>
      <c r="AW23" s="792">
        <v>2032</v>
      </c>
      <c r="AX23" s="792">
        <v>2033</v>
      </c>
      <c r="AY23" s="792">
        <v>2034</v>
      </c>
      <c r="AZ23" s="792">
        <v>2035</v>
      </c>
    </row>
    <row r="24" spans="1:52">
      <c r="A24" s="793" t="s">
        <v>542</v>
      </c>
      <c r="B24" s="792" t="s">
        <v>63</v>
      </c>
      <c r="C24" s="792">
        <v>3182.96</v>
      </c>
      <c r="D24" s="792">
        <v>3252.01</v>
      </c>
      <c r="E24" s="792">
        <v>3423</v>
      </c>
      <c r="F24" s="792">
        <v>3584.24</v>
      </c>
      <c r="G24" s="792">
        <v>3565.95</v>
      </c>
      <c r="H24" s="792">
        <v>3574.31</v>
      </c>
      <c r="I24" s="792">
        <v>3764.97</v>
      </c>
      <c r="J24" s="792">
        <v>3707.86</v>
      </c>
      <c r="K24" s="792">
        <v>3937.37</v>
      </c>
      <c r="L24" s="792">
        <v>3886.28</v>
      </c>
      <c r="M24" s="792">
        <v>4737.63</v>
      </c>
      <c r="N24" s="792">
        <v>4451</v>
      </c>
      <c r="O24" s="792">
        <v>4631.9799999999996</v>
      </c>
      <c r="P24" s="792">
        <v>3955.6</v>
      </c>
      <c r="Q24" s="792">
        <v>4106.22</v>
      </c>
      <c r="R24" s="792">
        <v>4242.87</v>
      </c>
      <c r="S24" s="792">
        <v>4051.61</v>
      </c>
      <c r="T24" s="792">
        <v>4148.55</v>
      </c>
      <c r="U24" s="792">
        <v>4693.75</v>
      </c>
      <c r="V24" s="792">
        <v>4547.0609999999997</v>
      </c>
      <c r="W24" s="792">
        <v>4338.2700000000004</v>
      </c>
      <c r="X24" s="792">
        <v>4549.7</v>
      </c>
      <c r="Y24" s="792">
        <v>4772.41</v>
      </c>
      <c r="Z24" s="792">
        <v>4801.62</v>
      </c>
      <c r="AA24" s="792">
        <v>4417.53</v>
      </c>
      <c r="AB24" s="792">
        <v>4280.3599999999997</v>
      </c>
      <c r="AC24" s="792">
        <v>4008.4</v>
      </c>
      <c r="AD24" s="792">
        <v>3715.3009999999999</v>
      </c>
      <c r="AE24" s="792">
        <v>3773.3980000000001</v>
      </c>
      <c r="AF24" s="792">
        <v>3828.038</v>
      </c>
      <c r="AG24" s="792">
        <v>3815.3049999999998</v>
      </c>
      <c r="AH24" s="792">
        <v>3790.4740000000002</v>
      </c>
      <c r="AI24" s="792">
        <v>3764.5639999999999</v>
      </c>
      <c r="AJ24" s="792">
        <v>3733.0070000000001</v>
      </c>
      <c r="AK24" s="792">
        <v>3689.46</v>
      </c>
      <c r="AL24" s="792">
        <v>3645.2240000000002</v>
      </c>
      <c r="AM24" s="792">
        <v>3604.1060000000002</v>
      </c>
      <c r="AN24" s="792">
        <v>3560.31</v>
      </c>
      <c r="AO24" s="792">
        <v>3517.04</v>
      </c>
      <c r="AP24" s="792">
        <v>3476.73</v>
      </c>
      <c r="AQ24" s="792">
        <v>3440.5259999999998</v>
      </c>
      <c r="AR24" s="792">
        <v>3404.4589999999998</v>
      </c>
      <c r="AS24" s="792">
        <v>3371.377</v>
      </c>
      <c r="AT24" s="792">
        <v>3359.4760000000001</v>
      </c>
      <c r="AU24" s="792">
        <v>3373.1030000000001</v>
      </c>
      <c r="AV24" s="792">
        <v>3393.875</v>
      </c>
      <c r="AW24" s="792">
        <v>3421.7559999999999</v>
      </c>
      <c r="AX24" s="792">
        <v>3447.24</v>
      </c>
      <c r="AY24" s="792">
        <v>3475.2269999999999</v>
      </c>
      <c r="AZ24" s="792">
        <v>3506.44</v>
      </c>
    </row>
    <row r="25" spans="1:52">
      <c r="A25" s="793" t="s">
        <v>542</v>
      </c>
      <c r="B25" s="792" t="s">
        <v>6</v>
      </c>
      <c r="C25" s="792">
        <v>3182.96</v>
      </c>
      <c r="D25" s="792">
        <v>3252.01</v>
      </c>
      <c r="E25" s="792">
        <v>3423</v>
      </c>
      <c r="F25" s="792">
        <v>3584.24</v>
      </c>
      <c r="G25" s="792">
        <v>3565.95</v>
      </c>
      <c r="H25" s="792">
        <v>3574.31</v>
      </c>
      <c r="I25" s="792">
        <v>3764.97</v>
      </c>
      <c r="J25" s="792">
        <v>3707.86</v>
      </c>
      <c r="K25" s="792">
        <v>3937.37</v>
      </c>
      <c r="L25" s="792">
        <v>3886.28</v>
      </c>
      <c r="M25" s="792">
        <v>4714.28</v>
      </c>
      <c r="N25" s="792">
        <v>4451</v>
      </c>
      <c r="O25" s="792">
        <v>4131.71</v>
      </c>
      <c r="P25" s="792">
        <v>3910.97</v>
      </c>
      <c r="Q25" s="792">
        <v>4048.44</v>
      </c>
      <c r="R25" s="792">
        <v>4242.87</v>
      </c>
      <c r="S25" s="792">
        <v>4051.61</v>
      </c>
      <c r="T25" s="792">
        <v>3927.83</v>
      </c>
      <c r="U25" s="792">
        <v>4693.75</v>
      </c>
      <c r="V25" s="792">
        <v>4330.4799999999996</v>
      </c>
      <c r="W25" s="792">
        <v>3823.45</v>
      </c>
      <c r="X25" s="792">
        <v>4549.7</v>
      </c>
      <c r="Y25" s="792">
        <v>4636.84</v>
      </c>
      <c r="Z25" s="792">
        <v>4251.1899999999996</v>
      </c>
      <c r="AA25" s="792">
        <v>3845.31</v>
      </c>
      <c r="AB25" s="792">
        <v>4280.3599999999997</v>
      </c>
      <c r="AC25" s="792">
        <v>4008.4</v>
      </c>
      <c r="AD25" s="792">
        <v>3715.3009999999999</v>
      </c>
      <c r="AE25" s="792">
        <v>3773.3980000000001</v>
      </c>
      <c r="AF25" s="792">
        <v>3828.038</v>
      </c>
      <c r="AG25" s="792">
        <v>3815.3049999999998</v>
      </c>
      <c r="AH25" s="792">
        <v>3790.4740000000002</v>
      </c>
      <c r="AI25" s="792">
        <v>3764.5639999999999</v>
      </c>
      <c r="AJ25" s="792">
        <v>3733.0070000000001</v>
      </c>
      <c r="AK25" s="792">
        <v>3689.46</v>
      </c>
      <c r="AL25" s="792">
        <v>3645.2240000000002</v>
      </c>
      <c r="AM25" s="792">
        <v>3604.1060000000002</v>
      </c>
      <c r="AN25" s="792">
        <v>3560.31</v>
      </c>
      <c r="AO25" s="792">
        <v>3517.04</v>
      </c>
      <c r="AP25" s="792">
        <v>3476.73</v>
      </c>
      <c r="AQ25" s="792">
        <v>3440.5259999999998</v>
      </c>
      <c r="AR25" s="792">
        <v>3404.4589999999998</v>
      </c>
      <c r="AS25" s="792">
        <v>3371.377</v>
      </c>
      <c r="AT25" s="792">
        <v>3359.4760000000001</v>
      </c>
      <c r="AU25" s="792">
        <v>3373.1030000000001</v>
      </c>
      <c r="AV25" s="792">
        <v>3393.875</v>
      </c>
      <c r="AW25" s="792">
        <v>3421.7559999999999</v>
      </c>
      <c r="AX25" s="792">
        <v>3447.24</v>
      </c>
      <c r="AY25" s="792">
        <v>3475.2269999999999</v>
      </c>
      <c r="AZ25" s="792">
        <v>3506.44</v>
      </c>
    </row>
    <row r="26" spans="1:52">
      <c r="A26" s="793" t="s">
        <v>542</v>
      </c>
      <c r="B26" s="792" t="s">
        <v>7</v>
      </c>
      <c r="C26" s="792">
        <v>3170.56</v>
      </c>
      <c r="D26" s="792">
        <v>3239.34</v>
      </c>
      <c r="E26" s="792">
        <v>3409.67</v>
      </c>
      <c r="F26" s="792">
        <v>3570.28</v>
      </c>
      <c r="G26" s="792">
        <v>3552.07</v>
      </c>
      <c r="H26" s="792">
        <v>3560.39</v>
      </c>
      <c r="I26" s="792">
        <v>3750.31</v>
      </c>
      <c r="J26" s="792">
        <v>3693.41</v>
      </c>
      <c r="K26" s="792">
        <v>3922.04</v>
      </c>
      <c r="L26" s="792">
        <v>3871.14</v>
      </c>
      <c r="M26" s="792">
        <v>4737.63</v>
      </c>
      <c r="N26" s="792">
        <v>4162.08</v>
      </c>
      <c r="O26" s="792">
        <v>3720.54</v>
      </c>
      <c r="P26" s="792">
        <v>3954.57</v>
      </c>
      <c r="Q26" s="792">
        <v>3853.24</v>
      </c>
      <c r="R26" s="792">
        <v>4177.57</v>
      </c>
      <c r="S26" s="792">
        <v>3856.06</v>
      </c>
      <c r="T26" s="792">
        <v>4148.55</v>
      </c>
      <c r="U26" s="792">
        <v>4023.41</v>
      </c>
      <c r="V26" s="792">
        <v>4109.9399999999996</v>
      </c>
      <c r="W26" s="792">
        <v>4242.6000000000004</v>
      </c>
      <c r="X26" s="792">
        <v>4254.99</v>
      </c>
      <c r="Y26" s="792">
        <v>4097.7</v>
      </c>
      <c r="Z26" s="792">
        <v>3931.29</v>
      </c>
      <c r="AA26" s="792">
        <v>3793.67</v>
      </c>
      <c r="AB26" s="792">
        <v>4233.0600000000004</v>
      </c>
      <c r="AC26" s="792">
        <v>3803.59</v>
      </c>
      <c r="AD26" s="792">
        <v>3497.8649999999998</v>
      </c>
      <c r="AE26" s="792">
        <v>3545.2220000000002</v>
      </c>
      <c r="AF26" s="792">
        <v>3593.99</v>
      </c>
      <c r="AG26" s="792">
        <v>3581.7930000000001</v>
      </c>
      <c r="AH26" s="792">
        <v>3558.2649999999999</v>
      </c>
      <c r="AI26" s="792">
        <v>3533.9180000000001</v>
      </c>
      <c r="AJ26" s="792">
        <v>3505.7379999999998</v>
      </c>
      <c r="AK26" s="792">
        <v>3466.0880000000002</v>
      </c>
      <c r="AL26" s="792">
        <v>3425.7669999999998</v>
      </c>
      <c r="AM26" s="792">
        <v>3388.4949999999999</v>
      </c>
      <c r="AN26" s="792">
        <v>3348.4090000000001</v>
      </c>
      <c r="AO26" s="792">
        <v>3308.6770000000001</v>
      </c>
      <c r="AP26" s="792">
        <v>3271.8389999999999</v>
      </c>
      <c r="AQ26" s="792">
        <v>3238.8069999999998</v>
      </c>
      <c r="AR26" s="792">
        <v>3206.3249999999998</v>
      </c>
      <c r="AS26" s="792">
        <v>3177.6129999999998</v>
      </c>
      <c r="AT26" s="792">
        <v>3168.5</v>
      </c>
      <c r="AU26" s="792">
        <v>3182.9050000000002</v>
      </c>
      <c r="AV26" s="792">
        <v>3203.913</v>
      </c>
      <c r="AW26" s="792">
        <v>3232.1770000000001</v>
      </c>
      <c r="AX26" s="792">
        <v>3257.5140000000001</v>
      </c>
      <c r="AY26" s="792">
        <v>3285.0479999999998</v>
      </c>
      <c r="AZ26" s="792">
        <v>3315.7930000000001</v>
      </c>
    </row>
    <row r="27" spans="1:52">
      <c r="A27" s="793" t="s">
        <v>542</v>
      </c>
      <c r="B27" s="792" t="s">
        <v>8</v>
      </c>
      <c r="C27" s="792">
        <v>2873.06</v>
      </c>
      <c r="D27" s="792">
        <v>2935.39</v>
      </c>
      <c r="E27" s="792">
        <v>3089.73</v>
      </c>
      <c r="F27" s="792">
        <v>3235.27</v>
      </c>
      <c r="G27" s="792">
        <v>3218.77</v>
      </c>
      <c r="H27" s="792">
        <v>3226.31</v>
      </c>
      <c r="I27" s="792">
        <v>3398.41</v>
      </c>
      <c r="J27" s="792">
        <v>3346.85</v>
      </c>
      <c r="K27" s="792">
        <v>3554.02</v>
      </c>
      <c r="L27" s="792">
        <v>3507.9</v>
      </c>
      <c r="M27" s="792">
        <v>3947.06</v>
      </c>
      <c r="N27" s="792">
        <v>3862.61</v>
      </c>
      <c r="O27" s="792">
        <v>3774.37</v>
      </c>
      <c r="P27" s="792">
        <v>3777.58</v>
      </c>
      <c r="Q27" s="792">
        <v>3684.79</v>
      </c>
      <c r="R27" s="792">
        <v>3676.97</v>
      </c>
      <c r="S27" s="792">
        <v>3789.71</v>
      </c>
      <c r="T27" s="792">
        <v>3664.22</v>
      </c>
      <c r="U27" s="792">
        <v>3680.35</v>
      </c>
      <c r="V27" s="792">
        <v>3453.95</v>
      </c>
      <c r="W27" s="792">
        <v>3817.79</v>
      </c>
      <c r="X27" s="792">
        <v>3906.82</v>
      </c>
      <c r="Y27" s="792">
        <v>3884.05</v>
      </c>
      <c r="Z27" s="792">
        <v>4037.87</v>
      </c>
      <c r="AA27" s="792">
        <v>3714.49</v>
      </c>
      <c r="AB27" s="792">
        <v>3713.74</v>
      </c>
      <c r="AC27" s="792">
        <v>3789.43</v>
      </c>
      <c r="AD27" s="792">
        <v>3500.0129999999999</v>
      </c>
      <c r="AE27" s="792">
        <v>3551.7950000000001</v>
      </c>
      <c r="AF27" s="792">
        <v>3602.31</v>
      </c>
      <c r="AG27" s="792">
        <v>3595.0410000000002</v>
      </c>
      <c r="AH27" s="792">
        <v>3576.3829999999998</v>
      </c>
      <c r="AI27" s="792">
        <v>3557.0329999999999</v>
      </c>
      <c r="AJ27" s="792">
        <v>3534.5210000000002</v>
      </c>
      <c r="AK27" s="792">
        <v>3500.817</v>
      </c>
      <c r="AL27" s="792">
        <v>3466.4870000000001</v>
      </c>
      <c r="AM27" s="792">
        <v>3435.1439999999998</v>
      </c>
      <c r="AN27" s="792">
        <v>3401.0010000000002</v>
      </c>
      <c r="AO27" s="792">
        <v>3367.25</v>
      </c>
      <c r="AP27" s="792">
        <v>3336.36</v>
      </c>
      <c r="AQ27" s="792">
        <v>3309.3069999999998</v>
      </c>
      <c r="AR27" s="792">
        <v>3283.26</v>
      </c>
      <c r="AS27" s="792">
        <v>3261.846</v>
      </c>
      <c r="AT27" s="792">
        <v>3258.2449999999999</v>
      </c>
      <c r="AU27" s="792">
        <v>3276.0830000000001</v>
      </c>
      <c r="AV27" s="792">
        <v>3300.0430000000001</v>
      </c>
      <c r="AW27" s="792">
        <v>3330.9</v>
      </c>
      <c r="AX27" s="792">
        <v>3358.7640000000001</v>
      </c>
      <c r="AY27" s="792">
        <v>3388.5369999999998</v>
      </c>
      <c r="AZ27" s="792">
        <v>3421.25</v>
      </c>
    </row>
    <row r="28" spans="1:52">
      <c r="A28" s="793" t="s">
        <v>542</v>
      </c>
      <c r="B28" s="792" t="s">
        <v>9</v>
      </c>
      <c r="C28" s="792">
        <v>2613.7399999999998</v>
      </c>
      <c r="D28" s="792">
        <v>2670.45</v>
      </c>
      <c r="E28" s="792">
        <v>2810.86</v>
      </c>
      <c r="F28" s="792">
        <v>2943.26</v>
      </c>
      <c r="G28" s="792">
        <v>2928.25</v>
      </c>
      <c r="H28" s="792">
        <v>2935.11</v>
      </c>
      <c r="I28" s="792">
        <v>3091.68</v>
      </c>
      <c r="J28" s="792">
        <v>3044.77</v>
      </c>
      <c r="K28" s="792">
        <v>3233.25</v>
      </c>
      <c r="L28" s="792">
        <v>3191.29</v>
      </c>
      <c r="M28" s="792">
        <v>3316.13</v>
      </c>
      <c r="N28" s="792">
        <v>3594.55</v>
      </c>
      <c r="O28" s="792">
        <v>3404.29</v>
      </c>
      <c r="P28" s="792">
        <v>3555.96</v>
      </c>
      <c r="Q28" s="792">
        <v>3456.51</v>
      </c>
      <c r="R28" s="792">
        <v>3496.1</v>
      </c>
      <c r="S28" s="792">
        <v>3346.15</v>
      </c>
      <c r="T28" s="792">
        <v>3508.78</v>
      </c>
      <c r="U28" s="792">
        <v>3401.58</v>
      </c>
      <c r="V28" s="792">
        <v>3465.25</v>
      </c>
      <c r="W28" s="792">
        <v>3407.47</v>
      </c>
      <c r="X28" s="792">
        <v>3648.99</v>
      </c>
      <c r="Y28" s="792">
        <v>3938.28</v>
      </c>
      <c r="Z28" s="792">
        <v>3449.57</v>
      </c>
      <c r="AA28" s="792">
        <v>3461.01</v>
      </c>
      <c r="AB28" s="792">
        <v>3502.04</v>
      </c>
      <c r="AC28" s="792">
        <v>3331.49</v>
      </c>
      <c r="AD28" s="792">
        <v>3048.8870000000002</v>
      </c>
      <c r="AE28" s="792">
        <v>3085.7730000000001</v>
      </c>
      <c r="AF28" s="792">
        <v>3129.7080000000001</v>
      </c>
      <c r="AG28" s="792">
        <v>3123.6819999999998</v>
      </c>
      <c r="AH28" s="792">
        <v>3107.5329999999999</v>
      </c>
      <c r="AI28" s="792">
        <v>3091.0720000000001</v>
      </c>
      <c r="AJ28" s="792">
        <v>3072.7620000000002</v>
      </c>
      <c r="AK28" s="792">
        <v>3046.0279999999998</v>
      </c>
      <c r="AL28" s="792">
        <v>3019.4369999999999</v>
      </c>
      <c r="AM28" s="792">
        <v>2995.4940000000001</v>
      </c>
      <c r="AN28" s="792">
        <v>2969.1010000000001</v>
      </c>
      <c r="AO28" s="792">
        <v>2943.02</v>
      </c>
      <c r="AP28" s="792">
        <v>2919.4520000000002</v>
      </c>
      <c r="AQ28" s="792">
        <v>2899.1030000000001</v>
      </c>
      <c r="AR28" s="792">
        <v>2880.087</v>
      </c>
      <c r="AS28" s="792">
        <v>2865.828</v>
      </c>
      <c r="AT28" s="792">
        <v>2865.8539999999998</v>
      </c>
      <c r="AU28" s="792">
        <v>2883.0520000000001</v>
      </c>
      <c r="AV28" s="792">
        <v>2905.319</v>
      </c>
      <c r="AW28" s="792">
        <v>2933.569</v>
      </c>
      <c r="AX28" s="792">
        <v>2959.14</v>
      </c>
      <c r="AY28" s="792">
        <v>2986.1619999999998</v>
      </c>
      <c r="AZ28" s="792">
        <v>3015.7109999999998</v>
      </c>
    </row>
    <row r="29" spans="1:52">
      <c r="A29" s="793" t="s">
        <v>542</v>
      </c>
      <c r="B29" s="792" t="s">
        <v>10</v>
      </c>
      <c r="C29" s="792">
        <v>2350.5300000000002</v>
      </c>
      <c r="D29" s="792">
        <v>2401.52</v>
      </c>
      <c r="E29" s="792">
        <v>2527.79</v>
      </c>
      <c r="F29" s="792">
        <v>2646.87</v>
      </c>
      <c r="G29" s="792">
        <v>2633.36</v>
      </c>
      <c r="H29" s="792">
        <v>2639.53</v>
      </c>
      <c r="I29" s="792">
        <v>2780.33</v>
      </c>
      <c r="J29" s="792">
        <v>2738.15</v>
      </c>
      <c r="K29" s="792">
        <v>2907.65</v>
      </c>
      <c r="L29" s="792">
        <v>2869.91</v>
      </c>
      <c r="M29" s="792">
        <v>3337.51</v>
      </c>
      <c r="N29" s="792">
        <v>3364.45</v>
      </c>
      <c r="O29" s="792">
        <v>3121.38</v>
      </c>
      <c r="P29" s="792">
        <v>3377.94</v>
      </c>
      <c r="Q29" s="792">
        <v>3314.83</v>
      </c>
      <c r="R29" s="792">
        <v>3190.4</v>
      </c>
      <c r="S29" s="792">
        <v>3452.06</v>
      </c>
      <c r="T29" s="792">
        <v>3220.19</v>
      </c>
      <c r="U29" s="792">
        <v>3098.33</v>
      </c>
      <c r="V29" s="792">
        <v>3234.94</v>
      </c>
      <c r="W29" s="792">
        <v>3390.02</v>
      </c>
      <c r="X29" s="792">
        <v>3379.14</v>
      </c>
      <c r="Y29" s="792">
        <v>3481.24</v>
      </c>
      <c r="Z29" s="792">
        <v>3274.27</v>
      </c>
      <c r="AA29" s="792">
        <v>3321.82</v>
      </c>
      <c r="AB29" s="792">
        <v>3161.53</v>
      </c>
      <c r="AC29" s="792">
        <v>3123.92</v>
      </c>
      <c r="AD29" s="792">
        <v>2742.5250000000001</v>
      </c>
      <c r="AE29" s="792">
        <v>2751.7080000000001</v>
      </c>
      <c r="AF29" s="792">
        <v>2790.5450000000001</v>
      </c>
      <c r="AG29" s="792">
        <v>2781.473</v>
      </c>
      <c r="AH29" s="792">
        <v>2763.2809999999999</v>
      </c>
      <c r="AI29" s="792">
        <v>2744.7159999999999</v>
      </c>
      <c r="AJ29" s="792">
        <v>2724.634</v>
      </c>
      <c r="AK29" s="792">
        <v>2699.3960000000002</v>
      </c>
      <c r="AL29" s="792">
        <v>2675.6190000000001</v>
      </c>
      <c r="AM29" s="792">
        <v>2654.3180000000002</v>
      </c>
      <c r="AN29" s="792">
        <v>2631.3150000000001</v>
      </c>
      <c r="AO29" s="792">
        <v>2608.7910000000002</v>
      </c>
      <c r="AP29" s="792">
        <v>2588.5070000000001</v>
      </c>
      <c r="AQ29" s="792">
        <v>2570.8359999999998</v>
      </c>
      <c r="AR29" s="792">
        <v>2554.4059999999999</v>
      </c>
      <c r="AS29" s="792">
        <v>2541.3069999999998</v>
      </c>
      <c r="AT29" s="792">
        <v>2540.4140000000002</v>
      </c>
      <c r="AU29" s="792">
        <v>2554.3519999999999</v>
      </c>
      <c r="AV29" s="792">
        <v>2572.8359999999998</v>
      </c>
      <c r="AW29" s="792">
        <v>2596.808</v>
      </c>
      <c r="AX29" s="792">
        <v>2618.6640000000002</v>
      </c>
      <c r="AY29" s="792">
        <v>2641.7370000000001</v>
      </c>
      <c r="AZ29" s="792">
        <v>2667.0659999999998</v>
      </c>
    </row>
    <row r="30" spans="1:52">
      <c r="A30" s="793" t="s">
        <v>542</v>
      </c>
      <c r="B30" s="792" t="s">
        <v>11</v>
      </c>
      <c r="C30" s="792">
        <v>2459.69</v>
      </c>
      <c r="D30" s="792">
        <v>2513.06</v>
      </c>
      <c r="E30" s="792">
        <v>2645.19</v>
      </c>
      <c r="F30" s="792">
        <v>2769.79</v>
      </c>
      <c r="G30" s="792">
        <v>2755.66</v>
      </c>
      <c r="H30" s="792">
        <v>2762.12</v>
      </c>
      <c r="I30" s="792">
        <v>2909.46</v>
      </c>
      <c r="J30" s="792">
        <v>2865.32</v>
      </c>
      <c r="K30" s="792">
        <v>3042.69</v>
      </c>
      <c r="L30" s="792">
        <v>3003.2</v>
      </c>
      <c r="M30" s="792">
        <v>3172.89</v>
      </c>
      <c r="N30" s="792">
        <v>3158.56</v>
      </c>
      <c r="O30" s="792">
        <v>3155.76</v>
      </c>
      <c r="P30" s="792">
        <v>3328.68</v>
      </c>
      <c r="Q30" s="792">
        <v>3478.26</v>
      </c>
      <c r="R30" s="792">
        <v>3187.17</v>
      </c>
      <c r="S30" s="792">
        <v>3564.14</v>
      </c>
      <c r="T30" s="792">
        <v>3539.79</v>
      </c>
      <c r="U30" s="792">
        <v>3534.73</v>
      </c>
      <c r="V30" s="792">
        <v>3383.52</v>
      </c>
      <c r="W30" s="792">
        <v>3796.09</v>
      </c>
      <c r="X30" s="792">
        <v>3456.27</v>
      </c>
      <c r="Y30" s="792">
        <v>3884.29</v>
      </c>
      <c r="Z30" s="792">
        <v>3242.45</v>
      </c>
      <c r="AA30" s="792">
        <v>3358.3</v>
      </c>
      <c r="AB30" s="792">
        <v>3203.28</v>
      </c>
      <c r="AC30" s="792">
        <v>3212.19</v>
      </c>
      <c r="AD30" s="792">
        <v>2784.9</v>
      </c>
      <c r="AE30" s="792">
        <v>2767.0349999999999</v>
      </c>
      <c r="AF30" s="792">
        <v>2800.165</v>
      </c>
      <c r="AG30" s="792">
        <v>2791.4459999999999</v>
      </c>
      <c r="AH30" s="792">
        <v>2773.3339999999998</v>
      </c>
      <c r="AI30" s="792">
        <v>2755.1790000000001</v>
      </c>
      <c r="AJ30" s="792">
        <v>2735.8809999999999</v>
      </c>
      <c r="AK30" s="792">
        <v>2712.8069999999998</v>
      </c>
      <c r="AL30" s="792">
        <v>2692.7289999999998</v>
      </c>
      <c r="AM30" s="792">
        <v>2675.5459999999998</v>
      </c>
      <c r="AN30" s="792">
        <v>2657.1950000000002</v>
      </c>
      <c r="AO30" s="792">
        <v>2639.875</v>
      </c>
      <c r="AP30" s="792">
        <v>2625.1439999999998</v>
      </c>
      <c r="AQ30" s="792">
        <v>2613.3910000000001</v>
      </c>
      <c r="AR30" s="792">
        <v>2603.2800000000002</v>
      </c>
      <c r="AS30" s="792">
        <v>2596.2469999999998</v>
      </c>
      <c r="AT30" s="792">
        <v>2600.67</v>
      </c>
      <c r="AU30" s="792">
        <v>2619.1469999999999</v>
      </c>
      <c r="AV30" s="792">
        <v>2642.0720000000001</v>
      </c>
      <c r="AW30" s="792">
        <v>2670.87</v>
      </c>
      <c r="AX30" s="792">
        <v>2697.4679999999998</v>
      </c>
      <c r="AY30" s="792">
        <v>2725.2939999999999</v>
      </c>
      <c r="AZ30" s="792">
        <v>2755.6309999999999</v>
      </c>
    </row>
    <row r="31" spans="1:52">
      <c r="A31" s="793" t="s">
        <v>542</v>
      </c>
      <c r="B31" s="792" t="s">
        <v>12</v>
      </c>
      <c r="C31" s="792">
        <v>2552.96</v>
      </c>
      <c r="D31" s="792">
        <v>2608.35</v>
      </c>
      <c r="E31" s="792">
        <v>2745.5</v>
      </c>
      <c r="F31" s="792">
        <v>2874.82</v>
      </c>
      <c r="G31" s="792">
        <v>2860.15</v>
      </c>
      <c r="H31" s="792">
        <v>2866.86</v>
      </c>
      <c r="I31" s="792">
        <v>3019.78</v>
      </c>
      <c r="J31" s="792">
        <v>2973.97</v>
      </c>
      <c r="K31" s="792">
        <v>3158.06</v>
      </c>
      <c r="L31" s="792">
        <v>3117.08</v>
      </c>
      <c r="M31" s="792">
        <v>3494.92</v>
      </c>
      <c r="N31" s="792">
        <v>3337.05</v>
      </c>
      <c r="O31" s="792">
        <v>3631.05</v>
      </c>
      <c r="P31" s="792">
        <v>3492.94</v>
      </c>
      <c r="Q31" s="792">
        <v>3556.24</v>
      </c>
      <c r="R31" s="792">
        <v>3169.06</v>
      </c>
      <c r="S31" s="792">
        <v>3647.47</v>
      </c>
      <c r="T31" s="792">
        <v>3865.75</v>
      </c>
      <c r="U31" s="792">
        <v>3791.86</v>
      </c>
      <c r="V31" s="792">
        <v>3778.05</v>
      </c>
      <c r="W31" s="792">
        <v>3994.47</v>
      </c>
      <c r="X31" s="792">
        <v>3930.78</v>
      </c>
      <c r="Y31" s="792">
        <v>3879.5</v>
      </c>
      <c r="Z31" s="792">
        <v>3905.85</v>
      </c>
      <c r="AA31" s="792">
        <v>3700.15</v>
      </c>
      <c r="AB31" s="792">
        <v>3511.72</v>
      </c>
      <c r="AC31" s="792">
        <v>3630.7</v>
      </c>
      <c r="AD31" s="792">
        <v>3251.165</v>
      </c>
      <c r="AE31" s="792">
        <v>3158.4279999999999</v>
      </c>
      <c r="AF31" s="792">
        <v>3165.4549999999999</v>
      </c>
      <c r="AG31" s="792">
        <v>3158.0360000000001</v>
      </c>
      <c r="AH31" s="792">
        <v>3141.7890000000002</v>
      </c>
      <c r="AI31" s="792">
        <v>3125.6849999999999</v>
      </c>
      <c r="AJ31" s="792">
        <v>3109.145</v>
      </c>
      <c r="AK31" s="792">
        <v>3089.0880000000002</v>
      </c>
      <c r="AL31" s="792">
        <v>3072.558</v>
      </c>
      <c r="AM31" s="792">
        <v>3059.3620000000001</v>
      </c>
      <c r="AN31" s="792">
        <v>3045.2069999999999</v>
      </c>
      <c r="AO31" s="792">
        <v>3032.6120000000001</v>
      </c>
      <c r="AP31" s="792">
        <v>3023.0340000000001</v>
      </c>
      <c r="AQ31" s="792">
        <v>3017.1559999999999</v>
      </c>
      <c r="AR31" s="792">
        <v>3013.3760000000002</v>
      </c>
      <c r="AS31" s="792">
        <v>3013.145</v>
      </c>
      <c r="AT31" s="792">
        <v>3024.0639999999999</v>
      </c>
      <c r="AU31" s="792">
        <v>3048.6149999999998</v>
      </c>
      <c r="AV31" s="792">
        <v>3077.5770000000002</v>
      </c>
      <c r="AW31" s="792">
        <v>3112.53</v>
      </c>
      <c r="AX31" s="792">
        <v>3145.3829999999998</v>
      </c>
      <c r="AY31" s="792">
        <v>3179.5639999999999</v>
      </c>
      <c r="AZ31" s="792">
        <v>3216.4490000000001</v>
      </c>
    </row>
    <row r="32" spans="1:52">
      <c r="A32" s="793" t="s">
        <v>542</v>
      </c>
      <c r="B32" s="792" t="s">
        <v>13</v>
      </c>
      <c r="C32" s="792">
        <v>2465.59</v>
      </c>
      <c r="D32" s="792">
        <v>2519.08</v>
      </c>
      <c r="E32" s="792">
        <v>2651.53</v>
      </c>
      <c r="F32" s="792">
        <v>2776.43</v>
      </c>
      <c r="G32" s="792">
        <v>2762.27</v>
      </c>
      <c r="H32" s="792">
        <v>2768.74</v>
      </c>
      <c r="I32" s="792">
        <v>2916.43</v>
      </c>
      <c r="J32" s="792">
        <v>2872.19</v>
      </c>
      <c r="K32" s="792">
        <v>3049.98</v>
      </c>
      <c r="L32" s="792">
        <v>3010.4</v>
      </c>
      <c r="M32" s="792">
        <v>3384.08</v>
      </c>
      <c r="N32" s="792">
        <v>3380.77</v>
      </c>
      <c r="O32" s="792">
        <v>3496.74</v>
      </c>
      <c r="P32" s="792">
        <v>3435.44</v>
      </c>
      <c r="Q32" s="792">
        <v>3422.41</v>
      </c>
      <c r="R32" s="792">
        <v>3160.21</v>
      </c>
      <c r="S32" s="792">
        <v>3564.57</v>
      </c>
      <c r="T32" s="792">
        <v>3589.5309999999999</v>
      </c>
      <c r="U32" s="792">
        <v>3812.44</v>
      </c>
      <c r="V32" s="792">
        <v>3730.39</v>
      </c>
      <c r="W32" s="792">
        <v>3580.86</v>
      </c>
      <c r="X32" s="792">
        <v>3670.39</v>
      </c>
      <c r="Y32" s="792">
        <v>3915.67</v>
      </c>
      <c r="Z32" s="792">
        <v>3663.98</v>
      </c>
      <c r="AA32" s="792">
        <v>3740.68</v>
      </c>
      <c r="AB32" s="792">
        <v>3624.26</v>
      </c>
      <c r="AC32" s="792">
        <v>3702.89</v>
      </c>
      <c r="AD32" s="792">
        <v>3329.2089999999998</v>
      </c>
      <c r="AE32" s="792">
        <v>3227.2539999999999</v>
      </c>
      <c r="AF32" s="792">
        <v>3231.357</v>
      </c>
      <c r="AG32" s="792">
        <v>3222.7890000000002</v>
      </c>
      <c r="AH32" s="792">
        <v>3205.9169999999999</v>
      </c>
      <c r="AI32" s="792">
        <v>3189.3760000000002</v>
      </c>
      <c r="AJ32" s="792">
        <v>3172.4969999999998</v>
      </c>
      <c r="AK32" s="792">
        <v>3152.2429999999999</v>
      </c>
      <c r="AL32" s="792">
        <v>3135.3919999999998</v>
      </c>
      <c r="AM32" s="792">
        <v>3121.9589999999998</v>
      </c>
      <c r="AN32" s="792">
        <v>3107.7179999999998</v>
      </c>
      <c r="AO32" s="792">
        <v>3095.0929999999998</v>
      </c>
      <c r="AP32" s="792">
        <v>3085.6860000000001</v>
      </c>
      <c r="AQ32" s="792">
        <v>3080.0050000000001</v>
      </c>
      <c r="AR32" s="792">
        <v>3076.3440000000001</v>
      </c>
      <c r="AS32" s="792">
        <v>3076.1329999999998</v>
      </c>
      <c r="AT32" s="792">
        <v>3087.212</v>
      </c>
      <c r="AU32" s="792">
        <v>3111.7869999999998</v>
      </c>
      <c r="AV32" s="792">
        <v>3140.7730000000001</v>
      </c>
      <c r="AW32" s="792">
        <v>3175.6950000000002</v>
      </c>
      <c r="AX32" s="792">
        <v>3208.6439999999998</v>
      </c>
      <c r="AY32" s="792">
        <v>3242.9470000000001</v>
      </c>
      <c r="AZ32" s="792">
        <v>3279.9949999999999</v>
      </c>
    </row>
    <row r="33" spans="1:52">
      <c r="A33" s="793" t="s">
        <v>542</v>
      </c>
      <c r="B33" s="792" t="s">
        <v>14</v>
      </c>
      <c r="C33" s="792">
        <v>2341.23</v>
      </c>
      <c r="D33" s="792">
        <v>2392.02</v>
      </c>
      <c r="E33" s="792">
        <v>2517.8000000000002</v>
      </c>
      <c r="F33" s="792">
        <v>2636.4</v>
      </c>
      <c r="G33" s="792">
        <v>2622.95</v>
      </c>
      <c r="H33" s="792">
        <v>2629.09</v>
      </c>
      <c r="I33" s="792">
        <v>2769.34</v>
      </c>
      <c r="J33" s="792">
        <v>2727.32</v>
      </c>
      <c r="K33" s="792">
        <v>2896.15</v>
      </c>
      <c r="L33" s="792">
        <v>2858.56</v>
      </c>
      <c r="M33" s="792">
        <v>3207.26</v>
      </c>
      <c r="N33" s="792">
        <v>3155.76</v>
      </c>
      <c r="O33" s="792">
        <v>3388.96</v>
      </c>
      <c r="P33" s="792">
        <v>3271.57</v>
      </c>
      <c r="Q33" s="792">
        <v>3165.95</v>
      </c>
      <c r="R33" s="792">
        <v>2889.34</v>
      </c>
      <c r="S33" s="792">
        <v>3162.25</v>
      </c>
      <c r="T33" s="792">
        <v>3547</v>
      </c>
      <c r="U33" s="792">
        <v>3207.94</v>
      </c>
      <c r="V33" s="792">
        <v>3280.4</v>
      </c>
      <c r="W33" s="792">
        <v>3363.69</v>
      </c>
      <c r="X33" s="792">
        <v>3340.63</v>
      </c>
      <c r="Y33" s="792">
        <v>3349.78</v>
      </c>
      <c r="Z33" s="792">
        <v>3310.11</v>
      </c>
      <c r="AA33" s="792">
        <v>3224.91</v>
      </c>
      <c r="AB33" s="792">
        <v>3455.05</v>
      </c>
      <c r="AC33" s="792">
        <v>3230.18</v>
      </c>
      <c r="AD33" s="792">
        <v>2868.12</v>
      </c>
      <c r="AE33" s="792">
        <v>2854.61</v>
      </c>
      <c r="AF33" s="792">
        <v>2885.7370000000001</v>
      </c>
      <c r="AG33" s="792">
        <v>2879.6529999999998</v>
      </c>
      <c r="AH33" s="792">
        <v>2862.549</v>
      </c>
      <c r="AI33" s="792">
        <v>2845.819</v>
      </c>
      <c r="AJ33" s="792">
        <v>2829.0430000000001</v>
      </c>
      <c r="AK33" s="792">
        <v>2806.08</v>
      </c>
      <c r="AL33" s="792">
        <v>2785.096</v>
      </c>
      <c r="AM33" s="792">
        <v>2767.194</v>
      </c>
      <c r="AN33" s="792">
        <v>2747.43</v>
      </c>
      <c r="AO33" s="792">
        <v>2728.4380000000001</v>
      </c>
      <c r="AP33" s="792">
        <v>2712.31</v>
      </c>
      <c r="AQ33" s="792">
        <v>2699.4479999999999</v>
      </c>
      <c r="AR33" s="792">
        <v>2688.7809999999999</v>
      </c>
      <c r="AS33" s="792">
        <v>2684.0419999999999</v>
      </c>
      <c r="AT33" s="792">
        <v>2691.7429999999999</v>
      </c>
      <c r="AU33" s="792">
        <v>2713.8040000000001</v>
      </c>
      <c r="AV33" s="792">
        <v>2740.1489999999999</v>
      </c>
      <c r="AW33" s="792">
        <v>2772.8739999999998</v>
      </c>
      <c r="AX33" s="792">
        <v>2802.3530000000001</v>
      </c>
      <c r="AY33" s="792">
        <v>2833.0830000000001</v>
      </c>
      <c r="AZ33" s="792">
        <v>2866.5349999999999</v>
      </c>
    </row>
    <row r="34" spans="1:52">
      <c r="A34" s="793" t="s">
        <v>542</v>
      </c>
      <c r="B34" s="792" t="s">
        <v>15</v>
      </c>
      <c r="C34" s="792">
        <v>2776.19</v>
      </c>
      <c r="D34" s="792">
        <v>2836.42</v>
      </c>
      <c r="E34" s="792">
        <v>2985.56</v>
      </c>
      <c r="F34" s="792">
        <v>3126.19</v>
      </c>
      <c r="G34" s="792">
        <v>3110.24</v>
      </c>
      <c r="H34" s="792">
        <v>3117.53</v>
      </c>
      <c r="I34" s="792">
        <v>3283.83</v>
      </c>
      <c r="J34" s="792">
        <v>3234.01</v>
      </c>
      <c r="K34" s="792">
        <v>3434.2</v>
      </c>
      <c r="L34" s="792">
        <v>3389.63</v>
      </c>
      <c r="M34" s="792">
        <v>3493.34</v>
      </c>
      <c r="N34" s="792">
        <v>3530.77</v>
      </c>
      <c r="O34" s="792">
        <v>3468.03</v>
      </c>
      <c r="P34" s="792">
        <v>3473.77</v>
      </c>
      <c r="Q34" s="792">
        <v>3447.25</v>
      </c>
      <c r="R34" s="792">
        <v>3266.51</v>
      </c>
      <c r="S34" s="792">
        <v>3877.38</v>
      </c>
      <c r="T34" s="792">
        <v>3696.85</v>
      </c>
      <c r="U34" s="792">
        <v>3481.48</v>
      </c>
      <c r="V34" s="792">
        <v>3367.7</v>
      </c>
      <c r="W34" s="792">
        <v>3884.21</v>
      </c>
      <c r="X34" s="792">
        <v>3613.13</v>
      </c>
      <c r="Y34" s="792">
        <v>3558.59</v>
      </c>
      <c r="Z34" s="792">
        <v>3420.16</v>
      </c>
      <c r="AA34" s="792">
        <v>3268.87</v>
      </c>
      <c r="AB34" s="792">
        <v>3384.04</v>
      </c>
      <c r="AC34" s="792">
        <v>3282.57</v>
      </c>
      <c r="AD34" s="792">
        <v>2983.8739999999998</v>
      </c>
      <c r="AE34" s="792">
        <v>3014.4050000000002</v>
      </c>
      <c r="AF34" s="792">
        <v>3057.8829999999998</v>
      </c>
      <c r="AG34" s="792">
        <v>3051.558</v>
      </c>
      <c r="AH34" s="792">
        <v>3032.6759999999999</v>
      </c>
      <c r="AI34" s="792">
        <v>3013.9659999999999</v>
      </c>
      <c r="AJ34" s="792">
        <v>2994.2379999999998</v>
      </c>
      <c r="AK34" s="792">
        <v>2964.5479999999998</v>
      </c>
      <c r="AL34" s="792">
        <v>2935.0889999999999</v>
      </c>
      <c r="AM34" s="792">
        <v>2908.4679999999998</v>
      </c>
      <c r="AN34" s="792">
        <v>2879.078</v>
      </c>
      <c r="AO34" s="792">
        <v>2849.7510000000002</v>
      </c>
      <c r="AP34" s="792">
        <v>2822.9389999999999</v>
      </c>
      <c r="AQ34" s="792">
        <v>2799.6729999999998</v>
      </c>
      <c r="AR34" s="792">
        <v>2778.1039999999998</v>
      </c>
      <c r="AS34" s="792">
        <v>2764.0619999999999</v>
      </c>
      <c r="AT34" s="792">
        <v>2765.819</v>
      </c>
      <c r="AU34" s="792">
        <v>2785.2469999999998</v>
      </c>
      <c r="AV34" s="792">
        <v>2809.759</v>
      </c>
      <c r="AW34" s="792">
        <v>2840.9369999999999</v>
      </c>
      <c r="AX34" s="792">
        <v>2868.5549999999998</v>
      </c>
      <c r="AY34" s="792">
        <v>2897.614</v>
      </c>
      <c r="AZ34" s="792">
        <v>2929.377</v>
      </c>
    </row>
    <row r="35" spans="1:52">
      <c r="A35" s="793" t="s">
        <v>542</v>
      </c>
      <c r="B35" s="792" t="s">
        <v>16</v>
      </c>
      <c r="C35" s="792">
        <v>2891.6489999999999</v>
      </c>
      <c r="D35" s="792">
        <v>2954.38</v>
      </c>
      <c r="E35" s="792">
        <v>3109.73</v>
      </c>
      <c r="F35" s="792">
        <v>3256.21</v>
      </c>
      <c r="G35" s="792">
        <v>3239.6</v>
      </c>
      <c r="H35" s="792">
        <v>3247.19</v>
      </c>
      <c r="I35" s="792">
        <v>3420.4</v>
      </c>
      <c r="J35" s="792">
        <v>3368.51</v>
      </c>
      <c r="K35" s="792">
        <v>3577.03</v>
      </c>
      <c r="L35" s="792">
        <v>3530.6</v>
      </c>
      <c r="M35" s="792">
        <v>3722.76</v>
      </c>
      <c r="N35" s="792">
        <v>3630.91</v>
      </c>
      <c r="O35" s="792">
        <v>3589.71</v>
      </c>
      <c r="P35" s="792">
        <v>3629.41</v>
      </c>
      <c r="Q35" s="792">
        <v>3973.29</v>
      </c>
      <c r="R35" s="792">
        <v>3668.12</v>
      </c>
      <c r="S35" s="792">
        <v>3788.87</v>
      </c>
      <c r="T35" s="792">
        <v>3950.49</v>
      </c>
      <c r="U35" s="792">
        <v>4057.86</v>
      </c>
      <c r="V35" s="792">
        <v>4091.81</v>
      </c>
      <c r="W35" s="792">
        <v>4338.2700000000004</v>
      </c>
      <c r="X35" s="792">
        <v>4100.5200000000004</v>
      </c>
      <c r="Y35" s="792">
        <v>3735.12</v>
      </c>
      <c r="Z35" s="792">
        <v>3504.86</v>
      </c>
      <c r="AA35" s="792">
        <v>4417.53</v>
      </c>
      <c r="AB35" s="792">
        <v>3659.12</v>
      </c>
      <c r="AC35" s="792">
        <v>3574.15</v>
      </c>
      <c r="AD35" s="792">
        <v>3281.2</v>
      </c>
      <c r="AE35" s="792">
        <v>3323.2579999999998</v>
      </c>
      <c r="AF35" s="792">
        <v>3370.0120000000002</v>
      </c>
      <c r="AG35" s="792">
        <v>3359.4560000000001</v>
      </c>
      <c r="AH35" s="792">
        <v>3338.212</v>
      </c>
      <c r="AI35" s="792">
        <v>3316.6190000000001</v>
      </c>
      <c r="AJ35" s="792">
        <v>3292.2330000000002</v>
      </c>
      <c r="AK35" s="792">
        <v>3258.0309999999999</v>
      </c>
      <c r="AL35" s="792">
        <v>3223.4340000000002</v>
      </c>
      <c r="AM35" s="792">
        <v>3191.636</v>
      </c>
      <c r="AN35" s="792">
        <v>3157.306</v>
      </c>
      <c r="AO35" s="792">
        <v>3123.1480000000001</v>
      </c>
      <c r="AP35" s="792">
        <v>3091.846</v>
      </c>
      <c r="AQ35" s="792">
        <v>3063.9690000000001</v>
      </c>
      <c r="AR35" s="792">
        <v>3036.6579999999999</v>
      </c>
      <c r="AS35" s="792">
        <v>3014.2570000000001</v>
      </c>
      <c r="AT35" s="792">
        <v>3009.8510000000001</v>
      </c>
      <c r="AU35" s="792">
        <v>3025.942</v>
      </c>
      <c r="AV35" s="792">
        <v>3047.9070000000002</v>
      </c>
      <c r="AW35" s="792">
        <v>3076.498</v>
      </c>
      <c r="AX35" s="792">
        <v>3102.3910000000001</v>
      </c>
      <c r="AY35" s="792">
        <v>3130.1120000000001</v>
      </c>
      <c r="AZ35" s="792">
        <v>3160.819</v>
      </c>
    </row>
    <row r="36" spans="1:52">
      <c r="A36" s="793" t="s">
        <v>542</v>
      </c>
      <c r="B36" s="792" t="s">
        <v>17</v>
      </c>
      <c r="C36" s="792">
        <v>3070.3</v>
      </c>
      <c r="D36" s="792">
        <v>3136.9</v>
      </c>
      <c r="E36" s="792">
        <v>3301.84</v>
      </c>
      <c r="F36" s="792">
        <v>3457.37</v>
      </c>
      <c r="G36" s="792">
        <v>3439.73</v>
      </c>
      <c r="H36" s="792">
        <v>3447.79</v>
      </c>
      <c r="I36" s="792">
        <v>3631.71</v>
      </c>
      <c r="J36" s="792">
        <v>3576.61</v>
      </c>
      <c r="K36" s="792">
        <v>3798.01</v>
      </c>
      <c r="L36" s="792">
        <v>3748.72</v>
      </c>
      <c r="M36" s="792">
        <v>4133.9799999999996</v>
      </c>
      <c r="N36" s="792">
        <v>3988.68</v>
      </c>
      <c r="O36" s="792">
        <v>4631.9799999999996</v>
      </c>
      <c r="P36" s="792">
        <v>3955.6</v>
      </c>
      <c r="Q36" s="792">
        <v>4106.22</v>
      </c>
      <c r="R36" s="792">
        <v>3767.12</v>
      </c>
      <c r="S36" s="792">
        <v>3792.65</v>
      </c>
      <c r="T36" s="792">
        <v>4128.45</v>
      </c>
      <c r="U36" s="792">
        <v>3991.5</v>
      </c>
      <c r="V36" s="792">
        <v>4547.0609999999997</v>
      </c>
      <c r="W36" s="792">
        <v>4142.1490000000003</v>
      </c>
      <c r="X36" s="792">
        <v>4220.93</v>
      </c>
      <c r="Y36" s="792">
        <v>4772.41</v>
      </c>
      <c r="Z36" s="792">
        <v>4801.62</v>
      </c>
      <c r="AA36" s="792">
        <v>4056.52</v>
      </c>
      <c r="AB36" s="792">
        <v>4140.4709999999995</v>
      </c>
      <c r="AC36" s="792">
        <v>3891.98</v>
      </c>
      <c r="AD36" s="792">
        <v>3623.1370000000002</v>
      </c>
      <c r="AE36" s="792">
        <v>3683.0610000000001</v>
      </c>
      <c r="AF36" s="792">
        <v>3735.92</v>
      </c>
      <c r="AG36" s="792">
        <v>3725.7539999999999</v>
      </c>
      <c r="AH36" s="792">
        <v>3703.2660000000001</v>
      </c>
      <c r="AI36" s="792">
        <v>3679.759</v>
      </c>
      <c r="AJ36" s="792">
        <v>3651.4780000000001</v>
      </c>
      <c r="AK36" s="792">
        <v>3611.078</v>
      </c>
      <c r="AL36" s="792">
        <v>3569.9290000000001</v>
      </c>
      <c r="AM36" s="792">
        <v>3531.8420000000001</v>
      </c>
      <c r="AN36" s="792">
        <v>3490.674</v>
      </c>
      <c r="AO36" s="792">
        <v>3449.6219999999998</v>
      </c>
      <c r="AP36" s="792">
        <v>3411.31</v>
      </c>
      <c r="AQ36" s="792">
        <v>3377.0219999999999</v>
      </c>
      <c r="AR36" s="792">
        <v>3343.0479999999998</v>
      </c>
      <c r="AS36" s="792">
        <v>3313.768</v>
      </c>
      <c r="AT36" s="792">
        <v>3305.2040000000002</v>
      </c>
      <c r="AU36" s="792">
        <v>3321.0210000000002</v>
      </c>
      <c r="AV36" s="792">
        <v>3343.8049999999998</v>
      </c>
      <c r="AW36" s="792">
        <v>3373.7469999999998</v>
      </c>
      <c r="AX36" s="792">
        <v>3400.7979999999998</v>
      </c>
      <c r="AY36" s="792">
        <v>3430.15</v>
      </c>
      <c r="AZ36" s="792">
        <v>3462.6210000000001</v>
      </c>
    </row>
    <row r="37" spans="1:52">
      <c r="A37" s="792" t="s">
        <v>4</v>
      </c>
      <c r="B37" s="792"/>
      <c r="C37" s="792"/>
      <c r="D37" s="792"/>
      <c r="E37" s="792"/>
      <c r="F37" s="792"/>
      <c r="G37" s="792"/>
      <c r="H37" s="792"/>
      <c r="I37" s="792"/>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2"/>
      <c r="AN37" s="792"/>
      <c r="AO37" s="792"/>
      <c r="AP37" s="792"/>
      <c r="AQ37" s="792"/>
      <c r="AR37" s="792"/>
      <c r="AS37" s="792"/>
      <c r="AT37" s="792"/>
      <c r="AU37" s="792"/>
      <c r="AV37" s="792"/>
      <c r="AW37" s="792"/>
      <c r="AX37" s="792"/>
      <c r="AY37" s="792"/>
      <c r="AZ37" s="792"/>
    </row>
    <row r="38" spans="1:52">
      <c r="A38" s="793" t="s">
        <v>936</v>
      </c>
      <c r="B38" s="792"/>
      <c r="C38" s="792">
        <v>1986</v>
      </c>
      <c r="D38" s="792">
        <v>1987</v>
      </c>
      <c r="E38" s="792">
        <v>1988</v>
      </c>
      <c r="F38" s="792">
        <v>1989</v>
      </c>
      <c r="G38" s="792">
        <v>1990</v>
      </c>
      <c r="H38" s="792">
        <v>1991</v>
      </c>
      <c r="I38" s="792">
        <v>1992</v>
      </c>
      <c r="J38" s="792">
        <v>1993</v>
      </c>
      <c r="K38" s="792">
        <v>1994</v>
      </c>
      <c r="L38" s="792">
        <v>1995</v>
      </c>
      <c r="M38" s="792">
        <v>1996</v>
      </c>
      <c r="N38" s="792">
        <v>1997</v>
      </c>
      <c r="O38" s="792">
        <v>1998</v>
      </c>
      <c r="P38" s="792">
        <v>1999</v>
      </c>
      <c r="Q38" s="792">
        <v>2000</v>
      </c>
      <c r="R38" s="792">
        <v>2001</v>
      </c>
      <c r="S38" s="792">
        <v>2002</v>
      </c>
      <c r="T38" s="792">
        <v>2003</v>
      </c>
      <c r="U38" s="792">
        <v>2004</v>
      </c>
      <c r="V38" s="792">
        <v>2005</v>
      </c>
      <c r="W38" s="792">
        <v>2006</v>
      </c>
      <c r="X38" s="792">
        <v>2007</v>
      </c>
      <c r="Y38" s="792">
        <v>2008</v>
      </c>
      <c r="Z38" s="792">
        <v>2009</v>
      </c>
      <c r="AA38" s="792">
        <v>2010</v>
      </c>
      <c r="AB38" s="792">
        <v>2011</v>
      </c>
      <c r="AC38" s="792">
        <v>2012</v>
      </c>
      <c r="AD38" s="792">
        <v>2013</v>
      </c>
      <c r="AE38" s="792">
        <v>2014</v>
      </c>
      <c r="AF38" s="792">
        <v>2015</v>
      </c>
      <c r="AG38" s="792">
        <v>2016</v>
      </c>
      <c r="AH38" s="792">
        <v>2017</v>
      </c>
      <c r="AI38" s="792">
        <v>2018</v>
      </c>
      <c r="AJ38" s="792">
        <v>2019</v>
      </c>
      <c r="AK38" s="792">
        <v>2020</v>
      </c>
      <c r="AL38" s="792">
        <v>2021</v>
      </c>
      <c r="AM38" s="792">
        <v>2022</v>
      </c>
      <c r="AN38" s="792">
        <v>2023</v>
      </c>
      <c r="AO38" s="792">
        <v>2024</v>
      </c>
      <c r="AP38" s="792">
        <v>2025</v>
      </c>
      <c r="AQ38" s="792">
        <v>2026</v>
      </c>
      <c r="AR38" s="792">
        <v>2027</v>
      </c>
      <c r="AS38" s="792">
        <v>2028</v>
      </c>
      <c r="AT38" s="792">
        <v>2029</v>
      </c>
      <c r="AU38" s="792">
        <v>2030</v>
      </c>
      <c r="AV38" s="792">
        <v>2031</v>
      </c>
      <c r="AW38" s="792">
        <v>2032</v>
      </c>
      <c r="AX38" s="792">
        <v>2033</v>
      </c>
      <c r="AY38" s="792">
        <v>2034</v>
      </c>
      <c r="AZ38" s="792">
        <v>2035</v>
      </c>
    </row>
    <row r="39" spans="1:52">
      <c r="A39" s="793" t="s">
        <v>542</v>
      </c>
      <c r="B39" s="792" t="s">
        <v>63</v>
      </c>
      <c r="C39" s="792">
        <v>1458.92</v>
      </c>
      <c r="D39" s="792">
        <v>1490.57</v>
      </c>
      <c r="E39" s="792">
        <v>1568.95</v>
      </c>
      <c r="F39" s="792">
        <v>1642.85</v>
      </c>
      <c r="G39" s="792">
        <v>1634.47</v>
      </c>
      <c r="H39" s="792">
        <v>1638.3</v>
      </c>
      <c r="I39" s="792">
        <v>1725.69</v>
      </c>
      <c r="J39" s="792">
        <v>1699.51</v>
      </c>
      <c r="K39" s="792">
        <v>1804.71</v>
      </c>
      <c r="L39" s="792">
        <v>1781.29</v>
      </c>
      <c r="M39" s="792">
        <v>1671.51</v>
      </c>
      <c r="N39" s="792">
        <v>1992.47</v>
      </c>
      <c r="O39" s="792">
        <v>1919.96</v>
      </c>
      <c r="P39" s="792">
        <v>2001.92</v>
      </c>
      <c r="Q39" s="792">
        <v>1969.6</v>
      </c>
      <c r="R39" s="792">
        <v>1710.77</v>
      </c>
      <c r="S39" s="792">
        <v>1834.26</v>
      </c>
      <c r="T39" s="792">
        <v>1366.44</v>
      </c>
      <c r="U39" s="792">
        <v>1888.43</v>
      </c>
      <c r="V39" s="792">
        <v>1914.85</v>
      </c>
      <c r="W39" s="792">
        <v>1939.31</v>
      </c>
      <c r="X39" s="792">
        <v>1536.19</v>
      </c>
      <c r="Y39" s="792">
        <v>1683.3</v>
      </c>
      <c r="Z39" s="792">
        <v>1898.51</v>
      </c>
      <c r="AA39" s="792">
        <v>1881.06</v>
      </c>
      <c r="AB39" s="792">
        <v>1950.69</v>
      </c>
      <c r="AC39" s="792">
        <v>1904.57</v>
      </c>
      <c r="AD39" s="792">
        <v>1658.0139999999999</v>
      </c>
      <c r="AE39" s="792">
        <v>1649.1079999999999</v>
      </c>
      <c r="AF39" s="792">
        <v>1673.5219999999999</v>
      </c>
      <c r="AG39" s="792">
        <v>1664.1120000000001</v>
      </c>
      <c r="AH39" s="792">
        <v>1645.7809999999999</v>
      </c>
      <c r="AI39" s="792">
        <v>1628.9</v>
      </c>
      <c r="AJ39" s="792">
        <v>1611.42</v>
      </c>
      <c r="AK39" s="792">
        <v>1593.1590000000001</v>
      </c>
      <c r="AL39" s="792">
        <v>1577.5920000000001</v>
      </c>
      <c r="AM39" s="792">
        <v>1564.3810000000001</v>
      </c>
      <c r="AN39" s="792">
        <v>1551.5160000000001</v>
      </c>
      <c r="AO39" s="792">
        <v>1539.752</v>
      </c>
      <c r="AP39" s="792">
        <v>1529.835</v>
      </c>
      <c r="AQ39" s="792">
        <v>1521.829</v>
      </c>
      <c r="AR39" s="792">
        <v>1515.0329999999999</v>
      </c>
      <c r="AS39" s="792">
        <v>1509.069</v>
      </c>
      <c r="AT39" s="792">
        <v>1509.45</v>
      </c>
      <c r="AU39" s="792">
        <v>1517.405</v>
      </c>
      <c r="AV39" s="792">
        <v>1526.7950000000001</v>
      </c>
      <c r="AW39" s="792">
        <v>1539.9169999999999</v>
      </c>
      <c r="AX39" s="792">
        <v>1551.9159999999999</v>
      </c>
      <c r="AY39" s="792">
        <v>1564.5940000000001</v>
      </c>
      <c r="AZ39" s="792">
        <v>1578.223</v>
      </c>
    </row>
    <row r="40" spans="1:52">
      <c r="A40" s="793" t="s">
        <v>542</v>
      </c>
      <c r="B40" s="792" t="s">
        <v>6</v>
      </c>
      <c r="C40" s="792">
        <v>1700.84</v>
      </c>
      <c r="D40" s="792">
        <v>1737.74</v>
      </c>
      <c r="E40" s="792">
        <v>1829.11</v>
      </c>
      <c r="F40" s="792">
        <v>1915.27</v>
      </c>
      <c r="G40" s="792">
        <v>1905.5</v>
      </c>
      <c r="H40" s="792">
        <v>1909.97</v>
      </c>
      <c r="I40" s="792">
        <v>2011.85</v>
      </c>
      <c r="J40" s="792">
        <v>1981.33</v>
      </c>
      <c r="K40" s="792">
        <v>2103.9699999999998</v>
      </c>
      <c r="L40" s="792">
        <v>2076.67</v>
      </c>
      <c r="M40" s="792">
        <v>2306.64</v>
      </c>
      <c r="N40" s="792">
        <v>2266.2800000000002</v>
      </c>
      <c r="O40" s="792">
        <v>2327.38</v>
      </c>
      <c r="P40" s="792">
        <v>2434.2199999999998</v>
      </c>
      <c r="Q40" s="792">
        <v>2508.77</v>
      </c>
      <c r="R40" s="792">
        <v>2528.4499999999998</v>
      </c>
      <c r="S40" s="792">
        <v>2000.34</v>
      </c>
      <c r="T40" s="792">
        <v>2074.0700000000002</v>
      </c>
      <c r="U40" s="792">
        <v>2359.12</v>
      </c>
      <c r="V40" s="792">
        <v>2246.0700000000002</v>
      </c>
      <c r="W40" s="792">
        <v>2316.87</v>
      </c>
      <c r="X40" s="792">
        <v>2414.86</v>
      </c>
      <c r="Y40" s="792">
        <v>2607.9499999999998</v>
      </c>
      <c r="Z40" s="792">
        <v>2343.48</v>
      </c>
      <c r="AA40" s="792">
        <v>2302.58</v>
      </c>
      <c r="AB40" s="792">
        <v>2218.8000000000002</v>
      </c>
      <c r="AC40" s="792">
        <v>2328.35</v>
      </c>
      <c r="AD40" s="792">
        <v>2101.567</v>
      </c>
      <c r="AE40" s="792">
        <v>2118.6309999999999</v>
      </c>
      <c r="AF40" s="792">
        <v>2155.6590000000001</v>
      </c>
      <c r="AG40" s="792">
        <v>2150.8049999999998</v>
      </c>
      <c r="AH40" s="792">
        <v>2137.6239999999998</v>
      </c>
      <c r="AI40" s="792">
        <v>2126.5650000000001</v>
      </c>
      <c r="AJ40" s="792">
        <v>2116.2150000000001</v>
      </c>
      <c r="AK40" s="792">
        <v>2101.665</v>
      </c>
      <c r="AL40" s="792">
        <v>2087.69</v>
      </c>
      <c r="AM40" s="792">
        <v>2076.4009999999998</v>
      </c>
      <c r="AN40" s="792">
        <v>2064.828</v>
      </c>
      <c r="AO40" s="792">
        <v>2054.348</v>
      </c>
      <c r="AP40" s="792">
        <v>2046.77</v>
      </c>
      <c r="AQ40" s="792">
        <v>2042.0840000000001</v>
      </c>
      <c r="AR40" s="792">
        <v>2038.9690000000001</v>
      </c>
      <c r="AS40" s="792">
        <v>2038.761</v>
      </c>
      <c r="AT40" s="792">
        <v>2046.665</v>
      </c>
      <c r="AU40" s="792">
        <v>2062.7950000000001</v>
      </c>
      <c r="AV40" s="792">
        <v>2079.0700000000002</v>
      </c>
      <c r="AW40" s="792">
        <v>2099.9650000000001</v>
      </c>
      <c r="AX40" s="792">
        <v>2118.645</v>
      </c>
      <c r="AY40" s="792">
        <v>2138</v>
      </c>
      <c r="AZ40" s="792">
        <v>2157.8319999999999</v>
      </c>
    </row>
    <row r="41" spans="1:52">
      <c r="A41" s="793" t="s">
        <v>542</v>
      </c>
      <c r="B41" s="792" t="s">
        <v>7</v>
      </c>
      <c r="C41" s="792">
        <v>1596.18</v>
      </c>
      <c r="D41" s="792">
        <v>1630.8</v>
      </c>
      <c r="E41" s="792">
        <v>1716.55</v>
      </c>
      <c r="F41" s="792">
        <v>1797.41</v>
      </c>
      <c r="G41" s="792">
        <v>1788.24</v>
      </c>
      <c r="H41" s="792">
        <v>1792.43</v>
      </c>
      <c r="I41" s="792">
        <v>1888.04</v>
      </c>
      <c r="J41" s="792">
        <v>1859.4</v>
      </c>
      <c r="K41" s="792">
        <v>1974.5</v>
      </c>
      <c r="L41" s="792">
        <v>1948.88</v>
      </c>
      <c r="M41" s="792">
        <v>2191.34</v>
      </c>
      <c r="N41" s="792">
        <v>2292.21</v>
      </c>
      <c r="O41" s="792">
        <v>2273.04</v>
      </c>
      <c r="P41" s="792">
        <v>2337.88</v>
      </c>
      <c r="Q41" s="792">
        <v>2357.6999999999998</v>
      </c>
      <c r="R41" s="792">
        <v>2409.37</v>
      </c>
      <c r="S41" s="792">
        <v>2073.71</v>
      </c>
      <c r="T41" s="792">
        <v>2205.4299999999998</v>
      </c>
      <c r="U41" s="792">
        <v>2248.34</v>
      </c>
      <c r="V41" s="792">
        <v>2245.88</v>
      </c>
      <c r="W41" s="792">
        <v>2297.4299999999998</v>
      </c>
      <c r="X41" s="792">
        <v>2246.7199999999998</v>
      </c>
      <c r="Y41" s="792">
        <v>2421.4299999999998</v>
      </c>
      <c r="Z41" s="792">
        <v>2312.5300000000002</v>
      </c>
      <c r="AA41" s="792">
        <v>2230.6</v>
      </c>
      <c r="AB41" s="792">
        <v>2313.7800000000002</v>
      </c>
      <c r="AC41" s="792">
        <v>2276.5300000000002</v>
      </c>
      <c r="AD41" s="792">
        <v>2056.7809999999999</v>
      </c>
      <c r="AE41" s="792">
        <v>2071.8530000000001</v>
      </c>
      <c r="AF41" s="792">
        <v>2108.2240000000002</v>
      </c>
      <c r="AG41" s="792">
        <v>2101.971</v>
      </c>
      <c r="AH41" s="792">
        <v>2086.6819999999998</v>
      </c>
      <c r="AI41" s="792">
        <v>2073.422</v>
      </c>
      <c r="AJ41" s="792">
        <v>2060.3409999999999</v>
      </c>
      <c r="AK41" s="792">
        <v>2043.01</v>
      </c>
      <c r="AL41" s="792">
        <v>2026.16</v>
      </c>
      <c r="AM41" s="792">
        <v>2012.1030000000001</v>
      </c>
      <c r="AN41" s="792">
        <v>1998.0050000000001</v>
      </c>
      <c r="AO41" s="792">
        <v>1985.1610000000001</v>
      </c>
      <c r="AP41" s="792">
        <v>1975.26</v>
      </c>
      <c r="AQ41" s="792">
        <v>1968.164</v>
      </c>
      <c r="AR41" s="792">
        <v>1962.5440000000001</v>
      </c>
      <c r="AS41" s="792">
        <v>1958.3969999999999</v>
      </c>
      <c r="AT41" s="792">
        <v>1962.519</v>
      </c>
      <c r="AU41" s="792">
        <v>1975.921</v>
      </c>
      <c r="AV41" s="792">
        <v>1989.837</v>
      </c>
      <c r="AW41" s="792">
        <v>2008.3420000000001</v>
      </c>
      <c r="AX41" s="792">
        <v>2024.865</v>
      </c>
      <c r="AY41" s="792">
        <v>2042.248</v>
      </c>
      <c r="AZ41" s="792">
        <v>2060.2669999999998</v>
      </c>
    </row>
    <row r="42" spans="1:52">
      <c r="A42" s="793" t="s">
        <v>542</v>
      </c>
      <c r="B42" s="792" t="s">
        <v>8</v>
      </c>
      <c r="C42" s="792">
        <v>1636.36</v>
      </c>
      <c r="D42" s="792">
        <v>1671.86</v>
      </c>
      <c r="E42" s="792">
        <v>1759.77</v>
      </c>
      <c r="F42" s="792">
        <v>1842.66</v>
      </c>
      <c r="G42" s="792">
        <v>1833.26</v>
      </c>
      <c r="H42" s="792">
        <v>1837.56</v>
      </c>
      <c r="I42" s="792">
        <v>1935.58</v>
      </c>
      <c r="J42" s="792">
        <v>1906.21</v>
      </c>
      <c r="K42" s="792">
        <v>2024.21</v>
      </c>
      <c r="L42" s="792">
        <v>1997.94</v>
      </c>
      <c r="M42" s="792">
        <v>2163.0100000000002</v>
      </c>
      <c r="N42" s="792">
        <v>2138.6</v>
      </c>
      <c r="O42" s="792">
        <v>2088.52</v>
      </c>
      <c r="P42" s="792">
        <v>2120.89</v>
      </c>
      <c r="Q42" s="792">
        <v>2249.9899999999998</v>
      </c>
      <c r="R42" s="792">
        <v>1977.85</v>
      </c>
      <c r="S42" s="792">
        <v>2042.85</v>
      </c>
      <c r="T42" s="792">
        <v>1872.06</v>
      </c>
      <c r="U42" s="792">
        <v>1982.68</v>
      </c>
      <c r="V42" s="792">
        <v>2061.4</v>
      </c>
      <c r="W42" s="792">
        <v>2169.0300000000002</v>
      </c>
      <c r="X42" s="792">
        <v>1536.19</v>
      </c>
      <c r="Y42" s="792">
        <v>1683.3</v>
      </c>
      <c r="Z42" s="792">
        <v>2171.25</v>
      </c>
      <c r="AA42" s="792">
        <v>2050.14</v>
      </c>
      <c r="AB42" s="792">
        <v>2005.06</v>
      </c>
      <c r="AC42" s="792">
        <v>2056.85</v>
      </c>
      <c r="AD42" s="792">
        <v>1843.7539999999999</v>
      </c>
      <c r="AE42" s="792">
        <v>1852.308</v>
      </c>
      <c r="AF42" s="792">
        <v>1878.0830000000001</v>
      </c>
      <c r="AG42" s="792">
        <v>1868.4449999999999</v>
      </c>
      <c r="AH42" s="792">
        <v>1847.7460000000001</v>
      </c>
      <c r="AI42" s="792">
        <v>1829.827</v>
      </c>
      <c r="AJ42" s="792">
        <v>1813.586</v>
      </c>
      <c r="AK42" s="792">
        <v>1794.2370000000001</v>
      </c>
      <c r="AL42" s="792">
        <v>1776.0340000000001</v>
      </c>
      <c r="AM42" s="792">
        <v>1760.6759999999999</v>
      </c>
      <c r="AN42" s="792">
        <v>1745.722</v>
      </c>
      <c r="AO42" s="792">
        <v>1732.222</v>
      </c>
      <c r="AP42" s="792">
        <v>1721.6130000000001</v>
      </c>
      <c r="AQ42" s="792">
        <v>1713.809</v>
      </c>
      <c r="AR42" s="792">
        <v>1708.0170000000001</v>
      </c>
      <c r="AS42" s="792">
        <v>1704.6030000000001</v>
      </c>
      <c r="AT42" s="792">
        <v>1708.1590000000001</v>
      </c>
      <c r="AU42" s="792">
        <v>1719.4829999999999</v>
      </c>
      <c r="AV42" s="792">
        <v>1731.1980000000001</v>
      </c>
      <c r="AW42" s="792">
        <v>1747.1769999999999</v>
      </c>
      <c r="AX42" s="792">
        <v>1761.4580000000001</v>
      </c>
      <c r="AY42" s="792">
        <v>1776.441</v>
      </c>
      <c r="AZ42" s="792">
        <v>1792.0920000000001</v>
      </c>
    </row>
    <row r="43" spans="1:52">
      <c r="A43" s="793" t="s">
        <v>542</v>
      </c>
      <c r="B43" s="792" t="s">
        <v>9</v>
      </c>
      <c r="C43" s="792">
        <v>1468.02</v>
      </c>
      <c r="D43" s="792">
        <v>1499.87</v>
      </c>
      <c r="E43" s="792">
        <v>1578.73</v>
      </c>
      <c r="F43" s="792">
        <v>1653.1</v>
      </c>
      <c r="G43" s="792">
        <v>1644.66</v>
      </c>
      <c r="H43" s="792">
        <v>1648.52</v>
      </c>
      <c r="I43" s="792">
        <v>1736.45</v>
      </c>
      <c r="J43" s="792">
        <v>1710.11</v>
      </c>
      <c r="K43" s="792">
        <v>1815.97</v>
      </c>
      <c r="L43" s="792">
        <v>1792.4</v>
      </c>
      <c r="M43" s="792">
        <v>1671.51</v>
      </c>
      <c r="N43" s="792">
        <v>2023.62</v>
      </c>
      <c r="O43" s="792">
        <v>1919.96</v>
      </c>
      <c r="P43" s="792">
        <v>2003.97</v>
      </c>
      <c r="Q43" s="792">
        <v>2112.9499999999998</v>
      </c>
      <c r="R43" s="792">
        <v>1872.82</v>
      </c>
      <c r="S43" s="792">
        <v>1888.54</v>
      </c>
      <c r="T43" s="792">
        <v>1366.44</v>
      </c>
      <c r="U43" s="792">
        <v>1888.43</v>
      </c>
      <c r="V43" s="792">
        <v>1946.56</v>
      </c>
      <c r="W43" s="792">
        <v>1967.21</v>
      </c>
      <c r="X43" s="792">
        <v>2014.13</v>
      </c>
      <c r="Y43" s="792">
        <v>2072.9699999999998</v>
      </c>
      <c r="Z43" s="792">
        <v>1898.51</v>
      </c>
      <c r="AA43" s="792">
        <v>1940.55</v>
      </c>
      <c r="AB43" s="792">
        <v>2067.94</v>
      </c>
      <c r="AC43" s="792">
        <v>1904.57</v>
      </c>
      <c r="AD43" s="792">
        <v>1683.0550000000001</v>
      </c>
      <c r="AE43" s="792">
        <v>1683.2940000000001</v>
      </c>
      <c r="AF43" s="792">
        <v>1707.377</v>
      </c>
      <c r="AG43" s="792">
        <v>1697.317</v>
      </c>
      <c r="AH43" s="792">
        <v>1678.8440000000001</v>
      </c>
      <c r="AI43" s="792">
        <v>1662.367</v>
      </c>
      <c r="AJ43" s="792">
        <v>1646.99</v>
      </c>
      <c r="AK43" s="792">
        <v>1629.204</v>
      </c>
      <c r="AL43" s="792">
        <v>1612.779</v>
      </c>
      <c r="AM43" s="792">
        <v>1598.702</v>
      </c>
      <c r="AN43" s="792">
        <v>1584.7860000000001</v>
      </c>
      <c r="AO43" s="792">
        <v>1571.9829999999999</v>
      </c>
      <c r="AP43" s="792">
        <v>1561.4480000000001</v>
      </c>
      <c r="AQ43" s="792">
        <v>1553.2850000000001</v>
      </c>
      <c r="AR43" s="792">
        <v>1546.6859999999999</v>
      </c>
      <c r="AS43" s="792">
        <v>1541.9280000000001</v>
      </c>
      <c r="AT43" s="792">
        <v>1543.88</v>
      </c>
      <c r="AU43" s="792">
        <v>1553.3530000000001</v>
      </c>
      <c r="AV43" s="792">
        <v>1563.53</v>
      </c>
      <c r="AW43" s="792">
        <v>1577.5719999999999</v>
      </c>
      <c r="AX43" s="792">
        <v>1590.2660000000001</v>
      </c>
      <c r="AY43" s="792">
        <v>1603.635</v>
      </c>
      <c r="AZ43" s="792">
        <v>1617.546</v>
      </c>
    </row>
    <row r="44" spans="1:52">
      <c r="A44" s="793" t="s">
        <v>542</v>
      </c>
      <c r="B44" s="792" t="s">
        <v>10</v>
      </c>
      <c r="C44" s="792">
        <v>1458.92</v>
      </c>
      <c r="D44" s="792">
        <v>1490.57</v>
      </c>
      <c r="E44" s="792">
        <v>1568.95</v>
      </c>
      <c r="F44" s="792">
        <v>1642.85</v>
      </c>
      <c r="G44" s="792">
        <v>1634.47</v>
      </c>
      <c r="H44" s="792">
        <v>1638.3</v>
      </c>
      <c r="I44" s="792">
        <v>1725.69</v>
      </c>
      <c r="J44" s="792">
        <v>1699.51</v>
      </c>
      <c r="K44" s="792">
        <v>1804.71</v>
      </c>
      <c r="L44" s="792">
        <v>1781.29</v>
      </c>
      <c r="M44" s="792">
        <v>1900.01</v>
      </c>
      <c r="N44" s="792">
        <v>2018</v>
      </c>
      <c r="O44" s="792">
        <v>1993.87</v>
      </c>
      <c r="P44" s="792">
        <v>2014.78</v>
      </c>
      <c r="Q44" s="792">
        <v>2087.4699999999998</v>
      </c>
      <c r="R44" s="792">
        <v>1856.25</v>
      </c>
      <c r="S44" s="792">
        <v>1834.26</v>
      </c>
      <c r="T44" s="792">
        <v>1888.23</v>
      </c>
      <c r="U44" s="792">
        <v>1938.18</v>
      </c>
      <c r="V44" s="792">
        <v>1914.85</v>
      </c>
      <c r="W44" s="792">
        <v>1989.02</v>
      </c>
      <c r="X44" s="792">
        <v>2084.0700000000002</v>
      </c>
      <c r="Y44" s="792">
        <v>2096.46</v>
      </c>
      <c r="Z44" s="792">
        <v>1921.28</v>
      </c>
      <c r="AA44" s="792">
        <v>1917.52</v>
      </c>
      <c r="AB44" s="792">
        <v>1974.72</v>
      </c>
      <c r="AC44" s="792">
        <v>1971.97</v>
      </c>
      <c r="AD44" s="792">
        <v>1697.104</v>
      </c>
      <c r="AE44" s="792">
        <v>1687.529</v>
      </c>
      <c r="AF44" s="792">
        <v>1712.5989999999999</v>
      </c>
      <c r="AG44" s="792">
        <v>1701.848</v>
      </c>
      <c r="AH44" s="792">
        <v>1682.528</v>
      </c>
      <c r="AI44" s="792">
        <v>1664.4159999999999</v>
      </c>
      <c r="AJ44" s="792">
        <v>1646.875</v>
      </c>
      <c r="AK44" s="792">
        <v>1628.5519999999999</v>
      </c>
      <c r="AL44" s="792">
        <v>1612.4179999999999</v>
      </c>
      <c r="AM44" s="792">
        <v>1598.7860000000001</v>
      </c>
      <c r="AN44" s="792">
        <v>1585.4190000000001</v>
      </c>
      <c r="AO44" s="792">
        <v>1573.114</v>
      </c>
      <c r="AP44" s="792">
        <v>1562.9369999999999</v>
      </c>
      <c r="AQ44" s="792">
        <v>1554.8140000000001</v>
      </c>
      <c r="AR44" s="792">
        <v>1547.9829999999999</v>
      </c>
      <c r="AS44" s="792">
        <v>1542.2840000000001</v>
      </c>
      <c r="AT44" s="792">
        <v>1543.0840000000001</v>
      </c>
      <c r="AU44" s="792">
        <v>1551.3230000000001</v>
      </c>
      <c r="AV44" s="792">
        <v>1560.654</v>
      </c>
      <c r="AW44" s="792">
        <v>1573.876</v>
      </c>
      <c r="AX44" s="792">
        <v>1585.7049999999999</v>
      </c>
      <c r="AY44" s="792">
        <v>1598.2380000000001</v>
      </c>
      <c r="AZ44" s="792">
        <v>1611.6289999999999</v>
      </c>
    </row>
    <row r="45" spans="1:52">
      <c r="A45" s="793" t="s">
        <v>542</v>
      </c>
      <c r="B45" s="792" t="s">
        <v>11</v>
      </c>
      <c r="C45" s="792">
        <v>1517</v>
      </c>
      <c r="D45" s="792">
        <v>1549.91</v>
      </c>
      <c r="E45" s="792">
        <v>1631.41</v>
      </c>
      <c r="F45" s="792">
        <v>1708.25</v>
      </c>
      <c r="G45" s="792">
        <v>1699.54</v>
      </c>
      <c r="H45" s="792">
        <v>1703.52</v>
      </c>
      <c r="I45" s="792">
        <v>1794.39</v>
      </c>
      <c r="J45" s="792">
        <v>1767.17</v>
      </c>
      <c r="K45" s="792">
        <v>1876.56</v>
      </c>
      <c r="L45" s="792">
        <v>1852.21</v>
      </c>
      <c r="M45" s="792">
        <v>1986.19</v>
      </c>
      <c r="N45" s="792">
        <v>2042.47</v>
      </c>
      <c r="O45" s="792">
        <v>1975.71</v>
      </c>
      <c r="P45" s="792">
        <v>2098.77</v>
      </c>
      <c r="Q45" s="792">
        <v>2190.0300000000002</v>
      </c>
      <c r="R45" s="792">
        <v>1959.04</v>
      </c>
      <c r="S45" s="792">
        <v>1949.98</v>
      </c>
      <c r="T45" s="792">
        <v>1967.33</v>
      </c>
      <c r="U45" s="792">
        <v>2009.77</v>
      </c>
      <c r="V45" s="792">
        <v>2031.81</v>
      </c>
      <c r="W45" s="792">
        <v>2007.75</v>
      </c>
      <c r="X45" s="792">
        <v>2131.75</v>
      </c>
      <c r="Y45" s="792">
        <v>2171.54</v>
      </c>
      <c r="Z45" s="792">
        <v>1924.77</v>
      </c>
      <c r="AA45" s="792">
        <v>1881.06</v>
      </c>
      <c r="AB45" s="792">
        <v>1991.46</v>
      </c>
      <c r="AC45" s="792">
        <v>2049.5700000000002</v>
      </c>
      <c r="AD45" s="792">
        <v>1722.2950000000001</v>
      </c>
      <c r="AE45" s="792">
        <v>1705.6880000000001</v>
      </c>
      <c r="AF45" s="792">
        <v>1733.3109999999999</v>
      </c>
      <c r="AG45" s="792">
        <v>1721.9090000000001</v>
      </c>
      <c r="AH45" s="792">
        <v>1702.7080000000001</v>
      </c>
      <c r="AI45" s="792">
        <v>1683.865</v>
      </c>
      <c r="AJ45" s="792">
        <v>1664.8630000000001</v>
      </c>
      <c r="AK45" s="792">
        <v>1646.2860000000001</v>
      </c>
      <c r="AL45" s="792">
        <v>1630.5830000000001</v>
      </c>
      <c r="AM45" s="792">
        <v>1617.213</v>
      </c>
      <c r="AN45" s="792">
        <v>1604.1310000000001</v>
      </c>
      <c r="AO45" s="792">
        <v>1592.066</v>
      </c>
      <c r="AP45" s="792">
        <v>1581.751</v>
      </c>
      <c r="AQ45" s="792">
        <v>1573.2560000000001</v>
      </c>
      <c r="AR45" s="792">
        <v>1565.8320000000001</v>
      </c>
      <c r="AS45" s="792">
        <v>1559.162</v>
      </c>
      <c r="AT45" s="792">
        <v>1559.0509999999999</v>
      </c>
      <c r="AU45" s="792">
        <v>1566.5609999999999</v>
      </c>
      <c r="AV45" s="792">
        <v>1575.5</v>
      </c>
      <c r="AW45" s="792">
        <v>1588.174</v>
      </c>
      <c r="AX45" s="792">
        <v>1599.78</v>
      </c>
      <c r="AY45" s="792">
        <v>1612.1020000000001</v>
      </c>
      <c r="AZ45" s="792">
        <v>1625.2639999999999</v>
      </c>
    </row>
    <row r="46" spans="1:52">
      <c r="A46" s="793" t="s">
        <v>542</v>
      </c>
      <c r="B46" s="792" t="s">
        <v>12</v>
      </c>
      <c r="C46" s="792">
        <v>1558.89</v>
      </c>
      <c r="D46" s="792">
        <v>1592.71</v>
      </c>
      <c r="E46" s="792">
        <v>1676.45</v>
      </c>
      <c r="F46" s="792">
        <v>1755.42</v>
      </c>
      <c r="G46" s="792">
        <v>1746.47</v>
      </c>
      <c r="H46" s="792">
        <v>1750.56</v>
      </c>
      <c r="I46" s="792">
        <v>1843.94</v>
      </c>
      <c r="J46" s="792">
        <v>1815.96</v>
      </c>
      <c r="K46" s="792">
        <v>1928.37</v>
      </c>
      <c r="L46" s="792">
        <v>1903.35</v>
      </c>
      <c r="M46" s="792">
        <v>2094.0100000000002</v>
      </c>
      <c r="N46" s="792">
        <v>2134.3200000000002</v>
      </c>
      <c r="O46" s="792">
        <v>2084.7800000000002</v>
      </c>
      <c r="P46" s="792">
        <v>2122.0500000000002</v>
      </c>
      <c r="Q46" s="792">
        <v>2124.92</v>
      </c>
      <c r="R46" s="792">
        <v>1818.47</v>
      </c>
      <c r="S46" s="792">
        <v>2034.15</v>
      </c>
      <c r="T46" s="792">
        <v>1970.09</v>
      </c>
      <c r="U46" s="792">
        <v>2065.5700000000002</v>
      </c>
      <c r="V46" s="792">
        <v>2045.99</v>
      </c>
      <c r="W46" s="792">
        <v>2107.3000000000002</v>
      </c>
      <c r="X46" s="792">
        <v>2156.59</v>
      </c>
      <c r="Y46" s="792">
        <v>2271.3200000000002</v>
      </c>
      <c r="Z46" s="792">
        <v>2064.1799999999998</v>
      </c>
      <c r="AA46" s="792">
        <v>2041.08</v>
      </c>
      <c r="AB46" s="792">
        <v>2125.5500000000002</v>
      </c>
      <c r="AC46" s="792">
        <v>2148</v>
      </c>
      <c r="AD46" s="792">
        <v>1827.3430000000001</v>
      </c>
      <c r="AE46" s="792">
        <v>1813.895</v>
      </c>
      <c r="AF46" s="792">
        <v>1844.2660000000001</v>
      </c>
      <c r="AG46" s="792">
        <v>1834.1179999999999</v>
      </c>
      <c r="AH46" s="792">
        <v>1815.7819999999999</v>
      </c>
      <c r="AI46" s="792">
        <v>1797.73</v>
      </c>
      <c r="AJ46" s="792">
        <v>1779.799</v>
      </c>
      <c r="AK46" s="792">
        <v>1761.509</v>
      </c>
      <c r="AL46" s="792">
        <v>1746.2280000000001</v>
      </c>
      <c r="AM46" s="792">
        <v>1733.442</v>
      </c>
      <c r="AN46" s="792">
        <v>1720.8</v>
      </c>
      <c r="AO46" s="792">
        <v>1709.338</v>
      </c>
      <c r="AP46" s="792">
        <v>1699.739</v>
      </c>
      <c r="AQ46" s="792">
        <v>1692.252</v>
      </c>
      <c r="AR46" s="792">
        <v>1686.1110000000001</v>
      </c>
      <c r="AS46" s="792">
        <v>1681.0540000000001</v>
      </c>
      <c r="AT46" s="792">
        <v>1682.9369999999999</v>
      </c>
      <c r="AU46" s="792">
        <v>1693.26</v>
      </c>
      <c r="AV46" s="792">
        <v>1705.231</v>
      </c>
      <c r="AW46" s="792">
        <v>1721.4280000000001</v>
      </c>
      <c r="AX46" s="792">
        <v>1736.3140000000001</v>
      </c>
      <c r="AY46" s="792">
        <v>1751.9580000000001</v>
      </c>
      <c r="AZ46" s="792">
        <v>1768.7170000000001</v>
      </c>
    </row>
    <row r="47" spans="1:52">
      <c r="A47" s="793" t="s">
        <v>542</v>
      </c>
      <c r="B47" s="792" t="s">
        <v>13</v>
      </c>
      <c r="C47" s="792">
        <v>1564.69</v>
      </c>
      <c r="D47" s="792">
        <v>1598.63</v>
      </c>
      <c r="E47" s="792">
        <v>1682.69</v>
      </c>
      <c r="F47" s="792">
        <v>1761.95</v>
      </c>
      <c r="G47" s="792">
        <v>1752.96</v>
      </c>
      <c r="H47" s="792">
        <v>1757.07</v>
      </c>
      <c r="I47" s="792">
        <v>1850.8</v>
      </c>
      <c r="J47" s="792">
        <v>1822.72</v>
      </c>
      <c r="K47" s="792">
        <v>1935.55</v>
      </c>
      <c r="L47" s="792">
        <v>1910.43</v>
      </c>
      <c r="M47" s="792">
        <v>2050.33</v>
      </c>
      <c r="N47" s="792">
        <v>2045.95</v>
      </c>
      <c r="O47" s="792">
        <v>2080.66</v>
      </c>
      <c r="P47" s="792">
        <v>2080.7600000000002</v>
      </c>
      <c r="Q47" s="792">
        <v>2104.46</v>
      </c>
      <c r="R47" s="792">
        <v>1796.29</v>
      </c>
      <c r="S47" s="792">
        <v>1980.7</v>
      </c>
      <c r="T47" s="792">
        <v>1972.92</v>
      </c>
      <c r="U47" s="792">
        <v>2019.33</v>
      </c>
      <c r="V47" s="792">
        <v>2122.42</v>
      </c>
      <c r="W47" s="792">
        <v>2083.34</v>
      </c>
      <c r="X47" s="792">
        <v>2135.83</v>
      </c>
      <c r="Y47" s="792">
        <v>2124.3200000000002</v>
      </c>
      <c r="Z47" s="792">
        <v>1990.49</v>
      </c>
      <c r="AA47" s="792">
        <v>2052.0700000000002</v>
      </c>
      <c r="AB47" s="792">
        <v>2107.61</v>
      </c>
      <c r="AC47" s="792">
        <v>1973.46</v>
      </c>
      <c r="AD47" s="792">
        <v>1665.61</v>
      </c>
      <c r="AE47" s="792">
        <v>1650.441</v>
      </c>
      <c r="AF47" s="792">
        <v>1677.3989999999999</v>
      </c>
      <c r="AG47" s="792">
        <v>1667.0039999999999</v>
      </c>
      <c r="AH47" s="792">
        <v>1648.0820000000001</v>
      </c>
      <c r="AI47" s="792">
        <v>1629.681</v>
      </c>
      <c r="AJ47" s="792">
        <v>1611.42</v>
      </c>
      <c r="AK47" s="792">
        <v>1593.1590000000001</v>
      </c>
      <c r="AL47" s="792">
        <v>1577.5920000000001</v>
      </c>
      <c r="AM47" s="792">
        <v>1564.3810000000001</v>
      </c>
      <c r="AN47" s="792">
        <v>1551.5160000000001</v>
      </c>
      <c r="AO47" s="792">
        <v>1539.752</v>
      </c>
      <c r="AP47" s="792">
        <v>1529.835</v>
      </c>
      <c r="AQ47" s="792">
        <v>1521.829</v>
      </c>
      <c r="AR47" s="792">
        <v>1515.0329999999999</v>
      </c>
      <c r="AS47" s="792">
        <v>1509.069</v>
      </c>
      <c r="AT47" s="792">
        <v>1509.45</v>
      </c>
      <c r="AU47" s="792">
        <v>1517.405</v>
      </c>
      <c r="AV47" s="792">
        <v>1526.7950000000001</v>
      </c>
      <c r="AW47" s="792">
        <v>1539.9169999999999</v>
      </c>
      <c r="AX47" s="792">
        <v>1551.9159999999999</v>
      </c>
      <c r="AY47" s="792">
        <v>1564.5940000000001</v>
      </c>
      <c r="AZ47" s="792">
        <v>1578.223</v>
      </c>
    </row>
    <row r="48" spans="1:52">
      <c r="A48" s="793" t="s">
        <v>542</v>
      </c>
      <c r="B48" s="792" t="s">
        <v>14</v>
      </c>
      <c r="C48" s="792">
        <v>1515</v>
      </c>
      <c r="D48" s="792">
        <v>1547.87</v>
      </c>
      <c r="E48" s="792">
        <v>1629.26</v>
      </c>
      <c r="F48" s="792">
        <v>1706</v>
      </c>
      <c r="G48" s="792">
        <v>1697.3</v>
      </c>
      <c r="H48" s="792">
        <v>1701.28</v>
      </c>
      <c r="I48" s="792">
        <v>1792.03</v>
      </c>
      <c r="J48" s="792">
        <v>1764.84</v>
      </c>
      <c r="K48" s="792">
        <v>1874.09</v>
      </c>
      <c r="L48" s="792">
        <v>1849.77</v>
      </c>
      <c r="M48" s="792">
        <v>2002.19</v>
      </c>
      <c r="N48" s="792">
        <v>1992.47</v>
      </c>
      <c r="O48" s="792">
        <v>1984.34</v>
      </c>
      <c r="P48" s="792">
        <v>2001.92</v>
      </c>
      <c r="Q48" s="792">
        <v>1969.6</v>
      </c>
      <c r="R48" s="792">
        <v>1710.77</v>
      </c>
      <c r="S48" s="792">
        <v>1894.43</v>
      </c>
      <c r="T48" s="792">
        <v>1877.42</v>
      </c>
      <c r="U48" s="792">
        <v>1950.06</v>
      </c>
      <c r="V48" s="792">
        <v>1957.76</v>
      </c>
      <c r="W48" s="792">
        <v>1939.31</v>
      </c>
      <c r="X48" s="792">
        <v>2030.03</v>
      </c>
      <c r="Y48" s="792">
        <v>2069.4499999999998</v>
      </c>
      <c r="Z48" s="792">
        <v>1901.12</v>
      </c>
      <c r="AA48" s="792">
        <v>1929.17</v>
      </c>
      <c r="AB48" s="792">
        <v>1963.59</v>
      </c>
      <c r="AC48" s="792">
        <v>1908.93</v>
      </c>
      <c r="AD48" s="792">
        <v>1658.0139999999999</v>
      </c>
      <c r="AE48" s="792">
        <v>1649.1079999999999</v>
      </c>
      <c r="AF48" s="792">
        <v>1673.5219999999999</v>
      </c>
      <c r="AG48" s="792">
        <v>1664.1120000000001</v>
      </c>
      <c r="AH48" s="792">
        <v>1645.7809999999999</v>
      </c>
      <c r="AI48" s="792">
        <v>1628.9</v>
      </c>
      <c r="AJ48" s="792">
        <v>1612.9580000000001</v>
      </c>
      <c r="AK48" s="792">
        <v>1595.6990000000001</v>
      </c>
      <c r="AL48" s="792">
        <v>1580.4970000000001</v>
      </c>
      <c r="AM48" s="792">
        <v>1567.808</v>
      </c>
      <c r="AN48" s="792">
        <v>1555.396</v>
      </c>
      <c r="AO48" s="792">
        <v>1544.08</v>
      </c>
      <c r="AP48" s="792">
        <v>1534.9390000000001</v>
      </c>
      <c r="AQ48" s="792">
        <v>1527.9949999999999</v>
      </c>
      <c r="AR48" s="792">
        <v>1522.5450000000001</v>
      </c>
      <c r="AS48" s="792">
        <v>1518.9670000000001</v>
      </c>
      <c r="AT48" s="792">
        <v>1521.8610000000001</v>
      </c>
      <c r="AU48" s="792">
        <v>1531.885</v>
      </c>
      <c r="AV48" s="792">
        <v>1542.825</v>
      </c>
      <c r="AW48" s="792">
        <v>1557.6780000000001</v>
      </c>
      <c r="AX48" s="792">
        <v>1571.047</v>
      </c>
      <c r="AY48" s="792">
        <v>1585.0820000000001</v>
      </c>
      <c r="AZ48" s="792">
        <v>1599.9649999999999</v>
      </c>
    </row>
    <row r="49" spans="1:52">
      <c r="A49" s="793" t="s">
        <v>542</v>
      </c>
      <c r="B49" s="792" t="s">
        <v>15</v>
      </c>
      <c r="C49" s="792">
        <v>1523.1</v>
      </c>
      <c r="D49" s="792">
        <v>1556.14</v>
      </c>
      <c r="E49" s="792">
        <v>1637.97</v>
      </c>
      <c r="F49" s="792">
        <v>1715.12</v>
      </c>
      <c r="G49" s="792">
        <v>1706.37</v>
      </c>
      <c r="H49" s="792">
        <v>1710.37</v>
      </c>
      <c r="I49" s="792">
        <v>1801.61</v>
      </c>
      <c r="J49" s="792">
        <v>1774.27</v>
      </c>
      <c r="K49" s="792">
        <v>1884.1</v>
      </c>
      <c r="L49" s="792">
        <v>1859.65</v>
      </c>
      <c r="M49" s="792">
        <v>1971.1</v>
      </c>
      <c r="N49" s="792">
        <v>2079.2399999999998</v>
      </c>
      <c r="O49" s="792">
        <v>2040.74</v>
      </c>
      <c r="P49" s="792">
        <v>2129.5100000000002</v>
      </c>
      <c r="Q49" s="792">
        <v>2052.08</v>
      </c>
      <c r="R49" s="792">
        <v>1775.08</v>
      </c>
      <c r="S49" s="792">
        <v>1921.51</v>
      </c>
      <c r="T49" s="792">
        <v>1820.65</v>
      </c>
      <c r="U49" s="792">
        <v>1974.49</v>
      </c>
      <c r="V49" s="792">
        <v>1939.13</v>
      </c>
      <c r="W49" s="792">
        <v>1953.97</v>
      </c>
      <c r="X49" s="792">
        <v>2067.2600000000002</v>
      </c>
      <c r="Y49" s="792">
        <v>2044.33</v>
      </c>
      <c r="Z49" s="792">
        <v>1903.49</v>
      </c>
      <c r="AA49" s="792">
        <v>1932.36</v>
      </c>
      <c r="AB49" s="792">
        <v>1950.69</v>
      </c>
      <c r="AC49" s="792">
        <v>1918.62</v>
      </c>
      <c r="AD49" s="792">
        <v>1694.046</v>
      </c>
      <c r="AE49" s="792">
        <v>1690.421</v>
      </c>
      <c r="AF49" s="792">
        <v>1715.7650000000001</v>
      </c>
      <c r="AG49" s="792">
        <v>1706.71</v>
      </c>
      <c r="AH49" s="792">
        <v>1687.826</v>
      </c>
      <c r="AI49" s="792">
        <v>1670.8889999999999</v>
      </c>
      <c r="AJ49" s="792">
        <v>1655.2149999999999</v>
      </c>
      <c r="AK49" s="792">
        <v>1637.7629999999999</v>
      </c>
      <c r="AL49" s="792">
        <v>1621.9280000000001</v>
      </c>
      <c r="AM49" s="792">
        <v>1608.742</v>
      </c>
      <c r="AN49" s="792">
        <v>1595.8989999999999</v>
      </c>
      <c r="AO49" s="792">
        <v>1584.232</v>
      </c>
      <c r="AP49" s="792">
        <v>1575.0360000000001</v>
      </c>
      <c r="AQ49" s="792">
        <v>1568.1079999999999</v>
      </c>
      <c r="AR49" s="792">
        <v>1562.7739999999999</v>
      </c>
      <c r="AS49" s="792">
        <v>1559.41</v>
      </c>
      <c r="AT49" s="792">
        <v>1562.4760000000001</v>
      </c>
      <c r="AU49" s="792">
        <v>1572.57</v>
      </c>
      <c r="AV49" s="792">
        <v>1583.395</v>
      </c>
      <c r="AW49" s="792">
        <v>1598.1389999999999</v>
      </c>
      <c r="AX49" s="792">
        <v>1611.3019999999999</v>
      </c>
      <c r="AY49" s="792">
        <v>1625.126</v>
      </c>
      <c r="AZ49" s="792">
        <v>1639.84</v>
      </c>
    </row>
    <row r="50" spans="1:52">
      <c r="A50" s="793" t="s">
        <v>542</v>
      </c>
      <c r="B50" s="792" t="s">
        <v>16</v>
      </c>
      <c r="C50" s="792">
        <v>1553.19</v>
      </c>
      <c r="D50" s="792">
        <v>1586.89</v>
      </c>
      <c r="E50" s="792">
        <v>1670.32</v>
      </c>
      <c r="F50" s="792">
        <v>1749.01</v>
      </c>
      <c r="G50" s="792">
        <v>1740.08</v>
      </c>
      <c r="H50" s="792">
        <v>1744.16</v>
      </c>
      <c r="I50" s="792">
        <v>1837.2</v>
      </c>
      <c r="J50" s="792">
        <v>1809.33</v>
      </c>
      <c r="K50" s="792">
        <v>1921.33</v>
      </c>
      <c r="L50" s="792">
        <v>1896.39</v>
      </c>
      <c r="M50" s="792">
        <v>2158.15</v>
      </c>
      <c r="N50" s="792">
        <v>2175.23</v>
      </c>
      <c r="O50" s="792">
        <v>2149.6799999999998</v>
      </c>
      <c r="P50" s="792">
        <v>2130.41</v>
      </c>
      <c r="Q50" s="792">
        <v>2273.16</v>
      </c>
      <c r="R50" s="792">
        <v>1939.1</v>
      </c>
      <c r="S50" s="792">
        <v>2119.86</v>
      </c>
      <c r="T50" s="792">
        <v>2124.13</v>
      </c>
      <c r="U50" s="792">
        <v>2173.41</v>
      </c>
      <c r="V50" s="792">
        <v>2124.7399999999998</v>
      </c>
      <c r="W50" s="792">
        <v>2048.04</v>
      </c>
      <c r="X50" s="792">
        <v>2201.59</v>
      </c>
      <c r="Y50" s="792">
        <v>2079.34</v>
      </c>
      <c r="Z50" s="792">
        <v>2079.62</v>
      </c>
      <c r="AA50" s="792">
        <v>2009.92</v>
      </c>
      <c r="AB50" s="792">
        <v>2251.27</v>
      </c>
      <c r="AC50" s="792">
        <v>1922.78</v>
      </c>
      <c r="AD50" s="792">
        <v>1723.7449999999999</v>
      </c>
      <c r="AE50" s="792">
        <v>1730.9870000000001</v>
      </c>
      <c r="AF50" s="792">
        <v>1758.684</v>
      </c>
      <c r="AG50" s="792">
        <v>1750.8679999999999</v>
      </c>
      <c r="AH50" s="792">
        <v>1734.117</v>
      </c>
      <c r="AI50" s="792">
        <v>1719.655</v>
      </c>
      <c r="AJ50" s="792">
        <v>1706.588</v>
      </c>
      <c r="AK50" s="792">
        <v>1690.42</v>
      </c>
      <c r="AL50" s="792">
        <v>1675.3050000000001</v>
      </c>
      <c r="AM50" s="792">
        <v>1662.8040000000001</v>
      </c>
      <c r="AN50" s="792">
        <v>1650.412</v>
      </c>
      <c r="AO50" s="792">
        <v>1639.1410000000001</v>
      </c>
      <c r="AP50" s="792">
        <v>1630.5129999999999</v>
      </c>
      <c r="AQ50" s="792">
        <v>1624.403</v>
      </c>
      <c r="AR50" s="792">
        <v>1619.9649999999999</v>
      </c>
      <c r="AS50" s="792">
        <v>1618.029</v>
      </c>
      <c r="AT50" s="792">
        <v>1623.0630000000001</v>
      </c>
      <c r="AU50" s="792">
        <v>1635.3879999999999</v>
      </c>
      <c r="AV50" s="792">
        <v>1648.127</v>
      </c>
      <c r="AW50" s="792">
        <v>1665.0609999999999</v>
      </c>
      <c r="AX50" s="792">
        <v>1680.14</v>
      </c>
      <c r="AY50" s="792">
        <v>1695.886</v>
      </c>
      <c r="AZ50" s="792">
        <v>1712.3610000000001</v>
      </c>
    </row>
    <row r="51" spans="1:52">
      <c r="A51" s="793" t="s">
        <v>542</v>
      </c>
      <c r="B51" s="792" t="s">
        <v>17</v>
      </c>
      <c r="C51" s="792">
        <v>1651.76</v>
      </c>
      <c r="D51" s="792">
        <v>1687.59</v>
      </c>
      <c r="E51" s="792">
        <v>1776.33</v>
      </c>
      <c r="F51" s="792">
        <v>1860</v>
      </c>
      <c r="G51" s="792">
        <v>1850.51</v>
      </c>
      <c r="H51" s="792">
        <v>1854.85</v>
      </c>
      <c r="I51" s="792">
        <v>1953.79</v>
      </c>
      <c r="J51" s="792">
        <v>1924.15</v>
      </c>
      <c r="K51" s="792">
        <v>2043.26</v>
      </c>
      <c r="L51" s="792">
        <v>2016.74</v>
      </c>
      <c r="M51" s="792">
        <v>2357.27</v>
      </c>
      <c r="N51" s="792">
        <v>2415.21</v>
      </c>
      <c r="O51" s="792">
        <v>2264.9299999999998</v>
      </c>
      <c r="P51" s="792">
        <v>2415.06</v>
      </c>
      <c r="Q51" s="792">
        <v>2314.08</v>
      </c>
      <c r="R51" s="792">
        <v>2249.71</v>
      </c>
      <c r="S51" s="792">
        <v>2204.87</v>
      </c>
      <c r="T51" s="792">
        <v>2272.9899999999998</v>
      </c>
      <c r="U51" s="792">
        <v>2241.9899999999998</v>
      </c>
      <c r="V51" s="792">
        <v>2245.25</v>
      </c>
      <c r="W51" s="792">
        <v>1980.11</v>
      </c>
      <c r="X51" s="792">
        <v>2271.96</v>
      </c>
      <c r="Y51" s="792">
        <v>2232.9299999999998</v>
      </c>
      <c r="Z51" s="792">
        <v>2318.5700000000002</v>
      </c>
      <c r="AA51" s="792">
        <v>2272.6</v>
      </c>
      <c r="AB51" s="792">
        <v>2259.21</v>
      </c>
      <c r="AC51" s="792">
        <v>2178.9899999999998</v>
      </c>
      <c r="AD51" s="792">
        <v>1987.1679999999999</v>
      </c>
      <c r="AE51" s="792">
        <v>2006.367</v>
      </c>
      <c r="AF51" s="792">
        <v>2040.838</v>
      </c>
      <c r="AG51" s="792">
        <v>2037.451</v>
      </c>
      <c r="AH51" s="792">
        <v>2026.0640000000001</v>
      </c>
      <c r="AI51" s="792">
        <v>2016.712</v>
      </c>
      <c r="AJ51" s="792">
        <v>2008.059</v>
      </c>
      <c r="AK51" s="792">
        <v>1995.075</v>
      </c>
      <c r="AL51" s="792">
        <v>1982.568</v>
      </c>
      <c r="AM51" s="792">
        <v>1972.63</v>
      </c>
      <c r="AN51" s="792">
        <v>1962.2629999999999</v>
      </c>
      <c r="AO51" s="792">
        <v>1952.826</v>
      </c>
      <c r="AP51" s="792">
        <v>1946.204</v>
      </c>
      <c r="AQ51" s="792">
        <v>1942.329</v>
      </c>
      <c r="AR51" s="792">
        <v>1939.8810000000001</v>
      </c>
      <c r="AS51" s="792">
        <v>1940.3140000000001</v>
      </c>
      <c r="AT51" s="792">
        <v>1948.7750000000001</v>
      </c>
      <c r="AU51" s="792">
        <v>1965.482</v>
      </c>
      <c r="AV51" s="792">
        <v>1982.432</v>
      </c>
      <c r="AW51" s="792">
        <v>2003.96</v>
      </c>
      <c r="AX51" s="792">
        <v>2023.249</v>
      </c>
      <c r="AY51" s="792">
        <v>2043.1790000000001</v>
      </c>
      <c r="AZ51" s="792">
        <v>2063.6</v>
      </c>
    </row>
    <row r="52" spans="1:52">
      <c r="A52" s="792" t="s">
        <v>4</v>
      </c>
      <c r="B52" s="792"/>
      <c r="C52" s="792"/>
      <c r="D52" s="792"/>
      <c r="E52" s="792"/>
      <c r="F52" s="792"/>
      <c r="G52" s="792"/>
      <c r="H52" s="792"/>
      <c r="I52" s="792"/>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2"/>
      <c r="AN52" s="792"/>
      <c r="AO52" s="792"/>
      <c r="AP52" s="792"/>
      <c r="AQ52" s="792"/>
      <c r="AR52" s="792"/>
      <c r="AS52" s="792"/>
      <c r="AT52" s="792"/>
      <c r="AU52" s="792"/>
      <c r="AV52" s="792"/>
      <c r="AW52" s="792"/>
      <c r="AX52" s="792"/>
      <c r="AY52" s="792"/>
      <c r="AZ52" s="792"/>
    </row>
    <row r="53" spans="1:52">
      <c r="A53" s="793" t="s">
        <v>937</v>
      </c>
      <c r="B53" s="792"/>
      <c r="C53" s="792">
        <v>1986</v>
      </c>
      <c r="D53" s="792">
        <v>1987</v>
      </c>
      <c r="E53" s="792">
        <v>1988</v>
      </c>
      <c r="F53" s="792">
        <v>1989</v>
      </c>
      <c r="G53" s="792">
        <v>1990</v>
      </c>
      <c r="H53" s="792">
        <v>1991</v>
      </c>
      <c r="I53" s="792">
        <v>1992</v>
      </c>
      <c r="J53" s="792">
        <v>1993</v>
      </c>
      <c r="K53" s="792">
        <v>1994</v>
      </c>
      <c r="L53" s="792">
        <v>1995</v>
      </c>
      <c r="M53" s="792">
        <v>1996</v>
      </c>
      <c r="N53" s="792">
        <v>1997</v>
      </c>
      <c r="O53" s="792">
        <v>1998</v>
      </c>
      <c r="P53" s="792">
        <v>1999</v>
      </c>
      <c r="Q53" s="792">
        <v>2000</v>
      </c>
      <c r="R53" s="792">
        <v>2001</v>
      </c>
      <c r="S53" s="792">
        <v>2002</v>
      </c>
      <c r="T53" s="792">
        <v>2003</v>
      </c>
      <c r="U53" s="792">
        <v>2004</v>
      </c>
      <c r="V53" s="792">
        <v>2005</v>
      </c>
      <c r="W53" s="792">
        <v>2006</v>
      </c>
      <c r="X53" s="792">
        <v>2007</v>
      </c>
      <c r="Y53" s="792">
        <v>2008</v>
      </c>
      <c r="Z53" s="792">
        <v>2009</v>
      </c>
      <c r="AA53" s="792">
        <v>2010</v>
      </c>
      <c r="AB53" s="792">
        <v>2011</v>
      </c>
      <c r="AC53" s="792">
        <v>2012</v>
      </c>
      <c r="AD53" s="792">
        <v>2013</v>
      </c>
      <c r="AE53" s="792">
        <v>2014</v>
      </c>
      <c r="AF53" s="792">
        <v>2015</v>
      </c>
      <c r="AG53" s="792">
        <v>2016</v>
      </c>
      <c r="AH53" s="792">
        <v>2017</v>
      </c>
      <c r="AI53" s="792">
        <v>2018</v>
      </c>
      <c r="AJ53" s="792">
        <v>2019</v>
      </c>
      <c r="AK53" s="792">
        <v>2020</v>
      </c>
      <c r="AL53" s="792">
        <v>2021</v>
      </c>
      <c r="AM53" s="792">
        <v>2022</v>
      </c>
      <c r="AN53" s="792">
        <v>2023</v>
      </c>
      <c r="AO53" s="792">
        <v>2024</v>
      </c>
      <c r="AP53" s="792">
        <v>2025</v>
      </c>
      <c r="AQ53" s="792">
        <v>2026</v>
      </c>
      <c r="AR53" s="792">
        <v>2027</v>
      </c>
      <c r="AS53" s="792">
        <v>2028</v>
      </c>
      <c r="AT53" s="792">
        <v>2029</v>
      </c>
      <c r="AU53" s="792">
        <v>2030</v>
      </c>
      <c r="AV53" s="792">
        <v>2031</v>
      </c>
      <c r="AW53" s="792">
        <v>2032</v>
      </c>
      <c r="AX53" s="792">
        <v>2033</v>
      </c>
      <c r="AY53" s="792">
        <v>2034</v>
      </c>
      <c r="AZ53" s="792">
        <v>2035</v>
      </c>
    </row>
    <row r="54" spans="1:52">
      <c r="A54" s="793" t="s">
        <v>543</v>
      </c>
      <c r="B54" s="792" t="s">
        <v>35</v>
      </c>
      <c r="C54" s="792">
        <v>6531.5550000000003</v>
      </c>
      <c r="D54" s="792">
        <v>6289.1970000000001</v>
      </c>
      <c r="E54" s="792">
        <v>6509.1869999999999</v>
      </c>
      <c r="F54" s="792">
        <v>6885.5820000000003</v>
      </c>
      <c r="G54" s="792">
        <v>6544.6540000000005</v>
      </c>
      <c r="H54" s="792">
        <v>7034.24</v>
      </c>
      <c r="I54" s="792">
        <v>6810.6530000000002</v>
      </c>
      <c r="J54" s="792">
        <v>7472.4219999999996</v>
      </c>
      <c r="K54" s="792">
        <v>7437.2539999999999</v>
      </c>
      <c r="L54" s="792">
        <v>7478.3940000000002</v>
      </c>
      <c r="M54" s="792">
        <v>7884.0330000000004</v>
      </c>
      <c r="N54" s="792">
        <v>7849.5460000000003</v>
      </c>
      <c r="O54" s="792">
        <v>7817.59</v>
      </c>
      <c r="P54" s="792">
        <v>7932.3090000000002</v>
      </c>
      <c r="Q54" s="792">
        <v>8104.19</v>
      </c>
      <c r="R54" s="792">
        <v>8093.2120000000004</v>
      </c>
      <c r="S54" s="792">
        <v>8600.8709999999992</v>
      </c>
      <c r="T54" s="792">
        <v>8722.2579999999998</v>
      </c>
      <c r="U54" s="792">
        <v>8935.8549999999996</v>
      </c>
      <c r="V54" s="792">
        <v>9174.2530000000006</v>
      </c>
      <c r="W54" s="792">
        <v>9257.9120000000003</v>
      </c>
      <c r="X54" s="792">
        <v>9280.1990000000005</v>
      </c>
      <c r="Y54" s="792">
        <v>9770.4650000000001</v>
      </c>
      <c r="Z54" s="792">
        <v>9544.6460000000006</v>
      </c>
      <c r="AA54" s="792">
        <v>8882.7520000000004</v>
      </c>
      <c r="AB54" s="792">
        <v>9040.4509999999991</v>
      </c>
      <c r="AC54" s="792">
        <v>8546.2950000000001</v>
      </c>
      <c r="AD54" s="792">
        <v>8574.0419999999995</v>
      </c>
      <c r="AE54" s="792">
        <v>8729.6720000000005</v>
      </c>
      <c r="AF54" s="792">
        <v>8722.6679999999997</v>
      </c>
      <c r="AG54" s="792">
        <v>8661.8989999999994</v>
      </c>
      <c r="AH54" s="792">
        <v>8609.982</v>
      </c>
      <c r="AI54" s="792">
        <v>8555.3770000000004</v>
      </c>
      <c r="AJ54" s="792">
        <v>8488.48</v>
      </c>
      <c r="AK54" s="792">
        <v>8414.482</v>
      </c>
      <c r="AL54" s="792">
        <v>8336.2109999999993</v>
      </c>
      <c r="AM54" s="792">
        <v>8260.5879999999997</v>
      </c>
      <c r="AN54" s="792">
        <v>8178.8940000000002</v>
      </c>
      <c r="AO54" s="792">
        <v>8091.0140000000001</v>
      </c>
      <c r="AP54" s="792">
        <v>8006.3980000000001</v>
      </c>
      <c r="AQ54" s="792">
        <v>7923.4</v>
      </c>
      <c r="AR54" s="792">
        <v>7825.31</v>
      </c>
      <c r="AS54" s="792">
        <v>7726.1229999999996</v>
      </c>
      <c r="AT54" s="792">
        <v>7683.9620000000004</v>
      </c>
      <c r="AU54" s="792">
        <v>7706.9709999999995</v>
      </c>
      <c r="AV54" s="792">
        <v>7754.44</v>
      </c>
      <c r="AW54" s="792">
        <v>7810.741</v>
      </c>
      <c r="AX54" s="792">
        <v>7874.8360000000002</v>
      </c>
      <c r="AY54" s="792">
        <v>7946.9520000000002</v>
      </c>
      <c r="AZ54" s="792">
        <v>8025.5479999999998</v>
      </c>
    </row>
    <row r="55" spans="1:52">
      <c r="A55" s="793" t="s">
        <v>543</v>
      </c>
      <c r="B55" s="792" t="s">
        <v>57</v>
      </c>
      <c r="C55" s="792">
        <v>1043.125</v>
      </c>
      <c r="D55" s="792">
        <v>1010.004</v>
      </c>
      <c r="E55" s="792">
        <v>1068.8</v>
      </c>
      <c r="F55" s="792">
        <v>1193.229</v>
      </c>
      <c r="G55" s="792">
        <v>1102.0119999999999</v>
      </c>
      <c r="H55" s="792">
        <v>1197.3499999999999</v>
      </c>
      <c r="I55" s="792">
        <v>1115.1569999999999</v>
      </c>
      <c r="J55" s="792">
        <v>1713.664</v>
      </c>
      <c r="K55" s="792">
        <v>1518.307</v>
      </c>
      <c r="L55" s="792">
        <v>1565.3219999999999</v>
      </c>
      <c r="M55" s="792">
        <v>1705.306</v>
      </c>
      <c r="N55" s="792">
        <v>1691.5830000000001</v>
      </c>
      <c r="O55" s="792">
        <v>1661.289</v>
      </c>
      <c r="P55" s="792">
        <v>1739.2460000000001</v>
      </c>
      <c r="Q55" s="792">
        <v>1767.3489999999999</v>
      </c>
      <c r="R55" s="792">
        <v>1809.2950000000001</v>
      </c>
      <c r="S55" s="792">
        <v>1986.72</v>
      </c>
      <c r="T55" s="792">
        <v>1808.489</v>
      </c>
      <c r="U55" s="792">
        <v>1960.79</v>
      </c>
      <c r="V55" s="792">
        <v>2051.1460000000002</v>
      </c>
      <c r="W55" s="792">
        <v>1931.923</v>
      </c>
      <c r="X55" s="792">
        <v>1834.5989999999999</v>
      </c>
      <c r="Y55" s="792">
        <v>2105.0059999999999</v>
      </c>
      <c r="Z55" s="792">
        <v>2029.0889999999999</v>
      </c>
      <c r="AA55" s="792">
        <v>1874.4590000000001</v>
      </c>
      <c r="AB55" s="792">
        <v>1979.943</v>
      </c>
      <c r="AC55" s="792">
        <v>1759.008</v>
      </c>
      <c r="AD55" s="792">
        <v>1806.37</v>
      </c>
      <c r="AE55" s="792">
        <v>1869.4</v>
      </c>
      <c r="AF55" s="792">
        <v>1921.9649999999999</v>
      </c>
      <c r="AG55" s="792">
        <v>1916.4190000000001</v>
      </c>
      <c r="AH55" s="792">
        <v>1909.4639999999999</v>
      </c>
      <c r="AI55" s="792">
        <v>1898.5129999999999</v>
      </c>
      <c r="AJ55" s="792">
        <v>1873.115</v>
      </c>
      <c r="AK55" s="792">
        <v>1843.3030000000001</v>
      </c>
      <c r="AL55" s="792">
        <v>1811.5509999999999</v>
      </c>
      <c r="AM55" s="792">
        <v>1782.366</v>
      </c>
      <c r="AN55" s="792">
        <v>1754.1959999999999</v>
      </c>
      <c r="AO55" s="792">
        <v>1727.5840000000001</v>
      </c>
      <c r="AP55" s="792">
        <v>1702.8820000000001</v>
      </c>
      <c r="AQ55" s="792">
        <v>1678.864</v>
      </c>
      <c r="AR55" s="792">
        <v>1651.9369999999999</v>
      </c>
      <c r="AS55" s="792">
        <v>1612.9760000000001</v>
      </c>
      <c r="AT55" s="792">
        <v>1584.91</v>
      </c>
      <c r="AU55" s="792">
        <v>1573.7339999999999</v>
      </c>
      <c r="AV55" s="792">
        <v>1566.548</v>
      </c>
      <c r="AW55" s="792">
        <v>1560.7139999999999</v>
      </c>
      <c r="AX55" s="792">
        <v>1556.213</v>
      </c>
      <c r="AY55" s="792">
        <v>1554.827</v>
      </c>
      <c r="AZ55" s="792">
        <v>1555.8589999999999</v>
      </c>
    </row>
    <row r="56" spans="1:52">
      <c r="A56" s="793" t="s">
        <v>543</v>
      </c>
      <c r="B56" s="792" t="s">
        <v>438</v>
      </c>
      <c r="C56" s="792">
        <v>1599.942</v>
      </c>
      <c r="D56" s="792">
        <v>1545.346</v>
      </c>
      <c r="E56" s="792">
        <v>1553.528</v>
      </c>
      <c r="F56" s="792">
        <v>1610.1780000000001</v>
      </c>
      <c r="G56" s="792">
        <v>1522.9670000000001</v>
      </c>
      <c r="H56" s="792">
        <v>1611.279</v>
      </c>
      <c r="I56" s="792">
        <v>1567.8340000000001</v>
      </c>
      <c r="J56" s="792">
        <v>1594.201</v>
      </c>
      <c r="K56" s="792">
        <v>1528.6659999999999</v>
      </c>
      <c r="L56" s="792">
        <v>1559.518</v>
      </c>
      <c r="M56" s="792">
        <v>1577.11</v>
      </c>
      <c r="N56" s="792">
        <v>1545.616</v>
      </c>
      <c r="O56" s="792">
        <v>1486.1379999999999</v>
      </c>
      <c r="P56" s="792">
        <v>1508.26</v>
      </c>
      <c r="Q56" s="792">
        <v>1487.616</v>
      </c>
      <c r="R56" s="792">
        <v>1433.153</v>
      </c>
      <c r="S56" s="792">
        <v>1487.271</v>
      </c>
      <c r="T56" s="792">
        <v>1487.44</v>
      </c>
      <c r="U56" s="792">
        <v>1480.347</v>
      </c>
      <c r="V56" s="792">
        <v>1477.0530000000001</v>
      </c>
      <c r="W56" s="792">
        <v>1436.9659999999999</v>
      </c>
      <c r="X56" s="792">
        <v>1457.664</v>
      </c>
      <c r="Y56" s="792">
        <v>1500.8340000000001</v>
      </c>
      <c r="Z56" s="792">
        <v>1448.925</v>
      </c>
      <c r="AA56" s="792">
        <v>1371.499</v>
      </c>
      <c r="AB56" s="792">
        <v>1358.6769999999999</v>
      </c>
      <c r="AC56" s="792">
        <v>1309.5129999999999</v>
      </c>
      <c r="AD56" s="792">
        <v>1322.8630000000001</v>
      </c>
      <c r="AE56" s="792">
        <v>1379.211</v>
      </c>
      <c r="AF56" s="792">
        <v>1407.213</v>
      </c>
      <c r="AG56" s="792">
        <v>1410.2280000000001</v>
      </c>
      <c r="AH56" s="792">
        <v>1412.1559999999999</v>
      </c>
      <c r="AI56" s="792">
        <v>1410.9760000000001</v>
      </c>
      <c r="AJ56" s="792">
        <v>1407.3910000000001</v>
      </c>
      <c r="AK56" s="792">
        <v>1399.27</v>
      </c>
      <c r="AL56" s="792">
        <v>1386.5519999999999</v>
      </c>
      <c r="AM56" s="792">
        <v>1372.432</v>
      </c>
      <c r="AN56" s="792">
        <v>1355.692</v>
      </c>
      <c r="AO56" s="792">
        <v>1337.36</v>
      </c>
      <c r="AP56" s="792">
        <v>1318.078</v>
      </c>
      <c r="AQ56" s="792">
        <v>1297.21</v>
      </c>
      <c r="AR56" s="792">
        <v>1271.2049999999999</v>
      </c>
      <c r="AS56" s="792">
        <v>1227.3109999999999</v>
      </c>
      <c r="AT56" s="792">
        <v>1188.8130000000001</v>
      </c>
      <c r="AU56" s="792">
        <v>1174.1010000000001</v>
      </c>
      <c r="AV56" s="792">
        <v>1168.4369999999999</v>
      </c>
      <c r="AW56" s="792">
        <v>1165.6300000000001</v>
      </c>
      <c r="AX56" s="792">
        <v>1164.636</v>
      </c>
      <c r="AY56" s="792">
        <v>1165.116</v>
      </c>
      <c r="AZ56" s="792">
        <v>1166.356</v>
      </c>
    </row>
    <row r="57" spans="1:52">
      <c r="A57" s="793" t="s">
        <v>543</v>
      </c>
      <c r="B57" s="792" t="s">
        <v>60</v>
      </c>
      <c r="C57" s="792">
        <v>1105.9469999999999</v>
      </c>
      <c r="D57" s="792">
        <v>1075.1089999999999</v>
      </c>
      <c r="E57" s="792">
        <v>1088.336</v>
      </c>
      <c r="F57" s="792">
        <v>1136.752</v>
      </c>
      <c r="G57" s="792">
        <v>1085.6020000000001</v>
      </c>
      <c r="H57" s="792">
        <v>1161.4929999999999</v>
      </c>
      <c r="I57" s="792">
        <v>1146.4659999999999</v>
      </c>
      <c r="J57" s="792">
        <v>1189.0129999999999</v>
      </c>
      <c r="K57" s="792">
        <v>1161.393</v>
      </c>
      <c r="L57" s="792">
        <v>1203.75</v>
      </c>
      <c r="M57" s="792">
        <v>1238.3969999999999</v>
      </c>
      <c r="N57" s="792">
        <v>1232.7760000000001</v>
      </c>
      <c r="O57" s="792">
        <v>1205.5060000000001</v>
      </c>
      <c r="P57" s="792">
        <v>1244.1189999999999</v>
      </c>
      <c r="Q57" s="792">
        <v>1247.029</v>
      </c>
      <c r="R57" s="792">
        <v>1220.0119999999999</v>
      </c>
      <c r="S57" s="792">
        <v>1287.29</v>
      </c>
      <c r="T57" s="792">
        <v>1312.4880000000001</v>
      </c>
      <c r="U57" s="792">
        <v>1334.367</v>
      </c>
      <c r="V57" s="792">
        <v>1364.5509999999999</v>
      </c>
      <c r="W57" s="792">
        <v>1355.288</v>
      </c>
      <c r="X57" s="792">
        <v>1390.444</v>
      </c>
      <c r="Y57" s="792">
        <v>1444.635</v>
      </c>
      <c r="Z57" s="792">
        <v>1381.54</v>
      </c>
      <c r="AA57" s="792">
        <v>1294.559</v>
      </c>
      <c r="AB57" s="792">
        <v>1268.74</v>
      </c>
      <c r="AC57" s="792">
        <v>1205.9559999999999</v>
      </c>
      <c r="AD57" s="792">
        <v>1182.8989999999999</v>
      </c>
      <c r="AE57" s="792">
        <v>1200.838</v>
      </c>
      <c r="AF57" s="792">
        <v>1209.223</v>
      </c>
      <c r="AG57" s="792">
        <v>1170.6320000000001</v>
      </c>
      <c r="AH57" s="792">
        <v>1131.8889999999999</v>
      </c>
      <c r="AI57" s="792">
        <v>1093.076</v>
      </c>
      <c r="AJ57" s="792">
        <v>1055.7170000000001</v>
      </c>
      <c r="AK57" s="792">
        <v>1021.221</v>
      </c>
      <c r="AL57" s="792">
        <v>986.28129999999999</v>
      </c>
      <c r="AM57" s="792">
        <v>949.21939999999995</v>
      </c>
      <c r="AN57" s="792">
        <v>909.38319999999999</v>
      </c>
      <c r="AO57" s="792">
        <v>862.57180000000005</v>
      </c>
      <c r="AP57" s="792">
        <v>814.04459999999995</v>
      </c>
      <c r="AQ57" s="792">
        <v>763.37549999999999</v>
      </c>
      <c r="AR57" s="792">
        <v>706.82989999999995</v>
      </c>
      <c r="AS57" s="792">
        <v>686.64049999999997</v>
      </c>
      <c r="AT57" s="792">
        <v>691.70609999999999</v>
      </c>
      <c r="AU57" s="792">
        <v>700.84789999999998</v>
      </c>
      <c r="AV57" s="792">
        <v>711.65170000000001</v>
      </c>
      <c r="AW57" s="792">
        <v>722.76940000000002</v>
      </c>
      <c r="AX57" s="792">
        <v>734.5172</v>
      </c>
      <c r="AY57" s="792">
        <v>746.46709999999996</v>
      </c>
      <c r="AZ57" s="792">
        <v>758.42909999999995</v>
      </c>
    </row>
    <row r="58" spans="1:52">
      <c r="A58" s="793" t="s">
        <v>543</v>
      </c>
      <c r="B58" s="792" t="s">
        <v>59</v>
      </c>
      <c r="C58" s="792">
        <v>603.70619999999997</v>
      </c>
      <c r="D58" s="792">
        <v>582.64110000000005</v>
      </c>
      <c r="E58" s="792">
        <v>585.12540000000001</v>
      </c>
      <c r="F58" s="792">
        <v>606.39279999999997</v>
      </c>
      <c r="G58" s="792">
        <v>574.14179999999999</v>
      </c>
      <c r="H58" s="792">
        <v>608.47239999999999</v>
      </c>
      <c r="I58" s="792">
        <v>594.43769999999995</v>
      </c>
      <c r="J58" s="792">
        <v>612.83529999999996</v>
      </c>
      <c r="K58" s="792">
        <v>595.46860000000004</v>
      </c>
      <c r="L58" s="792">
        <v>613.5385</v>
      </c>
      <c r="M58" s="792">
        <v>626.92989999999998</v>
      </c>
      <c r="N58" s="792">
        <v>619.64940000000001</v>
      </c>
      <c r="O58" s="792">
        <v>601.31089999999995</v>
      </c>
      <c r="P58" s="792">
        <v>615.76350000000002</v>
      </c>
      <c r="Q58" s="792">
        <v>612.16790000000003</v>
      </c>
      <c r="R58" s="792">
        <v>594.12800000000004</v>
      </c>
      <c r="S58" s="792">
        <v>621.68020000000001</v>
      </c>
      <c r="T58" s="792">
        <v>628.21379999999999</v>
      </c>
      <c r="U58" s="792">
        <v>632.62850000000003</v>
      </c>
      <c r="V58" s="792">
        <v>640.25480000000005</v>
      </c>
      <c r="W58" s="792">
        <v>628.8365</v>
      </c>
      <c r="X58" s="792">
        <v>638.20389999999998</v>
      </c>
      <c r="Y58" s="792">
        <v>655.66549999999995</v>
      </c>
      <c r="Z58" s="792">
        <v>619.77120000000002</v>
      </c>
      <c r="AA58" s="792">
        <v>573.69349999999997</v>
      </c>
      <c r="AB58" s="792">
        <v>555.21619999999996</v>
      </c>
      <c r="AC58" s="792">
        <v>523.2115</v>
      </c>
      <c r="AD58" s="792">
        <v>519.23329999999999</v>
      </c>
      <c r="AE58" s="792">
        <v>531.76260000000002</v>
      </c>
      <c r="AF58" s="792">
        <v>541.22479999999996</v>
      </c>
      <c r="AG58" s="792">
        <v>541.28520000000003</v>
      </c>
      <c r="AH58" s="792">
        <v>541.9778</v>
      </c>
      <c r="AI58" s="792">
        <v>542.85680000000002</v>
      </c>
      <c r="AJ58" s="792">
        <v>544.34159999999997</v>
      </c>
      <c r="AK58" s="792">
        <v>546.11120000000005</v>
      </c>
      <c r="AL58" s="792">
        <v>547.94989999999996</v>
      </c>
      <c r="AM58" s="792">
        <v>550.3999</v>
      </c>
      <c r="AN58" s="792">
        <v>553.11220000000003</v>
      </c>
      <c r="AO58" s="792">
        <v>556.25919999999996</v>
      </c>
      <c r="AP58" s="792">
        <v>560.12490000000003</v>
      </c>
      <c r="AQ58" s="792">
        <v>564.52200000000005</v>
      </c>
      <c r="AR58" s="792">
        <v>569.17430000000002</v>
      </c>
      <c r="AS58" s="792">
        <v>574.08169999999996</v>
      </c>
      <c r="AT58" s="792">
        <v>579.4239</v>
      </c>
      <c r="AU58" s="792">
        <v>585.11009999999999</v>
      </c>
      <c r="AV58" s="792">
        <v>591.02499999999998</v>
      </c>
      <c r="AW58" s="792">
        <v>597.16800000000001</v>
      </c>
      <c r="AX58" s="792">
        <v>603.51080000000002</v>
      </c>
      <c r="AY58" s="792">
        <v>610.10749999999996</v>
      </c>
      <c r="AZ58" s="792">
        <v>617.08759999999995</v>
      </c>
    </row>
    <row r="59" spans="1:52">
      <c r="A59" s="793" t="s">
        <v>543</v>
      </c>
      <c r="B59" s="792" t="s">
        <v>97</v>
      </c>
      <c r="C59" s="792">
        <v>178.80799999999999</v>
      </c>
      <c r="D59" s="792">
        <v>175.91499999999999</v>
      </c>
      <c r="E59" s="792">
        <v>180.18270000000001</v>
      </c>
      <c r="F59" s="792">
        <v>190.04519999999999</v>
      </c>
      <c r="G59" s="792">
        <v>183.15110000000001</v>
      </c>
      <c r="H59" s="792">
        <v>197.28540000000001</v>
      </c>
      <c r="I59" s="792">
        <v>195.96719999999999</v>
      </c>
      <c r="J59" s="792">
        <v>206.221</v>
      </c>
      <c r="K59" s="792">
        <v>204.3793</v>
      </c>
      <c r="L59" s="792">
        <v>214.98920000000001</v>
      </c>
      <c r="M59" s="792">
        <v>224.31710000000001</v>
      </c>
      <c r="N59" s="792">
        <v>226.5489</v>
      </c>
      <c r="O59" s="792">
        <v>224.7362</v>
      </c>
      <c r="P59" s="792">
        <v>235.20269999999999</v>
      </c>
      <c r="Q59" s="792">
        <v>238.96690000000001</v>
      </c>
      <c r="R59" s="792">
        <v>236.90719999999999</v>
      </c>
      <c r="S59" s="792">
        <v>253.2861</v>
      </c>
      <c r="T59" s="792">
        <v>261.62599999999998</v>
      </c>
      <c r="U59" s="792">
        <v>269.44900000000001</v>
      </c>
      <c r="V59" s="792">
        <v>279.2903</v>
      </c>
      <c r="W59" s="792">
        <v>280.82240000000002</v>
      </c>
      <c r="X59" s="792">
        <v>291.67950000000002</v>
      </c>
      <c r="Y59" s="792">
        <v>306.84879999999998</v>
      </c>
      <c r="Z59" s="792">
        <v>297.13490000000002</v>
      </c>
      <c r="AA59" s="792">
        <v>281.923</v>
      </c>
      <c r="AB59" s="792">
        <v>279.65609999999998</v>
      </c>
      <c r="AC59" s="792">
        <v>270.27120000000002</v>
      </c>
      <c r="AD59" s="792">
        <v>273.36059999999998</v>
      </c>
      <c r="AE59" s="792">
        <v>285.26159999999999</v>
      </c>
      <c r="AF59" s="792">
        <v>295.87790000000001</v>
      </c>
      <c r="AG59" s="792">
        <v>301.45569999999998</v>
      </c>
      <c r="AH59" s="792">
        <v>307.3784</v>
      </c>
      <c r="AI59" s="792">
        <v>313.34469999999999</v>
      </c>
      <c r="AJ59" s="792">
        <v>319.67970000000003</v>
      </c>
      <c r="AK59" s="792">
        <v>326.19380000000001</v>
      </c>
      <c r="AL59" s="792">
        <v>332.83199999999999</v>
      </c>
      <c r="AM59" s="792">
        <v>339.87610000000001</v>
      </c>
      <c r="AN59" s="792">
        <v>347.12459999999999</v>
      </c>
      <c r="AO59" s="792">
        <v>354.68680000000001</v>
      </c>
      <c r="AP59" s="792">
        <v>362.74990000000003</v>
      </c>
      <c r="AQ59" s="792">
        <v>371.29480000000001</v>
      </c>
      <c r="AR59" s="792">
        <v>380.06490000000002</v>
      </c>
      <c r="AS59" s="792">
        <v>389.0788</v>
      </c>
      <c r="AT59" s="792">
        <v>398.47899999999998</v>
      </c>
      <c r="AU59" s="792">
        <v>408.21100000000001</v>
      </c>
      <c r="AV59" s="792">
        <v>418.21629999999999</v>
      </c>
      <c r="AW59" s="792">
        <v>428.47300000000001</v>
      </c>
      <c r="AX59" s="792">
        <v>439.00389999999999</v>
      </c>
      <c r="AY59" s="792">
        <v>449.84559999999999</v>
      </c>
      <c r="AZ59" s="792">
        <v>461.09879999999998</v>
      </c>
    </row>
    <row r="60" spans="1:52">
      <c r="A60" s="793" t="s">
        <v>543</v>
      </c>
      <c r="B60" s="792" t="s">
        <v>95</v>
      </c>
      <c r="C60" s="792">
        <v>83.064800000000005</v>
      </c>
      <c r="D60" s="792">
        <v>78.257099999999994</v>
      </c>
      <c r="E60" s="792">
        <v>76.696200000000005</v>
      </c>
      <c r="F60" s="792">
        <v>79.207800000000006</v>
      </c>
      <c r="G60" s="792">
        <v>74.754099999999994</v>
      </c>
      <c r="H60" s="792">
        <v>77.785899999999998</v>
      </c>
      <c r="I60" s="792">
        <v>74.606399999999994</v>
      </c>
      <c r="J60" s="792">
        <v>75.532899999999998</v>
      </c>
      <c r="K60" s="792">
        <v>72.037099999999995</v>
      </c>
      <c r="L60" s="792">
        <v>72.886300000000006</v>
      </c>
      <c r="M60" s="792">
        <v>73.062399999999997</v>
      </c>
      <c r="N60" s="792">
        <v>70.928700000000006</v>
      </c>
      <c r="O60" s="792">
        <v>67.540999999999997</v>
      </c>
      <c r="P60" s="792">
        <v>67.826899999999995</v>
      </c>
      <c r="Q60" s="792">
        <v>66.119900000000001</v>
      </c>
      <c r="R60" s="792">
        <v>62.847499999999997</v>
      </c>
      <c r="S60" s="792">
        <v>64.409400000000005</v>
      </c>
      <c r="T60" s="792">
        <v>63.7378</v>
      </c>
      <c r="U60" s="792">
        <v>62.842700000000001</v>
      </c>
      <c r="V60" s="792">
        <v>62.258899999999997</v>
      </c>
      <c r="W60" s="792">
        <v>59.744500000000002</v>
      </c>
      <c r="X60" s="792">
        <v>59.293599999999998</v>
      </c>
      <c r="Y60" s="792">
        <v>59.445799999999998</v>
      </c>
      <c r="Z60" s="792">
        <v>54.8536</v>
      </c>
      <c r="AA60" s="792">
        <v>49.523099999999999</v>
      </c>
      <c r="AB60" s="792">
        <v>46.7136</v>
      </c>
      <c r="AC60" s="792">
        <v>42.848999999999997</v>
      </c>
      <c r="AD60" s="792">
        <v>42.514600000000002</v>
      </c>
      <c r="AE60" s="792">
        <v>43.540300000000002</v>
      </c>
      <c r="AF60" s="792">
        <v>44.330100000000002</v>
      </c>
      <c r="AG60" s="792">
        <v>44.371400000000001</v>
      </c>
      <c r="AH60" s="792">
        <v>44.482700000000001</v>
      </c>
      <c r="AI60" s="792">
        <v>44.62</v>
      </c>
      <c r="AJ60" s="792">
        <v>44.822200000000002</v>
      </c>
      <c r="AK60" s="792">
        <v>45.06</v>
      </c>
      <c r="AL60" s="792">
        <v>45.320300000000003</v>
      </c>
      <c r="AM60" s="792">
        <v>45.640799999999999</v>
      </c>
      <c r="AN60" s="792">
        <v>45.991700000000002</v>
      </c>
      <c r="AO60" s="792">
        <v>46.385199999999998</v>
      </c>
      <c r="AP60" s="792">
        <v>46.843299999999999</v>
      </c>
      <c r="AQ60" s="792">
        <v>47.357100000000003</v>
      </c>
      <c r="AR60" s="792">
        <v>47.8947</v>
      </c>
      <c r="AS60" s="792">
        <v>48.456200000000003</v>
      </c>
      <c r="AT60" s="792">
        <v>49.057200000000002</v>
      </c>
      <c r="AU60" s="792">
        <v>49.6892</v>
      </c>
      <c r="AV60" s="792">
        <v>50.342700000000001</v>
      </c>
      <c r="AW60" s="792">
        <v>51.014800000000001</v>
      </c>
      <c r="AX60" s="792">
        <v>51.705599999999997</v>
      </c>
      <c r="AY60" s="792">
        <v>52.418500000000002</v>
      </c>
      <c r="AZ60" s="792">
        <v>53.164200000000001</v>
      </c>
    </row>
    <row r="61" spans="1:52">
      <c r="A61" s="793" t="s">
        <v>543</v>
      </c>
      <c r="B61" s="792" t="s">
        <v>138</v>
      </c>
      <c r="C61" s="792">
        <v>379.75670000000002</v>
      </c>
      <c r="D61" s="792">
        <v>371.15809999999999</v>
      </c>
      <c r="E61" s="792">
        <v>377.71120000000002</v>
      </c>
      <c r="F61" s="792">
        <v>396.84210000000002</v>
      </c>
      <c r="G61" s="792">
        <v>329.03390000000002</v>
      </c>
      <c r="H61" s="792">
        <v>355.42829999999998</v>
      </c>
      <c r="I61" s="792">
        <v>354.57549999999998</v>
      </c>
      <c r="J61" s="792">
        <v>377.13810000000001</v>
      </c>
      <c r="K61" s="792">
        <v>377.92649999999998</v>
      </c>
      <c r="L61" s="792">
        <v>401.85570000000001</v>
      </c>
      <c r="M61" s="792">
        <v>423.93799999999999</v>
      </c>
      <c r="N61" s="792">
        <v>432.77609999999999</v>
      </c>
      <c r="O61" s="792">
        <v>433.88330000000002</v>
      </c>
      <c r="P61" s="792">
        <v>458.9966</v>
      </c>
      <c r="Q61" s="792">
        <v>471.60730000000001</v>
      </c>
      <c r="R61" s="792">
        <v>472.91739999999999</v>
      </c>
      <c r="S61" s="792">
        <v>511.47640000000001</v>
      </c>
      <c r="T61" s="792">
        <v>534.38800000000003</v>
      </c>
      <c r="U61" s="792">
        <v>556.76949999999999</v>
      </c>
      <c r="V61" s="792">
        <v>583.45000000000005</v>
      </c>
      <c r="W61" s="792">
        <v>593.37049999999999</v>
      </c>
      <c r="X61" s="792">
        <v>536.12120000000004</v>
      </c>
      <c r="Y61" s="792">
        <v>570.56669999999997</v>
      </c>
      <c r="Z61" s="792">
        <v>558.93910000000005</v>
      </c>
      <c r="AA61" s="792">
        <v>536.52719999999999</v>
      </c>
      <c r="AB61" s="792">
        <v>538.58180000000004</v>
      </c>
      <c r="AC61" s="792">
        <v>526.73749999999995</v>
      </c>
      <c r="AD61" s="792">
        <v>546.32029999999997</v>
      </c>
      <c r="AE61" s="792">
        <v>580.17830000000004</v>
      </c>
      <c r="AF61" s="792">
        <v>487.00319999999999</v>
      </c>
      <c r="AG61" s="792">
        <v>501.29079999999999</v>
      </c>
      <c r="AH61" s="792">
        <v>515.47829999999999</v>
      </c>
      <c r="AI61" s="792">
        <v>528.93409999999994</v>
      </c>
      <c r="AJ61" s="792">
        <v>542.36220000000003</v>
      </c>
      <c r="AK61" s="792">
        <v>555.2921</v>
      </c>
      <c r="AL61" s="792">
        <v>567.3261</v>
      </c>
      <c r="AM61" s="792">
        <v>579.3098</v>
      </c>
      <c r="AN61" s="792">
        <v>590.76089999999999</v>
      </c>
      <c r="AO61" s="792">
        <v>601.99480000000005</v>
      </c>
      <c r="AP61" s="792">
        <v>613.3954</v>
      </c>
      <c r="AQ61" s="792">
        <v>625.17269999999996</v>
      </c>
      <c r="AR61" s="792">
        <v>635.52800000000002</v>
      </c>
      <c r="AS61" s="792">
        <v>643.47910000000002</v>
      </c>
      <c r="AT61" s="792">
        <v>652.28279999999995</v>
      </c>
      <c r="AU61" s="792">
        <v>664.09550000000002</v>
      </c>
      <c r="AV61" s="792">
        <v>676.97249999999997</v>
      </c>
      <c r="AW61" s="792">
        <v>689.59320000000002</v>
      </c>
      <c r="AX61" s="792">
        <v>702.43629999999996</v>
      </c>
      <c r="AY61" s="792">
        <v>715.48009999999999</v>
      </c>
      <c r="AZ61" s="792">
        <v>728.52949999999998</v>
      </c>
    </row>
    <row r="62" spans="1:52">
      <c r="A62" s="793" t="s">
        <v>543</v>
      </c>
      <c r="B62" s="792" t="s">
        <v>96</v>
      </c>
      <c r="C62" s="792">
        <v>120.09050000000001</v>
      </c>
      <c r="D62" s="792">
        <v>115.9324</v>
      </c>
      <c r="E62" s="792">
        <v>116.49590000000001</v>
      </c>
      <c r="F62" s="792">
        <v>127.4362</v>
      </c>
      <c r="G62" s="792">
        <v>119.63549999999999</v>
      </c>
      <c r="H62" s="792">
        <v>125.6778</v>
      </c>
      <c r="I62" s="792">
        <v>129.41929999999999</v>
      </c>
      <c r="J62" s="792">
        <v>135.87649999999999</v>
      </c>
      <c r="K62" s="792">
        <v>134.30950000000001</v>
      </c>
      <c r="L62" s="792">
        <v>140.72219999999999</v>
      </c>
      <c r="M62" s="792">
        <v>146.3081</v>
      </c>
      <c r="N62" s="792">
        <v>147.05430000000001</v>
      </c>
      <c r="O62" s="792">
        <v>145.10849999999999</v>
      </c>
      <c r="P62" s="792">
        <v>151.09739999999999</v>
      </c>
      <c r="Q62" s="792">
        <v>152.8013</v>
      </c>
      <c r="R62" s="792">
        <v>150.74100000000001</v>
      </c>
      <c r="S62" s="792">
        <v>160.3501</v>
      </c>
      <c r="T62" s="792">
        <v>164.72239999999999</v>
      </c>
      <c r="U62" s="792">
        <v>168.69399999999999</v>
      </c>
      <c r="V62" s="792">
        <v>173.70750000000001</v>
      </c>
      <c r="W62" s="792">
        <v>173.42259999999999</v>
      </c>
      <c r="X62" s="792">
        <v>178.62780000000001</v>
      </c>
      <c r="Y62" s="792">
        <v>186.30099999999999</v>
      </c>
      <c r="Z62" s="792">
        <v>178.7133</v>
      </c>
      <c r="AA62" s="792">
        <v>172.58449999999999</v>
      </c>
      <c r="AB62" s="792">
        <v>169.93860000000001</v>
      </c>
      <c r="AC62" s="792">
        <v>173.99549999999999</v>
      </c>
      <c r="AD62" s="792">
        <v>172.3426</v>
      </c>
      <c r="AE62" s="792">
        <v>176.65770000000001</v>
      </c>
      <c r="AF62" s="792">
        <v>180.49529999999999</v>
      </c>
      <c r="AG62" s="792">
        <v>181.69759999999999</v>
      </c>
      <c r="AH62" s="792">
        <v>183.5488</v>
      </c>
      <c r="AI62" s="792">
        <v>185.80439999999999</v>
      </c>
      <c r="AJ62" s="792">
        <v>188.6206</v>
      </c>
      <c r="AK62" s="792">
        <v>191.82599999999999</v>
      </c>
      <c r="AL62" s="792">
        <v>195.35239999999999</v>
      </c>
      <c r="AM62" s="792">
        <v>199.35040000000001</v>
      </c>
      <c r="AN62" s="792">
        <v>203.66059999999999</v>
      </c>
      <c r="AO62" s="792">
        <v>208.34280000000001</v>
      </c>
      <c r="AP62" s="792">
        <v>213.48490000000001</v>
      </c>
      <c r="AQ62" s="792">
        <v>219.06</v>
      </c>
      <c r="AR62" s="792">
        <v>224.89009999999999</v>
      </c>
      <c r="AS62" s="792">
        <v>230.98670000000001</v>
      </c>
      <c r="AT62" s="792">
        <v>237.4203</v>
      </c>
      <c r="AU62" s="792">
        <v>244.14510000000001</v>
      </c>
      <c r="AV62" s="792">
        <v>251.12700000000001</v>
      </c>
      <c r="AW62" s="792">
        <v>258.33420000000001</v>
      </c>
      <c r="AX62" s="792">
        <v>265.78960000000001</v>
      </c>
      <c r="AY62" s="792">
        <v>273.50560000000002</v>
      </c>
      <c r="AZ62" s="792">
        <v>281.53590000000003</v>
      </c>
    </row>
    <row r="63" spans="1:52">
      <c r="A63" s="793" t="s">
        <v>543</v>
      </c>
      <c r="B63" s="792" t="s">
        <v>139</v>
      </c>
      <c r="C63" s="792">
        <v>197.62010000000001</v>
      </c>
      <c r="D63" s="792">
        <v>198.47659999999999</v>
      </c>
      <c r="E63" s="792">
        <v>207.48759999999999</v>
      </c>
      <c r="F63" s="792">
        <v>223.62530000000001</v>
      </c>
      <c r="G63" s="792">
        <v>220.20189999999999</v>
      </c>
      <c r="H63" s="792">
        <v>242.6061</v>
      </c>
      <c r="I63" s="792">
        <v>246.101</v>
      </c>
      <c r="J63" s="792">
        <v>264.15839999999997</v>
      </c>
      <c r="K63" s="792">
        <v>258.92579999999998</v>
      </c>
      <c r="L63" s="792">
        <v>269.05439999999999</v>
      </c>
      <c r="M63" s="792">
        <v>277.30020000000002</v>
      </c>
      <c r="N63" s="792">
        <v>276.33159999999998</v>
      </c>
      <c r="O63" s="792">
        <v>270.47320000000002</v>
      </c>
      <c r="P63" s="792">
        <v>279.41199999999998</v>
      </c>
      <c r="Q63" s="792">
        <v>280.2962</v>
      </c>
      <c r="R63" s="792">
        <v>274.9744</v>
      </c>
      <c r="S63" s="792">
        <v>296.24880000000002</v>
      </c>
      <c r="T63" s="792">
        <v>308.3141</v>
      </c>
      <c r="U63" s="792">
        <v>319.82659999999998</v>
      </c>
      <c r="V63" s="792">
        <v>331.7045</v>
      </c>
      <c r="W63" s="792">
        <v>328.7115</v>
      </c>
      <c r="X63" s="792">
        <v>336.64210000000003</v>
      </c>
      <c r="Y63" s="792">
        <v>348.99290000000002</v>
      </c>
      <c r="Z63" s="792">
        <v>333.64760000000001</v>
      </c>
      <c r="AA63" s="792">
        <v>308.70170000000002</v>
      </c>
      <c r="AB63" s="792">
        <v>298.69799999999998</v>
      </c>
      <c r="AC63" s="792">
        <v>288.5582</v>
      </c>
      <c r="AD63" s="792">
        <v>290.66559999999998</v>
      </c>
      <c r="AE63" s="792">
        <v>302.05220000000003</v>
      </c>
      <c r="AF63" s="792">
        <v>311.87599999999998</v>
      </c>
      <c r="AG63" s="792">
        <v>316.09249999999997</v>
      </c>
      <c r="AH63" s="792">
        <v>320.24149999999997</v>
      </c>
      <c r="AI63" s="792">
        <v>324.07029999999997</v>
      </c>
      <c r="AJ63" s="792">
        <v>325.0129</v>
      </c>
      <c r="AK63" s="792">
        <v>325.90210000000002</v>
      </c>
      <c r="AL63" s="792">
        <v>326.66629999999998</v>
      </c>
      <c r="AM63" s="792">
        <v>327.58909999999997</v>
      </c>
      <c r="AN63" s="792">
        <v>328.56990000000002</v>
      </c>
      <c r="AO63" s="792">
        <v>329.60129999999998</v>
      </c>
      <c r="AP63" s="792">
        <v>331.01740000000001</v>
      </c>
      <c r="AQ63" s="792">
        <v>332.87920000000003</v>
      </c>
      <c r="AR63" s="792">
        <v>334.10430000000002</v>
      </c>
      <c r="AS63" s="792">
        <v>335.4006</v>
      </c>
      <c r="AT63" s="792">
        <v>336.75689999999997</v>
      </c>
      <c r="AU63" s="792">
        <v>339.48489999999998</v>
      </c>
      <c r="AV63" s="792">
        <v>342.40410000000003</v>
      </c>
      <c r="AW63" s="792">
        <v>345.28390000000002</v>
      </c>
      <c r="AX63" s="792">
        <v>348.34370000000001</v>
      </c>
      <c r="AY63" s="792">
        <v>351.37619999999998</v>
      </c>
      <c r="AZ63" s="792">
        <v>354.70659999999998</v>
      </c>
    </row>
    <row r="64" spans="1:52">
      <c r="A64" s="793" t="s">
        <v>543</v>
      </c>
      <c r="B64" s="792" t="s">
        <v>439</v>
      </c>
      <c r="C64" s="792">
        <v>314.41340000000002</v>
      </c>
      <c r="D64" s="792">
        <v>269.89929999999998</v>
      </c>
      <c r="E64" s="792">
        <v>332.79160000000002</v>
      </c>
      <c r="F64" s="792">
        <v>310.69439999999997</v>
      </c>
      <c r="G64" s="792">
        <v>368.30700000000002</v>
      </c>
      <c r="H64" s="792">
        <v>370.95280000000002</v>
      </c>
      <c r="I64" s="792">
        <v>336.06439999999998</v>
      </c>
      <c r="J64" s="792">
        <v>152.18889999999999</v>
      </c>
      <c r="K64" s="792">
        <v>468.22730000000001</v>
      </c>
      <c r="L64" s="792">
        <v>280.90260000000001</v>
      </c>
      <c r="M64" s="792">
        <v>362.88040000000001</v>
      </c>
      <c r="N64" s="792">
        <v>368.8116</v>
      </c>
      <c r="O64" s="792">
        <v>497.78660000000002</v>
      </c>
      <c r="P64" s="792">
        <v>328.05169999999998</v>
      </c>
      <c r="Q64" s="792">
        <v>417.98079999999999</v>
      </c>
      <c r="R64" s="792">
        <v>480.59309999999999</v>
      </c>
      <c r="S64" s="792">
        <v>449.25349999999997</v>
      </c>
      <c r="T64" s="792">
        <v>591.60609999999997</v>
      </c>
      <c r="U64" s="792">
        <v>477.00330000000002</v>
      </c>
      <c r="V64" s="792">
        <v>390.64690000000002</v>
      </c>
      <c r="W64" s="792">
        <v>529.98860000000002</v>
      </c>
      <c r="X64" s="792">
        <v>482.39510000000001</v>
      </c>
      <c r="Y64" s="792">
        <v>357.7321</v>
      </c>
      <c r="Z64" s="792">
        <v>399.69060000000002</v>
      </c>
      <c r="AA64" s="792">
        <v>264.2319</v>
      </c>
      <c r="AB64" s="792">
        <v>333.57069999999999</v>
      </c>
      <c r="AC64" s="792">
        <v>319.30470000000003</v>
      </c>
      <c r="AD64" s="792">
        <v>353.39920000000001</v>
      </c>
      <c r="AE64" s="792">
        <v>297.02620000000002</v>
      </c>
      <c r="AF64" s="792">
        <v>275.5188</v>
      </c>
      <c r="AG64" s="792">
        <v>275.0204</v>
      </c>
      <c r="AH64" s="792">
        <v>274.82850000000002</v>
      </c>
      <c r="AI64" s="792">
        <v>274.69260000000003</v>
      </c>
      <c r="AJ64" s="792">
        <v>274.85329999999999</v>
      </c>
      <c r="AK64" s="792">
        <v>275.1413</v>
      </c>
      <c r="AL64" s="792">
        <v>275.49029999999999</v>
      </c>
      <c r="AM64" s="792">
        <v>276.1189</v>
      </c>
      <c r="AN64" s="792">
        <v>276.863</v>
      </c>
      <c r="AO64" s="792">
        <v>277.7921</v>
      </c>
      <c r="AP64" s="792">
        <v>279.03899999999999</v>
      </c>
      <c r="AQ64" s="792">
        <v>280.55450000000002</v>
      </c>
      <c r="AR64" s="792">
        <v>282.16289999999998</v>
      </c>
      <c r="AS64" s="792">
        <v>283.86270000000002</v>
      </c>
      <c r="AT64" s="792">
        <v>285.74779999999998</v>
      </c>
      <c r="AU64" s="792">
        <v>287.7731</v>
      </c>
      <c r="AV64" s="792">
        <v>289.88350000000003</v>
      </c>
      <c r="AW64" s="792">
        <v>292.07209999999998</v>
      </c>
      <c r="AX64" s="792">
        <v>294.33199999999999</v>
      </c>
      <c r="AY64" s="792">
        <v>296.68799999999999</v>
      </c>
      <c r="AZ64" s="792">
        <v>299.20280000000002</v>
      </c>
    </row>
    <row r="65" spans="1:52">
      <c r="A65" s="793" t="s">
        <v>543</v>
      </c>
      <c r="B65" s="792" t="s">
        <v>140</v>
      </c>
      <c r="C65" s="792">
        <v>190.47669999999999</v>
      </c>
      <c r="D65" s="792">
        <v>197.7499</v>
      </c>
      <c r="E65" s="792">
        <v>213.0001</v>
      </c>
      <c r="F65" s="792">
        <v>236.476</v>
      </c>
      <c r="G65" s="792">
        <v>238.90860000000001</v>
      </c>
      <c r="H65" s="792">
        <v>269.89069999999998</v>
      </c>
      <c r="I65" s="792">
        <v>287.17349999999999</v>
      </c>
      <c r="J65" s="792">
        <v>311.9821</v>
      </c>
      <c r="K65" s="792">
        <v>319.48140000000001</v>
      </c>
      <c r="L65" s="792">
        <v>346.4461</v>
      </c>
      <c r="M65" s="792">
        <v>370.58850000000001</v>
      </c>
      <c r="N65" s="792">
        <v>381.63150000000002</v>
      </c>
      <c r="O65" s="792">
        <v>403.90710000000001</v>
      </c>
      <c r="P65" s="792">
        <v>448.52690000000001</v>
      </c>
      <c r="Q65" s="792">
        <v>490.93099999999998</v>
      </c>
      <c r="R65" s="792">
        <v>525.60040000000004</v>
      </c>
      <c r="S65" s="792">
        <v>598.40309999999999</v>
      </c>
      <c r="T65" s="792">
        <v>669.71429999999998</v>
      </c>
      <c r="U65" s="792">
        <v>757.17759999999998</v>
      </c>
      <c r="V65" s="792">
        <v>872.17359999999996</v>
      </c>
      <c r="W65" s="792">
        <v>962.1567</v>
      </c>
      <c r="X65" s="792">
        <v>1047.0440000000001</v>
      </c>
      <c r="Y65" s="792">
        <v>1142.789</v>
      </c>
      <c r="Z65" s="792">
        <v>1191.816</v>
      </c>
      <c r="AA65" s="792">
        <v>1209.934</v>
      </c>
      <c r="AB65" s="792">
        <v>1251.1669999999999</v>
      </c>
      <c r="AC65" s="792">
        <v>1230.9369999999999</v>
      </c>
      <c r="AD65" s="792">
        <v>1164.9010000000001</v>
      </c>
      <c r="AE65" s="792">
        <v>1132.2080000000001</v>
      </c>
      <c r="AF65" s="792">
        <v>1090.3130000000001</v>
      </c>
      <c r="AG65" s="792">
        <v>1036.4680000000001</v>
      </c>
      <c r="AH65" s="792">
        <v>991.61099999999999</v>
      </c>
      <c r="AI65" s="792">
        <v>951.77760000000001</v>
      </c>
      <c r="AJ65" s="792">
        <v>915.42179999999996</v>
      </c>
      <c r="AK65" s="792">
        <v>877.61069999999995</v>
      </c>
      <c r="AL65" s="792">
        <v>843.42420000000004</v>
      </c>
      <c r="AM65" s="792">
        <v>810.21609999999998</v>
      </c>
      <c r="AN65" s="792">
        <v>774.88469999999995</v>
      </c>
      <c r="AO65" s="792">
        <v>738.8329</v>
      </c>
      <c r="AP65" s="792">
        <v>703.21249999999998</v>
      </c>
      <c r="AQ65" s="792">
        <v>669.11270000000002</v>
      </c>
      <c r="AR65" s="792">
        <v>635.00699999999995</v>
      </c>
      <c r="AS65" s="792">
        <v>594.75789999999995</v>
      </c>
      <c r="AT65" s="792">
        <v>567.25900000000001</v>
      </c>
      <c r="AU65" s="792">
        <v>554.37480000000005</v>
      </c>
      <c r="AV65" s="792">
        <v>549.07370000000003</v>
      </c>
      <c r="AW65" s="792">
        <v>547.49919999999997</v>
      </c>
      <c r="AX65" s="792">
        <v>548.68740000000003</v>
      </c>
      <c r="AY65" s="792">
        <v>551.82910000000004</v>
      </c>
      <c r="AZ65" s="792">
        <v>556.22910000000002</v>
      </c>
    </row>
    <row r="66" spans="1:52">
      <c r="A66" s="793" t="s">
        <v>543</v>
      </c>
      <c r="B66" s="792" t="s">
        <v>440</v>
      </c>
      <c r="C66" s="792">
        <v>693.31579999999997</v>
      </c>
      <c r="D66" s="792">
        <v>645.67550000000006</v>
      </c>
      <c r="E66" s="792">
        <v>683.28309999999999</v>
      </c>
      <c r="F66" s="792">
        <v>745.49400000000003</v>
      </c>
      <c r="G66" s="792">
        <v>695.95249999999999</v>
      </c>
      <c r="H66" s="792">
        <v>781.81179999999995</v>
      </c>
      <c r="I66" s="792">
        <v>727.16210000000001</v>
      </c>
      <c r="J66" s="792">
        <v>801.12239999999997</v>
      </c>
      <c r="K66" s="792">
        <v>759.28679999999997</v>
      </c>
      <c r="L66" s="792">
        <v>767.77679999999998</v>
      </c>
      <c r="M66" s="792">
        <v>813.61649999999997</v>
      </c>
      <c r="N66" s="792">
        <v>810.46510000000001</v>
      </c>
      <c r="O66" s="792">
        <v>774.4384</v>
      </c>
      <c r="P66" s="792">
        <v>807.76580000000001</v>
      </c>
      <c r="Q66" s="792">
        <v>821.94309999999996</v>
      </c>
      <c r="R66" s="792">
        <v>782.67049999999995</v>
      </c>
      <c r="S66" s="792">
        <v>831.41660000000002</v>
      </c>
      <c r="T66" s="792">
        <v>836.58069999999998</v>
      </c>
      <c r="U66" s="792">
        <v>859.30989999999997</v>
      </c>
      <c r="V66" s="792">
        <v>889.59900000000005</v>
      </c>
      <c r="W66" s="792">
        <v>918.10799999999995</v>
      </c>
      <c r="X66" s="792">
        <v>966.28809999999999</v>
      </c>
      <c r="Y66" s="792">
        <v>1026.752</v>
      </c>
      <c r="Z66" s="792">
        <v>985.81089999999995</v>
      </c>
      <c r="AA66" s="792">
        <v>881.91869999999994</v>
      </c>
      <c r="AB66" s="792">
        <v>895.06209999999999</v>
      </c>
      <c r="AC66" s="792">
        <v>831.84960000000001</v>
      </c>
      <c r="AD66" s="792">
        <v>834.47559999999999</v>
      </c>
      <c r="AE66" s="792">
        <v>864.13679999999999</v>
      </c>
      <c r="AF66" s="792">
        <v>889.96690000000001</v>
      </c>
      <c r="AG66" s="792">
        <v>900.29319999999996</v>
      </c>
      <c r="AH66" s="792">
        <v>911.26419999999996</v>
      </c>
      <c r="AI66" s="792">
        <v>922.02149999999995</v>
      </c>
      <c r="AJ66" s="792">
        <v>933.40340000000003</v>
      </c>
      <c r="AK66" s="792">
        <v>944.73760000000004</v>
      </c>
      <c r="AL66" s="792">
        <v>955.56679999999994</v>
      </c>
      <c r="AM66" s="792">
        <v>967.06119999999999</v>
      </c>
      <c r="AN66" s="792">
        <v>978.52719999999999</v>
      </c>
      <c r="AO66" s="792">
        <v>990.3365</v>
      </c>
      <c r="AP66" s="792">
        <v>1003.0890000000001</v>
      </c>
      <c r="AQ66" s="792">
        <v>1016.371</v>
      </c>
      <c r="AR66" s="792">
        <v>1029.681</v>
      </c>
      <c r="AS66" s="792">
        <v>1043.0409999999999</v>
      </c>
      <c r="AT66" s="792">
        <v>1056.8119999999999</v>
      </c>
      <c r="AU66" s="792">
        <v>1070.846</v>
      </c>
      <c r="AV66" s="792">
        <v>1084.922</v>
      </c>
      <c r="AW66" s="792">
        <v>1099.056</v>
      </c>
      <c r="AX66" s="792">
        <v>1113.2170000000001</v>
      </c>
      <c r="AY66" s="792">
        <v>1127.521</v>
      </c>
      <c r="AZ66" s="792">
        <v>1142.2280000000001</v>
      </c>
    </row>
    <row r="67" spans="1:52">
      <c r="A67" s="793" t="s">
        <v>543</v>
      </c>
      <c r="B67" s="792" t="s">
        <v>441</v>
      </c>
      <c r="C67" s="792">
        <v>21.290600000000001</v>
      </c>
      <c r="D67" s="792">
        <v>23.033999999999999</v>
      </c>
      <c r="E67" s="792">
        <v>25.749300000000002</v>
      </c>
      <c r="F67" s="792">
        <v>29.2089</v>
      </c>
      <c r="G67" s="792">
        <v>29.987100000000002</v>
      </c>
      <c r="H67" s="792">
        <v>34.2072</v>
      </c>
      <c r="I67" s="792">
        <v>35.688699999999997</v>
      </c>
      <c r="J67" s="792">
        <v>38.487900000000003</v>
      </c>
      <c r="K67" s="792">
        <v>38.846400000000003</v>
      </c>
      <c r="L67" s="792">
        <v>41.631599999999999</v>
      </c>
      <c r="M67" s="792">
        <v>44.2776</v>
      </c>
      <c r="N67" s="792">
        <v>45.374600000000001</v>
      </c>
      <c r="O67" s="792">
        <v>45.471699999999998</v>
      </c>
      <c r="P67" s="792">
        <v>48.039700000000003</v>
      </c>
      <c r="Q67" s="792">
        <v>49.381799999999998</v>
      </c>
      <c r="R67" s="792">
        <v>49.372900000000001</v>
      </c>
      <c r="S67" s="792">
        <v>53.066099999999999</v>
      </c>
      <c r="T67" s="792">
        <v>54.9377</v>
      </c>
      <c r="U67" s="792">
        <v>56.65</v>
      </c>
      <c r="V67" s="792">
        <v>58.417299999999997</v>
      </c>
      <c r="W67" s="792">
        <v>58.5732</v>
      </c>
      <c r="X67" s="792">
        <v>61.195300000000003</v>
      </c>
      <c r="Y67" s="792">
        <v>64.894900000000007</v>
      </c>
      <c r="Z67" s="792">
        <v>64.713999999999999</v>
      </c>
      <c r="AA67" s="792">
        <v>63.197899999999997</v>
      </c>
      <c r="AB67" s="792">
        <v>64.487399999999994</v>
      </c>
      <c r="AC67" s="792">
        <v>64.103999999999999</v>
      </c>
      <c r="AD67" s="792">
        <v>64.698099999999997</v>
      </c>
      <c r="AE67" s="792">
        <v>67.399100000000004</v>
      </c>
      <c r="AF67" s="792">
        <v>67.660600000000002</v>
      </c>
      <c r="AG67" s="792">
        <v>66.645399999999995</v>
      </c>
      <c r="AH67" s="792">
        <v>65.661900000000003</v>
      </c>
      <c r="AI67" s="792">
        <v>64.6892</v>
      </c>
      <c r="AJ67" s="792">
        <v>63.74</v>
      </c>
      <c r="AK67" s="792">
        <v>62.813699999999997</v>
      </c>
      <c r="AL67" s="792">
        <v>61.898499999999999</v>
      </c>
      <c r="AM67" s="792">
        <v>61.008000000000003</v>
      </c>
      <c r="AN67" s="792">
        <v>60.127699999999997</v>
      </c>
      <c r="AO67" s="792">
        <v>59.266599999999997</v>
      </c>
      <c r="AP67" s="792">
        <v>58.435899999999997</v>
      </c>
      <c r="AQ67" s="792">
        <v>57.6265</v>
      </c>
      <c r="AR67" s="792">
        <v>56.8307</v>
      </c>
      <c r="AS67" s="792">
        <v>56.050899999999999</v>
      </c>
      <c r="AT67" s="792">
        <v>55.295200000000001</v>
      </c>
      <c r="AU67" s="792">
        <v>54.5578</v>
      </c>
      <c r="AV67" s="792">
        <v>53.8369</v>
      </c>
      <c r="AW67" s="792">
        <v>53.133400000000002</v>
      </c>
      <c r="AX67" s="792">
        <v>52.442999999999998</v>
      </c>
      <c r="AY67" s="792">
        <v>51.770299999999999</v>
      </c>
      <c r="AZ67" s="792">
        <v>51.120800000000003</v>
      </c>
    </row>
    <row r="68" spans="1:52">
      <c r="A68" s="792" t="s">
        <v>4</v>
      </c>
      <c r="B68" s="792"/>
      <c r="C68" s="792"/>
      <c r="D68" s="792"/>
      <c r="E68" s="792"/>
      <c r="F68" s="792"/>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c r="AI68" s="792"/>
      <c r="AJ68" s="792"/>
      <c r="AK68" s="792"/>
      <c r="AL68" s="792"/>
      <c r="AM68" s="792"/>
      <c r="AN68" s="792"/>
      <c r="AO68" s="792"/>
      <c r="AP68" s="792"/>
      <c r="AQ68" s="792"/>
      <c r="AR68" s="792"/>
      <c r="AS68" s="792"/>
      <c r="AT68" s="792"/>
      <c r="AU68" s="792"/>
      <c r="AV68" s="792"/>
      <c r="AW68" s="792"/>
      <c r="AX68" s="792"/>
      <c r="AY68" s="792"/>
      <c r="AZ68" s="792"/>
    </row>
    <row r="69" spans="1:52">
      <c r="A69" s="793" t="s">
        <v>938</v>
      </c>
      <c r="B69" s="792"/>
      <c r="C69" s="792">
        <v>1986</v>
      </c>
      <c r="D69" s="792">
        <v>1987</v>
      </c>
      <c r="E69" s="792">
        <v>1988</v>
      </c>
      <c r="F69" s="792">
        <v>1989</v>
      </c>
      <c r="G69" s="792">
        <v>1990</v>
      </c>
      <c r="H69" s="792">
        <v>1991</v>
      </c>
      <c r="I69" s="792">
        <v>1992</v>
      </c>
      <c r="J69" s="792">
        <v>1993</v>
      </c>
      <c r="K69" s="792">
        <v>1994</v>
      </c>
      <c r="L69" s="792">
        <v>1995</v>
      </c>
      <c r="M69" s="792">
        <v>1996</v>
      </c>
      <c r="N69" s="792">
        <v>1997</v>
      </c>
      <c r="O69" s="792">
        <v>1998</v>
      </c>
      <c r="P69" s="792">
        <v>1999</v>
      </c>
      <c r="Q69" s="792">
        <v>2000</v>
      </c>
      <c r="R69" s="792">
        <v>2001</v>
      </c>
      <c r="S69" s="792">
        <v>2002</v>
      </c>
      <c r="T69" s="792">
        <v>2003</v>
      </c>
      <c r="U69" s="792">
        <v>2004</v>
      </c>
      <c r="V69" s="792">
        <v>2005</v>
      </c>
      <c r="W69" s="792">
        <v>2006</v>
      </c>
      <c r="X69" s="792">
        <v>2007</v>
      </c>
      <c r="Y69" s="792">
        <v>2008</v>
      </c>
      <c r="Z69" s="792">
        <v>2009</v>
      </c>
      <c r="AA69" s="792">
        <v>2010</v>
      </c>
      <c r="AB69" s="792">
        <v>2011</v>
      </c>
      <c r="AC69" s="792">
        <v>2012</v>
      </c>
      <c r="AD69" s="792">
        <v>2013</v>
      </c>
      <c r="AE69" s="792">
        <v>2014</v>
      </c>
      <c r="AF69" s="792">
        <v>2015</v>
      </c>
      <c r="AG69" s="792">
        <v>2016</v>
      </c>
      <c r="AH69" s="792">
        <v>2017</v>
      </c>
      <c r="AI69" s="792">
        <v>2018</v>
      </c>
      <c r="AJ69" s="792">
        <v>2019</v>
      </c>
      <c r="AK69" s="792">
        <v>2020</v>
      </c>
      <c r="AL69" s="792">
        <v>2021</v>
      </c>
      <c r="AM69" s="792">
        <v>2022</v>
      </c>
      <c r="AN69" s="792">
        <v>2023</v>
      </c>
      <c r="AO69" s="792">
        <v>2024</v>
      </c>
      <c r="AP69" s="792">
        <v>2025</v>
      </c>
      <c r="AQ69" s="792">
        <v>2026</v>
      </c>
      <c r="AR69" s="792">
        <v>2027</v>
      </c>
      <c r="AS69" s="792">
        <v>2028</v>
      </c>
      <c r="AT69" s="792">
        <v>2029</v>
      </c>
      <c r="AU69" s="792">
        <v>2030</v>
      </c>
      <c r="AV69" s="792">
        <v>2031</v>
      </c>
      <c r="AW69" s="792">
        <v>2032</v>
      </c>
      <c r="AX69" s="792">
        <v>2033</v>
      </c>
      <c r="AY69" s="792">
        <v>2034</v>
      </c>
      <c r="AZ69" s="792">
        <v>2035</v>
      </c>
    </row>
    <row r="70" spans="1:52">
      <c r="A70" s="793" t="s">
        <v>543</v>
      </c>
      <c r="B70" s="792" t="s">
        <v>35</v>
      </c>
      <c r="C70" s="792">
        <v>4952.6859999999997</v>
      </c>
      <c r="D70" s="792">
        <v>5162.518</v>
      </c>
      <c r="E70" s="792">
        <v>5483.7060000000001</v>
      </c>
      <c r="F70" s="792">
        <v>5628.2250000000004</v>
      </c>
      <c r="G70" s="792">
        <v>6124.5940000000001</v>
      </c>
      <c r="H70" s="792">
        <v>5747.009</v>
      </c>
      <c r="I70" s="792">
        <v>6399.2910000000002</v>
      </c>
      <c r="J70" s="792">
        <v>5878.6509999999998</v>
      </c>
      <c r="K70" s="792">
        <v>6716.9179999999997</v>
      </c>
      <c r="L70" s="792">
        <v>6257.82</v>
      </c>
      <c r="M70" s="792">
        <v>7061.9269999999997</v>
      </c>
      <c r="N70" s="792">
        <v>6960.817</v>
      </c>
      <c r="O70" s="792">
        <v>6878.1559999999999</v>
      </c>
      <c r="P70" s="792">
        <v>7350.3779999999997</v>
      </c>
      <c r="Q70" s="792">
        <v>8060.0569999999998</v>
      </c>
      <c r="R70" s="792">
        <v>7469.6469999999999</v>
      </c>
      <c r="S70" s="792">
        <v>8248.7389999999996</v>
      </c>
      <c r="T70" s="792">
        <v>6076.741</v>
      </c>
      <c r="U70" s="792">
        <v>6047.9110000000001</v>
      </c>
      <c r="V70" s="792">
        <v>6379.2659999999996</v>
      </c>
      <c r="W70" s="792">
        <v>6296.5969999999998</v>
      </c>
      <c r="X70" s="792">
        <v>6329.7849999999999</v>
      </c>
      <c r="Y70" s="792">
        <v>6518.37</v>
      </c>
      <c r="Z70" s="792">
        <v>6305.6279999999997</v>
      </c>
      <c r="AA70" s="792">
        <v>5970.8959999999997</v>
      </c>
      <c r="AB70" s="792">
        <v>6029.3370000000004</v>
      </c>
      <c r="AC70" s="792">
        <v>5837.7280000000001</v>
      </c>
      <c r="AD70" s="792">
        <v>5827.5789999999997</v>
      </c>
      <c r="AE70" s="792">
        <v>6022.8</v>
      </c>
      <c r="AF70" s="792">
        <v>6158.0529999999999</v>
      </c>
      <c r="AG70" s="792">
        <v>6184.45</v>
      </c>
      <c r="AH70" s="792">
        <v>6116.8220000000001</v>
      </c>
      <c r="AI70" s="792">
        <v>6057.3059999999996</v>
      </c>
      <c r="AJ70" s="792">
        <v>6004.1890000000003</v>
      </c>
      <c r="AK70" s="792">
        <v>5904.1490000000003</v>
      </c>
      <c r="AL70" s="792">
        <v>5808.7759999999998</v>
      </c>
      <c r="AM70" s="792">
        <v>5729.3130000000001</v>
      </c>
      <c r="AN70" s="792">
        <v>5642.6620000000003</v>
      </c>
      <c r="AO70" s="792">
        <v>5562.05</v>
      </c>
      <c r="AP70" s="792">
        <v>5495.2889999999998</v>
      </c>
      <c r="AQ70" s="792">
        <v>5445.0259999999998</v>
      </c>
      <c r="AR70" s="792">
        <v>5415.3869999999997</v>
      </c>
      <c r="AS70" s="792">
        <v>5417.7619999999997</v>
      </c>
      <c r="AT70" s="792">
        <v>5452.3879999999999</v>
      </c>
      <c r="AU70" s="792">
        <v>5529.2969999999996</v>
      </c>
      <c r="AV70" s="792">
        <v>5617.0870000000004</v>
      </c>
      <c r="AW70" s="792">
        <v>5731.5389999999998</v>
      </c>
      <c r="AX70" s="792">
        <v>5822.6220000000003</v>
      </c>
      <c r="AY70" s="792">
        <v>5916.25</v>
      </c>
      <c r="AZ70" s="792">
        <v>6021.3149999999996</v>
      </c>
    </row>
    <row r="71" spans="1:52">
      <c r="A71" s="793" t="s">
        <v>543</v>
      </c>
      <c r="B71" s="792" t="s">
        <v>57</v>
      </c>
      <c r="C71" s="792">
        <v>352.96809999999999</v>
      </c>
      <c r="D71" s="792">
        <v>351.80009999999999</v>
      </c>
      <c r="E71" s="792">
        <v>381.58319999999998</v>
      </c>
      <c r="F71" s="792">
        <v>422.31380000000001</v>
      </c>
      <c r="G71" s="792">
        <v>426.06380000000001</v>
      </c>
      <c r="H71" s="792">
        <v>416.0872</v>
      </c>
      <c r="I71" s="792">
        <v>420.64319999999998</v>
      </c>
      <c r="J71" s="792">
        <v>486.13139999999999</v>
      </c>
      <c r="K71" s="792">
        <v>449.97919999999999</v>
      </c>
      <c r="L71" s="792">
        <v>432.56509999999997</v>
      </c>
      <c r="M71" s="792">
        <v>501.03050000000002</v>
      </c>
      <c r="N71" s="792">
        <v>482.37</v>
      </c>
      <c r="O71" s="792">
        <v>446.45729999999998</v>
      </c>
      <c r="P71" s="792">
        <v>505.79910000000001</v>
      </c>
      <c r="Q71" s="792">
        <v>544.76099999999997</v>
      </c>
      <c r="R71" s="792">
        <v>500.80840000000001</v>
      </c>
      <c r="S71" s="792">
        <v>578.23540000000003</v>
      </c>
      <c r="T71" s="792">
        <v>393.23480000000001</v>
      </c>
      <c r="U71" s="792">
        <v>429.8365</v>
      </c>
      <c r="V71" s="792">
        <v>467.57900000000001</v>
      </c>
      <c r="W71" s="792">
        <v>445.67540000000002</v>
      </c>
      <c r="X71" s="792">
        <v>453.32769999999999</v>
      </c>
      <c r="Y71" s="792">
        <v>503.98680000000002</v>
      </c>
      <c r="Z71" s="792">
        <v>477.06569999999999</v>
      </c>
      <c r="AA71" s="792">
        <v>465.55540000000002</v>
      </c>
      <c r="AB71" s="792">
        <v>462.55680000000001</v>
      </c>
      <c r="AC71" s="792">
        <v>418.00009999999997</v>
      </c>
      <c r="AD71" s="792">
        <v>419.51499999999999</v>
      </c>
      <c r="AE71" s="792">
        <v>435.83390000000003</v>
      </c>
      <c r="AF71" s="792">
        <v>447.01830000000001</v>
      </c>
      <c r="AG71" s="792">
        <v>444.07850000000002</v>
      </c>
      <c r="AH71" s="792">
        <v>438.33699999999999</v>
      </c>
      <c r="AI71" s="792">
        <v>431.21949999999998</v>
      </c>
      <c r="AJ71" s="792">
        <v>423.91789999999997</v>
      </c>
      <c r="AK71" s="792">
        <v>411.23250000000002</v>
      </c>
      <c r="AL71" s="792">
        <v>397.48820000000001</v>
      </c>
      <c r="AM71" s="792">
        <v>384.61189999999999</v>
      </c>
      <c r="AN71" s="792">
        <v>370.15480000000002</v>
      </c>
      <c r="AO71" s="792">
        <v>356.0052</v>
      </c>
      <c r="AP71" s="792">
        <v>343.14</v>
      </c>
      <c r="AQ71" s="792">
        <v>331.96859999999998</v>
      </c>
      <c r="AR71" s="792">
        <v>320.59780000000001</v>
      </c>
      <c r="AS71" s="792">
        <v>305.78039999999999</v>
      </c>
      <c r="AT71" s="792">
        <v>298.32749999999999</v>
      </c>
      <c r="AU71" s="792">
        <v>299.53100000000001</v>
      </c>
      <c r="AV71" s="792">
        <v>303.23059999999998</v>
      </c>
      <c r="AW71" s="792">
        <v>310.21570000000003</v>
      </c>
      <c r="AX71" s="792">
        <v>315.25360000000001</v>
      </c>
      <c r="AY71" s="792">
        <v>320.51490000000001</v>
      </c>
      <c r="AZ71" s="792">
        <v>326.55919999999998</v>
      </c>
    </row>
    <row r="72" spans="1:52">
      <c r="A72" s="793" t="s">
        <v>543</v>
      </c>
      <c r="B72" s="792" t="s">
        <v>58</v>
      </c>
      <c r="C72" s="792">
        <v>119.9323</v>
      </c>
      <c r="D72" s="792">
        <v>125.1429</v>
      </c>
      <c r="E72" s="792">
        <v>128.876</v>
      </c>
      <c r="F72" s="792">
        <v>132.1319</v>
      </c>
      <c r="G72" s="792">
        <v>141.75720000000001</v>
      </c>
      <c r="H72" s="792">
        <v>134.7705</v>
      </c>
      <c r="I72" s="792">
        <v>151.6088</v>
      </c>
      <c r="J72" s="792">
        <v>144.23869999999999</v>
      </c>
      <c r="K72" s="792">
        <v>153.7903</v>
      </c>
      <c r="L72" s="792">
        <v>150.7741</v>
      </c>
      <c r="M72" s="792">
        <v>166.3083</v>
      </c>
      <c r="N72" s="792">
        <v>163.44309999999999</v>
      </c>
      <c r="O72" s="792">
        <v>155.303</v>
      </c>
      <c r="P72" s="792">
        <v>170.72389999999999</v>
      </c>
      <c r="Q72" s="792">
        <v>181.9494</v>
      </c>
      <c r="R72" s="792">
        <v>165.7182</v>
      </c>
      <c r="S72" s="792">
        <v>184.86349999999999</v>
      </c>
      <c r="T72" s="792">
        <v>142.06710000000001</v>
      </c>
      <c r="U72" s="792">
        <v>146.12450000000001</v>
      </c>
      <c r="V72" s="792">
        <v>154.60159999999999</v>
      </c>
      <c r="W72" s="792">
        <v>145.29730000000001</v>
      </c>
      <c r="X72" s="792">
        <v>147.35220000000001</v>
      </c>
      <c r="Y72" s="792">
        <v>162.7449</v>
      </c>
      <c r="Z72" s="792">
        <v>155.07390000000001</v>
      </c>
      <c r="AA72" s="792">
        <v>156.2183</v>
      </c>
      <c r="AB72" s="792">
        <v>151.01900000000001</v>
      </c>
      <c r="AC72" s="792">
        <v>136.8381</v>
      </c>
      <c r="AD72" s="792">
        <v>139.24770000000001</v>
      </c>
      <c r="AE72" s="792">
        <v>146.8227</v>
      </c>
      <c r="AF72" s="792">
        <v>151.02160000000001</v>
      </c>
      <c r="AG72" s="792">
        <v>152.48490000000001</v>
      </c>
      <c r="AH72" s="792">
        <v>153.52379999999999</v>
      </c>
      <c r="AI72" s="792">
        <v>154.72890000000001</v>
      </c>
      <c r="AJ72" s="792">
        <v>156.5812</v>
      </c>
      <c r="AK72" s="792">
        <v>156.10599999999999</v>
      </c>
      <c r="AL72" s="792">
        <v>155.8167</v>
      </c>
      <c r="AM72" s="792">
        <v>156.35319999999999</v>
      </c>
      <c r="AN72" s="792">
        <v>156.87520000000001</v>
      </c>
      <c r="AO72" s="792">
        <v>157.6018</v>
      </c>
      <c r="AP72" s="792">
        <v>158.94630000000001</v>
      </c>
      <c r="AQ72" s="792">
        <v>160.46420000000001</v>
      </c>
      <c r="AR72" s="792">
        <v>161.94919999999999</v>
      </c>
      <c r="AS72" s="792">
        <v>163.47389999999999</v>
      </c>
      <c r="AT72" s="792">
        <v>165.3597</v>
      </c>
      <c r="AU72" s="792">
        <v>167.37219999999999</v>
      </c>
      <c r="AV72" s="792">
        <v>169.24619999999999</v>
      </c>
      <c r="AW72" s="792">
        <v>172.00790000000001</v>
      </c>
      <c r="AX72" s="792">
        <v>173.65870000000001</v>
      </c>
      <c r="AY72" s="792">
        <v>175.3279</v>
      </c>
      <c r="AZ72" s="792">
        <v>177.41829999999999</v>
      </c>
    </row>
    <row r="73" spans="1:52">
      <c r="A73" s="793" t="s">
        <v>543</v>
      </c>
      <c r="B73" s="792" t="s">
        <v>443</v>
      </c>
      <c r="C73" s="792">
        <v>93.826099999999997</v>
      </c>
      <c r="D73" s="792">
        <v>104.71210000000001</v>
      </c>
      <c r="E73" s="792">
        <v>109.2253</v>
      </c>
      <c r="F73" s="792">
        <v>113.6241</v>
      </c>
      <c r="G73" s="792">
        <v>122.4705</v>
      </c>
      <c r="H73" s="792">
        <v>115.75360000000001</v>
      </c>
      <c r="I73" s="792">
        <v>131.35210000000001</v>
      </c>
      <c r="J73" s="792">
        <v>125.96040000000001</v>
      </c>
      <c r="K73" s="792">
        <v>135.15549999999999</v>
      </c>
      <c r="L73" s="792">
        <v>134.1438</v>
      </c>
      <c r="M73" s="792">
        <v>148.60679999999999</v>
      </c>
      <c r="N73" s="792">
        <v>147.6294</v>
      </c>
      <c r="O73" s="792">
        <v>143.39660000000001</v>
      </c>
      <c r="P73" s="792">
        <v>161.5419</v>
      </c>
      <c r="Q73" s="792">
        <v>173.0829</v>
      </c>
      <c r="R73" s="792">
        <v>158.34229999999999</v>
      </c>
      <c r="S73" s="792">
        <v>174.7097</v>
      </c>
      <c r="T73" s="792">
        <v>133.26169999999999</v>
      </c>
      <c r="U73" s="792">
        <v>135.45330000000001</v>
      </c>
      <c r="V73" s="792">
        <v>142.7655</v>
      </c>
      <c r="W73" s="792">
        <v>132.2174</v>
      </c>
      <c r="X73" s="792">
        <v>134.6292</v>
      </c>
      <c r="Y73" s="792">
        <v>148.79750000000001</v>
      </c>
      <c r="Z73" s="792">
        <v>142.6797</v>
      </c>
      <c r="AA73" s="792">
        <v>142.464</v>
      </c>
      <c r="AB73" s="792">
        <v>139.34360000000001</v>
      </c>
      <c r="AC73" s="792">
        <v>126.824</v>
      </c>
      <c r="AD73" s="792">
        <v>126.9439</v>
      </c>
      <c r="AE73" s="792">
        <v>131.03360000000001</v>
      </c>
      <c r="AF73" s="792">
        <v>133.7123</v>
      </c>
      <c r="AG73" s="792">
        <v>133.60550000000001</v>
      </c>
      <c r="AH73" s="792">
        <v>131.55179999999999</v>
      </c>
      <c r="AI73" s="792">
        <v>128.96729999999999</v>
      </c>
      <c r="AJ73" s="792">
        <v>126.34529999999999</v>
      </c>
      <c r="AK73" s="792">
        <v>123.4777</v>
      </c>
      <c r="AL73" s="792">
        <v>120.33029999999999</v>
      </c>
      <c r="AM73" s="792">
        <v>116.87990000000001</v>
      </c>
      <c r="AN73" s="792">
        <v>113.0886</v>
      </c>
      <c r="AO73" s="792">
        <v>109.0082</v>
      </c>
      <c r="AP73" s="792">
        <v>104.5347</v>
      </c>
      <c r="AQ73" s="792">
        <v>99.610100000000003</v>
      </c>
      <c r="AR73" s="792">
        <v>93.968400000000003</v>
      </c>
      <c r="AS73" s="792">
        <v>86.005899999999997</v>
      </c>
      <c r="AT73" s="792">
        <v>79.227500000000006</v>
      </c>
      <c r="AU73" s="792">
        <v>75.272199999999998</v>
      </c>
      <c r="AV73" s="792">
        <v>72.371499999999997</v>
      </c>
      <c r="AW73" s="792">
        <v>69.571399999999997</v>
      </c>
      <c r="AX73" s="792">
        <v>67.219800000000006</v>
      </c>
      <c r="AY73" s="792">
        <v>64.893900000000002</v>
      </c>
      <c r="AZ73" s="792">
        <v>64.208799999999997</v>
      </c>
    </row>
    <row r="74" spans="1:52">
      <c r="A74" s="793" t="s">
        <v>543</v>
      </c>
      <c r="B74" s="792" t="s">
        <v>59</v>
      </c>
      <c r="C74" s="792">
        <v>772.34</v>
      </c>
      <c r="D74" s="792">
        <v>869.17819999999995</v>
      </c>
      <c r="E74" s="792">
        <v>911.58720000000005</v>
      </c>
      <c r="F74" s="792">
        <v>949.23040000000003</v>
      </c>
      <c r="G74" s="792">
        <v>1020.335</v>
      </c>
      <c r="H74" s="792">
        <v>964.09760000000006</v>
      </c>
      <c r="I74" s="792">
        <v>1093.8620000000001</v>
      </c>
      <c r="J74" s="792">
        <v>1051.729</v>
      </c>
      <c r="K74" s="792">
        <v>1126.354</v>
      </c>
      <c r="L74" s="792">
        <v>1112.346</v>
      </c>
      <c r="M74" s="792">
        <v>1231.3589999999999</v>
      </c>
      <c r="N74" s="792">
        <v>1221.424</v>
      </c>
      <c r="O74" s="792">
        <v>1188.7760000000001</v>
      </c>
      <c r="P74" s="792">
        <v>1338.93</v>
      </c>
      <c r="Q74" s="792">
        <v>1438.643</v>
      </c>
      <c r="R74" s="792">
        <v>1316.9359999999999</v>
      </c>
      <c r="S74" s="792">
        <v>1457.287</v>
      </c>
      <c r="T74" s="792">
        <v>1113.915</v>
      </c>
      <c r="U74" s="792">
        <v>1134.67</v>
      </c>
      <c r="V74" s="792">
        <v>1192.327</v>
      </c>
      <c r="W74" s="792">
        <v>1113.107</v>
      </c>
      <c r="X74" s="792">
        <v>1127.8910000000001</v>
      </c>
      <c r="Y74" s="792">
        <v>1243.8019999999999</v>
      </c>
      <c r="Z74" s="792">
        <v>1187.8969999999999</v>
      </c>
      <c r="AA74" s="792">
        <v>1204.067</v>
      </c>
      <c r="AB74" s="792">
        <v>1159.5650000000001</v>
      </c>
      <c r="AC74" s="792">
        <v>1053.7829999999999</v>
      </c>
      <c r="AD74" s="792">
        <v>1023.453</v>
      </c>
      <c r="AE74" s="792">
        <v>1027.126</v>
      </c>
      <c r="AF74" s="792">
        <v>1021.525</v>
      </c>
      <c r="AG74" s="792">
        <v>995.68539999999996</v>
      </c>
      <c r="AH74" s="792">
        <v>952.22140000000002</v>
      </c>
      <c r="AI74" s="792">
        <v>910.58320000000003</v>
      </c>
      <c r="AJ74" s="792">
        <v>872.58810000000005</v>
      </c>
      <c r="AK74" s="792">
        <v>836.19870000000003</v>
      </c>
      <c r="AL74" s="792">
        <v>804.05290000000002</v>
      </c>
      <c r="AM74" s="792">
        <v>775.72720000000004</v>
      </c>
      <c r="AN74" s="792">
        <v>750.23770000000002</v>
      </c>
      <c r="AO74" s="792">
        <v>728.46090000000004</v>
      </c>
      <c r="AP74" s="792">
        <v>709.0856</v>
      </c>
      <c r="AQ74" s="792">
        <v>692.47789999999998</v>
      </c>
      <c r="AR74" s="792">
        <v>678.37080000000003</v>
      </c>
      <c r="AS74" s="792">
        <v>668.07619999999997</v>
      </c>
      <c r="AT74" s="792">
        <v>659.49059999999997</v>
      </c>
      <c r="AU74" s="792">
        <v>653.13520000000005</v>
      </c>
      <c r="AV74" s="792">
        <v>647.75459999999998</v>
      </c>
      <c r="AW74" s="792">
        <v>643.56880000000001</v>
      </c>
      <c r="AX74" s="792">
        <v>640.18619999999999</v>
      </c>
      <c r="AY74" s="792">
        <v>637.48869999999999</v>
      </c>
      <c r="AZ74" s="792">
        <v>635.1277</v>
      </c>
    </row>
    <row r="75" spans="1:52">
      <c r="A75" s="793" t="s">
        <v>543</v>
      </c>
      <c r="B75" s="792" t="s">
        <v>60</v>
      </c>
      <c r="C75" s="792">
        <v>1247.4100000000001</v>
      </c>
      <c r="D75" s="792">
        <v>1305.6510000000001</v>
      </c>
      <c r="E75" s="792">
        <v>1355.933</v>
      </c>
      <c r="F75" s="792">
        <v>1397.713</v>
      </c>
      <c r="G75" s="792">
        <v>1496.51</v>
      </c>
      <c r="H75" s="792">
        <v>1422.5419999999999</v>
      </c>
      <c r="I75" s="792">
        <v>1605.9069999999999</v>
      </c>
      <c r="J75" s="792">
        <v>1533.672</v>
      </c>
      <c r="K75" s="792">
        <v>1637.6880000000001</v>
      </c>
      <c r="L75" s="792">
        <v>1603.7560000000001</v>
      </c>
      <c r="M75" s="792">
        <v>1769.22</v>
      </c>
      <c r="N75" s="792">
        <v>1744.289</v>
      </c>
      <c r="O75" s="792">
        <v>1676.145</v>
      </c>
      <c r="P75" s="792">
        <v>1861.9970000000001</v>
      </c>
      <c r="Q75" s="792">
        <v>1998.1479999999999</v>
      </c>
      <c r="R75" s="792">
        <v>1826.3489999999999</v>
      </c>
      <c r="S75" s="792">
        <v>2038.9659999999999</v>
      </c>
      <c r="T75" s="792">
        <v>1138.577</v>
      </c>
      <c r="U75" s="792">
        <v>1171.308</v>
      </c>
      <c r="V75" s="792">
        <v>1239.634</v>
      </c>
      <c r="W75" s="792">
        <v>1212.182</v>
      </c>
      <c r="X75" s="792">
        <v>1223.3489999999999</v>
      </c>
      <c r="Y75" s="792">
        <v>1298.463</v>
      </c>
      <c r="Z75" s="792">
        <v>1246.7149999999999</v>
      </c>
      <c r="AA75" s="792">
        <v>1185.896</v>
      </c>
      <c r="AB75" s="792">
        <v>1196.5129999999999</v>
      </c>
      <c r="AC75" s="792">
        <v>1126.6769999999999</v>
      </c>
      <c r="AD75" s="792">
        <v>1125.32</v>
      </c>
      <c r="AE75" s="792">
        <v>1163.586</v>
      </c>
      <c r="AF75" s="792">
        <v>1189.739</v>
      </c>
      <c r="AG75" s="792">
        <v>1197.08</v>
      </c>
      <c r="AH75" s="792">
        <v>1153.6679999999999</v>
      </c>
      <c r="AI75" s="792">
        <v>1122.432</v>
      </c>
      <c r="AJ75" s="792">
        <v>1088.8789999999999</v>
      </c>
      <c r="AK75" s="792">
        <v>1043.537</v>
      </c>
      <c r="AL75" s="792">
        <v>997.40779999999995</v>
      </c>
      <c r="AM75" s="792">
        <v>954.32780000000002</v>
      </c>
      <c r="AN75" s="792">
        <v>912.19960000000003</v>
      </c>
      <c r="AO75" s="792">
        <v>871.07669999999996</v>
      </c>
      <c r="AP75" s="792">
        <v>835.7079</v>
      </c>
      <c r="AQ75" s="792">
        <v>807.58460000000002</v>
      </c>
      <c r="AR75" s="792">
        <v>785.63199999999995</v>
      </c>
      <c r="AS75" s="792">
        <v>762.78599999999994</v>
      </c>
      <c r="AT75" s="792">
        <v>747.78840000000002</v>
      </c>
      <c r="AU75" s="792">
        <v>745.93790000000001</v>
      </c>
      <c r="AV75" s="792">
        <v>749.00289999999995</v>
      </c>
      <c r="AW75" s="792">
        <v>754.80020000000002</v>
      </c>
      <c r="AX75" s="792">
        <v>758.22569999999996</v>
      </c>
      <c r="AY75" s="792">
        <v>761.83860000000004</v>
      </c>
      <c r="AZ75" s="792">
        <v>765.43610000000001</v>
      </c>
    </row>
    <row r="76" spans="1:52">
      <c r="A76" s="793" t="s">
        <v>543</v>
      </c>
      <c r="B76" s="792" t="s">
        <v>439</v>
      </c>
      <c r="C76" s="792">
        <v>1211.8430000000001</v>
      </c>
      <c r="D76" s="792">
        <v>1203.8520000000001</v>
      </c>
      <c r="E76" s="792">
        <v>1347.4649999999999</v>
      </c>
      <c r="F76" s="792">
        <v>1328.837</v>
      </c>
      <c r="G76" s="792">
        <v>1546.173</v>
      </c>
      <c r="H76" s="792">
        <v>1390.3440000000001</v>
      </c>
      <c r="I76" s="792">
        <v>1526.8140000000001</v>
      </c>
      <c r="J76" s="792">
        <v>1134.07</v>
      </c>
      <c r="K76" s="792">
        <v>1719.1189999999999</v>
      </c>
      <c r="L76" s="792">
        <v>1367.77</v>
      </c>
      <c r="M76" s="792">
        <v>1641.384</v>
      </c>
      <c r="N76" s="792">
        <v>1622.0730000000001</v>
      </c>
      <c r="O76" s="792">
        <v>1756.34</v>
      </c>
      <c r="P76" s="792">
        <v>1641.9369999999999</v>
      </c>
      <c r="Q76" s="792">
        <v>1929.3219999999999</v>
      </c>
      <c r="R76" s="792">
        <v>1863.0239999999999</v>
      </c>
      <c r="S76" s="792">
        <v>1982.587</v>
      </c>
      <c r="T76" s="792">
        <v>1744.787</v>
      </c>
      <c r="U76" s="792">
        <v>1577.9169999999999</v>
      </c>
      <c r="V76" s="792">
        <v>1650.232</v>
      </c>
      <c r="W76" s="792">
        <v>1690.646</v>
      </c>
      <c r="X76" s="792">
        <v>1686.2190000000001</v>
      </c>
      <c r="Y76" s="792">
        <v>1631.66</v>
      </c>
      <c r="Z76" s="792">
        <v>1602.7349999999999</v>
      </c>
      <c r="AA76" s="792">
        <v>1448.5070000000001</v>
      </c>
      <c r="AB76" s="792">
        <v>1508.739</v>
      </c>
      <c r="AC76" s="792">
        <v>1547.4390000000001</v>
      </c>
      <c r="AD76" s="792">
        <v>1545.44</v>
      </c>
      <c r="AE76" s="792">
        <v>1597.4760000000001</v>
      </c>
      <c r="AF76" s="792">
        <v>1635.2660000000001</v>
      </c>
      <c r="AG76" s="792">
        <v>1646.604</v>
      </c>
      <c r="AH76" s="792">
        <v>1654.0909999999999</v>
      </c>
      <c r="AI76" s="792">
        <v>1662.65</v>
      </c>
      <c r="AJ76" s="792">
        <v>1675.663</v>
      </c>
      <c r="AK76" s="792">
        <v>1680.2360000000001</v>
      </c>
      <c r="AL76" s="792">
        <v>1687.616</v>
      </c>
      <c r="AM76" s="792">
        <v>1701.309</v>
      </c>
      <c r="AN76" s="792">
        <v>1714.7719999999999</v>
      </c>
      <c r="AO76" s="792">
        <v>1732.2329999999999</v>
      </c>
      <c r="AP76" s="792">
        <v>1756.2049999999999</v>
      </c>
      <c r="AQ76" s="792">
        <v>1785.345</v>
      </c>
      <c r="AR76" s="792">
        <v>1816.999</v>
      </c>
      <c r="AS76" s="792">
        <v>1849.078</v>
      </c>
      <c r="AT76" s="792">
        <v>1890.2280000000001</v>
      </c>
      <c r="AU76" s="792">
        <v>1940.6669999999999</v>
      </c>
      <c r="AV76" s="792">
        <v>1993.4380000000001</v>
      </c>
      <c r="AW76" s="792">
        <v>2056.893</v>
      </c>
      <c r="AX76" s="792">
        <v>2112.663</v>
      </c>
      <c r="AY76" s="792">
        <v>2170.259</v>
      </c>
      <c r="AZ76" s="792">
        <v>2233.518</v>
      </c>
    </row>
    <row r="77" spans="1:52">
      <c r="A77" s="793" t="s">
        <v>543</v>
      </c>
      <c r="B77" s="792" t="s">
        <v>440</v>
      </c>
      <c r="C77" s="792">
        <v>1154.366</v>
      </c>
      <c r="D77" s="792">
        <v>1202.182</v>
      </c>
      <c r="E77" s="792">
        <v>1249.0360000000001</v>
      </c>
      <c r="F77" s="792">
        <v>1284.375</v>
      </c>
      <c r="G77" s="792">
        <v>1371.2840000000001</v>
      </c>
      <c r="H77" s="792">
        <v>1303.414</v>
      </c>
      <c r="I77" s="792">
        <v>1469.104</v>
      </c>
      <c r="J77" s="792">
        <v>1402.8489999999999</v>
      </c>
      <c r="K77" s="792">
        <v>1494.8320000000001</v>
      </c>
      <c r="L77" s="792">
        <v>1456.4649999999999</v>
      </c>
      <c r="M77" s="792">
        <v>1604.018</v>
      </c>
      <c r="N77" s="792">
        <v>1579.5889999999999</v>
      </c>
      <c r="O77" s="792">
        <v>1511.739</v>
      </c>
      <c r="P77" s="792">
        <v>1669.4490000000001</v>
      </c>
      <c r="Q77" s="792">
        <v>1794.1510000000001</v>
      </c>
      <c r="R77" s="792">
        <v>1638.4690000000001</v>
      </c>
      <c r="S77" s="792">
        <v>1832.0909999999999</v>
      </c>
      <c r="T77" s="792">
        <v>1410.8989999999999</v>
      </c>
      <c r="U77" s="792">
        <v>1452.6010000000001</v>
      </c>
      <c r="V77" s="792">
        <v>1532.127</v>
      </c>
      <c r="W77" s="792">
        <v>1557.471</v>
      </c>
      <c r="X77" s="792">
        <v>1557.0170000000001</v>
      </c>
      <c r="Y77" s="792">
        <v>1528.915</v>
      </c>
      <c r="Z77" s="792">
        <v>1493.461</v>
      </c>
      <c r="AA77" s="792">
        <v>1368.1890000000001</v>
      </c>
      <c r="AB77" s="792">
        <v>1411.6010000000001</v>
      </c>
      <c r="AC77" s="792">
        <v>1428.1669999999999</v>
      </c>
      <c r="AD77" s="792">
        <v>1447.6590000000001</v>
      </c>
      <c r="AE77" s="792">
        <v>1520.922</v>
      </c>
      <c r="AF77" s="792">
        <v>1579.7719999999999</v>
      </c>
      <c r="AG77" s="792">
        <v>1614.9110000000001</v>
      </c>
      <c r="AH77" s="792">
        <v>1633.4290000000001</v>
      </c>
      <c r="AI77" s="792">
        <v>1646.7249999999999</v>
      </c>
      <c r="AJ77" s="792">
        <v>1660.2139999999999</v>
      </c>
      <c r="AK77" s="792">
        <v>1653.3610000000001</v>
      </c>
      <c r="AL77" s="792">
        <v>1646.0640000000001</v>
      </c>
      <c r="AM77" s="792">
        <v>1640.104</v>
      </c>
      <c r="AN77" s="792">
        <v>1625.3330000000001</v>
      </c>
      <c r="AO77" s="792">
        <v>1607.665</v>
      </c>
      <c r="AP77" s="792">
        <v>1587.6690000000001</v>
      </c>
      <c r="AQ77" s="792">
        <v>1567.576</v>
      </c>
      <c r="AR77" s="792">
        <v>1557.87</v>
      </c>
      <c r="AS77" s="792">
        <v>1582.5609999999999</v>
      </c>
      <c r="AT77" s="792">
        <v>1611.9659999999999</v>
      </c>
      <c r="AU77" s="792">
        <v>1647.3810000000001</v>
      </c>
      <c r="AV77" s="792">
        <v>1682.0440000000001</v>
      </c>
      <c r="AW77" s="792">
        <v>1724.482</v>
      </c>
      <c r="AX77" s="792">
        <v>1755.415</v>
      </c>
      <c r="AY77" s="792">
        <v>1785.9269999999999</v>
      </c>
      <c r="AZ77" s="792">
        <v>1819.048</v>
      </c>
    </row>
    <row r="78" spans="1:52">
      <c r="A78" s="792" t="s">
        <v>4</v>
      </c>
      <c r="B78" s="792"/>
      <c r="C78" s="792"/>
      <c r="D78" s="792"/>
      <c r="E78" s="792"/>
      <c r="F78" s="792"/>
      <c r="G78" s="792"/>
      <c r="H78" s="792"/>
      <c r="I78" s="792"/>
      <c r="J78" s="792"/>
      <c r="K78" s="792"/>
      <c r="L78" s="792"/>
      <c r="M78" s="792"/>
      <c r="N78" s="792"/>
      <c r="O78" s="792"/>
      <c r="P78" s="792"/>
      <c r="Q78" s="792"/>
      <c r="R78" s="792"/>
      <c r="S78" s="792"/>
      <c r="T78" s="792"/>
      <c r="U78" s="792"/>
      <c r="V78" s="792"/>
      <c r="W78" s="792"/>
      <c r="X78" s="792"/>
      <c r="Y78" s="792"/>
      <c r="Z78" s="792"/>
      <c r="AA78" s="792"/>
      <c r="AB78" s="792"/>
      <c r="AC78" s="792"/>
      <c r="AD78" s="792"/>
      <c r="AE78" s="792"/>
      <c r="AF78" s="792"/>
      <c r="AG78" s="792"/>
      <c r="AH78" s="792"/>
      <c r="AI78" s="792"/>
      <c r="AJ78" s="792"/>
      <c r="AK78" s="792"/>
      <c r="AL78" s="792"/>
      <c r="AM78" s="792"/>
      <c r="AN78" s="792"/>
      <c r="AO78" s="792"/>
      <c r="AP78" s="792"/>
      <c r="AQ78" s="792"/>
      <c r="AR78" s="792"/>
      <c r="AS78" s="792"/>
      <c r="AT78" s="792"/>
      <c r="AU78" s="792"/>
      <c r="AV78" s="792"/>
      <c r="AW78" s="792"/>
      <c r="AX78" s="792"/>
      <c r="AY78" s="792"/>
      <c r="AZ78" s="792"/>
    </row>
    <row r="79" spans="1:52">
      <c r="A79" s="793" t="s">
        <v>939</v>
      </c>
      <c r="B79" s="792"/>
      <c r="C79" s="792">
        <v>1986</v>
      </c>
      <c r="D79" s="792">
        <v>1987</v>
      </c>
      <c r="E79" s="792">
        <v>1988</v>
      </c>
      <c r="F79" s="792">
        <v>1989</v>
      </c>
      <c r="G79" s="792">
        <v>1990</v>
      </c>
      <c r="H79" s="792">
        <v>1991</v>
      </c>
      <c r="I79" s="792">
        <v>1992</v>
      </c>
      <c r="J79" s="792">
        <v>1993</v>
      </c>
      <c r="K79" s="792">
        <v>1994</v>
      </c>
      <c r="L79" s="792">
        <v>1995</v>
      </c>
      <c r="M79" s="792">
        <v>1996</v>
      </c>
      <c r="N79" s="792">
        <v>1997</v>
      </c>
      <c r="O79" s="792">
        <v>1998</v>
      </c>
      <c r="P79" s="792">
        <v>1999</v>
      </c>
      <c r="Q79" s="792">
        <v>2000</v>
      </c>
      <c r="R79" s="792">
        <v>2001</v>
      </c>
      <c r="S79" s="792">
        <v>2002</v>
      </c>
      <c r="T79" s="792">
        <v>2003</v>
      </c>
      <c r="U79" s="792">
        <v>2004</v>
      </c>
      <c r="V79" s="792">
        <v>2005</v>
      </c>
      <c r="W79" s="792">
        <v>2006</v>
      </c>
      <c r="X79" s="792">
        <v>2007</v>
      </c>
      <c r="Y79" s="792">
        <v>2008</v>
      </c>
      <c r="Z79" s="792">
        <v>2009</v>
      </c>
      <c r="AA79" s="792">
        <v>2010</v>
      </c>
      <c r="AB79" s="792">
        <v>2011</v>
      </c>
      <c r="AC79" s="792">
        <v>2012</v>
      </c>
      <c r="AD79" s="792">
        <v>2013</v>
      </c>
      <c r="AE79" s="792">
        <v>2014</v>
      </c>
      <c r="AF79" s="792">
        <v>2015</v>
      </c>
      <c r="AG79" s="792">
        <v>2016</v>
      </c>
      <c r="AH79" s="792">
        <v>2017</v>
      </c>
      <c r="AI79" s="792">
        <v>2018</v>
      </c>
      <c r="AJ79" s="792">
        <v>2019</v>
      </c>
      <c r="AK79" s="792">
        <v>2020</v>
      </c>
      <c r="AL79" s="792">
        <v>2021</v>
      </c>
      <c r="AM79" s="792">
        <v>2022</v>
      </c>
      <c r="AN79" s="792">
        <v>2023</v>
      </c>
      <c r="AO79" s="792">
        <v>2024</v>
      </c>
      <c r="AP79" s="792">
        <v>2025</v>
      </c>
      <c r="AQ79" s="792">
        <v>2026</v>
      </c>
      <c r="AR79" s="792">
        <v>2027</v>
      </c>
      <c r="AS79" s="792">
        <v>2028</v>
      </c>
      <c r="AT79" s="792">
        <v>2029</v>
      </c>
      <c r="AU79" s="792">
        <v>2030</v>
      </c>
      <c r="AV79" s="792">
        <v>2031</v>
      </c>
      <c r="AW79" s="792">
        <v>2032</v>
      </c>
      <c r="AX79" s="792">
        <v>2033</v>
      </c>
      <c r="AY79" s="792">
        <v>2034</v>
      </c>
      <c r="AZ79" s="792">
        <v>2035</v>
      </c>
    </row>
    <row r="80" spans="1:52">
      <c r="A80" s="793" t="s">
        <v>543</v>
      </c>
      <c r="B80" s="792" t="s">
        <v>35</v>
      </c>
      <c r="C80" s="792">
        <v>6269.5420000000004</v>
      </c>
      <c r="D80" s="792">
        <v>6714.3559999999998</v>
      </c>
      <c r="E80" s="792">
        <v>7184.74</v>
      </c>
      <c r="F80" s="792">
        <v>7584.3249999999998</v>
      </c>
      <c r="G80" s="792">
        <v>7345.0050000000001</v>
      </c>
      <c r="H80" s="792">
        <v>7217.3379999999997</v>
      </c>
      <c r="I80" s="792">
        <v>7916.5690000000004</v>
      </c>
      <c r="J80" s="792">
        <v>7417.7529999999997</v>
      </c>
      <c r="K80" s="792">
        <v>7944.1459999999997</v>
      </c>
      <c r="L80" s="792">
        <v>8201.7819999999992</v>
      </c>
      <c r="M80" s="792">
        <v>9385.9950000000008</v>
      </c>
      <c r="N80" s="792">
        <v>9699.9950000000008</v>
      </c>
      <c r="O80" s="792">
        <v>9235.3379999999997</v>
      </c>
      <c r="P80" s="792">
        <v>9160.85</v>
      </c>
      <c r="Q80" s="792">
        <v>8398.7389999999996</v>
      </c>
      <c r="R80" s="792">
        <v>7550.8469999999998</v>
      </c>
      <c r="S80" s="792">
        <v>6921.2020000000002</v>
      </c>
      <c r="T80" s="792">
        <v>9193.6569999999992</v>
      </c>
      <c r="U80" s="792">
        <v>9483.6620000000003</v>
      </c>
      <c r="V80" s="792">
        <v>8894.518</v>
      </c>
      <c r="W80" s="792">
        <v>8860.9619999999995</v>
      </c>
      <c r="X80" s="792">
        <v>9504.8250000000007</v>
      </c>
      <c r="Y80" s="792">
        <v>9474.75</v>
      </c>
      <c r="Z80" s="792">
        <v>8361.7870000000003</v>
      </c>
      <c r="AA80" s="792">
        <v>8967.8780000000006</v>
      </c>
      <c r="AB80" s="792">
        <v>9227.8029999999999</v>
      </c>
      <c r="AC80" s="792">
        <v>9452.5529999999999</v>
      </c>
      <c r="AD80" s="792">
        <v>6905.0540000000001</v>
      </c>
      <c r="AE80" s="792">
        <v>6622.4139999999998</v>
      </c>
      <c r="AF80" s="792">
        <v>6753.1719999999996</v>
      </c>
      <c r="AG80" s="792">
        <v>6698.2430000000004</v>
      </c>
      <c r="AH80" s="792">
        <v>6641.8019999999997</v>
      </c>
      <c r="AI80" s="792">
        <v>6581.4359999999997</v>
      </c>
      <c r="AJ80" s="792">
        <v>6512.9830000000002</v>
      </c>
      <c r="AK80" s="792">
        <v>6455.2250000000004</v>
      </c>
      <c r="AL80" s="792">
        <v>6404.99</v>
      </c>
      <c r="AM80" s="792">
        <v>6357.848</v>
      </c>
      <c r="AN80" s="792">
        <v>6313.5789999999997</v>
      </c>
      <c r="AO80" s="792">
        <v>6273.8459999999995</v>
      </c>
      <c r="AP80" s="792">
        <v>6237.9470000000001</v>
      </c>
      <c r="AQ80" s="792">
        <v>6205.76</v>
      </c>
      <c r="AR80" s="792">
        <v>6175.4669999999996</v>
      </c>
      <c r="AS80" s="792">
        <v>6138.1760000000004</v>
      </c>
      <c r="AT80" s="792">
        <v>6116.5420000000004</v>
      </c>
      <c r="AU80" s="792">
        <v>6112.027</v>
      </c>
      <c r="AV80" s="792">
        <v>6111.5410000000002</v>
      </c>
      <c r="AW80" s="792">
        <v>6117.1880000000001</v>
      </c>
      <c r="AX80" s="792">
        <v>6123.482</v>
      </c>
      <c r="AY80" s="792">
        <v>6130.8850000000002</v>
      </c>
      <c r="AZ80" s="792">
        <v>6139.6679999999997</v>
      </c>
    </row>
    <row r="81" spans="1:52">
      <c r="A81" s="793" t="s">
        <v>543</v>
      </c>
      <c r="B81" s="792" t="s">
        <v>545</v>
      </c>
      <c r="C81" s="792">
        <v>203.93350000000001</v>
      </c>
      <c r="D81" s="792">
        <v>216.73240000000001</v>
      </c>
      <c r="E81" s="792">
        <v>260.19479999999999</v>
      </c>
      <c r="F81" s="792">
        <v>289.5034</v>
      </c>
      <c r="G81" s="792">
        <v>260.22649999999999</v>
      </c>
      <c r="H81" s="792">
        <v>271.86079999999998</v>
      </c>
      <c r="I81" s="792">
        <v>275.64749999999998</v>
      </c>
      <c r="J81" s="792">
        <v>343.42200000000003</v>
      </c>
      <c r="K81" s="792">
        <v>309.8562</v>
      </c>
      <c r="L81" s="792">
        <v>447.94299999999998</v>
      </c>
      <c r="M81" s="792">
        <v>546.53120000000001</v>
      </c>
      <c r="N81" s="792">
        <v>567.67089999999996</v>
      </c>
      <c r="O81" s="792">
        <v>576.98050000000001</v>
      </c>
      <c r="P81" s="792">
        <v>548.11710000000005</v>
      </c>
      <c r="Q81" s="792">
        <v>464.38080000000002</v>
      </c>
      <c r="R81" s="792">
        <v>324.14949999999999</v>
      </c>
      <c r="S81" s="792">
        <v>254.21039999999999</v>
      </c>
      <c r="T81" s="792">
        <v>494.12360000000001</v>
      </c>
      <c r="U81" s="792">
        <v>521.70650000000001</v>
      </c>
      <c r="V81" s="792">
        <v>554.1431</v>
      </c>
      <c r="W81" s="792">
        <v>558.23910000000001</v>
      </c>
      <c r="X81" s="792">
        <v>563.94259999999997</v>
      </c>
      <c r="Y81" s="792">
        <v>609.39970000000005</v>
      </c>
      <c r="Z81" s="792">
        <v>534.25620000000004</v>
      </c>
      <c r="AA81" s="792">
        <v>609.60659999999996</v>
      </c>
      <c r="AB81" s="792">
        <v>630.7903</v>
      </c>
      <c r="AC81" s="792">
        <v>606.91669999999999</v>
      </c>
      <c r="AD81" s="792">
        <v>469.1635</v>
      </c>
      <c r="AE81" s="792">
        <v>399.98399999999998</v>
      </c>
      <c r="AF81" s="792">
        <v>408.68419999999998</v>
      </c>
      <c r="AG81" s="792">
        <v>401.1121</v>
      </c>
      <c r="AH81" s="792">
        <v>393.46719999999999</v>
      </c>
      <c r="AI81" s="792">
        <v>385.93939999999998</v>
      </c>
      <c r="AJ81" s="792">
        <v>377.88479999999998</v>
      </c>
      <c r="AK81" s="792">
        <v>369.06459999999998</v>
      </c>
      <c r="AL81" s="792">
        <v>360.34730000000002</v>
      </c>
      <c r="AM81" s="792">
        <v>352.56630000000001</v>
      </c>
      <c r="AN81" s="792">
        <v>345.73090000000002</v>
      </c>
      <c r="AO81" s="792">
        <v>340.05290000000002</v>
      </c>
      <c r="AP81" s="792">
        <v>335.4348</v>
      </c>
      <c r="AQ81" s="792">
        <v>331.89659999999998</v>
      </c>
      <c r="AR81" s="792">
        <v>329.13040000000001</v>
      </c>
      <c r="AS81" s="792">
        <v>326.38780000000003</v>
      </c>
      <c r="AT81" s="792">
        <v>325.36770000000001</v>
      </c>
      <c r="AU81" s="792">
        <v>325.70030000000003</v>
      </c>
      <c r="AV81" s="792">
        <v>325.77319999999997</v>
      </c>
      <c r="AW81" s="792">
        <v>326.7079</v>
      </c>
      <c r="AX81" s="792">
        <v>327.56049999999999</v>
      </c>
      <c r="AY81" s="792">
        <v>328.37169999999998</v>
      </c>
      <c r="AZ81" s="792">
        <v>329.1567</v>
      </c>
    </row>
    <row r="82" spans="1:52">
      <c r="A82" s="793" t="s">
        <v>543</v>
      </c>
      <c r="B82" s="792" t="s">
        <v>150</v>
      </c>
      <c r="C82" s="792">
        <v>4949.8950000000004</v>
      </c>
      <c r="D82" s="792">
        <v>5276.7749999999996</v>
      </c>
      <c r="E82" s="792">
        <v>5520.7</v>
      </c>
      <c r="F82" s="792">
        <v>5743.5860000000002</v>
      </c>
      <c r="G82" s="792">
        <v>5662.8919999999998</v>
      </c>
      <c r="H82" s="792">
        <v>5495.2560000000003</v>
      </c>
      <c r="I82" s="792">
        <v>6131.6570000000002</v>
      </c>
      <c r="J82" s="792">
        <v>5364.8609999999999</v>
      </c>
      <c r="K82" s="792">
        <v>6016.625</v>
      </c>
      <c r="L82" s="792">
        <v>5732.1620000000003</v>
      </c>
      <c r="M82" s="792">
        <v>6421.5829999999996</v>
      </c>
      <c r="N82" s="792">
        <v>6620.7820000000002</v>
      </c>
      <c r="O82" s="792">
        <v>6148.81</v>
      </c>
      <c r="P82" s="792">
        <v>6191.2430000000004</v>
      </c>
      <c r="Q82" s="792">
        <v>5809.01</v>
      </c>
      <c r="R82" s="792">
        <v>5614.3559999999998</v>
      </c>
      <c r="S82" s="792">
        <v>5323.616</v>
      </c>
      <c r="T82" s="792">
        <v>6494.7</v>
      </c>
      <c r="U82" s="792">
        <v>6675.3860000000004</v>
      </c>
      <c r="V82" s="792">
        <v>5962.6329999999998</v>
      </c>
      <c r="W82" s="792">
        <v>5927.8119999999999</v>
      </c>
      <c r="X82" s="792">
        <v>6448.4409999999998</v>
      </c>
      <c r="Y82" s="792">
        <v>6257.4110000000001</v>
      </c>
      <c r="Z82" s="792">
        <v>5493.98</v>
      </c>
      <c r="AA82" s="792">
        <v>5742.5870000000004</v>
      </c>
      <c r="AB82" s="792">
        <v>5889.1390000000001</v>
      </c>
      <c r="AC82" s="792">
        <v>6236.79</v>
      </c>
      <c r="AD82" s="792">
        <v>4571.2349999999997</v>
      </c>
      <c r="AE82" s="792">
        <v>4430.5969999999998</v>
      </c>
      <c r="AF82" s="792">
        <v>4518.4799999999996</v>
      </c>
      <c r="AG82" s="792">
        <v>4478.6589999999997</v>
      </c>
      <c r="AH82" s="792">
        <v>4435.527</v>
      </c>
      <c r="AI82" s="792">
        <v>4386.7839999999997</v>
      </c>
      <c r="AJ82" s="792">
        <v>4330.067</v>
      </c>
      <c r="AK82" s="792">
        <v>4284.6000000000004</v>
      </c>
      <c r="AL82" s="792">
        <v>4246.2929999999997</v>
      </c>
      <c r="AM82" s="792">
        <v>4209.6369999999997</v>
      </c>
      <c r="AN82" s="792">
        <v>4174.5829999999996</v>
      </c>
      <c r="AO82" s="792">
        <v>4142.4089999999997</v>
      </c>
      <c r="AP82" s="792">
        <v>4112.6149999999998</v>
      </c>
      <c r="AQ82" s="792">
        <v>4085.3009999999999</v>
      </c>
      <c r="AR82" s="792">
        <v>4058.8330000000001</v>
      </c>
      <c r="AS82" s="792">
        <v>4025.29</v>
      </c>
      <c r="AT82" s="792">
        <v>4004.9720000000002</v>
      </c>
      <c r="AU82" s="792">
        <v>4000.125</v>
      </c>
      <c r="AV82" s="792">
        <v>3999.56</v>
      </c>
      <c r="AW82" s="792">
        <v>4003.8690000000001</v>
      </c>
      <c r="AX82" s="792">
        <v>4009.223</v>
      </c>
      <c r="AY82" s="792">
        <v>4015.6480000000001</v>
      </c>
      <c r="AZ82" s="792">
        <v>4023.2420000000002</v>
      </c>
    </row>
    <row r="83" spans="1:52">
      <c r="A83" s="793" t="s">
        <v>543</v>
      </c>
      <c r="B83" s="792" t="s">
        <v>546</v>
      </c>
      <c r="C83" s="792">
        <v>529.99180000000001</v>
      </c>
      <c r="D83" s="792">
        <v>585.21979999999996</v>
      </c>
      <c r="E83" s="792">
        <v>667.28970000000004</v>
      </c>
      <c r="F83" s="792">
        <v>745.5127</v>
      </c>
      <c r="G83" s="792">
        <v>657.01649999999995</v>
      </c>
      <c r="H83" s="792">
        <v>673.90060000000005</v>
      </c>
      <c r="I83" s="792">
        <v>686.43370000000004</v>
      </c>
      <c r="J83" s="792">
        <v>850.71979999999996</v>
      </c>
      <c r="K83" s="792">
        <v>740.47889999999995</v>
      </c>
      <c r="L83" s="792">
        <v>1052.73</v>
      </c>
      <c r="M83" s="792">
        <v>1294.252</v>
      </c>
      <c r="N83" s="792">
        <v>1343.076</v>
      </c>
      <c r="O83" s="792">
        <v>1368.8710000000001</v>
      </c>
      <c r="P83" s="792">
        <v>1300.5530000000001</v>
      </c>
      <c r="Q83" s="792">
        <v>1103.8119999999999</v>
      </c>
      <c r="R83" s="792">
        <v>770.26289999999995</v>
      </c>
      <c r="S83" s="792">
        <v>605.67489999999998</v>
      </c>
      <c r="T83" s="792">
        <v>1175.7940000000001</v>
      </c>
      <c r="U83" s="792">
        <v>1243.287</v>
      </c>
      <c r="V83" s="792">
        <v>1321.453</v>
      </c>
      <c r="W83" s="792">
        <v>1343.5129999999999</v>
      </c>
      <c r="X83" s="792">
        <v>1397.2170000000001</v>
      </c>
      <c r="Y83" s="792">
        <v>1446.7840000000001</v>
      </c>
      <c r="Z83" s="792">
        <v>1275.9860000000001</v>
      </c>
      <c r="AA83" s="792">
        <v>1501.6510000000001</v>
      </c>
      <c r="AB83" s="792">
        <v>1549.9880000000001</v>
      </c>
      <c r="AC83" s="792">
        <v>1489.2750000000001</v>
      </c>
      <c r="AD83" s="792">
        <v>1003.937</v>
      </c>
      <c r="AE83" s="792">
        <v>952.10050000000001</v>
      </c>
      <c r="AF83" s="792">
        <v>968.78110000000004</v>
      </c>
      <c r="AG83" s="792">
        <v>960.13160000000005</v>
      </c>
      <c r="AH83" s="792">
        <v>953.47550000000001</v>
      </c>
      <c r="AI83" s="792">
        <v>948.39610000000005</v>
      </c>
      <c r="AJ83" s="792">
        <v>943.81849999999997</v>
      </c>
      <c r="AK83" s="792">
        <v>939.42520000000002</v>
      </c>
      <c r="AL83" s="792">
        <v>935.32929999999999</v>
      </c>
      <c r="AM83" s="792">
        <v>931.69539999999995</v>
      </c>
      <c r="AN83" s="792">
        <v>928.40509999999995</v>
      </c>
      <c r="AO83" s="792">
        <v>925.55269999999996</v>
      </c>
      <c r="AP83" s="792">
        <v>923.04190000000006</v>
      </c>
      <c r="AQ83" s="792">
        <v>920.72829999999999</v>
      </c>
      <c r="AR83" s="792">
        <v>918.65009999999995</v>
      </c>
      <c r="AS83" s="792">
        <v>916.58320000000003</v>
      </c>
      <c r="AT83" s="792">
        <v>915.10209999999995</v>
      </c>
      <c r="AU83" s="792">
        <v>913.9692</v>
      </c>
      <c r="AV83" s="792">
        <v>912.81299999999999</v>
      </c>
      <c r="AW83" s="792">
        <v>911.99770000000001</v>
      </c>
      <c r="AX83" s="792">
        <v>911.03390000000002</v>
      </c>
      <c r="AY83" s="792">
        <v>910.1268</v>
      </c>
      <c r="AZ83" s="792">
        <v>909.35170000000005</v>
      </c>
    </row>
    <row r="84" spans="1:52">
      <c r="A84" s="793" t="s">
        <v>543</v>
      </c>
      <c r="B84" s="792" t="s">
        <v>547</v>
      </c>
      <c r="C84" s="792">
        <v>585.72249999999997</v>
      </c>
      <c r="D84" s="792">
        <v>635.62879999999996</v>
      </c>
      <c r="E84" s="792">
        <v>736.55550000000005</v>
      </c>
      <c r="F84" s="792">
        <v>805.72270000000003</v>
      </c>
      <c r="G84" s="792">
        <v>764.87040000000002</v>
      </c>
      <c r="H84" s="792">
        <v>776.32069999999999</v>
      </c>
      <c r="I84" s="792">
        <v>822.83069999999998</v>
      </c>
      <c r="J84" s="792">
        <v>858.75099999999998</v>
      </c>
      <c r="K84" s="792">
        <v>877.18610000000001</v>
      </c>
      <c r="L84" s="792">
        <v>968.94709999999998</v>
      </c>
      <c r="M84" s="792">
        <v>1123.6289999999999</v>
      </c>
      <c r="N84" s="792">
        <v>1168.4670000000001</v>
      </c>
      <c r="O84" s="792">
        <v>1140.6759999999999</v>
      </c>
      <c r="P84" s="792">
        <v>1120.9369999999999</v>
      </c>
      <c r="Q84" s="792">
        <v>1021.537</v>
      </c>
      <c r="R84" s="792">
        <v>842.07809999999995</v>
      </c>
      <c r="S84" s="792">
        <v>737.70090000000005</v>
      </c>
      <c r="T84" s="792">
        <v>1029.039</v>
      </c>
      <c r="U84" s="792">
        <v>1043.2829999999999</v>
      </c>
      <c r="V84" s="792">
        <v>1056.288</v>
      </c>
      <c r="W84" s="792">
        <v>1031.3969999999999</v>
      </c>
      <c r="X84" s="792">
        <v>1095.2249999999999</v>
      </c>
      <c r="Y84" s="792">
        <v>1161.1559999999999</v>
      </c>
      <c r="Z84" s="792">
        <v>1057.5640000000001</v>
      </c>
      <c r="AA84" s="792">
        <v>1114.0340000000001</v>
      </c>
      <c r="AB84" s="792">
        <v>1157.886</v>
      </c>
      <c r="AC84" s="792">
        <v>1119.5709999999999</v>
      </c>
      <c r="AD84" s="792">
        <v>860.71820000000002</v>
      </c>
      <c r="AE84" s="792">
        <v>839.73270000000002</v>
      </c>
      <c r="AF84" s="792">
        <v>857.2269</v>
      </c>
      <c r="AG84" s="792">
        <v>858.34010000000001</v>
      </c>
      <c r="AH84" s="792">
        <v>859.33219999999994</v>
      </c>
      <c r="AI84" s="792">
        <v>860.31600000000003</v>
      </c>
      <c r="AJ84" s="792">
        <v>861.21270000000004</v>
      </c>
      <c r="AK84" s="792">
        <v>862.13509999999997</v>
      </c>
      <c r="AL84" s="792">
        <v>863.01980000000003</v>
      </c>
      <c r="AM84" s="792">
        <v>863.94860000000006</v>
      </c>
      <c r="AN84" s="792">
        <v>864.85940000000005</v>
      </c>
      <c r="AO84" s="792">
        <v>865.83169999999996</v>
      </c>
      <c r="AP84" s="792">
        <v>866.85500000000002</v>
      </c>
      <c r="AQ84" s="792">
        <v>867.83429999999998</v>
      </c>
      <c r="AR84" s="792">
        <v>868.85360000000003</v>
      </c>
      <c r="AS84" s="792">
        <v>869.91470000000004</v>
      </c>
      <c r="AT84" s="792">
        <v>871.09969999999998</v>
      </c>
      <c r="AU84" s="792">
        <v>872.23180000000002</v>
      </c>
      <c r="AV84" s="792">
        <v>873.39369999999997</v>
      </c>
      <c r="AW84" s="792">
        <v>874.61360000000002</v>
      </c>
      <c r="AX84" s="792">
        <v>875.6653</v>
      </c>
      <c r="AY84" s="792">
        <v>876.73829999999998</v>
      </c>
      <c r="AZ84" s="792">
        <v>877.91740000000004</v>
      </c>
    </row>
    <row r="85" spans="1:52">
      <c r="A85" s="792" t="s">
        <v>4</v>
      </c>
      <c r="B85" s="792"/>
      <c r="C85" s="792"/>
      <c r="D85" s="792"/>
      <c r="E85" s="792"/>
      <c r="F85" s="792"/>
      <c r="G85" s="792"/>
      <c r="H85" s="792"/>
      <c r="I85" s="792"/>
      <c r="J85" s="792"/>
      <c r="K85" s="792"/>
      <c r="L85" s="792"/>
      <c r="M85" s="792"/>
      <c r="N85" s="792"/>
      <c r="O85" s="792"/>
      <c r="P85" s="792"/>
      <c r="Q85" s="792"/>
      <c r="R85" s="792"/>
      <c r="S85" s="792"/>
      <c r="T85" s="792"/>
      <c r="U85" s="792"/>
      <c r="V85" s="792"/>
      <c r="W85" s="792"/>
      <c r="X85" s="792"/>
      <c r="Y85" s="792"/>
      <c r="Z85" s="792"/>
      <c r="AA85" s="792"/>
      <c r="AB85" s="792"/>
      <c r="AC85" s="792"/>
      <c r="AD85" s="792"/>
      <c r="AE85" s="792"/>
      <c r="AF85" s="792"/>
      <c r="AG85" s="792"/>
      <c r="AH85" s="792"/>
      <c r="AI85" s="792"/>
      <c r="AJ85" s="792"/>
      <c r="AK85" s="792"/>
      <c r="AL85" s="792"/>
      <c r="AM85" s="792"/>
      <c r="AN85" s="792"/>
      <c r="AO85" s="792"/>
      <c r="AP85" s="792"/>
      <c r="AQ85" s="792"/>
      <c r="AR85" s="792"/>
      <c r="AS85" s="792"/>
      <c r="AT85" s="792"/>
      <c r="AU85" s="792"/>
      <c r="AV85" s="792"/>
      <c r="AW85" s="792"/>
      <c r="AX85" s="792"/>
      <c r="AY85" s="792"/>
      <c r="AZ85" s="792"/>
    </row>
    <row r="86" spans="1:52">
      <c r="A86" s="793" t="s">
        <v>940</v>
      </c>
      <c r="B86" s="792"/>
      <c r="C86" s="792">
        <v>1986</v>
      </c>
      <c r="D86" s="792">
        <v>1987</v>
      </c>
      <c r="E86" s="792">
        <v>1988</v>
      </c>
      <c r="F86" s="792">
        <v>1989</v>
      </c>
      <c r="G86" s="792">
        <v>1990</v>
      </c>
      <c r="H86" s="792">
        <v>1991</v>
      </c>
      <c r="I86" s="792">
        <v>1992</v>
      </c>
      <c r="J86" s="792">
        <v>1993</v>
      </c>
      <c r="K86" s="792">
        <v>1994</v>
      </c>
      <c r="L86" s="792">
        <v>1995</v>
      </c>
      <c r="M86" s="792">
        <v>1996</v>
      </c>
      <c r="N86" s="792">
        <v>1997</v>
      </c>
      <c r="O86" s="792">
        <v>1998</v>
      </c>
      <c r="P86" s="792">
        <v>1999</v>
      </c>
      <c r="Q86" s="792">
        <v>2000</v>
      </c>
      <c r="R86" s="792">
        <v>2001</v>
      </c>
      <c r="S86" s="792">
        <v>2002</v>
      </c>
      <c r="T86" s="792">
        <v>2003</v>
      </c>
      <c r="U86" s="792">
        <v>2004</v>
      </c>
      <c r="V86" s="792">
        <v>2005</v>
      </c>
      <c r="W86" s="792">
        <v>2006</v>
      </c>
      <c r="X86" s="792">
        <v>2007</v>
      </c>
      <c r="Y86" s="792">
        <v>2008</v>
      </c>
      <c r="Z86" s="792">
        <v>2009</v>
      </c>
      <c r="AA86" s="792">
        <v>2010</v>
      </c>
      <c r="AB86" s="792">
        <v>2011</v>
      </c>
      <c r="AC86" s="792">
        <v>2012</v>
      </c>
      <c r="AD86" s="792">
        <v>2013</v>
      </c>
      <c r="AE86" s="792">
        <v>2014</v>
      </c>
      <c r="AF86" s="792">
        <v>2015</v>
      </c>
      <c r="AG86" s="792">
        <v>2016</v>
      </c>
      <c r="AH86" s="792">
        <v>2017</v>
      </c>
      <c r="AI86" s="792">
        <v>2018</v>
      </c>
      <c r="AJ86" s="792">
        <v>2019</v>
      </c>
      <c r="AK86" s="792">
        <v>2020</v>
      </c>
      <c r="AL86" s="792">
        <v>2021</v>
      </c>
      <c r="AM86" s="792">
        <v>2022</v>
      </c>
      <c r="AN86" s="792">
        <v>2023</v>
      </c>
      <c r="AO86" s="792">
        <v>2024</v>
      </c>
      <c r="AP86" s="792">
        <v>2025</v>
      </c>
      <c r="AQ86" s="792">
        <v>2026</v>
      </c>
      <c r="AR86" s="792">
        <v>2027</v>
      </c>
      <c r="AS86" s="792">
        <v>2028</v>
      </c>
      <c r="AT86" s="792">
        <v>2029</v>
      </c>
      <c r="AU86" s="792">
        <v>2030</v>
      </c>
      <c r="AV86" s="792">
        <v>2031</v>
      </c>
      <c r="AW86" s="792">
        <v>2032</v>
      </c>
      <c r="AX86" s="792">
        <v>2033</v>
      </c>
      <c r="AY86" s="792">
        <v>2034</v>
      </c>
      <c r="AZ86" s="792">
        <v>2035</v>
      </c>
    </row>
    <row r="87" spans="1:52">
      <c r="A87" s="793" t="s">
        <v>452</v>
      </c>
      <c r="B87" s="792" t="s">
        <v>36</v>
      </c>
      <c r="C87" s="792">
        <v>0</v>
      </c>
      <c r="D87" s="792">
        <v>0</v>
      </c>
      <c r="E87" s="792">
        <v>0</v>
      </c>
      <c r="F87" s="792">
        <v>0</v>
      </c>
      <c r="G87" s="792">
        <v>0</v>
      </c>
      <c r="H87" s="792">
        <v>0</v>
      </c>
      <c r="I87" s="792">
        <v>0</v>
      </c>
      <c r="J87" s="792">
        <v>0</v>
      </c>
      <c r="K87" s="792">
        <v>0</v>
      </c>
      <c r="L87" s="792">
        <v>0</v>
      </c>
      <c r="M87" s="792">
        <v>0</v>
      </c>
      <c r="N87" s="792">
        <v>0</v>
      </c>
      <c r="O87" s="792">
        <v>0</v>
      </c>
      <c r="P87" s="792">
        <v>0</v>
      </c>
      <c r="Q87" s="792">
        <v>0</v>
      </c>
      <c r="R87" s="792">
        <v>0</v>
      </c>
      <c r="S87" s="792">
        <v>0</v>
      </c>
      <c r="T87" s="792">
        <v>0</v>
      </c>
      <c r="U87" s="792">
        <v>0</v>
      </c>
      <c r="V87" s="792">
        <v>0</v>
      </c>
      <c r="W87" s="792">
        <v>0</v>
      </c>
      <c r="X87" s="792">
        <v>0</v>
      </c>
      <c r="Y87" s="792">
        <v>0</v>
      </c>
      <c r="Z87" s="792">
        <v>0</v>
      </c>
      <c r="AA87" s="792">
        <v>0</v>
      </c>
      <c r="AB87" s="792">
        <v>0</v>
      </c>
      <c r="AC87" s="792">
        <v>0</v>
      </c>
      <c r="AD87" s="792">
        <v>0</v>
      </c>
      <c r="AE87" s="792">
        <v>8.6128</v>
      </c>
      <c r="AF87" s="792">
        <v>13.422800000000001</v>
      </c>
      <c r="AG87" s="792">
        <v>21.439</v>
      </c>
      <c r="AH87" s="792">
        <v>32.235799999999998</v>
      </c>
      <c r="AI87" s="792">
        <v>45.427399999999999</v>
      </c>
      <c r="AJ87" s="792">
        <v>60.905999999999999</v>
      </c>
      <c r="AK87" s="792">
        <v>78.458799999999997</v>
      </c>
      <c r="AL87" s="792">
        <v>97.869600000000005</v>
      </c>
      <c r="AM87" s="792">
        <v>118.8009</v>
      </c>
      <c r="AN87" s="792">
        <v>141.01740000000001</v>
      </c>
      <c r="AO87" s="792">
        <v>164.35980000000001</v>
      </c>
      <c r="AP87" s="792">
        <v>188.8486</v>
      </c>
      <c r="AQ87" s="792">
        <v>214.4059</v>
      </c>
      <c r="AR87" s="792">
        <v>239.73609999999999</v>
      </c>
      <c r="AS87" s="792">
        <v>264.51600000000002</v>
      </c>
      <c r="AT87" s="792">
        <v>288.49579999999997</v>
      </c>
      <c r="AU87" s="792">
        <v>311.25029999999998</v>
      </c>
      <c r="AV87" s="792">
        <v>324.22269999999997</v>
      </c>
      <c r="AW87" s="792">
        <v>341.67779999999999</v>
      </c>
      <c r="AX87" s="792">
        <v>356.6078</v>
      </c>
      <c r="AY87" s="792">
        <v>371.31209999999999</v>
      </c>
      <c r="AZ87" s="792">
        <v>381.66320000000002</v>
      </c>
    </row>
    <row r="88" spans="1:52">
      <c r="A88" s="792" t="s">
        <v>4</v>
      </c>
      <c r="B88" s="792"/>
      <c r="C88" s="792"/>
      <c r="D88" s="792"/>
      <c r="E88" s="792"/>
      <c r="F88" s="792"/>
      <c r="G88" s="792"/>
      <c r="H88" s="792"/>
      <c r="I88" s="792"/>
      <c r="J88" s="792"/>
      <c r="K88" s="792"/>
      <c r="L88" s="792"/>
      <c r="M88" s="792"/>
      <c r="N88" s="792"/>
      <c r="O88" s="792"/>
      <c r="P88" s="792"/>
      <c r="Q88" s="792"/>
      <c r="R88" s="792"/>
      <c r="S88" s="792"/>
      <c r="T88" s="792"/>
      <c r="U88" s="792"/>
      <c r="V88" s="792"/>
      <c r="W88" s="792"/>
      <c r="X88" s="792"/>
      <c r="Y88" s="792"/>
      <c r="Z88" s="792"/>
      <c r="AA88" s="792"/>
      <c r="AB88" s="792"/>
      <c r="AC88" s="792"/>
      <c r="AD88" s="792"/>
      <c r="AE88" s="792"/>
      <c r="AF88" s="792"/>
      <c r="AG88" s="792"/>
      <c r="AH88" s="792"/>
      <c r="AI88" s="792"/>
      <c r="AJ88" s="792"/>
      <c r="AK88" s="792"/>
      <c r="AL88" s="792"/>
      <c r="AM88" s="792"/>
      <c r="AN88" s="792"/>
      <c r="AO88" s="792"/>
      <c r="AP88" s="792"/>
      <c r="AQ88" s="792"/>
      <c r="AR88" s="792"/>
      <c r="AS88" s="792"/>
      <c r="AT88" s="792"/>
      <c r="AU88" s="792"/>
      <c r="AV88" s="792"/>
      <c r="AW88" s="792"/>
      <c r="AX88" s="792"/>
      <c r="AY88" s="792"/>
      <c r="AZ88" s="792"/>
    </row>
    <row r="89" spans="1:52">
      <c r="A89" s="793" t="s">
        <v>941</v>
      </c>
      <c r="B89" s="792"/>
      <c r="C89" s="792">
        <v>1986</v>
      </c>
      <c r="D89" s="792">
        <v>1987</v>
      </c>
      <c r="E89" s="792">
        <v>1988</v>
      </c>
      <c r="F89" s="792">
        <v>1989</v>
      </c>
      <c r="G89" s="792">
        <v>1990</v>
      </c>
      <c r="H89" s="792">
        <v>1991</v>
      </c>
      <c r="I89" s="792">
        <v>1992</v>
      </c>
      <c r="J89" s="792">
        <v>1993</v>
      </c>
      <c r="K89" s="792">
        <v>1994</v>
      </c>
      <c r="L89" s="792">
        <v>1995</v>
      </c>
      <c r="M89" s="792">
        <v>1996</v>
      </c>
      <c r="N89" s="792">
        <v>1997</v>
      </c>
      <c r="O89" s="792">
        <v>1998</v>
      </c>
      <c r="P89" s="792">
        <v>1999</v>
      </c>
      <c r="Q89" s="792">
        <v>2000</v>
      </c>
      <c r="R89" s="792">
        <v>2001</v>
      </c>
      <c r="S89" s="792">
        <v>2002</v>
      </c>
      <c r="T89" s="792">
        <v>2003</v>
      </c>
      <c r="U89" s="792">
        <v>2004</v>
      </c>
      <c r="V89" s="792">
        <v>2005</v>
      </c>
      <c r="W89" s="792">
        <v>2006</v>
      </c>
      <c r="X89" s="792">
        <v>2007</v>
      </c>
      <c r="Y89" s="792">
        <v>2008</v>
      </c>
      <c r="Z89" s="792">
        <v>2009</v>
      </c>
      <c r="AA89" s="792">
        <v>2010</v>
      </c>
      <c r="AB89" s="792">
        <v>2011</v>
      </c>
      <c r="AC89" s="792">
        <v>2012</v>
      </c>
      <c r="AD89" s="792">
        <v>2013</v>
      </c>
      <c r="AE89" s="792">
        <v>2014</v>
      </c>
      <c r="AF89" s="792">
        <v>2015</v>
      </c>
      <c r="AG89" s="792">
        <v>2016</v>
      </c>
      <c r="AH89" s="792">
        <v>2017</v>
      </c>
      <c r="AI89" s="792">
        <v>2018</v>
      </c>
      <c r="AJ89" s="792">
        <v>2019</v>
      </c>
      <c r="AK89" s="792">
        <v>2020</v>
      </c>
      <c r="AL89" s="792">
        <v>2021</v>
      </c>
      <c r="AM89" s="792">
        <v>2022</v>
      </c>
      <c r="AN89" s="792">
        <v>2023</v>
      </c>
      <c r="AO89" s="792">
        <v>2024</v>
      </c>
      <c r="AP89" s="792">
        <v>2025</v>
      </c>
      <c r="AQ89" s="792">
        <v>2026</v>
      </c>
      <c r="AR89" s="792">
        <v>2027</v>
      </c>
      <c r="AS89" s="792">
        <v>2028</v>
      </c>
      <c r="AT89" s="792">
        <v>2029</v>
      </c>
      <c r="AU89" s="792">
        <v>2030</v>
      </c>
      <c r="AV89" s="792">
        <v>2031</v>
      </c>
      <c r="AW89" s="792">
        <v>2032</v>
      </c>
      <c r="AX89" s="792">
        <v>2033</v>
      </c>
      <c r="AY89" s="792">
        <v>2034</v>
      </c>
      <c r="AZ89" s="792">
        <v>2035</v>
      </c>
    </row>
    <row r="90" spans="1:52">
      <c r="A90" s="793" t="s">
        <v>452</v>
      </c>
      <c r="B90" s="792" t="s">
        <v>454</v>
      </c>
      <c r="C90" s="792">
        <v>309.54059999999998</v>
      </c>
      <c r="D90" s="792">
        <v>306.63920000000002</v>
      </c>
      <c r="E90" s="792">
        <v>303.40370000000001</v>
      </c>
      <c r="F90" s="792">
        <v>309.04759999999999</v>
      </c>
      <c r="G90" s="792">
        <v>299.7704</v>
      </c>
      <c r="H90" s="792">
        <v>313.02330000000001</v>
      </c>
      <c r="I90" s="792">
        <v>319.04309999999998</v>
      </c>
      <c r="J90" s="792">
        <v>329.36399999999998</v>
      </c>
      <c r="K90" s="792">
        <v>333.28269999999998</v>
      </c>
      <c r="L90" s="792">
        <v>347.03280000000001</v>
      </c>
      <c r="M90" s="792">
        <v>357.02749999999997</v>
      </c>
      <c r="N90" s="792">
        <v>351.95069999999998</v>
      </c>
      <c r="O90" s="792">
        <v>350.16739999999999</v>
      </c>
      <c r="P90" s="792">
        <v>354.60410000000002</v>
      </c>
      <c r="Q90" s="792">
        <v>367.19389999999999</v>
      </c>
      <c r="R90" s="792">
        <v>367.53050000000002</v>
      </c>
      <c r="S90" s="792">
        <v>381.2654</v>
      </c>
      <c r="T90" s="792">
        <v>383.49880000000002</v>
      </c>
      <c r="U90" s="792">
        <v>380.42880000000002</v>
      </c>
      <c r="V90" s="792">
        <v>377.32499999999999</v>
      </c>
      <c r="W90" s="792">
        <v>363.55919999999998</v>
      </c>
      <c r="X90" s="792">
        <v>356.5188</v>
      </c>
      <c r="Y90" s="792">
        <v>369.9948</v>
      </c>
      <c r="Z90" s="792">
        <v>365.11869999999999</v>
      </c>
      <c r="AA90" s="792">
        <v>360.3571</v>
      </c>
      <c r="AB90" s="792">
        <v>358.8288</v>
      </c>
      <c r="AC90" s="792">
        <v>344.07679999999999</v>
      </c>
      <c r="AD90" s="792">
        <v>346.8827</v>
      </c>
      <c r="AE90" s="792">
        <v>349.71269999999998</v>
      </c>
      <c r="AF90" s="792">
        <v>352.50670000000002</v>
      </c>
      <c r="AG90" s="792">
        <v>355.25920000000002</v>
      </c>
      <c r="AH90" s="792">
        <v>357.91570000000002</v>
      </c>
      <c r="AI90" s="792">
        <v>360.55970000000002</v>
      </c>
      <c r="AJ90" s="792">
        <v>363.13069999999999</v>
      </c>
      <c r="AK90" s="792">
        <v>365.63499999999999</v>
      </c>
      <c r="AL90" s="792">
        <v>368.09550000000002</v>
      </c>
      <c r="AM90" s="792">
        <v>370.54840000000002</v>
      </c>
      <c r="AN90" s="792">
        <v>372.86770000000001</v>
      </c>
      <c r="AO90" s="792">
        <v>375.12009999999998</v>
      </c>
      <c r="AP90" s="792">
        <v>377.36509999999998</v>
      </c>
      <c r="AQ90" s="792">
        <v>379.50580000000002</v>
      </c>
      <c r="AR90" s="792">
        <v>381.60939999999999</v>
      </c>
      <c r="AS90" s="792">
        <v>383.64659999999998</v>
      </c>
      <c r="AT90" s="792">
        <v>385.65620000000001</v>
      </c>
      <c r="AU90" s="792">
        <v>387.53250000000003</v>
      </c>
      <c r="AV90" s="792">
        <v>389.43119999999999</v>
      </c>
      <c r="AW90" s="792">
        <v>391.30349999999999</v>
      </c>
      <c r="AX90" s="792">
        <v>393.072</v>
      </c>
      <c r="AY90" s="792">
        <v>394.83409999999998</v>
      </c>
      <c r="AZ90" s="792">
        <v>396.57080000000002</v>
      </c>
    </row>
    <row r="91" spans="1:52">
      <c r="A91" s="792" t="s">
        <v>4</v>
      </c>
      <c r="B91" s="792"/>
      <c r="C91" s="792"/>
      <c r="D91" s="792"/>
      <c r="E91" s="792"/>
      <c r="F91" s="792"/>
      <c r="G91" s="792"/>
      <c r="H91" s="792"/>
      <c r="I91" s="792"/>
      <c r="J91" s="792"/>
      <c r="K91" s="792"/>
      <c r="L91" s="792"/>
      <c r="M91" s="792"/>
      <c r="N91" s="792"/>
      <c r="O91" s="792"/>
      <c r="P91" s="792"/>
      <c r="Q91" s="792"/>
      <c r="R91" s="792"/>
      <c r="S91" s="792"/>
      <c r="T91" s="792"/>
      <c r="U91" s="792"/>
      <c r="V91" s="792"/>
      <c r="W91" s="792"/>
      <c r="X91" s="792"/>
      <c r="Y91" s="792"/>
      <c r="Z91" s="792"/>
      <c r="AA91" s="792"/>
      <c r="AB91" s="792"/>
      <c r="AC91" s="792"/>
      <c r="AD91" s="792"/>
      <c r="AE91" s="792"/>
      <c r="AF91" s="792"/>
      <c r="AG91" s="792"/>
      <c r="AH91" s="792"/>
      <c r="AI91" s="792"/>
      <c r="AJ91" s="792"/>
      <c r="AK91" s="792"/>
      <c r="AL91" s="792"/>
      <c r="AM91" s="792"/>
      <c r="AN91" s="792"/>
      <c r="AO91" s="792"/>
      <c r="AP91" s="792"/>
      <c r="AQ91" s="792"/>
      <c r="AR91" s="792"/>
      <c r="AS91" s="792"/>
      <c r="AT91" s="792"/>
      <c r="AU91" s="792"/>
      <c r="AV91" s="792"/>
      <c r="AW91" s="792"/>
      <c r="AX91" s="792"/>
      <c r="AY91" s="792"/>
      <c r="AZ91" s="792"/>
    </row>
    <row r="92" spans="1:52">
      <c r="A92" s="792" t="s">
        <v>4</v>
      </c>
      <c r="B92" s="792"/>
      <c r="C92" s="792"/>
      <c r="D92" s="792"/>
      <c r="E92" s="792"/>
      <c r="F92" s="792"/>
      <c r="G92" s="792"/>
      <c r="H92" s="792"/>
      <c r="I92" s="792"/>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2"/>
      <c r="AN92" s="792"/>
      <c r="AO92" s="792"/>
      <c r="AP92" s="792"/>
      <c r="AQ92" s="792"/>
      <c r="AR92" s="792"/>
      <c r="AS92" s="792"/>
      <c r="AT92" s="792"/>
      <c r="AU92" s="792"/>
      <c r="AV92" s="792"/>
      <c r="AW92" s="792"/>
      <c r="AX92" s="792"/>
      <c r="AY92" s="792"/>
      <c r="AZ92" s="792"/>
    </row>
    <row r="93" spans="1:52">
      <c r="A93" s="793" t="s">
        <v>954</v>
      </c>
      <c r="B93" s="792"/>
      <c r="C93" s="792">
        <v>1986</v>
      </c>
      <c r="D93" s="792">
        <v>1987</v>
      </c>
      <c r="E93" s="792">
        <v>1988</v>
      </c>
      <c r="F93" s="792">
        <v>1989</v>
      </c>
      <c r="G93" s="792">
        <v>1990</v>
      </c>
      <c r="H93" s="792">
        <v>1991</v>
      </c>
      <c r="I93" s="792">
        <v>1992</v>
      </c>
      <c r="J93" s="792">
        <v>1993</v>
      </c>
      <c r="K93" s="792">
        <v>1994</v>
      </c>
      <c r="L93" s="792">
        <v>1995</v>
      </c>
      <c r="M93" s="792">
        <v>1996</v>
      </c>
      <c r="N93" s="792">
        <v>1997</v>
      </c>
      <c r="O93" s="792">
        <v>1998</v>
      </c>
      <c r="P93" s="792">
        <v>1999</v>
      </c>
      <c r="Q93" s="792">
        <v>2000</v>
      </c>
      <c r="R93" s="792">
        <v>2001</v>
      </c>
      <c r="S93" s="792">
        <v>2002</v>
      </c>
      <c r="T93" s="792">
        <v>2003</v>
      </c>
      <c r="U93" s="792">
        <v>2004</v>
      </c>
      <c r="V93" s="792">
        <v>2005</v>
      </c>
      <c r="W93" s="792">
        <v>2006</v>
      </c>
      <c r="X93" s="792">
        <v>2007</v>
      </c>
      <c r="Y93" s="792">
        <v>2008</v>
      </c>
      <c r="Z93" s="792">
        <v>2009</v>
      </c>
      <c r="AA93" s="792">
        <v>2010</v>
      </c>
      <c r="AB93" s="792">
        <v>2011</v>
      </c>
      <c r="AC93" s="792">
        <v>2012</v>
      </c>
      <c r="AD93" s="792">
        <v>2013</v>
      </c>
      <c r="AE93" s="792">
        <v>2014</v>
      </c>
      <c r="AF93" s="792">
        <v>2015</v>
      </c>
      <c r="AG93" s="792">
        <v>2016</v>
      </c>
      <c r="AH93" s="792">
        <v>2017</v>
      </c>
      <c r="AI93" s="792">
        <v>2018</v>
      </c>
      <c r="AJ93" s="792">
        <v>2019</v>
      </c>
      <c r="AK93" s="792">
        <v>2020</v>
      </c>
      <c r="AL93" s="792">
        <v>2021</v>
      </c>
      <c r="AM93" s="792">
        <v>2022</v>
      </c>
      <c r="AN93" s="792">
        <v>2023</v>
      </c>
      <c r="AO93" s="792">
        <v>2024</v>
      </c>
      <c r="AP93" s="792">
        <v>2025</v>
      </c>
      <c r="AQ93" s="792">
        <v>2026</v>
      </c>
      <c r="AR93" s="792">
        <v>2027</v>
      </c>
      <c r="AS93" s="792">
        <v>2028</v>
      </c>
      <c r="AT93" s="792">
        <v>2029</v>
      </c>
      <c r="AU93" s="792">
        <v>2030</v>
      </c>
      <c r="AV93" s="792">
        <v>2031</v>
      </c>
      <c r="AW93" s="792">
        <v>2032</v>
      </c>
      <c r="AX93" s="792">
        <v>2033</v>
      </c>
      <c r="AY93" s="792">
        <v>2034</v>
      </c>
      <c r="AZ93" s="792">
        <v>2035</v>
      </c>
    </row>
    <row r="94" spans="1:52">
      <c r="A94" s="793" t="s">
        <v>485</v>
      </c>
      <c r="B94" s="792" t="s">
        <v>35</v>
      </c>
      <c r="C94" s="792">
        <v>14884.79</v>
      </c>
      <c r="D94" s="792">
        <v>15237.28</v>
      </c>
      <c r="E94" s="792">
        <v>16183.89</v>
      </c>
      <c r="F94" s="792">
        <v>16707.55</v>
      </c>
      <c r="G94" s="792">
        <v>17287</v>
      </c>
      <c r="H94" s="792">
        <v>16935.39</v>
      </c>
      <c r="I94" s="792">
        <v>17872.46</v>
      </c>
      <c r="J94" s="792">
        <v>17422.5</v>
      </c>
      <c r="K94" s="792">
        <v>18698.34</v>
      </c>
      <c r="L94" s="792">
        <v>18380.29</v>
      </c>
      <c r="M94" s="792">
        <v>20275.34</v>
      </c>
      <c r="N94" s="792">
        <v>20873.689999999999</v>
      </c>
      <c r="O94" s="792">
        <v>20560.79</v>
      </c>
      <c r="P94" s="792">
        <v>21213.31</v>
      </c>
      <c r="Q94" s="792">
        <v>21508.41</v>
      </c>
      <c r="R94" s="792">
        <v>20153.61</v>
      </c>
      <c r="S94" s="792">
        <v>19937.97</v>
      </c>
      <c r="T94" s="792">
        <v>19959.13</v>
      </c>
      <c r="U94" s="792">
        <v>20473.150000000001</v>
      </c>
      <c r="V94" s="792">
        <v>20589.63</v>
      </c>
      <c r="W94" s="792">
        <v>21573.79</v>
      </c>
      <c r="X94" s="792">
        <v>22847.71</v>
      </c>
      <c r="Y94" s="792">
        <v>22801.919999999998</v>
      </c>
      <c r="Z94" s="792">
        <v>21987.96</v>
      </c>
      <c r="AA94" s="792">
        <v>22139.48</v>
      </c>
      <c r="AB94" s="792">
        <v>22868.14</v>
      </c>
      <c r="AC94" s="792">
        <v>23614.03</v>
      </c>
      <c r="AD94" s="764">
        <v>21166.81</v>
      </c>
      <c r="AE94" s="764">
        <v>21260.83</v>
      </c>
      <c r="AF94" s="764">
        <v>21539.4</v>
      </c>
      <c r="AG94" s="764">
        <v>21481.119999999999</v>
      </c>
      <c r="AH94" s="764">
        <v>21343.41</v>
      </c>
      <c r="AI94" s="764">
        <v>21212.3</v>
      </c>
      <c r="AJ94" s="764">
        <v>21071.23</v>
      </c>
      <c r="AK94" s="764">
        <v>20888.79</v>
      </c>
      <c r="AL94" s="764">
        <v>20717.27</v>
      </c>
      <c r="AM94" s="764">
        <v>20567.810000000001</v>
      </c>
      <c r="AN94" s="764">
        <v>20411.21</v>
      </c>
      <c r="AO94" s="764">
        <v>20259.3</v>
      </c>
      <c r="AP94" s="764">
        <v>20128.580000000002</v>
      </c>
      <c r="AQ94" s="764">
        <v>20021.79</v>
      </c>
      <c r="AR94" s="764">
        <v>19921.400000000001</v>
      </c>
      <c r="AS94" s="764">
        <v>19844.349999999999</v>
      </c>
      <c r="AT94" s="764">
        <v>19868.62</v>
      </c>
      <c r="AU94" s="764">
        <v>20017.55</v>
      </c>
      <c r="AV94" s="764">
        <v>20196.34</v>
      </c>
      <c r="AW94" s="764">
        <v>20419.46</v>
      </c>
      <c r="AX94" s="764">
        <v>20628.8</v>
      </c>
      <c r="AY94" s="764">
        <v>20850.099999999999</v>
      </c>
      <c r="AZ94" s="764">
        <v>21084.82</v>
      </c>
    </row>
    <row r="95" spans="1:52">
      <c r="A95" s="793" t="s">
        <v>485</v>
      </c>
      <c r="B95" s="792" t="s">
        <v>22</v>
      </c>
      <c r="C95" s="792">
        <v>4458.5469999999996</v>
      </c>
      <c r="D95" s="792">
        <v>4290.4179999999997</v>
      </c>
      <c r="E95" s="792">
        <v>4460.9219999999996</v>
      </c>
      <c r="F95" s="792">
        <v>4627.9889999999996</v>
      </c>
      <c r="G95" s="792">
        <v>4567.4660000000003</v>
      </c>
      <c r="H95" s="792">
        <v>4787.3329999999996</v>
      </c>
      <c r="I95" s="792">
        <v>4617.7290000000003</v>
      </c>
      <c r="J95" s="792">
        <v>5011.3459999999995</v>
      </c>
      <c r="K95" s="792">
        <v>5014.7389999999996</v>
      </c>
      <c r="L95" s="792">
        <v>4937.366</v>
      </c>
      <c r="M95" s="792">
        <v>5150.2700000000004</v>
      </c>
      <c r="N95" s="792">
        <v>5212.3950000000004</v>
      </c>
      <c r="O95" s="792">
        <v>5224.9799999999996</v>
      </c>
      <c r="P95" s="792">
        <v>5320.6049999999996</v>
      </c>
      <c r="Q95" s="792">
        <v>5482.0839999999998</v>
      </c>
      <c r="R95" s="792">
        <v>5449.2950000000001</v>
      </c>
      <c r="S95" s="792">
        <v>5559.5240000000003</v>
      </c>
      <c r="T95" s="792">
        <v>5623.25</v>
      </c>
      <c r="U95" s="792">
        <v>5790.5950000000003</v>
      </c>
      <c r="V95" s="792">
        <v>5989.0959999999995</v>
      </c>
      <c r="W95" s="792">
        <v>6361.1549999999997</v>
      </c>
      <c r="X95" s="792">
        <v>6678.03</v>
      </c>
      <c r="Y95" s="792">
        <v>6823.5150000000003</v>
      </c>
      <c r="Z95" s="792">
        <v>6843.6869999999999</v>
      </c>
      <c r="AA95" s="792">
        <v>6516.8180000000002</v>
      </c>
      <c r="AB95" s="792">
        <v>6720.8010000000004</v>
      </c>
      <c r="AC95" s="792">
        <v>6707.2740000000003</v>
      </c>
      <c r="AD95" s="764">
        <v>6733.8270000000002</v>
      </c>
      <c r="AE95" s="764">
        <v>6852.3249999999998</v>
      </c>
      <c r="AF95" s="764">
        <v>6844.5789999999997</v>
      </c>
      <c r="AG95" s="764">
        <v>6804.0550000000003</v>
      </c>
      <c r="AH95" s="764">
        <v>6775.2539999999999</v>
      </c>
      <c r="AI95" s="764">
        <v>6745.2969999999996</v>
      </c>
      <c r="AJ95" s="764">
        <v>6711.81</v>
      </c>
      <c r="AK95" s="764">
        <v>6673.7330000000002</v>
      </c>
      <c r="AL95" s="764">
        <v>6635.71</v>
      </c>
      <c r="AM95" s="764">
        <v>6599.7759999999998</v>
      </c>
      <c r="AN95" s="764">
        <v>6559.884</v>
      </c>
      <c r="AO95" s="764">
        <v>6515.2309999999998</v>
      </c>
      <c r="AP95" s="764">
        <v>6472.6589999999997</v>
      </c>
      <c r="AQ95" s="764">
        <v>6434.0150000000003</v>
      </c>
      <c r="AR95" s="764">
        <v>6383.4449999999997</v>
      </c>
      <c r="AS95" s="764">
        <v>6338.8789999999999</v>
      </c>
      <c r="AT95" s="764">
        <v>6337.2160000000003</v>
      </c>
      <c r="AU95" s="764">
        <v>6380.5150000000003</v>
      </c>
      <c r="AV95" s="764">
        <v>6441.5860000000002</v>
      </c>
      <c r="AW95" s="764">
        <v>6507.2420000000002</v>
      </c>
      <c r="AX95" s="764">
        <v>6581.1059999999998</v>
      </c>
      <c r="AY95" s="764">
        <v>6660.4279999999999</v>
      </c>
      <c r="AZ95" s="764">
        <v>6743.4440000000004</v>
      </c>
    </row>
    <row r="96" spans="1:52">
      <c r="A96" s="793" t="s">
        <v>485</v>
      </c>
      <c r="B96" s="792" t="s">
        <v>23</v>
      </c>
      <c r="C96" s="792">
        <v>353.38490000000002</v>
      </c>
      <c r="D96" s="792">
        <v>344.70909999999998</v>
      </c>
      <c r="E96" s="792">
        <v>362.26850000000002</v>
      </c>
      <c r="F96" s="792">
        <v>389.46600000000001</v>
      </c>
      <c r="G96" s="792">
        <v>385.37040000000002</v>
      </c>
      <c r="H96" s="792">
        <v>412.21039999999999</v>
      </c>
      <c r="I96" s="792">
        <v>402.90039999999999</v>
      </c>
      <c r="J96" s="792">
        <v>421.60239999999999</v>
      </c>
      <c r="K96" s="792">
        <v>412.42039999999997</v>
      </c>
      <c r="L96" s="792">
        <v>422.42200000000003</v>
      </c>
      <c r="M96" s="792">
        <v>442.88690000000003</v>
      </c>
      <c r="N96" s="792">
        <v>448.42110000000002</v>
      </c>
      <c r="O96" s="792">
        <v>442.40940000000001</v>
      </c>
      <c r="P96" s="792">
        <v>462.54180000000002</v>
      </c>
      <c r="Q96" s="792">
        <v>473.89690000000002</v>
      </c>
      <c r="R96" s="792">
        <v>473.44600000000003</v>
      </c>
      <c r="S96" s="792">
        <v>493.15710000000001</v>
      </c>
      <c r="T96" s="792">
        <v>489.41079999999999</v>
      </c>
      <c r="U96" s="792">
        <v>514.24360000000001</v>
      </c>
      <c r="V96" s="792">
        <v>536.09749999999997</v>
      </c>
      <c r="W96" s="792">
        <v>561.09439999999995</v>
      </c>
      <c r="X96" s="792">
        <v>589.38549999999998</v>
      </c>
      <c r="Y96" s="792">
        <v>616.37919999999997</v>
      </c>
      <c r="Z96" s="792">
        <v>615.81539999999995</v>
      </c>
      <c r="AA96" s="792">
        <v>593.07219999999995</v>
      </c>
      <c r="AB96" s="792">
        <v>613.75130000000001</v>
      </c>
      <c r="AC96" s="792">
        <v>600.0412</v>
      </c>
      <c r="AD96" s="764">
        <v>608.28980000000001</v>
      </c>
      <c r="AE96" s="764">
        <v>632.33550000000002</v>
      </c>
      <c r="AF96" s="764">
        <v>648.81539999999995</v>
      </c>
      <c r="AG96" s="764">
        <v>656.11469999999997</v>
      </c>
      <c r="AH96" s="764">
        <v>663.19650000000001</v>
      </c>
      <c r="AI96" s="764">
        <v>669.66520000000003</v>
      </c>
      <c r="AJ96" s="764">
        <v>674.54430000000002</v>
      </c>
      <c r="AK96" s="764">
        <v>677.06119999999999</v>
      </c>
      <c r="AL96" s="764">
        <v>676.09479999999996</v>
      </c>
      <c r="AM96" s="764">
        <v>674.37559999999996</v>
      </c>
      <c r="AN96" s="764">
        <v>670.65779999999995</v>
      </c>
      <c r="AO96" s="764">
        <v>665.66790000000003</v>
      </c>
      <c r="AP96" s="764">
        <v>660.5933</v>
      </c>
      <c r="AQ96" s="764">
        <v>653.87810000000002</v>
      </c>
      <c r="AR96" s="764">
        <v>644.59730000000002</v>
      </c>
      <c r="AS96" s="764">
        <v>633.51869999999997</v>
      </c>
      <c r="AT96" s="764">
        <v>627.81410000000005</v>
      </c>
      <c r="AU96" s="764">
        <v>630.53570000000002</v>
      </c>
      <c r="AV96" s="764">
        <v>636.61310000000003</v>
      </c>
      <c r="AW96" s="764">
        <v>643.86770000000001</v>
      </c>
      <c r="AX96" s="764">
        <v>652.31439999999998</v>
      </c>
      <c r="AY96" s="764">
        <v>661.66660000000002</v>
      </c>
      <c r="AZ96" s="764">
        <v>671.56050000000005</v>
      </c>
    </row>
    <row r="97" spans="1:52">
      <c r="A97" s="793" t="s">
        <v>485</v>
      </c>
      <c r="B97" s="792" t="s">
        <v>24</v>
      </c>
      <c r="C97" s="792">
        <v>570.34540000000004</v>
      </c>
      <c r="D97" s="792">
        <v>552.59780000000001</v>
      </c>
      <c r="E97" s="792">
        <v>584.38649999999996</v>
      </c>
      <c r="F97" s="792">
        <v>619.89880000000005</v>
      </c>
      <c r="G97" s="792">
        <v>616.65319999999997</v>
      </c>
      <c r="H97" s="792">
        <v>665.52120000000002</v>
      </c>
      <c r="I97" s="792">
        <v>655.35130000000004</v>
      </c>
      <c r="J97" s="792">
        <v>737.70309999999995</v>
      </c>
      <c r="K97" s="792">
        <v>772.38630000000001</v>
      </c>
      <c r="L97" s="792">
        <v>808.32240000000002</v>
      </c>
      <c r="M97" s="792">
        <v>881.51509999999996</v>
      </c>
      <c r="N97" s="792">
        <v>929.50919999999996</v>
      </c>
      <c r="O97" s="792">
        <v>952.42629999999997</v>
      </c>
      <c r="P97" s="792">
        <v>1002.529</v>
      </c>
      <c r="Q97" s="792">
        <v>1035.941</v>
      </c>
      <c r="R97" s="792">
        <v>1023.595</v>
      </c>
      <c r="S97" s="792">
        <v>1047.5070000000001</v>
      </c>
      <c r="T97" s="792">
        <v>1029.0930000000001</v>
      </c>
      <c r="U97" s="792">
        <v>1057.761</v>
      </c>
      <c r="V97" s="792">
        <v>1083.5550000000001</v>
      </c>
      <c r="W97" s="792">
        <v>1138.5229999999999</v>
      </c>
      <c r="X97" s="792">
        <v>1059.2260000000001</v>
      </c>
      <c r="Y97" s="792">
        <v>1087.81</v>
      </c>
      <c r="Z97" s="792">
        <v>1084.248</v>
      </c>
      <c r="AA97" s="792">
        <v>1026.8820000000001</v>
      </c>
      <c r="AB97" s="792">
        <v>1056.2840000000001</v>
      </c>
      <c r="AC97" s="792">
        <v>1047.0830000000001</v>
      </c>
      <c r="AD97" s="764">
        <v>1046.1110000000001</v>
      </c>
      <c r="AE97" s="764">
        <v>1059.193</v>
      </c>
      <c r="AF97" s="764">
        <v>1048.482</v>
      </c>
      <c r="AG97" s="764">
        <v>1026.5889999999999</v>
      </c>
      <c r="AH97" s="764">
        <v>1004.885</v>
      </c>
      <c r="AI97" s="764">
        <v>984.03240000000005</v>
      </c>
      <c r="AJ97" s="764">
        <v>956.76610000000005</v>
      </c>
      <c r="AK97" s="764">
        <v>929.04819999999995</v>
      </c>
      <c r="AL97" s="764">
        <v>900.96230000000003</v>
      </c>
      <c r="AM97" s="764">
        <v>873.63729999999998</v>
      </c>
      <c r="AN97" s="764">
        <v>847.29700000000003</v>
      </c>
      <c r="AO97" s="764">
        <v>820.4502</v>
      </c>
      <c r="AP97" s="764">
        <v>794.38789999999995</v>
      </c>
      <c r="AQ97" s="764">
        <v>767.92499999999995</v>
      </c>
      <c r="AR97" s="764">
        <v>740.36149999999998</v>
      </c>
      <c r="AS97" s="764">
        <v>707.69619999999998</v>
      </c>
      <c r="AT97" s="764">
        <v>682.24540000000002</v>
      </c>
      <c r="AU97" s="764">
        <v>668.7079</v>
      </c>
      <c r="AV97" s="764">
        <v>658.37639999999999</v>
      </c>
      <c r="AW97" s="764">
        <v>650.19600000000003</v>
      </c>
      <c r="AX97" s="764">
        <v>642.55690000000004</v>
      </c>
      <c r="AY97" s="764">
        <v>636.66250000000002</v>
      </c>
      <c r="AZ97" s="764">
        <v>632.34670000000006</v>
      </c>
    </row>
    <row r="98" spans="1:52">
      <c r="A98" s="793" t="s">
        <v>485</v>
      </c>
      <c r="B98" s="792" t="s">
        <v>875</v>
      </c>
      <c r="C98" s="792">
        <v>172.94839999999999</v>
      </c>
      <c r="D98" s="792">
        <v>174.97069999999999</v>
      </c>
      <c r="E98" s="792">
        <v>190.44550000000001</v>
      </c>
      <c r="F98" s="792">
        <v>196.7175</v>
      </c>
      <c r="G98" s="792">
        <v>229.22040000000001</v>
      </c>
      <c r="H98" s="792">
        <v>212.4854</v>
      </c>
      <c r="I98" s="792">
        <v>237.0164</v>
      </c>
      <c r="J98" s="792">
        <v>213.42320000000001</v>
      </c>
      <c r="K98" s="792">
        <v>264.50749999999999</v>
      </c>
      <c r="L98" s="792">
        <v>240.70910000000001</v>
      </c>
      <c r="M98" s="792">
        <v>276.05500000000001</v>
      </c>
      <c r="N98" s="792">
        <v>285.58010000000002</v>
      </c>
      <c r="O98" s="792">
        <v>295.36900000000003</v>
      </c>
      <c r="P98" s="792">
        <v>317.93639999999999</v>
      </c>
      <c r="Q98" s="792">
        <v>376.14269999999999</v>
      </c>
      <c r="R98" s="792">
        <v>355.45069999999998</v>
      </c>
      <c r="S98" s="792">
        <v>381.24149999999997</v>
      </c>
      <c r="T98" s="792">
        <v>288.94920000000002</v>
      </c>
      <c r="U98" s="792">
        <v>292.87630000000001</v>
      </c>
      <c r="V98" s="792">
        <v>321.42849999999999</v>
      </c>
      <c r="W98" s="792">
        <v>352.52409999999998</v>
      </c>
      <c r="X98" s="792">
        <v>361.4828</v>
      </c>
      <c r="Y98" s="792">
        <v>340.73750000000001</v>
      </c>
      <c r="Z98" s="792">
        <v>336.17770000000002</v>
      </c>
      <c r="AA98" s="792">
        <v>316.91649999999998</v>
      </c>
      <c r="AB98" s="792">
        <v>330.70190000000002</v>
      </c>
      <c r="AC98" s="792">
        <v>351.99200000000002</v>
      </c>
      <c r="AD98" s="764">
        <v>356.62740000000002</v>
      </c>
      <c r="AE98" s="764">
        <v>376.10390000000001</v>
      </c>
      <c r="AF98" s="764">
        <v>391.93849999999998</v>
      </c>
      <c r="AG98" s="764">
        <v>401.505</v>
      </c>
      <c r="AH98" s="764">
        <v>399.60359999999997</v>
      </c>
      <c r="AI98" s="764">
        <v>397.93209999999999</v>
      </c>
      <c r="AJ98" s="764">
        <v>401.2688</v>
      </c>
      <c r="AK98" s="764">
        <v>397.35539999999997</v>
      </c>
      <c r="AL98" s="764">
        <v>389.7912</v>
      </c>
      <c r="AM98" s="764">
        <v>388.44799999999998</v>
      </c>
      <c r="AN98" s="764">
        <v>383.03390000000002</v>
      </c>
      <c r="AO98" s="764">
        <v>375.46260000000001</v>
      </c>
      <c r="AP98" s="764">
        <v>373.76650000000001</v>
      </c>
      <c r="AQ98" s="764">
        <v>370.83969999999999</v>
      </c>
      <c r="AR98" s="764">
        <v>367.77210000000002</v>
      </c>
      <c r="AS98" s="764">
        <v>366.95370000000003</v>
      </c>
      <c r="AT98" s="764">
        <v>373.33069999999998</v>
      </c>
      <c r="AU98" s="764">
        <v>385.17</v>
      </c>
      <c r="AV98" s="764">
        <v>397.27330000000001</v>
      </c>
      <c r="AW98" s="764">
        <v>419.74</v>
      </c>
      <c r="AX98" s="764">
        <v>428.50900000000001</v>
      </c>
      <c r="AY98" s="764">
        <v>437.97550000000001</v>
      </c>
      <c r="AZ98" s="764">
        <v>454.32490000000001</v>
      </c>
    </row>
    <row r="99" spans="1:52">
      <c r="A99" s="793" t="s">
        <v>485</v>
      </c>
      <c r="B99" s="792" t="s">
        <v>876</v>
      </c>
      <c r="C99" s="792">
        <v>57.473599999999998</v>
      </c>
      <c r="D99" s="792">
        <v>74.589699999999993</v>
      </c>
      <c r="E99" s="792">
        <v>80.920299999999997</v>
      </c>
      <c r="F99" s="792">
        <v>83.646000000000001</v>
      </c>
      <c r="G99" s="792">
        <v>97.274299999999997</v>
      </c>
      <c r="H99" s="792">
        <v>90.269599999999997</v>
      </c>
      <c r="I99" s="792">
        <v>100.9379</v>
      </c>
      <c r="J99" s="792">
        <v>91.148899999999998</v>
      </c>
      <c r="K99" s="792">
        <v>112.2508</v>
      </c>
      <c r="L99" s="792">
        <v>102.69629999999999</v>
      </c>
      <c r="M99" s="792">
        <v>117.497</v>
      </c>
      <c r="N99" s="792">
        <v>121.57089999999999</v>
      </c>
      <c r="O99" s="792">
        <v>125.3809</v>
      </c>
      <c r="P99" s="792">
        <v>135.4923</v>
      </c>
      <c r="Q99" s="792">
        <v>159.8768</v>
      </c>
      <c r="R99" s="792">
        <v>150.87899999999999</v>
      </c>
      <c r="S99" s="792">
        <v>161.9573</v>
      </c>
      <c r="T99" s="792">
        <v>121.8927</v>
      </c>
      <c r="U99" s="792">
        <v>123.8563</v>
      </c>
      <c r="V99" s="792">
        <v>135.9143</v>
      </c>
      <c r="W99" s="792">
        <v>148.9041</v>
      </c>
      <c r="X99" s="792">
        <v>153.08320000000001</v>
      </c>
      <c r="Y99" s="792">
        <v>145.1499</v>
      </c>
      <c r="Z99" s="792">
        <v>143.11609999999999</v>
      </c>
      <c r="AA99" s="792">
        <v>133.7954</v>
      </c>
      <c r="AB99" s="792">
        <v>140.6782</v>
      </c>
      <c r="AC99" s="792">
        <v>149.04509999999999</v>
      </c>
      <c r="AD99" s="764">
        <v>153.66999999999999</v>
      </c>
      <c r="AE99" s="764">
        <v>166.1251</v>
      </c>
      <c r="AF99" s="764">
        <v>176.7852</v>
      </c>
      <c r="AG99" s="764">
        <v>186.19370000000001</v>
      </c>
      <c r="AH99" s="764">
        <v>187.85570000000001</v>
      </c>
      <c r="AI99" s="764">
        <v>189.40860000000001</v>
      </c>
      <c r="AJ99" s="764">
        <v>195.2184</v>
      </c>
      <c r="AK99" s="764">
        <v>195.7149</v>
      </c>
      <c r="AL99" s="764">
        <v>193.82429999999999</v>
      </c>
      <c r="AM99" s="764">
        <v>197.05950000000001</v>
      </c>
      <c r="AN99" s="764">
        <v>197.2011</v>
      </c>
      <c r="AO99" s="764">
        <v>195.73390000000001</v>
      </c>
      <c r="AP99" s="764">
        <v>198.8134</v>
      </c>
      <c r="AQ99" s="764">
        <v>200.78980000000001</v>
      </c>
      <c r="AR99" s="764">
        <v>201.89619999999999</v>
      </c>
      <c r="AS99" s="764">
        <v>203.7534</v>
      </c>
      <c r="AT99" s="764">
        <v>210.13130000000001</v>
      </c>
      <c r="AU99" s="764">
        <v>219.29419999999999</v>
      </c>
      <c r="AV99" s="764">
        <v>228.1387</v>
      </c>
      <c r="AW99" s="764">
        <v>244.7647</v>
      </c>
      <c r="AX99" s="764">
        <v>250.55350000000001</v>
      </c>
      <c r="AY99" s="764">
        <v>256.76769999999999</v>
      </c>
      <c r="AZ99" s="764">
        <v>268.18650000000002</v>
      </c>
    </row>
    <row r="100" spans="1:52">
      <c r="A100" s="793" t="s">
        <v>485</v>
      </c>
      <c r="B100" s="792" t="s">
        <v>877</v>
      </c>
      <c r="C100" s="792">
        <v>73.007000000000005</v>
      </c>
      <c r="D100" s="792">
        <v>78.194599999999994</v>
      </c>
      <c r="E100" s="792">
        <v>84.906199999999998</v>
      </c>
      <c r="F100" s="792">
        <v>87.661199999999994</v>
      </c>
      <c r="G100" s="792">
        <v>102.11020000000001</v>
      </c>
      <c r="H100" s="792">
        <v>94.6952</v>
      </c>
      <c r="I100" s="792">
        <v>105.8617</v>
      </c>
      <c r="J100" s="792">
        <v>95.427899999999994</v>
      </c>
      <c r="K100" s="792">
        <v>117.84869999999999</v>
      </c>
      <c r="L100" s="792">
        <v>107.5908</v>
      </c>
      <c r="M100" s="792">
        <v>123.1828</v>
      </c>
      <c r="N100" s="792">
        <v>127.4618</v>
      </c>
      <c r="O100" s="792">
        <v>131.5942</v>
      </c>
      <c r="P100" s="792">
        <v>142.0573</v>
      </c>
      <c r="Q100" s="792">
        <v>167.73140000000001</v>
      </c>
      <c r="R100" s="792">
        <v>158.29390000000001</v>
      </c>
      <c r="S100" s="792">
        <v>169.84100000000001</v>
      </c>
      <c r="T100" s="792">
        <v>126.6403</v>
      </c>
      <c r="U100" s="792">
        <v>128.48660000000001</v>
      </c>
      <c r="V100" s="792">
        <v>140.9281</v>
      </c>
      <c r="W100" s="792">
        <v>153.09950000000001</v>
      </c>
      <c r="X100" s="792">
        <v>157.79429999999999</v>
      </c>
      <c r="Y100" s="792">
        <v>152.46080000000001</v>
      </c>
      <c r="Z100" s="792">
        <v>149.70529999999999</v>
      </c>
      <c r="AA100" s="792">
        <v>140.7782</v>
      </c>
      <c r="AB100" s="792">
        <v>147.63310000000001</v>
      </c>
      <c r="AC100" s="792">
        <v>153.7818</v>
      </c>
      <c r="AD100" s="764">
        <v>154.7526</v>
      </c>
      <c r="AE100" s="764">
        <v>161.60980000000001</v>
      </c>
      <c r="AF100" s="764">
        <v>166.96039999999999</v>
      </c>
      <c r="AG100" s="764">
        <v>169.05080000000001</v>
      </c>
      <c r="AH100" s="764">
        <v>166.9014</v>
      </c>
      <c r="AI100" s="764">
        <v>165.10910000000001</v>
      </c>
      <c r="AJ100" s="764">
        <v>164.69390000000001</v>
      </c>
      <c r="AK100" s="764">
        <v>161.97</v>
      </c>
      <c r="AL100" s="764">
        <v>158.09119999999999</v>
      </c>
      <c r="AM100" s="764">
        <v>156.0052</v>
      </c>
      <c r="AN100" s="764">
        <v>152.75380000000001</v>
      </c>
      <c r="AO100" s="764">
        <v>148.9178</v>
      </c>
      <c r="AP100" s="764">
        <v>146.9074</v>
      </c>
      <c r="AQ100" s="764">
        <v>144.64240000000001</v>
      </c>
      <c r="AR100" s="764">
        <v>142.6738</v>
      </c>
      <c r="AS100" s="764">
        <v>141.69800000000001</v>
      </c>
      <c r="AT100" s="764">
        <v>143.0669</v>
      </c>
      <c r="AU100" s="764">
        <v>146.44159999999999</v>
      </c>
      <c r="AV100" s="764">
        <v>150.07679999999999</v>
      </c>
      <c r="AW100" s="764">
        <v>156.6404</v>
      </c>
      <c r="AX100" s="764">
        <v>159.3785</v>
      </c>
      <c r="AY100" s="764">
        <v>162.3279</v>
      </c>
      <c r="AZ100" s="764">
        <v>167.21199999999999</v>
      </c>
    </row>
    <row r="101" spans="1:52">
      <c r="A101" s="793" t="s">
        <v>485</v>
      </c>
      <c r="B101" s="792" t="s">
        <v>514</v>
      </c>
      <c r="C101" s="792">
        <v>109.5545</v>
      </c>
      <c r="D101" s="792">
        <v>185.4924</v>
      </c>
      <c r="E101" s="792">
        <v>198.30009999999999</v>
      </c>
      <c r="F101" s="792">
        <v>205.24619999999999</v>
      </c>
      <c r="G101" s="792">
        <v>231.9461</v>
      </c>
      <c r="H101" s="792">
        <v>213.71629999999999</v>
      </c>
      <c r="I101" s="792">
        <v>242.99529999999999</v>
      </c>
      <c r="J101" s="792">
        <v>229.71860000000001</v>
      </c>
      <c r="K101" s="792">
        <v>255.6857</v>
      </c>
      <c r="L101" s="792">
        <v>248.41730000000001</v>
      </c>
      <c r="M101" s="792">
        <v>276.78769999999997</v>
      </c>
      <c r="N101" s="792">
        <v>281.77010000000001</v>
      </c>
      <c r="O101" s="792">
        <v>282.64929999999998</v>
      </c>
      <c r="P101" s="792">
        <v>321.86380000000003</v>
      </c>
      <c r="Q101" s="792">
        <v>351.99279999999999</v>
      </c>
      <c r="R101" s="792">
        <v>323.12389999999999</v>
      </c>
      <c r="S101" s="792">
        <v>347.03919999999999</v>
      </c>
      <c r="T101" s="792">
        <v>254.9521</v>
      </c>
      <c r="U101" s="792">
        <v>263.2756</v>
      </c>
      <c r="V101" s="792">
        <v>285.59750000000003</v>
      </c>
      <c r="W101" s="792">
        <v>294.10649999999998</v>
      </c>
      <c r="X101" s="792">
        <v>303.0367</v>
      </c>
      <c r="Y101" s="792">
        <v>318.34300000000002</v>
      </c>
      <c r="Z101" s="792">
        <v>310.20890000000003</v>
      </c>
      <c r="AA101" s="792">
        <v>316.85239999999999</v>
      </c>
      <c r="AB101" s="792">
        <v>310.37130000000002</v>
      </c>
      <c r="AC101" s="792">
        <v>297.70490000000001</v>
      </c>
      <c r="AD101" s="764">
        <v>293.12950000000001</v>
      </c>
      <c r="AE101" s="764">
        <v>297.3612</v>
      </c>
      <c r="AF101" s="764">
        <v>299.29680000000002</v>
      </c>
      <c r="AG101" s="764">
        <v>294.29079999999999</v>
      </c>
      <c r="AH101" s="764">
        <v>283.93759999999997</v>
      </c>
      <c r="AI101" s="764">
        <v>274.79640000000001</v>
      </c>
      <c r="AJ101" s="764">
        <v>266.00900000000001</v>
      </c>
      <c r="AK101" s="764">
        <v>256.315</v>
      </c>
      <c r="AL101" s="764">
        <v>246.37790000000001</v>
      </c>
      <c r="AM101" s="764">
        <v>237.0445</v>
      </c>
      <c r="AN101" s="764">
        <v>227.8366</v>
      </c>
      <c r="AO101" s="764">
        <v>219.74590000000001</v>
      </c>
      <c r="AP101" s="764">
        <v>213.0515</v>
      </c>
      <c r="AQ101" s="764">
        <v>206.28370000000001</v>
      </c>
      <c r="AR101" s="764">
        <v>200.84979999999999</v>
      </c>
      <c r="AS101" s="764">
        <v>197.03729999999999</v>
      </c>
      <c r="AT101" s="764">
        <v>194.59219999999999</v>
      </c>
      <c r="AU101" s="764">
        <v>194.2167</v>
      </c>
      <c r="AV101" s="764">
        <v>194.37860000000001</v>
      </c>
      <c r="AW101" s="764">
        <v>194.35130000000001</v>
      </c>
      <c r="AX101" s="764">
        <v>194.7543</v>
      </c>
      <c r="AY101" s="764">
        <v>195.36160000000001</v>
      </c>
      <c r="AZ101" s="764">
        <v>195.5401</v>
      </c>
    </row>
    <row r="102" spans="1:52">
      <c r="A102" s="793" t="s">
        <v>485</v>
      </c>
      <c r="B102" s="792" t="s">
        <v>515</v>
      </c>
      <c r="C102" s="792">
        <v>151.93430000000001</v>
      </c>
      <c r="D102" s="792">
        <v>146.8347</v>
      </c>
      <c r="E102" s="792">
        <v>159.87690000000001</v>
      </c>
      <c r="F102" s="792">
        <v>164.44900000000001</v>
      </c>
      <c r="G102" s="792">
        <v>188.8921</v>
      </c>
      <c r="H102" s="792">
        <v>172.18639999999999</v>
      </c>
      <c r="I102" s="792">
        <v>193.9332</v>
      </c>
      <c r="J102" s="792">
        <v>175.93790000000001</v>
      </c>
      <c r="K102" s="792">
        <v>209.02699999999999</v>
      </c>
      <c r="L102" s="792">
        <v>194.40209999999999</v>
      </c>
      <c r="M102" s="792">
        <v>220.77959999999999</v>
      </c>
      <c r="N102" s="792">
        <v>224.70689999999999</v>
      </c>
      <c r="O102" s="792">
        <v>231.15469999999999</v>
      </c>
      <c r="P102" s="792">
        <v>254.4256</v>
      </c>
      <c r="Q102" s="792">
        <v>283.49939999999998</v>
      </c>
      <c r="R102" s="792">
        <v>263.54039999999998</v>
      </c>
      <c r="S102" s="792">
        <v>280.53919999999999</v>
      </c>
      <c r="T102" s="792">
        <v>200.58609999999999</v>
      </c>
      <c r="U102" s="792">
        <v>200.8792</v>
      </c>
      <c r="V102" s="792">
        <v>217.49019999999999</v>
      </c>
      <c r="W102" s="792">
        <v>224.67269999999999</v>
      </c>
      <c r="X102" s="792">
        <v>232.31309999999999</v>
      </c>
      <c r="Y102" s="792">
        <v>244.8219</v>
      </c>
      <c r="Z102" s="792">
        <v>238.68899999999999</v>
      </c>
      <c r="AA102" s="792">
        <v>238.73689999999999</v>
      </c>
      <c r="AB102" s="792">
        <v>238.07249999999999</v>
      </c>
      <c r="AC102" s="792">
        <v>228.19149999999999</v>
      </c>
      <c r="AD102" s="764">
        <v>226.3725</v>
      </c>
      <c r="AE102" s="764">
        <v>231.4024</v>
      </c>
      <c r="AF102" s="764">
        <v>234.63460000000001</v>
      </c>
      <c r="AG102" s="764">
        <v>232.13419999999999</v>
      </c>
      <c r="AH102" s="764">
        <v>225.20269999999999</v>
      </c>
      <c r="AI102" s="764">
        <v>219.68039999999999</v>
      </c>
      <c r="AJ102" s="764">
        <v>213.7193</v>
      </c>
      <c r="AK102" s="764">
        <v>206.81989999999999</v>
      </c>
      <c r="AL102" s="764">
        <v>199.20439999999999</v>
      </c>
      <c r="AM102" s="764">
        <v>191.3785</v>
      </c>
      <c r="AN102" s="764">
        <v>183.4316</v>
      </c>
      <c r="AO102" s="764">
        <v>175.71369999999999</v>
      </c>
      <c r="AP102" s="764">
        <v>168.6087</v>
      </c>
      <c r="AQ102" s="764">
        <v>161.7158</v>
      </c>
      <c r="AR102" s="764">
        <v>156.34829999999999</v>
      </c>
      <c r="AS102" s="764">
        <v>152.66159999999999</v>
      </c>
      <c r="AT102" s="764">
        <v>150.43299999999999</v>
      </c>
      <c r="AU102" s="764">
        <v>150.52680000000001</v>
      </c>
      <c r="AV102" s="764">
        <v>151.40270000000001</v>
      </c>
      <c r="AW102" s="764">
        <v>152.1105</v>
      </c>
      <c r="AX102" s="764">
        <v>153.37790000000001</v>
      </c>
      <c r="AY102" s="764">
        <v>154.7039</v>
      </c>
      <c r="AZ102" s="764">
        <v>155.75309999999999</v>
      </c>
    </row>
    <row r="103" spans="1:52">
      <c r="A103" s="793" t="s">
        <v>485</v>
      </c>
      <c r="B103" s="792" t="s">
        <v>516</v>
      </c>
      <c r="C103" s="792">
        <v>43.4056</v>
      </c>
      <c r="D103" s="792">
        <v>41.940199999999997</v>
      </c>
      <c r="E103" s="792">
        <v>45.779600000000002</v>
      </c>
      <c r="F103" s="792">
        <v>46.951900000000002</v>
      </c>
      <c r="G103" s="792">
        <v>54.220399999999998</v>
      </c>
      <c r="H103" s="792">
        <v>49.267299999999999</v>
      </c>
      <c r="I103" s="792">
        <v>55.51</v>
      </c>
      <c r="J103" s="792">
        <v>49.648299999999999</v>
      </c>
      <c r="K103" s="792">
        <v>60.082099999999997</v>
      </c>
      <c r="L103" s="792">
        <v>55.334099999999999</v>
      </c>
      <c r="M103" s="792">
        <v>63.012900000000002</v>
      </c>
      <c r="N103" s="792">
        <v>64.185199999999995</v>
      </c>
      <c r="O103" s="792">
        <v>66.471299999999999</v>
      </c>
      <c r="P103" s="792">
        <v>72.567400000000006</v>
      </c>
      <c r="Q103" s="792">
        <v>81.154700000000005</v>
      </c>
      <c r="R103" s="792">
        <v>75.615499999999997</v>
      </c>
      <c r="S103" s="792">
        <v>80.3048</v>
      </c>
      <c r="T103" s="792">
        <v>57.854599999999998</v>
      </c>
      <c r="U103" s="792">
        <v>57.444299999999998</v>
      </c>
      <c r="V103" s="792">
        <v>62.122700000000002</v>
      </c>
      <c r="W103" s="792">
        <v>68.235100000000003</v>
      </c>
      <c r="X103" s="792">
        <v>69.644400000000005</v>
      </c>
      <c r="Y103" s="792">
        <v>66.182299999999998</v>
      </c>
      <c r="Z103" s="792">
        <v>66.116699999999994</v>
      </c>
      <c r="AA103" s="792">
        <v>61.350999999999999</v>
      </c>
      <c r="AB103" s="792">
        <v>64.409400000000005</v>
      </c>
      <c r="AC103" s="792">
        <v>67.999600000000001</v>
      </c>
      <c r="AD103" s="764">
        <v>68.025800000000004</v>
      </c>
      <c r="AE103" s="764">
        <v>69.953599999999994</v>
      </c>
      <c r="AF103" s="764">
        <v>71.379499999999993</v>
      </c>
      <c r="AG103" s="764">
        <v>71.416499999999999</v>
      </c>
      <c r="AH103" s="764">
        <v>70.073700000000002</v>
      </c>
      <c r="AI103" s="764">
        <v>69.165000000000006</v>
      </c>
      <c r="AJ103" s="764">
        <v>68.199100000000001</v>
      </c>
      <c r="AK103" s="764">
        <v>66.588200000000001</v>
      </c>
      <c r="AL103" s="764">
        <v>64.630200000000002</v>
      </c>
      <c r="AM103" s="764">
        <v>62.670900000000003</v>
      </c>
      <c r="AN103" s="764">
        <v>60.480499999999999</v>
      </c>
      <c r="AO103" s="764">
        <v>58.585299999999997</v>
      </c>
      <c r="AP103" s="764">
        <v>57.1646</v>
      </c>
      <c r="AQ103" s="764">
        <v>55.5214</v>
      </c>
      <c r="AR103" s="764">
        <v>54.267000000000003</v>
      </c>
      <c r="AS103" s="764">
        <v>53.379899999999999</v>
      </c>
      <c r="AT103" s="764">
        <v>52.978400000000001</v>
      </c>
      <c r="AU103" s="764">
        <v>53.387700000000002</v>
      </c>
      <c r="AV103" s="764">
        <v>53.921399999999998</v>
      </c>
      <c r="AW103" s="764">
        <v>54.320099999999996</v>
      </c>
      <c r="AX103" s="764">
        <v>54.814700000000002</v>
      </c>
      <c r="AY103" s="764">
        <v>55.367600000000003</v>
      </c>
      <c r="AZ103" s="764">
        <v>55.6126</v>
      </c>
    </row>
    <row r="104" spans="1:52">
      <c r="A104" s="793" t="s">
        <v>485</v>
      </c>
      <c r="B104" s="792" t="s">
        <v>517</v>
      </c>
      <c r="C104" s="792">
        <v>94.753799999999998</v>
      </c>
      <c r="D104" s="792">
        <v>83.938999999999993</v>
      </c>
      <c r="E104" s="792">
        <v>93.053899999999999</v>
      </c>
      <c r="F104" s="792">
        <v>94.959000000000003</v>
      </c>
      <c r="G104" s="792">
        <v>111.01990000000001</v>
      </c>
      <c r="H104" s="792">
        <v>100.0879</v>
      </c>
      <c r="I104" s="792">
        <v>111.84059999999999</v>
      </c>
      <c r="J104" s="792">
        <v>96.512299999999996</v>
      </c>
      <c r="K104" s="792">
        <v>123.44670000000001</v>
      </c>
      <c r="L104" s="792">
        <v>109.64239999999999</v>
      </c>
      <c r="M104" s="792">
        <v>126.905</v>
      </c>
      <c r="N104" s="792">
        <v>129.279</v>
      </c>
      <c r="O104" s="792">
        <v>136.66470000000001</v>
      </c>
      <c r="P104" s="792">
        <v>144.98830000000001</v>
      </c>
      <c r="Q104" s="792">
        <v>164.83</v>
      </c>
      <c r="R104" s="792">
        <v>155.1876</v>
      </c>
      <c r="S104" s="792">
        <v>163.5111</v>
      </c>
      <c r="T104" s="792">
        <v>122.8312</v>
      </c>
      <c r="U104" s="792">
        <v>119.3142</v>
      </c>
      <c r="V104" s="792">
        <v>128.80430000000001</v>
      </c>
      <c r="W104" s="792">
        <v>139.7724</v>
      </c>
      <c r="X104" s="792">
        <v>142.91669999999999</v>
      </c>
      <c r="Y104" s="792">
        <v>138.399</v>
      </c>
      <c r="Z104" s="792">
        <v>137.57910000000001</v>
      </c>
      <c r="AA104" s="792">
        <v>130.18469999999999</v>
      </c>
      <c r="AB104" s="792">
        <v>134.7353</v>
      </c>
      <c r="AC104" s="792">
        <v>139.7337</v>
      </c>
      <c r="AD104" s="764">
        <v>139.1242</v>
      </c>
      <c r="AE104" s="764">
        <v>142.64449999999999</v>
      </c>
      <c r="AF104" s="764">
        <v>145.0667</v>
      </c>
      <c r="AG104" s="764">
        <v>144.13220000000001</v>
      </c>
      <c r="AH104" s="764">
        <v>141.0402</v>
      </c>
      <c r="AI104" s="764">
        <v>138.68889999999999</v>
      </c>
      <c r="AJ104" s="764">
        <v>136.1652</v>
      </c>
      <c r="AK104" s="764">
        <v>132.93090000000001</v>
      </c>
      <c r="AL104" s="764">
        <v>129.25219999999999</v>
      </c>
      <c r="AM104" s="764">
        <v>125.5093</v>
      </c>
      <c r="AN104" s="764">
        <v>121.61579999999999</v>
      </c>
      <c r="AO104" s="764">
        <v>118.0463</v>
      </c>
      <c r="AP104" s="764">
        <v>115.01479999999999</v>
      </c>
      <c r="AQ104" s="764">
        <v>111.9816</v>
      </c>
      <c r="AR104" s="764">
        <v>109.741</v>
      </c>
      <c r="AS104" s="764">
        <v>108.1996</v>
      </c>
      <c r="AT104" s="764">
        <v>107.628</v>
      </c>
      <c r="AU104" s="764">
        <v>108.49290000000001</v>
      </c>
      <c r="AV104" s="764">
        <v>109.7546</v>
      </c>
      <c r="AW104" s="764">
        <v>110.90989999999999</v>
      </c>
      <c r="AX104" s="764">
        <v>112.3443</v>
      </c>
      <c r="AY104" s="764">
        <v>113.85590000000001</v>
      </c>
      <c r="AZ104" s="764">
        <v>115.1033</v>
      </c>
    </row>
    <row r="105" spans="1:52">
      <c r="A105" s="793" t="s">
        <v>485</v>
      </c>
      <c r="B105" s="792" t="s">
        <v>878</v>
      </c>
      <c r="C105" s="792">
        <v>205.041</v>
      </c>
      <c r="D105" s="792">
        <v>207.35640000000001</v>
      </c>
      <c r="E105" s="792">
        <v>216.85230000000001</v>
      </c>
      <c r="F105" s="792">
        <v>217.6729</v>
      </c>
      <c r="G105" s="792">
        <v>245.25210000000001</v>
      </c>
      <c r="H105" s="792">
        <v>232.2978</v>
      </c>
      <c r="I105" s="792">
        <v>255.24619999999999</v>
      </c>
      <c r="J105" s="792">
        <v>238.6284</v>
      </c>
      <c r="K105" s="792">
        <v>267.37979999999999</v>
      </c>
      <c r="L105" s="792">
        <v>250.82060000000001</v>
      </c>
      <c r="M105" s="792">
        <v>277.6377</v>
      </c>
      <c r="N105" s="792">
        <v>278.89800000000002</v>
      </c>
      <c r="O105" s="792">
        <v>265.7679</v>
      </c>
      <c r="P105" s="792">
        <v>285.31650000000002</v>
      </c>
      <c r="Q105" s="792">
        <v>302.37400000000002</v>
      </c>
      <c r="R105" s="792">
        <v>277.05149999999998</v>
      </c>
      <c r="S105" s="792">
        <v>300.23439999999999</v>
      </c>
      <c r="T105" s="792">
        <v>209.90610000000001</v>
      </c>
      <c r="U105" s="792">
        <v>212.5438</v>
      </c>
      <c r="V105" s="792">
        <v>224.69309999999999</v>
      </c>
      <c r="W105" s="792">
        <v>238.4366</v>
      </c>
      <c r="X105" s="792">
        <v>244.90199999999999</v>
      </c>
      <c r="Y105" s="792">
        <v>244.5917</v>
      </c>
      <c r="Z105" s="792">
        <v>242.2303</v>
      </c>
      <c r="AA105" s="792">
        <v>230.5797</v>
      </c>
      <c r="AB105" s="792">
        <v>235.71860000000001</v>
      </c>
      <c r="AC105" s="792">
        <v>242.05680000000001</v>
      </c>
      <c r="AD105" s="764">
        <v>240.9768</v>
      </c>
      <c r="AE105" s="764">
        <v>246.6403</v>
      </c>
      <c r="AF105" s="764">
        <v>250.006</v>
      </c>
      <c r="AG105" s="764">
        <v>247.1643</v>
      </c>
      <c r="AH105" s="764">
        <v>242.6636</v>
      </c>
      <c r="AI105" s="764">
        <v>238.10910000000001</v>
      </c>
      <c r="AJ105" s="764">
        <v>233.43190000000001</v>
      </c>
      <c r="AK105" s="764">
        <v>228.07660000000001</v>
      </c>
      <c r="AL105" s="764">
        <v>222.87459999999999</v>
      </c>
      <c r="AM105" s="764">
        <v>217.61510000000001</v>
      </c>
      <c r="AN105" s="764">
        <v>213.19880000000001</v>
      </c>
      <c r="AO105" s="764">
        <v>209.22579999999999</v>
      </c>
      <c r="AP105" s="764">
        <v>205.6446</v>
      </c>
      <c r="AQ105" s="764">
        <v>202.51990000000001</v>
      </c>
      <c r="AR105" s="764">
        <v>200.3922</v>
      </c>
      <c r="AS105" s="764">
        <v>198.37110000000001</v>
      </c>
      <c r="AT105" s="764">
        <v>197.577</v>
      </c>
      <c r="AU105" s="764">
        <v>198.78630000000001</v>
      </c>
      <c r="AV105" s="764">
        <v>200.05269999999999</v>
      </c>
      <c r="AW105" s="764">
        <v>201.60380000000001</v>
      </c>
      <c r="AX105" s="764">
        <v>204.0547</v>
      </c>
      <c r="AY105" s="764">
        <v>206.82730000000001</v>
      </c>
      <c r="AZ105" s="764">
        <v>209.2654</v>
      </c>
    </row>
    <row r="106" spans="1:52">
      <c r="A106" s="793" t="s">
        <v>485</v>
      </c>
      <c r="B106" s="792" t="s">
        <v>879</v>
      </c>
      <c r="C106" s="792">
        <v>271.51229999999998</v>
      </c>
      <c r="D106" s="792">
        <v>272.77260000000001</v>
      </c>
      <c r="E106" s="792">
        <v>288.86279999999999</v>
      </c>
      <c r="F106" s="792">
        <v>284.55450000000002</v>
      </c>
      <c r="G106" s="792">
        <v>329.51350000000002</v>
      </c>
      <c r="H106" s="792">
        <v>307.12189999999998</v>
      </c>
      <c r="I106" s="792">
        <v>339.62490000000003</v>
      </c>
      <c r="J106" s="792">
        <v>293.69869999999997</v>
      </c>
      <c r="K106" s="792">
        <v>362.10430000000002</v>
      </c>
      <c r="L106" s="792">
        <v>324.61900000000003</v>
      </c>
      <c r="M106" s="792">
        <v>364.03870000000001</v>
      </c>
      <c r="N106" s="792">
        <v>366.88159999999999</v>
      </c>
      <c r="O106" s="792">
        <v>361.07850000000002</v>
      </c>
      <c r="P106" s="792">
        <v>371.68810000000002</v>
      </c>
      <c r="Q106" s="792">
        <v>401.7878</v>
      </c>
      <c r="R106" s="792">
        <v>372.71390000000002</v>
      </c>
      <c r="S106" s="792">
        <v>399.58960000000002</v>
      </c>
      <c r="T106" s="792">
        <v>308.00110000000001</v>
      </c>
      <c r="U106" s="792">
        <v>299.56029999999998</v>
      </c>
      <c r="V106" s="792">
        <v>309.88409999999999</v>
      </c>
      <c r="W106" s="792">
        <v>318.83150000000001</v>
      </c>
      <c r="X106" s="792">
        <v>333.2448</v>
      </c>
      <c r="Y106" s="792">
        <v>321.99079999999998</v>
      </c>
      <c r="Z106" s="792">
        <v>325.79509999999999</v>
      </c>
      <c r="AA106" s="792">
        <v>311.47160000000002</v>
      </c>
      <c r="AB106" s="792">
        <v>318.44979999999998</v>
      </c>
      <c r="AC106" s="792">
        <v>337.59500000000003</v>
      </c>
      <c r="AD106" s="764">
        <v>336.0102</v>
      </c>
      <c r="AE106" s="764">
        <v>345.01249999999999</v>
      </c>
      <c r="AF106" s="764">
        <v>350.78640000000001</v>
      </c>
      <c r="AG106" s="764">
        <v>348.62450000000001</v>
      </c>
      <c r="AH106" s="764">
        <v>344.8202</v>
      </c>
      <c r="AI106" s="764">
        <v>341.41559999999998</v>
      </c>
      <c r="AJ106" s="764">
        <v>337.79520000000002</v>
      </c>
      <c r="AK106" s="764">
        <v>333.84530000000001</v>
      </c>
      <c r="AL106" s="764">
        <v>330.32479999999998</v>
      </c>
      <c r="AM106" s="764">
        <v>327.54939999999999</v>
      </c>
      <c r="AN106" s="764">
        <v>327.53309999999999</v>
      </c>
      <c r="AO106" s="764">
        <v>329.79020000000003</v>
      </c>
      <c r="AP106" s="764">
        <v>333.23559999999998</v>
      </c>
      <c r="AQ106" s="764">
        <v>336.66890000000001</v>
      </c>
      <c r="AR106" s="764">
        <v>340.46870000000001</v>
      </c>
      <c r="AS106" s="764">
        <v>346.53750000000002</v>
      </c>
      <c r="AT106" s="764">
        <v>354.0179</v>
      </c>
      <c r="AU106" s="764">
        <v>361.58550000000002</v>
      </c>
      <c r="AV106" s="764">
        <v>368.34640000000002</v>
      </c>
      <c r="AW106" s="764">
        <v>376.7799</v>
      </c>
      <c r="AX106" s="764">
        <v>386.36</v>
      </c>
      <c r="AY106" s="764">
        <v>396.48129999999998</v>
      </c>
      <c r="AZ106" s="764">
        <v>405.34809999999999</v>
      </c>
    </row>
    <row r="107" spans="1:52">
      <c r="A107" s="793" t="s">
        <v>485</v>
      </c>
      <c r="B107" s="792" t="s">
        <v>880</v>
      </c>
      <c r="C107" s="792">
        <v>141.85230000000001</v>
      </c>
      <c r="D107" s="792">
        <v>148.53460000000001</v>
      </c>
      <c r="E107" s="792">
        <v>154.45490000000001</v>
      </c>
      <c r="F107" s="792">
        <v>156.6823</v>
      </c>
      <c r="G107" s="792">
        <v>174.1207</v>
      </c>
      <c r="H107" s="792">
        <v>166.1489</v>
      </c>
      <c r="I107" s="792">
        <v>184.7011</v>
      </c>
      <c r="J107" s="792">
        <v>171.24850000000001</v>
      </c>
      <c r="K107" s="792">
        <v>187.10429999999999</v>
      </c>
      <c r="L107" s="792">
        <v>178.10669999999999</v>
      </c>
      <c r="M107" s="792">
        <v>196.77610000000001</v>
      </c>
      <c r="N107" s="792">
        <v>195.75030000000001</v>
      </c>
      <c r="O107" s="792">
        <v>193.8159</v>
      </c>
      <c r="P107" s="792">
        <v>220.63300000000001</v>
      </c>
      <c r="Q107" s="792">
        <v>239.74209999999999</v>
      </c>
      <c r="R107" s="792">
        <v>221.1019</v>
      </c>
      <c r="S107" s="792">
        <v>238.45240000000001</v>
      </c>
      <c r="T107" s="792">
        <v>152.57900000000001</v>
      </c>
      <c r="U107" s="792">
        <v>156.62360000000001</v>
      </c>
      <c r="V107" s="792">
        <v>168.49700000000001</v>
      </c>
      <c r="W107" s="792">
        <v>175.8492</v>
      </c>
      <c r="X107" s="792">
        <v>182.3586</v>
      </c>
      <c r="Y107" s="792">
        <v>183.49279999999999</v>
      </c>
      <c r="Z107" s="792">
        <v>182.21369999999999</v>
      </c>
      <c r="AA107" s="792">
        <v>171.64019999999999</v>
      </c>
      <c r="AB107" s="792">
        <v>181.89840000000001</v>
      </c>
      <c r="AC107" s="792">
        <v>184.4487</v>
      </c>
      <c r="AD107" s="764">
        <v>183.23740000000001</v>
      </c>
      <c r="AE107" s="764">
        <v>189.34399999999999</v>
      </c>
      <c r="AF107" s="764">
        <v>196.01730000000001</v>
      </c>
      <c r="AG107" s="764">
        <v>198.38829999999999</v>
      </c>
      <c r="AH107" s="764">
        <v>195.1446</v>
      </c>
      <c r="AI107" s="764">
        <v>191.58109999999999</v>
      </c>
      <c r="AJ107" s="764">
        <v>187.95939999999999</v>
      </c>
      <c r="AK107" s="764">
        <v>182.1583</v>
      </c>
      <c r="AL107" s="764">
        <v>175.8734</v>
      </c>
      <c r="AM107" s="764">
        <v>171.1053</v>
      </c>
      <c r="AN107" s="764">
        <v>166.93639999999999</v>
      </c>
      <c r="AO107" s="764">
        <v>161.43960000000001</v>
      </c>
      <c r="AP107" s="764">
        <v>154.7842</v>
      </c>
      <c r="AQ107" s="764">
        <v>150.21559999999999</v>
      </c>
      <c r="AR107" s="764">
        <v>145.18100000000001</v>
      </c>
      <c r="AS107" s="764">
        <v>141.9144</v>
      </c>
      <c r="AT107" s="764">
        <v>140.95830000000001</v>
      </c>
      <c r="AU107" s="764">
        <v>140.22470000000001</v>
      </c>
      <c r="AV107" s="764">
        <v>142.75960000000001</v>
      </c>
      <c r="AW107" s="764">
        <v>144.34649999999999</v>
      </c>
      <c r="AX107" s="764">
        <v>145.5076</v>
      </c>
      <c r="AY107" s="764">
        <v>147.40280000000001</v>
      </c>
      <c r="AZ107" s="764">
        <v>148.28469999999999</v>
      </c>
    </row>
    <row r="108" spans="1:52">
      <c r="A108" s="793" t="s">
        <v>485</v>
      </c>
      <c r="B108" s="792" t="s">
        <v>881</v>
      </c>
      <c r="C108" s="792">
        <v>453.37049999999999</v>
      </c>
      <c r="D108" s="792">
        <v>427.9015</v>
      </c>
      <c r="E108" s="792">
        <v>461.16649999999998</v>
      </c>
      <c r="F108" s="792">
        <v>475.55680000000001</v>
      </c>
      <c r="G108" s="792">
        <v>541.29539999999997</v>
      </c>
      <c r="H108" s="792">
        <v>496.13130000000001</v>
      </c>
      <c r="I108" s="792">
        <v>561.43020000000001</v>
      </c>
      <c r="J108" s="792">
        <v>520.31060000000002</v>
      </c>
      <c r="K108" s="792">
        <v>596.74680000000001</v>
      </c>
      <c r="L108" s="792">
        <v>567.81949999999995</v>
      </c>
      <c r="M108" s="792">
        <v>637.83709999999996</v>
      </c>
      <c r="N108" s="792">
        <v>649.03279999999995</v>
      </c>
      <c r="O108" s="792">
        <v>658.4701</v>
      </c>
      <c r="P108" s="792">
        <v>737.54390000000001</v>
      </c>
      <c r="Q108" s="792">
        <v>813.24739999999997</v>
      </c>
      <c r="R108" s="792">
        <v>750.82060000000001</v>
      </c>
      <c r="S108" s="792">
        <v>784.29070000000002</v>
      </c>
      <c r="T108" s="792">
        <v>571.39499999999998</v>
      </c>
      <c r="U108" s="792">
        <v>564.97649999999999</v>
      </c>
      <c r="V108" s="792">
        <v>588.43349999999998</v>
      </c>
      <c r="W108" s="792">
        <v>568.90369999999996</v>
      </c>
      <c r="X108" s="792">
        <v>596.56659999999999</v>
      </c>
      <c r="Y108" s="792">
        <v>636.34069999999997</v>
      </c>
      <c r="Z108" s="792">
        <v>628.14170000000001</v>
      </c>
      <c r="AA108" s="792">
        <v>644.93100000000004</v>
      </c>
      <c r="AB108" s="792">
        <v>634.81629999999996</v>
      </c>
      <c r="AC108" s="792">
        <v>614.49789999999996</v>
      </c>
      <c r="AD108" s="764">
        <v>602.26279999999997</v>
      </c>
      <c r="AE108" s="764">
        <v>609.45429999999999</v>
      </c>
      <c r="AF108" s="764">
        <v>611.2817</v>
      </c>
      <c r="AG108" s="764">
        <v>600.32889999999998</v>
      </c>
      <c r="AH108" s="764">
        <v>581.26350000000002</v>
      </c>
      <c r="AI108" s="764">
        <v>563.6558</v>
      </c>
      <c r="AJ108" s="764">
        <v>547.26089999999999</v>
      </c>
      <c r="AK108" s="764">
        <v>531.92129999999997</v>
      </c>
      <c r="AL108" s="764">
        <v>517.49950000000001</v>
      </c>
      <c r="AM108" s="764">
        <v>504.2747</v>
      </c>
      <c r="AN108" s="764">
        <v>492.1456</v>
      </c>
      <c r="AO108" s="764">
        <v>480.97190000000001</v>
      </c>
      <c r="AP108" s="764">
        <v>470.74029999999999</v>
      </c>
      <c r="AQ108" s="764">
        <v>461.39819999999997</v>
      </c>
      <c r="AR108" s="764">
        <v>453.1782</v>
      </c>
      <c r="AS108" s="764">
        <v>445.68819999999999</v>
      </c>
      <c r="AT108" s="764">
        <v>439.79289999999997</v>
      </c>
      <c r="AU108" s="764">
        <v>436.42529999999999</v>
      </c>
      <c r="AV108" s="764">
        <v>434.32600000000002</v>
      </c>
      <c r="AW108" s="764">
        <v>432.5496</v>
      </c>
      <c r="AX108" s="764">
        <v>431.64319999999998</v>
      </c>
      <c r="AY108" s="764">
        <v>431.01859999999999</v>
      </c>
      <c r="AZ108" s="764">
        <v>431.07830000000001</v>
      </c>
    </row>
    <row r="109" spans="1:52">
      <c r="A109" s="793" t="s">
        <v>485</v>
      </c>
      <c r="B109" s="792" t="s">
        <v>882</v>
      </c>
      <c r="C109" s="792">
        <v>144.28489999999999</v>
      </c>
      <c r="D109" s="792">
        <v>221.04339999999999</v>
      </c>
      <c r="E109" s="792">
        <v>237.28020000000001</v>
      </c>
      <c r="F109" s="792">
        <v>244.6952</v>
      </c>
      <c r="G109" s="792">
        <v>277.93079999999998</v>
      </c>
      <c r="H109" s="792">
        <v>255.15819999999999</v>
      </c>
      <c r="I109" s="792">
        <v>289.62490000000003</v>
      </c>
      <c r="J109" s="792">
        <v>269.66590000000002</v>
      </c>
      <c r="K109" s="792">
        <v>306.27199999999999</v>
      </c>
      <c r="L109" s="792">
        <v>293.7867</v>
      </c>
      <c r="M109" s="792">
        <v>328.72219999999999</v>
      </c>
      <c r="N109" s="792">
        <v>334.55450000000002</v>
      </c>
      <c r="O109" s="792">
        <v>337.98360000000002</v>
      </c>
      <c r="P109" s="792">
        <v>380.803</v>
      </c>
      <c r="Q109" s="792">
        <v>418.43490000000003</v>
      </c>
      <c r="R109" s="792">
        <v>385.34589999999997</v>
      </c>
      <c r="S109" s="792">
        <v>403.048</v>
      </c>
      <c r="T109" s="792">
        <v>297.27429999999998</v>
      </c>
      <c r="U109" s="792">
        <v>295.39859999999999</v>
      </c>
      <c r="V109" s="792">
        <v>307.57440000000003</v>
      </c>
      <c r="W109" s="792">
        <v>296.88920000000002</v>
      </c>
      <c r="X109" s="792">
        <v>311.13630000000001</v>
      </c>
      <c r="Y109" s="792">
        <v>334.1585</v>
      </c>
      <c r="Z109" s="792">
        <v>328.68150000000003</v>
      </c>
      <c r="AA109" s="792">
        <v>340.48090000000002</v>
      </c>
      <c r="AB109" s="792">
        <v>335.05700000000002</v>
      </c>
      <c r="AC109" s="792">
        <v>320.93669999999997</v>
      </c>
      <c r="AD109" s="764">
        <v>314.60149999999999</v>
      </c>
      <c r="AE109" s="764">
        <v>317.97829999999999</v>
      </c>
      <c r="AF109" s="764">
        <v>318.69869999999997</v>
      </c>
      <c r="AG109" s="764">
        <v>312.9323</v>
      </c>
      <c r="AH109" s="764">
        <v>302.66269999999997</v>
      </c>
      <c r="AI109" s="764">
        <v>292.90199999999999</v>
      </c>
      <c r="AJ109" s="764">
        <v>283.93810000000002</v>
      </c>
      <c r="AK109" s="764">
        <v>275.6497</v>
      </c>
      <c r="AL109" s="764">
        <v>267.83760000000001</v>
      </c>
      <c r="AM109" s="764">
        <v>260.59800000000001</v>
      </c>
      <c r="AN109" s="764">
        <v>253.892</v>
      </c>
      <c r="AO109" s="764">
        <v>247.77860000000001</v>
      </c>
      <c r="AP109" s="764">
        <v>242.14869999999999</v>
      </c>
      <c r="AQ109" s="764">
        <v>236.87039999999999</v>
      </c>
      <c r="AR109" s="764">
        <v>232.0308</v>
      </c>
      <c r="AS109" s="764">
        <v>227.4796</v>
      </c>
      <c r="AT109" s="764">
        <v>223.80420000000001</v>
      </c>
      <c r="AU109" s="764">
        <v>221.4401</v>
      </c>
      <c r="AV109" s="764">
        <v>219.70140000000001</v>
      </c>
      <c r="AW109" s="764">
        <v>218.21369999999999</v>
      </c>
      <c r="AX109" s="764">
        <v>217.15459999999999</v>
      </c>
      <c r="AY109" s="764">
        <v>216.2765</v>
      </c>
      <c r="AZ109" s="764">
        <v>215.83279999999999</v>
      </c>
    </row>
    <row r="110" spans="1:52">
      <c r="A110" s="793" t="s">
        <v>485</v>
      </c>
      <c r="B110" s="792" t="s">
        <v>883</v>
      </c>
      <c r="C110" s="792">
        <v>125.3224</v>
      </c>
      <c r="D110" s="792">
        <v>126.7585</v>
      </c>
      <c r="E110" s="792">
        <v>133.29429999999999</v>
      </c>
      <c r="F110" s="792">
        <v>132.8546</v>
      </c>
      <c r="G110" s="792">
        <v>150.6155</v>
      </c>
      <c r="H110" s="792">
        <v>136.72329999999999</v>
      </c>
      <c r="I110" s="792">
        <v>152.374</v>
      </c>
      <c r="J110" s="792">
        <v>133.4408</v>
      </c>
      <c r="K110" s="792">
        <v>156.53579999999999</v>
      </c>
      <c r="L110" s="792">
        <v>144.72450000000001</v>
      </c>
      <c r="M110" s="792">
        <v>161.1078</v>
      </c>
      <c r="N110" s="792">
        <v>168.11250000000001</v>
      </c>
      <c r="O110" s="792">
        <v>167.20400000000001</v>
      </c>
      <c r="P110" s="792">
        <v>177.7843</v>
      </c>
      <c r="Q110" s="792">
        <v>200.35169999999999</v>
      </c>
      <c r="R110" s="792">
        <v>183.99770000000001</v>
      </c>
      <c r="S110" s="792">
        <v>199.91210000000001</v>
      </c>
      <c r="T110" s="792">
        <v>157.00470000000001</v>
      </c>
      <c r="U110" s="792">
        <v>161.34229999999999</v>
      </c>
      <c r="V110" s="792">
        <v>186.33779999999999</v>
      </c>
      <c r="W110" s="792">
        <v>181.77510000000001</v>
      </c>
      <c r="X110" s="792">
        <v>191.22749999999999</v>
      </c>
      <c r="Y110" s="792">
        <v>210.124</v>
      </c>
      <c r="Z110" s="792">
        <v>204.2535</v>
      </c>
      <c r="AA110" s="792">
        <v>207.06880000000001</v>
      </c>
      <c r="AB110" s="792">
        <v>207.5154</v>
      </c>
      <c r="AC110" s="792">
        <v>195.6534</v>
      </c>
      <c r="AD110" s="764">
        <v>193.1131</v>
      </c>
      <c r="AE110" s="764">
        <v>197.0677</v>
      </c>
      <c r="AF110" s="764">
        <v>198.47</v>
      </c>
      <c r="AG110" s="764">
        <v>194.86170000000001</v>
      </c>
      <c r="AH110" s="764">
        <v>188.67160000000001</v>
      </c>
      <c r="AI110" s="764">
        <v>182.76070000000001</v>
      </c>
      <c r="AJ110" s="764">
        <v>176.9195</v>
      </c>
      <c r="AK110" s="764">
        <v>171.12270000000001</v>
      </c>
      <c r="AL110" s="764">
        <v>165.32820000000001</v>
      </c>
      <c r="AM110" s="764">
        <v>159.6644</v>
      </c>
      <c r="AN110" s="764">
        <v>154.19370000000001</v>
      </c>
      <c r="AO110" s="764">
        <v>148.89099999999999</v>
      </c>
      <c r="AP110" s="764">
        <v>143.7807</v>
      </c>
      <c r="AQ110" s="764">
        <v>138.9374</v>
      </c>
      <c r="AR110" s="764">
        <v>134.64109999999999</v>
      </c>
      <c r="AS110" s="764">
        <v>130.45859999999999</v>
      </c>
      <c r="AT110" s="764">
        <v>127.2077</v>
      </c>
      <c r="AU110" s="764">
        <v>125.78660000000001</v>
      </c>
      <c r="AV110" s="764">
        <v>125.06059999999999</v>
      </c>
      <c r="AW110" s="764">
        <v>124.50239999999999</v>
      </c>
      <c r="AX110" s="764">
        <v>124.37309999999999</v>
      </c>
      <c r="AY110" s="764">
        <v>124.3689</v>
      </c>
      <c r="AZ110" s="764">
        <v>124.8596</v>
      </c>
    </row>
    <row r="111" spans="1:52">
      <c r="A111" s="793" t="s">
        <v>485</v>
      </c>
      <c r="B111" s="792" t="s">
        <v>884</v>
      </c>
      <c r="C111" s="792">
        <v>418.9332</v>
      </c>
      <c r="D111" s="792">
        <v>427.08089999999999</v>
      </c>
      <c r="E111" s="792">
        <v>453.19459999999998</v>
      </c>
      <c r="F111" s="792">
        <v>451.20170000000002</v>
      </c>
      <c r="G111" s="792">
        <v>516.55909999999994</v>
      </c>
      <c r="H111" s="792">
        <v>468.43490000000003</v>
      </c>
      <c r="I111" s="792">
        <v>506.65300000000002</v>
      </c>
      <c r="J111" s="792">
        <v>455.21690000000001</v>
      </c>
      <c r="K111" s="792">
        <v>521.2192</v>
      </c>
      <c r="L111" s="792">
        <v>470.721</v>
      </c>
      <c r="M111" s="792">
        <v>541.26610000000005</v>
      </c>
      <c r="N111" s="792">
        <v>529.48410000000001</v>
      </c>
      <c r="O111" s="792">
        <v>510.40440000000001</v>
      </c>
      <c r="P111" s="792">
        <v>527.05160000000001</v>
      </c>
      <c r="Q111" s="792">
        <v>565.79719999999998</v>
      </c>
      <c r="R111" s="792">
        <v>511.84050000000002</v>
      </c>
      <c r="S111" s="792">
        <v>536.95780000000002</v>
      </c>
      <c r="T111" s="792">
        <v>386.69389999999999</v>
      </c>
      <c r="U111" s="792">
        <v>381.9753</v>
      </c>
      <c r="V111" s="792">
        <v>404.83089999999999</v>
      </c>
      <c r="W111" s="792">
        <v>417.09500000000003</v>
      </c>
      <c r="X111" s="792">
        <v>433.3082</v>
      </c>
      <c r="Y111" s="792">
        <v>435.46480000000003</v>
      </c>
      <c r="Z111" s="792">
        <v>430.70940000000002</v>
      </c>
      <c r="AA111" s="792">
        <v>420.87490000000003</v>
      </c>
      <c r="AB111" s="792">
        <v>431.33429999999998</v>
      </c>
      <c r="AC111" s="792">
        <v>434.46350000000001</v>
      </c>
      <c r="AD111" s="764">
        <v>432.74419999999998</v>
      </c>
      <c r="AE111" s="764">
        <v>446.5172</v>
      </c>
      <c r="AF111" s="764">
        <v>453.44439999999997</v>
      </c>
      <c r="AG111" s="764">
        <v>447.3152</v>
      </c>
      <c r="AH111" s="764">
        <v>438.49270000000001</v>
      </c>
      <c r="AI111" s="764">
        <v>430.14699999999999</v>
      </c>
      <c r="AJ111" s="764">
        <v>421.5616</v>
      </c>
      <c r="AK111" s="764">
        <v>412.62819999999999</v>
      </c>
      <c r="AL111" s="764">
        <v>403.238</v>
      </c>
      <c r="AM111" s="764">
        <v>393.75490000000002</v>
      </c>
      <c r="AN111" s="764">
        <v>384.40179999999998</v>
      </c>
      <c r="AO111" s="764">
        <v>375.1694</v>
      </c>
      <c r="AP111" s="764">
        <v>366.29829999999998</v>
      </c>
      <c r="AQ111" s="764">
        <v>357.85660000000001</v>
      </c>
      <c r="AR111" s="764">
        <v>350.56259999999997</v>
      </c>
      <c r="AS111" s="764">
        <v>344.86779999999999</v>
      </c>
      <c r="AT111" s="764">
        <v>340.88170000000002</v>
      </c>
      <c r="AU111" s="764">
        <v>340.50639999999999</v>
      </c>
      <c r="AV111" s="764">
        <v>341.1628</v>
      </c>
      <c r="AW111" s="764">
        <v>341.7867</v>
      </c>
      <c r="AX111" s="764">
        <v>343.07979999999998</v>
      </c>
      <c r="AY111" s="764">
        <v>344.84640000000002</v>
      </c>
      <c r="AZ111" s="764">
        <v>346.45310000000001</v>
      </c>
    </row>
    <row r="112" spans="1:52">
      <c r="A112" s="793" t="s">
        <v>485</v>
      </c>
      <c r="B112" s="792" t="s">
        <v>885</v>
      </c>
      <c r="C112" s="792">
        <v>184.43729999999999</v>
      </c>
      <c r="D112" s="792">
        <v>189.56630000000001</v>
      </c>
      <c r="E112" s="792">
        <v>196.9812</v>
      </c>
      <c r="F112" s="792">
        <v>195.92609999999999</v>
      </c>
      <c r="G112" s="792">
        <v>215.97300000000001</v>
      </c>
      <c r="H112" s="792">
        <v>199.1207</v>
      </c>
      <c r="I112" s="792">
        <v>226.87569999999999</v>
      </c>
      <c r="J112" s="792">
        <v>207.64949999999999</v>
      </c>
      <c r="K112" s="792">
        <v>232.26849999999999</v>
      </c>
      <c r="L112" s="792">
        <v>217.9074</v>
      </c>
      <c r="M112" s="792">
        <v>242.9074</v>
      </c>
      <c r="N112" s="792">
        <v>243.25909999999999</v>
      </c>
      <c r="O112" s="792">
        <v>237.2509</v>
      </c>
      <c r="P112" s="792">
        <v>251.81710000000001</v>
      </c>
      <c r="Q112" s="792">
        <v>275.82060000000001</v>
      </c>
      <c r="R112" s="792">
        <v>252.43260000000001</v>
      </c>
      <c r="S112" s="792">
        <v>268.11250000000001</v>
      </c>
      <c r="T112" s="792">
        <v>193.5521</v>
      </c>
      <c r="U112" s="792">
        <v>197.8605</v>
      </c>
      <c r="V112" s="792">
        <v>211.44210000000001</v>
      </c>
      <c r="W112" s="792">
        <v>217.38939999999999</v>
      </c>
      <c r="X112" s="792">
        <v>222.6387</v>
      </c>
      <c r="Y112" s="792">
        <v>224.19329999999999</v>
      </c>
      <c r="Z112" s="792">
        <v>236.68860000000001</v>
      </c>
      <c r="AA112" s="792">
        <v>218.73589999999999</v>
      </c>
      <c r="AB112" s="792">
        <v>225.33199999999999</v>
      </c>
      <c r="AC112" s="792">
        <v>227.57480000000001</v>
      </c>
      <c r="AD112" s="764">
        <v>233.41499999999999</v>
      </c>
      <c r="AE112" s="764">
        <v>251.64609999999999</v>
      </c>
      <c r="AF112" s="764">
        <v>266.57839999999999</v>
      </c>
      <c r="AG112" s="764">
        <v>280.80669999999998</v>
      </c>
      <c r="AH112" s="764">
        <v>290.53379999999999</v>
      </c>
      <c r="AI112" s="764">
        <v>300.6549</v>
      </c>
      <c r="AJ112" s="764">
        <v>308.77339999999998</v>
      </c>
      <c r="AK112" s="764">
        <v>310.07319999999999</v>
      </c>
      <c r="AL112" s="764">
        <v>311.67970000000003</v>
      </c>
      <c r="AM112" s="764">
        <v>312.78579999999999</v>
      </c>
      <c r="AN112" s="764">
        <v>313.60910000000001</v>
      </c>
      <c r="AO112" s="764">
        <v>314.00569999999999</v>
      </c>
      <c r="AP112" s="764">
        <v>314.45280000000002</v>
      </c>
      <c r="AQ112" s="764">
        <v>315.75970000000001</v>
      </c>
      <c r="AR112" s="764">
        <v>319.8349</v>
      </c>
      <c r="AS112" s="764">
        <v>327.2097</v>
      </c>
      <c r="AT112" s="764">
        <v>334.86329999999998</v>
      </c>
      <c r="AU112" s="764">
        <v>343.17320000000001</v>
      </c>
      <c r="AV112" s="764">
        <v>352.1395</v>
      </c>
      <c r="AW112" s="764">
        <v>361.64609999999999</v>
      </c>
      <c r="AX112" s="764">
        <v>370.96289999999999</v>
      </c>
      <c r="AY112" s="764">
        <v>379.11590000000001</v>
      </c>
      <c r="AZ112" s="764">
        <v>387.86590000000001</v>
      </c>
    </row>
    <row r="113" spans="1:52">
      <c r="A113" s="793" t="s">
        <v>485</v>
      </c>
      <c r="B113" s="792" t="s">
        <v>886</v>
      </c>
      <c r="C113" s="792">
        <v>503.31180000000001</v>
      </c>
      <c r="D113" s="792">
        <v>506.1841</v>
      </c>
      <c r="E113" s="792">
        <v>532.20979999999997</v>
      </c>
      <c r="F113" s="792">
        <v>526.81709999999998</v>
      </c>
      <c r="G113" s="792">
        <v>583.88040000000001</v>
      </c>
      <c r="H113" s="792">
        <v>530.21690000000001</v>
      </c>
      <c r="I113" s="792">
        <v>584.55449999999996</v>
      </c>
      <c r="J113" s="792">
        <v>515.97299999999996</v>
      </c>
      <c r="K113" s="792">
        <v>594.63660000000004</v>
      </c>
      <c r="L113" s="792">
        <v>529.98239999999998</v>
      </c>
      <c r="M113" s="792">
        <v>591.44200000000001</v>
      </c>
      <c r="N113" s="792">
        <v>584.5838</v>
      </c>
      <c r="O113" s="792">
        <v>573.00710000000004</v>
      </c>
      <c r="P113" s="792">
        <v>588.42319999999995</v>
      </c>
      <c r="Q113" s="792">
        <v>643.52279999999996</v>
      </c>
      <c r="R113" s="792">
        <v>587.86630000000002</v>
      </c>
      <c r="S113" s="792">
        <v>618.46420000000001</v>
      </c>
      <c r="T113" s="792">
        <v>456.4477</v>
      </c>
      <c r="U113" s="792">
        <v>455.30470000000003</v>
      </c>
      <c r="V113" s="792">
        <v>481.57260000000002</v>
      </c>
      <c r="W113" s="792">
        <v>513.10559999999998</v>
      </c>
      <c r="X113" s="792">
        <v>528.50329999999997</v>
      </c>
      <c r="Y113" s="792">
        <v>502.69670000000002</v>
      </c>
      <c r="Z113" s="792">
        <v>500.63040000000001</v>
      </c>
      <c r="AA113" s="792">
        <v>461.19639999999998</v>
      </c>
      <c r="AB113" s="792">
        <v>489.79360000000003</v>
      </c>
      <c r="AC113" s="792">
        <v>534.48230000000001</v>
      </c>
      <c r="AD113" s="764">
        <v>532.77610000000004</v>
      </c>
      <c r="AE113" s="764">
        <v>549.0376</v>
      </c>
      <c r="AF113" s="764">
        <v>561.54989999999998</v>
      </c>
      <c r="AG113" s="764">
        <v>563.45630000000006</v>
      </c>
      <c r="AH113" s="764">
        <v>562.18709999999999</v>
      </c>
      <c r="AI113" s="764">
        <v>560.81809999999996</v>
      </c>
      <c r="AJ113" s="764">
        <v>558.39549999999997</v>
      </c>
      <c r="AK113" s="764">
        <v>551.7047</v>
      </c>
      <c r="AL113" s="764">
        <v>545.0788</v>
      </c>
      <c r="AM113" s="764">
        <v>537.93349999999998</v>
      </c>
      <c r="AN113" s="764">
        <v>530.30769999999995</v>
      </c>
      <c r="AO113" s="764">
        <v>522.53440000000001</v>
      </c>
      <c r="AP113" s="764">
        <v>515.17420000000004</v>
      </c>
      <c r="AQ113" s="764">
        <v>508.2199</v>
      </c>
      <c r="AR113" s="764">
        <v>503.68770000000001</v>
      </c>
      <c r="AS113" s="764">
        <v>502.04570000000001</v>
      </c>
      <c r="AT113" s="764">
        <v>502.11259999999999</v>
      </c>
      <c r="AU113" s="764">
        <v>504.70569999999998</v>
      </c>
      <c r="AV113" s="764">
        <v>508.53879999999998</v>
      </c>
      <c r="AW113" s="764">
        <v>512.87750000000005</v>
      </c>
      <c r="AX113" s="764">
        <v>517.93359999999996</v>
      </c>
      <c r="AY113" s="764">
        <v>522.50049999999999</v>
      </c>
      <c r="AZ113" s="764">
        <v>527.45640000000003</v>
      </c>
    </row>
    <row r="114" spans="1:52">
      <c r="A114" s="793" t="s">
        <v>485</v>
      </c>
      <c r="B114" s="792" t="s">
        <v>887</v>
      </c>
      <c r="C114" s="792">
        <v>316.20749999999998</v>
      </c>
      <c r="D114" s="792">
        <v>321.36579999999998</v>
      </c>
      <c r="E114" s="792">
        <v>344.87099999999998</v>
      </c>
      <c r="F114" s="792">
        <v>347.36219999999997</v>
      </c>
      <c r="G114" s="792">
        <v>385.40440000000001</v>
      </c>
      <c r="H114" s="792">
        <v>352.6671</v>
      </c>
      <c r="I114" s="792">
        <v>388.65769999999998</v>
      </c>
      <c r="J114" s="792">
        <v>356.15480000000002</v>
      </c>
      <c r="K114" s="792">
        <v>397.15710000000001</v>
      </c>
      <c r="L114" s="792">
        <v>360.72680000000003</v>
      </c>
      <c r="M114" s="792">
        <v>398.8569</v>
      </c>
      <c r="N114" s="792">
        <v>397.65530000000001</v>
      </c>
      <c r="O114" s="792">
        <v>390.88510000000002</v>
      </c>
      <c r="P114" s="792">
        <v>420.51580000000001</v>
      </c>
      <c r="Q114" s="792">
        <v>462.01639999999998</v>
      </c>
      <c r="R114" s="792">
        <v>421.95190000000002</v>
      </c>
      <c r="S114" s="792">
        <v>447.3329</v>
      </c>
      <c r="T114" s="792">
        <v>328.5462</v>
      </c>
      <c r="U114" s="792">
        <v>342.02800000000002</v>
      </c>
      <c r="V114" s="792">
        <v>358.2389</v>
      </c>
      <c r="W114" s="792">
        <v>379.1968</v>
      </c>
      <c r="X114" s="792">
        <v>383.13690000000003</v>
      </c>
      <c r="Y114" s="792">
        <v>387.9434</v>
      </c>
      <c r="Z114" s="792">
        <v>379.05560000000003</v>
      </c>
      <c r="AA114" s="792">
        <v>370.97840000000002</v>
      </c>
      <c r="AB114" s="792">
        <v>378.15269999999998</v>
      </c>
      <c r="AC114" s="792">
        <v>388.8381</v>
      </c>
      <c r="AD114" s="764">
        <v>397.13929999999999</v>
      </c>
      <c r="AE114" s="764">
        <v>417.71879999999999</v>
      </c>
      <c r="AF114" s="764">
        <v>432.29390000000001</v>
      </c>
      <c r="AG114" s="764">
        <v>437.30799999999999</v>
      </c>
      <c r="AH114" s="764">
        <v>436.6336</v>
      </c>
      <c r="AI114" s="764">
        <v>435.97089999999997</v>
      </c>
      <c r="AJ114" s="764">
        <v>436.79939999999999</v>
      </c>
      <c r="AK114" s="764">
        <v>436.1114</v>
      </c>
      <c r="AL114" s="764">
        <v>434.45440000000002</v>
      </c>
      <c r="AM114" s="764">
        <v>426.54390000000001</v>
      </c>
      <c r="AN114" s="764">
        <v>418.69209999999998</v>
      </c>
      <c r="AO114" s="764">
        <v>416.52589999999998</v>
      </c>
      <c r="AP114" s="764">
        <v>415.70830000000001</v>
      </c>
      <c r="AQ114" s="764">
        <v>415.77769999999998</v>
      </c>
      <c r="AR114" s="764">
        <v>419.34190000000001</v>
      </c>
      <c r="AS114" s="764">
        <v>428.83249999999998</v>
      </c>
      <c r="AT114" s="764">
        <v>439.47059999999999</v>
      </c>
      <c r="AU114" s="764">
        <v>455.32010000000002</v>
      </c>
      <c r="AV114" s="764">
        <v>472.83539999999999</v>
      </c>
      <c r="AW114" s="764">
        <v>489.97410000000002</v>
      </c>
      <c r="AX114" s="764">
        <v>509.84010000000001</v>
      </c>
      <c r="AY114" s="764">
        <v>529.23410000000001</v>
      </c>
      <c r="AZ114" s="764">
        <v>549.36509999999998</v>
      </c>
    </row>
    <row r="115" spans="1:52">
      <c r="A115" s="793" t="s">
        <v>485</v>
      </c>
      <c r="B115" s="792" t="s">
        <v>888</v>
      </c>
      <c r="C115" s="792">
        <v>613.80430000000001</v>
      </c>
      <c r="D115" s="792">
        <v>623.76900000000001</v>
      </c>
      <c r="E115" s="792">
        <v>683.11839999999995</v>
      </c>
      <c r="F115" s="792">
        <v>694.90030000000002</v>
      </c>
      <c r="G115" s="792">
        <v>776.69979999999998</v>
      </c>
      <c r="H115" s="792">
        <v>714.97659999999996</v>
      </c>
      <c r="I115" s="792">
        <v>795.22270000000003</v>
      </c>
      <c r="J115" s="792">
        <v>740.65060000000005</v>
      </c>
      <c r="K115" s="792">
        <v>834.73030000000006</v>
      </c>
      <c r="L115" s="792">
        <v>763.30600000000004</v>
      </c>
      <c r="M115" s="792">
        <v>854.63070000000005</v>
      </c>
      <c r="N115" s="792">
        <v>861.31299999999999</v>
      </c>
      <c r="O115" s="792">
        <v>859.0856</v>
      </c>
      <c r="P115" s="792">
        <v>936.86980000000005</v>
      </c>
      <c r="Q115" s="792">
        <v>1045.4280000000001</v>
      </c>
      <c r="R115" s="792">
        <v>963.86270000000002</v>
      </c>
      <c r="S115" s="792">
        <v>1028.663</v>
      </c>
      <c r="T115" s="792">
        <v>740.53319999999997</v>
      </c>
      <c r="U115" s="792">
        <v>729.39610000000005</v>
      </c>
      <c r="V115" s="792">
        <v>757.17359999999996</v>
      </c>
      <c r="W115" s="792">
        <v>793.26739999999995</v>
      </c>
      <c r="X115" s="792">
        <v>829.7165</v>
      </c>
      <c r="Y115" s="792">
        <v>799.30319999999995</v>
      </c>
      <c r="Z115" s="792">
        <v>799.56539999999995</v>
      </c>
      <c r="AA115" s="792">
        <v>748.55290000000002</v>
      </c>
      <c r="AB115" s="792">
        <v>785.21579999999994</v>
      </c>
      <c r="AC115" s="792">
        <v>828.98450000000003</v>
      </c>
      <c r="AD115" s="764">
        <v>835.70240000000001</v>
      </c>
      <c r="AE115" s="764">
        <v>874.63599999999997</v>
      </c>
      <c r="AF115" s="764">
        <v>903.33460000000002</v>
      </c>
      <c r="AG115" s="764">
        <v>931.06610000000001</v>
      </c>
      <c r="AH115" s="764">
        <v>943.55539999999996</v>
      </c>
      <c r="AI115" s="764">
        <v>957.15030000000002</v>
      </c>
      <c r="AJ115" s="764">
        <v>967.29880000000003</v>
      </c>
      <c r="AK115" s="764">
        <v>963.52149999999995</v>
      </c>
      <c r="AL115" s="764">
        <v>973.17219999999998</v>
      </c>
      <c r="AM115" s="764">
        <v>988.09220000000005</v>
      </c>
      <c r="AN115" s="764">
        <v>999.49530000000004</v>
      </c>
      <c r="AO115" s="764">
        <v>1010.683</v>
      </c>
      <c r="AP115" s="764">
        <v>1015.897</v>
      </c>
      <c r="AQ115" s="764">
        <v>1033.896</v>
      </c>
      <c r="AR115" s="764">
        <v>1056.1020000000001</v>
      </c>
      <c r="AS115" s="764">
        <v>1082.7809999999999</v>
      </c>
      <c r="AT115" s="764">
        <v>1109.635</v>
      </c>
      <c r="AU115" s="764">
        <v>1142.5039999999999</v>
      </c>
      <c r="AV115" s="764">
        <v>1174.8119999999999</v>
      </c>
      <c r="AW115" s="764">
        <v>1210.6769999999999</v>
      </c>
      <c r="AX115" s="764">
        <v>1243.749</v>
      </c>
      <c r="AY115" s="764">
        <v>1277.443</v>
      </c>
      <c r="AZ115" s="764">
        <v>1309.0540000000001</v>
      </c>
    </row>
    <row r="116" spans="1:52">
      <c r="A116" s="793" t="s">
        <v>485</v>
      </c>
      <c r="B116" s="792" t="s">
        <v>889</v>
      </c>
      <c r="C116" s="792">
        <v>475.18079999999998</v>
      </c>
      <c r="D116" s="792">
        <v>533.82799999999997</v>
      </c>
      <c r="E116" s="792">
        <v>539.471</v>
      </c>
      <c r="F116" s="792">
        <v>566.39200000000005</v>
      </c>
      <c r="G116" s="792">
        <v>492.62079999999997</v>
      </c>
      <c r="H116" s="792">
        <v>521.99609999999996</v>
      </c>
      <c r="I116" s="792">
        <v>501.04090000000002</v>
      </c>
      <c r="J116" s="792">
        <v>565.81219999999996</v>
      </c>
      <c r="K116" s="792">
        <v>510.78089999999997</v>
      </c>
      <c r="L116" s="792">
        <v>636.28369999999995</v>
      </c>
      <c r="M116" s="792">
        <v>792.98490000000004</v>
      </c>
      <c r="N116" s="792">
        <v>820.71159999999998</v>
      </c>
      <c r="O116" s="792">
        <v>844.20479999999998</v>
      </c>
      <c r="P116" s="792">
        <v>816.38930000000005</v>
      </c>
      <c r="Q116" s="792">
        <v>717.25459999999998</v>
      </c>
      <c r="R116" s="792">
        <v>511.66660000000002</v>
      </c>
      <c r="S116" s="792">
        <v>400.75229999999999</v>
      </c>
      <c r="T116" s="792">
        <v>723.09230000000002</v>
      </c>
      <c r="U116" s="792">
        <v>766.88890000000004</v>
      </c>
      <c r="V116" s="792">
        <v>820.16390000000001</v>
      </c>
      <c r="W116" s="792">
        <v>856.00609999999995</v>
      </c>
      <c r="X116" s="792">
        <v>926.11320000000001</v>
      </c>
      <c r="Y116" s="792">
        <v>858.25080000000003</v>
      </c>
      <c r="Z116" s="792">
        <v>751.37509999999997</v>
      </c>
      <c r="AA116" s="792">
        <v>903.61609999999996</v>
      </c>
      <c r="AB116" s="792">
        <v>937.57270000000005</v>
      </c>
      <c r="AC116" s="792">
        <v>947.77229999999997</v>
      </c>
      <c r="AD116" s="764">
        <v>788.29920000000004</v>
      </c>
      <c r="AE116" s="764">
        <v>717.88599999999997</v>
      </c>
      <c r="AF116" s="764">
        <v>754.66790000000003</v>
      </c>
      <c r="AG116" s="764">
        <v>773.54190000000006</v>
      </c>
      <c r="AH116" s="764">
        <v>793.10320000000002</v>
      </c>
      <c r="AI116" s="764">
        <v>813.19920000000002</v>
      </c>
      <c r="AJ116" s="764">
        <v>833.3809</v>
      </c>
      <c r="AK116" s="764">
        <v>853.42679999999996</v>
      </c>
      <c r="AL116" s="764">
        <v>873.51160000000004</v>
      </c>
      <c r="AM116" s="764">
        <v>893.87620000000004</v>
      </c>
      <c r="AN116" s="764">
        <v>914.63300000000004</v>
      </c>
      <c r="AO116" s="764">
        <v>935.96720000000005</v>
      </c>
      <c r="AP116" s="764">
        <v>957.89869999999996</v>
      </c>
      <c r="AQ116" s="764">
        <v>980.5018</v>
      </c>
      <c r="AR116" s="764">
        <v>1003.635</v>
      </c>
      <c r="AS116" s="764">
        <v>1026.8399999999999</v>
      </c>
      <c r="AT116" s="764">
        <v>1051.1189999999999</v>
      </c>
      <c r="AU116" s="764">
        <v>1076.338</v>
      </c>
      <c r="AV116" s="764">
        <v>1101.539</v>
      </c>
      <c r="AW116" s="764">
        <v>1127.175</v>
      </c>
      <c r="AX116" s="764">
        <v>1152.8989999999999</v>
      </c>
      <c r="AY116" s="764">
        <v>1178.6849999999999</v>
      </c>
      <c r="AZ116" s="764">
        <v>1204.51</v>
      </c>
    </row>
    <row r="117" spans="1:52">
      <c r="A117" s="793" t="s">
        <v>485</v>
      </c>
      <c r="B117" s="792" t="s">
        <v>25</v>
      </c>
      <c r="C117" s="792">
        <v>3.4897</v>
      </c>
      <c r="D117" s="792">
        <v>2.4096000000000002</v>
      </c>
      <c r="E117" s="792">
        <v>3.0238</v>
      </c>
      <c r="F117" s="792">
        <v>7.4359999999999999</v>
      </c>
      <c r="G117" s="792">
        <v>9.7452000000000005</v>
      </c>
      <c r="H117" s="792">
        <v>10.242900000000001</v>
      </c>
      <c r="I117" s="792">
        <v>4.8116000000000003</v>
      </c>
      <c r="J117" s="792">
        <v>3.0084</v>
      </c>
      <c r="K117" s="792">
        <v>2.3765999999999998</v>
      </c>
      <c r="L117" s="792">
        <v>3.3717000000000001</v>
      </c>
      <c r="M117" s="792">
        <v>4.0750999999999999</v>
      </c>
      <c r="N117" s="792">
        <v>4.3003999999999998</v>
      </c>
      <c r="O117" s="792">
        <v>4.4021999999999997</v>
      </c>
      <c r="P117" s="792">
        <v>3.6562000000000001</v>
      </c>
      <c r="Q117" s="792">
        <v>3.1839</v>
      </c>
      <c r="R117" s="792">
        <v>2.3014999999999999</v>
      </c>
      <c r="S117" s="792">
        <v>1.7969999999999999</v>
      </c>
      <c r="T117" s="792">
        <v>3.1734</v>
      </c>
      <c r="U117" s="792">
        <v>3.3464999999999998</v>
      </c>
      <c r="V117" s="792">
        <v>3.5468999999999999</v>
      </c>
      <c r="W117" s="792">
        <v>3.5114999999999998</v>
      </c>
      <c r="X117" s="792">
        <v>3.7534000000000001</v>
      </c>
      <c r="Y117" s="792">
        <v>3.4704999999999999</v>
      </c>
      <c r="Z117" s="792">
        <v>3.0638999999999998</v>
      </c>
      <c r="AA117" s="792">
        <v>3.6768999999999998</v>
      </c>
      <c r="AB117" s="792">
        <v>3.8247</v>
      </c>
      <c r="AC117" s="792">
        <v>3.8548</v>
      </c>
      <c r="AD117" s="764">
        <v>8.2537000000000003</v>
      </c>
      <c r="AE117" s="764">
        <v>7.8361000000000001</v>
      </c>
      <c r="AF117" s="764">
        <v>8.4920000000000009</v>
      </c>
      <c r="AG117" s="764">
        <v>8.9684000000000008</v>
      </c>
      <c r="AH117" s="764">
        <v>9.4497</v>
      </c>
      <c r="AI117" s="764">
        <v>9.9357000000000006</v>
      </c>
      <c r="AJ117" s="764">
        <v>10.4259</v>
      </c>
      <c r="AK117" s="764">
        <v>10.9199</v>
      </c>
      <c r="AL117" s="764">
        <v>11.4175</v>
      </c>
      <c r="AM117" s="764">
        <v>11.9184</v>
      </c>
      <c r="AN117" s="764">
        <v>12.4222</v>
      </c>
      <c r="AO117" s="764">
        <v>12.928900000000001</v>
      </c>
      <c r="AP117" s="764">
        <v>13.438000000000001</v>
      </c>
      <c r="AQ117" s="764">
        <v>13.9496</v>
      </c>
      <c r="AR117" s="764">
        <v>14.4633</v>
      </c>
      <c r="AS117" s="764">
        <v>14.979100000000001</v>
      </c>
      <c r="AT117" s="764">
        <v>15.496700000000001</v>
      </c>
      <c r="AU117" s="764">
        <v>16.015999999999998</v>
      </c>
      <c r="AV117" s="764">
        <v>16.536999999999999</v>
      </c>
      <c r="AW117" s="764">
        <v>17.0594</v>
      </c>
      <c r="AX117" s="764">
        <v>17.583200000000001</v>
      </c>
      <c r="AY117" s="764">
        <v>18.1083</v>
      </c>
      <c r="AZ117" s="764">
        <v>18.634599999999999</v>
      </c>
    </row>
    <row r="118" spans="1:52">
      <c r="A118" s="793" t="s">
        <v>485</v>
      </c>
      <c r="B118" s="792" t="s">
        <v>26</v>
      </c>
      <c r="C118" s="792">
        <v>5.2361000000000004</v>
      </c>
      <c r="D118" s="792">
        <v>5.4223999999999997</v>
      </c>
      <c r="E118" s="792">
        <v>6.0486000000000004</v>
      </c>
      <c r="F118" s="792">
        <v>4.8348000000000004</v>
      </c>
      <c r="G118" s="792">
        <v>3.9722</v>
      </c>
      <c r="H118" s="792">
        <v>4.0263</v>
      </c>
      <c r="I118" s="792">
        <v>6.6638000000000002</v>
      </c>
      <c r="J118" s="792">
        <v>8.5960999999999999</v>
      </c>
      <c r="K118" s="792">
        <v>7.13</v>
      </c>
      <c r="L118" s="792">
        <v>10.597200000000001</v>
      </c>
      <c r="M118" s="792">
        <v>12.225899999999999</v>
      </c>
      <c r="N118" s="792">
        <v>7.9870999999999999</v>
      </c>
      <c r="O118" s="792">
        <v>8.1763999999999992</v>
      </c>
      <c r="P118" s="792">
        <v>7.3125999999999998</v>
      </c>
      <c r="Q118" s="792">
        <v>6.8986999999999998</v>
      </c>
      <c r="R118" s="792">
        <v>4.2198000000000002</v>
      </c>
      <c r="S118" s="792">
        <v>3.2947000000000002</v>
      </c>
      <c r="T118" s="792">
        <v>6.3468999999999998</v>
      </c>
      <c r="U118" s="792">
        <v>6.6932</v>
      </c>
      <c r="V118" s="792">
        <v>7.6852999999999998</v>
      </c>
      <c r="W118" s="792">
        <v>7.609</v>
      </c>
      <c r="X118" s="792">
        <v>8.1328999999999994</v>
      </c>
      <c r="Y118" s="792">
        <v>7.5179999999999998</v>
      </c>
      <c r="Z118" s="792">
        <v>6.6375999999999999</v>
      </c>
      <c r="AA118" s="792">
        <v>7.9660000000000002</v>
      </c>
      <c r="AB118" s="792">
        <v>8.2858999999999998</v>
      </c>
      <c r="AC118" s="792">
        <v>8.3508999999999993</v>
      </c>
      <c r="AD118" s="764">
        <v>6.7054</v>
      </c>
      <c r="AE118" s="764">
        <v>6.8493000000000004</v>
      </c>
      <c r="AF118" s="764">
        <v>7.2836999999999996</v>
      </c>
      <c r="AG118" s="764">
        <v>7.5857000000000001</v>
      </c>
      <c r="AH118" s="764">
        <v>7.8883999999999999</v>
      </c>
      <c r="AI118" s="764">
        <v>8.1915999999999993</v>
      </c>
      <c r="AJ118" s="764">
        <v>8.4953000000000003</v>
      </c>
      <c r="AK118" s="764">
        <v>8.7995000000000001</v>
      </c>
      <c r="AL118" s="764">
        <v>9.1041000000000007</v>
      </c>
      <c r="AM118" s="764">
        <v>9.4090000000000007</v>
      </c>
      <c r="AN118" s="764">
        <v>9.7142999999999997</v>
      </c>
      <c r="AO118" s="764">
        <v>10.0199</v>
      </c>
      <c r="AP118" s="764">
        <v>10.325799999999999</v>
      </c>
      <c r="AQ118" s="764">
        <v>10.630100000000001</v>
      </c>
      <c r="AR118" s="764">
        <v>10.876899999999999</v>
      </c>
      <c r="AS118" s="764">
        <v>11.1225</v>
      </c>
      <c r="AT118" s="764">
        <v>11.366899999999999</v>
      </c>
      <c r="AU118" s="764">
        <v>11.6104</v>
      </c>
      <c r="AV118" s="764">
        <v>11.8531</v>
      </c>
      <c r="AW118" s="764">
        <v>12.095000000000001</v>
      </c>
      <c r="AX118" s="764">
        <v>12.336399999999999</v>
      </c>
      <c r="AY118" s="764">
        <v>12.577199999999999</v>
      </c>
      <c r="AZ118" s="764">
        <v>12.8177</v>
      </c>
    </row>
    <row r="119" spans="1:52">
      <c r="A119" s="793" t="s">
        <v>485</v>
      </c>
      <c r="B119" s="792" t="s">
        <v>890</v>
      </c>
      <c r="C119" s="792">
        <v>564.25959999999998</v>
      </c>
      <c r="D119" s="792">
        <v>568.98889999999994</v>
      </c>
      <c r="E119" s="792">
        <v>620.19159999999999</v>
      </c>
      <c r="F119" s="792">
        <v>754.84799999999996</v>
      </c>
      <c r="G119" s="792">
        <v>727.91219999999998</v>
      </c>
      <c r="H119" s="792">
        <v>748.45899999999995</v>
      </c>
      <c r="I119" s="792">
        <v>681.0616</v>
      </c>
      <c r="J119" s="792">
        <v>806.00400000000002</v>
      </c>
      <c r="K119" s="792">
        <v>709.27700000000004</v>
      </c>
      <c r="L119" s="792">
        <v>905.67039999999997</v>
      </c>
      <c r="M119" s="792">
        <v>1082.9159999999999</v>
      </c>
      <c r="N119" s="792">
        <v>1202.8009999999999</v>
      </c>
      <c r="O119" s="792">
        <v>1245.124</v>
      </c>
      <c r="P119" s="792">
        <v>1213.5999999999999</v>
      </c>
      <c r="Q119" s="792">
        <v>1051.1010000000001</v>
      </c>
      <c r="R119" s="792">
        <v>792.01139999999998</v>
      </c>
      <c r="S119" s="792">
        <v>630.35289999999998</v>
      </c>
      <c r="T119" s="792">
        <v>1088.251</v>
      </c>
      <c r="U119" s="792">
        <v>1144.829</v>
      </c>
      <c r="V119" s="792">
        <v>1216.444</v>
      </c>
      <c r="W119" s="792">
        <v>1204.1310000000001</v>
      </c>
      <c r="X119" s="792">
        <v>1286.3589999999999</v>
      </c>
      <c r="Y119" s="792">
        <v>1188.085</v>
      </c>
      <c r="Z119" s="792">
        <v>1048.502</v>
      </c>
      <c r="AA119" s="792">
        <v>1258.971</v>
      </c>
      <c r="AB119" s="792">
        <v>1309.6479999999999</v>
      </c>
      <c r="AC119" s="792">
        <v>1320.1410000000001</v>
      </c>
      <c r="AD119" s="764">
        <v>835.07669999999996</v>
      </c>
      <c r="AE119" s="764">
        <v>880.77919999999995</v>
      </c>
      <c r="AF119" s="764">
        <v>877.65660000000003</v>
      </c>
      <c r="AG119" s="764">
        <v>855.61760000000004</v>
      </c>
      <c r="AH119" s="764">
        <v>833.64329999999995</v>
      </c>
      <c r="AI119" s="764">
        <v>811.68790000000001</v>
      </c>
      <c r="AJ119" s="764">
        <v>789.58640000000003</v>
      </c>
      <c r="AK119" s="764">
        <v>767.2636</v>
      </c>
      <c r="AL119" s="764">
        <v>744.80190000000005</v>
      </c>
      <c r="AM119" s="764">
        <v>722.30930000000001</v>
      </c>
      <c r="AN119" s="764">
        <v>699.84090000000003</v>
      </c>
      <c r="AO119" s="764">
        <v>677.48099999999999</v>
      </c>
      <c r="AP119" s="764">
        <v>655.24680000000001</v>
      </c>
      <c r="AQ119" s="764">
        <v>633.17650000000003</v>
      </c>
      <c r="AR119" s="764">
        <v>611.22130000000004</v>
      </c>
      <c r="AS119" s="764">
        <v>589.20510000000002</v>
      </c>
      <c r="AT119" s="764">
        <v>567.53610000000003</v>
      </c>
      <c r="AU119" s="764">
        <v>546.16690000000006</v>
      </c>
      <c r="AV119" s="764">
        <v>524.71979999999996</v>
      </c>
      <c r="AW119" s="764">
        <v>503.38220000000001</v>
      </c>
      <c r="AX119" s="764">
        <v>482.02030000000002</v>
      </c>
      <c r="AY119" s="764">
        <v>460.62830000000002</v>
      </c>
      <c r="AZ119" s="764">
        <v>439.20119999999997</v>
      </c>
    </row>
    <row r="120" spans="1:52">
      <c r="A120" s="793" t="s">
        <v>485</v>
      </c>
      <c r="B120" s="792" t="s">
        <v>27</v>
      </c>
      <c r="C120" s="792">
        <v>15.241400000000001</v>
      </c>
      <c r="D120" s="792">
        <v>14.9543</v>
      </c>
      <c r="E120" s="792">
        <v>16.521000000000001</v>
      </c>
      <c r="F120" s="792">
        <v>17.7136</v>
      </c>
      <c r="G120" s="792">
        <v>15.908899999999999</v>
      </c>
      <c r="H120" s="792">
        <v>14.5558</v>
      </c>
      <c r="I120" s="792">
        <v>17.775200000000002</v>
      </c>
      <c r="J120" s="792">
        <v>23.284400000000002</v>
      </c>
      <c r="K120" s="792">
        <v>27.514500000000002</v>
      </c>
      <c r="L120" s="792">
        <v>37.747399999999999</v>
      </c>
      <c r="M120" s="792">
        <v>43.980200000000004</v>
      </c>
      <c r="N120" s="792">
        <v>52.823</v>
      </c>
      <c r="O120" s="792">
        <v>53.467599999999997</v>
      </c>
      <c r="P120" s="792">
        <v>50.6755</v>
      </c>
      <c r="Q120" s="792">
        <v>43.698599999999999</v>
      </c>
      <c r="R120" s="792">
        <v>30.813099999999999</v>
      </c>
      <c r="S120" s="792">
        <v>22.963100000000001</v>
      </c>
      <c r="T120" s="792">
        <v>41.420999999999999</v>
      </c>
      <c r="U120" s="792">
        <v>43.179099999999998</v>
      </c>
      <c r="V120" s="792">
        <v>44.7271</v>
      </c>
      <c r="W120" s="792">
        <v>44.981999999999999</v>
      </c>
      <c r="X120" s="792">
        <v>48.620199999999997</v>
      </c>
      <c r="Y120" s="792">
        <v>47.929600000000001</v>
      </c>
      <c r="Z120" s="792">
        <v>42.806100000000001</v>
      </c>
      <c r="AA120" s="792">
        <v>48.927599999999998</v>
      </c>
      <c r="AB120" s="792">
        <v>50.982599999999998</v>
      </c>
      <c r="AC120" s="792">
        <v>51.514400000000002</v>
      </c>
      <c r="AD120" s="764">
        <v>41.060499999999998</v>
      </c>
      <c r="AE120" s="764">
        <v>38.561500000000002</v>
      </c>
      <c r="AF120" s="764">
        <v>43.472299999999997</v>
      </c>
      <c r="AG120" s="764">
        <v>47.616</v>
      </c>
      <c r="AH120" s="764">
        <v>51.743600000000001</v>
      </c>
      <c r="AI120" s="764">
        <v>55.857399999999998</v>
      </c>
      <c r="AJ120" s="764">
        <v>59.959000000000003</v>
      </c>
      <c r="AK120" s="764">
        <v>64.050200000000004</v>
      </c>
      <c r="AL120" s="764">
        <v>68.036799999999999</v>
      </c>
      <c r="AM120" s="764">
        <v>71.928200000000004</v>
      </c>
      <c r="AN120" s="764">
        <v>75.836799999999997</v>
      </c>
      <c r="AO120" s="764">
        <v>79.760800000000003</v>
      </c>
      <c r="AP120" s="764">
        <v>83.698499999999996</v>
      </c>
      <c r="AQ120" s="764">
        <v>87.648399999999995</v>
      </c>
      <c r="AR120" s="764">
        <v>91.609300000000005</v>
      </c>
      <c r="AS120" s="764">
        <v>95.58</v>
      </c>
      <c r="AT120" s="764">
        <v>99.5595</v>
      </c>
      <c r="AU120" s="764">
        <v>103.5468</v>
      </c>
      <c r="AV120" s="764">
        <v>107.54130000000001</v>
      </c>
      <c r="AW120" s="764">
        <v>111.54219999999999</v>
      </c>
      <c r="AX120" s="764">
        <v>115.54900000000001</v>
      </c>
      <c r="AY120" s="764">
        <v>119.56100000000001</v>
      </c>
      <c r="AZ120" s="764">
        <v>123.5778</v>
      </c>
    </row>
    <row r="121" spans="1:52">
      <c r="A121" s="793" t="s">
        <v>485</v>
      </c>
      <c r="B121" s="792" t="s">
        <v>28</v>
      </c>
      <c r="C121" s="792">
        <v>222.44759999999999</v>
      </c>
      <c r="D121" s="792">
        <v>214.69970000000001</v>
      </c>
      <c r="E121" s="792">
        <v>190.04429999999999</v>
      </c>
      <c r="F121" s="792">
        <v>192.4151</v>
      </c>
      <c r="G121" s="792">
        <v>243.44329999999999</v>
      </c>
      <c r="H121" s="792">
        <v>287.7627</v>
      </c>
      <c r="I121" s="792">
        <v>273.7355</v>
      </c>
      <c r="J121" s="792">
        <v>296.42849999999999</v>
      </c>
      <c r="K121" s="792">
        <v>260.20119999999997</v>
      </c>
      <c r="L121" s="792">
        <v>303.60980000000001</v>
      </c>
      <c r="M121" s="792">
        <v>342.44299999999998</v>
      </c>
      <c r="N121" s="792">
        <v>349.72329999999999</v>
      </c>
      <c r="O121" s="792">
        <v>360.17959999999999</v>
      </c>
      <c r="P121" s="792">
        <v>347.79590000000002</v>
      </c>
      <c r="Q121" s="792">
        <v>312.63839999999999</v>
      </c>
      <c r="R121" s="792">
        <v>226.57320000000001</v>
      </c>
      <c r="S121" s="792">
        <v>182.24199999999999</v>
      </c>
      <c r="T121" s="792">
        <v>305.33600000000001</v>
      </c>
      <c r="U121" s="792">
        <v>326.22309999999999</v>
      </c>
      <c r="V121" s="792">
        <v>352.16649999999998</v>
      </c>
      <c r="W121" s="792">
        <v>354.16120000000001</v>
      </c>
      <c r="X121" s="792">
        <v>382.83089999999999</v>
      </c>
      <c r="Y121" s="792">
        <v>377.75869999999998</v>
      </c>
      <c r="Z121" s="792">
        <v>337.84449999999998</v>
      </c>
      <c r="AA121" s="792">
        <v>385.91759999999999</v>
      </c>
      <c r="AB121" s="792">
        <v>401.98140000000001</v>
      </c>
      <c r="AC121" s="792">
        <v>406.0179</v>
      </c>
      <c r="AD121" s="764">
        <v>298.42579999999998</v>
      </c>
      <c r="AE121" s="764">
        <v>271.42739999999998</v>
      </c>
      <c r="AF121" s="764">
        <v>283.94830000000002</v>
      </c>
      <c r="AG121" s="764">
        <v>286.78879999999998</v>
      </c>
      <c r="AH121" s="764">
        <v>289.3254</v>
      </c>
      <c r="AI121" s="764">
        <v>292.23869999999999</v>
      </c>
      <c r="AJ121" s="764">
        <v>295.089</v>
      </c>
      <c r="AK121" s="764">
        <v>297.66309999999999</v>
      </c>
      <c r="AL121" s="764">
        <v>300.14420000000001</v>
      </c>
      <c r="AM121" s="764">
        <v>302.78059999999999</v>
      </c>
      <c r="AN121" s="764">
        <v>305.69209999999998</v>
      </c>
      <c r="AO121" s="764">
        <v>309.07049999999998</v>
      </c>
      <c r="AP121" s="764">
        <v>312.94299999999998</v>
      </c>
      <c r="AQ121" s="764">
        <v>317.3897</v>
      </c>
      <c r="AR121" s="764">
        <v>322.2758</v>
      </c>
      <c r="AS121" s="764">
        <v>327.14819999999997</v>
      </c>
      <c r="AT121" s="764">
        <v>333.01549999999997</v>
      </c>
      <c r="AU121" s="764">
        <v>339.74889999999999</v>
      </c>
      <c r="AV121" s="764">
        <v>346.39479999999998</v>
      </c>
      <c r="AW121" s="764">
        <v>353.41239999999999</v>
      </c>
      <c r="AX121" s="764">
        <v>360.45940000000002</v>
      </c>
      <c r="AY121" s="764">
        <v>367.5138</v>
      </c>
      <c r="AZ121" s="764">
        <v>374.5564</v>
      </c>
    </row>
    <row r="122" spans="1:52">
      <c r="A122" s="793" t="s">
        <v>485</v>
      </c>
      <c r="B122" s="792" t="s">
        <v>29</v>
      </c>
      <c r="C122" s="792">
        <v>58.372199999999999</v>
      </c>
      <c r="D122" s="792">
        <v>63.011200000000002</v>
      </c>
      <c r="E122" s="792">
        <v>63.930900000000001</v>
      </c>
      <c r="F122" s="792">
        <v>58.7547</v>
      </c>
      <c r="G122" s="792">
        <v>60.629100000000001</v>
      </c>
      <c r="H122" s="792">
        <v>54.083300000000001</v>
      </c>
      <c r="I122" s="792">
        <v>53.854799999999997</v>
      </c>
      <c r="J122" s="792">
        <v>58.143700000000003</v>
      </c>
      <c r="K122" s="792">
        <v>50.550899999999999</v>
      </c>
      <c r="L122" s="792">
        <v>66.257999999999996</v>
      </c>
      <c r="M122" s="792">
        <v>81.769900000000007</v>
      </c>
      <c r="N122" s="792">
        <v>108.3027</v>
      </c>
      <c r="O122" s="792">
        <v>110.8155</v>
      </c>
      <c r="P122" s="792">
        <v>106.8449</v>
      </c>
      <c r="Q122" s="792">
        <v>92.1404</v>
      </c>
      <c r="R122" s="792">
        <v>64.078900000000004</v>
      </c>
      <c r="S122" s="792">
        <v>48.700699999999998</v>
      </c>
      <c r="T122" s="792">
        <v>90.953800000000001</v>
      </c>
      <c r="U122" s="792">
        <v>96.876999999999995</v>
      </c>
      <c r="V122" s="792">
        <v>104.3334</v>
      </c>
      <c r="W122" s="792">
        <v>106.7826</v>
      </c>
      <c r="X122" s="792">
        <v>117.1836</v>
      </c>
      <c r="Y122" s="792">
        <v>117.99809999999999</v>
      </c>
      <c r="Z122" s="792">
        <v>102.0861</v>
      </c>
      <c r="AA122" s="792">
        <v>115.04600000000001</v>
      </c>
      <c r="AB122" s="792">
        <v>120.4495</v>
      </c>
      <c r="AC122" s="792">
        <v>121.9889</v>
      </c>
      <c r="AD122" s="764">
        <v>46.210900000000002</v>
      </c>
      <c r="AE122" s="764">
        <v>36.204000000000001</v>
      </c>
      <c r="AF122" s="764">
        <v>38.231900000000003</v>
      </c>
      <c r="AG122" s="764">
        <v>39.561100000000003</v>
      </c>
      <c r="AH122" s="764">
        <v>40.894399999999997</v>
      </c>
      <c r="AI122" s="764">
        <v>42.231499999999997</v>
      </c>
      <c r="AJ122" s="764">
        <v>43.572200000000002</v>
      </c>
      <c r="AK122" s="764">
        <v>44.9161</v>
      </c>
      <c r="AL122" s="764">
        <v>46.263100000000001</v>
      </c>
      <c r="AM122" s="764">
        <v>47.6128</v>
      </c>
      <c r="AN122" s="764">
        <v>48.9651</v>
      </c>
      <c r="AO122" s="764">
        <v>50.319699999999997</v>
      </c>
      <c r="AP122" s="764">
        <v>51.676499999999997</v>
      </c>
      <c r="AQ122" s="764">
        <v>53.035200000000003</v>
      </c>
      <c r="AR122" s="764">
        <v>54.395800000000001</v>
      </c>
      <c r="AS122" s="764">
        <v>55.757899999999999</v>
      </c>
      <c r="AT122" s="764">
        <v>57.121600000000001</v>
      </c>
      <c r="AU122" s="764">
        <v>58.486699999999999</v>
      </c>
      <c r="AV122" s="764">
        <v>59.852899999999998</v>
      </c>
      <c r="AW122" s="764">
        <v>60.967399999999998</v>
      </c>
      <c r="AX122" s="764">
        <v>61.6038</v>
      </c>
      <c r="AY122" s="764">
        <v>62.241599999999998</v>
      </c>
      <c r="AZ122" s="764">
        <v>62.881799999999998</v>
      </c>
    </row>
    <row r="123" spans="1:52">
      <c r="A123" s="793" t="s">
        <v>485</v>
      </c>
      <c r="B123" s="792" t="s">
        <v>893</v>
      </c>
      <c r="C123" s="792">
        <v>141.72620000000001</v>
      </c>
      <c r="D123" s="792">
        <v>136.97239999999999</v>
      </c>
      <c r="E123" s="792">
        <v>105.8766</v>
      </c>
      <c r="F123" s="792">
        <v>96.790700000000001</v>
      </c>
      <c r="G123" s="792">
        <v>99.361099999999993</v>
      </c>
      <c r="H123" s="792">
        <v>115.44759999999999</v>
      </c>
      <c r="I123" s="792">
        <v>123.5185</v>
      </c>
      <c r="J123" s="792">
        <v>142.20500000000001</v>
      </c>
      <c r="K123" s="792">
        <v>153.7774</v>
      </c>
      <c r="L123" s="792">
        <v>203.59780000000001</v>
      </c>
      <c r="M123" s="792">
        <v>250.8639</v>
      </c>
      <c r="N123" s="792">
        <v>281.7106</v>
      </c>
      <c r="O123" s="792">
        <v>288.06779999999998</v>
      </c>
      <c r="P123" s="792">
        <v>279.9126</v>
      </c>
      <c r="Q123" s="792">
        <v>240.8647</v>
      </c>
      <c r="R123" s="792">
        <v>169.92920000000001</v>
      </c>
      <c r="S123" s="792">
        <v>129.31800000000001</v>
      </c>
      <c r="T123" s="792">
        <v>239.66050000000001</v>
      </c>
      <c r="U123" s="792">
        <v>257.26229999999998</v>
      </c>
      <c r="V123" s="792">
        <v>280.11219999999997</v>
      </c>
      <c r="W123" s="792">
        <v>291.09789999999998</v>
      </c>
      <c r="X123" s="792">
        <v>308.9615</v>
      </c>
      <c r="Y123" s="792">
        <v>312.51990000000001</v>
      </c>
      <c r="Z123" s="792">
        <v>280.60359999999997</v>
      </c>
      <c r="AA123" s="792">
        <v>324.90429999999998</v>
      </c>
      <c r="AB123" s="792">
        <v>341.52190000000002</v>
      </c>
      <c r="AC123" s="792">
        <v>345.798</v>
      </c>
      <c r="AD123" s="764">
        <v>343.2346</v>
      </c>
      <c r="AE123" s="764">
        <v>302.50389999999999</v>
      </c>
      <c r="AF123" s="764">
        <v>331.34449999999998</v>
      </c>
      <c r="AG123" s="764">
        <v>352.096</v>
      </c>
      <c r="AH123" s="764">
        <v>372.97719999999998</v>
      </c>
      <c r="AI123" s="764">
        <v>393.92950000000002</v>
      </c>
      <c r="AJ123" s="764">
        <v>414.74430000000001</v>
      </c>
      <c r="AK123" s="764">
        <v>435.32530000000003</v>
      </c>
      <c r="AL123" s="764">
        <v>455.77330000000001</v>
      </c>
      <c r="AM123" s="764">
        <v>476.22050000000002</v>
      </c>
      <c r="AN123" s="764">
        <v>496.73419999999999</v>
      </c>
      <c r="AO123" s="764">
        <v>517.4171</v>
      </c>
      <c r="AP123" s="764">
        <v>538.2885</v>
      </c>
      <c r="AQ123" s="764">
        <v>559.39400000000001</v>
      </c>
      <c r="AR123" s="764">
        <v>580.6712</v>
      </c>
      <c r="AS123" s="764">
        <v>601.89790000000005</v>
      </c>
      <c r="AT123" s="764">
        <v>623.58240000000001</v>
      </c>
      <c r="AU123" s="764">
        <v>645.66390000000001</v>
      </c>
      <c r="AV123" s="764">
        <v>667.66899999999998</v>
      </c>
      <c r="AW123" s="764">
        <v>689.83040000000005</v>
      </c>
      <c r="AX123" s="764">
        <v>711.9796</v>
      </c>
      <c r="AY123" s="764">
        <v>734.10829999999999</v>
      </c>
      <c r="AZ123" s="764">
        <v>756.20889999999997</v>
      </c>
    </row>
    <row r="124" spans="1:52">
      <c r="A124" s="793" t="s">
        <v>485</v>
      </c>
      <c r="B124" s="792" t="s">
        <v>30</v>
      </c>
      <c r="C124" s="792">
        <v>1.9024000000000001</v>
      </c>
      <c r="D124" s="792">
        <v>1.9984</v>
      </c>
      <c r="E124" s="792">
        <v>1.651</v>
      </c>
      <c r="F124" s="792">
        <v>0.90090000000000003</v>
      </c>
      <c r="G124" s="792">
        <v>1.1555</v>
      </c>
      <c r="H124" s="792">
        <v>1.4934000000000001</v>
      </c>
      <c r="I124" s="792">
        <v>0.88949999999999996</v>
      </c>
      <c r="J124" s="792">
        <v>1.7135</v>
      </c>
      <c r="K124" s="792">
        <v>1.2726999999999999</v>
      </c>
      <c r="L124" s="792">
        <v>1.1739999999999999</v>
      </c>
      <c r="M124" s="792">
        <v>1.4168000000000001</v>
      </c>
      <c r="N124" s="792">
        <v>1.5126999999999999</v>
      </c>
      <c r="O124" s="792">
        <v>1.5468999999999999</v>
      </c>
      <c r="P124" s="792">
        <v>1.9973000000000001</v>
      </c>
      <c r="Q124" s="792">
        <v>1.74</v>
      </c>
      <c r="R124" s="792">
        <v>1.2588999999999999</v>
      </c>
      <c r="S124" s="792">
        <v>0.98319999999999996</v>
      </c>
      <c r="T124" s="792">
        <v>1.7343</v>
      </c>
      <c r="U124" s="792">
        <v>1.8293999999999999</v>
      </c>
      <c r="V124" s="792">
        <v>1.9419</v>
      </c>
      <c r="W124" s="792">
        <v>2.0137</v>
      </c>
      <c r="X124" s="792">
        <v>2.1379000000000001</v>
      </c>
      <c r="Y124" s="792">
        <v>2.1766999999999999</v>
      </c>
      <c r="Z124" s="792">
        <v>1.9483999999999999</v>
      </c>
      <c r="AA124" s="792">
        <v>2.2578</v>
      </c>
      <c r="AB124" s="792">
        <v>2.3732000000000002</v>
      </c>
      <c r="AC124" s="792">
        <v>2.4016999999999999</v>
      </c>
      <c r="AD124" s="764">
        <v>0.98980000000000001</v>
      </c>
      <c r="AE124" s="764">
        <v>0.8841</v>
      </c>
      <c r="AF124" s="764">
        <v>0.91979999999999995</v>
      </c>
      <c r="AG124" s="764">
        <v>0.9385</v>
      </c>
      <c r="AH124" s="764">
        <v>0.95730000000000004</v>
      </c>
      <c r="AI124" s="764">
        <v>0.97609999999999997</v>
      </c>
      <c r="AJ124" s="764">
        <v>0.99509999999999998</v>
      </c>
      <c r="AK124" s="764">
        <v>1.0141</v>
      </c>
      <c r="AL124" s="764">
        <v>1.0331999999999999</v>
      </c>
      <c r="AM124" s="764">
        <v>1.0523</v>
      </c>
      <c r="AN124" s="764">
        <v>1.0716000000000001</v>
      </c>
      <c r="AO124" s="764">
        <v>1.0909</v>
      </c>
      <c r="AP124" s="764">
        <v>1.1102000000000001</v>
      </c>
      <c r="AQ124" s="764">
        <v>1.1295999999999999</v>
      </c>
      <c r="AR124" s="764">
        <v>1.1491</v>
      </c>
      <c r="AS124" s="764">
        <v>1.1687000000000001</v>
      </c>
      <c r="AT124" s="764">
        <v>1.1881999999999999</v>
      </c>
      <c r="AU124" s="764">
        <v>1.2079</v>
      </c>
      <c r="AV124" s="764">
        <v>1.2276</v>
      </c>
      <c r="AW124" s="764">
        <v>1.2473000000000001</v>
      </c>
      <c r="AX124" s="764">
        <v>1.2670999999999999</v>
      </c>
      <c r="AY124" s="764">
        <v>1.2868999999999999</v>
      </c>
      <c r="AZ124" s="764">
        <v>1.3068</v>
      </c>
    </row>
    <row r="125" spans="1:52">
      <c r="A125" s="793" t="s">
        <v>485</v>
      </c>
      <c r="B125" s="792" t="s">
        <v>894</v>
      </c>
      <c r="C125" s="792">
        <v>149.4117</v>
      </c>
      <c r="D125" s="792">
        <v>130.49260000000001</v>
      </c>
      <c r="E125" s="792">
        <v>167.7079</v>
      </c>
      <c r="F125" s="792">
        <v>162.67250000000001</v>
      </c>
      <c r="G125" s="792">
        <v>163.97239999999999</v>
      </c>
      <c r="H125" s="792">
        <v>166.8441</v>
      </c>
      <c r="I125" s="792">
        <v>168.89420000000001</v>
      </c>
      <c r="J125" s="792">
        <v>180.45529999999999</v>
      </c>
      <c r="K125" s="792">
        <v>189.1797</v>
      </c>
      <c r="L125" s="792">
        <v>243.2818</v>
      </c>
      <c r="M125" s="792">
        <v>288.38490000000002</v>
      </c>
      <c r="N125" s="792">
        <v>298.8383</v>
      </c>
      <c r="O125" s="792">
        <v>301.96980000000002</v>
      </c>
      <c r="P125" s="792">
        <v>290.92469999999997</v>
      </c>
      <c r="Q125" s="792">
        <v>249.08920000000001</v>
      </c>
      <c r="R125" s="792">
        <v>173.27520000000001</v>
      </c>
      <c r="S125" s="792">
        <v>131.17019999999999</v>
      </c>
      <c r="T125" s="792">
        <v>246.53530000000001</v>
      </c>
      <c r="U125" s="792">
        <v>257.29180000000002</v>
      </c>
      <c r="V125" s="792">
        <v>272.13690000000003</v>
      </c>
      <c r="W125" s="792">
        <v>282.2124</v>
      </c>
      <c r="X125" s="792">
        <v>299.6293</v>
      </c>
      <c r="Y125" s="792">
        <v>304.99430000000001</v>
      </c>
      <c r="Z125" s="792">
        <v>273.08499999999998</v>
      </c>
      <c r="AA125" s="792">
        <v>316.37950000000001</v>
      </c>
      <c r="AB125" s="792">
        <v>332.56630000000001</v>
      </c>
      <c r="AC125" s="792">
        <v>336.56849999999997</v>
      </c>
      <c r="AD125" s="764">
        <v>238.69929999999999</v>
      </c>
      <c r="AE125" s="764">
        <v>218.75290000000001</v>
      </c>
      <c r="AF125" s="764">
        <v>237.5164</v>
      </c>
      <c r="AG125" s="764">
        <v>248.62729999999999</v>
      </c>
      <c r="AH125" s="764">
        <v>260.0745</v>
      </c>
      <c r="AI125" s="764">
        <v>271.75459999999998</v>
      </c>
      <c r="AJ125" s="764">
        <v>283.1087</v>
      </c>
      <c r="AK125" s="764">
        <v>294.0478</v>
      </c>
      <c r="AL125" s="764">
        <v>304.88580000000002</v>
      </c>
      <c r="AM125" s="764">
        <v>315.82589999999999</v>
      </c>
      <c r="AN125" s="764">
        <v>326.96820000000002</v>
      </c>
      <c r="AO125" s="764">
        <v>338.46940000000001</v>
      </c>
      <c r="AP125" s="764">
        <v>350.35430000000002</v>
      </c>
      <c r="AQ125" s="764">
        <v>362.6893</v>
      </c>
      <c r="AR125" s="764">
        <v>375.36860000000001</v>
      </c>
      <c r="AS125" s="764">
        <v>388.03140000000002</v>
      </c>
      <c r="AT125" s="764">
        <v>401.48599999999999</v>
      </c>
      <c r="AU125" s="764">
        <v>415.63029999999998</v>
      </c>
      <c r="AV125" s="764">
        <v>429.70249999999999</v>
      </c>
      <c r="AW125" s="764">
        <v>444.07029999999997</v>
      </c>
      <c r="AX125" s="764">
        <v>458.46080000000001</v>
      </c>
      <c r="AY125" s="764">
        <v>472.85640000000001</v>
      </c>
      <c r="AZ125" s="764">
        <v>487.2423</v>
      </c>
    </row>
    <row r="126" spans="1:52">
      <c r="A126" s="793" t="s">
        <v>485</v>
      </c>
      <c r="B126" s="792" t="s">
        <v>895</v>
      </c>
      <c r="C126" s="792">
        <v>0</v>
      </c>
      <c r="D126" s="792">
        <v>0</v>
      </c>
      <c r="E126" s="792">
        <v>0</v>
      </c>
      <c r="F126" s="792">
        <v>0</v>
      </c>
      <c r="G126" s="792">
        <v>0</v>
      </c>
      <c r="H126" s="792">
        <v>0</v>
      </c>
      <c r="I126" s="792">
        <v>0</v>
      </c>
      <c r="J126" s="792">
        <v>0</v>
      </c>
      <c r="K126" s="792">
        <v>0</v>
      </c>
      <c r="L126" s="792">
        <v>0</v>
      </c>
      <c r="M126" s="792">
        <v>0</v>
      </c>
      <c r="N126" s="792">
        <v>0</v>
      </c>
      <c r="O126" s="792">
        <v>0</v>
      </c>
      <c r="P126" s="792">
        <v>0</v>
      </c>
      <c r="Q126" s="792">
        <v>0</v>
      </c>
      <c r="R126" s="792">
        <v>0</v>
      </c>
      <c r="S126" s="792">
        <v>0</v>
      </c>
      <c r="T126" s="792">
        <v>0</v>
      </c>
      <c r="U126" s="792">
        <v>0</v>
      </c>
      <c r="V126" s="792">
        <v>0</v>
      </c>
      <c r="W126" s="792">
        <v>0</v>
      </c>
      <c r="X126" s="792">
        <v>0</v>
      </c>
      <c r="Y126" s="792">
        <v>0</v>
      </c>
      <c r="Z126" s="792">
        <v>0</v>
      </c>
      <c r="AA126" s="792">
        <v>0</v>
      </c>
      <c r="AB126" s="792">
        <v>0</v>
      </c>
      <c r="AC126" s="792">
        <v>0</v>
      </c>
      <c r="AD126" s="764">
        <v>0</v>
      </c>
      <c r="AE126" s="764">
        <v>0</v>
      </c>
      <c r="AF126" s="764">
        <v>0</v>
      </c>
      <c r="AG126" s="764">
        <v>1.89E-2</v>
      </c>
      <c r="AH126" s="764">
        <v>3.5900000000000001E-2</v>
      </c>
      <c r="AI126" s="764">
        <v>5.16E-2</v>
      </c>
      <c r="AJ126" s="764">
        <v>6.7900000000000002E-2</v>
      </c>
      <c r="AK126" s="764">
        <v>8.5599999999999996E-2</v>
      </c>
      <c r="AL126" s="764">
        <v>0.104</v>
      </c>
      <c r="AM126" s="764">
        <v>0.12189999999999999</v>
      </c>
      <c r="AN126" s="764">
        <v>0.13869999999999999</v>
      </c>
      <c r="AO126" s="764">
        <v>0.1535</v>
      </c>
      <c r="AP126" s="764">
        <v>0.1663</v>
      </c>
      <c r="AQ126" s="764">
        <v>0.17660000000000001</v>
      </c>
      <c r="AR126" s="764">
        <v>0.185</v>
      </c>
      <c r="AS126" s="764">
        <v>0.19350000000000001</v>
      </c>
      <c r="AT126" s="764">
        <v>0.19769999999999999</v>
      </c>
      <c r="AU126" s="764">
        <v>0.19800000000000001</v>
      </c>
      <c r="AV126" s="764">
        <v>0.1988</v>
      </c>
      <c r="AW126" s="764">
        <v>0.19789999999999999</v>
      </c>
      <c r="AX126" s="764">
        <v>0.19689999999999999</v>
      </c>
      <c r="AY126" s="764">
        <v>0.19600000000000001</v>
      </c>
      <c r="AZ126" s="764">
        <v>0.1951</v>
      </c>
    </row>
    <row r="127" spans="1:52">
      <c r="A127" s="793" t="s">
        <v>485</v>
      </c>
      <c r="B127" s="792" t="s">
        <v>896</v>
      </c>
      <c r="C127" s="792">
        <v>22.347300000000001</v>
      </c>
      <c r="D127" s="792">
        <v>15.3788</v>
      </c>
      <c r="E127" s="792">
        <v>51.893900000000002</v>
      </c>
      <c r="F127" s="792">
        <v>71.8994</v>
      </c>
      <c r="G127" s="792">
        <v>73.539500000000004</v>
      </c>
      <c r="H127" s="792">
        <v>87.999899999999997</v>
      </c>
      <c r="I127" s="792">
        <v>75.478099999999998</v>
      </c>
      <c r="J127" s="792">
        <v>104.25749999999999</v>
      </c>
      <c r="K127" s="792">
        <v>111.9821</v>
      </c>
      <c r="L127" s="792">
        <v>120.5946</v>
      </c>
      <c r="M127" s="792">
        <v>147.35769999999999</v>
      </c>
      <c r="N127" s="792">
        <v>179.93100000000001</v>
      </c>
      <c r="O127" s="792">
        <v>181.3768</v>
      </c>
      <c r="P127" s="792">
        <v>181.67590000000001</v>
      </c>
      <c r="Q127" s="792">
        <v>163.09059999999999</v>
      </c>
      <c r="R127" s="792">
        <v>129.99469999999999</v>
      </c>
      <c r="S127" s="792">
        <v>100.0771</v>
      </c>
      <c r="T127" s="792">
        <v>155.98949999999999</v>
      </c>
      <c r="U127" s="792">
        <v>160.83029999999999</v>
      </c>
      <c r="V127" s="792">
        <v>166.8595</v>
      </c>
      <c r="W127" s="792">
        <v>172.54329999999999</v>
      </c>
      <c r="X127" s="792">
        <v>183.65520000000001</v>
      </c>
      <c r="Y127" s="792">
        <v>184.4495</v>
      </c>
      <c r="Z127" s="792">
        <v>170.4306</v>
      </c>
      <c r="AA127" s="792">
        <v>197.65610000000001</v>
      </c>
      <c r="AB127" s="792">
        <v>207.8545</v>
      </c>
      <c r="AC127" s="792">
        <v>210.43119999999999</v>
      </c>
      <c r="AD127" s="764">
        <v>303.30599999999998</v>
      </c>
      <c r="AE127" s="764">
        <v>313.9076</v>
      </c>
      <c r="AF127" s="764">
        <v>309.18439999999998</v>
      </c>
      <c r="AG127" s="764">
        <v>297.99529999999999</v>
      </c>
      <c r="AH127" s="764">
        <v>286.89600000000002</v>
      </c>
      <c r="AI127" s="764">
        <v>275.86709999999999</v>
      </c>
      <c r="AJ127" s="764">
        <v>264.86059999999998</v>
      </c>
      <c r="AK127" s="764">
        <v>253.85149999999999</v>
      </c>
      <c r="AL127" s="764">
        <v>242.85499999999999</v>
      </c>
      <c r="AM127" s="764">
        <v>231.89340000000001</v>
      </c>
      <c r="AN127" s="764">
        <v>220.97620000000001</v>
      </c>
      <c r="AO127" s="764">
        <v>210.1206</v>
      </c>
      <c r="AP127" s="764">
        <v>199.32759999999999</v>
      </c>
      <c r="AQ127" s="764">
        <v>188.6035</v>
      </c>
      <c r="AR127" s="764">
        <v>177.93340000000001</v>
      </c>
      <c r="AS127" s="764">
        <v>167.27080000000001</v>
      </c>
      <c r="AT127" s="764">
        <v>156.71539999999999</v>
      </c>
      <c r="AU127" s="764">
        <v>146.2533</v>
      </c>
      <c r="AV127" s="764">
        <v>135.78809999999999</v>
      </c>
      <c r="AW127" s="764">
        <v>125.36490000000001</v>
      </c>
      <c r="AX127" s="764">
        <v>114.94880000000001</v>
      </c>
      <c r="AY127" s="764">
        <v>104.5368</v>
      </c>
      <c r="AZ127" s="764">
        <v>94.126400000000004</v>
      </c>
    </row>
    <row r="128" spans="1:52">
      <c r="A128" s="793" t="s">
        <v>485</v>
      </c>
      <c r="B128" s="792" t="s">
        <v>897</v>
      </c>
      <c r="C128" s="792">
        <v>82.776300000000006</v>
      </c>
      <c r="D128" s="792">
        <v>87.152299999999997</v>
      </c>
      <c r="E128" s="792">
        <v>104.48650000000001</v>
      </c>
      <c r="F128" s="792">
        <v>104.19070000000001</v>
      </c>
      <c r="G128" s="792">
        <v>95.597899999999996</v>
      </c>
      <c r="H128" s="792">
        <v>88.747799999999998</v>
      </c>
      <c r="I128" s="792">
        <v>81.211500000000001</v>
      </c>
      <c r="J128" s="792">
        <v>91.047799999999995</v>
      </c>
      <c r="K128" s="792">
        <v>93.459599999999995</v>
      </c>
      <c r="L128" s="792">
        <v>123.23990000000001</v>
      </c>
      <c r="M128" s="792">
        <v>151.8612</v>
      </c>
      <c r="N128" s="792">
        <v>203.65979999999999</v>
      </c>
      <c r="O128" s="792">
        <v>205.167</v>
      </c>
      <c r="P128" s="792">
        <v>200.61449999999999</v>
      </c>
      <c r="Q128" s="792">
        <v>173.02080000000001</v>
      </c>
      <c r="R128" s="792">
        <v>122.5508</v>
      </c>
      <c r="S128" s="792">
        <v>93.852500000000006</v>
      </c>
      <c r="T128" s="792">
        <v>166.8766</v>
      </c>
      <c r="U128" s="792">
        <v>172.82810000000001</v>
      </c>
      <c r="V128" s="792">
        <v>180.6857</v>
      </c>
      <c r="W128" s="792">
        <v>187.691</v>
      </c>
      <c r="X128" s="792">
        <v>200.17240000000001</v>
      </c>
      <c r="Y128" s="792">
        <v>200.75190000000001</v>
      </c>
      <c r="Z128" s="792">
        <v>183.01570000000001</v>
      </c>
      <c r="AA128" s="792">
        <v>217.38579999999999</v>
      </c>
      <c r="AB128" s="792">
        <v>228.24680000000001</v>
      </c>
      <c r="AC128" s="792">
        <v>230.85159999999999</v>
      </c>
      <c r="AD128" s="764">
        <v>219.79390000000001</v>
      </c>
      <c r="AE128" s="764">
        <v>208.89019999999999</v>
      </c>
      <c r="AF128" s="764">
        <v>207.3312</v>
      </c>
      <c r="AG128" s="764">
        <v>200.89750000000001</v>
      </c>
      <c r="AH128" s="764">
        <v>194.57830000000001</v>
      </c>
      <c r="AI128" s="764">
        <v>188.34540000000001</v>
      </c>
      <c r="AJ128" s="764">
        <v>182.11109999999999</v>
      </c>
      <c r="AK128" s="764">
        <v>175.8329</v>
      </c>
      <c r="AL128" s="764">
        <v>169.54769999999999</v>
      </c>
      <c r="AM128" s="764">
        <v>163.3049</v>
      </c>
      <c r="AN128" s="764">
        <v>157.1284</v>
      </c>
      <c r="AO128" s="764">
        <v>151.05629999999999</v>
      </c>
      <c r="AP128" s="764">
        <v>145.09389999999999</v>
      </c>
      <c r="AQ128" s="764">
        <v>139.25659999999999</v>
      </c>
      <c r="AR128" s="764">
        <v>133.5172</v>
      </c>
      <c r="AS128" s="764">
        <v>127.7846</v>
      </c>
      <c r="AT128" s="764">
        <v>122.26009999999999</v>
      </c>
      <c r="AU128" s="764">
        <v>116.9174</v>
      </c>
      <c r="AV128" s="764">
        <v>111.56529999999999</v>
      </c>
      <c r="AW128" s="764">
        <v>106.29510000000001</v>
      </c>
      <c r="AX128" s="764">
        <v>101.038</v>
      </c>
      <c r="AY128" s="764">
        <v>95.788799999999995</v>
      </c>
      <c r="AZ128" s="764">
        <v>90.543499999999995</v>
      </c>
    </row>
    <row r="129" spans="1:52">
      <c r="A129" s="793" t="s">
        <v>485</v>
      </c>
      <c r="B129" s="792" t="s">
        <v>898</v>
      </c>
      <c r="C129" s="792">
        <v>476.94749999999999</v>
      </c>
      <c r="D129" s="792">
        <v>515.13710000000003</v>
      </c>
      <c r="E129" s="792">
        <v>673.40909999999997</v>
      </c>
      <c r="F129" s="792">
        <v>802.27</v>
      </c>
      <c r="G129" s="792">
        <v>744.9348</v>
      </c>
      <c r="H129" s="792">
        <v>690.70050000000003</v>
      </c>
      <c r="I129" s="792">
        <v>795.79960000000005</v>
      </c>
      <c r="J129" s="792">
        <v>970.41269999999997</v>
      </c>
      <c r="K129" s="792">
        <v>839.91079999999999</v>
      </c>
      <c r="L129" s="792">
        <v>1092.1659999999999</v>
      </c>
      <c r="M129" s="792">
        <v>1331.4169999999999</v>
      </c>
      <c r="N129" s="792">
        <v>1269.799</v>
      </c>
      <c r="O129" s="792">
        <v>1297.8240000000001</v>
      </c>
      <c r="P129" s="792">
        <v>1249.1300000000001</v>
      </c>
      <c r="Q129" s="792">
        <v>1080.779</v>
      </c>
      <c r="R129" s="792">
        <v>763.97550000000001</v>
      </c>
      <c r="S129" s="792">
        <v>588.82159999999999</v>
      </c>
      <c r="T129" s="792">
        <v>1071.1659999999999</v>
      </c>
      <c r="U129" s="792">
        <v>1127.9680000000001</v>
      </c>
      <c r="V129" s="792">
        <v>1179.0730000000001</v>
      </c>
      <c r="W129" s="792">
        <v>1220.2280000000001</v>
      </c>
      <c r="X129" s="792">
        <v>1303.288</v>
      </c>
      <c r="Y129" s="792">
        <v>1306.1179999999999</v>
      </c>
      <c r="Z129" s="792">
        <v>1196.8910000000001</v>
      </c>
      <c r="AA129" s="792">
        <v>1419.37</v>
      </c>
      <c r="AB129" s="792">
        <v>1487.05</v>
      </c>
      <c r="AC129" s="792">
        <v>1502.896</v>
      </c>
      <c r="AD129" s="764">
        <v>746.34349999999995</v>
      </c>
      <c r="AE129" s="764">
        <v>706.73940000000005</v>
      </c>
      <c r="AF129" s="764">
        <v>701.88229999999999</v>
      </c>
      <c r="AG129" s="764">
        <v>683.36599999999999</v>
      </c>
      <c r="AH129" s="764">
        <v>664.91129999999998</v>
      </c>
      <c r="AI129" s="764">
        <v>646.51419999999996</v>
      </c>
      <c r="AJ129" s="764">
        <v>628.17129999999997</v>
      </c>
      <c r="AK129" s="764">
        <v>609.87929999999994</v>
      </c>
      <c r="AL129" s="764">
        <v>591.63480000000004</v>
      </c>
      <c r="AM129" s="764">
        <v>573.43489999999997</v>
      </c>
      <c r="AN129" s="764">
        <v>555.27639999999997</v>
      </c>
      <c r="AO129" s="764">
        <v>537.15679999999998</v>
      </c>
      <c r="AP129" s="764">
        <v>519.07339999999999</v>
      </c>
      <c r="AQ129" s="764">
        <v>501.02359999999999</v>
      </c>
      <c r="AR129" s="764">
        <v>483.00510000000003</v>
      </c>
      <c r="AS129" s="764">
        <v>465.01569999999998</v>
      </c>
      <c r="AT129" s="764">
        <v>447.05329999999998</v>
      </c>
      <c r="AU129" s="764">
        <v>429.11610000000002</v>
      </c>
      <c r="AV129" s="764">
        <v>411.202</v>
      </c>
      <c r="AW129" s="764">
        <v>393.30939999999998</v>
      </c>
      <c r="AX129" s="764">
        <v>375.43680000000001</v>
      </c>
      <c r="AY129" s="764">
        <v>357.58260000000001</v>
      </c>
      <c r="AZ129" s="764">
        <v>339.745</v>
      </c>
    </row>
    <row r="130" spans="1:52">
      <c r="A130" s="793" t="s">
        <v>485</v>
      </c>
      <c r="B130" s="792" t="s">
        <v>899</v>
      </c>
      <c r="C130" s="792">
        <v>36.720500000000001</v>
      </c>
      <c r="D130" s="792">
        <v>70.351799999999997</v>
      </c>
      <c r="E130" s="792">
        <v>99.251000000000005</v>
      </c>
      <c r="F130" s="792">
        <v>92.204800000000006</v>
      </c>
      <c r="G130" s="792">
        <v>74.015299999999996</v>
      </c>
      <c r="H130" s="792">
        <v>86.563199999999995</v>
      </c>
      <c r="I130" s="792">
        <v>91.320499999999996</v>
      </c>
      <c r="J130" s="792">
        <v>103.8416</v>
      </c>
      <c r="K130" s="792">
        <v>96.882800000000003</v>
      </c>
      <c r="L130" s="792">
        <v>142.82980000000001</v>
      </c>
      <c r="M130" s="792">
        <v>164.1534</v>
      </c>
      <c r="N130" s="792">
        <v>180.98330000000001</v>
      </c>
      <c r="O130" s="792">
        <v>179.7807</v>
      </c>
      <c r="P130" s="792">
        <v>168.85669999999999</v>
      </c>
      <c r="Q130" s="792">
        <v>145.53970000000001</v>
      </c>
      <c r="R130" s="792">
        <v>101.3956</v>
      </c>
      <c r="S130" s="792">
        <v>79.774100000000004</v>
      </c>
      <c r="T130" s="792">
        <v>141.47190000000001</v>
      </c>
      <c r="U130" s="792">
        <v>149.72040000000001</v>
      </c>
      <c r="V130" s="792">
        <v>159.952</v>
      </c>
      <c r="W130" s="792">
        <v>164.92609999999999</v>
      </c>
      <c r="X130" s="792">
        <v>176.48990000000001</v>
      </c>
      <c r="Y130" s="792">
        <v>176.27209999999999</v>
      </c>
      <c r="Z130" s="792">
        <v>160.798</v>
      </c>
      <c r="AA130" s="792">
        <v>190.9598</v>
      </c>
      <c r="AB130" s="792">
        <v>199.09440000000001</v>
      </c>
      <c r="AC130" s="792">
        <v>201.6448</v>
      </c>
      <c r="AD130" s="764">
        <v>225.02529999999999</v>
      </c>
      <c r="AE130" s="764">
        <v>223.4265</v>
      </c>
      <c r="AF130" s="764">
        <v>227.56880000000001</v>
      </c>
      <c r="AG130" s="764">
        <v>224.81559999999999</v>
      </c>
      <c r="AH130" s="764">
        <v>222.31129999999999</v>
      </c>
      <c r="AI130" s="764">
        <v>219.97829999999999</v>
      </c>
      <c r="AJ130" s="764">
        <v>217.56039999999999</v>
      </c>
      <c r="AK130" s="764">
        <v>214.93639999999999</v>
      </c>
      <c r="AL130" s="764">
        <v>212.22210000000001</v>
      </c>
      <c r="AM130" s="764">
        <v>209.5712</v>
      </c>
      <c r="AN130" s="764">
        <v>207.06030000000001</v>
      </c>
      <c r="AO130" s="764">
        <v>204.8081</v>
      </c>
      <c r="AP130" s="764">
        <v>202.8323</v>
      </c>
      <c r="AQ130" s="764">
        <v>201.179</v>
      </c>
      <c r="AR130" s="764">
        <v>199.7713</v>
      </c>
      <c r="AS130" s="764">
        <v>198.33969999999999</v>
      </c>
      <c r="AT130" s="764">
        <v>197.49109999999999</v>
      </c>
      <c r="AU130" s="764">
        <v>197.1499</v>
      </c>
      <c r="AV130" s="764">
        <v>196.74539999999999</v>
      </c>
      <c r="AW130" s="764">
        <v>196.55410000000001</v>
      </c>
      <c r="AX130" s="764">
        <v>196.37190000000001</v>
      </c>
      <c r="AY130" s="764">
        <v>196.18629999999999</v>
      </c>
      <c r="AZ130" s="764">
        <v>195.98670000000001</v>
      </c>
    </row>
    <row r="131" spans="1:52">
      <c r="A131" s="793" t="s">
        <v>485</v>
      </c>
      <c r="B131" s="792" t="s">
        <v>901</v>
      </c>
      <c r="C131" s="792">
        <v>15.031000000000001</v>
      </c>
      <c r="D131" s="792">
        <v>17.403700000000001</v>
      </c>
      <c r="E131" s="792">
        <v>18.529399999999999</v>
      </c>
      <c r="F131" s="792">
        <v>17.6005</v>
      </c>
      <c r="G131" s="792">
        <v>16.961200000000002</v>
      </c>
      <c r="H131" s="792">
        <v>15.773099999999999</v>
      </c>
      <c r="I131" s="792">
        <v>16.345099999999999</v>
      </c>
      <c r="J131" s="792">
        <v>17.693899999999999</v>
      </c>
      <c r="K131" s="792">
        <v>18.1296</v>
      </c>
      <c r="L131" s="792">
        <v>25.559799999999999</v>
      </c>
      <c r="M131" s="792">
        <v>29.8184</v>
      </c>
      <c r="N131" s="792">
        <v>33.9529</v>
      </c>
      <c r="O131" s="792">
        <v>33.6175</v>
      </c>
      <c r="P131" s="792">
        <v>32.5655</v>
      </c>
      <c r="Q131" s="792">
        <v>27.898299999999999</v>
      </c>
      <c r="R131" s="792">
        <v>20.524100000000001</v>
      </c>
      <c r="S131" s="792">
        <v>15.5061</v>
      </c>
      <c r="T131" s="792">
        <v>27.3505</v>
      </c>
      <c r="U131" s="792">
        <v>28.846399999999999</v>
      </c>
      <c r="V131" s="792">
        <v>31.156600000000001</v>
      </c>
      <c r="W131" s="792">
        <v>31.873699999999999</v>
      </c>
      <c r="X131" s="792">
        <v>34.134599999999999</v>
      </c>
      <c r="Y131" s="792">
        <v>33.070900000000002</v>
      </c>
      <c r="Z131" s="792">
        <v>29.567</v>
      </c>
      <c r="AA131" s="792">
        <v>34.882800000000003</v>
      </c>
      <c r="AB131" s="792">
        <v>36.439599999999999</v>
      </c>
      <c r="AC131" s="792">
        <v>36.830300000000001</v>
      </c>
      <c r="AD131" s="764">
        <v>36.043599999999998</v>
      </c>
      <c r="AE131" s="764">
        <v>30.751100000000001</v>
      </c>
      <c r="AF131" s="764">
        <v>33.503999999999998</v>
      </c>
      <c r="AG131" s="764">
        <v>34.363599999999998</v>
      </c>
      <c r="AH131" s="764">
        <v>35.164000000000001</v>
      </c>
      <c r="AI131" s="764">
        <v>36.067100000000003</v>
      </c>
      <c r="AJ131" s="764">
        <v>36.943199999999997</v>
      </c>
      <c r="AK131" s="764">
        <v>37.730499999999999</v>
      </c>
      <c r="AL131" s="764">
        <v>38.485500000000002</v>
      </c>
      <c r="AM131" s="764">
        <v>39.284199999999998</v>
      </c>
      <c r="AN131" s="764">
        <v>40.163600000000002</v>
      </c>
      <c r="AO131" s="764">
        <v>41.182400000000001</v>
      </c>
      <c r="AP131" s="764">
        <v>42.349499999999999</v>
      </c>
      <c r="AQ131" s="764">
        <v>43.689399999999999</v>
      </c>
      <c r="AR131" s="764">
        <v>45.162300000000002</v>
      </c>
      <c r="AS131" s="764">
        <v>46.6325</v>
      </c>
      <c r="AT131" s="764">
        <v>48.402999999999999</v>
      </c>
      <c r="AU131" s="764">
        <v>50.435200000000002</v>
      </c>
      <c r="AV131" s="764">
        <v>52.443100000000001</v>
      </c>
      <c r="AW131" s="764">
        <v>54.564599999999999</v>
      </c>
      <c r="AX131" s="764">
        <v>56.697000000000003</v>
      </c>
      <c r="AY131" s="764">
        <v>58.833500000000001</v>
      </c>
      <c r="AZ131" s="764">
        <v>60.968400000000003</v>
      </c>
    </row>
    <row r="132" spans="1:52">
      <c r="A132" s="793" t="s">
        <v>485</v>
      </c>
      <c r="B132" s="792" t="s">
        <v>902</v>
      </c>
      <c r="C132" s="792">
        <v>0</v>
      </c>
      <c r="D132" s="792">
        <v>0</v>
      </c>
      <c r="E132" s="792">
        <v>0</v>
      </c>
      <c r="F132" s="792">
        <v>0</v>
      </c>
      <c r="G132" s="792">
        <v>0</v>
      </c>
      <c r="H132" s="792">
        <v>0</v>
      </c>
      <c r="I132" s="792">
        <v>0</v>
      </c>
      <c r="J132" s="792">
        <v>0</v>
      </c>
      <c r="K132" s="792">
        <v>0</v>
      </c>
      <c r="L132" s="792">
        <v>0</v>
      </c>
      <c r="M132" s="792">
        <v>0</v>
      </c>
      <c r="N132" s="792">
        <v>0</v>
      </c>
      <c r="O132" s="792">
        <v>0</v>
      </c>
      <c r="P132" s="792">
        <v>0</v>
      </c>
      <c r="Q132" s="792">
        <v>0</v>
      </c>
      <c r="R132" s="792">
        <v>0</v>
      </c>
      <c r="S132" s="792">
        <v>0</v>
      </c>
      <c r="T132" s="792">
        <v>0</v>
      </c>
      <c r="U132" s="792">
        <v>0</v>
      </c>
      <c r="V132" s="792">
        <v>0</v>
      </c>
      <c r="W132" s="792">
        <v>0</v>
      </c>
      <c r="X132" s="792">
        <v>0</v>
      </c>
      <c r="Y132" s="792">
        <v>0</v>
      </c>
      <c r="Z132" s="792">
        <v>0</v>
      </c>
      <c r="AA132" s="792">
        <v>0</v>
      </c>
      <c r="AB132" s="792">
        <v>0</v>
      </c>
      <c r="AC132" s="792">
        <v>0</v>
      </c>
      <c r="AD132" s="764">
        <v>0</v>
      </c>
      <c r="AE132" s="764">
        <v>0</v>
      </c>
      <c r="AF132" s="764">
        <v>0</v>
      </c>
      <c r="AG132" s="764">
        <v>0</v>
      </c>
      <c r="AH132" s="764">
        <v>0</v>
      </c>
      <c r="AI132" s="764">
        <v>0</v>
      </c>
      <c r="AJ132" s="764">
        <v>0</v>
      </c>
      <c r="AK132" s="764">
        <v>0</v>
      </c>
      <c r="AL132" s="764">
        <v>0</v>
      </c>
      <c r="AM132" s="764">
        <v>0</v>
      </c>
      <c r="AN132" s="764">
        <v>0</v>
      </c>
      <c r="AO132" s="764">
        <v>0</v>
      </c>
      <c r="AP132" s="764">
        <v>0</v>
      </c>
      <c r="AQ132" s="764">
        <v>0</v>
      </c>
      <c r="AR132" s="764">
        <v>0</v>
      </c>
      <c r="AS132" s="764">
        <v>0</v>
      </c>
      <c r="AT132" s="764">
        <v>0</v>
      </c>
      <c r="AU132" s="764">
        <v>0</v>
      </c>
      <c r="AV132" s="764">
        <v>0</v>
      </c>
      <c r="AW132" s="764">
        <v>0</v>
      </c>
      <c r="AX132" s="764">
        <v>0</v>
      </c>
      <c r="AY132" s="764">
        <v>0</v>
      </c>
      <c r="AZ132" s="764">
        <v>0</v>
      </c>
    </row>
    <row r="133" spans="1:52">
      <c r="A133" s="793" t="s">
        <v>485</v>
      </c>
      <c r="B133" s="792" t="s">
        <v>483</v>
      </c>
      <c r="C133" s="792">
        <v>2839.4279999999999</v>
      </c>
      <c r="D133" s="792">
        <v>3082.0770000000002</v>
      </c>
      <c r="E133" s="792">
        <v>3222.5590000000002</v>
      </c>
      <c r="F133" s="792">
        <v>3171.4749999999999</v>
      </c>
      <c r="G133" s="792">
        <v>3337.498</v>
      </c>
      <c r="H133" s="792">
        <v>3044.9760000000001</v>
      </c>
      <c r="I133" s="792">
        <v>3624.6849999999999</v>
      </c>
      <c r="J133" s="792">
        <v>2652.2339999999999</v>
      </c>
      <c r="K133" s="792">
        <v>3443.7310000000002</v>
      </c>
      <c r="L133" s="792">
        <v>2684.1869999999999</v>
      </c>
      <c r="M133" s="792">
        <v>2790.3229999999999</v>
      </c>
      <c r="N133" s="792">
        <v>2917.7809999999999</v>
      </c>
      <c r="O133" s="792">
        <v>2474.5250000000001</v>
      </c>
      <c r="P133" s="792">
        <v>2663.39</v>
      </c>
      <c r="Q133" s="792">
        <v>2741.0169999999998</v>
      </c>
      <c r="R133" s="792">
        <v>3215.7159999999999</v>
      </c>
      <c r="S133" s="792">
        <v>3162.8960000000002</v>
      </c>
      <c r="T133" s="792">
        <v>3008.9250000000002</v>
      </c>
      <c r="U133" s="792">
        <v>3047.009</v>
      </c>
      <c r="V133" s="792">
        <v>2317.402</v>
      </c>
      <c r="W133" s="792">
        <v>2541.5070000000001</v>
      </c>
      <c r="X133" s="792">
        <v>2981.451</v>
      </c>
      <c r="Y133" s="792">
        <v>2891.328</v>
      </c>
      <c r="Z133" s="792">
        <v>2665.277</v>
      </c>
      <c r="AA133" s="792">
        <v>2515.2730000000001</v>
      </c>
      <c r="AB133" s="792">
        <v>2610.2860000000001</v>
      </c>
      <c r="AC133" s="792">
        <v>3218.7640000000001</v>
      </c>
      <c r="AD133" s="764">
        <v>2340.2629999999999</v>
      </c>
      <c r="AE133" s="764">
        <v>2248.3620000000001</v>
      </c>
      <c r="AF133" s="764">
        <v>2293.011</v>
      </c>
      <c r="AG133" s="764">
        <v>2271.33</v>
      </c>
      <c r="AH133" s="764">
        <v>2245.424</v>
      </c>
      <c r="AI133" s="764">
        <v>2213.576</v>
      </c>
      <c r="AJ133" s="764">
        <v>2175.2130000000002</v>
      </c>
      <c r="AK133" s="764">
        <v>2149.6680000000001</v>
      </c>
      <c r="AL133" s="764">
        <v>2132.971</v>
      </c>
      <c r="AM133" s="764">
        <v>2118.1889999999999</v>
      </c>
      <c r="AN133" s="764">
        <v>2104.6770000000001</v>
      </c>
      <c r="AO133" s="764">
        <v>2091.9679999999998</v>
      </c>
      <c r="AP133" s="764">
        <v>2079.163</v>
      </c>
      <c r="AQ133" s="764">
        <v>2066.1489999999999</v>
      </c>
      <c r="AR133" s="764">
        <v>2051.596</v>
      </c>
      <c r="AS133" s="764">
        <v>2030.0709999999999</v>
      </c>
      <c r="AT133" s="764">
        <v>2015.787</v>
      </c>
      <c r="AU133" s="764">
        <v>2012.481</v>
      </c>
      <c r="AV133" s="764">
        <v>2013.854</v>
      </c>
      <c r="AW133" s="764">
        <v>2018.146</v>
      </c>
      <c r="AX133" s="764">
        <v>2023.9480000000001</v>
      </c>
      <c r="AY133" s="764">
        <v>2030.8119999999999</v>
      </c>
      <c r="AZ133" s="764">
        <v>2038.5530000000001</v>
      </c>
    </row>
    <row r="134" spans="1:52">
      <c r="A134" s="793" t="s">
        <v>485</v>
      </c>
      <c r="B134" s="792" t="s">
        <v>903</v>
      </c>
      <c r="C134" s="792">
        <v>0</v>
      </c>
      <c r="D134" s="792">
        <v>0</v>
      </c>
      <c r="E134" s="792">
        <v>0</v>
      </c>
      <c r="F134" s="792">
        <v>0</v>
      </c>
      <c r="G134" s="792">
        <v>0</v>
      </c>
      <c r="H134" s="792">
        <v>0</v>
      </c>
      <c r="I134" s="792">
        <v>0</v>
      </c>
      <c r="J134" s="792">
        <v>0</v>
      </c>
      <c r="K134" s="792">
        <v>0</v>
      </c>
      <c r="L134" s="792">
        <v>0</v>
      </c>
      <c r="M134" s="792">
        <v>0</v>
      </c>
      <c r="N134" s="792">
        <v>0</v>
      </c>
      <c r="O134" s="792">
        <v>0</v>
      </c>
      <c r="P134" s="792">
        <v>0</v>
      </c>
      <c r="Q134" s="792">
        <v>0</v>
      </c>
      <c r="R134" s="792">
        <v>0</v>
      </c>
      <c r="S134" s="792">
        <v>0</v>
      </c>
      <c r="T134" s="792">
        <v>0</v>
      </c>
      <c r="U134" s="792">
        <v>0</v>
      </c>
      <c r="V134" s="792">
        <v>0</v>
      </c>
      <c r="W134" s="792">
        <v>0</v>
      </c>
      <c r="X134" s="792">
        <v>0</v>
      </c>
      <c r="Y134" s="792">
        <v>0</v>
      </c>
      <c r="Z134" s="792">
        <v>0</v>
      </c>
      <c r="AA134" s="792">
        <v>0</v>
      </c>
      <c r="AB134" s="792">
        <v>0</v>
      </c>
      <c r="AC134" s="792">
        <v>0</v>
      </c>
      <c r="AD134" s="764">
        <v>0</v>
      </c>
      <c r="AE134" s="764">
        <v>8.4235000000000007</v>
      </c>
      <c r="AF134" s="764">
        <v>13.141</v>
      </c>
      <c r="AG134" s="764">
        <v>21.012</v>
      </c>
      <c r="AH134" s="764">
        <v>31.628499999999999</v>
      </c>
      <c r="AI134" s="764">
        <v>44.625</v>
      </c>
      <c r="AJ134" s="764">
        <v>59.908000000000001</v>
      </c>
      <c r="AK134" s="764">
        <v>77.273499999999999</v>
      </c>
      <c r="AL134" s="764">
        <v>96.525999999999996</v>
      </c>
      <c r="AM134" s="764">
        <v>117.334</v>
      </c>
      <c r="AN134" s="764">
        <v>139.48500000000001</v>
      </c>
      <c r="AO134" s="764">
        <v>162.8175</v>
      </c>
      <c r="AP134" s="764">
        <v>187.357</v>
      </c>
      <c r="AQ134" s="764">
        <v>213.05250000000001</v>
      </c>
      <c r="AR134" s="764">
        <v>238.6035</v>
      </c>
      <c r="AS134" s="764">
        <v>263.68700000000001</v>
      </c>
      <c r="AT134" s="764">
        <v>288.02249999999998</v>
      </c>
      <c r="AU134" s="764">
        <v>311.23599999999999</v>
      </c>
      <c r="AV134" s="764">
        <v>324.72550000000001</v>
      </c>
      <c r="AW134" s="764">
        <v>342.72</v>
      </c>
      <c r="AX134" s="764">
        <v>358.26650000000001</v>
      </c>
      <c r="AY134" s="764">
        <v>373.6345</v>
      </c>
      <c r="AZ134" s="764">
        <v>384.625</v>
      </c>
    </row>
    <row r="135" spans="1:52">
      <c r="A135" s="793" t="s">
        <v>485</v>
      </c>
      <c r="B135" s="792" t="s">
        <v>904</v>
      </c>
      <c r="C135" s="792">
        <v>0</v>
      </c>
      <c r="D135" s="792">
        <v>0</v>
      </c>
      <c r="E135" s="792">
        <v>0</v>
      </c>
      <c r="F135" s="792">
        <v>0</v>
      </c>
      <c r="G135" s="792">
        <v>0</v>
      </c>
      <c r="H135" s="792">
        <v>0</v>
      </c>
      <c r="I135" s="792">
        <v>0</v>
      </c>
      <c r="J135" s="792">
        <v>0</v>
      </c>
      <c r="K135" s="792">
        <v>0</v>
      </c>
      <c r="L135" s="792">
        <v>0</v>
      </c>
      <c r="M135" s="792">
        <v>0</v>
      </c>
      <c r="N135" s="792">
        <v>0</v>
      </c>
      <c r="O135" s="792">
        <v>0</v>
      </c>
      <c r="P135" s="792">
        <v>0</v>
      </c>
      <c r="Q135" s="792">
        <v>0</v>
      </c>
      <c r="R135" s="792">
        <v>0</v>
      </c>
      <c r="S135" s="792">
        <v>0</v>
      </c>
      <c r="T135" s="792">
        <v>0</v>
      </c>
      <c r="U135" s="792">
        <v>0</v>
      </c>
      <c r="V135" s="792">
        <v>0</v>
      </c>
      <c r="W135" s="792">
        <v>0</v>
      </c>
      <c r="X135" s="792">
        <v>0</v>
      </c>
      <c r="Y135" s="792">
        <v>0</v>
      </c>
      <c r="Z135" s="792">
        <v>0</v>
      </c>
      <c r="AA135" s="792">
        <v>0</v>
      </c>
      <c r="AB135" s="792">
        <v>0</v>
      </c>
      <c r="AC135" s="792">
        <v>0</v>
      </c>
      <c r="AD135" s="764">
        <v>0</v>
      </c>
      <c r="AE135" s="764">
        <v>0</v>
      </c>
      <c r="AF135" s="764">
        <v>0</v>
      </c>
      <c r="AG135" s="764">
        <v>0</v>
      </c>
      <c r="AH135" s="764">
        <v>0</v>
      </c>
      <c r="AI135" s="764">
        <v>0</v>
      </c>
      <c r="AJ135" s="764">
        <v>0</v>
      </c>
      <c r="AK135" s="764">
        <v>0</v>
      </c>
      <c r="AL135" s="764">
        <v>0</v>
      </c>
      <c r="AM135" s="764">
        <v>0</v>
      </c>
      <c r="AN135" s="764">
        <v>0</v>
      </c>
      <c r="AO135" s="764">
        <v>0</v>
      </c>
      <c r="AP135" s="764">
        <v>0</v>
      </c>
      <c r="AQ135" s="764">
        <v>0</v>
      </c>
      <c r="AR135" s="764">
        <v>0</v>
      </c>
      <c r="AS135" s="764">
        <v>0</v>
      </c>
      <c r="AT135" s="764">
        <v>0</v>
      </c>
      <c r="AU135" s="764">
        <v>0</v>
      </c>
      <c r="AV135" s="764">
        <v>0</v>
      </c>
      <c r="AW135" s="764">
        <v>0</v>
      </c>
      <c r="AX135" s="764">
        <v>0</v>
      </c>
      <c r="AY135" s="764">
        <v>0</v>
      </c>
      <c r="AZ135" s="764">
        <v>0</v>
      </c>
    </row>
    <row r="136" spans="1:52">
      <c r="A136" s="793" t="s">
        <v>485</v>
      </c>
      <c r="B136" s="792" t="s">
        <v>905</v>
      </c>
      <c r="C136" s="792">
        <v>0</v>
      </c>
      <c r="D136" s="792">
        <v>0</v>
      </c>
      <c r="E136" s="792">
        <v>0</v>
      </c>
      <c r="F136" s="792">
        <v>0</v>
      </c>
      <c r="G136" s="792">
        <v>0</v>
      </c>
      <c r="H136" s="792">
        <v>0</v>
      </c>
      <c r="I136" s="792">
        <v>0</v>
      </c>
      <c r="J136" s="792">
        <v>0</v>
      </c>
      <c r="K136" s="792">
        <v>0</v>
      </c>
      <c r="L136" s="792">
        <v>0</v>
      </c>
      <c r="M136" s="792">
        <v>0</v>
      </c>
      <c r="N136" s="792">
        <v>0</v>
      </c>
      <c r="O136" s="792">
        <v>0</v>
      </c>
      <c r="P136" s="792">
        <v>0</v>
      </c>
      <c r="Q136" s="792">
        <v>0</v>
      </c>
      <c r="R136" s="792">
        <v>0</v>
      </c>
      <c r="S136" s="792">
        <v>0</v>
      </c>
      <c r="T136" s="792">
        <v>0</v>
      </c>
      <c r="U136" s="792">
        <v>0</v>
      </c>
      <c r="V136" s="792">
        <v>0</v>
      </c>
      <c r="W136" s="792">
        <v>0</v>
      </c>
      <c r="X136" s="792">
        <v>0</v>
      </c>
      <c r="Y136" s="792">
        <v>0</v>
      </c>
      <c r="Z136" s="792">
        <v>0</v>
      </c>
      <c r="AA136" s="792">
        <v>0</v>
      </c>
      <c r="AB136" s="792">
        <v>0</v>
      </c>
      <c r="AC136" s="792">
        <v>0</v>
      </c>
      <c r="AD136" s="764">
        <v>0</v>
      </c>
      <c r="AE136" s="764">
        <v>0</v>
      </c>
      <c r="AF136" s="764">
        <v>0</v>
      </c>
      <c r="AG136" s="764">
        <v>0</v>
      </c>
      <c r="AH136" s="764">
        <v>0</v>
      </c>
      <c r="AI136" s="764">
        <v>0</v>
      </c>
      <c r="AJ136" s="764">
        <v>0</v>
      </c>
      <c r="AK136" s="764">
        <v>0</v>
      </c>
      <c r="AL136" s="764">
        <v>0</v>
      </c>
      <c r="AM136" s="764">
        <v>0</v>
      </c>
      <c r="AN136" s="764">
        <v>0</v>
      </c>
      <c r="AO136" s="764">
        <v>0</v>
      </c>
      <c r="AP136" s="764">
        <v>0</v>
      </c>
      <c r="AQ136" s="764">
        <v>0</v>
      </c>
      <c r="AR136" s="764">
        <v>0</v>
      </c>
      <c r="AS136" s="764">
        <v>0</v>
      </c>
      <c r="AT136" s="764">
        <v>0</v>
      </c>
      <c r="AU136" s="764">
        <v>0</v>
      </c>
      <c r="AV136" s="764">
        <v>0</v>
      </c>
      <c r="AW136" s="764">
        <v>0</v>
      </c>
      <c r="AX136" s="764">
        <v>0</v>
      </c>
      <c r="AY136" s="764">
        <v>0</v>
      </c>
      <c r="AZ136" s="764">
        <v>0</v>
      </c>
    </row>
    <row r="137" spans="1:52">
      <c r="A137" s="793" t="s">
        <v>485</v>
      </c>
      <c r="B137" s="792" t="s">
        <v>906</v>
      </c>
      <c r="C137" s="792">
        <v>0</v>
      </c>
      <c r="D137" s="792">
        <v>0</v>
      </c>
      <c r="E137" s="792">
        <v>0</v>
      </c>
      <c r="F137" s="792">
        <v>0</v>
      </c>
      <c r="G137" s="792">
        <v>0</v>
      </c>
      <c r="H137" s="792">
        <v>0</v>
      </c>
      <c r="I137" s="792">
        <v>0</v>
      </c>
      <c r="J137" s="792">
        <v>0</v>
      </c>
      <c r="K137" s="792">
        <v>0</v>
      </c>
      <c r="L137" s="792">
        <v>0</v>
      </c>
      <c r="M137" s="792">
        <v>0</v>
      </c>
      <c r="N137" s="792">
        <v>0</v>
      </c>
      <c r="O137" s="792">
        <v>0</v>
      </c>
      <c r="P137" s="792">
        <v>0</v>
      </c>
      <c r="Q137" s="792">
        <v>0</v>
      </c>
      <c r="R137" s="792">
        <v>0</v>
      </c>
      <c r="S137" s="792">
        <v>0</v>
      </c>
      <c r="T137" s="792">
        <v>0</v>
      </c>
      <c r="U137" s="792">
        <v>0</v>
      </c>
      <c r="V137" s="792">
        <v>0</v>
      </c>
      <c r="W137" s="792">
        <v>0</v>
      </c>
      <c r="X137" s="792">
        <v>0</v>
      </c>
      <c r="Y137" s="792">
        <v>0</v>
      </c>
      <c r="Z137" s="792">
        <v>0</v>
      </c>
      <c r="AA137" s="792">
        <v>0</v>
      </c>
      <c r="AB137" s="792">
        <v>0</v>
      </c>
      <c r="AC137" s="792">
        <v>0</v>
      </c>
      <c r="AD137" s="764">
        <v>0</v>
      </c>
      <c r="AE137" s="764">
        <v>0</v>
      </c>
      <c r="AF137" s="764">
        <v>0</v>
      </c>
      <c r="AG137" s="764">
        <v>0</v>
      </c>
      <c r="AH137" s="764">
        <v>0</v>
      </c>
      <c r="AI137" s="764">
        <v>0</v>
      </c>
      <c r="AJ137" s="764">
        <v>0</v>
      </c>
      <c r="AK137" s="764">
        <v>0</v>
      </c>
      <c r="AL137" s="764">
        <v>0</v>
      </c>
      <c r="AM137" s="764">
        <v>0</v>
      </c>
      <c r="AN137" s="764">
        <v>0</v>
      </c>
      <c r="AO137" s="764">
        <v>0</v>
      </c>
      <c r="AP137" s="764">
        <v>0</v>
      </c>
      <c r="AQ137" s="764">
        <v>0</v>
      </c>
      <c r="AR137" s="764">
        <v>0</v>
      </c>
      <c r="AS137" s="764">
        <v>0</v>
      </c>
      <c r="AT137" s="764">
        <v>0</v>
      </c>
      <c r="AU137" s="764">
        <v>0</v>
      </c>
      <c r="AV137" s="764">
        <v>0</v>
      </c>
      <c r="AW137" s="764">
        <v>0</v>
      </c>
      <c r="AX137" s="764">
        <v>0</v>
      </c>
      <c r="AY137" s="764">
        <v>0</v>
      </c>
      <c r="AZ137" s="764">
        <v>0</v>
      </c>
    </row>
    <row r="138" spans="1:52">
      <c r="A138" s="793" t="s">
        <v>485</v>
      </c>
      <c r="B138" s="792" t="s">
        <v>907</v>
      </c>
      <c r="C138" s="792">
        <v>0</v>
      </c>
      <c r="D138" s="792">
        <v>0</v>
      </c>
      <c r="E138" s="792">
        <v>0</v>
      </c>
      <c r="F138" s="792">
        <v>0</v>
      </c>
      <c r="G138" s="792">
        <v>0</v>
      </c>
      <c r="H138" s="792">
        <v>0</v>
      </c>
      <c r="I138" s="792">
        <v>0</v>
      </c>
      <c r="J138" s="792">
        <v>0</v>
      </c>
      <c r="K138" s="792">
        <v>0</v>
      </c>
      <c r="L138" s="792">
        <v>0</v>
      </c>
      <c r="M138" s="792">
        <v>0</v>
      </c>
      <c r="N138" s="792">
        <v>0</v>
      </c>
      <c r="O138" s="792">
        <v>0</v>
      </c>
      <c r="P138" s="792">
        <v>0</v>
      </c>
      <c r="Q138" s="792">
        <v>0</v>
      </c>
      <c r="R138" s="792">
        <v>0</v>
      </c>
      <c r="S138" s="792">
        <v>0</v>
      </c>
      <c r="T138" s="792">
        <v>0</v>
      </c>
      <c r="U138" s="792">
        <v>0</v>
      </c>
      <c r="V138" s="792">
        <v>0</v>
      </c>
      <c r="W138" s="792">
        <v>0</v>
      </c>
      <c r="X138" s="792">
        <v>0</v>
      </c>
      <c r="Y138" s="792">
        <v>0</v>
      </c>
      <c r="Z138" s="792">
        <v>0</v>
      </c>
      <c r="AA138" s="792">
        <v>0</v>
      </c>
      <c r="AB138" s="792">
        <v>0</v>
      </c>
      <c r="AC138" s="792">
        <v>0</v>
      </c>
      <c r="AD138" s="764">
        <v>0</v>
      </c>
      <c r="AE138" s="764">
        <v>0</v>
      </c>
      <c r="AF138" s="764">
        <v>0</v>
      </c>
      <c r="AG138" s="764">
        <v>0</v>
      </c>
      <c r="AH138" s="764">
        <v>0</v>
      </c>
      <c r="AI138" s="764">
        <v>0</v>
      </c>
      <c r="AJ138" s="764">
        <v>0</v>
      </c>
      <c r="AK138" s="764">
        <v>0</v>
      </c>
      <c r="AL138" s="764">
        <v>0</v>
      </c>
      <c r="AM138" s="764">
        <v>0</v>
      </c>
      <c r="AN138" s="764">
        <v>0</v>
      </c>
      <c r="AO138" s="764">
        <v>0</v>
      </c>
      <c r="AP138" s="764">
        <v>0</v>
      </c>
      <c r="AQ138" s="764">
        <v>0</v>
      </c>
      <c r="AR138" s="764">
        <v>0</v>
      </c>
      <c r="AS138" s="764">
        <v>0</v>
      </c>
      <c r="AT138" s="764">
        <v>0</v>
      </c>
      <c r="AU138" s="764">
        <v>0</v>
      </c>
      <c r="AV138" s="764">
        <v>0</v>
      </c>
      <c r="AW138" s="764">
        <v>0</v>
      </c>
      <c r="AX138" s="764">
        <v>0</v>
      </c>
      <c r="AY138" s="764">
        <v>0</v>
      </c>
      <c r="AZ138" s="764">
        <v>0</v>
      </c>
    </row>
    <row r="139" spans="1:52">
      <c r="A139" s="793" t="s">
        <v>485</v>
      </c>
      <c r="B139" s="792" t="s">
        <v>547</v>
      </c>
      <c r="C139" s="792">
        <v>0</v>
      </c>
      <c r="D139" s="792">
        <v>0</v>
      </c>
      <c r="E139" s="792">
        <v>0</v>
      </c>
      <c r="F139" s="792">
        <v>0</v>
      </c>
      <c r="G139" s="792">
        <v>0</v>
      </c>
      <c r="H139" s="792">
        <v>0</v>
      </c>
      <c r="I139" s="792">
        <v>0</v>
      </c>
      <c r="J139" s="792">
        <v>0</v>
      </c>
      <c r="K139" s="792">
        <v>0</v>
      </c>
      <c r="L139" s="792">
        <v>0</v>
      </c>
      <c r="M139" s="792">
        <v>0</v>
      </c>
      <c r="N139" s="792">
        <v>0</v>
      </c>
      <c r="O139" s="792">
        <v>0</v>
      </c>
      <c r="P139" s="792">
        <v>0</v>
      </c>
      <c r="Q139" s="792">
        <v>0</v>
      </c>
      <c r="R139" s="792">
        <v>0</v>
      </c>
      <c r="S139" s="792">
        <v>0</v>
      </c>
      <c r="T139" s="792">
        <v>0</v>
      </c>
      <c r="U139" s="792">
        <v>0</v>
      </c>
      <c r="V139" s="792">
        <v>0</v>
      </c>
      <c r="W139" s="792">
        <v>0</v>
      </c>
      <c r="X139" s="792">
        <v>0</v>
      </c>
      <c r="Y139" s="792">
        <v>0</v>
      </c>
      <c r="Z139" s="792">
        <v>0</v>
      </c>
      <c r="AA139" s="792">
        <v>0</v>
      </c>
      <c r="AB139" s="792">
        <v>0</v>
      </c>
      <c r="AC139" s="792">
        <v>0</v>
      </c>
      <c r="AD139" s="764">
        <v>0</v>
      </c>
      <c r="AE139" s="764">
        <v>0</v>
      </c>
      <c r="AF139" s="764">
        <v>0</v>
      </c>
      <c r="AG139" s="764">
        <v>0</v>
      </c>
      <c r="AH139" s="764">
        <v>0</v>
      </c>
      <c r="AI139" s="764">
        <v>0</v>
      </c>
      <c r="AJ139" s="764">
        <v>0</v>
      </c>
      <c r="AK139" s="764">
        <v>0</v>
      </c>
      <c r="AL139" s="764">
        <v>0</v>
      </c>
      <c r="AM139" s="764">
        <v>0</v>
      </c>
      <c r="AN139" s="764">
        <v>0</v>
      </c>
      <c r="AO139" s="764">
        <v>0</v>
      </c>
      <c r="AP139" s="764">
        <v>0</v>
      </c>
      <c r="AQ139" s="764">
        <v>0</v>
      </c>
      <c r="AR139" s="764">
        <v>0</v>
      </c>
      <c r="AS139" s="764">
        <v>0</v>
      </c>
      <c r="AT139" s="764">
        <v>0</v>
      </c>
      <c r="AU139" s="764">
        <v>0</v>
      </c>
      <c r="AV139" s="764">
        <v>0</v>
      </c>
      <c r="AW139" s="764">
        <v>0</v>
      </c>
      <c r="AX139" s="764">
        <v>0</v>
      </c>
      <c r="AY139" s="764">
        <v>0</v>
      </c>
      <c r="AZ139" s="764">
        <v>0</v>
      </c>
    </row>
    <row r="140" spans="1:52">
      <c r="A140" s="793" t="s">
        <v>485</v>
      </c>
      <c r="B140" s="792" t="s">
        <v>454</v>
      </c>
      <c r="C140" s="792">
        <v>255.0703</v>
      </c>
      <c r="D140" s="792">
        <v>252.9308</v>
      </c>
      <c r="E140" s="792">
        <v>252.05160000000001</v>
      </c>
      <c r="F140" s="792">
        <v>253.0188</v>
      </c>
      <c r="G140" s="792">
        <v>255.09960000000001</v>
      </c>
      <c r="H140" s="792">
        <v>260.99059999999997</v>
      </c>
      <c r="I140" s="792">
        <v>265.88510000000002</v>
      </c>
      <c r="J140" s="792">
        <v>271.9812</v>
      </c>
      <c r="K140" s="792">
        <v>277.81360000000001</v>
      </c>
      <c r="L140" s="792">
        <v>286.2251</v>
      </c>
      <c r="M140" s="792">
        <v>293.20049999999998</v>
      </c>
      <c r="N140" s="792">
        <v>295.48649999999998</v>
      </c>
      <c r="O140" s="792">
        <v>296.51229999999998</v>
      </c>
      <c r="P140" s="792">
        <v>303.34120000000001</v>
      </c>
      <c r="Q140" s="792">
        <v>316.7937</v>
      </c>
      <c r="R140" s="792">
        <v>315.44549999999998</v>
      </c>
      <c r="S140" s="792">
        <v>314.74209999999999</v>
      </c>
      <c r="T140" s="792">
        <v>314.00940000000003</v>
      </c>
      <c r="U140" s="792">
        <v>313.45249999999999</v>
      </c>
      <c r="V140" s="792">
        <v>312.95429999999999</v>
      </c>
      <c r="W140" s="792">
        <v>316.5299</v>
      </c>
      <c r="X140" s="792">
        <v>319.75380000000001</v>
      </c>
      <c r="Y140" s="792">
        <v>322.77260000000001</v>
      </c>
      <c r="Z140" s="792">
        <v>326.55329999999998</v>
      </c>
      <c r="AA140" s="792">
        <v>329.83589999999998</v>
      </c>
      <c r="AB140" s="792">
        <v>332.67880000000002</v>
      </c>
      <c r="AC140" s="792">
        <v>335.84410000000003</v>
      </c>
      <c r="AD140" s="764">
        <v>338.92140000000001</v>
      </c>
      <c r="AE140" s="764">
        <v>342.02809999999999</v>
      </c>
      <c r="AF140" s="764">
        <v>345.10550000000001</v>
      </c>
      <c r="AG140" s="764">
        <v>348.18290000000002</v>
      </c>
      <c r="AH140" s="764">
        <v>351.17230000000001</v>
      </c>
      <c r="AI140" s="764">
        <v>354.19110000000001</v>
      </c>
      <c r="AJ140" s="764">
        <v>357.18049999999999</v>
      </c>
      <c r="AK140" s="764">
        <v>360.1114</v>
      </c>
      <c r="AL140" s="764">
        <v>363.04219999999998</v>
      </c>
      <c r="AM140" s="764">
        <v>365.97309999999999</v>
      </c>
      <c r="AN140" s="764">
        <v>368.8159</v>
      </c>
      <c r="AO140" s="764">
        <v>371.60019999999997</v>
      </c>
      <c r="AP140" s="764">
        <v>374.3845</v>
      </c>
      <c r="AQ140" s="764">
        <v>377.11020000000002</v>
      </c>
      <c r="AR140" s="764">
        <v>379.8066</v>
      </c>
      <c r="AS140" s="764">
        <v>382.4443</v>
      </c>
      <c r="AT140" s="764">
        <v>385.02350000000001</v>
      </c>
      <c r="AU140" s="764">
        <v>387.51459999999997</v>
      </c>
      <c r="AV140" s="764">
        <v>390.03519999999997</v>
      </c>
      <c r="AW140" s="764">
        <v>392.49709999999999</v>
      </c>
      <c r="AX140" s="764">
        <v>394.90030000000002</v>
      </c>
      <c r="AY140" s="764">
        <v>397.30360000000002</v>
      </c>
      <c r="AZ140" s="764">
        <v>399.64830000000001</v>
      </c>
    </row>
    <row r="141" spans="1:52">
      <c r="A141" s="793" t="s">
        <v>485</v>
      </c>
      <c r="B141" s="792" t="s">
        <v>908</v>
      </c>
      <c r="C141" s="792">
        <v>0</v>
      </c>
      <c r="D141" s="792">
        <v>0</v>
      </c>
      <c r="E141" s="792">
        <v>0</v>
      </c>
      <c r="F141" s="792">
        <v>0</v>
      </c>
      <c r="G141" s="792">
        <v>0</v>
      </c>
      <c r="H141" s="792">
        <v>0</v>
      </c>
      <c r="I141" s="792">
        <v>0</v>
      </c>
      <c r="J141" s="792">
        <v>0</v>
      </c>
      <c r="K141" s="792">
        <v>0</v>
      </c>
      <c r="L141" s="792">
        <v>0</v>
      </c>
      <c r="M141" s="792">
        <v>0</v>
      </c>
      <c r="N141" s="792">
        <v>0</v>
      </c>
      <c r="O141" s="792">
        <v>0</v>
      </c>
      <c r="P141" s="792">
        <v>0</v>
      </c>
      <c r="Q141" s="792">
        <v>0</v>
      </c>
      <c r="R141" s="792">
        <v>0</v>
      </c>
      <c r="S141" s="792">
        <v>0</v>
      </c>
      <c r="T141" s="792">
        <v>0</v>
      </c>
      <c r="U141" s="792">
        <v>0</v>
      </c>
      <c r="V141" s="792">
        <v>0</v>
      </c>
      <c r="W141" s="792">
        <v>0</v>
      </c>
      <c r="X141" s="792">
        <v>0</v>
      </c>
      <c r="Y141" s="792">
        <v>0</v>
      </c>
      <c r="Z141" s="792">
        <v>0</v>
      </c>
      <c r="AA141" s="792">
        <v>0</v>
      </c>
      <c r="AB141" s="792">
        <v>0</v>
      </c>
      <c r="AC141" s="792">
        <v>0</v>
      </c>
      <c r="AD141" s="764">
        <v>0</v>
      </c>
      <c r="AE141" s="764">
        <v>0</v>
      </c>
      <c r="AF141" s="764">
        <v>0</v>
      </c>
      <c r="AG141" s="764">
        <v>0</v>
      </c>
      <c r="AH141" s="764">
        <v>0</v>
      </c>
      <c r="AI141" s="764">
        <v>0</v>
      </c>
      <c r="AJ141" s="764">
        <v>0</v>
      </c>
      <c r="AK141" s="764">
        <v>0</v>
      </c>
      <c r="AL141" s="764">
        <v>0</v>
      </c>
      <c r="AM141" s="764">
        <v>0</v>
      </c>
      <c r="AN141" s="764">
        <v>0</v>
      </c>
      <c r="AO141" s="764">
        <v>0</v>
      </c>
      <c r="AP141" s="764">
        <v>0</v>
      </c>
      <c r="AQ141" s="764">
        <v>0</v>
      </c>
      <c r="AR141" s="764">
        <v>0</v>
      </c>
      <c r="AS141" s="764">
        <v>0</v>
      </c>
      <c r="AT141" s="764">
        <v>0</v>
      </c>
      <c r="AU141" s="764">
        <v>0</v>
      </c>
      <c r="AV141" s="764">
        <v>0</v>
      </c>
      <c r="AW141" s="764">
        <v>0</v>
      </c>
      <c r="AX141" s="764">
        <v>0</v>
      </c>
      <c r="AY141" s="764">
        <v>0</v>
      </c>
      <c r="AZ141" s="764">
        <v>0</v>
      </c>
    </row>
    <row r="142" spans="1:52">
      <c r="A142" s="793" t="s">
        <v>485</v>
      </c>
      <c r="B142" s="792" t="s">
        <v>909</v>
      </c>
      <c r="C142" s="792">
        <v>0</v>
      </c>
      <c r="D142" s="792">
        <v>0</v>
      </c>
      <c r="E142" s="792">
        <v>0</v>
      </c>
      <c r="F142" s="792">
        <v>0</v>
      </c>
      <c r="G142" s="792">
        <v>0</v>
      </c>
      <c r="H142" s="792">
        <v>0</v>
      </c>
      <c r="I142" s="792">
        <v>0</v>
      </c>
      <c r="J142" s="792">
        <v>0</v>
      </c>
      <c r="K142" s="792">
        <v>0</v>
      </c>
      <c r="L142" s="792">
        <v>0</v>
      </c>
      <c r="M142" s="792">
        <v>0</v>
      </c>
      <c r="N142" s="792">
        <v>0</v>
      </c>
      <c r="O142" s="792">
        <v>0</v>
      </c>
      <c r="P142" s="792">
        <v>0</v>
      </c>
      <c r="Q142" s="792">
        <v>0</v>
      </c>
      <c r="R142" s="792">
        <v>0</v>
      </c>
      <c r="S142" s="792">
        <v>0</v>
      </c>
      <c r="T142" s="792">
        <v>0</v>
      </c>
      <c r="U142" s="792">
        <v>0</v>
      </c>
      <c r="V142" s="792">
        <v>0</v>
      </c>
      <c r="W142" s="792">
        <v>0</v>
      </c>
      <c r="X142" s="792">
        <v>0</v>
      </c>
      <c r="Y142" s="792">
        <v>0</v>
      </c>
      <c r="Z142" s="792">
        <v>0</v>
      </c>
      <c r="AA142" s="792">
        <v>0</v>
      </c>
      <c r="AB142" s="792">
        <v>0</v>
      </c>
      <c r="AC142" s="792">
        <v>0</v>
      </c>
      <c r="AD142" s="764">
        <v>0</v>
      </c>
      <c r="AE142" s="764">
        <v>0</v>
      </c>
      <c r="AF142" s="764">
        <v>0</v>
      </c>
      <c r="AG142" s="764">
        <v>0</v>
      </c>
      <c r="AH142" s="764">
        <v>0</v>
      </c>
      <c r="AI142" s="764">
        <v>0</v>
      </c>
      <c r="AJ142" s="764">
        <v>0</v>
      </c>
      <c r="AK142" s="764">
        <v>0</v>
      </c>
      <c r="AL142" s="764">
        <v>0</v>
      </c>
      <c r="AM142" s="764">
        <v>0</v>
      </c>
      <c r="AN142" s="764">
        <v>0</v>
      </c>
      <c r="AO142" s="764">
        <v>0</v>
      </c>
      <c r="AP142" s="764">
        <v>0</v>
      </c>
      <c r="AQ142" s="764">
        <v>0</v>
      </c>
      <c r="AR142" s="764">
        <v>0</v>
      </c>
      <c r="AS142" s="764">
        <v>0</v>
      </c>
      <c r="AT142" s="764">
        <v>0</v>
      </c>
      <c r="AU142" s="764">
        <v>0</v>
      </c>
      <c r="AV142" s="764">
        <v>0</v>
      </c>
      <c r="AW142" s="764">
        <v>0</v>
      </c>
      <c r="AX142" s="764">
        <v>0</v>
      </c>
      <c r="AY142" s="764">
        <v>0</v>
      </c>
      <c r="AZ142" s="764">
        <v>0</v>
      </c>
    </row>
    <row r="143" spans="1:52">
      <c r="A143" s="793" t="s">
        <v>485</v>
      </c>
      <c r="B143" s="792" t="s">
        <v>910</v>
      </c>
      <c r="C143" s="792">
        <v>0</v>
      </c>
      <c r="D143" s="792">
        <v>0</v>
      </c>
      <c r="E143" s="792">
        <v>0</v>
      </c>
      <c r="F143" s="792">
        <v>0</v>
      </c>
      <c r="G143" s="792">
        <v>0</v>
      </c>
      <c r="H143" s="792">
        <v>0</v>
      </c>
      <c r="I143" s="792">
        <v>0</v>
      </c>
      <c r="J143" s="792">
        <v>0</v>
      </c>
      <c r="K143" s="792">
        <v>0</v>
      </c>
      <c r="L143" s="792">
        <v>0</v>
      </c>
      <c r="M143" s="792">
        <v>0</v>
      </c>
      <c r="N143" s="792">
        <v>0</v>
      </c>
      <c r="O143" s="792">
        <v>0</v>
      </c>
      <c r="P143" s="792">
        <v>0</v>
      </c>
      <c r="Q143" s="792">
        <v>0</v>
      </c>
      <c r="R143" s="792">
        <v>0</v>
      </c>
      <c r="S143" s="792">
        <v>0</v>
      </c>
      <c r="T143" s="792">
        <v>0</v>
      </c>
      <c r="U143" s="792">
        <v>0</v>
      </c>
      <c r="V143" s="792">
        <v>0</v>
      </c>
      <c r="W143" s="792">
        <v>0</v>
      </c>
      <c r="X143" s="792">
        <v>0</v>
      </c>
      <c r="Y143" s="792">
        <v>0</v>
      </c>
      <c r="Z143" s="792">
        <v>0</v>
      </c>
      <c r="AA143" s="792">
        <v>0</v>
      </c>
      <c r="AB143" s="792">
        <v>0</v>
      </c>
      <c r="AC143" s="792">
        <v>0</v>
      </c>
      <c r="AD143" s="764">
        <v>0</v>
      </c>
      <c r="AE143" s="764">
        <v>0</v>
      </c>
      <c r="AF143" s="764">
        <v>0</v>
      </c>
      <c r="AG143" s="764">
        <v>0</v>
      </c>
      <c r="AH143" s="764">
        <v>0</v>
      </c>
      <c r="AI143" s="764">
        <v>0</v>
      </c>
      <c r="AJ143" s="764">
        <v>0</v>
      </c>
      <c r="AK143" s="764">
        <v>0</v>
      </c>
      <c r="AL143" s="764">
        <v>0</v>
      </c>
      <c r="AM143" s="764">
        <v>0</v>
      </c>
      <c r="AN143" s="764">
        <v>0</v>
      </c>
      <c r="AO143" s="764">
        <v>0</v>
      </c>
      <c r="AP143" s="764">
        <v>0</v>
      </c>
      <c r="AQ143" s="764">
        <v>0</v>
      </c>
      <c r="AR143" s="764">
        <v>0</v>
      </c>
      <c r="AS143" s="764">
        <v>0</v>
      </c>
      <c r="AT143" s="764">
        <v>0</v>
      </c>
      <c r="AU143" s="764">
        <v>0</v>
      </c>
      <c r="AV143" s="764">
        <v>0</v>
      </c>
      <c r="AW143" s="764">
        <v>0</v>
      </c>
      <c r="AX143" s="764">
        <v>0</v>
      </c>
      <c r="AY143" s="764">
        <v>0</v>
      </c>
      <c r="AZ143" s="764">
        <v>0</v>
      </c>
    </row>
    <row r="144" spans="1:52">
      <c r="A144" s="793" t="s">
        <v>485</v>
      </c>
      <c r="B144" s="792" t="s">
        <v>911</v>
      </c>
      <c r="C144" s="792">
        <v>0</v>
      </c>
      <c r="D144" s="792">
        <v>0</v>
      </c>
      <c r="E144" s="792">
        <v>0</v>
      </c>
      <c r="F144" s="792">
        <v>0</v>
      </c>
      <c r="G144" s="792">
        <v>0</v>
      </c>
      <c r="H144" s="792">
        <v>0</v>
      </c>
      <c r="I144" s="792">
        <v>0</v>
      </c>
      <c r="J144" s="792">
        <v>0</v>
      </c>
      <c r="K144" s="792">
        <v>0</v>
      </c>
      <c r="L144" s="792">
        <v>0</v>
      </c>
      <c r="M144" s="792">
        <v>0</v>
      </c>
      <c r="N144" s="792">
        <v>0</v>
      </c>
      <c r="O144" s="792">
        <v>0</v>
      </c>
      <c r="P144" s="792">
        <v>0</v>
      </c>
      <c r="Q144" s="792">
        <v>0</v>
      </c>
      <c r="R144" s="792">
        <v>0</v>
      </c>
      <c r="S144" s="792">
        <v>0</v>
      </c>
      <c r="T144" s="792">
        <v>0</v>
      </c>
      <c r="U144" s="792">
        <v>0</v>
      </c>
      <c r="V144" s="792">
        <v>0</v>
      </c>
      <c r="W144" s="792">
        <v>0</v>
      </c>
      <c r="X144" s="792">
        <v>0</v>
      </c>
      <c r="Y144" s="792">
        <v>0</v>
      </c>
      <c r="Z144" s="792">
        <v>0</v>
      </c>
      <c r="AA144" s="792">
        <v>0</v>
      </c>
      <c r="AB144" s="792">
        <v>0</v>
      </c>
      <c r="AC144" s="792">
        <v>0</v>
      </c>
      <c r="AD144" s="764">
        <v>0</v>
      </c>
      <c r="AE144" s="764">
        <v>0</v>
      </c>
      <c r="AF144" s="764">
        <v>0</v>
      </c>
      <c r="AG144" s="764">
        <v>0</v>
      </c>
      <c r="AH144" s="764">
        <v>0</v>
      </c>
      <c r="AI144" s="764">
        <v>0</v>
      </c>
      <c r="AJ144" s="764">
        <v>0</v>
      </c>
      <c r="AK144" s="764">
        <v>0</v>
      </c>
      <c r="AL144" s="764">
        <v>0</v>
      </c>
      <c r="AM144" s="764">
        <v>0</v>
      </c>
      <c r="AN144" s="764">
        <v>0</v>
      </c>
      <c r="AO144" s="764">
        <v>0</v>
      </c>
      <c r="AP144" s="764">
        <v>0</v>
      </c>
      <c r="AQ144" s="764">
        <v>0</v>
      </c>
      <c r="AR144" s="764">
        <v>0</v>
      </c>
      <c r="AS144" s="764">
        <v>0</v>
      </c>
      <c r="AT144" s="764">
        <v>0</v>
      </c>
      <c r="AU144" s="764">
        <v>0</v>
      </c>
      <c r="AV144" s="764">
        <v>0</v>
      </c>
      <c r="AW144" s="764">
        <v>0</v>
      </c>
      <c r="AX144" s="764">
        <v>0</v>
      </c>
      <c r="AY144" s="764">
        <v>0</v>
      </c>
      <c r="AZ144" s="764">
        <v>0</v>
      </c>
    </row>
    <row r="145" spans="1:52">
      <c r="A145" s="793" t="s">
        <v>485</v>
      </c>
      <c r="B145" s="792" t="s">
        <v>912</v>
      </c>
      <c r="C145" s="792">
        <v>0</v>
      </c>
      <c r="D145" s="792">
        <v>0</v>
      </c>
      <c r="E145" s="792">
        <v>0</v>
      </c>
      <c r="F145" s="792">
        <v>0</v>
      </c>
      <c r="G145" s="792">
        <v>0</v>
      </c>
      <c r="H145" s="792">
        <v>0</v>
      </c>
      <c r="I145" s="792">
        <v>0</v>
      </c>
      <c r="J145" s="792">
        <v>0</v>
      </c>
      <c r="K145" s="792">
        <v>0</v>
      </c>
      <c r="L145" s="792">
        <v>0</v>
      </c>
      <c r="M145" s="792">
        <v>0</v>
      </c>
      <c r="N145" s="792">
        <v>0</v>
      </c>
      <c r="O145" s="792">
        <v>0</v>
      </c>
      <c r="P145" s="792">
        <v>0</v>
      </c>
      <c r="Q145" s="792">
        <v>0</v>
      </c>
      <c r="R145" s="792">
        <v>0</v>
      </c>
      <c r="S145" s="792">
        <v>0</v>
      </c>
      <c r="T145" s="792">
        <v>0</v>
      </c>
      <c r="U145" s="792">
        <v>0</v>
      </c>
      <c r="V145" s="792">
        <v>0</v>
      </c>
      <c r="W145" s="792">
        <v>0</v>
      </c>
      <c r="X145" s="792">
        <v>0</v>
      </c>
      <c r="Y145" s="792">
        <v>0</v>
      </c>
      <c r="Z145" s="792">
        <v>0</v>
      </c>
      <c r="AA145" s="792">
        <v>0</v>
      </c>
      <c r="AB145" s="792">
        <v>0</v>
      </c>
      <c r="AC145" s="792">
        <v>0</v>
      </c>
      <c r="AD145" s="764">
        <v>0</v>
      </c>
      <c r="AE145" s="764">
        <v>0</v>
      </c>
      <c r="AF145" s="764">
        <v>0</v>
      </c>
      <c r="AG145" s="764">
        <v>0</v>
      </c>
      <c r="AH145" s="764">
        <v>0</v>
      </c>
      <c r="AI145" s="764">
        <v>0</v>
      </c>
      <c r="AJ145" s="764">
        <v>0</v>
      </c>
      <c r="AK145" s="764">
        <v>0</v>
      </c>
      <c r="AL145" s="764">
        <v>0</v>
      </c>
      <c r="AM145" s="764">
        <v>0</v>
      </c>
      <c r="AN145" s="764">
        <v>0</v>
      </c>
      <c r="AO145" s="764">
        <v>0</v>
      </c>
      <c r="AP145" s="764">
        <v>0</v>
      </c>
      <c r="AQ145" s="764">
        <v>0</v>
      </c>
      <c r="AR145" s="764">
        <v>0</v>
      </c>
      <c r="AS145" s="764">
        <v>0</v>
      </c>
      <c r="AT145" s="764">
        <v>0</v>
      </c>
      <c r="AU145" s="764">
        <v>0</v>
      </c>
      <c r="AV145" s="764">
        <v>0</v>
      </c>
      <c r="AW145" s="764">
        <v>0</v>
      </c>
      <c r="AX145" s="764">
        <v>0</v>
      </c>
      <c r="AY145" s="764">
        <v>0</v>
      </c>
      <c r="AZ145" s="764">
        <v>0</v>
      </c>
    </row>
    <row r="146" spans="1:52">
      <c r="A146" s="792" t="s">
        <v>4</v>
      </c>
      <c r="B146" s="792"/>
      <c r="C146" s="792"/>
      <c r="D146" s="792"/>
      <c r="E146" s="792"/>
      <c r="F146" s="792"/>
      <c r="G146" s="792"/>
      <c r="H146" s="792"/>
      <c r="I146" s="792"/>
      <c r="J146" s="792"/>
      <c r="K146" s="792"/>
      <c r="L146" s="792"/>
      <c r="M146" s="792"/>
      <c r="N146" s="792"/>
      <c r="O146" s="792"/>
      <c r="P146" s="792"/>
      <c r="Q146" s="792"/>
      <c r="R146" s="792"/>
      <c r="S146" s="792"/>
      <c r="T146" s="792"/>
      <c r="U146" s="792"/>
      <c r="V146" s="792"/>
      <c r="W146" s="792"/>
      <c r="X146" s="792"/>
      <c r="Y146" s="792"/>
      <c r="Z146" s="792"/>
      <c r="AA146" s="792"/>
      <c r="AB146" s="792"/>
      <c r="AC146" s="792"/>
      <c r="AD146" s="792"/>
      <c r="AE146" s="792"/>
      <c r="AF146" s="792"/>
      <c r="AG146" s="792"/>
      <c r="AH146" s="792"/>
      <c r="AI146" s="792"/>
      <c r="AJ146" s="792"/>
      <c r="AK146" s="792"/>
      <c r="AL146" s="792"/>
      <c r="AM146" s="792"/>
      <c r="AN146" s="792"/>
      <c r="AO146" s="792"/>
      <c r="AP146" s="792"/>
      <c r="AQ146" s="792"/>
      <c r="AR146" s="792"/>
      <c r="AS146" s="792"/>
      <c r="AT146" s="792"/>
      <c r="AU146" s="792"/>
      <c r="AV146" s="792"/>
      <c r="AW146" s="792"/>
      <c r="AX146" s="792"/>
      <c r="AY146" s="792"/>
      <c r="AZ146" s="792"/>
    </row>
    <row r="147" spans="1:52">
      <c r="A147" s="793"/>
      <c r="B147" s="792"/>
      <c r="C147" s="792"/>
      <c r="D147" s="792"/>
      <c r="E147" s="792"/>
      <c r="F147" s="792"/>
      <c r="G147" s="792"/>
      <c r="H147" s="792"/>
      <c r="I147" s="792"/>
      <c r="J147" s="792"/>
      <c r="K147" s="792"/>
      <c r="L147" s="792"/>
      <c r="M147" s="792"/>
      <c r="N147" s="792"/>
      <c r="O147" s="792"/>
      <c r="P147" s="792"/>
      <c r="Q147" s="792"/>
      <c r="R147" s="792"/>
      <c r="S147" s="792"/>
      <c r="T147" s="792"/>
      <c r="U147" s="792"/>
      <c r="V147" s="792"/>
      <c r="W147" s="792"/>
      <c r="X147" s="792"/>
      <c r="Y147" s="792"/>
      <c r="Z147" s="792"/>
      <c r="AA147" s="792"/>
      <c r="AB147" s="792"/>
      <c r="AC147" s="792"/>
      <c r="AD147" s="792"/>
      <c r="AE147" s="792"/>
      <c r="AF147" s="792"/>
      <c r="AG147" s="792"/>
      <c r="AH147" s="792"/>
      <c r="AI147" s="792"/>
      <c r="AJ147" s="792"/>
      <c r="AK147" s="792"/>
      <c r="AL147" s="792"/>
      <c r="AM147" s="792"/>
      <c r="AN147" s="792"/>
      <c r="AO147" s="792"/>
      <c r="AP147" s="792"/>
      <c r="AQ147" s="792"/>
      <c r="AR147" s="792"/>
      <c r="AS147" s="792"/>
      <c r="AT147" s="792"/>
      <c r="AU147" s="792"/>
      <c r="AV147" s="792"/>
      <c r="AW147" s="792"/>
      <c r="AX147" s="792"/>
      <c r="AY147" s="792"/>
      <c r="AZ147" s="792"/>
    </row>
    <row r="148" spans="1:52">
      <c r="A148" s="793"/>
      <c r="B148" s="792"/>
      <c r="C148" s="792"/>
      <c r="D148" s="792"/>
      <c r="E148" s="792"/>
      <c r="F148" s="792"/>
      <c r="G148" s="792"/>
      <c r="H148" s="792"/>
      <c r="I148" s="792"/>
      <c r="J148" s="792"/>
      <c r="K148" s="792"/>
      <c r="L148" s="792"/>
      <c r="M148" s="792"/>
      <c r="N148" s="792"/>
      <c r="O148" s="792"/>
      <c r="P148" s="792"/>
      <c r="Q148" s="792"/>
      <c r="R148" s="792"/>
      <c r="S148" s="792"/>
      <c r="T148" s="792"/>
      <c r="U148" s="792"/>
      <c r="V148" s="792"/>
      <c r="W148" s="792"/>
      <c r="X148" s="792"/>
      <c r="Y148" s="792"/>
      <c r="Z148" s="792"/>
      <c r="AA148" s="792"/>
      <c r="AB148" s="792"/>
      <c r="AC148" s="792"/>
      <c r="AD148" s="792"/>
      <c r="AE148" s="792"/>
      <c r="AF148" s="792"/>
      <c r="AG148" s="792"/>
      <c r="AH148" s="792"/>
      <c r="AI148" s="792"/>
      <c r="AJ148" s="792"/>
      <c r="AK148" s="792"/>
      <c r="AL148" s="792"/>
      <c r="AM148" s="792"/>
      <c r="AN148" s="792"/>
      <c r="AO148" s="792"/>
      <c r="AP148" s="792"/>
      <c r="AQ148" s="792"/>
      <c r="AR148" s="792"/>
      <c r="AS148" s="792"/>
      <c r="AT148" s="792"/>
      <c r="AU148" s="792"/>
      <c r="AV148" s="792"/>
      <c r="AW148" s="792"/>
      <c r="AX148" s="792"/>
      <c r="AY148" s="792"/>
      <c r="AZ148" s="792"/>
    </row>
    <row r="149" spans="1:52">
      <c r="A149" s="793"/>
      <c r="B149" s="792"/>
      <c r="C149" s="792"/>
      <c r="D149" s="792"/>
      <c r="E149" s="792"/>
      <c r="F149" s="792"/>
      <c r="G149" s="792"/>
      <c r="H149" s="792"/>
      <c r="I149" s="792"/>
      <c r="J149" s="792"/>
      <c r="K149" s="792"/>
      <c r="L149" s="792"/>
      <c r="M149" s="792"/>
      <c r="N149" s="792"/>
      <c r="O149" s="792"/>
      <c r="P149" s="792"/>
      <c r="Q149" s="792"/>
      <c r="R149" s="792"/>
      <c r="S149" s="792"/>
      <c r="T149" s="792"/>
      <c r="U149" s="792"/>
      <c r="V149" s="792"/>
      <c r="W149" s="792"/>
      <c r="X149" s="792"/>
      <c r="Y149" s="792"/>
      <c r="Z149" s="792"/>
      <c r="AA149" s="792"/>
      <c r="AB149" s="792"/>
      <c r="AC149" s="792"/>
      <c r="AD149" s="792"/>
      <c r="AE149" s="792"/>
      <c r="AF149" s="792"/>
      <c r="AG149" s="792"/>
      <c r="AH149" s="792"/>
      <c r="AI149" s="792"/>
      <c r="AJ149" s="792"/>
      <c r="AK149" s="792"/>
      <c r="AL149" s="792"/>
      <c r="AM149" s="792"/>
      <c r="AN149" s="792"/>
      <c r="AO149" s="792"/>
      <c r="AP149" s="792"/>
      <c r="AQ149" s="792"/>
      <c r="AR149" s="792"/>
      <c r="AS149" s="792"/>
      <c r="AT149" s="792"/>
      <c r="AU149" s="792"/>
      <c r="AV149" s="792"/>
      <c r="AW149" s="792"/>
      <c r="AX149" s="792"/>
      <c r="AY149" s="792"/>
      <c r="AZ149" s="792"/>
    </row>
    <row r="150" spans="1:52">
      <c r="A150" s="793"/>
      <c r="B150" s="792"/>
      <c r="C150" s="792"/>
      <c r="D150" s="792"/>
      <c r="E150" s="792"/>
      <c r="F150" s="792"/>
      <c r="G150" s="792"/>
      <c r="H150" s="792"/>
      <c r="I150" s="792"/>
      <c r="J150" s="792"/>
      <c r="K150" s="792"/>
      <c r="L150" s="792"/>
      <c r="M150" s="792"/>
      <c r="N150" s="792"/>
      <c r="O150" s="792"/>
      <c r="P150" s="792"/>
      <c r="Q150" s="792"/>
      <c r="R150" s="792"/>
      <c r="S150" s="792"/>
      <c r="T150" s="792"/>
      <c r="U150" s="792"/>
      <c r="V150" s="792"/>
      <c r="W150" s="792"/>
      <c r="X150" s="792"/>
      <c r="Y150" s="792"/>
      <c r="Z150" s="792"/>
      <c r="AA150" s="792"/>
      <c r="AB150" s="792"/>
      <c r="AC150" s="792"/>
      <c r="AD150" s="792"/>
      <c r="AE150" s="792"/>
      <c r="AF150" s="792"/>
      <c r="AG150" s="792"/>
      <c r="AH150" s="792"/>
      <c r="AI150" s="792"/>
      <c r="AJ150" s="792"/>
      <c r="AK150" s="792"/>
      <c r="AL150" s="792"/>
      <c r="AM150" s="792"/>
      <c r="AN150" s="792"/>
      <c r="AO150" s="792"/>
      <c r="AP150" s="792"/>
      <c r="AQ150" s="792"/>
      <c r="AR150" s="792"/>
      <c r="AS150" s="792"/>
      <c r="AT150" s="792"/>
      <c r="AU150" s="792"/>
      <c r="AV150" s="792"/>
      <c r="AW150" s="792"/>
      <c r="AX150" s="792"/>
      <c r="AY150" s="792"/>
      <c r="AZ150" s="792"/>
    </row>
    <row r="151" spans="1:52">
      <c r="A151" s="793"/>
      <c r="B151" s="792"/>
      <c r="C151" s="792"/>
      <c r="D151" s="792"/>
      <c r="E151" s="792"/>
      <c r="F151" s="792"/>
      <c r="G151" s="792"/>
      <c r="H151" s="792"/>
      <c r="I151" s="792"/>
      <c r="J151" s="792"/>
      <c r="K151" s="792"/>
      <c r="L151" s="792"/>
      <c r="M151" s="792"/>
      <c r="N151" s="792"/>
      <c r="O151" s="792"/>
      <c r="P151" s="792"/>
      <c r="Q151" s="792"/>
      <c r="R151" s="792"/>
      <c r="S151" s="792"/>
      <c r="T151" s="792"/>
      <c r="U151" s="792"/>
      <c r="V151" s="792"/>
      <c r="W151" s="792"/>
      <c r="X151" s="792"/>
      <c r="Y151" s="792"/>
      <c r="Z151" s="792"/>
      <c r="AA151" s="792"/>
      <c r="AB151" s="792"/>
      <c r="AC151" s="792"/>
      <c r="AD151" s="792"/>
      <c r="AE151" s="792"/>
      <c r="AF151" s="792"/>
      <c r="AG151" s="792"/>
      <c r="AH151" s="792"/>
      <c r="AI151" s="792"/>
      <c r="AJ151" s="792"/>
      <c r="AK151" s="792"/>
      <c r="AL151" s="792"/>
      <c r="AM151" s="792"/>
      <c r="AN151" s="792"/>
      <c r="AO151" s="792"/>
      <c r="AP151" s="792"/>
      <c r="AQ151" s="792"/>
      <c r="AR151" s="792"/>
      <c r="AS151" s="792"/>
      <c r="AT151" s="792"/>
      <c r="AU151" s="792"/>
      <c r="AV151" s="792"/>
      <c r="AW151" s="792"/>
      <c r="AX151" s="792"/>
      <c r="AY151" s="792"/>
      <c r="AZ151" s="792"/>
    </row>
    <row r="152" spans="1:52">
      <c r="A152" s="793"/>
      <c r="B152" s="792"/>
      <c r="C152" s="792"/>
      <c r="D152" s="792"/>
      <c r="E152" s="792"/>
      <c r="F152" s="792"/>
      <c r="G152" s="792"/>
      <c r="H152" s="792"/>
      <c r="I152" s="792"/>
      <c r="J152" s="792"/>
      <c r="K152" s="792"/>
      <c r="L152" s="792"/>
      <c r="M152" s="792"/>
      <c r="N152" s="792"/>
      <c r="O152" s="792"/>
      <c r="P152" s="792"/>
      <c r="Q152" s="792"/>
      <c r="R152" s="792"/>
      <c r="S152" s="792"/>
      <c r="T152" s="792"/>
      <c r="U152" s="792"/>
      <c r="V152" s="792"/>
      <c r="W152" s="792"/>
      <c r="X152" s="792"/>
      <c r="Y152" s="792"/>
      <c r="Z152" s="792"/>
      <c r="AA152" s="792"/>
      <c r="AB152" s="792"/>
      <c r="AC152" s="792"/>
      <c r="AD152" s="792"/>
      <c r="AE152" s="792"/>
      <c r="AF152" s="792"/>
      <c r="AG152" s="792"/>
      <c r="AH152" s="792"/>
      <c r="AI152" s="792"/>
      <c r="AJ152" s="792"/>
      <c r="AK152" s="792"/>
      <c r="AL152" s="792"/>
      <c r="AM152" s="792"/>
      <c r="AN152" s="792"/>
      <c r="AO152" s="792"/>
      <c r="AP152" s="792"/>
      <c r="AQ152" s="792"/>
      <c r="AR152" s="792"/>
      <c r="AS152" s="792"/>
      <c r="AT152" s="792"/>
      <c r="AU152" s="792"/>
      <c r="AV152" s="792"/>
      <c r="AW152" s="792"/>
      <c r="AX152" s="792"/>
      <c r="AY152" s="792"/>
      <c r="AZ152" s="792"/>
    </row>
    <row r="153" spans="1:52">
      <c r="A153" s="793"/>
      <c r="B153" s="792"/>
      <c r="C153" s="792"/>
      <c r="D153" s="792"/>
      <c r="E153" s="792"/>
      <c r="F153" s="792"/>
      <c r="G153" s="792"/>
      <c r="H153" s="792"/>
      <c r="I153" s="792"/>
      <c r="J153" s="792"/>
      <c r="K153" s="792"/>
      <c r="L153" s="792"/>
      <c r="M153" s="792"/>
      <c r="N153" s="792"/>
      <c r="O153" s="792"/>
      <c r="P153" s="792"/>
      <c r="Q153" s="792"/>
      <c r="R153" s="792"/>
      <c r="S153" s="792"/>
      <c r="T153" s="792"/>
      <c r="U153" s="792"/>
      <c r="V153" s="792"/>
      <c r="W153" s="792"/>
      <c r="X153" s="792"/>
      <c r="Y153" s="792"/>
      <c r="Z153" s="792"/>
      <c r="AA153" s="792"/>
      <c r="AB153" s="792"/>
      <c r="AC153" s="792"/>
      <c r="AD153" s="792"/>
      <c r="AE153" s="792"/>
      <c r="AF153" s="792"/>
      <c r="AG153" s="792"/>
      <c r="AH153" s="792"/>
      <c r="AI153" s="792"/>
      <c r="AJ153" s="792"/>
      <c r="AK153" s="792"/>
      <c r="AL153" s="792"/>
      <c r="AM153" s="792"/>
      <c r="AN153" s="792"/>
      <c r="AO153" s="792"/>
      <c r="AP153" s="792"/>
      <c r="AQ153" s="792"/>
      <c r="AR153" s="792"/>
      <c r="AS153" s="792"/>
      <c r="AT153" s="792"/>
      <c r="AU153" s="792"/>
      <c r="AV153" s="792"/>
      <c r="AW153" s="792"/>
      <c r="AX153" s="792"/>
      <c r="AY153" s="792"/>
      <c r="AZ153" s="792"/>
    </row>
    <row r="154" spans="1:52">
      <c r="A154" s="793"/>
      <c r="B154" s="792"/>
      <c r="C154" s="792"/>
      <c r="D154" s="792"/>
      <c r="E154" s="792"/>
      <c r="F154" s="792"/>
      <c r="G154" s="792"/>
      <c r="H154" s="792"/>
      <c r="I154" s="792"/>
      <c r="J154" s="792"/>
      <c r="K154" s="792"/>
      <c r="L154" s="792"/>
      <c r="M154" s="792"/>
      <c r="N154" s="792"/>
      <c r="O154" s="792"/>
      <c r="P154" s="792"/>
      <c r="Q154" s="792"/>
      <c r="R154" s="792"/>
      <c r="S154" s="792"/>
      <c r="T154" s="792"/>
      <c r="U154" s="792"/>
      <c r="V154" s="792"/>
      <c r="W154" s="792"/>
      <c r="X154" s="792"/>
      <c r="Y154" s="792"/>
      <c r="Z154" s="792"/>
      <c r="AA154" s="792"/>
      <c r="AB154" s="792"/>
      <c r="AC154" s="792"/>
      <c r="AD154" s="792"/>
      <c r="AE154" s="792"/>
      <c r="AF154" s="792"/>
      <c r="AG154" s="792"/>
      <c r="AH154" s="792"/>
      <c r="AI154" s="792"/>
      <c r="AJ154" s="792"/>
      <c r="AK154" s="792"/>
      <c r="AL154" s="792"/>
      <c r="AM154" s="792"/>
      <c r="AN154" s="792"/>
      <c r="AO154" s="792"/>
      <c r="AP154" s="792"/>
      <c r="AQ154" s="792"/>
      <c r="AR154" s="792"/>
      <c r="AS154" s="792"/>
      <c r="AT154" s="792"/>
      <c r="AU154" s="792"/>
      <c r="AV154" s="792"/>
      <c r="AW154" s="792"/>
      <c r="AX154" s="792"/>
      <c r="AY154" s="792"/>
      <c r="AZ154" s="792"/>
    </row>
    <row r="155" spans="1:52">
      <c r="A155" s="793"/>
      <c r="B155" s="792"/>
      <c r="C155" s="792"/>
      <c r="D155" s="792"/>
      <c r="E155" s="792"/>
      <c r="F155" s="792"/>
      <c r="G155" s="792"/>
      <c r="H155" s="792"/>
      <c r="I155" s="792"/>
      <c r="J155" s="792"/>
      <c r="K155" s="792"/>
      <c r="L155" s="792"/>
      <c r="M155" s="792"/>
      <c r="N155" s="792"/>
      <c r="O155" s="792"/>
      <c r="P155" s="792"/>
      <c r="Q155" s="792"/>
      <c r="R155" s="792"/>
      <c r="S155" s="792"/>
      <c r="T155" s="792"/>
      <c r="U155" s="792"/>
      <c r="V155" s="792"/>
      <c r="W155" s="792"/>
      <c r="X155" s="792"/>
      <c r="Y155" s="792"/>
      <c r="Z155" s="792"/>
      <c r="AA155" s="792"/>
      <c r="AB155" s="792"/>
      <c r="AC155" s="792"/>
      <c r="AD155" s="792"/>
      <c r="AE155" s="792"/>
      <c r="AF155" s="792"/>
      <c r="AG155" s="792"/>
      <c r="AH155" s="792"/>
      <c r="AI155" s="792"/>
      <c r="AJ155" s="792"/>
      <c r="AK155" s="792"/>
      <c r="AL155" s="792"/>
      <c r="AM155" s="792"/>
      <c r="AN155" s="792"/>
      <c r="AO155" s="792"/>
      <c r="AP155" s="792"/>
      <c r="AQ155" s="792"/>
      <c r="AR155" s="792"/>
      <c r="AS155" s="792"/>
      <c r="AT155" s="792"/>
      <c r="AU155" s="792"/>
      <c r="AV155" s="792"/>
      <c r="AW155" s="792"/>
      <c r="AX155" s="792"/>
      <c r="AY155" s="792"/>
      <c r="AZ155" s="792"/>
    </row>
    <row r="156" spans="1:52">
      <c r="A156" s="793"/>
      <c r="B156" s="792"/>
      <c r="C156" s="792"/>
      <c r="D156" s="792"/>
      <c r="E156" s="792"/>
      <c r="F156" s="792"/>
      <c r="G156" s="792"/>
      <c r="H156" s="792"/>
      <c r="I156" s="792"/>
      <c r="J156" s="792"/>
      <c r="K156" s="792"/>
      <c r="L156" s="792"/>
      <c r="M156" s="792"/>
      <c r="N156" s="792"/>
      <c r="O156" s="792"/>
      <c r="P156" s="792"/>
      <c r="Q156" s="792"/>
      <c r="R156" s="792"/>
      <c r="S156" s="792"/>
      <c r="T156" s="792"/>
      <c r="U156" s="792"/>
      <c r="V156" s="792"/>
      <c r="W156" s="792"/>
      <c r="X156" s="792"/>
      <c r="Y156" s="792"/>
      <c r="Z156" s="792"/>
      <c r="AA156" s="792"/>
      <c r="AB156" s="792"/>
      <c r="AC156" s="792"/>
      <c r="AD156" s="792"/>
      <c r="AE156" s="792"/>
      <c r="AF156" s="792"/>
      <c r="AG156" s="792"/>
      <c r="AH156" s="792"/>
      <c r="AI156" s="792"/>
      <c r="AJ156" s="792"/>
      <c r="AK156" s="792"/>
      <c r="AL156" s="792"/>
      <c r="AM156" s="792"/>
      <c r="AN156" s="792"/>
      <c r="AO156" s="792"/>
      <c r="AP156" s="792"/>
      <c r="AQ156" s="792"/>
      <c r="AR156" s="792"/>
      <c r="AS156" s="792"/>
      <c r="AT156" s="792"/>
      <c r="AU156" s="792"/>
      <c r="AV156" s="792"/>
      <c r="AW156" s="792"/>
      <c r="AX156" s="792"/>
      <c r="AY156" s="792"/>
      <c r="AZ156" s="792"/>
    </row>
    <row r="157" spans="1:52">
      <c r="A157" s="793"/>
      <c r="B157" s="792"/>
      <c r="C157" s="792"/>
      <c r="D157" s="792"/>
      <c r="E157" s="792"/>
      <c r="F157" s="792"/>
      <c r="G157" s="792"/>
      <c r="H157" s="792"/>
      <c r="I157" s="792"/>
      <c r="J157" s="792"/>
      <c r="K157" s="792"/>
      <c r="L157" s="792"/>
      <c r="M157" s="792"/>
      <c r="N157" s="792"/>
      <c r="O157" s="792"/>
      <c r="P157" s="792"/>
      <c r="Q157" s="792"/>
      <c r="R157" s="792"/>
      <c r="S157" s="792"/>
      <c r="T157" s="792"/>
      <c r="U157" s="792"/>
      <c r="V157" s="792"/>
      <c r="W157" s="792"/>
      <c r="X157" s="792"/>
      <c r="Y157" s="792"/>
      <c r="Z157" s="792"/>
      <c r="AA157" s="792"/>
      <c r="AB157" s="792"/>
      <c r="AC157" s="792"/>
      <c r="AD157" s="792"/>
      <c r="AE157" s="792"/>
      <c r="AF157" s="792"/>
      <c r="AG157" s="792"/>
      <c r="AH157" s="792"/>
      <c r="AI157" s="792"/>
      <c r="AJ157" s="792"/>
      <c r="AK157" s="792"/>
      <c r="AL157" s="792"/>
      <c r="AM157" s="792"/>
      <c r="AN157" s="792"/>
      <c r="AO157" s="792"/>
      <c r="AP157" s="792"/>
      <c r="AQ157" s="792"/>
      <c r="AR157" s="792"/>
      <c r="AS157" s="792"/>
      <c r="AT157" s="792"/>
      <c r="AU157" s="792"/>
      <c r="AV157" s="792"/>
      <c r="AW157" s="792"/>
      <c r="AX157" s="792"/>
      <c r="AY157" s="792"/>
      <c r="AZ157" s="792"/>
    </row>
    <row r="158" spans="1:52">
      <c r="A158" s="793"/>
      <c r="B158" s="792"/>
      <c r="C158" s="792"/>
      <c r="D158" s="792"/>
      <c r="E158" s="792"/>
      <c r="F158" s="792"/>
      <c r="G158" s="792"/>
      <c r="H158" s="792"/>
      <c r="I158" s="792"/>
      <c r="J158" s="792"/>
      <c r="K158" s="792"/>
      <c r="L158" s="792"/>
      <c r="M158" s="792"/>
      <c r="N158" s="792"/>
      <c r="O158" s="792"/>
      <c r="P158" s="792"/>
      <c r="Q158" s="792"/>
      <c r="R158" s="792"/>
      <c r="S158" s="792"/>
      <c r="T158" s="792"/>
      <c r="U158" s="792"/>
      <c r="V158" s="792"/>
      <c r="W158" s="792"/>
      <c r="X158" s="792"/>
      <c r="Y158" s="792"/>
      <c r="Z158" s="792"/>
      <c r="AA158" s="792"/>
      <c r="AB158" s="792"/>
      <c r="AC158" s="792"/>
      <c r="AD158" s="792"/>
      <c r="AE158" s="792"/>
      <c r="AF158" s="792"/>
      <c r="AG158" s="792"/>
      <c r="AH158" s="792"/>
      <c r="AI158" s="792"/>
      <c r="AJ158" s="792"/>
      <c r="AK158" s="792"/>
      <c r="AL158" s="792"/>
      <c r="AM158" s="792"/>
      <c r="AN158" s="792"/>
      <c r="AO158" s="792"/>
      <c r="AP158" s="792"/>
      <c r="AQ158" s="792"/>
      <c r="AR158" s="792"/>
      <c r="AS158" s="792"/>
      <c r="AT158" s="792"/>
      <c r="AU158" s="792"/>
      <c r="AV158" s="792"/>
      <c r="AW158" s="792"/>
      <c r="AX158" s="792"/>
      <c r="AY158" s="792"/>
      <c r="AZ158" s="792"/>
    </row>
    <row r="159" spans="1:52">
      <c r="A159" s="793"/>
      <c r="B159" s="792"/>
      <c r="C159" s="792"/>
      <c r="D159" s="792"/>
      <c r="E159" s="792"/>
      <c r="F159" s="792"/>
      <c r="G159" s="792"/>
      <c r="H159" s="792"/>
      <c r="I159" s="792"/>
      <c r="J159" s="792"/>
      <c r="K159" s="792"/>
      <c r="L159" s="792"/>
      <c r="M159" s="792"/>
      <c r="N159" s="792"/>
      <c r="O159" s="792"/>
      <c r="P159" s="792"/>
      <c r="Q159" s="792"/>
      <c r="R159" s="792"/>
      <c r="S159" s="792"/>
      <c r="T159" s="792"/>
      <c r="U159" s="792"/>
      <c r="V159" s="792"/>
      <c r="W159" s="792"/>
      <c r="X159" s="792"/>
      <c r="Y159" s="792"/>
      <c r="Z159" s="792"/>
      <c r="AA159" s="792"/>
      <c r="AB159" s="792"/>
      <c r="AC159" s="792"/>
      <c r="AD159" s="792"/>
      <c r="AE159" s="792"/>
      <c r="AF159" s="792"/>
      <c r="AG159" s="792"/>
      <c r="AH159" s="792"/>
      <c r="AI159" s="792"/>
      <c r="AJ159" s="792"/>
      <c r="AK159" s="792"/>
      <c r="AL159" s="792"/>
      <c r="AM159" s="792"/>
      <c r="AN159" s="792"/>
      <c r="AO159" s="792"/>
      <c r="AP159" s="792"/>
      <c r="AQ159" s="792"/>
      <c r="AR159" s="792"/>
      <c r="AS159" s="792"/>
      <c r="AT159" s="792"/>
      <c r="AU159" s="792"/>
      <c r="AV159" s="792"/>
      <c r="AW159" s="792"/>
      <c r="AX159" s="792"/>
      <c r="AY159" s="792"/>
      <c r="AZ159" s="792"/>
    </row>
    <row r="160" spans="1:52">
      <c r="A160" s="793"/>
      <c r="B160" s="792"/>
      <c r="C160" s="792"/>
      <c r="D160" s="792"/>
      <c r="E160" s="792"/>
      <c r="F160" s="792"/>
      <c r="G160" s="792"/>
      <c r="H160" s="792"/>
      <c r="I160" s="792"/>
      <c r="J160" s="792"/>
      <c r="K160" s="792"/>
      <c r="L160" s="792"/>
      <c r="M160" s="792"/>
      <c r="N160" s="792"/>
      <c r="O160" s="792"/>
      <c r="P160" s="792"/>
      <c r="Q160" s="792"/>
      <c r="R160" s="792"/>
      <c r="S160" s="792"/>
      <c r="T160" s="792"/>
      <c r="U160" s="792"/>
      <c r="V160" s="792"/>
      <c r="W160" s="792"/>
      <c r="X160" s="792"/>
      <c r="Y160" s="792"/>
      <c r="Z160" s="792"/>
      <c r="AA160" s="792"/>
      <c r="AB160" s="792"/>
      <c r="AC160" s="792"/>
      <c r="AD160" s="792"/>
      <c r="AE160" s="792"/>
      <c r="AF160" s="792"/>
      <c r="AG160" s="792"/>
      <c r="AH160" s="792"/>
      <c r="AI160" s="792"/>
      <c r="AJ160" s="792"/>
      <c r="AK160" s="792"/>
      <c r="AL160" s="792"/>
      <c r="AM160" s="792"/>
      <c r="AN160" s="792"/>
      <c r="AO160" s="792"/>
      <c r="AP160" s="792"/>
      <c r="AQ160" s="792"/>
      <c r="AR160" s="792"/>
      <c r="AS160" s="792"/>
      <c r="AT160" s="792"/>
      <c r="AU160" s="792"/>
      <c r="AV160" s="792"/>
      <c r="AW160" s="792"/>
      <c r="AX160" s="792"/>
      <c r="AY160" s="792"/>
      <c r="AZ160" s="792"/>
    </row>
    <row r="161" spans="1:52">
      <c r="A161" s="792"/>
      <c r="B161" s="792"/>
      <c r="C161" s="792"/>
      <c r="D161" s="792"/>
      <c r="E161" s="792"/>
      <c r="F161" s="792"/>
      <c r="G161" s="792"/>
      <c r="H161" s="792"/>
      <c r="I161" s="792"/>
      <c r="J161" s="792"/>
      <c r="K161" s="792"/>
      <c r="L161" s="792"/>
      <c r="M161" s="792"/>
      <c r="N161" s="792"/>
      <c r="O161" s="792"/>
      <c r="P161" s="792"/>
      <c r="Q161" s="792"/>
      <c r="R161" s="792"/>
      <c r="S161" s="792"/>
      <c r="T161" s="792"/>
      <c r="U161" s="792"/>
      <c r="V161" s="792"/>
      <c r="W161" s="792"/>
      <c r="X161" s="792"/>
      <c r="Y161" s="792"/>
      <c r="Z161" s="792"/>
      <c r="AA161" s="792"/>
      <c r="AB161" s="792"/>
      <c r="AC161" s="792"/>
      <c r="AD161" s="792"/>
      <c r="AE161" s="792"/>
      <c r="AF161" s="792"/>
      <c r="AG161" s="792"/>
      <c r="AH161" s="792"/>
      <c r="AI161" s="792"/>
      <c r="AJ161" s="792"/>
      <c r="AK161" s="792"/>
      <c r="AL161" s="792"/>
      <c r="AM161" s="792"/>
      <c r="AN161" s="792"/>
      <c r="AO161" s="792"/>
      <c r="AP161" s="792"/>
      <c r="AQ161" s="792"/>
      <c r="AR161" s="792"/>
      <c r="AS161" s="792"/>
      <c r="AT161" s="792"/>
      <c r="AU161" s="792"/>
      <c r="AV161" s="792"/>
      <c r="AW161" s="792"/>
      <c r="AX161" s="792"/>
      <c r="AY161" s="792"/>
      <c r="AZ161" s="792"/>
    </row>
    <row r="162" spans="1:52">
      <c r="A162" s="793"/>
      <c r="B162" s="792"/>
      <c r="C162" s="792"/>
      <c r="D162" s="792"/>
      <c r="E162" s="792"/>
      <c r="F162" s="792"/>
      <c r="G162" s="792"/>
      <c r="H162" s="792"/>
      <c r="I162" s="792"/>
      <c r="J162" s="792"/>
      <c r="K162" s="792"/>
      <c r="L162" s="792"/>
      <c r="M162" s="792"/>
      <c r="N162" s="792"/>
      <c r="O162" s="792"/>
      <c r="P162" s="792"/>
      <c r="Q162" s="792"/>
      <c r="R162" s="792"/>
      <c r="S162" s="792"/>
      <c r="T162" s="792"/>
      <c r="U162" s="792"/>
      <c r="V162" s="792"/>
      <c r="W162" s="792"/>
      <c r="X162" s="792"/>
      <c r="Y162" s="792"/>
      <c r="Z162" s="792"/>
      <c r="AA162" s="792"/>
      <c r="AB162" s="792"/>
      <c r="AC162" s="792"/>
      <c r="AD162" s="792"/>
      <c r="AE162" s="792"/>
      <c r="AF162" s="792"/>
      <c r="AG162" s="792"/>
      <c r="AH162" s="792"/>
      <c r="AI162" s="792"/>
      <c r="AJ162" s="792"/>
      <c r="AK162" s="792"/>
      <c r="AL162" s="792"/>
      <c r="AM162" s="792"/>
      <c r="AN162" s="792"/>
      <c r="AO162" s="792"/>
      <c r="AP162" s="792"/>
      <c r="AQ162" s="792"/>
      <c r="AR162" s="792"/>
      <c r="AS162" s="792"/>
      <c r="AT162" s="792"/>
      <c r="AU162" s="792"/>
      <c r="AV162" s="792"/>
      <c r="AW162" s="792"/>
      <c r="AX162" s="792"/>
      <c r="AY162" s="792"/>
      <c r="AZ162" s="792"/>
    </row>
    <row r="163" spans="1:52">
      <c r="A163" s="793"/>
      <c r="B163" s="792"/>
      <c r="C163" s="792"/>
      <c r="D163" s="792"/>
      <c r="E163" s="792"/>
      <c r="F163" s="792"/>
      <c r="G163" s="792"/>
      <c r="H163" s="792"/>
      <c r="I163" s="792"/>
      <c r="J163" s="792"/>
      <c r="K163" s="792"/>
      <c r="L163" s="792"/>
      <c r="M163" s="792"/>
      <c r="N163" s="792"/>
      <c r="O163" s="792"/>
      <c r="P163" s="792"/>
      <c r="Q163" s="792"/>
      <c r="R163" s="792"/>
      <c r="S163" s="792"/>
      <c r="T163" s="792"/>
      <c r="U163" s="792"/>
      <c r="V163" s="792"/>
      <c r="W163" s="792"/>
      <c r="X163" s="792"/>
      <c r="Y163" s="792"/>
      <c r="Z163" s="792"/>
      <c r="AA163" s="792"/>
      <c r="AB163" s="792"/>
      <c r="AC163" s="792"/>
      <c r="AD163" s="792"/>
      <c r="AE163" s="792"/>
      <c r="AF163" s="792"/>
      <c r="AG163" s="792"/>
      <c r="AH163" s="792"/>
      <c r="AI163" s="792"/>
      <c r="AJ163" s="792"/>
      <c r="AK163" s="792"/>
      <c r="AL163" s="792"/>
      <c r="AM163" s="792"/>
      <c r="AN163" s="792"/>
      <c r="AO163" s="792"/>
      <c r="AP163" s="792"/>
      <c r="AQ163" s="792"/>
      <c r="AR163" s="792"/>
      <c r="AS163" s="792"/>
      <c r="AT163" s="792"/>
      <c r="AU163" s="792"/>
      <c r="AV163" s="792"/>
      <c r="AW163" s="792"/>
      <c r="AX163" s="792"/>
      <c r="AY163" s="792"/>
      <c r="AZ163" s="792"/>
    </row>
    <row r="164" spans="1:52">
      <c r="A164" s="792"/>
      <c r="B164" s="792"/>
      <c r="C164" s="792"/>
      <c r="D164" s="792"/>
      <c r="E164" s="792"/>
      <c r="F164" s="792"/>
      <c r="G164" s="792"/>
      <c r="H164" s="792"/>
      <c r="I164" s="792"/>
      <c r="J164" s="792"/>
      <c r="K164" s="792"/>
      <c r="L164" s="792"/>
      <c r="M164" s="792"/>
      <c r="N164" s="792"/>
      <c r="O164" s="792"/>
      <c r="P164" s="792"/>
      <c r="Q164" s="792"/>
      <c r="R164" s="792"/>
      <c r="S164" s="792"/>
      <c r="T164" s="792"/>
      <c r="U164" s="792"/>
      <c r="V164" s="792"/>
      <c r="W164" s="792"/>
      <c r="X164" s="792"/>
      <c r="Y164" s="792"/>
      <c r="Z164" s="792"/>
      <c r="AA164" s="792"/>
      <c r="AB164" s="792"/>
      <c r="AC164" s="792"/>
      <c r="AD164" s="792"/>
      <c r="AE164" s="792"/>
      <c r="AF164" s="792"/>
      <c r="AG164" s="792"/>
      <c r="AH164" s="792"/>
      <c r="AI164" s="792"/>
      <c r="AJ164" s="792"/>
      <c r="AK164" s="792"/>
      <c r="AL164" s="792"/>
      <c r="AM164" s="792"/>
      <c r="AN164" s="792"/>
      <c r="AO164" s="792"/>
      <c r="AP164" s="792"/>
      <c r="AQ164" s="792"/>
      <c r="AR164" s="792"/>
      <c r="AS164" s="792"/>
      <c r="AT164" s="792"/>
      <c r="AU164" s="792"/>
      <c r="AV164" s="792"/>
      <c r="AW164" s="792"/>
      <c r="AX164" s="792"/>
      <c r="AY164" s="792"/>
      <c r="AZ164" s="792"/>
    </row>
    <row r="165" spans="1:52">
      <c r="A165" s="793"/>
      <c r="B165" s="792"/>
      <c r="C165" s="792"/>
      <c r="D165" s="792"/>
      <c r="E165" s="792"/>
      <c r="F165" s="792"/>
      <c r="G165" s="792"/>
      <c r="H165" s="792"/>
      <c r="I165" s="792"/>
      <c r="J165" s="792"/>
      <c r="K165" s="792"/>
      <c r="L165" s="792"/>
      <c r="M165" s="792"/>
      <c r="N165" s="792"/>
      <c r="O165" s="792"/>
      <c r="P165" s="792"/>
      <c r="Q165" s="792"/>
      <c r="R165" s="792"/>
      <c r="S165" s="792"/>
      <c r="T165" s="792"/>
      <c r="U165" s="792"/>
      <c r="V165" s="792"/>
      <c r="W165" s="792"/>
      <c r="X165" s="792"/>
      <c r="Y165" s="792"/>
      <c r="Z165" s="792"/>
      <c r="AA165" s="792"/>
      <c r="AB165" s="792"/>
      <c r="AC165" s="792"/>
      <c r="AD165" s="792"/>
      <c r="AE165" s="792"/>
      <c r="AF165" s="792"/>
      <c r="AG165" s="792"/>
      <c r="AH165" s="792"/>
      <c r="AI165" s="792"/>
      <c r="AJ165" s="792"/>
      <c r="AK165" s="792"/>
      <c r="AL165" s="792"/>
      <c r="AM165" s="792"/>
      <c r="AN165" s="792"/>
      <c r="AO165" s="792"/>
      <c r="AP165" s="792"/>
      <c r="AQ165" s="792"/>
      <c r="AR165" s="792"/>
      <c r="AS165" s="792"/>
      <c r="AT165" s="792"/>
      <c r="AU165" s="792"/>
      <c r="AV165" s="792"/>
      <c r="AW165" s="792"/>
      <c r="AX165" s="792"/>
      <c r="AY165" s="792"/>
      <c r="AZ165" s="792"/>
    </row>
    <row r="166" spans="1:52">
      <c r="A166" s="793"/>
      <c r="B166" s="792"/>
      <c r="C166" s="792"/>
      <c r="D166" s="792"/>
      <c r="E166" s="792"/>
      <c r="F166" s="792"/>
      <c r="G166" s="792"/>
      <c r="H166" s="792"/>
      <c r="I166" s="792"/>
      <c r="J166" s="792"/>
      <c r="K166" s="792"/>
      <c r="L166" s="792"/>
      <c r="M166" s="792"/>
      <c r="N166" s="792"/>
      <c r="O166" s="792"/>
      <c r="P166" s="792"/>
      <c r="Q166" s="792"/>
      <c r="R166" s="792"/>
      <c r="S166" s="792"/>
      <c r="T166" s="792"/>
      <c r="U166" s="792"/>
      <c r="V166" s="792"/>
      <c r="W166" s="792"/>
      <c r="X166" s="792"/>
      <c r="Y166" s="792"/>
      <c r="Z166" s="792"/>
      <c r="AA166" s="792"/>
      <c r="AB166" s="792"/>
      <c r="AC166" s="792"/>
      <c r="AD166" s="792"/>
      <c r="AE166" s="792"/>
      <c r="AF166" s="792"/>
      <c r="AG166" s="792"/>
      <c r="AH166" s="792"/>
      <c r="AI166" s="792"/>
      <c r="AJ166" s="792"/>
      <c r="AK166" s="792"/>
      <c r="AL166" s="792"/>
      <c r="AM166" s="792"/>
      <c r="AN166" s="792"/>
      <c r="AO166" s="792"/>
      <c r="AP166" s="792"/>
      <c r="AQ166" s="792"/>
      <c r="AR166" s="792"/>
      <c r="AS166" s="792"/>
      <c r="AT166" s="792"/>
      <c r="AU166" s="792"/>
      <c r="AV166" s="792"/>
      <c r="AW166" s="792"/>
      <c r="AX166" s="792"/>
      <c r="AY166" s="792"/>
      <c r="AZ166" s="792"/>
    </row>
    <row r="167" spans="1:52">
      <c r="A167" s="793"/>
      <c r="B167" s="792"/>
      <c r="C167" s="792"/>
      <c r="D167" s="792"/>
      <c r="E167" s="792"/>
      <c r="F167" s="792"/>
      <c r="G167" s="792"/>
      <c r="H167" s="792"/>
      <c r="I167" s="792"/>
      <c r="J167" s="792"/>
      <c r="K167" s="792"/>
      <c r="L167" s="792"/>
      <c r="M167" s="792"/>
      <c r="N167" s="792"/>
      <c r="O167" s="792"/>
      <c r="P167" s="792"/>
      <c r="Q167" s="792"/>
      <c r="R167" s="792"/>
      <c r="S167" s="792"/>
      <c r="T167" s="792"/>
      <c r="U167" s="792"/>
      <c r="V167" s="792"/>
      <c r="W167" s="792"/>
      <c r="X167" s="792"/>
      <c r="Y167" s="792"/>
      <c r="Z167" s="792"/>
      <c r="AA167" s="792"/>
      <c r="AB167" s="792"/>
      <c r="AC167" s="792"/>
      <c r="AD167" s="792"/>
      <c r="AE167" s="792"/>
      <c r="AF167" s="792"/>
      <c r="AG167" s="792"/>
      <c r="AH167" s="792"/>
      <c r="AI167" s="792"/>
      <c r="AJ167" s="792"/>
      <c r="AK167" s="792"/>
      <c r="AL167" s="792"/>
      <c r="AM167" s="792"/>
      <c r="AN167" s="792"/>
      <c r="AO167" s="792"/>
      <c r="AP167" s="792"/>
      <c r="AQ167" s="792"/>
      <c r="AR167" s="792"/>
      <c r="AS167" s="792"/>
      <c r="AT167" s="792"/>
      <c r="AU167" s="792"/>
      <c r="AV167" s="792"/>
      <c r="AW167" s="792"/>
      <c r="AX167" s="792"/>
      <c r="AY167" s="792"/>
      <c r="AZ167" s="792"/>
    </row>
    <row r="168" spans="1:52">
      <c r="A168" s="793"/>
      <c r="B168" s="792"/>
      <c r="C168" s="792"/>
      <c r="D168" s="792"/>
      <c r="E168" s="792"/>
      <c r="F168" s="792"/>
      <c r="G168" s="792"/>
      <c r="H168" s="792"/>
      <c r="I168" s="792"/>
      <c r="J168" s="792"/>
      <c r="K168" s="792"/>
      <c r="L168" s="792"/>
      <c r="M168" s="792"/>
      <c r="N168" s="792"/>
      <c r="O168" s="792"/>
      <c r="P168" s="792"/>
      <c r="Q168" s="792"/>
      <c r="R168" s="792"/>
      <c r="S168" s="792"/>
      <c r="T168" s="792"/>
      <c r="U168" s="792"/>
      <c r="V168" s="792"/>
      <c r="W168" s="792"/>
      <c r="X168" s="792"/>
      <c r="Y168" s="792"/>
      <c r="Z168" s="792"/>
      <c r="AA168" s="792"/>
      <c r="AB168" s="792"/>
      <c r="AC168" s="792"/>
      <c r="AD168" s="792"/>
      <c r="AE168" s="792"/>
      <c r="AF168" s="792"/>
      <c r="AG168" s="792"/>
      <c r="AH168" s="792"/>
      <c r="AI168" s="792"/>
      <c r="AJ168" s="792"/>
      <c r="AK168" s="792"/>
      <c r="AL168" s="792"/>
      <c r="AM168" s="792"/>
      <c r="AN168" s="792"/>
      <c r="AO168" s="792"/>
      <c r="AP168" s="792"/>
      <c r="AQ168" s="792"/>
      <c r="AR168" s="792"/>
      <c r="AS168" s="792"/>
      <c r="AT168" s="792"/>
      <c r="AU168" s="792"/>
      <c r="AV168" s="792"/>
      <c r="AW168" s="792"/>
      <c r="AX168" s="792"/>
      <c r="AY168" s="792"/>
      <c r="AZ168" s="792"/>
    </row>
    <row r="169" spans="1:52">
      <c r="A169" s="793"/>
      <c r="B169" s="792"/>
      <c r="C169" s="792"/>
      <c r="D169" s="792"/>
      <c r="E169" s="792"/>
      <c r="F169" s="792"/>
      <c r="G169" s="792"/>
      <c r="H169" s="792"/>
      <c r="I169" s="792"/>
      <c r="J169" s="792"/>
      <c r="K169" s="792"/>
      <c r="L169" s="792"/>
      <c r="M169" s="792"/>
      <c r="N169" s="792"/>
      <c r="O169" s="792"/>
      <c r="P169" s="792"/>
      <c r="Q169" s="792"/>
      <c r="R169" s="792"/>
      <c r="S169" s="792"/>
      <c r="T169" s="792"/>
      <c r="U169" s="792"/>
      <c r="V169" s="792"/>
      <c r="W169" s="792"/>
      <c r="X169" s="792"/>
      <c r="Y169" s="792"/>
      <c r="Z169" s="792"/>
      <c r="AA169" s="792"/>
      <c r="AB169" s="792"/>
      <c r="AC169" s="792"/>
      <c r="AD169" s="792"/>
      <c r="AE169" s="792"/>
      <c r="AF169" s="792"/>
      <c r="AG169" s="792"/>
      <c r="AH169" s="792"/>
      <c r="AI169" s="792"/>
      <c r="AJ169" s="792"/>
      <c r="AK169" s="792"/>
      <c r="AL169" s="792"/>
      <c r="AM169" s="792"/>
      <c r="AN169" s="792"/>
      <c r="AO169" s="792"/>
      <c r="AP169" s="792"/>
      <c r="AQ169" s="792"/>
      <c r="AR169" s="792"/>
      <c r="AS169" s="792"/>
      <c r="AT169" s="792"/>
      <c r="AU169" s="792"/>
      <c r="AV169" s="792"/>
      <c r="AW169" s="792"/>
      <c r="AX169" s="792"/>
      <c r="AY169" s="792"/>
      <c r="AZ169" s="792"/>
    </row>
    <row r="170" spans="1:52">
      <c r="A170" s="793"/>
      <c r="B170" s="792"/>
      <c r="C170" s="792"/>
      <c r="D170" s="792"/>
      <c r="E170" s="792"/>
      <c r="F170" s="792"/>
      <c r="G170" s="792"/>
      <c r="H170" s="792"/>
      <c r="I170" s="792"/>
      <c r="J170" s="792"/>
      <c r="K170" s="792"/>
      <c r="L170" s="792"/>
      <c r="M170" s="792"/>
      <c r="N170" s="792"/>
      <c r="O170" s="792"/>
      <c r="P170" s="792"/>
      <c r="Q170" s="792"/>
      <c r="R170" s="792"/>
      <c r="S170" s="792"/>
      <c r="T170" s="792"/>
      <c r="U170" s="792"/>
      <c r="V170" s="792"/>
      <c r="W170" s="792"/>
      <c r="X170" s="792"/>
      <c r="Y170" s="792"/>
      <c r="Z170" s="792"/>
      <c r="AA170" s="792"/>
      <c r="AB170" s="792"/>
      <c r="AC170" s="792"/>
      <c r="AD170" s="792"/>
      <c r="AE170" s="792"/>
      <c r="AF170" s="792"/>
      <c r="AG170" s="792"/>
      <c r="AH170" s="792"/>
      <c r="AI170" s="792"/>
      <c r="AJ170" s="792"/>
      <c r="AK170" s="792"/>
      <c r="AL170" s="792"/>
      <c r="AM170" s="792"/>
      <c r="AN170" s="792"/>
      <c r="AO170" s="792"/>
      <c r="AP170" s="792"/>
      <c r="AQ170" s="792"/>
      <c r="AR170" s="792"/>
      <c r="AS170" s="792"/>
      <c r="AT170" s="792"/>
      <c r="AU170" s="792"/>
      <c r="AV170" s="792"/>
      <c r="AW170" s="792"/>
      <c r="AX170" s="792"/>
      <c r="AY170" s="792"/>
      <c r="AZ170" s="792"/>
    </row>
    <row r="171" spans="1:52">
      <c r="A171" s="793"/>
      <c r="B171" s="792"/>
      <c r="C171" s="792"/>
      <c r="D171" s="792"/>
      <c r="E171" s="792"/>
      <c r="F171" s="792"/>
      <c r="G171" s="792"/>
      <c r="H171" s="792"/>
      <c r="I171" s="792"/>
      <c r="J171" s="792"/>
      <c r="K171" s="792"/>
      <c r="L171" s="792"/>
      <c r="M171" s="792"/>
      <c r="N171" s="792"/>
      <c r="O171" s="792"/>
      <c r="P171" s="792"/>
      <c r="Q171" s="792"/>
      <c r="R171" s="792"/>
      <c r="S171" s="792"/>
      <c r="T171" s="792"/>
      <c r="U171" s="792"/>
      <c r="V171" s="792"/>
      <c r="W171" s="792"/>
      <c r="X171" s="792"/>
      <c r="Y171" s="792"/>
      <c r="Z171" s="792"/>
      <c r="AA171" s="792"/>
      <c r="AB171" s="792"/>
      <c r="AC171" s="792"/>
      <c r="AD171" s="792"/>
      <c r="AE171" s="792"/>
      <c r="AF171" s="792"/>
      <c r="AG171" s="792"/>
      <c r="AH171" s="792"/>
      <c r="AI171" s="792"/>
      <c r="AJ171" s="792"/>
      <c r="AK171" s="792"/>
      <c r="AL171" s="792"/>
      <c r="AM171" s="792"/>
      <c r="AN171" s="792"/>
      <c r="AO171" s="792"/>
      <c r="AP171" s="792"/>
      <c r="AQ171" s="792"/>
      <c r="AR171" s="792"/>
      <c r="AS171" s="792"/>
      <c r="AT171" s="792"/>
      <c r="AU171" s="792"/>
      <c r="AV171" s="792"/>
      <c r="AW171" s="792"/>
      <c r="AX171" s="792"/>
      <c r="AY171" s="792"/>
      <c r="AZ171" s="792"/>
    </row>
    <row r="172" spans="1:52">
      <c r="A172" s="793"/>
      <c r="B172" s="792"/>
      <c r="C172" s="792"/>
      <c r="D172" s="792"/>
      <c r="E172" s="792"/>
      <c r="F172" s="792"/>
      <c r="G172" s="792"/>
      <c r="H172" s="792"/>
      <c r="I172" s="792"/>
      <c r="J172" s="792"/>
      <c r="K172" s="792"/>
      <c r="L172" s="792"/>
      <c r="M172" s="792"/>
      <c r="N172" s="792"/>
      <c r="O172" s="792"/>
      <c r="P172" s="792"/>
      <c r="Q172" s="792"/>
      <c r="R172" s="792"/>
      <c r="S172" s="792"/>
      <c r="T172" s="792"/>
      <c r="U172" s="792"/>
      <c r="V172" s="792"/>
      <c r="W172" s="792"/>
      <c r="X172" s="792"/>
      <c r="Y172" s="792"/>
      <c r="Z172" s="792"/>
      <c r="AA172" s="792"/>
      <c r="AB172" s="792"/>
      <c r="AC172" s="792"/>
      <c r="AD172" s="792"/>
      <c r="AE172" s="792"/>
      <c r="AF172" s="792"/>
      <c r="AG172" s="792"/>
      <c r="AH172" s="792"/>
      <c r="AI172" s="792"/>
      <c r="AJ172" s="792"/>
      <c r="AK172" s="792"/>
      <c r="AL172" s="792"/>
      <c r="AM172" s="792"/>
      <c r="AN172" s="792"/>
      <c r="AO172" s="792"/>
      <c r="AP172" s="792"/>
      <c r="AQ172" s="792"/>
      <c r="AR172" s="792"/>
      <c r="AS172" s="792"/>
      <c r="AT172" s="792"/>
      <c r="AU172" s="792"/>
      <c r="AV172" s="792"/>
      <c r="AW172" s="792"/>
      <c r="AX172" s="792"/>
      <c r="AY172" s="792"/>
      <c r="AZ172" s="792"/>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sheetPr>
    <tabColor theme="9" tint="0.39997558519241921"/>
  </sheetPr>
  <dimension ref="A1:AZ173"/>
  <sheetViews>
    <sheetView workbookViewId="0">
      <selection activeCell="AI43" sqref="AI43"/>
    </sheetView>
  </sheetViews>
  <sheetFormatPr defaultRowHeight="12.75"/>
  <cols>
    <col min="2" max="2" width="23.7109375" customWidth="1"/>
    <col min="3" max="29" width="0" hidden="1" customWidth="1"/>
    <col min="30" max="52" width="9.28515625" bestFit="1" customWidth="1"/>
  </cols>
  <sheetData>
    <row r="1" spans="1:52">
      <c r="A1" s="794" t="s">
        <v>4</v>
      </c>
      <c r="B1" s="794"/>
      <c r="C1" s="794"/>
      <c r="D1" s="794"/>
      <c r="E1" s="794"/>
      <c r="F1" s="794"/>
      <c r="G1" s="794"/>
      <c r="H1" s="794"/>
      <c r="I1" s="794"/>
      <c r="J1" s="794"/>
      <c r="K1" s="794"/>
      <c r="L1" s="794"/>
      <c r="M1" s="794"/>
      <c r="N1" s="794"/>
      <c r="O1" s="794"/>
      <c r="P1" s="794"/>
      <c r="Q1" s="794"/>
      <c r="R1" s="794"/>
      <c r="S1" s="794"/>
      <c r="T1" s="794"/>
      <c r="U1" s="794"/>
      <c r="V1" s="794"/>
      <c r="W1" s="794"/>
      <c r="X1" s="794"/>
      <c r="Y1" s="794"/>
      <c r="Z1" s="794"/>
      <c r="AA1" s="794"/>
      <c r="AB1" s="794"/>
      <c r="AC1" s="794"/>
      <c r="AD1" s="794"/>
      <c r="AE1" s="794"/>
      <c r="AF1" s="794"/>
      <c r="AG1" s="794"/>
      <c r="AH1" s="794"/>
      <c r="AI1" s="794"/>
      <c r="AJ1" s="794"/>
      <c r="AK1" s="794"/>
      <c r="AL1" s="794"/>
      <c r="AM1" s="794"/>
      <c r="AN1" s="794"/>
      <c r="AO1" s="794"/>
      <c r="AP1" s="794"/>
      <c r="AQ1" s="794"/>
      <c r="AR1" s="794"/>
      <c r="AS1" s="794"/>
      <c r="AT1" s="794"/>
      <c r="AU1" s="794"/>
      <c r="AV1" s="794"/>
      <c r="AW1" s="794"/>
      <c r="AX1" s="794"/>
      <c r="AY1" s="794"/>
      <c r="AZ1" s="794"/>
    </row>
    <row r="2" spans="1:52" ht="26.25">
      <c r="A2" s="794" t="s">
        <v>1178</v>
      </c>
      <c r="B2" s="794" t="s">
        <v>353</v>
      </c>
      <c r="C2" s="794"/>
      <c r="D2" s="794"/>
      <c r="E2" s="794"/>
      <c r="F2" s="794"/>
      <c r="G2" s="794"/>
      <c r="H2" s="794"/>
      <c r="I2" s="794"/>
      <c r="J2" s="794"/>
      <c r="K2" s="794"/>
      <c r="L2" s="794"/>
      <c r="M2" s="794"/>
      <c r="N2" s="794"/>
      <c r="O2" s="794"/>
      <c r="P2" s="794"/>
      <c r="Q2" s="794"/>
      <c r="R2" s="794"/>
      <c r="S2" s="794"/>
      <c r="T2" s="794"/>
      <c r="U2" s="794"/>
      <c r="V2" s="794"/>
      <c r="W2" s="794"/>
      <c r="X2" s="794"/>
      <c r="Y2" s="794"/>
      <c r="Z2" s="794"/>
      <c r="AA2" s="794"/>
      <c r="AB2" s="794"/>
      <c r="AC2" s="794"/>
      <c r="AD2" s="776" t="s">
        <v>1180</v>
      </c>
      <c r="AE2" s="794"/>
      <c r="AF2" s="794"/>
      <c r="AG2" s="794"/>
      <c r="AH2" s="794"/>
      <c r="AI2" s="794"/>
      <c r="AJ2" s="794"/>
      <c r="AK2" s="794"/>
      <c r="AL2" s="794"/>
      <c r="AM2" s="794"/>
      <c r="AN2" s="794"/>
      <c r="AO2" s="794"/>
      <c r="AP2" s="794"/>
      <c r="AQ2" s="794"/>
      <c r="AR2" s="794"/>
      <c r="AS2" s="794"/>
      <c r="AT2" s="794"/>
      <c r="AU2" s="794"/>
      <c r="AV2" s="794"/>
      <c r="AW2" s="794"/>
      <c r="AX2" s="794"/>
      <c r="AY2" s="794"/>
      <c r="AZ2" s="794"/>
    </row>
    <row r="3" spans="1:52">
      <c r="A3" s="794" t="s">
        <v>354</v>
      </c>
      <c r="B3" s="794" t="s">
        <v>355</v>
      </c>
      <c r="C3" s="794"/>
      <c r="D3" s="794"/>
      <c r="E3" s="794"/>
      <c r="F3" s="794"/>
      <c r="G3" s="794"/>
      <c r="H3" s="794"/>
      <c r="I3" s="794"/>
      <c r="J3" s="794"/>
      <c r="K3" s="794"/>
      <c r="L3" s="794"/>
      <c r="M3" s="794"/>
      <c r="N3" s="794"/>
      <c r="O3" s="794"/>
      <c r="P3" s="794"/>
      <c r="Q3" s="794"/>
      <c r="R3" s="794"/>
      <c r="S3" s="794"/>
      <c r="T3" s="794"/>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c r="AT3" s="794"/>
      <c r="AU3" s="794"/>
      <c r="AV3" s="794"/>
      <c r="AW3" s="794"/>
      <c r="AX3" s="794"/>
      <c r="AY3" s="794"/>
      <c r="AZ3" s="794"/>
    </row>
    <row r="4" spans="1:52">
      <c r="A4" s="794" t="s">
        <v>1148</v>
      </c>
      <c r="B4" s="794"/>
      <c r="C4" s="794"/>
      <c r="D4" s="794"/>
      <c r="E4" s="794"/>
      <c r="F4" s="794"/>
      <c r="G4" s="794"/>
      <c r="H4" s="794"/>
      <c r="I4" s="794"/>
      <c r="J4" s="794"/>
      <c r="K4" s="794"/>
      <c r="L4" s="794"/>
      <c r="M4" s="794"/>
      <c r="N4" s="794"/>
      <c r="O4" s="794"/>
      <c r="P4" s="794"/>
      <c r="Q4" s="794"/>
      <c r="R4" s="794"/>
      <c r="S4" s="794"/>
      <c r="T4" s="79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c r="AT4" s="794"/>
      <c r="AU4" s="794"/>
      <c r="AV4" s="794"/>
      <c r="AW4" s="794"/>
      <c r="AX4" s="794"/>
      <c r="AY4" s="794"/>
      <c r="AZ4" s="794"/>
    </row>
    <row r="5" spans="1:52">
      <c r="A5" s="811" t="s">
        <v>1191</v>
      </c>
    </row>
    <row r="6" spans="1:52">
      <c r="A6" s="795" t="s">
        <v>152</v>
      </c>
      <c r="B6" s="794"/>
      <c r="C6" s="794">
        <v>1986</v>
      </c>
      <c r="D6" s="794">
        <v>1987</v>
      </c>
      <c r="E6" s="794">
        <v>1988</v>
      </c>
      <c r="F6" s="794">
        <v>1989</v>
      </c>
      <c r="G6" s="794">
        <v>1990</v>
      </c>
      <c r="H6" s="794">
        <v>1991</v>
      </c>
      <c r="I6" s="794">
        <v>1992</v>
      </c>
      <c r="J6" s="794">
        <v>1993</v>
      </c>
      <c r="K6" s="794">
        <v>1994</v>
      </c>
      <c r="L6" s="794">
        <v>1995</v>
      </c>
      <c r="M6" s="794">
        <v>1996</v>
      </c>
      <c r="N6" s="794">
        <v>1997</v>
      </c>
      <c r="O6" s="794">
        <v>1998</v>
      </c>
      <c r="P6" s="794">
        <v>1999</v>
      </c>
      <c r="Q6" s="794">
        <v>2000</v>
      </c>
      <c r="R6" s="794">
        <v>2001</v>
      </c>
      <c r="S6" s="794">
        <v>2002</v>
      </c>
      <c r="T6" s="794">
        <v>2003</v>
      </c>
      <c r="U6" s="794">
        <v>2004</v>
      </c>
      <c r="V6" s="794">
        <v>2005</v>
      </c>
      <c r="W6" s="794">
        <v>2006</v>
      </c>
      <c r="X6" s="794">
        <v>2007</v>
      </c>
      <c r="Y6" s="794">
        <v>2008</v>
      </c>
      <c r="Z6" s="794">
        <v>2009</v>
      </c>
      <c r="AA6" s="794">
        <v>2010</v>
      </c>
      <c r="AB6" s="794">
        <v>2011</v>
      </c>
      <c r="AC6" s="794">
        <v>2012</v>
      </c>
      <c r="AD6" s="794">
        <v>2013</v>
      </c>
      <c r="AE6" s="794">
        <v>2014</v>
      </c>
      <c r="AF6" s="794">
        <v>2015</v>
      </c>
      <c r="AG6" s="794">
        <v>2016</v>
      </c>
      <c r="AH6" s="794">
        <v>2017</v>
      </c>
      <c r="AI6" s="794">
        <v>2018</v>
      </c>
      <c r="AJ6" s="794">
        <v>2019</v>
      </c>
      <c r="AK6" s="794">
        <v>2020</v>
      </c>
      <c r="AL6" s="794">
        <v>2021</v>
      </c>
      <c r="AM6" s="794">
        <v>2022</v>
      </c>
      <c r="AN6" s="794">
        <v>2023</v>
      </c>
      <c r="AO6" s="794">
        <v>2024</v>
      </c>
      <c r="AP6" s="794">
        <v>2025</v>
      </c>
      <c r="AQ6" s="794">
        <v>2026</v>
      </c>
      <c r="AR6" s="794">
        <v>2027</v>
      </c>
      <c r="AS6" s="794">
        <v>2028</v>
      </c>
      <c r="AT6" s="794">
        <v>2029</v>
      </c>
      <c r="AU6" s="794">
        <v>2030</v>
      </c>
      <c r="AV6" s="794">
        <v>2031</v>
      </c>
      <c r="AW6" s="794">
        <v>2032</v>
      </c>
      <c r="AX6" s="794">
        <v>2033</v>
      </c>
      <c r="AY6" s="794">
        <v>2034</v>
      </c>
      <c r="AZ6" s="794">
        <v>2035</v>
      </c>
    </row>
    <row r="7" spans="1:52">
      <c r="A7" s="794" t="s">
        <v>4</v>
      </c>
      <c r="B7" s="794"/>
      <c r="C7" s="794"/>
      <c r="D7" s="794"/>
      <c r="E7" s="794"/>
      <c r="F7" s="794"/>
      <c r="G7" s="794"/>
      <c r="H7" s="794"/>
      <c r="I7" s="794"/>
      <c r="J7" s="794"/>
      <c r="K7" s="794"/>
      <c r="L7" s="794"/>
      <c r="M7" s="794"/>
      <c r="N7" s="794"/>
      <c r="O7" s="794"/>
      <c r="P7" s="794"/>
      <c r="Q7" s="794"/>
      <c r="R7" s="794"/>
      <c r="S7" s="794"/>
      <c r="T7" s="794"/>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c r="AT7" s="794"/>
      <c r="AU7" s="794"/>
      <c r="AV7" s="794"/>
      <c r="AW7" s="794"/>
      <c r="AX7" s="794"/>
      <c r="AY7" s="794"/>
      <c r="AZ7" s="794"/>
    </row>
    <row r="8" spans="1:52">
      <c r="A8" s="795" t="s">
        <v>1149</v>
      </c>
      <c r="B8" s="794"/>
      <c r="C8" s="794">
        <v>1986</v>
      </c>
      <c r="D8" s="794">
        <v>1987</v>
      </c>
      <c r="E8" s="794">
        <v>1988</v>
      </c>
      <c r="F8" s="794">
        <v>1989</v>
      </c>
      <c r="G8" s="794">
        <v>1990</v>
      </c>
      <c r="H8" s="794">
        <v>1991</v>
      </c>
      <c r="I8" s="794">
        <v>1992</v>
      </c>
      <c r="J8" s="794">
        <v>1993</v>
      </c>
      <c r="K8" s="794">
        <v>1994</v>
      </c>
      <c r="L8" s="794">
        <v>1995</v>
      </c>
      <c r="M8" s="794">
        <v>1996</v>
      </c>
      <c r="N8" s="794">
        <v>1997</v>
      </c>
      <c r="O8" s="794">
        <v>1998</v>
      </c>
      <c r="P8" s="794">
        <v>1999</v>
      </c>
      <c r="Q8" s="794">
        <v>2000</v>
      </c>
      <c r="R8" s="794">
        <v>2001</v>
      </c>
      <c r="S8" s="794">
        <v>2002</v>
      </c>
      <c r="T8" s="794">
        <v>2003</v>
      </c>
      <c r="U8" s="794">
        <v>2004</v>
      </c>
      <c r="V8" s="794">
        <v>2005</v>
      </c>
      <c r="W8" s="794">
        <v>2006</v>
      </c>
      <c r="X8" s="794">
        <v>2007</v>
      </c>
      <c r="Y8" s="794">
        <v>2008</v>
      </c>
      <c r="Z8" s="794">
        <v>2009</v>
      </c>
      <c r="AA8" s="794">
        <v>2010</v>
      </c>
      <c r="AB8" s="794">
        <v>2011</v>
      </c>
      <c r="AC8" s="794">
        <v>2012</v>
      </c>
      <c r="AD8" s="794">
        <v>2013</v>
      </c>
      <c r="AE8" s="794">
        <v>2014</v>
      </c>
      <c r="AF8" s="794">
        <v>2015</v>
      </c>
      <c r="AG8" s="794">
        <v>2016</v>
      </c>
      <c r="AH8" s="794">
        <v>2017</v>
      </c>
      <c r="AI8" s="794">
        <v>2018</v>
      </c>
      <c r="AJ8" s="794">
        <v>2019</v>
      </c>
      <c r="AK8" s="794">
        <v>2020</v>
      </c>
      <c r="AL8" s="794">
        <v>2021</v>
      </c>
      <c r="AM8" s="794">
        <v>2022</v>
      </c>
      <c r="AN8" s="794">
        <v>2023</v>
      </c>
      <c r="AO8" s="794">
        <v>2024</v>
      </c>
      <c r="AP8" s="794">
        <v>2025</v>
      </c>
      <c r="AQ8" s="794">
        <v>2026</v>
      </c>
      <c r="AR8" s="794">
        <v>2027</v>
      </c>
      <c r="AS8" s="794">
        <v>2028</v>
      </c>
      <c r="AT8" s="794">
        <v>2029</v>
      </c>
      <c r="AU8" s="794">
        <v>2030</v>
      </c>
      <c r="AV8" s="794">
        <v>2031</v>
      </c>
      <c r="AW8" s="794">
        <v>2032</v>
      </c>
      <c r="AX8" s="794">
        <v>2033</v>
      </c>
      <c r="AY8" s="794">
        <v>2034</v>
      </c>
      <c r="AZ8" s="794">
        <v>2035</v>
      </c>
    </row>
    <row r="9" spans="1:52">
      <c r="A9" s="795" t="s">
        <v>542</v>
      </c>
      <c r="B9" s="794" t="s">
        <v>63</v>
      </c>
      <c r="C9" s="794">
        <v>1008.356</v>
      </c>
      <c r="D9" s="794">
        <v>908.35090000000002</v>
      </c>
      <c r="E9" s="794">
        <v>930.50739999999996</v>
      </c>
      <c r="F9" s="794">
        <v>943.32590000000005</v>
      </c>
      <c r="G9" s="794">
        <v>930.34069999999997</v>
      </c>
      <c r="H9" s="794">
        <v>952.95100000000002</v>
      </c>
      <c r="I9" s="794">
        <v>918.38319999999999</v>
      </c>
      <c r="J9" s="794">
        <v>873.99800000000005</v>
      </c>
      <c r="K9" s="794">
        <v>886.87</v>
      </c>
      <c r="L9" s="794">
        <v>925.69169999999997</v>
      </c>
      <c r="M9" s="794">
        <v>976.90830000000005</v>
      </c>
      <c r="N9" s="794">
        <v>723.61360000000002</v>
      </c>
      <c r="O9" s="794">
        <v>968.7568</v>
      </c>
      <c r="P9" s="794">
        <v>931.56700000000001</v>
      </c>
      <c r="Q9" s="794">
        <v>981.98850000000004</v>
      </c>
      <c r="R9" s="794">
        <v>610.59040000000005</v>
      </c>
      <c r="S9" s="794">
        <v>833.31449999999995</v>
      </c>
      <c r="T9" s="794">
        <v>770.79819999999995</v>
      </c>
      <c r="U9" s="794">
        <v>739.34220000000005</v>
      </c>
      <c r="V9" s="794">
        <v>889.56510000000003</v>
      </c>
      <c r="W9" s="794">
        <v>857.39670000000001</v>
      </c>
      <c r="X9" s="794">
        <v>1009.707</v>
      </c>
      <c r="Y9" s="794">
        <v>1016.251</v>
      </c>
      <c r="Z9" s="794">
        <v>858.90989999999999</v>
      </c>
      <c r="AA9" s="794">
        <v>768.52059999999994</v>
      </c>
      <c r="AB9" s="794">
        <v>922.48969999999997</v>
      </c>
      <c r="AC9" s="794">
        <v>896.19669999999996</v>
      </c>
      <c r="AD9" s="794">
        <v>1030.587</v>
      </c>
      <c r="AE9" s="794">
        <v>1092.627</v>
      </c>
      <c r="AF9" s="794">
        <v>1106.67</v>
      </c>
      <c r="AG9" s="794">
        <v>1102.127</v>
      </c>
      <c r="AH9" s="794">
        <v>1094.1130000000001</v>
      </c>
      <c r="AI9" s="794">
        <v>1161.2670000000001</v>
      </c>
      <c r="AJ9" s="794">
        <v>1160.3150000000001</v>
      </c>
      <c r="AK9" s="794">
        <v>1151.3810000000001</v>
      </c>
      <c r="AL9" s="794">
        <v>1141.327</v>
      </c>
      <c r="AM9" s="794">
        <v>1132.345</v>
      </c>
      <c r="AN9" s="794">
        <v>1123.597</v>
      </c>
      <c r="AO9" s="794">
        <v>1115.4159999999999</v>
      </c>
      <c r="AP9" s="794">
        <v>1108.259</v>
      </c>
      <c r="AQ9" s="794">
        <v>1102.452</v>
      </c>
      <c r="AR9" s="794">
        <v>1097.606</v>
      </c>
      <c r="AS9" s="794">
        <v>1095.098</v>
      </c>
      <c r="AT9" s="794">
        <v>1097.136</v>
      </c>
      <c r="AU9" s="794">
        <v>1104.806</v>
      </c>
      <c r="AV9" s="794">
        <v>1115.4570000000001</v>
      </c>
      <c r="AW9" s="794">
        <v>1125.5219999999999</v>
      </c>
      <c r="AX9" s="794">
        <v>1135.8969999999999</v>
      </c>
      <c r="AY9" s="794">
        <v>1146.7560000000001</v>
      </c>
      <c r="AZ9" s="794">
        <v>1157.3240000000001</v>
      </c>
    </row>
    <row r="10" spans="1:52">
      <c r="A10" s="795" t="s">
        <v>542</v>
      </c>
      <c r="B10" s="794" t="s">
        <v>6</v>
      </c>
      <c r="C10" s="794">
        <v>1125.788</v>
      </c>
      <c r="D10" s="794">
        <v>1020.658</v>
      </c>
      <c r="E10" s="794">
        <v>1039.46</v>
      </c>
      <c r="F10" s="794">
        <v>1067.6199999999999</v>
      </c>
      <c r="G10" s="794">
        <v>1044.867</v>
      </c>
      <c r="H10" s="794">
        <v>1079.4490000000001</v>
      </c>
      <c r="I10" s="794">
        <v>1035.576</v>
      </c>
      <c r="J10" s="794">
        <v>997.07950000000005</v>
      </c>
      <c r="K10" s="794">
        <v>981.72059999999999</v>
      </c>
      <c r="L10" s="794">
        <v>1040.837</v>
      </c>
      <c r="M10" s="794">
        <v>1101.3489999999999</v>
      </c>
      <c r="N10" s="794">
        <v>823.80089999999996</v>
      </c>
      <c r="O10" s="794">
        <v>1082.873</v>
      </c>
      <c r="P10" s="794">
        <v>1048.165</v>
      </c>
      <c r="Q10" s="794">
        <v>1084.6199999999999</v>
      </c>
      <c r="R10" s="794">
        <v>674.93640000000005</v>
      </c>
      <c r="S10" s="794">
        <v>925.65200000000004</v>
      </c>
      <c r="T10" s="794">
        <v>851.06100000000004</v>
      </c>
      <c r="U10" s="794">
        <v>829.23850000000004</v>
      </c>
      <c r="V10" s="794">
        <v>1002.596</v>
      </c>
      <c r="W10" s="794">
        <v>946.55430000000001</v>
      </c>
      <c r="X10" s="794">
        <v>1110.271</v>
      </c>
      <c r="Y10" s="794">
        <v>1128.1179999999999</v>
      </c>
      <c r="Z10" s="794">
        <v>961.96550000000002</v>
      </c>
      <c r="AA10" s="794">
        <v>868.63919999999996</v>
      </c>
      <c r="AB10" s="794">
        <v>1057.7059999999999</v>
      </c>
      <c r="AC10" s="794">
        <v>1013.622</v>
      </c>
      <c r="AD10" s="794">
        <v>1173.2080000000001</v>
      </c>
      <c r="AE10" s="794">
        <v>1246.3520000000001</v>
      </c>
      <c r="AF10" s="794">
        <v>1261.3720000000001</v>
      </c>
      <c r="AG10" s="794">
        <v>1256.3209999999999</v>
      </c>
      <c r="AH10" s="794">
        <v>1247.8620000000001</v>
      </c>
      <c r="AI10" s="794">
        <v>1320.74</v>
      </c>
      <c r="AJ10" s="794">
        <v>1319.5550000000001</v>
      </c>
      <c r="AK10" s="794">
        <v>1309.2059999999999</v>
      </c>
      <c r="AL10" s="794">
        <v>1297.587</v>
      </c>
      <c r="AM10" s="794">
        <v>1286.9649999999999</v>
      </c>
      <c r="AN10" s="794">
        <v>1276.4760000000001</v>
      </c>
      <c r="AO10" s="794">
        <v>1266.4469999999999</v>
      </c>
      <c r="AP10" s="794">
        <v>1257.3330000000001</v>
      </c>
      <c r="AQ10" s="794">
        <v>1249.5989999999999</v>
      </c>
      <c r="AR10" s="794">
        <v>1242.586</v>
      </c>
      <c r="AS10" s="794">
        <v>1238.694</v>
      </c>
      <c r="AT10" s="794">
        <v>1240.45</v>
      </c>
      <c r="AU10" s="794">
        <v>1248.5650000000001</v>
      </c>
      <c r="AV10" s="794">
        <v>1259.9580000000001</v>
      </c>
      <c r="AW10" s="794">
        <v>1270.6969999999999</v>
      </c>
      <c r="AX10" s="794">
        <v>1281.7739999999999</v>
      </c>
      <c r="AY10" s="794">
        <v>1293.383</v>
      </c>
      <c r="AZ10" s="794">
        <v>1304.57</v>
      </c>
    </row>
    <row r="11" spans="1:52">
      <c r="A11" s="795" t="s">
        <v>542</v>
      </c>
      <c r="B11" s="794" t="s">
        <v>7</v>
      </c>
      <c r="C11" s="794">
        <v>1084.9649999999999</v>
      </c>
      <c r="D11" s="794">
        <v>983.91219999999998</v>
      </c>
      <c r="E11" s="794">
        <v>1002.174</v>
      </c>
      <c r="F11" s="794">
        <v>1027.154</v>
      </c>
      <c r="G11" s="794">
        <v>1006.018</v>
      </c>
      <c r="H11" s="794">
        <v>1038.3620000000001</v>
      </c>
      <c r="I11" s="794">
        <v>996.01729999999998</v>
      </c>
      <c r="J11" s="794">
        <v>961.58050000000003</v>
      </c>
      <c r="K11" s="794">
        <v>947.56029999999998</v>
      </c>
      <c r="L11" s="794">
        <v>1004.322</v>
      </c>
      <c r="M11" s="794">
        <v>1060.962</v>
      </c>
      <c r="N11" s="794">
        <v>788.90229999999997</v>
      </c>
      <c r="O11" s="794">
        <v>1045.4390000000001</v>
      </c>
      <c r="P11" s="794">
        <v>1011.627</v>
      </c>
      <c r="Q11" s="794">
        <v>1046.7260000000001</v>
      </c>
      <c r="R11" s="794">
        <v>649.14030000000002</v>
      </c>
      <c r="S11" s="794">
        <v>891.26679999999999</v>
      </c>
      <c r="T11" s="794">
        <v>819.46400000000006</v>
      </c>
      <c r="U11" s="794">
        <v>798.43520000000001</v>
      </c>
      <c r="V11" s="794">
        <v>964.48130000000003</v>
      </c>
      <c r="W11" s="794">
        <v>878.92460000000005</v>
      </c>
      <c r="X11" s="794">
        <v>1045.355</v>
      </c>
      <c r="Y11" s="794">
        <v>1051.163</v>
      </c>
      <c r="Z11" s="794">
        <v>885.48469999999998</v>
      </c>
      <c r="AA11" s="794">
        <v>788.49310000000003</v>
      </c>
      <c r="AB11" s="794">
        <v>952.00229999999999</v>
      </c>
      <c r="AC11" s="794">
        <v>915.19960000000003</v>
      </c>
      <c r="AD11" s="794">
        <v>1071.202</v>
      </c>
      <c r="AE11" s="794">
        <v>1141.0409999999999</v>
      </c>
      <c r="AF11" s="794">
        <v>1155.864</v>
      </c>
      <c r="AG11" s="794">
        <v>1150.7349999999999</v>
      </c>
      <c r="AH11" s="794">
        <v>1142.2080000000001</v>
      </c>
      <c r="AI11" s="794">
        <v>1212.0260000000001</v>
      </c>
      <c r="AJ11" s="794">
        <v>1210.384</v>
      </c>
      <c r="AK11" s="794">
        <v>1199.799</v>
      </c>
      <c r="AL11" s="794">
        <v>1187.903</v>
      </c>
      <c r="AM11" s="794">
        <v>1177.03</v>
      </c>
      <c r="AN11" s="794">
        <v>1166.3230000000001</v>
      </c>
      <c r="AO11" s="794">
        <v>1156.1289999999999</v>
      </c>
      <c r="AP11" s="794">
        <v>1146.886</v>
      </c>
      <c r="AQ11" s="794">
        <v>1138.954</v>
      </c>
      <c r="AR11" s="794">
        <v>1131.7909999999999</v>
      </c>
      <c r="AS11" s="794">
        <v>1126.7929999999999</v>
      </c>
      <c r="AT11" s="794">
        <v>1127.0999999999999</v>
      </c>
      <c r="AU11" s="794">
        <v>1133.8989999999999</v>
      </c>
      <c r="AV11" s="794">
        <v>1143.895</v>
      </c>
      <c r="AW11" s="794">
        <v>1153.2840000000001</v>
      </c>
      <c r="AX11" s="794">
        <v>1163.0029999999999</v>
      </c>
      <c r="AY11" s="794">
        <v>1173.287</v>
      </c>
      <c r="AZ11" s="794">
        <v>1183.223</v>
      </c>
    </row>
    <row r="12" spans="1:52">
      <c r="A12" s="795" t="s">
        <v>542</v>
      </c>
      <c r="B12" s="794" t="s">
        <v>8</v>
      </c>
      <c r="C12" s="794">
        <v>1041.1579999999999</v>
      </c>
      <c r="D12" s="794">
        <v>941.10500000000002</v>
      </c>
      <c r="E12" s="794">
        <v>960.14859999999999</v>
      </c>
      <c r="F12" s="794">
        <v>979.92049999999995</v>
      </c>
      <c r="G12" s="794">
        <v>962.09659999999997</v>
      </c>
      <c r="H12" s="794">
        <v>990.99480000000005</v>
      </c>
      <c r="I12" s="794">
        <v>950.44650000000001</v>
      </c>
      <c r="J12" s="794">
        <v>913.91489999999999</v>
      </c>
      <c r="K12" s="794">
        <v>905.48239999999998</v>
      </c>
      <c r="L12" s="794">
        <v>958.84059999999999</v>
      </c>
      <c r="M12" s="794">
        <v>1012.827</v>
      </c>
      <c r="N12" s="794">
        <v>752.19489999999996</v>
      </c>
      <c r="O12" s="794">
        <v>1001.221</v>
      </c>
      <c r="P12" s="794">
        <v>967.75519999999995</v>
      </c>
      <c r="Q12" s="794">
        <v>1001.641</v>
      </c>
      <c r="R12" s="794">
        <v>617.71500000000003</v>
      </c>
      <c r="S12" s="794">
        <v>847.73969999999997</v>
      </c>
      <c r="T12" s="794">
        <v>780.17399999999998</v>
      </c>
      <c r="U12" s="794">
        <v>756.65039999999999</v>
      </c>
      <c r="V12" s="794">
        <v>913.32899999999995</v>
      </c>
      <c r="W12" s="794">
        <v>823.68880000000001</v>
      </c>
      <c r="X12" s="794">
        <v>987.38239999999996</v>
      </c>
      <c r="Y12" s="794">
        <v>986.26890000000003</v>
      </c>
      <c r="Z12" s="794">
        <v>821.47559999999999</v>
      </c>
      <c r="AA12" s="794">
        <v>723.83</v>
      </c>
      <c r="AB12" s="794">
        <v>871.17780000000005</v>
      </c>
      <c r="AC12" s="794">
        <v>841.50120000000004</v>
      </c>
      <c r="AD12" s="794">
        <v>991.04300000000001</v>
      </c>
      <c r="AE12" s="794">
        <v>1058</v>
      </c>
      <c r="AF12" s="794">
        <v>1073.43</v>
      </c>
      <c r="AG12" s="794">
        <v>1068.9670000000001</v>
      </c>
      <c r="AH12" s="794">
        <v>1060.7080000000001</v>
      </c>
      <c r="AI12" s="794">
        <v>1129.8520000000001</v>
      </c>
      <c r="AJ12" s="794">
        <v>1128.2950000000001</v>
      </c>
      <c r="AK12" s="794">
        <v>1117.933</v>
      </c>
      <c r="AL12" s="794">
        <v>1106.2249999999999</v>
      </c>
      <c r="AM12" s="794">
        <v>1095.55</v>
      </c>
      <c r="AN12" s="794">
        <v>1085.097</v>
      </c>
      <c r="AO12" s="794">
        <v>1075.2719999999999</v>
      </c>
      <c r="AP12" s="794">
        <v>1066.451</v>
      </c>
      <c r="AQ12" s="794">
        <v>1058.921</v>
      </c>
      <c r="AR12" s="794">
        <v>1052.2139999999999</v>
      </c>
      <c r="AS12" s="794">
        <v>1046.6959999999999</v>
      </c>
      <c r="AT12" s="794">
        <v>1045.9680000000001</v>
      </c>
      <c r="AU12" s="794">
        <v>1051.9100000000001</v>
      </c>
      <c r="AV12" s="794">
        <v>1061.048</v>
      </c>
      <c r="AW12" s="794">
        <v>1069.587</v>
      </c>
      <c r="AX12" s="794">
        <v>1078.4659999999999</v>
      </c>
      <c r="AY12" s="794">
        <v>1087.93</v>
      </c>
      <c r="AZ12" s="794">
        <v>1097.126</v>
      </c>
    </row>
    <row r="13" spans="1:52">
      <c r="A13" s="795" t="s">
        <v>542</v>
      </c>
      <c r="B13" s="794" t="s">
        <v>9</v>
      </c>
      <c r="C13" s="794">
        <v>969.65509999999995</v>
      </c>
      <c r="D13" s="794">
        <v>875.76869999999997</v>
      </c>
      <c r="E13" s="794">
        <v>892.64919999999995</v>
      </c>
      <c r="F13" s="794">
        <v>909.33749999999998</v>
      </c>
      <c r="G13" s="794">
        <v>894.46619999999996</v>
      </c>
      <c r="H13" s="794">
        <v>918.72919999999999</v>
      </c>
      <c r="I13" s="794">
        <v>885.48199999999997</v>
      </c>
      <c r="J13" s="794">
        <v>845.96249999999998</v>
      </c>
      <c r="K13" s="794">
        <v>845.08730000000003</v>
      </c>
      <c r="L13" s="794">
        <v>890.80359999999996</v>
      </c>
      <c r="M13" s="794">
        <v>940.12249999999995</v>
      </c>
      <c r="N13" s="794">
        <v>694.37760000000003</v>
      </c>
      <c r="O13" s="794">
        <v>930.15940000000001</v>
      </c>
      <c r="P13" s="794">
        <v>899.26099999999997</v>
      </c>
      <c r="Q13" s="794">
        <v>938.00130000000001</v>
      </c>
      <c r="R13" s="794">
        <v>576.67489999999998</v>
      </c>
      <c r="S13" s="794">
        <v>791.61249999999995</v>
      </c>
      <c r="T13" s="794">
        <v>728.26969999999994</v>
      </c>
      <c r="U13" s="794">
        <v>705.17780000000005</v>
      </c>
      <c r="V13" s="794">
        <v>848.73659999999995</v>
      </c>
      <c r="W13" s="794">
        <v>787.89179999999999</v>
      </c>
      <c r="X13" s="794">
        <v>942.82820000000004</v>
      </c>
      <c r="Y13" s="794">
        <v>942.24969999999996</v>
      </c>
      <c r="Z13" s="794">
        <v>785.6807</v>
      </c>
      <c r="AA13" s="794">
        <v>692.75340000000006</v>
      </c>
      <c r="AB13" s="794">
        <v>829.02650000000006</v>
      </c>
      <c r="AC13" s="794">
        <v>803.76869999999997</v>
      </c>
      <c r="AD13" s="794">
        <v>942.6078</v>
      </c>
      <c r="AE13" s="794">
        <v>1004.504</v>
      </c>
      <c r="AF13" s="794">
        <v>1019.1849999999999</v>
      </c>
      <c r="AG13" s="794">
        <v>1013.5170000000001</v>
      </c>
      <c r="AH13" s="794">
        <v>1004.373</v>
      </c>
      <c r="AI13" s="794">
        <v>1068.6289999999999</v>
      </c>
      <c r="AJ13" s="794">
        <v>1065.7570000000001</v>
      </c>
      <c r="AK13" s="794">
        <v>1054.5440000000001</v>
      </c>
      <c r="AL13" s="794">
        <v>1042.1300000000001</v>
      </c>
      <c r="AM13" s="794">
        <v>1030.76</v>
      </c>
      <c r="AN13" s="794">
        <v>1019.694</v>
      </c>
      <c r="AO13" s="794">
        <v>1009.263</v>
      </c>
      <c r="AP13" s="794">
        <v>999.82920000000001</v>
      </c>
      <c r="AQ13" s="794">
        <v>991.62300000000005</v>
      </c>
      <c r="AR13" s="794">
        <v>984.18870000000004</v>
      </c>
      <c r="AS13" s="794">
        <v>977.59109999999998</v>
      </c>
      <c r="AT13" s="794">
        <v>975.79899999999998</v>
      </c>
      <c r="AU13" s="794">
        <v>980.70489999999995</v>
      </c>
      <c r="AV13" s="794">
        <v>988.7704</v>
      </c>
      <c r="AW13" s="794">
        <v>996.3152</v>
      </c>
      <c r="AX13" s="794">
        <v>1004.244</v>
      </c>
      <c r="AY13" s="794">
        <v>1012.7910000000001</v>
      </c>
      <c r="AZ13" s="794">
        <v>1021.155</v>
      </c>
    </row>
    <row r="14" spans="1:52">
      <c r="A14" s="795" t="s">
        <v>542</v>
      </c>
      <c r="B14" s="794" t="s">
        <v>10</v>
      </c>
      <c r="C14" s="794">
        <v>930.66890000000001</v>
      </c>
      <c r="D14" s="794">
        <v>838.43409999999994</v>
      </c>
      <c r="E14" s="794">
        <v>857.6979</v>
      </c>
      <c r="F14" s="794">
        <v>865.91579999999999</v>
      </c>
      <c r="G14" s="794">
        <v>857.33429999999998</v>
      </c>
      <c r="H14" s="794">
        <v>871.85500000000002</v>
      </c>
      <c r="I14" s="794">
        <v>848.48950000000002</v>
      </c>
      <c r="J14" s="794">
        <v>801.00810000000001</v>
      </c>
      <c r="K14" s="794">
        <v>825.62890000000004</v>
      </c>
      <c r="L14" s="794">
        <v>854.77059999999994</v>
      </c>
      <c r="M14" s="794">
        <v>898.23360000000002</v>
      </c>
      <c r="N14" s="794">
        <v>659.35329999999999</v>
      </c>
      <c r="O14" s="794">
        <v>892.59119999999996</v>
      </c>
      <c r="P14" s="794">
        <v>859.30529999999999</v>
      </c>
      <c r="Q14" s="794">
        <v>917.85889999999995</v>
      </c>
      <c r="R14" s="794">
        <v>566.50300000000004</v>
      </c>
      <c r="S14" s="794">
        <v>775.56830000000002</v>
      </c>
      <c r="T14" s="794">
        <v>715.58420000000001</v>
      </c>
      <c r="U14" s="794">
        <v>684.71289999999999</v>
      </c>
      <c r="V14" s="794">
        <v>819.5951</v>
      </c>
      <c r="W14" s="794">
        <v>799.53189999999995</v>
      </c>
      <c r="X14" s="794">
        <v>943.78989999999999</v>
      </c>
      <c r="Y14" s="794">
        <v>947.77729999999997</v>
      </c>
      <c r="Z14" s="794">
        <v>795.76900000000001</v>
      </c>
      <c r="AA14" s="794">
        <v>707.41579999999999</v>
      </c>
      <c r="AB14" s="794">
        <v>835.83950000000004</v>
      </c>
      <c r="AC14" s="794">
        <v>819.36479999999995</v>
      </c>
      <c r="AD14" s="794">
        <v>941.34289999999999</v>
      </c>
      <c r="AE14" s="794">
        <v>998.66560000000004</v>
      </c>
      <c r="AF14" s="794">
        <v>1012.627</v>
      </c>
      <c r="AG14" s="794">
        <v>1007.842</v>
      </c>
      <c r="AH14" s="794">
        <v>999.39670000000001</v>
      </c>
      <c r="AI14" s="794">
        <v>1062.0630000000001</v>
      </c>
      <c r="AJ14" s="794">
        <v>1060.0070000000001</v>
      </c>
      <c r="AK14" s="794">
        <v>1050.4559999999999</v>
      </c>
      <c r="AL14" s="794">
        <v>1039.7950000000001</v>
      </c>
      <c r="AM14" s="794">
        <v>1030.2570000000001</v>
      </c>
      <c r="AN14" s="794">
        <v>1021.019</v>
      </c>
      <c r="AO14" s="794">
        <v>1012.43</v>
      </c>
      <c r="AP14" s="794">
        <v>1004.885</v>
      </c>
      <c r="AQ14" s="794">
        <v>998.59670000000006</v>
      </c>
      <c r="AR14" s="794">
        <v>993.22649999999999</v>
      </c>
      <c r="AS14" s="794">
        <v>989.03070000000002</v>
      </c>
      <c r="AT14" s="794">
        <v>989.09400000000005</v>
      </c>
      <c r="AU14" s="794">
        <v>995.178</v>
      </c>
      <c r="AV14" s="794">
        <v>1004.234</v>
      </c>
      <c r="AW14" s="794">
        <v>1012.793</v>
      </c>
      <c r="AX14" s="794">
        <v>1021.6950000000001</v>
      </c>
      <c r="AY14" s="794">
        <v>1031.1479999999999</v>
      </c>
      <c r="AZ14" s="794">
        <v>1040.4349999999999</v>
      </c>
    </row>
    <row r="15" spans="1:52">
      <c r="A15" s="795" t="s">
        <v>542</v>
      </c>
      <c r="B15" s="794" t="s">
        <v>11</v>
      </c>
      <c r="C15" s="794">
        <v>955.94399999999996</v>
      </c>
      <c r="D15" s="794">
        <v>858.07029999999997</v>
      </c>
      <c r="E15" s="794">
        <v>881.63639999999998</v>
      </c>
      <c r="F15" s="794">
        <v>885.01289999999995</v>
      </c>
      <c r="G15" s="794">
        <v>879.1789</v>
      </c>
      <c r="H15" s="794">
        <v>888.55849999999998</v>
      </c>
      <c r="I15" s="794">
        <v>867.79359999999997</v>
      </c>
      <c r="J15" s="794">
        <v>813.70979999999997</v>
      </c>
      <c r="K15" s="794">
        <v>854.94449999999995</v>
      </c>
      <c r="L15" s="794">
        <v>874.78520000000003</v>
      </c>
      <c r="M15" s="794">
        <v>918.33969999999999</v>
      </c>
      <c r="N15" s="794">
        <v>674.78359999999998</v>
      </c>
      <c r="O15" s="794">
        <v>913.99040000000002</v>
      </c>
      <c r="P15" s="794">
        <v>875.49710000000005</v>
      </c>
      <c r="Q15" s="794">
        <v>948.92600000000004</v>
      </c>
      <c r="R15" s="794">
        <v>597.46299999999997</v>
      </c>
      <c r="S15" s="794">
        <v>807.4633</v>
      </c>
      <c r="T15" s="794">
        <v>749.57479999999998</v>
      </c>
      <c r="U15" s="794">
        <v>711.16690000000006</v>
      </c>
      <c r="V15" s="794">
        <v>849.32309999999995</v>
      </c>
      <c r="W15" s="794">
        <v>823.48509999999999</v>
      </c>
      <c r="X15" s="794">
        <v>969.7559</v>
      </c>
      <c r="Y15" s="794">
        <v>973.61009999999999</v>
      </c>
      <c r="Z15" s="794">
        <v>818.16660000000002</v>
      </c>
      <c r="AA15" s="794">
        <v>727.78989999999999</v>
      </c>
      <c r="AB15" s="794">
        <v>851.9529</v>
      </c>
      <c r="AC15" s="794">
        <v>840.22619999999995</v>
      </c>
      <c r="AD15" s="794">
        <v>957.08069999999998</v>
      </c>
      <c r="AE15" s="794">
        <v>1012.622</v>
      </c>
      <c r="AF15" s="794">
        <v>1025.114</v>
      </c>
      <c r="AG15" s="794">
        <v>1022.013</v>
      </c>
      <c r="AH15" s="794">
        <v>1015.3150000000001</v>
      </c>
      <c r="AI15" s="794">
        <v>1080.8399999999999</v>
      </c>
      <c r="AJ15" s="794">
        <v>1081.443</v>
      </c>
      <c r="AK15" s="794">
        <v>1075.0350000000001</v>
      </c>
      <c r="AL15" s="794">
        <v>1067.681</v>
      </c>
      <c r="AM15" s="794">
        <v>1061.4739999999999</v>
      </c>
      <c r="AN15" s="794">
        <v>1055.567</v>
      </c>
      <c r="AO15" s="794">
        <v>1050.3330000000001</v>
      </c>
      <c r="AP15" s="794">
        <v>1046.23</v>
      </c>
      <c r="AQ15" s="794">
        <v>1043.519</v>
      </c>
      <c r="AR15" s="794">
        <v>1042.117</v>
      </c>
      <c r="AS15" s="794">
        <v>1043.0160000000001</v>
      </c>
      <c r="AT15" s="794">
        <v>1047.296</v>
      </c>
      <c r="AU15" s="794">
        <v>1055.9870000000001</v>
      </c>
      <c r="AV15" s="794">
        <v>1067.287</v>
      </c>
      <c r="AW15" s="794">
        <v>1077.982</v>
      </c>
      <c r="AX15" s="794">
        <v>1088.92</v>
      </c>
      <c r="AY15" s="794">
        <v>1100.201</v>
      </c>
      <c r="AZ15" s="794">
        <v>1111.223</v>
      </c>
    </row>
    <row r="16" spans="1:52">
      <c r="A16" s="795" t="s">
        <v>542</v>
      </c>
      <c r="B16" s="794" t="s">
        <v>12</v>
      </c>
      <c r="C16" s="794">
        <v>990.72190000000001</v>
      </c>
      <c r="D16" s="794">
        <v>881.55150000000003</v>
      </c>
      <c r="E16" s="794">
        <v>916.10249999999996</v>
      </c>
      <c r="F16" s="794">
        <v>910.88199999999995</v>
      </c>
      <c r="G16" s="794">
        <v>909.0104</v>
      </c>
      <c r="H16" s="794">
        <v>921.13419999999996</v>
      </c>
      <c r="I16" s="794">
        <v>890.65549999999996</v>
      </c>
      <c r="J16" s="794">
        <v>830.26850000000002</v>
      </c>
      <c r="K16" s="794">
        <v>890.17309999999998</v>
      </c>
      <c r="L16" s="794">
        <v>901.56730000000005</v>
      </c>
      <c r="M16" s="794">
        <v>951.65880000000004</v>
      </c>
      <c r="N16" s="794">
        <v>706.89620000000002</v>
      </c>
      <c r="O16" s="794">
        <v>953.42349999999999</v>
      </c>
      <c r="P16" s="794">
        <v>902.66660000000002</v>
      </c>
      <c r="Q16" s="794">
        <v>983.7527</v>
      </c>
      <c r="R16" s="794">
        <v>634.58659999999998</v>
      </c>
      <c r="S16" s="794">
        <v>840.48710000000005</v>
      </c>
      <c r="T16" s="794">
        <v>792.36300000000006</v>
      </c>
      <c r="U16" s="794">
        <v>738.69230000000005</v>
      </c>
      <c r="V16" s="794">
        <v>883.85140000000001</v>
      </c>
      <c r="W16" s="794">
        <v>862.59410000000003</v>
      </c>
      <c r="X16" s="794">
        <v>1007.867</v>
      </c>
      <c r="Y16" s="794">
        <v>1006.396</v>
      </c>
      <c r="Z16" s="794">
        <v>848.68989999999997</v>
      </c>
      <c r="AA16" s="794">
        <v>756.14469999999994</v>
      </c>
      <c r="AB16" s="794">
        <v>894.92520000000002</v>
      </c>
      <c r="AC16" s="794">
        <v>885.23990000000003</v>
      </c>
      <c r="AD16" s="794">
        <v>999.3107</v>
      </c>
      <c r="AE16" s="794">
        <v>1053.768</v>
      </c>
      <c r="AF16" s="794">
        <v>1069.6210000000001</v>
      </c>
      <c r="AG16" s="794">
        <v>1067.5419999999999</v>
      </c>
      <c r="AH16" s="794">
        <v>1061.8779999999999</v>
      </c>
      <c r="AI16" s="794">
        <v>1130.076</v>
      </c>
      <c r="AJ16" s="794">
        <v>1131.752</v>
      </c>
      <c r="AK16" s="794">
        <v>1126.268</v>
      </c>
      <c r="AL16" s="794">
        <v>1119.731</v>
      </c>
      <c r="AM16" s="794">
        <v>1114.4269999999999</v>
      </c>
      <c r="AN16" s="794">
        <v>1109.51</v>
      </c>
      <c r="AO16" s="794">
        <v>1105.326</v>
      </c>
      <c r="AP16" s="794">
        <v>1102.3420000000001</v>
      </c>
      <c r="AQ16" s="794">
        <v>1100.8589999999999</v>
      </c>
      <c r="AR16" s="794">
        <v>1100.7280000000001</v>
      </c>
      <c r="AS16" s="794">
        <v>1102.886</v>
      </c>
      <c r="AT16" s="794">
        <v>1108.3789999999999</v>
      </c>
      <c r="AU16" s="794">
        <v>1118.4000000000001</v>
      </c>
      <c r="AV16" s="794">
        <v>1131.1880000000001</v>
      </c>
      <c r="AW16" s="794">
        <v>1143.319</v>
      </c>
      <c r="AX16" s="794">
        <v>1155.7449999999999</v>
      </c>
      <c r="AY16" s="794">
        <v>1168.5360000000001</v>
      </c>
      <c r="AZ16" s="794">
        <v>1181.088</v>
      </c>
    </row>
    <row r="17" spans="1:52">
      <c r="A17" s="795" t="s">
        <v>542</v>
      </c>
      <c r="B17" s="794" t="s">
        <v>13</v>
      </c>
      <c r="C17" s="794">
        <v>968.41930000000002</v>
      </c>
      <c r="D17" s="794">
        <v>862.81979999999999</v>
      </c>
      <c r="E17" s="794">
        <v>897.19169999999997</v>
      </c>
      <c r="F17" s="794">
        <v>892.7192</v>
      </c>
      <c r="G17" s="794">
        <v>890.21659999999997</v>
      </c>
      <c r="H17" s="794">
        <v>902.35159999999996</v>
      </c>
      <c r="I17" s="794">
        <v>869.38869999999997</v>
      </c>
      <c r="J17" s="794">
        <v>812.49069999999995</v>
      </c>
      <c r="K17" s="794">
        <v>867.69140000000004</v>
      </c>
      <c r="L17" s="794">
        <v>880.73</v>
      </c>
      <c r="M17" s="794">
        <v>927.49009999999998</v>
      </c>
      <c r="N17" s="794">
        <v>681.20039999999995</v>
      </c>
      <c r="O17" s="794">
        <v>931.25869999999998</v>
      </c>
      <c r="P17" s="794">
        <v>881.35630000000003</v>
      </c>
      <c r="Q17" s="794">
        <v>958.94079999999997</v>
      </c>
      <c r="R17" s="794">
        <v>607.3365</v>
      </c>
      <c r="S17" s="794">
        <v>817.05830000000003</v>
      </c>
      <c r="T17" s="794">
        <v>766.90470000000005</v>
      </c>
      <c r="U17" s="794">
        <v>714.77120000000002</v>
      </c>
      <c r="V17" s="794">
        <v>856.8021</v>
      </c>
      <c r="W17" s="794">
        <v>862.77030000000002</v>
      </c>
      <c r="X17" s="794">
        <v>1005.26</v>
      </c>
      <c r="Y17" s="794">
        <v>1005.413</v>
      </c>
      <c r="Z17" s="794">
        <v>854.01160000000004</v>
      </c>
      <c r="AA17" s="794">
        <v>766.40610000000004</v>
      </c>
      <c r="AB17" s="794">
        <v>911.8655</v>
      </c>
      <c r="AC17" s="794">
        <v>897.68349999999998</v>
      </c>
      <c r="AD17" s="794">
        <v>1007.518</v>
      </c>
      <c r="AE17" s="794">
        <v>1060.701</v>
      </c>
      <c r="AF17" s="794">
        <v>1076.057</v>
      </c>
      <c r="AG17" s="794">
        <v>1072.761</v>
      </c>
      <c r="AH17" s="794">
        <v>1066.1179999999999</v>
      </c>
      <c r="AI17" s="794">
        <v>1130.6010000000001</v>
      </c>
      <c r="AJ17" s="794">
        <v>1131.1690000000001</v>
      </c>
      <c r="AK17" s="794">
        <v>1124.876</v>
      </c>
      <c r="AL17" s="794">
        <v>1117.6569999999999</v>
      </c>
      <c r="AM17" s="794">
        <v>1111.6679999999999</v>
      </c>
      <c r="AN17" s="794">
        <v>1106.047</v>
      </c>
      <c r="AO17" s="794">
        <v>1101.19</v>
      </c>
      <c r="AP17" s="794">
        <v>1097.538</v>
      </c>
      <c r="AQ17" s="794">
        <v>1095.404</v>
      </c>
      <c r="AR17" s="794">
        <v>1094.624</v>
      </c>
      <c r="AS17" s="794">
        <v>1096.0509999999999</v>
      </c>
      <c r="AT17" s="794">
        <v>1100.904</v>
      </c>
      <c r="AU17" s="794">
        <v>1110.3589999999999</v>
      </c>
      <c r="AV17" s="794">
        <v>1122.6020000000001</v>
      </c>
      <c r="AW17" s="794">
        <v>1134.3</v>
      </c>
      <c r="AX17" s="794">
        <v>1146.329</v>
      </c>
      <c r="AY17" s="794">
        <v>1158.752</v>
      </c>
      <c r="AZ17" s="794">
        <v>1170.9690000000001</v>
      </c>
    </row>
    <row r="18" spans="1:52">
      <c r="A18" s="795" t="s">
        <v>542</v>
      </c>
      <c r="B18" s="794" t="s">
        <v>14</v>
      </c>
      <c r="C18" s="794">
        <v>918.6182</v>
      </c>
      <c r="D18" s="794">
        <v>822.45500000000004</v>
      </c>
      <c r="E18" s="794">
        <v>847.58529999999996</v>
      </c>
      <c r="F18" s="794">
        <v>850.05679999999995</v>
      </c>
      <c r="G18" s="794">
        <v>843.70749999999998</v>
      </c>
      <c r="H18" s="794">
        <v>861.43399999999997</v>
      </c>
      <c r="I18" s="794">
        <v>828.43619999999999</v>
      </c>
      <c r="J18" s="794">
        <v>782.76919999999996</v>
      </c>
      <c r="K18" s="794">
        <v>810.01480000000004</v>
      </c>
      <c r="L18" s="794">
        <v>837.84540000000004</v>
      </c>
      <c r="M18" s="794">
        <v>882.81809999999996</v>
      </c>
      <c r="N18" s="794">
        <v>646.78899999999999</v>
      </c>
      <c r="O18" s="794">
        <v>883.8365</v>
      </c>
      <c r="P18" s="794">
        <v>844.3854</v>
      </c>
      <c r="Q18" s="794">
        <v>898.26419999999996</v>
      </c>
      <c r="R18" s="794">
        <v>543.69510000000002</v>
      </c>
      <c r="S18" s="794">
        <v>754.05219999999997</v>
      </c>
      <c r="T18" s="794">
        <v>698.15909999999997</v>
      </c>
      <c r="U18" s="794">
        <v>659.21069999999997</v>
      </c>
      <c r="V18" s="794">
        <v>792.93550000000005</v>
      </c>
      <c r="W18" s="794">
        <v>822.72550000000001</v>
      </c>
      <c r="X18" s="794">
        <v>960.1277</v>
      </c>
      <c r="Y18" s="794">
        <v>967.28330000000005</v>
      </c>
      <c r="Z18" s="794">
        <v>822.88829999999996</v>
      </c>
      <c r="AA18" s="794">
        <v>743.05240000000003</v>
      </c>
      <c r="AB18" s="794">
        <v>895.42769999999996</v>
      </c>
      <c r="AC18" s="794">
        <v>873.60709999999995</v>
      </c>
      <c r="AD18" s="794">
        <v>985.50760000000002</v>
      </c>
      <c r="AE18" s="794">
        <v>1039.327</v>
      </c>
      <c r="AF18" s="794">
        <v>1052.4359999999999</v>
      </c>
      <c r="AG18" s="794">
        <v>1047.5350000000001</v>
      </c>
      <c r="AH18" s="794">
        <v>1039.3130000000001</v>
      </c>
      <c r="AI18" s="794">
        <v>1101.5940000000001</v>
      </c>
      <c r="AJ18" s="794">
        <v>1100.6959999999999</v>
      </c>
      <c r="AK18" s="794">
        <v>1092.944</v>
      </c>
      <c r="AL18" s="794">
        <v>1084.298</v>
      </c>
      <c r="AM18" s="794">
        <v>1076.6890000000001</v>
      </c>
      <c r="AN18" s="794">
        <v>1069.28</v>
      </c>
      <c r="AO18" s="794">
        <v>1062.373</v>
      </c>
      <c r="AP18" s="794">
        <v>1056.4829999999999</v>
      </c>
      <c r="AQ18" s="794">
        <v>1051.9000000000001</v>
      </c>
      <c r="AR18" s="794">
        <v>1048.4000000000001</v>
      </c>
      <c r="AS18" s="794">
        <v>1047.8579999999999</v>
      </c>
      <c r="AT18" s="794">
        <v>1051.3530000000001</v>
      </c>
      <c r="AU18" s="794">
        <v>1059.557</v>
      </c>
      <c r="AV18" s="794">
        <v>1070.4780000000001</v>
      </c>
      <c r="AW18" s="794">
        <v>1080.896</v>
      </c>
      <c r="AX18" s="794">
        <v>1091.5730000000001</v>
      </c>
      <c r="AY18" s="794">
        <v>1102.6610000000001</v>
      </c>
      <c r="AZ18" s="794">
        <v>1113.4749999999999</v>
      </c>
    </row>
    <row r="19" spans="1:52">
      <c r="A19" s="795" t="s">
        <v>542</v>
      </c>
      <c r="B19" s="794" t="s">
        <v>15</v>
      </c>
      <c r="C19" s="794">
        <v>944.86059999999998</v>
      </c>
      <c r="D19" s="794">
        <v>850.21870000000001</v>
      </c>
      <c r="E19" s="794">
        <v>870.15719999999999</v>
      </c>
      <c r="F19" s="794">
        <v>879.65779999999995</v>
      </c>
      <c r="G19" s="794">
        <v>868.33399999999995</v>
      </c>
      <c r="H19" s="794">
        <v>889.44259999999997</v>
      </c>
      <c r="I19" s="794">
        <v>856.41899999999998</v>
      </c>
      <c r="J19" s="794">
        <v>816.39369999999997</v>
      </c>
      <c r="K19" s="794">
        <v>824.52650000000006</v>
      </c>
      <c r="L19" s="794">
        <v>863.9058</v>
      </c>
      <c r="M19" s="794">
        <v>910.65049999999997</v>
      </c>
      <c r="N19" s="794">
        <v>667.58969999999999</v>
      </c>
      <c r="O19" s="794">
        <v>906.68010000000004</v>
      </c>
      <c r="P19" s="794">
        <v>872.63620000000003</v>
      </c>
      <c r="Q19" s="794">
        <v>915.56240000000003</v>
      </c>
      <c r="R19" s="794">
        <v>555.73680000000002</v>
      </c>
      <c r="S19" s="794">
        <v>769.76700000000005</v>
      </c>
      <c r="T19" s="794">
        <v>709.4366</v>
      </c>
      <c r="U19" s="794">
        <v>681.18259999999998</v>
      </c>
      <c r="V19" s="794">
        <v>820.09249999999997</v>
      </c>
      <c r="W19" s="794">
        <v>840.45090000000005</v>
      </c>
      <c r="X19" s="794">
        <v>986.61040000000003</v>
      </c>
      <c r="Y19" s="794">
        <v>995.1807</v>
      </c>
      <c r="Z19" s="794">
        <v>845.51459999999997</v>
      </c>
      <c r="AA19" s="794">
        <v>761.01559999999995</v>
      </c>
      <c r="AB19" s="794">
        <v>918.07560000000001</v>
      </c>
      <c r="AC19" s="794">
        <v>890.67769999999996</v>
      </c>
      <c r="AD19" s="794">
        <v>1020.88</v>
      </c>
      <c r="AE19" s="794">
        <v>1080.7639999999999</v>
      </c>
      <c r="AF19" s="794">
        <v>1092.5129999999999</v>
      </c>
      <c r="AG19" s="794">
        <v>1087.098</v>
      </c>
      <c r="AH19" s="794">
        <v>1078.2339999999999</v>
      </c>
      <c r="AI19" s="794">
        <v>1141.539</v>
      </c>
      <c r="AJ19" s="794">
        <v>1139.8</v>
      </c>
      <c r="AK19" s="794">
        <v>1130.634</v>
      </c>
      <c r="AL19" s="794">
        <v>1120.442</v>
      </c>
      <c r="AM19" s="794">
        <v>1111.2529999999999</v>
      </c>
      <c r="AN19" s="794">
        <v>1102.213</v>
      </c>
      <c r="AO19" s="794">
        <v>1093.6079999999999</v>
      </c>
      <c r="AP19" s="794">
        <v>1085.971</v>
      </c>
      <c r="AQ19" s="794">
        <v>1079.607</v>
      </c>
      <c r="AR19" s="794">
        <v>1074.184</v>
      </c>
      <c r="AS19" s="794">
        <v>1071.8530000000001</v>
      </c>
      <c r="AT19" s="794">
        <v>1074.165</v>
      </c>
      <c r="AU19" s="794">
        <v>1081.7239999999999</v>
      </c>
      <c r="AV19" s="794">
        <v>1092.088</v>
      </c>
      <c r="AW19" s="794">
        <v>1101.92</v>
      </c>
      <c r="AX19" s="794">
        <v>1112.0050000000001</v>
      </c>
      <c r="AY19" s="794">
        <v>1122.55</v>
      </c>
      <c r="AZ19" s="794">
        <v>1132.788</v>
      </c>
    </row>
    <row r="20" spans="1:52">
      <c r="A20" s="795" t="s">
        <v>542</v>
      </c>
      <c r="B20" s="794" t="s">
        <v>16</v>
      </c>
      <c r="C20" s="794">
        <v>1025.3779999999999</v>
      </c>
      <c r="D20" s="794">
        <v>927.04380000000003</v>
      </c>
      <c r="E20" s="794">
        <v>944.51189999999997</v>
      </c>
      <c r="F20" s="794">
        <v>963.9828</v>
      </c>
      <c r="G20" s="794">
        <v>946.73540000000003</v>
      </c>
      <c r="H20" s="794">
        <v>975.66079999999999</v>
      </c>
      <c r="I20" s="794">
        <v>938.0222</v>
      </c>
      <c r="J20" s="794">
        <v>899.89620000000002</v>
      </c>
      <c r="K20" s="794">
        <v>893.9</v>
      </c>
      <c r="L20" s="794">
        <v>944.38639999999998</v>
      </c>
      <c r="M20" s="794">
        <v>998.59159999999997</v>
      </c>
      <c r="N20" s="794">
        <v>741.84969999999998</v>
      </c>
      <c r="O20" s="794">
        <v>987.15689999999995</v>
      </c>
      <c r="P20" s="794">
        <v>954.20029999999997</v>
      </c>
      <c r="Q20" s="794">
        <v>990.83770000000004</v>
      </c>
      <c r="R20" s="794">
        <v>609.56259999999997</v>
      </c>
      <c r="S20" s="794">
        <v>837.6721</v>
      </c>
      <c r="T20" s="794">
        <v>771.52629999999999</v>
      </c>
      <c r="U20" s="794">
        <v>747.79759999999999</v>
      </c>
      <c r="V20" s="794">
        <v>902.35289999999998</v>
      </c>
      <c r="W20" s="794">
        <v>895.30849999999998</v>
      </c>
      <c r="X20" s="794">
        <v>1050.172</v>
      </c>
      <c r="Y20" s="794">
        <v>1065.2260000000001</v>
      </c>
      <c r="Z20" s="794">
        <v>908.00670000000002</v>
      </c>
      <c r="AA20" s="794">
        <v>819.93269999999995</v>
      </c>
      <c r="AB20" s="794">
        <v>996.37350000000004</v>
      </c>
      <c r="AC20" s="794">
        <v>959.49270000000001</v>
      </c>
      <c r="AD20" s="794">
        <v>1105.472</v>
      </c>
      <c r="AE20" s="794">
        <v>1171.7239999999999</v>
      </c>
      <c r="AF20" s="794">
        <v>1184.4280000000001</v>
      </c>
      <c r="AG20" s="794">
        <v>1178.675</v>
      </c>
      <c r="AH20" s="794">
        <v>1169.5319999999999</v>
      </c>
      <c r="AI20" s="794">
        <v>1237.9000000000001</v>
      </c>
      <c r="AJ20" s="794">
        <v>1236.1289999999999</v>
      </c>
      <c r="AK20" s="794">
        <v>1226.098</v>
      </c>
      <c r="AL20" s="794">
        <v>1215</v>
      </c>
      <c r="AM20" s="794">
        <v>1204.9190000000001</v>
      </c>
      <c r="AN20" s="794">
        <v>1194.9549999999999</v>
      </c>
      <c r="AO20" s="794">
        <v>1185.4090000000001</v>
      </c>
      <c r="AP20" s="794">
        <v>1176.8140000000001</v>
      </c>
      <c r="AQ20" s="794">
        <v>1169.5609999999999</v>
      </c>
      <c r="AR20" s="794">
        <v>1163.134</v>
      </c>
      <c r="AS20" s="794">
        <v>1160.134</v>
      </c>
      <c r="AT20" s="794">
        <v>1162.325</v>
      </c>
      <c r="AU20" s="794">
        <v>1170.1020000000001</v>
      </c>
      <c r="AV20" s="794">
        <v>1180.8430000000001</v>
      </c>
      <c r="AW20" s="794">
        <v>1190.99</v>
      </c>
      <c r="AX20" s="794">
        <v>1201.3889999999999</v>
      </c>
      <c r="AY20" s="794">
        <v>1212.269</v>
      </c>
      <c r="AZ20" s="794">
        <v>1222.7760000000001</v>
      </c>
    </row>
    <row r="21" spans="1:52">
      <c r="A21" s="795" t="s">
        <v>542</v>
      </c>
      <c r="B21" s="794" t="s">
        <v>17</v>
      </c>
      <c r="C21" s="794">
        <v>1146.223</v>
      </c>
      <c r="D21" s="794">
        <v>1040.645</v>
      </c>
      <c r="E21" s="794">
        <v>1058.6890000000001</v>
      </c>
      <c r="F21" s="794">
        <v>1090.4449999999999</v>
      </c>
      <c r="G21" s="794">
        <v>1064.373</v>
      </c>
      <c r="H21" s="794">
        <v>1100.306</v>
      </c>
      <c r="I21" s="794">
        <v>1056.424</v>
      </c>
      <c r="J21" s="794">
        <v>1016.422</v>
      </c>
      <c r="K21" s="794">
        <v>996.95360000000005</v>
      </c>
      <c r="L21" s="794">
        <v>1058.117</v>
      </c>
      <c r="M21" s="794">
        <v>1122.579</v>
      </c>
      <c r="N21" s="794">
        <v>847.53560000000004</v>
      </c>
      <c r="O21" s="794">
        <v>1098.7149999999999</v>
      </c>
      <c r="P21" s="794">
        <v>1064.7639999999999</v>
      </c>
      <c r="Q21" s="794">
        <v>1100.095</v>
      </c>
      <c r="R21" s="794">
        <v>693.75649999999996</v>
      </c>
      <c r="S21" s="794">
        <v>942.44719999999995</v>
      </c>
      <c r="T21" s="794">
        <v>867.39390000000003</v>
      </c>
      <c r="U21" s="794">
        <v>846.46579999999994</v>
      </c>
      <c r="V21" s="794">
        <v>1022.615</v>
      </c>
      <c r="W21" s="794">
        <v>943.6857</v>
      </c>
      <c r="X21" s="794">
        <v>1106.7760000000001</v>
      </c>
      <c r="Y21" s="794">
        <v>1125.944</v>
      </c>
      <c r="Z21" s="794">
        <v>958.58230000000003</v>
      </c>
      <c r="AA21" s="794">
        <v>865.78639999999996</v>
      </c>
      <c r="AB21" s="794">
        <v>1054.5809999999999</v>
      </c>
      <c r="AC21" s="794">
        <v>1012.341</v>
      </c>
      <c r="AD21" s="794">
        <v>1171.549</v>
      </c>
      <c r="AE21" s="794">
        <v>1244.153</v>
      </c>
      <c r="AF21" s="794">
        <v>1257.462</v>
      </c>
      <c r="AG21" s="794">
        <v>1252.492</v>
      </c>
      <c r="AH21" s="794">
        <v>1244.3</v>
      </c>
      <c r="AI21" s="794">
        <v>1319.2159999999999</v>
      </c>
      <c r="AJ21" s="794">
        <v>1318.5650000000001</v>
      </c>
      <c r="AK21" s="794">
        <v>1308.404</v>
      </c>
      <c r="AL21" s="794">
        <v>1296.9390000000001</v>
      </c>
      <c r="AM21" s="794">
        <v>1286.4580000000001</v>
      </c>
      <c r="AN21" s="794">
        <v>1276.116</v>
      </c>
      <c r="AO21" s="794">
        <v>1266.173</v>
      </c>
      <c r="AP21" s="794">
        <v>1257.1320000000001</v>
      </c>
      <c r="AQ21" s="794">
        <v>1249.4659999999999</v>
      </c>
      <c r="AR21" s="794">
        <v>1242.461</v>
      </c>
      <c r="AS21" s="794">
        <v>1238.7439999999999</v>
      </c>
      <c r="AT21" s="794">
        <v>1240.806</v>
      </c>
      <c r="AU21" s="794">
        <v>1249.164</v>
      </c>
      <c r="AV21" s="794">
        <v>1260.865</v>
      </c>
      <c r="AW21" s="794">
        <v>1271.8389999999999</v>
      </c>
      <c r="AX21" s="794">
        <v>1283.17</v>
      </c>
      <c r="AY21" s="794">
        <v>1295.0050000000001</v>
      </c>
      <c r="AZ21" s="794">
        <v>1306.3810000000001</v>
      </c>
    </row>
    <row r="22" spans="1:52">
      <c r="A22" s="794" t="s">
        <v>4</v>
      </c>
      <c r="B22" s="794"/>
      <c r="C22" s="794"/>
      <c r="D22" s="794"/>
      <c r="E22" s="794"/>
      <c r="F22" s="794"/>
      <c r="G22" s="794"/>
      <c r="H22" s="794"/>
      <c r="I22" s="794"/>
      <c r="J22" s="794"/>
      <c r="K22" s="794"/>
      <c r="L22" s="794"/>
      <c r="M22" s="794"/>
      <c r="N22" s="794"/>
      <c r="O22" s="794"/>
      <c r="P22" s="794"/>
      <c r="Q22" s="794"/>
      <c r="R22" s="794"/>
      <c r="S22" s="794"/>
      <c r="T22" s="794"/>
      <c r="U22" s="794"/>
      <c r="V22" s="794"/>
      <c r="W22" s="794"/>
      <c r="X22" s="794"/>
      <c r="Y22" s="794"/>
      <c r="Z22" s="794"/>
      <c r="AA22" s="794"/>
      <c r="AB22" s="794"/>
      <c r="AC22" s="794"/>
      <c r="AD22" s="794"/>
      <c r="AE22" s="794"/>
      <c r="AF22" s="794"/>
      <c r="AG22" s="794"/>
      <c r="AH22" s="794"/>
      <c r="AI22" s="794"/>
      <c r="AJ22" s="794"/>
      <c r="AK22" s="794"/>
      <c r="AL22" s="794"/>
      <c r="AM22" s="794"/>
      <c r="AN22" s="794"/>
      <c r="AO22" s="794"/>
      <c r="AP22" s="794"/>
      <c r="AQ22" s="794"/>
      <c r="AR22" s="794"/>
      <c r="AS22" s="794"/>
      <c r="AT22" s="794"/>
      <c r="AU22" s="794"/>
      <c r="AV22" s="794"/>
      <c r="AW22" s="794"/>
      <c r="AX22" s="794"/>
      <c r="AY22" s="794"/>
      <c r="AZ22" s="794"/>
    </row>
    <row r="23" spans="1:52">
      <c r="A23" s="795" t="s">
        <v>1150</v>
      </c>
      <c r="B23" s="794"/>
      <c r="C23" s="794">
        <v>1986</v>
      </c>
      <c r="D23" s="794">
        <v>1987</v>
      </c>
      <c r="E23" s="794">
        <v>1988</v>
      </c>
      <c r="F23" s="794">
        <v>1989</v>
      </c>
      <c r="G23" s="794">
        <v>1990</v>
      </c>
      <c r="H23" s="794">
        <v>1991</v>
      </c>
      <c r="I23" s="794">
        <v>1992</v>
      </c>
      <c r="J23" s="794">
        <v>1993</v>
      </c>
      <c r="K23" s="794">
        <v>1994</v>
      </c>
      <c r="L23" s="794">
        <v>1995</v>
      </c>
      <c r="M23" s="794">
        <v>1996</v>
      </c>
      <c r="N23" s="794">
        <v>1997</v>
      </c>
      <c r="O23" s="794">
        <v>1998</v>
      </c>
      <c r="P23" s="794">
        <v>1999</v>
      </c>
      <c r="Q23" s="794">
        <v>2000</v>
      </c>
      <c r="R23" s="794">
        <v>2001</v>
      </c>
      <c r="S23" s="794">
        <v>2002</v>
      </c>
      <c r="T23" s="794">
        <v>2003</v>
      </c>
      <c r="U23" s="794">
        <v>2004</v>
      </c>
      <c r="V23" s="794">
        <v>2005</v>
      </c>
      <c r="W23" s="794">
        <v>2006</v>
      </c>
      <c r="X23" s="794">
        <v>2007</v>
      </c>
      <c r="Y23" s="794">
        <v>2008</v>
      </c>
      <c r="Z23" s="794">
        <v>2009</v>
      </c>
      <c r="AA23" s="794">
        <v>2010</v>
      </c>
      <c r="AB23" s="794">
        <v>2011</v>
      </c>
      <c r="AC23" s="794">
        <v>2012</v>
      </c>
      <c r="AD23" s="794">
        <v>2013</v>
      </c>
      <c r="AE23" s="794">
        <v>2014</v>
      </c>
      <c r="AF23" s="794">
        <v>2015</v>
      </c>
      <c r="AG23" s="794">
        <v>2016</v>
      </c>
      <c r="AH23" s="794">
        <v>2017</v>
      </c>
      <c r="AI23" s="794">
        <v>2018</v>
      </c>
      <c r="AJ23" s="794">
        <v>2019</v>
      </c>
      <c r="AK23" s="794">
        <v>2020</v>
      </c>
      <c r="AL23" s="794">
        <v>2021</v>
      </c>
      <c r="AM23" s="794">
        <v>2022</v>
      </c>
      <c r="AN23" s="794">
        <v>2023</v>
      </c>
      <c r="AO23" s="794">
        <v>2024</v>
      </c>
      <c r="AP23" s="794">
        <v>2025</v>
      </c>
      <c r="AQ23" s="794">
        <v>2026</v>
      </c>
      <c r="AR23" s="794">
        <v>2027</v>
      </c>
      <c r="AS23" s="794">
        <v>2028</v>
      </c>
      <c r="AT23" s="794">
        <v>2029</v>
      </c>
      <c r="AU23" s="794">
        <v>2030</v>
      </c>
      <c r="AV23" s="794">
        <v>2031</v>
      </c>
      <c r="AW23" s="794">
        <v>2032</v>
      </c>
      <c r="AX23" s="794">
        <v>2033</v>
      </c>
      <c r="AY23" s="794">
        <v>2034</v>
      </c>
      <c r="AZ23" s="794">
        <v>2035</v>
      </c>
    </row>
    <row r="24" spans="1:52">
      <c r="A24" s="795" t="s">
        <v>542</v>
      </c>
      <c r="B24" s="794" t="s">
        <v>63</v>
      </c>
      <c r="C24" s="794">
        <v>1520.18</v>
      </c>
      <c r="D24" s="794">
        <v>1369.41</v>
      </c>
      <c r="E24" s="794">
        <v>1402.82</v>
      </c>
      <c r="F24" s="794">
        <v>1422.14</v>
      </c>
      <c r="G24" s="794">
        <v>1402.57</v>
      </c>
      <c r="H24" s="794">
        <v>1436.65</v>
      </c>
      <c r="I24" s="794">
        <v>1384.54</v>
      </c>
      <c r="J24" s="794">
        <v>1317.62</v>
      </c>
      <c r="K24" s="794">
        <v>1337.03</v>
      </c>
      <c r="L24" s="794">
        <v>1395.56</v>
      </c>
      <c r="M24" s="794">
        <v>1617.8</v>
      </c>
      <c r="N24" s="794">
        <v>1117.06</v>
      </c>
      <c r="O24" s="794">
        <v>1592.24</v>
      </c>
      <c r="P24" s="794">
        <v>1281.25</v>
      </c>
      <c r="Q24" s="794">
        <v>1397.48</v>
      </c>
      <c r="R24" s="794">
        <v>956.58</v>
      </c>
      <c r="S24" s="794">
        <v>1214.45</v>
      </c>
      <c r="T24" s="794">
        <v>1133.6500000000001</v>
      </c>
      <c r="U24" s="794">
        <v>1206.55</v>
      </c>
      <c r="V24" s="794">
        <v>1406.51</v>
      </c>
      <c r="W24" s="794">
        <v>1296.26</v>
      </c>
      <c r="X24" s="794">
        <v>1556.48</v>
      </c>
      <c r="Y24" s="794">
        <v>1601.31</v>
      </c>
      <c r="Z24" s="794">
        <v>1449.85</v>
      </c>
      <c r="AA24" s="794">
        <v>1211.1300000000001</v>
      </c>
      <c r="AB24" s="794">
        <v>1381.28</v>
      </c>
      <c r="AC24" s="794">
        <v>1293.52</v>
      </c>
      <c r="AD24" s="794">
        <v>1462.4870000000001</v>
      </c>
      <c r="AE24" s="794">
        <v>1547.3720000000001</v>
      </c>
      <c r="AF24" s="794">
        <v>1568.4359999999999</v>
      </c>
      <c r="AG24" s="794">
        <v>1561.268</v>
      </c>
      <c r="AH24" s="794">
        <v>1548.2529999999999</v>
      </c>
      <c r="AI24" s="794">
        <v>1608.1110000000001</v>
      </c>
      <c r="AJ24" s="794">
        <v>1600.0129999999999</v>
      </c>
      <c r="AK24" s="794">
        <v>1580.64</v>
      </c>
      <c r="AL24" s="794">
        <v>1558.4449999999999</v>
      </c>
      <c r="AM24" s="794">
        <v>1537.404</v>
      </c>
      <c r="AN24" s="794">
        <v>1516.652</v>
      </c>
      <c r="AO24" s="794">
        <v>1496.2809999999999</v>
      </c>
      <c r="AP24" s="794">
        <v>1476.9280000000001</v>
      </c>
      <c r="AQ24" s="794">
        <v>1459.2909999999999</v>
      </c>
      <c r="AR24" s="794">
        <v>1442.7919999999999</v>
      </c>
      <c r="AS24" s="794">
        <v>1430.009</v>
      </c>
      <c r="AT24" s="794">
        <v>1425.424</v>
      </c>
      <c r="AU24" s="794">
        <v>1431.145</v>
      </c>
      <c r="AV24" s="794">
        <v>1441.268</v>
      </c>
      <c r="AW24" s="794">
        <v>1452.14</v>
      </c>
      <c r="AX24" s="794">
        <v>1464.4549999999999</v>
      </c>
      <c r="AY24" s="794">
        <v>1477.5</v>
      </c>
      <c r="AZ24" s="794">
        <v>1490.9659999999999</v>
      </c>
    </row>
    <row r="25" spans="1:52">
      <c r="A25" s="795" t="s">
        <v>542</v>
      </c>
      <c r="B25" s="794" t="s">
        <v>6</v>
      </c>
      <c r="C25" s="794">
        <v>1520.18</v>
      </c>
      <c r="D25" s="794">
        <v>1369.41</v>
      </c>
      <c r="E25" s="794">
        <v>1402.82</v>
      </c>
      <c r="F25" s="794">
        <v>1422.14</v>
      </c>
      <c r="G25" s="794">
        <v>1402.57</v>
      </c>
      <c r="H25" s="794">
        <v>1436.65</v>
      </c>
      <c r="I25" s="794">
        <v>1384.54</v>
      </c>
      <c r="J25" s="794">
        <v>1317.62</v>
      </c>
      <c r="K25" s="794">
        <v>1337.03</v>
      </c>
      <c r="L25" s="794">
        <v>1395.56</v>
      </c>
      <c r="M25" s="794">
        <v>1609.83</v>
      </c>
      <c r="N25" s="794">
        <v>1117.06</v>
      </c>
      <c r="O25" s="794">
        <v>1420.28</v>
      </c>
      <c r="P25" s="794">
        <v>1266.79</v>
      </c>
      <c r="Q25" s="794">
        <v>1377.81</v>
      </c>
      <c r="R25" s="794">
        <v>956.58</v>
      </c>
      <c r="S25" s="794">
        <v>1214.45</v>
      </c>
      <c r="T25" s="794">
        <v>1073.3399999999999</v>
      </c>
      <c r="U25" s="794">
        <v>1206.55</v>
      </c>
      <c r="V25" s="794">
        <v>1339.51</v>
      </c>
      <c r="W25" s="794">
        <v>1142.44</v>
      </c>
      <c r="X25" s="794">
        <v>1556.48</v>
      </c>
      <c r="Y25" s="794">
        <v>1555.82</v>
      </c>
      <c r="Z25" s="794">
        <v>1283.6500000000001</v>
      </c>
      <c r="AA25" s="794">
        <v>1054.25</v>
      </c>
      <c r="AB25" s="794">
        <v>1381.28</v>
      </c>
      <c r="AC25" s="794">
        <v>1293.52</v>
      </c>
      <c r="AD25" s="794">
        <v>1462.4870000000001</v>
      </c>
      <c r="AE25" s="794">
        <v>1547.3720000000001</v>
      </c>
      <c r="AF25" s="794">
        <v>1568.4359999999999</v>
      </c>
      <c r="AG25" s="794">
        <v>1561.268</v>
      </c>
      <c r="AH25" s="794">
        <v>1548.2529999999999</v>
      </c>
      <c r="AI25" s="794">
        <v>1608.1110000000001</v>
      </c>
      <c r="AJ25" s="794">
        <v>1600.0129999999999</v>
      </c>
      <c r="AK25" s="794">
        <v>1580.64</v>
      </c>
      <c r="AL25" s="794">
        <v>1558.4449999999999</v>
      </c>
      <c r="AM25" s="794">
        <v>1537.404</v>
      </c>
      <c r="AN25" s="794">
        <v>1516.652</v>
      </c>
      <c r="AO25" s="794">
        <v>1496.2809999999999</v>
      </c>
      <c r="AP25" s="794">
        <v>1476.9280000000001</v>
      </c>
      <c r="AQ25" s="794">
        <v>1459.2909999999999</v>
      </c>
      <c r="AR25" s="794">
        <v>1442.7919999999999</v>
      </c>
      <c r="AS25" s="794">
        <v>1430.009</v>
      </c>
      <c r="AT25" s="794">
        <v>1425.424</v>
      </c>
      <c r="AU25" s="794">
        <v>1431.145</v>
      </c>
      <c r="AV25" s="794">
        <v>1441.268</v>
      </c>
      <c r="AW25" s="794">
        <v>1452.14</v>
      </c>
      <c r="AX25" s="794">
        <v>1464.4549999999999</v>
      </c>
      <c r="AY25" s="794">
        <v>1477.5</v>
      </c>
      <c r="AZ25" s="794">
        <v>1490.9659999999999</v>
      </c>
    </row>
    <row r="26" spans="1:52">
      <c r="A26" s="795" t="s">
        <v>542</v>
      </c>
      <c r="B26" s="794" t="s">
        <v>7</v>
      </c>
      <c r="C26" s="794">
        <v>1514.26</v>
      </c>
      <c r="D26" s="794">
        <v>1364.08</v>
      </c>
      <c r="E26" s="794">
        <v>1397.35</v>
      </c>
      <c r="F26" s="794">
        <v>1416.6</v>
      </c>
      <c r="G26" s="794">
        <v>1397.1</v>
      </c>
      <c r="H26" s="794">
        <v>1431.06</v>
      </c>
      <c r="I26" s="794">
        <v>1379.15</v>
      </c>
      <c r="J26" s="794">
        <v>1312.49</v>
      </c>
      <c r="K26" s="794">
        <v>1331.82</v>
      </c>
      <c r="L26" s="794">
        <v>1390.12</v>
      </c>
      <c r="M26" s="794">
        <v>1617.8</v>
      </c>
      <c r="N26" s="794">
        <v>1044.55</v>
      </c>
      <c r="O26" s="794">
        <v>1278.94</v>
      </c>
      <c r="P26" s="794">
        <v>1280.92</v>
      </c>
      <c r="Q26" s="794">
        <v>1311.38</v>
      </c>
      <c r="R26" s="794">
        <v>941.85990000000004</v>
      </c>
      <c r="S26" s="794">
        <v>1155.8399999999999</v>
      </c>
      <c r="T26" s="794">
        <v>1133.6500000000001</v>
      </c>
      <c r="U26" s="794">
        <v>1034.23</v>
      </c>
      <c r="V26" s="794">
        <v>1271.29</v>
      </c>
      <c r="W26" s="794">
        <v>1267.67</v>
      </c>
      <c r="X26" s="794">
        <v>1455.66</v>
      </c>
      <c r="Y26" s="794">
        <v>1374.93</v>
      </c>
      <c r="Z26" s="794">
        <v>1187.05</v>
      </c>
      <c r="AA26" s="794">
        <v>1040.0899999999999</v>
      </c>
      <c r="AB26" s="794">
        <v>1366.02</v>
      </c>
      <c r="AC26" s="794">
        <v>1227.43</v>
      </c>
      <c r="AD26" s="794">
        <v>1398.0039999999999</v>
      </c>
      <c r="AE26" s="794">
        <v>1481.5350000000001</v>
      </c>
      <c r="AF26" s="794">
        <v>1501.422</v>
      </c>
      <c r="AG26" s="794">
        <v>1494.8489999999999</v>
      </c>
      <c r="AH26" s="794">
        <v>1483.027</v>
      </c>
      <c r="AI26" s="794">
        <v>1544.2719999999999</v>
      </c>
      <c r="AJ26" s="794">
        <v>1537.636</v>
      </c>
      <c r="AK26" s="794">
        <v>1519.992</v>
      </c>
      <c r="AL26" s="794">
        <v>1499.51</v>
      </c>
      <c r="AM26" s="794">
        <v>1480.1569999999999</v>
      </c>
      <c r="AN26" s="794">
        <v>1460.921</v>
      </c>
      <c r="AO26" s="794">
        <v>1441.95</v>
      </c>
      <c r="AP26" s="794">
        <v>1423.896</v>
      </c>
      <c r="AQ26" s="794">
        <v>1407.412</v>
      </c>
      <c r="AR26" s="794">
        <v>1392.2560000000001</v>
      </c>
      <c r="AS26" s="794">
        <v>1380.972</v>
      </c>
      <c r="AT26" s="794">
        <v>1377.203</v>
      </c>
      <c r="AU26" s="794">
        <v>1382.93</v>
      </c>
      <c r="AV26" s="794">
        <v>1392.752</v>
      </c>
      <c r="AW26" s="794">
        <v>1403.287</v>
      </c>
      <c r="AX26" s="794">
        <v>1415.1210000000001</v>
      </c>
      <c r="AY26" s="794">
        <v>1427.6130000000001</v>
      </c>
      <c r="AZ26" s="794">
        <v>1440.4639999999999</v>
      </c>
    </row>
    <row r="27" spans="1:52">
      <c r="A27" s="795" t="s">
        <v>542</v>
      </c>
      <c r="B27" s="794" t="s">
        <v>8</v>
      </c>
      <c r="C27" s="794">
        <v>1372.17</v>
      </c>
      <c r="D27" s="794">
        <v>1236.0899999999999</v>
      </c>
      <c r="E27" s="794">
        <v>1266.23</v>
      </c>
      <c r="F27" s="794">
        <v>1283.68</v>
      </c>
      <c r="G27" s="794">
        <v>1266.01</v>
      </c>
      <c r="H27" s="794">
        <v>1296.78</v>
      </c>
      <c r="I27" s="794">
        <v>1249.74</v>
      </c>
      <c r="J27" s="794">
        <v>1189.3399999999999</v>
      </c>
      <c r="K27" s="794">
        <v>1206.8499999999999</v>
      </c>
      <c r="L27" s="794">
        <v>1259.69</v>
      </c>
      <c r="M27" s="794">
        <v>1347.84</v>
      </c>
      <c r="N27" s="794">
        <v>969.39009999999996</v>
      </c>
      <c r="O27" s="794">
        <v>1297.44</v>
      </c>
      <c r="P27" s="794">
        <v>1223.5899999999999</v>
      </c>
      <c r="Q27" s="794">
        <v>1254.05</v>
      </c>
      <c r="R27" s="794">
        <v>829.00009999999997</v>
      </c>
      <c r="S27" s="794">
        <v>1135.95</v>
      </c>
      <c r="T27" s="794">
        <v>1001.3</v>
      </c>
      <c r="U27" s="794">
        <v>946.05</v>
      </c>
      <c r="V27" s="794">
        <v>1068.3800000000001</v>
      </c>
      <c r="W27" s="794">
        <v>1140.74</v>
      </c>
      <c r="X27" s="794">
        <v>1336.54</v>
      </c>
      <c r="Y27" s="794">
        <v>1303.24</v>
      </c>
      <c r="Z27" s="794">
        <v>1219.23</v>
      </c>
      <c r="AA27" s="794">
        <v>1018.39</v>
      </c>
      <c r="AB27" s="794">
        <v>1198.44</v>
      </c>
      <c r="AC27" s="794">
        <v>1222.8599999999999</v>
      </c>
      <c r="AD27" s="794">
        <v>1385.5070000000001</v>
      </c>
      <c r="AE27" s="794">
        <v>1466.9639999999999</v>
      </c>
      <c r="AF27" s="794">
        <v>1486.961</v>
      </c>
      <c r="AG27" s="794">
        <v>1481.9880000000001</v>
      </c>
      <c r="AH27" s="794">
        <v>1471.6110000000001</v>
      </c>
      <c r="AI27" s="794">
        <v>1534.627</v>
      </c>
      <c r="AJ27" s="794">
        <v>1529.5250000000001</v>
      </c>
      <c r="AK27" s="794">
        <v>1513.6949999999999</v>
      </c>
      <c r="AL27" s="794">
        <v>1494.9970000000001</v>
      </c>
      <c r="AM27" s="794">
        <v>1477.3910000000001</v>
      </c>
      <c r="AN27" s="794">
        <v>1459.8420000000001</v>
      </c>
      <c r="AO27" s="794">
        <v>1442.5640000000001</v>
      </c>
      <c r="AP27" s="794">
        <v>1426.175</v>
      </c>
      <c r="AQ27" s="794">
        <v>1411.345</v>
      </c>
      <c r="AR27" s="794">
        <v>1398.0409999999999</v>
      </c>
      <c r="AS27" s="794">
        <v>1388.9449999999999</v>
      </c>
      <c r="AT27" s="794">
        <v>1386.7190000000001</v>
      </c>
      <c r="AU27" s="794">
        <v>1393.3440000000001</v>
      </c>
      <c r="AV27" s="794">
        <v>1403.8489999999999</v>
      </c>
      <c r="AW27" s="794">
        <v>1415.0119999999999</v>
      </c>
      <c r="AX27" s="794">
        <v>1427.365</v>
      </c>
      <c r="AY27" s="794">
        <v>1440.3320000000001</v>
      </c>
      <c r="AZ27" s="794">
        <v>1453.576</v>
      </c>
    </row>
    <row r="28" spans="1:52">
      <c r="A28" s="795" t="s">
        <v>542</v>
      </c>
      <c r="B28" s="794" t="s">
        <v>9</v>
      </c>
      <c r="C28" s="794">
        <v>1248.32</v>
      </c>
      <c r="D28" s="794">
        <v>1124.52</v>
      </c>
      <c r="E28" s="794">
        <v>1151.95</v>
      </c>
      <c r="F28" s="794">
        <v>1167.82</v>
      </c>
      <c r="G28" s="794">
        <v>1151.74</v>
      </c>
      <c r="H28" s="794">
        <v>1179.73</v>
      </c>
      <c r="I28" s="794">
        <v>1136.94</v>
      </c>
      <c r="J28" s="794">
        <v>1081.99</v>
      </c>
      <c r="K28" s="794">
        <v>1097.93</v>
      </c>
      <c r="L28" s="794">
        <v>1145.99</v>
      </c>
      <c r="M28" s="794">
        <v>1132.3900000000001</v>
      </c>
      <c r="N28" s="794">
        <v>902.12009999999998</v>
      </c>
      <c r="O28" s="794">
        <v>1170.22</v>
      </c>
      <c r="P28" s="794">
        <v>1151.8</v>
      </c>
      <c r="Q28" s="794">
        <v>1176.3599999999999</v>
      </c>
      <c r="R28" s="794">
        <v>788.22</v>
      </c>
      <c r="S28" s="794">
        <v>1003</v>
      </c>
      <c r="T28" s="794">
        <v>958.83</v>
      </c>
      <c r="U28" s="794">
        <v>874.39</v>
      </c>
      <c r="V28" s="794">
        <v>1071.8800000000001</v>
      </c>
      <c r="W28" s="794">
        <v>1018.14</v>
      </c>
      <c r="X28" s="794">
        <v>1248.3399999999999</v>
      </c>
      <c r="Y28" s="794">
        <v>1321.43</v>
      </c>
      <c r="Z28" s="794">
        <v>1041.5999999999999</v>
      </c>
      <c r="AA28" s="794">
        <v>948.89</v>
      </c>
      <c r="AB28" s="794">
        <v>1130.1199999999999</v>
      </c>
      <c r="AC28" s="794">
        <v>1075.08</v>
      </c>
      <c r="AD28" s="794">
        <v>1212.729</v>
      </c>
      <c r="AE28" s="794">
        <v>1281.4349999999999</v>
      </c>
      <c r="AF28" s="794">
        <v>1298.2829999999999</v>
      </c>
      <c r="AG28" s="794">
        <v>1293.9000000000001</v>
      </c>
      <c r="AH28" s="794">
        <v>1284.7260000000001</v>
      </c>
      <c r="AI28" s="794">
        <v>1347.902</v>
      </c>
      <c r="AJ28" s="794">
        <v>1344.491</v>
      </c>
      <c r="AK28" s="794">
        <v>1331.5340000000001</v>
      </c>
      <c r="AL28" s="794">
        <v>1316.2139999999999</v>
      </c>
      <c r="AM28" s="794">
        <v>1301.7829999999999</v>
      </c>
      <c r="AN28" s="794">
        <v>1287.3710000000001</v>
      </c>
      <c r="AO28" s="794">
        <v>1273.1859999999999</v>
      </c>
      <c r="AP28" s="794">
        <v>1259.7529999999999</v>
      </c>
      <c r="AQ28" s="794">
        <v>1247.6759999999999</v>
      </c>
      <c r="AR28" s="794">
        <v>1237.1400000000001</v>
      </c>
      <c r="AS28" s="794">
        <v>1230.7449999999999</v>
      </c>
      <c r="AT28" s="794">
        <v>1229.7950000000001</v>
      </c>
      <c r="AU28" s="794">
        <v>1235.883</v>
      </c>
      <c r="AV28" s="794">
        <v>1245.2059999999999</v>
      </c>
      <c r="AW28" s="794">
        <v>1255.068</v>
      </c>
      <c r="AX28" s="794">
        <v>1265.913</v>
      </c>
      <c r="AY28" s="794">
        <v>1277.2370000000001</v>
      </c>
      <c r="AZ28" s="794">
        <v>1288.739</v>
      </c>
    </row>
    <row r="29" spans="1:52">
      <c r="A29" s="795" t="s">
        <v>542</v>
      </c>
      <c r="B29" s="794" t="s">
        <v>10</v>
      </c>
      <c r="C29" s="794">
        <v>1122.6099999999999</v>
      </c>
      <c r="D29" s="794">
        <v>1011.28</v>
      </c>
      <c r="E29" s="794">
        <v>1035.94</v>
      </c>
      <c r="F29" s="794">
        <v>1050.21</v>
      </c>
      <c r="G29" s="794">
        <v>1035.76</v>
      </c>
      <c r="H29" s="794">
        <v>1060.93</v>
      </c>
      <c r="I29" s="794">
        <v>1022.45</v>
      </c>
      <c r="J29" s="794">
        <v>973.03</v>
      </c>
      <c r="K29" s="794">
        <v>987.36</v>
      </c>
      <c r="L29" s="794">
        <v>1030.58</v>
      </c>
      <c r="M29" s="794">
        <v>1139.69</v>
      </c>
      <c r="N29" s="794">
        <v>844.36990000000003</v>
      </c>
      <c r="O29" s="794">
        <v>1072.98</v>
      </c>
      <c r="P29" s="794">
        <v>1094.1400000000001</v>
      </c>
      <c r="Q29" s="794">
        <v>1128.1400000000001</v>
      </c>
      <c r="R29" s="794">
        <v>719.3</v>
      </c>
      <c r="S29" s="794">
        <v>1034.74</v>
      </c>
      <c r="T29" s="794">
        <v>879.97</v>
      </c>
      <c r="U29" s="794">
        <v>796.44</v>
      </c>
      <c r="V29" s="794">
        <v>1000.64</v>
      </c>
      <c r="W29" s="794">
        <v>1012.93</v>
      </c>
      <c r="X29" s="794">
        <v>1156.02</v>
      </c>
      <c r="Y29" s="794">
        <v>1168.08</v>
      </c>
      <c r="Z29" s="794">
        <v>988.66010000000006</v>
      </c>
      <c r="AA29" s="794">
        <v>910.72990000000004</v>
      </c>
      <c r="AB29" s="794">
        <v>1020.23</v>
      </c>
      <c r="AC29" s="794">
        <v>1008.1</v>
      </c>
      <c r="AD29" s="794">
        <v>1131.932</v>
      </c>
      <c r="AE29" s="794">
        <v>1195.395</v>
      </c>
      <c r="AF29" s="794">
        <v>1210.9079999999999</v>
      </c>
      <c r="AG29" s="794">
        <v>1206.7239999999999</v>
      </c>
      <c r="AH29" s="794">
        <v>1197.749</v>
      </c>
      <c r="AI29" s="794">
        <v>1257.152</v>
      </c>
      <c r="AJ29" s="794">
        <v>1253.9110000000001</v>
      </c>
      <c r="AK29" s="794">
        <v>1242.181</v>
      </c>
      <c r="AL29" s="794">
        <v>1228.248</v>
      </c>
      <c r="AM29" s="794">
        <v>1215.288</v>
      </c>
      <c r="AN29" s="794">
        <v>1202.355</v>
      </c>
      <c r="AO29" s="794">
        <v>1189.71</v>
      </c>
      <c r="AP29" s="794">
        <v>1177.923</v>
      </c>
      <c r="AQ29" s="794">
        <v>1167.5260000000001</v>
      </c>
      <c r="AR29" s="794">
        <v>1158.742</v>
      </c>
      <c r="AS29" s="794">
        <v>1153.893</v>
      </c>
      <c r="AT29" s="794">
        <v>1153.9280000000001</v>
      </c>
      <c r="AU29" s="794">
        <v>1160.405</v>
      </c>
      <c r="AV29" s="794">
        <v>1169.8630000000001</v>
      </c>
      <c r="AW29" s="794">
        <v>1179.836</v>
      </c>
      <c r="AX29" s="794">
        <v>1190.729</v>
      </c>
      <c r="AY29" s="794">
        <v>1202.0820000000001</v>
      </c>
      <c r="AZ29" s="794">
        <v>1213.624</v>
      </c>
    </row>
    <row r="30" spans="1:52">
      <c r="A30" s="795" t="s">
        <v>542</v>
      </c>
      <c r="B30" s="794" t="s">
        <v>11</v>
      </c>
      <c r="C30" s="794">
        <v>1174.75</v>
      </c>
      <c r="D30" s="794">
        <v>1058.24</v>
      </c>
      <c r="E30" s="794">
        <v>1084.05</v>
      </c>
      <c r="F30" s="794">
        <v>1098.99</v>
      </c>
      <c r="G30" s="794">
        <v>1083.8599999999999</v>
      </c>
      <c r="H30" s="794">
        <v>1110.2</v>
      </c>
      <c r="I30" s="794">
        <v>1069.93</v>
      </c>
      <c r="J30" s="794">
        <v>1018.22</v>
      </c>
      <c r="K30" s="794">
        <v>1033.22</v>
      </c>
      <c r="L30" s="794">
        <v>1078.45</v>
      </c>
      <c r="M30" s="794">
        <v>1083.48</v>
      </c>
      <c r="N30" s="794">
        <v>792.69989999999996</v>
      </c>
      <c r="O30" s="794">
        <v>1084.79</v>
      </c>
      <c r="P30" s="794">
        <v>1078.19</v>
      </c>
      <c r="Q30" s="794">
        <v>1183.76</v>
      </c>
      <c r="R30" s="794">
        <v>718.57</v>
      </c>
      <c r="S30" s="794">
        <v>1068.3399999999999</v>
      </c>
      <c r="T30" s="794">
        <v>967.29989999999998</v>
      </c>
      <c r="U30" s="794">
        <v>908.62</v>
      </c>
      <c r="V30" s="794">
        <v>1046.5999999999999</v>
      </c>
      <c r="W30" s="794">
        <v>1134.26</v>
      </c>
      <c r="X30" s="794">
        <v>1182.4100000000001</v>
      </c>
      <c r="Y30" s="794">
        <v>1303.32</v>
      </c>
      <c r="Z30" s="794">
        <v>979.06</v>
      </c>
      <c r="AA30" s="794">
        <v>920.72990000000004</v>
      </c>
      <c r="AB30" s="794">
        <v>1033.71</v>
      </c>
      <c r="AC30" s="794">
        <v>1036.58</v>
      </c>
      <c r="AD30" s="794">
        <v>1139.5519999999999</v>
      </c>
      <c r="AE30" s="794">
        <v>1196.931</v>
      </c>
      <c r="AF30" s="794">
        <v>1215.596</v>
      </c>
      <c r="AG30" s="794">
        <v>1213.1020000000001</v>
      </c>
      <c r="AH30" s="794">
        <v>1205.3340000000001</v>
      </c>
      <c r="AI30" s="794">
        <v>1255.4949999999999</v>
      </c>
      <c r="AJ30" s="794">
        <v>1252.942</v>
      </c>
      <c r="AK30" s="794">
        <v>1243.671</v>
      </c>
      <c r="AL30" s="794">
        <v>1232.2139999999999</v>
      </c>
      <c r="AM30" s="794">
        <v>1221.886</v>
      </c>
      <c r="AN30" s="794">
        <v>1211.8440000000001</v>
      </c>
      <c r="AO30" s="794">
        <v>1202.328</v>
      </c>
      <c r="AP30" s="794">
        <v>1194.0920000000001</v>
      </c>
      <c r="AQ30" s="794">
        <v>1187.652</v>
      </c>
      <c r="AR30" s="794">
        <v>1183.1110000000001</v>
      </c>
      <c r="AS30" s="794">
        <v>1182.9559999999999</v>
      </c>
      <c r="AT30" s="794">
        <v>1187.183</v>
      </c>
      <c r="AU30" s="794">
        <v>1197.47</v>
      </c>
      <c r="AV30" s="794">
        <v>1210.8789999999999</v>
      </c>
      <c r="AW30" s="794">
        <v>1224.704</v>
      </c>
      <c r="AX30" s="794">
        <v>1239.5509999999999</v>
      </c>
      <c r="AY30" s="794">
        <v>1254.846</v>
      </c>
      <c r="AZ30" s="794">
        <v>1270.393</v>
      </c>
    </row>
    <row r="31" spans="1:52">
      <c r="A31" s="795" t="s">
        <v>542</v>
      </c>
      <c r="B31" s="794" t="s">
        <v>12</v>
      </c>
      <c r="C31" s="794">
        <v>1219.3</v>
      </c>
      <c r="D31" s="794">
        <v>1098.3699999999999</v>
      </c>
      <c r="E31" s="794">
        <v>1125.1600000000001</v>
      </c>
      <c r="F31" s="794">
        <v>1140.6600000000001</v>
      </c>
      <c r="G31" s="794">
        <v>1124.96</v>
      </c>
      <c r="H31" s="794">
        <v>1152.3</v>
      </c>
      <c r="I31" s="794">
        <v>1110.5</v>
      </c>
      <c r="J31" s="794">
        <v>1056.83</v>
      </c>
      <c r="K31" s="794">
        <v>1072.4000000000001</v>
      </c>
      <c r="L31" s="794">
        <v>1119.3399999999999</v>
      </c>
      <c r="M31" s="794">
        <v>1193.44</v>
      </c>
      <c r="N31" s="794">
        <v>837.49990000000003</v>
      </c>
      <c r="O31" s="794">
        <v>1248.17</v>
      </c>
      <c r="P31" s="794">
        <v>1131.3900000000001</v>
      </c>
      <c r="Q31" s="794">
        <v>1210.3</v>
      </c>
      <c r="R31" s="794">
        <v>714.49009999999998</v>
      </c>
      <c r="S31" s="794">
        <v>1093.32</v>
      </c>
      <c r="T31" s="794">
        <v>1056.3800000000001</v>
      </c>
      <c r="U31" s="794">
        <v>974.71</v>
      </c>
      <c r="V31" s="794">
        <v>1168.6300000000001</v>
      </c>
      <c r="W31" s="794">
        <v>1193.53</v>
      </c>
      <c r="X31" s="794">
        <v>1344.74</v>
      </c>
      <c r="Y31" s="794">
        <v>1301.71</v>
      </c>
      <c r="Z31" s="794">
        <v>1179.3699999999999</v>
      </c>
      <c r="AA31" s="794">
        <v>1014.45</v>
      </c>
      <c r="AB31" s="794">
        <v>1133.24</v>
      </c>
      <c r="AC31" s="794">
        <v>1171.6400000000001</v>
      </c>
      <c r="AD31" s="794">
        <v>1266.8440000000001</v>
      </c>
      <c r="AE31" s="794">
        <v>1318.2070000000001</v>
      </c>
      <c r="AF31" s="794">
        <v>1350.972</v>
      </c>
      <c r="AG31" s="794">
        <v>1348.6690000000001</v>
      </c>
      <c r="AH31" s="794">
        <v>1340.9110000000001</v>
      </c>
      <c r="AI31" s="794">
        <v>1395.8389999999999</v>
      </c>
      <c r="AJ31" s="794">
        <v>1393.9259999999999</v>
      </c>
      <c r="AK31" s="794">
        <v>1384.9469999999999</v>
      </c>
      <c r="AL31" s="794">
        <v>1373.7070000000001</v>
      </c>
      <c r="AM31" s="794">
        <v>1363.65</v>
      </c>
      <c r="AN31" s="794">
        <v>1354.0830000000001</v>
      </c>
      <c r="AO31" s="794">
        <v>1345.1890000000001</v>
      </c>
      <c r="AP31" s="794">
        <v>1337.739</v>
      </c>
      <c r="AQ31" s="794">
        <v>1332.3489999999999</v>
      </c>
      <c r="AR31" s="794">
        <v>1329.11</v>
      </c>
      <c r="AS31" s="794">
        <v>1330.941</v>
      </c>
      <c r="AT31" s="794">
        <v>1337.2349999999999</v>
      </c>
      <c r="AU31" s="794">
        <v>1349.643</v>
      </c>
      <c r="AV31" s="794">
        <v>1365.5</v>
      </c>
      <c r="AW31" s="794">
        <v>1381.729</v>
      </c>
      <c r="AX31" s="794">
        <v>1399.1790000000001</v>
      </c>
      <c r="AY31" s="794">
        <v>1417.067</v>
      </c>
      <c r="AZ31" s="794">
        <v>1435.193</v>
      </c>
    </row>
    <row r="32" spans="1:52">
      <c r="A32" s="795" t="s">
        <v>542</v>
      </c>
      <c r="B32" s="794" t="s">
        <v>13</v>
      </c>
      <c r="C32" s="794">
        <v>1177.57</v>
      </c>
      <c r="D32" s="794">
        <v>1060.78</v>
      </c>
      <c r="E32" s="794">
        <v>1086.6500000000001</v>
      </c>
      <c r="F32" s="794">
        <v>1101.6199999999999</v>
      </c>
      <c r="G32" s="794">
        <v>1086.46</v>
      </c>
      <c r="H32" s="794">
        <v>1112.8599999999999</v>
      </c>
      <c r="I32" s="794">
        <v>1072.5</v>
      </c>
      <c r="J32" s="794">
        <v>1020.66</v>
      </c>
      <c r="K32" s="794">
        <v>1035.69</v>
      </c>
      <c r="L32" s="794">
        <v>1081.03</v>
      </c>
      <c r="M32" s="794">
        <v>1155.5899999999999</v>
      </c>
      <c r="N32" s="794">
        <v>848.46979999999996</v>
      </c>
      <c r="O32" s="794">
        <v>1202.01</v>
      </c>
      <c r="P32" s="794">
        <v>1112.77</v>
      </c>
      <c r="Q32" s="794">
        <v>1164.75</v>
      </c>
      <c r="R32" s="794">
        <v>712.49</v>
      </c>
      <c r="S32" s="794">
        <v>1068.47</v>
      </c>
      <c r="T32" s="794">
        <v>980.9</v>
      </c>
      <c r="U32" s="794">
        <v>979.99990000000003</v>
      </c>
      <c r="V32" s="794">
        <v>1153.8900000000001</v>
      </c>
      <c r="W32" s="794">
        <v>1069.95</v>
      </c>
      <c r="X32" s="794">
        <v>1255.6600000000001</v>
      </c>
      <c r="Y32" s="794">
        <v>1313.85</v>
      </c>
      <c r="Z32" s="794">
        <v>1106.3399999999999</v>
      </c>
      <c r="AA32" s="794">
        <v>1025.56</v>
      </c>
      <c r="AB32" s="794">
        <v>1169.56</v>
      </c>
      <c r="AC32" s="794">
        <v>1194.93</v>
      </c>
      <c r="AD32" s="794">
        <v>1289.7329999999999</v>
      </c>
      <c r="AE32" s="794">
        <v>1340.5</v>
      </c>
      <c r="AF32" s="794">
        <v>1374.9670000000001</v>
      </c>
      <c r="AG32" s="794">
        <v>1372.09</v>
      </c>
      <c r="AH32" s="794">
        <v>1363.8910000000001</v>
      </c>
      <c r="AI32" s="794">
        <v>1418.4110000000001</v>
      </c>
      <c r="AJ32" s="794">
        <v>1416.124</v>
      </c>
      <c r="AK32" s="794">
        <v>1406.837</v>
      </c>
      <c r="AL32" s="794">
        <v>1395.415</v>
      </c>
      <c r="AM32" s="794">
        <v>1385.248</v>
      </c>
      <c r="AN32" s="794">
        <v>1375.5709999999999</v>
      </c>
      <c r="AO32" s="794">
        <v>1366.6610000000001</v>
      </c>
      <c r="AP32" s="794">
        <v>1359.2909999999999</v>
      </c>
      <c r="AQ32" s="794">
        <v>1354.0450000000001</v>
      </c>
      <c r="AR32" s="794">
        <v>1350.9639999999999</v>
      </c>
      <c r="AS32" s="794">
        <v>1352.7170000000001</v>
      </c>
      <c r="AT32" s="794">
        <v>1359.0550000000001</v>
      </c>
      <c r="AU32" s="794">
        <v>1371.5650000000001</v>
      </c>
      <c r="AV32" s="794">
        <v>1387.48</v>
      </c>
      <c r="AW32" s="794">
        <v>1403.902</v>
      </c>
      <c r="AX32" s="794">
        <v>1421.48</v>
      </c>
      <c r="AY32" s="794">
        <v>1439.5340000000001</v>
      </c>
      <c r="AZ32" s="794">
        <v>1457.894</v>
      </c>
    </row>
    <row r="33" spans="1:52">
      <c r="A33" s="795" t="s">
        <v>542</v>
      </c>
      <c r="B33" s="794" t="s">
        <v>14</v>
      </c>
      <c r="C33" s="794">
        <v>1118.17</v>
      </c>
      <c r="D33" s="794">
        <v>1007.28</v>
      </c>
      <c r="E33" s="794">
        <v>1031.8399999999999</v>
      </c>
      <c r="F33" s="794">
        <v>1046.06</v>
      </c>
      <c r="G33" s="794">
        <v>1031.6600000000001</v>
      </c>
      <c r="H33" s="794">
        <v>1056.73</v>
      </c>
      <c r="I33" s="794">
        <v>1018.4</v>
      </c>
      <c r="J33" s="794">
        <v>969.18</v>
      </c>
      <c r="K33" s="794">
        <v>983.46</v>
      </c>
      <c r="L33" s="794">
        <v>1026.51</v>
      </c>
      <c r="M33" s="794">
        <v>1095.21</v>
      </c>
      <c r="N33" s="794">
        <v>792</v>
      </c>
      <c r="O33" s="794">
        <v>1164.96</v>
      </c>
      <c r="P33" s="794">
        <v>1059.69</v>
      </c>
      <c r="Q33" s="794">
        <v>1077.47</v>
      </c>
      <c r="R33" s="794">
        <v>651.41999999999996</v>
      </c>
      <c r="S33" s="794">
        <v>947.87</v>
      </c>
      <c r="T33" s="794">
        <v>969.27009999999996</v>
      </c>
      <c r="U33" s="794">
        <v>824.61</v>
      </c>
      <c r="V33" s="794">
        <v>1014.7</v>
      </c>
      <c r="W33" s="794">
        <v>1005.06</v>
      </c>
      <c r="X33" s="794">
        <v>1142.8499999999999</v>
      </c>
      <c r="Y33" s="794">
        <v>1123.97</v>
      </c>
      <c r="Z33" s="794">
        <v>999.49</v>
      </c>
      <c r="AA33" s="794">
        <v>884.16</v>
      </c>
      <c r="AB33" s="794">
        <v>1114.96</v>
      </c>
      <c r="AC33" s="794">
        <v>1042.3900000000001</v>
      </c>
      <c r="AD33" s="794">
        <v>1152.931</v>
      </c>
      <c r="AE33" s="794">
        <v>1212.2850000000001</v>
      </c>
      <c r="AF33" s="794">
        <v>1231.684</v>
      </c>
      <c r="AG33" s="794">
        <v>1228.684</v>
      </c>
      <c r="AH33" s="794">
        <v>1220.1869999999999</v>
      </c>
      <c r="AI33" s="794">
        <v>1283.7560000000001</v>
      </c>
      <c r="AJ33" s="794">
        <v>1281.7149999999999</v>
      </c>
      <c r="AK33" s="794">
        <v>1271.385</v>
      </c>
      <c r="AL33" s="794">
        <v>1258.673</v>
      </c>
      <c r="AM33" s="794">
        <v>1247.0740000000001</v>
      </c>
      <c r="AN33" s="794">
        <v>1235.5989999999999</v>
      </c>
      <c r="AO33" s="794">
        <v>1224.4760000000001</v>
      </c>
      <c r="AP33" s="794">
        <v>1214.481</v>
      </c>
      <c r="AQ33" s="794">
        <v>1206.1300000000001</v>
      </c>
      <c r="AR33" s="794">
        <v>1199.8330000000001</v>
      </c>
      <c r="AS33" s="794">
        <v>1198.751</v>
      </c>
      <c r="AT33" s="794">
        <v>1202.252</v>
      </c>
      <c r="AU33" s="794">
        <v>1211.8119999999999</v>
      </c>
      <c r="AV33" s="794">
        <v>1224.4159999999999</v>
      </c>
      <c r="AW33" s="794">
        <v>1237.3869999999999</v>
      </c>
      <c r="AX33" s="794">
        <v>1251.296</v>
      </c>
      <c r="AY33" s="794">
        <v>1265.654</v>
      </c>
      <c r="AZ33" s="794">
        <v>1280.1980000000001</v>
      </c>
    </row>
    <row r="34" spans="1:52">
      <c r="A34" s="795" t="s">
        <v>542</v>
      </c>
      <c r="B34" s="794" t="s">
        <v>15</v>
      </c>
      <c r="C34" s="794">
        <v>1325.91</v>
      </c>
      <c r="D34" s="794">
        <v>1194.4100000000001</v>
      </c>
      <c r="E34" s="794">
        <v>1223.54</v>
      </c>
      <c r="F34" s="794">
        <v>1240.4000000000001</v>
      </c>
      <c r="G34" s="794">
        <v>1223.32</v>
      </c>
      <c r="H34" s="794">
        <v>1253.05</v>
      </c>
      <c r="I34" s="794">
        <v>1207.5999999999999</v>
      </c>
      <c r="J34" s="794">
        <v>1149.24</v>
      </c>
      <c r="K34" s="794">
        <v>1166.1600000000001</v>
      </c>
      <c r="L34" s="794">
        <v>1217.21</v>
      </c>
      <c r="M34" s="794">
        <v>1192.9000000000001</v>
      </c>
      <c r="N34" s="794">
        <v>886.11</v>
      </c>
      <c r="O34" s="794">
        <v>1192.1400000000001</v>
      </c>
      <c r="P34" s="794">
        <v>1125.18</v>
      </c>
      <c r="Q34" s="794">
        <v>1173.21</v>
      </c>
      <c r="R34" s="794">
        <v>736.46</v>
      </c>
      <c r="S34" s="794">
        <v>1162.23</v>
      </c>
      <c r="T34" s="794">
        <v>1010.22</v>
      </c>
      <c r="U34" s="794">
        <v>894.93010000000004</v>
      </c>
      <c r="V34" s="794">
        <v>1041.7</v>
      </c>
      <c r="W34" s="794">
        <v>1160.5899999999999</v>
      </c>
      <c r="X34" s="794">
        <v>1236.07</v>
      </c>
      <c r="Y34" s="794">
        <v>1194.03</v>
      </c>
      <c r="Z34" s="794">
        <v>1032.72</v>
      </c>
      <c r="AA34" s="794">
        <v>896.21</v>
      </c>
      <c r="AB34" s="794">
        <v>1092.04</v>
      </c>
      <c r="AC34" s="794">
        <v>1059.29</v>
      </c>
      <c r="AD34" s="794">
        <v>1194.768</v>
      </c>
      <c r="AE34" s="794">
        <v>1263.2429999999999</v>
      </c>
      <c r="AF34" s="794">
        <v>1280.6030000000001</v>
      </c>
      <c r="AG34" s="794">
        <v>1276.354</v>
      </c>
      <c r="AH34" s="794">
        <v>1266.451</v>
      </c>
      <c r="AI34" s="794">
        <v>1321.0989999999999</v>
      </c>
      <c r="AJ34" s="794">
        <v>1316.4179999999999</v>
      </c>
      <c r="AK34" s="794">
        <v>1302.653</v>
      </c>
      <c r="AL34" s="794">
        <v>1286.162</v>
      </c>
      <c r="AM34" s="794">
        <v>1270.675</v>
      </c>
      <c r="AN34" s="794">
        <v>1255.2829999999999</v>
      </c>
      <c r="AO34" s="794">
        <v>1239.96</v>
      </c>
      <c r="AP34" s="794">
        <v>1225.5050000000001</v>
      </c>
      <c r="AQ34" s="794">
        <v>1212.431</v>
      </c>
      <c r="AR34" s="794">
        <v>1201.098</v>
      </c>
      <c r="AS34" s="794">
        <v>1194.9570000000001</v>
      </c>
      <c r="AT34" s="794">
        <v>1194.576</v>
      </c>
      <c r="AU34" s="794">
        <v>1201.3520000000001</v>
      </c>
      <c r="AV34" s="794">
        <v>1211.472</v>
      </c>
      <c r="AW34" s="794">
        <v>1221.979</v>
      </c>
      <c r="AX34" s="794">
        <v>1233.5440000000001</v>
      </c>
      <c r="AY34" s="794">
        <v>1245.518</v>
      </c>
      <c r="AZ34" s="794">
        <v>1257.68</v>
      </c>
    </row>
    <row r="35" spans="1:52">
      <c r="A35" s="795" t="s">
        <v>542</v>
      </c>
      <c r="B35" s="794" t="s">
        <v>16</v>
      </c>
      <c r="C35" s="794">
        <v>1381.05</v>
      </c>
      <c r="D35" s="794">
        <v>1244.0899999999999</v>
      </c>
      <c r="E35" s="794">
        <v>1274.43</v>
      </c>
      <c r="F35" s="794">
        <v>1291.99</v>
      </c>
      <c r="G35" s="794">
        <v>1274.2</v>
      </c>
      <c r="H35" s="794">
        <v>1305.17</v>
      </c>
      <c r="I35" s="794">
        <v>1257.83</v>
      </c>
      <c r="J35" s="794">
        <v>1197.04</v>
      </c>
      <c r="K35" s="794">
        <v>1214.67</v>
      </c>
      <c r="L35" s="794">
        <v>1267.8399999999999</v>
      </c>
      <c r="M35" s="794">
        <v>1271.25</v>
      </c>
      <c r="N35" s="794">
        <v>911.25009999999997</v>
      </c>
      <c r="O35" s="794">
        <v>1233.97</v>
      </c>
      <c r="P35" s="794">
        <v>1175.5899999999999</v>
      </c>
      <c r="Q35" s="794">
        <v>1352.24</v>
      </c>
      <c r="R35" s="794">
        <v>827.00009999999997</v>
      </c>
      <c r="S35" s="794">
        <v>1135.7</v>
      </c>
      <c r="T35" s="794">
        <v>1079.53</v>
      </c>
      <c r="U35" s="794">
        <v>1043.0899999999999</v>
      </c>
      <c r="V35" s="794">
        <v>1265.69</v>
      </c>
      <c r="W35" s="794">
        <v>1296.26</v>
      </c>
      <c r="X35" s="794">
        <v>1402.81</v>
      </c>
      <c r="Y35" s="794">
        <v>1253.26</v>
      </c>
      <c r="Z35" s="794">
        <v>1058.29</v>
      </c>
      <c r="AA35" s="794">
        <v>1211.1300000000001</v>
      </c>
      <c r="AB35" s="794">
        <v>1180.81</v>
      </c>
      <c r="AC35" s="794">
        <v>1153.3900000000001</v>
      </c>
      <c r="AD35" s="794">
        <v>1304.864</v>
      </c>
      <c r="AE35" s="794">
        <v>1379.752</v>
      </c>
      <c r="AF35" s="794">
        <v>1397.7750000000001</v>
      </c>
      <c r="AG35" s="794">
        <v>1391.385</v>
      </c>
      <c r="AH35" s="794">
        <v>1379.9860000000001</v>
      </c>
      <c r="AI35" s="794">
        <v>1439.07</v>
      </c>
      <c r="AJ35" s="794">
        <v>1433.1010000000001</v>
      </c>
      <c r="AK35" s="794">
        <v>1417.241</v>
      </c>
      <c r="AL35" s="794">
        <v>1398.9490000000001</v>
      </c>
      <c r="AM35" s="794">
        <v>1381.787</v>
      </c>
      <c r="AN35" s="794">
        <v>1364.684</v>
      </c>
      <c r="AO35" s="794">
        <v>1347.8689999999999</v>
      </c>
      <c r="AP35" s="794">
        <v>1331.989</v>
      </c>
      <c r="AQ35" s="794">
        <v>1317.653</v>
      </c>
      <c r="AR35" s="794">
        <v>1304.5509999999999</v>
      </c>
      <c r="AS35" s="794">
        <v>1295.4079999999999</v>
      </c>
      <c r="AT35" s="794">
        <v>1293.097</v>
      </c>
      <c r="AU35" s="794">
        <v>1299.1279999999999</v>
      </c>
      <c r="AV35" s="794">
        <v>1308.7750000000001</v>
      </c>
      <c r="AW35" s="794">
        <v>1319.145</v>
      </c>
      <c r="AX35" s="794">
        <v>1330.604</v>
      </c>
      <c r="AY35" s="794">
        <v>1342.6849999999999</v>
      </c>
      <c r="AZ35" s="794">
        <v>1355.1279999999999</v>
      </c>
    </row>
    <row r="36" spans="1:52">
      <c r="A36" s="795" t="s">
        <v>542</v>
      </c>
      <c r="B36" s="794" t="s">
        <v>17</v>
      </c>
      <c r="C36" s="794">
        <v>1466.37</v>
      </c>
      <c r="D36" s="794">
        <v>1320.94</v>
      </c>
      <c r="E36" s="794">
        <v>1353.16</v>
      </c>
      <c r="F36" s="794">
        <v>1371.8</v>
      </c>
      <c r="G36" s="794">
        <v>1352.92</v>
      </c>
      <c r="H36" s="794">
        <v>1385.8</v>
      </c>
      <c r="I36" s="794">
        <v>1335.53</v>
      </c>
      <c r="J36" s="794">
        <v>1270.99</v>
      </c>
      <c r="K36" s="794">
        <v>1289.71</v>
      </c>
      <c r="L36" s="794">
        <v>1346.16</v>
      </c>
      <c r="M36" s="794">
        <v>1411.67</v>
      </c>
      <c r="N36" s="794">
        <v>1001.03</v>
      </c>
      <c r="O36" s="794">
        <v>1592.24</v>
      </c>
      <c r="P36" s="794">
        <v>1281.25</v>
      </c>
      <c r="Q36" s="794">
        <v>1397.48</v>
      </c>
      <c r="R36" s="794">
        <v>849.32</v>
      </c>
      <c r="S36" s="794">
        <v>1136.83</v>
      </c>
      <c r="T36" s="794">
        <v>1128.1600000000001</v>
      </c>
      <c r="U36" s="794">
        <v>1026.03</v>
      </c>
      <c r="V36" s="794">
        <v>1406.51</v>
      </c>
      <c r="W36" s="794">
        <v>1237.6600000000001</v>
      </c>
      <c r="X36" s="794">
        <v>1444</v>
      </c>
      <c r="Y36" s="794">
        <v>1601.31</v>
      </c>
      <c r="Z36" s="794">
        <v>1449.85</v>
      </c>
      <c r="AA36" s="794">
        <v>1112.1600000000001</v>
      </c>
      <c r="AB36" s="794">
        <v>1336.14</v>
      </c>
      <c r="AC36" s="794">
        <v>1255.95</v>
      </c>
      <c r="AD36" s="794">
        <v>1412.2809999999999</v>
      </c>
      <c r="AE36" s="794">
        <v>1492.0239999999999</v>
      </c>
      <c r="AF36" s="794">
        <v>1511.838</v>
      </c>
      <c r="AG36" s="794">
        <v>1505.2729999999999</v>
      </c>
      <c r="AH36" s="794">
        <v>1493.02</v>
      </c>
      <c r="AI36" s="794">
        <v>1563.4349999999999</v>
      </c>
      <c r="AJ36" s="794">
        <v>1557.0830000000001</v>
      </c>
      <c r="AK36" s="794">
        <v>1538.683</v>
      </c>
      <c r="AL36" s="794">
        <v>1517.3389999999999</v>
      </c>
      <c r="AM36" s="794">
        <v>1497.027</v>
      </c>
      <c r="AN36" s="794">
        <v>1476.9010000000001</v>
      </c>
      <c r="AO36" s="794">
        <v>1456.9349999999999</v>
      </c>
      <c r="AP36" s="794">
        <v>1437.82</v>
      </c>
      <c r="AQ36" s="794">
        <v>1420.2149999999999</v>
      </c>
      <c r="AR36" s="794">
        <v>1403.825</v>
      </c>
      <c r="AS36" s="794">
        <v>1391.7429999999999</v>
      </c>
      <c r="AT36" s="794">
        <v>1387.47</v>
      </c>
      <c r="AU36" s="794">
        <v>1392.8710000000001</v>
      </c>
      <c r="AV36" s="794">
        <v>1402.4880000000001</v>
      </c>
      <c r="AW36" s="794">
        <v>1412.7270000000001</v>
      </c>
      <c r="AX36" s="794">
        <v>1424.328</v>
      </c>
      <c r="AY36" s="794">
        <v>1436.5930000000001</v>
      </c>
      <c r="AZ36" s="794">
        <v>1449.125</v>
      </c>
    </row>
    <row r="37" spans="1:52">
      <c r="A37" s="794" t="s">
        <v>4</v>
      </c>
      <c r="B37" s="794"/>
      <c r="C37" s="794"/>
      <c r="D37" s="794"/>
      <c r="E37" s="794"/>
      <c r="F37" s="794"/>
      <c r="G37" s="794"/>
      <c r="H37" s="794"/>
      <c r="I37" s="794"/>
      <c r="J37" s="794"/>
      <c r="K37" s="794"/>
      <c r="L37" s="794"/>
      <c r="M37" s="794"/>
      <c r="N37" s="794"/>
      <c r="O37" s="794"/>
      <c r="P37" s="794"/>
      <c r="Q37" s="794"/>
      <c r="R37" s="794"/>
      <c r="S37" s="794"/>
      <c r="T37" s="794"/>
      <c r="U37" s="794"/>
      <c r="V37" s="794"/>
      <c r="W37" s="794"/>
      <c r="X37" s="794"/>
      <c r="Y37" s="794"/>
      <c r="Z37" s="794"/>
      <c r="AA37" s="794"/>
      <c r="AB37" s="794"/>
      <c r="AC37" s="794"/>
      <c r="AD37" s="794"/>
      <c r="AE37" s="794"/>
      <c r="AF37" s="794"/>
      <c r="AG37" s="794"/>
      <c r="AH37" s="794"/>
      <c r="AI37" s="794"/>
      <c r="AJ37" s="794"/>
      <c r="AK37" s="794"/>
      <c r="AL37" s="794"/>
      <c r="AM37" s="794"/>
      <c r="AN37" s="794"/>
      <c r="AO37" s="794"/>
      <c r="AP37" s="794"/>
      <c r="AQ37" s="794"/>
      <c r="AR37" s="794"/>
      <c r="AS37" s="794"/>
      <c r="AT37" s="794"/>
      <c r="AU37" s="794"/>
      <c r="AV37" s="794"/>
      <c r="AW37" s="794"/>
      <c r="AX37" s="794"/>
      <c r="AY37" s="794"/>
      <c r="AZ37" s="794"/>
    </row>
    <row r="38" spans="1:52">
      <c r="A38" s="795" t="s">
        <v>1151</v>
      </c>
      <c r="B38" s="794"/>
      <c r="C38" s="794">
        <v>1986</v>
      </c>
      <c r="D38" s="794">
        <v>1987</v>
      </c>
      <c r="E38" s="794">
        <v>1988</v>
      </c>
      <c r="F38" s="794">
        <v>1989</v>
      </c>
      <c r="G38" s="794">
        <v>1990</v>
      </c>
      <c r="H38" s="794">
        <v>1991</v>
      </c>
      <c r="I38" s="794">
        <v>1992</v>
      </c>
      <c r="J38" s="794">
        <v>1993</v>
      </c>
      <c r="K38" s="794">
        <v>1994</v>
      </c>
      <c r="L38" s="794">
        <v>1995</v>
      </c>
      <c r="M38" s="794">
        <v>1996</v>
      </c>
      <c r="N38" s="794">
        <v>1997</v>
      </c>
      <c r="O38" s="794">
        <v>1998</v>
      </c>
      <c r="P38" s="794">
        <v>1999</v>
      </c>
      <c r="Q38" s="794">
        <v>2000</v>
      </c>
      <c r="R38" s="794">
        <v>2001</v>
      </c>
      <c r="S38" s="794">
        <v>2002</v>
      </c>
      <c r="T38" s="794">
        <v>2003</v>
      </c>
      <c r="U38" s="794">
        <v>2004</v>
      </c>
      <c r="V38" s="794">
        <v>2005</v>
      </c>
      <c r="W38" s="794">
        <v>2006</v>
      </c>
      <c r="X38" s="794">
        <v>2007</v>
      </c>
      <c r="Y38" s="794">
        <v>2008</v>
      </c>
      <c r="Z38" s="794">
        <v>2009</v>
      </c>
      <c r="AA38" s="794">
        <v>2010</v>
      </c>
      <c r="AB38" s="794">
        <v>2011</v>
      </c>
      <c r="AC38" s="794">
        <v>2012</v>
      </c>
      <c r="AD38" s="794">
        <v>2013</v>
      </c>
      <c r="AE38" s="794">
        <v>2014</v>
      </c>
      <c r="AF38" s="794">
        <v>2015</v>
      </c>
      <c r="AG38" s="794">
        <v>2016</v>
      </c>
      <c r="AH38" s="794">
        <v>2017</v>
      </c>
      <c r="AI38" s="794">
        <v>2018</v>
      </c>
      <c r="AJ38" s="794">
        <v>2019</v>
      </c>
      <c r="AK38" s="794">
        <v>2020</v>
      </c>
      <c r="AL38" s="794">
        <v>2021</v>
      </c>
      <c r="AM38" s="794">
        <v>2022</v>
      </c>
      <c r="AN38" s="794">
        <v>2023</v>
      </c>
      <c r="AO38" s="794">
        <v>2024</v>
      </c>
      <c r="AP38" s="794">
        <v>2025</v>
      </c>
      <c r="AQ38" s="794">
        <v>2026</v>
      </c>
      <c r="AR38" s="794">
        <v>2027</v>
      </c>
      <c r="AS38" s="794">
        <v>2028</v>
      </c>
      <c r="AT38" s="794">
        <v>2029</v>
      </c>
      <c r="AU38" s="794">
        <v>2030</v>
      </c>
      <c r="AV38" s="794">
        <v>2031</v>
      </c>
      <c r="AW38" s="794">
        <v>2032</v>
      </c>
      <c r="AX38" s="794">
        <v>2033</v>
      </c>
      <c r="AY38" s="794">
        <v>2034</v>
      </c>
      <c r="AZ38" s="794">
        <v>2035</v>
      </c>
    </row>
    <row r="39" spans="1:52">
      <c r="A39" s="795" t="s">
        <v>542</v>
      </c>
      <c r="B39" s="794" t="s">
        <v>63</v>
      </c>
      <c r="C39" s="794">
        <v>696.78</v>
      </c>
      <c r="D39" s="794">
        <v>627.67999999999995</v>
      </c>
      <c r="E39" s="794">
        <v>642.99</v>
      </c>
      <c r="F39" s="794">
        <v>651.84</v>
      </c>
      <c r="G39" s="794">
        <v>642.86990000000003</v>
      </c>
      <c r="H39" s="794">
        <v>658.5</v>
      </c>
      <c r="I39" s="794">
        <v>634.61</v>
      </c>
      <c r="J39" s="794">
        <v>603.94010000000003</v>
      </c>
      <c r="K39" s="794">
        <v>612.83000000000004</v>
      </c>
      <c r="L39" s="794">
        <v>639.65989999999999</v>
      </c>
      <c r="M39" s="794">
        <v>570.79</v>
      </c>
      <c r="N39" s="794">
        <v>500.05</v>
      </c>
      <c r="O39" s="794">
        <v>659.99</v>
      </c>
      <c r="P39" s="794">
        <v>648.44000000000005</v>
      </c>
      <c r="Q39" s="794">
        <v>670.32010000000002</v>
      </c>
      <c r="R39" s="794">
        <v>385.7</v>
      </c>
      <c r="S39" s="794">
        <v>549.80989999999997</v>
      </c>
      <c r="T39" s="794">
        <v>373.4</v>
      </c>
      <c r="U39" s="794">
        <v>485.43</v>
      </c>
      <c r="V39" s="794">
        <v>592.30999999999995</v>
      </c>
      <c r="W39" s="794">
        <v>579.46</v>
      </c>
      <c r="X39" s="794">
        <v>525.54</v>
      </c>
      <c r="Y39" s="794">
        <v>564.80999999999995</v>
      </c>
      <c r="Z39" s="794">
        <v>573.25</v>
      </c>
      <c r="AA39" s="794">
        <v>515.72</v>
      </c>
      <c r="AB39" s="794">
        <v>629.49009999999998</v>
      </c>
      <c r="AC39" s="794">
        <v>614.61</v>
      </c>
      <c r="AD39" s="794">
        <v>698.24329999999998</v>
      </c>
      <c r="AE39" s="794">
        <v>736.43719999999996</v>
      </c>
      <c r="AF39" s="794">
        <v>747.53380000000004</v>
      </c>
      <c r="AG39" s="794">
        <v>743.60569999999996</v>
      </c>
      <c r="AH39" s="794">
        <v>735.30399999999997</v>
      </c>
      <c r="AI39" s="794">
        <v>781.0521</v>
      </c>
      <c r="AJ39" s="794">
        <v>778.75099999999998</v>
      </c>
      <c r="AK39" s="794">
        <v>771.24270000000001</v>
      </c>
      <c r="AL39" s="794">
        <v>763.15340000000003</v>
      </c>
      <c r="AM39" s="794">
        <v>756.1925</v>
      </c>
      <c r="AN39" s="794">
        <v>749.68949999999995</v>
      </c>
      <c r="AO39" s="794">
        <v>743.79970000000003</v>
      </c>
      <c r="AP39" s="794">
        <v>738.97760000000005</v>
      </c>
      <c r="AQ39" s="794">
        <v>735.32219999999995</v>
      </c>
      <c r="AR39" s="794">
        <v>733.00369999999998</v>
      </c>
      <c r="AS39" s="794">
        <v>732.44740000000002</v>
      </c>
      <c r="AT39" s="794">
        <v>734.41949999999997</v>
      </c>
      <c r="AU39" s="794">
        <v>739.65530000000001</v>
      </c>
      <c r="AV39" s="794">
        <v>746.76919999999996</v>
      </c>
      <c r="AW39" s="794">
        <v>753.54780000000005</v>
      </c>
      <c r="AX39" s="794">
        <v>760.45939999999996</v>
      </c>
      <c r="AY39" s="794">
        <v>767.59929999999997</v>
      </c>
      <c r="AZ39" s="794">
        <v>774.76790000000005</v>
      </c>
    </row>
    <row r="40" spans="1:52">
      <c r="A40" s="795" t="s">
        <v>542</v>
      </c>
      <c r="B40" s="794" t="s">
        <v>6</v>
      </c>
      <c r="C40" s="794">
        <v>812.32</v>
      </c>
      <c r="D40" s="794">
        <v>731.76</v>
      </c>
      <c r="E40" s="794">
        <v>749.60990000000004</v>
      </c>
      <c r="F40" s="794">
        <v>759.93010000000004</v>
      </c>
      <c r="G40" s="794">
        <v>749.46990000000005</v>
      </c>
      <c r="H40" s="794">
        <v>767.69010000000003</v>
      </c>
      <c r="I40" s="794">
        <v>739.84</v>
      </c>
      <c r="J40" s="794">
        <v>704.09</v>
      </c>
      <c r="K40" s="794">
        <v>714.45</v>
      </c>
      <c r="L40" s="794">
        <v>745.72990000000004</v>
      </c>
      <c r="M40" s="794">
        <v>787.67</v>
      </c>
      <c r="N40" s="794">
        <v>568.77</v>
      </c>
      <c r="O40" s="794">
        <v>800.04</v>
      </c>
      <c r="P40" s="794">
        <v>788.46010000000001</v>
      </c>
      <c r="Q40" s="794">
        <v>853.80989999999997</v>
      </c>
      <c r="R40" s="794">
        <v>570.05999999999995</v>
      </c>
      <c r="S40" s="794">
        <v>599.6</v>
      </c>
      <c r="T40" s="794">
        <v>566.77009999999996</v>
      </c>
      <c r="U40" s="794">
        <v>606.41999999999996</v>
      </c>
      <c r="V40" s="794">
        <v>694.76</v>
      </c>
      <c r="W40" s="794">
        <v>692.27009999999996</v>
      </c>
      <c r="X40" s="794">
        <v>826.14</v>
      </c>
      <c r="Y40" s="794">
        <v>875.06</v>
      </c>
      <c r="Z40" s="794">
        <v>707.61</v>
      </c>
      <c r="AA40" s="794">
        <v>631.29</v>
      </c>
      <c r="AB40" s="794">
        <v>716.01</v>
      </c>
      <c r="AC40" s="794">
        <v>751.37</v>
      </c>
      <c r="AD40" s="794">
        <v>891.88509999999997</v>
      </c>
      <c r="AE40" s="794">
        <v>951.30709999999999</v>
      </c>
      <c r="AF40" s="794">
        <v>967.13530000000003</v>
      </c>
      <c r="AG40" s="794">
        <v>964.09780000000001</v>
      </c>
      <c r="AH40" s="794">
        <v>956.8877</v>
      </c>
      <c r="AI40" s="794">
        <v>1024.028</v>
      </c>
      <c r="AJ40" s="794">
        <v>1024.442</v>
      </c>
      <c r="AK40" s="794">
        <v>1017.104</v>
      </c>
      <c r="AL40" s="794">
        <v>1008.931</v>
      </c>
      <c r="AM40" s="794">
        <v>1001.936</v>
      </c>
      <c r="AN40" s="794">
        <v>995.29</v>
      </c>
      <c r="AO40" s="794">
        <v>989.3981</v>
      </c>
      <c r="AP40" s="794">
        <v>984.69449999999995</v>
      </c>
      <c r="AQ40" s="794">
        <v>981.42619999999999</v>
      </c>
      <c r="AR40" s="794">
        <v>979.53689999999995</v>
      </c>
      <c r="AS40" s="794">
        <v>979.58330000000001</v>
      </c>
      <c r="AT40" s="794">
        <v>983.00639999999999</v>
      </c>
      <c r="AU40" s="794">
        <v>990.48910000000001</v>
      </c>
      <c r="AV40" s="794">
        <v>1000.2329999999999</v>
      </c>
      <c r="AW40" s="794">
        <v>1009.446</v>
      </c>
      <c r="AX40" s="794">
        <v>1018.724</v>
      </c>
      <c r="AY40" s="794">
        <v>1028.307</v>
      </c>
      <c r="AZ40" s="794">
        <v>1037.645</v>
      </c>
    </row>
    <row r="41" spans="1:52">
      <c r="A41" s="795" t="s">
        <v>542</v>
      </c>
      <c r="B41" s="794" t="s">
        <v>7</v>
      </c>
      <c r="C41" s="794">
        <v>762.33</v>
      </c>
      <c r="D41" s="794">
        <v>686.72990000000004</v>
      </c>
      <c r="E41" s="794">
        <v>703.48</v>
      </c>
      <c r="F41" s="794">
        <v>713.16989999999998</v>
      </c>
      <c r="G41" s="794">
        <v>703.35</v>
      </c>
      <c r="H41" s="794">
        <v>720.45010000000002</v>
      </c>
      <c r="I41" s="794">
        <v>694.31</v>
      </c>
      <c r="J41" s="794">
        <v>660.76009999999997</v>
      </c>
      <c r="K41" s="794">
        <v>670.49</v>
      </c>
      <c r="L41" s="794">
        <v>699.84</v>
      </c>
      <c r="M41" s="794">
        <v>748.3</v>
      </c>
      <c r="N41" s="794">
        <v>575.27</v>
      </c>
      <c r="O41" s="794">
        <v>781.36</v>
      </c>
      <c r="P41" s="794">
        <v>757.25990000000002</v>
      </c>
      <c r="Q41" s="794">
        <v>802.4</v>
      </c>
      <c r="R41" s="794">
        <v>543.21</v>
      </c>
      <c r="S41" s="794">
        <v>621.59</v>
      </c>
      <c r="T41" s="794">
        <v>602.66999999999996</v>
      </c>
      <c r="U41" s="794">
        <v>577.94000000000005</v>
      </c>
      <c r="V41" s="794">
        <v>694.7</v>
      </c>
      <c r="W41" s="794">
        <v>686.46010000000001</v>
      </c>
      <c r="X41" s="794">
        <v>768.61</v>
      </c>
      <c r="Y41" s="794">
        <v>812.48009999999999</v>
      </c>
      <c r="Z41" s="794">
        <v>698.27009999999996</v>
      </c>
      <c r="AA41" s="794">
        <v>611.54999999999995</v>
      </c>
      <c r="AB41" s="794">
        <v>746.66</v>
      </c>
      <c r="AC41" s="794">
        <v>734.64009999999996</v>
      </c>
      <c r="AD41" s="794">
        <v>869.60879999999997</v>
      </c>
      <c r="AE41" s="794">
        <v>926.79459999999995</v>
      </c>
      <c r="AF41" s="794">
        <v>942.28679999999997</v>
      </c>
      <c r="AG41" s="794">
        <v>938.74400000000003</v>
      </c>
      <c r="AH41" s="794">
        <v>930.67139999999995</v>
      </c>
      <c r="AI41" s="794">
        <v>993.89880000000005</v>
      </c>
      <c r="AJ41" s="794">
        <v>993.02549999999997</v>
      </c>
      <c r="AK41" s="794">
        <v>984.60140000000001</v>
      </c>
      <c r="AL41" s="794">
        <v>975.34910000000002</v>
      </c>
      <c r="AM41" s="794">
        <v>967.3193</v>
      </c>
      <c r="AN41" s="794">
        <v>959.69640000000004</v>
      </c>
      <c r="AO41" s="794">
        <v>952.88189999999997</v>
      </c>
      <c r="AP41" s="794">
        <v>947.28880000000004</v>
      </c>
      <c r="AQ41" s="794">
        <v>943.11099999999999</v>
      </c>
      <c r="AR41" s="794">
        <v>940.28160000000003</v>
      </c>
      <c r="AS41" s="794">
        <v>938.82500000000005</v>
      </c>
      <c r="AT41" s="794">
        <v>940.80309999999997</v>
      </c>
      <c r="AU41" s="794">
        <v>947.22739999999999</v>
      </c>
      <c r="AV41" s="794">
        <v>955.9511</v>
      </c>
      <c r="AW41" s="794">
        <v>964.23879999999997</v>
      </c>
      <c r="AX41" s="794">
        <v>972.60749999999996</v>
      </c>
      <c r="AY41" s="794">
        <v>981.32920000000001</v>
      </c>
      <c r="AZ41" s="794">
        <v>989.90940000000001</v>
      </c>
    </row>
    <row r="42" spans="1:52">
      <c r="A42" s="795" t="s">
        <v>542</v>
      </c>
      <c r="B42" s="794" t="s">
        <v>8</v>
      </c>
      <c r="C42" s="794">
        <v>781.53009999999995</v>
      </c>
      <c r="D42" s="794">
        <v>704.02</v>
      </c>
      <c r="E42" s="794">
        <v>721.19</v>
      </c>
      <c r="F42" s="794">
        <v>731.12990000000002</v>
      </c>
      <c r="G42" s="794">
        <v>721.06</v>
      </c>
      <c r="H42" s="794">
        <v>738.59</v>
      </c>
      <c r="I42" s="794">
        <v>711.79</v>
      </c>
      <c r="J42" s="794">
        <v>677.39</v>
      </c>
      <c r="K42" s="794">
        <v>687.37</v>
      </c>
      <c r="L42" s="794">
        <v>717.46</v>
      </c>
      <c r="M42" s="794">
        <v>738.62009999999998</v>
      </c>
      <c r="N42" s="794">
        <v>536.72</v>
      </c>
      <c r="O42" s="794">
        <v>717.92989999999998</v>
      </c>
      <c r="P42" s="794">
        <v>686.96990000000005</v>
      </c>
      <c r="Q42" s="794">
        <v>765.74</v>
      </c>
      <c r="R42" s="794">
        <v>445.92</v>
      </c>
      <c r="S42" s="794">
        <v>612.34</v>
      </c>
      <c r="T42" s="794">
        <v>511.57</v>
      </c>
      <c r="U42" s="794">
        <v>509.66</v>
      </c>
      <c r="V42" s="794">
        <v>637.63</v>
      </c>
      <c r="W42" s="794">
        <v>648.1</v>
      </c>
      <c r="X42" s="794">
        <v>525.54</v>
      </c>
      <c r="Y42" s="794">
        <v>564.80999999999995</v>
      </c>
      <c r="Z42" s="794">
        <v>655.60990000000004</v>
      </c>
      <c r="AA42" s="794">
        <v>562.08000000000004</v>
      </c>
      <c r="AB42" s="794">
        <v>647.03989999999999</v>
      </c>
      <c r="AC42" s="794">
        <v>663.75009999999997</v>
      </c>
      <c r="AD42" s="794">
        <v>771.76080000000002</v>
      </c>
      <c r="AE42" s="794">
        <v>819.3596</v>
      </c>
      <c r="AF42" s="794">
        <v>831.09069999999997</v>
      </c>
      <c r="AG42" s="794">
        <v>827.11379999999997</v>
      </c>
      <c r="AH42" s="794">
        <v>818.09140000000002</v>
      </c>
      <c r="AI42" s="794">
        <v>870.47839999999997</v>
      </c>
      <c r="AJ42" s="794">
        <v>868.2509</v>
      </c>
      <c r="AK42" s="794">
        <v>859.96699999999998</v>
      </c>
      <c r="AL42" s="794">
        <v>851.17690000000005</v>
      </c>
      <c r="AM42" s="794">
        <v>843.52110000000005</v>
      </c>
      <c r="AN42" s="794">
        <v>836.35389999999995</v>
      </c>
      <c r="AO42" s="794">
        <v>829.97860000000003</v>
      </c>
      <c r="AP42" s="794">
        <v>824.81150000000002</v>
      </c>
      <c r="AQ42" s="794">
        <v>820.97640000000001</v>
      </c>
      <c r="AR42" s="794">
        <v>818.59389999999996</v>
      </c>
      <c r="AS42" s="794">
        <v>817.75620000000004</v>
      </c>
      <c r="AT42" s="794">
        <v>819.65449999999998</v>
      </c>
      <c r="AU42" s="794">
        <v>825.15549999999996</v>
      </c>
      <c r="AV42" s="794">
        <v>832.65520000000004</v>
      </c>
      <c r="AW42" s="794">
        <v>839.78520000000003</v>
      </c>
      <c r="AX42" s="794">
        <v>846.99469999999997</v>
      </c>
      <c r="AY42" s="794">
        <v>854.44050000000004</v>
      </c>
      <c r="AZ42" s="794">
        <v>861.87070000000006</v>
      </c>
    </row>
    <row r="43" spans="1:52">
      <c r="A43" s="795" t="s">
        <v>542</v>
      </c>
      <c r="B43" s="794" t="s">
        <v>9</v>
      </c>
      <c r="C43" s="794">
        <v>701.13</v>
      </c>
      <c r="D43" s="794">
        <v>631.59</v>
      </c>
      <c r="E43" s="794">
        <v>647</v>
      </c>
      <c r="F43" s="794">
        <v>655.90989999999999</v>
      </c>
      <c r="G43" s="794">
        <v>646.88</v>
      </c>
      <c r="H43" s="794">
        <v>662.59990000000005</v>
      </c>
      <c r="I43" s="794">
        <v>638.57000000000005</v>
      </c>
      <c r="J43" s="794">
        <v>607.70010000000002</v>
      </c>
      <c r="K43" s="794">
        <v>616.65</v>
      </c>
      <c r="L43" s="794">
        <v>643.65</v>
      </c>
      <c r="M43" s="794">
        <v>570.79</v>
      </c>
      <c r="N43" s="794">
        <v>507.87009999999998</v>
      </c>
      <c r="O43" s="794">
        <v>659.99</v>
      </c>
      <c r="P43" s="794">
        <v>649.1</v>
      </c>
      <c r="Q43" s="794">
        <v>719.1</v>
      </c>
      <c r="R43" s="794">
        <v>422.24</v>
      </c>
      <c r="S43" s="794">
        <v>566.08000000000004</v>
      </c>
      <c r="T43" s="794">
        <v>373.4</v>
      </c>
      <c r="U43" s="794">
        <v>485.43</v>
      </c>
      <c r="V43" s="794">
        <v>602.11</v>
      </c>
      <c r="W43" s="794">
        <v>587.79999999999995</v>
      </c>
      <c r="X43" s="794">
        <v>689.05</v>
      </c>
      <c r="Y43" s="794">
        <v>695.56010000000003</v>
      </c>
      <c r="Z43" s="794">
        <v>573.25</v>
      </c>
      <c r="AA43" s="794">
        <v>532.03</v>
      </c>
      <c r="AB43" s="794">
        <v>667.33</v>
      </c>
      <c r="AC43" s="794">
        <v>614.61</v>
      </c>
      <c r="AD43" s="794">
        <v>715.78719999999998</v>
      </c>
      <c r="AE43" s="794">
        <v>759.56100000000004</v>
      </c>
      <c r="AF43" s="794">
        <v>770.68910000000005</v>
      </c>
      <c r="AG43" s="794">
        <v>766.40880000000004</v>
      </c>
      <c r="AH43" s="794">
        <v>758.13430000000005</v>
      </c>
      <c r="AI43" s="794">
        <v>806.24120000000005</v>
      </c>
      <c r="AJ43" s="794">
        <v>804.13649999999996</v>
      </c>
      <c r="AK43" s="794">
        <v>796.42690000000005</v>
      </c>
      <c r="AL43" s="794">
        <v>788.23910000000001</v>
      </c>
      <c r="AM43" s="794">
        <v>781.01980000000003</v>
      </c>
      <c r="AN43" s="794">
        <v>774.19479999999999</v>
      </c>
      <c r="AO43" s="794">
        <v>768.02200000000005</v>
      </c>
      <c r="AP43" s="794">
        <v>762.88980000000004</v>
      </c>
      <c r="AQ43" s="794">
        <v>758.92269999999996</v>
      </c>
      <c r="AR43" s="794">
        <v>756.20870000000002</v>
      </c>
      <c r="AS43" s="794">
        <v>754.99310000000003</v>
      </c>
      <c r="AT43" s="794">
        <v>756.44899999999996</v>
      </c>
      <c r="AU43" s="794">
        <v>761.31269999999995</v>
      </c>
      <c r="AV43" s="794">
        <v>768.11959999999999</v>
      </c>
      <c r="AW43" s="794">
        <v>774.59339999999997</v>
      </c>
      <c r="AX43" s="794">
        <v>781.16729999999995</v>
      </c>
      <c r="AY43" s="794">
        <v>787.97050000000002</v>
      </c>
      <c r="AZ43" s="794">
        <v>794.70090000000005</v>
      </c>
    </row>
    <row r="44" spans="1:52">
      <c r="A44" s="795" t="s">
        <v>542</v>
      </c>
      <c r="B44" s="794" t="s">
        <v>10</v>
      </c>
      <c r="C44" s="794">
        <v>696.78</v>
      </c>
      <c r="D44" s="794">
        <v>627.67999999999995</v>
      </c>
      <c r="E44" s="794">
        <v>642.99</v>
      </c>
      <c r="F44" s="794">
        <v>651.84</v>
      </c>
      <c r="G44" s="794">
        <v>642.86990000000003</v>
      </c>
      <c r="H44" s="794">
        <v>658.5</v>
      </c>
      <c r="I44" s="794">
        <v>634.61</v>
      </c>
      <c r="J44" s="794">
        <v>603.94010000000003</v>
      </c>
      <c r="K44" s="794">
        <v>612.83000000000004</v>
      </c>
      <c r="L44" s="794">
        <v>639.65989999999999</v>
      </c>
      <c r="M44" s="794">
        <v>648.80989999999997</v>
      </c>
      <c r="N44" s="794">
        <v>506.46</v>
      </c>
      <c r="O44" s="794">
        <v>685.39</v>
      </c>
      <c r="P44" s="794">
        <v>652.6</v>
      </c>
      <c r="Q44" s="794">
        <v>710.42989999999998</v>
      </c>
      <c r="R44" s="794">
        <v>418.5</v>
      </c>
      <c r="S44" s="794">
        <v>549.80989999999997</v>
      </c>
      <c r="T44" s="794">
        <v>515.99</v>
      </c>
      <c r="U44" s="794">
        <v>498.22</v>
      </c>
      <c r="V44" s="794">
        <v>592.30999999999995</v>
      </c>
      <c r="W44" s="794">
        <v>594.30999999999995</v>
      </c>
      <c r="X44" s="794">
        <v>712.97</v>
      </c>
      <c r="Y44" s="794">
        <v>703.44</v>
      </c>
      <c r="Z44" s="794">
        <v>580.13</v>
      </c>
      <c r="AA44" s="794">
        <v>525.72</v>
      </c>
      <c r="AB44" s="794">
        <v>637.25</v>
      </c>
      <c r="AC44" s="794">
        <v>636.36</v>
      </c>
      <c r="AD44" s="794">
        <v>726.44090000000006</v>
      </c>
      <c r="AE44" s="794">
        <v>767.54319999999996</v>
      </c>
      <c r="AF44" s="794">
        <v>779.01009999999997</v>
      </c>
      <c r="AG44" s="794">
        <v>774.83900000000006</v>
      </c>
      <c r="AH44" s="794">
        <v>766.27229999999997</v>
      </c>
      <c r="AI44" s="794">
        <v>813.82150000000001</v>
      </c>
      <c r="AJ44" s="794">
        <v>811.45640000000003</v>
      </c>
      <c r="AK44" s="794">
        <v>803.76840000000004</v>
      </c>
      <c r="AL44" s="794">
        <v>795.5317</v>
      </c>
      <c r="AM44" s="794">
        <v>788.47239999999999</v>
      </c>
      <c r="AN44" s="794">
        <v>781.86189999999999</v>
      </c>
      <c r="AO44" s="794">
        <v>775.9</v>
      </c>
      <c r="AP44" s="794">
        <v>771.02059999999994</v>
      </c>
      <c r="AQ44" s="794">
        <v>767.32129999999995</v>
      </c>
      <c r="AR44" s="794">
        <v>764.9443</v>
      </c>
      <c r="AS44" s="794">
        <v>764.13729999999998</v>
      </c>
      <c r="AT44" s="794">
        <v>765.92039999999997</v>
      </c>
      <c r="AU44" s="794">
        <v>771.12480000000005</v>
      </c>
      <c r="AV44" s="794">
        <v>778.25319999999999</v>
      </c>
      <c r="AW44" s="794">
        <v>785.05669999999998</v>
      </c>
      <c r="AX44" s="794">
        <v>791.98630000000003</v>
      </c>
      <c r="AY44" s="794">
        <v>799.17330000000004</v>
      </c>
      <c r="AZ44" s="794">
        <v>806.38610000000006</v>
      </c>
    </row>
    <row r="45" spans="1:52">
      <c r="A45" s="795" t="s">
        <v>542</v>
      </c>
      <c r="B45" s="794" t="s">
        <v>11</v>
      </c>
      <c r="C45" s="794">
        <v>724.52</v>
      </c>
      <c r="D45" s="794">
        <v>652.66999999999996</v>
      </c>
      <c r="E45" s="794">
        <v>668.58</v>
      </c>
      <c r="F45" s="794">
        <v>677.79989999999998</v>
      </c>
      <c r="G45" s="794">
        <v>668.47</v>
      </c>
      <c r="H45" s="794">
        <v>684.71010000000001</v>
      </c>
      <c r="I45" s="794">
        <v>659.87009999999998</v>
      </c>
      <c r="J45" s="794">
        <v>627.98</v>
      </c>
      <c r="K45" s="794">
        <v>637.23</v>
      </c>
      <c r="L45" s="794">
        <v>665.13</v>
      </c>
      <c r="M45" s="794">
        <v>678.24</v>
      </c>
      <c r="N45" s="794">
        <v>512.6</v>
      </c>
      <c r="O45" s="794">
        <v>679.15</v>
      </c>
      <c r="P45" s="794">
        <v>679.81010000000003</v>
      </c>
      <c r="Q45" s="794">
        <v>745.34</v>
      </c>
      <c r="R45" s="794">
        <v>441.68</v>
      </c>
      <c r="S45" s="794">
        <v>584.49990000000003</v>
      </c>
      <c r="T45" s="794">
        <v>537.6</v>
      </c>
      <c r="U45" s="794">
        <v>516.62</v>
      </c>
      <c r="V45" s="794">
        <v>628.48</v>
      </c>
      <c r="W45" s="794">
        <v>599.91</v>
      </c>
      <c r="X45" s="794">
        <v>729.28</v>
      </c>
      <c r="Y45" s="794">
        <v>728.63</v>
      </c>
      <c r="Z45" s="794">
        <v>581.17999999999995</v>
      </c>
      <c r="AA45" s="794">
        <v>515.72</v>
      </c>
      <c r="AB45" s="794">
        <v>642.65</v>
      </c>
      <c r="AC45" s="794">
        <v>661.4</v>
      </c>
      <c r="AD45" s="794">
        <v>745.2473</v>
      </c>
      <c r="AE45" s="794">
        <v>785.42499999999995</v>
      </c>
      <c r="AF45" s="794">
        <v>797.33090000000004</v>
      </c>
      <c r="AG45" s="794">
        <v>793.13469999999995</v>
      </c>
      <c r="AH45" s="794">
        <v>784.69489999999996</v>
      </c>
      <c r="AI45" s="794">
        <v>836.37199999999996</v>
      </c>
      <c r="AJ45" s="794">
        <v>834.32910000000004</v>
      </c>
      <c r="AK45" s="794">
        <v>826.61519999999996</v>
      </c>
      <c r="AL45" s="794">
        <v>818.33759999999995</v>
      </c>
      <c r="AM45" s="794">
        <v>811.18</v>
      </c>
      <c r="AN45" s="794">
        <v>804.49540000000002</v>
      </c>
      <c r="AO45" s="794">
        <v>798.42579999999998</v>
      </c>
      <c r="AP45" s="794">
        <v>793.40329999999994</v>
      </c>
      <c r="AQ45" s="794">
        <v>789.54200000000003</v>
      </c>
      <c r="AR45" s="794">
        <v>787.005</v>
      </c>
      <c r="AS45" s="794">
        <v>786.28639999999996</v>
      </c>
      <c r="AT45" s="794">
        <v>788.27189999999996</v>
      </c>
      <c r="AU45" s="794">
        <v>793.74040000000002</v>
      </c>
      <c r="AV45" s="794">
        <v>801.23810000000003</v>
      </c>
      <c r="AW45" s="794">
        <v>808.40769999999998</v>
      </c>
      <c r="AX45" s="794">
        <v>815.76300000000003</v>
      </c>
      <c r="AY45" s="794">
        <v>823.35599999999999</v>
      </c>
      <c r="AZ45" s="794">
        <v>830.97389999999996</v>
      </c>
    </row>
    <row r="46" spans="1:52">
      <c r="A46" s="795" t="s">
        <v>542</v>
      </c>
      <c r="B46" s="794" t="s">
        <v>12</v>
      </c>
      <c r="C46" s="794">
        <v>744.53</v>
      </c>
      <c r="D46" s="794">
        <v>670.69010000000003</v>
      </c>
      <c r="E46" s="794">
        <v>687.04</v>
      </c>
      <c r="F46" s="794">
        <v>696.51009999999997</v>
      </c>
      <c r="G46" s="794">
        <v>686.91989999999998</v>
      </c>
      <c r="H46" s="794">
        <v>703.62</v>
      </c>
      <c r="I46" s="794">
        <v>678.09010000000001</v>
      </c>
      <c r="J46" s="794">
        <v>645.31989999999996</v>
      </c>
      <c r="K46" s="794">
        <v>654.83000000000004</v>
      </c>
      <c r="L46" s="794">
        <v>683.49</v>
      </c>
      <c r="M46" s="794">
        <v>715.06</v>
      </c>
      <c r="N46" s="794">
        <v>535.65009999999995</v>
      </c>
      <c r="O46" s="794">
        <v>716.64</v>
      </c>
      <c r="P46" s="794">
        <v>687.35</v>
      </c>
      <c r="Q46" s="794">
        <v>723.18</v>
      </c>
      <c r="R46" s="794">
        <v>409.99</v>
      </c>
      <c r="S46" s="794">
        <v>609.73</v>
      </c>
      <c r="T46" s="794">
        <v>538.36</v>
      </c>
      <c r="U46" s="794">
        <v>530.96010000000001</v>
      </c>
      <c r="V46" s="794">
        <v>632.86990000000003</v>
      </c>
      <c r="W46" s="794">
        <v>629.66</v>
      </c>
      <c r="X46" s="794">
        <v>737.78</v>
      </c>
      <c r="Y46" s="794">
        <v>762.10990000000004</v>
      </c>
      <c r="Z46" s="794">
        <v>623.28</v>
      </c>
      <c r="AA46" s="794">
        <v>559.59</v>
      </c>
      <c r="AB46" s="794">
        <v>685.92</v>
      </c>
      <c r="AC46" s="794">
        <v>693.16989999999998</v>
      </c>
      <c r="AD46" s="794">
        <v>773.40340000000003</v>
      </c>
      <c r="AE46" s="794">
        <v>814.08349999999996</v>
      </c>
      <c r="AF46" s="794">
        <v>827.27189999999996</v>
      </c>
      <c r="AG46" s="794">
        <v>823.78750000000002</v>
      </c>
      <c r="AH46" s="794">
        <v>816.15409999999997</v>
      </c>
      <c r="AI46" s="794">
        <v>859.83590000000004</v>
      </c>
      <c r="AJ46" s="794">
        <v>857.67179999999996</v>
      </c>
      <c r="AK46" s="794">
        <v>850.3981</v>
      </c>
      <c r="AL46" s="794">
        <v>842.39829999999995</v>
      </c>
      <c r="AM46" s="794">
        <v>835.5009</v>
      </c>
      <c r="AN46" s="794">
        <v>829.09310000000005</v>
      </c>
      <c r="AO46" s="794">
        <v>823.30250000000001</v>
      </c>
      <c r="AP46" s="794">
        <v>818.55380000000002</v>
      </c>
      <c r="AQ46" s="794">
        <v>815.03949999999998</v>
      </c>
      <c r="AR46" s="794">
        <v>812.89639999999997</v>
      </c>
      <c r="AS46" s="794">
        <v>812.84770000000003</v>
      </c>
      <c r="AT46" s="794">
        <v>815.548</v>
      </c>
      <c r="AU46" s="794">
        <v>821.95550000000003</v>
      </c>
      <c r="AV46" s="794">
        <v>830.63750000000005</v>
      </c>
      <c r="AW46" s="794">
        <v>839.00429999999994</v>
      </c>
      <c r="AX46" s="794">
        <v>847.65989999999999</v>
      </c>
      <c r="AY46" s="794">
        <v>856.53279999999995</v>
      </c>
      <c r="AZ46" s="794">
        <v>865.50400000000002</v>
      </c>
    </row>
    <row r="47" spans="1:52">
      <c r="A47" s="795" t="s">
        <v>542</v>
      </c>
      <c r="B47" s="794" t="s">
        <v>13</v>
      </c>
      <c r="C47" s="794">
        <v>747.29</v>
      </c>
      <c r="D47" s="794">
        <v>673.18</v>
      </c>
      <c r="E47" s="794">
        <v>689.6</v>
      </c>
      <c r="F47" s="794">
        <v>699.1</v>
      </c>
      <c r="G47" s="794">
        <v>689.48</v>
      </c>
      <c r="H47" s="794">
        <v>706.23</v>
      </c>
      <c r="I47" s="794">
        <v>680.62</v>
      </c>
      <c r="J47" s="794">
        <v>647.72</v>
      </c>
      <c r="K47" s="794">
        <v>657.25990000000002</v>
      </c>
      <c r="L47" s="794">
        <v>686.03</v>
      </c>
      <c r="M47" s="794">
        <v>700.15</v>
      </c>
      <c r="N47" s="794">
        <v>513.47</v>
      </c>
      <c r="O47" s="794">
        <v>715.23</v>
      </c>
      <c r="P47" s="794">
        <v>673.98</v>
      </c>
      <c r="Q47" s="794">
        <v>716.21</v>
      </c>
      <c r="R47" s="794">
        <v>404.99</v>
      </c>
      <c r="S47" s="794">
        <v>593.71</v>
      </c>
      <c r="T47" s="794">
        <v>539.12990000000002</v>
      </c>
      <c r="U47" s="794">
        <v>519.08010000000002</v>
      </c>
      <c r="V47" s="794">
        <v>656.50990000000002</v>
      </c>
      <c r="W47" s="794">
        <v>622.5</v>
      </c>
      <c r="X47" s="794">
        <v>730.68</v>
      </c>
      <c r="Y47" s="794">
        <v>712.79</v>
      </c>
      <c r="Z47" s="794">
        <v>601.03</v>
      </c>
      <c r="AA47" s="794">
        <v>562.61</v>
      </c>
      <c r="AB47" s="794">
        <v>680.13009999999997</v>
      </c>
      <c r="AC47" s="794">
        <v>636.84</v>
      </c>
      <c r="AD47" s="794">
        <v>709.64639999999997</v>
      </c>
      <c r="AE47" s="794">
        <v>746.95690000000002</v>
      </c>
      <c r="AF47" s="794">
        <v>758.97289999999998</v>
      </c>
      <c r="AG47" s="794">
        <v>755.46119999999996</v>
      </c>
      <c r="AH47" s="794">
        <v>747.36689999999999</v>
      </c>
      <c r="AI47" s="794">
        <v>788.34889999999996</v>
      </c>
      <c r="AJ47" s="794">
        <v>785.59550000000002</v>
      </c>
      <c r="AK47" s="794">
        <v>778.02340000000004</v>
      </c>
      <c r="AL47" s="794">
        <v>769.81259999999997</v>
      </c>
      <c r="AM47" s="794">
        <v>762.73220000000003</v>
      </c>
      <c r="AN47" s="794">
        <v>756.14459999999997</v>
      </c>
      <c r="AO47" s="794">
        <v>750.18299999999999</v>
      </c>
      <c r="AP47" s="794">
        <v>745.3021</v>
      </c>
      <c r="AQ47" s="794">
        <v>741.6096</v>
      </c>
      <c r="AR47" s="794">
        <v>739.24929999999995</v>
      </c>
      <c r="AS47" s="794">
        <v>738.60059999999999</v>
      </c>
      <c r="AT47" s="794">
        <v>740.52790000000005</v>
      </c>
      <c r="AU47" s="794">
        <v>745.93010000000004</v>
      </c>
      <c r="AV47" s="794">
        <v>753.33119999999997</v>
      </c>
      <c r="AW47" s="794">
        <v>760.47249999999997</v>
      </c>
      <c r="AX47" s="794">
        <v>767.81460000000004</v>
      </c>
      <c r="AY47" s="794">
        <v>775.35730000000001</v>
      </c>
      <c r="AZ47" s="794">
        <v>783.02</v>
      </c>
    </row>
    <row r="48" spans="1:52">
      <c r="A48" s="795" t="s">
        <v>542</v>
      </c>
      <c r="B48" s="794" t="s">
        <v>14</v>
      </c>
      <c r="C48" s="794">
        <v>723.57</v>
      </c>
      <c r="D48" s="794">
        <v>651.79999999999995</v>
      </c>
      <c r="E48" s="794">
        <v>667.7</v>
      </c>
      <c r="F48" s="794">
        <v>676.9</v>
      </c>
      <c r="G48" s="794">
        <v>667.58010000000002</v>
      </c>
      <c r="H48" s="794">
        <v>683.80989999999997</v>
      </c>
      <c r="I48" s="794">
        <v>659.00009999999997</v>
      </c>
      <c r="J48" s="794">
        <v>627.15009999999995</v>
      </c>
      <c r="K48" s="794">
        <v>636.39</v>
      </c>
      <c r="L48" s="794">
        <v>664.25</v>
      </c>
      <c r="M48" s="794">
        <v>683.71010000000001</v>
      </c>
      <c r="N48" s="794">
        <v>500.05</v>
      </c>
      <c r="O48" s="794">
        <v>682.12</v>
      </c>
      <c r="P48" s="794">
        <v>648.44000000000005</v>
      </c>
      <c r="Q48" s="794">
        <v>670.32010000000002</v>
      </c>
      <c r="R48" s="794">
        <v>385.7</v>
      </c>
      <c r="S48" s="794">
        <v>567.85</v>
      </c>
      <c r="T48" s="794">
        <v>513.03</v>
      </c>
      <c r="U48" s="794">
        <v>501.27</v>
      </c>
      <c r="V48" s="794">
        <v>605.58000000000004</v>
      </c>
      <c r="W48" s="794">
        <v>579.46</v>
      </c>
      <c r="X48" s="794">
        <v>694.48</v>
      </c>
      <c r="Y48" s="794">
        <v>694.37</v>
      </c>
      <c r="Z48" s="794">
        <v>574.04</v>
      </c>
      <c r="AA48" s="794">
        <v>528.91</v>
      </c>
      <c r="AB48" s="794">
        <v>633.66</v>
      </c>
      <c r="AC48" s="794">
        <v>616.02</v>
      </c>
      <c r="AD48" s="794">
        <v>698.24329999999998</v>
      </c>
      <c r="AE48" s="794">
        <v>736.43719999999996</v>
      </c>
      <c r="AF48" s="794">
        <v>747.53380000000004</v>
      </c>
      <c r="AG48" s="794">
        <v>743.60569999999996</v>
      </c>
      <c r="AH48" s="794">
        <v>735.30399999999997</v>
      </c>
      <c r="AI48" s="794">
        <v>781.0521</v>
      </c>
      <c r="AJ48" s="794">
        <v>778.75099999999998</v>
      </c>
      <c r="AK48" s="794">
        <v>771.24270000000001</v>
      </c>
      <c r="AL48" s="794">
        <v>763.15340000000003</v>
      </c>
      <c r="AM48" s="794">
        <v>756.1925</v>
      </c>
      <c r="AN48" s="794">
        <v>749.68949999999995</v>
      </c>
      <c r="AO48" s="794">
        <v>743.79970000000003</v>
      </c>
      <c r="AP48" s="794">
        <v>738.97760000000005</v>
      </c>
      <c r="AQ48" s="794">
        <v>735.32219999999995</v>
      </c>
      <c r="AR48" s="794">
        <v>733.00369999999998</v>
      </c>
      <c r="AS48" s="794">
        <v>732.44740000000002</v>
      </c>
      <c r="AT48" s="794">
        <v>734.41949999999997</v>
      </c>
      <c r="AU48" s="794">
        <v>739.65530000000001</v>
      </c>
      <c r="AV48" s="794">
        <v>746.76919999999996</v>
      </c>
      <c r="AW48" s="794">
        <v>753.54780000000005</v>
      </c>
      <c r="AX48" s="794">
        <v>760.45939999999996</v>
      </c>
      <c r="AY48" s="794">
        <v>767.59929999999997</v>
      </c>
      <c r="AZ48" s="794">
        <v>774.76790000000005</v>
      </c>
    </row>
    <row r="49" spans="1:52">
      <c r="A49" s="795" t="s">
        <v>542</v>
      </c>
      <c r="B49" s="794" t="s">
        <v>15</v>
      </c>
      <c r="C49" s="794">
        <v>727.43</v>
      </c>
      <c r="D49" s="794">
        <v>655.29</v>
      </c>
      <c r="E49" s="794">
        <v>671.27</v>
      </c>
      <c r="F49" s="794">
        <v>680.52009999999996</v>
      </c>
      <c r="G49" s="794">
        <v>671.15009999999995</v>
      </c>
      <c r="H49" s="794">
        <v>687.46</v>
      </c>
      <c r="I49" s="794">
        <v>662.53</v>
      </c>
      <c r="J49" s="794">
        <v>630.51</v>
      </c>
      <c r="K49" s="794">
        <v>639.79</v>
      </c>
      <c r="L49" s="794">
        <v>667.8</v>
      </c>
      <c r="M49" s="794">
        <v>673.09010000000001</v>
      </c>
      <c r="N49" s="794">
        <v>521.81989999999996</v>
      </c>
      <c r="O49" s="794">
        <v>701.51</v>
      </c>
      <c r="P49" s="794">
        <v>689.77</v>
      </c>
      <c r="Q49" s="794">
        <v>698.39009999999996</v>
      </c>
      <c r="R49" s="794">
        <v>400.2</v>
      </c>
      <c r="S49" s="794">
        <v>575.96</v>
      </c>
      <c r="T49" s="794">
        <v>497.51990000000001</v>
      </c>
      <c r="U49" s="794">
        <v>507.54989999999998</v>
      </c>
      <c r="V49" s="794">
        <v>599.82000000000005</v>
      </c>
      <c r="W49" s="794">
        <v>583.84</v>
      </c>
      <c r="X49" s="794">
        <v>707.22</v>
      </c>
      <c r="Y49" s="794">
        <v>685.94</v>
      </c>
      <c r="Z49" s="794">
        <v>574.76</v>
      </c>
      <c r="AA49" s="794">
        <v>529.79</v>
      </c>
      <c r="AB49" s="794">
        <v>629.49009999999998</v>
      </c>
      <c r="AC49" s="794">
        <v>619.15</v>
      </c>
      <c r="AD49" s="794">
        <v>707.83479999999997</v>
      </c>
      <c r="AE49" s="794">
        <v>747.44510000000002</v>
      </c>
      <c r="AF49" s="794">
        <v>758.52670000000001</v>
      </c>
      <c r="AG49" s="794">
        <v>754.39149999999995</v>
      </c>
      <c r="AH49" s="794">
        <v>745.48069999999996</v>
      </c>
      <c r="AI49" s="794">
        <v>793.30370000000005</v>
      </c>
      <c r="AJ49" s="794">
        <v>790.75019999999995</v>
      </c>
      <c r="AK49" s="794">
        <v>782.77250000000004</v>
      </c>
      <c r="AL49" s="794">
        <v>774.25220000000002</v>
      </c>
      <c r="AM49" s="794">
        <v>766.93880000000001</v>
      </c>
      <c r="AN49" s="794">
        <v>760.07539999999995</v>
      </c>
      <c r="AO49" s="794">
        <v>753.88649999999996</v>
      </c>
      <c r="AP49" s="794">
        <v>748.80280000000005</v>
      </c>
      <c r="AQ49" s="794">
        <v>744.91759999999999</v>
      </c>
      <c r="AR49" s="794">
        <v>742.38239999999996</v>
      </c>
      <c r="AS49" s="794">
        <v>741.42240000000004</v>
      </c>
      <c r="AT49" s="794">
        <v>742.97910000000002</v>
      </c>
      <c r="AU49" s="794">
        <v>747.85490000000004</v>
      </c>
      <c r="AV49" s="794">
        <v>754.52869999999996</v>
      </c>
      <c r="AW49" s="794">
        <v>760.90589999999997</v>
      </c>
      <c r="AX49" s="794">
        <v>767.38800000000003</v>
      </c>
      <c r="AY49" s="794">
        <v>774.11249999999995</v>
      </c>
      <c r="AZ49" s="794">
        <v>780.91300000000001</v>
      </c>
    </row>
    <row r="50" spans="1:52">
      <c r="A50" s="795" t="s">
        <v>542</v>
      </c>
      <c r="B50" s="794" t="s">
        <v>16</v>
      </c>
      <c r="C50" s="794">
        <v>741.8</v>
      </c>
      <c r="D50" s="794">
        <v>668.23</v>
      </c>
      <c r="E50" s="794">
        <v>684.53</v>
      </c>
      <c r="F50" s="794">
        <v>693.96</v>
      </c>
      <c r="G50" s="794">
        <v>684.41</v>
      </c>
      <c r="H50" s="794">
        <v>701.04</v>
      </c>
      <c r="I50" s="794">
        <v>675.61990000000003</v>
      </c>
      <c r="J50" s="794">
        <v>642.96</v>
      </c>
      <c r="K50" s="794">
        <v>652.42999999999995</v>
      </c>
      <c r="L50" s="794">
        <v>680.99</v>
      </c>
      <c r="M50" s="794">
        <v>736.96010000000001</v>
      </c>
      <c r="N50" s="794">
        <v>545.91999999999996</v>
      </c>
      <c r="O50" s="794">
        <v>738.95010000000002</v>
      </c>
      <c r="P50" s="794">
        <v>690.05989999999997</v>
      </c>
      <c r="Q50" s="794">
        <v>773.63009999999997</v>
      </c>
      <c r="R50" s="794">
        <v>437.18</v>
      </c>
      <c r="S50" s="794">
        <v>635.41999999999996</v>
      </c>
      <c r="T50" s="794">
        <v>580.45010000000002</v>
      </c>
      <c r="U50" s="794">
        <v>558.67999999999995</v>
      </c>
      <c r="V50" s="794">
        <v>657.23</v>
      </c>
      <c r="W50" s="794">
        <v>611.95000000000005</v>
      </c>
      <c r="X50" s="794">
        <v>753.18010000000004</v>
      </c>
      <c r="Y50" s="794">
        <v>697.69</v>
      </c>
      <c r="Z50" s="794">
        <v>627.94000000000005</v>
      </c>
      <c r="AA50" s="794">
        <v>551.04999999999995</v>
      </c>
      <c r="AB50" s="794">
        <v>726.49</v>
      </c>
      <c r="AC50" s="794">
        <v>620.48990000000003</v>
      </c>
      <c r="AD50" s="794">
        <v>725.59799999999996</v>
      </c>
      <c r="AE50" s="794">
        <v>770.50559999999996</v>
      </c>
      <c r="AF50" s="794">
        <v>782.39819999999997</v>
      </c>
      <c r="AG50" s="794">
        <v>778.73</v>
      </c>
      <c r="AH50" s="794">
        <v>770.91369999999995</v>
      </c>
      <c r="AI50" s="794">
        <v>819.83640000000003</v>
      </c>
      <c r="AJ50" s="794">
        <v>818.25120000000004</v>
      </c>
      <c r="AK50" s="794">
        <v>810.9855</v>
      </c>
      <c r="AL50" s="794">
        <v>803.11980000000005</v>
      </c>
      <c r="AM50" s="794">
        <v>796.35379999999998</v>
      </c>
      <c r="AN50" s="794">
        <v>789.97410000000002</v>
      </c>
      <c r="AO50" s="794">
        <v>784.25459999999998</v>
      </c>
      <c r="AP50" s="794">
        <v>779.63059999999996</v>
      </c>
      <c r="AQ50" s="794">
        <v>776.22190000000001</v>
      </c>
      <c r="AR50" s="794">
        <v>774.09529999999995</v>
      </c>
      <c r="AS50" s="794">
        <v>773.58209999999997</v>
      </c>
      <c r="AT50" s="794">
        <v>775.75779999999997</v>
      </c>
      <c r="AU50" s="794">
        <v>781.3116</v>
      </c>
      <c r="AV50" s="794">
        <v>788.75250000000005</v>
      </c>
      <c r="AW50" s="794">
        <v>795.83479999999997</v>
      </c>
      <c r="AX50" s="794">
        <v>802.9896</v>
      </c>
      <c r="AY50" s="794">
        <v>810.39829999999995</v>
      </c>
      <c r="AZ50" s="794">
        <v>817.76620000000003</v>
      </c>
    </row>
    <row r="51" spans="1:52">
      <c r="A51" s="795" t="s">
        <v>542</v>
      </c>
      <c r="B51" s="794" t="s">
        <v>17</v>
      </c>
      <c r="C51" s="794">
        <v>788.87990000000002</v>
      </c>
      <c r="D51" s="794">
        <v>710.64</v>
      </c>
      <c r="E51" s="794">
        <v>727.97</v>
      </c>
      <c r="F51" s="794">
        <v>738.00009999999997</v>
      </c>
      <c r="G51" s="794">
        <v>727.84990000000005</v>
      </c>
      <c r="H51" s="794">
        <v>745.53</v>
      </c>
      <c r="I51" s="794">
        <v>718.48990000000003</v>
      </c>
      <c r="J51" s="794">
        <v>683.77</v>
      </c>
      <c r="K51" s="794">
        <v>693.84</v>
      </c>
      <c r="L51" s="794">
        <v>724.21010000000001</v>
      </c>
      <c r="M51" s="794">
        <v>804.96</v>
      </c>
      <c r="N51" s="794">
        <v>606.14009999999996</v>
      </c>
      <c r="O51" s="794">
        <v>778.56989999999996</v>
      </c>
      <c r="P51" s="794">
        <v>782.26</v>
      </c>
      <c r="Q51" s="794">
        <v>787.55</v>
      </c>
      <c r="R51" s="794">
        <v>507.21</v>
      </c>
      <c r="S51" s="794">
        <v>660.9</v>
      </c>
      <c r="T51" s="794">
        <v>621.13</v>
      </c>
      <c r="U51" s="794">
        <v>576.30999999999995</v>
      </c>
      <c r="V51" s="794">
        <v>694.49990000000003</v>
      </c>
      <c r="W51" s="794">
        <v>591.65</v>
      </c>
      <c r="X51" s="794">
        <v>777.25009999999997</v>
      </c>
      <c r="Y51" s="794">
        <v>749.23</v>
      </c>
      <c r="Z51" s="794">
        <v>700.09</v>
      </c>
      <c r="AA51" s="794">
        <v>623.07010000000002</v>
      </c>
      <c r="AB51" s="794">
        <v>729.05</v>
      </c>
      <c r="AC51" s="794">
        <v>703.17</v>
      </c>
      <c r="AD51" s="794">
        <v>825.40970000000004</v>
      </c>
      <c r="AE51" s="794">
        <v>877.87509999999997</v>
      </c>
      <c r="AF51" s="794">
        <v>891.9221</v>
      </c>
      <c r="AG51" s="794">
        <v>889.31100000000004</v>
      </c>
      <c r="AH51" s="794">
        <v>882.81550000000004</v>
      </c>
      <c r="AI51" s="794">
        <v>942.39660000000003</v>
      </c>
      <c r="AJ51" s="794">
        <v>942.66340000000002</v>
      </c>
      <c r="AK51" s="794">
        <v>935.88390000000004</v>
      </c>
      <c r="AL51" s="794">
        <v>928.24270000000001</v>
      </c>
      <c r="AM51" s="794">
        <v>921.68849999999998</v>
      </c>
      <c r="AN51" s="794">
        <v>915.43790000000001</v>
      </c>
      <c r="AO51" s="794">
        <v>909.83640000000003</v>
      </c>
      <c r="AP51" s="794">
        <v>905.31960000000004</v>
      </c>
      <c r="AQ51" s="794">
        <v>902.11620000000005</v>
      </c>
      <c r="AR51" s="794">
        <v>900.13689999999997</v>
      </c>
      <c r="AS51" s="794">
        <v>899.99810000000002</v>
      </c>
      <c r="AT51" s="794">
        <v>903.00840000000005</v>
      </c>
      <c r="AU51" s="794">
        <v>909.85900000000004</v>
      </c>
      <c r="AV51" s="794">
        <v>918.85709999999995</v>
      </c>
      <c r="AW51" s="794">
        <v>927.35080000000005</v>
      </c>
      <c r="AX51" s="794">
        <v>935.89890000000003</v>
      </c>
      <c r="AY51" s="794">
        <v>944.72919999999999</v>
      </c>
      <c r="AZ51" s="794">
        <v>953.32240000000002</v>
      </c>
    </row>
    <row r="52" spans="1:52">
      <c r="A52" s="794" t="s">
        <v>4</v>
      </c>
      <c r="B52" s="794"/>
      <c r="C52" s="794"/>
      <c r="D52" s="794"/>
      <c r="E52" s="794"/>
      <c r="F52" s="794"/>
      <c r="G52" s="794"/>
      <c r="H52" s="794"/>
      <c r="I52" s="794"/>
      <c r="J52" s="794"/>
      <c r="K52" s="794"/>
      <c r="L52" s="794"/>
      <c r="M52" s="794"/>
      <c r="N52" s="794"/>
      <c r="O52" s="794"/>
      <c r="P52" s="794"/>
      <c r="Q52" s="794"/>
      <c r="R52" s="794"/>
      <c r="S52" s="794"/>
      <c r="T52" s="794"/>
      <c r="U52" s="794"/>
      <c r="V52" s="794"/>
      <c r="W52" s="794"/>
      <c r="X52" s="794"/>
      <c r="Y52" s="794"/>
      <c r="Z52" s="794"/>
      <c r="AA52" s="794"/>
      <c r="AB52" s="794"/>
      <c r="AC52" s="794"/>
      <c r="AD52" s="794"/>
      <c r="AE52" s="794"/>
      <c r="AF52" s="794"/>
      <c r="AG52" s="794"/>
      <c r="AH52" s="794"/>
      <c r="AI52" s="794"/>
      <c r="AJ52" s="794"/>
      <c r="AK52" s="794"/>
      <c r="AL52" s="794"/>
      <c r="AM52" s="794"/>
      <c r="AN52" s="794"/>
      <c r="AO52" s="794"/>
      <c r="AP52" s="794"/>
      <c r="AQ52" s="794"/>
      <c r="AR52" s="794"/>
      <c r="AS52" s="794"/>
      <c r="AT52" s="794"/>
      <c r="AU52" s="794"/>
      <c r="AV52" s="794"/>
      <c r="AW52" s="794"/>
      <c r="AX52" s="794"/>
      <c r="AY52" s="794"/>
      <c r="AZ52" s="794"/>
    </row>
    <row r="53" spans="1:52">
      <c r="A53" s="795" t="s">
        <v>1152</v>
      </c>
      <c r="B53" s="794"/>
      <c r="C53" s="794">
        <v>1986</v>
      </c>
      <c r="D53" s="794">
        <v>1987</v>
      </c>
      <c r="E53" s="794">
        <v>1988</v>
      </c>
      <c r="F53" s="794">
        <v>1989</v>
      </c>
      <c r="G53" s="794">
        <v>1990</v>
      </c>
      <c r="H53" s="794">
        <v>1991</v>
      </c>
      <c r="I53" s="794">
        <v>1992</v>
      </c>
      <c r="J53" s="794">
        <v>1993</v>
      </c>
      <c r="K53" s="794">
        <v>1994</v>
      </c>
      <c r="L53" s="794">
        <v>1995</v>
      </c>
      <c r="M53" s="794">
        <v>1996</v>
      </c>
      <c r="N53" s="794">
        <v>1997</v>
      </c>
      <c r="O53" s="794">
        <v>1998</v>
      </c>
      <c r="P53" s="794">
        <v>1999</v>
      </c>
      <c r="Q53" s="794">
        <v>2000</v>
      </c>
      <c r="R53" s="794">
        <v>2001</v>
      </c>
      <c r="S53" s="794">
        <v>2002</v>
      </c>
      <c r="T53" s="794">
        <v>2003</v>
      </c>
      <c r="U53" s="794">
        <v>2004</v>
      </c>
      <c r="V53" s="794">
        <v>2005</v>
      </c>
      <c r="W53" s="794">
        <v>2006</v>
      </c>
      <c r="X53" s="794">
        <v>2007</v>
      </c>
      <c r="Y53" s="794">
        <v>2008</v>
      </c>
      <c r="Z53" s="794">
        <v>2009</v>
      </c>
      <c r="AA53" s="794">
        <v>2010</v>
      </c>
      <c r="AB53" s="794">
        <v>2011</v>
      </c>
      <c r="AC53" s="794">
        <v>2012</v>
      </c>
      <c r="AD53" s="794">
        <v>2013</v>
      </c>
      <c r="AE53" s="794">
        <v>2014</v>
      </c>
      <c r="AF53" s="794">
        <v>2015</v>
      </c>
      <c r="AG53" s="794">
        <v>2016</v>
      </c>
      <c r="AH53" s="794">
        <v>2017</v>
      </c>
      <c r="AI53" s="794">
        <v>2018</v>
      </c>
      <c r="AJ53" s="794">
        <v>2019</v>
      </c>
      <c r="AK53" s="794">
        <v>2020</v>
      </c>
      <c r="AL53" s="794">
        <v>2021</v>
      </c>
      <c r="AM53" s="794">
        <v>2022</v>
      </c>
      <c r="AN53" s="794">
        <v>2023</v>
      </c>
      <c r="AO53" s="794">
        <v>2024</v>
      </c>
      <c r="AP53" s="794">
        <v>2025</v>
      </c>
      <c r="AQ53" s="794">
        <v>2026</v>
      </c>
      <c r="AR53" s="794">
        <v>2027</v>
      </c>
      <c r="AS53" s="794">
        <v>2028</v>
      </c>
      <c r="AT53" s="794">
        <v>2029</v>
      </c>
      <c r="AU53" s="794">
        <v>2030</v>
      </c>
      <c r="AV53" s="794">
        <v>2031</v>
      </c>
      <c r="AW53" s="794">
        <v>2032</v>
      </c>
      <c r="AX53" s="794">
        <v>2033</v>
      </c>
      <c r="AY53" s="794">
        <v>2034</v>
      </c>
      <c r="AZ53" s="794">
        <v>2035</v>
      </c>
    </row>
    <row r="54" spans="1:52">
      <c r="A54" s="795" t="s">
        <v>543</v>
      </c>
      <c r="B54" s="794" t="s">
        <v>35</v>
      </c>
      <c r="C54" s="794">
        <v>1554.45</v>
      </c>
      <c r="D54" s="794">
        <v>1464.6289999999999</v>
      </c>
      <c r="E54" s="794">
        <v>1519.144</v>
      </c>
      <c r="F54" s="794">
        <v>1627.0050000000001</v>
      </c>
      <c r="G54" s="794">
        <v>1544.4549999999999</v>
      </c>
      <c r="H54" s="794">
        <v>1652.98</v>
      </c>
      <c r="I54" s="794">
        <v>1568.703</v>
      </c>
      <c r="J54" s="794">
        <v>1743.0150000000001</v>
      </c>
      <c r="K54" s="794">
        <v>1699.682</v>
      </c>
      <c r="L54" s="794">
        <v>1737.8140000000001</v>
      </c>
      <c r="M54" s="794">
        <v>1857.2719999999999</v>
      </c>
      <c r="N54" s="794">
        <v>1800.578</v>
      </c>
      <c r="O54" s="794">
        <v>1704.499</v>
      </c>
      <c r="P54" s="794">
        <v>1617.75</v>
      </c>
      <c r="Q54" s="794">
        <v>1658.807</v>
      </c>
      <c r="R54" s="794">
        <v>1689.9929999999999</v>
      </c>
      <c r="S54" s="794">
        <v>1819.2940000000001</v>
      </c>
      <c r="T54" s="794">
        <v>1815.231</v>
      </c>
      <c r="U54" s="794">
        <v>1814.2560000000001</v>
      </c>
      <c r="V54" s="794">
        <v>2237.7959999999998</v>
      </c>
      <c r="W54" s="794">
        <v>2356.1950000000002</v>
      </c>
      <c r="X54" s="794">
        <v>2127.6759999999999</v>
      </c>
      <c r="Y54" s="794">
        <v>2556.1509999999998</v>
      </c>
      <c r="Z54" s="794">
        <v>2750.6849999999999</v>
      </c>
      <c r="AA54" s="794">
        <v>2988.5329999999999</v>
      </c>
      <c r="AB54" s="794">
        <v>3984.2130000000002</v>
      </c>
      <c r="AC54" s="794">
        <v>3731.3090000000002</v>
      </c>
      <c r="AD54" s="794">
        <v>3701.855</v>
      </c>
      <c r="AE54" s="794">
        <v>3757.6579999999999</v>
      </c>
      <c r="AF54" s="794">
        <v>3733.538</v>
      </c>
      <c r="AG54" s="794">
        <v>3671.529</v>
      </c>
      <c r="AH54" s="794">
        <v>3613.2339999999999</v>
      </c>
      <c r="AI54" s="794">
        <v>3559.7049999999999</v>
      </c>
      <c r="AJ54" s="794">
        <v>3502.529</v>
      </c>
      <c r="AK54" s="794">
        <v>3445.5140000000001</v>
      </c>
      <c r="AL54" s="794">
        <v>3390.5659999999998</v>
      </c>
      <c r="AM54" s="794">
        <v>3337.3429999999998</v>
      </c>
      <c r="AN54" s="794">
        <v>3283.36</v>
      </c>
      <c r="AO54" s="794">
        <v>3229.1880000000001</v>
      </c>
      <c r="AP54" s="794">
        <v>3174.2170000000001</v>
      </c>
      <c r="AQ54" s="794">
        <v>3120.28</v>
      </c>
      <c r="AR54" s="794">
        <v>3060.6860000000001</v>
      </c>
      <c r="AS54" s="794">
        <v>3002.1060000000002</v>
      </c>
      <c r="AT54" s="794">
        <v>2967.2779999999998</v>
      </c>
      <c r="AU54" s="794">
        <v>2957.328</v>
      </c>
      <c r="AV54" s="794">
        <v>2957.3670000000002</v>
      </c>
      <c r="AW54" s="794">
        <v>2962.26</v>
      </c>
      <c r="AX54" s="794">
        <v>2969.3989999999999</v>
      </c>
      <c r="AY54" s="794">
        <v>2980.808</v>
      </c>
      <c r="AZ54" s="794">
        <v>2993.2449999999999</v>
      </c>
    </row>
    <row r="55" spans="1:52">
      <c r="A55" s="795" t="s">
        <v>543</v>
      </c>
      <c r="B55" s="794" t="s">
        <v>57</v>
      </c>
      <c r="C55" s="794">
        <v>265.6397</v>
      </c>
      <c r="D55" s="794">
        <v>242.51089999999999</v>
      </c>
      <c r="E55" s="794">
        <v>249.73400000000001</v>
      </c>
      <c r="F55" s="794">
        <v>291.01190000000003</v>
      </c>
      <c r="G55" s="794">
        <v>265.37369999999999</v>
      </c>
      <c r="H55" s="794">
        <v>281.1182</v>
      </c>
      <c r="I55" s="794">
        <v>264.43819999999999</v>
      </c>
      <c r="J55" s="794">
        <v>209.59450000000001</v>
      </c>
      <c r="K55" s="794">
        <v>184.7347</v>
      </c>
      <c r="L55" s="794">
        <v>197.70580000000001</v>
      </c>
      <c r="M55" s="794">
        <v>224.29509999999999</v>
      </c>
      <c r="N55" s="794">
        <v>204.0718</v>
      </c>
      <c r="O55" s="794">
        <v>187.1609</v>
      </c>
      <c r="P55" s="794">
        <v>177.57040000000001</v>
      </c>
      <c r="Q55" s="794">
        <v>190.71889999999999</v>
      </c>
      <c r="R55" s="794">
        <v>189.0043</v>
      </c>
      <c r="S55" s="794">
        <v>217.905</v>
      </c>
      <c r="T55" s="794">
        <v>200.97190000000001</v>
      </c>
      <c r="U55" s="794">
        <v>204.16300000000001</v>
      </c>
      <c r="V55" s="794">
        <v>250.1516</v>
      </c>
      <c r="W55" s="794">
        <v>240.06319999999999</v>
      </c>
      <c r="X55" s="794">
        <v>214.2105</v>
      </c>
      <c r="Y55" s="794">
        <v>276.39640000000003</v>
      </c>
      <c r="Z55" s="794">
        <v>290.59550000000002</v>
      </c>
      <c r="AA55" s="794">
        <v>312.88200000000001</v>
      </c>
      <c r="AB55" s="794">
        <v>415.49810000000002</v>
      </c>
      <c r="AC55" s="794">
        <v>360.90719999999999</v>
      </c>
      <c r="AD55" s="794">
        <v>392.04020000000003</v>
      </c>
      <c r="AE55" s="794">
        <v>405.82170000000002</v>
      </c>
      <c r="AF55" s="794">
        <v>416.51670000000001</v>
      </c>
      <c r="AG55" s="794">
        <v>409.96480000000003</v>
      </c>
      <c r="AH55" s="794">
        <v>402.33510000000001</v>
      </c>
      <c r="AI55" s="794">
        <v>393.78879999999998</v>
      </c>
      <c r="AJ55" s="794">
        <v>382.34570000000002</v>
      </c>
      <c r="AK55" s="794">
        <v>369.22719999999998</v>
      </c>
      <c r="AL55" s="794">
        <v>355.91199999999998</v>
      </c>
      <c r="AM55" s="794">
        <v>343.53410000000002</v>
      </c>
      <c r="AN55" s="794">
        <v>331.76280000000003</v>
      </c>
      <c r="AO55" s="794">
        <v>320.9024</v>
      </c>
      <c r="AP55" s="794">
        <v>310.26639999999998</v>
      </c>
      <c r="AQ55" s="794">
        <v>299.97539999999998</v>
      </c>
      <c r="AR55" s="794">
        <v>288.50060000000002</v>
      </c>
      <c r="AS55" s="794">
        <v>272.46230000000003</v>
      </c>
      <c r="AT55" s="794">
        <v>260.79730000000001</v>
      </c>
      <c r="AU55" s="794">
        <v>255.89400000000001</v>
      </c>
      <c r="AV55" s="794">
        <v>252.44130000000001</v>
      </c>
      <c r="AW55" s="794">
        <v>249.62710000000001</v>
      </c>
      <c r="AX55" s="794">
        <v>247.36320000000001</v>
      </c>
      <c r="AY55" s="794">
        <v>246.30840000000001</v>
      </c>
      <c r="AZ55" s="794">
        <v>246.06790000000001</v>
      </c>
    </row>
    <row r="56" spans="1:52">
      <c r="A56" s="795" t="s">
        <v>543</v>
      </c>
      <c r="B56" s="794" t="s">
        <v>438</v>
      </c>
      <c r="C56" s="794">
        <v>277.315</v>
      </c>
      <c r="D56" s="794">
        <v>262.78050000000002</v>
      </c>
      <c r="E56" s="794">
        <v>267.495</v>
      </c>
      <c r="F56" s="794">
        <v>279.72539999999998</v>
      </c>
      <c r="G56" s="794">
        <v>269.3372</v>
      </c>
      <c r="H56" s="794">
        <v>285.80790000000002</v>
      </c>
      <c r="I56" s="794">
        <v>273.16469999999998</v>
      </c>
      <c r="J56" s="794">
        <v>316.67720000000003</v>
      </c>
      <c r="K56" s="794">
        <v>307.69929999999999</v>
      </c>
      <c r="L56" s="794">
        <v>311.88400000000001</v>
      </c>
      <c r="M56" s="794">
        <v>324.96910000000003</v>
      </c>
      <c r="N56" s="794">
        <v>317.30869999999999</v>
      </c>
      <c r="O56" s="794">
        <v>297.20839999999998</v>
      </c>
      <c r="P56" s="794">
        <v>281.74079999999998</v>
      </c>
      <c r="Q56" s="794">
        <v>280.18049999999999</v>
      </c>
      <c r="R56" s="794">
        <v>281.87540000000001</v>
      </c>
      <c r="S56" s="794">
        <v>296.22699999999998</v>
      </c>
      <c r="T56" s="794">
        <v>290.60379999999998</v>
      </c>
      <c r="U56" s="794">
        <v>286.24930000000001</v>
      </c>
      <c r="V56" s="794">
        <v>342.50580000000002</v>
      </c>
      <c r="W56" s="794">
        <v>351.7149</v>
      </c>
      <c r="X56" s="794">
        <v>314.63749999999999</v>
      </c>
      <c r="Y56" s="794">
        <v>371.41370000000001</v>
      </c>
      <c r="Z56" s="794">
        <v>395.56810000000002</v>
      </c>
      <c r="AA56" s="794">
        <v>427.65140000000002</v>
      </c>
      <c r="AB56" s="794">
        <v>564.90869999999995</v>
      </c>
      <c r="AC56" s="794">
        <v>546.86720000000003</v>
      </c>
      <c r="AD56" s="794">
        <v>551.95420000000001</v>
      </c>
      <c r="AE56" s="794">
        <v>574.44359999999995</v>
      </c>
      <c r="AF56" s="794">
        <v>583.7962</v>
      </c>
      <c r="AG56" s="794">
        <v>582.70190000000002</v>
      </c>
      <c r="AH56" s="794">
        <v>580.51620000000003</v>
      </c>
      <c r="AI56" s="794">
        <v>577.56460000000004</v>
      </c>
      <c r="AJ56" s="794">
        <v>572.95039999999995</v>
      </c>
      <c r="AK56" s="794">
        <v>566.6182</v>
      </c>
      <c r="AL56" s="794">
        <v>558.87090000000001</v>
      </c>
      <c r="AM56" s="794">
        <v>550.56050000000005</v>
      </c>
      <c r="AN56" s="794">
        <v>541.32470000000001</v>
      </c>
      <c r="AO56" s="794">
        <v>531.78449999999998</v>
      </c>
      <c r="AP56" s="794">
        <v>521.40309999999999</v>
      </c>
      <c r="AQ56" s="794">
        <v>510.53579999999999</v>
      </c>
      <c r="AR56" s="794">
        <v>497.54590000000002</v>
      </c>
      <c r="AS56" s="794">
        <v>477.88470000000001</v>
      </c>
      <c r="AT56" s="794">
        <v>460.65429999999998</v>
      </c>
      <c r="AU56" s="794">
        <v>452.67959999999999</v>
      </c>
      <c r="AV56" s="794">
        <v>448.28390000000002</v>
      </c>
      <c r="AW56" s="794">
        <v>445.13130000000001</v>
      </c>
      <c r="AX56" s="794">
        <v>442.59359999999998</v>
      </c>
      <c r="AY56" s="794">
        <v>440.78250000000003</v>
      </c>
      <c r="AZ56" s="794">
        <v>439.02330000000001</v>
      </c>
    </row>
    <row r="57" spans="1:52">
      <c r="A57" s="795" t="s">
        <v>543</v>
      </c>
      <c r="B57" s="794" t="s">
        <v>60</v>
      </c>
      <c r="C57" s="794">
        <v>342.71449999999999</v>
      </c>
      <c r="D57" s="794">
        <v>325.01240000000001</v>
      </c>
      <c r="E57" s="794">
        <v>331.06720000000001</v>
      </c>
      <c r="F57" s="794">
        <v>346.62110000000001</v>
      </c>
      <c r="G57" s="794">
        <v>333.92290000000003</v>
      </c>
      <c r="H57" s="794">
        <v>354.12110000000001</v>
      </c>
      <c r="I57" s="794">
        <v>337.83240000000001</v>
      </c>
      <c r="J57" s="794">
        <v>392.87150000000003</v>
      </c>
      <c r="K57" s="794">
        <v>382.96899999999999</v>
      </c>
      <c r="L57" s="794">
        <v>389.35849999999999</v>
      </c>
      <c r="M57" s="794">
        <v>406.86619999999999</v>
      </c>
      <c r="N57" s="794">
        <v>398.66489999999999</v>
      </c>
      <c r="O57" s="794">
        <v>374.77629999999999</v>
      </c>
      <c r="P57" s="794">
        <v>356.78660000000002</v>
      </c>
      <c r="Q57" s="794">
        <v>356.55889999999999</v>
      </c>
      <c r="R57" s="794">
        <v>360.76510000000002</v>
      </c>
      <c r="S57" s="794">
        <v>381.43599999999998</v>
      </c>
      <c r="T57" s="794">
        <v>377.00970000000001</v>
      </c>
      <c r="U57" s="794">
        <v>375.2176</v>
      </c>
      <c r="V57" s="794">
        <v>453.73450000000003</v>
      </c>
      <c r="W57" s="794">
        <v>469.75400000000002</v>
      </c>
      <c r="X57" s="794">
        <v>423.58760000000001</v>
      </c>
      <c r="Y57" s="794">
        <v>503.26409999999998</v>
      </c>
      <c r="Z57" s="794">
        <v>530.86369999999999</v>
      </c>
      <c r="AA57" s="794">
        <v>567.798</v>
      </c>
      <c r="AB57" s="794">
        <v>741.27769999999998</v>
      </c>
      <c r="AC57" s="794">
        <v>705.76750000000004</v>
      </c>
      <c r="AD57" s="794">
        <v>689.05499999999995</v>
      </c>
      <c r="AE57" s="794">
        <v>695.43179999999995</v>
      </c>
      <c r="AF57" s="794">
        <v>694.51880000000006</v>
      </c>
      <c r="AG57" s="794">
        <v>670.96640000000002</v>
      </c>
      <c r="AH57" s="794">
        <v>647.90020000000004</v>
      </c>
      <c r="AI57" s="794">
        <v>626.16740000000004</v>
      </c>
      <c r="AJ57" s="794">
        <v>605.08180000000004</v>
      </c>
      <c r="AK57" s="794">
        <v>586.1155</v>
      </c>
      <c r="AL57" s="794">
        <v>567.96280000000002</v>
      </c>
      <c r="AM57" s="794">
        <v>549.24559999999997</v>
      </c>
      <c r="AN57" s="794">
        <v>529.87170000000003</v>
      </c>
      <c r="AO57" s="794">
        <v>508.20170000000002</v>
      </c>
      <c r="AP57" s="794">
        <v>485.84030000000001</v>
      </c>
      <c r="AQ57" s="794">
        <v>462.80259999999998</v>
      </c>
      <c r="AR57" s="794">
        <v>437.834</v>
      </c>
      <c r="AS57" s="794">
        <v>427.4194</v>
      </c>
      <c r="AT57" s="794">
        <v>427.10860000000002</v>
      </c>
      <c r="AU57" s="794">
        <v>428.17349999999999</v>
      </c>
      <c r="AV57" s="794">
        <v>429.90379999999999</v>
      </c>
      <c r="AW57" s="794">
        <v>431.94869999999997</v>
      </c>
      <c r="AX57" s="794">
        <v>434.00409999999999</v>
      </c>
      <c r="AY57" s="794">
        <v>436.30220000000003</v>
      </c>
      <c r="AZ57" s="794">
        <v>438.37110000000001</v>
      </c>
    </row>
    <row r="58" spans="1:52">
      <c r="A58" s="795" t="s">
        <v>543</v>
      </c>
      <c r="B58" s="794" t="s">
        <v>59</v>
      </c>
      <c r="C58" s="794">
        <v>180.17429999999999</v>
      </c>
      <c r="D58" s="794">
        <v>169.66810000000001</v>
      </c>
      <c r="E58" s="794">
        <v>171.59729999999999</v>
      </c>
      <c r="F58" s="794">
        <v>178.31720000000001</v>
      </c>
      <c r="G58" s="794">
        <v>170.51329999999999</v>
      </c>
      <c r="H58" s="794">
        <v>179.5171</v>
      </c>
      <c r="I58" s="794">
        <v>169.99170000000001</v>
      </c>
      <c r="J58" s="794">
        <v>196.9333</v>
      </c>
      <c r="K58" s="794">
        <v>191.20230000000001</v>
      </c>
      <c r="L58" s="794">
        <v>193.51300000000001</v>
      </c>
      <c r="M58" s="794">
        <v>201.26079999999999</v>
      </c>
      <c r="N58" s="794">
        <v>196.06549999999999</v>
      </c>
      <c r="O58" s="794">
        <v>183.08850000000001</v>
      </c>
      <c r="P58" s="794">
        <v>173.0342</v>
      </c>
      <c r="Q58" s="794">
        <v>171.5735</v>
      </c>
      <c r="R58" s="794">
        <v>172.07040000000001</v>
      </c>
      <c r="S58" s="794">
        <v>180.24100000000001</v>
      </c>
      <c r="T58" s="794">
        <v>176.26429999999999</v>
      </c>
      <c r="U58" s="794">
        <v>173.18270000000001</v>
      </c>
      <c r="V58" s="794">
        <v>206.60169999999999</v>
      </c>
      <c r="W58" s="794">
        <v>211.4631</v>
      </c>
      <c r="X58" s="794">
        <v>188.48480000000001</v>
      </c>
      <c r="Y58" s="794">
        <v>221.43690000000001</v>
      </c>
      <c r="Z58" s="794">
        <v>230.90270000000001</v>
      </c>
      <c r="AA58" s="794">
        <v>244.11250000000001</v>
      </c>
      <c r="AB58" s="794">
        <v>314.94170000000003</v>
      </c>
      <c r="AC58" s="794">
        <v>297.6619</v>
      </c>
      <c r="AD58" s="794">
        <v>294.02850000000001</v>
      </c>
      <c r="AE58" s="794">
        <v>299.5052</v>
      </c>
      <c r="AF58" s="794">
        <v>302.56259999999997</v>
      </c>
      <c r="AG58" s="794">
        <v>300.37990000000002</v>
      </c>
      <c r="AH58" s="794">
        <v>298.3236</v>
      </c>
      <c r="AI58" s="794">
        <v>296.58690000000001</v>
      </c>
      <c r="AJ58" s="794">
        <v>294.89109999999999</v>
      </c>
      <c r="AK58" s="794">
        <v>293.44889999999998</v>
      </c>
      <c r="AL58" s="794">
        <v>292.18849999999998</v>
      </c>
      <c r="AM58" s="794">
        <v>291.19080000000002</v>
      </c>
      <c r="AN58" s="794">
        <v>290.37130000000002</v>
      </c>
      <c r="AO58" s="794">
        <v>289.86009999999999</v>
      </c>
      <c r="AP58" s="794">
        <v>289.46679999999998</v>
      </c>
      <c r="AQ58" s="794">
        <v>289.28019999999998</v>
      </c>
      <c r="AR58" s="794">
        <v>289.17099999999999</v>
      </c>
      <c r="AS58" s="794">
        <v>289.2296</v>
      </c>
      <c r="AT58" s="794">
        <v>289.56979999999999</v>
      </c>
      <c r="AU58" s="794">
        <v>289.98590000000002</v>
      </c>
      <c r="AV58" s="794">
        <v>290.53309999999999</v>
      </c>
      <c r="AW58" s="794">
        <v>291.29669999999999</v>
      </c>
      <c r="AX58" s="794">
        <v>292.05439999999999</v>
      </c>
      <c r="AY58" s="794">
        <v>293.03390000000002</v>
      </c>
      <c r="AZ58" s="794">
        <v>294.04059999999998</v>
      </c>
    </row>
    <row r="59" spans="1:52">
      <c r="A59" s="795" t="s">
        <v>543</v>
      </c>
      <c r="B59" s="794" t="s">
        <v>97</v>
      </c>
      <c r="C59" s="794">
        <v>65.434700000000007</v>
      </c>
      <c r="D59" s="794">
        <v>62.830800000000004</v>
      </c>
      <c r="E59" s="794">
        <v>64.7607</v>
      </c>
      <c r="F59" s="794">
        <v>68.493600000000001</v>
      </c>
      <c r="G59" s="794">
        <v>66.664900000000003</v>
      </c>
      <c r="H59" s="794">
        <v>71.289199999999994</v>
      </c>
      <c r="I59" s="794">
        <v>68.672300000000007</v>
      </c>
      <c r="J59" s="794">
        <v>78.565100000000001</v>
      </c>
      <c r="K59" s="794">
        <v>75.263199999999998</v>
      </c>
      <c r="L59" s="794">
        <v>75.153899999999993</v>
      </c>
      <c r="M59" s="794">
        <v>77.072599999999994</v>
      </c>
      <c r="N59" s="794">
        <v>74.067099999999996</v>
      </c>
      <c r="O59" s="794">
        <v>68.2196</v>
      </c>
      <c r="P59" s="794">
        <v>63.599200000000003</v>
      </c>
      <c r="Q59" s="794">
        <v>62.220599999999997</v>
      </c>
      <c r="R59" s="794">
        <v>61.580599999999997</v>
      </c>
      <c r="S59" s="794">
        <v>63.601700000000001</v>
      </c>
      <c r="T59" s="794">
        <v>61.366999999999997</v>
      </c>
      <c r="U59" s="794">
        <v>59.505600000000001</v>
      </c>
      <c r="V59" s="794">
        <v>70.064800000000005</v>
      </c>
      <c r="W59" s="794">
        <v>70.771299999999997</v>
      </c>
      <c r="X59" s="794">
        <v>62.266599999999997</v>
      </c>
      <c r="Y59" s="794">
        <v>72.215800000000002</v>
      </c>
      <c r="Z59" s="794">
        <v>74.350800000000007</v>
      </c>
      <c r="AA59" s="794">
        <v>77.563500000000005</v>
      </c>
      <c r="AB59" s="794">
        <v>98.705600000000004</v>
      </c>
      <c r="AC59" s="794">
        <v>91.996300000000005</v>
      </c>
      <c r="AD59" s="794">
        <v>90.1875</v>
      </c>
      <c r="AE59" s="794">
        <v>91.098500000000001</v>
      </c>
      <c r="AF59" s="794">
        <v>91.222200000000001</v>
      </c>
      <c r="AG59" s="794">
        <v>89.727400000000003</v>
      </c>
      <c r="AH59" s="794">
        <v>88.254599999999996</v>
      </c>
      <c r="AI59" s="794">
        <v>86.850899999999996</v>
      </c>
      <c r="AJ59" s="794">
        <v>85.433899999999994</v>
      </c>
      <c r="AK59" s="794">
        <v>84.090900000000005</v>
      </c>
      <c r="AL59" s="794">
        <v>82.776899999999998</v>
      </c>
      <c r="AM59" s="794">
        <v>81.515900000000002</v>
      </c>
      <c r="AN59" s="794">
        <v>80.295599999999993</v>
      </c>
      <c r="AO59" s="794">
        <v>79.139399999999995</v>
      </c>
      <c r="AP59" s="794">
        <v>78.007099999999994</v>
      </c>
      <c r="AQ59" s="794">
        <v>76.908500000000004</v>
      </c>
      <c r="AR59" s="794">
        <v>75.837699999999998</v>
      </c>
      <c r="AS59" s="794">
        <v>74.802499999999995</v>
      </c>
      <c r="AT59" s="794">
        <v>73.836699999999993</v>
      </c>
      <c r="AU59" s="794">
        <v>72.866200000000006</v>
      </c>
      <c r="AV59" s="794">
        <v>71.930000000000007</v>
      </c>
      <c r="AW59" s="794">
        <v>71.046199999999999</v>
      </c>
      <c r="AX59" s="794">
        <v>70.150899999999993</v>
      </c>
      <c r="AY59" s="794">
        <v>69.309399999999997</v>
      </c>
      <c r="AZ59" s="794">
        <v>68.467600000000004</v>
      </c>
    </row>
    <row r="60" spans="1:52">
      <c r="A60" s="795" t="s">
        <v>543</v>
      </c>
      <c r="B60" s="794" t="s">
        <v>95</v>
      </c>
      <c r="C60" s="794">
        <v>21.427800000000001</v>
      </c>
      <c r="D60" s="794">
        <v>19.859000000000002</v>
      </c>
      <c r="E60" s="794">
        <v>19.761399999999998</v>
      </c>
      <c r="F60" s="794">
        <v>20.187899999999999</v>
      </c>
      <c r="G60" s="794">
        <v>18.995100000000001</v>
      </c>
      <c r="H60" s="794">
        <v>19.361999999999998</v>
      </c>
      <c r="I60" s="794">
        <v>17.748699999999999</v>
      </c>
      <c r="J60" s="794">
        <v>20.1465</v>
      </c>
      <c r="K60" s="794">
        <v>19.1722</v>
      </c>
      <c r="L60" s="794">
        <v>19.006699999999999</v>
      </c>
      <c r="M60" s="794">
        <v>19.354399999999998</v>
      </c>
      <c r="N60" s="794">
        <v>18.451599999999999</v>
      </c>
      <c r="O60" s="794">
        <v>16.867899999999999</v>
      </c>
      <c r="P60" s="794">
        <v>15.606299999999999</v>
      </c>
      <c r="Q60" s="794">
        <v>15.115600000000001</v>
      </c>
      <c r="R60" s="794">
        <v>14.8339</v>
      </c>
      <c r="S60" s="794">
        <v>15.164</v>
      </c>
      <c r="T60" s="794">
        <v>14.474600000000001</v>
      </c>
      <c r="U60" s="794">
        <v>13.9053</v>
      </c>
      <c r="V60" s="794">
        <v>16.1753</v>
      </c>
      <c r="W60" s="794">
        <v>16.147500000000001</v>
      </c>
      <c r="X60" s="794">
        <v>14.026</v>
      </c>
      <c r="Y60" s="794">
        <v>16.058299999999999</v>
      </c>
      <c r="Z60" s="794">
        <v>16.310300000000002</v>
      </c>
      <c r="AA60" s="794">
        <v>16.773299999999999</v>
      </c>
      <c r="AB60" s="794">
        <v>21.046099999999999</v>
      </c>
      <c r="AC60" s="794">
        <v>19.3003</v>
      </c>
      <c r="AD60" s="794">
        <v>18.9969</v>
      </c>
      <c r="AE60" s="794">
        <v>19.2803</v>
      </c>
      <c r="AF60" s="794">
        <v>19.4084</v>
      </c>
      <c r="AG60" s="794">
        <v>19.206800000000001</v>
      </c>
      <c r="AH60" s="794">
        <v>19.020900000000001</v>
      </c>
      <c r="AI60" s="794">
        <v>18.860800000000001</v>
      </c>
      <c r="AJ60" s="794">
        <v>18.7072</v>
      </c>
      <c r="AK60" s="794">
        <v>18.5761</v>
      </c>
      <c r="AL60" s="794">
        <v>18.458300000000001</v>
      </c>
      <c r="AM60" s="794">
        <v>18.358899999999998</v>
      </c>
      <c r="AN60" s="794">
        <v>18.273099999999999</v>
      </c>
      <c r="AO60" s="794">
        <v>18.206399999999999</v>
      </c>
      <c r="AP60" s="794">
        <v>18.148599999999998</v>
      </c>
      <c r="AQ60" s="794">
        <v>18.1023</v>
      </c>
      <c r="AR60" s="794">
        <v>18.062999999999999</v>
      </c>
      <c r="AS60" s="794">
        <v>18.034199999999998</v>
      </c>
      <c r="AT60" s="794">
        <v>18.023099999999999</v>
      </c>
      <c r="AU60" s="794">
        <v>18.012599999999999</v>
      </c>
      <c r="AV60" s="794">
        <v>18.0107</v>
      </c>
      <c r="AW60" s="794">
        <v>18.021799999999999</v>
      </c>
      <c r="AX60" s="794">
        <v>18.029900000000001</v>
      </c>
      <c r="AY60" s="794">
        <v>18.051400000000001</v>
      </c>
      <c r="AZ60" s="794">
        <v>18.072099999999999</v>
      </c>
    </row>
    <row r="61" spans="1:52">
      <c r="A61" s="795" t="s">
        <v>543</v>
      </c>
      <c r="B61" s="794" t="s">
        <v>138</v>
      </c>
      <c r="C61" s="794">
        <v>87.097999999999999</v>
      </c>
      <c r="D61" s="794">
        <v>83.163600000000002</v>
      </c>
      <c r="E61" s="794">
        <v>85.287999999999997</v>
      </c>
      <c r="F61" s="794">
        <v>89.998599999999996</v>
      </c>
      <c r="G61" s="794">
        <v>75.485900000000001</v>
      </c>
      <c r="H61" s="794">
        <v>81.087900000000005</v>
      </c>
      <c r="I61" s="794">
        <v>78.529799999999994</v>
      </c>
      <c r="J61" s="794">
        <v>93.873999999999995</v>
      </c>
      <c r="K61" s="794">
        <v>94.034400000000005</v>
      </c>
      <c r="L61" s="794">
        <v>98.178600000000003</v>
      </c>
      <c r="M61" s="794">
        <v>105.32</v>
      </c>
      <c r="N61" s="794">
        <v>105.86279999999999</v>
      </c>
      <c r="O61" s="794">
        <v>102.04179999999999</v>
      </c>
      <c r="P61" s="794">
        <v>99.536000000000001</v>
      </c>
      <c r="Q61" s="794">
        <v>101.8837</v>
      </c>
      <c r="R61" s="794">
        <v>105.5175</v>
      </c>
      <c r="S61" s="794">
        <v>114.1144</v>
      </c>
      <c r="T61" s="794">
        <v>115.28270000000001</v>
      </c>
      <c r="U61" s="794">
        <v>117.0549</v>
      </c>
      <c r="V61" s="794">
        <v>144.36320000000001</v>
      </c>
      <c r="W61" s="794">
        <v>152.81110000000001</v>
      </c>
      <c r="X61" s="794">
        <v>121.21</v>
      </c>
      <c r="Y61" s="794">
        <v>147.40180000000001</v>
      </c>
      <c r="Z61" s="794">
        <v>159.2079</v>
      </c>
      <c r="AA61" s="794">
        <v>174.37520000000001</v>
      </c>
      <c r="AB61" s="794">
        <v>233.25620000000001</v>
      </c>
      <c r="AC61" s="794">
        <v>228.59139999999999</v>
      </c>
      <c r="AD61" s="794">
        <v>237.17400000000001</v>
      </c>
      <c r="AE61" s="794">
        <v>251.63079999999999</v>
      </c>
      <c r="AF61" s="794">
        <v>210.4254</v>
      </c>
      <c r="AG61" s="794">
        <v>215.87710000000001</v>
      </c>
      <c r="AH61" s="794">
        <v>221.08109999999999</v>
      </c>
      <c r="AI61" s="794">
        <v>226.1917</v>
      </c>
      <c r="AJ61" s="794">
        <v>231.00890000000001</v>
      </c>
      <c r="AK61" s="794">
        <v>235.72980000000001</v>
      </c>
      <c r="AL61" s="794">
        <v>240.18279999999999</v>
      </c>
      <c r="AM61" s="794">
        <v>244.56290000000001</v>
      </c>
      <c r="AN61" s="794">
        <v>248.77359999999999</v>
      </c>
      <c r="AO61" s="794">
        <v>252.97989999999999</v>
      </c>
      <c r="AP61" s="794">
        <v>257.04239999999999</v>
      </c>
      <c r="AQ61" s="794">
        <v>261.18299999999999</v>
      </c>
      <c r="AR61" s="794">
        <v>264.74889999999999</v>
      </c>
      <c r="AS61" s="794">
        <v>267.46230000000003</v>
      </c>
      <c r="AT61" s="794">
        <v>270.62389999999999</v>
      </c>
      <c r="AU61" s="794">
        <v>274.85329999999999</v>
      </c>
      <c r="AV61" s="794">
        <v>279.56259999999997</v>
      </c>
      <c r="AW61" s="794">
        <v>284.31</v>
      </c>
      <c r="AX61" s="794">
        <v>289.05549999999999</v>
      </c>
      <c r="AY61" s="794">
        <v>294.0301</v>
      </c>
      <c r="AZ61" s="794">
        <v>298.86489999999998</v>
      </c>
    </row>
    <row r="62" spans="1:52">
      <c r="A62" s="795" t="s">
        <v>543</v>
      </c>
      <c r="B62" s="794" t="s">
        <v>96</v>
      </c>
      <c r="C62" s="794">
        <v>21.964200000000002</v>
      </c>
      <c r="D62" s="794">
        <v>20.270399999999999</v>
      </c>
      <c r="E62" s="794">
        <v>21.063500000000001</v>
      </c>
      <c r="F62" s="794">
        <v>22.472799999999999</v>
      </c>
      <c r="G62" s="794">
        <v>20.933599999999998</v>
      </c>
      <c r="H62" s="794">
        <v>21.424099999999999</v>
      </c>
      <c r="I62" s="794">
        <v>23.264700000000001</v>
      </c>
      <c r="J62" s="794">
        <v>27.800899999999999</v>
      </c>
      <c r="K62" s="794">
        <v>27.8004</v>
      </c>
      <c r="L62" s="794">
        <v>28.9389</v>
      </c>
      <c r="M62" s="794">
        <v>30.9451</v>
      </c>
      <c r="N62" s="794">
        <v>30.952100000000002</v>
      </c>
      <c r="O62" s="794">
        <v>29.6663</v>
      </c>
      <c r="P62" s="794">
        <v>28.741199999999999</v>
      </c>
      <c r="Q62" s="794">
        <v>29.2089</v>
      </c>
      <c r="R62" s="794">
        <v>30.0259</v>
      </c>
      <c r="S62" s="794">
        <v>32.185400000000001</v>
      </c>
      <c r="T62" s="794">
        <v>32.218000000000004</v>
      </c>
      <c r="U62" s="794">
        <v>32.384700000000002</v>
      </c>
      <c r="V62" s="794">
        <v>39.502099999999999</v>
      </c>
      <c r="W62" s="794">
        <v>41.306399999999996</v>
      </c>
      <c r="X62" s="794">
        <v>37.6158</v>
      </c>
      <c r="Y62" s="794">
        <v>45.111600000000003</v>
      </c>
      <c r="Z62" s="794">
        <v>48.006300000000003</v>
      </c>
      <c r="AA62" s="794">
        <v>51.948700000000002</v>
      </c>
      <c r="AB62" s="794">
        <v>68.608000000000004</v>
      </c>
      <c r="AC62" s="794">
        <v>72.456100000000006</v>
      </c>
      <c r="AD62" s="794">
        <v>72.120099999999994</v>
      </c>
      <c r="AE62" s="794">
        <v>74.254199999999997</v>
      </c>
      <c r="AF62" s="794">
        <v>76.045100000000005</v>
      </c>
      <c r="AG62" s="794">
        <v>76.762900000000002</v>
      </c>
      <c r="AH62" s="794">
        <v>77.709400000000002</v>
      </c>
      <c r="AI62" s="794">
        <v>78.913700000000006</v>
      </c>
      <c r="AJ62" s="794">
        <v>80.278000000000006</v>
      </c>
      <c r="AK62" s="794">
        <v>81.8613</v>
      </c>
      <c r="AL62" s="794">
        <v>83.62</v>
      </c>
      <c r="AM62" s="794">
        <v>85.568799999999996</v>
      </c>
      <c r="AN62" s="794">
        <v>87.682000000000002</v>
      </c>
      <c r="AO62" s="794">
        <v>89.991</v>
      </c>
      <c r="AP62" s="794">
        <v>92.434299999999993</v>
      </c>
      <c r="AQ62" s="794">
        <v>95.031999999999996</v>
      </c>
      <c r="AR62" s="794">
        <v>97.754300000000001</v>
      </c>
      <c r="AS62" s="794">
        <v>100.62090000000001</v>
      </c>
      <c r="AT62" s="794">
        <v>103.6803</v>
      </c>
      <c r="AU62" s="794">
        <v>106.843</v>
      </c>
      <c r="AV62" s="794">
        <v>110.14700000000001</v>
      </c>
      <c r="AW62" s="794">
        <v>113.6289</v>
      </c>
      <c r="AX62" s="794">
        <v>117.1942</v>
      </c>
      <c r="AY62" s="794">
        <v>120.9487</v>
      </c>
      <c r="AZ62" s="794">
        <v>124.8064</v>
      </c>
    </row>
    <row r="63" spans="1:52">
      <c r="A63" s="795" t="s">
        <v>543</v>
      </c>
      <c r="B63" s="794" t="s">
        <v>139</v>
      </c>
      <c r="C63" s="794">
        <v>61.863399999999999</v>
      </c>
      <c r="D63" s="794">
        <v>60.5869</v>
      </c>
      <c r="E63" s="794">
        <v>63.739400000000003</v>
      </c>
      <c r="F63" s="794">
        <v>68.829599999999999</v>
      </c>
      <c r="G63" s="794">
        <v>68.408299999999997</v>
      </c>
      <c r="H63" s="794">
        <v>74.846100000000007</v>
      </c>
      <c r="I63" s="794">
        <v>73.541700000000006</v>
      </c>
      <c r="J63" s="794">
        <v>88.668999999999997</v>
      </c>
      <c r="K63" s="794">
        <v>86.787300000000002</v>
      </c>
      <c r="L63" s="794">
        <v>88.577399999999997</v>
      </c>
      <c r="M63" s="794">
        <v>92.960800000000006</v>
      </c>
      <c r="N63" s="794">
        <v>91.337699999999998</v>
      </c>
      <c r="O63" s="794">
        <v>86.094099999999997</v>
      </c>
      <c r="P63" s="794">
        <v>82.141099999999994</v>
      </c>
      <c r="Q63" s="794">
        <v>82.242999999999995</v>
      </c>
      <c r="R63" s="794">
        <v>83.411299999999997</v>
      </c>
      <c r="S63" s="794">
        <v>90.040700000000001</v>
      </c>
      <c r="T63" s="794">
        <v>90.772999999999996</v>
      </c>
      <c r="U63" s="794">
        <v>91.960700000000003</v>
      </c>
      <c r="V63" s="794">
        <v>112.6198</v>
      </c>
      <c r="W63" s="794">
        <v>115.9496</v>
      </c>
      <c r="X63" s="794">
        <v>103.9701</v>
      </c>
      <c r="Y63" s="794">
        <v>122.82250000000001</v>
      </c>
      <c r="Z63" s="794">
        <v>129.04660000000001</v>
      </c>
      <c r="AA63" s="794">
        <v>135.81549999999999</v>
      </c>
      <c r="AB63" s="794">
        <v>174.47710000000001</v>
      </c>
      <c r="AC63" s="794">
        <v>169.17089999999999</v>
      </c>
      <c r="AD63" s="794">
        <v>169.7671</v>
      </c>
      <c r="AE63" s="794">
        <v>175.58609999999999</v>
      </c>
      <c r="AF63" s="794">
        <v>179.98570000000001</v>
      </c>
      <c r="AG63" s="794">
        <v>181.16040000000001</v>
      </c>
      <c r="AH63" s="794">
        <v>182.0986</v>
      </c>
      <c r="AI63" s="794">
        <v>183.0104</v>
      </c>
      <c r="AJ63" s="794">
        <v>182.16720000000001</v>
      </c>
      <c r="AK63" s="794">
        <v>181.35929999999999</v>
      </c>
      <c r="AL63" s="794">
        <v>180.6165</v>
      </c>
      <c r="AM63" s="794">
        <v>179.95070000000001</v>
      </c>
      <c r="AN63" s="794">
        <v>179.34630000000001</v>
      </c>
      <c r="AO63" s="794">
        <v>178.86510000000001</v>
      </c>
      <c r="AP63" s="794">
        <v>178.41499999999999</v>
      </c>
      <c r="AQ63" s="794">
        <v>178.17230000000001</v>
      </c>
      <c r="AR63" s="794">
        <v>177.64109999999999</v>
      </c>
      <c r="AS63" s="794">
        <v>177.18520000000001</v>
      </c>
      <c r="AT63" s="794">
        <v>176.83099999999999</v>
      </c>
      <c r="AU63" s="794">
        <v>176.99449999999999</v>
      </c>
      <c r="AV63" s="794">
        <v>177.25059999999999</v>
      </c>
      <c r="AW63" s="794">
        <v>177.56559999999999</v>
      </c>
      <c r="AX63" s="794">
        <v>177.90700000000001</v>
      </c>
      <c r="AY63" s="794">
        <v>178.3133</v>
      </c>
      <c r="AZ63" s="794">
        <v>178.76339999999999</v>
      </c>
    </row>
    <row r="64" spans="1:52">
      <c r="A64" s="795" t="s">
        <v>543</v>
      </c>
      <c r="B64" s="794" t="s">
        <v>439</v>
      </c>
      <c r="C64" s="794">
        <v>16.226400000000002</v>
      </c>
      <c r="D64" s="794">
        <v>12.701000000000001</v>
      </c>
      <c r="E64" s="794">
        <v>23.461500000000001</v>
      </c>
      <c r="F64" s="794">
        <v>17.104700000000001</v>
      </c>
      <c r="G64" s="794">
        <v>18.537700000000001</v>
      </c>
      <c r="H64" s="794">
        <v>23.5534</v>
      </c>
      <c r="I64" s="794">
        <v>11.2692</v>
      </c>
      <c r="J64" s="794">
        <v>5.7685000000000004</v>
      </c>
      <c r="K64" s="794">
        <v>22.857299999999999</v>
      </c>
      <c r="L64" s="794">
        <v>14.6225</v>
      </c>
      <c r="M64" s="794">
        <v>19.740200000000002</v>
      </c>
      <c r="N64" s="794">
        <v>17.888100000000001</v>
      </c>
      <c r="O64" s="794">
        <v>27.616</v>
      </c>
      <c r="P64" s="794">
        <v>15.848699999999999</v>
      </c>
      <c r="Q64" s="794">
        <v>21.112200000000001</v>
      </c>
      <c r="R64" s="794">
        <v>24.3903</v>
      </c>
      <c r="S64" s="794">
        <v>19.472300000000001</v>
      </c>
      <c r="T64" s="794">
        <v>28.677499999999998</v>
      </c>
      <c r="U64" s="794">
        <v>15.184799999999999</v>
      </c>
      <c r="V64" s="794">
        <v>18.145</v>
      </c>
      <c r="W64" s="794">
        <v>34.373800000000003</v>
      </c>
      <c r="X64" s="794">
        <v>33.163600000000002</v>
      </c>
      <c r="Y64" s="794">
        <v>20.595500000000001</v>
      </c>
      <c r="Z64" s="794">
        <v>21.016500000000001</v>
      </c>
      <c r="AA64" s="794">
        <v>18.4572</v>
      </c>
      <c r="AB64" s="794">
        <v>34.6877</v>
      </c>
      <c r="AC64" s="794">
        <v>33.543500000000002</v>
      </c>
      <c r="AD64" s="794">
        <v>24.963100000000001</v>
      </c>
      <c r="AE64" s="794">
        <v>18.381499999999999</v>
      </c>
      <c r="AF64" s="794">
        <v>26.576599999999999</v>
      </c>
      <c r="AG64" s="794">
        <v>26.3584</v>
      </c>
      <c r="AH64" s="794">
        <v>26.1554</v>
      </c>
      <c r="AI64" s="794">
        <v>25.983599999999999</v>
      </c>
      <c r="AJ64" s="794">
        <v>25.817299999999999</v>
      </c>
      <c r="AK64" s="794">
        <v>25.677299999999999</v>
      </c>
      <c r="AL64" s="794">
        <v>25.553999999999998</v>
      </c>
      <c r="AM64" s="794">
        <v>25.454999999999998</v>
      </c>
      <c r="AN64" s="794">
        <v>25.373799999999999</v>
      </c>
      <c r="AO64" s="794">
        <v>25.3203</v>
      </c>
      <c r="AP64" s="794">
        <v>25.279299999999999</v>
      </c>
      <c r="AQ64" s="794">
        <v>25.257200000000001</v>
      </c>
      <c r="AR64" s="794">
        <v>25.244599999999998</v>
      </c>
      <c r="AS64" s="794">
        <v>25.2485</v>
      </c>
      <c r="AT64" s="794">
        <v>25.279499999999999</v>
      </c>
      <c r="AU64" s="794">
        <v>25.317900000000002</v>
      </c>
      <c r="AV64" s="794">
        <v>25.3706</v>
      </c>
      <c r="AW64" s="794">
        <v>25.444800000000001</v>
      </c>
      <c r="AX64" s="794">
        <v>25.520499999999998</v>
      </c>
      <c r="AY64" s="794">
        <v>25.6188</v>
      </c>
      <c r="AZ64" s="794">
        <v>25.721800000000002</v>
      </c>
    </row>
    <row r="65" spans="1:52">
      <c r="A65" s="795" t="s">
        <v>543</v>
      </c>
      <c r="B65" s="794" t="s">
        <v>140</v>
      </c>
      <c r="C65" s="794">
        <v>68.207999999999998</v>
      </c>
      <c r="D65" s="794">
        <v>68.802199999999999</v>
      </c>
      <c r="E65" s="794">
        <v>74.322199999999995</v>
      </c>
      <c r="F65" s="794">
        <v>82.431600000000003</v>
      </c>
      <c r="G65" s="794">
        <v>83.864500000000007</v>
      </c>
      <c r="H65" s="794">
        <v>93.848200000000006</v>
      </c>
      <c r="I65" s="794">
        <v>98.666899999999998</v>
      </c>
      <c r="J65" s="794">
        <v>119.8531</v>
      </c>
      <c r="K65" s="794">
        <v>122.0873</v>
      </c>
      <c r="L65" s="794">
        <v>129.45009999999999</v>
      </c>
      <c r="M65" s="794">
        <v>140.37440000000001</v>
      </c>
      <c r="N65" s="794">
        <v>141.9684</v>
      </c>
      <c r="O65" s="794">
        <v>144.4633</v>
      </c>
      <c r="P65" s="794">
        <v>147.91130000000001</v>
      </c>
      <c r="Q65" s="794">
        <v>161.66460000000001</v>
      </c>
      <c r="R65" s="794">
        <v>179.1499</v>
      </c>
      <c r="S65" s="794">
        <v>204.2713</v>
      </c>
      <c r="T65" s="794">
        <v>221.84350000000001</v>
      </c>
      <c r="U65" s="794">
        <v>245.73509999999999</v>
      </c>
      <c r="V65" s="794">
        <v>334.73899999999998</v>
      </c>
      <c r="W65" s="794">
        <v>384.9708</v>
      </c>
      <c r="X65" s="794">
        <v>366.78160000000003</v>
      </c>
      <c r="Y65" s="794">
        <v>456.53730000000002</v>
      </c>
      <c r="Z65" s="794">
        <v>526.51559999999995</v>
      </c>
      <c r="AA65" s="794">
        <v>610.27070000000003</v>
      </c>
      <c r="AB65" s="794">
        <v>839.73339999999996</v>
      </c>
      <c r="AC65" s="794">
        <v>758.73659999999995</v>
      </c>
      <c r="AD65" s="794">
        <v>715.56259999999997</v>
      </c>
      <c r="AE65" s="794">
        <v>692.53530000000001</v>
      </c>
      <c r="AF65" s="794">
        <v>662.74860000000001</v>
      </c>
      <c r="AG65" s="794">
        <v>626.8175</v>
      </c>
      <c r="AH65" s="794">
        <v>596.51480000000004</v>
      </c>
      <c r="AI65" s="794">
        <v>570.47829999999999</v>
      </c>
      <c r="AJ65" s="794">
        <v>546.82380000000001</v>
      </c>
      <c r="AK65" s="794">
        <v>523.95090000000005</v>
      </c>
      <c r="AL65" s="794">
        <v>503.6891</v>
      </c>
      <c r="AM65" s="794">
        <v>484.59429999999998</v>
      </c>
      <c r="AN65" s="794">
        <v>465.37119999999999</v>
      </c>
      <c r="AO65" s="794">
        <v>446.59469999999999</v>
      </c>
      <c r="AP65" s="794">
        <v>428.20760000000001</v>
      </c>
      <c r="AQ65" s="794">
        <v>410.80470000000003</v>
      </c>
      <c r="AR65" s="794">
        <v>393.73169999999999</v>
      </c>
      <c r="AS65" s="794">
        <v>374.6816</v>
      </c>
      <c r="AT65" s="794">
        <v>361.04140000000001</v>
      </c>
      <c r="AU65" s="794">
        <v>353.14940000000001</v>
      </c>
      <c r="AV65" s="794">
        <v>348.62529999999998</v>
      </c>
      <c r="AW65" s="794">
        <v>345.9785</v>
      </c>
      <c r="AX65" s="794">
        <v>344.49099999999999</v>
      </c>
      <c r="AY65" s="794">
        <v>344.06900000000002</v>
      </c>
      <c r="AZ65" s="794">
        <v>344.10599999999999</v>
      </c>
    </row>
    <row r="66" spans="1:52">
      <c r="A66" s="795" t="s">
        <v>543</v>
      </c>
      <c r="B66" s="794" t="s">
        <v>440</v>
      </c>
      <c r="C66" s="794">
        <v>143.45400000000001</v>
      </c>
      <c r="D66" s="794">
        <v>133.54040000000001</v>
      </c>
      <c r="E66" s="794">
        <v>143.79349999999999</v>
      </c>
      <c r="F66" s="794">
        <v>158.47880000000001</v>
      </c>
      <c r="G66" s="794">
        <v>149.08529999999999</v>
      </c>
      <c r="H66" s="794">
        <v>163.3383</v>
      </c>
      <c r="I66" s="794">
        <v>147.95419999999999</v>
      </c>
      <c r="J66" s="794">
        <v>187.93170000000001</v>
      </c>
      <c r="K66" s="794">
        <v>180.73259999999999</v>
      </c>
      <c r="L66" s="794">
        <v>186.89150000000001</v>
      </c>
      <c r="M66" s="794">
        <v>209.25980000000001</v>
      </c>
      <c r="N66" s="794">
        <v>199.07169999999999</v>
      </c>
      <c r="O66" s="794">
        <v>182.64269999999999</v>
      </c>
      <c r="P66" s="794">
        <v>170.7131</v>
      </c>
      <c r="Q66" s="794">
        <v>181.7278</v>
      </c>
      <c r="R66" s="794">
        <v>182.6345</v>
      </c>
      <c r="S66" s="794">
        <v>199.55520000000001</v>
      </c>
      <c r="T66" s="794">
        <v>200.67410000000001</v>
      </c>
      <c r="U66" s="794">
        <v>194.6036</v>
      </c>
      <c r="V66" s="794">
        <v>242.94970000000001</v>
      </c>
      <c r="W66" s="794">
        <v>260.32240000000002</v>
      </c>
      <c r="X66" s="794">
        <v>241.76480000000001</v>
      </c>
      <c r="Y66" s="794">
        <v>295.76900000000001</v>
      </c>
      <c r="Z66" s="794">
        <v>320.52109999999999</v>
      </c>
      <c r="AA66" s="794">
        <v>342.27789999999999</v>
      </c>
      <c r="AB66" s="794">
        <v>465.45729999999998</v>
      </c>
      <c r="AC66" s="794">
        <v>434.6302</v>
      </c>
      <c r="AD66" s="794">
        <v>434.27980000000002</v>
      </c>
      <c r="AE66" s="794">
        <v>447.55630000000002</v>
      </c>
      <c r="AF66" s="794">
        <v>457.54590000000002</v>
      </c>
      <c r="AG66" s="794">
        <v>459.59089999999998</v>
      </c>
      <c r="AH66" s="794">
        <v>461.47669999999999</v>
      </c>
      <c r="AI66" s="794">
        <v>463.62380000000002</v>
      </c>
      <c r="AJ66" s="794">
        <v>465.50020000000001</v>
      </c>
      <c r="AK66" s="794">
        <v>467.48930000000001</v>
      </c>
      <c r="AL66" s="794">
        <v>469.51580000000001</v>
      </c>
      <c r="AM66" s="794">
        <v>471.73349999999999</v>
      </c>
      <c r="AN66" s="794">
        <v>473.98559999999998</v>
      </c>
      <c r="AO66" s="794">
        <v>476.55180000000001</v>
      </c>
      <c r="AP66" s="794">
        <v>479.0498</v>
      </c>
      <c r="AQ66" s="794">
        <v>481.7011</v>
      </c>
      <c r="AR66" s="794">
        <v>484.21629999999999</v>
      </c>
      <c r="AS66" s="794">
        <v>486.803</v>
      </c>
      <c r="AT66" s="794">
        <v>489.6789</v>
      </c>
      <c r="AU66" s="794">
        <v>492.52199999999999</v>
      </c>
      <c r="AV66" s="794">
        <v>495.3852</v>
      </c>
      <c r="AW66" s="794">
        <v>498.44499999999999</v>
      </c>
      <c r="AX66" s="794">
        <v>501.32760000000002</v>
      </c>
      <c r="AY66" s="794">
        <v>504.43599999999998</v>
      </c>
      <c r="AZ66" s="794">
        <v>507.43549999999999</v>
      </c>
    </row>
    <row r="67" spans="1:52">
      <c r="A67" s="795" t="s">
        <v>543</v>
      </c>
      <c r="B67" s="794" t="s">
        <v>441</v>
      </c>
      <c r="C67" s="794">
        <v>2.9298999999999999</v>
      </c>
      <c r="D67" s="794">
        <v>2.9028999999999998</v>
      </c>
      <c r="E67" s="794">
        <v>3.0598000000000001</v>
      </c>
      <c r="F67" s="794">
        <v>3.3315000000000001</v>
      </c>
      <c r="G67" s="794">
        <v>3.3327</v>
      </c>
      <c r="H67" s="794">
        <v>3.6665000000000001</v>
      </c>
      <c r="I67" s="794">
        <v>3.6288999999999998</v>
      </c>
      <c r="J67" s="794">
        <v>4.3292999999999999</v>
      </c>
      <c r="K67" s="794">
        <v>4.3417000000000003</v>
      </c>
      <c r="L67" s="794">
        <v>4.5327000000000002</v>
      </c>
      <c r="M67" s="794">
        <v>4.8531000000000004</v>
      </c>
      <c r="N67" s="794">
        <v>4.8674999999999997</v>
      </c>
      <c r="O67" s="794">
        <v>4.6534000000000004</v>
      </c>
      <c r="P67" s="794">
        <v>4.5214999999999996</v>
      </c>
      <c r="Q67" s="794">
        <v>4.5990000000000002</v>
      </c>
      <c r="R67" s="794">
        <v>4.7336</v>
      </c>
      <c r="S67" s="794">
        <v>5.0796999999999999</v>
      </c>
      <c r="T67" s="794">
        <v>5.0705</v>
      </c>
      <c r="U67" s="794">
        <v>5.1082999999999998</v>
      </c>
      <c r="V67" s="794">
        <v>6.2438000000000002</v>
      </c>
      <c r="W67" s="794">
        <v>6.5465</v>
      </c>
      <c r="X67" s="794">
        <v>5.9574999999999996</v>
      </c>
      <c r="Y67" s="794">
        <v>7.1284000000000001</v>
      </c>
      <c r="Z67" s="794">
        <v>7.78</v>
      </c>
      <c r="AA67" s="794">
        <v>8.6072000000000006</v>
      </c>
      <c r="AB67" s="794">
        <v>11.6151</v>
      </c>
      <c r="AC67" s="794">
        <v>11.6799</v>
      </c>
      <c r="AD67" s="794">
        <v>11.7257</v>
      </c>
      <c r="AE67" s="794">
        <v>12.1326</v>
      </c>
      <c r="AF67" s="794">
        <v>12.1861</v>
      </c>
      <c r="AG67" s="794">
        <v>12.014200000000001</v>
      </c>
      <c r="AH67" s="794">
        <v>11.8467</v>
      </c>
      <c r="AI67" s="794">
        <v>11.6846</v>
      </c>
      <c r="AJ67" s="794">
        <v>11.523199999999999</v>
      </c>
      <c r="AK67" s="794">
        <v>11.369400000000001</v>
      </c>
      <c r="AL67" s="794">
        <v>11.2186</v>
      </c>
      <c r="AM67" s="794">
        <v>11.072100000000001</v>
      </c>
      <c r="AN67" s="794">
        <v>10.928699999999999</v>
      </c>
      <c r="AO67" s="794">
        <v>10.790800000000001</v>
      </c>
      <c r="AP67" s="794">
        <v>10.656499999999999</v>
      </c>
      <c r="AQ67" s="794">
        <v>10.524900000000001</v>
      </c>
      <c r="AR67" s="794">
        <v>10.396800000000001</v>
      </c>
      <c r="AS67" s="794">
        <v>10.271800000000001</v>
      </c>
      <c r="AT67" s="794">
        <v>10.153499999999999</v>
      </c>
      <c r="AU67" s="794">
        <v>10.0366</v>
      </c>
      <c r="AV67" s="794">
        <v>9.9230999999999998</v>
      </c>
      <c r="AW67" s="794">
        <v>9.8152000000000008</v>
      </c>
      <c r="AX67" s="794">
        <v>9.7073999999999998</v>
      </c>
      <c r="AY67" s="794">
        <v>9.6047999999999991</v>
      </c>
      <c r="AZ67" s="794">
        <v>9.5040999999999993</v>
      </c>
    </row>
    <row r="68" spans="1:52">
      <c r="A68" s="794" t="s">
        <v>4</v>
      </c>
      <c r="B68" s="794"/>
      <c r="C68" s="794"/>
      <c r="D68" s="794"/>
      <c r="E68" s="794"/>
      <c r="F68" s="794"/>
      <c r="G68" s="794"/>
      <c r="H68" s="794"/>
      <c r="I68" s="794"/>
      <c r="J68" s="794"/>
      <c r="K68" s="794"/>
      <c r="L68" s="794"/>
      <c r="M68" s="794"/>
      <c r="N68" s="794"/>
      <c r="O68" s="794"/>
      <c r="P68" s="794"/>
      <c r="Q68" s="794"/>
      <c r="R68" s="794"/>
      <c r="S68" s="794"/>
      <c r="T68" s="794"/>
      <c r="U68" s="794"/>
      <c r="V68" s="794"/>
      <c r="W68" s="794"/>
      <c r="X68" s="794"/>
      <c r="Y68" s="794"/>
      <c r="Z68" s="794"/>
      <c r="AA68" s="794"/>
      <c r="AB68" s="794"/>
      <c r="AC68" s="794"/>
      <c r="AD68" s="794"/>
      <c r="AE68" s="794"/>
      <c r="AF68" s="794"/>
      <c r="AG68" s="794"/>
      <c r="AH68" s="794"/>
      <c r="AI68" s="794"/>
      <c r="AJ68" s="794"/>
      <c r="AK68" s="794"/>
      <c r="AL68" s="794"/>
      <c r="AM68" s="794"/>
      <c r="AN68" s="794"/>
      <c r="AO68" s="794"/>
      <c r="AP68" s="794"/>
      <c r="AQ68" s="794"/>
      <c r="AR68" s="794"/>
      <c r="AS68" s="794"/>
      <c r="AT68" s="794"/>
      <c r="AU68" s="794"/>
      <c r="AV68" s="794"/>
      <c r="AW68" s="794"/>
      <c r="AX68" s="794"/>
      <c r="AY68" s="794"/>
      <c r="AZ68" s="794"/>
    </row>
    <row r="69" spans="1:52">
      <c r="A69" s="795" t="s">
        <v>1153</v>
      </c>
      <c r="B69" s="794"/>
      <c r="C69" s="794">
        <v>1986</v>
      </c>
      <c r="D69" s="794">
        <v>1987</v>
      </c>
      <c r="E69" s="794">
        <v>1988</v>
      </c>
      <c r="F69" s="794">
        <v>1989</v>
      </c>
      <c r="G69" s="794">
        <v>1990</v>
      </c>
      <c r="H69" s="794">
        <v>1991</v>
      </c>
      <c r="I69" s="794">
        <v>1992</v>
      </c>
      <c r="J69" s="794">
        <v>1993</v>
      </c>
      <c r="K69" s="794">
        <v>1994</v>
      </c>
      <c r="L69" s="794">
        <v>1995</v>
      </c>
      <c r="M69" s="794">
        <v>1996</v>
      </c>
      <c r="N69" s="794">
        <v>1997</v>
      </c>
      <c r="O69" s="794">
        <v>1998</v>
      </c>
      <c r="P69" s="794">
        <v>1999</v>
      </c>
      <c r="Q69" s="794">
        <v>2000</v>
      </c>
      <c r="R69" s="794">
        <v>2001</v>
      </c>
      <c r="S69" s="794">
        <v>2002</v>
      </c>
      <c r="T69" s="794">
        <v>2003</v>
      </c>
      <c r="U69" s="794">
        <v>2004</v>
      </c>
      <c r="V69" s="794">
        <v>2005</v>
      </c>
      <c r="W69" s="794">
        <v>2006</v>
      </c>
      <c r="X69" s="794">
        <v>2007</v>
      </c>
      <c r="Y69" s="794">
        <v>2008</v>
      </c>
      <c r="Z69" s="794">
        <v>2009</v>
      </c>
      <c r="AA69" s="794">
        <v>2010</v>
      </c>
      <c r="AB69" s="794">
        <v>2011</v>
      </c>
      <c r="AC69" s="794">
        <v>2012</v>
      </c>
      <c r="AD69" s="794">
        <v>2013</v>
      </c>
      <c r="AE69" s="794">
        <v>2014</v>
      </c>
      <c r="AF69" s="794">
        <v>2015</v>
      </c>
      <c r="AG69" s="794">
        <v>2016</v>
      </c>
      <c r="AH69" s="794">
        <v>2017</v>
      </c>
      <c r="AI69" s="794">
        <v>2018</v>
      </c>
      <c r="AJ69" s="794">
        <v>2019</v>
      </c>
      <c r="AK69" s="794">
        <v>2020</v>
      </c>
      <c r="AL69" s="794">
        <v>2021</v>
      </c>
      <c r="AM69" s="794">
        <v>2022</v>
      </c>
      <c r="AN69" s="794">
        <v>2023</v>
      </c>
      <c r="AO69" s="794">
        <v>2024</v>
      </c>
      <c r="AP69" s="794">
        <v>2025</v>
      </c>
      <c r="AQ69" s="794">
        <v>2026</v>
      </c>
      <c r="AR69" s="794">
        <v>2027</v>
      </c>
      <c r="AS69" s="794">
        <v>2028</v>
      </c>
      <c r="AT69" s="794">
        <v>2029</v>
      </c>
      <c r="AU69" s="794">
        <v>2030</v>
      </c>
      <c r="AV69" s="794">
        <v>2031</v>
      </c>
      <c r="AW69" s="794">
        <v>2032</v>
      </c>
      <c r="AX69" s="794">
        <v>2033</v>
      </c>
      <c r="AY69" s="794">
        <v>2034</v>
      </c>
      <c r="AZ69" s="794">
        <v>2035</v>
      </c>
    </row>
    <row r="70" spans="1:52">
      <c r="A70" s="795" t="s">
        <v>543</v>
      </c>
      <c r="B70" s="794" t="s">
        <v>35</v>
      </c>
      <c r="C70" s="794">
        <v>1889.8969999999999</v>
      </c>
      <c r="D70" s="794">
        <v>1176.739</v>
      </c>
      <c r="E70" s="794">
        <v>1262.1010000000001</v>
      </c>
      <c r="F70" s="794">
        <v>1205.662</v>
      </c>
      <c r="G70" s="794">
        <v>1329.5</v>
      </c>
      <c r="H70" s="794">
        <v>1266.556</v>
      </c>
      <c r="I70" s="794">
        <v>1285.7639999999999</v>
      </c>
      <c r="J70" s="794">
        <v>1330.7080000000001</v>
      </c>
      <c r="K70" s="794">
        <v>1404.127</v>
      </c>
      <c r="L70" s="794">
        <v>1308.3040000000001</v>
      </c>
      <c r="M70" s="794">
        <v>1388.18</v>
      </c>
      <c r="N70" s="794">
        <v>1335.8430000000001</v>
      </c>
      <c r="O70" s="794">
        <v>1348.059</v>
      </c>
      <c r="P70" s="794">
        <v>1085.569</v>
      </c>
      <c r="Q70" s="794">
        <v>1378.0129999999999</v>
      </c>
      <c r="R70" s="794">
        <v>1488.2449999999999</v>
      </c>
      <c r="S70" s="794">
        <v>1611.511</v>
      </c>
      <c r="T70" s="794">
        <v>1567.8320000000001</v>
      </c>
      <c r="U70" s="794">
        <v>1509.3979999999999</v>
      </c>
      <c r="V70" s="794">
        <v>1852.38</v>
      </c>
      <c r="W70" s="794">
        <v>1929.741</v>
      </c>
      <c r="X70" s="794">
        <v>1896.9860000000001</v>
      </c>
      <c r="Y70" s="794">
        <v>1867.711</v>
      </c>
      <c r="Z70" s="794">
        <v>1893.3230000000001</v>
      </c>
      <c r="AA70" s="794">
        <v>1918.1369999999999</v>
      </c>
      <c r="AB70" s="794">
        <v>2731.3389999999999</v>
      </c>
      <c r="AC70" s="794">
        <v>2808.018</v>
      </c>
      <c r="AD70" s="794">
        <v>2813.6930000000002</v>
      </c>
      <c r="AE70" s="794">
        <v>2912.029</v>
      </c>
      <c r="AF70" s="794">
        <v>2981.7939999999999</v>
      </c>
      <c r="AG70" s="794">
        <v>2994.7190000000001</v>
      </c>
      <c r="AH70" s="794">
        <v>2967.0819999999999</v>
      </c>
      <c r="AI70" s="794">
        <v>2939.239</v>
      </c>
      <c r="AJ70" s="794">
        <v>2911.7950000000001</v>
      </c>
      <c r="AK70" s="794">
        <v>2871.7620000000002</v>
      </c>
      <c r="AL70" s="794">
        <v>2818.2109999999998</v>
      </c>
      <c r="AM70" s="794">
        <v>2769.625</v>
      </c>
      <c r="AN70" s="794">
        <v>2723.2510000000002</v>
      </c>
      <c r="AO70" s="794">
        <v>2677.692</v>
      </c>
      <c r="AP70" s="794">
        <v>2637.52</v>
      </c>
      <c r="AQ70" s="794">
        <v>2603.8339999999998</v>
      </c>
      <c r="AR70" s="794">
        <v>2582.23</v>
      </c>
      <c r="AS70" s="794">
        <v>2581.415</v>
      </c>
      <c r="AT70" s="794">
        <v>2590.768</v>
      </c>
      <c r="AU70" s="794">
        <v>2620.2040000000002</v>
      </c>
      <c r="AV70" s="794">
        <v>2660.174</v>
      </c>
      <c r="AW70" s="794">
        <v>2699.2350000000001</v>
      </c>
      <c r="AX70" s="794">
        <v>2741.6149999999998</v>
      </c>
      <c r="AY70" s="794">
        <v>2784.027</v>
      </c>
      <c r="AZ70" s="794">
        <v>2827.4520000000002</v>
      </c>
    </row>
    <row r="71" spans="1:52">
      <c r="A71" s="795" t="s">
        <v>543</v>
      </c>
      <c r="B71" s="794" t="s">
        <v>57</v>
      </c>
      <c r="C71" s="794">
        <v>155.8381</v>
      </c>
      <c r="D71" s="794">
        <v>93.517899999999997</v>
      </c>
      <c r="E71" s="794">
        <v>90.302300000000002</v>
      </c>
      <c r="F71" s="794">
        <v>104.4054</v>
      </c>
      <c r="G71" s="794">
        <v>105.2593</v>
      </c>
      <c r="H71" s="794">
        <v>98.630700000000004</v>
      </c>
      <c r="I71" s="794">
        <v>107.3233</v>
      </c>
      <c r="J71" s="794">
        <v>136.98820000000001</v>
      </c>
      <c r="K71" s="794">
        <v>107.241</v>
      </c>
      <c r="L71" s="794">
        <v>113.2009</v>
      </c>
      <c r="M71" s="794">
        <v>125.40349999999999</v>
      </c>
      <c r="N71" s="794">
        <v>111.883</v>
      </c>
      <c r="O71" s="794">
        <v>95.900800000000004</v>
      </c>
      <c r="P71" s="794">
        <v>83.9</v>
      </c>
      <c r="Q71" s="794">
        <v>108.0568</v>
      </c>
      <c r="R71" s="794">
        <v>108.46720000000001</v>
      </c>
      <c r="S71" s="794">
        <v>134.84299999999999</v>
      </c>
      <c r="T71" s="794">
        <v>111.9665</v>
      </c>
      <c r="U71" s="794">
        <v>125.08150000000001</v>
      </c>
      <c r="V71" s="794">
        <v>150.8493</v>
      </c>
      <c r="W71" s="794">
        <v>157.79660000000001</v>
      </c>
      <c r="X71" s="794">
        <v>156.90729999999999</v>
      </c>
      <c r="Y71" s="794">
        <v>152.5968</v>
      </c>
      <c r="Z71" s="794">
        <v>154.39930000000001</v>
      </c>
      <c r="AA71" s="794">
        <v>155.81540000000001</v>
      </c>
      <c r="AB71" s="794">
        <v>223.98869999999999</v>
      </c>
      <c r="AC71" s="794">
        <v>230.827</v>
      </c>
      <c r="AD71" s="794">
        <v>235.8595</v>
      </c>
      <c r="AE71" s="794">
        <v>248.6567</v>
      </c>
      <c r="AF71" s="794">
        <v>258.80220000000003</v>
      </c>
      <c r="AG71" s="794">
        <v>261.23009999999999</v>
      </c>
      <c r="AH71" s="794">
        <v>262.3372</v>
      </c>
      <c r="AI71" s="794">
        <v>262.5052</v>
      </c>
      <c r="AJ71" s="794">
        <v>262.59059999999999</v>
      </c>
      <c r="AK71" s="794">
        <v>257.36250000000001</v>
      </c>
      <c r="AL71" s="794">
        <v>249.94829999999999</v>
      </c>
      <c r="AM71" s="794">
        <v>243.1728</v>
      </c>
      <c r="AN71" s="794">
        <v>236.4409</v>
      </c>
      <c r="AO71" s="794">
        <v>229.64769999999999</v>
      </c>
      <c r="AP71" s="794">
        <v>223.34569999999999</v>
      </c>
      <c r="AQ71" s="794">
        <v>217.65190000000001</v>
      </c>
      <c r="AR71" s="794">
        <v>212.24539999999999</v>
      </c>
      <c r="AS71" s="794">
        <v>205.7122</v>
      </c>
      <c r="AT71" s="794">
        <v>202.25880000000001</v>
      </c>
      <c r="AU71" s="794">
        <v>202.88720000000001</v>
      </c>
      <c r="AV71" s="794">
        <v>205.13130000000001</v>
      </c>
      <c r="AW71" s="794">
        <v>207.67</v>
      </c>
      <c r="AX71" s="794">
        <v>210.72890000000001</v>
      </c>
      <c r="AY71" s="794">
        <v>213.63120000000001</v>
      </c>
      <c r="AZ71" s="794">
        <v>216.66890000000001</v>
      </c>
    </row>
    <row r="72" spans="1:52">
      <c r="A72" s="795" t="s">
        <v>543</v>
      </c>
      <c r="B72" s="794" t="s">
        <v>58</v>
      </c>
      <c r="C72" s="794">
        <v>51.781999999999996</v>
      </c>
      <c r="D72" s="794">
        <v>32.996499999999997</v>
      </c>
      <c r="E72" s="794">
        <v>30.954999999999998</v>
      </c>
      <c r="F72" s="794">
        <v>31.857199999999999</v>
      </c>
      <c r="G72" s="794">
        <v>34.476500000000001</v>
      </c>
      <c r="H72" s="794">
        <v>32.179699999999997</v>
      </c>
      <c r="I72" s="794">
        <v>36.986199999999997</v>
      </c>
      <c r="J72" s="794">
        <v>40.420699999999997</v>
      </c>
      <c r="K72" s="794">
        <v>35.845300000000002</v>
      </c>
      <c r="L72" s="794">
        <v>36.190100000000001</v>
      </c>
      <c r="M72" s="794">
        <v>36.064799999999998</v>
      </c>
      <c r="N72" s="794">
        <v>35.664099999999998</v>
      </c>
      <c r="O72" s="794">
        <v>32.497100000000003</v>
      </c>
      <c r="P72" s="794">
        <v>29.199000000000002</v>
      </c>
      <c r="Q72" s="794">
        <v>34.384599999999999</v>
      </c>
      <c r="R72" s="794">
        <v>36.129399999999997</v>
      </c>
      <c r="S72" s="794">
        <v>41.231099999999998</v>
      </c>
      <c r="T72" s="794">
        <v>36.960599999999999</v>
      </c>
      <c r="U72" s="794">
        <v>41.767600000000002</v>
      </c>
      <c r="V72" s="794">
        <v>49.587800000000001</v>
      </c>
      <c r="W72" s="794">
        <v>46.359900000000003</v>
      </c>
      <c r="X72" s="794">
        <v>44.03</v>
      </c>
      <c r="Y72" s="794">
        <v>51.271999999999998</v>
      </c>
      <c r="Z72" s="794">
        <v>52.502099999999999</v>
      </c>
      <c r="AA72" s="794">
        <v>54.8309</v>
      </c>
      <c r="AB72" s="794">
        <v>72.784099999999995</v>
      </c>
      <c r="AC72" s="794">
        <v>68.631600000000006</v>
      </c>
      <c r="AD72" s="794">
        <v>70.342600000000004</v>
      </c>
      <c r="AE72" s="794">
        <v>74.519099999999995</v>
      </c>
      <c r="AF72" s="794">
        <v>76.999499999999998</v>
      </c>
      <c r="AG72" s="794">
        <v>77.943399999999997</v>
      </c>
      <c r="AH72" s="794">
        <v>78.800200000000004</v>
      </c>
      <c r="AI72" s="794">
        <v>79.687700000000007</v>
      </c>
      <c r="AJ72" s="794">
        <v>80.758899999999997</v>
      </c>
      <c r="AK72" s="794">
        <v>80.598600000000005</v>
      </c>
      <c r="AL72" s="794">
        <v>80.128399999999999</v>
      </c>
      <c r="AM72" s="794">
        <v>80.105999999999995</v>
      </c>
      <c r="AN72" s="794">
        <v>80.134299999999996</v>
      </c>
      <c r="AO72" s="794">
        <v>80.233400000000003</v>
      </c>
      <c r="AP72" s="794">
        <v>80.497399999999999</v>
      </c>
      <c r="AQ72" s="794">
        <v>80.900000000000006</v>
      </c>
      <c r="AR72" s="794">
        <v>81.467699999999994</v>
      </c>
      <c r="AS72" s="794">
        <v>82.117500000000007</v>
      </c>
      <c r="AT72" s="794">
        <v>82.744699999999995</v>
      </c>
      <c r="AU72" s="794">
        <v>83.565399999999997</v>
      </c>
      <c r="AV72" s="794">
        <v>84.431799999999996</v>
      </c>
      <c r="AW72" s="794">
        <v>85.244100000000003</v>
      </c>
      <c r="AX72" s="794">
        <v>86.0441</v>
      </c>
      <c r="AY72" s="794">
        <v>86.868099999999998</v>
      </c>
      <c r="AZ72" s="794">
        <v>87.752899999999997</v>
      </c>
    </row>
    <row r="73" spans="1:52">
      <c r="A73" s="795" t="s">
        <v>543</v>
      </c>
      <c r="B73" s="794" t="s">
        <v>443</v>
      </c>
      <c r="C73" s="794">
        <v>29.215499999999999</v>
      </c>
      <c r="D73" s="794">
        <v>19.990100000000002</v>
      </c>
      <c r="E73" s="794">
        <v>18.915500000000002</v>
      </c>
      <c r="F73" s="794">
        <v>19.609300000000001</v>
      </c>
      <c r="G73" s="794">
        <v>21.307099999999998</v>
      </c>
      <c r="H73" s="794">
        <v>19.924299999999999</v>
      </c>
      <c r="I73" s="794">
        <v>23.3444</v>
      </c>
      <c r="J73" s="794">
        <v>25.818899999999999</v>
      </c>
      <c r="K73" s="794">
        <v>23.220800000000001</v>
      </c>
      <c r="L73" s="794">
        <v>23.474699999999999</v>
      </c>
      <c r="M73" s="794">
        <v>23.3994</v>
      </c>
      <c r="N73" s="794">
        <v>23.179300000000001</v>
      </c>
      <c r="O73" s="794">
        <v>21.280999999999999</v>
      </c>
      <c r="P73" s="794">
        <v>19.3019</v>
      </c>
      <c r="Q73" s="794">
        <v>23.094000000000001</v>
      </c>
      <c r="R73" s="794">
        <v>24.293099999999999</v>
      </c>
      <c r="S73" s="794">
        <v>27.5855</v>
      </c>
      <c r="T73" s="794">
        <v>24.726099999999999</v>
      </c>
      <c r="U73" s="794">
        <v>27.826599999999999</v>
      </c>
      <c r="V73" s="794">
        <v>33.019199999999998</v>
      </c>
      <c r="W73" s="794">
        <v>30.536300000000001</v>
      </c>
      <c r="X73" s="794">
        <v>30.1418</v>
      </c>
      <c r="Y73" s="794">
        <v>35.024999999999999</v>
      </c>
      <c r="Z73" s="794">
        <v>35.8429</v>
      </c>
      <c r="AA73" s="794">
        <v>36.893700000000003</v>
      </c>
      <c r="AB73" s="794">
        <v>50.276299999999999</v>
      </c>
      <c r="AC73" s="794">
        <v>46.212400000000002</v>
      </c>
      <c r="AD73" s="794">
        <v>46.598700000000001</v>
      </c>
      <c r="AE73" s="794">
        <v>48.511299999999999</v>
      </c>
      <c r="AF73" s="794">
        <v>49.9544</v>
      </c>
      <c r="AG73" s="794">
        <v>50.435099999999998</v>
      </c>
      <c r="AH73" s="794">
        <v>50.182499999999997</v>
      </c>
      <c r="AI73" s="794">
        <v>49.667700000000004</v>
      </c>
      <c r="AJ73" s="794">
        <v>49.108600000000003</v>
      </c>
      <c r="AK73" s="794">
        <v>48.0486</v>
      </c>
      <c r="AL73" s="794">
        <v>46.812100000000001</v>
      </c>
      <c r="AM73" s="794">
        <v>45.391500000000001</v>
      </c>
      <c r="AN73" s="794">
        <v>43.765999999999998</v>
      </c>
      <c r="AO73" s="794">
        <v>41.9803</v>
      </c>
      <c r="AP73" s="794">
        <v>40.004899999999999</v>
      </c>
      <c r="AQ73" s="794">
        <v>37.846299999999999</v>
      </c>
      <c r="AR73" s="794">
        <v>35.383699999999997</v>
      </c>
      <c r="AS73" s="794">
        <v>31.808</v>
      </c>
      <c r="AT73" s="794">
        <v>28.819600000000001</v>
      </c>
      <c r="AU73" s="794">
        <v>27.187899999999999</v>
      </c>
      <c r="AV73" s="794">
        <v>26.037800000000001</v>
      </c>
      <c r="AW73" s="794">
        <v>25.0503</v>
      </c>
      <c r="AX73" s="794">
        <v>24.139099999999999</v>
      </c>
      <c r="AY73" s="794">
        <v>23.193999999999999</v>
      </c>
      <c r="AZ73" s="794">
        <v>23.098700000000001</v>
      </c>
    </row>
    <row r="74" spans="1:52">
      <c r="A74" s="795" t="s">
        <v>543</v>
      </c>
      <c r="B74" s="794" t="s">
        <v>59</v>
      </c>
      <c r="C74" s="794">
        <v>250.3329</v>
      </c>
      <c r="D74" s="794">
        <v>174.9392</v>
      </c>
      <c r="E74" s="794">
        <v>165.2413</v>
      </c>
      <c r="F74" s="794">
        <v>171.077</v>
      </c>
      <c r="G74" s="794">
        <v>186.17789999999999</v>
      </c>
      <c r="H74" s="794">
        <v>174.255</v>
      </c>
      <c r="I74" s="794">
        <v>203.86189999999999</v>
      </c>
      <c r="J74" s="794">
        <v>224.929</v>
      </c>
      <c r="K74" s="794">
        <v>202.06639999999999</v>
      </c>
      <c r="L74" s="794">
        <v>204.40049999999999</v>
      </c>
      <c r="M74" s="794">
        <v>203.8349</v>
      </c>
      <c r="N74" s="794">
        <v>202.29300000000001</v>
      </c>
      <c r="O74" s="794">
        <v>185.7603</v>
      </c>
      <c r="P74" s="794">
        <v>168.51230000000001</v>
      </c>
      <c r="Q74" s="794">
        <v>201.44759999999999</v>
      </c>
      <c r="R74" s="794">
        <v>211.63130000000001</v>
      </c>
      <c r="S74" s="794">
        <v>240.66409999999999</v>
      </c>
      <c r="T74" s="794">
        <v>216.14940000000001</v>
      </c>
      <c r="U74" s="794">
        <v>243.83430000000001</v>
      </c>
      <c r="V74" s="794">
        <v>289.6558</v>
      </c>
      <c r="W74" s="794">
        <v>273.96109999999999</v>
      </c>
      <c r="X74" s="794">
        <v>256.82839999999999</v>
      </c>
      <c r="Y74" s="794">
        <v>293.04160000000002</v>
      </c>
      <c r="Z74" s="794">
        <v>302.0711</v>
      </c>
      <c r="AA74" s="794">
        <v>315.95499999999998</v>
      </c>
      <c r="AB74" s="794">
        <v>418.16109999999998</v>
      </c>
      <c r="AC74" s="794">
        <v>402.8759</v>
      </c>
      <c r="AD74" s="794">
        <v>391.3417</v>
      </c>
      <c r="AE74" s="794">
        <v>392.70839999999998</v>
      </c>
      <c r="AF74" s="794">
        <v>390.51710000000003</v>
      </c>
      <c r="AG74" s="794">
        <v>380.33819999999997</v>
      </c>
      <c r="AH74" s="794">
        <v>363.0489</v>
      </c>
      <c r="AI74" s="794">
        <v>346.07150000000001</v>
      </c>
      <c r="AJ74" s="794">
        <v>330.73360000000002</v>
      </c>
      <c r="AK74" s="794">
        <v>316.45479999999998</v>
      </c>
      <c r="AL74" s="794">
        <v>303.38119999999998</v>
      </c>
      <c r="AM74" s="794">
        <v>291.57729999999998</v>
      </c>
      <c r="AN74" s="794">
        <v>281.18650000000002</v>
      </c>
      <c r="AO74" s="794">
        <v>272.11989999999997</v>
      </c>
      <c r="AP74" s="794">
        <v>264.10469999999998</v>
      </c>
      <c r="AQ74" s="794">
        <v>257.14370000000002</v>
      </c>
      <c r="AR74" s="794">
        <v>251.1103</v>
      </c>
      <c r="AS74" s="794">
        <v>247.1797</v>
      </c>
      <c r="AT74" s="794">
        <v>243.87790000000001</v>
      </c>
      <c r="AU74" s="794">
        <v>241.35589999999999</v>
      </c>
      <c r="AV74" s="794">
        <v>239.57810000000001</v>
      </c>
      <c r="AW74" s="794">
        <v>238.15639999999999</v>
      </c>
      <c r="AX74" s="794">
        <v>237.17769999999999</v>
      </c>
      <c r="AY74" s="794">
        <v>236.24760000000001</v>
      </c>
      <c r="AZ74" s="794">
        <v>235.54580000000001</v>
      </c>
    </row>
    <row r="75" spans="1:52">
      <c r="A75" s="795" t="s">
        <v>543</v>
      </c>
      <c r="B75" s="794" t="s">
        <v>60</v>
      </c>
      <c r="C75" s="794">
        <v>490.87860000000001</v>
      </c>
      <c r="D75" s="794">
        <v>314.17809999999997</v>
      </c>
      <c r="E75" s="794">
        <v>295.26499999999999</v>
      </c>
      <c r="F75" s="794">
        <v>304.17930000000001</v>
      </c>
      <c r="G75" s="794">
        <v>329.58530000000002</v>
      </c>
      <c r="H75" s="794">
        <v>307.59730000000002</v>
      </c>
      <c r="I75" s="794">
        <v>354.85860000000002</v>
      </c>
      <c r="J75" s="794">
        <v>388.55489999999998</v>
      </c>
      <c r="K75" s="794">
        <v>345.95179999999999</v>
      </c>
      <c r="L75" s="794">
        <v>349.47050000000002</v>
      </c>
      <c r="M75" s="794">
        <v>348.49040000000002</v>
      </c>
      <c r="N75" s="794">
        <v>344.8895</v>
      </c>
      <c r="O75" s="794">
        <v>315.11959999999999</v>
      </c>
      <c r="P75" s="794">
        <v>283.94690000000003</v>
      </c>
      <c r="Q75" s="794">
        <v>335.80290000000002</v>
      </c>
      <c r="R75" s="794">
        <v>352.88810000000001</v>
      </c>
      <c r="S75" s="794">
        <v>402.45690000000002</v>
      </c>
      <c r="T75" s="794">
        <v>326.77390000000003</v>
      </c>
      <c r="U75" s="794">
        <v>369.67930000000001</v>
      </c>
      <c r="V75" s="794">
        <v>439.24560000000002</v>
      </c>
      <c r="W75" s="794">
        <v>449.9323</v>
      </c>
      <c r="X75" s="794">
        <v>442.2346</v>
      </c>
      <c r="Y75" s="794">
        <v>448.50080000000003</v>
      </c>
      <c r="Z75" s="794">
        <v>455.11099999999999</v>
      </c>
      <c r="AA75" s="794">
        <v>461.97179999999997</v>
      </c>
      <c r="AB75" s="794">
        <v>652.70860000000005</v>
      </c>
      <c r="AC75" s="794">
        <v>656.73680000000002</v>
      </c>
      <c r="AD75" s="794">
        <v>656.15110000000004</v>
      </c>
      <c r="AE75" s="794">
        <v>676.89760000000001</v>
      </c>
      <c r="AF75" s="794">
        <v>690.9434</v>
      </c>
      <c r="AG75" s="794">
        <v>693.11</v>
      </c>
      <c r="AH75" s="794">
        <v>671.34119999999996</v>
      </c>
      <c r="AI75" s="794">
        <v>654.9008</v>
      </c>
      <c r="AJ75" s="794">
        <v>636.05280000000005</v>
      </c>
      <c r="AK75" s="794">
        <v>614.625</v>
      </c>
      <c r="AL75" s="794">
        <v>590.0172</v>
      </c>
      <c r="AM75" s="794">
        <v>566.5675</v>
      </c>
      <c r="AN75" s="794">
        <v>544.57929999999999</v>
      </c>
      <c r="AO75" s="794">
        <v>523.23519999999996</v>
      </c>
      <c r="AP75" s="794">
        <v>505.1182</v>
      </c>
      <c r="AQ75" s="794">
        <v>490.41489999999999</v>
      </c>
      <c r="AR75" s="794">
        <v>479.55029999999999</v>
      </c>
      <c r="AS75" s="794">
        <v>468.95549999999997</v>
      </c>
      <c r="AT75" s="794">
        <v>461.34379999999999</v>
      </c>
      <c r="AU75" s="794">
        <v>460.4058</v>
      </c>
      <c r="AV75" s="794">
        <v>462.04410000000001</v>
      </c>
      <c r="AW75" s="794">
        <v>463.95979999999997</v>
      </c>
      <c r="AX75" s="794">
        <v>466.0752</v>
      </c>
      <c r="AY75" s="794">
        <v>468.27980000000002</v>
      </c>
      <c r="AZ75" s="794">
        <v>469.94819999999999</v>
      </c>
    </row>
    <row r="76" spans="1:52">
      <c r="A76" s="795" t="s">
        <v>543</v>
      </c>
      <c r="B76" s="794" t="s">
        <v>439</v>
      </c>
      <c r="C76" s="794">
        <v>489.28280000000001</v>
      </c>
      <c r="D76" s="794">
        <v>270.67399999999998</v>
      </c>
      <c r="E76" s="794">
        <v>407.31200000000001</v>
      </c>
      <c r="F76" s="794">
        <v>313.1653</v>
      </c>
      <c r="G76" s="794">
        <v>369.46679999999998</v>
      </c>
      <c r="H76" s="794">
        <v>369.53500000000003</v>
      </c>
      <c r="I76" s="794">
        <v>255.51130000000001</v>
      </c>
      <c r="J76" s="794">
        <v>182.01560000000001</v>
      </c>
      <c r="K76" s="794">
        <v>394.75349999999997</v>
      </c>
      <c r="L76" s="794">
        <v>283.18180000000001</v>
      </c>
      <c r="M76" s="794">
        <v>353.15789999999998</v>
      </c>
      <c r="N76" s="794">
        <v>322.34699999999998</v>
      </c>
      <c r="O76" s="794">
        <v>426.9366</v>
      </c>
      <c r="P76" s="794">
        <v>257.08330000000001</v>
      </c>
      <c r="Q76" s="794">
        <v>388.02609999999999</v>
      </c>
      <c r="R76" s="794">
        <v>452.5881</v>
      </c>
      <c r="S76" s="794">
        <v>419.976</v>
      </c>
      <c r="T76" s="794">
        <v>541.61490000000003</v>
      </c>
      <c r="U76" s="794">
        <v>350.64870000000002</v>
      </c>
      <c r="V76" s="794">
        <v>473.77339999999998</v>
      </c>
      <c r="W76" s="794">
        <v>501.39440000000002</v>
      </c>
      <c r="X76" s="794">
        <v>496.66930000000002</v>
      </c>
      <c r="Y76" s="794">
        <v>478.35759999999999</v>
      </c>
      <c r="Z76" s="794">
        <v>483.17219999999998</v>
      </c>
      <c r="AA76" s="794">
        <v>486.51909999999998</v>
      </c>
      <c r="AB76" s="794">
        <v>702.15809999999999</v>
      </c>
      <c r="AC76" s="794">
        <v>728.06230000000005</v>
      </c>
      <c r="AD76" s="794">
        <v>728.09059999999999</v>
      </c>
      <c r="AE76" s="794">
        <v>752.84140000000002</v>
      </c>
      <c r="AF76" s="794">
        <v>771.52710000000002</v>
      </c>
      <c r="AG76" s="794">
        <v>777.36599999999999</v>
      </c>
      <c r="AH76" s="794">
        <v>781.84829999999999</v>
      </c>
      <c r="AI76" s="794">
        <v>785.68740000000003</v>
      </c>
      <c r="AJ76" s="794">
        <v>791.00599999999997</v>
      </c>
      <c r="AK76" s="794">
        <v>795.60159999999996</v>
      </c>
      <c r="AL76" s="794">
        <v>797.86959999999999</v>
      </c>
      <c r="AM76" s="794">
        <v>802.61710000000005</v>
      </c>
      <c r="AN76" s="794">
        <v>808.40250000000003</v>
      </c>
      <c r="AO76" s="794">
        <v>815.43740000000003</v>
      </c>
      <c r="AP76" s="794">
        <v>824.72299999999996</v>
      </c>
      <c r="AQ76" s="794">
        <v>836.42359999999996</v>
      </c>
      <c r="AR76" s="794">
        <v>850.00710000000004</v>
      </c>
      <c r="AS76" s="794">
        <v>865.29420000000005</v>
      </c>
      <c r="AT76" s="794">
        <v>883.03279999999995</v>
      </c>
      <c r="AU76" s="794">
        <v>905.16719999999998</v>
      </c>
      <c r="AV76" s="794">
        <v>930.12559999999996</v>
      </c>
      <c r="AW76" s="794">
        <v>955.40290000000005</v>
      </c>
      <c r="AX76" s="794">
        <v>981.9221</v>
      </c>
      <c r="AY76" s="794">
        <v>1008.883</v>
      </c>
      <c r="AZ76" s="794">
        <v>1037.0150000000001</v>
      </c>
    </row>
    <row r="77" spans="1:52">
      <c r="A77" s="795" t="s">
        <v>543</v>
      </c>
      <c r="B77" s="794" t="s">
        <v>440</v>
      </c>
      <c r="C77" s="794">
        <v>422.56729999999999</v>
      </c>
      <c r="D77" s="794">
        <v>270.44330000000002</v>
      </c>
      <c r="E77" s="794">
        <v>254.11009999999999</v>
      </c>
      <c r="F77" s="794">
        <v>261.36880000000002</v>
      </c>
      <c r="G77" s="794">
        <v>283.22739999999999</v>
      </c>
      <c r="H77" s="794">
        <v>264.4341</v>
      </c>
      <c r="I77" s="794">
        <v>303.87790000000001</v>
      </c>
      <c r="J77" s="794">
        <v>331.98050000000001</v>
      </c>
      <c r="K77" s="794">
        <v>295.04790000000003</v>
      </c>
      <c r="L77" s="794">
        <v>298.38580000000002</v>
      </c>
      <c r="M77" s="794">
        <v>297.8288</v>
      </c>
      <c r="N77" s="794">
        <v>295.58690000000001</v>
      </c>
      <c r="O77" s="794">
        <v>270.56369999999998</v>
      </c>
      <c r="P77" s="794">
        <v>243.62540000000001</v>
      </c>
      <c r="Q77" s="794">
        <v>287.20089999999999</v>
      </c>
      <c r="R77" s="794">
        <v>302.2482</v>
      </c>
      <c r="S77" s="794">
        <v>344.75450000000001</v>
      </c>
      <c r="T77" s="794">
        <v>309.64120000000003</v>
      </c>
      <c r="U77" s="794">
        <v>350.56020000000001</v>
      </c>
      <c r="V77" s="794">
        <v>416.24900000000002</v>
      </c>
      <c r="W77" s="794">
        <v>469.7602</v>
      </c>
      <c r="X77" s="794">
        <v>470.17430000000002</v>
      </c>
      <c r="Y77" s="794">
        <v>408.9171</v>
      </c>
      <c r="Z77" s="794">
        <v>410.22410000000002</v>
      </c>
      <c r="AA77" s="794">
        <v>406.1508</v>
      </c>
      <c r="AB77" s="794">
        <v>611.26260000000002</v>
      </c>
      <c r="AC77" s="794">
        <v>674.6721</v>
      </c>
      <c r="AD77" s="794">
        <v>685.30849999999998</v>
      </c>
      <c r="AE77" s="794">
        <v>717.89469999999994</v>
      </c>
      <c r="AF77" s="794">
        <v>743.05020000000002</v>
      </c>
      <c r="AG77" s="794">
        <v>754.29690000000005</v>
      </c>
      <c r="AH77" s="794">
        <v>759.52359999999999</v>
      </c>
      <c r="AI77" s="794">
        <v>760.71820000000002</v>
      </c>
      <c r="AJ77" s="794">
        <v>761.54430000000002</v>
      </c>
      <c r="AK77" s="794">
        <v>759.07100000000003</v>
      </c>
      <c r="AL77" s="794">
        <v>750.05449999999996</v>
      </c>
      <c r="AM77" s="794">
        <v>740.19259999999997</v>
      </c>
      <c r="AN77" s="794">
        <v>728.74159999999995</v>
      </c>
      <c r="AO77" s="794">
        <v>715.03769999999997</v>
      </c>
      <c r="AP77" s="794">
        <v>699.72619999999995</v>
      </c>
      <c r="AQ77" s="794">
        <v>683.45339999999999</v>
      </c>
      <c r="AR77" s="794">
        <v>672.46579999999994</v>
      </c>
      <c r="AS77" s="794">
        <v>680.34829999999999</v>
      </c>
      <c r="AT77" s="794">
        <v>688.69039999999995</v>
      </c>
      <c r="AU77" s="794">
        <v>699.63499999999999</v>
      </c>
      <c r="AV77" s="794">
        <v>712.82529999999997</v>
      </c>
      <c r="AW77" s="794">
        <v>723.7518</v>
      </c>
      <c r="AX77" s="794">
        <v>735.52829999999994</v>
      </c>
      <c r="AY77" s="794">
        <v>746.92330000000004</v>
      </c>
      <c r="AZ77" s="794">
        <v>757.42269999999996</v>
      </c>
    </row>
    <row r="78" spans="1:52">
      <c r="A78" s="794" t="s">
        <v>4</v>
      </c>
      <c r="B78" s="794"/>
      <c r="C78" s="794"/>
      <c r="D78" s="794"/>
      <c r="E78" s="794"/>
      <c r="F78" s="794"/>
      <c r="G78" s="794"/>
      <c r="H78" s="794"/>
      <c r="I78" s="794"/>
      <c r="J78" s="794"/>
      <c r="K78" s="794"/>
      <c r="L78" s="794"/>
      <c r="M78" s="794"/>
      <c r="N78" s="794"/>
      <c r="O78" s="794"/>
      <c r="P78" s="794"/>
      <c r="Q78" s="794"/>
      <c r="R78" s="794"/>
      <c r="S78" s="794"/>
      <c r="T78" s="794"/>
      <c r="U78" s="794"/>
      <c r="V78" s="794"/>
      <c r="W78" s="794"/>
      <c r="X78" s="794"/>
      <c r="Y78" s="794"/>
      <c r="Z78" s="794"/>
      <c r="AA78" s="794"/>
      <c r="AB78" s="794"/>
      <c r="AC78" s="794"/>
      <c r="AD78" s="794"/>
      <c r="AE78" s="794"/>
      <c r="AF78" s="794"/>
      <c r="AG78" s="794"/>
      <c r="AH78" s="794"/>
      <c r="AI78" s="794"/>
      <c r="AJ78" s="794"/>
      <c r="AK78" s="794"/>
      <c r="AL78" s="794"/>
      <c r="AM78" s="794"/>
      <c r="AN78" s="794"/>
      <c r="AO78" s="794"/>
      <c r="AP78" s="794"/>
      <c r="AQ78" s="794"/>
      <c r="AR78" s="794"/>
      <c r="AS78" s="794"/>
      <c r="AT78" s="794"/>
      <c r="AU78" s="794"/>
      <c r="AV78" s="794"/>
      <c r="AW78" s="794"/>
      <c r="AX78" s="794"/>
      <c r="AY78" s="794"/>
      <c r="AZ78" s="794"/>
    </row>
    <row r="79" spans="1:52">
      <c r="A79" s="795" t="s">
        <v>1154</v>
      </c>
      <c r="B79" s="794"/>
      <c r="C79" s="794">
        <v>1986</v>
      </c>
      <c r="D79" s="794">
        <v>1987</v>
      </c>
      <c r="E79" s="794">
        <v>1988</v>
      </c>
      <c r="F79" s="794">
        <v>1989</v>
      </c>
      <c r="G79" s="794">
        <v>1990</v>
      </c>
      <c r="H79" s="794">
        <v>1991</v>
      </c>
      <c r="I79" s="794">
        <v>1992</v>
      </c>
      <c r="J79" s="794">
        <v>1993</v>
      </c>
      <c r="K79" s="794">
        <v>1994</v>
      </c>
      <c r="L79" s="794">
        <v>1995</v>
      </c>
      <c r="M79" s="794">
        <v>1996</v>
      </c>
      <c r="N79" s="794">
        <v>1997</v>
      </c>
      <c r="O79" s="794">
        <v>1998</v>
      </c>
      <c r="P79" s="794">
        <v>1999</v>
      </c>
      <c r="Q79" s="794">
        <v>2000</v>
      </c>
      <c r="R79" s="794">
        <v>2001</v>
      </c>
      <c r="S79" s="794">
        <v>2002</v>
      </c>
      <c r="T79" s="794">
        <v>2003</v>
      </c>
      <c r="U79" s="794">
        <v>2004</v>
      </c>
      <c r="V79" s="794">
        <v>2005</v>
      </c>
      <c r="W79" s="794">
        <v>2006</v>
      </c>
      <c r="X79" s="794">
        <v>2007</v>
      </c>
      <c r="Y79" s="794">
        <v>2008</v>
      </c>
      <c r="Z79" s="794">
        <v>2009</v>
      </c>
      <c r="AA79" s="794">
        <v>2010</v>
      </c>
      <c r="AB79" s="794">
        <v>2011</v>
      </c>
      <c r="AC79" s="794">
        <v>2012</v>
      </c>
      <c r="AD79" s="794">
        <v>2013</v>
      </c>
      <c r="AE79" s="794">
        <v>2014</v>
      </c>
      <c r="AF79" s="794">
        <v>2015</v>
      </c>
      <c r="AG79" s="794">
        <v>2016</v>
      </c>
      <c r="AH79" s="794">
        <v>2017</v>
      </c>
      <c r="AI79" s="794">
        <v>2018</v>
      </c>
      <c r="AJ79" s="794">
        <v>2019</v>
      </c>
      <c r="AK79" s="794">
        <v>2020</v>
      </c>
      <c r="AL79" s="794">
        <v>2021</v>
      </c>
      <c r="AM79" s="794">
        <v>2022</v>
      </c>
      <c r="AN79" s="794">
        <v>2023</v>
      </c>
      <c r="AO79" s="794">
        <v>2024</v>
      </c>
      <c r="AP79" s="794">
        <v>2025</v>
      </c>
      <c r="AQ79" s="794">
        <v>2026</v>
      </c>
      <c r="AR79" s="794">
        <v>2027</v>
      </c>
      <c r="AS79" s="794">
        <v>2028</v>
      </c>
      <c r="AT79" s="794">
        <v>2029</v>
      </c>
      <c r="AU79" s="794">
        <v>2030</v>
      </c>
      <c r="AV79" s="794">
        <v>2031</v>
      </c>
      <c r="AW79" s="794">
        <v>2032</v>
      </c>
      <c r="AX79" s="794">
        <v>2033</v>
      </c>
      <c r="AY79" s="794">
        <v>2034</v>
      </c>
      <c r="AZ79" s="794">
        <v>2035</v>
      </c>
    </row>
    <row r="80" spans="1:52">
      <c r="A80" s="795" t="s">
        <v>543</v>
      </c>
      <c r="B80" s="794" t="s">
        <v>35</v>
      </c>
      <c r="C80" s="794">
        <v>5218.1530000000002</v>
      </c>
      <c r="D80" s="794">
        <v>5158.1120000000001</v>
      </c>
      <c r="E80" s="794">
        <v>5218.75</v>
      </c>
      <c r="F80" s="794">
        <v>5282.616</v>
      </c>
      <c r="G80" s="794">
        <v>5146.1049999999996</v>
      </c>
      <c r="H80" s="794">
        <v>5271.7359999999999</v>
      </c>
      <c r="I80" s="794">
        <v>5051.7049999999999</v>
      </c>
      <c r="J80" s="794">
        <v>4425.348</v>
      </c>
      <c r="K80" s="794">
        <v>4529.8760000000002</v>
      </c>
      <c r="L80" s="794">
        <v>4913.8220000000001</v>
      </c>
      <c r="M80" s="794">
        <v>5166.8289999999997</v>
      </c>
      <c r="N80" s="794">
        <v>3037.9</v>
      </c>
      <c r="O80" s="794">
        <v>5286.875</v>
      </c>
      <c r="P80" s="794">
        <v>5327.3990000000003</v>
      </c>
      <c r="Q80" s="794">
        <v>5476.4040000000005</v>
      </c>
      <c r="R80" s="794">
        <v>1976.7170000000001</v>
      </c>
      <c r="S80" s="794">
        <v>3787.491</v>
      </c>
      <c r="T80" s="794">
        <v>3257.0819999999999</v>
      </c>
      <c r="U80" s="794">
        <v>3005.99</v>
      </c>
      <c r="V80" s="794">
        <v>3507.4549999999999</v>
      </c>
      <c r="W80" s="794">
        <v>3054.0929999999998</v>
      </c>
      <c r="X80" s="794">
        <v>4692.9390000000003</v>
      </c>
      <c r="Y80" s="794">
        <v>4318.9669999999996</v>
      </c>
      <c r="Z80" s="794">
        <v>2688.7440000000001</v>
      </c>
      <c r="AA80" s="794">
        <v>1598.711</v>
      </c>
      <c r="AB80" s="794">
        <v>1062.7260000000001</v>
      </c>
      <c r="AC80" s="794">
        <v>1022.802</v>
      </c>
      <c r="AD80" s="794">
        <v>2220.4520000000002</v>
      </c>
      <c r="AE80" s="794">
        <v>2596.85</v>
      </c>
      <c r="AF80" s="794">
        <v>2667.4659999999999</v>
      </c>
      <c r="AG80" s="794">
        <v>2666.277</v>
      </c>
      <c r="AH80" s="794">
        <v>2666.9940000000001</v>
      </c>
      <c r="AI80" s="794">
        <v>3318.3380000000002</v>
      </c>
      <c r="AJ80" s="794">
        <v>3373.72</v>
      </c>
      <c r="AK80" s="794">
        <v>3369.4630000000002</v>
      </c>
      <c r="AL80" s="794">
        <v>3364.9389999999999</v>
      </c>
      <c r="AM80" s="794">
        <v>3361.73</v>
      </c>
      <c r="AN80" s="794">
        <v>3357.9459999999999</v>
      </c>
      <c r="AO80" s="794">
        <v>3357.558</v>
      </c>
      <c r="AP80" s="794">
        <v>3360.6959999999999</v>
      </c>
      <c r="AQ80" s="794">
        <v>3367.3960000000002</v>
      </c>
      <c r="AR80" s="794">
        <v>3377.05</v>
      </c>
      <c r="AS80" s="794">
        <v>3386.5039999999999</v>
      </c>
      <c r="AT80" s="794">
        <v>3403.3519999999999</v>
      </c>
      <c r="AU80" s="794">
        <v>3426.4949999999999</v>
      </c>
      <c r="AV80" s="794">
        <v>3449.9630000000002</v>
      </c>
      <c r="AW80" s="794">
        <v>3476.6280000000002</v>
      </c>
      <c r="AX80" s="794">
        <v>3503.6660000000002</v>
      </c>
      <c r="AY80" s="794">
        <v>3531.1190000000001</v>
      </c>
      <c r="AZ80" s="794">
        <v>3559.27</v>
      </c>
    </row>
    <row r="81" spans="1:52">
      <c r="A81" s="795" t="s">
        <v>543</v>
      </c>
      <c r="B81" s="794" t="s">
        <v>545</v>
      </c>
      <c r="C81" s="794">
        <v>872.51409999999998</v>
      </c>
      <c r="D81" s="794">
        <v>854.88250000000005</v>
      </c>
      <c r="E81" s="794">
        <v>856.31790000000001</v>
      </c>
      <c r="F81" s="794">
        <v>864.68359999999996</v>
      </c>
      <c r="G81" s="794">
        <v>840.35149999999999</v>
      </c>
      <c r="H81" s="794">
        <v>866.7527</v>
      </c>
      <c r="I81" s="794">
        <v>832.74620000000004</v>
      </c>
      <c r="J81" s="794">
        <v>688.16589999999997</v>
      </c>
      <c r="K81" s="794">
        <v>686.20540000000005</v>
      </c>
      <c r="L81" s="794">
        <v>792.29020000000003</v>
      </c>
      <c r="M81" s="794">
        <v>871.32050000000004</v>
      </c>
      <c r="N81" s="794">
        <v>566.48839999999996</v>
      </c>
      <c r="O81" s="794">
        <v>878.16020000000003</v>
      </c>
      <c r="P81" s="794">
        <v>907.08939999999996</v>
      </c>
      <c r="Q81" s="794">
        <v>864.28210000000001</v>
      </c>
      <c r="R81" s="794">
        <v>286.66419999999999</v>
      </c>
      <c r="S81" s="794">
        <v>532.84659999999997</v>
      </c>
      <c r="T81" s="794">
        <v>461.0992</v>
      </c>
      <c r="U81" s="794">
        <v>419.89139999999998</v>
      </c>
      <c r="V81" s="794">
        <v>489.68959999999998</v>
      </c>
      <c r="W81" s="794">
        <v>412.12990000000002</v>
      </c>
      <c r="X81" s="794">
        <v>675.43880000000001</v>
      </c>
      <c r="Y81" s="794">
        <v>652.56560000000002</v>
      </c>
      <c r="Z81" s="794">
        <v>377.46140000000003</v>
      </c>
      <c r="AA81" s="794">
        <v>134.90260000000001</v>
      </c>
      <c r="AB81" s="794">
        <v>87.51</v>
      </c>
      <c r="AC81" s="794">
        <v>79.596100000000007</v>
      </c>
      <c r="AD81" s="794">
        <v>313.1037</v>
      </c>
      <c r="AE81" s="794">
        <v>547.37249999999995</v>
      </c>
      <c r="AF81" s="794">
        <v>566.90890000000002</v>
      </c>
      <c r="AG81" s="794">
        <v>570.89</v>
      </c>
      <c r="AH81" s="794">
        <v>574.87390000000005</v>
      </c>
      <c r="AI81" s="794">
        <v>710.04259999999999</v>
      </c>
      <c r="AJ81" s="794">
        <v>724.1671</v>
      </c>
      <c r="AK81" s="794">
        <v>725.60270000000003</v>
      </c>
      <c r="AL81" s="794">
        <v>727.05769999999995</v>
      </c>
      <c r="AM81" s="794">
        <v>729.46050000000002</v>
      </c>
      <c r="AN81" s="794">
        <v>733.05259999999998</v>
      </c>
      <c r="AO81" s="794">
        <v>737.45309999999995</v>
      </c>
      <c r="AP81" s="794">
        <v>742.59889999999996</v>
      </c>
      <c r="AQ81" s="794">
        <v>748.46879999999999</v>
      </c>
      <c r="AR81" s="794">
        <v>754.90719999999999</v>
      </c>
      <c r="AS81" s="794">
        <v>761.33780000000002</v>
      </c>
      <c r="AT81" s="794">
        <v>769.1694</v>
      </c>
      <c r="AU81" s="794">
        <v>778.03570000000002</v>
      </c>
      <c r="AV81" s="794">
        <v>786.72220000000004</v>
      </c>
      <c r="AW81" s="794">
        <v>796.18730000000005</v>
      </c>
      <c r="AX81" s="794">
        <v>805.58249999999998</v>
      </c>
      <c r="AY81" s="794">
        <v>814.98260000000005</v>
      </c>
      <c r="AZ81" s="794">
        <v>824.45460000000003</v>
      </c>
    </row>
    <row r="82" spans="1:52">
      <c r="A82" s="795" t="s">
        <v>543</v>
      </c>
      <c r="B82" s="794" t="s">
        <v>150</v>
      </c>
      <c r="C82" s="794">
        <v>1995.893</v>
      </c>
      <c r="D82" s="794">
        <v>2014.105</v>
      </c>
      <c r="E82" s="794">
        <v>2037.204</v>
      </c>
      <c r="F82" s="794">
        <v>2083.701</v>
      </c>
      <c r="G82" s="794">
        <v>2030.1990000000001</v>
      </c>
      <c r="H82" s="794">
        <v>2062.346</v>
      </c>
      <c r="I82" s="794">
        <v>1976.614</v>
      </c>
      <c r="J82" s="794">
        <v>1881.136</v>
      </c>
      <c r="K82" s="794">
        <v>2010.7149999999999</v>
      </c>
      <c r="L82" s="794">
        <v>1988.4839999999999</v>
      </c>
      <c r="M82" s="794">
        <v>1939.3510000000001</v>
      </c>
      <c r="N82" s="794">
        <v>925.55600000000004</v>
      </c>
      <c r="O82" s="794">
        <v>2053.9340000000002</v>
      </c>
      <c r="P82" s="794">
        <v>1983.6610000000001</v>
      </c>
      <c r="Q82" s="794">
        <v>2297.0929999999998</v>
      </c>
      <c r="R82" s="794">
        <v>921.53250000000003</v>
      </c>
      <c r="S82" s="794">
        <v>1846.932</v>
      </c>
      <c r="T82" s="794">
        <v>1582.742</v>
      </c>
      <c r="U82" s="794">
        <v>1484.1559999999999</v>
      </c>
      <c r="V82" s="794">
        <v>1733.6469999999999</v>
      </c>
      <c r="W82" s="794">
        <v>1522.6179999999999</v>
      </c>
      <c r="X82" s="794">
        <v>2168.13</v>
      </c>
      <c r="Y82" s="794">
        <v>1896.885</v>
      </c>
      <c r="Z82" s="794">
        <v>1270.7180000000001</v>
      </c>
      <c r="AA82" s="794">
        <v>1081.79</v>
      </c>
      <c r="AB82" s="794">
        <v>726.49540000000002</v>
      </c>
      <c r="AC82" s="794">
        <v>717.21489999999994</v>
      </c>
      <c r="AD82" s="794">
        <v>1161.8150000000001</v>
      </c>
      <c r="AE82" s="794">
        <v>1161.7049999999999</v>
      </c>
      <c r="AF82" s="794">
        <v>1193.1690000000001</v>
      </c>
      <c r="AG82" s="794">
        <v>1189.789</v>
      </c>
      <c r="AH82" s="794">
        <v>1186.9159999999999</v>
      </c>
      <c r="AI82" s="794">
        <v>1334.163</v>
      </c>
      <c r="AJ82" s="794">
        <v>1341.183</v>
      </c>
      <c r="AK82" s="794">
        <v>1334.2750000000001</v>
      </c>
      <c r="AL82" s="794">
        <v>1326.501</v>
      </c>
      <c r="AM82" s="794">
        <v>1318.6089999999999</v>
      </c>
      <c r="AN82" s="794">
        <v>1309.846</v>
      </c>
      <c r="AO82" s="794">
        <v>1302.864</v>
      </c>
      <c r="AP82" s="794">
        <v>1297.9590000000001</v>
      </c>
      <c r="AQ82" s="794">
        <v>1295.394</v>
      </c>
      <c r="AR82" s="794">
        <v>1294.671</v>
      </c>
      <c r="AS82" s="794">
        <v>1293.432</v>
      </c>
      <c r="AT82" s="794">
        <v>1297.3689999999999</v>
      </c>
      <c r="AU82" s="794">
        <v>1306.08</v>
      </c>
      <c r="AV82" s="794">
        <v>1315.068</v>
      </c>
      <c r="AW82" s="794">
        <v>1325.866</v>
      </c>
      <c r="AX82" s="794">
        <v>1336.991</v>
      </c>
      <c r="AY82" s="794">
        <v>1348.297</v>
      </c>
      <c r="AZ82" s="794">
        <v>1359.895</v>
      </c>
    </row>
    <row r="83" spans="1:52">
      <c r="A83" s="795" t="s">
        <v>543</v>
      </c>
      <c r="B83" s="794" t="s">
        <v>546</v>
      </c>
      <c r="C83" s="794">
        <v>475.48579999999998</v>
      </c>
      <c r="D83" s="794">
        <v>474.37900000000002</v>
      </c>
      <c r="E83" s="794">
        <v>486.9699</v>
      </c>
      <c r="F83" s="794">
        <v>501.40660000000003</v>
      </c>
      <c r="G83" s="794">
        <v>485.7912</v>
      </c>
      <c r="H83" s="794">
        <v>499.15190000000001</v>
      </c>
      <c r="I83" s="794">
        <v>460.77499999999998</v>
      </c>
      <c r="J83" s="794">
        <v>449.47989999999999</v>
      </c>
      <c r="K83" s="794">
        <v>448.9513</v>
      </c>
      <c r="L83" s="794">
        <v>480.94619999999998</v>
      </c>
      <c r="M83" s="794">
        <v>478.77249999999998</v>
      </c>
      <c r="N83" s="794">
        <v>231.48050000000001</v>
      </c>
      <c r="O83" s="794">
        <v>515.34699999999998</v>
      </c>
      <c r="P83" s="794">
        <v>498.07409999999999</v>
      </c>
      <c r="Q83" s="794">
        <v>518.28930000000003</v>
      </c>
      <c r="R83" s="794">
        <v>177.07769999999999</v>
      </c>
      <c r="S83" s="794">
        <v>378.9821</v>
      </c>
      <c r="T83" s="794">
        <v>327.80520000000001</v>
      </c>
      <c r="U83" s="794">
        <v>312.47930000000002</v>
      </c>
      <c r="V83" s="794">
        <v>374.97340000000003</v>
      </c>
      <c r="W83" s="794">
        <v>314.97629999999998</v>
      </c>
      <c r="X83" s="794">
        <v>471.22559999999999</v>
      </c>
      <c r="Y83" s="794">
        <v>415.08109999999999</v>
      </c>
      <c r="Z83" s="794">
        <v>269.15300000000002</v>
      </c>
      <c r="AA83" s="794">
        <v>206.3502</v>
      </c>
      <c r="AB83" s="794">
        <v>135.01300000000001</v>
      </c>
      <c r="AC83" s="794">
        <v>122.1709</v>
      </c>
      <c r="AD83" s="794">
        <v>296.99590000000001</v>
      </c>
      <c r="AE83" s="794">
        <v>445.45479999999998</v>
      </c>
      <c r="AF83" s="794">
        <v>461.7527</v>
      </c>
      <c r="AG83" s="794">
        <v>465.44479999999999</v>
      </c>
      <c r="AH83" s="794">
        <v>470.21800000000002</v>
      </c>
      <c r="AI83" s="794">
        <v>517.54079999999999</v>
      </c>
      <c r="AJ83" s="794">
        <v>526.64290000000005</v>
      </c>
      <c r="AK83" s="794">
        <v>531.79930000000002</v>
      </c>
      <c r="AL83" s="794">
        <v>537.07719999999995</v>
      </c>
      <c r="AM83" s="794">
        <v>542.51610000000005</v>
      </c>
      <c r="AN83" s="794">
        <v>547.75519999999995</v>
      </c>
      <c r="AO83" s="794">
        <v>553.2201</v>
      </c>
      <c r="AP83" s="794">
        <v>558.85530000000006</v>
      </c>
      <c r="AQ83" s="794">
        <v>564.5829</v>
      </c>
      <c r="AR83" s="794">
        <v>570.42489999999998</v>
      </c>
      <c r="AS83" s="794">
        <v>576.19809999999995</v>
      </c>
      <c r="AT83" s="794">
        <v>582.34580000000005</v>
      </c>
      <c r="AU83" s="794">
        <v>588.71939999999995</v>
      </c>
      <c r="AV83" s="794">
        <v>595.01599999999996</v>
      </c>
      <c r="AW83" s="794">
        <v>601.56600000000003</v>
      </c>
      <c r="AX83" s="794">
        <v>608.05160000000001</v>
      </c>
      <c r="AY83" s="794">
        <v>614.53250000000003</v>
      </c>
      <c r="AZ83" s="794">
        <v>621.06129999999996</v>
      </c>
    </row>
    <row r="84" spans="1:52">
      <c r="A84" s="795" t="s">
        <v>543</v>
      </c>
      <c r="B84" s="794" t="s">
        <v>547</v>
      </c>
      <c r="C84" s="794">
        <v>1874.26</v>
      </c>
      <c r="D84" s="794">
        <v>1814.7460000000001</v>
      </c>
      <c r="E84" s="794">
        <v>1838.258</v>
      </c>
      <c r="F84" s="794">
        <v>1832.8240000000001</v>
      </c>
      <c r="G84" s="794">
        <v>1789.7629999999999</v>
      </c>
      <c r="H84" s="794">
        <v>1843.4849999999999</v>
      </c>
      <c r="I84" s="794">
        <v>1781.569</v>
      </c>
      <c r="J84" s="794">
        <v>1406.566</v>
      </c>
      <c r="K84" s="794">
        <v>1384.0050000000001</v>
      </c>
      <c r="L84" s="794">
        <v>1652.1010000000001</v>
      </c>
      <c r="M84" s="794">
        <v>1877.385</v>
      </c>
      <c r="N84" s="794">
        <v>1314.375</v>
      </c>
      <c r="O84" s="794">
        <v>1839.434</v>
      </c>
      <c r="P84" s="794">
        <v>1938.575</v>
      </c>
      <c r="Q84" s="794">
        <v>1796.739</v>
      </c>
      <c r="R84" s="794">
        <v>591.44309999999996</v>
      </c>
      <c r="S84" s="794">
        <v>1028.73</v>
      </c>
      <c r="T84" s="794">
        <v>885.43619999999999</v>
      </c>
      <c r="U84" s="794">
        <v>789.46339999999998</v>
      </c>
      <c r="V84" s="794">
        <v>909.14449999999999</v>
      </c>
      <c r="W84" s="794">
        <v>804.36860000000001</v>
      </c>
      <c r="X84" s="794">
        <v>1378.146</v>
      </c>
      <c r="Y84" s="794">
        <v>1354.4359999999999</v>
      </c>
      <c r="Z84" s="794">
        <v>771.41089999999997</v>
      </c>
      <c r="AA84" s="794">
        <v>175.6678</v>
      </c>
      <c r="AB84" s="794">
        <v>113.7075</v>
      </c>
      <c r="AC84" s="794">
        <v>103.8203</v>
      </c>
      <c r="AD84" s="794">
        <v>448.53680000000003</v>
      </c>
      <c r="AE84" s="794">
        <v>442.31779999999998</v>
      </c>
      <c r="AF84" s="794">
        <v>445.63510000000002</v>
      </c>
      <c r="AG84" s="794">
        <v>440.15320000000003</v>
      </c>
      <c r="AH84" s="794">
        <v>434.98579999999998</v>
      </c>
      <c r="AI84" s="794">
        <v>756.59159999999997</v>
      </c>
      <c r="AJ84" s="794">
        <v>781.72709999999995</v>
      </c>
      <c r="AK84" s="794">
        <v>777.78589999999997</v>
      </c>
      <c r="AL84" s="794">
        <v>774.30340000000001</v>
      </c>
      <c r="AM84" s="794">
        <v>771.14449999999999</v>
      </c>
      <c r="AN84" s="794">
        <v>767.29129999999998</v>
      </c>
      <c r="AO84" s="794">
        <v>764.02170000000001</v>
      </c>
      <c r="AP84" s="794">
        <v>761.2826</v>
      </c>
      <c r="AQ84" s="794">
        <v>758.95060000000001</v>
      </c>
      <c r="AR84" s="794">
        <v>757.04719999999998</v>
      </c>
      <c r="AS84" s="794">
        <v>755.53599999999994</v>
      </c>
      <c r="AT84" s="794">
        <v>754.46770000000004</v>
      </c>
      <c r="AU84" s="794">
        <v>753.65940000000001</v>
      </c>
      <c r="AV84" s="794">
        <v>753.15710000000001</v>
      </c>
      <c r="AW84" s="794">
        <v>753.00890000000004</v>
      </c>
      <c r="AX84" s="794">
        <v>753.04089999999997</v>
      </c>
      <c r="AY84" s="794">
        <v>753.30600000000004</v>
      </c>
      <c r="AZ84" s="794">
        <v>753.85900000000004</v>
      </c>
    </row>
    <row r="85" spans="1:52">
      <c r="A85" s="794" t="s">
        <v>4</v>
      </c>
      <c r="B85" s="794"/>
      <c r="C85" s="794"/>
      <c r="D85" s="794"/>
      <c r="E85" s="794"/>
      <c r="F85" s="794"/>
      <c r="G85" s="794"/>
      <c r="H85" s="794"/>
      <c r="I85" s="794"/>
      <c r="J85" s="794"/>
      <c r="K85" s="794"/>
      <c r="L85" s="794"/>
      <c r="M85" s="794"/>
      <c r="N85" s="794"/>
      <c r="O85" s="794"/>
      <c r="P85" s="794"/>
      <c r="Q85" s="794"/>
      <c r="R85" s="794"/>
      <c r="S85" s="794"/>
      <c r="T85" s="794"/>
      <c r="U85" s="794"/>
      <c r="V85" s="794"/>
      <c r="W85" s="794"/>
      <c r="X85" s="794"/>
      <c r="Y85" s="794"/>
      <c r="Z85" s="794"/>
      <c r="AA85" s="794"/>
      <c r="AB85" s="794"/>
      <c r="AC85" s="794"/>
      <c r="AD85" s="794"/>
      <c r="AE85" s="794"/>
      <c r="AF85" s="794"/>
      <c r="AG85" s="794"/>
      <c r="AH85" s="794"/>
      <c r="AI85" s="794"/>
      <c r="AJ85" s="794"/>
      <c r="AK85" s="794"/>
      <c r="AL85" s="794"/>
      <c r="AM85" s="794"/>
      <c r="AN85" s="794"/>
      <c r="AO85" s="794"/>
      <c r="AP85" s="794"/>
      <c r="AQ85" s="794"/>
      <c r="AR85" s="794"/>
      <c r="AS85" s="794"/>
      <c r="AT85" s="794"/>
      <c r="AU85" s="794"/>
      <c r="AV85" s="794"/>
      <c r="AW85" s="794"/>
      <c r="AX85" s="794"/>
      <c r="AY85" s="794"/>
      <c r="AZ85" s="794"/>
    </row>
    <row r="86" spans="1:52">
      <c r="A86" s="795" t="s">
        <v>1155</v>
      </c>
      <c r="B86" s="794"/>
      <c r="C86" s="794">
        <v>1986</v>
      </c>
      <c r="D86" s="794">
        <v>1987</v>
      </c>
      <c r="E86" s="794">
        <v>1988</v>
      </c>
      <c r="F86" s="794">
        <v>1989</v>
      </c>
      <c r="G86" s="794">
        <v>1990</v>
      </c>
      <c r="H86" s="794">
        <v>1991</v>
      </c>
      <c r="I86" s="794">
        <v>1992</v>
      </c>
      <c r="J86" s="794">
        <v>1993</v>
      </c>
      <c r="K86" s="794">
        <v>1994</v>
      </c>
      <c r="L86" s="794">
        <v>1995</v>
      </c>
      <c r="M86" s="794">
        <v>1996</v>
      </c>
      <c r="N86" s="794">
        <v>1997</v>
      </c>
      <c r="O86" s="794">
        <v>1998</v>
      </c>
      <c r="P86" s="794">
        <v>1999</v>
      </c>
      <c r="Q86" s="794">
        <v>2000</v>
      </c>
      <c r="R86" s="794">
        <v>2001</v>
      </c>
      <c r="S86" s="794">
        <v>2002</v>
      </c>
      <c r="T86" s="794">
        <v>2003</v>
      </c>
      <c r="U86" s="794">
        <v>2004</v>
      </c>
      <c r="V86" s="794">
        <v>2005</v>
      </c>
      <c r="W86" s="794">
        <v>2006</v>
      </c>
      <c r="X86" s="794">
        <v>2007</v>
      </c>
      <c r="Y86" s="794">
        <v>2008</v>
      </c>
      <c r="Z86" s="794">
        <v>2009</v>
      </c>
      <c r="AA86" s="794">
        <v>2010</v>
      </c>
      <c r="AB86" s="794">
        <v>2011</v>
      </c>
      <c r="AC86" s="794">
        <v>2012</v>
      </c>
      <c r="AD86" s="794">
        <v>2013</v>
      </c>
      <c r="AE86" s="794">
        <v>2014</v>
      </c>
      <c r="AF86" s="794">
        <v>2015</v>
      </c>
      <c r="AG86" s="794">
        <v>2016</v>
      </c>
      <c r="AH86" s="794">
        <v>2017</v>
      </c>
      <c r="AI86" s="794">
        <v>2018</v>
      </c>
      <c r="AJ86" s="794">
        <v>2019</v>
      </c>
      <c r="AK86" s="794">
        <v>2020</v>
      </c>
      <c r="AL86" s="794">
        <v>2021</v>
      </c>
      <c r="AM86" s="794">
        <v>2022</v>
      </c>
      <c r="AN86" s="794">
        <v>2023</v>
      </c>
      <c r="AO86" s="794">
        <v>2024</v>
      </c>
      <c r="AP86" s="794">
        <v>2025</v>
      </c>
      <c r="AQ86" s="794">
        <v>2026</v>
      </c>
      <c r="AR86" s="794">
        <v>2027</v>
      </c>
      <c r="AS86" s="794">
        <v>2028</v>
      </c>
      <c r="AT86" s="794">
        <v>2029</v>
      </c>
      <c r="AU86" s="794">
        <v>2030</v>
      </c>
      <c r="AV86" s="794">
        <v>2031</v>
      </c>
      <c r="AW86" s="794">
        <v>2032</v>
      </c>
      <c r="AX86" s="794">
        <v>2033</v>
      </c>
      <c r="AY86" s="794">
        <v>2034</v>
      </c>
      <c r="AZ86" s="794">
        <v>2035</v>
      </c>
    </row>
    <row r="87" spans="1:52">
      <c r="A87" s="795" t="s">
        <v>452</v>
      </c>
      <c r="B87" s="794" t="s">
        <v>36</v>
      </c>
      <c r="C87" s="794">
        <v>0</v>
      </c>
      <c r="D87" s="794">
        <v>0</v>
      </c>
      <c r="E87" s="794">
        <v>0</v>
      </c>
      <c r="F87" s="794">
        <v>0</v>
      </c>
      <c r="G87" s="794">
        <v>0</v>
      </c>
      <c r="H87" s="794">
        <v>0</v>
      </c>
      <c r="I87" s="794">
        <v>0</v>
      </c>
      <c r="J87" s="794">
        <v>0</v>
      </c>
      <c r="K87" s="794">
        <v>0</v>
      </c>
      <c r="L87" s="794">
        <v>0</v>
      </c>
      <c r="M87" s="794">
        <v>0</v>
      </c>
      <c r="N87" s="794">
        <v>0</v>
      </c>
      <c r="O87" s="794">
        <v>0</v>
      </c>
      <c r="P87" s="794">
        <v>0</v>
      </c>
      <c r="Q87" s="794">
        <v>0</v>
      </c>
      <c r="R87" s="794">
        <v>0</v>
      </c>
      <c r="S87" s="794">
        <v>0</v>
      </c>
      <c r="T87" s="794">
        <v>0</v>
      </c>
      <c r="U87" s="794">
        <v>0</v>
      </c>
      <c r="V87" s="794">
        <v>0</v>
      </c>
      <c r="W87" s="794">
        <v>0</v>
      </c>
      <c r="X87" s="794">
        <v>0</v>
      </c>
      <c r="Y87" s="794">
        <v>0</v>
      </c>
      <c r="Z87" s="794">
        <v>0</v>
      </c>
      <c r="AA87" s="794">
        <v>0</v>
      </c>
      <c r="AB87" s="794">
        <v>0</v>
      </c>
      <c r="AC87" s="794">
        <v>0</v>
      </c>
      <c r="AD87" s="794">
        <v>0</v>
      </c>
      <c r="AE87" s="794">
        <v>12.2155</v>
      </c>
      <c r="AF87" s="794">
        <v>19.178699999999999</v>
      </c>
      <c r="AG87" s="794">
        <v>30.318100000000001</v>
      </c>
      <c r="AH87" s="794">
        <v>45.1738</v>
      </c>
      <c r="AI87" s="794">
        <v>63.116900000000001</v>
      </c>
      <c r="AJ87" s="794">
        <v>83.714500000000001</v>
      </c>
      <c r="AK87" s="794">
        <v>106.67870000000001</v>
      </c>
      <c r="AL87" s="794">
        <v>131.64590000000001</v>
      </c>
      <c r="AM87" s="794">
        <v>158.1422</v>
      </c>
      <c r="AN87" s="794">
        <v>185.81710000000001</v>
      </c>
      <c r="AO87" s="794">
        <v>214.45699999999999</v>
      </c>
      <c r="AP87" s="794">
        <v>244.14570000000001</v>
      </c>
      <c r="AQ87" s="794">
        <v>274.64490000000001</v>
      </c>
      <c r="AR87" s="794">
        <v>304.25279999999998</v>
      </c>
      <c r="AS87" s="794">
        <v>332.66559999999998</v>
      </c>
      <c r="AT87" s="794">
        <v>359.63139999999999</v>
      </c>
      <c r="AU87" s="794">
        <v>384.88350000000003</v>
      </c>
      <c r="AV87" s="794">
        <v>415.32499999999999</v>
      </c>
      <c r="AW87" s="794">
        <v>433.62729999999999</v>
      </c>
      <c r="AX87" s="794">
        <v>448.48140000000001</v>
      </c>
      <c r="AY87" s="794">
        <v>462.88029999999998</v>
      </c>
      <c r="AZ87" s="794">
        <v>471.95429999999999</v>
      </c>
    </row>
    <row r="88" spans="1:52">
      <c r="A88" s="794" t="s">
        <v>4</v>
      </c>
      <c r="B88" s="794"/>
      <c r="C88" s="794"/>
      <c r="D88" s="794"/>
      <c r="E88" s="794"/>
      <c r="F88" s="794"/>
      <c r="G88" s="794"/>
      <c r="H88" s="794"/>
      <c r="I88" s="794"/>
      <c r="J88" s="794"/>
      <c r="K88" s="794"/>
      <c r="L88" s="794"/>
      <c r="M88" s="794"/>
      <c r="N88" s="794"/>
      <c r="O88" s="794"/>
      <c r="P88" s="794"/>
      <c r="Q88" s="794"/>
      <c r="R88" s="794"/>
      <c r="S88" s="794"/>
      <c r="T88" s="794"/>
      <c r="U88" s="794"/>
      <c r="V88" s="794"/>
      <c r="W88" s="794"/>
      <c r="X88" s="794"/>
      <c r="Y88" s="794"/>
      <c r="Z88" s="794"/>
      <c r="AA88" s="794"/>
      <c r="AB88" s="794"/>
      <c r="AC88" s="794"/>
      <c r="AD88" s="794"/>
      <c r="AE88" s="794"/>
      <c r="AF88" s="794"/>
      <c r="AG88" s="794"/>
      <c r="AH88" s="794"/>
      <c r="AI88" s="794"/>
      <c r="AJ88" s="794"/>
      <c r="AK88" s="794"/>
      <c r="AL88" s="794"/>
      <c r="AM88" s="794"/>
      <c r="AN88" s="794"/>
      <c r="AO88" s="794"/>
      <c r="AP88" s="794"/>
      <c r="AQ88" s="794"/>
      <c r="AR88" s="794"/>
      <c r="AS88" s="794"/>
      <c r="AT88" s="794"/>
      <c r="AU88" s="794"/>
      <c r="AV88" s="794"/>
      <c r="AW88" s="794"/>
      <c r="AX88" s="794"/>
      <c r="AY88" s="794"/>
      <c r="AZ88" s="794"/>
    </row>
    <row r="89" spans="1:52">
      <c r="A89" s="795" t="s">
        <v>1156</v>
      </c>
      <c r="B89" s="794"/>
      <c r="C89" s="794">
        <v>1986</v>
      </c>
      <c r="D89" s="794">
        <v>1987</v>
      </c>
      <c r="E89" s="794">
        <v>1988</v>
      </c>
      <c r="F89" s="794">
        <v>1989</v>
      </c>
      <c r="G89" s="794">
        <v>1990</v>
      </c>
      <c r="H89" s="794">
        <v>1991</v>
      </c>
      <c r="I89" s="794">
        <v>1992</v>
      </c>
      <c r="J89" s="794">
        <v>1993</v>
      </c>
      <c r="K89" s="794">
        <v>1994</v>
      </c>
      <c r="L89" s="794">
        <v>1995</v>
      </c>
      <c r="M89" s="794">
        <v>1996</v>
      </c>
      <c r="N89" s="794">
        <v>1997</v>
      </c>
      <c r="O89" s="794">
        <v>1998</v>
      </c>
      <c r="P89" s="794">
        <v>1999</v>
      </c>
      <c r="Q89" s="794">
        <v>2000</v>
      </c>
      <c r="R89" s="794">
        <v>2001</v>
      </c>
      <c r="S89" s="794">
        <v>2002</v>
      </c>
      <c r="T89" s="794">
        <v>2003</v>
      </c>
      <c r="U89" s="794">
        <v>2004</v>
      </c>
      <c r="V89" s="794">
        <v>2005</v>
      </c>
      <c r="W89" s="794">
        <v>2006</v>
      </c>
      <c r="X89" s="794">
        <v>2007</v>
      </c>
      <c r="Y89" s="794">
        <v>2008</v>
      </c>
      <c r="Z89" s="794">
        <v>2009</v>
      </c>
      <c r="AA89" s="794">
        <v>2010</v>
      </c>
      <c r="AB89" s="794">
        <v>2011</v>
      </c>
      <c r="AC89" s="794">
        <v>2012</v>
      </c>
      <c r="AD89" s="794">
        <v>2013</v>
      </c>
      <c r="AE89" s="794">
        <v>2014</v>
      </c>
      <c r="AF89" s="794">
        <v>2015</v>
      </c>
      <c r="AG89" s="794">
        <v>2016</v>
      </c>
      <c r="AH89" s="794">
        <v>2017</v>
      </c>
      <c r="AI89" s="794">
        <v>2018</v>
      </c>
      <c r="AJ89" s="794">
        <v>2019</v>
      </c>
      <c r="AK89" s="794">
        <v>2020</v>
      </c>
      <c r="AL89" s="794">
        <v>2021</v>
      </c>
      <c r="AM89" s="794">
        <v>2022</v>
      </c>
      <c r="AN89" s="794">
        <v>2023</v>
      </c>
      <c r="AO89" s="794">
        <v>2024</v>
      </c>
      <c r="AP89" s="794">
        <v>2025</v>
      </c>
      <c r="AQ89" s="794">
        <v>2026</v>
      </c>
      <c r="AR89" s="794">
        <v>2027</v>
      </c>
      <c r="AS89" s="794">
        <v>2028</v>
      </c>
      <c r="AT89" s="794">
        <v>2029</v>
      </c>
      <c r="AU89" s="794">
        <v>2030</v>
      </c>
      <c r="AV89" s="794">
        <v>2031</v>
      </c>
      <c r="AW89" s="794">
        <v>2032</v>
      </c>
      <c r="AX89" s="794">
        <v>2033</v>
      </c>
      <c r="AY89" s="794">
        <v>2034</v>
      </c>
      <c r="AZ89" s="794">
        <v>2035</v>
      </c>
    </row>
    <row r="90" spans="1:52">
      <c r="A90" s="795" t="s">
        <v>452</v>
      </c>
      <c r="B90" s="794" t="s">
        <v>454</v>
      </c>
      <c r="C90" s="794">
        <v>207.6464</v>
      </c>
      <c r="D90" s="794">
        <v>196.3201</v>
      </c>
      <c r="E90" s="794">
        <v>191.25569999999999</v>
      </c>
      <c r="F90" s="794">
        <v>187.64179999999999</v>
      </c>
      <c r="G90" s="794">
        <v>170.16120000000001</v>
      </c>
      <c r="H90" s="794">
        <v>178.2363</v>
      </c>
      <c r="I90" s="794">
        <v>180.06880000000001</v>
      </c>
      <c r="J90" s="794">
        <v>177.84520000000001</v>
      </c>
      <c r="K90" s="794">
        <v>180.00839999999999</v>
      </c>
      <c r="L90" s="794">
        <v>184.08869999999999</v>
      </c>
      <c r="M90" s="794">
        <v>182.9264</v>
      </c>
      <c r="N90" s="794">
        <v>176.64959999999999</v>
      </c>
      <c r="O90" s="794">
        <v>172.21510000000001</v>
      </c>
      <c r="P90" s="794">
        <v>167.863</v>
      </c>
      <c r="Q90" s="794">
        <v>190.11359999999999</v>
      </c>
      <c r="R90" s="794">
        <v>189.47200000000001</v>
      </c>
      <c r="S90" s="794">
        <v>190.9649</v>
      </c>
      <c r="T90" s="794">
        <v>185.22909999999999</v>
      </c>
      <c r="U90" s="794">
        <v>181.85720000000001</v>
      </c>
      <c r="V90" s="794">
        <v>218.4332</v>
      </c>
      <c r="W90" s="794">
        <v>219.25299999999999</v>
      </c>
      <c r="X90" s="794">
        <v>190.56829999999999</v>
      </c>
      <c r="Y90" s="794">
        <v>220.81809999999999</v>
      </c>
      <c r="Z90" s="794">
        <v>213.91120000000001</v>
      </c>
      <c r="AA90" s="794">
        <v>244.79329999999999</v>
      </c>
      <c r="AB90" s="794">
        <v>317.1576</v>
      </c>
      <c r="AC90" s="794">
        <v>306.7029</v>
      </c>
      <c r="AD90" s="794">
        <v>307.79950000000002</v>
      </c>
      <c r="AE90" s="794">
        <v>308.84840000000003</v>
      </c>
      <c r="AF90" s="794">
        <v>309.80450000000002</v>
      </c>
      <c r="AG90" s="794">
        <v>310.63720000000001</v>
      </c>
      <c r="AH90" s="794">
        <v>311.3775</v>
      </c>
      <c r="AI90" s="794">
        <v>311.99450000000002</v>
      </c>
      <c r="AJ90" s="794">
        <v>312.57839999999999</v>
      </c>
      <c r="AK90" s="794">
        <v>313.07049999999998</v>
      </c>
      <c r="AL90" s="794">
        <v>313.52949999999998</v>
      </c>
      <c r="AM90" s="794">
        <v>313.94189999999998</v>
      </c>
      <c r="AN90" s="794">
        <v>314.23180000000002</v>
      </c>
      <c r="AO90" s="794">
        <v>314.56490000000002</v>
      </c>
      <c r="AP90" s="794">
        <v>314.76260000000002</v>
      </c>
      <c r="AQ90" s="794">
        <v>314.92770000000002</v>
      </c>
      <c r="AR90" s="794">
        <v>315.09160000000003</v>
      </c>
      <c r="AS90" s="794">
        <v>315.16559999999998</v>
      </c>
      <c r="AT90" s="794">
        <v>315.27</v>
      </c>
      <c r="AU90" s="794">
        <v>315.29790000000003</v>
      </c>
      <c r="AV90" s="794">
        <v>315.45740000000001</v>
      </c>
      <c r="AW90" s="794">
        <v>315.55900000000003</v>
      </c>
      <c r="AX90" s="794">
        <v>315.62830000000002</v>
      </c>
      <c r="AY90" s="794">
        <v>315.69659999999999</v>
      </c>
      <c r="AZ90" s="794">
        <v>315.83929999999998</v>
      </c>
    </row>
    <row r="91" spans="1:52">
      <c r="A91" s="794" t="s">
        <v>4</v>
      </c>
      <c r="B91" s="794"/>
      <c r="C91" s="794"/>
      <c r="D91" s="794"/>
      <c r="E91" s="794"/>
      <c r="F91" s="794"/>
      <c r="G91" s="794"/>
      <c r="H91" s="794"/>
      <c r="I91" s="794"/>
      <c r="J91" s="794"/>
      <c r="K91" s="794"/>
      <c r="L91" s="794"/>
      <c r="M91" s="794"/>
      <c r="N91" s="794"/>
      <c r="O91" s="794"/>
      <c r="P91" s="794"/>
      <c r="Q91" s="794"/>
      <c r="R91" s="794"/>
      <c r="S91" s="794"/>
      <c r="T91" s="794"/>
      <c r="U91" s="794"/>
      <c r="V91" s="794"/>
      <c r="W91" s="794"/>
      <c r="X91" s="794"/>
      <c r="Y91" s="794"/>
      <c r="Z91" s="794"/>
      <c r="AA91" s="794"/>
      <c r="AB91" s="794"/>
      <c r="AC91" s="794"/>
      <c r="AD91" s="794"/>
      <c r="AE91" s="794"/>
      <c r="AF91" s="794"/>
      <c r="AG91" s="794"/>
      <c r="AH91" s="794"/>
      <c r="AI91" s="794"/>
      <c r="AJ91" s="794"/>
      <c r="AK91" s="794"/>
      <c r="AL91" s="794"/>
      <c r="AM91" s="794"/>
      <c r="AN91" s="794"/>
      <c r="AO91" s="794"/>
      <c r="AP91" s="794"/>
      <c r="AQ91" s="794"/>
      <c r="AR91" s="794"/>
      <c r="AS91" s="794"/>
      <c r="AT91" s="794"/>
      <c r="AU91" s="794"/>
      <c r="AV91" s="794"/>
      <c r="AW91" s="794"/>
      <c r="AX91" s="794"/>
      <c r="AY91" s="794"/>
      <c r="AZ91" s="794"/>
    </row>
    <row r="92" spans="1:52">
      <c r="A92" s="794" t="s">
        <v>4</v>
      </c>
      <c r="B92" s="794"/>
      <c r="C92" s="794"/>
      <c r="D92" s="794"/>
      <c r="E92" s="794"/>
      <c r="F92" s="794"/>
      <c r="G92" s="794"/>
      <c r="H92" s="794"/>
      <c r="I92" s="794"/>
      <c r="J92" s="794"/>
      <c r="K92" s="794"/>
      <c r="L92" s="794"/>
      <c r="M92" s="794"/>
      <c r="N92" s="794"/>
      <c r="O92" s="794"/>
      <c r="P92" s="794"/>
      <c r="Q92" s="794"/>
      <c r="R92" s="794"/>
      <c r="S92" s="794"/>
      <c r="T92" s="794"/>
      <c r="U92" s="794"/>
      <c r="V92" s="794"/>
      <c r="W92" s="794"/>
      <c r="X92" s="794"/>
      <c r="Y92" s="794"/>
      <c r="Z92" s="794"/>
      <c r="AA92" s="794"/>
      <c r="AB92" s="794"/>
      <c r="AC92" s="794"/>
      <c r="AD92" s="794"/>
      <c r="AE92" s="794"/>
      <c r="AF92" s="794"/>
      <c r="AG92" s="794"/>
      <c r="AH92" s="794"/>
      <c r="AI92" s="794"/>
      <c r="AJ92" s="794"/>
      <c r="AK92" s="794"/>
      <c r="AL92" s="794"/>
      <c r="AM92" s="794"/>
      <c r="AN92" s="794"/>
      <c r="AO92" s="794"/>
      <c r="AP92" s="794"/>
      <c r="AQ92" s="794"/>
      <c r="AR92" s="794"/>
      <c r="AS92" s="794"/>
      <c r="AT92" s="794"/>
      <c r="AU92" s="794"/>
      <c r="AV92" s="794"/>
      <c r="AW92" s="794"/>
      <c r="AX92" s="794"/>
      <c r="AY92" s="794"/>
      <c r="AZ92" s="794"/>
    </row>
    <row r="93" spans="1:52">
      <c r="A93" s="795" t="s">
        <v>1169</v>
      </c>
      <c r="B93" s="794"/>
      <c r="C93" s="794">
        <v>1986</v>
      </c>
      <c r="D93" s="794">
        <v>1987</v>
      </c>
      <c r="E93" s="794">
        <v>1988</v>
      </c>
      <c r="F93" s="794">
        <v>1989</v>
      </c>
      <c r="G93" s="794">
        <v>1990</v>
      </c>
      <c r="H93" s="794">
        <v>1991</v>
      </c>
      <c r="I93" s="794">
        <v>1992</v>
      </c>
      <c r="J93" s="794">
        <v>1993</v>
      </c>
      <c r="K93" s="794">
        <v>1994</v>
      </c>
      <c r="L93" s="794">
        <v>1995</v>
      </c>
      <c r="M93" s="794">
        <v>1996</v>
      </c>
      <c r="N93" s="794">
        <v>1997</v>
      </c>
      <c r="O93" s="794">
        <v>1998</v>
      </c>
      <c r="P93" s="794">
        <v>1999</v>
      </c>
      <c r="Q93" s="794">
        <v>2000</v>
      </c>
      <c r="R93" s="794">
        <v>2001</v>
      </c>
      <c r="S93" s="794">
        <v>2002</v>
      </c>
      <c r="T93" s="794">
        <v>2003</v>
      </c>
      <c r="U93" s="794">
        <v>2004</v>
      </c>
      <c r="V93" s="794">
        <v>2005</v>
      </c>
      <c r="W93" s="794">
        <v>2006</v>
      </c>
      <c r="X93" s="794">
        <v>2007</v>
      </c>
      <c r="Y93" s="794">
        <v>2008</v>
      </c>
      <c r="Z93" s="794">
        <v>2009</v>
      </c>
      <c r="AA93" s="794">
        <v>2010</v>
      </c>
      <c r="AB93" s="794">
        <v>2011</v>
      </c>
      <c r="AC93" s="794">
        <v>2012</v>
      </c>
      <c r="AD93" s="794">
        <v>2013</v>
      </c>
      <c r="AE93" s="794">
        <v>2014</v>
      </c>
      <c r="AF93" s="794">
        <v>2015</v>
      </c>
      <c r="AG93" s="794">
        <v>2016</v>
      </c>
      <c r="AH93" s="794">
        <v>2017</v>
      </c>
      <c r="AI93" s="794">
        <v>2018</v>
      </c>
      <c r="AJ93" s="794">
        <v>2019</v>
      </c>
      <c r="AK93" s="794">
        <v>2020</v>
      </c>
      <c r="AL93" s="794">
        <v>2021</v>
      </c>
      <c r="AM93" s="794">
        <v>2022</v>
      </c>
      <c r="AN93" s="794">
        <v>2023</v>
      </c>
      <c r="AO93" s="794">
        <v>2024</v>
      </c>
      <c r="AP93" s="794">
        <v>2025</v>
      </c>
      <c r="AQ93" s="794">
        <v>2026</v>
      </c>
      <c r="AR93" s="794">
        <v>2027</v>
      </c>
      <c r="AS93" s="794">
        <v>2028</v>
      </c>
      <c r="AT93" s="794">
        <v>2029</v>
      </c>
      <c r="AU93" s="794">
        <v>2030</v>
      </c>
      <c r="AV93" s="794">
        <v>2031</v>
      </c>
      <c r="AW93" s="794">
        <v>2032</v>
      </c>
      <c r="AX93" s="794">
        <v>2033</v>
      </c>
      <c r="AY93" s="794">
        <v>2034</v>
      </c>
      <c r="AZ93" s="794">
        <v>2035</v>
      </c>
    </row>
    <row r="94" spans="1:52">
      <c r="A94" s="795" t="s">
        <v>485</v>
      </c>
      <c r="B94" s="794" t="s">
        <v>35</v>
      </c>
      <c r="C94" s="794">
        <v>7008.5889999999999</v>
      </c>
      <c r="D94" s="794">
        <v>6551.8310000000001</v>
      </c>
      <c r="E94" s="794">
        <v>6779.2049999999999</v>
      </c>
      <c r="F94" s="794">
        <v>6869.54</v>
      </c>
      <c r="G94" s="794">
        <v>6944.7610000000004</v>
      </c>
      <c r="H94" s="794">
        <v>7001.2309999999998</v>
      </c>
      <c r="I94" s="794">
        <v>6787.4849999999997</v>
      </c>
      <c r="J94" s="794">
        <v>6427.433</v>
      </c>
      <c r="K94" s="794">
        <v>6483.0709999999999</v>
      </c>
      <c r="L94" s="794">
        <v>6910.4380000000001</v>
      </c>
      <c r="M94" s="794">
        <v>7293.0770000000002</v>
      </c>
      <c r="N94" s="794">
        <v>5565.9610000000002</v>
      </c>
      <c r="O94" s="794">
        <v>7544.0429999999997</v>
      </c>
      <c r="P94" s="794">
        <v>7536.165</v>
      </c>
      <c r="Q94" s="794">
        <v>8024.8990000000003</v>
      </c>
      <c r="R94" s="794">
        <v>5001.6379999999999</v>
      </c>
      <c r="S94" s="794">
        <v>6723.5690000000004</v>
      </c>
      <c r="T94" s="794">
        <v>6370.518</v>
      </c>
      <c r="U94" s="794">
        <v>6176.2420000000002</v>
      </c>
      <c r="V94" s="794">
        <v>6267.5259999999998</v>
      </c>
      <c r="W94" s="794">
        <v>5964.7250000000004</v>
      </c>
      <c r="X94" s="794">
        <v>8010.4719999999998</v>
      </c>
      <c r="Y94" s="794">
        <v>6891.6450000000004</v>
      </c>
      <c r="Z94" s="794">
        <v>6041.9949999999999</v>
      </c>
      <c r="AA94" s="794">
        <v>4744.1809999999996</v>
      </c>
      <c r="AB94" s="794">
        <v>4413.8119999999999</v>
      </c>
      <c r="AC94" s="794">
        <v>4456.5129999999999</v>
      </c>
      <c r="AD94" s="764">
        <v>5128.9970000000003</v>
      </c>
      <c r="AE94" s="764">
        <v>5442.6989999999996</v>
      </c>
      <c r="AF94" s="764">
        <v>5518.8590000000004</v>
      </c>
      <c r="AG94" s="764">
        <v>5502.4049999999997</v>
      </c>
      <c r="AH94" s="764">
        <v>5468.57</v>
      </c>
      <c r="AI94" s="764">
        <v>5811.1959999999999</v>
      </c>
      <c r="AJ94" s="764">
        <v>5814.1530000000002</v>
      </c>
      <c r="AK94" s="764">
        <v>5777.085</v>
      </c>
      <c r="AL94" s="764">
        <v>5734.8649999999998</v>
      </c>
      <c r="AM94" s="764">
        <v>5697.9179999999997</v>
      </c>
      <c r="AN94" s="764">
        <v>5662.5969999999998</v>
      </c>
      <c r="AO94" s="764">
        <v>5630.0360000000001</v>
      </c>
      <c r="AP94" s="764">
        <v>5602.5379999999996</v>
      </c>
      <c r="AQ94" s="764">
        <v>5582.33</v>
      </c>
      <c r="AR94" s="764">
        <v>5566.9250000000002</v>
      </c>
      <c r="AS94" s="764">
        <v>5563.3239999999996</v>
      </c>
      <c r="AT94" s="764">
        <v>5582.2150000000001</v>
      </c>
      <c r="AU94" s="764">
        <v>5630.3329999999996</v>
      </c>
      <c r="AV94" s="764">
        <v>5693.7820000000002</v>
      </c>
      <c r="AW94" s="764">
        <v>5753.8450000000003</v>
      </c>
      <c r="AX94" s="764">
        <v>5816.2370000000001</v>
      </c>
      <c r="AY94" s="764">
        <v>5881.29</v>
      </c>
      <c r="AZ94" s="764">
        <v>5944.4459999999999</v>
      </c>
    </row>
    <row r="95" spans="1:52">
      <c r="A95" s="795" t="s">
        <v>485</v>
      </c>
      <c r="B95" s="794" t="s">
        <v>22</v>
      </c>
      <c r="C95" s="794">
        <v>966.55489999999998</v>
      </c>
      <c r="D95" s="794">
        <v>944.07349999999997</v>
      </c>
      <c r="E95" s="794">
        <v>986.78970000000004</v>
      </c>
      <c r="F95" s="794">
        <v>1051.902</v>
      </c>
      <c r="G95" s="794">
        <v>1022.105</v>
      </c>
      <c r="H95" s="794">
        <v>1073.577</v>
      </c>
      <c r="I95" s="794">
        <v>1023.001</v>
      </c>
      <c r="J95" s="794">
        <v>1132.0630000000001</v>
      </c>
      <c r="K95" s="794">
        <v>1094.0029999999999</v>
      </c>
      <c r="L95" s="794">
        <v>1133.921</v>
      </c>
      <c r="M95" s="794">
        <v>1202.3040000000001</v>
      </c>
      <c r="N95" s="794">
        <v>1195.7090000000001</v>
      </c>
      <c r="O95" s="794">
        <v>1140.556</v>
      </c>
      <c r="P95" s="794">
        <v>1118.3910000000001</v>
      </c>
      <c r="Q95" s="794">
        <v>1152.6030000000001</v>
      </c>
      <c r="R95" s="794">
        <v>1174.816</v>
      </c>
      <c r="S95" s="794">
        <v>1239.5239999999999</v>
      </c>
      <c r="T95" s="794">
        <v>1266.212</v>
      </c>
      <c r="U95" s="794">
        <v>1278.02</v>
      </c>
      <c r="V95" s="794">
        <v>1328.6479999999999</v>
      </c>
      <c r="W95" s="794">
        <v>1382.9880000000001</v>
      </c>
      <c r="X95" s="794">
        <v>1426.14</v>
      </c>
      <c r="Y95" s="794">
        <v>1460.873</v>
      </c>
      <c r="Z95" s="794">
        <v>1629.9459999999999</v>
      </c>
      <c r="AA95" s="794">
        <v>1551.7449999999999</v>
      </c>
      <c r="AB95" s="794">
        <v>1599.5540000000001</v>
      </c>
      <c r="AC95" s="794">
        <v>1551.1869999999999</v>
      </c>
      <c r="AD95" s="764">
        <v>1532.76</v>
      </c>
      <c r="AE95" s="764">
        <v>1550.4449999999999</v>
      </c>
      <c r="AF95" s="764">
        <v>1534.807</v>
      </c>
      <c r="AG95" s="764">
        <v>1503.87</v>
      </c>
      <c r="AH95" s="764">
        <v>1475.579</v>
      </c>
      <c r="AI95" s="764">
        <v>1449.598</v>
      </c>
      <c r="AJ95" s="764">
        <v>1422.751</v>
      </c>
      <c r="AK95" s="764">
        <v>1396.674</v>
      </c>
      <c r="AL95" s="764">
        <v>1371.633</v>
      </c>
      <c r="AM95" s="764">
        <v>1346.83</v>
      </c>
      <c r="AN95" s="764">
        <v>1321.8779999999999</v>
      </c>
      <c r="AO95" s="764">
        <v>1296.434</v>
      </c>
      <c r="AP95" s="764">
        <v>1270.4829999999999</v>
      </c>
      <c r="AQ95" s="764">
        <v>1244.575</v>
      </c>
      <c r="AR95" s="764">
        <v>1216.826</v>
      </c>
      <c r="AS95" s="764">
        <v>1190.703</v>
      </c>
      <c r="AT95" s="764">
        <v>1174.9359999999999</v>
      </c>
      <c r="AU95" s="764">
        <v>1168.644</v>
      </c>
      <c r="AV95" s="764">
        <v>1166.4159999999999</v>
      </c>
      <c r="AW95" s="764">
        <v>1166.105</v>
      </c>
      <c r="AX95" s="764">
        <v>1166.797</v>
      </c>
      <c r="AY95" s="764">
        <v>1169.1410000000001</v>
      </c>
      <c r="AZ95" s="764">
        <v>1171.6379999999999</v>
      </c>
    </row>
    <row r="96" spans="1:52">
      <c r="A96" s="795" t="s">
        <v>485</v>
      </c>
      <c r="B96" s="794" t="s">
        <v>23</v>
      </c>
      <c r="C96" s="794">
        <v>117.38720000000001</v>
      </c>
      <c r="D96" s="794">
        <v>114.71469999999999</v>
      </c>
      <c r="E96" s="794">
        <v>120.35850000000001</v>
      </c>
      <c r="F96" s="794">
        <v>131.87020000000001</v>
      </c>
      <c r="G96" s="794">
        <v>128.4845</v>
      </c>
      <c r="H96" s="794">
        <v>135.94479999999999</v>
      </c>
      <c r="I96" s="794">
        <v>130.24639999999999</v>
      </c>
      <c r="J96" s="794">
        <v>145.34479999999999</v>
      </c>
      <c r="K96" s="794">
        <v>138.5497</v>
      </c>
      <c r="L96" s="794">
        <v>147.81270000000001</v>
      </c>
      <c r="M96" s="794">
        <v>161.88810000000001</v>
      </c>
      <c r="N96" s="794">
        <v>161.06620000000001</v>
      </c>
      <c r="O96" s="794">
        <v>154.02260000000001</v>
      </c>
      <c r="P96" s="794">
        <v>153.14519999999999</v>
      </c>
      <c r="Q96" s="794">
        <v>161.03280000000001</v>
      </c>
      <c r="R96" s="794">
        <v>164.6472</v>
      </c>
      <c r="S96" s="794">
        <v>179.25059999999999</v>
      </c>
      <c r="T96" s="794">
        <v>181.9085</v>
      </c>
      <c r="U96" s="794">
        <v>185.95670000000001</v>
      </c>
      <c r="V96" s="794">
        <v>194.59440000000001</v>
      </c>
      <c r="W96" s="794">
        <v>200.17760000000001</v>
      </c>
      <c r="X96" s="794">
        <v>208.309</v>
      </c>
      <c r="Y96" s="794">
        <v>218.01939999999999</v>
      </c>
      <c r="Z96" s="794">
        <v>243.73230000000001</v>
      </c>
      <c r="AA96" s="794">
        <v>234.16489999999999</v>
      </c>
      <c r="AB96" s="794">
        <v>244.93539999999999</v>
      </c>
      <c r="AC96" s="794">
        <v>237.29390000000001</v>
      </c>
      <c r="AD96" s="764">
        <v>244.256</v>
      </c>
      <c r="AE96" s="764">
        <v>255.69069999999999</v>
      </c>
      <c r="AF96" s="764">
        <v>263.6456</v>
      </c>
      <c r="AG96" s="764">
        <v>268.22989999999999</v>
      </c>
      <c r="AH96" s="764">
        <v>272.08980000000003</v>
      </c>
      <c r="AI96" s="764">
        <v>275.94850000000002</v>
      </c>
      <c r="AJ96" s="764">
        <v>279.1626</v>
      </c>
      <c r="AK96" s="764">
        <v>281.49119999999999</v>
      </c>
      <c r="AL96" s="764">
        <v>283.84019999999998</v>
      </c>
      <c r="AM96" s="764">
        <v>286.20310000000001</v>
      </c>
      <c r="AN96" s="764">
        <v>288.17059999999998</v>
      </c>
      <c r="AO96" s="764">
        <v>290.41860000000003</v>
      </c>
      <c r="AP96" s="764">
        <v>292.1728</v>
      </c>
      <c r="AQ96" s="764">
        <v>294.3202</v>
      </c>
      <c r="AR96" s="764">
        <v>295.35210000000001</v>
      </c>
      <c r="AS96" s="764">
        <v>295.99270000000001</v>
      </c>
      <c r="AT96" s="764">
        <v>297.97280000000001</v>
      </c>
      <c r="AU96" s="764">
        <v>302.52609999999999</v>
      </c>
      <c r="AV96" s="764">
        <v>307.60939999999999</v>
      </c>
      <c r="AW96" s="764">
        <v>313.00459999999998</v>
      </c>
      <c r="AX96" s="764">
        <v>318.86009999999999</v>
      </c>
      <c r="AY96" s="764">
        <v>324.93459999999999</v>
      </c>
      <c r="AZ96" s="764">
        <v>331.19760000000002</v>
      </c>
    </row>
    <row r="97" spans="1:52">
      <c r="A97" s="795" t="s">
        <v>485</v>
      </c>
      <c r="B97" s="794" t="s">
        <v>24</v>
      </c>
      <c r="C97" s="794">
        <v>149.44460000000001</v>
      </c>
      <c r="D97" s="794">
        <v>147.19929999999999</v>
      </c>
      <c r="E97" s="794">
        <v>156.3176</v>
      </c>
      <c r="F97" s="794">
        <v>168.79859999999999</v>
      </c>
      <c r="G97" s="794">
        <v>165.5341</v>
      </c>
      <c r="H97" s="794">
        <v>176.84209999999999</v>
      </c>
      <c r="I97" s="794">
        <v>170.2784</v>
      </c>
      <c r="J97" s="794">
        <v>185.89169999999999</v>
      </c>
      <c r="K97" s="794">
        <v>185.82929999999999</v>
      </c>
      <c r="L97" s="794">
        <v>199.24</v>
      </c>
      <c r="M97" s="794">
        <v>218.62989999999999</v>
      </c>
      <c r="N97" s="794">
        <v>224.27080000000001</v>
      </c>
      <c r="O97" s="794">
        <v>220.67789999999999</v>
      </c>
      <c r="P97" s="794">
        <v>222.45089999999999</v>
      </c>
      <c r="Q97" s="794">
        <v>233.85429999999999</v>
      </c>
      <c r="R97" s="794">
        <v>240.85470000000001</v>
      </c>
      <c r="S97" s="794">
        <v>256.90929999999997</v>
      </c>
      <c r="T97" s="794">
        <v>264.51139999999998</v>
      </c>
      <c r="U97" s="794">
        <v>266.13650000000001</v>
      </c>
      <c r="V97" s="794">
        <v>276.60239999999999</v>
      </c>
      <c r="W97" s="794">
        <v>288.10430000000002</v>
      </c>
      <c r="X97" s="794">
        <v>292.94040000000001</v>
      </c>
      <c r="Y97" s="794">
        <v>300.23899999999998</v>
      </c>
      <c r="Z97" s="794">
        <v>335.50760000000002</v>
      </c>
      <c r="AA97" s="794">
        <v>320.33760000000001</v>
      </c>
      <c r="AB97" s="794">
        <v>331.94200000000001</v>
      </c>
      <c r="AC97" s="794">
        <v>330.02370000000002</v>
      </c>
      <c r="AD97" s="764">
        <v>325.65910000000002</v>
      </c>
      <c r="AE97" s="764">
        <v>329.62209999999999</v>
      </c>
      <c r="AF97" s="764">
        <v>325.99459999999999</v>
      </c>
      <c r="AG97" s="764">
        <v>318.65910000000002</v>
      </c>
      <c r="AH97" s="764">
        <v>311.94979999999998</v>
      </c>
      <c r="AI97" s="764">
        <v>305.95119999999997</v>
      </c>
      <c r="AJ97" s="764">
        <v>299.4828</v>
      </c>
      <c r="AK97" s="764">
        <v>293.11660000000001</v>
      </c>
      <c r="AL97" s="764">
        <v>286.96800000000002</v>
      </c>
      <c r="AM97" s="764">
        <v>281.43389999999999</v>
      </c>
      <c r="AN97" s="764">
        <v>276.18599999999998</v>
      </c>
      <c r="AO97" s="764">
        <v>270.93650000000002</v>
      </c>
      <c r="AP97" s="764">
        <v>266.11070000000001</v>
      </c>
      <c r="AQ97" s="764">
        <v>261.51240000000001</v>
      </c>
      <c r="AR97" s="764">
        <v>256.47289999999998</v>
      </c>
      <c r="AS97" s="764">
        <v>250.755</v>
      </c>
      <c r="AT97" s="764">
        <v>246.79</v>
      </c>
      <c r="AU97" s="764">
        <v>245.2714</v>
      </c>
      <c r="AV97" s="764">
        <v>244.9306</v>
      </c>
      <c r="AW97" s="764">
        <v>244.9879</v>
      </c>
      <c r="AX97" s="764">
        <v>245.2269</v>
      </c>
      <c r="AY97" s="764">
        <v>246.0949</v>
      </c>
      <c r="AZ97" s="764">
        <v>247.0548</v>
      </c>
    </row>
    <row r="98" spans="1:52">
      <c r="A98" s="795" t="s">
        <v>485</v>
      </c>
      <c r="B98" s="794" t="s">
        <v>875</v>
      </c>
      <c r="C98" s="794">
        <v>171.37979999999999</v>
      </c>
      <c r="D98" s="794">
        <v>100.1079</v>
      </c>
      <c r="E98" s="794">
        <v>113.4021</v>
      </c>
      <c r="F98" s="794">
        <v>104.12779999999999</v>
      </c>
      <c r="G98" s="794">
        <v>117.7711</v>
      </c>
      <c r="H98" s="794">
        <v>110.66240000000001</v>
      </c>
      <c r="I98" s="794">
        <v>105.7899</v>
      </c>
      <c r="J98" s="794">
        <v>104.7641</v>
      </c>
      <c r="K98" s="794">
        <v>117.8531</v>
      </c>
      <c r="L98" s="794">
        <v>107.7679</v>
      </c>
      <c r="M98" s="794">
        <v>117.1896</v>
      </c>
      <c r="N98" s="794">
        <v>113.6973</v>
      </c>
      <c r="O98" s="794">
        <v>120.1438</v>
      </c>
      <c r="P98" s="794">
        <v>95.450100000000006</v>
      </c>
      <c r="Q98" s="794">
        <v>125.1678</v>
      </c>
      <c r="R98" s="794">
        <v>136.59270000000001</v>
      </c>
      <c r="S98" s="794">
        <v>142.47989999999999</v>
      </c>
      <c r="T98" s="794">
        <v>147.9034</v>
      </c>
      <c r="U98" s="794">
        <v>135.4427</v>
      </c>
      <c r="V98" s="794">
        <v>141.2878</v>
      </c>
      <c r="W98" s="794">
        <v>148.45189999999999</v>
      </c>
      <c r="X98" s="794">
        <v>169.61709999999999</v>
      </c>
      <c r="Y98" s="794">
        <v>136.82849999999999</v>
      </c>
      <c r="Z98" s="794">
        <v>142.3963</v>
      </c>
      <c r="AA98" s="794">
        <v>125.2145</v>
      </c>
      <c r="AB98" s="794">
        <v>142.58070000000001</v>
      </c>
      <c r="AC98" s="794">
        <v>155.63829999999999</v>
      </c>
      <c r="AD98" s="764">
        <v>156.18870000000001</v>
      </c>
      <c r="AE98" s="764">
        <v>161.72800000000001</v>
      </c>
      <c r="AF98" s="764">
        <v>166.25229999999999</v>
      </c>
      <c r="AG98" s="764">
        <v>166.8486</v>
      </c>
      <c r="AH98" s="764">
        <v>165.48869999999999</v>
      </c>
      <c r="AI98" s="764">
        <v>164.26669999999999</v>
      </c>
      <c r="AJ98" s="764">
        <v>163.0515</v>
      </c>
      <c r="AK98" s="764">
        <v>160.92449999999999</v>
      </c>
      <c r="AL98" s="764">
        <v>157.3537</v>
      </c>
      <c r="AM98" s="764">
        <v>154.76730000000001</v>
      </c>
      <c r="AN98" s="764">
        <v>151.8152</v>
      </c>
      <c r="AO98" s="764">
        <v>148.6439</v>
      </c>
      <c r="AP98" s="764">
        <v>145.59800000000001</v>
      </c>
      <c r="AQ98" s="764">
        <v>142.70009999999999</v>
      </c>
      <c r="AR98" s="764">
        <v>140.60409999999999</v>
      </c>
      <c r="AS98" s="764">
        <v>139.38829999999999</v>
      </c>
      <c r="AT98" s="764">
        <v>139.05699999999999</v>
      </c>
      <c r="AU98" s="764">
        <v>140.4222</v>
      </c>
      <c r="AV98" s="764">
        <v>142.0385</v>
      </c>
      <c r="AW98" s="764">
        <v>143.67529999999999</v>
      </c>
      <c r="AX98" s="764">
        <v>145.33510000000001</v>
      </c>
      <c r="AY98" s="764">
        <v>147.32990000000001</v>
      </c>
      <c r="AZ98" s="764">
        <v>149.5001</v>
      </c>
    </row>
    <row r="99" spans="1:52">
      <c r="A99" s="795" t="s">
        <v>485</v>
      </c>
      <c r="B99" s="794" t="s">
        <v>876</v>
      </c>
      <c r="C99" s="794">
        <v>54.9285</v>
      </c>
      <c r="D99" s="794">
        <v>41.497100000000003</v>
      </c>
      <c r="E99" s="794">
        <v>45.464199999999998</v>
      </c>
      <c r="F99" s="794">
        <v>42.583799999999997</v>
      </c>
      <c r="G99" s="794">
        <v>47.914700000000003</v>
      </c>
      <c r="H99" s="794">
        <v>44.806600000000003</v>
      </c>
      <c r="I99" s="794">
        <v>44.334699999999998</v>
      </c>
      <c r="J99" s="794">
        <v>44.806600000000003</v>
      </c>
      <c r="K99" s="794">
        <v>47.873699999999999</v>
      </c>
      <c r="L99" s="794">
        <v>44.789000000000001</v>
      </c>
      <c r="M99" s="794">
        <v>47.943600000000004</v>
      </c>
      <c r="N99" s="794">
        <v>46.825200000000002</v>
      </c>
      <c r="O99" s="794">
        <v>48.228400000000001</v>
      </c>
      <c r="P99" s="794">
        <v>39.431600000000003</v>
      </c>
      <c r="Q99" s="794">
        <v>50.8005</v>
      </c>
      <c r="R99" s="794">
        <v>55.0443</v>
      </c>
      <c r="S99" s="794">
        <v>58.221600000000002</v>
      </c>
      <c r="T99" s="794">
        <v>58.747700000000002</v>
      </c>
      <c r="U99" s="794">
        <v>55.993899999999996</v>
      </c>
      <c r="V99" s="794">
        <v>57.893099999999997</v>
      </c>
      <c r="W99" s="794">
        <v>55.392400000000002</v>
      </c>
      <c r="X99" s="794">
        <v>61.522500000000001</v>
      </c>
      <c r="Y99" s="794">
        <v>57.392200000000003</v>
      </c>
      <c r="Z99" s="794">
        <v>60.428699999999999</v>
      </c>
      <c r="AA99" s="794">
        <v>54.590899999999998</v>
      </c>
      <c r="AB99" s="794">
        <v>58.273299999999999</v>
      </c>
      <c r="AC99" s="794">
        <v>58.908900000000003</v>
      </c>
      <c r="AD99" s="764">
        <v>60.701900000000002</v>
      </c>
      <c r="AE99" s="764">
        <v>64.781300000000002</v>
      </c>
      <c r="AF99" s="764">
        <v>68.964200000000005</v>
      </c>
      <c r="AG99" s="764">
        <v>71.894099999999995</v>
      </c>
      <c r="AH99" s="764">
        <v>72.619200000000006</v>
      </c>
      <c r="AI99" s="764">
        <v>73.199700000000007</v>
      </c>
      <c r="AJ99" s="764">
        <v>74.305199999999999</v>
      </c>
      <c r="AK99" s="764">
        <v>75.484499999999997</v>
      </c>
      <c r="AL99" s="764">
        <v>74.183499999999995</v>
      </c>
      <c r="AM99" s="764">
        <v>75.481300000000005</v>
      </c>
      <c r="AN99" s="764">
        <v>76.306100000000001</v>
      </c>
      <c r="AO99" s="764">
        <v>76.865799999999993</v>
      </c>
      <c r="AP99" s="764">
        <v>77.816500000000005</v>
      </c>
      <c r="AQ99" s="764">
        <v>79.001800000000003</v>
      </c>
      <c r="AR99" s="764">
        <v>80.906800000000004</v>
      </c>
      <c r="AS99" s="764">
        <v>83.187600000000003</v>
      </c>
      <c r="AT99" s="764">
        <v>85.699100000000001</v>
      </c>
      <c r="AU99" s="764">
        <v>89.837699999999998</v>
      </c>
      <c r="AV99" s="764">
        <v>93.8202</v>
      </c>
      <c r="AW99" s="764">
        <v>97.357399999999998</v>
      </c>
      <c r="AX99" s="764">
        <v>100.7653</v>
      </c>
      <c r="AY99" s="764">
        <v>104.75230000000001</v>
      </c>
      <c r="AZ99" s="764">
        <v>109.0558</v>
      </c>
    </row>
    <row r="100" spans="1:52">
      <c r="A100" s="795" t="s">
        <v>485</v>
      </c>
      <c r="B100" s="794" t="s">
        <v>877</v>
      </c>
      <c r="C100" s="794">
        <v>74.352900000000005</v>
      </c>
      <c r="D100" s="794">
        <v>46.118400000000001</v>
      </c>
      <c r="E100" s="794">
        <v>51.604900000000001</v>
      </c>
      <c r="F100" s="794">
        <v>47.648299999999999</v>
      </c>
      <c r="G100" s="794">
        <v>53.843800000000002</v>
      </c>
      <c r="H100" s="794">
        <v>50.499699999999997</v>
      </c>
      <c r="I100" s="794">
        <v>48.92</v>
      </c>
      <c r="J100" s="794">
        <v>48.6738</v>
      </c>
      <c r="K100" s="794">
        <v>53.853999999999999</v>
      </c>
      <c r="L100" s="794">
        <v>49.621299999999998</v>
      </c>
      <c r="M100" s="794">
        <v>53.577800000000003</v>
      </c>
      <c r="N100" s="794">
        <v>52.185099999999998</v>
      </c>
      <c r="O100" s="794">
        <v>54.6751</v>
      </c>
      <c r="P100" s="794">
        <v>43.909500000000001</v>
      </c>
      <c r="Q100" s="794">
        <v>57.138100000000001</v>
      </c>
      <c r="R100" s="794">
        <v>62.229500000000002</v>
      </c>
      <c r="S100" s="794">
        <v>65.161799999999999</v>
      </c>
      <c r="T100" s="794">
        <v>66.829700000000003</v>
      </c>
      <c r="U100" s="794">
        <v>62.0396</v>
      </c>
      <c r="V100" s="794">
        <v>64.529600000000002</v>
      </c>
      <c r="W100" s="794">
        <v>61.331699999999998</v>
      </c>
      <c r="X100" s="794">
        <v>68.148499999999999</v>
      </c>
      <c r="Y100" s="794">
        <v>64.223799999999997</v>
      </c>
      <c r="Z100" s="794">
        <v>67.634</v>
      </c>
      <c r="AA100" s="794">
        <v>61.134999999999998</v>
      </c>
      <c r="AB100" s="794">
        <v>65.125100000000003</v>
      </c>
      <c r="AC100" s="794">
        <v>65.329800000000006</v>
      </c>
      <c r="AD100" s="764">
        <v>65.628799999999998</v>
      </c>
      <c r="AE100" s="764">
        <v>68.061800000000005</v>
      </c>
      <c r="AF100" s="764">
        <v>70.115600000000001</v>
      </c>
      <c r="AG100" s="764">
        <v>70.585300000000004</v>
      </c>
      <c r="AH100" s="764">
        <v>70.008600000000001</v>
      </c>
      <c r="AI100" s="764">
        <v>69.517700000000005</v>
      </c>
      <c r="AJ100" s="764">
        <v>69.130700000000004</v>
      </c>
      <c r="AK100" s="764">
        <v>68.519099999999995</v>
      </c>
      <c r="AL100" s="764">
        <v>67.117900000000006</v>
      </c>
      <c r="AM100" s="764">
        <v>66.4512</v>
      </c>
      <c r="AN100" s="764">
        <v>65.639200000000002</v>
      </c>
      <c r="AO100" s="764">
        <v>64.766599999999997</v>
      </c>
      <c r="AP100" s="764">
        <v>64.054100000000005</v>
      </c>
      <c r="AQ100" s="764">
        <v>63.479399999999998</v>
      </c>
      <c r="AR100" s="764">
        <v>63.311399999999999</v>
      </c>
      <c r="AS100" s="764">
        <v>63.475299999999997</v>
      </c>
      <c r="AT100" s="764">
        <v>63.9587</v>
      </c>
      <c r="AU100" s="764">
        <v>65.241299999999995</v>
      </c>
      <c r="AV100" s="764">
        <v>66.578800000000001</v>
      </c>
      <c r="AW100" s="764">
        <v>67.854500000000002</v>
      </c>
      <c r="AX100" s="764">
        <v>69.126599999999996</v>
      </c>
      <c r="AY100" s="764">
        <v>70.590199999999996</v>
      </c>
      <c r="AZ100" s="764">
        <v>72.165999999999997</v>
      </c>
    </row>
    <row r="101" spans="1:52">
      <c r="A101" s="795" t="s">
        <v>485</v>
      </c>
      <c r="B101" s="794" t="s">
        <v>514</v>
      </c>
      <c r="C101" s="794">
        <v>50.2333</v>
      </c>
      <c r="D101" s="794">
        <v>52.069200000000002</v>
      </c>
      <c r="E101" s="794">
        <v>52.987099999999998</v>
      </c>
      <c r="F101" s="794">
        <v>52.575600000000001</v>
      </c>
      <c r="G101" s="794">
        <v>59.229199999999999</v>
      </c>
      <c r="H101" s="794">
        <v>55.002899999999997</v>
      </c>
      <c r="I101" s="794">
        <v>60.952500000000001</v>
      </c>
      <c r="J101" s="794">
        <v>64.778700000000001</v>
      </c>
      <c r="K101" s="794">
        <v>63.0246</v>
      </c>
      <c r="L101" s="794">
        <v>62.240299999999998</v>
      </c>
      <c r="M101" s="794">
        <v>63.643500000000003</v>
      </c>
      <c r="N101" s="794">
        <v>64.033900000000003</v>
      </c>
      <c r="O101" s="794">
        <v>62.503999999999998</v>
      </c>
      <c r="P101" s="794">
        <v>55.641399999999997</v>
      </c>
      <c r="Q101" s="794">
        <v>69.594200000000001</v>
      </c>
      <c r="R101" s="794">
        <v>74.215500000000006</v>
      </c>
      <c r="S101" s="794">
        <v>81.189499999999995</v>
      </c>
      <c r="T101" s="794">
        <v>78.077200000000005</v>
      </c>
      <c r="U101" s="794">
        <v>82.339799999999997</v>
      </c>
      <c r="V101" s="794">
        <v>84.091300000000004</v>
      </c>
      <c r="W101" s="794">
        <v>89.366699999999994</v>
      </c>
      <c r="X101" s="794">
        <v>98.366699999999994</v>
      </c>
      <c r="Y101" s="794">
        <v>81.006100000000004</v>
      </c>
      <c r="Z101" s="794">
        <v>85.810699999999997</v>
      </c>
      <c r="AA101" s="794">
        <v>75.743099999999998</v>
      </c>
      <c r="AB101" s="794">
        <v>83.313299999999998</v>
      </c>
      <c r="AC101" s="794">
        <v>90.103800000000007</v>
      </c>
      <c r="AD101" s="764">
        <v>88.867599999999996</v>
      </c>
      <c r="AE101" s="764">
        <v>90.200999999999993</v>
      </c>
      <c r="AF101" s="764">
        <v>91.0839</v>
      </c>
      <c r="AG101" s="764">
        <v>90.6952</v>
      </c>
      <c r="AH101" s="764">
        <v>88.252899999999997</v>
      </c>
      <c r="AI101" s="764">
        <v>85.814499999999995</v>
      </c>
      <c r="AJ101" s="764">
        <v>83.477699999999999</v>
      </c>
      <c r="AK101" s="764">
        <v>80.9315</v>
      </c>
      <c r="AL101" s="764">
        <v>78.313999999999993</v>
      </c>
      <c r="AM101" s="764">
        <v>75.681100000000001</v>
      </c>
      <c r="AN101" s="764">
        <v>73.185400000000001</v>
      </c>
      <c r="AO101" s="764">
        <v>71.039599999999993</v>
      </c>
      <c r="AP101" s="764">
        <v>69.293999999999997</v>
      </c>
      <c r="AQ101" s="764">
        <v>67.790300000000002</v>
      </c>
      <c r="AR101" s="764">
        <v>66.7804</v>
      </c>
      <c r="AS101" s="764">
        <v>66.485600000000005</v>
      </c>
      <c r="AT101" s="764">
        <v>66.3827</v>
      </c>
      <c r="AU101" s="764">
        <v>66.910300000000007</v>
      </c>
      <c r="AV101" s="764">
        <v>67.575800000000001</v>
      </c>
      <c r="AW101" s="764">
        <v>68.435599999999994</v>
      </c>
      <c r="AX101" s="764">
        <v>69.3369</v>
      </c>
      <c r="AY101" s="764">
        <v>70.1404</v>
      </c>
      <c r="AZ101" s="764">
        <v>71.062799999999996</v>
      </c>
    </row>
    <row r="102" spans="1:52">
      <c r="A102" s="795" t="s">
        <v>485</v>
      </c>
      <c r="B102" s="794" t="s">
        <v>515</v>
      </c>
      <c r="C102" s="794">
        <v>71.841700000000003</v>
      </c>
      <c r="D102" s="794">
        <v>42.098500000000001</v>
      </c>
      <c r="E102" s="794">
        <v>46.023400000000002</v>
      </c>
      <c r="F102" s="794">
        <v>43.7866</v>
      </c>
      <c r="G102" s="794">
        <v>49.822699999999998</v>
      </c>
      <c r="H102" s="794">
        <v>46.7761</v>
      </c>
      <c r="I102" s="794">
        <v>48.294199999999996</v>
      </c>
      <c r="J102" s="794">
        <v>49.5047</v>
      </c>
      <c r="K102" s="794">
        <v>53.1462</v>
      </c>
      <c r="L102" s="794">
        <v>50.127800000000001</v>
      </c>
      <c r="M102" s="794">
        <v>53.029299999999999</v>
      </c>
      <c r="N102" s="794">
        <v>52.543999999999997</v>
      </c>
      <c r="O102" s="794">
        <v>54.1477</v>
      </c>
      <c r="P102" s="794">
        <v>45.331499999999998</v>
      </c>
      <c r="Q102" s="794">
        <v>58.892099999999999</v>
      </c>
      <c r="R102" s="794">
        <v>63.738599999999998</v>
      </c>
      <c r="S102" s="794">
        <v>67.742999999999995</v>
      </c>
      <c r="T102" s="794">
        <v>67.821799999999996</v>
      </c>
      <c r="U102" s="794">
        <v>65.373999999999995</v>
      </c>
      <c r="V102" s="794">
        <v>68.022300000000001</v>
      </c>
      <c r="W102" s="794">
        <v>77.888300000000001</v>
      </c>
      <c r="X102" s="794">
        <v>88.5334</v>
      </c>
      <c r="Y102" s="794">
        <v>64.932500000000005</v>
      </c>
      <c r="Z102" s="794">
        <v>67.947699999999998</v>
      </c>
      <c r="AA102" s="794">
        <v>58.2136</v>
      </c>
      <c r="AB102" s="794">
        <v>68.389399999999995</v>
      </c>
      <c r="AC102" s="794">
        <v>78.021600000000007</v>
      </c>
      <c r="AD102" s="764">
        <v>77.404399999999995</v>
      </c>
      <c r="AE102" s="764">
        <v>79.120400000000004</v>
      </c>
      <c r="AF102" s="764">
        <v>80.283900000000003</v>
      </c>
      <c r="AG102" s="764">
        <v>79.842699999999994</v>
      </c>
      <c r="AH102" s="764">
        <v>78.002600000000001</v>
      </c>
      <c r="AI102" s="764">
        <v>76.451400000000007</v>
      </c>
      <c r="AJ102" s="764">
        <v>74.7958</v>
      </c>
      <c r="AK102" s="764">
        <v>72.787899999999993</v>
      </c>
      <c r="AL102" s="764">
        <v>70.628100000000003</v>
      </c>
      <c r="AM102" s="764">
        <v>68.367800000000003</v>
      </c>
      <c r="AN102" s="764">
        <v>66.118099999999998</v>
      </c>
      <c r="AO102" s="764">
        <v>63.973300000000002</v>
      </c>
      <c r="AP102" s="764">
        <v>62.0197</v>
      </c>
      <c r="AQ102" s="764">
        <v>60.245899999999999</v>
      </c>
      <c r="AR102" s="764">
        <v>58.9512</v>
      </c>
      <c r="AS102" s="764">
        <v>58.185099999999998</v>
      </c>
      <c r="AT102" s="764">
        <v>57.804600000000001</v>
      </c>
      <c r="AU102" s="764">
        <v>58.0852</v>
      </c>
      <c r="AV102" s="764">
        <v>58.552500000000002</v>
      </c>
      <c r="AW102" s="764">
        <v>59.153700000000001</v>
      </c>
      <c r="AX102" s="764">
        <v>59.790100000000002</v>
      </c>
      <c r="AY102" s="764">
        <v>60.395699999999998</v>
      </c>
      <c r="AZ102" s="764">
        <v>61.044499999999999</v>
      </c>
    </row>
    <row r="103" spans="1:52">
      <c r="A103" s="795" t="s">
        <v>485</v>
      </c>
      <c r="B103" s="794" t="s">
        <v>516</v>
      </c>
      <c r="C103" s="794">
        <v>19.033999999999999</v>
      </c>
      <c r="D103" s="794">
        <v>11.1313</v>
      </c>
      <c r="E103" s="794">
        <v>12.2814</v>
      </c>
      <c r="F103" s="794">
        <v>11.595499999999999</v>
      </c>
      <c r="G103" s="794">
        <v>13.232699999999999</v>
      </c>
      <c r="H103" s="794">
        <v>12.432600000000001</v>
      </c>
      <c r="I103" s="794">
        <v>12.719799999999999</v>
      </c>
      <c r="J103" s="794">
        <v>12.925000000000001</v>
      </c>
      <c r="K103" s="794">
        <v>14.1251</v>
      </c>
      <c r="L103" s="794">
        <v>13.2204</v>
      </c>
      <c r="M103" s="794">
        <v>14.011699999999999</v>
      </c>
      <c r="N103" s="794">
        <v>13.8851</v>
      </c>
      <c r="O103" s="794">
        <v>14.4549</v>
      </c>
      <c r="P103" s="794">
        <v>11.9833</v>
      </c>
      <c r="Q103" s="794">
        <v>15.6547</v>
      </c>
      <c r="R103" s="794">
        <v>16.987100000000002</v>
      </c>
      <c r="S103" s="794">
        <v>17.946899999999999</v>
      </c>
      <c r="T103" s="794">
        <v>18.094999999999999</v>
      </c>
      <c r="U103" s="794">
        <v>17.2087</v>
      </c>
      <c r="V103" s="794">
        <v>17.957799999999999</v>
      </c>
      <c r="W103" s="794">
        <v>19.910599999999999</v>
      </c>
      <c r="X103" s="794">
        <v>22.083200000000001</v>
      </c>
      <c r="Y103" s="794">
        <v>17.0076</v>
      </c>
      <c r="Z103" s="794">
        <v>17.942</v>
      </c>
      <c r="AA103" s="794">
        <v>15.6638</v>
      </c>
      <c r="AB103" s="794">
        <v>17.715399999999999</v>
      </c>
      <c r="AC103" s="794">
        <v>19.910599999999999</v>
      </c>
      <c r="AD103" s="764">
        <v>20.413399999999999</v>
      </c>
      <c r="AE103" s="764">
        <v>21.321400000000001</v>
      </c>
      <c r="AF103" s="764">
        <v>22.303699999999999</v>
      </c>
      <c r="AG103" s="764">
        <v>23.667400000000001</v>
      </c>
      <c r="AH103" s="764">
        <v>24.1936</v>
      </c>
      <c r="AI103" s="764">
        <v>24.516100000000002</v>
      </c>
      <c r="AJ103" s="764">
        <v>24.8553</v>
      </c>
      <c r="AK103" s="764">
        <v>24.9907</v>
      </c>
      <c r="AL103" s="764">
        <v>24.9438</v>
      </c>
      <c r="AM103" s="764">
        <v>24.715800000000002</v>
      </c>
      <c r="AN103" s="764">
        <v>24.484999999999999</v>
      </c>
      <c r="AO103" s="764">
        <v>24.469899999999999</v>
      </c>
      <c r="AP103" s="764">
        <v>24.7178</v>
      </c>
      <c r="AQ103" s="764">
        <v>25.074100000000001</v>
      </c>
      <c r="AR103" s="764">
        <v>25.7105</v>
      </c>
      <c r="AS103" s="764">
        <v>26.7441</v>
      </c>
      <c r="AT103" s="764">
        <v>27.718800000000002</v>
      </c>
      <c r="AU103" s="764">
        <v>28.9878</v>
      </c>
      <c r="AV103" s="764">
        <v>30.2746</v>
      </c>
      <c r="AW103" s="764">
        <v>31.648800000000001</v>
      </c>
      <c r="AX103" s="764">
        <v>33.030200000000001</v>
      </c>
      <c r="AY103" s="764">
        <v>34.2714</v>
      </c>
      <c r="AZ103" s="764">
        <v>35.599600000000002</v>
      </c>
    </row>
    <row r="104" spans="1:52">
      <c r="A104" s="795" t="s">
        <v>485</v>
      </c>
      <c r="B104" s="794" t="s">
        <v>517</v>
      </c>
      <c r="C104" s="794">
        <v>44.810099999999998</v>
      </c>
      <c r="D104" s="794">
        <v>23.834700000000002</v>
      </c>
      <c r="E104" s="794">
        <v>27.981200000000001</v>
      </c>
      <c r="F104" s="794">
        <v>25.491199999999999</v>
      </c>
      <c r="G104" s="794">
        <v>29.347899999999999</v>
      </c>
      <c r="H104" s="794">
        <v>27.860499999999998</v>
      </c>
      <c r="I104" s="794">
        <v>26.711600000000001</v>
      </c>
      <c r="J104" s="794">
        <v>26.126899999999999</v>
      </c>
      <c r="K104" s="794">
        <v>31.409700000000001</v>
      </c>
      <c r="L104" s="794">
        <v>28.2028</v>
      </c>
      <c r="M104" s="794">
        <v>30.819500000000001</v>
      </c>
      <c r="N104" s="794">
        <v>30.133600000000001</v>
      </c>
      <c r="O104" s="794">
        <v>32.834699999999998</v>
      </c>
      <c r="P104" s="794">
        <v>25.8719</v>
      </c>
      <c r="Q104" s="794">
        <v>34.886899999999997</v>
      </c>
      <c r="R104" s="794">
        <v>38.331800000000001</v>
      </c>
      <c r="S104" s="794">
        <v>39.505000000000003</v>
      </c>
      <c r="T104" s="794">
        <v>42.087899999999998</v>
      </c>
      <c r="U104" s="794">
        <v>37.2239</v>
      </c>
      <c r="V104" s="794">
        <v>39.471299999999999</v>
      </c>
      <c r="W104" s="794">
        <v>45.350200000000001</v>
      </c>
      <c r="X104" s="794">
        <v>50.993000000000002</v>
      </c>
      <c r="Y104" s="794">
        <v>37.133600000000001</v>
      </c>
      <c r="Z104" s="794">
        <v>38.924300000000002</v>
      </c>
      <c r="AA104" s="794">
        <v>33.533099999999997</v>
      </c>
      <c r="AB104" s="794">
        <v>39.103099999999998</v>
      </c>
      <c r="AC104" s="794">
        <v>45.206600000000002</v>
      </c>
      <c r="AD104" s="764">
        <v>45.416800000000002</v>
      </c>
      <c r="AE104" s="764">
        <v>46.859900000000003</v>
      </c>
      <c r="AF104" s="764">
        <v>48.118200000000002</v>
      </c>
      <c r="AG104" s="764">
        <v>48.917700000000004</v>
      </c>
      <c r="AH104" s="764">
        <v>48.770499999999998</v>
      </c>
      <c r="AI104" s="764">
        <v>48.597900000000003</v>
      </c>
      <c r="AJ104" s="764">
        <v>48.413800000000002</v>
      </c>
      <c r="AK104" s="764">
        <v>48.011800000000001</v>
      </c>
      <c r="AL104" s="764">
        <v>47.438899999999997</v>
      </c>
      <c r="AM104" s="764">
        <v>46.724600000000002</v>
      </c>
      <c r="AN104" s="764">
        <v>46.030099999999997</v>
      </c>
      <c r="AO104" s="764">
        <v>45.525100000000002</v>
      </c>
      <c r="AP104" s="764">
        <v>45.2776</v>
      </c>
      <c r="AQ104" s="764">
        <v>45.186700000000002</v>
      </c>
      <c r="AR104" s="764">
        <v>45.456200000000003</v>
      </c>
      <c r="AS104" s="764">
        <v>46.155200000000001</v>
      </c>
      <c r="AT104" s="764">
        <v>46.989100000000001</v>
      </c>
      <c r="AU104" s="764">
        <v>48.278799999999997</v>
      </c>
      <c r="AV104" s="764">
        <v>49.670499999999997</v>
      </c>
      <c r="AW104" s="764">
        <v>51.191000000000003</v>
      </c>
      <c r="AX104" s="764">
        <v>52.738100000000003</v>
      </c>
      <c r="AY104" s="764">
        <v>54.190300000000001</v>
      </c>
      <c r="AZ104" s="764">
        <v>55.744999999999997</v>
      </c>
    </row>
    <row r="105" spans="1:52">
      <c r="A105" s="795" t="s">
        <v>485</v>
      </c>
      <c r="B105" s="794" t="s">
        <v>878</v>
      </c>
      <c r="C105" s="794">
        <v>83.774900000000002</v>
      </c>
      <c r="D105" s="794">
        <v>53.6096</v>
      </c>
      <c r="E105" s="794">
        <v>55.0762</v>
      </c>
      <c r="F105" s="794">
        <v>55.192300000000003</v>
      </c>
      <c r="G105" s="794">
        <v>61.496200000000002</v>
      </c>
      <c r="H105" s="794">
        <v>57.557099999999998</v>
      </c>
      <c r="I105" s="794">
        <v>61.044800000000002</v>
      </c>
      <c r="J105" s="794">
        <v>65.517300000000006</v>
      </c>
      <c r="K105" s="794">
        <v>62.809199999999997</v>
      </c>
      <c r="L105" s="794">
        <v>62.018799999999999</v>
      </c>
      <c r="M105" s="794">
        <v>64.603700000000003</v>
      </c>
      <c r="N105" s="794">
        <v>63.917900000000003</v>
      </c>
      <c r="O105" s="794">
        <v>61.881599999999999</v>
      </c>
      <c r="P105" s="794">
        <v>53.407400000000003</v>
      </c>
      <c r="Q105" s="794">
        <v>66.754400000000004</v>
      </c>
      <c r="R105" s="794">
        <v>70.406800000000004</v>
      </c>
      <c r="S105" s="794">
        <v>77.7303</v>
      </c>
      <c r="T105" s="794">
        <v>72.569699999999997</v>
      </c>
      <c r="U105" s="794">
        <v>74.532200000000003</v>
      </c>
      <c r="V105" s="794">
        <v>76.684600000000003</v>
      </c>
      <c r="W105" s="794">
        <v>74.451899999999995</v>
      </c>
      <c r="X105" s="794">
        <v>84.798299999999998</v>
      </c>
      <c r="Y105" s="794">
        <v>76.493200000000002</v>
      </c>
      <c r="Z105" s="794">
        <v>80.076099999999997</v>
      </c>
      <c r="AA105" s="794">
        <v>72.338700000000003</v>
      </c>
      <c r="AB105" s="794">
        <v>77.703500000000005</v>
      </c>
      <c r="AC105" s="794">
        <v>79.170400000000001</v>
      </c>
      <c r="AD105" s="764">
        <v>79.267799999999994</v>
      </c>
      <c r="AE105" s="764">
        <v>81.509699999999995</v>
      </c>
      <c r="AF105" s="764">
        <v>83.002600000000001</v>
      </c>
      <c r="AG105" s="764">
        <v>82.509</v>
      </c>
      <c r="AH105" s="764">
        <v>81.349500000000006</v>
      </c>
      <c r="AI105" s="764">
        <v>80.352099999999993</v>
      </c>
      <c r="AJ105" s="764">
        <v>79.263599999999997</v>
      </c>
      <c r="AK105" s="764">
        <v>77.590699999999998</v>
      </c>
      <c r="AL105" s="764">
        <v>75.836399999999998</v>
      </c>
      <c r="AM105" s="764">
        <v>74.051199999999994</v>
      </c>
      <c r="AN105" s="764">
        <v>72.256100000000004</v>
      </c>
      <c r="AO105" s="764">
        <v>70.468299999999999</v>
      </c>
      <c r="AP105" s="764">
        <v>68.759</v>
      </c>
      <c r="AQ105" s="764">
        <v>67.158000000000001</v>
      </c>
      <c r="AR105" s="764">
        <v>65.751999999999995</v>
      </c>
      <c r="AS105" s="764">
        <v>64.443100000000001</v>
      </c>
      <c r="AT105" s="764">
        <v>63.508000000000003</v>
      </c>
      <c r="AU105" s="764">
        <v>63.083100000000002</v>
      </c>
      <c r="AV105" s="764">
        <v>62.832999999999998</v>
      </c>
      <c r="AW105" s="764">
        <v>62.684800000000003</v>
      </c>
      <c r="AX105" s="764">
        <v>62.585900000000002</v>
      </c>
      <c r="AY105" s="764">
        <v>62.506999999999998</v>
      </c>
      <c r="AZ105" s="764">
        <v>62.468699999999998</v>
      </c>
    </row>
    <row r="106" spans="1:52">
      <c r="A106" s="795" t="s">
        <v>485</v>
      </c>
      <c r="B106" s="794" t="s">
        <v>879</v>
      </c>
      <c r="C106" s="794">
        <v>65.785499999999999</v>
      </c>
      <c r="D106" s="794">
        <v>41.824100000000001</v>
      </c>
      <c r="E106" s="794">
        <v>45.728000000000002</v>
      </c>
      <c r="F106" s="794">
        <v>43.322400000000002</v>
      </c>
      <c r="G106" s="794">
        <v>49.720100000000002</v>
      </c>
      <c r="H106" s="794">
        <v>47.268500000000003</v>
      </c>
      <c r="I106" s="794">
        <v>47.565899999999999</v>
      </c>
      <c r="J106" s="794">
        <v>47.750599999999999</v>
      </c>
      <c r="K106" s="794">
        <v>52.161499999999997</v>
      </c>
      <c r="L106" s="794">
        <v>49.104300000000002</v>
      </c>
      <c r="M106" s="794">
        <v>51.6999</v>
      </c>
      <c r="N106" s="794">
        <v>51.942500000000003</v>
      </c>
      <c r="O106" s="794">
        <v>53.810099999999998</v>
      </c>
      <c r="P106" s="794">
        <v>44.248199999999997</v>
      </c>
      <c r="Q106" s="794">
        <v>56.530500000000004</v>
      </c>
      <c r="R106" s="794">
        <v>61.195799999999998</v>
      </c>
      <c r="S106" s="794">
        <v>64.9452</v>
      </c>
      <c r="T106" s="794">
        <v>67.051599999999993</v>
      </c>
      <c r="U106" s="794">
        <v>64.213399999999993</v>
      </c>
      <c r="V106" s="794">
        <v>66.545100000000005</v>
      </c>
      <c r="W106" s="794">
        <v>74.287800000000004</v>
      </c>
      <c r="X106" s="794">
        <v>85.980099999999993</v>
      </c>
      <c r="Y106" s="794">
        <v>65.486500000000007</v>
      </c>
      <c r="Z106" s="794">
        <v>66.254900000000006</v>
      </c>
      <c r="AA106" s="794">
        <v>57.4955</v>
      </c>
      <c r="AB106" s="794">
        <v>66.984099999999998</v>
      </c>
      <c r="AC106" s="794">
        <v>75.241699999999994</v>
      </c>
      <c r="AD106" s="764">
        <v>75.640299999999996</v>
      </c>
      <c r="AE106" s="764">
        <v>77.687299999999993</v>
      </c>
      <c r="AF106" s="764">
        <v>79.011700000000005</v>
      </c>
      <c r="AG106" s="764">
        <v>78.455500000000001</v>
      </c>
      <c r="AH106" s="764">
        <v>77.4452</v>
      </c>
      <c r="AI106" s="764">
        <v>76.522599999999997</v>
      </c>
      <c r="AJ106" s="764">
        <v>75.504300000000001</v>
      </c>
      <c r="AK106" s="764">
        <v>74.317099999999996</v>
      </c>
      <c r="AL106" s="764">
        <v>73.008700000000005</v>
      </c>
      <c r="AM106" s="764">
        <v>71.619</v>
      </c>
      <c r="AN106" s="764">
        <v>70.153899999999993</v>
      </c>
      <c r="AO106" s="764">
        <v>68.630099999999999</v>
      </c>
      <c r="AP106" s="764">
        <v>67.090699999999998</v>
      </c>
      <c r="AQ106" s="764">
        <v>65.5364</v>
      </c>
      <c r="AR106" s="764">
        <v>64.281400000000005</v>
      </c>
      <c r="AS106" s="764">
        <v>63.553600000000003</v>
      </c>
      <c r="AT106" s="764">
        <v>63.076500000000003</v>
      </c>
      <c r="AU106" s="764">
        <v>63.009900000000002</v>
      </c>
      <c r="AV106" s="764">
        <v>63.0642</v>
      </c>
      <c r="AW106" s="764">
        <v>63.201599999999999</v>
      </c>
      <c r="AX106" s="764">
        <v>63.360300000000002</v>
      </c>
      <c r="AY106" s="764">
        <v>63.5398</v>
      </c>
      <c r="AZ106" s="764">
        <v>63.863599999999998</v>
      </c>
    </row>
    <row r="107" spans="1:52">
      <c r="A107" s="795" t="s">
        <v>485</v>
      </c>
      <c r="B107" s="794" t="s">
        <v>880</v>
      </c>
      <c r="C107" s="794">
        <v>53.662399999999998</v>
      </c>
      <c r="D107" s="794">
        <v>35.430199999999999</v>
      </c>
      <c r="E107" s="794">
        <v>33.932000000000002</v>
      </c>
      <c r="F107" s="794">
        <v>35.103200000000001</v>
      </c>
      <c r="G107" s="794">
        <v>38.641599999999997</v>
      </c>
      <c r="H107" s="794">
        <v>35.338500000000003</v>
      </c>
      <c r="I107" s="794">
        <v>40.098199999999999</v>
      </c>
      <c r="J107" s="794">
        <v>43.893599999999999</v>
      </c>
      <c r="K107" s="794">
        <v>39.113399999999999</v>
      </c>
      <c r="L107" s="794">
        <v>40.442</v>
      </c>
      <c r="M107" s="794">
        <v>41.191099999999999</v>
      </c>
      <c r="N107" s="794">
        <v>41.391500000000001</v>
      </c>
      <c r="O107" s="794">
        <v>38.5533</v>
      </c>
      <c r="P107" s="794">
        <v>35.998199999999997</v>
      </c>
      <c r="Q107" s="794">
        <v>43.347000000000001</v>
      </c>
      <c r="R107" s="794">
        <v>45.5381</v>
      </c>
      <c r="S107" s="794">
        <v>50.804499999999997</v>
      </c>
      <c r="T107" s="794">
        <v>44.556800000000003</v>
      </c>
      <c r="U107" s="794">
        <v>50.254399999999997</v>
      </c>
      <c r="V107" s="794">
        <v>50.2333</v>
      </c>
      <c r="W107" s="794">
        <v>47.9557</v>
      </c>
      <c r="X107" s="794">
        <v>52.459499999999998</v>
      </c>
      <c r="Y107" s="794">
        <v>49.443100000000001</v>
      </c>
      <c r="Z107" s="794">
        <v>52.333399999999997</v>
      </c>
      <c r="AA107" s="794">
        <v>47.6479</v>
      </c>
      <c r="AB107" s="794">
        <v>50.314900000000002</v>
      </c>
      <c r="AC107" s="794">
        <v>50.766199999999998</v>
      </c>
      <c r="AD107" s="764">
        <v>51.231999999999999</v>
      </c>
      <c r="AE107" s="764">
        <v>53.548000000000002</v>
      </c>
      <c r="AF107" s="764">
        <v>55.362299999999998</v>
      </c>
      <c r="AG107" s="764">
        <v>55.478999999999999</v>
      </c>
      <c r="AH107" s="764">
        <v>54.832900000000002</v>
      </c>
      <c r="AI107" s="764">
        <v>55.059800000000003</v>
      </c>
      <c r="AJ107" s="764">
        <v>53.8977</v>
      </c>
      <c r="AK107" s="764">
        <v>52.615600000000001</v>
      </c>
      <c r="AL107" s="764">
        <v>50.884</v>
      </c>
      <c r="AM107" s="764">
        <v>49.304900000000004</v>
      </c>
      <c r="AN107" s="764">
        <v>48.254300000000001</v>
      </c>
      <c r="AO107" s="764">
        <v>46.989600000000003</v>
      </c>
      <c r="AP107" s="764">
        <v>46.039299999999997</v>
      </c>
      <c r="AQ107" s="764">
        <v>44.795099999999998</v>
      </c>
      <c r="AR107" s="764">
        <v>44.186900000000001</v>
      </c>
      <c r="AS107" s="764">
        <v>43.505000000000003</v>
      </c>
      <c r="AT107" s="764">
        <v>43.365499999999997</v>
      </c>
      <c r="AU107" s="764">
        <v>43.652900000000002</v>
      </c>
      <c r="AV107" s="764">
        <v>44.002000000000002</v>
      </c>
      <c r="AW107" s="764">
        <v>44.667299999999997</v>
      </c>
      <c r="AX107" s="764">
        <v>45.2318</v>
      </c>
      <c r="AY107" s="764">
        <v>45.893999999999998</v>
      </c>
      <c r="AZ107" s="764">
        <v>46.320099999999996</v>
      </c>
    </row>
    <row r="108" spans="1:52">
      <c r="A108" s="795" t="s">
        <v>485</v>
      </c>
      <c r="B108" s="794" t="s">
        <v>881</v>
      </c>
      <c r="C108" s="794">
        <v>135.10550000000001</v>
      </c>
      <c r="D108" s="794">
        <v>78.4572</v>
      </c>
      <c r="E108" s="794">
        <v>82.266099999999994</v>
      </c>
      <c r="F108" s="794">
        <v>81.232100000000003</v>
      </c>
      <c r="G108" s="794">
        <v>92.331500000000005</v>
      </c>
      <c r="H108" s="794">
        <v>86.453699999999998</v>
      </c>
      <c r="I108" s="794">
        <v>94.967799999999997</v>
      </c>
      <c r="J108" s="794">
        <v>100.8661</v>
      </c>
      <c r="K108" s="794">
        <v>102.2406</v>
      </c>
      <c r="L108" s="794">
        <v>100.0234</v>
      </c>
      <c r="M108" s="794">
        <v>103.94840000000001</v>
      </c>
      <c r="N108" s="794">
        <v>104.6026</v>
      </c>
      <c r="O108" s="794">
        <v>104.6764</v>
      </c>
      <c r="P108" s="794">
        <v>92.210400000000007</v>
      </c>
      <c r="Q108" s="794">
        <v>118.2128</v>
      </c>
      <c r="R108" s="794">
        <v>127.1712</v>
      </c>
      <c r="S108" s="794">
        <v>136.6679</v>
      </c>
      <c r="T108" s="794">
        <v>132.15119999999999</v>
      </c>
      <c r="U108" s="794">
        <v>134.63069999999999</v>
      </c>
      <c r="V108" s="794">
        <v>137.26849999999999</v>
      </c>
      <c r="W108" s="794">
        <v>127.075</v>
      </c>
      <c r="X108" s="794">
        <v>138.67179999999999</v>
      </c>
      <c r="Y108" s="794">
        <v>134.66589999999999</v>
      </c>
      <c r="Z108" s="794">
        <v>143.55799999999999</v>
      </c>
      <c r="AA108" s="794">
        <v>131.1782</v>
      </c>
      <c r="AB108" s="794">
        <v>136.41990000000001</v>
      </c>
      <c r="AC108" s="794">
        <v>135.47620000000001</v>
      </c>
      <c r="AD108" s="764">
        <v>133.0155</v>
      </c>
      <c r="AE108" s="764">
        <v>134.97139999999999</v>
      </c>
      <c r="AF108" s="764">
        <v>135.76920000000001</v>
      </c>
      <c r="AG108" s="764">
        <v>133.59180000000001</v>
      </c>
      <c r="AH108" s="764">
        <v>129.54079999999999</v>
      </c>
      <c r="AI108" s="764">
        <v>125.81870000000001</v>
      </c>
      <c r="AJ108" s="764">
        <v>122.3352</v>
      </c>
      <c r="AK108" s="764">
        <v>119.02249999999999</v>
      </c>
      <c r="AL108" s="764">
        <v>115.9098</v>
      </c>
      <c r="AM108" s="764">
        <v>113.048</v>
      </c>
      <c r="AN108" s="764">
        <v>110.4191</v>
      </c>
      <c r="AO108" s="764">
        <v>107.98520000000001</v>
      </c>
      <c r="AP108" s="764">
        <v>105.7672</v>
      </c>
      <c r="AQ108" s="764">
        <v>103.7574</v>
      </c>
      <c r="AR108" s="764">
        <v>102.0089</v>
      </c>
      <c r="AS108" s="764">
        <v>100.39100000000001</v>
      </c>
      <c r="AT108" s="764">
        <v>99.209900000000005</v>
      </c>
      <c r="AU108" s="764">
        <v>98.718299999999999</v>
      </c>
      <c r="AV108" s="764">
        <v>98.477500000000006</v>
      </c>
      <c r="AW108" s="764">
        <v>98.444999999999993</v>
      </c>
      <c r="AX108" s="764">
        <v>98.492099999999994</v>
      </c>
      <c r="AY108" s="764">
        <v>98.619399999999999</v>
      </c>
      <c r="AZ108" s="764">
        <v>98.934200000000004</v>
      </c>
    </row>
    <row r="109" spans="1:52">
      <c r="A109" s="795" t="s">
        <v>485</v>
      </c>
      <c r="B109" s="794" t="s">
        <v>882</v>
      </c>
      <c r="C109" s="794">
        <v>41.792499999999997</v>
      </c>
      <c r="D109" s="794">
        <v>39.608400000000003</v>
      </c>
      <c r="E109" s="794">
        <v>40.357599999999998</v>
      </c>
      <c r="F109" s="794">
        <v>40.494700000000002</v>
      </c>
      <c r="G109" s="794">
        <v>45.873399999999997</v>
      </c>
      <c r="H109" s="794">
        <v>42.744700000000002</v>
      </c>
      <c r="I109" s="794">
        <v>48.325000000000003</v>
      </c>
      <c r="J109" s="794">
        <v>51.976799999999997</v>
      </c>
      <c r="K109" s="794">
        <v>50.7562</v>
      </c>
      <c r="L109" s="794">
        <v>50.560400000000001</v>
      </c>
      <c r="M109" s="794">
        <v>51.794800000000002</v>
      </c>
      <c r="N109" s="794">
        <v>52.470100000000002</v>
      </c>
      <c r="O109" s="794">
        <v>51.404400000000003</v>
      </c>
      <c r="P109" s="794">
        <v>46.405000000000001</v>
      </c>
      <c r="Q109" s="794">
        <v>58.573300000000003</v>
      </c>
      <c r="R109" s="794">
        <v>62.651800000000001</v>
      </c>
      <c r="S109" s="794">
        <v>68.09</v>
      </c>
      <c r="T109" s="794">
        <v>64.698700000000002</v>
      </c>
      <c r="U109" s="794">
        <v>68.296599999999998</v>
      </c>
      <c r="V109" s="794">
        <v>69.119600000000005</v>
      </c>
      <c r="W109" s="794">
        <v>67.2714</v>
      </c>
      <c r="X109" s="794">
        <v>74.511099999999999</v>
      </c>
      <c r="Y109" s="794">
        <v>66.9739</v>
      </c>
      <c r="Z109" s="794">
        <v>70.899199999999993</v>
      </c>
      <c r="AA109" s="794">
        <v>64.040099999999995</v>
      </c>
      <c r="AB109" s="794">
        <v>68.543400000000005</v>
      </c>
      <c r="AC109" s="794">
        <v>71.189899999999994</v>
      </c>
      <c r="AD109" s="764">
        <v>69.983999999999995</v>
      </c>
      <c r="AE109" s="764">
        <v>70.811199999999999</v>
      </c>
      <c r="AF109" s="764">
        <v>71.142799999999994</v>
      </c>
      <c r="AG109" s="764">
        <v>70.106399999999994</v>
      </c>
      <c r="AH109" s="764">
        <v>68.009699999999995</v>
      </c>
      <c r="AI109" s="764">
        <v>65.914100000000005</v>
      </c>
      <c r="AJ109" s="764">
        <v>63.961399999999998</v>
      </c>
      <c r="AK109" s="764">
        <v>62.131399999999999</v>
      </c>
      <c r="AL109" s="764">
        <v>60.386400000000002</v>
      </c>
      <c r="AM109" s="764">
        <v>58.694899999999997</v>
      </c>
      <c r="AN109" s="764">
        <v>57.1203</v>
      </c>
      <c r="AO109" s="764">
        <v>55.688200000000002</v>
      </c>
      <c r="AP109" s="764">
        <v>54.347099999999998</v>
      </c>
      <c r="AQ109" s="764">
        <v>53.118099999999998</v>
      </c>
      <c r="AR109" s="764">
        <v>52.087000000000003</v>
      </c>
      <c r="AS109" s="764">
        <v>51.082900000000002</v>
      </c>
      <c r="AT109" s="764">
        <v>50.319800000000001</v>
      </c>
      <c r="AU109" s="764">
        <v>49.939500000000002</v>
      </c>
      <c r="AV109" s="764">
        <v>49.670099999999998</v>
      </c>
      <c r="AW109" s="764">
        <v>49.484299999999998</v>
      </c>
      <c r="AX109" s="764">
        <v>49.4133</v>
      </c>
      <c r="AY109" s="764">
        <v>49.257599999999996</v>
      </c>
      <c r="AZ109" s="764">
        <v>49.305900000000001</v>
      </c>
    </row>
    <row r="110" spans="1:52">
      <c r="A110" s="795" t="s">
        <v>485</v>
      </c>
      <c r="B110" s="794" t="s">
        <v>883</v>
      </c>
      <c r="C110" s="794">
        <v>70.638900000000007</v>
      </c>
      <c r="D110" s="794">
        <v>44.883899999999997</v>
      </c>
      <c r="E110" s="794">
        <v>49.104300000000002</v>
      </c>
      <c r="F110" s="794">
        <v>45.6753</v>
      </c>
      <c r="G110" s="794">
        <v>51.597299999999997</v>
      </c>
      <c r="H110" s="794">
        <v>48.427599999999998</v>
      </c>
      <c r="I110" s="794">
        <v>48.304499999999997</v>
      </c>
      <c r="J110" s="794">
        <v>49.012300000000003</v>
      </c>
      <c r="K110" s="794">
        <v>52.674399999999999</v>
      </c>
      <c r="L110" s="794">
        <v>49.347000000000001</v>
      </c>
      <c r="M110" s="794">
        <v>52.259099999999997</v>
      </c>
      <c r="N110" s="794">
        <v>51.794800000000002</v>
      </c>
      <c r="O110" s="794">
        <v>53.430199999999999</v>
      </c>
      <c r="P110" s="794">
        <v>43.600200000000001</v>
      </c>
      <c r="Q110" s="794">
        <v>55.3048</v>
      </c>
      <c r="R110" s="794">
        <v>59.676400000000001</v>
      </c>
      <c r="S110" s="794">
        <v>63.145099999999999</v>
      </c>
      <c r="T110" s="794">
        <v>65.247399999999999</v>
      </c>
      <c r="U110" s="794">
        <v>62.482999999999997</v>
      </c>
      <c r="V110" s="794">
        <v>65.774900000000002</v>
      </c>
      <c r="W110" s="794">
        <v>66.214799999999997</v>
      </c>
      <c r="X110" s="794">
        <v>73.804199999999994</v>
      </c>
      <c r="Y110" s="794">
        <v>63.004100000000001</v>
      </c>
      <c r="Z110" s="794">
        <v>66.366299999999995</v>
      </c>
      <c r="AA110" s="794">
        <v>59.536900000000003</v>
      </c>
      <c r="AB110" s="794">
        <v>65.435199999999995</v>
      </c>
      <c r="AC110" s="794">
        <v>69.917900000000003</v>
      </c>
      <c r="AD110" s="764">
        <v>69.633899999999997</v>
      </c>
      <c r="AE110" s="764">
        <v>71.962599999999995</v>
      </c>
      <c r="AF110" s="764">
        <v>73.072500000000005</v>
      </c>
      <c r="AG110" s="764">
        <v>72.537199999999999</v>
      </c>
      <c r="AH110" s="764">
        <v>71.228499999999997</v>
      </c>
      <c r="AI110" s="764">
        <v>70.0685</v>
      </c>
      <c r="AJ110" s="764">
        <v>68.946299999999994</v>
      </c>
      <c r="AK110" s="764">
        <v>67.677400000000006</v>
      </c>
      <c r="AL110" s="764">
        <v>66.450800000000001</v>
      </c>
      <c r="AM110" s="764">
        <v>65.290300000000002</v>
      </c>
      <c r="AN110" s="764">
        <v>64.202799999999996</v>
      </c>
      <c r="AO110" s="764">
        <v>63.1813</v>
      </c>
      <c r="AP110" s="764">
        <v>62.2425</v>
      </c>
      <c r="AQ110" s="764">
        <v>61.390799999999999</v>
      </c>
      <c r="AR110" s="764">
        <v>60.658499999999997</v>
      </c>
      <c r="AS110" s="764">
        <v>60.079099999999997</v>
      </c>
      <c r="AT110" s="764">
        <v>59.790399999999998</v>
      </c>
      <c r="AU110" s="764">
        <v>59.975299999999997</v>
      </c>
      <c r="AV110" s="764">
        <v>60.4499</v>
      </c>
      <c r="AW110" s="764">
        <v>61.102200000000003</v>
      </c>
      <c r="AX110" s="764">
        <v>61.7697</v>
      </c>
      <c r="AY110" s="764">
        <v>62.377499999999998</v>
      </c>
      <c r="AZ110" s="764">
        <v>63.252299999999998</v>
      </c>
    </row>
    <row r="111" spans="1:52">
      <c r="A111" s="795" t="s">
        <v>485</v>
      </c>
      <c r="B111" s="794" t="s">
        <v>884</v>
      </c>
      <c r="C111" s="794">
        <v>259.96600000000001</v>
      </c>
      <c r="D111" s="794">
        <v>163.6354</v>
      </c>
      <c r="E111" s="794">
        <v>178.15360000000001</v>
      </c>
      <c r="F111" s="794">
        <v>169.5018</v>
      </c>
      <c r="G111" s="794">
        <v>189.96629999999999</v>
      </c>
      <c r="H111" s="794">
        <v>177.30799999999999</v>
      </c>
      <c r="I111" s="794">
        <v>176.6002</v>
      </c>
      <c r="J111" s="794">
        <v>180.71360000000001</v>
      </c>
      <c r="K111" s="794">
        <v>188.6841</v>
      </c>
      <c r="L111" s="794">
        <v>177.79490000000001</v>
      </c>
      <c r="M111" s="794">
        <v>189.75970000000001</v>
      </c>
      <c r="N111" s="794">
        <v>184.70570000000001</v>
      </c>
      <c r="O111" s="794">
        <v>188.07149999999999</v>
      </c>
      <c r="P111" s="794">
        <v>153.54859999999999</v>
      </c>
      <c r="Q111" s="794">
        <v>196.03809999999999</v>
      </c>
      <c r="R111" s="794">
        <v>211.7902</v>
      </c>
      <c r="S111" s="794">
        <v>225.44839999999999</v>
      </c>
      <c r="T111" s="794">
        <v>223.19579999999999</v>
      </c>
      <c r="U111" s="794">
        <v>212.76079999999999</v>
      </c>
      <c r="V111" s="794">
        <v>220.19929999999999</v>
      </c>
      <c r="W111" s="794">
        <v>231.9109</v>
      </c>
      <c r="X111" s="794">
        <v>261.06330000000003</v>
      </c>
      <c r="Y111" s="794">
        <v>209.52799999999999</v>
      </c>
      <c r="Z111" s="794">
        <v>221.22839999999999</v>
      </c>
      <c r="AA111" s="794">
        <v>196.11060000000001</v>
      </c>
      <c r="AB111" s="794">
        <v>218.637</v>
      </c>
      <c r="AC111" s="794">
        <v>239.8092</v>
      </c>
      <c r="AD111" s="764">
        <v>238.70910000000001</v>
      </c>
      <c r="AE111" s="764">
        <v>246.53870000000001</v>
      </c>
      <c r="AF111" s="764">
        <v>251.5728</v>
      </c>
      <c r="AG111" s="764">
        <v>250.65129999999999</v>
      </c>
      <c r="AH111" s="764">
        <v>248.73679999999999</v>
      </c>
      <c r="AI111" s="764">
        <v>246.83</v>
      </c>
      <c r="AJ111" s="764">
        <v>245.25049999999999</v>
      </c>
      <c r="AK111" s="764">
        <v>242.79830000000001</v>
      </c>
      <c r="AL111" s="764">
        <v>240.36150000000001</v>
      </c>
      <c r="AM111" s="764">
        <v>238.09540000000001</v>
      </c>
      <c r="AN111" s="764">
        <v>235.96090000000001</v>
      </c>
      <c r="AO111" s="764">
        <v>234.0095</v>
      </c>
      <c r="AP111" s="764">
        <v>232.28790000000001</v>
      </c>
      <c r="AQ111" s="764">
        <v>231.03030000000001</v>
      </c>
      <c r="AR111" s="764">
        <v>230.88300000000001</v>
      </c>
      <c r="AS111" s="764">
        <v>231.35550000000001</v>
      </c>
      <c r="AT111" s="764">
        <v>232.33940000000001</v>
      </c>
      <c r="AU111" s="764">
        <v>234.31</v>
      </c>
      <c r="AV111" s="764">
        <v>236.92169999999999</v>
      </c>
      <c r="AW111" s="764">
        <v>239.8494</v>
      </c>
      <c r="AX111" s="764">
        <v>242.82839999999999</v>
      </c>
      <c r="AY111" s="764">
        <v>245.77189999999999</v>
      </c>
      <c r="AZ111" s="764">
        <v>248.94550000000001</v>
      </c>
    </row>
    <row r="112" spans="1:52">
      <c r="A112" s="795" t="s">
        <v>485</v>
      </c>
      <c r="B112" s="794" t="s">
        <v>885</v>
      </c>
      <c r="C112" s="794">
        <v>44.409100000000002</v>
      </c>
      <c r="D112" s="794">
        <v>28.107900000000001</v>
      </c>
      <c r="E112" s="794">
        <v>33.3095</v>
      </c>
      <c r="F112" s="794">
        <v>30.038699999999999</v>
      </c>
      <c r="G112" s="794">
        <v>34.692300000000003</v>
      </c>
      <c r="H112" s="794">
        <v>33.081800000000001</v>
      </c>
      <c r="I112" s="794">
        <v>31.266100000000002</v>
      </c>
      <c r="J112" s="794">
        <v>30.548100000000002</v>
      </c>
      <c r="K112" s="794">
        <v>36.620699999999999</v>
      </c>
      <c r="L112" s="794">
        <v>32.940199999999997</v>
      </c>
      <c r="M112" s="794">
        <v>36.274299999999997</v>
      </c>
      <c r="N112" s="794">
        <v>36.084400000000002</v>
      </c>
      <c r="O112" s="794">
        <v>39.281399999999998</v>
      </c>
      <c r="P112" s="794">
        <v>30.775500000000001</v>
      </c>
      <c r="Q112" s="794">
        <v>41.104900000000001</v>
      </c>
      <c r="R112" s="794">
        <v>46.055100000000003</v>
      </c>
      <c r="S112" s="794">
        <v>47.583799999999997</v>
      </c>
      <c r="T112" s="794">
        <v>50.644799999999996</v>
      </c>
      <c r="U112" s="794">
        <v>44.873399999999997</v>
      </c>
      <c r="V112" s="794">
        <v>48.313000000000002</v>
      </c>
      <c r="W112" s="794">
        <v>55.351700000000001</v>
      </c>
      <c r="X112" s="794">
        <v>61.512300000000003</v>
      </c>
      <c r="Y112" s="794">
        <v>45.811799999999998</v>
      </c>
      <c r="Z112" s="794">
        <v>47.098999999999997</v>
      </c>
      <c r="AA112" s="794">
        <v>41.195700000000002</v>
      </c>
      <c r="AB112" s="794">
        <v>47.627499999999998</v>
      </c>
      <c r="AC112" s="794">
        <v>55.023400000000002</v>
      </c>
      <c r="AD112" s="764">
        <v>55.5931</v>
      </c>
      <c r="AE112" s="764">
        <v>59.187399999999997</v>
      </c>
      <c r="AF112" s="764">
        <v>62.549900000000001</v>
      </c>
      <c r="AG112" s="764">
        <v>65.529700000000005</v>
      </c>
      <c r="AH112" s="764">
        <v>67.523200000000003</v>
      </c>
      <c r="AI112" s="764">
        <v>69.158100000000005</v>
      </c>
      <c r="AJ112" s="764">
        <v>70.197100000000006</v>
      </c>
      <c r="AK112" s="764">
        <v>70.520300000000006</v>
      </c>
      <c r="AL112" s="764">
        <v>70.232699999999994</v>
      </c>
      <c r="AM112" s="764">
        <v>69.849000000000004</v>
      </c>
      <c r="AN112" s="764">
        <v>69.1554</v>
      </c>
      <c r="AO112" s="764">
        <v>68.433700000000002</v>
      </c>
      <c r="AP112" s="764">
        <v>68.021000000000001</v>
      </c>
      <c r="AQ112" s="764">
        <v>68.113200000000006</v>
      </c>
      <c r="AR112" s="764">
        <v>68.313500000000005</v>
      </c>
      <c r="AS112" s="764">
        <v>69.210099999999997</v>
      </c>
      <c r="AT112" s="764">
        <v>70.258899999999997</v>
      </c>
      <c r="AU112" s="764">
        <v>71.492199999999997</v>
      </c>
      <c r="AV112" s="764">
        <v>73.083500000000001</v>
      </c>
      <c r="AW112" s="764">
        <v>74.7958</v>
      </c>
      <c r="AX112" s="764">
        <v>76.240799999999993</v>
      </c>
      <c r="AY112" s="764">
        <v>77.603700000000003</v>
      </c>
      <c r="AZ112" s="764">
        <v>79.126300000000001</v>
      </c>
    </row>
    <row r="113" spans="1:52">
      <c r="A113" s="795" t="s">
        <v>485</v>
      </c>
      <c r="B113" s="794" t="s">
        <v>886</v>
      </c>
      <c r="C113" s="794">
        <v>67.188699999999997</v>
      </c>
      <c r="D113" s="794">
        <v>43.058599999999998</v>
      </c>
      <c r="E113" s="794">
        <v>51.5627</v>
      </c>
      <c r="F113" s="794">
        <v>47.701099999999997</v>
      </c>
      <c r="G113" s="794">
        <v>55.085000000000001</v>
      </c>
      <c r="H113" s="794">
        <v>52.971899999999998</v>
      </c>
      <c r="I113" s="794">
        <v>50.961300000000001</v>
      </c>
      <c r="J113" s="794">
        <v>52.140999999999998</v>
      </c>
      <c r="K113" s="794">
        <v>60.890999999999998</v>
      </c>
      <c r="L113" s="794">
        <v>56.057400000000001</v>
      </c>
      <c r="M113" s="794">
        <v>62.841700000000003</v>
      </c>
      <c r="N113" s="794">
        <v>62.894500000000001</v>
      </c>
      <c r="O113" s="794">
        <v>68.043400000000005</v>
      </c>
      <c r="P113" s="794">
        <v>54.287500000000001</v>
      </c>
      <c r="Q113" s="794">
        <v>73.650000000000006</v>
      </c>
      <c r="R113" s="794">
        <v>83.078500000000005</v>
      </c>
      <c r="S113" s="794">
        <v>87.956299999999999</v>
      </c>
      <c r="T113" s="794">
        <v>92.964799999999997</v>
      </c>
      <c r="U113" s="794">
        <v>84.196899999999999</v>
      </c>
      <c r="V113" s="794">
        <v>89.957800000000006</v>
      </c>
      <c r="W113" s="794">
        <v>94.567700000000002</v>
      </c>
      <c r="X113" s="794">
        <v>106.9027</v>
      </c>
      <c r="Y113" s="794">
        <v>87.202500000000001</v>
      </c>
      <c r="Z113" s="794">
        <v>91.213300000000004</v>
      </c>
      <c r="AA113" s="794">
        <v>80.996399999999994</v>
      </c>
      <c r="AB113" s="794">
        <v>90.556799999999996</v>
      </c>
      <c r="AC113" s="794">
        <v>98.578500000000005</v>
      </c>
      <c r="AD113" s="764">
        <v>98.802099999999996</v>
      </c>
      <c r="AE113" s="764">
        <v>102.7458</v>
      </c>
      <c r="AF113" s="764">
        <v>106.0838</v>
      </c>
      <c r="AG113" s="764">
        <v>107.4525</v>
      </c>
      <c r="AH113" s="764">
        <v>107.9799</v>
      </c>
      <c r="AI113" s="764">
        <v>108.3593</v>
      </c>
      <c r="AJ113" s="764">
        <v>108.3963</v>
      </c>
      <c r="AK113" s="764">
        <v>107.41540000000001</v>
      </c>
      <c r="AL113" s="764">
        <v>106.1709</v>
      </c>
      <c r="AM113" s="764">
        <v>104.7488</v>
      </c>
      <c r="AN113" s="764">
        <v>103.1919</v>
      </c>
      <c r="AO113" s="764">
        <v>101.5731</v>
      </c>
      <c r="AP113" s="764">
        <v>100.04649999999999</v>
      </c>
      <c r="AQ113" s="764">
        <v>98.635000000000005</v>
      </c>
      <c r="AR113" s="764">
        <v>97.843800000000002</v>
      </c>
      <c r="AS113" s="764">
        <v>97.647000000000006</v>
      </c>
      <c r="AT113" s="764">
        <v>97.886300000000006</v>
      </c>
      <c r="AU113" s="764">
        <v>98.987099999999998</v>
      </c>
      <c r="AV113" s="764">
        <v>100.2628</v>
      </c>
      <c r="AW113" s="764">
        <v>101.7993</v>
      </c>
      <c r="AX113" s="764">
        <v>103.3219</v>
      </c>
      <c r="AY113" s="764">
        <v>104.8475</v>
      </c>
      <c r="AZ113" s="764">
        <v>106.30929999999999</v>
      </c>
    </row>
    <row r="114" spans="1:52">
      <c r="A114" s="795" t="s">
        <v>485</v>
      </c>
      <c r="B114" s="794" t="s">
        <v>887</v>
      </c>
      <c r="C114" s="794">
        <v>77.781899999999993</v>
      </c>
      <c r="D114" s="794">
        <v>50.623699999999999</v>
      </c>
      <c r="E114" s="794">
        <v>52.575600000000001</v>
      </c>
      <c r="F114" s="794">
        <v>51.362200000000001</v>
      </c>
      <c r="G114" s="794">
        <v>57.813600000000001</v>
      </c>
      <c r="H114" s="794">
        <v>53.895099999999999</v>
      </c>
      <c r="I114" s="794">
        <v>56.8596</v>
      </c>
      <c r="J114" s="794">
        <v>59.454900000000002</v>
      </c>
      <c r="K114" s="794">
        <v>58.654699999999998</v>
      </c>
      <c r="L114" s="794">
        <v>57.724499999999999</v>
      </c>
      <c r="M114" s="794">
        <v>60.383299999999998</v>
      </c>
      <c r="N114" s="794">
        <v>61.216900000000003</v>
      </c>
      <c r="O114" s="794">
        <v>61.3962</v>
      </c>
      <c r="P114" s="794">
        <v>53.3977</v>
      </c>
      <c r="Q114" s="794">
        <v>66.455399999999997</v>
      </c>
      <c r="R114" s="794">
        <v>71.504099999999994</v>
      </c>
      <c r="S114" s="794">
        <v>77.133899999999997</v>
      </c>
      <c r="T114" s="794">
        <v>74.584999999999994</v>
      </c>
      <c r="U114" s="794">
        <v>76.811199999999999</v>
      </c>
      <c r="V114" s="794">
        <v>78.858099999999993</v>
      </c>
      <c r="W114" s="794">
        <v>86.6999</v>
      </c>
      <c r="X114" s="794">
        <v>98.081999999999994</v>
      </c>
      <c r="Y114" s="794">
        <v>76.165000000000006</v>
      </c>
      <c r="Z114" s="794">
        <v>80.521600000000007</v>
      </c>
      <c r="AA114" s="794">
        <v>68.656099999999995</v>
      </c>
      <c r="AB114" s="794">
        <v>80.575800000000001</v>
      </c>
      <c r="AC114" s="794">
        <v>89.664299999999997</v>
      </c>
      <c r="AD114" s="764">
        <v>93.413200000000003</v>
      </c>
      <c r="AE114" s="764">
        <v>99.750900000000001</v>
      </c>
      <c r="AF114" s="764">
        <v>102.8404</v>
      </c>
      <c r="AG114" s="764">
        <v>103.4199</v>
      </c>
      <c r="AH114" s="764">
        <v>102.76139999999999</v>
      </c>
      <c r="AI114" s="764">
        <v>101.6758</v>
      </c>
      <c r="AJ114" s="764">
        <v>100.81829999999999</v>
      </c>
      <c r="AK114" s="764">
        <v>100.379</v>
      </c>
      <c r="AL114" s="764">
        <v>99.839399999999998</v>
      </c>
      <c r="AM114" s="764">
        <v>97.894599999999997</v>
      </c>
      <c r="AN114" s="764">
        <v>96.647300000000001</v>
      </c>
      <c r="AO114" s="764">
        <v>95.758700000000005</v>
      </c>
      <c r="AP114" s="764">
        <v>94.636200000000002</v>
      </c>
      <c r="AQ114" s="764">
        <v>95.502399999999994</v>
      </c>
      <c r="AR114" s="764">
        <v>95.359800000000007</v>
      </c>
      <c r="AS114" s="764">
        <v>98.070499999999996</v>
      </c>
      <c r="AT114" s="764">
        <v>100.7277</v>
      </c>
      <c r="AU114" s="764">
        <v>103.5163</v>
      </c>
      <c r="AV114" s="764">
        <v>108.70650000000001</v>
      </c>
      <c r="AW114" s="764">
        <v>112.04130000000001</v>
      </c>
      <c r="AX114" s="764">
        <v>116.107</v>
      </c>
      <c r="AY114" s="764">
        <v>121.1626</v>
      </c>
      <c r="AZ114" s="764">
        <v>123.3313</v>
      </c>
    </row>
    <row r="115" spans="1:52">
      <c r="A115" s="795" t="s">
        <v>485</v>
      </c>
      <c r="B115" s="794" t="s">
        <v>888</v>
      </c>
      <c r="C115" s="794">
        <v>112.8218</v>
      </c>
      <c r="D115" s="794">
        <v>72.812399999999997</v>
      </c>
      <c r="E115" s="794">
        <v>77.845200000000006</v>
      </c>
      <c r="F115" s="794">
        <v>74.838200000000001</v>
      </c>
      <c r="G115" s="794">
        <v>84.535499999999999</v>
      </c>
      <c r="H115" s="794">
        <v>79.150000000000006</v>
      </c>
      <c r="I115" s="794">
        <v>81.058000000000007</v>
      </c>
      <c r="J115" s="794">
        <v>83.6738</v>
      </c>
      <c r="K115" s="794">
        <v>85.817700000000002</v>
      </c>
      <c r="L115" s="794">
        <v>82.930800000000005</v>
      </c>
      <c r="M115" s="794">
        <v>88.058599999999998</v>
      </c>
      <c r="N115" s="794">
        <v>88.628399999999999</v>
      </c>
      <c r="O115" s="794">
        <v>90.833500000000001</v>
      </c>
      <c r="P115" s="794">
        <v>77.006399999999999</v>
      </c>
      <c r="Q115" s="794">
        <v>97.416200000000003</v>
      </c>
      <c r="R115" s="794">
        <v>105.4361</v>
      </c>
      <c r="S115" s="794">
        <v>112.529</v>
      </c>
      <c r="T115" s="794">
        <v>111.96720000000001</v>
      </c>
      <c r="U115" s="794">
        <v>110.70099999999999</v>
      </c>
      <c r="V115" s="794">
        <v>113.63420000000001</v>
      </c>
      <c r="W115" s="794">
        <v>108.98</v>
      </c>
      <c r="X115" s="794">
        <v>120.7983</v>
      </c>
      <c r="Y115" s="794">
        <v>112.4267</v>
      </c>
      <c r="Z115" s="794">
        <v>119.5128</v>
      </c>
      <c r="AA115" s="794">
        <v>108.1285</v>
      </c>
      <c r="AB115" s="794">
        <v>113.9653</v>
      </c>
      <c r="AC115" s="794">
        <v>115.1962</v>
      </c>
      <c r="AD115" s="764">
        <v>118.04219999999999</v>
      </c>
      <c r="AE115" s="764">
        <v>124.6605</v>
      </c>
      <c r="AF115" s="764">
        <v>129.26759999999999</v>
      </c>
      <c r="AG115" s="764">
        <v>133.83529999999999</v>
      </c>
      <c r="AH115" s="764">
        <v>135.38130000000001</v>
      </c>
      <c r="AI115" s="764">
        <v>136.12799999999999</v>
      </c>
      <c r="AJ115" s="764">
        <v>138.1369</v>
      </c>
      <c r="AK115" s="764">
        <v>137.8579</v>
      </c>
      <c r="AL115" s="764">
        <v>136.50710000000001</v>
      </c>
      <c r="AM115" s="764">
        <v>135.1447</v>
      </c>
      <c r="AN115" s="764">
        <v>134.70240000000001</v>
      </c>
      <c r="AO115" s="764">
        <v>133.7467</v>
      </c>
      <c r="AP115" s="764">
        <v>132.869</v>
      </c>
      <c r="AQ115" s="764">
        <v>131.33279999999999</v>
      </c>
      <c r="AR115" s="764">
        <v>130.64609999999999</v>
      </c>
      <c r="AS115" s="764">
        <v>132.68360000000001</v>
      </c>
      <c r="AT115" s="764">
        <v>135.2098</v>
      </c>
      <c r="AU115" s="764">
        <v>138.3501</v>
      </c>
      <c r="AV115" s="764">
        <v>142.5069</v>
      </c>
      <c r="AW115" s="764">
        <v>146.17580000000001</v>
      </c>
      <c r="AX115" s="764">
        <v>151.33949999999999</v>
      </c>
      <c r="AY115" s="764">
        <v>154.91239999999999</v>
      </c>
      <c r="AZ115" s="764">
        <v>159.9939</v>
      </c>
    </row>
    <row r="116" spans="1:52">
      <c r="A116" s="795" t="s">
        <v>485</v>
      </c>
      <c r="B116" s="794" t="s">
        <v>889</v>
      </c>
      <c r="C116" s="794">
        <v>175.1172</v>
      </c>
      <c r="D116" s="794">
        <v>176.84710000000001</v>
      </c>
      <c r="E116" s="794">
        <v>192.85919999999999</v>
      </c>
      <c r="F116" s="794">
        <v>168.67660000000001</v>
      </c>
      <c r="G116" s="794">
        <v>168.827</v>
      </c>
      <c r="H116" s="794">
        <v>161.9571</v>
      </c>
      <c r="I116" s="794">
        <v>152.32679999999999</v>
      </c>
      <c r="J116" s="794">
        <v>160.4092</v>
      </c>
      <c r="K116" s="794">
        <v>163.83940000000001</v>
      </c>
      <c r="L116" s="794">
        <v>167.75909999999999</v>
      </c>
      <c r="M116" s="794">
        <v>162.60890000000001</v>
      </c>
      <c r="N116" s="794">
        <v>59.6661</v>
      </c>
      <c r="O116" s="794">
        <v>194.27789999999999</v>
      </c>
      <c r="P116" s="794">
        <v>183.1925</v>
      </c>
      <c r="Q116" s="794">
        <v>202.9314</v>
      </c>
      <c r="R116" s="794">
        <v>78.733500000000006</v>
      </c>
      <c r="S116" s="794">
        <v>174.34710000000001</v>
      </c>
      <c r="T116" s="794">
        <v>162.56549999999999</v>
      </c>
      <c r="U116" s="794">
        <v>158.91900000000001</v>
      </c>
      <c r="V116" s="794">
        <v>160.83770000000001</v>
      </c>
      <c r="W116" s="794">
        <v>133.40790000000001</v>
      </c>
      <c r="X116" s="794">
        <v>224.69649999999999</v>
      </c>
      <c r="Y116" s="794">
        <v>157.51609999999999</v>
      </c>
      <c r="Z116" s="794">
        <v>123.4327</v>
      </c>
      <c r="AA116" s="794">
        <v>78.936800000000005</v>
      </c>
      <c r="AB116" s="794">
        <v>39.482199999999999</v>
      </c>
      <c r="AC116" s="794">
        <v>40.146599999999999</v>
      </c>
      <c r="AD116" s="764">
        <v>74.032399999999996</v>
      </c>
      <c r="AE116" s="764">
        <v>75.638599999999997</v>
      </c>
      <c r="AF116" s="764">
        <v>78.069199999999995</v>
      </c>
      <c r="AG116" s="764">
        <v>77.716300000000004</v>
      </c>
      <c r="AH116" s="764">
        <v>77.5672</v>
      </c>
      <c r="AI116" s="764">
        <v>76.562200000000004</v>
      </c>
      <c r="AJ116" s="764">
        <v>76.135800000000003</v>
      </c>
      <c r="AK116" s="764">
        <v>75.700100000000006</v>
      </c>
      <c r="AL116" s="764">
        <v>75.238</v>
      </c>
      <c r="AM116" s="764">
        <v>74.856099999999998</v>
      </c>
      <c r="AN116" s="764">
        <v>74.616200000000006</v>
      </c>
      <c r="AO116" s="764">
        <v>74.594899999999996</v>
      </c>
      <c r="AP116" s="764">
        <v>74.805400000000006</v>
      </c>
      <c r="AQ116" s="764">
        <v>75.285799999999995</v>
      </c>
      <c r="AR116" s="764">
        <v>75.977800000000002</v>
      </c>
      <c r="AS116" s="764">
        <v>76.677099999999996</v>
      </c>
      <c r="AT116" s="764">
        <v>77.844399999999993</v>
      </c>
      <c r="AU116" s="764">
        <v>79.427400000000006</v>
      </c>
      <c r="AV116" s="764">
        <v>80.989800000000002</v>
      </c>
      <c r="AW116" s="764">
        <v>82.742999999999995</v>
      </c>
      <c r="AX116" s="764">
        <v>84.5274</v>
      </c>
      <c r="AY116" s="764">
        <v>86.3339</v>
      </c>
      <c r="AZ116" s="764">
        <v>88.1524</v>
      </c>
    </row>
    <row r="117" spans="1:52">
      <c r="A117" s="795" t="s">
        <v>485</v>
      </c>
      <c r="B117" s="794" t="s">
        <v>25</v>
      </c>
      <c r="C117" s="794">
        <v>0</v>
      </c>
      <c r="D117" s="794">
        <v>0</v>
      </c>
      <c r="E117" s="794">
        <v>0</v>
      </c>
      <c r="F117" s="794">
        <v>0</v>
      </c>
      <c r="G117" s="794">
        <v>0</v>
      </c>
      <c r="H117" s="794">
        <v>0</v>
      </c>
      <c r="I117" s="794">
        <v>0</v>
      </c>
      <c r="J117" s="794">
        <v>0</v>
      </c>
      <c r="K117" s="794">
        <v>0</v>
      </c>
      <c r="L117" s="794">
        <v>0</v>
      </c>
      <c r="M117" s="794">
        <v>0</v>
      </c>
      <c r="N117" s="794">
        <v>0</v>
      </c>
      <c r="O117" s="794">
        <v>0</v>
      </c>
      <c r="P117" s="794">
        <v>0</v>
      </c>
      <c r="Q117" s="794">
        <v>0</v>
      </c>
      <c r="R117" s="794">
        <v>0</v>
      </c>
      <c r="S117" s="794">
        <v>0</v>
      </c>
      <c r="T117" s="794">
        <v>0</v>
      </c>
      <c r="U117" s="794">
        <v>0</v>
      </c>
      <c r="V117" s="794">
        <v>0</v>
      </c>
      <c r="W117" s="794">
        <v>0</v>
      </c>
      <c r="X117" s="794">
        <v>0</v>
      </c>
      <c r="Y117" s="794">
        <v>0</v>
      </c>
      <c r="Z117" s="794">
        <v>0</v>
      </c>
      <c r="AA117" s="794">
        <v>0</v>
      </c>
      <c r="AB117" s="794">
        <v>0</v>
      </c>
      <c r="AC117" s="794">
        <v>0</v>
      </c>
      <c r="AD117" s="764">
        <v>0</v>
      </c>
      <c r="AE117" s="764">
        <v>0</v>
      </c>
      <c r="AF117" s="764">
        <v>0</v>
      </c>
      <c r="AG117" s="764">
        <v>0</v>
      </c>
      <c r="AH117" s="764">
        <v>0</v>
      </c>
      <c r="AI117" s="764">
        <v>0</v>
      </c>
      <c r="AJ117" s="764">
        <v>0</v>
      </c>
      <c r="AK117" s="764">
        <v>0</v>
      </c>
      <c r="AL117" s="764">
        <v>0</v>
      </c>
      <c r="AM117" s="764">
        <v>0</v>
      </c>
      <c r="AN117" s="764">
        <v>0</v>
      </c>
      <c r="AO117" s="764">
        <v>0</v>
      </c>
      <c r="AP117" s="764">
        <v>0</v>
      </c>
      <c r="AQ117" s="764">
        <v>0</v>
      </c>
      <c r="AR117" s="764">
        <v>0</v>
      </c>
      <c r="AS117" s="764">
        <v>0</v>
      </c>
      <c r="AT117" s="764">
        <v>0</v>
      </c>
      <c r="AU117" s="764">
        <v>0</v>
      </c>
      <c r="AV117" s="764">
        <v>0</v>
      </c>
      <c r="AW117" s="764">
        <v>0</v>
      </c>
      <c r="AX117" s="764">
        <v>0</v>
      </c>
      <c r="AY117" s="764">
        <v>0</v>
      </c>
      <c r="AZ117" s="764">
        <v>0</v>
      </c>
    </row>
    <row r="118" spans="1:52">
      <c r="A118" s="795" t="s">
        <v>485</v>
      </c>
      <c r="B118" s="794" t="s">
        <v>26</v>
      </c>
      <c r="C118" s="794">
        <v>9.3207000000000004</v>
      </c>
      <c r="D118" s="794">
        <v>9.5462000000000007</v>
      </c>
      <c r="E118" s="794">
        <v>9.7443000000000008</v>
      </c>
      <c r="F118" s="794">
        <v>9.4649000000000001</v>
      </c>
      <c r="G118" s="794">
        <v>10.302099999999999</v>
      </c>
      <c r="H118" s="794">
        <v>11.8386</v>
      </c>
      <c r="I118" s="794">
        <v>11.62</v>
      </c>
      <c r="J118" s="794">
        <v>15.833399999999999</v>
      </c>
      <c r="K118" s="794">
        <v>12.411799999999999</v>
      </c>
      <c r="L118" s="794">
        <v>16.089600000000001</v>
      </c>
      <c r="M118" s="794">
        <v>15.202199999999999</v>
      </c>
      <c r="N118" s="794">
        <v>3.1072000000000002</v>
      </c>
      <c r="O118" s="794">
        <v>10.769399999999999</v>
      </c>
      <c r="P118" s="794">
        <v>9.7546999999999997</v>
      </c>
      <c r="Q118" s="794">
        <v>10.7874</v>
      </c>
      <c r="R118" s="794">
        <v>2.6507999999999998</v>
      </c>
      <c r="S118" s="794">
        <v>6.056</v>
      </c>
      <c r="T118" s="794">
        <v>5.8170000000000002</v>
      </c>
      <c r="U118" s="794">
        <v>5.9598000000000004</v>
      </c>
      <c r="V118" s="794">
        <v>6.2215999999999996</v>
      </c>
      <c r="W118" s="794">
        <v>5.0450999999999997</v>
      </c>
      <c r="X118" s="794">
        <v>8.6553000000000004</v>
      </c>
      <c r="Y118" s="794">
        <v>6.0617999999999999</v>
      </c>
      <c r="Z118" s="794">
        <v>4.6969000000000003</v>
      </c>
      <c r="AA118" s="794">
        <v>2.9346999999999999</v>
      </c>
      <c r="AB118" s="794">
        <v>1.4668000000000001</v>
      </c>
      <c r="AC118" s="794">
        <v>1.4922</v>
      </c>
      <c r="AD118" s="764">
        <v>3.3527</v>
      </c>
      <c r="AE118" s="764">
        <v>3.839</v>
      </c>
      <c r="AF118" s="764">
        <v>3.9630000000000001</v>
      </c>
      <c r="AG118" s="764">
        <v>4.0122999999999998</v>
      </c>
      <c r="AH118" s="764">
        <v>4.0614999999999997</v>
      </c>
      <c r="AI118" s="764">
        <v>4.1106999999999996</v>
      </c>
      <c r="AJ118" s="764">
        <v>4.1599000000000004</v>
      </c>
      <c r="AK118" s="764">
        <v>4.2089999999999996</v>
      </c>
      <c r="AL118" s="764">
        <v>4.2580999999999998</v>
      </c>
      <c r="AM118" s="764">
        <v>4.3071000000000002</v>
      </c>
      <c r="AN118" s="764">
        <v>4.3562000000000003</v>
      </c>
      <c r="AO118" s="764">
        <v>4.4051999999999998</v>
      </c>
      <c r="AP118" s="764">
        <v>4.4542999999999999</v>
      </c>
      <c r="AQ118" s="764">
        <v>4.5033000000000003</v>
      </c>
      <c r="AR118" s="764">
        <v>4.5522999999999998</v>
      </c>
      <c r="AS118" s="764">
        <v>4.6013000000000002</v>
      </c>
      <c r="AT118" s="764">
        <v>4.6502999999999997</v>
      </c>
      <c r="AU118" s="764">
        <v>4.6993999999999998</v>
      </c>
      <c r="AV118" s="764">
        <v>4.7484000000000002</v>
      </c>
      <c r="AW118" s="764">
        <v>4.7973999999999997</v>
      </c>
      <c r="AX118" s="764">
        <v>4.8464</v>
      </c>
      <c r="AY118" s="764">
        <v>4.8955000000000002</v>
      </c>
      <c r="AZ118" s="764">
        <v>4.9444999999999997</v>
      </c>
    </row>
    <row r="119" spans="1:52">
      <c r="A119" s="795" t="s">
        <v>485</v>
      </c>
      <c r="B119" s="794" t="s">
        <v>890</v>
      </c>
      <c r="C119" s="794">
        <v>507.31689999999998</v>
      </c>
      <c r="D119" s="794">
        <v>581.75149999999996</v>
      </c>
      <c r="E119" s="794">
        <v>622.13710000000003</v>
      </c>
      <c r="F119" s="794">
        <v>688.1653</v>
      </c>
      <c r="G119" s="794">
        <v>612.77269999999999</v>
      </c>
      <c r="H119" s="794">
        <v>576.39639999999997</v>
      </c>
      <c r="I119" s="794">
        <v>484.5598</v>
      </c>
      <c r="J119" s="794">
        <v>506.49810000000002</v>
      </c>
      <c r="K119" s="794">
        <v>433.0215</v>
      </c>
      <c r="L119" s="794">
        <v>480.19060000000002</v>
      </c>
      <c r="M119" s="794">
        <v>453.63049999999998</v>
      </c>
      <c r="N119" s="794">
        <v>161.48650000000001</v>
      </c>
      <c r="O119" s="794">
        <v>481.30939999999998</v>
      </c>
      <c r="P119" s="794">
        <v>479.9622</v>
      </c>
      <c r="Q119" s="794">
        <v>491.78410000000002</v>
      </c>
      <c r="R119" s="794">
        <v>198.44</v>
      </c>
      <c r="S119" s="794">
        <v>398.74560000000002</v>
      </c>
      <c r="T119" s="794">
        <v>317.48390000000001</v>
      </c>
      <c r="U119" s="794">
        <v>309.43779999999998</v>
      </c>
      <c r="V119" s="794">
        <v>311.37439999999998</v>
      </c>
      <c r="W119" s="794">
        <v>252.2526</v>
      </c>
      <c r="X119" s="794">
        <v>433.1574</v>
      </c>
      <c r="Y119" s="794">
        <v>302.97129999999999</v>
      </c>
      <c r="Z119" s="794">
        <v>234.62739999999999</v>
      </c>
      <c r="AA119" s="794">
        <v>146.46530000000001</v>
      </c>
      <c r="AB119" s="794">
        <v>73.218100000000007</v>
      </c>
      <c r="AC119" s="794">
        <v>74.493099999999998</v>
      </c>
      <c r="AD119" s="764">
        <v>136.8999</v>
      </c>
      <c r="AE119" s="764">
        <v>170.28749999999999</v>
      </c>
      <c r="AF119" s="764">
        <v>172.2903</v>
      </c>
      <c r="AG119" s="764">
        <v>170.4871</v>
      </c>
      <c r="AH119" s="764">
        <v>168.79140000000001</v>
      </c>
      <c r="AI119" s="764">
        <v>166.77860000000001</v>
      </c>
      <c r="AJ119" s="764">
        <v>165.02189999999999</v>
      </c>
      <c r="AK119" s="764">
        <v>163.28540000000001</v>
      </c>
      <c r="AL119" s="764">
        <v>161.56139999999999</v>
      </c>
      <c r="AM119" s="764">
        <v>159.8673</v>
      </c>
      <c r="AN119" s="764">
        <v>157.0744</v>
      </c>
      <c r="AO119" s="764">
        <v>154.48939999999999</v>
      </c>
      <c r="AP119" s="764">
        <v>152.10640000000001</v>
      </c>
      <c r="AQ119" s="764">
        <v>149.93029999999999</v>
      </c>
      <c r="AR119" s="764">
        <v>147.92869999999999</v>
      </c>
      <c r="AS119" s="764">
        <v>146.01169999999999</v>
      </c>
      <c r="AT119" s="764">
        <v>144.3562</v>
      </c>
      <c r="AU119" s="764">
        <v>142.93459999999999</v>
      </c>
      <c r="AV119" s="764">
        <v>141.5669</v>
      </c>
      <c r="AW119" s="764">
        <v>140.3322</v>
      </c>
      <c r="AX119" s="764">
        <v>139.16210000000001</v>
      </c>
      <c r="AY119" s="764">
        <v>138.0489</v>
      </c>
      <c r="AZ119" s="764">
        <v>136.98509999999999</v>
      </c>
    </row>
    <row r="120" spans="1:52">
      <c r="A120" s="795" t="s">
        <v>485</v>
      </c>
      <c r="B120" s="794" t="s">
        <v>27</v>
      </c>
      <c r="C120" s="794">
        <v>9.2396999999999991</v>
      </c>
      <c r="D120" s="794">
        <v>12.3322</v>
      </c>
      <c r="E120" s="794">
        <v>11.3249</v>
      </c>
      <c r="F120" s="794">
        <v>15.7377</v>
      </c>
      <c r="G120" s="794">
        <v>15.7105</v>
      </c>
      <c r="H120" s="794">
        <v>16.511900000000001</v>
      </c>
      <c r="I120" s="794">
        <v>18.928000000000001</v>
      </c>
      <c r="J120" s="794">
        <v>23.652100000000001</v>
      </c>
      <c r="K120" s="794">
        <v>23.4603</v>
      </c>
      <c r="L120" s="794">
        <v>24.860199999999999</v>
      </c>
      <c r="M120" s="794">
        <v>23.2102</v>
      </c>
      <c r="N120" s="794">
        <v>10.572699999999999</v>
      </c>
      <c r="O120" s="794">
        <v>35.205100000000002</v>
      </c>
      <c r="P120" s="794">
        <v>33.312199999999997</v>
      </c>
      <c r="Q120" s="794">
        <v>36.407400000000003</v>
      </c>
      <c r="R120" s="794">
        <v>12.6411</v>
      </c>
      <c r="S120" s="794">
        <v>23.425699999999999</v>
      </c>
      <c r="T120" s="794">
        <v>21.852499999999999</v>
      </c>
      <c r="U120" s="794">
        <v>21.268699999999999</v>
      </c>
      <c r="V120" s="794">
        <v>21.268799999999999</v>
      </c>
      <c r="W120" s="794">
        <v>17.4178</v>
      </c>
      <c r="X120" s="794">
        <v>30.258199999999999</v>
      </c>
      <c r="Y120" s="794">
        <v>20.719200000000001</v>
      </c>
      <c r="Z120" s="794">
        <v>16.3018</v>
      </c>
      <c r="AA120" s="794">
        <v>9.4253999999999998</v>
      </c>
      <c r="AB120" s="794">
        <v>4.7122999999999999</v>
      </c>
      <c r="AC120" s="794">
        <v>4.8127000000000004</v>
      </c>
      <c r="AD120" s="764">
        <v>8.8053000000000008</v>
      </c>
      <c r="AE120" s="764">
        <v>8.3284000000000002</v>
      </c>
      <c r="AF120" s="764">
        <v>8.66</v>
      </c>
      <c r="AG120" s="764">
        <v>8.8302999999999994</v>
      </c>
      <c r="AH120" s="764">
        <v>9.0009999999999994</v>
      </c>
      <c r="AI120" s="764">
        <v>9.1722000000000001</v>
      </c>
      <c r="AJ120" s="764">
        <v>9.3438999999999997</v>
      </c>
      <c r="AK120" s="764">
        <v>9.516</v>
      </c>
      <c r="AL120" s="764">
        <v>9.6888000000000005</v>
      </c>
      <c r="AM120" s="764">
        <v>9.8620000000000001</v>
      </c>
      <c r="AN120" s="764">
        <v>10.0358</v>
      </c>
      <c r="AO120" s="764">
        <v>10.2102</v>
      </c>
      <c r="AP120" s="764">
        <v>10.3851</v>
      </c>
      <c r="AQ120" s="764">
        <v>10.560600000000001</v>
      </c>
      <c r="AR120" s="764">
        <v>10.715199999999999</v>
      </c>
      <c r="AS120" s="764">
        <v>10.8529</v>
      </c>
      <c r="AT120" s="764">
        <v>10.9954</v>
      </c>
      <c r="AU120" s="764">
        <v>11.142200000000001</v>
      </c>
      <c r="AV120" s="764">
        <v>11.292999999999999</v>
      </c>
      <c r="AW120" s="764">
        <v>11.4473</v>
      </c>
      <c r="AX120" s="764">
        <v>11.604900000000001</v>
      </c>
      <c r="AY120" s="764">
        <v>11.7654</v>
      </c>
      <c r="AZ120" s="764">
        <v>11.928599999999999</v>
      </c>
    </row>
    <row r="121" spans="1:52">
      <c r="A121" s="795" t="s">
        <v>485</v>
      </c>
      <c r="B121" s="794" t="s">
        <v>29</v>
      </c>
      <c r="C121" s="794">
        <v>64.410499999999999</v>
      </c>
      <c r="D121" s="794">
        <v>65.511399999999995</v>
      </c>
      <c r="E121" s="794">
        <v>68.528899999999993</v>
      </c>
      <c r="F121" s="794">
        <v>63.0914</v>
      </c>
      <c r="G121" s="794">
        <v>68.504499999999993</v>
      </c>
      <c r="H121" s="794">
        <v>62.762599999999999</v>
      </c>
      <c r="I121" s="794">
        <v>61.083500000000001</v>
      </c>
      <c r="J121" s="794">
        <v>62.788200000000003</v>
      </c>
      <c r="K121" s="794">
        <v>57.896599999999999</v>
      </c>
      <c r="L121" s="794">
        <v>66.1494</v>
      </c>
      <c r="M121" s="794">
        <v>63.738599999999998</v>
      </c>
      <c r="N121" s="794">
        <v>16.547599999999999</v>
      </c>
      <c r="O121" s="794">
        <v>55.257599999999996</v>
      </c>
      <c r="P121" s="794">
        <v>53.228099999999998</v>
      </c>
      <c r="Q121" s="794">
        <v>57.922600000000003</v>
      </c>
      <c r="R121" s="794">
        <v>20.923400000000001</v>
      </c>
      <c r="S121" s="794">
        <v>43.941000000000003</v>
      </c>
      <c r="T121" s="794">
        <v>41.576599999999999</v>
      </c>
      <c r="U121" s="794">
        <v>41.421799999999998</v>
      </c>
      <c r="V121" s="794">
        <v>42.722299999999997</v>
      </c>
      <c r="W121" s="794">
        <v>34.389000000000003</v>
      </c>
      <c r="X121" s="794">
        <v>61.203699999999998</v>
      </c>
      <c r="Y121" s="794">
        <v>42.225900000000003</v>
      </c>
      <c r="Z121" s="794">
        <v>33.106299999999997</v>
      </c>
      <c r="AA121" s="794">
        <v>19.174900000000001</v>
      </c>
      <c r="AB121" s="794">
        <v>9.6105</v>
      </c>
      <c r="AC121" s="794">
        <v>9.8295999999999992</v>
      </c>
      <c r="AD121" s="764">
        <v>17.0594</v>
      </c>
      <c r="AE121" s="764">
        <v>17.447199999999999</v>
      </c>
      <c r="AF121" s="764">
        <v>17.814599999999999</v>
      </c>
      <c r="AG121" s="764">
        <v>17.843699999999998</v>
      </c>
      <c r="AH121" s="764">
        <v>17.8735</v>
      </c>
      <c r="AI121" s="764">
        <v>17.904</v>
      </c>
      <c r="AJ121" s="764">
        <v>17.934999999999999</v>
      </c>
      <c r="AK121" s="764">
        <v>17.966699999999999</v>
      </c>
      <c r="AL121" s="764">
        <v>17.998999999999999</v>
      </c>
      <c r="AM121" s="764">
        <v>18.0318</v>
      </c>
      <c r="AN121" s="764">
        <v>18.065300000000001</v>
      </c>
      <c r="AO121" s="764">
        <v>18.099299999999999</v>
      </c>
      <c r="AP121" s="764">
        <v>18.133900000000001</v>
      </c>
      <c r="AQ121" s="764">
        <v>18.168900000000001</v>
      </c>
      <c r="AR121" s="764">
        <v>18.204599999999999</v>
      </c>
      <c r="AS121" s="764">
        <v>18.2407</v>
      </c>
      <c r="AT121" s="764">
        <v>18.277200000000001</v>
      </c>
      <c r="AU121" s="764">
        <v>18.314299999999999</v>
      </c>
      <c r="AV121" s="764">
        <v>18.351700000000001</v>
      </c>
      <c r="AW121" s="764">
        <v>18.389600000000002</v>
      </c>
      <c r="AX121" s="764">
        <v>18.427900000000001</v>
      </c>
      <c r="AY121" s="764">
        <v>18.4666</v>
      </c>
      <c r="AZ121" s="764">
        <v>18.505600000000001</v>
      </c>
    </row>
    <row r="122" spans="1:52">
      <c r="A122" s="795" t="s">
        <v>485</v>
      </c>
      <c r="B122" s="794" t="s">
        <v>891</v>
      </c>
      <c r="C122" s="794">
        <v>121.60680000000001</v>
      </c>
      <c r="D122" s="794">
        <v>113.3689</v>
      </c>
      <c r="E122" s="794">
        <v>155.07169999999999</v>
      </c>
      <c r="F122" s="794">
        <v>119.44240000000001</v>
      </c>
      <c r="G122" s="794">
        <v>134.01660000000001</v>
      </c>
      <c r="H122" s="794">
        <v>134.74350000000001</v>
      </c>
      <c r="I122" s="794">
        <v>113.58929999999999</v>
      </c>
      <c r="J122" s="794">
        <v>122.9474</v>
      </c>
      <c r="K122" s="794">
        <v>137.75479999999999</v>
      </c>
      <c r="L122" s="794">
        <v>129.77449999999999</v>
      </c>
      <c r="M122" s="794">
        <v>128.345</v>
      </c>
      <c r="N122" s="794">
        <v>49.579599999999999</v>
      </c>
      <c r="O122" s="794">
        <v>157.89670000000001</v>
      </c>
      <c r="P122" s="794">
        <v>159.2945</v>
      </c>
      <c r="Q122" s="794">
        <v>169.41249999999999</v>
      </c>
      <c r="R122" s="794">
        <v>63.924599999999998</v>
      </c>
      <c r="S122" s="794">
        <v>120.3939</v>
      </c>
      <c r="T122" s="794">
        <v>114.4846</v>
      </c>
      <c r="U122" s="794">
        <v>113.3515</v>
      </c>
      <c r="V122" s="794">
        <v>115.4062</v>
      </c>
      <c r="W122" s="794">
        <v>92.535899999999998</v>
      </c>
      <c r="X122" s="794">
        <v>165.20920000000001</v>
      </c>
      <c r="Y122" s="794">
        <v>113.65560000000001</v>
      </c>
      <c r="Z122" s="794">
        <v>89.142700000000005</v>
      </c>
      <c r="AA122" s="794">
        <v>51.264400000000002</v>
      </c>
      <c r="AB122" s="794">
        <v>25.753900000000002</v>
      </c>
      <c r="AC122" s="794">
        <v>26.335999999999999</v>
      </c>
      <c r="AD122" s="764">
        <v>83.794600000000003</v>
      </c>
      <c r="AE122" s="764">
        <v>109.08159999999999</v>
      </c>
      <c r="AF122" s="764">
        <v>117.5826</v>
      </c>
      <c r="AG122" s="764">
        <v>122.1336</v>
      </c>
      <c r="AH122" s="764">
        <v>126.8383</v>
      </c>
      <c r="AI122" s="764">
        <v>130.32980000000001</v>
      </c>
      <c r="AJ122" s="764">
        <v>134.48240000000001</v>
      </c>
      <c r="AK122" s="764">
        <v>138.54079999999999</v>
      </c>
      <c r="AL122" s="764">
        <v>142.4907</v>
      </c>
      <c r="AM122" s="764">
        <v>146.39619999999999</v>
      </c>
      <c r="AN122" s="764">
        <v>150.15520000000001</v>
      </c>
      <c r="AO122" s="764">
        <v>154.15770000000001</v>
      </c>
      <c r="AP122" s="764">
        <v>158.42420000000001</v>
      </c>
      <c r="AQ122" s="764">
        <v>163.00659999999999</v>
      </c>
      <c r="AR122" s="764">
        <v>167.83179999999999</v>
      </c>
      <c r="AS122" s="764">
        <v>172.63720000000001</v>
      </c>
      <c r="AT122" s="764">
        <v>178.0239</v>
      </c>
      <c r="AU122" s="764">
        <v>183.9264</v>
      </c>
      <c r="AV122" s="764">
        <v>189.77959999999999</v>
      </c>
      <c r="AW122" s="764">
        <v>195.8605</v>
      </c>
      <c r="AX122" s="764">
        <v>201.96360000000001</v>
      </c>
      <c r="AY122" s="764">
        <v>208.07859999999999</v>
      </c>
      <c r="AZ122" s="764">
        <v>214.19399999999999</v>
      </c>
    </row>
    <row r="123" spans="1:52">
      <c r="A123" s="795" t="s">
        <v>485</v>
      </c>
      <c r="B123" s="794" t="s">
        <v>892</v>
      </c>
      <c r="C123" s="794">
        <v>424.84769999999997</v>
      </c>
      <c r="D123" s="794">
        <v>440.50400000000002</v>
      </c>
      <c r="E123" s="794">
        <v>379.15929999999997</v>
      </c>
      <c r="F123" s="794">
        <v>414.49349999999998</v>
      </c>
      <c r="G123" s="794">
        <v>428.91300000000001</v>
      </c>
      <c r="H123" s="794">
        <v>525.05949999999996</v>
      </c>
      <c r="I123" s="794">
        <v>518.03070000000002</v>
      </c>
      <c r="J123" s="794">
        <v>507.34469999999999</v>
      </c>
      <c r="K123" s="794">
        <v>534.65920000000006</v>
      </c>
      <c r="L123" s="794">
        <v>495.00040000000001</v>
      </c>
      <c r="M123" s="794">
        <v>481.6191</v>
      </c>
      <c r="N123" s="794">
        <v>181.7448</v>
      </c>
      <c r="O123" s="794">
        <v>588.45569999999998</v>
      </c>
      <c r="P123" s="794">
        <v>557.9289</v>
      </c>
      <c r="Q123" s="794">
        <v>687.92989999999998</v>
      </c>
      <c r="R123" s="794">
        <v>273.33870000000002</v>
      </c>
      <c r="S123" s="794">
        <v>518.15470000000005</v>
      </c>
      <c r="T123" s="794">
        <v>501.51010000000002</v>
      </c>
      <c r="U123" s="794">
        <v>501.11790000000002</v>
      </c>
      <c r="V123" s="794">
        <v>516.41420000000005</v>
      </c>
      <c r="W123" s="794">
        <v>412.46679999999998</v>
      </c>
      <c r="X123" s="794">
        <v>735.67409999999995</v>
      </c>
      <c r="Y123" s="794">
        <v>504.82089999999999</v>
      </c>
      <c r="Z123" s="794">
        <v>390.63959999999997</v>
      </c>
      <c r="AA123" s="794">
        <v>219.00020000000001</v>
      </c>
      <c r="AB123" s="794">
        <v>110.0729</v>
      </c>
      <c r="AC123" s="794">
        <v>112.6495</v>
      </c>
      <c r="AD123" s="764">
        <v>296.28149999999999</v>
      </c>
      <c r="AE123" s="764">
        <v>334.1891</v>
      </c>
      <c r="AF123" s="764">
        <v>339.19470000000001</v>
      </c>
      <c r="AG123" s="764">
        <v>337.2491</v>
      </c>
      <c r="AH123" s="764">
        <v>335.73489999999998</v>
      </c>
      <c r="AI123" s="764">
        <v>333.9991</v>
      </c>
      <c r="AJ123" s="764">
        <v>332.88499999999999</v>
      </c>
      <c r="AK123" s="764">
        <v>332.02330000000001</v>
      </c>
      <c r="AL123" s="764">
        <v>331.38729999999998</v>
      </c>
      <c r="AM123" s="764">
        <v>331.02530000000002</v>
      </c>
      <c r="AN123" s="764">
        <v>330.95940000000002</v>
      </c>
      <c r="AO123" s="764">
        <v>331.22120000000001</v>
      </c>
      <c r="AP123" s="764">
        <v>331.80520000000001</v>
      </c>
      <c r="AQ123" s="764">
        <v>332.72149999999999</v>
      </c>
      <c r="AR123" s="764">
        <v>333.92309999999998</v>
      </c>
      <c r="AS123" s="764">
        <v>335.27629999999999</v>
      </c>
      <c r="AT123" s="764">
        <v>337.04680000000002</v>
      </c>
      <c r="AU123" s="764">
        <v>339.1936</v>
      </c>
      <c r="AV123" s="764">
        <v>341.44569999999999</v>
      </c>
      <c r="AW123" s="764">
        <v>343.92140000000001</v>
      </c>
      <c r="AX123" s="764">
        <v>346.517</v>
      </c>
      <c r="AY123" s="764">
        <v>349.21980000000002</v>
      </c>
      <c r="AZ123" s="764">
        <v>352.017</v>
      </c>
    </row>
    <row r="124" spans="1:52">
      <c r="A124" s="795" t="s">
        <v>485</v>
      </c>
      <c r="B124" s="794" t="s">
        <v>893</v>
      </c>
      <c r="C124" s="794">
        <v>16.197399999999998</v>
      </c>
      <c r="D124" s="794">
        <v>18.998100000000001</v>
      </c>
      <c r="E124" s="794">
        <v>16.137699999999999</v>
      </c>
      <c r="F124" s="794">
        <v>10.4651</v>
      </c>
      <c r="G124" s="794">
        <v>11.2683</v>
      </c>
      <c r="H124" s="794">
        <v>10.6778</v>
      </c>
      <c r="I124" s="794">
        <v>28.2682</v>
      </c>
      <c r="J124" s="794">
        <v>32.330399999999997</v>
      </c>
      <c r="K124" s="794">
        <v>42.476100000000002</v>
      </c>
      <c r="L124" s="794">
        <v>48.475999999999999</v>
      </c>
      <c r="M124" s="794">
        <v>47.945500000000003</v>
      </c>
      <c r="N124" s="794">
        <v>19.186800000000002</v>
      </c>
      <c r="O124" s="794">
        <v>62.789299999999997</v>
      </c>
      <c r="P124" s="794">
        <v>64.2179</v>
      </c>
      <c r="Q124" s="794">
        <v>68.525499999999994</v>
      </c>
      <c r="R124" s="794">
        <v>26.806899999999999</v>
      </c>
      <c r="S124" s="794">
        <v>51.3797</v>
      </c>
      <c r="T124" s="794">
        <v>49.119300000000003</v>
      </c>
      <c r="U124" s="794">
        <v>49.805700000000002</v>
      </c>
      <c r="V124" s="794">
        <v>51.538499999999999</v>
      </c>
      <c r="W124" s="794">
        <v>39.883499999999998</v>
      </c>
      <c r="X124" s="794">
        <v>71.145799999999994</v>
      </c>
      <c r="Y124" s="794">
        <v>50.809699999999999</v>
      </c>
      <c r="Z124" s="794">
        <v>40.294600000000003</v>
      </c>
      <c r="AA124" s="794">
        <v>18.176600000000001</v>
      </c>
      <c r="AB124" s="794">
        <v>9.1652000000000005</v>
      </c>
      <c r="AC124" s="794">
        <v>9.3354999999999997</v>
      </c>
      <c r="AD124" s="764">
        <v>24.085100000000001</v>
      </c>
      <c r="AE124" s="764">
        <v>25.471800000000002</v>
      </c>
      <c r="AF124" s="764">
        <v>27.4161</v>
      </c>
      <c r="AG124" s="764">
        <v>27.951899999999998</v>
      </c>
      <c r="AH124" s="764">
        <v>28.544599999999999</v>
      </c>
      <c r="AI124" s="764">
        <v>28.688800000000001</v>
      </c>
      <c r="AJ124" s="764">
        <v>29.103200000000001</v>
      </c>
      <c r="AK124" s="764">
        <v>29.4954</v>
      </c>
      <c r="AL124" s="764">
        <v>29.857900000000001</v>
      </c>
      <c r="AM124" s="764">
        <v>30.245100000000001</v>
      </c>
      <c r="AN124" s="764">
        <v>30.6892</v>
      </c>
      <c r="AO124" s="764">
        <v>31.229199999999999</v>
      </c>
      <c r="AP124" s="764">
        <v>31.872800000000002</v>
      </c>
      <c r="AQ124" s="764">
        <v>32.639699999999998</v>
      </c>
      <c r="AR124" s="764">
        <v>33.5017</v>
      </c>
      <c r="AS124" s="764">
        <v>34.357300000000002</v>
      </c>
      <c r="AT124" s="764">
        <v>35.437399999999997</v>
      </c>
      <c r="AU124" s="764">
        <v>36.716700000000003</v>
      </c>
      <c r="AV124" s="764">
        <v>37.977499999999999</v>
      </c>
      <c r="AW124" s="764">
        <v>39.326000000000001</v>
      </c>
      <c r="AX124" s="764">
        <v>40.683100000000003</v>
      </c>
      <c r="AY124" s="764">
        <v>42.044499999999999</v>
      </c>
      <c r="AZ124" s="764">
        <v>43.405700000000003</v>
      </c>
    </row>
    <row r="125" spans="1:52">
      <c r="A125" s="795" t="s">
        <v>485</v>
      </c>
      <c r="B125" s="794" t="s">
        <v>30</v>
      </c>
      <c r="C125" s="794">
        <v>1.9787999999999999</v>
      </c>
      <c r="D125" s="794">
        <v>1.6201000000000001</v>
      </c>
      <c r="E125" s="794">
        <v>2.0722999999999998</v>
      </c>
      <c r="F125" s="794">
        <v>0.41909999999999997</v>
      </c>
      <c r="G125" s="794">
        <v>0.4178</v>
      </c>
      <c r="H125" s="794">
        <v>1.2827</v>
      </c>
      <c r="I125" s="794">
        <v>1.6202000000000001</v>
      </c>
      <c r="J125" s="794">
        <v>2.4965000000000002</v>
      </c>
      <c r="K125" s="794">
        <v>2.1166</v>
      </c>
      <c r="L125" s="794">
        <v>2.7949000000000002</v>
      </c>
      <c r="M125" s="794">
        <v>2.5352999999999999</v>
      </c>
      <c r="N125" s="794">
        <v>1.0266</v>
      </c>
      <c r="O125" s="794">
        <v>3.1796000000000002</v>
      </c>
      <c r="P125" s="794">
        <v>2.8489</v>
      </c>
      <c r="Q125" s="794">
        <v>3.3275000000000001</v>
      </c>
      <c r="R125" s="794">
        <v>1.1616</v>
      </c>
      <c r="S125" s="794">
        <v>1.8816999999999999</v>
      </c>
      <c r="T125" s="794">
        <v>1.6695</v>
      </c>
      <c r="U125" s="794">
        <v>1.579</v>
      </c>
      <c r="V125" s="794">
        <v>1.8393999999999999</v>
      </c>
      <c r="W125" s="794">
        <v>1.4214</v>
      </c>
      <c r="X125" s="794">
        <v>2.5375999999999999</v>
      </c>
      <c r="Y125" s="794">
        <v>1.8108</v>
      </c>
      <c r="Z125" s="794">
        <v>1.4335</v>
      </c>
      <c r="AA125" s="794">
        <v>0.63780000000000003</v>
      </c>
      <c r="AB125" s="794">
        <v>0.32150000000000001</v>
      </c>
      <c r="AC125" s="794">
        <v>0.3276</v>
      </c>
      <c r="AD125" s="764">
        <v>1.3326</v>
      </c>
      <c r="AE125" s="764">
        <v>1.7964</v>
      </c>
      <c r="AF125" s="764">
        <v>1.8335999999999999</v>
      </c>
      <c r="AG125" s="764">
        <v>1.8371</v>
      </c>
      <c r="AH125" s="764">
        <v>1.8418000000000001</v>
      </c>
      <c r="AI125" s="764">
        <v>1.8473999999999999</v>
      </c>
      <c r="AJ125" s="764">
        <v>1.8540000000000001</v>
      </c>
      <c r="AK125" s="764">
        <v>1.8615999999999999</v>
      </c>
      <c r="AL125" s="764">
        <v>1.8701000000000001</v>
      </c>
      <c r="AM125" s="764">
        <v>1.8793</v>
      </c>
      <c r="AN125" s="764">
        <v>1.8894</v>
      </c>
      <c r="AO125" s="764">
        <v>1.9001999999999999</v>
      </c>
      <c r="AP125" s="764">
        <v>1.9117999999999999</v>
      </c>
      <c r="AQ125" s="764">
        <v>1.9238999999999999</v>
      </c>
      <c r="AR125" s="764">
        <v>1.9367000000000001</v>
      </c>
      <c r="AS125" s="764">
        <v>1.9500999999999999</v>
      </c>
      <c r="AT125" s="764">
        <v>1.964</v>
      </c>
      <c r="AU125" s="764">
        <v>1.9783999999999999</v>
      </c>
      <c r="AV125" s="764">
        <v>1.9933000000000001</v>
      </c>
      <c r="AW125" s="764">
        <v>2.0087000000000002</v>
      </c>
      <c r="AX125" s="764">
        <v>2.0244</v>
      </c>
      <c r="AY125" s="764">
        <v>2.0405000000000002</v>
      </c>
      <c r="AZ125" s="764">
        <v>2.0569000000000002</v>
      </c>
    </row>
    <row r="126" spans="1:52">
      <c r="A126" s="795" t="s">
        <v>485</v>
      </c>
      <c r="B126" s="794" t="s">
        <v>894</v>
      </c>
      <c r="C126" s="794">
        <v>316.51990000000001</v>
      </c>
      <c r="D126" s="794">
        <v>347.02429999999998</v>
      </c>
      <c r="E126" s="794">
        <v>303.74540000000002</v>
      </c>
      <c r="F126" s="794">
        <v>324.73750000000001</v>
      </c>
      <c r="G126" s="794">
        <v>316.69139999999999</v>
      </c>
      <c r="H126" s="794">
        <v>323.63709999999998</v>
      </c>
      <c r="I126" s="794">
        <v>311.42380000000003</v>
      </c>
      <c r="J126" s="794">
        <v>293.41129999999998</v>
      </c>
      <c r="K126" s="794">
        <v>319.50240000000002</v>
      </c>
      <c r="L126" s="794">
        <v>329.29649999999998</v>
      </c>
      <c r="M126" s="794">
        <v>314.69709999999998</v>
      </c>
      <c r="N126" s="794">
        <v>114.7105</v>
      </c>
      <c r="O126" s="794">
        <v>370.99360000000001</v>
      </c>
      <c r="P126" s="794">
        <v>368.81599999999997</v>
      </c>
      <c r="Q126" s="794">
        <v>392.04969999999997</v>
      </c>
      <c r="R126" s="794">
        <v>155.1421</v>
      </c>
      <c r="S126" s="794">
        <v>316.07589999999999</v>
      </c>
      <c r="T126" s="794">
        <v>302.95400000000001</v>
      </c>
      <c r="U126" s="794">
        <v>298.36399999999998</v>
      </c>
      <c r="V126" s="794">
        <v>299.51060000000001</v>
      </c>
      <c r="W126" s="794">
        <v>231.41489999999999</v>
      </c>
      <c r="X126" s="794">
        <v>413.24349999999998</v>
      </c>
      <c r="Y126" s="794">
        <v>294.5949</v>
      </c>
      <c r="Z126" s="794">
        <v>233.1636</v>
      </c>
      <c r="AA126" s="794">
        <v>103.75490000000001</v>
      </c>
      <c r="AB126" s="794">
        <v>52.204799999999999</v>
      </c>
      <c r="AC126" s="794">
        <v>53.2057</v>
      </c>
      <c r="AD126" s="764">
        <v>125.24630000000001</v>
      </c>
      <c r="AE126" s="764">
        <v>162.10550000000001</v>
      </c>
      <c r="AF126" s="764">
        <v>165.94390000000001</v>
      </c>
      <c r="AG126" s="764">
        <v>164.9708</v>
      </c>
      <c r="AH126" s="764">
        <v>163.9</v>
      </c>
      <c r="AI126" s="764">
        <v>162.23830000000001</v>
      </c>
      <c r="AJ126" s="764">
        <v>161.12639999999999</v>
      </c>
      <c r="AK126" s="764">
        <v>160.08770000000001</v>
      </c>
      <c r="AL126" s="764">
        <v>159.10220000000001</v>
      </c>
      <c r="AM126" s="764">
        <v>158.24930000000001</v>
      </c>
      <c r="AN126" s="764">
        <v>157.57329999999999</v>
      </c>
      <c r="AO126" s="764">
        <v>157.1302</v>
      </c>
      <c r="AP126" s="764">
        <v>156.92609999999999</v>
      </c>
      <c r="AQ126" s="764">
        <v>156.9871</v>
      </c>
      <c r="AR126" s="764">
        <v>157.2627</v>
      </c>
      <c r="AS126" s="764">
        <v>157.5857</v>
      </c>
      <c r="AT126" s="764">
        <v>158.32140000000001</v>
      </c>
      <c r="AU126" s="764">
        <v>159.42500000000001</v>
      </c>
      <c r="AV126" s="764">
        <v>160.5444</v>
      </c>
      <c r="AW126" s="764">
        <v>161.84630000000001</v>
      </c>
      <c r="AX126" s="764">
        <v>163.20060000000001</v>
      </c>
      <c r="AY126" s="764">
        <v>164.5977</v>
      </c>
      <c r="AZ126" s="764">
        <v>166.02780000000001</v>
      </c>
    </row>
    <row r="127" spans="1:52">
      <c r="A127" s="795" t="s">
        <v>485</v>
      </c>
      <c r="B127" s="794" t="s">
        <v>895</v>
      </c>
      <c r="C127" s="794">
        <v>1939.5650000000001</v>
      </c>
      <c r="D127" s="794">
        <v>1934.0820000000001</v>
      </c>
      <c r="E127" s="794">
        <v>1970.576</v>
      </c>
      <c r="F127" s="794">
        <v>1961.0129999999999</v>
      </c>
      <c r="G127" s="794">
        <v>1957.653</v>
      </c>
      <c r="H127" s="794">
        <v>1980.4010000000001</v>
      </c>
      <c r="I127" s="794">
        <v>1954.5170000000001</v>
      </c>
      <c r="J127" s="794">
        <v>1439.3440000000001</v>
      </c>
      <c r="K127" s="794">
        <v>1396.675</v>
      </c>
      <c r="L127" s="794">
        <v>1762.184</v>
      </c>
      <c r="M127" s="794">
        <v>2090.25</v>
      </c>
      <c r="N127" s="794">
        <v>1750.9970000000001</v>
      </c>
      <c r="O127" s="794">
        <v>2076.29</v>
      </c>
      <c r="P127" s="794">
        <v>2336.5720000000001</v>
      </c>
      <c r="Q127" s="794">
        <v>2109.7269999999999</v>
      </c>
      <c r="R127" s="794">
        <v>66.850399999999993</v>
      </c>
      <c r="S127" s="794">
        <v>917.32320000000004</v>
      </c>
      <c r="T127" s="794">
        <v>602.80880000000002</v>
      </c>
      <c r="U127" s="794">
        <v>384.61559999999997</v>
      </c>
      <c r="V127" s="794">
        <v>364.65800000000002</v>
      </c>
      <c r="W127" s="794">
        <v>386.16640000000001</v>
      </c>
      <c r="X127" s="794">
        <v>789.40790000000004</v>
      </c>
      <c r="Y127" s="794">
        <v>859.69500000000005</v>
      </c>
      <c r="Z127" s="794">
        <v>182.47329999999999</v>
      </c>
      <c r="AA127" s="794">
        <v>2.5318999999999998</v>
      </c>
      <c r="AB127" s="794">
        <v>1.5823</v>
      </c>
      <c r="AC127" s="794">
        <v>3.1652999999999998</v>
      </c>
      <c r="AD127" s="764">
        <v>2.2157</v>
      </c>
      <c r="AE127" s="764">
        <v>3.1652999999999998</v>
      </c>
      <c r="AF127" s="764">
        <v>3.1652999999999998</v>
      </c>
      <c r="AG127" s="764">
        <v>3.1715</v>
      </c>
      <c r="AH127" s="764">
        <v>3.1772</v>
      </c>
      <c r="AI127" s="764">
        <v>381.7568</v>
      </c>
      <c r="AJ127" s="764">
        <v>416.42439999999999</v>
      </c>
      <c r="AK127" s="764">
        <v>416.4323</v>
      </c>
      <c r="AL127" s="764">
        <v>416.44060000000002</v>
      </c>
      <c r="AM127" s="764">
        <v>416.44869999999997</v>
      </c>
      <c r="AN127" s="764">
        <v>416.45639999999997</v>
      </c>
      <c r="AO127" s="764">
        <v>416.46339999999998</v>
      </c>
      <c r="AP127" s="764">
        <v>416.46949999999998</v>
      </c>
      <c r="AQ127" s="764">
        <v>416.47449999999998</v>
      </c>
      <c r="AR127" s="764">
        <v>416.47890000000001</v>
      </c>
      <c r="AS127" s="764">
        <v>416.48320000000001</v>
      </c>
      <c r="AT127" s="764">
        <v>416.48570000000001</v>
      </c>
      <c r="AU127" s="764">
        <v>416.48649999999998</v>
      </c>
      <c r="AV127" s="764">
        <v>416.48739999999998</v>
      </c>
      <c r="AW127" s="764">
        <v>416.48759999999999</v>
      </c>
      <c r="AX127" s="764">
        <v>416.48779999999999</v>
      </c>
      <c r="AY127" s="764">
        <v>416.488</v>
      </c>
      <c r="AZ127" s="764">
        <v>416.48820000000001</v>
      </c>
    </row>
    <row r="128" spans="1:52">
      <c r="A128" s="795" t="s">
        <v>485</v>
      </c>
      <c r="B128" s="794" t="s">
        <v>896</v>
      </c>
      <c r="C128" s="794">
        <v>59.020699999999998</v>
      </c>
      <c r="D128" s="794">
        <v>58.87</v>
      </c>
      <c r="E128" s="794">
        <v>60.077100000000002</v>
      </c>
      <c r="F128" s="794">
        <v>59.3904</v>
      </c>
      <c r="G128" s="794">
        <v>58.713999999999999</v>
      </c>
      <c r="H128" s="794">
        <v>60.176099999999998</v>
      </c>
      <c r="I128" s="794">
        <v>59.096299999999999</v>
      </c>
      <c r="J128" s="794">
        <v>43.251300000000001</v>
      </c>
      <c r="K128" s="794">
        <v>41.3733</v>
      </c>
      <c r="L128" s="794">
        <v>51.923000000000002</v>
      </c>
      <c r="M128" s="794">
        <v>61.770499999999998</v>
      </c>
      <c r="N128" s="794">
        <v>53.48</v>
      </c>
      <c r="O128" s="794">
        <v>60.917200000000001</v>
      </c>
      <c r="P128" s="794">
        <v>68.980800000000002</v>
      </c>
      <c r="Q128" s="794">
        <v>62.343200000000003</v>
      </c>
      <c r="R128" s="794">
        <v>527.68409999999994</v>
      </c>
      <c r="S128" s="794">
        <v>176.82169999999999</v>
      </c>
      <c r="T128" s="794">
        <v>317.94630000000001</v>
      </c>
      <c r="U128" s="794">
        <v>393.90120000000002</v>
      </c>
      <c r="V128" s="794">
        <v>379.05579999999998</v>
      </c>
      <c r="W128" s="794">
        <v>301.61660000000001</v>
      </c>
      <c r="X128" s="794">
        <v>546.51229999999998</v>
      </c>
      <c r="Y128" s="794">
        <v>390.42930000000001</v>
      </c>
      <c r="Z128" s="794">
        <v>321.91930000000002</v>
      </c>
      <c r="AA128" s="794">
        <v>146.34139999999999</v>
      </c>
      <c r="AB128" s="794">
        <v>73.699700000000007</v>
      </c>
      <c r="AC128" s="794">
        <v>75.234700000000004</v>
      </c>
      <c r="AD128" s="764">
        <v>244.5581</v>
      </c>
      <c r="AE128" s="764">
        <v>287.99529999999999</v>
      </c>
      <c r="AF128" s="764">
        <v>293.59350000000001</v>
      </c>
      <c r="AG128" s="764">
        <v>293.45800000000003</v>
      </c>
      <c r="AH128" s="764">
        <v>293.33049999999997</v>
      </c>
      <c r="AI128" s="764">
        <v>293.10359999999997</v>
      </c>
      <c r="AJ128" s="764">
        <v>292.92020000000002</v>
      </c>
      <c r="AK128" s="764">
        <v>292.72120000000001</v>
      </c>
      <c r="AL128" s="764">
        <v>292.5052</v>
      </c>
      <c r="AM128" s="764">
        <v>292.2835</v>
      </c>
      <c r="AN128" s="764">
        <v>292.06290000000001</v>
      </c>
      <c r="AO128" s="764">
        <v>291.85169999999999</v>
      </c>
      <c r="AP128" s="764">
        <v>291.65260000000001</v>
      </c>
      <c r="AQ128" s="764">
        <v>291.47019999999998</v>
      </c>
      <c r="AR128" s="764">
        <v>291.29989999999998</v>
      </c>
      <c r="AS128" s="764">
        <v>291.12209999999999</v>
      </c>
      <c r="AT128" s="764">
        <v>290.98399999999998</v>
      </c>
      <c r="AU128" s="764">
        <v>290.88150000000002</v>
      </c>
      <c r="AV128" s="764">
        <v>290.77179999999998</v>
      </c>
      <c r="AW128" s="764">
        <v>290.67700000000002</v>
      </c>
      <c r="AX128" s="764">
        <v>290.5822</v>
      </c>
      <c r="AY128" s="764">
        <v>290.4871</v>
      </c>
      <c r="AZ128" s="764">
        <v>290.39150000000001</v>
      </c>
    </row>
    <row r="129" spans="1:52">
      <c r="A129" s="795" t="s">
        <v>485</v>
      </c>
      <c r="B129" s="794" t="s">
        <v>897</v>
      </c>
      <c r="C129" s="794">
        <v>56.463000000000001</v>
      </c>
      <c r="D129" s="794">
        <v>44.045200000000001</v>
      </c>
      <c r="E129" s="794">
        <v>48.695599999999999</v>
      </c>
      <c r="F129" s="794">
        <v>60.093699999999998</v>
      </c>
      <c r="G129" s="794">
        <v>64.426500000000004</v>
      </c>
      <c r="H129" s="794">
        <v>62.6233</v>
      </c>
      <c r="I129" s="794">
        <v>54.868699999999997</v>
      </c>
      <c r="J129" s="794">
        <v>56.116</v>
      </c>
      <c r="K129" s="794">
        <v>54.113399999999999</v>
      </c>
      <c r="L129" s="794">
        <v>58.6098</v>
      </c>
      <c r="M129" s="794">
        <v>57.332900000000002</v>
      </c>
      <c r="N129" s="794">
        <v>27.670500000000001</v>
      </c>
      <c r="O129" s="794">
        <v>90.254300000000001</v>
      </c>
      <c r="P129" s="794">
        <v>90.547499999999999</v>
      </c>
      <c r="Q129" s="794">
        <v>96.909499999999994</v>
      </c>
      <c r="R129" s="794">
        <v>33.739100000000001</v>
      </c>
      <c r="S129" s="794">
        <v>66.001300000000001</v>
      </c>
      <c r="T129" s="794">
        <v>62.396000000000001</v>
      </c>
      <c r="U129" s="794">
        <v>60.678899999999999</v>
      </c>
      <c r="V129" s="794">
        <v>60.348999999999997</v>
      </c>
      <c r="W129" s="794">
        <v>48.899099999999997</v>
      </c>
      <c r="X129" s="794">
        <v>86.005700000000004</v>
      </c>
      <c r="Y129" s="794">
        <v>60.300600000000003</v>
      </c>
      <c r="Z129" s="794">
        <v>47.729199999999999</v>
      </c>
      <c r="AA129" s="794">
        <v>26.014900000000001</v>
      </c>
      <c r="AB129" s="794">
        <v>13.139200000000001</v>
      </c>
      <c r="AC129" s="794">
        <v>13.4359</v>
      </c>
      <c r="AD129" s="764">
        <v>39.9818</v>
      </c>
      <c r="AE129" s="764">
        <v>49.847700000000003</v>
      </c>
      <c r="AF129" s="764">
        <v>53.759500000000003</v>
      </c>
      <c r="AG129" s="764">
        <v>56.462000000000003</v>
      </c>
      <c r="AH129" s="764">
        <v>59.225200000000001</v>
      </c>
      <c r="AI129" s="764">
        <v>61.835599999999999</v>
      </c>
      <c r="AJ129" s="764">
        <v>64.579099999999997</v>
      </c>
      <c r="AK129" s="764">
        <v>67.337100000000007</v>
      </c>
      <c r="AL129" s="764">
        <v>70.105099999999993</v>
      </c>
      <c r="AM129" s="764">
        <v>72.903800000000004</v>
      </c>
      <c r="AN129" s="764">
        <v>75.744799999999998</v>
      </c>
      <c r="AO129" s="764">
        <v>78.642600000000002</v>
      </c>
      <c r="AP129" s="764">
        <v>81.599400000000003</v>
      </c>
      <c r="AQ129" s="764">
        <v>84.622100000000003</v>
      </c>
      <c r="AR129" s="764">
        <v>87.698400000000007</v>
      </c>
      <c r="AS129" s="764">
        <v>90.787099999999995</v>
      </c>
      <c r="AT129" s="764">
        <v>93.979600000000005</v>
      </c>
      <c r="AU129" s="764">
        <v>97.265000000000001</v>
      </c>
      <c r="AV129" s="764">
        <v>100.5556</v>
      </c>
      <c r="AW129" s="764">
        <v>103.893</v>
      </c>
      <c r="AX129" s="764">
        <v>107.245</v>
      </c>
      <c r="AY129" s="764">
        <v>110.6092</v>
      </c>
      <c r="AZ129" s="764">
        <v>113.9832</v>
      </c>
    </row>
    <row r="130" spans="1:52">
      <c r="A130" s="795" t="s">
        <v>485</v>
      </c>
      <c r="B130" s="794" t="s">
        <v>898</v>
      </c>
      <c r="C130" s="794">
        <v>35.187899999999999</v>
      </c>
      <c r="D130" s="794">
        <v>35.223500000000001</v>
      </c>
      <c r="E130" s="794">
        <v>35.959600000000002</v>
      </c>
      <c r="F130" s="794">
        <v>44.794600000000003</v>
      </c>
      <c r="G130" s="794">
        <v>53.866</v>
      </c>
      <c r="H130" s="794">
        <v>44.002899999999997</v>
      </c>
      <c r="I130" s="794">
        <v>38.816400000000002</v>
      </c>
      <c r="J130" s="794">
        <v>46.744500000000002</v>
      </c>
      <c r="K130" s="794">
        <v>50.509799999999998</v>
      </c>
      <c r="L130" s="794">
        <v>74.159000000000006</v>
      </c>
      <c r="M130" s="794">
        <v>70.335499999999996</v>
      </c>
      <c r="N130" s="794">
        <v>17.496400000000001</v>
      </c>
      <c r="O130" s="794">
        <v>57.106299999999997</v>
      </c>
      <c r="P130" s="794">
        <v>53.470500000000001</v>
      </c>
      <c r="Q130" s="794">
        <v>56.954500000000003</v>
      </c>
      <c r="R130" s="794">
        <v>19.880199999999999</v>
      </c>
      <c r="S130" s="794">
        <v>40.185899999999997</v>
      </c>
      <c r="T130" s="794">
        <v>38.136800000000001</v>
      </c>
      <c r="U130" s="794">
        <v>37.931800000000003</v>
      </c>
      <c r="V130" s="794">
        <v>37.6205</v>
      </c>
      <c r="W130" s="794">
        <v>30.3584</v>
      </c>
      <c r="X130" s="794">
        <v>53.3767</v>
      </c>
      <c r="Y130" s="794">
        <v>37.349699999999999</v>
      </c>
      <c r="Z130" s="794">
        <v>29.542100000000001</v>
      </c>
      <c r="AA130" s="794">
        <v>15.874499999999999</v>
      </c>
      <c r="AB130" s="794">
        <v>7.9962</v>
      </c>
      <c r="AC130" s="794">
        <v>8.1745000000000001</v>
      </c>
      <c r="AD130" s="764">
        <v>29.814499999999999</v>
      </c>
      <c r="AE130" s="764">
        <v>36.426600000000001</v>
      </c>
      <c r="AF130" s="764">
        <v>36.592399999999998</v>
      </c>
      <c r="AG130" s="764">
        <v>36.0732</v>
      </c>
      <c r="AH130" s="764">
        <v>35.574800000000003</v>
      </c>
      <c r="AI130" s="764">
        <v>35.095700000000001</v>
      </c>
      <c r="AJ130" s="764">
        <v>34.634599999999999</v>
      </c>
      <c r="AK130" s="764">
        <v>34.190300000000001</v>
      </c>
      <c r="AL130" s="764">
        <v>33.761899999999997</v>
      </c>
      <c r="AM130" s="764">
        <v>33.348300000000002</v>
      </c>
      <c r="AN130" s="764">
        <v>32.948500000000003</v>
      </c>
      <c r="AO130" s="764">
        <v>32.561799999999998</v>
      </c>
      <c r="AP130" s="764">
        <v>32.187399999999997</v>
      </c>
      <c r="AQ130" s="764">
        <v>31.824400000000001</v>
      </c>
      <c r="AR130" s="764">
        <v>31.472100000000001</v>
      </c>
      <c r="AS130" s="764">
        <v>31.129899999999999</v>
      </c>
      <c r="AT130" s="764">
        <v>30.7971</v>
      </c>
      <c r="AU130" s="764">
        <v>30.473099999999999</v>
      </c>
      <c r="AV130" s="764">
        <v>30.157299999999999</v>
      </c>
      <c r="AW130" s="764">
        <v>29.8492</v>
      </c>
      <c r="AX130" s="764">
        <v>29.548200000000001</v>
      </c>
      <c r="AY130" s="764">
        <v>29.253799999999998</v>
      </c>
      <c r="AZ130" s="764">
        <v>28.965499999999999</v>
      </c>
    </row>
    <row r="131" spans="1:52">
      <c r="A131" s="795" t="s">
        <v>485</v>
      </c>
      <c r="B131" s="794" t="s">
        <v>900</v>
      </c>
      <c r="C131" s="794">
        <v>10.851599999999999</v>
      </c>
      <c r="D131" s="794">
        <v>11.1135</v>
      </c>
      <c r="E131" s="794">
        <v>13.867599999999999</v>
      </c>
      <c r="F131" s="794">
        <v>20.8355</v>
      </c>
      <c r="G131" s="794">
        <v>21.618600000000001</v>
      </c>
      <c r="H131" s="794">
        <v>20.828399999999998</v>
      </c>
      <c r="I131" s="794">
        <v>21.361000000000001</v>
      </c>
      <c r="J131" s="794">
        <v>28.974299999999999</v>
      </c>
      <c r="K131" s="794">
        <v>32.616199999999999</v>
      </c>
      <c r="L131" s="794">
        <v>36.836599999999997</v>
      </c>
      <c r="M131" s="794">
        <v>35.482300000000002</v>
      </c>
      <c r="N131" s="794">
        <v>14.9796</v>
      </c>
      <c r="O131" s="794">
        <v>50.127099999999999</v>
      </c>
      <c r="P131" s="794">
        <v>48.506599999999999</v>
      </c>
      <c r="Q131" s="794">
        <v>53.461399999999998</v>
      </c>
      <c r="R131" s="794">
        <v>21.5091</v>
      </c>
      <c r="S131" s="794">
        <v>45.532800000000002</v>
      </c>
      <c r="T131" s="794">
        <v>43.1783</v>
      </c>
      <c r="U131" s="794">
        <v>42.985700000000001</v>
      </c>
      <c r="V131" s="794">
        <v>43.967500000000001</v>
      </c>
      <c r="W131" s="794">
        <v>35.409399999999998</v>
      </c>
      <c r="X131" s="794">
        <v>62.441499999999998</v>
      </c>
      <c r="Y131" s="794">
        <v>43.627200000000002</v>
      </c>
      <c r="Z131" s="794">
        <v>34.533700000000003</v>
      </c>
      <c r="AA131" s="794">
        <v>18.4071</v>
      </c>
      <c r="AB131" s="794">
        <v>9.2622999999999998</v>
      </c>
      <c r="AC131" s="794">
        <v>9.4673999999999996</v>
      </c>
      <c r="AD131" s="764">
        <v>41.737299999999998</v>
      </c>
      <c r="AE131" s="764">
        <v>57.1798</v>
      </c>
      <c r="AF131" s="764">
        <v>58.133000000000003</v>
      </c>
      <c r="AG131" s="764">
        <v>56.7256</v>
      </c>
      <c r="AH131" s="764">
        <v>55.440899999999999</v>
      </c>
      <c r="AI131" s="764">
        <v>53.331099999999999</v>
      </c>
      <c r="AJ131" s="764">
        <v>51.692599999999999</v>
      </c>
      <c r="AK131" s="764">
        <v>50.001399999999997</v>
      </c>
      <c r="AL131" s="764">
        <v>48.246499999999997</v>
      </c>
      <c r="AM131" s="764">
        <v>46.5274</v>
      </c>
      <c r="AN131" s="764">
        <v>44.903500000000001</v>
      </c>
      <c r="AO131" s="764">
        <v>43.446800000000003</v>
      </c>
      <c r="AP131" s="764">
        <v>42.171900000000001</v>
      </c>
      <c r="AQ131" s="764">
        <v>41.115600000000001</v>
      </c>
      <c r="AR131" s="764">
        <v>40.227499999999999</v>
      </c>
      <c r="AS131" s="764">
        <v>39.325800000000001</v>
      </c>
      <c r="AT131" s="764">
        <v>38.826799999999999</v>
      </c>
      <c r="AU131" s="764">
        <v>38.685000000000002</v>
      </c>
      <c r="AV131" s="764">
        <v>38.509099999999997</v>
      </c>
      <c r="AW131" s="764">
        <v>38.490600000000001</v>
      </c>
      <c r="AX131" s="764">
        <v>38.486899999999999</v>
      </c>
      <c r="AY131" s="764">
        <v>38.4908</v>
      </c>
      <c r="AZ131" s="764">
        <v>38.494100000000003</v>
      </c>
    </row>
    <row r="132" spans="1:52">
      <c r="A132" s="795" t="s">
        <v>485</v>
      </c>
      <c r="B132" s="794" t="s">
        <v>901</v>
      </c>
      <c r="C132" s="794">
        <v>14.488799999999999</v>
      </c>
      <c r="D132" s="794">
        <v>16.075199999999999</v>
      </c>
      <c r="E132" s="794">
        <v>23.151399999999999</v>
      </c>
      <c r="F132" s="794">
        <v>25.150600000000001</v>
      </c>
      <c r="G132" s="794">
        <v>29.323499999999999</v>
      </c>
      <c r="H132" s="794">
        <v>28.275300000000001</v>
      </c>
      <c r="I132" s="794">
        <v>35.834200000000003</v>
      </c>
      <c r="J132" s="794">
        <v>37.091000000000001</v>
      </c>
      <c r="K132" s="794">
        <v>36.724200000000003</v>
      </c>
      <c r="L132" s="794">
        <v>42.693800000000003</v>
      </c>
      <c r="M132" s="794">
        <v>39.922400000000003</v>
      </c>
      <c r="N132" s="794">
        <v>19.427099999999999</v>
      </c>
      <c r="O132" s="794">
        <v>63.343000000000004</v>
      </c>
      <c r="P132" s="794">
        <v>61.296199999999999</v>
      </c>
      <c r="Q132" s="794">
        <v>65.860799999999998</v>
      </c>
      <c r="R132" s="794">
        <v>24.967700000000001</v>
      </c>
      <c r="S132" s="794">
        <v>46.186799999999998</v>
      </c>
      <c r="T132" s="794">
        <v>44.3842</v>
      </c>
      <c r="U132" s="794">
        <v>44.433700000000002</v>
      </c>
      <c r="V132" s="794">
        <v>46.221699999999998</v>
      </c>
      <c r="W132" s="794">
        <v>37.112499999999997</v>
      </c>
      <c r="X132" s="794">
        <v>65.601100000000002</v>
      </c>
      <c r="Y132" s="794">
        <v>45.883499999999998</v>
      </c>
      <c r="Z132" s="794">
        <v>36.428100000000001</v>
      </c>
      <c r="AA132" s="794">
        <v>19.304500000000001</v>
      </c>
      <c r="AB132" s="794">
        <v>9.7058999999999997</v>
      </c>
      <c r="AC132" s="794">
        <v>9.9145000000000003</v>
      </c>
      <c r="AD132" s="764">
        <v>28.719899999999999</v>
      </c>
      <c r="AE132" s="764">
        <v>32.6387</v>
      </c>
      <c r="AF132" s="764">
        <v>35.685600000000001</v>
      </c>
      <c r="AG132" s="764">
        <v>37.698799999999999</v>
      </c>
      <c r="AH132" s="764">
        <v>39.767899999999997</v>
      </c>
      <c r="AI132" s="764">
        <v>41.575400000000002</v>
      </c>
      <c r="AJ132" s="764">
        <v>43.552</v>
      </c>
      <c r="AK132" s="764">
        <v>45.521900000000002</v>
      </c>
      <c r="AL132" s="764">
        <v>47.480400000000003</v>
      </c>
      <c r="AM132" s="764">
        <v>49.459899999999998</v>
      </c>
      <c r="AN132" s="764">
        <v>51.479300000000002</v>
      </c>
      <c r="AO132" s="764">
        <v>53.561999999999998</v>
      </c>
      <c r="AP132" s="764">
        <v>55.712200000000003</v>
      </c>
      <c r="AQ132" s="764">
        <v>57.941600000000001</v>
      </c>
      <c r="AR132" s="764">
        <v>60.232999999999997</v>
      </c>
      <c r="AS132" s="764">
        <v>62.525300000000001</v>
      </c>
      <c r="AT132" s="764">
        <v>64.956900000000005</v>
      </c>
      <c r="AU132" s="764">
        <v>67.512299999999996</v>
      </c>
      <c r="AV132" s="764">
        <v>70.060699999999997</v>
      </c>
      <c r="AW132" s="764">
        <v>72.665800000000004</v>
      </c>
      <c r="AX132" s="764">
        <v>75.279499999999999</v>
      </c>
      <c r="AY132" s="764">
        <v>77.8994</v>
      </c>
      <c r="AZ132" s="764">
        <v>80.522499999999994</v>
      </c>
    </row>
    <row r="133" spans="1:52">
      <c r="A133" s="795" t="s">
        <v>485</v>
      </c>
      <c r="B133" s="794" t="s">
        <v>902</v>
      </c>
      <c r="C133" s="794">
        <v>0</v>
      </c>
      <c r="D133" s="794">
        <v>0</v>
      </c>
      <c r="E133" s="794">
        <v>0</v>
      </c>
      <c r="F133" s="794">
        <v>0</v>
      </c>
      <c r="G133" s="794">
        <v>0</v>
      </c>
      <c r="H133" s="794">
        <v>0</v>
      </c>
      <c r="I133" s="794">
        <v>0</v>
      </c>
      <c r="J133" s="794">
        <v>0</v>
      </c>
      <c r="K133" s="794">
        <v>0</v>
      </c>
      <c r="L133" s="794">
        <v>0</v>
      </c>
      <c r="M133" s="794">
        <v>0</v>
      </c>
      <c r="N133" s="794">
        <v>0</v>
      </c>
      <c r="O133" s="794">
        <v>0</v>
      </c>
      <c r="P133" s="794">
        <v>0</v>
      </c>
      <c r="Q133" s="794">
        <v>0</v>
      </c>
      <c r="R133" s="794">
        <v>0</v>
      </c>
      <c r="S133" s="794">
        <v>0</v>
      </c>
      <c r="T133" s="794">
        <v>0</v>
      </c>
      <c r="U133" s="794">
        <v>0</v>
      </c>
      <c r="V133" s="794">
        <v>0</v>
      </c>
      <c r="W133" s="794">
        <v>0</v>
      </c>
      <c r="X133" s="794">
        <v>0</v>
      </c>
      <c r="Y133" s="794">
        <v>0</v>
      </c>
      <c r="Z133" s="794">
        <v>0</v>
      </c>
      <c r="AA133" s="794">
        <v>0</v>
      </c>
      <c r="AB133" s="794">
        <v>0</v>
      </c>
      <c r="AC133" s="794">
        <v>0</v>
      </c>
      <c r="AD133" s="764">
        <v>0</v>
      </c>
      <c r="AE133" s="764">
        <v>0</v>
      </c>
      <c r="AF133" s="764">
        <v>0</v>
      </c>
      <c r="AG133" s="764">
        <v>0</v>
      </c>
      <c r="AH133" s="764">
        <v>0</v>
      </c>
      <c r="AI133" s="764">
        <v>0</v>
      </c>
      <c r="AJ133" s="764">
        <v>0</v>
      </c>
      <c r="AK133" s="764">
        <v>0</v>
      </c>
      <c r="AL133" s="764">
        <v>0</v>
      </c>
      <c r="AM133" s="764">
        <v>0</v>
      </c>
      <c r="AN133" s="764">
        <v>0</v>
      </c>
      <c r="AO133" s="764">
        <v>0</v>
      </c>
      <c r="AP133" s="764">
        <v>0</v>
      </c>
      <c r="AQ133" s="764">
        <v>0</v>
      </c>
      <c r="AR133" s="764">
        <v>0</v>
      </c>
      <c r="AS133" s="764">
        <v>0</v>
      </c>
      <c r="AT133" s="764">
        <v>0</v>
      </c>
      <c r="AU133" s="764">
        <v>0</v>
      </c>
      <c r="AV133" s="764">
        <v>0</v>
      </c>
      <c r="AW133" s="764">
        <v>0</v>
      </c>
      <c r="AX133" s="764">
        <v>0</v>
      </c>
      <c r="AY133" s="764">
        <v>0</v>
      </c>
      <c r="AZ133" s="764">
        <v>0</v>
      </c>
    </row>
    <row r="134" spans="1:52">
      <c r="A134" s="795" t="s">
        <v>485</v>
      </c>
      <c r="B134" s="794" t="s">
        <v>483</v>
      </c>
      <c r="C134" s="794">
        <v>86.224000000000004</v>
      </c>
      <c r="D134" s="794">
        <v>93.591999999999999</v>
      </c>
      <c r="E134" s="794">
        <v>97.858000000000004</v>
      </c>
      <c r="F134" s="794">
        <v>96.307000000000002</v>
      </c>
      <c r="G134" s="794">
        <v>101.348</v>
      </c>
      <c r="H134" s="794">
        <v>53.421999999999997</v>
      </c>
      <c r="I134" s="794">
        <v>108.63200000000001</v>
      </c>
      <c r="J134" s="794">
        <v>62.036999999999999</v>
      </c>
      <c r="K134" s="794">
        <v>143.489</v>
      </c>
      <c r="L134" s="794">
        <v>93.113</v>
      </c>
      <c r="M134" s="794">
        <v>79.802499999999995</v>
      </c>
      <c r="N134" s="794">
        <v>66.311499999999995</v>
      </c>
      <c r="O134" s="794">
        <v>56.237499999999997</v>
      </c>
      <c r="P134" s="794">
        <v>60.530500000000004</v>
      </c>
      <c r="Q134" s="794">
        <v>174.61949999999999</v>
      </c>
      <c r="R134" s="794">
        <v>204.86150000000001</v>
      </c>
      <c r="S134" s="794">
        <v>201.4966</v>
      </c>
      <c r="T134" s="794">
        <v>191.6875</v>
      </c>
      <c r="U134" s="794">
        <v>184.46950000000001</v>
      </c>
      <c r="V134" s="794">
        <v>156.93950000000001</v>
      </c>
      <c r="W134" s="794">
        <v>174.76949999999999</v>
      </c>
      <c r="X134" s="794">
        <v>178.44710000000001</v>
      </c>
      <c r="Y134" s="794">
        <v>181.82310000000001</v>
      </c>
      <c r="Z134" s="794">
        <v>178.49369999999999</v>
      </c>
      <c r="AA134" s="794">
        <v>153.53530000000001</v>
      </c>
      <c r="AB134" s="794">
        <v>90.418300000000002</v>
      </c>
      <c r="AC134" s="794">
        <v>117.6373</v>
      </c>
      <c r="AD134" s="764">
        <v>93.198499999999996</v>
      </c>
      <c r="AE134" s="764">
        <v>91.060299999999998</v>
      </c>
      <c r="AF134" s="764">
        <v>93.927599999999998</v>
      </c>
      <c r="AG134" s="764">
        <v>93.988799999999998</v>
      </c>
      <c r="AH134" s="764">
        <v>93.841399999999993</v>
      </c>
      <c r="AI134" s="764">
        <v>93.397999999999996</v>
      </c>
      <c r="AJ134" s="764">
        <v>92.701800000000006</v>
      </c>
      <c r="AK134" s="764">
        <v>92.494699999999995</v>
      </c>
      <c r="AL134" s="764">
        <v>92.380600000000001</v>
      </c>
      <c r="AM134" s="764">
        <v>92.363799999999998</v>
      </c>
      <c r="AN134" s="764">
        <v>92.425200000000004</v>
      </c>
      <c r="AO134" s="764">
        <v>92.517600000000002</v>
      </c>
      <c r="AP134" s="764">
        <v>92.638199999999998</v>
      </c>
      <c r="AQ134" s="764">
        <v>92.740600000000001</v>
      </c>
      <c r="AR134" s="764">
        <v>92.778700000000001</v>
      </c>
      <c r="AS134" s="764">
        <v>92.532200000000003</v>
      </c>
      <c r="AT134" s="764">
        <v>92.610100000000003</v>
      </c>
      <c r="AU134" s="764">
        <v>93.185500000000005</v>
      </c>
      <c r="AV134" s="764">
        <v>93.994900000000001</v>
      </c>
      <c r="AW134" s="764">
        <v>94.905900000000003</v>
      </c>
      <c r="AX134" s="764">
        <v>95.917500000000004</v>
      </c>
      <c r="AY134" s="764">
        <v>96.941100000000006</v>
      </c>
      <c r="AZ134" s="764">
        <v>98.0197</v>
      </c>
    </row>
    <row r="135" spans="1:52">
      <c r="A135" s="795" t="s">
        <v>485</v>
      </c>
      <c r="B135" s="794" t="s">
        <v>903</v>
      </c>
      <c r="C135" s="794">
        <v>0</v>
      </c>
      <c r="D135" s="794">
        <v>0</v>
      </c>
      <c r="E135" s="794">
        <v>0</v>
      </c>
      <c r="F135" s="794">
        <v>0</v>
      </c>
      <c r="G135" s="794">
        <v>0</v>
      </c>
      <c r="H135" s="794">
        <v>0</v>
      </c>
      <c r="I135" s="794">
        <v>0</v>
      </c>
      <c r="J135" s="794">
        <v>0</v>
      </c>
      <c r="K135" s="794">
        <v>0</v>
      </c>
      <c r="L135" s="794">
        <v>0</v>
      </c>
      <c r="M135" s="794">
        <v>0</v>
      </c>
      <c r="N135" s="794">
        <v>0</v>
      </c>
      <c r="O135" s="794">
        <v>0</v>
      </c>
      <c r="P135" s="794">
        <v>0</v>
      </c>
      <c r="Q135" s="794">
        <v>0</v>
      </c>
      <c r="R135" s="794">
        <v>0</v>
      </c>
      <c r="S135" s="794">
        <v>0</v>
      </c>
      <c r="T135" s="794">
        <v>0</v>
      </c>
      <c r="U135" s="794">
        <v>0</v>
      </c>
      <c r="V135" s="794">
        <v>0</v>
      </c>
      <c r="W135" s="794">
        <v>0</v>
      </c>
      <c r="X135" s="794">
        <v>0</v>
      </c>
      <c r="Y135" s="794">
        <v>0</v>
      </c>
      <c r="Z135" s="794">
        <v>0</v>
      </c>
      <c r="AA135" s="794">
        <v>0</v>
      </c>
      <c r="AB135" s="794">
        <v>0</v>
      </c>
      <c r="AC135" s="794">
        <v>0</v>
      </c>
      <c r="AD135" s="764">
        <v>0</v>
      </c>
      <c r="AE135" s="764">
        <v>6.9444999999999997</v>
      </c>
      <c r="AF135" s="764">
        <v>10.914</v>
      </c>
      <c r="AG135" s="764">
        <v>17.271999999999998</v>
      </c>
      <c r="AH135" s="764">
        <v>25.763500000000001</v>
      </c>
      <c r="AI135" s="764">
        <v>36.04</v>
      </c>
      <c r="AJ135" s="764">
        <v>47.863500000000002</v>
      </c>
      <c r="AK135" s="764">
        <v>61.072499999999998</v>
      </c>
      <c r="AL135" s="764">
        <v>75.471500000000006</v>
      </c>
      <c r="AM135" s="764">
        <v>90.788499999999999</v>
      </c>
      <c r="AN135" s="764">
        <v>106.8365</v>
      </c>
      <c r="AO135" s="764">
        <v>123.488</v>
      </c>
      <c r="AP135" s="764">
        <v>140.79400000000001</v>
      </c>
      <c r="AQ135" s="764">
        <v>158.63550000000001</v>
      </c>
      <c r="AR135" s="764">
        <v>176.018</v>
      </c>
      <c r="AS135" s="764">
        <v>192.76300000000001</v>
      </c>
      <c r="AT135" s="764">
        <v>208.70050000000001</v>
      </c>
      <c r="AU135" s="764">
        <v>223.7115</v>
      </c>
      <c r="AV135" s="764">
        <v>241.791</v>
      </c>
      <c r="AW135" s="764">
        <v>252.82400000000001</v>
      </c>
      <c r="AX135" s="764">
        <v>261.90199999999999</v>
      </c>
      <c r="AY135" s="764">
        <v>270.74200000000002</v>
      </c>
      <c r="AZ135" s="764">
        <v>276.46249999999998</v>
      </c>
    </row>
    <row r="136" spans="1:52">
      <c r="A136" s="795" t="s">
        <v>485</v>
      </c>
      <c r="B136" s="794" t="s">
        <v>904</v>
      </c>
      <c r="C136" s="794">
        <v>0</v>
      </c>
      <c r="D136" s="794">
        <v>0</v>
      </c>
      <c r="E136" s="794">
        <v>0</v>
      </c>
      <c r="F136" s="794">
        <v>0</v>
      </c>
      <c r="G136" s="794">
        <v>0</v>
      </c>
      <c r="H136" s="794">
        <v>0</v>
      </c>
      <c r="I136" s="794">
        <v>0</v>
      </c>
      <c r="J136" s="794">
        <v>0</v>
      </c>
      <c r="K136" s="794">
        <v>0</v>
      </c>
      <c r="L136" s="794">
        <v>0</v>
      </c>
      <c r="M136" s="794">
        <v>0</v>
      </c>
      <c r="N136" s="794">
        <v>0</v>
      </c>
      <c r="O136" s="794">
        <v>0</v>
      </c>
      <c r="P136" s="794">
        <v>0</v>
      </c>
      <c r="Q136" s="794">
        <v>0</v>
      </c>
      <c r="R136" s="794">
        <v>0</v>
      </c>
      <c r="S136" s="794">
        <v>0</v>
      </c>
      <c r="T136" s="794">
        <v>0</v>
      </c>
      <c r="U136" s="794">
        <v>0</v>
      </c>
      <c r="V136" s="794">
        <v>0</v>
      </c>
      <c r="W136" s="794">
        <v>0</v>
      </c>
      <c r="X136" s="794">
        <v>0</v>
      </c>
      <c r="Y136" s="794">
        <v>0</v>
      </c>
      <c r="Z136" s="794">
        <v>0</v>
      </c>
      <c r="AA136" s="794">
        <v>0</v>
      </c>
      <c r="AB136" s="794">
        <v>0</v>
      </c>
      <c r="AC136" s="794">
        <v>0</v>
      </c>
      <c r="AD136" s="764">
        <v>0</v>
      </c>
      <c r="AE136" s="764">
        <v>0</v>
      </c>
      <c r="AF136" s="764">
        <v>0</v>
      </c>
      <c r="AG136" s="764">
        <v>0</v>
      </c>
      <c r="AH136" s="764">
        <v>0</v>
      </c>
      <c r="AI136" s="764">
        <v>0</v>
      </c>
      <c r="AJ136" s="764">
        <v>0</v>
      </c>
      <c r="AK136" s="764">
        <v>0</v>
      </c>
      <c r="AL136" s="764">
        <v>0</v>
      </c>
      <c r="AM136" s="764">
        <v>0</v>
      </c>
      <c r="AN136" s="764">
        <v>0</v>
      </c>
      <c r="AO136" s="764">
        <v>0</v>
      </c>
      <c r="AP136" s="764">
        <v>0</v>
      </c>
      <c r="AQ136" s="764">
        <v>0</v>
      </c>
      <c r="AR136" s="764">
        <v>0</v>
      </c>
      <c r="AS136" s="764">
        <v>0</v>
      </c>
      <c r="AT136" s="764">
        <v>0</v>
      </c>
      <c r="AU136" s="764">
        <v>0</v>
      </c>
      <c r="AV136" s="764">
        <v>0</v>
      </c>
      <c r="AW136" s="764">
        <v>0</v>
      </c>
      <c r="AX136" s="764">
        <v>0</v>
      </c>
      <c r="AY136" s="764">
        <v>0</v>
      </c>
      <c r="AZ136" s="764">
        <v>0</v>
      </c>
    </row>
    <row r="137" spans="1:52">
      <c r="A137" s="795" t="s">
        <v>485</v>
      </c>
      <c r="B137" s="794" t="s">
        <v>905</v>
      </c>
      <c r="C137" s="794">
        <v>0</v>
      </c>
      <c r="D137" s="794">
        <v>0</v>
      </c>
      <c r="E137" s="794">
        <v>0</v>
      </c>
      <c r="F137" s="794">
        <v>0</v>
      </c>
      <c r="G137" s="794">
        <v>0</v>
      </c>
      <c r="H137" s="794">
        <v>0</v>
      </c>
      <c r="I137" s="794">
        <v>0</v>
      </c>
      <c r="J137" s="794">
        <v>0</v>
      </c>
      <c r="K137" s="794">
        <v>0</v>
      </c>
      <c r="L137" s="794">
        <v>0</v>
      </c>
      <c r="M137" s="794">
        <v>0</v>
      </c>
      <c r="N137" s="794">
        <v>0</v>
      </c>
      <c r="O137" s="794">
        <v>0</v>
      </c>
      <c r="P137" s="794">
        <v>0</v>
      </c>
      <c r="Q137" s="794">
        <v>0</v>
      </c>
      <c r="R137" s="794">
        <v>0</v>
      </c>
      <c r="S137" s="794">
        <v>0</v>
      </c>
      <c r="T137" s="794">
        <v>0</v>
      </c>
      <c r="U137" s="794">
        <v>0</v>
      </c>
      <c r="V137" s="794">
        <v>0</v>
      </c>
      <c r="W137" s="794">
        <v>0</v>
      </c>
      <c r="X137" s="794">
        <v>0</v>
      </c>
      <c r="Y137" s="794">
        <v>0</v>
      </c>
      <c r="Z137" s="794">
        <v>0</v>
      </c>
      <c r="AA137" s="794">
        <v>0</v>
      </c>
      <c r="AB137" s="794">
        <v>0</v>
      </c>
      <c r="AC137" s="794">
        <v>0</v>
      </c>
      <c r="AD137" s="764">
        <v>0</v>
      </c>
      <c r="AE137" s="764">
        <v>0</v>
      </c>
      <c r="AF137" s="764">
        <v>0</v>
      </c>
      <c r="AG137" s="764">
        <v>0</v>
      </c>
      <c r="AH137" s="764">
        <v>0</v>
      </c>
      <c r="AI137" s="764">
        <v>0</v>
      </c>
      <c r="AJ137" s="764">
        <v>0</v>
      </c>
      <c r="AK137" s="764">
        <v>0</v>
      </c>
      <c r="AL137" s="764">
        <v>0</v>
      </c>
      <c r="AM137" s="764">
        <v>0</v>
      </c>
      <c r="AN137" s="764">
        <v>0</v>
      </c>
      <c r="AO137" s="764">
        <v>0</v>
      </c>
      <c r="AP137" s="764">
        <v>0</v>
      </c>
      <c r="AQ137" s="764">
        <v>0</v>
      </c>
      <c r="AR137" s="764">
        <v>0</v>
      </c>
      <c r="AS137" s="764">
        <v>0</v>
      </c>
      <c r="AT137" s="764">
        <v>0</v>
      </c>
      <c r="AU137" s="764">
        <v>0</v>
      </c>
      <c r="AV137" s="764">
        <v>0</v>
      </c>
      <c r="AW137" s="764">
        <v>0</v>
      </c>
      <c r="AX137" s="764">
        <v>0</v>
      </c>
      <c r="AY137" s="764">
        <v>0</v>
      </c>
      <c r="AZ137" s="764">
        <v>0</v>
      </c>
    </row>
    <row r="138" spans="1:52">
      <c r="A138" s="795" t="s">
        <v>485</v>
      </c>
      <c r="B138" s="794" t="s">
        <v>906</v>
      </c>
      <c r="C138" s="794">
        <v>0</v>
      </c>
      <c r="D138" s="794">
        <v>0</v>
      </c>
      <c r="E138" s="794">
        <v>0</v>
      </c>
      <c r="F138" s="794">
        <v>0</v>
      </c>
      <c r="G138" s="794">
        <v>0</v>
      </c>
      <c r="H138" s="794">
        <v>0</v>
      </c>
      <c r="I138" s="794">
        <v>0</v>
      </c>
      <c r="J138" s="794">
        <v>0</v>
      </c>
      <c r="K138" s="794">
        <v>0</v>
      </c>
      <c r="L138" s="794">
        <v>0</v>
      </c>
      <c r="M138" s="794">
        <v>0</v>
      </c>
      <c r="N138" s="794">
        <v>0</v>
      </c>
      <c r="O138" s="794">
        <v>0</v>
      </c>
      <c r="P138" s="794">
        <v>0</v>
      </c>
      <c r="Q138" s="794">
        <v>0</v>
      </c>
      <c r="R138" s="794">
        <v>0</v>
      </c>
      <c r="S138" s="794">
        <v>0</v>
      </c>
      <c r="T138" s="794">
        <v>0</v>
      </c>
      <c r="U138" s="794">
        <v>0</v>
      </c>
      <c r="V138" s="794">
        <v>0</v>
      </c>
      <c r="W138" s="794">
        <v>0</v>
      </c>
      <c r="X138" s="794">
        <v>0</v>
      </c>
      <c r="Y138" s="794">
        <v>0</v>
      </c>
      <c r="Z138" s="794">
        <v>0</v>
      </c>
      <c r="AA138" s="794">
        <v>0</v>
      </c>
      <c r="AB138" s="794">
        <v>0</v>
      </c>
      <c r="AC138" s="794">
        <v>0</v>
      </c>
      <c r="AD138" s="764">
        <v>0</v>
      </c>
      <c r="AE138" s="764">
        <v>0</v>
      </c>
      <c r="AF138" s="764">
        <v>0</v>
      </c>
      <c r="AG138" s="764">
        <v>0</v>
      </c>
      <c r="AH138" s="764">
        <v>0</v>
      </c>
      <c r="AI138" s="764">
        <v>0</v>
      </c>
      <c r="AJ138" s="764">
        <v>0</v>
      </c>
      <c r="AK138" s="764">
        <v>0</v>
      </c>
      <c r="AL138" s="764">
        <v>0</v>
      </c>
      <c r="AM138" s="764">
        <v>0</v>
      </c>
      <c r="AN138" s="764">
        <v>0</v>
      </c>
      <c r="AO138" s="764">
        <v>0</v>
      </c>
      <c r="AP138" s="764">
        <v>0</v>
      </c>
      <c r="AQ138" s="764">
        <v>0</v>
      </c>
      <c r="AR138" s="764">
        <v>0</v>
      </c>
      <c r="AS138" s="764">
        <v>0</v>
      </c>
      <c r="AT138" s="764">
        <v>0</v>
      </c>
      <c r="AU138" s="764">
        <v>0</v>
      </c>
      <c r="AV138" s="764">
        <v>0</v>
      </c>
      <c r="AW138" s="764">
        <v>0</v>
      </c>
      <c r="AX138" s="764">
        <v>0</v>
      </c>
      <c r="AY138" s="764">
        <v>0</v>
      </c>
      <c r="AZ138" s="764">
        <v>0</v>
      </c>
    </row>
    <row r="139" spans="1:52">
      <c r="A139" s="795" t="s">
        <v>485</v>
      </c>
      <c r="B139" s="794" t="s">
        <v>907</v>
      </c>
      <c r="C139" s="794">
        <v>0</v>
      </c>
      <c r="D139" s="794">
        <v>0</v>
      </c>
      <c r="E139" s="794">
        <v>0</v>
      </c>
      <c r="F139" s="794">
        <v>0</v>
      </c>
      <c r="G139" s="794">
        <v>0</v>
      </c>
      <c r="H139" s="794">
        <v>0</v>
      </c>
      <c r="I139" s="794">
        <v>0</v>
      </c>
      <c r="J139" s="794">
        <v>0</v>
      </c>
      <c r="K139" s="794">
        <v>0</v>
      </c>
      <c r="L139" s="794">
        <v>0</v>
      </c>
      <c r="M139" s="794">
        <v>0</v>
      </c>
      <c r="N139" s="794">
        <v>0</v>
      </c>
      <c r="O139" s="794">
        <v>0</v>
      </c>
      <c r="P139" s="794">
        <v>0</v>
      </c>
      <c r="Q139" s="794">
        <v>0</v>
      </c>
      <c r="R139" s="794">
        <v>0</v>
      </c>
      <c r="S139" s="794">
        <v>0</v>
      </c>
      <c r="T139" s="794">
        <v>0</v>
      </c>
      <c r="U139" s="794">
        <v>0</v>
      </c>
      <c r="V139" s="794">
        <v>0</v>
      </c>
      <c r="W139" s="794">
        <v>0</v>
      </c>
      <c r="X139" s="794">
        <v>0</v>
      </c>
      <c r="Y139" s="794">
        <v>0</v>
      </c>
      <c r="Z139" s="794">
        <v>0</v>
      </c>
      <c r="AA139" s="794">
        <v>0</v>
      </c>
      <c r="AB139" s="794">
        <v>0</v>
      </c>
      <c r="AC139" s="794">
        <v>0</v>
      </c>
      <c r="AD139" s="764">
        <v>0</v>
      </c>
      <c r="AE139" s="764">
        <v>0</v>
      </c>
      <c r="AF139" s="764">
        <v>0</v>
      </c>
      <c r="AG139" s="764">
        <v>0</v>
      </c>
      <c r="AH139" s="764">
        <v>0</v>
      </c>
      <c r="AI139" s="764">
        <v>0</v>
      </c>
      <c r="AJ139" s="764">
        <v>0</v>
      </c>
      <c r="AK139" s="764">
        <v>0</v>
      </c>
      <c r="AL139" s="764">
        <v>0</v>
      </c>
      <c r="AM139" s="764">
        <v>0</v>
      </c>
      <c r="AN139" s="764">
        <v>0</v>
      </c>
      <c r="AO139" s="764">
        <v>0</v>
      </c>
      <c r="AP139" s="764">
        <v>0</v>
      </c>
      <c r="AQ139" s="764">
        <v>0</v>
      </c>
      <c r="AR139" s="764">
        <v>0</v>
      </c>
      <c r="AS139" s="764">
        <v>0</v>
      </c>
      <c r="AT139" s="764">
        <v>0</v>
      </c>
      <c r="AU139" s="764">
        <v>0</v>
      </c>
      <c r="AV139" s="764">
        <v>0</v>
      </c>
      <c r="AW139" s="764">
        <v>0</v>
      </c>
      <c r="AX139" s="764">
        <v>0</v>
      </c>
      <c r="AY139" s="764">
        <v>0</v>
      </c>
      <c r="AZ139" s="764">
        <v>0</v>
      </c>
    </row>
    <row r="140" spans="1:52">
      <c r="A140" s="795" t="s">
        <v>485</v>
      </c>
      <c r="B140" s="794" t="s">
        <v>547</v>
      </c>
      <c r="C140" s="794">
        <v>0</v>
      </c>
      <c r="D140" s="794">
        <v>0</v>
      </c>
      <c r="E140" s="794">
        <v>0</v>
      </c>
      <c r="F140" s="794">
        <v>0</v>
      </c>
      <c r="G140" s="794">
        <v>0</v>
      </c>
      <c r="H140" s="794">
        <v>0</v>
      </c>
      <c r="I140" s="794">
        <v>0</v>
      </c>
      <c r="J140" s="794">
        <v>0</v>
      </c>
      <c r="K140" s="794">
        <v>0</v>
      </c>
      <c r="L140" s="794">
        <v>0</v>
      </c>
      <c r="M140" s="794">
        <v>0</v>
      </c>
      <c r="N140" s="794">
        <v>0</v>
      </c>
      <c r="O140" s="794">
        <v>0</v>
      </c>
      <c r="P140" s="794">
        <v>0</v>
      </c>
      <c r="Q140" s="794">
        <v>0</v>
      </c>
      <c r="R140" s="794">
        <v>0</v>
      </c>
      <c r="S140" s="794">
        <v>0</v>
      </c>
      <c r="T140" s="794">
        <v>0</v>
      </c>
      <c r="U140" s="794">
        <v>0</v>
      </c>
      <c r="V140" s="794">
        <v>0</v>
      </c>
      <c r="W140" s="794">
        <v>0</v>
      </c>
      <c r="X140" s="794">
        <v>0</v>
      </c>
      <c r="Y140" s="794">
        <v>0</v>
      </c>
      <c r="Z140" s="794">
        <v>0</v>
      </c>
      <c r="AA140" s="794">
        <v>0</v>
      </c>
      <c r="AB140" s="794">
        <v>0</v>
      </c>
      <c r="AC140" s="794">
        <v>0</v>
      </c>
      <c r="AD140" s="764">
        <v>0</v>
      </c>
      <c r="AE140" s="764">
        <v>0</v>
      </c>
      <c r="AF140" s="764">
        <v>0</v>
      </c>
      <c r="AG140" s="764">
        <v>0</v>
      </c>
      <c r="AH140" s="764">
        <v>0</v>
      </c>
      <c r="AI140" s="764">
        <v>0</v>
      </c>
      <c r="AJ140" s="764">
        <v>0</v>
      </c>
      <c r="AK140" s="764">
        <v>0</v>
      </c>
      <c r="AL140" s="764">
        <v>0</v>
      </c>
      <c r="AM140" s="764">
        <v>0</v>
      </c>
      <c r="AN140" s="764">
        <v>0</v>
      </c>
      <c r="AO140" s="764">
        <v>0</v>
      </c>
      <c r="AP140" s="764">
        <v>0</v>
      </c>
      <c r="AQ140" s="764">
        <v>0</v>
      </c>
      <c r="AR140" s="764">
        <v>0</v>
      </c>
      <c r="AS140" s="764">
        <v>0</v>
      </c>
      <c r="AT140" s="764">
        <v>0</v>
      </c>
      <c r="AU140" s="764">
        <v>0</v>
      </c>
      <c r="AV140" s="764">
        <v>0</v>
      </c>
      <c r="AW140" s="764">
        <v>0</v>
      </c>
      <c r="AX140" s="764">
        <v>0</v>
      </c>
      <c r="AY140" s="764">
        <v>0</v>
      </c>
      <c r="AZ140" s="764">
        <v>0</v>
      </c>
    </row>
    <row r="141" spans="1:52">
      <c r="A141" s="795" t="s">
        <v>485</v>
      </c>
      <c r="B141" s="794" t="s">
        <v>454</v>
      </c>
      <c r="C141" s="794">
        <v>164.75360000000001</v>
      </c>
      <c r="D141" s="794">
        <v>161.64689999999999</v>
      </c>
      <c r="E141" s="794">
        <v>159.06209999999999</v>
      </c>
      <c r="F141" s="794">
        <v>155.9872</v>
      </c>
      <c r="G141" s="794">
        <v>145.00040000000001</v>
      </c>
      <c r="H141" s="794">
        <v>149.4836</v>
      </c>
      <c r="I141" s="794">
        <v>151.92060000000001</v>
      </c>
      <c r="J141" s="794">
        <v>149.30080000000001</v>
      </c>
      <c r="K141" s="794">
        <v>150.21270000000001</v>
      </c>
      <c r="L141" s="794">
        <v>156.87710000000001</v>
      </c>
      <c r="M141" s="794">
        <v>155.893</v>
      </c>
      <c r="N141" s="794">
        <v>155.1095</v>
      </c>
      <c r="O141" s="794">
        <v>153.0925</v>
      </c>
      <c r="P141" s="794">
        <v>155.0188</v>
      </c>
      <c r="Q141" s="794">
        <v>177.3535</v>
      </c>
      <c r="R141" s="794">
        <v>177.17349999999999</v>
      </c>
      <c r="S141" s="794">
        <v>175.88839999999999</v>
      </c>
      <c r="T141" s="794">
        <v>174.75739999999999</v>
      </c>
      <c r="U141" s="794">
        <v>173.42080000000001</v>
      </c>
      <c r="V141" s="794">
        <v>175.68270000000001</v>
      </c>
      <c r="W141" s="794">
        <v>174.1148</v>
      </c>
      <c r="X141" s="794">
        <v>172.57259999999999</v>
      </c>
      <c r="Y141" s="794">
        <v>170.92760000000001</v>
      </c>
      <c r="Z141" s="794">
        <v>171.7501</v>
      </c>
      <c r="AA141" s="794">
        <v>172.46979999999999</v>
      </c>
      <c r="AB141" s="794">
        <v>173.16380000000001</v>
      </c>
      <c r="AC141" s="794">
        <v>174.012</v>
      </c>
      <c r="AD141" s="764">
        <v>174.80879999999999</v>
      </c>
      <c r="AE141" s="764">
        <v>175.57990000000001</v>
      </c>
      <c r="AF141" s="764">
        <v>176.2996</v>
      </c>
      <c r="AG141" s="764">
        <v>176.96789999999999</v>
      </c>
      <c r="AH141" s="764">
        <v>177.5848</v>
      </c>
      <c r="AI141" s="764">
        <v>178.15029999999999</v>
      </c>
      <c r="AJ141" s="764">
        <v>178.7157</v>
      </c>
      <c r="AK141" s="764">
        <v>179.22980000000001</v>
      </c>
      <c r="AL141" s="764">
        <v>179.7439</v>
      </c>
      <c r="AM141" s="764">
        <v>180.23220000000001</v>
      </c>
      <c r="AN141" s="764">
        <v>180.66919999999999</v>
      </c>
      <c r="AO141" s="764">
        <v>181.1319</v>
      </c>
      <c r="AP141" s="764">
        <v>181.51740000000001</v>
      </c>
      <c r="AQ141" s="764">
        <v>181.90299999999999</v>
      </c>
      <c r="AR141" s="764">
        <v>182.2885</v>
      </c>
      <c r="AS141" s="764">
        <v>182.62270000000001</v>
      </c>
      <c r="AT141" s="764">
        <v>182.95679999999999</v>
      </c>
      <c r="AU141" s="764">
        <v>183.26519999999999</v>
      </c>
      <c r="AV141" s="764">
        <v>183.6508</v>
      </c>
      <c r="AW141" s="764">
        <v>183.98490000000001</v>
      </c>
      <c r="AX141" s="764">
        <v>184.31909999999999</v>
      </c>
      <c r="AY141" s="764">
        <v>184.6532</v>
      </c>
      <c r="AZ141" s="764">
        <v>185.01310000000001</v>
      </c>
    </row>
    <row r="142" spans="1:52">
      <c r="A142" s="795" t="s">
        <v>485</v>
      </c>
      <c r="B142" s="794" t="s">
        <v>908</v>
      </c>
      <c r="C142" s="794">
        <v>0</v>
      </c>
      <c r="D142" s="794">
        <v>0</v>
      </c>
      <c r="E142" s="794">
        <v>0</v>
      </c>
      <c r="F142" s="794">
        <v>0</v>
      </c>
      <c r="G142" s="794">
        <v>0</v>
      </c>
      <c r="H142" s="794">
        <v>0</v>
      </c>
      <c r="I142" s="794">
        <v>0</v>
      </c>
      <c r="J142" s="794">
        <v>0</v>
      </c>
      <c r="K142" s="794">
        <v>0</v>
      </c>
      <c r="L142" s="794">
        <v>0</v>
      </c>
      <c r="M142" s="794">
        <v>0</v>
      </c>
      <c r="N142" s="794">
        <v>0</v>
      </c>
      <c r="O142" s="794">
        <v>0</v>
      </c>
      <c r="P142" s="794">
        <v>0</v>
      </c>
      <c r="Q142" s="794">
        <v>0</v>
      </c>
      <c r="R142" s="794">
        <v>0</v>
      </c>
      <c r="S142" s="794">
        <v>0</v>
      </c>
      <c r="T142" s="794">
        <v>0</v>
      </c>
      <c r="U142" s="794">
        <v>0</v>
      </c>
      <c r="V142" s="794">
        <v>0</v>
      </c>
      <c r="W142" s="794">
        <v>0</v>
      </c>
      <c r="X142" s="794">
        <v>0</v>
      </c>
      <c r="Y142" s="794">
        <v>0</v>
      </c>
      <c r="Z142" s="794">
        <v>0</v>
      </c>
      <c r="AA142" s="794">
        <v>0</v>
      </c>
      <c r="AB142" s="794">
        <v>0</v>
      </c>
      <c r="AC142" s="794">
        <v>0</v>
      </c>
      <c r="AD142" s="764">
        <v>0</v>
      </c>
      <c r="AE142" s="764">
        <v>0</v>
      </c>
      <c r="AF142" s="764">
        <v>0</v>
      </c>
      <c r="AG142" s="764">
        <v>0</v>
      </c>
      <c r="AH142" s="764">
        <v>0</v>
      </c>
      <c r="AI142" s="764">
        <v>0</v>
      </c>
      <c r="AJ142" s="764">
        <v>0</v>
      </c>
      <c r="AK142" s="764">
        <v>0</v>
      </c>
      <c r="AL142" s="764">
        <v>0</v>
      </c>
      <c r="AM142" s="764">
        <v>0</v>
      </c>
      <c r="AN142" s="764">
        <v>0</v>
      </c>
      <c r="AO142" s="764">
        <v>0</v>
      </c>
      <c r="AP142" s="764">
        <v>0</v>
      </c>
      <c r="AQ142" s="764">
        <v>0</v>
      </c>
      <c r="AR142" s="764">
        <v>0</v>
      </c>
      <c r="AS142" s="764">
        <v>0</v>
      </c>
      <c r="AT142" s="764">
        <v>0</v>
      </c>
      <c r="AU142" s="764">
        <v>0</v>
      </c>
      <c r="AV142" s="764">
        <v>0</v>
      </c>
      <c r="AW142" s="764">
        <v>0</v>
      </c>
      <c r="AX142" s="764">
        <v>0</v>
      </c>
      <c r="AY142" s="764">
        <v>0</v>
      </c>
      <c r="AZ142" s="764">
        <v>0</v>
      </c>
    </row>
    <row r="143" spans="1:52">
      <c r="A143" s="795" t="s">
        <v>485</v>
      </c>
      <c r="B143" s="794" t="s">
        <v>909</v>
      </c>
      <c r="C143" s="794">
        <v>0</v>
      </c>
      <c r="D143" s="794">
        <v>0</v>
      </c>
      <c r="E143" s="794">
        <v>0</v>
      </c>
      <c r="F143" s="794">
        <v>0</v>
      </c>
      <c r="G143" s="794">
        <v>0</v>
      </c>
      <c r="H143" s="794">
        <v>0</v>
      </c>
      <c r="I143" s="794">
        <v>0</v>
      </c>
      <c r="J143" s="794">
        <v>0</v>
      </c>
      <c r="K143" s="794">
        <v>0</v>
      </c>
      <c r="L143" s="794">
        <v>0</v>
      </c>
      <c r="M143" s="794">
        <v>0</v>
      </c>
      <c r="N143" s="794">
        <v>0</v>
      </c>
      <c r="O143" s="794">
        <v>0</v>
      </c>
      <c r="P143" s="794">
        <v>0</v>
      </c>
      <c r="Q143" s="794">
        <v>0</v>
      </c>
      <c r="R143" s="794">
        <v>0</v>
      </c>
      <c r="S143" s="794">
        <v>0</v>
      </c>
      <c r="T143" s="794">
        <v>0</v>
      </c>
      <c r="U143" s="794">
        <v>0</v>
      </c>
      <c r="V143" s="794">
        <v>0</v>
      </c>
      <c r="W143" s="794">
        <v>0</v>
      </c>
      <c r="X143" s="794">
        <v>0</v>
      </c>
      <c r="Y143" s="794">
        <v>0</v>
      </c>
      <c r="Z143" s="794">
        <v>0</v>
      </c>
      <c r="AA143" s="794">
        <v>0</v>
      </c>
      <c r="AB143" s="794">
        <v>0</v>
      </c>
      <c r="AC143" s="794">
        <v>0</v>
      </c>
      <c r="AD143" s="764">
        <v>0</v>
      </c>
      <c r="AE143" s="764">
        <v>0</v>
      </c>
      <c r="AF143" s="764">
        <v>0</v>
      </c>
      <c r="AG143" s="764">
        <v>0</v>
      </c>
      <c r="AH143" s="764">
        <v>0</v>
      </c>
      <c r="AI143" s="764">
        <v>0</v>
      </c>
      <c r="AJ143" s="764">
        <v>0</v>
      </c>
      <c r="AK143" s="764">
        <v>0</v>
      </c>
      <c r="AL143" s="764">
        <v>0</v>
      </c>
      <c r="AM143" s="764">
        <v>0</v>
      </c>
      <c r="AN143" s="764">
        <v>0</v>
      </c>
      <c r="AO143" s="764">
        <v>0</v>
      </c>
      <c r="AP143" s="764">
        <v>0</v>
      </c>
      <c r="AQ143" s="764">
        <v>0</v>
      </c>
      <c r="AR143" s="764">
        <v>0</v>
      </c>
      <c r="AS143" s="764">
        <v>0</v>
      </c>
      <c r="AT143" s="764">
        <v>0</v>
      </c>
      <c r="AU143" s="764">
        <v>0</v>
      </c>
      <c r="AV143" s="764">
        <v>0</v>
      </c>
      <c r="AW143" s="764">
        <v>0</v>
      </c>
      <c r="AX143" s="764">
        <v>0</v>
      </c>
      <c r="AY143" s="764">
        <v>0</v>
      </c>
      <c r="AZ143" s="764">
        <v>0</v>
      </c>
    </row>
    <row r="144" spans="1:52">
      <c r="A144" s="795" t="s">
        <v>485</v>
      </c>
      <c r="B144" s="794" t="s">
        <v>910</v>
      </c>
      <c r="C144" s="794">
        <v>0</v>
      </c>
      <c r="D144" s="794">
        <v>0</v>
      </c>
      <c r="E144" s="794">
        <v>0</v>
      </c>
      <c r="F144" s="794">
        <v>0</v>
      </c>
      <c r="G144" s="794">
        <v>0</v>
      </c>
      <c r="H144" s="794">
        <v>0</v>
      </c>
      <c r="I144" s="794">
        <v>0</v>
      </c>
      <c r="J144" s="794">
        <v>0</v>
      </c>
      <c r="K144" s="794">
        <v>0</v>
      </c>
      <c r="L144" s="794">
        <v>0</v>
      </c>
      <c r="M144" s="794">
        <v>0</v>
      </c>
      <c r="N144" s="794">
        <v>0</v>
      </c>
      <c r="O144" s="794">
        <v>0</v>
      </c>
      <c r="P144" s="794">
        <v>0</v>
      </c>
      <c r="Q144" s="794">
        <v>0</v>
      </c>
      <c r="R144" s="794">
        <v>0</v>
      </c>
      <c r="S144" s="794">
        <v>0</v>
      </c>
      <c r="T144" s="794">
        <v>0</v>
      </c>
      <c r="U144" s="794">
        <v>0</v>
      </c>
      <c r="V144" s="794">
        <v>0</v>
      </c>
      <c r="W144" s="794">
        <v>0</v>
      </c>
      <c r="X144" s="794">
        <v>0</v>
      </c>
      <c r="Y144" s="794">
        <v>0</v>
      </c>
      <c r="Z144" s="794">
        <v>0</v>
      </c>
      <c r="AA144" s="794">
        <v>0</v>
      </c>
      <c r="AB144" s="794">
        <v>0</v>
      </c>
      <c r="AC144" s="794">
        <v>0</v>
      </c>
      <c r="AD144" s="764">
        <v>0</v>
      </c>
      <c r="AE144" s="764">
        <v>0</v>
      </c>
      <c r="AF144" s="764">
        <v>0</v>
      </c>
      <c r="AG144" s="764">
        <v>0</v>
      </c>
      <c r="AH144" s="764">
        <v>0</v>
      </c>
      <c r="AI144" s="764">
        <v>0</v>
      </c>
      <c r="AJ144" s="764">
        <v>0</v>
      </c>
      <c r="AK144" s="764">
        <v>0</v>
      </c>
      <c r="AL144" s="764">
        <v>0</v>
      </c>
      <c r="AM144" s="764">
        <v>0</v>
      </c>
      <c r="AN144" s="764">
        <v>0</v>
      </c>
      <c r="AO144" s="764">
        <v>0</v>
      </c>
      <c r="AP144" s="764">
        <v>0</v>
      </c>
      <c r="AQ144" s="764">
        <v>0</v>
      </c>
      <c r="AR144" s="764">
        <v>0</v>
      </c>
      <c r="AS144" s="764">
        <v>0</v>
      </c>
      <c r="AT144" s="764">
        <v>0</v>
      </c>
      <c r="AU144" s="764">
        <v>0</v>
      </c>
      <c r="AV144" s="764">
        <v>0</v>
      </c>
      <c r="AW144" s="764">
        <v>0</v>
      </c>
      <c r="AX144" s="764">
        <v>0</v>
      </c>
      <c r="AY144" s="764">
        <v>0</v>
      </c>
      <c r="AZ144" s="764">
        <v>0</v>
      </c>
    </row>
    <row r="145" spans="1:52">
      <c r="A145" s="795" t="s">
        <v>485</v>
      </c>
      <c r="B145" s="794" t="s">
        <v>911</v>
      </c>
      <c r="C145" s="794">
        <v>0</v>
      </c>
      <c r="D145" s="794">
        <v>0</v>
      </c>
      <c r="E145" s="794">
        <v>0</v>
      </c>
      <c r="F145" s="794">
        <v>0</v>
      </c>
      <c r="G145" s="794">
        <v>0</v>
      </c>
      <c r="H145" s="794">
        <v>0</v>
      </c>
      <c r="I145" s="794">
        <v>0</v>
      </c>
      <c r="J145" s="794">
        <v>0</v>
      </c>
      <c r="K145" s="794">
        <v>0</v>
      </c>
      <c r="L145" s="794">
        <v>0</v>
      </c>
      <c r="M145" s="794">
        <v>0</v>
      </c>
      <c r="N145" s="794">
        <v>0</v>
      </c>
      <c r="O145" s="794">
        <v>0</v>
      </c>
      <c r="P145" s="794">
        <v>0</v>
      </c>
      <c r="Q145" s="794">
        <v>0</v>
      </c>
      <c r="R145" s="794">
        <v>0</v>
      </c>
      <c r="S145" s="794">
        <v>0</v>
      </c>
      <c r="T145" s="794">
        <v>0</v>
      </c>
      <c r="U145" s="794">
        <v>0</v>
      </c>
      <c r="V145" s="794">
        <v>0</v>
      </c>
      <c r="W145" s="794">
        <v>0</v>
      </c>
      <c r="X145" s="794">
        <v>0</v>
      </c>
      <c r="Y145" s="794">
        <v>0</v>
      </c>
      <c r="Z145" s="794">
        <v>0</v>
      </c>
      <c r="AA145" s="794">
        <v>0</v>
      </c>
      <c r="AB145" s="794">
        <v>0</v>
      </c>
      <c r="AC145" s="794">
        <v>0</v>
      </c>
      <c r="AD145" s="764">
        <v>0</v>
      </c>
      <c r="AE145" s="764">
        <v>0</v>
      </c>
      <c r="AF145" s="764">
        <v>0</v>
      </c>
      <c r="AG145" s="764">
        <v>0</v>
      </c>
      <c r="AH145" s="764">
        <v>0</v>
      </c>
      <c r="AI145" s="764">
        <v>0</v>
      </c>
      <c r="AJ145" s="764">
        <v>0</v>
      </c>
      <c r="AK145" s="764">
        <v>0</v>
      </c>
      <c r="AL145" s="764">
        <v>0</v>
      </c>
      <c r="AM145" s="764">
        <v>0</v>
      </c>
      <c r="AN145" s="764">
        <v>0</v>
      </c>
      <c r="AO145" s="764">
        <v>0</v>
      </c>
      <c r="AP145" s="764">
        <v>0</v>
      </c>
      <c r="AQ145" s="764">
        <v>0</v>
      </c>
      <c r="AR145" s="764">
        <v>0</v>
      </c>
      <c r="AS145" s="764">
        <v>0</v>
      </c>
      <c r="AT145" s="764">
        <v>0</v>
      </c>
      <c r="AU145" s="764">
        <v>0</v>
      </c>
      <c r="AV145" s="764">
        <v>0</v>
      </c>
      <c r="AW145" s="764">
        <v>0</v>
      </c>
      <c r="AX145" s="764">
        <v>0</v>
      </c>
      <c r="AY145" s="764">
        <v>0</v>
      </c>
      <c r="AZ145" s="764">
        <v>0</v>
      </c>
    </row>
    <row r="146" spans="1:52">
      <c r="A146" s="795" t="s">
        <v>485</v>
      </c>
      <c r="B146" s="794" t="s">
        <v>912</v>
      </c>
      <c r="C146" s="794">
        <v>0</v>
      </c>
      <c r="D146" s="794">
        <v>0</v>
      </c>
      <c r="E146" s="794">
        <v>0</v>
      </c>
      <c r="F146" s="794">
        <v>0</v>
      </c>
      <c r="G146" s="794">
        <v>0</v>
      </c>
      <c r="H146" s="794">
        <v>0</v>
      </c>
      <c r="I146" s="794">
        <v>0</v>
      </c>
      <c r="J146" s="794">
        <v>0</v>
      </c>
      <c r="K146" s="794">
        <v>0</v>
      </c>
      <c r="L146" s="794">
        <v>0</v>
      </c>
      <c r="M146" s="794">
        <v>0</v>
      </c>
      <c r="N146" s="794">
        <v>0</v>
      </c>
      <c r="O146" s="794">
        <v>0</v>
      </c>
      <c r="P146" s="794">
        <v>0</v>
      </c>
      <c r="Q146" s="794">
        <v>0</v>
      </c>
      <c r="R146" s="794">
        <v>0</v>
      </c>
      <c r="S146" s="794">
        <v>0</v>
      </c>
      <c r="T146" s="794">
        <v>0</v>
      </c>
      <c r="U146" s="794">
        <v>0</v>
      </c>
      <c r="V146" s="794">
        <v>0</v>
      </c>
      <c r="W146" s="794">
        <v>0</v>
      </c>
      <c r="X146" s="794">
        <v>0</v>
      </c>
      <c r="Y146" s="794">
        <v>0</v>
      </c>
      <c r="Z146" s="794">
        <v>0</v>
      </c>
      <c r="AA146" s="794">
        <v>0</v>
      </c>
      <c r="AB146" s="794">
        <v>0</v>
      </c>
      <c r="AC146" s="794">
        <v>0</v>
      </c>
      <c r="AD146" s="764">
        <v>0</v>
      </c>
      <c r="AE146" s="764">
        <v>0</v>
      </c>
      <c r="AF146" s="764">
        <v>0</v>
      </c>
      <c r="AG146" s="764">
        <v>0</v>
      </c>
      <c r="AH146" s="764">
        <v>0</v>
      </c>
      <c r="AI146" s="764">
        <v>0</v>
      </c>
      <c r="AJ146" s="764">
        <v>0</v>
      </c>
      <c r="AK146" s="764">
        <v>0</v>
      </c>
      <c r="AL146" s="764">
        <v>0</v>
      </c>
      <c r="AM146" s="764">
        <v>0</v>
      </c>
      <c r="AN146" s="764">
        <v>0</v>
      </c>
      <c r="AO146" s="764">
        <v>0</v>
      </c>
      <c r="AP146" s="764">
        <v>0</v>
      </c>
      <c r="AQ146" s="764">
        <v>0</v>
      </c>
      <c r="AR146" s="764">
        <v>0</v>
      </c>
      <c r="AS146" s="764">
        <v>0</v>
      </c>
      <c r="AT146" s="764">
        <v>0</v>
      </c>
      <c r="AU146" s="764">
        <v>0</v>
      </c>
      <c r="AV146" s="764">
        <v>0</v>
      </c>
      <c r="AW146" s="764">
        <v>0</v>
      </c>
      <c r="AX146" s="764">
        <v>0</v>
      </c>
      <c r="AY146" s="764">
        <v>0</v>
      </c>
      <c r="AZ146" s="764">
        <v>0</v>
      </c>
    </row>
    <row r="147" spans="1:52">
      <c r="A147" s="794" t="s">
        <v>4</v>
      </c>
      <c r="B147" s="794"/>
      <c r="C147" s="794"/>
      <c r="D147" s="794"/>
      <c r="E147" s="794"/>
      <c r="F147" s="794"/>
      <c r="G147" s="794"/>
      <c r="H147" s="794"/>
      <c r="I147" s="794"/>
      <c r="J147" s="794"/>
      <c r="K147" s="794"/>
      <c r="L147" s="794"/>
      <c r="M147" s="794"/>
      <c r="N147" s="794"/>
      <c r="O147" s="794"/>
      <c r="P147" s="794"/>
      <c r="Q147" s="794"/>
      <c r="R147" s="794"/>
      <c r="S147" s="794"/>
      <c r="T147" s="794"/>
      <c r="U147" s="794"/>
      <c r="V147" s="794"/>
      <c r="W147" s="794"/>
      <c r="X147" s="794"/>
      <c r="Y147" s="794"/>
      <c r="Z147" s="794"/>
      <c r="AA147" s="794"/>
      <c r="AB147" s="794"/>
      <c r="AC147" s="794"/>
      <c r="AD147" s="794"/>
      <c r="AE147" s="794"/>
      <c r="AF147" s="794"/>
      <c r="AG147" s="794"/>
      <c r="AH147" s="794"/>
      <c r="AI147" s="794"/>
      <c r="AJ147" s="794"/>
      <c r="AK147" s="794"/>
      <c r="AL147" s="794"/>
      <c r="AM147" s="794"/>
      <c r="AN147" s="794"/>
      <c r="AO147" s="794"/>
      <c r="AP147" s="794"/>
      <c r="AQ147" s="794"/>
      <c r="AR147" s="794"/>
      <c r="AS147" s="794"/>
      <c r="AT147" s="794"/>
      <c r="AU147" s="794"/>
      <c r="AV147" s="794"/>
      <c r="AW147" s="794"/>
      <c r="AX147" s="794"/>
      <c r="AY147" s="794"/>
      <c r="AZ147" s="794"/>
    </row>
    <row r="148" spans="1:52">
      <c r="A148" s="795"/>
      <c r="B148" s="794"/>
      <c r="C148" s="794"/>
      <c r="D148" s="794"/>
      <c r="E148" s="794"/>
      <c r="F148" s="794"/>
      <c r="G148" s="794"/>
      <c r="H148" s="794"/>
      <c r="I148" s="794"/>
      <c r="J148" s="794"/>
      <c r="K148" s="794"/>
      <c r="L148" s="794"/>
      <c r="M148" s="794"/>
      <c r="N148" s="794"/>
      <c r="O148" s="794"/>
      <c r="P148" s="794"/>
      <c r="Q148" s="794"/>
      <c r="R148" s="794"/>
      <c r="S148" s="794"/>
      <c r="T148" s="794"/>
      <c r="U148" s="794"/>
      <c r="V148" s="794"/>
      <c r="W148" s="794"/>
      <c r="X148" s="794"/>
      <c r="Y148" s="794"/>
      <c r="Z148" s="794"/>
      <c r="AA148" s="794"/>
      <c r="AB148" s="794"/>
      <c r="AC148" s="794"/>
      <c r="AD148" s="794"/>
      <c r="AE148" s="794"/>
      <c r="AF148" s="794"/>
      <c r="AG148" s="794"/>
      <c r="AH148" s="794"/>
      <c r="AI148" s="794"/>
      <c r="AJ148" s="794"/>
      <c r="AK148" s="794"/>
      <c r="AL148" s="794"/>
      <c r="AM148" s="794"/>
      <c r="AN148" s="794"/>
      <c r="AO148" s="794"/>
      <c r="AP148" s="794"/>
      <c r="AQ148" s="794"/>
      <c r="AR148" s="794"/>
      <c r="AS148" s="794"/>
      <c r="AT148" s="794"/>
      <c r="AU148" s="794"/>
      <c r="AV148" s="794"/>
      <c r="AW148" s="794"/>
      <c r="AX148" s="794"/>
      <c r="AY148" s="794"/>
      <c r="AZ148" s="794"/>
    </row>
    <row r="149" spans="1:52">
      <c r="A149" s="795"/>
      <c r="B149" s="794"/>
      <c r="C149" s="794"/>
      <c r="D149" s="794"/>
      <c r="E149" s="794"/>
      <c r="F149" s="794"/>
      <c r="G149" s="794"/>
      <c r="H149" s="794"/>
      <c r="I149" s="794"/>
      <c r="J149" s="794"/>
      <c r="K149" s="794"/>
      <c r="L149" s="794"/>
      <c r="M149" s="794"/>
      <c r="N149" s="794"/>
      <c r="O149" s="794"/>
      <c r="P149" s="794"/>
      <c r="Q149" s="794"/>
      <c r="R149" s="794"/>
      <c r="S149" s="794"/>
      <c r="T149" s="794"/>
      <c r="U149" s="794"/>
      <c r="V149" s="794"/>
      <c r="W149" s="794"/>
      <c r="X149" s="794"/>
      <c r="Y149" s="794"/>
      <c r="Z149" s="794"/>
      <c r="AA149" s="794"/>
      <c r="AB149" s="794"/>
      <c r="AC149" s="794"/>
      <c r="AD149" s="794"/>
      <c r="AE149" s="794"/>
      <c r="AF149" s="794"/>
      <c r="AG149" s="794"/>
      <c r="AH149" s="794"/>
      <c r="AI149" s="794"/>
      <c r="AJ149" s="794"/>
      <c r="AK149" s="794"/>
      <c r="AL149" s="794"/>
      <c r="AM149" s="794"/>
      <c r="AN149" s="794"/>
      <c r="AO149" s="794"/>
      <c r="AP149" s="794"/>
      <c r="AQ149" s="794"/>
      <c r="AR149" s="794"/>
      <c r="AS149" s="794"/>
      <c r="AT149" s="794"/>
      <c r="AU149" s="794"/>
      <c r="AV149" s="794"/>
      <c r="AW149" s="794"/>
      <c r="AX149" s="794"/>
      <c r="AY149" s="794"/>
      <c r="AZ149" s="794"/>
    </row>
    <row r="150" spans="1:52">
      <c r="A150" s="795"/>
      <c r="B150" s="794"/>
      <c r="C150" s="794"/>
      <c r="D150" s="794"/>
      <c r="E150" s="794"/>
      <c r="F150" s="794"/>
      <c r="G150" s="794"/>
      <c r="H150" s="794"/>
      <c r="I150" s="794"/>
      <c r="J150" s="794"/>
      <c r="K150" s="794"/>
      <c r="L150" s="794"/>
      <c r="M150" s="794"/>
      <c r="N150" s="794"/>
      <c r="O150" s="794"/>
      <c r="P150" s="794"/>
      <c r="Q150" s="794"/>
      <c r="R150" s="794"/>
      <c r="S150" s="794"/>
      <c r="T150" s="794"/>
      <c r="U150" s="794"/>
      <c r="V150" s="794"/>
      <c r="W150" s="794"/>
      <c r="X150" s="794"/>
      <c r="Y150" s="794"/>
      <c r="Z150" s="794"/>
      <c r="AA150" s="794"/>
      <c r="AB150" s="794"/>
      <c r="AC150" s="794"/>
      <c r="AD150" s="794"/>
      <c r="AE150" s="794"/>
      <c r="AF150" s="794"/>
      <c r="AG150" s="794"/>
      <c r="AH150" s="794"/>
      <c r="AI150" s="794"/>
      <c r="AJ150" s="794"/>
      <c r="AK150" s="794"/>
      <c r="AL150" s="794"/>
      <c r="AM150" s="794"/>
      <c r="AN150" s="794"/>
      <c r="AO150" s="794"/>
      <c r="AP150" s="794"/>
      <c r="AQ150" s="794"/>
      <c r="AR150" s="794"/>
      <c r="AS150" s="794"/>
      <c r="AT150" s="794"/>
      <c r="AU150" s="794"/>
      <c r="AV150" s="794"/>
      <c r="AW150" s="794"/>
      <c r="AX150" s="794"/>
      <c r="AY150" s="794"/>
      <c r="AZ150" s="794"/>
    </row>
    <row r="151" spans="1:52">
      <c r="A151" s="795"/>
      <c r="B151" s="794"/>
      <c r="C151" s="794"/>
      <c r="D151" s="794"/>
      <c r="E151" s="794"/>
      <c r="F151" s="794"/>
      <c r="G151" s="794"/>
      <c r="H151" s="794"/>
      <c r="I151" s="794"/>
      <c r="J151" s="794"/>
      <c r="K151" s="794"/>
      <c r="L151" s="794"/>
      <c r="M151" s="794"/>
      <c r="N151" s="794"/>
      <c r="O151" s="794"/>
      <c r="P151" s="794"/>
      <c r="Q151" s="794"/>
      <c r="R151" s="794"/>
      <c r="S151" s="794"/>
      <c r="T151" s="794"/>
      <c r="U151" s="794"/>
      <c r="V151" s="794"/>
      <c r="W151" s="794"/>
      <c r="X151" s="794"/>
      <c r="Y151" s="794"/>
      <c r="Z151" s="794"/>
      <c r="AA151" s="794"/>
      <c r="AB151" s="794"/>
      <c r="AC151" s="794"/>
      <c r="AD151" s="794"/>
      <c r="AE151" s="794"/>
      <c r="AF151" s="794"/>
      <c r="AG151" s="794"/>
      <c r="AH151" s="794"/>
      <c r="AI151" s="794"/>
      <c r="AJ151" s="794"/>
      <c r="AK151" s="794"/>
      <c r="AL151" s="794"/>
      <c r="AM151" s="794"/>
      <c r="AN151" s="794"/>
      <c r="AO151" s="794"/>
      <c r="AP151" s="794"/>
      <c r="AQ151" s="794"/>
      <c r="AR151" s="794"/>
      <c r="AS151" s="794"/>
      <c r="AT151" s="794"/>
      <c r="AU151" s="794"/>
      <c r="AV151" s="794"/>
      <c r="AW151" s="794"/>
      <c r="AX151" s="794"/>
      <c r="AY151" s="794"/>
      <c r="AZ151" s="794"/>
    </row>
    <row r="152" spans="1:52">
      <c r="A152" s="795"/>
      <c r="B152" s="794"/>
      <c r="C152" s="794"/>
      <c r="D152" s="794"/>
      <c r="E152" s="794"/>
      <c r="F152" s="794"/>
      <c r="G152" s="794"/>
      <c r="H152" s="794"/>
      <c r="I152" s="794"/>
      <c r="J152" s="794"/>
      <c r="K152" s="794"/>
      <c r="L152" s="794"/>
      <c r="M152" s="794"/>
      <c r="N152" s="794"/>
      <c r="O152" s="794"/>
      <c r="P152" s="794"/>
      <c r="Q152" s="794"/>
      <c r="R152" s="794"/>
      <c r="S152" s="794"/>
      <c r="T152" s="794"/>
      <c r="U152" s="794"/>
      <c r="V152" s="794"/>
      <c r="W152" s="794"/>
      <c r="X152" s="794"/>
      <c r="Y152" s="794"/>
      <c r="Z152" s="794"/>
      <c r="AA152" s="794"/>
      <c r="AB152" s="794"/>
      <c r="AC152" s="794"/>
      <c r="AD152" s="794"/>
      <c r="AE152" s="794"/>
      <c r="AF152" s="794"/>
      <c r="AG152" s="794"/>
      <c r="AH152" s="794"/>
      <c r="AI152" s="794"/>
      <c r="AJ152" s="794"/>
      <c r="AK152" s="794"/>
      <c r="AL152" s="794"/>
      <c r="AM152" s="794"/>
      <c r="AN152" s="794"/>
      <c r="AO152" s="794"/>
      <c r="AP152" s="794"/>
      <c r="AQ152" s="794"/>
      <c r="AR152" s="794"/>
      <c r="AS152" s="794"/>
      <c r="AT152" s="794"/>
      <c r="AU152" s="794"/>
      <c r="AV152" s="794"/>
      <c r="AW152" s="794"/>
      <c r="AX152" s="794"/>
      <c r="AY152" s="794"/>
      <c r="AZ152" s="794"/>
    </row>
    <row r="153" spans="1:52">
      <c r="A153" s="795"/>
      <c r="B153" s="794"/>
      <c r="C153" s="794"/>
      <c r="D153" s="794"/>
      <c r="E153" s="794"/>
      <c r="F153" s="794"/>
      <c r="G153" s="794"/>
      <c r="H153" s="794"/>
      <c r="I153" s="794"/>
      <c r="J153" s="794"/>
      <c r="K153" s="794"/>
      <c r="L153" s="794"/>
      <c r="M153" s="794"/>
      <c r="N153" s="794"/>
      <c r="O153" s="794"/>
      <c r="P153" s="794"/>
      <c r="Q153" s="794"/>
      <c r="R153" s="794"/>
      <c r="S153" s="794"/>
      <c r="T153" s="794"/>
      <c r="U153" s="794"/>
      <c r="V153" s="794"/>
      <c r="W153" s="794"/>
      <c r="X153" s="794"/>
      <c r="Y153" s="794"/>
      <c r="Z153" s="794"/>
      <c r="AA153" s="794"/>
      <c r="AB153" s="794"/>
      <c r="AC153" s="794"/>
      <c r="AD153" s="794"/>
      <c r="AE153" s="794"/>
      <c r="AF153" s="794"/>
      <c r="AG153" s="794"/>
      <c r="AH153" s="794"/>
      <c r="AI153" s="794"/>
      <c r="AJ153" s="794"/>
      <c r="AK153" s="794"/>
      <c r="AL153" s="794"/>
      <c r="AM153" s="794"/>
      <c r="AN153" s="794"/>
      <c r="AO153" s="794"/>
      <c r="AP153" s="794"/>
      <c r="AQ153" s="794"/>
      <c r="AR153" s="794"/>
      <c r="AS153" s="794"/>
      <c r="AT153" s="794"/>
      <c r="AU153" s="794"/>
      <c r="AV153" s="794"/>
      <c r="AW153" s="794"/>
      <c r="AX153" s="794"/>
      <c r="AY153" s="794"/>
      <c r="AZ153" s="794"/>
    </row>
    <row r="154" spans="1:52">
      <c r="A154" s="795"/>
      <c r="B154" s="794"/>
      <c r="C154" s="794"/>
      <c r="D154" s="794"/>
      <c r="E154" s="794"/>
      <c r="F154" s="794"/>
      <c r="G154" s="794"/>
      <c r="H154" s="794"/>
      <c r="I154" s="794"/>
      <c r="J154" s="794"/>
      <c r="K154" s="794"/>
      <c r="L154" s="794"/>
      <c r="M154" s="794"/>
      <c r="N154" s="794"/>
      <c r="O154" s="794"/>
      <c r="P154" s="794"/>
      <c r="Q154" s="794"/>
      <c r="R154" s="794"/>
      <c r="S154" s="794"/>
      <c r="T154" s="794"/>
      <c r="U154" s="794"/>
      <c r="V154" s="794"/>
      <c r="W154" s="794"/>
      <c r="X154" s="794"/>
      <c r="Y154" s="794"/>
      <c r="Z154" s="794"/>
      <c r="AA154" s="794"/>
      <c r="AB154" s="794"/>
      <c r="AC154" s="794"/>
      <c r="AD154" s="794"/>
      <c r="AE154" s="794"/>
      <c r="AF154" s="794"/>
      <c r="AG154" s="794"/>
      <c r="AH154" s="794"/>
      <c r="AI154" s="794"/>
      <c r="AJ154" s="794"/>
      <c r="AK154" s="794"/>
      <c r="AL154" s="794"/>
      <c r="AM154" s="794"/>
      <c r="AN154" s="794"/>
      <c r="AO154" s="794"/>
      <c r="AP154" s="794"/>
      <c r="AQ154" s="794"/>
      <c r="AR154" s="794"/>
      <c r="AS154" s="794"/>
      <c r="AT154" s="794"/>
      <c r="AU154" s="794"/>
      <c r="AV154" s="794"/>
      <c r="AW154" s="794"/>
      <c r="AX154" s="794"/>
      <c r="AY154" s="794"/>
      <c r="AZ154" s="794"/>
    </row>
    <row r="155" spans="1:52">
      <c r="A155" s="795"/>
      <c r="B155" s="794"/>
      <c r="C155" s="794"/>
      <c r="D155" s="794"/>
      <c r="E155" s="794"/>
      <c r="F155" s="794"/>
      <c r="G155" s="794"/>
      <c r="H155" s="794"/>
      <c r="I155" s="794"/>
      <c r="J155" s="794"/>
      <c r="K155" s="794"/>
      <c r="L155" s="794"/>
      <c r="M155" s="794"/>
      <c r="N155" s="794"/>
      <c r="O155" s="794"/>
      <c r="P155" s="794"/>
      <c r="Q155" s="794"/>
      <c r="R155" s="794"/>
      <c r="S155" s="794"/>
      <c r="T155" s="794"/>
      <c r="U155" s="794"/>
      <c r="V155" s="794"/>
      <c r="W155" s="794"/>
      <c r="X155" s="794"/>
      <c r="Y155" s="794"/>
      <c r="Z155" s="794"/>
      <c r="AA155" s="794"/>
      <c r="AB155" s="794"/>
      <c r="AC155" s="794"/>
      <c r="AD155" s="794"/>
      <c r="AE155" s="794"/>
      <c r="AF155" s="794"/>
      <c r="AG155" s="794"/>
      <c r="AH155" s="794"/>
      <c r="AI155" s="794"/>
      <c r="AJ155" s="794"/>
      <c r="AK155" s="794"/>
      <c r="AL155" s="794"/>
      <c r="AM155" s="794"/>
      <c r="AN155" s="794"/>
      <c r="AO155" s="794"/>
      <c r="AP155" s="794"/>
      <c r="AQ155" s="794"/>
      <c r="AR155" s="794"/>
      <c r="AS155" s="794"/>
      <c r="AT155" s="794"/>
      <c r="AU155" s="794"/>
      <c r="AV155" s="794"/>
      <c r="AW155" s="794"/>
      <c r="AX155" s="794"/>
      <c r="AY155" s="794"/>
      <c r="AZ155" s="794"/>
    </row>
    <row r="156" spans="1:52">
      <c r="A156" s="795"/>
      <c r="B156" s="794"/>
      <c r="C156" s="794"/>
      <c r="D156" s="794"/>
      <c r="E156" s="794"/>
      <c r="F156" s="794"/>
      <c r="G156" s="794"/>
      <c r="H156" s="794"/>
      <c r="I156" s="794"/>
      <c r="J156" s="794"/>
      <c r="K156" s="794"/>
      <c r="L156" s="794"/>
      <c r="M156" s="794"/>
      <c r="N156" s="794"/>
      <c r="O156" s="794"/>
      <c r="P156" s="794"/>
      <c r="Q156" s="794"/>
      <c r="R156" s="794"/>
      <c r="S156" s="794"/>
      <c r="T156" s="794"/>
      <c r="U156" s="794"/>
      <c r="V156" s="794"/>
      <c r="W156" s="794"/>
      <c r="X156" s="794"/>
      <c r="Y156" s="794"/>
      <c r="Z156" s="794"/>
      <c r="AA156" s="794"/>
      <c r="AB156" s="794"/>
      <c r="AC156" s="794"/>
      <c r="AD156" s="794"/>
      <c r="AE156" s="794"/>
      <c r="AF156" s="794"/>
      <c r="AG156" s="794"/>
      <c r="AH156" s="794"/>
      <c r="AI156" s="794"/>
      <c r="AJ156" s="794"/>
      <c r="AK156" s="794"/>
      <c r="AL156" s="794"/>
      <c r="AM156" s="794"/>
      <c r="AN156" s="794"/>
      <c r="AO156" s="794"/>
      <c r="AP156" s="794"/>
      <c r="AQ156" s="794"/>
      <c r="AR156" s="794"/>
      <c r="AS156" s="794"/>
      <c r="AT156" s="794"/>
      <c r="AU156" s="794"/>
      <c r="AV156" s="794"/>
      <c r="AW156" s="794"/>
      <c r="AX156" s="794"/>
      <c r="AY156" s="794"/>
      <c r="AZ156" s="794"/>
    </row>
    <row r="157" spans="1:52">
      <c r="A157" s="795"/>
      <c r="B157" s="794"/>
      <c r="C157" s="794"/>
      <c r="D157" s="794"/>
      <c r="E157" s="794"/>
      <c r="F157" s="794"/>
      <c r="G157" s="794"/>
      <c r="H157" s="794"/>
      <c r="I157" s="794"/>
      <c r="J157" s="794"/>
      <c r="K157" s="794"/>
      <c r="L157" s="794"/>
      <c r="M157" s="794"/>
      <c r="N157" s="794"/>
      <c r="O157" s="794"/>
      <c r="P157" s="794"/>
      <c r="Q157" s="794"/>
      <c r="R157" s="794"/>
      <c r="S157" s="794"/>
      <c r="T157" s="794"/>
      <c r="U157" s="794"/>
      <c r="V157" s="794"/>
      <c r="W157" s="794"/>
      <c r="X157" s="794"/>
      <c r="Y157" s="794"/>
      <c r="Z157" s="794"/>
      <c r="AA157" s="794"/>
      <c r="AB157" s="794"/>
      <c r="AC157" s="794"/>
      <c r="AD157" s="794"/>
      <c r="AE157" s="794"/>
      <c r="AF157" s="794"/>
      <c r="AG157" s="794"/>
      <c r="AH157" s="794"/>
      <c r="AI157" s="794"/>
      <c r="AJ157" s="794"/>
      <c r="AK157" s="794"/>
      <c r="AL157" s="794"/>
      <c r="AM157" s="794"/>
      <c r="AN157" s="794"/>
      <c r="AO157" s="794"/>
      <c r="AP157" s="794"/>
      <c r="AQ157" s="794"/>
      <c r="AR157" s="794"/>
      <c r="AS157" s="794"/>
      <c r="AT157" s="794"/>
      <c r="AU157" s="794"/>
      <c r="AV157" s="794"/>
      <c r="AW157" s="794"/>
      <c r="AX157" s="794"/>
      <c r="AY157" s="794"/>
      <c r="AZ157" s="794"/>
    </row>
    <row r="158" spans="1:52">
      <c r="A158" s="795"/>
      <c r="B158" s="794"/>
      <c r="C158" s="794"/>
      <c r="D158" s="794"/>
      <c r="E158" s="794"/>
      <c r="F158" s="794"/>
      <c r="G158" s="794"/>
      <c r="H158" s="794"/>
      <c r="I158" s="794"/>
      <c r="J158" s="794"/>
      <c r="K158" s="794"/>
      <c r="L158" s="794"/>
      <c r="M158" s="794"/>
      <c r="N158" s="794"/>
      <c r="O158" s="794"/>
      <c r="P158" s="794"/>
      <c r="Q158" s="794"/>
      <c r="R158" s="794"/>
      <c r="S158" s="794"/>
      <c r="T158" s="794"/>
      <c r="U158" s="794"/>
      <c r="V158" s="794"/>
      <c r="W158" s="794"/>
      <c r="X158" s="794"/>
      <c r="Y158" s="794"/>
      <c r="Z158" s="794"/>
      <c r="AA158" s="794"/>
      <c r="AB158" s="794"/>
      <c r="AC158" s="794"/>
      <c r="AD158" s="794"/>
      <c r="AE158" s="794"/>
      <c r="AF158" s="794"/>
      <c r="AG158" s="794"/>
      <c r="AH158" s="794"/>
      <c r="AI158" s="794"/>
      <c r="AJ158" s="794"/>
      <c r="AK158" s="794"/>
      <c r="AL158" s="794"/>
      <c r="AM158" s="794"/>
      <c r="AN158" s="794"/>
      <c r="AO158" s="794"/>
      <c r="AP158" s="794"/>
      <c r="AQ158" s="794"/>
      <c r="AR158" s="794"/>
      <c r="AS158" s="794"/>
      <c r="AT158" s="794"/>
      <c r="AU158" s="794"/>
      <c r="AV158" s="794"/>
      <c r="AW158" s="794"/>
      <c r="AX158" s="794"/>
      <c r="AY158" s="794"/>
      <c r="AZ158" s="794"/>
    </row>
    <row r="159" spans="1:52">
      <c r="A159" s="795"/>
      <c r="B159" s="794"/>
      <c r="C159" s="794"/>
      <c r="D159" s="794"/>
      <c r="E159" s="794"/>
      <c r="F159" s="794"/>
      <c r="G159" s="794"/>
      <c r="H159" s="794"/>
      <c r="I159" s="794"/>
      <c r="J159" s="794"/>
      <c r="K159" s="794"/>
      <c r="L159" s="794"/>
      <c r="M159" s="794"/>
      <c r="N159" s="794"/>
      <c r="O159" s="794"/>
      <c r="P159" s="794"/>
      <c r="Q159" s="794"/>
      <c r="R159" s="794"/>
      <c r="S159" s="794"/>
      <c r="T159" s="794"/>
      <c r="U159" s="794"/>
      <c r="V159" s="794"/>
      <c r="W159" s="794"/>
      <c r="X159" s="794"/>
      <c r="Y159" s="794"/>
      <c r="Z159" s="794"/>
      <c r="AA159" s="794"/>
      <c r="AB159" s="794"/>
      <c r="AC159" s="794"/>
      <c r="AD159" s="794"/>
      <c r="AE159" s="794"/>
      <c r="AF159" s="794"/>
      <c r="AG159" s="794"/>
      <c r="AH159" s="794"/>
      <c r="AI159" s="794"/>
      <c r="AJ159" s="794"/>
      <c r="AK159" s="794"/>
      <c r="AL159" s="794"/>
      <c r="AM159" s="794"/>
      <c r="AN159" s="794"/>
      <c r="AO159" s="794"/>
      <c r="AP159" s="794"/>
      <c r="AQ159" s="794"/>
      <c r="AR159" s="794"/>
      <c r="AS159" s="794"/>
      <c r="AT159" s="794"/>
      <c r="AU159" s="794"/>
      <c r="AV159" s="794"/>
      <c r="AW159" s="794"/>
      <c r="AX159" s="794"/>
      <c r="AY159" s="794"/>
      <c r="AZ159" s="794"/>
    </row>
    <row r="160" spans="1:52">
      <c r="A160" s="795"/>
      <c r="B160" s="794"/>
      <c r="C160" s="794"/>
      <c r="D160" s="794"/>
      <c r="E160" s="794"/>
      <c r="F160" s="794"/>
      <c r="G160" s="794"/>
      <c r="H160" s="794"/>
      <c r="I160" s="794"/>
      <c r="J160" s="794"/>
      <c r="K160" s="794"/>
      <c r="L160" s="794"/>
      <c r="M160" s="794"/>
      <c r="N160" s="794"/>
      <c r="O160" s="794"/>
      <c r="P160" s="794"/>
      <c r="Q160" s="794"/>
      <c r="R160" s="794"/>
      <c r="S160" s="794"/>
      <c r="T160" s="794"/>
      <c r="U160" s="794"/>
      <c r="V160" s="794"/>
      <c r="W160" s="794"/>
      <c r="X160" s="794"/>
      <c r="Y160" s="794"/>
      <c r="Z160" s="794"/>
      <c r="AA160" s="794"/>
      <c r="AB160" s="794"/>
      <c r="AC160" s="794"/>
      <c r="AD160" s="794"/>
      <c r="AE160" s="794"/>
      <c r="AF160" s="794"/>
      <c r="AG160" s="794"/>
      <c r="AH160" s="794"/>
      <c r="AI160" s="794"/>
      <c r="AJ160" s="794"/>
      <c r="AK160" s="794"/>
      <c r="AL160" s="794"/>
      <c r="AM160" s="794"/>
      <c r="AN160" s="794"/>
      <c r="AO160" s="794"/>
      <c r="AP160" s="794"/>
      <c r="AQ160" s="794"/>
      <c r="AR160" s="794"/>
      <c r="AS160" s="794"/>
      <c r="AT160" s="794"/>
      <c r="AU160" s="794"/>
      <c r="AV160" s="794"/>
      <c r="AW160" s="794"/>
      <c r="AX160" s="794"/>
      <c r="AY160" s="794"/>
      <c r="AZ160" s="794"/>
    </row>
    <row r="161" spans="1:52">
      <c r="A161" s="795"/>
      <c r="B161" s="794"/>
      <c r="C161" s="794"/>
      <c r="D161" s="794"/>
      <c r="E161" s="794"/>
      <c r="F161" s="794"/>
      <c r="G161" s="794"/>
      <c r="H161" s="794"/>
      <c r="I161" s="794"/>
      <c r="J161" s="794"/>
      <c r="K161" s="794"/>
      <c r="L161" s="794"/>
      <c r="M161" s="794"/>
      <c r="N161" s="794"/>
      <c r="O161" s="794"/>
      <c r="P161" s="794"/>
      <c r="Q161" s="794"/>
      <c r="R161" s="794"/>
      <c r="S161" s="794"/>
      <c r="T161" s="794"/>
      <c r="U161" s="794"/>
      <c r="V161" s="794"/>
      <c r="W161" s="794"/>
      <c r="X161" s="794"/>
      <c r="Y161" s="794"/>
      <c r="Z161" s="794"/>
      <c r="AA161" s="794"/>
      <c r="AB161" s="794"/>
      <c r="AC161" s="794"/>
      <c r="AD161" s="794"/>
      <c r="AE161" s="794"/>
      <c r="AF161" s="794"/>
      <c r="AG161" s="794"/>
      <c r="AH161" s="794"/>
      <c r="AI161" s="794"/>
      <c r="AJ161" s="794"/>
      <c r="AK161" s="794"/>
      <c r="AL161" s="794"/>
      <c r="AM161" s="794"/>
      <c r="AN161" s="794"/>
      <c r="AO161" s="794"/>
      <c r="AP161" s="794"/>
      <c r="AQ161" s="794"/>
      <c r="AR161" s="794"/>
      <c r="AS161" s="794"/>
      <c r="AT161" s="794"/>
      <c r="AU161" s="794"/>
      <c r="AV161" s="794"/>
      <c r="AW161" s="794"/>
      <c r="AX161" s="794"/>
      <c r="AY161" s="794"/>
      <c r="AZ161" s="794"/>
    </row>
    <row r="162" spans="1:52">
      <c r="A162" s="794"/>
      <c r="B162" s="794"/>
      <c r="C162" s="794"/>
      <c r="D162" s="794"/>
      <c r="E162" s="794"/>
      <c r="F162" s="794"/>
      <c r="G162" s="794"/>
      <c r="H162" s="794"/>
      <c r="I162" s="794"/>
      <c r="J162" s="794"/>
      <c r="K162" s="794"/>
      <c r="L162" s="794"/>
      <c r="M162" s="794"/>
      <c r="N162" s="794"/>
      <c r="O162" s="794"/>
      <c r="P162" s="794"/>
      <c r="Q162" s="794"/>
      <c r="R162" s="794"/>
      <c r="S162" s="794"/>
      <c r="T162" s="794"/>
      <c r="U162" s="794"/>
      <c r="V162" s="794"/>
      <c r="W162" s="794"/>
      <c r="X162" s="794"/>
      <c r="Y162" s="794"/>
      <c r="Z162" s="794"/>
      <c r="AA162" s="794"/>
      <c r="AB162" s="794"/>
      <c r="AC162" s="794"/>
      <c r="AD162" s="794"/>
      <c r="AE162" s="794"/>
      <c r="AF162" s="794"/>
      <c r="AG162" s="794"/>
      <c r="AH162" s="794"/>
      <c r="AI162" s="794"/>
      <c r="AJ162" s="794"/>
      <c r="AK162" s="794"/>
      <c r="AL162" s="794"/>
      <c r="AM162" s="794"/>
      <c r="AN162" s="794"/>
      <c r="AO162" s="794"/>
      <c r="AP162" s="794"/>
      <c r="AQ162" s="794"/>
      <c r="AR162" s="794"/>
      <c r="AS162" s="794"/>
      <c r="AT162" s="794"/>
      <c r="AU162" s="794"/>
      <c r="AV162" s="794"/>
      <c r="AW162" s="794"/>
      <c r="AX162" s="794"/>
      <c r="AY162" s="794"/>
      <c r="AZ162" s="794"/>
    </row>
    <row r="163" spans="1:52">
      <c r="A163" s="795"/>
      <c r="B163" s="794"/>
      <c r="C163" s="794"/>
      <c r="D163" s="794"/>
      <c r="E163" s="794"/>
      <c r="F163" s="794"/>
      <c r="G163" s="794"/>
      <c r="H163" s="794"/>
      <c r="I163" s="794"/>
      <c r="J163" s="794"/>
      <c r="K163" s="794"/>
      <c r="L163" s="794"/>
      <c r="M163" s="794"/>
      <c r="N163" s="794"/>
      <c r="O163" s="794"/>
      <c r="P163" s="794"/>
      <c r="Q163" s="794"/>
      <c r="R163" s="794"/>
      <c r="S163" s="794"/>
      <c r="T163" s="794"/>
      <c r="U163" s="794"/>
      <c r="V163" s="794"/>
      <c r="W163" s="794"/>
      <c r="X163" s="794"/>
      <c r="Y163" s="794"/>
      <c r="Z163" s="794"/>
      <c r="AA163" s="794"/>
      <c r="AB163" s="794"/>
      <c r="AC163" s="794"/>
      <c r="AD163" s="794"/>
      <c r="AE163" s="794"/>
      <c r="AF163" s="794"/>
      <c r="AG163" s="794"/>
      <c r="AH163" s="794"/>
      <c r="AI163" s="794"/>
      <c r="AJ163" s="794"/>
      <c r="AK163" s="794"/>
      <c r="AL163" s="794"/>
      <c r="AM163" s="794"/>
      <c r="AN163" s="794"/>
      <c r="AO163" s="794"/>
      <c r="AP163" s="794"/>
      <c r="AQ163" s="794"/>
      <c r="AR163" s="794"/>
      <c r="AS163" s="794"/>
      <c r="AT163" s="794"/>
      <c r="AU163" s="794"/>
      <c r="AV163" s="794"/>
      <c r="AW163" s="794"/>
      <c r="AX163" s="794"/>
      <c r="AY163" s="794"/>
      <c r="AZ163" s="794"/>
    </row>
    <row r="164" spans="1:52">
      <c r="A164" s="795"/>
      <c r="B164" s="794"/>
      <c r="C164" s="794"/>
      <c r="D164" s="794"/>
      <c r="E164" s="794"/>
      <c r="F164" s="794"/>
      <c r="G164" s="794"/>
      <c r="H164" s="794"/>
      <c r="I164" s="794"/>
      <c r="J164" s="794"/>
      <c r="K164" s="794"/>
      <c r="L164" s="794"/>
      <c r="M164" s="794"/>
      <c r="N164" s="794"/>
      <c r="O164" s="794"/>
      <c r="P164" s="794"/>
      <c r="Q164" s="794"/>
      <c r="R164" s="794"/>
      <c r="S164" s="794"/>
      <c r="T164" s="794"/>
      <c r="U164" s="794"/>
      <c r="V164" s="794"/>
      <c r="W164" s="794"/>
      <c r="X164" s="794"/>
      <c r="Y164" s="794"/>
      <c r="Z164" s="794"/>
      <c r="AA164" s="794"/>
      <c r="AB164" s="794"/>
      <c r="AC164" s="794"/>
      <c r="AD164" s="794"/>
      <c r="AE164" s="794"/>
      <c r="AF164" s="794"/>
      <c r="AG164" s="794"/>
      <c r="AH164" s="794"/>
      <c r="AI164" s="794"/>
      <c r="AJ164" s="794"/>
      <c r="AK164" s="794"/>
      <c r="AL164" s="794"/>
      <c r="AM164" s="794"/>
      <c r="AN164" s="794"/>
      <c r="AO164" s="794"/>
      <c r="AP164" s="794"/>
      <c r="AQ164" s="794"/>
      <c r="AR164" s="794"/>
      <c r="AS164" s="794"/>
      <c r="AT164" s="794"/>
      <c r="AU164" s="794"/>
      <c r="AV164" s="794"/>
      <c r="AW164" s="794"/>
      <c r="AX164" s="794"/>
      <c r="AY164" s="794"/>
      <c r="AZ164" s="794"/>
    </row>
    <row r="165" spans="1:52">
      <c r="A165" s="794"/>
      <c r="B165" s="794"/>
      <c r="C165" s="794"/>
      <c r="D165" s="794"/>
      <c r="E165" s="794"/>
      <c r="F165" s="794"/>
      <c r="G165" s="794"/>
      <c r="H165" s="794"/>
      <c r="I165" s="794"/>
      <c r="J165" s="794"/>
      <c r="K165" s="794"/>
      <c r="L165" s="794"/>
      <c r="M165" s="794"/>
      <c r="N165" s="794"/>
      <c r="O165" s="794"/>
      <c r="P165" s="794"/>
      <c r="Q165" s="794"/>
      <c r="R165" s="794"/>
      <c r="S165" s="794"/>
      <c r="T165" s="794"/>
      <c r="U165" s="794"/>
      <c r="V165" s="794"/>
      <c r="W165" s="794"/>
      <c r="X165" s="794"/>
      <c r="Y165" s="794"/>
      <c r="Z165" s="794"/>
      <c r="AA165" s="794"/>
      <c r="AB165" s="794"/>
      <c r="AC165" s="794"/>
      <c r="AD165" s="794"/>
      <c r="AE165" s="794"/>
      <c r="AF165" s="794"/>
      <c r="AG165" s="794"/>
      <c r="AH165" s="794"/>
      <c r="AI165" s="794"/>
      <c r="AJ165" s="794"/>
      <c r="AK165" s="794"/>
      <c r="AL165" s="794"/>
      <c r="AM165" s="794"/>
      <c r="AN165" s="794"/>
      <c r="AO165" s="794"/>
      <c r="AP165" s="794"/>
      <c r="AQ165" s="794"/>
      <c r="AR165" s="794"/>
      <c r="AS165" s="794"/>
      <c r="AT165" s="794"/>
      <c r="AU165" s="794"/>
      <c r="AV165" s="794"/>
      <c r="AW165" s="794"/>
      <c r="AX165" s="794"/>
      <c r="AY165" s="794"/>
      <c r="AZ165" s="794"/>
    </row>
    <row r="166" spans="1:52">
      <c r="A166" s="795"/>
      <c r="B166" s="794"/>
      <c r="C166" s="794"/>
      <c r="D166" s="794"/>
      <c r="E166" s="794"/>
      <c r="F166" s="794"/>
      <c r="G166" s="794"/>
      <c r="H166" s="794"/>
      <c r="I166" s="794"/>
      <c r="J166" s="794"/>
      <c r="K166" s="794"/>
      <c r="L166" s="794"/>
      <c r="M166" s="794"/>
      <c r="N166" s="794"/>
      <c r="O166" s="794"/>
      <c r="P166" s="794"/>
      <c r="Q166" s="794"/>
      <c r="R166" s="794"/>
      <c r="S166" s="794"/>
      <c r="T166" s="794"/>
      <c r="U166" s="794"/>
      <c r="V166" s="794"/>
      <c r="W166" s="794"/>
      <c r="X166" s="794"/>
      <c r="Y166" s="794"/>
      <c r="Z166" s="794"/>
      <c r="AA166" s="794"/>
      <c r="AB166" s="794"/>
      <c r="AC166" s="794"/>
      <c r="AD166" s="794"/>
      <c r="AE166" s="794"/>
      <c r="AF166" s="794"/>
      <c r="AG166" s="794"/>
      <c r="AH166" s="794"/>
      <c r="AI166" s="794"/>
      <c r="AJ166" s="794"/>
      <c r="AK166" s="794"/>
      <c r="AL166" s="794"/>
      <c r="AM166" s="794"/>
      <c r="AN166" s="794"/>
      <c r="AO166" s="794"/>
      <c r="AP166" s="794"/>
      <c r="AQ166" s="794"/>
      <c r="AR166" s="794"/>
      <c r="AS166" s="794"/>
      <c r="AT166" s="794"/>
      <c r="AU166" s="794"/>
      <c r="AV166" s="794"/>
      <c r="AW166" s="794"/>
      <c r="AX166" s="794"/>
      <c r="AY166" s="794"/>
      <c r="AZ166" s="794"/>
    </row>
    <row r="167" spans="1:52">
      <c r="A167" s="795"/>
      <c r="B167" s="794"/>
      <c r="C167" s="794"/>
      <c r="D167" s="794"/>
      <c r="E167" s="794"/>
      <c r="F167" s="794"/>
      <c r="G167" s="794"/>
      <c r="H167" s="794"/>
      <c r="I167" s="794"/>
      <c r="J167" s="794"/>
      <c r="K167" s="794"/>
      <c r="L167" s="794"/>
      <c r="M167" s="794"/>
      <c r="N167" s="794"/>
      <c r="O167" s="794"/>
      <c r="P167" s="794"/>
      <c r="Q167" s="794"/>
      <c r="R167" s="794"/>
      <c r="S167" s="794"/>
      <c r="T167" s="794"/>
      <c r="U167" s="794"/>
      <c r="V167" s="794"/>
      <c r="W167" s="794"/>
      <c r="X167" s="794"/>
      <c r="Y167" s="794"/>
      <c r="Z167" s="794"/>
      <c r="AA167" s="794"/>
      <c r="AB167" s="794"/>
      <c r="AC167" s="794"/>
      <c r="AD167" s="794"/>
      <c r="AE167" s="794"/>
      <c r="AF167" s="794"/>
      <c r="AG167" s="794"/>
      <c r="AH167" s="794"/>
      <c r="AI167" s="794"/>
      <c r="AJ167" s="794"/>
      <c r="AK167" s="794"/>
      <c r="AL167" s="794"/>
      <c r="AM167" s="794"/>
      <c r="AN167" s="794"/>
      <c r="AO167" s="794"/>
      <c r="AP167" s="794"/>
      <c r="AQ167" s="794"/>
      <c r="AR167" s="794"/>
      <c r="AS167" s="794"/>
      <c r="AT167" s="794"/>
      <c r="AU167" s="794"/>
      <c r="AV167" s="794"/>
      <c r="AW167" s="794"/>
      <c r="AX167" s="794"/>
      <c r="AY167" s="794"/>
      <c r="AZ167" s="794"/>
    </row>
    <row r="168" spans="1:52">
      <c r="A168" s="795"/>
      <c r="B168" s="794"/>
      <c r="C168" s="794"/>
      <c r="D168" s="794"/>
      <c r="E168" s="794"/>
      <c r="F168" s="794"/>
      <c r="G168" s="794"/>
      <c r="H168" s="794"/>
      <c r="I168" s="794"/>
      <c r="J168" s="794"/>
      <c r="K168" s="794"/>
      <c r="L168" s="794"/>
      <c r="M168" s="794"/>
      <c r="N168" s="794"/>
      <c r="O168" s="794"/>
      <c r="P168" s="794"/>
      <c r="Q168" s="794"/>
      <c r="R168" s="794"/>
      <c r="S168" s="794"/>
      <c r="T168" s="794"/>
      <c r="U168" s="794"/>
      <c r="V168" s="794"/>
      <c r="W168" s="794"/>
      <c r="X168" s="794"/>
      <c r="Y168" s="794"/>
      <c r="Z168" s="794"/>
      <c r="AA168" s="794"/>
      <c r="AB168" s="794"/>
      <c r="AC168" s="794"/>
      <c r="AD168" s="794"/>
      <c r="AE168" s="794"/>
      <c r="AF168" s="794"/>
      <c r="AG168" s="794"/>
      <c r="AH168" s="794"/>
      <c r="AI168" s="794"/>
      <c r="AJ168" s="794"/>
      <c r="AK168" s="794"/>
      <c r="AL168" s="794"/>
      <c r="AM168" s="794"/>
      <c r="AN168" s="794"/>
      <c r="AO168" s="794"/>
      <c r="AP168" s="794"/>
      <c r="AQ168" s="794"/>
      <c r="AR168" s="794"/>
      <c r="AS168" s="794"/>
      <c r="AT168" s="794"/>
      <c r="AU168" s="794"/>
      <c r="AV168" s="794"/>
      <c r="AW168" s="794"/>
      <c r="AX168" s="794"/>
      <c r="AY168" s="794"/>
      <c r="AZ168" s="794"/>
    </row>
    <row r="169" spans="1:52">
      <c r="A169" s="795"/>
      <c r="B169" s="794"/>
      <c r="C169" s="794"/>
      <c r="D169" s="794"/>
      <c r="E169" s="794"/>
      <c r="F169" s="794"/>
      <c r="G169" s="794"/>
      <c r="H169" s="794"/>
      <c r="I169" s="794"/>
      <c r="J169" s="794"/>
      <c r="K169" s="794"/>
      <c r="L169" s="794"/>
      <c r="M169" s="794"/>
      <c r="N169" s="794"/>
      <c r="O169" s="794"/>
      <c r="P169" s="794"/>
      <c r="Q169" s="794"/>
      <c r="R169" s="794"/>
      <c r="S169" s="794"/>
      <c r="T169" s="794"/>
      <c r="U169" s="794"/>
      <c r="V169" s="794"/>
      <c r="W169" s="794"/>
      <c r="X169" s="794"/>
      <c r="Y169" s="794"/>
      <c r="Z169" s="794"/>
      <c r="AA169" s="794"/>
      <c r="AB169" s="794"/>
      <c r="AC169" s="794"/>
      <c r="AD169" s="794"/>
      <c r="AE169" s="794"/>
      <c r="AF169" s="794"/>
      <c r="AG169" s="794"/>
      <c r="AH169" s="794"/>
      <c r="AI169" s="794"/>
      <c r="AJ169" s="794"/>
      <c r="AK169" s="794"/>
      <c r="AL169" s="794"/>
      <c r="AM169" s="794"/>
      <c r="AN169" s="794"/>
      <c r="AO169" s="794"/>
      <c r="AP169" s="794"/>
      <c r="AQ169" s="794"/>
      <c r="AR169" s="794"/>
      <c r="AS169" s="794"/>
      <c r="AT169" s="794"/>
      <c r="AU169" s="794"/>
      <c r="AV169" s="794"/>
      <c r="AW169" s="794"/>
      <c r="AX169" s="794"/>
      <c r="AY169" s="794"/>
      <c r="AZ169" s="794"/>
    </row>
    <row r="170" spans="1:52">
      <c r="A170" s="795"/>
      <c r="B170" s="794"/>
      <c r="C170" s="794"/>
      <c r="D170" s="794"/>
      <c r="E170" s="794"/>
      <c r="F170" s="794"/>
      <c r="G170" s="794"/>
      <c r="H170" s="794"/>
      <c r="I170" s="794"/>
      <c r="J170" s="794"/>
      <c r="K170" s="794"/>
      <c r="L170" s="794"/>
      <c r="M170" s="794"/>
      <c r="N170" s="794"/>
      <c r="O170" s="794"/>
      <c r="P170" s="794"/>
      <c r="Q170" s="794"/>
      <c r="R170" s="794"/>
      <c r="S170" s="794"/>
      <c r="T170" s="794"/>
      <c r="U170" s="794"/>
      <c r="V170" s="794"/>
      <c r="W170" s="794"/>
      <c r="X170" s="794"/>
      <c r="Y170" s="794"/>
      <c r="Z170" s="794"/>
      <c r="AA170" s="794"/>
      <c r="AB170" s="794"/>
      <c r="AC170" s="794"/>
      <c r="AD170" s="794"/>
      <c r="AE170" s="794"/>
      <c r="AF170" s="794"/>
      <c r="AG170" s="794"/>
      <c r="AH170" s="794"/>
      <c r="AI170" s="794"/>
      <c r="AJ170" s="794"/>
      <c r="AK170" s="794"/>
      <c r="AL170" s="794"/>
      <c r="AM170" s="794"/>
      <c r="AN170" s="794"/>
      <c r="AO170" s="794"/>
      <c r="AP170" s="794"/>
      <c r="AQ170" s="794"/>
      <c r="AR170" s="794"/>
      <c r="AS170" s="794"/>
      <c r="AT170" s="794"/>
      <c r="AU170" s="794"/>
      <c r="AV170" s="794"/>
      <c r="AW170" s="794"/>
      <c r="AX170" s="794"/>
      <c r="AY170" s="794"/>
      <c r="AZ170" s="794"/>
    </row>
    <row r="171" spans="1:52">
      <c r="A171" s="795"/>
      <c r="B171" s="794"/>
      <c r="C171" s="794"/>
      <c r="D171" s="794"/>
      <c r="E171" s="794"/>
      <c r="F171" s="794"/>
      <c r="G171" s="794"/>
      <c r="H171" s="794"/>
      <c r="I171" s="794"/>
      <c r="J171" s="794"/>
      <c r="K171" s="794"/>
      <c r="L171" s="794"/>
      <c r="M171" s="794"/>
      <c r="N171" s="794"/>
      <c r="O171" s="794"/>
      <c r="P171" s="794"/>
      <c r="Q171" s="794"/>
      <c r="R171" s="794"/>
      <c r="S171" s="794"/>
      <c r="T171" s="794"/>
      <c r="U171" s="794"/>
      <c r="V171" s="794"/>
      <c r="W171" s="794"/>
      <c r="X171" s="794"/>
      <c r="Y171" s="794"/>
      <c r="Z171" s="794"/>
      <c r="AA171" s="794"/>
      <c r="AB171" s="794"/>
      <c r="AC171" s="794"/>
      <c r="AD171" s="794"/>
      <c r="AE171" s="794"/>
      <c r="AF171" s="794"/>
      <c r="AG171" s="794"/>
      <c r="AH171" s="794"/>
      <c r="AI171" s="794"/>
      <c r="AJ171" s="794"/>
      <c r="AK171" s="794"/>
      <c r="AL171" s="794"/>
      <c r="AM171" s="794"/>
      <c r="AN171" s="794"/>
      <c r="AO171" s="794"/>
      <c r="AP171" s="794"/>
      <c r="AQ171" s="794"/>
      <c r="AR171" s="794"/>
      <c r="AS171" s="794"/>
      <c r="AT171" s="794"/>
      <c r="AU171" s="794"/>
      <c r="AV171" s="794"/>
      <c r="AW171" s="794"/>
      <c r="AX171" s="794"/>
      <c r="AY171" s="794"/>
      <c r="AZ171" s="794"/>
    </row>
    <row r="172" spans="1:52">
      <c r="A172" s="795"/>
      <c r="B172" s="794"/>
      <c r="C172" s="794"/>
      <c r="D172" s="794"/>
      <c r="E172" s="794"/>
      <c r="F172" s="794"/>
      <c r="G172" s="794"/>
      <c r="H172" s="794"/>
      <c r="I172" s="794"/>
      <c r="J172" s="794"/>
      <c r="K172" s="794"/>
      <c r="L172" s="794"/>
      <c r="M172" s="794"/>
      <c r="N172" s="794"/>
      <c r="O172" s="794"/>
      <c r="P172" s="794"/>
      <c r="Q172" s="794"/>
      <c r="R172" s="794"/>
      <c r="S172" s="794"/>
      <c r="T172" s="794"/>
      <c r="U172" s="794"/>
      <c r="V172" s="794"/>
      <c r="W172" s="794"/>
      <c r="X172" s="794"/>
      <c r="Y172" s="794"/>
      <c r="Z172" s="794"/>
      <c r="AA172" s="794"/>
      <c r="AB172" s="794"/>
      <c r="AC172" s="794"/>
      <c r="AD172" s="794"/>
      <c r="AE172" s="794"/>
      <c r="AF172" s="794"/>
      <c r="AG172" s="794"/>
      <c r="AH172" s="794"/>
      <c r="AI172" s="794"/>
      <c r="AJ172" s="794"/>
      <c r="AK172" s="794"/>
      <c r="AL172" s="794"/>
      <c r="AM172" s="794"/>
      <c r="AN172" s="794"/>
      <c r="AO172" s="794"/>
      <c r="AP172" s="794"/>
      <c r="AQ172" s="794"/>
      <c r="AR172" s="794"/>
      <c r="AS172" s="794"/>
      <c r="AT172" s="794"/>
      <c r="AU172" s="794"/>
      <c r="AV172" s="794"/>
      <c r="AW172" s="794"/>
      <c r="AX172" s="794"/>
      <c r="AY172" s="794"/>
      <c r="AZ172" s="794"/>
    </row>
    <row r="173" spans="1:52">
      <c r="A173" s="795"/>
      <c r="B173" s="794"/>
      <c r="C173" s="794"/>
      <c r="D173" s="794"/>
      <c r="E173" s="794"/>
      <c r="F173" s="794"/>
      <c r="G173" s="794"/>
      <c r="H173" s="794"/>
      <c r="I173" s="794"/>
      <c r="J173" s="794"/>
      <c r="K173" s="794"/>
      <c r="L173" s="794"/>
      <c r="M173" s="794"/>
      <c r="N173" s="794"/>
      <c r="O173" s="794"/>
      <c r="P173" s="794"/>
      <c r="Q173" s="794"/>
      <c r="R173" s="794"/>
      <c r="S173" s="794"/>
      <c r="T173" s="794"/>
      <c r="U173" s="794"/>
      <c r="V173" s="794"/>
      <c r="W173" s="794"/>
      <c r="X173" s="794"/>
      <c r="Y173" s="794"/>
      <c r="Z173" s="794"/>
      <c r="AA173" s="794"/>
      <c r="AB173" s="794"/>
      <c r="AC173" s="794"/>
      <c r="AD173" s="794"/>
      <c r="AE173" s="794"/>
      <c r="AF173" s="794"/>
      <c r="AG173" s="794"/>
      <c r="AH173" s="794"/>
      <c r="AI173" s="794"/>
      <c r="AJ173" s="794"/>
      <c r="AK173" s="794"/>
      <c r="AL173" s="794"/>
      <c r="AM173" s="794"/>
      <c r="AN173" s="794"/>
      <c r="AO173" s="794"/>
      <c r="AP173" s="794"/>
      <c r="AQ173" s="794"/>
      <c r="AR173" s="794"/>
      <c r="AS173" s="794"/>
      <c r="AT173" s="794"/>
      <c r="AU173" s="794"/>
      <c r="AV173" s="794"/>
      <c r="AW173" s="794"/>
      <c r="AX173" s="794"/>
      <c r="AY173" s="794"/>
      <c r="AZ173" s="794"/>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sheetPr>
    <tabColor theme="9" tint="0.39997558519241921"/>
  </sheetPr>
  <dimension ref="A1:AZ173"/>
  <sheetViews>
    <sheetView workbookViewId="0">
      <selection activeCell="AI43" sqref="AI43"/>
    </sheetView>
  </sheetViews>
  <sheetFormatPr defaultRowHeight="12.75"/>
  <cols>
    <col min="2" max="2" width="23.7109375" customWidth="1"/>
    <col min="3" max="29" width="0" hidden="1" customWidth="1"/>
    <col min="30" max="52" width="10.28515625" bestFit="1" customWidth="1"/>
  </cols>
  <sheetData>
    <row r="1" spans="1:52">
      <c r="A1" s="796" t="s">
        <v>4</v>
      </c>
      <c r="B1" s="796"/>
      <c r="C1" s="796"/>
      <c r="D1" s="796"/>
      <c r="E1" s="796"/>
      <c r="F1" s="796"/>
      <c r="G1" s="796"/>
      <c r="H1" s="796"/>
      <c r="I1" s="796"/>
      <c r="J1" s="796"/>
      <c r="K1" s="796"/>
      <c r="L1" s="796"/>
      <c r="M1" s="796"/>
      <c r="N1" s="796"/>
      <c r="O1" s="796"/>
      <c r="P1" s="796"/>
      <c r="Q1" s="796"/>
      <c r="R1" s="796"/>
      <c r="S1" s="796"/>
      <c r="T1" s="796"/>
      <c r="U1" s="796"/>
      <c r="V1" s="796"/>
      <c r="W1" s="796"/>
      <c r="X1" s="796"/>
      <c r="Y1" s="796"/>
      <c r="Z1" s="796"/>
      <c r="AA1" s="796"/>
      <c r="AB1" s="796"/>
      <c r="AC1" s="796"/>
      <c r="AD1" s="796"/>
      <c r="AE1" s="796"/>
      <c r="AF1" s="796"/>
      <c r="AG1" s="796"/>
      <c r="AH1" s="796"/>
      <c r="AI1" s="796"/>
      <c r="AJ1" s="796"/>
      <c r="AK1" s="796"/>
      <c r="AL1" s="796"/>
      <c r="AM1" s="796"/>
      <c r="AN1" s="796"/>
      <c r="AO1" s="796"/>
      <c r="AP1" s="796"/>
      <c r="AQ1" s="796"/>
      <c r="AR1" s="796"/>
      <c r="AS1" s="796"/>
      <c r="AT1" s="796"/>
      <c r="AU1" s="796"/>
      <c r="AV1" s="796"/>
      <c r="AW1" s="796"/>
      <c r="AX1" s="796"/>
      <c r="AY1" s="796"/>
      <c r="AZ1" s="796"/>
    </row>
    <row r="2" spans="1:52" ht="26.25">
      <c r="A2" s="796" t="s">
        <v>1178</v>
      </c>
      <c r="B2" s="796" t="s">
        <v>353</v>
      </c>
      <c r="C2" s="796"/>
      <c r="D2" s="796"/>
      <c r="E2" s="796"/>
      <c r="F2" s="796"/>
      <c r="G2" s="796"/>
      <c r="H2" s="796"/>
      <c r="I2" s="796"/>
      <c r="J2" s="796"/>
      <c r="K2" s="796"/>
      <c r="L2" s="796"/>
      <c r="M2" s="796"/>
      <c r="N2" s="796"/>
      <c r="O2" s="796"/>
      <c r="P2" s="796"/>
      <c r="Q2" s="796"/>
      <c r="R2" s="796"/>
      <c r="S2" s="796"/>
      <c r="T2" s="796"/>
      <c r="U2" s="796"/>
      <c r="V2" s="796"/>
      <c r="W2" s="796"/>
      <c r="X2" s="796"/>
      <c r="Y2" s="796"/>
      <c r="Z2" s="796"/>
      <c r="AA2" s="796"/>
      <c r="AB2" s="796"/>
      <c r="AC2" s="796"/>
      <c r="AD2" s="776" t="s">
        <v>1180</v>
      </c>
      <c r="AE2" s="796"/>
      <c r="AF2" s="796"/>
      <c r="AG2" s="796"/>
      <c r="AH2" s="796"/>
      <c r="AI2" s="796"/>
      <c r="AJ2" s="796"/>
      <c r="AK2" s="796"/>
      <c r="AL2" s="796"/>
      <c r="AM2" s="796"/>
      <c r="AN2" s="796"/>
      <c r="AO2" s="796"/>
      <c r="AP2" s="796"/>
      <c r="AQ2" s="796"/>
      <c r="AR2" s="796"/>
      <c r="AS2" s="796"/>
      <c r="AT2" s="796"/>
      <c r="AU2" s="796"/>
      <c r="AV2" s="796"/>
      <c r="AW2" s="796"/>
      <c r="AX2" s="796"/>
      <c r="AY2" s="796"/>
      <c r="AZ2" s="796"/>
    </row>
    <row r="3" spans="1:52">
      <c r="A3" s="796" t="s">
        <v>354</v>
      </c>
      <c r="B3" s="796" t="s">
        <v>355</v>
      </c>
      <c r="C3" s="796"/>
      <c r="D3" s="796"/>
      <c r="E3" s="796"/>
      <c r="F3" s="796"/>
      <c r="G3" s="796"/>
      <c r="H3" s="796"/>
      <c r="I3" s="796"/>
      <c r="J3" s="796"/>
      <c r="K3" s="796"/>
      <c r="L3" s="796"/>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c r="AT3" s="796"/>
      <c r="AU3" s="796"/>
      <c r="AV3" s="796"/>
      <c r="AW3" s="796"/>
      <c r="AX3" s="796"/>
      <c r="AY3" s="796"/>
      <c r="AZ3" s="796"/>
    </row>
    <row r="4" spans="1:52">
      <c r="A4" s="796" t="s">
        <v>1170</v>
      </c>
      <c r="B4" s="796"/>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c r="AT4" s="796"/>
      <c r="AU4" s="796"/>
      <c r="AV4" s="796"/>
      <c r="AW4" s="796"/>
      <c r="AX4" s="796"/>
      <c r="AY4" s="796"/>
      <c r="AZ4" s="796"/>
    </row>
    <row r="5" spans="1:52">
      <c r="A5" s="811" t="s">
        <v>1191</v>
      </c>
    </row>
    <row r="6" spans="1:52">
      <c r="A6" s="797" t="s">
        <v>152</v>
      </c>
      <c r="B6" s="796"/>
      <c r="C6" s="796">
        <v>1986</v>
      </c>
      <c r="D6" s="796">
        <v>1987</v>
      </c>
      <c r="E6" s="796">
        <v>1988</v>
      </c>
      <c r="F6" s="796">
        <v>1989</v>
      </c>
      <c r="G6" s="796">
        <v>1990</v>
      </c>
      <c r="H6" s="796">
        <v>1991</v>
      </c>
      <c r="I6" s="796">
        <v>1992</v>
      </c>
      <c r="J6" s="796">
        <v>1993</v>
      </c>
      <c r="K6" s="796">
        <v>1994</v>
      </c>
      <c r="L6" s="796">
        <v>1995</v>
      </c>
      <c r="M6" s="796">
        <v>1996</v>
      </c>
      <c r="N6" s="796">
        <v>1997</v>
      </c>
      <c r="O6" s="796">
        <v>1998</v>
      </c>
      <c r="P6" s="796">
        <v>1999</v>
      </c>
      <c r="Q6" s="796">
        <v>2000</v>
      </c>
      <c r="R6" s="796">
        <v>2001</v>
      </c>
      <c r="S6" s="796">
        <v>2002</v>
      </c>
      <c r="T6" s="796">
        <v>2003</v>
      </c>
      <c r="U6" s="796">
        <v>2004</v>
      </c>
      <c r="V6" s="796">
        <v>2005</v>
      </c>
      <c r="W6" s="796">
        <v>2006</v>
      </c>
      <c r="X6" s="796">
        <v>2007</v>
      </c>
      <c r="Y6" s="796">
        <v>2008</v>
      </c>
      <c r="Z6" s="796">
        <v>2009</v>
      </c>
      <c r="AA6" s="796">
        <v>2010</v>
      </c>
      <c r="AB6" s="796">
        <v>2011</v>
      </c>
      <c r="AC6" s="796">
        <v>2012</v>
      </c>
      <c r="AD6" s="796">
        <v>2013</v>
      </c>
      <c r="AE6" s="796">
        <v>2014</v>
      </c>
      <c r="AF6" s="796">
        <v>2015</v>
      </c>
      <c r="AG6" s="796">
        <v>2016</v>
      </c>
      <c r="AH6" s="796">
        <v>2017</v>
      </c>
      <c r="AI6" s="796">
        <v>2018</v>
      </c>
      <c r="AJ6" s="796">
        <v>2019</v>
      </c>
      <c r="AK6" s="796">
        <v>2020</v>
      </c>
      <c r="AL6" s="796">
        <v>2021</v>
      </c>
      <c r="AM6" s="796">
        <v>2022</v>
      </c>
      <c r="AN6" s="796">
        <v>2023</v>
      </c>
      <c r="AO6" s="796">
        <v>2024</v>
      </c>
      <c r="AP6" s="796">
        <v>2025</v>
      </c>
      <c r="AQ6" s="796">
        <v>2026</v>
      </c>
      <c r="AR6" s="796">
        <v>2027</v>
      </c>
      <c r="AS6" s="796">
        <v>2028</v>
      </c>
      <c r="AT6" s="796">
        <v>2029</v>
      </c>
      <c r="AU6" s="796">
        <v>2030</v>
      </c>
      <c r="AV6" s="796">
        <v>2031</v>
      </c>
      <c r="AW6" s="796">
        <v>2032</v>
      </c>
      <c r="AX6" s="796">
        <v>2033</v>
      </c>
      <c r="AY6" s="796">
        <v>2034</v>
      </c>
      <c r="AZ6" s="796">
        <v>2035</v>
      </c>
    </row>
    <row r="7" spans="1:52">
      <c r="A7" s="796" t="s">
        <v>4</v>
      </c>
      <c r="B7" s="796"/>
      <c r="C7" s="796"/>
      <c r="D7" s="796"/>
      <c r="E7" s="796"/>
      <c r="F7" s="796"/>
      <c r="G7" s="796"/>
      <c r="H7" s="796"/>
      <c r="I7" s="796"/>
      <c r="J7" s="796"/>
      <c r="K7" s="796"/>
      <c r="L7" s="796"/>
      <c r="M7" s="796"/>
      <c r="N7" s="796"/>
      <c r="O7" s="796"/>
      <c r="P7" s="796"/>
      <c r="Q7" s="796"/>
      <c r="R7" s="796"/>
      <c r="S7" s="796"/>
      <c r="T7" s="796"/>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c r="AT7" s="796"/>
      <c r="AU7" s="796"/>
      <c r="AV7" s="796"/>
      <c r="AW7" s="796"/>
      <c r="AX7" s="796"/>
      <c r="AY7" s="796"/>
      <c r="AZ7" s="796"/>
    </row>
    <row r="8" spans="1:52">
      <c r="A8" s="797" t="s">
        <v>913</v>
      </c>
      <c r="B8" s="796"/>
      <c r="C8" s="796">
        <v>1986</v>
      </c>
      <c r="D8" s="796">
        <v>1987</v>
      </c>
      <c r="E8" s="796">
        <v>1988</v>
      </c>
      <c r="F8" s="796">
        <v>1989</v>
      </c>
      <c r="G8" s="796">
        <v>1990</v>
      </c>
      <c r="H8" s="796">
        <v>1991</v>
      </c>
      <c r="I8" s="796">
        <v>1992</v>
      </c>
      <c r="J8" s="796">
        <v>1993</v>
      </c>
      <c r="K8" s="796">
        <v>1994</v>
      </c>
      <c r="L8" s="796">
        <v>1995</v>
      </c>
      <c r="M8" s="796">
        <v>1996</v>
      </c>
      <c r="N8" s="796">
        <v>1997</v>
      </c>
      <c r="O8" s="796">
        <v>1998</v>
      </c>
      <c r="P8" s="796">
        <v>1999</v>
      </c>
      <c r="Q8" s="796">
        <v>2000</v>
      </c>
      <c r="R8" s="796">
        <v>2001</v>
      </c>
      <c r="S8" s="796">
        <v>2002</v>
      </c>
      <c r="T8" s="796">
        <v>2003</v>
      </c>
      <c r="U8" s="796">
        <v>2004</v>
      </c>
      <c r="V8" s="796">
        <v>2005</v>
      </c>
      <c r="W8" s="796">
        <v>2006</v>
      </c>
      <c r="X8" s="796">
        <v>2007</v>
      </c>
      <c r="Y8" s="796">
        <v>2008</v>
      </c>
      <c r="Z8" s="796">
        <v>2009</v>
      </c>
      <c r="AA8" s="796">
        <v>2010</v>
      </c>
      <c r="AB8" s="796">
        <v>2011</v>
      </c>
      <c r="AC8" s="796">
        <v>2012</v>
      </c>
      <c r="AD8" s="796">
        <v>2013</v>
      </c>
      <c r="AE8" s="796">
        <v>2014</v>
      </c>
      <c r="AF8" s="796">
        <v>2015</v>
      </c>
      <c r="AG8" s="796">
        <v>2016</v>
      </c>
      <c r="AH8" s="796">
        <v>2017</v>
      </c>
      <c r="AI8" s="796">
        <v>2018</v>
      </c>
      <c r="AJ8" s="796">
        <v>2019</v>
      </c>
      <c r="AK8" s="796">
        <v>2020</v>
      </c>
      <c r="AL8" s="796">
        <v>2021</v>
      </c>
      <c r="AM8" s="796">
        <v>2022</v>
      </c>
      <c r="AN8" s="796">
        <v>2023</v>
      </c>
      <c r="AO8" s="796">
        <v>2024</v>
      </c>
      <c r="AP8" s="796">
        <v>2025</v>
      </c>
      <c r="AQ8" s="796">
        <v>2026</v>
      </c>
      <c r="AR8" s="796">
        <v>2027</v>
      </c>
      <c r="AS8" s="796">
        <v>2028</v>
      </c>
      <c r="AT8" s="796">
        <v>2029</v>
      </c>
      <c r="AU8" s="796">
        <v>2030</v>
      </c>
      <c r="AV8" s="796">
        <v>2031</v>
      </c>
      <c r="AW8" s="796">
        <v>2032</v>
      </c>
      <c r="AX8" s="796">
        <v>2033</v>
      </c>
      <c r="AY8" s="796">
        <v>2034</v>
      </c>
      <c r="AZ8" s="796">
        <v>2035</v>
      </c>
    </row>
    <row r="9" spans="1:52">
      <c r="A9" s="797" t="s">
        <v>542</v>
      </c>
      <c r="B9" s="796" t="s">
        <v>63</v>
      </c>
      <c r="C9" s="796">
        <v>4680.2219999999998</v>
      </c>
      <c r="D9" s="796">
        <v>5020.848</v>
      </c>
      <c r="E9" s="796">
        <v>5158.2560000000003</v>
      </c>
      <c r="F9" s="796">
        <v>5511.1459999999997</v>
      </c>
      <c r="G9" s="796">
        <v>5646.53</v>
      </c>
      <c r="H9" s="796">
        <v>5734.9920000000002</v>
      </c>
      <c r="I9" s="796">
        <v>5637.69</v>
      </c>
      <c r="J9" s="796">
        <v>5856.8040000000001</v>
      </c>
      <c r="K9" s="796">
        <v>5908.415</v>
      </c>
      <c r="L9" s="796">
        <v>6007.7950000000001</v>
      </c>
      <c r="M9" s="796">
        <v>6358.26</v>
      </c>
      <c r="N9" s="796">
        <v>6251.29</v>
      </c>
      <c r="O9" s="796">
        <v>5987.8209999999999</v>
      </c>
      <c r="P9" s="796">
        <v>6017.7370000000001</v>
      </c>
      <c r="Q9" s="796">
        <v>6359.9250000000002</v>
      </c>
      <c r="R9" s="796">
        <v>5890.576</v>
      </c>
      <c r="S9" s="796">
        <v>6078.0230000000001</v>
      </c>
      <c r="T9" s="796">
        <v>6007.97</v>
      </c>
      <c r="U9" s="796">
        <v>6018.7550000000001</v>
      </c>
      <c r="V9" s="796">
        <v>6108.9070000000002</v>
      </c>
      <c r="W9" s="796">
        <v>6059.3360000000002</v>
      </c>
      <c r="X9" s="796">
        <v>6048.5749999999998</v>
      </c>
      <c r="Y9" s="796">
        <v>6229.8969999999999</v>
      </c>
      <c r="Z9" s="796">
        <v>5940.2529999999997</v>
      </c>
      <c r="AA9" s="796">
        <v>5655.0119999999997</v>
      </c>
      <c r="AB9" s="796">
        <v>5789.0450000000001</v>
      </c>
      <c r="AC9" s="796">
        <v>5673.4740000000002</v>
      </c>
      <c r="AD9" s="796">
        <v>5949.2619999999997</v>
      </c>
      <c r="AE9" s="796">
        <v>6059.8360000000002</v>
      </c>
      <c r="AF9" s="796">
        <v>6136.3890000000001</v>
      </c>
      <c r="AG9" s="796">
        <v>6118.0330000000004</v>
      </c>
      <c r="AH9" s="796">
        <v>6094.6869999999999</v>
      </c>
      <c r="AI9" s="796">
        <v>6078.5950000000003</v>
      </c>
      <c r="AJ9" s="796">
        <v>6049.5320000000002</v>
      </c>
      <c r="AK9" s="796">
        <v>6016.63</v>
      </c>
      <c r="AL9" s="796">
        <v>5975.1949999999997</v>
      </c>
      <c r="AM9" s="796">
        <v>5932.5050000000001</v>
      </c>
      <c r="AN9" s="796">
        <v>5890.777</v>
      </c>
      <c r="AO9" s="796">
        <v>5851.192</v>
      </c>
      <c r="AP9" s="796">
        <v>5816.7790000000005</v>
      </c>
      <c r="AQ9" s="796">
        <v>5782.5969999999998</v>
      </c>
      <c r="AR9" s="796">
        <v>5758.924</v>
      </c>
      <c r="AS9" s="796">
        <v>5748.634</v>
      </c>
      <c r="AT9" s="796">
        <v>5763.5159999999996</v>
      </c>
      <c r="AU9" s="796">
        <v>5814.7659999999996</v>
      </c>
      <c r="AV9" s="796">
        <v>5874.0020000000004</v>
      </c>
      <c r="AW9" s="796">
        <v>5936.8630000000003</v>
      </c>
      <c r="AX9" s="796">
        <v>6003.5559999999996</v>
      </c>
      <c r="AY9" s="796">
        <v>6072.2839999999997</v>
      </c>
      <c r="AZ9" s="796">
        <v>6144.2809999999999</v>
      </c>
    </row>
    <row r="10" spans="1:52">
      <c r="A10" s="797" t="s">
        <v>542</v>
      </c>
      <c r="B10" s="796" t="s">
        <v>6</v>
      </c>
      <c r="C10" s="796">
        <v>5312.9570000000003</v>
      </c>
      <c r="D10" s="796">
        <v>5661.3609999999999</v>
      </c>
      <c r="E10" s="796">
        <v>5849.6450000000004</v>
      </c>
      <c r="F10" s="796">
        <v>6309.9009999999998</v>
      </c>
      <c r="G10" s="796">
        <v>6332.3819999999996</v>
      </c>
      <c r="H10" s="796">
        <v>6462.5050000000001</v>
      </c>
      <c r="I10" s="796">
        <v>6243.17</v>
      </c>
      <c r="J10" s="796">
        <v>6665.4870000000001</v>
      </c>
      <c r="K10" s="796">
        <v>6573.4930000000004</v>
      </c>
      <c r="L10" s="796">
        <v>6692.9170000000004</v>
      </c>
      <c r="M10" s="796">
        <v>7110.19</v>
      </c>
      <c r="N10" s="796">
        <v>6970.3440000000001</v>
      </c>
      <c r="O10" s="796">
        <v>6691.26</v>
      </c>
      <c r="P10" s="796">
        <v>6825.1180000000004</v>
      </c>
      <c r="Q10" s="796">
        <v>7226.982</v>
      </c>
      <c r="R10" s="796">
        <v>6682.9679999999998</v>
      </c>
      <c r="S10" s="796">
        <v>6876.8810000000003</v>
      </c>
      <c r="T10" s="796">
        <v>6720.63</v>
      </c>
      <c r="U10" s="796">
        <v>6750.0020000000004</v>
      </c>
      <c r="V10" s="796">
        <v>6967.2790000000005</v>
      </c>
      <c r="W10" s="796">
        <v>6780.652</v>
      </c>
      <c r="X10" s="796">
        <v>6788.8180000000002</v>
      </c>
      <c r="Y10" s="796">
        <v>7037.4030000000002</v>
      </c>
      <c r="Z10" s="796">
        <v>6697.0619999999999</v>
      </c>
      <c r="AA10" s="796">
        <v>6414.3119999999999</v>
      </c>
      <c r="AB10" s="796">
        <v>6607.1639999999998</v>
      </c>
      <c r="AC10" s="796">
        <v>6431.8950000000004</v>
      </c>
      <c r="AD10" s="796">
        <v>6761.8540000000003</v>
      </c>
      <c r="AE10" s="796">
        <v>6835.402</v>
      </c>
      <c r="AF10" s="796">
        <v>6930.7370000000001</v>
      </c>
      <c r="AG10" s="796">
        <v>6909.9009999999998</v>
      </c>
      <c r="AH10" s="796">
        <v>6880.05</v>
      </c>
      <c r="AI10" s="796">
        <v>6856.3</v>
      </c>
      <c r="AJ10" s="796">
        <v>6813.8159999999998</v>
      </c>
      <c r="AK10" s="796">
        <v>6765.7129999999997</v>
      </c>
      <c r="AL10" s="796">
        <v>6709.16</v>
      </c>
      <c r="AM10" s="796">
        <v>6650.35</v>
      </c>
      <c r="AN10" s="796">
        <v>6591.183</v>
      </c>
      <c r="AO10" s="796">
        <v>6533.4369999999999</v>
      </c>
      <c r="AP10" s="796">
        <v>6479.27</v>
      </c>
      <c r="AQ10" s="796">
        <v>6426.6450000000004</v>
      </c>
      <c r="AR10" s="796">
        <v>6383.9170000000004</v>
      </c>
      <c r="AS10" s="796">
        <v>6357.8710000000001</v>
      </c>
      <c r="AT10" s="796">
        <v>6362.1130000000003</v>
      </c>
      <c r="AU10" s="796">
        <v>6405.3069999999998</v>
      </c>
      <c r="AV10" s="796">
        <v>6458.6530000000002</v>
      </c>
      <c r="AW10" s="796">
        <v>6516.134</v>
      </c>
      <c r="AX10" s="796">
        <v>6576.2160000000003</v>
      </c>
      <c r="AY10" s="796">
        <v>6638.6940000000004</v>
      </c>
      <c r="AZ10" s="796">
        <v>6702.2190000000001</v>
      </c>
    </row>
    <row r="11" spans="1:52">
      <c r="A11" s="797" t="s">
        <v>542</v>
      </c>
      <c r="B11" s="796" t="s">
        <v>7</v>
      </c>
      <c r="C11" s="796">
        <v>5113.8599999999997</v>
      </c>
      <c r="D11" s="796">
        <v>5459.19</v>
      </c>
      <c r="E11" s="796">
        <v>5630.7929999999997</v>
      </c>
      <c r="F11" s="796">
        <v>6071.8140000000003</v>
      </c>
      <c r="G11" s="796">
        <v>6096.3990000000003</v>
      </c>
      <c r="H11" s="796">
        <v>6224.2489999999998</v>
      </c>
      <c r="I11" s="796">
        <v>6038.2389999999996</v>
      </c>
      <c r="J11" s="796">
        <v>6449.1779999999999</v>
      </c>
      <c r="K11" s="796">
        <v>6367.4409999999998</v>
      </c>
      <c r="L11" s="796">
        <v>6491.3429999999998</v>
      </c>
      <c r="M11" s="796">
        <v>6886.7070000000003</v>
      </c>
      <c r="N11" s="796">
        <v>6751.6710000000003</v>
      </c>
      <c r="O11" s="796">
        <v>6465.7889999999998</v>
      </c>
      <c r="P11" s="796">
        <v>6583.4719999999998</v>
      </c>
      <c r="Q11" s="796">
        <v>6986.7420000000002</v>
      </c>
      <c r="R11" s="796">
        <v>6451.8040000000001</v>
      </c>
      <c r="S11" s="796">
        <v>6633.7569999999996</v>
      </c>
      <c r="T11" s="796">
        <v>6487.6710000000003</v>
      </c>
      <c r="U11" s="796">
        <v>6512.6260000000002</v>
      </c>
      <c r="V11" s="796">
        <v>6716.3230000000003</v>
      </c>
      <c r="W11" s="796">
        <v>6252.8090000000002</v>
      </c>
      <c r="X11" s="796">
        <v>6225.96</v>
      </c>
      <c r="Y11" s="796">
        <v>6429.567</v>
      </c>
      <c r="Z11" s="796">
        <v>6099.1279999999997</v>
      </c>
      <c r="AA11" s="796">
        <v>5837.0550000000003</v>
      </c>
      <c r="AB11" s="796">
        <v>5982.9979999999996</v>
      </c>
      <c r="AC11" s="796">
        <v>5841.3810000000003</v>
      </c>
      <c r="AD11" s="796">
        <v>6169.4340000000002</v>
      </c>
      <c r="AE11" s="796">
        <v>6229.0810000000001</v>
      </c>
      <c r="AF11" s="796">
        <v>6323.7340000000004</v>
      </c>
      <c r="AG11" s="796">
        <v>6300.5889999999999</v>
      </c>
      <c r="AH11" s="796">
        <v>6270.61</v>
      </c>
      <c r="AI11" s="796">
        <v>6246.5209999999997</v>
      </c>
      <c r="AJ11" s="796">
        <v>6205.5609999999997</v>
      </c>
      <c r="AK11" s="796">
        <v>6157.5420000000004</v>
      </c>
      <c r="AL11" s="796">
        <v>6100.8159999999998</v>
      </c>
      <c r="AM11" s="796">
        <v>6042.2380000000003</v>
      </c>
      <c r="AN11" s="796">
        <v>5983.8779999999997</v>
      </c>
      <c r="AO11" s="796">
        <v>5927.3270000000002</v>
      </c>
      <c r="AP11" s="796">
        <v>5874.1130000000003</v>
      </c>
      <c r="AQ11" s="796">
        <v>5822.4309999999996</v>
      </c>
      <c r="AR11" s="796">
        <v>5780.23</v>
      </c>
      <c r="AS11" s="796">
        <v>5750.3810000000003</v>
      </c>
      <c r="AT11" s="796">
        <v>5749.4579999999996</v>
      </c>
      <c r="AU11" s="796">
        <v>5787.8919999999998</v>
      </c>
      <c r="AV11" s="796">
        <v>5836.7430000000004</v>
      </c>
      <c r="AW11" s="796">
        <v>5889.5140000000001</v>
      </c>
      <c r="AX11" s="796">
        <v>5945.48</v>
      </c>
      <c r="AY11" s="796">
        <v>6003.9989999999998</v>
      </c>
      <c r="AZ11" s="796">
        <v>6063.6639999999998</v>
      </c>
    </row>
    <row r="12" spans="1:52">
      <c r="A12" s="797" t="s">
        <v>542</v>
      </c>
      <c r="B12" s="796" t="s">
        <v>8</v>
      </c>
      <c r="C12" s="796">
        <v>4847.0640000000003</v>
      </c>
      <c r="D12" s="796">
        <v>5193.0450000000001</v>
      </c>
      <c r="E12" s="796">
        <v>5347.6040000000003</v>
      </c>
      <c r="F12" s="796">
        <v>5752.509</v>
      </c>
      <c r="G12" s="796">
        <v>5810.4530000000004</v>
      </c>
      <c r="H12" s="796">
        <v>5910.6710000000003</v>
      </c>
      <c r="I12" s="796">
        <v>5763.5990000000002</v>
      </c>
      <c r="J12" s="796">
        <v>6114.6149999999998</v>
      </c>
      <c r="K12" s="796">
        <v>6071.0630000000001</v>
      </c>
      <c r="L12" s="796">
        <v>6196.39</v>
      </c>
      <c r="M12" s="796">
        <v>6558.2560000000003</v>
      </c>
      <c r="N12" s="796">
        <v>6438.134</v>
      </c>
      <c r="O12" s="796">
        <v>6163.0240000000003</v>
      </c>
      <c r="P12" s="796">
        <v>6250.0640000000003</v>
      </c>
      <c r="Q12" s="796">
        <v>6634.4589999999998</v>
      </c>
      <c r="R12" s="796">
        <v>6112.7749999999996</v>
      </c>
      <c r="S12" s="796">
        <v>6286.9780000000001</v>
      </c>
      <c r="T12" s="796">
        <v>6169.8729999999996</v>
      </c>
      <c r="U12" s="796">
        <v>6186.52</v>
      </c>
      <c r="V12" s="796">
        <v>6358.06</v>
      </c>
      <c r="W12" s="796">
        <v>5858.3059999999996</v>
      </c>
      <c r="X12" s="796">
        <v>5812.1170000000002</v>
      </c>
      <c r="Y12" s="796">
        <v>5989.3860000000004</v>
      </c>
      <c r="Z12" s="796">
        <v>5667.3010000000004</v>
      </c>
      <c r="AA12" s="796">
        <v>5426.3519999999999</v>
      </c>
      <c r="AB12" s="796">
        <v>5548.0929999999998</v>
      </c>
      <c r="AC12" s="796">
        <v>5424.3720000000003</v>
      </c>
      <c r="AD12" s="796">
        <v>5741.1329999999998</v>
      </c>
      <c r="AE12" s="796">
        <v>5801.7979999999998</v>
      </c>
      <c r="AF12" s="796">
        <v>5900.6559999999999</v>
      </c>
      <c r="AG12" s="796">
        <v>5877.5829999999996</v>
      </c>
      <c r="AH12" s="796">
        <v>5848.799</v>
      </c>
      <c r="AI12" s="796">
        <v>5826.01</v>
      </c>
      <c r="AJ12" s="796">
        <v>5786.86</v>
      </c>
      <c r="AK12" s="796">
        <v>5739.17</v>
      </c>
      <c r="AL12" s="796">
        <v>5682.3909999999996</v>
      </c>
      <c r="AM12" s="796">
        <v>5624.1189999999997</v>
      </c>
      <c r="AN12" s="796">
        <v>5566.9480000000003</v>
      </c>
      <c r="AO12" s="796">
        <v>5512.2309999999998</v>
      </c>
      <c r="AP12" s="796">
        <v>5460.9179999999997</v>
      </c>
      <c r="AQ12" s="796">
        <v>5411.1570000000002</v>
      </c>
      <c r="AR12" s="796">
        <v>5371.0230000000001</v>
      </c>
      <c r="AS12" s="796">
        <v>5338.7039999999997</v>
      </c>
      <c r="AT12" s="796">
        <v>5332.8969999999999</v>
      </c>
      <c r="AU12" s="796">
        <v>5367.1289999999999</v>
      </c>
      <c r="AV12" s="796">
        <v>5412.1930000000002</v>
      </c>
      <c r="AW12" s="796">
        <v>5460.7939999999999</v>
      </c>
      <c r="AX12" s="796">
        <v>5513.3329999999996</v>
      </c>
      <c r="AY12" s="796">
        <v>5568.6459999999997</v>
      </c>
      <c r="AZ12" s="796">
        <v>5625.4520000000002</v>
      </c>
    </row>
    <row r="13" spans="1:52">
      <c r="A13" s="797" t="s">
        <v>542</v>
      </c>
      <c r="B13" s="796" t="s">
        <v>9</v>
      </c>
      <c r="C13" s="796">
        <v>4466.3329999999996</v>
      </c>
      <c r="D13" s="796">
        <v>4797.25</v>
      </c>
      <c r="E13" s="796">
        <v>4941.2539999999999</v>
      </c>
      <c r="F13" s="796">
        <v>5308.83</v>
      </c>
      <c r="G13" s="796">
        <v>5379.3140000000003</v>
      </c>
      <c r="H13" s="796">
        <v>5469.0730000000003</v>
      </c>
      <c r="I13" s="796">
        <v>5343.4390000000003</v>
      </c>
      <c r="J13" s="796">
        <v>5635.94</v>
      </c>
      <c r="K13" s="796">
        <v>5618.3249999999998</v>
      </c>
      <c r="L13" s="796">
        <v>5729.7190000000001</v>
      </c>
      <c r="M13" s="796">
        <v>6061.9059999999999</v>
      </c>
      <c r="N13" s="796">
        <v>5954.7780000000002</v>
      </c>
      <c r="O13" s="796">
        <v>5686.3029999999999</v>
      </c>
      <c r="P13" s="796">
        <v>5764.6390000000001</v>
      </c>
      <c r="Q13" s="796">
        <v>6110.6909999999998</v>
      </c>
      <c r="R13" s="796">
        <v>5631.3389999999999</v>
      </c>
      <c r="S13" s="796">
        <v>5789.7520000000004</v>
      </c>
      <c r="T13" s="796">
        <v>5681.6769999999997</v>
      </c>
      <c r="U13" s="796">
        <v>5698.1260000000002</v>
      </c>
      <c r="V13" s="796">
        <v>5837.18</v>
      </c>
      <c r="W13" s="796">
        <v>5577.9279999999999</v>
      </c>
      <c r="X13" s="796">
        <v>5534.9859999999999</v>
      </c>
      <c r="Y13" s="796">
        <v>5702.1629999999996</v>
      </c>
      <c r="Z13" s="796">
        <v>5406.3090000000002</v>
      </c>
      <c r="AA13" s="796">
        <v>5165.3670000000002</v>
      </c>
      <c r="AB13" s="796">
        <v>5281.3729999999996</v>
      </c>
      <c r="AC13" s="796">
        <v>5170.4939999999997</v>
      </c>
      <c r="AD13" s="796">
        <v>5456.875</v>
      </c>
      <c r="AE13" s="796">
        <v>5527.8789999999999</v>
      </c>
      <c r="AF13" s="796">
        <v>5621.9210000000003</v>
      </c>
      <c r="AG13" s="796">
        <v>5590.433</v>
      </c>
      <c r="AH13" s="796">
        <v>5556.0190000000002</v>
      </c>
      <c r="AI13" s="796">
        <v>5527.4769999999999</v>
      </c>
      <c r="AJ13" s="796">
        <v>5482.7759999999998</v>
      </c>
      <c r="AK13" s="796">
        <v>5430.5519999999997</v>
      </c>
      <c r="AL13" s="796">
        <v>5369.7380000000003</v>
      </c>
      <c r="AM13" s="796">
        <v>5307.9979999999996</v>
      </c>
      <c r="AN13" s="796">
        <v>5247.8590000000004</v>
      </c>
      <c r="AO13" s="796">
        <v>5190.3680000000004</v>
      </c>
      <c r="AP13" s="796">
        <v>5136.9679999999998</v>
      </c>
      <c r="AQ13" s="796">
        <v>5084.3490000000002</v>
      </c>
      <c r="AR13" s="796">
        <v>5040.7380000000003</v>
      </c>
      <c r="AS13" s="796">
        <v>5003.1450000000004</v>
      </c>
      <c r="AT13" s="796">
        <v>4992.5559999999996</v>
      </c>
      <c r="AU13" s="796">
        <v>5022.87</v>
      </c>
      <c r="AV13" s="796">
        <v>5063.6530000000002</v>
      </c>
      <c r="AW13" s="796">
        <v>5108.1350000000002</v>
      </c>
      <c r="AX13" s="796">
        <v>5156.9210000000003</v>
      </c>
      <c r="AY13" s="796">
        <v>5208.6970000000001</v>
      </c>
      <c r="AZ13" s="796">
        <v>5263.1049999999996</v>
      </c>
    </row>
    <row r="14" spans="1:52">
      <c r="A14" s="797" t="s">
        <v>542</v>
      </c>
      <c r="B14" s="796" t="s">
        <v>10</v>
      </c>
      <c r="C14" s="796">
        <v>4246.0140000000001</v>
      </c>
      <c r="D14" s="796">
        <v>4589.5209999999997</v>
      </c>
      <c r="E14" s="796">
        <v>4709.1409999999996</v>
      </c>
      <c r="F14" s="796">
        <v>5017.8190000000004</v>
      </c>
      <c r="G14" s="796">
        <v>5162.7309999999998</v>
      </c>
      <c r="H14" s="796">
        <v>5239.4949999999999</v>
      </c>
      <c r="I14" s="796">
        <v>5191.4880000000003</v>
      </c>
      <c r="J14" s="796">
        <v>5349.0540000000001</v>
      </c>
      <c r="K14" s="796">
        <v>5433.9459999999999</v>
      </c>
      <c r="L14" s="796">
        <v>5535.4859999999999</v>
      </c>
      <c r="M14" s="796">
        <v>5833.8389999999999</v>
      </c>
      <c r="N14" s="796">
        <v>5746.4660000000003</v>
      </c>
      <c r="O14" s="796">
        <v>5469.3050000000003</v>
      </c>
      <c r="P14" s="796">
        <v>5495.8810000000003</v>
      </c>
      <c r="Q14" s="796">
        <v>5794.4539999999997</v>
      </c>
      <c r="R14" s="796">
        <v>5371.57</v>
      </c>
      <c r="S14" s="796">
        <v>5535.7290000000003</v>
      </c>
      <c r="T14" s="796">
        <v>5476.7190000000001</v>
      </c>
      <c r="U14" s="796">
        <v>5489.86</v>
      </c>
      <c r="V14" s="796">
        <v>5536.8549999999996</v>
      </c>
      <c r="W14" s="796">
        <v>5614.0780000000004</v>
      </c>
      <c r="X14" s="796">
        <v>5605.4430000000002</v>
      </c>
      <c r="Y14" s="796">
        <v>5760.7439999999997</v>
      </c>
      <c r="Z14" s="796">
        <v>5479.4459999999999</v>
      </c>
      <c r="AA14" s="796">
        <v>5216.6469999999999</v>
      </c>
      <c r="AB14" s="796">
        <v>5327.4949999999999</v>
      </c>
      <c r="AC14" s="796">
        <v>5233.116</v>
      </c>
      <c r="AD14" s="796">
        <v>5473.8829999999998</v>
      </c>
      <c r="AE14" s="796">
        <v>5600.866</v>
      </c>
      <c r="AF14" s="796">
        <v>5692.491</v>
      </c>
      <c r="AG14" s="796">
        <v>5668.9170000000004</v>
      </c>
      <c r="AH14" s="796">
        <v>5641.5789999999997</v>
      </c>
      <c r="AI14" s="796">
        <v>5621.0540000000001</v>
      </c>
      <c r="AJ14" s="796">
        <v>5587.4750000000004</v>
      </c>
      <c r="AK14" s="796">
        <v>5550.5950000000003</v>
      </c>
      <c r="AL14" s="796">
        <v>5504.6279999999997</v>
      </c>
      <c r="AM14" s="796">
        <v>5458.1719999999996</v>
      </c>
      <c r="AN14" s="796">
        <v>5413.643</v>
      </c>
      <c r="AO14" s="796">
        <v>5371.6350000000002</v>
      </c>
      <c r="AP14" s="796">
        <v>5335.9970000000003</v>
      </c>
      <c r="AQ14" s="796">
        <v>5299.1620000000003</v>
      </c>
      <c r="AR14" s="796">
        <v>5272.1120000000001</v>
      </c>
      <c r="AS14" s="796">
        <v>5252.75</v>
      </c>
      <c r="AT14" s="796">
        <v>5257.652</v>
      </c>
      <c r="AU14" s="796">
        <v>5302.0730000000003</v>
      </c>
      <c r="AV14" s="796">
        <v>5354.1710000000003</v>
      </c>
      <c r="AW14" s="796">
        <v>5409.9440000000004</v>
      </c>
      <c r="AX14" s="796">
        <v>5470.3729999999996</v>
      </c>
      <c r="AY14" s="796">
        <v>5533.1930000000002</v>
      </c>
      <c r="AZ14" s="796">
        <v>5601.1930000000002</v>
      </c>
    </row>
    <row r="15" spans="1:52">
      <c r="A15" s="797" t="s">
        <v>542</v>
      </c>
      <c r="B15" s="796" t="s">
        <v>11</v>
      </c>
      <c r="C15" s="796">
        <v>4405.9539999999997</v>
      </c>
      <c r="D15" s="796">
        <v>4765.29</v>
      </c>
      <c r="E15" s="796">
        <v>4878.7389999999996</v>
      </c>
      <c r="F15" s="796">
        <v>5168.7389999999996</v>
      </c>
      <c r="G15" s="796">
        <v>5373.5860000000002</v>
      </c>
      <c r="H15" s="796">
        <v>5447.6360000000004</v>
      </c>
      <c r="I15" s="796">
        <v>5438.4080000000004</v>
      </c>
      <c r="J15" s="796">
        <v>5517.116</v>
      </c>
      <c r="K15" s="796">
        <v>5673.107</v>
      </c>
      <c r="L15" s="796">
        <v>5761.8789999999999</v>
      </c>
      <c r="M15" s="796">
        <v>6067.6279999999997</v>
      </c>
      <c r="N15" s="796">
        <v>5983.5420000000004</v>
      </c>
      <c r="O15" s="796">
        <v>5696.2849999999999</v>
      </c>
      <c r="P15" s="796">
        <v>5684.69</v>
      </c>
      <c r="Q15" s="796">
        <v>5972.723</v>
      </c>
      <c r="R15" s="796">
        <v>5563.991</v>
      </c>
      <c r="S15" s="796">
        <v>5748.2939999999999</v>
      </c>
      <c r="T15" s="796">
        <v>5720.0469999999996</v>
      </c>
      <c r="U15" s="796">
        <v>5727.402</v>
      </c>
      <c r="V15" s="796">
        <v>5722.5429999999997</v>
      </c>
      <c r="W15" s="796">
        <v>5670.2879999999996</v>
      </c>
      <c r="X15" s="796">
        <v>5694.6080000000002</v>
      </c>
      <c r="Y15" s="796">
        <v>5836.1149999999998</v>
      </c>
      <c r="Z15" s="796">
        <v>5563.3890000000001</v>
      </c>
      <c r="AA15" s="796">
        <v>5286.8370000000004</v>
      </c>
      <c r="AB15" s="796">
        <v>5390.7479999999996</v>
      </c>
      <c r="AC15" s="796">
        <v>5313.8879999999999</v>
      </c>
      <c r="AD15" s="796">
        <v>5536.0370000000003</v>
      </c>
      <c r="AE15" s="796">
        <v>5693.0069999999996</v>
      </c>
      <c r="AF15" s="796">
        <v>5782.0529999999999</v>
      </c>
      <c r="AG15" s="796">
        <v>5773.491</v>
      </c>
      <c r="AH15" s="796">
        <v>5761.201</v>
      </c>
      <c r="AI15" s="796">
        <v>5757.1809999999996</v>
      </c>
      <c r="AJ15" s="796">
        <v>5744.9009999999998</v>
      </c>
      <c r="AK15" s="796">
        <v>5733.2079999999996</v>
      </c>
      <c r="AL15" s="796">
        <v>5712.5039999999999</v>
      </c>
      <c r="AM15" s="796">
        <v>5691.1469999999999</v>
      </c>
      <c r="AN15" s="796">
        <v>5671.5919999999996</v>
      </c>
      <c r="AO15" s="796">
        <v>5654.56</v>
      </c>
      <c r="AP15" s="796">
        <v>5645.3909999999996</v>
      </c>
      <c r="AQ15" s="796">
        <v>5634.21</v>
      </c>
      <c r="AR15" s="796">
        <v>5635.0129999999999</v>
      </c>
      <c r="AS15" s="796">
        <v>5649.1890000000003</v>
      </c>
      <c r="AT15" s="796">
        <v>5682.9719999999998</v>
      </c>
      <c r="AU15" s="796">
        <v>5749.2849999999999</v>
      </c>
      <c r="AV15" s="796">
        <v>5819.7629999999999</v>
      </c>
      <c r="AW15" s="796">
        <v>5893.4480000000003</v>
      </c>
      <c r="AX15" s="796">
        <v>5971.5590000000002</v>
      </c>
      <c r="AY15" s="796">
        <v>6050.8040000000001</v>
      </c>
      <c r="AZ15" s="796">
        <v>6136.335</v>
      </c>
    </row>
    <row r="16" spans="1:52">
      <c r="A16" s="797" t="s">
        <v>542</v>
      </c>
      <c r="B16" s="796" t="s">
        <v>12</v>
      </c>
      <c r="C16" s="796">
        <v>4643.893</v>
      </c>
      <c r="D16" s="796">
        <v>4981.4229999999998</v>
      </c>
      <c r="E16" s="796">
        <v>5073.9960000000001</v>
      </c>
      <c r="F16" s="796">
        <v>5320.1930000000002</v>
      </c>
      <c r="G16" s="796">
        <v>5677.3680000000004</v>
      </c>
      <c r="H16" s="796">
        <v>5725.6210000000001</v>
      </c>
      <c r="I16" s="796">
        <v>5756.4440000000004</v>
      </c>
      <c r="J16" s="796">
        <v>5670.4870000000001</v>
      </c>
      <c r="K16" s="796">
        <v>5971.7359999999999</v>
      </c>
      <c r="L16" s="796">
        <v>6015.69</v>
      </c>
      <c r="M16" s="796">
        <v>6358.1930000000002</v>
      </c>
      <c r="N16" s="796">
        <v>6278.7359999999999</v>
      </c>
      <c r="O16" s="796">
        <v>6052.4040000000005</v>
      </c>
      <c r="P16" s="796">
        <v>5903.5889999999999</v>
      </c>
      <c r="Q16" s="796">
        <v>6186.8270000000002</v>
      </c>
      <c r="R16" s="796">
        <v>5793.098</v>
      </c>
      <c r="S16" s="796">
        <v>6034.2209999999995</v>
      </c>
      <c r="T16" s="796">
        <v>6101.9690000000001</v>
      </c>
      <c r="U16" s="796">
        <v>6085.12</v>
      </c>
      <c r="V16" s="796">
        <v>5975.4750000000004</v>
      </c>
      <c r="W16" s="796">
        <v>6006.7489999999998</v>
      </c>
      <c r="X16" s="796">
        <v>5982.9319999999998</v>
      </c>
      <c r="Y16" s="796">
        <v>6124.0720000000001</v>
      </c>
      <c r="Z16" s="796">
        <v>5908.2809999999999</v>
      </c>
      <c r="AA16" s="796">
        <v>5529.3490000000002</v>
      </c>
      <c r="AB16" s="796">
        <v>5658.384</v>
      </c>
      <c r="AC16" s="796">
        <v>5577.7560000000003</v>
      </c>
      <c r="AD16" s="796">
        <v>5818.4859999999999</v>
      </c>
      <c r="AE16" s="796">
        <v>6044.6719999999996</v>
      </c>
      <c r="AF16" s="796">
        <v>6068.933</v>
      </c>
      <c r="AG16" s="796">
        <v>6068.5219999999999</v>
      </c>
      <c r="AH16" s="796">
        <v>6066.9059999999999</v>
      </c>
      <c r="AI16" s="796">
        <v>6073.6610000000001</v>
      </c>
      <c r="AJ16" s="796">
        <v>6071.2979999999998</v>
      </c>
      <c r="AK16" s="796">
        <v>6069.308</v>
      </c>
      <c r="AL16" s="796">
        <v>6058.0230000000001</v>
      </c>
      <c r="AM16" s="796">
        <v>6046.268</v>
      </c>
      <c r="AN16" s="796">
        <v>6036.5439999999999</v>
      </c>
      <c r="AO16" s="796">
        <v>6029.9489999999996</v>
      </c>
      <c r="AP16" s="796">
        <v>6031.5780000000004</v>
      </c>
      <c r="AQ16" s="796">
        <v>6031.482</v>
      </c>
      <c r="AR16" s="796">
        <v>6044.0550000000003</v>
      </c>
      <c r="AS16" s="796">
        <v>6069.7430000000004</v>
      </c>
      <c r="AT16" s="796">
        <v>6114.723</v>
      </c>
      <c r="AU16" s="796">
        <v>6193.0789999999997</v>
      </c>
      <c r="AV16" s="796">
        <v>6275.4949999999999</v>
      </c>
      <c r="AW16" s="796">
        <v>6361.3109999999997</v>
      </c>
      <c r="AX16" s="796">
        <v>6452.0339999999997</v>
      </c>
      <c r="AY16" s="796">
        <v>6544.0370000000003</v>
      </c>
      <c r="AZ16" s="796">
        <v>6642.6760000000004</v>
      </c>
    </row>
    <row r="17" spans="1:52">
      <c r="A17" s="797" t="s">
        <v>542</v>
      </c>
      <c r="B17" s="796" t="s">
        <v>13</v>
      </c>
      <c r="C17" s="796">
        <v>4474.9430000000002</v>
      </c>
      <c r="D17" s="796">
        <v>4803.9160000000002</v>
      </c>
      <c r="E17" s="796">
        <v>4886.66</v>
      </c>
      <c r="F17" s="796">
        <v>5128.8770000000004</v>
      </c>
      <c r="G17" s="796">
        <v>5463.2640000000001</v>
      </c>
      <c r="H17" s="796">
        <v>5504.6790000000001</v>
      </c>
      <c r="I17" s="796">
        <v>5544.2809999999999</v>
      </c>
      <c r="J17" s="796">
        <v>5468.1319999999996</v>
      </c>
      <c r="K17" s="796">
        <v>5747.8209999999999</v>
      </c>
      <c r="L17" s="796">
        <v>5801.7120000000004</v>
      </c>
      <c r="M17" s="796">
        <v>6133.4769999999999</v>
      </c>
      <c r="N17" s="796">
        <v>6054.1940000000004</v>
      </c>
      <c r="O17" s="796">
        <v>5821.5010000000002</v>
      </c>
      <c r="P17" s="796">
        <v>5671.6850000000004</v>
      </c>
      <c r="Q17" s="796">
        <v>5973.4260000000004</v>
      </c>
      <c r="R17" s="796">
        <v>5595.8689999999997</v>
      </c>
      <c r="S17" s="796">
        <v>5826.634</v>
      </c>
      <c r="T17" s="796">
        <v>5890.5690000000004</v>
      </c>
      <c r="U17" s="796">
        <v>5875.5959999999995</v>
      </c>
      <c r="V17" s="796">
        <v>5790.1480000000001</v>
      </c>
      <c r="W17" s="796">
        <v>6091.598</v>
      </c>
      <c r="X17" s="796">
        <v>6076.2809999999999</v>
      </c>
      <c r="Y17" s="796">
        <v>6224.8360000000002</v>
      </c>
      <c r="Z17" s="796">
        <v>6001.8689999999997</v>
      </c>
      <c r="AA17" s="796">
        <v>5632.46</v>
      </c>
      <c r="AB17" s="796">
        <v>5764.3969999999999</v>
      </c>
      <c r="AC17" s="796">
        <v>5684.0240000000003</v>
      </c>
      <c r="AD17" s="796">
        <v>5909.3630000000003</v>
      </c>
      <c r="AE17" s="796">
        <v>6114.7290000000003</v>
      </c>
      <c r="AF17" s="796">
        <v>6145.1679999999997</v>
      </c>
      <c r="AG17" s="796">
        <v>6139.7330000000002</v>
      </c>
      <c r="AH17" s="796">
        <v>6133.2579999999998</v>
      </c>
      <c r="AI17" s="796">
        <v>6135.45</v>
      </c>
      <c r="AJ17" s="796">
        <v>6128.6570000000002</v>
      </c>
      <c r="AK17" s="796">
        <v>6121.9679999999998</v>
      </c>
      <c r="AL17" s="796">
        <v>6106.915</v>
      </c>
      <c r="AM17" s="796">
        <v>6091.5839999999998</v>
      </c>
      <c r="AN17" s="796">
        <v>6078.1909999999998</v>
      </c>
      <c r="AO17" s="796">
        <v>6068.1170000000002</v>
      </c>
      <c r="AP17" s="796">
        <v>6066.04</v>
      </c>
      <c r="AQ17" s="796">
        <v>6062.8680000000004</v>
      </c>
      <c r="AR17" s="796">
        <v>6072.2820000000002</v>
      </c>
      <c r="AS17" s="796">
        <v>6094.1769999999997</v>
      </c>
      <c r="AT17" s="796">
        <v>6135.6040000000003</v>
      </c>
      <c r="AU17" s="796">
        <v>6210.1570000000002</v>
      </c>
      <c r="AV17" s="796">
        <v>6289.3810000000003</v>
      </c>
      <c r="AW17" s="796">
        <v>6372.2709999999997</v>
      </c>
      <c r="AX17" s="796">
        <v>6459.9930000000004</v>
      </c>
      <c r="AY17" s="796">
        <v>6549.1559999999999</v>
      </c>
      <c r="AZ17" s="796">
        <v>6644.6559999999999</v>
      </c>
    </row>
    <row r="18" spans="1:52">
      <c r="A18" s="797" t="s">
        <v>542</v>
      </c>
      <c r="B18" s="796" t="s">
        <v>14</v>
      </c>
      <c r="C18" s="796">
        <v>4151.0879999999997</v>
      </c>
      <c r="D18" s="796">
        <v>4479.1189999999997</v>
      </c>
      <c r="E18" s="796">
        <v>4575.6350000000002</v>
      </c>
      <c r="F18" s="796">
        <v>4849.576</v>
      </c>
      <c r="G18" s="796">
        <v>5064.7510000000002</v>
      </c>
      <c r="H18" s="796">
        <v>5113.1779999999999</v>
      </c>
      <c r="I18" s="796">
        <v>5096.9210000000003</v>
      </c>
      <c r="J18" s="796">
        <v>5176.1840000000002</v>
      </c>
      <c r="K18" s="796">
        <v>5318.7139999999999</v>
      </c>
      <c r="L18" s="796">
        <v>5411.4949999999999</v>
      </c>
      <c r="M18" s="796">
        <v>5715.11</v>
      </c>
      <c r="N18" s="796">
        <v>5630.4790000000003</v>
      </c>
      <c r="O18" s="796">
        <v>5395.1760000000004</v>
      </c>
      <c r="P18" s="796">
        <v>5340.0959999999995</v>
      </c>
      <c r="Q18" s="796">
        <v>5650.3990000000003</v>
      </c>
      <c r="R18" s="796">
        <v>5232.9120000000003</v>
      </c>
      <c r="S18" s="796">
        <v>5417.5780000000004</v>
      </c>
      <c r="T18" s="796">
        <v>5418.3119999999999</v>
      </c>
      <c r="U18" s="796">
        <v>5415.1559999999999</v>
      </c>
      <c r="V18" s="796">
        <v>5431.384</v>
      </c>
      <c r="W18" s="796">
        <v>5854.2380000000003</v>
      </c>
      <c r="X18" s="796">
        <v>5850.6859999999997</v>
      </c>
      <c r="Y18" s="796">
        <v>6008.15</v>
      </c>
      <c r="Z18" s="796">
        <v>5747.4859999999999</v>
      </c>
      <c r="AA18" s="796">
        <v>5453.41</v>
      </c>
      <c r="AB18" s="796">
        <v>5557.1629999999996</v>
      </c>
      <c r="AC18" s="796">
        <v>5464.67</v>
      </c>
      <c r="AD18" s="796">
        <v>5691.3069999999998</v>
      </c>
      <c r="AE18" s="796">
        <v>5810.616</v>
      </c>
      <c r="AF18" s="796">
        <v>5866.2250000000004</v>
      </c>
      <c r="AG18" s="796">
        <v>5846.2330000000002</v>
      </c>
      <c r="AH18" s="796">
        <v>5824.4290000000001</v>
      </c>
      <c r="AI18" s="796">
        <v>5812.1109999999999</v>
      </c>
      <c r="AJ18" s="796">
        <v>5792.8029999999999</v>
      </c>
      <c r="AK18" s="796">
        <v>5771.4650000000001</v>
      </c>
      <c r="AL18" s="796">
        <v>5742.4560000000001</v>
      </c>
      <c r="AM18" s="796">
        <v>5712.415</v>
      </c>
      <c r="AN18" s="796">
        <v>5683.6639999999998</v>
      </c>
      <c r="AO18" s="796">
        <v>5656.8450000000003</v>
      </c>
      <c r="AP18" s="796">
        <v>5635.4489999999996</v>
      </c>
      <c r="AQ18" s="796">
        <v>5613.99</v>
      </c>
      <c r="AR18" s="796">
        <v>5603.52</v>
      </c>
      <c r="AS18" s="796">
        <v>5610.223</v>
      </c>
      <c r="AT18" s="796">
        <v>5639.2910000000002</v>
      </c>
      <c r="AU18" s="796">
        <v>5699.7929999999997</v>
      </c>
      <c r="AV18" s="796">
        <v>5766.9009999999998</v>
      </c>
      <c r="AW18" s="796">
        <v>5837.192</v>
      </c>
      <c r="AX18" s="796">
        <v>5911.76</v>
      </c>
      <c r="AY18" s="796">
        <v>5987.7780000000002</v>
      </c>
      <c r="AZ18" s="796">
        <v>6067.4620000000004</v>
      </c>
    </row>
    <row r="19" spans="1:52">
      <c r="A19" s="797" t="s">
        <v>542</v>
      </c>
      <c r="B19" s="796" t="s">
        <v>15</v>
      </c>
      <c r="C19" s="796">
        <v>4254.2700000000004</v>
      </c>
      <c r="D19" s="796">
        <v>4592.0569999999998</v>
      </c>
      <c r="E19" s="796">
        <v>4712.915</v>
      </c>
      <c r="F19" s="796">
        <v>5042.4579999999996</v>
      </c>
      <c r="G19" s="796">
        <v>5159.92</v>
      </c>
      <c r="H19" s="796">
        <v>5237.6469999999999</v>
      </c>
      <c r="I19" s="796">
        <v>5165.7539999999999</v>
      </c>
      <c r="J19" s="796">
        <v>5386.48</v>
      </c>
      <c r="K19" s="796">
        <v>5421.1450000000004</v>
      </c>
      <c r="L19" s="796">
        <v>5532.8980000000001</v>
      </c>
      <c r="M19" s="796">
        <v>5850.1490000000003</v>
      </c>
      <c r="N19" s="796">
        <v>5749.5410000000002</v>
      </c>
      <c r="O19" s="796">
        <v>5486.1390000000001</v>
      </c>
      <c r="P19" s="796">
        <v>5518.1149999999998</v>
      </c>
      <c r="Q19" s="796">
        <v>5862.5630000000001</v>
      </c>
      <c r="R19" s="796">
        <v>5402.1580000000004</v>
      </c>
      <c r="S19" s="796">
        <v>5563.3630000000003</v>
      </c>
      <c r="T19" s="796">
        <v>5493.1689999999999</v>
      </c>
      <c r="U19" s="796">
        <v>5502.45</v>
      </c>
      <c r="V19" s="796">
        <v>5607.2439999999997</v>
      </c>
      <c r="W19" s="796">
        <v>5970.5439999999999</v>
      </c>
      <c r="X19" s="796">
        <v>5967.201</v>
      </c>
      <c r="Y19" s="796">
        <v>6145.0050000000001</v>
      </c>
      <c r="Z19" s="796">
        <v>5844.9219999999996</v>
      </c>
      <c r="AA19" s="796">
        <v>5586.1840000000002</v>
      </c>
      <c r="AB19" s="796">
        <v>5700.5479999999998</v>
      </c>
      <c r="AC19" s="796">
        <v>5587.34</v>
      </c>
      <c r="AD19" s="796">
        <v>5856.8620000000001</v>
      </c>
      <c r="AE19" s="796">
        <v>5934.4369999999999</v>
      </c>
      <c r="AF19" s="796">
        <v>6012.5569999999998</v>
      </c>
      <c r="AG19" s="796">
        <v>5990.5290000000005</v>
      </c>
      <c r="AH19" s="796">
        <v>5962.9030000000002</v>
      </c>
      <c r="AI19" s="796">
        <v>5943.6310000000003</v>
      </c>
      <c r="AJ19" s="796">
        <v>5914.3</v>
      </c>
      <c r="AK19" s="796">
        <v>5881.2280000000001</v>
      </c>
      <c r="AL19" s="796">
        <v>5840.23</v>
      </c>
      <c r="AM19" s="796">
        <v>5797.8320000000003</v>
      </c>
      <c r="AN19" s="796">
        <v>5756.1530000000002</v>
      </c>
      <c r="AO19" s="796">
        <v>5715.933</v>
      </c>
      <c r="AP19" s="796">
        <v>5680.0420000000004</v>
      </c>
      <c r="AQ19" s="796">
        <v>5644.8050000000003</v>
      </c>
      <c r="AR19" s="796">
        <v>5619.8630000000003</v>
      </c>
      <c r="AS19" s="796">
        <v>5612.7370000000001</v>
      </c>
      <c r="AT19" s="796">
        <v>5630.9859999999999</v>
      </c>
      <c r="AU19" s="796">
        <v>5682.63</v>
      </c>
      <c r="AV19" s="796">
        <v>5742.23</v>
      </c>
      <c r="AW19" s="796">
        <v>5805.0959999999995</v>
      </c>
      <c r="AX19" s="796">
        <v>5871.5540000000001</v>
      </c>
      <c r="AY19" s="796">
        <v>5939.7960000000003</v>
      </c>
      <c r="AZ19" s="796">
        <v>6010.4409999999998</v>
      </c>
    </row>
    <row r="20" spans="1:52">
      <c r="A20" s="797" t="s">
        <v>542</v>
      </c>
      <c r="B20" s="796" t="s">
        <v>16</v>
      </c>
      <c r="C20" s="796">
        <v>4747.0150000000003</v>
      </c>
      <c r="D20" s="796">
        <v>5089.6729999999998</v>
      </c>
      <c r="E20" s="796">
        <v>5248.5550000000003</v>
      </c>
      <c r="F20" s="796">
        <v>5645.1679999999997</v>
      </c>
      <c r="G20" s="796">
        <v>5708.2</v>
      </c>
      <c r="H20" s="796">
        <v>5809.9880000000003</v>
      </c>
      <c r="I20" s="796">
        <v>5655.4989999999998</v>
      </c>
      <c r="J20" s="796">
        <v>5995.5249999999996</v>
      </c>
      <c r="K20" s="796">
        <v>5955.8270000000002</v>
      </c>
      <c r="L20" s="796">
        <v>6073.1890000000003</v>
      </c>
      <c r="M20" s="796">
        <v>6433.9380000000001</v>
      </c>
      <c r="N20" s="796">
        <v>6315.4049999999997</v>
      </c>
      <c r="O20" s="796">
        <v>6051.1909999999998</v>
      </c>
      <c r="P20" s="796">
        <v>6146.8190000000004</v>
      </c>
      <c r="Q20" s="796">
        <v>6509.8</v>
      </c>
      <c r="R20" s="796">
        <v>5996.223</v>
      </c>
      <c r="S20" s="796">
        <v>6169.5860000000002</v>
      </c>
      <c r="T20" s="796">
        <v>6052.7340000000004</v>
      </c>
      <c r="U20" s="796">
        <v>6072.0339999999997</v>
      </c>
      <c r="V20" s="796">
        <v>6238.4070000000002</v>
      </c>
      <c r="W20" s="796">
        <v>6360.3670000000002</v>
      </c>
      <c r="X20" s="796">
        <v>6369.4480000000003</v>
      </c>
      <c r="Y20" s="796">
        <v>6586.9120000000003</v>
      </c>
      <c r="Z20" s="796">
        <v>6272.9989999999998</v>
      </c>
      <c r="AA20" s="796">
        <v>6006.45</v>
      </c>
      <c r="AB20" s="796">
        <v>6159.78</v>
      </c>
      <c r="AC20" s="796">
        <v>6020.8770000000004</v>
      </c>
      <c r="AD20" s="796">
        <v>6318.2460000000001</v>
      </c>
      <c r="AE20" s="796">
        <v>6387.7619999999997</v>
      </c>
      <c r="AF20" s="796">
        <v>6474.14</v>
      </c>
      <c r="AG20" s="796">
        <v>6453.1509999999998</v>
      </c>
      <c r="AH20" s="796">
        <v>6422.1220000000003</v>
      </c>
      <c r="AI20" s="796">
        <v>6398.3819999999996</v>
      </c>
      <c r="AJ20" s="796">
        <v>6360.9809999999998</v>
      </c>
      <c r="AK20" s="796">
        <v>6319.299</v>
      </c>
      <c r="AL20" s="796">
        <v>6269.9579999999996</v>
      </c>
      <c r="AM20" s="796">
        <v>6218.8760000000002</v>
      </c>
      <c r="AN20" s="796">
        <v>6167.7470000000003</v>
      </c>
      <c r="AO20" s="796">
        <v>6117.8940000000002</v>
      </c>
      <c r="AP20" s="796">
        <v>6071.9269999999997</v>
      </c>
      <c r="AQ20" s="796">
        <v>6027.4440000000004</v>
      </c>
      <c r="AR20" s="796">
        <v>5993.1</v>
      </c>
      <c r="AS20" s="796">
        <v>5977.6189999999997</v>
      </c>
      <c r="AT20" s="796">
        <v>5990.116</v>
      </c>
      <c r="AU20" s="796">
        <v>6037.5420000000004</v>
      </c>
      <c r="AV20" s="796">
        <v>6093.89</v>
      </c>
      <c r="AW20" s="796">
        <v>6153.8339999999998</v>
      </c>
      <c r="AX20" s="796">
        <v>6216.5190000000002</v>
      </c>
      <c r="AY20" s="796">
        <v>6281.192</v>
      </c>
      <c r="AZ20" s="796">
        <v>6347.2960000000003</v>
      </c>
    </row>
    <row r="21" spans="1:52">
      <c r="A21" s="797" t="s">
        <v>542</v>
      </c>
      <c r="B21" s="796" t="s">
        <v>17</v>
      </c>
      <c r="C21" s="796">
        <v>5510.5789999999997</v>
      </c>
      <c r="D21" s="796">
        <v>5850.0389999999998</v>
      </c>
      <c r="E21" s="796">
        <v>6057.9660000000003</v>
      </c>
      <c r="F21" s="796">
        <v>6537.5360000000001</v>
      </c>
      <c r="G21" s="796">
        <v>6539.3230000000003</v>
      </c>
      <c r="H21" s="796">
        <v>6687.0159999999996</v>
      </c>
      <c r="I21" s="796">
        <v>6421.0110000000004</v>
      </c>
      <c r="J21" s="796">
        <v>6875.2079999999996</v>
      </c>
      <c r="K21" s="796">
        <v>6758.3370000000004</v>
      </c>
      <c r="L21" s="796">
        <v>6863.5910000000003</v>
      </c>
      <c r="M21" s="796">
        <v>7303.6279999999997</v>
      </c>
      <c r="N21" s="796">
        <v>7154.4480000000003</v>
      </c>
      <c r="O21" s="796">
        <v>6885.5259999999998</v>
      </c>
      <c r="P21" s="796">
        <v>7046.8239999999996</v>
      </c>
      <c r="Q21" s="796">
        <v>7432.1130000000003</v>
      </c>
      <c r="R21" s="796">
        <v>6869.817</v>
      </c>
      <c r="S21" s="796">
        <v>7068.9970000000003</v>
      </c>
      <c r="T21" s="796">
        <v>6891.3029999999999</v>
      </c>
      <c r="U21" s="796">
        <v>6920.4669999999996</v>
      </c>
      <c r="V21" s="796">
        <v>7145.866</v>
      </c>
      <c r="W21" s="796">
        <v>6668.2209999999995</v>
      </c>
      <c r="X21" s="796">
        <v>6667.5609999999997</v>
      </c>
      <c r="Y21" s="796">
        <v>6908.3789999999999</v>
      </c>
      <c r="Z21" s="796">
        <v>6585.3549999999996</v>
      </c>
      <c r="AA21" s="796">
        <v>6300.4989999999998</v>
      </c>
      <c r="AB21" s="796">
        <v>6484.4219999999996</v>
      </c>
      <c r="AC21" s="796">
        <v>6324.7629999999999</v>
      </c>
      <c r="AD21" s="796">
        <v>6653.34</v>
      </c>
      <c r="AE21" s="796">
        <v>6727.7070000000003</v>
      </c>
      <c r="AF21" s="796">
        <v>6810.3320000000003</v>
      </c>
      <c r="AG21" s="796">
        <v>6788.8879999999999</v>
      </c>
      <c r="AH21" s="796">
        <v>6759.1019999999999</v>
      </c>
      <c r="AI21" s="796">
        <v>6735.1880000000001</v>
      </c>
      <c r="AJ21" s="796">
        <v>6693.7169999999996</v>
      </c>
      <c r="AK21" s="796">
        <v>6646.9610000000002</v>
      </c>
      <c r="AL21" s="796">
        <v>6591.6729999999998</v>
      </c>
      <c r="AM21" s="796">
        <v>6533.8940000000002</v>
      </c>
      <c r="AN21" s="796">
        <v>6475.3770000000004</v>
      </c>
      <c r="AO21" s="796">
        <v>6418.0550000000003</v>
      </c>
      <c r="AP21" s="796">
        <v>6364.1329999999998</v>
      </c>
      <c r="AQ21" s="796">
        <v>6311.6279999999997</v>
      </c>
      <c r="AR21" s="796">
        <v>6268.6779999999999</v>
      </c>
      <c r="AS21" s="796">
        <v>6242.9</v>
      </c>
      <c r="AT21" s="796">
        <v>6248.3019999999997</v>
      </c>
      <c r="AU21" s="796">
        <v>6292.6530000000002</v>
      </c>
      <c r="AV21" s="796">
        <v>6347.1009999999997</v>
      </c>
      <c r="AW21" s="796">
        <v>6405.7489999999998</v>
      </c>
      <c r="AX21" s="796">
        <v>6466.875</v>
      </c>
      <c r="AY21" s="796">
        <v>6530.2690000000002</v>
      </c>
      <c r="AZ21" s="796">
        <v>6594.46</v>
      </c>
    </row>
    <row r="22" spans="1:52">
      <c r="A22" s="796" t="s">
        <v>4</v>
      </c>
      <c r="B22" s="796"/>
      <c r="C22" s="796"/>
      <c r="D22" s="796"/>
      <c r="E22" s="796"/>
      <c r="F22" s="796"/>
      <c r="G22" s="796"/>
      <c r="H22" s="796"/>
      <c r="I22" s="796"/>
      <c r="J22" s="796"/>
      <c r="K22" s="796"/>
      <c r="L22" s="796"/>
      <c r="M22" s="796"/>
      <c r="N22" s="796"/>
      <c r="O22" s="796"/>
      <c r="P22" s="796"/>
      <c r="Q22" s="796"/>
      <c r="R22" s="796"/>
      <c r="S22" s="796"/>
      <c r="T22" s="796"/>
      <c r="U22" s="796"/>
      <c r="V22" s="796"/>
      <c r="W22" s="796"/>
      <c r="X22" s="796"/>
      <c r="Y22" s="796"/>
      <c r="Z22" s="796"/>
      <c r="AA22" s="796"/>
      <c r="AB22" s="796"/>
      <c r="AC22" s="796"/>
      <c r="AD22" s="796"/>
      <c r="AE22" s="796"/>
      <c r="AF22" s="796"/>
      <c r="AG22" s="796"/>
      <c r="AH22" s="796"/>
      <c r="AI22" s="796"/>
      <c r="AJ22" s="796"/>
      <c r="AK22" s="796"/>
      <c r="AL22" s="796"/>
      <c r="AM22" s="796"/>
      <c r="AN22" s="796"/>
      <c r="AO22" s="796"/>
      <c r="AP22" s="796"/>
      <c r="AQ22" s="796"/>
      <c r="AR22" s="796"/>
      <c r="AS22" s="796"/>
      <c r="AT22" s="796"/>
      <c r="AU22" s="796"/>
      <c r="AV22" s="796"/>
      <c r="AW22" s="796"/>
      <c r="AX22" s="796"/>
      <c r="AY22" s="796"/>
      <c r="AZ22" s="796"/>
    </row>
    <row r="23" spans="1:52">
      <c r="A23" s="797" t="s">
        <v>914</v>
      </c>
      <c r="B23" s="796"/>
      <c r="C23" s="796">
        <v>1986</v>
      </c>
      <c r="D23" s="796">
        <v>1987</v>
      </c>
      <c r="E23" s="796">
        <v>1988</v>
      </c>
      <c r="F23" s="796">
        <v>1989</v>
      </c>
      <c r="G23" s="796">
        <v>1990</v>
      </c>
      <c r="H23" s="796">
        <v>1991</v>
      </c>
      <c r="I23" s="796">
        <v>1992</v>
      </c>
      <c r="J23" s="796">
        <v>1993</v>
      </c>
      <c r="K23" s="796">
        <v>1994</v>
      </c>
      <c r="L23" s="796">
        <v>1995</v>
      </c>
      <c r="M23" s="796">
        <v>1996</v>
      </c>
      <c r="N23" s="796">
        <v>1997</v>
      </c>
      <c r="O23" s="796">
        <v>1998</v>
      </c>
      <c r="P23" s="796">
        <v>1999</v>
      </c>
      <c r="Q23" s="796">
        <v>2000</v>
      </c>
      <c r="R23" s="796">
        <v>2001</v>
      </c>
      <c r="S23" s="796">
        <v>2002</v>
      </c>
      <c r="T23" s="796">
        <v>2003</v>
      </c>
      <c r="U23" s="796">
        <v>2004</v>
      </c>
      <c r="V23" s="796">
        <v>2005</v>
      </c>
      <c r="W23" s="796">
        <v>2006</v>
      </c>
      <c r="X23" s="796">
        <v>2007</v>
      </c>
      <c r="Y23" s="796">
        <v>2008</v>
      </c>
      <c r="Z23" s="796">
        <v>2009</v>
      </c>
      <c r="AA23" s="796">
        <v>2010</v>
      </c>
      <c r="AB23" s="796">
        <v>2011</v>
      </c>
      <c r="AC23" s="796">
        <v>2012</v>
      </c>
      <c r="AD23" s="796">
        <v>2013</v>
      </c>
      <c r="AE23" s="796">
        <v>2014</v>
      </c>
      <c r="AF23" s="796">
        <v>2015</v>
      </c>
      <c r="AG23" s="796">
        <v>2016</v>
      </c>
      <c r="AH23" s="796">
        <v>2017</v>
      </c>
      <c r="AI23" s="796">
        <v>2018</v>
      </c>
      <c r="AJ23" s="796">
        <v>2019</v>
      </c>
      <c r="AK23" s="796">
        <v>2020</v>
      </c>
      <c r="AL23" s="796">
        <v>2021</v>
      </c>
      <c r="AM23" s="796">
        <v>2022</v>
      </c>
      <c r="AN23" s="796">
        <v>2023</v>
      </c>
      <c r="AO23" s="796">
        <v>2024</v>
      </c>
      <c r="AP23" s="796">
        <v>2025</v>
      </c>
      <c r="AQ23" s="796">
        <v>2026</v>
      </c>
      <c r="AR23" s="796">
        <v>2027</v>
      </c>
      <c r="AS23" s="796">
        <v>2028</v>
      </c>
      <c r="AT23" s="796">
        <v>2029</v>
      </c>
      <c r="AU23" s="796">
        <v>2030</v>
      </c>
      <c r="AV23" s="796">
        <v>2031</v>
      </c>
      <c r="AW23" s="796">
        <v>2032</v>
      </c>
      <c r="AX23" s="796">
        <v>2033</v>
      </c>
      <c r="AY23" s="796">
        <v>2034</v>
      </c>
      <c r="AZ23" s="796">
        <v>2035</v>
      </c>
    </row>
    <row r="24" spans="1:52">
      <c r="A24" s="797" t="s">
        <v>542</v>
      </c>
      <c r="B24" s="796" t="s">
        <v>63</v>
      </c>
      <c r="C24" s="796">
        <v>7055.799</v>
      </c>
      <c r="D24" s="796">
        <v>7569.32</v>
      </c>
      <c r="E24" s="796">
        <v>7776.47</v>
      </c>
      <c r="F24" s="796">
        <v>8308.48</v>
      </c>
      <c r="G24" s="796">
        <v>8512.58</v>
      </c>
      <c r="H24" s="796">
        <v>8645.94</v>
      </c>
      <c r="I24" s="796">
        <v>8499.26</v>
      </c>
      <c r="J24" s="796">
        <v>8829.58</v>
      </c>
      <c r="K24" s="796">
        <v>8907.39</v>
      </c>
      <c r="L24" s="796">
        <v>9057.2209999999995</v>
      </c>
      <c r="M24" s="796">
        <v>10529.51</v>
      </c>
      <c r="N24" s="796">
        <v>9650.26</v>
      </c>
      <c r="O24" s="796">
        <v>9841.51</v>
      </c>
      <c r="P24" s="796">
        <v>8276.59</v>
      </c>
      <c r="Q24" s="796">
        <v>9050.85</v>
      </c>
      <c r="R24" s="796">
        <v>9228.44</v>
      </c>
      <c r="S24" s="796">
        <v>8857.93</v>
      </c>
      <c r="T24" s="796">
        <v>8836.2000000000007</v>
      </c>
      <c r="U24" s="796">
        <v>9822.0589999999993</v>
      </c>
      <c r="V24" s="796">
        <v>9658.83</v>
      </c>
      <c r="W24" s="796">
        <v>9161.74</v>
      </c>
      <c r="X24" s="796">
        <v>9326.6610000000001</v>
      </c>
      <c r="Y24" s="796">
        <v>9821.27</v>
      </c>
      <c r="Z24" s="796">
        <v>10037.81</v>
      </c>
      <c r="AA24" s="796">
        <v>8918.51</v>
      </c>
      <c r="AB24" s="796">
        <v>8676.2199999999993</v>
      </c>
      <c r="AC24" s="796">
        <v>8124.9589999999998</v>
      </c>
      <c r="AD24" s="796">
        <v>8570.9159999999993</v>
      </c>
      <c r="AE24" s="796">
        <v>8675.3060000000005</v>
      </c>
      <c r="AF24" s="796">
        <v>8814.777</v>
      </c>
      <c r="AG24" s="796">
        <v>8795.7070000000003</v>
      </c>
      <c r="AH24" s="796">
        <v>8757.4369999999999</v>
      </c>
      <c r="AI24" s="796">
        <v>8719.6360000000004</v>
      </c>
      <c r="AJ24" s="796">
        <v>8652.0509999999995</v>
      </c>
      <c r="AK24" s="796">
        <v>8575.1620000000003</v>
      </c>
      <c r="AL24" s="796">
        <v>8485.9120000000003</v>
      </c>
      <c r="AM24" s="796">
        <v>8393.875</v>
      </c>
      <c r="AN24" s="796">
        <v>8299.9249999999993</v>
      </c>
      <c r="AO24" s="796">
        <v>8208.6869999999999</v>
      </c>
      <c r="AP24" s="796">
        <v>8121.5159999999996</v>
      </c>
      <c r="AQ24" s="796">
        <v>8036.2610000000004</v>
      </c>
      <c r="AR24" s="796">
        <v>8028.91</v>
      </c>
      <c r="AS24" s="796">
        <v>8068.2460000000001</v>
      </c>
      <c r="AT24" s="796">
        <v>8133.2349999999997</v>
      </c>
      <c r="AU24" s="796">
        <v>8239.0030000000006</v>
      </c>
      <c r="AV24" s="796">
        <v>8349.3109999999997</v>
      </c>
      <c r="AW24" s="796">
        <v>8466.5930000000008</v>
      </c>
      <c r="AX24" s="796">
        <v>8592.0720000000001</v>
      </c>
      <c r="AY24" s="796">
        <v>8719.5630000000001</v>
      </c>
      <c r="AZ24" s="796">
        <v>8856.0020000000004</v>
      </c>
    </row>
    <row r="25" spans="1:52">
      <c r="A25" s="797" t="s">
        <v>542</v>
      </c>
      <c r="B25" s="796" t="s">
        <v>6</v>
      </c>
      <c r="C25" s="796">
        <v>7055.799</v>
      </c>
      <c r="D25" s="796">
        <v>7569.32</v>
      </c>
      <c r="E25" s="796">
        <v>7776.47</v>
      </c>
      <c r="F25" s="796">
        <v>8308.48</v>
      </c>
      <c r="G25" s="796">
        <v>8512.58</v>
      </c>
      <c r="H25" s="796">
        <v>8645.94</v>
      </c>
      <c r="I25" s="796">
        <v>8499.26</v>
      </c>
      <c r="J25" s="796">
        <v>8829.58</v>
      </c>
      <c r="K25" s="796">
        <v>8907.39</v>
      </c>
      <c r="L25" s="796">
        <v>9057.2209999999995</v>
      </c>
      <c r="M25" s="796">
        <v>10477.620000000001</v>
      </c>
      <c r="N25" s="796">
        <v>9650.26</v>
      </c>
      <c r="O25" s="796">
        <v>8778.59</v>
      </c>
      <c r="P25" s="796">
        <v>8183.201</v>
      </c>
      <c r="Q25" s="796">
        <v>8923.49</v>
      </c>
      <c r="R25" s="796">
        <v>9228.44</v>
      </c>
      <c r="S25" s="796">
        <v>8857.93</v>
      </c>
      <c r="T25" s="796">
        <v>8366.0910000000003</v>
      </c>
      <c r="U25" s="796">
        <v>9822.0589999999993</v>
      </c>
      <c r="V25" s="796">
        <v>9198.77</v>
      </c>
      <c r="W25" s="796">
        <v>8074.5410000000002</v>
      </c>
      <c r="X25" s="796">
        <v>9326.6610000000001</v>
      </c>
      <c r="Y25" s="796">
        <v>9542.2610000000004</v>
      </c>
      <c r="Z25" s="796">
        <v>8887.1409999999996</v>
      </c>
      <c r="AA25" s="796">
        <v>7763.26</v>
      </c>
      <c r="AB25" s="796">
        <v>8676.2199999999993</v>
      </c>
      <c r="AC25" s="796">
        <v>8124.9589999999998</v>
      </c>
      <c r="AD25" s="796">
        <v>8570.9159999999993</v>
      </c>
      <c r="AE25" s="796">
        <v>8675.3060000000005</v>
      </c>
      <c r="AF25" s="796">
        <v>8814.777</v>
      </c>
      <c r="AG25" s="796">
        <v>8795.7070000000003</v>
      </c>
      <c r="AH25" s="796">
        <v>8757.4369999999999</v>
      </c>
      <c r="AI25" s="796">
        <v>8719.6360000000004</v>
      </c>
      <c r="AJ25" s="796">
        <v>8652.0509999999995</v>
      </c>
      <c r="AK25" s="796">
        <v>8575.1620000000003</v>
      </c>
      <c r="AL25" s="796">
        <v>8485.9120000000003</v>
      </c>
      <c r="AM25" s="796">
        <v>8393.875</v>
      </c>
      <c r="AN25" s="796">
        <v>8299.9249999999993</v>
      </c>
      <c r="AO25" s="796">
        <v>8208.6869999999999</v>
      </c>
      <c r="AP25" s="796">
        <v>8121.5159999999996</v>
      </c>
      <c r="AQ25" s="796">
        <v>8036.2610000000004</v>
      </c>
      <c r="AR25" s="796">
        <v>7963.35</v>
      </c>
      <c r="AS25" s="796">
        <v>7904.0720000000001</v>
      </c>
      <c r="AT25" s="796">
        <v>7888.2070000000003</v>
      </c>
      <c r="AU25" s="796">
        <v>7931.92</v>
      </c>
      <c r="AV25" s="796">
        <v>7989.2960000000003</v>
      </c>
      <c r="AW25" s="796">
        <v>8056.7820000000002</v>
      </c>
      <c r="AX25" s="796">
        <v>8127.7209999999995</v>
      </c>
      <c r="AY25" s="796">
        <v>8203.1290000000008</v>
      </c>
      <c r="AZ25" s="796">
        <v>8282.3909999999996</v>
      </c>
    </row>
    <row r="26" spans="1:52">
      <c r="A26" s="797" t="s">
        <v>542</v>
      </c>
      <c r="B26" s="796" t="s">
        <v>7</v>
      </c>
      <c r="C26" s="796">
        <v>7028.32</v>
      </c>
      <c r="D26" s="796">
        <v>7539.84</v>
      </c>
      <c r="E26" s="796">
        <v>7746.18</v>
      </c>
      <c r="F26" s="796">
        <v>8276.1200000000008</v>
      </c>
      <c r="G26" s="796">
        <v>8479.43</v>
      </c>
      <c r="H26" s="796">
        <v>8612.27</v>
      </c>
      <c r="I26" s="796">
        <v>8466.16</v>
      </c>
      <c r="J26" s="796">
        <v>8795.2000000000007</v>
      </c>
      <c r="K26" s="796">
        <v>8872.7000000000007</v>
      </c>
      <c r="L26" s="796">
        <v>9021.94</v>
      </c>
      <c r="M26" s="796">
        <v>10529.51</v>
      </c>
      <c r="N26" s="796">
        <v>9023.8610000000008</v>
      </c>
      <c r="O26" s="796">
        <v>7905</v>
      </c>
      <c r="P26" s="796">
        <v>8274.4310000000005</v>
      </c>
      <c r="Q26" s="796">
        <v>8493.2209999999995</v>
      </c>
      <c r="R26" s="796">
        <v>9086.42</v>
      </c>
      <c r="S26" s="796">
        <v>8430.41</v>
      </c>
      <c r="T26" s="796">
        <v>8836.2000000000007</v>
      </c>
      <c r="U26" s="796">
        <v>8419.33</v>
      </c>
      <c r="V26" s="796">
        <v>8730.2900000000009</v>
      </c>
      <c r="W26" s="796">
        <v>8959.7000000000007</v>
      </c>
      <c r="X26" s="796">
        <v>8722.52</v>
      </c>
      <c r="Y26" s="796">
        <v>8432.77</v>
      </c>
      <c r="Z26" s="796">
        <v>8218.3799999999992</v>
      </c>
      <c r="AA26" s="796">
        <v>7659</v>
      </c>
      <c r="AB26" s="796">
        <v>8580.3510000000006</v>
      </c>
      <c r="AC26" s="796">
        <v>7709.82</v>
      </c>
      <c r="AD26" s="796">
        <v>8162.3540000000003</v>
      </c>
      <c r="AE26" s="796">
        <v>8250.5849999999991</v>
      </c>
      <c r="AF26" s="796">
        <v>8382.7469999999994</v>
      </c>
      <c r="AG26" s="796">
        <v>8366.8850000000002</v>
      </c>
      <c r="AH26" s="796">
        <v>8335.8389999999999</v>
      </c>
      <c r="AI26" s="796">
        <v>8305.9560000000001</v>
      </c>
      <c r="AJ26" s="796">
        <v>8250.6129999999994</v>
      </c>
      <c r="AK26" s="796">
        <v>8186.2330000000002</v>
      </c>
      <c r="AL26" s="796">
        <v>8109.2780000000002</v>
      </c>
      <c r="AM26" s="796">
        <v>8029.02</v>
      </c>
      <c r="AN26" s="796">
        <v>7946.2049999999999</v>
      </c>
      <c r="AO26" s="796">
        <v>7865.3440000000001</v>
      </c>
      <c r="AP26" s="796">
        <v>7787.634</v>
      </c>
      <c r="AQ26" s="796">
        <v>7711.1760000000004</v>
      </c>
      <c r="AR26" s="796">
        <v>7647.2039999999997</v>
      </c>
      <c r="AS26" s="796">
        <v>7598.6639999999998</v>
      </c>
      <c r="AT26" s="796">
        <v>7590</v>
      </c>
      <c r="AU26" s="796">
        <v>7636.375</v>
      </c>
      <c r="AV26" s="796">
        <v>7695.1459999999997</v>
      </c>
      <c r="AW26" s="796">
        <v>7763.5429999999997</v>
      </c>
      <c r="AX26" s="796">
        <v>7835.558</v>
      </c>
      <c r="AY26" s="796">
        <v>7911.2629999999999</v>
      </c>
      <c r="AZ26" s="796">
        <v>7990.259</v>
      </c>
    </row>
    <row r="27" spans="1:52">
      <c r="A27" s="797" t="s">
        <v>542</v>
      </c>
      <c r="B27" s="796" t="s">
        <v>8</v>
      </c>
      <c r="C27" s="796">
        <v>6368.8310000000001</v>
      </c>
      <c r="D27" s="796">
        <v>6832.35</v>
      </c>
      <c r="E27" s="796">
        <v>7019.34</v>
      </c>
      <c r="F27" s="796">
        <v>7499.55</v>
      </c>
      <c r="G27" s="796">
        <v>7683.78</v>
      </c>
      <c r="H27" s="796">
        <v>7804.16</v>
      </c>
      <c r="I27" s="796">
        <v>7671.75</v>
      </c>
      <c r="J27" s="796">
        <v>7969.92</v>
      </c>
      <c r="K27" s="796">
        <v>8040.15</v>
      </c>
      <c r="L27" s="796">
        <v>8175.39</v>
      </c>
      <c r="M27" s="796">
        <v>8772.4590000000007</v>
      </c>
      <c r="N27" s="796">
        <v>8374.5499999999993</v>
      </c>
      <c r="O27" s="796">
        <v>8019.36</v>
      </c>
      <c r="P27" s="796">
        <v>7904.11</v>
      </c>
      <c r="Q27" s="796">
        <v>8121.94</v>
      </c>
      <c r="R27" s="796">
        <v>7997.5709999999999</v>
      </c>
      <c r="S27" s="796">
        <v>8285.3510000000006</v>
      </c>
      <c r="T27" s="796">
        <v>7804.6009999999997</v>
      </c>
      <c r="U27" s="796">
        <v>7701.4290000000001</v>
      </c>
      <c r="V27" s="796">
        <v>7336.8509999999997</v>
      </c>
      <c r="W27" s="796">
        <v>8062.5810000000001</v>
      </c>
      <c r="X27" s="796">
        <v>8008.78</v>
      </c>
      <c r="Y27" s="796">
        <v>7993.08</v>
      </c>
      <c r="Z27" s="796">
        <v>8441.1910000000007</v>
      </c>
      <c r="AA27" s="796">
        <v>7499.15</v>
      </c>
      <c r="AB27" s="796">
        <v>7527.7089999999998</v>
      </c>
      <c r="AC27" s="796">
        <v>7681.11</v>
      </c>
      <c r="AD27" s="796">
        <v>8113.6589999999997</v>
      </c>
      <c r="AE27" s="796">
        <v>8209.902</v>
      </c>
      <c r="AF27" s="796">
        <v>8340.4349999999995</v>
      </c>
      <c r="AG27" s="796">
        <v>8327.7610000000004</v>
      </c>
      <c r="AH27" s="796">
        <v>8303.3169999999991</v>
      </c>
      <c r="AI27" s="796">
        <v>8281.1790000000001</v>
      </c>
      <c r="AJ27" s="796">
        <v>8233.1659999999993</v>
      </c>
      <c r="AK27" s="796">
        <v>8176.0370000000003</v>
      </c>
      <c r="AL27" s="796">
        <v>8106.3209999999999</v>
      </c>
      <c r="AM27" s="796">
        <v>8032.7849999999999</v>
      </c>
      <c r="AN27" s="796">
        <v>7956.9219999999996</v>
      </c>
      <c r="AO27" s="796">
        <v>7882.9110000000001</v>
      </c>
      <c r="AP27" s="796">
        <v>7811.7259999999997</v>
      </c>
      <c r="AQ27" s="796">
        <v>7741.5559999999996</v>
      </c>
      <c r="AR27" s="796">
        <v>7684.924</v>
      </c>
      <c r="AS27" s="796">
        <v>7645.8159999999998</v>
      </c>
      <c r="AT27" s="796">
        <v>7642.6620000000003</v>
      </c>
      <c r="AU27" s="796">
        <v>7690.3249999999998</v>
      </c>
      <c r="AV27" s="796">
        <v>7749.5280000000002</v>
      </c>
      <c r="AW27" s="796">
        <v>7817.5339999999997</v>
      </c>
      <c r="AX27" s="796">
        <v>7889.2860000000001</v>
      </c>
      <c r="AY27" s="796">
        <v>7964.183</v>
      </c>
      <c r="AZ27" s="796">
        <v>8042.1059999999998</v>
      </c>
    </row>
    <row r="28" spans="1:52">
      <c r="A28" s="797" t="s">
        <v>542</v>
      </c>
      <c r="B28" s="796" t="s">
        <v>9</v>
      </c>
      <c r="C28" s="796">
        <v>5794</v>
      </c>
      <c r="D28" s="796">
        <v>6215.68</v>
      </c>
      <c r="E28" s="796">
        <v>6385.79</v>
      </c>
      <c r="F28" s="796">
        <v>6822.6610000000001</v>
      </c>
      <c r="G28" s="796">
        <v>6990.26</v>
      </c>
      <c r="H28" s="796">
        <v>7099.77</v>
      </c>
      <c r="I28" s="796">
        <v>6979.3190000000004</v>
      </c>
      <c r="J28" s="796">
        <v>7250.58</v>
      </c>
      <c r="K28" s="796">
        <v>7314.47</v>
      </c>
      <c r="L28" s="796">
        <v>7437.5</v>
      </c>
      <c r="M28" s="796">
        <v>7370.19</v>
      </c>
      <c r="N28" s="796">
        <v>7793.37</v>
      </c>
      <c r="O28" s="796">
        <v>7233.0510000000004</v>
      </c>
      <c r="P28" s="796">
        <v>7440.4</v>
      </c>
      <c r="Q28" s="796">
        <v>7618.76</v>
      </c>
      <c r="R28" s="796">
        <v>7604.1890000000003</v>
      </c>
      <c r="S28" s="796">
        <v>7315.62</v>
      </c>
      <c r="T28" s="796">
        <v>7473.5209999999997</v>
      </c>
      <c r="U28" s="796">
        <v>7118.09</v>
      </c>
      <c r="V28" s="796">
        <v>7360.85</v>
      </c>
      <c r="W28" s="796">
        <v>7196.04</v>
      </c>
      <c r="X28" s="796">
        <v>7480.25</v>
      </c>
      <c r="Y28" s="796">
        <v>8104.68</v>
      </c>
      <c r="Z28" s="796">
        <v>7211.3389999999999</v>
      </c>
      <c r="AA28" s="796">
        <v>6987.3909999999996</v>
      </c>
      <c r="AB28" s="796">
        <v>7098.59</v>
      </c>
      <c r="AC28" s="796">
        <v>6752.87</v>
      </c>
      <c r="AD28" s="796">
        <v>7096.3320000000003</v>
      </c>
      <c r="AE28" s="796">
        <v>7190.7340000000004</v>
      </c>
      <c r="AF28" s="796">
        <v>7299.8010000000004</v>
      </c>
      <c r="AG28" s="796">
        <v>7278.0910000000003</v>
      </c>
      <c r="AH28" s="796">
        <v>7254.5389999999998</v>
      </c>
      <c r="AI28" s="796">
        <v>7236.5379999999996</v>
      </c>
      <c r="AJ28" s="796">
        <v>7196.8239999999996</v>
      </c>
      <c r="AK28" s="796">
        <v>7150.2280000000001</v>
      </c>
      <c r="AL28" s="796">
        <v>7092.46</v>
      </c>
      <c r="AM28" s="796">
        <v>7030.9920000000002</v>
      </c>
      <c r="AN28" s="796">
        <v>6968.1949999999997</v>
      </c>
      <c r="AO28" s="796">
        <v>6906.7079999999996</v>
      </c>
      <c r="AP28" s="796">
        <v>6848.152</v>
      </c>
      <c r="AQ28" s="796">
        <v>6789.4430000000002</v>
      </c>
      <c r="AR28" s="796">
        <v>6743.64</v>
      </c>
      <c r="AS28" s="796">
        <v>6716.2960000000003</v>
      </c>
      <c r="AT28" s="796">
        <v>6717.78</v>
      </c>
      <c r="AU28" s="796">
        <v>6760.6229999999996</v>
      </c>
      <c r="AV28" s="796">
        <v>6812.3549999999996</v>
      </c>
      <c r="AW28" s="796">
        <v>6871.11</v>
      </c>
      <c r="AX28" s="796">
        <v>6934.3190000000004</v>
      </c>
      <c r="AY28" s="796">
        <v>6999.6930000000002</v>
      </c>
      <c r="AZ28" s="796">
        <v>7068.3180000000002</v>
      </c>
    </row>
    <row r="29" spans="1:52">
      <c r="A29" s="797" t="s">
        <v>542</v>
      </c>
      <c r="B29" s="796" t="s">
        <v>10</v>
      </c>
      <c r="C29" s="796">
        <v>5210.5200000000004</v>
      </c>
      <c r="D29" s="796">
        <v>5589.74</v>
      </c>
      <c r="E29" s="796">
        <v>5742.72</v>
      </c>
      <c r="F29" s="796">
        <v>6135.59</v>
      </c>
      <c r="G29" s="796">
        <v>6286.32</v>
      </c>
      <c r="H29" s="796">
        <v>6384.799</v>
      </c>
      <c r="I29" s="796">
        <v>6276.48</v>
      </c>
      <c r="J29" s="796">
        <v>6520.41</v>
      </c>
      <c r="K29" s="796">
        <v>6577.88</v>
      </c>
      <c r="L29" s="796">
        <v>6688.52</v>
      </c>
      <c r="M29" s="796">
        <v>7417.7089999999998</v>
      </c>
      <c r="N29" s="796">
        <v>7294.51</v>
      </c>
      <c r="O29" s="796">
        <v>6631.96</v>
      </c>
      <c r="P29" s="796">
        <v>7067.92</v>
      </c>
      <c r="Q29" s="796">
        <v>7306.48</v>
      </c>
      <c r="R29" s="796">
        <v>6939.2709999999997</v>
      </c>
      <c r="S29" s="796">
        <v>7547.16</v>
      </c>
      <c r="T29" s="796">
        <v>6858.84</v>
      </c>
      <c r="U29" s="796">
        <v>6483.52</v>
      </c>
      <c r="V29" s="796">
        <v>6871.6210000000001</v>
      </c>
      <c r="W29" s="796">
        <v>7159.19</v>
      </c>
      <c r="X29" s="796">
        <v>6927.0690000000004</v>
      </c>
      <c r="Y29" s="796">
        <v>7164.14</v>
      </c>
      <c r="Z29" s="796">
        <v>6844.8789999999999</v>
      </c>
      <c r="AA29" s="796">
        <v>6706.38</v>
      </c>
      <c r="AB29" s="796">
        <v>6408.37</v>
      </c>
      <c r="AC29" s="796">
        <v>6332.1490000000003</v>
      </c>
      <c r="AD29" s="796">
        <v>6622.2920000000004</v>
      </c>
      <c r="AE29" s="796">
        <v>6738.8850000000002</v>
      </c>
      <c r="AF29" s="796">
        <v>6843.098</v>
      </c>
      <c r="AG29" s="796">
        <v>6812.973</v>
      </c>
      <c r="AH29" s="796">
        <v>6789.1120000000001</v>
      </c>
      <c r="AI29" s="796">
        <v>6773.6819999999998</v>
      </c>
      <c r="AJ29" s="796">
        <v>6741.5429999999997</v>
      </c>
      <c r="AK29" s="796">
        <v>6705.0659999999998</v>
      </c>
      <c r="AL29" s="796">
        <v>6656.9309999999996</v>
      </c>
      <c r="AM29" s="796">
        <v>6605.4589999999998</v>
      </c>
      <c r="AN29" s="796">
        <v>6554.0810000000001</v>
      </c>
      <c r="AO29" s="796">
        <v>6503.9889999999996</v>
      </c>
      <c r="AP29" s="796">
        <v>6458.6989999999996</v>
      </c>
      <c r="AQ29" s="796">
        <v>6411.5169999999998</v>
      </c>
      <c r="AR29" s="796">
        <v>6377.1270000000004</v>
      </c>
      <c r="AS29" s="796">
        <v>6361.018</v>
      </c>
      <c r="AT29" s="796">
        <v>6371.7129999999997</v>
      </c>
      <c r="AU29" s="796">
        <v>6422.4889999999996</v>
      </c>
      <c r="AV29" s="796">
        <v>6480.0450000000001</v>
      </c>
      <c r="AW29" s="796">
        <v>6544.11</v>
      </c>
      <c r="AX29" s="796">
        <v>6614.0230000000001</v>
      </c>
      <c r="AY29" s="796">
        <v>6685.5659999999998</v>
      </c>
      <c r="AZ29" s="796">
        <v>6762.3779999999997</v>
      </c>
    </row>
    <row r="30" spans="1:52">
      <c r="A30" s="797" t="s">
        <v>542</v>
      </c>
      <c r="B30" s="796" t="s">
        <v>11</v>
      </c>
      <c r="C30" s="796">
        <v>5452.509</v>
      </c>
      <c r="D30" s="796">
        <v>5849.34</v>
      </c>
      <c r="E30" s="796">
        <v>6009.42</v>
      </c>
      <c r="F30" s="796">
        <v>6420.54</v>
      </c>
      <c r="G30" s="796">
        <v>6578.27</v>
      </c>
      <c r="H30" s="796">
        <v>6681.33</v>
      </c>
      <c r="I30" s="796">
        <v>6567.9709999999995</v>
      </c>
      <c r="J30" s="796">
        <v>6823.241</v>
      </c>
      <c r="K30" s="796">
        <v>6883.37</v>
      </c>
      <c r="L30" s="796">
        <v>6999.1490000000003</v>
      </c>
      <c r="M30" s="796">
        <v>7051.84</v>
      </c>
      <c r="N30" s="796">
        <v>6848.11</v>
      </c>
      <c r="O30" s="796">
        <v>6705.009</v>
      </c>
      <c r="P30" s="796">
        <v>6964.84</v>
      </c>
      <c r="Q30" s="796">
        <v>7666.7</v>
      </c>
      <c r="R30" s="796">
        <v>6932.25</v>
      </c>
      <c r="S30" s="796">
        <v>7792.2</v>
      </c>
      <c r="T30" s="796">
        <v>7539.5690000000004</v>
      </c>
      <c r="U30" s="796">
        <v>7396.71</v>
      </c>
      <c r="V30" s="796">
        <v>7187.241</v>
      </c>
      <c r="W30" s="796">
        <v>8016.75</v>
      </c>
      <c r="X30" s="796">
        <v>7085.17</v>
      </c>
      <c r="Y30" s="796">
        <v>7993.58</v>
      </c>
      <c r="Z30" s="796">
        <v>6778.3590000000004</v>
      </c>
      <c r="AA30" s="796">
        <v>6780.03</v>
      </c>
      <c r="AB30" s="796">
        <v>6493</v>
      </c>
      <c r="AC30" s="796">
        <v>6511.049</v>
      </c>
      <c r="AD30" s="796">
        <v>6754.1450000000004</v>
      </c>
      <c r="AE30" s="796">
        <v>6975.0389999999998</v>
      </c>
      <c r="AF30" s="796">
        <v>7051.3270000000002</v>
      </c>
      <c r="AG30" s="796">
        <v>7042.9859999999999</v>
      </c>
      <c r="AH30" s="796">
        <v>7040.4070000000002</v>
      </c>
      <c r="AI30" s="796">
        <v>7047.38</v>
      </c>
      <c r="AJ30" s="796">
        <v>7041.2550000000001</v>
      </c>
      <c r="AK30" s="796">
        <v>7032.9</v>
      </c>
      <c r="AL30" s="796">
        <v>7011.8310000000001</v>
      </c>
      <c r="AM30" s="796">
        <v>6989.1229999999996</v>
      </c>
      <c r="AN30" s="796">
        <v>6968.0119999999997</v>
      </c>
      <c r="AO30" s="796">
        <v>6950.0569999999998</v>
      </c>
      <c r="AP30" s="796">
        <v>6940.28</v>
      </c>
      <c r="AQ30" s="796">
        <v>6928.9830000000002</v>
      </c>
      <c r="AR30" s="796">
        <v>6933.5169999999998</v>
      </c>
      <c r="AS30" s="796">
        <v>6958.5709999999999</v>
      </c>
      <c r="AT30" s="796">
        <v>7008.9229999999998</v>
      </c>
      <c r="AU30" s="796">
        <v>7100.1769999999997</v>
      </c>
      <c r="AV30" s="796">
        <v>7196.1109999999999</v>
      </c>
      <c r="AW30" s="796">
        <v>7298.4780000000001</v>
      </c>
      <c r="AX30" s="796">
        <v>7408.085</v>
      </c>
      <c r="AY30" s="796">
        <v>7519.433</v>
      </c>
      <c r="AZ30" s="796">
        <v>7638.85</v>
      </c>
    </row>
    <row r="31" spans="1:52">
      <c r="A31" s="797" t="s">
        <v>542</v>
      </c>
      <c r="B31" s="796" t="s">
        <v>12</v>
      </c>
      <c r="C31" s="796">
        <v>5659.259</v>
      </c>
      <c r="D31" s="796">
        <v>6071.14</v>
      </c>
      <c r="E31" s="796">
        <v>6237.29</v>
      </c>
      <c r="F31" s="796">
        <v>6664.01</v>
      </c>
      <c r="G31" s="796">
        <v>6827.71</v>
      </c>
      <c r="H31" s="796">
        <v>6934.68</v>
      </c>
      <c r="I31" s="796">
        <v>6817.02</v>
      </c>
      <c r="J31" s="796">
        <v>7081.97</v>
      </c>
      <c r="K31" s="796">
        <v>7144.38</v>
      </c>
      <c r="L31" s="796">
        <v>7264.549</v>
      </c>
      <c r="M31" s="796">
        <v>7767.55</v>
      </c>
      <c r="N31" s="796">
        <v>7235.0889999999999</v>
      </c>
      <c r="O31" s="796">
        <v>7714.85</v>
      </c>
      <c r="P31" s="796">
        <v>7308.52</v>
      </c>
      <c r="Q31" s="796">
        <v>7838.58</v>
      </c>
      <c r="R31" s="796">
        <v>6892.85</v>
      </c>
      <c r="S31" s="796">
        <v>7974.3710000000001</v>
      </c>
      <c r="T31" s="796">
        <v>8233.85</v>
      </c>
      <c r="U31" s="796">
        <v>7934.78</v>
      </c>
      <c r="V31" s="796">
        <v>8025.2910000000002</v>
      </c>
      <c r="W31" s="796">
        <v>8435.69</v>
      </c>
      <c r="X31" s="796">
        <v>8057.9</v>
      </c>
      <c r="Y31" s="796">
        <v>7983.73</v>
      </c>
      <c r="Z31" s="796">
        <v>8165.201</v>
      </c>
      <c r="AA31" s="796">
        <v>7470.1890000000003</v>
      </c>
      <c r="AB31" s="796">
        <v>7118.201</v>
      </c>
      <c r="AC31" s="796">
        <v>7359.38</v>
      </c>
      <c r="AD31" s="796">
        <v>7659.58</v>
      </c>
      <c r="AE31" s="796">
        <v>8094.4570000000003</v>
      </c>
      <c r="AF31" s="796">
        <v>7950.3980000000001</v>
      </c>
      <c r="AG31" s="796">
        <v>7944.7420000000002</v>
      </c>
      <c r="AH31" s="796">
        <v>7949.0020000000004</v>
      </c>
      <c r="AI31" s="796">
        <v>7964.33</v>
      </c>
      <c r="AJ31" s="796">
        <v>7965.9489999999996</v>
      </c>
      <c r="AK31" s="796">
        <v>7965.692</v>
      </c>
      <c r="AL31" s="796">
        <v>7952.6080000000002</v>
      </c>
      <c r="AM31" s="796">
        <v>7938.0820000000003</v>
      </c>
      <c r="AN31" s="796">
        <v>7925.81</v>
      </c>
      <c r="AO31" s="796">
        <v>7918.1329999999998</v>
      </c>
      <c r="AP31" s="796">
        <v>7920.1059999999998</v>
      </c>
      <c r="AQ31" s="796">
        <v>7920.8869999999997</v>
      </c>
      <c r="AR31" s="796">
        <v>7940.0240000000003</v>
      </c>
      <c r="AS31" s="796">
        <v>7982.299</v>
      </c>
      <c r="AT31" s="796">
        <v>8050.2780000000002</v>
      </c>
      <c r="AU31" s="796">
        <v>8160.0569999999998</v>
      </c>
      <c r="AV31" s="796">
        <v>8274.0239999999994</v>
      </c>
      <c r="AW31" s="796">
        <v>8395.0429999999997</v>
      </c>
      <c r="AX31" s="796">
        <v>8524.1910000000007</v>
      </c>
      <c r="AY31" s="796">
        <v>8655.1650000000009</v>
      </c>
      <c r="AZ31" s="796">
        <v>8795.1129999999994</v>
      </c>
    </row>
    <row r="32" spans="1:52">
      <c r="A32" s="797" t="s">
        <v>542</v>
      </c>
      <c r="B32" s="796" t="s">
        <v>13</v>
      </c>
      <c r="C32" s="796">
        <v>5465.5810000000001</v>
      </c>
      <c r="D32" s="796">
        <v>5863.37</v>
      </c>
      <c r="E32" s="796">
        <v>6023.83</v>
      </c>
      <c r="F32" s="796">
        <v>6435.94</v>
      </c>
      <c r="G32" s="796">
        <v>6594.04</v>
      </c>
      <c r="H32" s="796">
        <v>6697.35</v>
      </c>
      <c r="I32" s="796">
        <v>6583.7209999999995</v>
      </c>
      <c r="J32" s="796">
        <v>6839.6009999999997</v>
      </c>
      <c r="K32" s="796">
        <v>6899.87</v>
      </c>
      <c r="L32" s="796">
        <v>7015.93</v>
      </c>
      <c r="M32" s="796">
        <v>7521.21</v>
      </c>
      <c r="N32" s="796">
        <v>7329.8710000000001</v>
      </c>
      <c r="O32" s="796">
        <v>7429.49</v>
      </c>
      <c r="P32" s="796">
        <v>7188.22</v>
      </c>
      <c r="Q32" s="796">
        <v>7543.6009999999997</v>
      </c>
      <c r="R32" s="796">
        <v>6873.6090000000004</v>
      </c>
      <c r="S32" s="796">
        <v>7793.12</v>
      </c>
      <c r="T32" s="796">
        <v>7645.53</v>
      </c>
      <c r="U32" s="796">
        <v>7977.85</v>
      </c>
      <c r="V32" s="796">
        <v>7924.06</v>
      </c>
      <c r="W32" s="796">
        <v>7562.2089999999998</v>
      </c>
      <c r="X32" s="796">
        <v>7524.12</v>
      </c>
      <c r="Y32" s="796">
        <v>8058.16</v>
      </c>
      <c r="Z32" s="796">
        <v>7659.57</v>
      </c>
      <c r="AA32" s="796">
        <v>7552.02</v>
      </c>
      <c r="AB32" s="796">
        <v>7346.3190000000004</v>
      </c>
      <c r="AC32" s="796">
        <v>7505.71</v>
      </c>
      <c r="AD32" s="796">
        <v>7799.1930000000002</v>
      </c>
      <c r="AE32" s="796">
        <v>8236.7630000000008</v>
      </c>
      <c r="AF32" s="796">
        <v>8074.43</v>
      </c>
      <c r="AG32" s="796">
        <v>8064.2920000000004</v>
      </c>
      <c r="AH32" s="796">
        <v>8064.2650000000003</v>
      </c>
      <c r="AI32" s="796">
        <v>8075.6260000000002</v>
      </c>
      <c r="AJ32" s="796">
        <v>8072.7359999999999</v>
      </c>
      <c r="AK32" s="796">
        <v>8068.393</v>
      </c>
      <c r="AL32" s="796">
        <v>8052.1459999999997</v>
      </c>
      <c r="AM32" s="796">
        <v>8035.0469999999996</v>
      </c>
      <c r="AN32" s="796">
        <v>8020.5730000000003</v>
      </c>
      <c r="AO32" s="796">
        <v>8010.9759999999997</v>
      </c>
      <c r="AP32" s="796">
        <v>8011.3310000000001</v>
      </c>
      <c r="AQ32" s="796">
        <v>8011.2030000000004</v>
      </c>
      <c r="AR32" s="796">
        <v>8028.91</v>
      </c>
      <c r="AS32" s="796">
        <v>8068.2460000000001</v>
      </c>
      <c r="AT32" s="796">
        <v>8133.2349999999997</v>
      </c>
      <c r="AU32" s="796">
        <v>8239.0030000000006</v>
      </c>
      <c r="AV32" s="796">
        <v>8349.3109999999997</v>
      </c>
      <c r="AW32" s="796">
        <v>8466.5930000000008</v>
      </c>
      <c r="AX32" s="796">
        <v>8592.0720000000001</v>
      </c>
      <c r="AY32" s="796">
        <v>8719.5630000000001</v>
      </c>
      <c r="AZ32" s="796">
        <v>8856.0020000000004</v>
      </c>
    </row>
    <row r="33" spans="1:52">
      <c r="A33" s="797" t="s">
        <v>542</v>
      </c>
      <c r="B33" s="796" t="s">
        <v>14</v>
      </c>
      <c r="C33" s="796">
        <v>5189.91</v>
      </c>
      <c r="D33" s="796">
        <v>5567.63</v>
      </c>
      <c r="E33" s="796">
        <v>5720</v>
      </c>
      <c r="F33" s="796">
        <v>6111.33</v>
      </c>
      <c r="G33" s="796">
        <v>6261.45</v>
      </c>
      <c r="H33" s="796">
        <v>6359.549</v>
      </c>
      <c r="I33" s="796">
        <v>6251.65</v>
      </c>
      <c r="J33" s="796">
        <v>6494.6289999999999</v>
      </c>
      <c r="K33" s="796">
        <v>6551.86</v>
      </c>
      <c r="L33" s="796">
        <v>6662.0609999999997</v>
      </c>
      <c r="M33" s="796">
        <v>7128.22</v>
      </c>
      <c r="N33" s="796">
        <v>6842.03</v>
      </c>
      <c r="O33" s="796">
        <v>7200.49</v>
      </c>
      <c r="P33" s="796">
        <v>6845.35</v>
      </c>
      <c r="Q33" s="796">
        <v>6978.31</v>
      </c>
      <c r="R33" s="796">
        <v>6284.44</v>
      </c>
      <c r="S33" s="796">
        <v>6913.56</v>
      </c>
      <c r="T33" s="796">
        <v>7554.9309999999996</v>
      </c>
      <c r="U33" s="796">
        <v>6712.88</v>
      </c>
      <c r="V33" s="796">
        <v>6968.1909999999998</v>
      </c>
      <c r="W33" s="796">
        <v>7103.59</v>
      </c>
      <c r="X33" s="796">
        <v>6848.13</v>
      </c>
      <c r="Y33" s="796">
        <v>6893.6</v>
      </c>
      <c r="Z33" s="796">
        <v>6919.8</v>
      </c>
      <c r="AA33" s="796">
        <v>6510.73</v>
      </c>
      <c r="AB33" s="796">
        <v>7003.34</v>
      </c>
      <c r="AC33" s="796">
        <v>6547.52</v>
      </c>
      <c r="AD33" s="796">
        <v>6879.4440000000004</v>
      </c>
      <c r="AE33" s="796">
        <v>7071.9889999999996</v>
      </c>
      <c r="AF33" s="796">
        <v>7155.3829999999998</v>
      </c>
      <c r="AG33" s="796">
        <v>7182.15</v>
      </c>
      <c r="AH33" s="796">
        <v>7187.8019999999997</v>
      </c>
      <c r="AI33" s="796">
        <v>7196.2070000000003</v>
      </c>
      <c r="AJ33" s="796">
        <v>7192.63</v>
      </c>
      <c r="AK33" s="796">
        <v>7184.83</v>
      </c>
      <c r="AL33" s="796">
        <v>7165.2470000000003</v>
      </c>
      <c r="AM33" s="796">
        <v>7143.6729999999998</v>
      </c>
      <c r="AN33" s="796">
        <v>7120.2920000000004</v>
      </c>
      <c r="AO33" s="796">
        <v>7099.6040000000003</v>
      </c>
      <c r="AP33" s="796">
        <v>7084.65</v>
      </c>
      <c r="AQ33" s="796">
        <v>7069.6859999999997</v>
      </c>
      <c r="AR33" s="796">
        <v>7071.4340000000002</v>
      </c>
      <c r="AS33" s="796">
        <v>7097.0839999999998</v>
      </c>
      <c r="AT33" s="796">
        <v>7147.924</v>
      </c>
      <c r="AU33" s="796">
        <v>7237.74</v>
      </c>
      <c r="AV33" s="796">
        <v>7332.7629999999999</v>
      </c>
      <c r="AW33" s="796">
        <v>7434.9110000000001</v>
      </c>
      <c r="AX33" s="796">
        <v>7540.4179999999997</v>
      </c>
      <c r="AY33" s="796">
        <v>7647.8180000000002</v>
      </c>
      <c r="AZ33" s="796">
        <v>7760.7860000000001</v>
      </c>
    </row>
    <row r="34" spans="1:52">
      <c r="A34" s="797" t="s">
        <v>542</v>
      </c>
      <c r="B34" s="796" t="s">
        <v>15</v>
      </c>
      <c r="C34" s="796">
        <v>6154.1</v>
      </c>
      <c r="D34" s="796">
        <v>6601.99</v>
      </c>
      <c r="E34" s="796">
        <v>6782.67</v>
      </c>
      <c r="F34" s="796">
        <v>7246.7</v>
      </c>
      <c r="G34" s="796">
        <v>7424.71</v>
      </c>
      <c r="H34" s="796">
        <v>7541.03</v>
      </c>
      <c r="I34" s="796">
        <v>7413.0910000000003</v>
      </c>
      <c r="J34" s="796">
        <v>7701.21</v>
      </c>
      <c r="K34" s="796">
        <v>7769.07</v>
      </c>
      <c r="L34" s="796">
        <v>7899.75</v>
      </c>
      <c r="M34" s="796">
        <v>7764.049</v>
      </c>
      <c r="N34" s="796">
        <v>7655.1</v>
      </c>
      <c r="O34" s="796">
        <v>7368.48</v>
      </c>
      <c r="P34" s="796">
        <v>7268.42</v>
      </c>
      <c r="Q34" s="796">
        <v>7598.34</v>
      </c>
      <c r="R34" s="796">
        <v>7104.81</v>
      </c>
      <c r="S34" s="796">
        <v>8477.0300000000007</v>
      </c>
      <c r="T34" s="796">
        <v>7874.11</v>
      </c>
      <c r="U34" s="796">
        <v>7285.2910000000002</v>
      </c>
      <c r="V34" s="796">
        <v>7153.64</v>
      </c>
      <c r="W34" s="796">
        <v>8202.84</v>
      </c>
      <c r="X34" s="796">
        <v>7406.74</v>
      </c>
      <c r="Y34" s="796">
        <v>7323.31</v>
      </c>
      <c r="Z34" s="796">
        <v>7149.87</v>
      </c>
      <c r="AA34" s="796">
        <v>6599.4790000000003</v>
      </c>
      <c r="AB34" s="796">
        <v>6859.4</v>
      </c>
      <c r="AC34" s="796">
        <v>6653.71</v>
      </c>
      <c r="AD34" s="796">
        <v>7042.4070000000002</v>
      </c>
      <c r="AE34" s="796">
        <v>7130.7860000000001</v>
      </c>
      <c r="AF34" s="796">
        <v>7257.9269999999997</v>
      </c>
      <c r="AG34" s="796">
        <v>7260.34</v>
      </c>
      <c r="AH34" s="796">
        <v>7243.4669999999996</v>
      </c>
      <c r="AI34" s="796">
        <v>7228.96</v>
      </c>
      <c r="AJ34" s="796">
        <v>7197.7349999999997</v>
      </c>
      <c r="AK34" s="796">
        <v>7159.1890000000003</v>
      </c>
      <c r="AL34" s="796">
        <v>7108.1229999999996</v>
      </c>
      <c r="AM34" s="796">
        <v>7053.4369999999999</v>
      </c>
      <c r="AN34" s="796">
        <v>6995.6270000000004</v>
      </c>
      <c r="AO34" s="796">
        <v>6938.7860000000001</v>
      </c>
      <c r="AP34" s="796">
        <v>6884.3720000000003</v>
      </c>
      <c r="AQ34" s="796">
        <v>6830.393</v>
      </c>
      <c r="AR34" s="796">
        <v>6790.95</v>
      </c>
      <c r="AS34" s="796">
        <v>6775.4110000000001</v>
      </c>
      <c r="AT34" s="796">
        <v>6791.2470000000003</v>
      </c>
      <c r="AU34" s="796">
        <v>6850.5420000000004</v>
      </c>
      <c r="AV34" s="796">
        <v>6918.4679999999998</v>
      </c>
      <c r="AW34" s="796">
        <v>6994.0519999999997</v>
      </c>
      <c r="AX34" s="796">
        <v>7072.63</v>
      </c>
      <c r="AY34" s="796">
        <v>7153.2669999999998</v>
      </c>
      <c r="AZ34" s="796">
        <v>7236.6859999999997</v>
      </c>
    </row>
    <row r="35" spans="1:52">
      <c r="A35" s="797" t="s">
        <v>542</v>
      </c>
      <c r="B35" s="796" t="s">
        <v>16</v>
      </c>
      <c r="C35" s="796">
        <v>6410.05</v>
      </c>
      <c r="D35" s="796">
        <v>6876.5690000000004</v>
      </c>
      <c r="E35" s="796">
        <v>7064.77</v>
      </c>
      <c r="F35" s="796">
        <v>7548.09</v>
      </c>
      <c r="G35" s="796">
        <v>7733.51</v>
      </c>
      <c r="H35" s="796">
        <v>7854.66</v>
      </c>
      <c r="I35" s="796">
        <v>7721.4</v>
      </c>
      <c r="J35" s="796">
        <v>8021.5</v>
      </c>
      <c r="K35" s="796">
        <v>8092.1890000000003</v>
      </c>
      <c r="L35" s="796">
        <v>8228.2999999999993</v>
      </c>
      <c r="M35" s="796">
        <v>8273.94</v>
      </c>
      <c r="N35" s="796">
        <v>7872.21</v>
      </c>
      <c r="O35" s="796">
        <v>7627.03</v>
      </c>
      <c r="P35" s="796">
        <v>7594.07</v>
      </c>
      <c r="Q35" s="796">
        <v>8757.8490000000002</v>
      </c>
      <c r="R35" s="796">
        <v>7978.33</v>
      </c>
      <c r="S35" s="796">
        <v>8283.51</v>
      </c>
      <c r="T35" s="796">
        <v>8414.35</v>
      </c>
      <c r="U35" s="796">
        <v>8491.4110000000001</v>
      </c>
      <c r="V35" s="796">
        <v>8691.7790000000005</v>
      </c>
      <c r="W35" s="796">
        <v>9161.74</v>
      </c>
      <c r="X35" s="796">
        <v>8405.8590000000004</v>
      </c>
      <c r="Y35" s="796">
        <v>7686.5910000000003</v>
      </c>
      <c r="Z35" s="796">
        <v>7326.93</v>
      </c>
      <c r="AA35" s="796">
        <v>8918.51</v>
      </c>
      <c r="AB35" s="796">
        <v>7416.98</v>
      </c>
      <c r="AC35" s="796">
        <v>7244.75</v>
      </c>
      <c r="AD35" s="796">
        <v>7656.5219999999999</v>
      </c>
      <c r="AE35" s="796">
        <v>7744.7079999999996</v>
      </c>
      <c r="AF35" s="796">
        <v>7870.4030000000002</v>
      </c>
      <c r="AG35" s="796">
        <v>7859.6819999999998</v>
      </c>
      <c r="AH35" s="796">
        <v>7831.6589999999997</v>
      </c>
      <c r="AI35" s="796">
        <v>7805.6109999999999</v>
      </c>
      <c r="AJ35" s="796">
        <v>7759.1080000000002</v>
      </c>
      <c r="AK35" s="796">
        <v>7705.5649999999996</v>
      </c>
      <c r="AL35" s="796">
        <v>7640.97</v>
      </c>
      <c r="AM35" s="796">
        <v>7573.5469999999996</v>
      </c>
      <c r="AN35" s="796">
        <v>7504.0360000000001</v>
      </c>
      <c r="AO35" s="796">
        <v>7436.277</v>
      </c>
      <c r="AP35" s="796">
        <v>7372.1009999999997</v>
      </c>
      <c r="AQ35" s="796">
        <v>7309.3029999999999</v>
      </c>
      <c r="AR35" s="796">
        <v>7258.4750000000004</v>
      </c>
      <c r="AS35" s="796">
        <v>7224.3649999999998</v>
      </c>
      <c r="AT35" s="796">
        <v>7226.7629999999999</v>
      </c>
      <c r="AU35" s="796">
        <v>7278.4319999999998</v>
      </c>
      <c r="AV35" s="796">
        <v>7341.06</v>
      </c>
      <c r="AW35" s="796">
        <v>7412.3909999999996</v>
      </c>
      <c r="AX35" s="796">
        <v>7486.8940000000002</v>
      </c>
      <c r="AY35" s="796">
        <v>7564.6409999999996</v>
      </c>
      <c r="AZ35" s="796">
        <v>7645.8440000000001</v>
      </c>
    </row>
    <row r="36" spans="1:52">
      <c r="A36" s="797" t="s">
        <v>542</v>
      </c>
      <c r="B36" s="796" t="s">
        <v>17</v>
      </c>
      <c r="C36" s="796">
        <v>6806.049</v>
      </c>
      <c r="D36" s="796">
        <v>7301.39</v>
      </c>
      <c r="E36" s="796">
        <v>7501.2209999999995</v>
      </c>
      <c r="F36" s="796">
        <v>8014.4</v>
      </c>
      <c r="G36" s="796">
        <v>8211.2710000000006</v>
      </c>
      <c r="H36" s="796">
        <v>8339.91</v>
      </c>
      <c r="I36" s="796">
        <v>8198.42</v>
      </c>
      <c r="J36" s="796">
        <v>8517.0499999999993</v>
      </c>
      <c r="K36" s="796">
        <v>8592.1110000000008</v>
      </c>
      <c r="L36" s="796">
        <v>8736.6299999999992</v>
      </c>
      <c r="M36" s="796">
        <v>9187.8889999999992</v>
      </c>
      <c r="N36" s="796">
        <v>8647.9</v>
      </c>
      <c r="O36" s="796">
        <v>9841.51</v>
      </c>
      <c r="P36" s="796">
        <v>8276.59</v>
      </c>
      <c r="Q36" s="796">
        <v>9050.85</v>
      </c>
      <c r="R36" s="796">
        <v>8193.6589999999997</v>
      </c>
      <c r="S36" s="796">
        <v>8291.7900000000009</v>
      </c>
      <c r="T36" s="796">
        <v>8793.3889999999992</v>
      </c>
      <c r="U36" s="796">
        <v>8352.5400000000009</v>
      </c>
      <c r="V36" s="796">
        <v>9658.83</v>
      </c>
      <c r="W36" s="796">
        <v>8747.57</v>
      </c>
      <c r="X36" s="796">
        <v>8652.6910000000007</v>
      </c>
      <c r="Y36" s="796">
        <v>9821.27</v>
      </c>
      <c r="Z36" s="796">
        <v>10037.81</v>
      </c>
      <c r="AA36" s="796">
        <v>8189.66</v>
      </c>
      <c r="AB36" s="796">
        <v>8392.68</v>
      </c>
      <c r="AC36" s="796">
        <v>7888.9790000000003</v>
      </c>
      <c r="AD36" s="796">
        <v>8313.1509999999998</v>
      </c>
      <c r="AE36" s="796">
        <v>8421.6059999999998</v>
      </c>
      <c r="AF36" s="796">
        <v>8552.1540000000005</v>
      </c>
      <c r="AG36" s="796">
        <v>8533.7099999999991</v>
      </c>
      <c r="AH36" s="796">
        <v>8496.4940000000006</v>
      </c>
      <c r="AI36" s="796">
        <v>8460.2080000000005</v>
      </c>
      <c r="AJ36" s="796">
        <v>8395.2829999999994</v>
      </c>
      <c r="AK36" s="796">
        <v>8321.348</v>
      </c>
      <c r="AL36" s="796">
        <v>8234.4390000000003</v>
      </c>
      <c r="AM36" s="796">
        <v>8144.0169999999998</v>
      </c>
      <c r="AN36" s="796">
        <v>8050.6480000000001</v>
      </c>
      <c r="AO36" s="796">
        <v>7958.78</v>
      </c>
      <c r="AP36" s="796">
        <v>7870.0190000000002</v>
      </c>
      <c r="AQ36" s="796">
        <v>7782.2309999999998</v>
      </c>
      <c r="AR36" s="796">
        <v>7707.0829999999996</v>
      </c>
      <c r="AS36" s="796">
        <v>7649.1639999999998</v>
      </c>
      <c r="AT36" s="796">
        <v>7632.7489999999998</v>
      </c>
      <c r="AU36" s="796">
        <v>7672.9970000000003</v>
      </c>
      <c r="AV36" s="796">
        <v>7725.9669999999996</v>
      </c>
      <c r="AW36" s="796">
        <v>7788.5190000000002</v>
      </c>
      <c r="AX36" s="796">
        <v>7854.2929999999997</v>
      </c>
      <c r="AY36" s="796">
        <v>7923.9120000000003</v>
      </c>
      <c r="AZ36" s="796">
        <v>7996.6890000000003</v>
      </c>
    </row>
    <row r="37" spans="1:52">
      <c r="A37" s="796" t="s">
        <v>4</v>
      </c>
      <c r="B37" s="796"/>
      <c r="C37" s="796"/>
      <c r="D37" s="796"/>
      <c r="E37" s="796"/>
      <c r="F37" s="796"/>
      <c r="G37" s="796"/>
      <c r="H37" s="796"/>
      <c r="I37" s="796"/>
      <c r="J37" s="796"/>
      <c r="K37" s="796"/>
      <c r="L37" s="796"/>
      <c r="M37" s="796"/>
      <c r="N37" s="796"/>
      <c r="O37" s="796"/>
      <c r="P37" s="796"/>
      <c r="Q37" s="796"/>
      <c r="R37" s="796"/>
      <c r="S37" s="796"/>
      <c r="T37" s="796"/>
      <c r="U37" s="796"/>
      <c r="V37" s="796"/>
      <c r="W37" s="796"/>
      <c r="X37" s="796"/>
      <c r="Y37" s="796"/>
      <c r="Z37" s="796"/>
      <c r="AA37" s="796"/>
      <c r="AB37" s="796"/>
      <c r="AC37" s="796"/>
      <c r="AD37" s="796"/>
      <c r="AE37" s="796"/>
      <c r="AF37" s="796"/>
      <c r="AG37" s="796"/>
      <c r="AH37" s="796"/>
      <c r="AI37" s="796"/>
      <c r="AJ37" s="796"/>
      <c r="AK37" s="796"/>
      <c r="AL37" s="796"/>
      <c r="AM37" s="796"/>
      <c r="AN37" s="796"/>
      <c r="AO37" s="796"/>
      <c r="AP37" s="796"/>
      <c r="AQ37" s="796"/>
      <c r="AR37" s="796"/>
      <c r="AS37" s="796"/>
      <c r="AT37" s="796"/>
      <c r="AU37" s="796"/>
      <c r="AV37" s="796"/>
      <c r="AW37" s="796"/>
      <c r="AX37" s="796"/>
      <c r="AY37" s="796"/>
      <c r="AZ37" s="796"/>
    </row>
    <row r="38" spans="1:52">
      <c r="A38" s="797" t="s">
        <v>915</v>
      </c>
      <c r="B38" s="796"/>
      <c r="C38" s="796">
        <v>1986</v>
      </c>
      <c r="D38" s="796">
        <v>1987</v>
      </c>
      <c r="E38" s="796">
        <v>1988</v>
      </c>
      <c r="F38" s="796">
        <v>1989</v>
      </c>
      <c r="G38" s="796">
        <v>1990</v>
      </c>
      <c r="H38" s="796">
        <v>1991</v>
      </c>
      <c r="I38" s="796">
        <v>1992</v>
      </c>
      <c r="J38" s="796">
        <v>1993</v>
      </c>
      <c r="K38" s="796">
        <v>1994</v>
      </c>
      <c r="L38" s="796">
        <v>1995</v>
      </c>
      <c r="M38" s="796">
        <v>1996</v>
      </c>
      <c r="N38" s="796">
        <v>1997</v>
      </c>
      <c r="O38" s="796">
        <v>1998</v>
      </c>
      <c r="P38" s="796">
        <v>1999</v>
      </c>
      <c r="Q38" s="796">
        <v>2000</v>
      </c>
      <c r="R38" s="796">
        <v>2001</v>
      </c>
      <c r="S38" s="796">
        <v>2002</v>
      </c>
      <c r="T38" s="796">
        <v>2003</v>
      </c>
      <c r="U38" s="796">
        <v>2004</v>
      </c>
      <c r="V38" s="796">
        <v>2005</v>
      </c>
      <c r="W38" s="796">
        <v>2006</v>
      </c>
      <c r="X38" s="796">
        <v>2007</v>
      </c>
      <c r="Y38" s="796">
        <v>2008</v>
      </c>
      <c r="Z38" s="796">
        <v>2009</v>
      </c>
      <c r="AA38" s="796">
        <v>2010</v>
      </c>
      <c r="AB38" s="796">
        <v>2011</v>
      </c>
      <c r="AC38" s="796">
        <v>2012</v>
      </c>
      <c r="AD38" s="796">
        <v>2013</v>
      </c>
      <c r="AE38" s="796">
        <v>2014</v>
      </c>
      <c r="AF38" s="796">
        <v>2015</v>
      </c>
      <c r="AG38" s="796">
        <v>2016</v>
      </c>
      <c r="AH38" s="796">
        <v>2017</v>
      </c>
      <c r="AI38" s="796">
        <v>2018</v>
      </c>
      <c r="AJ38" s="796">
        <v>2019</v>
      </c>
      <c r="AK38" s="796">
        <v>2020</v>
      </c>
      <c r="AL38" s="796">
        <v>2021</v>
      </c>
      <c r="AM38" s="796">
        <v>2022</v>
      </c>
      <c r="AN38" s="796">
        <v>2023</v>
      </c>
      <c r="AO38" s="796">
        <v>2024</v>
      </c>
      <c r="AP38" s="796">
        <v>2025</v>
      </c>
      <c r="AQ38" s="796">
        <v>2026</v>
      </c>
      <c r="AR38" s="796">
        <v>2027</v>
      </c>
      <c r="AS38" s="796">
        <v>2028</v>
      </c>
      <c r="AT38" s="796">
        <v>2029</v>
      </c>
      <c r="AU38" s="796">
        <v>2030</v>
      </c>
      <c r="AV38" s="796">
        <v>2031</v>
      </c>
      <c r="AW38" s="796">
        <v>2032</v>
      </c>
      <c r="AX38" s="796">
        <v>2033</v>
      </c>
      <c r="AY38" s="796">
        <v>2034</v>
      </c>
      <c r="AZ38" s="796">
        <v>2035</v>
      </c>
    </row>
    <row r="39" spans="1:52">
      <c r="A39" s="797" t="s">
        <v>542</v>
      </c>
      <c r="B39" s="796" t="s">
        <v>63</v>
      </c>
      <c r="C39" s="796">
        <v>3234.05</v>
      </c>
      <c r="D39" s="796">
        <v>3469.43</v>
      </c>
      <c r="E39" s="796">
        <v>3564.38</v>
      </c>
      <c r="F39" s="796">
        <v>3808.23</v>
      </c>
      <c r="G39" s="796">
        <v>3901.78</v>
      </c>
      <c r="H39" s="796">
        <v>3962.9</v>
      </c>
      <c r="I39" s="796">
        <v>3895.67</v>
      </c>
      <c r="J39" s="796">
        <v>4047.08</v>
      </c>
      <c r="K39" s="796">
        <v>4082.74</v>
      </c>
      <c r="L39" s="796">
        <v>4151.4110000000001</v>
      </c>
      <c r="M39" s="796">
        <v>3714.98</v>
      </c>
      <c r="N39" s="796">
        <v>4319.8900000000003</v>
      </c>
      <c r="O39" s="796">
        <v>4079.31</v>
      </c>
      <c r="P39" s="796">
        <v>4188.75</v>
      </c>
      <c r="Q39" s="796">
        <v>4341.34</v>
      </c>
      <c r="R39" s="796">
        <v>3721</v>
      </c>
      <c r="S39" s="796">
        <v>4010.19</v>
      </c>
      <c r="T39" s="796">
        <v>2910.44</v>
      </c>
      <c r="U39" s="796">
        <v>3951.69</v>
      </c>
      <c r="V39" s="796">
        <v>4067.51</v>
      </c>
      <c r="W39" s="796">
        <v>4095.53</v>
      </c>
      <c r="X39" s="796">
        <v>3149.12</v>
      </c>
      <c r="Y39" s="796">
        <v>3464.1</v>
      </c>
      <c r="Z39" s="796">
        <v>3968.84</v>
      </c>
      <c r="AA39" s="796">
        <v>3797.64</v>
      </c>
      <c r="AB39" s="796">
        <v>3954.02</v>
      </c>
      <c r="AC39" s="796">
        <v>3860.54</v>
      </c>
      <c r="AD39" s="796">
        <v>4139.3220000000001</v>
      </c>
      <c r="AE39" s="796">
        <v>4204.0680000000002</v>
      </c>
      <c r="AF39" s="796">
        <v>4294.5720000000001</v>
      </c>
      <c r="AG39" s="796">
        <v>4302.3440000000001</v>
      </c>
      <c r="AH39" s="796">
        <v>4292.33</v>
      </c>
      <c r="AI39" s="796">
        <v>4286.3239999999996</v>
      </c>
      <c r="AJ39" s="796">
        <v>4277.134</v>
      </c>
      <c r="AK39" s="796">
        <v>4265.7539999999999</v>
      </c>
      <c r="AL39" s="796">
        <v>4251.2610000000004</v>
      </c>
      <c r="AM39" s="796">
        <v>4236.8379999999997</v>
      </c>
      <c r="AN39" s="796">
        <v>4223.4830000000002</v>
      </c>
      <c r="AO39" s="796">
        <v>4213.098</v>
      </c>
      <c r="AP39" s="796">
        <v>4207.2569999999996</v>
      </c>
      <c r="AQ39" s="796">
        <v>4203.0370000000003</v>
      </c>
      <c r="AR39" s="796">
        <v>4207.0829999999996</v>
      </c>
      <c r="AS39" s="796">
        <v>4217.5010000000002</v>
      </c>
      <c r="AT39" s="796">
        <v>4242.21</v>
      </c>
      <c r="AU39" s="796">
        <v>4287.5240000000003</v>
      </c>
      <c r="AV39" s="796">
        <v>4339.0659999999998</v>
      </c>
      <c r="AW39" s="796">
        <v>4390.8209999999999</v>
      </c>
      <c r="AX39" s="796">
        <v>4442.9059999999999</v>
      </c>
      <c r="AY39" s="796">
        <v>4496.0659999999998</v>
      </c>
      <c r="AZ39" s="796">
        <v>4549.8379999999997</v>
      </c>
    </row>
    <row r="40" spans="1:52">
      <c r="A40" s="797" t="s">
        <v>542</v>
      </c>
      <c r="B40" s="796" t="s">
        <v>6</v>
      </c>
      <c r="C40" s="796">
        <v>3770.33</v>
      </c>
      <c r="D40" s="796">
        <v>4044.73</v>
      </c>
      <c r="E40" s="796">
        <v>4155.43</v>
      </c>
      <c r="F40" s="796">
        <v>4439.71</v>
      </c>
      <c r="G40" s="796">
        <v>4548.78</v>
      </c>
      <c r="H40" s="796">
        <v>4620.04</v>
      </c>
      <c r="I40" s="796">
        <v>4541.66</v>
      </c>
      <c r="J40" s="796">
        <v>4718.17</v>
      </c>
      <c r="K40" s="796">
        <v>4759.75</v>
      </c>
      <c r="L40" s="796">
        <v>4839.8100000000004</v>
      </c>
      <c r="M40" s="796">
        <v>5126.57</v>
      </c>
      <c r="N40" s="796">
        <v>4913.54</v>
      </c>
      <c r="O40" s="796">
        <v>4944.97</v>
      </c>
      <c r="P40" s="796">
        <v>5093.3</v>
      </c>
      <c r="Q40" s="796">
        <v>5529.7790000000005</v>
      </c>
      <c r="R40" s="796">
        <v>5499.5</v>
      </c>
      <c r="S40" s="796">
        <v>4373.3</v>
      </c>
      <c r="T40" s="796">
        <v>4417.67</v>
      </c>
      <c r="U40" s="796">
        <v>4936.6490000000003</v>
      </c>
      <c r="V40" s="796">
        <v>4771.08</v>
      </c>
      <c r="W40" s="796">
        <v>4892.8599999999997</v>
      </c>
      <c r="X40" s="796">
        <v>4950.34</v>
      </c>
      <c r="Y40" s="796">
        <v>5366.9589999999998</v>
      </c>
      <c r="Z40" s="796">
        <v>4899.0600000000004</v>
      </c>
      <c r="AA40" s="796">
        <v>4648.66</v>
      </c>
      <c r="AB40" s="796">
        <v>4497.4799999999996</v>
      </c>
      <c r="AC40" s="796">
        <v>4719.54</v>
      </c>
      <c r="AD40" s="796">
        <v>5116.009</v>
      </c>
      <c r="AE40" s="796">
        <v>5146.5460000000003</v>
      </c>
      <c r="AF40" s="796">
        <v>5264.7430000000004</v>
      </c>
      <c r="AG40" s="796">
        <v>5280.7110000000002</v>
      </c>
      <c r="AH40" s="796">
        <v>5279.7510000000002</v>
      </c>
      <c r="AI40" s="796">
        <v>5283.7619999999997</v>
      </c>
      <c r="AJ40" s="796">
        <v>5279.7079999999996</v>
      </c>
      <c r="AK40" s="796">
        <v>5272.0559999999996</v>
      </c>
      <c r="AL40" s="796">
        <v>5260.1260000000002</v>
      </c>
      <c r="AM40" s="796">
        <v>5247.6679999999997</v>
      </c>
      <c r="AN40" s="796">
        <v>5236.2879999999996</v>
      </c>
      <c r="AO40" s="796">
        <v>5228.0320000000002</v>
      </c>
      <c r="AP40" s="796">
        <v>5224.28</v>
      </c>
      <c r="AQ40" s="796">
        <v>5223.0770000000002</v>
      </c>
      <c r="AR40" s="796">
        <v>5231.34</v>
      </c>
      <c r="AS40" s="796">
        <v>5247.7860000000001</v>
      </c>
      <c r="AT40" s="796">
        <v>5280.924</v>
      </c>
      <c r="AU40" s="796">
        <v>5336.8109999999997</v>
      </c>
      <c r="AV40" s="796">
        <v>5399.6450000000004</v>
      </c>
      <c r="AW40" s="796">
        <v>5462.3760000000002</v>
      </c>
      <c r="AX40" s="796">
        <v>5524.9219999999996</v>
      </c>
      <c r="AY40" s="796">
        <v>5588.7370000000001</v>
      </c>
      <c r="AZ40" s="796">
        <v>5651.616</v>
      </c>
    </row>
    <row r="41" spans="1:52">
      <c r="A41" s="797" t="s">
        <v>542</v>
      </c>
      <c r="B41" s="796" t="s">
        <v>7</v>
      </c>
      <c r="C41" s="796">
        <v>3538.31</v>
      </c>
      <c r="D41" s="796">
        <v>3795.83</v>
      </c>
      <c r="E41" s="796">
        <v>3899.71</v>
      </c>
      <c r="F41" s="796">
        <v>4166.5</v>
      </c>
      <c r="G41" s="796">
        <v>4268.8599999999997</v>
      </c>
      <c r="H41" s="796">
        <v>4335.7299999999996</v>
      </c>
      <c r="I41" s="796">
        <v>4262.1689999999999</v>
      </c>
      <c r="J41" s="796">
        <v>4427.83</v>
      </c>
      <c r="K41" s="796">
        <v>4466.8509999999997</v>
      </c>
      <c r="L41" s="796">
        <v>4541.9799999999996</v>
      </c>
      <c r="M41" s="796">
        <v>4870.3190000000004</v>
      </c>
      <c r="N41" s="796">
        <v>4969.7700000000004</v>
      </c>
      <c r="O41" s="796">
        <v>4829.509</v>
      </c>
      <c r="P41" s="796">
        <v>4891.72</v>
      </c>
      <c r="Q41" s="796">
        <v>5196.79</v>
      </c>
      <c r="R41" s="796">
        <v>5240.5</v>
      </c>
      <c r="S41" s="796">
        <v>4533.7</v>
      </c>
      <c r="T41" s="796">
        <v>4697.46</v>
      </c>
      <c r="U41" s="796">
        <v>4704.84</v>
      </c>
      <c r="V41" s="796">
        <v>4770.68</v>
      </c>
      <c r="W41" s="796">
        <v>4851.8100000000004</v>
      </c>
      <c r="X41" s="796">
        <v>4605.66</v>
      </c>
      <c r="Y41" s="796">
        <v>4983.13</v>
      </c>
      <c r="Z41" s="796">
        <v>4834.3609999999999</v>
      </c>
      <c r="AA41" s="796">
        <v>4503.32</v>
      </c>
      <c r="AB41" s="796">
        <v>4689.99</v>
      </c>
      <c r="AC41" s="796">
        <v>4614.5</v>
      </c>
      <c r="AD41" s="796">
        <v>5006.1769999999997</v>
      </c>
      <c r="AE41" s="796">
        <v>5036.1409999999996</v>
      </c>
      <c r="AF41" s="796">
        <v>5153.25</v>
      </c>
      <c r="AG41" s="796">
        <v>5166.3639999999996</v>
      </c>
      <c r="AH41" s="796">
        <v>5160.424</v>
      </c>
      <c r="AI41" s="796">
        <v>5158.9409999999998</v>
      </c>
      <c r="AJ41" s="796">
        <v>5148.915</v>
      </c>
      <c r="AK41" s="796">
        <v>5134.8540000000003</v>
      </c>
      <c r="AL41" s="796">
        <v>5116.53</v>
      </c>
      <c r="AM41" s="796">
        <v>5098.1099999999997</v>
      </c>
      <c r="AN41" s="796">
        <v>5081.1139999999996</v>
      </c>
      <c r="AO41" s="796">
        <v>5067.5569999999998</v>
      </c>
      <c r="AP41" s="796">
        <v>5058.6379999999999</v>
      </c>
      <c r="AQ41" s="796">
        <v>5052.3900000000003</v>
      </c>
      <c r="AR41" s="796">
        <v>5055.1949999999997</v>
      </c>
      <c r="AS41" s="796">
        <v>5063.232</v>
      </c>
      <c r="AT41" s="796">
        <v>5088.49</v>
      </c>
      <c r="AU41" s="796">
        <v>5138.5569999999998</v>
      </c>
      <c r="AV41" s="796">
        <v>5196.3010000000004</v>
      </c>
      <c r="AW41" s="796">
        <v>5254.1679999999997</v>
      </c>
      <c r="AX41" s="796">
        <v>5312.0910000000003</v>
      </c>
      <c r="AY41" s="796">
        <v>5371.6130000000003</v>
      </c>
      <c r="AZ41" s="796">
        <v>5430.692</v>
      </c>
    </row>
    <row r="42" spans="1:52">
      <c r="A42" s="797" t="s">
        <v>542</v>
      </c>
      <c r="B42" s="796" t="s">
        <v>8</v>
      </c>
      <c r="C42" s="796">
        <v>3627.4</v>
      </c>
      <c r="D42" s="796">
        <v>3891.3989999999999</v>
      </c>
      <c r="E42" s="796">
        <v>3997.9</v>
      </c>
      <c r="F42" s="796">
        <v>4271.3999999999996</v>
      </c>
      <c r="G42" s="796">
        <v>4376.3310000000001</v>
      </c>
      <c r="H42" s="796">
        <v>4444.8900000000003</v>
      </c>
      <c r="I42" s="796">
        <v>4369.4799999999996</v>
      </c>
      <c r="J42" s="796">
        <v>4539.3</v>
      </c>
      <c r="K42" s="796">
        <v>4579.3109999999997</v>
      </c>
      <c r="L42" s="796">
        <v>4656.33</v>
      </c>
      <c r="M42" s="796">
        <v>4807.3389999999999</v>
      </c>
      <c r="N42" s="796">
        <v>4636.72</v>
      </c>
      <c r="O42" s="796">
        <v>4437.451</v>
      </c>
      <c r="P42" s="796">
        <v>4437.701</v>
      </c>
      <c r="Q42" s="796">
        <v>4959.3909999999996</v>
      </c>
      <c r="R42" s="796">
        <v>4301.92</v>
      </c>
      <c r="S42" s="796">
        <v>4466.22</v>
      </c>
      <c r="T42" s="796">
        <v>3987.4</v>
      </c>
      <c r="U42" s="796">
        <v>4148.93</v>
      </c>
      <c r="V42" s="796">
        <v>4378.799</v>
      </c>
      <c r="W42" s="796">
        <v>4580.6610000000001</v>
      </c>
      <c r="X42" s="796">
        <v>3149.12</v>
      </c>
      <c r="Y42" s="796">
        <v>3464.1</v>
      </c>
      <c r="Z42" s="796">
        <v>4539</v>
      </c>
      <c r="AA42" s="796">
        <v>4139.01</v>
      </c>
      <c r="AB42" s="796">
        <v>4064.22</v>
      </c>
      <c r="AC42" s="796">
        <v>4169.21</v>
      </c>
      <c r="AD42" s="796">
        <v>4519.3050000000003</v>
      </c>
      <c r="AE42" s="796">
        <v>4549.8159999999998</v>
      </c>
      <c r="AF42" s="796">
        <v>4652.4610000000002</v>
      </c>
      <c r="AG42" s="796">
        <v>4668.0200000000004</v>
      </c>
      <c r="AH42" s="796">
        <v>4660.0950000000003</v>
      </c>
      <c r="AI42" s="796">
        <v>4656.616</v>
      </c>
      <c r="AJ42" s="796">
        <v>4649.6350000000002</v>
      </c>
      <c r="AK42" s="796">
        <v>4639.1689999999999</v>
      </c>
      <c r="AL42" s="796">
        <v>4625.1580000000004</v>
      </c>
      <c r="AM42" s="796">
        <v>4611.3329999999996</v>
      </c>
      <c r="AN42" s="796">
        <v>4598.9589999999998</v>
      </c>
      <c r="AO42" s="796">
        <v>4590.0379999999996</v>
      </c>
      <c r="AP42" s="796">
        <v>4585.8190000000004</v>
      </c>
      <c r="AQ42" s="796">
        <v>4584.3320000000003</v>
      </c>
      <c r="AR42" s="796">
        <v>4592.223</v>
      </c>
      <c r="AS42" s="796">
        <v>4607.0129999999999</v>
      </c>
      <c r="AT42" s="796">
        <v>4636.4989999999998</v>
      </c>
      <c r="AU42" s="796">
        <v>4687.3789999999999</v>
      </c>
      <c r="AV42" s="796">
        <v>4745.3040000000001</v>
      </c>
      <c r="AW42" s="796">
        <v>4802.9799999999996</v>
      </c>
      <c r="AX42" s="796">
        <v>4860.8919999999998</v>
      </c>
      <c r="AY42" s="796">
        <v>4919.9639999999999</v>
      </c>
      <c r="AZ42" s="796">
        <v>4979.1049999999996</v>
      </c>
    </row>
    <row r="43" spans="1:52">
      <c r="A43" s="797" t="s">
        <v>542</v>
      </c>
      <c r="B43" s="796" t="s">
        <v>9</v>
      </c>
      <c r="C43" s="796">
        <v>3254.22</v>
      </c>
      <c r="D43" s="796">
        <v>3491.06</v>
      </c>
      <c r="E43" s="796">
        <v>3586.6</v>
      </c>
      <c r="F43" s="796">
        <v>3831.97</v>
      </c>
      <c r="G43" s="796">
        <v>3926.11</v>
      </c>
      <c r="H43" s="796">
        <v>3987.62</v>
      </c>
      <c r="I43" s="796">
        <v>3919.96</v>
      </c>
      <c r="J43" s="796">
        <v>4072.31</v>
      </c>
      <c r="K43" s="796">
        <v>4108.2</v>
      </c>
      <c r="L43" s="796">
        <v>4177.3</v>
      </c>
      <c r="M43" s="796">
        <v>3714.98</v>
      </c>
      <c r="N43" s="796">
        <v>4387.43</v>
      </c>
      <c r="O43" s="796">
        <v>4079.31</v>
      </c>
      <c r="P43" s="796">
        <v>4193.0600000000004</v>
      </c>
      <c r="Q43" s="796">
        <v>4657.3100000000004</v>
      </c>
      <c r="R43" s="796">
        <v>4073.46</v>
      </c>
      <c r="S43" s="796">
        <v>4128.87</v>
      </c>
      <c r="T43" s="796">
        <v>2910.44</v>
      </c>
      <c r="U43" s="796">
        <v>3951.69</v>
      </c>
      <c r="V43" s="796">
        <v>4134.8599999999997</v>
      </c>
      <c r="W43" s="796">
        <v>4154.45</v>
      </c>
      <c r="X43" s="796">
        <v>4128.87</v>
      </c>
      <c r="Y43" s="796">
        <v>4266.0209999999997</v>
      </c>
      <c r="Z43" s="796">
        <v>3968.84</v>
      </c>
      <c r="AA43" s="796">
        <v>3917.76</v>
      </c>
      <c r="AB43" s="796">
        <v>4191.68</v>
      </c>
      <c r="AC43" s="796">
        <v>3860.54</v>
      </c>
      <c r="AD43" s="796">
        <v>4166.0569999999998</v>
      </c>
      <c r="AE43" s="796">
        <v>4204.0680000000002</v>
      </c>
      <c r="AF43" s="796">
        <v>4294.5720000000001</v>
      </c>
      <c r="AG43" s="796">
        <v>4302.3440000000001</v>
      </c>
      <c r="AH43" s="796">
        <v>4292.33</v>
      </c>
      <c r="AI43" s="796">
        <v>4286.3239999999996</v>
      </c>
      <c r="AJ43" s="796">
        <v>4277.134</v>
      </c>
      <c r="AK43" s="796">
        <v>4265.7539999999999</v>
      </c>
      <c r="AL43" s="796">
        <v>4251.2610000000004</v>
      </c>
      <c r="AM43" s="796">
        <v>4236.8379999999997</v>
      </c>
      <c r="AN43" s="796">
        <v>4223.4830000000002</v>
      </c>
      <c r="AO43" s="796">
        <v>4213.098</v>
      </c>
      <c r="AP43" s="796">
        <v>4207.2569999999996</v>
      </c>
      <c r="AQ43" s="796">
        <v>4203.0370000000003</v>
      </c>
      <c r="AR43" s="796">
        <v>4207.0829999999996</v>
      </c>
      <c r="AS43" s="796">
        <v>4217.5010000000002</v>
      </c>
      <c r="AT43" s="796">
        <v>4242.21</v>
      </c>
      <c r="AU43" s="796">
        <v>4287.5240000000003</v>
      </c>
      <c r="AV43" s="796">
        <v>4339.0659999999998</v>
      </c>
      <c r="AW43" s="796">
        <v>4390.8209999999999</v>
      </c>
      <c r="AX43" s="796">
        <v>4442.9059999999999</v>
      </c>
      <c r="AY43" s="796">
        <v>4496.0659999999998</v>
      </c>
      <c r="AZ43" s="796">
        <v>4549.8379999999997</v>
      </c>
    </row>
    <row r="44" spans="1:52">
      <c r="A44" s="797" t="s">
        <v>542</v>
      </c>
      <c r="B44" s="796" t="s">
        <v>10</v>
      </c>
      <c r="C44" s="796">
        <v>3234.05</v>
      </c>
      <c r="D44" s="796">
        <v>3469.43</v>
      </c>
      <c r="E44" s="796">
        <v>3564.38</v>
      </c>
      <c r="F44" s="796">
        <v>3808.23</v>
      </c>
      <c r="G44" s="796">
        <v>3901.78</v>
      </c>
      <c r="H44" s="796">
        <v>3962.9</v>
      </c>
      <c r="I44" s="796">
        <v>3895.67</v>
      </c>
      <c r="J44" s="796">
        <v>4047.08</v>
      </c>
      <c r="K44" s="796">
        <v>4082.74</v>
      </c>
      <c r="L44" s="796">
        <v>4151.4110000000001</v>
      </c>
      <c r="M44" s="796">
        <v>4222.83</v>
      </c>
      <c r="N44" s="796">
        <v>4375.26</v>
      </c>
      <c r="O44" s="796">
        <v>4236.3599999999997</v>
      </c>
      <c r="P44" s="796">
        <v>4215.67</v>
      </c>
      <c r="Q44" s="796">
        <v>4601.1499999999996</v>
      </c>
      <c r="R44" s="796">
        <v>4037.42</v>
      </c>
      <c r="S44" s="796">
        <v>4010.19</v>
      </c>
      <c r="T44" s="796">
        <v>4021.83</v>
      </c>
      <c r="U44" s="796">
        <v>4055.8</v>
      </c>
      <c r="V44" s="796">
        <v>4067.51</v>
      </c>
      <c r="W44" s="796">
        <v>4200.49</v>
      </c>
      <c r="X44" s="796">
        <v>4272.24</v>
      </c>
      <c r="Y44" s="796">
        <v>4314.3599999999997</v>
      </c>
      <c r="Z44" s="796">
        <v>4016.45</v>
      </c>
      <c r="AA44" s="796">
        <v>3871.27</v>
      </c>
      <c r="AB44" s="796">
        <v>4002.73</v>
      </c>
      <c r="AC44" s="796">
        <v>3997.15</v>
      </c>
      <c r="AD44" s="796">
        <v>4271.0379999999996</v>
      </c>
      <c r="AE44" s="796">
        <v>4355.6670000000004</v>
      </c>
      <c r="AF44" s="796">
        <v>4456.2280000000001</v>
      </c>
      <c r="AG44" s="796">
        <v>4467.8680000000004</v>
      </c>
      <c r="AH44" s="796">
        <v>4459.1409999999996</v>
      </c>
      <c r="AI44" s="796">
        <v>4454.51</v>
      </c>
      <c r="AJ44" s="796">
        <v>4446.5720000000001</v>
      </c>
      <c r="AK44" s="796">
        <v>4439.2560000000003</v>
      </c>
      <c r="AL44" s="796">
        <v>4427.7929999999997</v>
      </c>
      <c r="AM44" s="796">
        <v>4417.0150000000003</v>
      </c>
      <c r="AN44" s="796">
        <v>4407.6040000000003</v>
      </c>
      <c r="AO44" s="796">
        <v>4400.991</v>
      </c>
      <c r="AP44" s="796">
        <v>4400.625</v>
      </c>
      <c r="AQ44" s="796">
        <v>4400.2529999999997</v>
      </c>
      <c r="AR44" s="796">
        <v>4408.5919999999996</v>
      </c>
      <c r="AS44" s="796">
        <v>4423.701</v>
      </c>
      <c r="AT44" s="796">
        <v>4453.2740000000003</v>
      </c>
      <c r="AU44" s="796">
        <v>4505.9409999999998</v>
      </c>
      <c r="AV44" s="796">
        <v>4563.3239999999996</v>
      </c>
      <c r="AW44" s="796">
        <v>4621.3270000000002</v>
      </c>
      <c r="AX44" s="796">
        <v>4680.01</v>
      </c>
      <c r="AY44" s="796">
        <v>4739.7539999999999</v>
      </c>
      <c r="AZ44" s="796">
        <v>4802.4639999999999</v>
      </c>
    </row>
    <row r="45" spans="1:52">
      <c r="A45" s="797" t="s">
        <v>542</v>
      </c>
      <c r="B45" s="796" t="s">
        <v>11</v>
      </c>
      <c r="C45" s="796">
        <v>3362.81</v>
      </c>
      <c r="D45" s="796">
        <v>3607.55</v>
      </c>
      <c r="E45" s="796">
        <v>3706.28</v>
      </c>
      <c r="F45" s="796">
        <v>3959.84</v>
      </c>
      <c r="G45" s="796">
        <v>4057.11</v>
      </c>
      <c r="H45" s="796">
        <v>4120.6689999999999</v>
      </c>
      <c r="I45" s="796">
        <v>4050.76</v>
      </c>
      <c r="J45" s="796">
        <v>4208.2</v>
      </c>
      <c r="K45" s="796">
        <v>4245.28</v>
      </c>
      <c r="L45" s="796">
        <v>4316.6899999999996</v>
      </c>
      <c r="M45" s="796">
        <v>4414.3599999999997</v>
      </c>
      <c r="N45" s="796">
        <v>4428.3</v>
      </c>
      <c r="O45" s="796">
        <v>4197.78</v>
      </c>
      <c r="P45" s="796">
        <v>4391.41</v>
      </c>
      <c r="Q45" s="796">
        <v>4827.21</v>
      </c>
      <c r="R45" s="796">
        <v>4261</v>
      </c>
      <c r="S45" s="796">
        <v>4263.2</v>
      </c>
      <c r="T45" s="796">
        <v>4190.3100000000004</v>
      </c>
      <c r="U45" s="796">
        <v>4205.6000000000004</v>
      </c>
      <c r="V45" s="796">
        <v>4315.9589999999998</v>
      </c>
      <c r="W45" s="796">
        <v>4240.0600000000004</v>
      </c>
      <c r="X45" s="796">
        <v>4369.99</v>
      </c>
      <c r="Y45" s="796">
        <v>4468.8599999999997</v>
      </c>
      <c r="Z45" s="796">
        <v>4023.74</v>
      </c>
      <c r="AA45" s="796">
        <v>3797.64</v>
      </c>
      <c r="AB45" s="796">
        <v>4036.65</v>
      </c>
      <c r="AC45" s="796">
        <v>4154.451</v>
      </c>
      <c r="AD45" s="796">
        <v>4403.4930000000004</v>
      </c>
      <c r="AE45" s="796">
        <v>4526.6000000000004</v>
      </c>
      <c r="AF45" s="796">
        <v>4643.5429999999997</v>
      </c>
      <c r="AG45" s="796">
        <v>4655.991</v>
      </c>
      <c r="AH45" s="796">
        <v>4648.848</v>
      </c>
      <c r="AI45" s="796">
        <v>4644.6779999999999</v>
      </c>
      <c r="AJ45" s="796">
        <v>4636.701</v>
      </c>
      <c r="AK45" s="796">
        <v>4631.7539999999999</v>
      </c>
      <c r="AL45" s="796">
        <v>4621.826</v>
      </c>
      <c r="AM45" s="796">
        <v>4612.5050000000001</v>
      </c>
      <c r="AN45" s="796">
        <v>4604.5259999999998</v>
      </c>
      <c r="AO45" s="796">
        <v>4599.29</v>
      </c>
      <c r="AP45" s="796">
        <v>4601.884</v>
      </c>
      <c r="AQ45" s="796">
        <v>4602.4889999999996</v>
      </c>
      <c r="AR45" s="796">
        <v>4612.0349999999999</v>
      </c>
      <c r="AS45" s="796">
        <v>4629.1909999999998</v>
      </c>
      <c r="AT45" s="796">
        <v>4662.098</v>
      </c>
      <c r="AU45" s="796">
        <v>4720.8860000000004</v>
      </c>
      <c r="AV45" s="796">
        <v>4783.2460000000001</v>
      </c>
      <c r="AW45" s="796">
        <v>4846.7730000000001</v>
      </c>
      <c r="AX45" s="796">
        <v>4911.0590000000002</v>
      </c>
      <c r="AY45" s="796">
        <v>4976.3190000000004</v>
      </c>
      <c r="AZ45" s="796">
        <v>5046.7430000000004</v>
      </c>
    </row>
    <row r="46" spans="1:52">
      <c r="A46" s="797" t="s">
        <v>542</v>
      </c>
      <c r="B46" s="796" t="s">
        <v>12</v>
      </c>
      <c r="C46" s="796">
        <v>3455.66</v>
      </c>
      <c r="D46" s="796">
        <v>3707.16</v>
      </c>
      <c r="E46" s="796">
        <v>3808.61</v>
      </c>
      <c r="F46" s="796">
        <v>4069.17</v>
      </c>
      <c r="G46" s="796">
        <v>4169.13</v>
      </c>
      <c r="H46" s="796">
        <v>4234.45</v>
      </c>
      <c r="I46" s="796">
        <v>4162.6099999999997</v>
      </c>
      <c r="J46" s="796">
        <v>4324.3900000000003</v>
      </c>
      <c r="K46" s="796">
        <v>4362.5</v>
      </c>
      <c r="L46" s="796">
        <v>4435.87</v>
      </c>
      <c r="M46" s="796">
        <v>4654</v>
      </c>
      <c r="N46" s="796">
        <v>4627.4390000000003</v>
      </c>
      <c r="O46" s="796">
        <v>4429.51</v>
      </c>
      <c r="P46" s="796">
        <v>4440.12</v>
      </c>
      <c r="Q46" s="796">
        <v>4683.6890000000003</v>
      </c>
      <c r="R46" s="796">
        <v>3955.26</v>
      </c>
      <c r="S46" s="796">
        <v>4447.2089999999998</v>
      </c>
      <c r="T46" s="796">
        <v>4196.1899999999996</v>
      </c>
      <c r="U46" s="796">
        <v>4322.37</v>
      </c>
      <c r="V46" s="796">
        <v>4346.08</v>
      </c>
      <c r="W46" s="796">
        <v>4450.29</v>
      </c>
      <c r="X46" s="796">
        <v>4420.91</v>
      </c>
      <c r="Y46" s="796">
        <v>4674.2</v>
      </c>
      <c r="Z46" s="796">
        <v>4315.18</v>
      </c>
      <c r="AA46" s="796">
        <v>4120.72</v>
      </c>
      <c r="AB46" s="796">
        <v>4308.46</v>
      </c>
      <c r="AC46" s="796">
        <v>4353.96</v>
      </c>
      <c r="AD46" s="796">
        <v>4604.5079999999998</v>
      </c>
      <c r="AE46" s="796">
        <v>4736.0379999999996</v>
      </c>
      <c r="AF46" s="796">
        <v>4861.4340000000002</v>
      </c>
      <c r="AG46" s="796">
        <v>4881.1559999999999</v>
      </c>
      <c r="AH46" s="796">
        <v>4882.1270000000004</v>
      </c>
      <c r="AI46" s="796">
        <v>4885.0950000000003</v>
      </c>
      <c r="AJ46" s="796">
        <v>4884.1130000000003</v>
      </c>
      <c r="AK46" s="796">
        <v>4885.3990000000003</v>
      </c>
      <c r="AL46" s="796">
        <v>4881.058</v>
      </c>
      <c r="AM46" s="796">
        <v>4877.1899999999996</v>
      </c>
      <c r="AN46" s="796">
        <v>4874.2640000000001</v>
      </c>
      <c r="AO46" s="796">
        <v>4874.5169999999998</v>
      </c>
      <c r="AP46" s="796">
        <v>4882.1679999999997</v>
      </c>
      <c r="AQ46" s="796">
        <v>4888.4160000000002</v>
      </c>
      <c r="AR46" s="796">
        <v>4904.8159999999998</v>
      </c>
      <c r="AS46" s="796">
        <v>4930.1480000000001</v>
      </c>
      <c r="AT46" s="796">
        <v>4971.817</v>
      </c>
      <c r="AU46" s="796">
        <v>5041.1689999999999</v>
      </c>
      <c r="AV46" s="796">
        <v>5114.7169999999996</v>
      </c>
      <c r="AW46" s="796">
        <v>5189.9930000000004</v>
      </c>
      <c r="AX46" s="796">
        <v>5266.3890000000001</v>
      </c>
      <c r="AY46" s="796">
        <v>5343.8559999999998</v>
      </c>
      <c r="AZ46" s="796">
        <v>5426.6279999999997</v>
      </c>
    </row>
    <row r="47" spans="1:52">
      <c r="A47" s="797" t="s">
        <v>542</v>
      </c>
      <c r="B47" s="796" t="s">
        <v>13</v>
      </c>
      <c r="C47" s="796">
        <v>3468.51</v>
      </c>
      <c r="D47" s="796">
        <v>3720.95</v>
      </c>
      <c r="E47" s="796">
        <v>3822.78</v>
      </c>
      <c r="F47" s="796">
        <v>4084.31</v>
      </c>
      <c r="G47" s="796">
        <v>4184.6400000000003</v>
      </c>
      <c r="H47" s="796">
        <v>4250.2</v>
      </c>
      <c r="I47" s="796">
        <v>4178.09</v>
      </c>
      <c r="J47" s="796">
        <v>4340.4709999999995</v>
      </c>
      <c r="K47" s="796">
        <v>4378.72</v>
      </c>
      <c r="L47" s="796">
        <v>4452.37</v>
      </c>
      <c r="M47" s="796">
        <v>4556.92</v>
      </c>
      <c r="N47" s="796">
        <v>4435.84</v>
      </c>
      <c r="O47" s="796">
        <v>4420.76</v>
      </c>
      <c r="P47" s="796">
        <v>4353.7299999999996</v>
      </c>
      <c r="Q47" s="796">
        <v>4638.59</v>
      </c>
      <c r="R47" s="796">
        <v>3907.01</v>
      </c>
      <c r="S47" s="796">
        <v>4330.3599999999997</v>
      </c>
      <c r="T47" s="796">
        <v>4202.22</v>
      </c>
      <c r="U47" s="796">
        <v>4225.6099999999997</v>
      </c>
      <c r="V47" s="796">
        <v>4508.41</v>
      </c>
      <c r="W47" s="796">
        <v>4399.6899999999996</v>
      </c>
      <c r="X47" s="796">
        <v>4378.3500000000004</v>
      </c>
      <c r="Y47" s="796">
        <v>4371.7</v>
      </c>
      <c r="Z47" s="796">
        <v>4161.12</v>
      </c>
      <c r="AA47" s="796">
        <v>4142.8999999999996</v>
      </c>
      <c r="AB47" s="796">
        <v>4272.0889999999999</v>
      </c>
      <c r="AC47" s="796">
        <v>4000.17</v>
      </c>
      <c r="AD47" s="796">
        <v>4236.4589999999998</v>
      </c>
      <c r="AE47" s="796">
        <v>4351.4089999999997</v>
      </c>
      <c r="AF47" s="796">
        <v>4465.4679999999998</v>
      </c>
      <c r="AG47" s="796">
        <v>4481.5559999999996</v>
      </c>
      <c r="AH47" s="796">
        <v>4476.1419999999998</v>
      </c>
      <c r="AI47" s="796">
        <v>4473.2470000000003</v>
      </c>
      <c r="AJ47" s="796">
        <v>4467.0649999999996</v>
      </c>
      <c r="AK47" s="796">
        <v>4463.1409999999996</v>
      </c>
      <c r="AL47" s="796">
        <v>4454.1270000000004</v>
      </c>
      <c r="AM47" s="796">
        <v>4445.8609999999999</v>
      </c>
      <c r="AN47" s="796">
        <v>4439.0339999999997</v>
      </c>
      <c r="AO47" s="796">
        <v>4435.2430000000004</v>
      </c>
      <c r="AP47" s="796">
        <v>4438.7479999999996</v>
      </c>
      <c r="AQ47" s="796">
        <v>4441.2809999999999</v>
      </c>
      <c r="AR47" s="796">
        <v>4452.884</v>
      </c>
      <c r="AS47" s="796">
        <v>4471.6670000000004</v>
      </c>
      <c r="AT47" s="796">
        <v>4505.5709999999999</v>
      </c>
      <c r="AU47" s="796">
        <v>4564.7640000000001</v>
      </c>
      <c r="AV47" s="796">
        <v>4627.9269999999997</v>
      </c>
      <c r="AW47" s="796">
        <v>4692.4139999999998</v>
      </c>
      <c r="AX47" s="796">
        <v>4757.8019999999997</v>
      </c>
      <c r="AY47" s="796">
        <v>4824.1210000000001</v>
      </c>
      <c r="AZ47" s="796">
        <v>4895.37</v>
      </c>
    </row>
    <row r="48" spans="1:52">
      <c r="A48" s="797" t="s">
        <v>542</v>
      </c>
      <c r="B48" s="796" t="s">
        <v>14</v>
      </c>
      <c r="C48" s="796">
        <v>3358.37</v>
      </c>
      <c r="D48" s="796">
        <v>3602.79</v>
      </c>
      <c r="E48" s="796">
        <v>3701.39</v>
      </c>
      <c r="F48" s="796">
        <v>3954.62</v>
      </c>
      <c r="G48" s="796">
        <v>4051.76</v>
      </c>
      <c r="H48" s="796">
        <v>4115.24</v>
      </c>
      <c r="I48" s="796">
        <v>4045.42</v>
      </c>
      <c r="J48" s="796">
        <v>4202.6499999999996</v>
      </c>
      <c r="K48" s="796">
        <v>4239.68</v>
      </c>
      <c r="L48" s="796">
        <v>4311</v>
      </c>
      <c r="M48" s="796">
        <v>4449.93</v>
      </c>
      <c r="N48" s="796">
        <v>4319.8900000000003</v>
      </c>
      <c r="O48" s="796">
        <v>4216.1099999999997</v>
      </c>
      <c r="P48" s="796">
        <v>4188.75</v>
      </c>
      <c r="Q48" s="796">
        <v>4341.34</v>
      </c>
      <c r="R48" s="796">
        <v>3721</v>
      </c>
      <c r="S48" s="796">
        <v>4141.75</v>
      </c>
      <c r="T48" s="796">
        <v>3998.81</v>
      </c>
      <c r="U48" s="796">
        <v>4080.67</v>
      </c>
      <c r="V48" s="796">
        <v>4158.6499999999996</v>
      </c>
      <c r="W48" s="796">
        <v>4095.53</v>
      </c>
      <c r="X48" s="796">
        <v>4161.4589999999998</v>
      </c>
      <c r="Y48" s="796">
        <v>4258.78</v>
      </c>
      <c r="Z48" s="796">
        <v>3974.3</v>
      </c>
      <c r="AA48" s="796">
        <v>3894.78</v>
      </c>
      <c r="AB48" s="796">
        <v>3980.17</v>
      </c>
      <c r="AC48" s="796">
        <v>3869.37</v>
      </c>
      <c r="AD48" s="796">
        <v>4139.3220000000001</v>
      </c>
      <c r="AE48" s="796">
        <v>4211.3050000000003</v>
      </c>
      <c r="AF48" s="796">
        <v>4306.8580000000002</v>
      </c>
      <c r="AG48" s="796">
        <v>4320.7669999999998</v>
      </c>
      <c r="AH48" s="796">
        <v>4314.4849999999997</v>
      </c>
      <c r="AI48" s="796">
        <v>4312.1109999999999</v>
      </c>
      <c r="AJ48" s="796">
        <v>4307.0379999999996</v>
      </c>
      <c r="AK48" s="796">
        <v>4301.7110000000002</v>
      </c>
      <c r="AL48" s="796">
        <v>4292.3090000000002</v>
      </c>
      <c r="AM48" s="796">
        <v>4283.4780000000001</v>
      </c>
      <c r="AN48" s="796">
        <v>4275.9160000000002</v>
      </c>
      <c r="AO48" s="796">
        <v>4271.2110000000002</v>
      </c>
      <c r="AP48" s="796">
        <v>4272.0429999999997</v>
      </c>
      <c r="AQ48" s="796">
        <v>4273.5020000000004</v>
      </c>
      <c r="AR48" s="796">
        <v>4283.9030000000002</v>
      </c>
      <c r="AS48" s="796">
        <v>4302.4210000000003</v>
      </c>
      <c r="AT48" s="796">
        <v>4335.1130000000003</v>
      </c>
      <c r="AU48" s="796">
        <v>4389.5309999999999</v>
      </c>
      <c r="AV48" s="796">
        <v>4448.7910000000002</v>
      </c>
      <c r="AW48" s="796">
        <v>4508.5990000000002</v>
      </c>
      <c r="AX48" s="796">
        <v>4569.0079999999998</v>
      </c>
      <c r="AY48" s="796">
        <v>4630.4089999999997</v>
      </c>
      <c r="AZ48" s="796">
        <v>4694.17</v>
      </c>
    </row>
    <row r="49" spans="1:52">
      <c r="A49" s="797" t="s">
        <v>542</v>
      </c>
      <c r="B49" s="796" t="s">
        <v>15</v>
      </c>
      <c r="C49" s="796">
        <v>3376.32</v>
      </c>
      <c r="D49" s="796">
        <v>3622.05</v>
      </c>
      <c r="E49" s="796">
        <v>3721.18</v>
      </c>
      <c r="F49" s="796">
        <v>3975.75</v>
      </c>
      <c r="G49" s="796">
        <v>4073.42</v>
      </c>
      <c r="H49" s="796">
        <v>4137.24</v>
      </c>
      <c r="I49" s="796">
        <v>4067.04</v>
      </c>
      <c r="J49" s="796">
        <v>4225.1099999999997</v>
      </c>
      <c r="K49" s="796">
        <v>4262.34</v>
      </c>
      <c r="L49" s="796">
        <v>4334.04</v>
      </c>
      <c r="M49" s="796">
        <v>4380.84</v>
      </c>
      <c r="N49" s="796">
        <v>4508.01</v>
      </c>
      <c r="O49" s="796">
        <v>4335.9399999999996</v>
      </c>
      <c r="P49" s="796">
        <v>4455.7290000000003</v>
      </c>
      <c r="Q49" s="796">
        <v>4523.1499999999996</v>
      </c>
      <c r="R49" s="796">
        <v>3860.89</v>
      </c>
      <c r="S49" s="796">
        <v>4200.9399999999996</v>
      </c>
      <c r="T49" s="796">
        <v>3877.89</v>
      </c>
      <c r="U49" s="796">
        <v>4131.79</v>
      </c>
      <c r="V49" s="796">
        <v>4119.09</v>
      </c>
      <c r="W49" s="796">
        <v>4126.491</v>
      </c>
      <c r="X49" s="796">
        <v>4237.78</v>
      </c>
      <c r="Y49" s="796">
        <v>4207.07</v>
      </c>
      <c r="Z49" s="796">
        <v>3979.26</v>
      </c>
      <c r="AA49" s="796">
        <v>3901.23</v>
      </c>
      <c r="AB49" s="796">
        <v>3954.02</v>
      </c>
      <c r="AC49" s="796">
        <v>3889.02</v>
      </c>
      <c r="AD49" s="796">
        <v>4185.4639999999999</v>
      </c>
      <c r="AE49" s="796">
        <v>4237.3429999999998</v>
      </c>
      <c r="AF49" s="796">
        <v>4333.3689999999997</v>
      </c>
      <c r="AG49" s="796">
        <v>4346.7860000000001</v>
      </c>
      <c r="AH49" s="796">
        <v>4337.951</v>
      </c>
      <c r="AI49" s="796">
        <v>4333.6019999999999</v>
      </c>
      <c r="AJ49" s="796">
        <v>4326.1639999999998</v>
      </c>
      <c r="AK49" s="796">
        <v>4317.5259999999998</v>
      </c>
      <c r="AL49" s="796">
        <v>4305.165</v>
      </c>
      <c r="AM49" s="796">
        <v>4293.4709999999995</v>
      </c>
      <c r="AN49" s="796">
        <v>4283.2470000000003</v>
      </c>
      <c r="AO49" s="796">
        <v>4275.9449999999997</v>
      </c>
      <c r="AP49" s="796">
        <v>4273.701</v>
      </c>
      <c r="AQ49" s="796">
        <v>4273.0159999999996</v>
      </c>
      <c r="AR49" s="796">
        <v>4281.143</v>
      </c>
      <c r="AS49" s="796">
        <v>4296.6360000000004</v>
      </c>
      <c r="AT49" s="796">
        <v>4326.0039999999999</v>
      </c>
      <c r="AU49" s="796">
        <v>4376.3339999999998</v>
      </c>
      <c r="AV49" s="796">
        <v>4432.1660000000002</v>
      </c>
      <c r="AW49" s="796">
        <v>4488.3310000000001</v>
      </c>
      <c r="AX49" s="796">
        <v>4545.0029999999997</v>
      </c>
      <c r="AY49" s="796">
        <v>4602.768</v>
      </c>
      <c r="AZ49" s="796">
        <v>4662.1580000000004</v>
      </c>
    </row>
    <row r="50" spans="1:52">
      <c r="A50" s="797" t="s">
        <v>542</v>
      </c>
      <c r="B50" s="796" t="s">
        <v>16</v>
      </c>
      <c r="C50" s="796">
        <v>3443.03</v>
      </c>
      <c r="D50" s="796">
        <v>3693.61</v>
      </c>
      <c r="E50" s="796">
        <v>3794.69</v>
      </c>
      <c r="F50" s="796">
        <v>4054.3</v>
      </c>
      <c r="G50" s="796">
        <v>4153.8900000000003</v>
      </c>
      <c r="H50" s="796">
        <v>4218.97</v>
      </c>
      <c r="I50" s="796">
        <v>4147.3900000000003</v>
      </c>
      <c r="J50" s="796">
        <v>4308.58</v>
      </c>
      <c r="K50" s="796">
        <v>4346.549</v>
      </c>
      <c r="L50" s="796">
        <v>4419.66</v>
      </c>
      <c r="M50" s="796">
        <v>4796.5600000000004</v>
      </c>
      <c r="N50" s="796">
        <v>4716.1400000000003</v>
      </c>
      <c r="O50" s="796">
        <v>4567.41</v>
      </c>
      <c r="P50" s="796">
        <v>4457.62</v>
      </c>
      <c r="Q50" s="796">
        <v>5010.4399999999996</v>
      </c>
      <c r="R50" s="796">
        <v>4217.62</v>
      </c>
      <c r="S50" s="796">
        <v>4634.59</v>
      </c>
      <c r="T50" s="796">
        <v>4524.28</v>
      </c>
      <c r="U50" s="796">
        <v>4548.03</v>
      </c>
      <c r="V50" s="796">
        <v>4513.3599999999997</v>
      </c>
      <c r="W50" s="796">
        <v>4325.13</v>
      </c>
      <c r="X50" s="796">
        <v>4513.1400000000003</v>
      </c>
      <c r="Y50" s="796">
        <v>4279.13</v>
      </c>
      <c r="Z50" s="796">
        <v>4347.451</v>
      </c>
      <c r="AA50" s="796">
        <v>4057.8</v>
      </c>
      <c r="AB50" s="796">
        <v>4563.28</v>
      </c>
      <c r="AC50" s="796">
        <v>3897.46</v>
      </c>
      <c r="AD50" s="796">
        <v>4212.4369999999999</v>
      </c>
      <c r="AE50" s="796">
        <v>4243.4269999999997</v>
      </c>
      <c r="AF50" s="796">
        <v>4341.8729999999996</v>
      </c>
      <c r="AG50" s="796">
        <v>4353.6390000000001</v>
      </c>
      <c r="AH50" s="796">
        <v>4346.9319999999998</v>
      </c>
      <c r="AI50" s="796">
        <v>4344.8440000000001</v>
      </c>
      <c r="AJ50" s="796">
        <v>4338.9880000000003</v>
      </c>
      <c r="AK50" s="796">
        <v>4330.6620000000003</v>
      </c>
      <c r="AL50" s="796">
        <v>4318.8940000000002</v>
      </c>
      <c r="AM50" s="796">
        <v>4307.433</v>
      </c>
      <c r="AN50" s="796">
        <v>4297.1930000000002</v>
      </c>
      <c r="AO50" s="796">
        <v>4289.8980000000001</v>
      </c>
      <c r="AP50" s="796">
        <v>4286.857</v>
      </c>
      <c r="AQ50" s="796">
        <v>4286.0789999999997</v>
      </c>
      <c r="AR50" s="796">
        <v>4293.875</v>
      </c>
      <c r="AS50" s="796">
        <v>4309.0060000000003</v>
      </c>
      <c r="AT50" s="796">
        <v>4338.2569999999996</v>
      </c>
      <c r="AU50" s="796">
        <v>4387.433</v>
      </c>
      <c r="AV50" s="796">
        <v>4442.6769999999997</v>
      </c>
      <c r="AW50" s="796">
        <v>4497.9769999999999</v>
      </c>
      <c r="AX50" s="796">
        <v>4553.625</v>
      </c>
      <c r="AY50" s="796">
        <v>4610.4210000000003</v>
      </c>
      <c r="AZ50" s="796">
        <v>4667.3689999999997</v>
      </c>
    </row>
    <row r="51" spans="1:52">
      <c r="A51" s="797" t="s">
        <v>542</v>
      </c>
      <c r="B51" s="796" t="s">
        <v>17</v>
      </c>
      <c r="C51" s="796">
        <v>3661.52</v>
      </c>
      <c r="D51" s="796">
        <v>3928.01</v>
      </c>
      <c r="E51" s="796">
        <v>4035.51</v>
      </c>
      <c r="F51" s="796">
        <v>4311.59</v>
      </c>
      <c r="G51" s="796">
        <v>4417.5</v>
      </c>
      <c r="H51" s="796">
        <v>4486.71</v>
      </c>
      <c r="I51" s="796">
        <v>4410.59</v>
      </c>
      <c r="J51" s="796">
        <v>4582.009</v>
      </c>
      <c r="K51" s="796">
        <v>4622.3900000000003</v>
      </c>
      <c r="L51" s="796">
        <v>4700.1400000000003</v>
      </c>
      <c r="M51" s="796">
        <v>5239.1000000000004</v>
      </c>
      <c r="N51" s="796">
        <v>5236.45</v>
      </c>
      <c r="O51" s="796">
        <v>4812.2709999999997</v>
      </c>
      <c r="P51" s="796">
        <v>5053.2</v>
      </c>
      <c r="Q51" s="796">
        <v>5100.6400000000003</v>
      </c>
      <c r="R51" s="796">
        <v>4893.2299999999996</v>
      </c>
      <c r="S51" s="796">
        <v>4820.4399999999996</v>
      </c>
      <c r="T51" s="796">
        <v>4841.3599999999997</v>
      </c>
      <c r="U51" s="796">
        <v>4691.549</v>
      </c>
      <c r="V51" s="796">
        <v>4769.33</v>
      </c>
      <c r="W51" s="796">
        <v>4181.68</v>
      </c>
      <c r="X51" s="796">
        <v>4657.41</v>
      </c>
      <c r="Y51" s="796">
        <v>4595.21</v>
      </c>
      <c r="Z51" s="796">
        <v>4846.991</v>
      </c>
      <c r="AA51" s="796">
        <v>4588.13</v>
      </c>
      <c r="AB51" s="796">
        <v>4579.3900000000003</v>
      </c>
      <c r="AC51" s="796">
        <v>4416.7700000000004</v>
      </c>
      <c r="AD51" s="796">
        <v>4775.3249999999998</v>
      </c>
      <c r="AE51" s="796">
        <v>4813.4390000000003</v>
      </c>
      <c r="AF51" s="796">
        <v>4919.0259999999998</v>
      </c>
      <c r="AG51" s="796">
        <v>4933.4080000000004</v>
      </c>
      <c r="AH51" s="796">
        <v>4931.5659999999998</v>
      </c>
      <c r="AI51" s="796">
        <v>4934.5119999999997</v>
      </c>
      <c r="AJ51" s="796">
        <v>4930.2179999999998</v>
      </c>
      <c r="AK51" s="796">
        <v>4922.6859999999997</v>
      </c>
      <c r="AL51" s="796">
        <v>4910.9350000000004</v>
      </c>
      <c r="AM51" s="796">
        <v>4898.5640000000003</v>
      </c>
      <c r="AN51" s="796">
        <v>4887.05</v>
      </c>
      <c r="AO51" s="796">
        <v>4878.3119999999999</v>
      </c>
      <c r="AP51" s="796">
        <v>4873.7150000000001</v>
      </c>
      <c r="AQ51" s="796">
        <v>4871.4049999999997</v>
      </c>
      <c r="AR51" s="796">
        <v>4877.982</v>
      </c>
      <c r="AS51" s="796">
        <v>4892.4480000000003</v>
      </c>
      <c r="AT51" s="796">
        <v>4922.8</v>
      </c>
      <c r="AU51" s="796">
        <v>4975.1049999999996</v>
      </c>
      <c r="AV51" s="796">
        <v>5034.1819999999998</v>
      </c>
      <c r="AW51" s="796">
        <v>5093.1090000000004</v>
      </c>
      <c r="AX51" s="796">
        <v>5151.9459999999999</v>
      </c>
      <c r="AY51" s="796">
        <v>5211.9570000000003</v>
      </c>
      <c r="AZ51" s="796">
        <v>5271.0749999999998</v>
      </c>
    </row>
    <row r="52" spans="1:52">
      <c r="A52" s="796" t="s">
        <v>4</v>
      </c>
      <c r="B52" s="796"/>
      <c r="C52" s="796"/>
      <c r="D52" s="796"/>
      <c r="E52" s="796"/>
      <c r="F52" s="796"/>
      <c r="G52" s="796"/>
      <c r="H52" s="796"/>
      <c r="I52" s="796"/>
      <c r="J52" s="796"/>
      <c r="K52" s="796"/>
      <c r="L52" s="796"/>
      <c r="M52" s="796"/>
      <c r="N52" s="796"/>
      <c r="O52" s="796"/>
      <c r="P52" s="796"/>
      <c r="Q52" s="796"/>
      <c r="R52" s="796"/>
      <c r="S52" s="796"/>
      <c r="T52" s="796"/>
      <c r="U52" s="796"/>
      <c r="V52" s="796"/>
      <c r="W52" s="796"/>
      <c r="X52" s="796"/>
      <c r="Y52" s="796"/>
      <c r="Z52" s="796"/>
      <c r="AA52" s="796"/>
      <c r="AB52" s="796"/>
      <c r="AC52" s="796"/>
      <c r="AD52" s="796"/>
      <c r="AE52" s="796"/>
      <c r="AF52" s="796"/>
      <c r="AG52" s="796"/>
      <c r="AH52" s="796"/>
      <c r="AI52" s="796"/>
      <c r="AJ52" s="796"/>
      <c r="AK52" s="796"/>
      <c r="AL52" s="796"/>
      <c r="AM52" s="796"/>
      <c r="AN52" s="796"/>
      <c r="AO52" s="796"/>
      <c r="AP52" s="796"/>
      <c r="AQ52" s="796"/>
      <c r="AR52" s="796"/>
      <c r="AS52" s="796"/>
      <c r="AT52" s="796"/>
      <c r="AU52" s="796"/>
      <c r="AV52" s="796"/>
      <c r="AW52" s="796"/>
      <c r="AX52" s="796"/>
      <c r="AY52" s="796"/>
      <c r="AZ52" s="796"/>
    </row>
    <row r="53" spans="1:52">
      <c r="A53" s="797" t="s">
        <v>916</v>
      </c>
      <c r="B53" s="796"/>
      <c r="C53" s="796">
        <v>1986</v>
      </c>
      <c r="D53" s="796">
        <v>1987</v>
      </c>
      <c r="E53" s="796">
        <v>1988</v>
      </c>
      <c r="F53" s="796">
        <v>1989</v>
      </c>
      <c r="G53" s="796">
        <v>1990</v>
      </c>
      <c r="H53" s="796">
        <v>1991</v>
      </c>
      <c r="I53" s="796">
        <v>1992</v>
      </c>
      <c r="J53" s="796">
        <v>1993</v>
      </c>
      <c r="K53" s="796">
        <v>1994</v>
      </c>
      <c r="L53" s="796">
        <v>1995</v>
      </c>
      <c r="M53" s="796">
        <v>1996</v>
      </c>
      <c r="N53" s="796">
        <v>1997</v>
      </c>
      <c r="O53" s="796">
        <v>1998</v>
      </c>
      <c r="P53" s="796">
        <v>1999</v>
      </c>
      <c r="Q53" s="796">
        <v>2000</v>
      </c>
      <c r="R53" s="796">
        <v>2001</v>
      </c>
      <c r="S53" s="796">
        <v>2002</v>
      </c>
      <c r="T53" s="796">
        <v>2003</v>
      </c>
      <c r="U53" s="796">
        <v>2004</v>
      </c>
      <c r="V53" s="796">
        <v>2005</v>
      </c>
      <c r="W53" s="796">
        <v>2006</v>
      </c>
      <c r="X53" s="796">
        <v>2007</v>
      </c>
      <c r="Y53" s="796">
        <v>2008</v>
      </c>
      <c r="Z53" s="796">
        <v>2009</v>
      </c>
      <c r="AA53" s="796">
        <v>2010</v>
      </c>
      <c r="AB53" s="796">
        <v>2011</v>
      </c>
      <c r="AC53" s="796">
        <v>2012</v>
      </c>
      <c r="AD53" s="796">
        <v>2013</v>
      </c>
      <c r="AE53" s="796">
        <v>2014</v>
      </c>
      <c r="AF53" s="796">
        <v>2015</v>
      </c>
      <c r="AG53" s="796">
        <v>2016</v>
      </c>
      <c r="AH53" s="796">
        <v>2017</v>
      </c>
      <c r="AI53" s="796">
        <v>2018</v>
      </c>
      <c r="AJ53" s="796">
        <v>2019</v>
      </c>
      <c r="AK53" s="796">
        <v>2020</v>
      </c>
      <c r="AL53" s="796">
        <v>2021</v>
      </c>
      <c r="AM53" s="796">
        <v>2022</v>
      </c>
      <c r="AN53" s="796">
        <v>2023</v>
      </c>
      <c r="AO53" s="796">
        <v>2024</v>
      </c>
      <c r="AP53" s="796">
        <v>2025</v>
      </c>
      <c r="AQ53" s="796">
        <v>2026</v>
      </c>
      <c r="AR53" s="796">
        <v>2027</v>
      </c>
      <c r="AS53" s="796">
        <v>2028</v>
      </c>
      <c r="AT53" s="796">
        <v>2029</v>
      </c>
      <c r="AU53" s="796">
        <v>2030</v>
      </c>
      <c r="AV53" s="796">
        <v>2031</v>
      </c>
      <c r="AW53" s="796">
        <v>2032</v>
      </c>
      <c r="AX53" s="796">
        <v>2033</v>
      </c>
      <c r="AY53" s="796">
        <v>2034</v>
      </c>
      <c r="AZ53" s="796">
        <v>2035</v>
      </c>
    </row>
    <row r="54" spans="1:52">
      <c r="A54" s="797" t="s">
        <v>543</v>
      </c>
      <c r="B54" s="796" t="s">
        <v>35</v>
      </c>
      <c r="C54" s="796">
        <v>16194.79</v>
      </c>
      <c r="D54" s="796">
        <v>16157.5</v>
      </c>
      <c r="E54" s="796">
        <v>16604.96</v>
      </c>
      <c r="F54" s="796">
        <v>17610.11</v>
      </c>
      <c r="G54" s="796">
        <v>17361.349999999999</v>
      </c>
      <c r="H54" s="796">
        <v>18387.2</v>
      </c>
      <c r="I54" s="796">
        <v>17597.02</v>
      </c>
      <c r="J54" s="796">
        <v>19199.580000000002</v>
      </c>
      <c r="K54" s="796">
        <v>18944.57</v>
      </c>
      <c r="L54" s="796">
        <v>18908.259999999998</v>
      </c>
      <c r="M54" s="796">
        <v>19972.13</v>
      </c>
      <c r="N54" s="796">
        <v>19486.05</v>
      </c>
      <c r="O54" s="796">
        <v>19704.03</v>
      </c>
      <c r="P54" s="796">
        <v>20081.72</v>
      </c>
      <c r="Q54" s="796">
        <v>20271.73</v>
      </c>
      <c r="R54" s="796">
        <v>19609.12</v>
      </c>
      <c r="S54" s="796">
        <v>20603.259999999998</v>
      </c>
      <c r="T54" s="796">
        <v>20596.099999999999</v>
      </c>
      <c r="U54" s="796">
        <v>20753.28</v>
      </c>
      <c r="V54" s="796">
        <v>20985.78</v>
      </c>
      <c r="W54" s="796">
        <v>20734.43</v>
      </c>
      <c r="X54" s="796">
        <v>21313.59</v>
      </c>
      <c r="Y54" s="796">
        <v>22783.43</v>
      </c>
      <c r="Z54" s="796">
        <v>22477.01</v>
      </c>
      <c r="AA54" s="796">
        <v>21400.98</v>
      </c>
      <c r="AB54" s="796">
        <v>22598.2</v>
      </c>
      <c r="AC54" s="796">
        <v>21844.83</v>
      </c>
      <c r="AD54" s="796">
        <v>21539.25</v>
      </c>
      <c r="AE54" s="796">
        <v>21947.26</v>
      </c>
      <c r="AF54" s="796">
        <v>21593.439999999999</v>
      </c>
      <c r="AG54" s="796">
        <v>21235.84</v>
      </c>
      <c r="AH54" s="796">
        <v>20911.25</v>
      </c>
      <c r="AI54" s="796">
        <v>20618.919999999998</v>
      </c>
      <c r="AJ54" s="796">
        <v>20281.099999999999</v>
      </c>
      <c r="AK54" s="796">
        <v>19951.46</v>
      </c>
      <c r="AL54" s="796">
        <v>19634.64</v>
      </c>
      <c r="AM54" s="796">
        <v>19321.580000000002</v>
      </c>
      <c r="AN54" s="796">
        <v>19007.8</v>
      </c>
      <c r="AO54" s="796">
        <v>18691.52</v>
      </c>
      <c r="AP54" s="796">
        <v>18387.41</v>
      </c>
      <c r="AQ54" s="796">
        <v>18082.46</v>
      </c>
      <c r="AR54" s="796">
        <v>17764.400000000001</v>
      </c>
      <c r="AS54" s="796">
        <v>17440.82</v>
      </c>
      <c r="AT54" s="796">
        <v>17235.21</v>
      </c>
      <c r="AU54" s="796">
        <v>17168.29</v>
      </c>
      <c r="AV54" s="796">
        <v>17150.22</v>
      </c>
      <c r="AW54" s="796">
        <v>17154.37</v>
      </c>
      <c r="AX54" s="796">
        <v>17169.13</v>
      </c>
      <c r="AY54" s="796">
        <v>17201.560000000001</v>
      </c>
      <c r="AZ54" s="796">
        <v>17247.47</v>
      </c>
    </row>
    <row r="55" spans="1:52">
      <c r="A55" s="797" t="s">
        <v>543</v>
      </c>
      <c r="B55" s="796" t="s">
        <v>57</v>
      </c>
      <c r="C55" s="796">
        <v>3017.1640000000002</v>
      </c>
      <c r="D55" s="796">
        <v>2974.598</v>
      </c>
      <c r="E55" s="796">
        <v>3185.2020000000002</v>
      </c>
      <c r="F55" s="796">
        <v>3482.3319999999999</v>
      </c>
      <c r="G55" s="796">
        <v>3350.2510000000002</v>
      </c>
      <c r="H55" s="796">
        <v>3479.0749999999998</v>
      </c>
      <c r="I55" s="796">
        <v>3014.1129999999998</v>
      </c>
      <c r="J55" s="796">
        <v>3106.3829999999998</v>
      </c>
      <c r="K55" s="796">
        <v>2910.2559999999999</v>
      </c>
      <c r="L55" s="796">
        <v>2774.7910000000002</v>
      </c>
      <c r="M55" s="796">
        <v>3130.4859999999999</v>
      </c>
      <c r="N55" s="796">
        <v>2994.3629999999998</v>
      </c>
      <c r="O55" s="796">
        <v>3008.627</v>
      </c>
      <c r="P55" s="796">
        <v>3172.268</v>
      </c>
      <c r="Q55" s="796">
        <v>3239.1039999999998</v>
      </c>
      <c r="R55" s="796">
        <v>3203.991</v>
      </c>
      <c r="S55" s="796">
        <v>3347.4650000000001</v>
      </c>
      <c r="T55" s="796">
        <v>3110.953</v>
      </c>
      <c r="U55" s="796">
        <v>3128.2310000000002</v>
      </c>
      <c r="V55" s="796">
        <v>3321.2049999999999</v>
      </c>
      <c r="W55" s="796">
        <v>3138.7020000000002</v>
      </c>
      <c r="X55" s="796">
        <v>3233.5549999999998</v>
      </c>
      <c r="Y55" s="796">
        <v>3597.6669999999999</v>
      </c>
      <c r="Z55" s="796">
        <v>3491.2370000000001</v>
      </c>
      <c r="AA55" s="796">
        <v>3352.8029999999999</v>
      </c>
      <c r="AB55" s="796">
        <v>3835.7579999999998</v>
      </c>
      <c r="AC55" s="796">
        <v>3452.0619999999999</v>
      </c>
      <c r="AD55" s="796">
        <v>3503.6750000000002</v>
      </c>
      <c r="AE55" s="796">
        <v>3588.0949999999998</v>
      </c>
      <c r="AF55" s="796">
        <v>3652.4690000000001</v>
      </c>
      <c r="AG55" s="796">
        <v>3596.741</v>
      </c>
      <c r="AH55" s="796">
        <v>3539.248</v>
      </c>
      <c r="AI55" s="796">
        <v>3479.038</v>
      </c>
      <c r="AJ55" s="796">
        <v>3367.5709999999999</v>
      </c>
      <c r="AK55" s="796">
        <v>3251.54</v>
      </c>
      <c r="AL55" s="796">
        <v>3135.6970000000001</v>
      </c>
      <c r="AM55" s="796">
        <v>3025.4780000000001</v>
      </c>
      <c r="AN55" s="796">
        <v>2920.942</v>
      </c>
      <c r="AO55" s="796">
        <v>2821.067</v>
      </c>
      <c r="AP55" s="796">
        <v>2725.7190000000001</v>
      </c>
      <c r="AQ55" s="796">
        <v>2632.51</v>
      </c>
      <c r="AR55" s="796">
        <v>2536.48</v>
      </c>
      <c r="AS55" s="796">
        <v>2415.5819999999999</v>
      </c>
      <c r="AT55" s="796">
        <v>2317.4</v>
      </c>
      <c r="AU55" s="796">
        <v>2256.3960000000002</v>
      </c>
      <c r="AV55" s="796">
        <v>2204.3560000000002</v>
      </c>
      <c r="AW55" s="796">
        <v>2156.4769999999999</v>
      </c>
      <c r="AX55" s="796">
        <v>2110.4070000000002</v>
      </c>
      <c r="AY55" s="796">
        <v>2072.0210000000002</v>
      </c>
      <c r="AZ55" s="796">
        <v>2038.845</v>
      </c>
    </row>
    <row r="56" spans="1:52">
      <c r="A56" s="797" t="s">
        <v>543</v>
      </c>
      <c r="B56" s="796" t="s">
        <v>438</v>
      </c>
      <c r="C56" s="796">
        <v>2959.2280000000001</v>
      </c>
      <c r="D56" s="796">
        <v>2947.0680000000002</v>
      </c>
      <c r="E56" s="796">
        <v>2969.7069999999999</v>
      </c>
      <c r="F56" s="796">
        <v>3099.9949999999999</v>
      </c>
      <c r="G56" s="796">
        <v>3030.7060000000001</v>
      </c>
      <c r="H56" s="796">
        <v>3192.5309999999999</v>
      </c>
      <c r="I56" s="796">
        <v>3101.0219999999999</v>
      </c>
      <c r="J56" s="796">
        <v>3392.3389999999999</v>
      </c>
      <c r="K56" s="796">
        <v>3308.0120000000002</v>
      </c>
      <c r="L56" s="796">
        <v>3311.0149999999999</v>
      </c>
      <c r="M56" s="796">
        <v>3384.3029999999999</v>
      </c>
      <c r="N56" s="796">
        <v>3280.4209999999998</v>
      </c>
      <c r="O56" s="796">
        <v>3250.0149999999999</v>
      </c>
      <c r="P56" s="796">
        <v>3271.8090000000002</v>
      </c>
      <c r="Q56" s="796">
        <v>3235.8359999999998</v>
      </c>
      <c r="R56" s="796">
        <v>3070.2350000000001</v>
      </c>
      <c r="S56" s="796">
        <v>3157.4090000000001</v>
      </c>
      <c r="T56" s="796">
        <v>3103.942</v>
      </c>
      <c r="U56" s="796">
        <v>3050.5239999999999</v>
      </c>
      <c r="V56" s="796">
        <v>2992.1759999999999</v>
      </c>
      <c r="W56" s="796">
        <v>2871.4380000000001</v>
      </c>
      <c r="X56" s="796">
        <v>2959.1840000000002</v>
      </c>
      <c r="Y56" s="796">
        <v>3099.3049999999998</v>
      </c>
      <c r="Z56" s="796">
        <v>3019.8090000000002</v>
      </c>
      <c r="AA56" s="796">
        <v>2895.1190000000001</v>
      </c>
      <c r="AB56" s="796">
        <v>2988.2429999999999</v>
      </c>
      <c r="AC56" s="796">
        <v>2983.4810000000002</v>
      </c>
      <c r="AD56" s="796">
        <v>3000.2289999999998</v>
      </c>
      <c r="AE56" s="796">
        <v>3113.4490000000001</v>
      </c>
      <c r="AF56" s="796">
        <v>3161.17</v>
      </c>
      <c r="AG56" s="796">
        <v>3151.098</v>
      </c>
      <c r="AH56" s="796">
        <v>3137.5520000000001</v>
      </c>
      <c r="AI56" s="796">
        <v>3120.5479999999998</v>
      </c>
      <c r="AJ56" s="796">
        <v>3096.7260000000001</v>
      </c>
      <c r="AK56" s="796">
        <v>3064.6089999999999</v>
      </c>
      <c r="AL56" s="796">
        <v>3025.7820000000002</v>
      </c>
      <c r="AM56" s="796">
        <v>2981.89</v>
      </c>
      <c r="AN56" s="796">
        <v>2933.7170000000001</v>
      </c>
      <c r="AO56" s="796">
        <v>2882.9520000000002</v>
      </c>
      <c r="AP56" s="796">
        <v>2830.2139999999999</v>
      </c>
      <c r="AQ56" s="796">
        <v>2773.1469999999999</v>
      </c>
      <c r="AR56" s="796">
        <v>2708.1460000000002</v>
      </c>
      <c r="AS56" s="796">
        <v>2604.7809999999999</v>
      </c>
      <c r="AT56" s="796">
        <v>2513.154</v>
      </c>
      <c r="AU56" s="796">
        <v>2471.5990000000002</v>
      </c>
      <c r="AV56" s="796">
        <v>2448.873</v>
      </c>
      <c r="AW56" s="796">
        <v>2432.0720000000001</v>
      </c>
      <c r="AX56" s="796">
        <v>2418.067</v>
      </c>
      <c r="AY56" s="796">
        <v>2407.0390000000002</v>
      </c>
      <c r="AZ56" s="796">
        <v>2397.6149999999998</v>
      </c>
    </row>
    <row r="57" spans="1:52">
      <c r="A57" s="797" t="s">
        <v>543</v>
      </c>
      <c r="B57" s="796" t="s">
        <v>60</v>
      </c>
      <c r="C57" s="796">
        <v>3261.62</v>
      </c>
      <c r="D57" s="796">
        <v>3265.9369999999999</v>
      </c>
      <c r="E57" s="796">
        <v>3309.7860000000001</v>
      </c>
      <c r="F57" s="796">
        <v>3471.9960000000001</v>
      </c>
      <c r="G57" s="796">
        <v>3415.1869999999999</v>
      </c>
      <c r="H57" s="796">
        <v>3622.9259999999999</v>
      </c>
      <c r="I57" s="796">
        <v>3547.75</v>
      </c>
      <c r="J57" s="796">
        <v>3932.848</v>
      </c>
      <c r="K57" s="796">
        <v>3885.2539999999999</v>
      </c>
      <c r="L57" s="796">
        <v>3936.3420000000001</v>
      </c>
      <c r="M57" s="796">
        <v>4077.58</v>
      </c>
      <c r="N57" s="796">
        <v>4002.393</v>
      </c>
      <c r="O57" s="796">
        <v>4017.2190000000001</v>
      </c>
      <c r="P57" s="796">
        <v>4097.1670000000004</v>
      </c>
      <c r="Q57" s="796">
        <v>4105.6750000000002</v>
      </c>
      <c r="R57" s="796">
        <v>3949.3760000000002</v>
      </c>
      <c r="S57" s="796">
        <v>4121.8130000000001</v>
      </c>
      <c r="T57" s="796">
        <v>4115.4390000000003</v>
      </c>
      <c r="U57" s="796">
        <v>4112.5029999999997</v>
      </c>
      <c r="V57" s="796">
        <v>4109.2299999999996</v>
      </c>
      <c r="W57" s="796">
        <v>4002.7759999999998</v>
      </c>
      <c r="X57" s="796">
        <v>4155.893</v>
      </c>
      <c r="Y57" s="796">
        <v>4378.63</v>
      </c>
      <c r="Z57" s="796">
        <v>4225.8280000000004</v>
      </c>
      <c r="AA57" s="796">
        <v>4012.8609999999999</v>
      </c>
      <c r="AB57" s="796">
        <v>4100.5280000000002</v>
      </c>
      <c r="AC57" s="796">
        <v>3801.0419999999999</v>
      </c>
      <c r="AD57" s="796">
        <v>3611.7379999999998</v>
      </c>
      <c r="AE57" s="796">
        <v>3567.3719999999998</v>
      </c>
      <c r="AF57" s="796">
        <v>3521.8449999999998</v>
      </c>
      <c r="AG57" s="796">
        <v>3369.625</v>
      </c>
      <c r="AH57" s="796">
        <v>3224.6480000000001</v>
      </c>
      <c r="AI57" s="796">
        <v>3091.2939999999999</v>
      </c>
      <c r="AJ57" s="796">
        <v>2967.172</v>
      </c>
      <c r="AK57" s="796">
        <v>2857.5210000000002</v>
      </c>
      <c r="AL57" s="796">
        <v>2750.915</v>
      </c>
      <c r="AM57" s="796">
        <v>2643.7809999999999</v>
      </c>
      <c r="AN57" s="796">
        <v>2535.076</v>
      </c>
      <c r="AO57" s="796">
        <v>2416.4160000000002</v>
      </c>
      <c r="AP57" s="796">
        <v>2298.19</v>
      </c>
      <c r="AQ57" s="796">
        <v>2177.42</v>
      </c>
      <c r="AR57" s="796">
        <v>2049.2370000000001</v>
      </c>
      <c r="AS57" s="796">
        <v>1999.3040000000001</v>
      </c>
      <c r="AT57" s="796">
        <v>2003.3589999999999</v>
      </c>
      <c r="AU57" s="796">
        <v>2016.6969999999999</v>
      </c>
      <c r="AV57" s="796">
        <v>2032.98</v>
      </c>
      <c r="AW57" s="796">
        <v>2050.8420000000001</v>
      </c>
      <c r="AX57" s="796">
        <v>2069.2130000000002</v>
      </c>
      <c r="AY57" s="796">
        <v>2088.2139999999999</v>
      </c>
      <c r="AZ57" s="796">
        <v>2107.5219999999999</v>
      </c>
    </row>
    <row r="58" spans="1:52">
      <c r="A58" s="797" t="s">
        <v>543</v>
      </c>
      <c r="B58" s="796" t="s">
        <v>59</v>
      </c>
      <c r="C58" s="796">
        <v>1689.1849999999999</v>
      </c>
      <c r="D58" s="796">
        <v>1678.1890000000001</v>
      </c>
      <c r="E58" s="796">
        <v>1687.039</v>
      </c>
      <c r="F58" s="796">
        <v>1758.239</v>
      </c>
      <c r="G58" s="796">
        <v>1716.0409999999999</v>
      </c>
      <c r="H58" s="796">
        <v>1802.4490000000001</v>
      </c>
      <c r="I58" s="796">
        <v>1746.182</v>
      </c>
      <c r="J58" s="796">
        <v>1920.5920000000001</v>
      </c>
      <c r="K58" s="796">
        <v>1882.799</v>
      </c>
      <c r="L58" s="796">
        <v>1893.414</v>
      </c>
      <c r="M58" s="796">
        <v>1946.079</v>
      </c>
      <c r="N58" s="796">
        <v>1893.7550000000001</v>
      </c>
      <c r="O58" s="796">
        <v>1882.3879999999999</v>
      </c>
      <c r="P58" s="796">
        <v>1899.442</v>
      </c>
      <c r="Q58" s="796">
        <v>1881.623</v>
      </c>
      <c r="R58" s="796">
        <v>1788.421</v>
      </c>
      <c r="S58" s="796">
        <v>1842.576</v>
      </c>
      <c r="T58" s="796">
        <v>1815.0650000000001</v>
      </c>
      <c r="U58" s="796">
        <v>1787.683</v>
      </c>
      <c r="V58" s="796">
        <v>1758.1890000000001</v>
      </c>
      <c r="W58" s="796">
        <v>1689.0139999999999</v>
      </c>
      <c r="X58" s="796">
        <v>1729.739</v>
      </c>
      <c r="Y58" s="796">
        <v>1798.5170000000001</v>
      </c>
      <c r="Z58" s="796">
        <v>1712.2260000000001</v>
      </c>
      <c r="AA58" s="796">
        <v>1602.873</v>
      </c>
      <c r="AB58" s="796">
        <v>1614.2619999999999</v>
      </c>
      <c r="AC58" s="796">
        <v>1572.796</v>
      </c>
      <c r="AD58" s="796">
        <v>1553.127</v>
      </c>
      <c r="AE58" s="796">
        <v>1583.0060000000001</v>
      </c>
      <c r="AF58" s="796">
        <v>1602.6479999999999</v>
      </c>
      <c r="AG58" s="796">
        <v>1594.329</v>
      </c>
      <c r="AH58" s="796">
        <v>1587.2470000000001</v>
      </c>
      <c r="AI58" s="796">
        <v>1582.0150000000001</v>
      </c>
      <c r="AJ58" s="796">
        <v>1577.54</v>
      </c>
      <c r="AK58" s="796">
        <v>1574.51</v>
      </c>
      <c r="AL58" s="796">
        <v>1572.6289999999999</v>
      </c>
      <c r="AM58" s="796">
        <v>1571.3109999999999</v>
      </c>
      <c r="AN58" s="796">
        <v>1570.866</v>
      </c>
      <c r="AO58" s="796">
        <v>1571.694</v>
      </c>
      <c r="AP58" s="796">
        <v>1574.085</v>
      </c>
      <c r="AQ58" s="796">
        <v>1576.771</v>
      </c>
      <c r="AR58" s="796">
        <v>1580.9880000000001</v>
      </c>
      <c r="AS58" s="796">
        <v>1584.9880000000001</v>
      </c>
      <c r="AT58" s="796">
        <v>1589.38</v>
      </c>
      <c r="AU58" s="796">
        <v>1594.519</v>
      </c>
      <c r="AV58" s="796">
        <v>1599.7429999999999</v>
      </c>
      <c r="AW58" s="796">
        <v>1605.645</v>
      </c>
      <c r="AX58" s="796">
        <v>1611.5840000000001</v>
      </c>
      <c r="AY58" s="796">
        <v>1618.1079999999999</v>
      </c>
      <c r="AZ58" s="796">
        <v>1625.479</v>
      </c>
    </row>
    <row r="59" spans="1:52">
      <c r="A59" s="797" t="s">
        <v>543</v>
      </c>
      <c r="B59" s="796" t="s">
        <v>97</v>
      </c>
      <c r="C59" s="796">
        <v>557.15639999999996</v>
      </c>
      <c r="D59" s="796">
        <v>563.50519999999995</v>
      </c>
      <c r="E59" s="796">
        <v>576.71370000000002</v>
      </c>
      <c r="F59" s="796">
        <v>609.25099999999998</v>
      </c>
      <c r="G59" s="796">
        <v>603.42330000000004</v>
      </c>
      <c r="H59" s="796">
        <v>643.82479999999998</v>
      </c>
      <c r="I59" s="796">
        <v>634.28489999999999</v>
      </c>
      <c r="J59" s="796">
        <v>698.52599999999995</v>
      </c>
      <c r="K59" s="796">
        <v>684.9941</v>
      </c>
      <c r="L59" s="796">
        <v>688.35360000000003</v>
      </c>
      <c r="M59" s="796">
        <v>706.63679999999999</v>
      </c>
      <c r="N59" s="796">
        <v>687.46140000000003</v>
      </c>
      <c r="O59" s="796">
        <v>683.87950000000001</v>
      </c>
      <c r="P59" s="796">
        <v>691.48990000000003</v>
      </c>
      <c r="Q59" s="796">
        <v>687.22860000000003</v>
      </c>
      <c r="R59" s="796">
        <v>655.36929999999995</v>
      </c>
      <c r="S59" s="796">
        <v>677.93050000000005</v>
      </c>
      <c r="T59" s="796">
        <v>670.43029999999999</v>
      </c>
      <c r="U59" s="796">
        <v>663.26080000000002</v>
      </c>
      <c r="V59" s="796">
        <v>655.8329</v>
      </c>
      <c r="W59" s="796">
        <v>633.15449999999998</v>
      </c>
      <c r="X59" s="796">
        <v>652.15800000000002</v>
      </c>
      <c r="Y59" s="796">
        <v>681.99260000000004</v>
      </c>
      <c r="Z59" s="796">
        <v>653.65300000000002</v>
      </c>
      <c r="AA59" s="796">
        <v>616.46299999999997</v>
      </c>
      <c r="AB59" s="796">
        <v>625.38469999999995</v>
      </c>
      <c r="AC59" s="796">
        <v>614.05330000000004</v>
      </c>
      <c r="AD59" s="796">
        <v>609.10530000000006</v>
      </c>
      <c r="AE59" s="796">
        <v>623.57169999999996</v>
      </c>
      <c r="AF59" s="796">
        <v>633.67319999999995</v>
      </c>
      <c r="AG59" s="796">
        <v>632.49199999999996</v>
      </c>
      <c r="AH59" s="796">
        <v>631.40809999999999</v>
      </c>
      <c r="AI59" s="796">
        <v>630.69889999999998</v>
      </c>
      <c r="AJ59" s="796">
        <v>629.89200000000005</v>
      </c>
      <c r="AK59" s="796">
        <v>629.25440000000003</v>
      </c>
      <c r="AL59" s="796">
        <v>628.89059999999995</v>
      </c>
      <c r="AM59" s="796">
        <v>628.60720000000003</v>
      </c>
      <c r="AN59" s="796">
        <v>628.2971</v>
      </c>
      <c r="AO59" s="796">
        <v>628.41549999999995</v>
      </c>
      <c r="AP59" s="796">
        <v>629.00149999999996</v>
      </c>
      <c r="AQ59" s="796">
        <v>629.47990000000004</v>
      </c>
      <c r="AR59" s="796">
        <v>630.35940000000005</v>
      </c>
      <c r="AS59" s="796">
        <v>631.11990000000003</v>
      </c>
      <c r="AT59" s="796">
        <v>632.10249999999996</v>
      </c>
      <c r="AU59" s="796">
        <v>633.22140000000002</v>
      </c>
      <c r="AV59" s="796">
        <v>634.23479999999995</v>
      </c>
      <c r="AW59" s="796">
        <v>635.46799999999996</v>
      </c>
      <c r="AX59" s="796">
        <v>636.77290000000005</v>
      </c>
      <c r="AY59" s="796">
        <v>638.18060000000003</v>
      </c>
      <c r="AZ59" s="796">
        <v>639.86159999999995</v>
      </c>
    </row>
    <row r="60" spans="1:52">
      <c r="A60" s="797" t="s">
        <v>543</v>
      </c>
      <c r="B60" s="796" t="s">
        <v>95</v>
      </c>
      <c r="C60" s="796">
        <v>214.7415</v>
      </c>
      <c r="D60" s="796">
        <v>209.7647</v>
      </c>
      <c r="E60" s="796">
        <v>207.3152</v>
      </c>
      <c r="F60" s="796">
        <v>211.99</v>
      </c>
      <c r="G60" s="796">
        <v>203.05869999999999</v>
      </c>
      <c r="H60" s="796">
        <v>209.63249999999999</v>
      </c>
      <c r="I60" s="796">
        <v>199.57320000000001</v>
      </c>
      <c r="J60" s="796">
        <v>214.7037</v>
      </c>
      <c r="K60" s="796">
        <v>205.70679999999999</v>
      </c>
      <c r="L60" s="796">
        <v>201.98140000000001</v>
      </c>
      <c r="M60" s="796">
        <v>202.53</v>
      </c>
      <c r="N60" s="796">
        <v>192.2774</v>
      </c>
      <c r="O60" s="796">
        <v>186.44659999999999</v>
      </c>
      <c r="P60" s="796">
        <v>183.5736</v>
      </c>
      <c r="Q60" s="796">
        <v>177.42580000000001</v>
      </c>
      <c r="R60" s="796">
        <v>164.49809999999999</v>
      </c>
      <c r="S60" s="796">
        <v>165.24889999999999</v>
      </c>
      <c r="T60" s="796">
        <v>158.60040000000001</v>
      </c>
      <c r="U60" s="796">
        <v>152.09649999999999</v>
      </c>
      <c r="V60" s="796">
        <v>145.60849999999999</v>
      </c>
      <c r="W60" s="796">
        <v>136.10769999999999</v>
      </c>
      <c r="X60" s="796">
        <v>135.53149999999999</v>
      </c>
      <c r="Y60" s="796">
        <v>136.89009999999999</v>
      </c>
      <c r="Z60" s="796">
        <v>126.6199</v>
      </c>
      <c r="AA60" s="796">
        <v>115.0475</v>
      </c>
      <c r="AB60" s="796">
        <v>112.357</v>
      </c>
      <c r="AC60" s="796">
        <v>106.0883</v>
      </c>
      <c r="AD60" s="796">
        <v>104.2748</v>
      </c>
      <c r="AE60" s="796">
        <v>105.81699999999999</v>
      </c>
      <c r="AF60" s="796">
        <v>106.6498</v>
      </c>
      <c r="AG60" s="796">
        <v>105.6653</v>
      </c>
      <c r="AH60" s="796">
        <v>104.79519999999999</v>
      </c>
      <c r="AI60" s="796">
        <v>104.0776</v>
      </c>
      <c r="AJ60" s="796">
        <v>103.4293</v>
      </c>
      <c r="AK60" s="796">
        <v>102.8853</v>
      </c>
      <c r="AL60" s="796">
        <v>102.44450000000001</v>
      </c>
      <c r="AM60" s="796">
        <v>102.0643</v>
      </c>
      <c r="AN60" s="796">
        <v>101.74160000000001</v>
      </c>
      <c r="AO60" s="796">
        <v>101.5222</v>
      </c>
      <c r="AP60" s="796">
        <v>101.41679999999999</v>
      </c>
      <c r="AQ60" s="796">
        <v>101.3302</v>
      </c>
      <c r="AR60" s="796">
        <v>101.3434</v>
      </c>
      <c r="AS60" s="796">
        <v>101.355</v>
      </c>
      <c r="AT60" s="796">
        <v>101.4147</v>
      </c>
      <c r="AU60" s="796">
        <v>101.51739999999999</v>
      </c>
      <c r="AV60" s="796">
        <v>101.6249</v>
      </c>
      <c r="AW60" s="796">
        <v>101.7777</v>
      </c>
      <c r="AX60" s="796">
        <v>101.94799999999999</v>
      </c>
      <c r="AY60" s="796">
        <v>102.1469</v>
      </c>
      <c r="AZ60" s="796">
        <v>102.4003</v>
      </c>
    </row>
    <row r="61" spans="1:52">
      <c r="A61" s="797" t="s">
        <v>543</v>
      </c>
      <c r="B61" s="796" t="s">
        <v>138</v>
      </c>
      <c r="C61" s="796">
        <v>894.72019999999998</v>
      </c>
      <c r="D61" s="796">
        <v>901.62270000000001</v>
      </c>
      <c r="E61" s="796">
        <v>919.79629999999997</v>
      </c>
      <c r="F61" s="796">
        <v>971.88599999999997</v>
      </c>
      <c r="G61" s="796">
        <v>831.56849999999997</v>
      </c>
      <c r="H61" s="796">
        <v>893.22519999999997</v>
      </c>
      <c r="I61" s="796">
        <v>886.76139999999998</v>
      </c>
      <c r="J61" s="796">
        <v>1007.201</v>
      </c>
      <c r="K61" s="796">
        <v>1019.051</v>
      </c>
      <c r="L61" s="796">
        <v>1056.998</v>
      </c>
      <c r="M61" s="796">
        <v>1120.25</v>
      </c>
      <c r="N61" s="796">
        <v>1124.491</v>
      </c>
      <c r="O61" s="796">
        <v>1153.607</v>
      </c>
      <c r="P61" s="796">
        <v>1202.0619999999999</v>
      </c>
      <c r="Q61" s="796">
        <v>1230.2080000000001</v>
      </c>
      <c r="R61" s="796">
        <v>1208.1410000000001</v>
      </c>
      <c r="S61" s="796">
        <v>1286.4269999999999</v>
      </c>
      <c r="T61" s="796">
        <v>1309.846</v>
      </c>
      <c r="U61" s="796">
        <v>1333.921</v>
      </c>
      <c r="V61" s="796">
        <v>1357.2339999999999</v>
      </c>
      <c r="W61" s="796">
        <v>1348.9179999999999</v>
      </c>
      <c r="X61" s="796">
        <v>1229.538</v>
      </c>
      <c r="Y61" s="796">
        <v>1323.674</v>
      </c>
      <c r="Z61" s="796">
        <v>1305.547</v>
      </c>
      <c r="AA61" s="796">
        <v>1266.9190000000001</v>
      </c>
      <c r="AB61" s="796">
        <v>1322.973</v>
      </c>
      <c r="AC61" s="796">
        <v>1337.1469999999999</v>
      </c>
      <c r="AD61" s="796">
        <v>1380.1130000000001</v>
      </c>
      <c r="AE61" s="796">
        <v>1459.72</v>
      </c>
      <c r="AF61" s="796">
        <v>1219.4770000000001</v>
      </c>
      <c r="AG61" s="796">
        <v>1249.5550000000001</v>
      </c>
      <c r="AH61" s="796">
        <v>1278.5640000000001</v>
      </c>
      <c r="AI61" s="796">
        <v>1307.068</v>
      </c>
      <c r="AJ61" s="796">
        <v>1334.279</v>
      </c>
      <c r="AK61" s="796">
        <v>1360.675</v>
      </c>
      <c r="AL61" s="796">
        <v>1385.8130000000001</v>
      </c>
      <c r="AM61" s="796">
        <v>1409.6790000000001</v>
      </c>
      <c r="AN61" s="796">
        <v>1432.2550000000001</v>
      </c>
      <c r="AO61" s="796">
        <v>1454.52</v>
      </c>
      <c r="AP61" s="796">
        <v>1476.855</v>
      </c>
      <c r="AQ61" s="796">
        <v>1498.671</v>
      </c>
      <c r="AR61" s="796">
        <v>1518.3240000000001</v>
      </c>
      <c r="AS61" s="796">
        <v>1532.146</v>
      </c>
      <c r="AT61" s="796">
        <v>1547.3720000000001</v>
      </c>
      <c r="AU61" s="796">
        <v>1568.665</v>
      </c>
      <c r="AV61" s="796">
        <v>1591.6510000000001</v>
      </c>
      <c r="AW61" s="796">
        <v>1614.1890000000001</v>
      </c>
      <c r="AX61" s="796">
        <v>1636.8579999999999</v>
      </c>
      <c r="AY61" s="796">
        <v>1659.7829999999999</v>
      </c>
      <c r="AZ61" s="796">
        <v>1682.6890000000001</v>
      </c>
    </row>
    <row r="62" spans="1:52">
      <c r="A62" s="797" t="s">
        <v>543</v>
      </c>
      <c r="B62" s="796" t="s">
        <v>96</v>
      </c>
      <c r="C62" s="796">
        <v>344.42720000000003</v>
      </c>
      <c r="D62" s="796">
        <v>349.04649999999998</v>
      </c>
      <c r="E62" s="796">
        <v>357.73869999999999</v>
      </c>
      <c r="F62" s="796">
        <v>379.72320000000002</v>
      </c>
      <c r="G62" s="796">
        <v>377.3535</v>
      </c>
      <c r="H62" s="796">
        <v>403.80189999999999</v>
      </c>
      <c r="I62" s="796">
        <v>398.40550000000002</v>
      </c>
      <c r="J62" s="796">
        <v>440.82490000000001</v>
      </c>
      <c r="K62" s="796">
        <v>434.4316</v>
      </c>
      <c r="L62" s="796">
        <v>439.00650000000002</v>
      </c>
      <c r="M62" s="796">
        <v>453.30439999999999</v>
      </c>
      <c r="N62" s="796">
        <v>443.13459999999998</v>
      </c>
      <c r="O62" s="796">
        <v>442.63389999999998</v>
      </c>
      <c r="P62" s="796">
        <v>448.98349999999999</v>
      </c>
      <c r="Q62" s="796">
        <v>447.34840000000003</v>
      </c>
      <c r="R62" s="796">
        <v>427.65870000000001</v>
      </c>
      <c r="S62" s="796">
        <v>443.21010000000001</v>
      </c>
      <c r="T62" s="796">
        <v>439.10399999999998</v>
      </c>
      <c r="U62" s="796">
        <v>435.00619999999998</v>
      </c>
      <c r="V62" s="796">
        <v>430.4083</v>
      </c>
      <c r="W62" s="796">
        <v>415.82679999999999</v>
      </c>
      <c r="X62" s="796">
        <v>428.32830000000001</v>
      </c>
      <c r="Y62" s="796">
        <v>447.80459999999999</v>
      </c>
      <c r="Z62" s="796">
        <v>428.73419999999999</v>
      </c>
      <c r="AA62" s="796">
        <v>430.28379999999999</v>
      </c>
      <c r="AB62" s="796">
        <v>436.80840000000001</v>
      </c>
      <c r="AC62" s="796">
        <v>442.66890000000001</v>
      </c>
      <c r="AD62" s="796">
        <v>433.74680000000001</v>
      </c>
      <c r="AE62" s="796">
        <v>439.95030000000003</v>
      </c>
      <c r="AF62" s="796">
        <v>444.32839999999999</v>
      </c>
      <c r="AG62" s="796">
        <v>442.11290000000002</v>
      </c>
      <c r="AH62" s="796">
        <v>441.20280000000002</v>
      </c>
      <c r="AI62" s="796">
        <v>441.63139999999999</v>
      </c>
      <c r="AJ62" s="796">
        <v>442.93889999999999</v>
      </c>
      <c r="AK62" s="796">
        <v>445.22989999999999</v>
      </c>
      <c r="AL62" s="796">
        <v>448.41129999999998</v>
      </c>
      <c r="AM62" s="796">
        <v>452.26119999999997</v>
      </c>
      <c r="AN62" s="796">
        <v>456.66649999999998</v>
      </c>
      <c r="AO62" s="796">
        <v>461.87079999999997</v>
      </c>
      <c r="AP62" s="796">
        <v>467.86070000000001</v>
      </c>
      <c r="AQ62" s="796">
        <v>474.17529999999999</v>
      </c>
      <c r="AR62" s="796">
        <v>481.16230000000002</v>
      </c>
      <c r="AS62" s="796">
        <v>488.33969999999999</v>
      </c>
      <c r="AT62" s="796">
        <v>495.91269999999997</v>
      </c>
      <c r="AU62" s="796">
        <v>503.88299999999998</v>
      </c>
      <c r="AV62" s="796">
        <v>511.98509999999999</v>
      </c>
      <c r="AW62" s="796">
        <v>520.48789999999997</v>
      </c>
      <c r="AX62" s="796">
        <v>529.20699999999999</v>
      </c>
      <c r="AY62" s="796">
        <v>538.23019999999997</v>
      </c>
      <c r="AZ62" s="796">
        <v>547.65959999999995</v>
      </c>
    </row>
    <row r="63" spans="1:52">
      <c r="A63" s="797" t="s">
        <v>543</v>
      </c>
      <c r="B63" s="796" t="s">
        <v>139</v>
      </c>
      <c r="C63" s="796">
        <v>601.28330000000005</v>
      </c>
      <c r="D63" s="796">
        <v>621.12429999999995</v>
      </c>
      <c r="E63" s="796">
        <v>649.34439999999995</v>
      </c>
      <c r="F63" s="796">
        <v>703.68529999999998</v>
      </c>
      <c r="G63" s="796">
        <v>714.00070000000005</v>
      </c>
      <c r="H63" s="796">
        <v>779.28030000000001</v>
      </c>
      <c r="I63" s="796">
        <v>783.51099999999997</v>
      </c>
      <c r="J63" s="796">
        <v>896.83230000000003</v>
      </c>
      <c r="K63" s="796">
        <v>886.6481</v>
      </c>
      <c r="L63" s="796">
        <v>899.4393</v>
      </c>
      <c r="M63" s="796">
        <v>933.149</v>
      </c>
      <c r="N63" s="796">
        <v>916.25450000000001</v>
      </c>
      <c r="O63" s="796">
        <v>919.16380000000004</v>
      </c>
      <c r="P63" s="796">
        <v>936.26760000000002</v>
      </c>
      <c r="Q63" s="796">
        <v>936.24390000000005</v>
      </c>
      <c r="R63" s="796">
        <v>899.80290000000002</v>
      </c>
      <c r="S63" s="796">
        <v>955.21450000000004</v>
      </c>
      <c r="T63" s="796">
        <v>969.98829999999998</v>
      </c>
      <c r="U63" s="796">
        <v>985.18370000000004</v>
      </c>
      <c r="V63" s="796">
        <v>994.34820000000002</v>
      </c>
      <c r="W63" s="796">
        <v>964.39160000000004</v>
      </c>
      <c r="X63" s="796">
        <v>997.17330000000004</v>
      </c>
      <c r="Y63" s="796">
        <v>1046.982</v>
      </c>
      <c r="Z63" s="796">
        <v>1009.222</v>
      </c>
      <c r="AA63" s="796">
        <v>944.41629999999998</v>
      </c>
      <c r="AB63" s="796">
        <v>951.12660000000005</v>
      </c>
      <c r="AC63" s="796">
        <v>950.49159999999995</v>
      </c>
      <c r="AD63" s="796">
        <v>954.06849999999997</v>
      </c>
      <c r="AE63" s="796">
        <v>987.7133</v>
      </c>
      <c r="AF63" s="796">
        <v>1015.46</v>
      </c>
      <c r="AG63" s="796">
        <v>1024.7349999999999</v>
      </c>
      <c r="AH63" s="796">
        <v>1033.2919999999999</v>
      </c>
      <c r="AI63" s="796">
        <v>1041.854</v>
      </c>
      <c r="AJ63" s="796">
        <v>1040.943</v>
      </c>
      <c r="AK63" s="796">
        <v>1040.383</v>
      </c>
      <c r="AL63" s="796">
        <v>1040.1590000000001</v>
      </c>
      <c r="AM63" s="796">
        <v>1039.548</v>
      </c>
      <c r="AN63" s="796">
        <v>1039.31</v>
      </c>
      <c r="AO63" s="796">
        <v>1039.2059999999999</v>
      </c>
      <c r="AP63" s="796">
        <v>1039.877</v>
      </c>
      <c r="AQ63" s="796">
        <v>1040.9639999999999</v>
      </c>
      <c r="AR63" s="796">
        <v>1041.3330000000001</v>
      </c>
      <c r="AS63" s="796">
        <v>1041.171</v>
      </c>
      <c r="AT63" s="796">
        <v>1040.646</v>
      </c>
      <c r="AU63" s="796">
        <v>1042.933</v>
      </c>
      <c r="AV63" s="796">
        <v>1045.3409999999999</v>
      </c>
      <c r="AW63" s="796">
        <v>1047.646</v>
      </c>
      <c r="AX63" s="796">
        <v>1049.9179999999999</v>
      </c>
      <c r="AY63" s="796">
        <v>1052.1300000000001</v>
      </c>
      <c r="AZ63" s="796">
        <v>1054.95</v>
      </c>
    </row>
    <row r="64" spans="1:52">
      <c r="A64" s="797" t="s">
        <v>543</v>
      </c>
      <c r="B64" s="796" t="s">
        <v>439</v>
      </c>
      <c r="C64" s="796">
        <v>365.44170000000003</v>
      </c>
      <c r="D64" s="796">
        <v>326.87200000000001</v>
      </c>
      <c r="E64" s="796">
        <v>288.00459999999998</v>
      </c>
      <c r="F64" s="796">
        <v>230.6848</v>
      </c>
      <c r="G64" s="796">
        <v>422.14339999999999</v>
      </c>
      <c r="H64" s="796">
        <v>402.17570000000001</v>
      </c>
      <c r="I64" s="796">
        <v>453.49590000000001</v>
      </c>
      <c r="J64" s="796">
        <v>226.0119</v>
      </c>
      <c r="K64" s="796">
        <v>425.02269999999999</v>
      </c>
      <c r="L64" s="796">
        <v>366.57420000000002</v>
      </c>
      <c r="M64" s="796">
        <v>415.5455</v>
      </c>
      <c r="N64" s="796">
        <v>421.53440000000001</v>
      </c>
      <c r="O64" s="796">
        <v>499.62049999999999</v>
      </c>
      <c r="P64" s="796">
        <v>297.13819999999998</v>
      </c>
      <c r="Q64" s="796">
        <v>301.85149999999999</v>
      </c>
      <c r="R64" s="796">
        <v>330.3399</v>
      </c>
      <c r="S64" s="796">
        <v>408.19409999999999</v>
      </c>
      <c r="T64" s="796">
        <v>535.10019999999997</v>
      </c>
      <c r="U64" s="796">
        <v>511.53629999999998</v>
      </c>
      <c r="V64" s="796">
        <v>348.0265</v>
      </c>
      <c r="W64" s="796">
        <v>467.8399</v>
      </c>
      <c r="X64" s="796">
        <v>347.30079999999998</v>
      </c>
      <c r="Y64" s="796">
        <v>323.00029999999998</v>
      </c>
      <c r="Z64" s="796">
        <v>463.6927</v>
      </c>
      <c r="AA64" s="796">
        <v>250.6574</v>
      </c>
      <c r="AB64" s="796">
        <v>289.57580000000002</v>
      </c>
      <c r="AC64" s="796">
        <v>287.00279999999998</v>
      </c>
      <c r="AD64" s="796">
        <v>317.41059999999999</v>
      </c>
      <c r="AE64" s="796">
        <v>447.82940000000002</v>
      </c>
      <c r="AF64" s="796">
        <v>292.52809999999999</v>
      </c>
      <c r="AG64" s="796">
        <v>291.72629999999998</v>
      </c>
      <c r="AH64" s="796">
        <v>291.1361</v>
      </c>
      <c r="AI64" s="796">
        <v>290.89420000000001</v>
      </c>
      <c r="AJ64" s="796">
        <v>290.75799999999998</v>
      </c>
      <c r="AK64" s="796">
        <v>290.86200000000002</v>
      </c>
      <c r="AL64" s="796">
        <v>291.21809999999999</v>
      </c>
      <c r="AM64" s="796">
        <v>291.70609999999999</v>
      </c>
      <c r="AN64" s="796">
        <v>292.32209999999998</v>
      </c>
      <c r="AO64" s="796">
        <v>293.2296</v>
      </c>
      <c r="AP64" s="796">
        <v>294.46679999999998</v>
      </c>
      <c r="AQ64" s="796">
        <v>295.74689999999998</v>
      </c>
      <c r="AR64" s="796">
        <v>297.33260000000001</v>
      </c>
      <c r="AS64" s="796">
        <v>298.90010000000001</v>
      </c>
      <c r="AT64" s="796">
        <v>300.59949999999998</v>
      </c>
      <c r="AU64" s="796">
        <v>302.44779999999997</v>
      </c>
      <c r="AV64" s="796">
        <v>304.30829999999997</v>
      </c>
      <c r="AW64" s="796">
        <v>306.32279999999997</v>
      </c>
      <c r="AX64" s="796">
        <v>308.38839999999999</v>
      </c>
      <c r="AY64" s="796">
        <v>310.56959999999998</v>
      </c>
      <c r="AZ64" s="796">
        <v>312.93790000000001</v>
      </c>
    </row>
    <row r="65" spans="1:52">
      <c r="A65" s="797" t="s">
        <v>543</v>
      </c>
      <c r="B65" s="796" t="s">
        <v>140</v>
      </c>
      <c r="C65" s="796">
        <v>560.4982</v>
      </c>
      <c r="D65" s="796">
        <v>592.67309999999998</v>
      </c>
      <c r="E65" s="796">
        <v>632.88340000000005</v>
      </c>
      <c r="F65" s="796">
        <v>699.67560000000003</v>
      </c>
      <c r="G65" s="796">
        <v>722.52059999999994</v>
      </c>
      <c r="H65" s="796">
        <v>803.39359999999999</v>
      </c>
      <c r="I65" s="796">
        <v>836.30330000000004</v>
      </c>
      <c r="J65" s="796">
        <v>971.53129999999999</v>
      </c>
      <c r="K65" s="796">
        <v>1005.476</v>
      </c>
      <c r="L65" s="796">
        <v>1065.1610000000001</v>
      </c>
      <c r="M65" s="796">
        <v>1148.51</v>
      </c>
      <c r="N65" s="796">
        <v>1167.1890000000001</v>
      </c>
      <c r="O65" s="796">
        <v>1275.434</v>
      </c>
      <c r="P65" s="796">
        <v>1406.076</v>
      </c>
      <c r="Q65" s="796">
        <v>1547.9839999999999</v>
      </c>
      <c r="R65" s="796">
        <v>1631.6469999999999</v>
      </c>
      <c r="S65" s="796">
        <v>1833.6189999999999</v>
      </c>
      <c r="T65" s="796">
        <v>2008.4680000000001</v>
      </c>
      <c r="U65" s="796">
        <v>2231.078</v>
      </c>
      <c r="V65" s="796">
        <v>2504.473</v>
      </c>
      <c r="W65" s="796">
        <v>2705.41</v>
      </c>
      <c r="X65" s="796">
        <v>2956.5520000000001</v>
      </c>
      <c r="Y65" s="796">
        <v>3254.24</v>
      </c>
      <c r="Z65" s="796">
        <v>3438.41</v>
      </c>
      <c r="AA65" s="796">
        <v>3543.308</v>
      </c>
      <c r="AB65" s="796">
        <v>3812.645</v>
      </c>
      <c r="AC65" s="796">
        <v>3872.7739999999999</v>
      </c>
      <c r="AD65" s="796">
        <v>3650.2330000000002</v>
      </c>
      <c r="AE65" s="796">
        <v>3534.2350000000001</v>
      </c>
      <c r="AF65" s="796">
        <v>3388.2</v>
      </c>
      <c r="AG65" s="796">
        <v>3209.232</v>
      </c>
      <c r="AH65" s="796">
        <v>3059.518</v>
      </c>
      <c r="AI65" s="796">
        <v>2931.22</v>
      </c>
      <c r="AJ65" s="796">
        <v>2815.5279999999998</v>
      </c>
      <c r="AK65" s="796">
        <v>2702.7469999999998</v>
      </c>
      <c r="AL65" s="796">
        <v>2604.0279999999998</v>
      </c>
      <c r="AM65" s="796">
        <v>2509.8470000000002</v>
      </c>
      <c r="AN65" s="796">
        <v>2414.1750000000002</v>
      </c>
      <c r="AO65" s="796">
        <v>2320.364</v>
      </c>
      <c r="AP65" s="796">
        <v>2230.136</v>
      </c>
      <c r="AQ65" s="796">
        <v>2144.0830000000001</v>
      </c>
      <c r="AR65" s="796">
        <v>2061.35</v>
      </c>
      <c r="AS65" s="796">
        <v>1966.433</v>
      </c>
      <c r="AT65" s="796">
        <v>1899.557</v>
      </c>
      <c r="AU65" s="796">
        <v>1864.144</v>
      </c>
      <c r="AV65" s="796">
        <v>1845.8589999999999</v>
      </c>
      <c r="AW65" s="796">
        <v>1837.018</v>
      </c>
      <c r="AX65" s="796">
        <v>1834.289</v>
      </c>
      <c r="AY65" s="796">
        <v>1836.4010000000001</v>
      </c>
      <c r="AZ65" s="796">
        <v>1841.8869999999999</v>
      </c>
    </row>
    <row r="66" spans="1:52">
      <c r="A66" s="797" t="s">
        <v>543</v>
      </c>
      <c r="B66" s="796" t="s">
        <v>440</v>
      </c>
      <c r="C66" s="796">
        <v>1682.393</v>
      </c>
      <c r="D66" s="796">
        <v>1676.29</v>
      </c>
      <c r="E66" s="796">
        <v>1766.0229999999999</v>
      </c>
      <c r="F66" s="796">
        <v>1928.7080000000001</v>
      </c>
      <c r="G66" s="796">
        <v>1910.58</v>
      </c>
      <c r="H66" s="796">
        <v>2082.8519999999999</v>
      </c>
      <c r="I66" s="796">
        <v>1921.6379999999999</v>
      </c>
      <c r="J66" s="796">
        <v>2306.5160000000001</v>
      </c>
      <c r="K66" s="796">
        <v>2210.049</v>
      </c>
      <c r="L66" s="796">
        <v>2184.4760000000001</v>
      </c>
      <c r="M66" s="796">
        <v>2357.2550000000001</v>
      </c>
      <c r="N66" s="796">
        <v>2265.674</v>
      </c>
      <c r="O66" s="796">
        <v>2285.509</v>
      </c>
      <c r="P66" s="796">
        <v>2371.6750000000002</v>
      </c>
      <c r="Q66" s="796">
        <v>2375.067</v>
      </c>
      <c r="R66" s="796">
        <v>2175.8200000000002</v>
      </c>
      <c r="S66" s="796">
        <v>2254.0230000000001</v>
      </c>
      <c r="T66" s="796">
        <v>2247.7060000000001</v>
      </c>
      <c r="U66" s="796">
        <v>2249.8330000000001</v>
      </c>
      <c r="V66" s="796">
        <v>2255.7600000000002</v>
      </c>
      <c r="W66" s="796">
        <v>2249.4250000000002</v>
      </c>
      <c r="X66" s="796">
        <v>2370.8510000000001</v>
      </c>
      <c r="Y66" s="796">
        <v>2568.8069999999998</v>
      </c>
      <c r="Z66" s="796">
        <v>2475.7190000000001</v>
      </c>
      <c r="AA66" s="796">
        <v>2245.6439999999998</v>
      </c>
      <c r="AB66" s="796">
        <v>2376.634</v>
      </c>
      <c r="AC66" s="796">
        <v>2287.9229999999998</v>
      </c>
      <c r="AD66" s="796">
        <v>2283.9920000000002</v>
      </c>
      <c r="AE66" s="796">
        <v>2354.1439999999998</v>
      </c>
      <c r="AF66" s="796">
        <v>2412.1849999999999</v>
      </c>
      <c r="AG66" s="796">
        <v>2427.9430000000002</v>
      </c>
      <c r="AH66" s="796">
        <v>2444.21</v>
      </c>
      <c r="AI66" s="796">
        <v>2462.259</v>
      </c>
      <c r="AJ66" s="796">
        <v>2480.0700000000002</v>
      </c>
      <c r="AK66" s="796">
        <v>2499.0140000000001</v>
      </c>
      <c r="AL66" s="796">
        <v>2518.3879999999999</v>
      </c>
      <c r="AM66" s="796">
        <v>2537.067</v>
      </c>
      <c r="AN66" s="796">
        <v>2556</v>
      </c>
      <c r="AO66" s="796">
        <v>2575.6840000000002</v>
      </c>
      <c r="AP66" s="796">
        <v>2596.79</v>
      </c>
      <c r="AQ66" s="796">
        <v>2617.127</v>
      </c>
      <c r="AR66" s="796">
        <v>2639.02</v>
      </c>
      <c r="AS66" s="796">
        <v>2659.07</v>
      </c>
      <c r="AT66" s="796">
        <v>2678.3209999999999</v>
      </c>
      <c r="AU66" s="796">
        <v>2697.875</v>
      </c>
      <c r="AV66" s="796">
        <v>2716.4609999999998</v>
      </c>
      <c r="AW66" s="796">
        <v>2735.1590000000001</v>
      </c>
      <c r="AX66" s="796">
        <v>2752.72</v>
      </c>
      <c r="AY66" s="796">
        <v>2770.46</v>
      </c>
      <c r="AZ66" s="796">
        <v>2788.7689999999998</v>
      </c>
    </row>
    <row r="67" spans="1:52">
      <c r="A67" s="797" t="s">
        <v>543</v>
      </c>
      <c r="B67" s="796" t="s">
        <v>441</v>
      </c>
      <c r="C67" s="796">
        <v>46.933700000000002</v>
      </c>
      <c r="D67" s="796">
        <v>50.805999999999997</v>
      </c>
      <c r="E67" s="796">
        <v>55.407200000000003</v>
      </c>
      <c r="F67" s="796">
        <v>61.942500000000003</v>
      </c>
      <c r="G67" s="796">
        <v>64.514799999999994</v>
      </c>
      <c r="H67" s="796">
        <v>72.028899999999993</v>
      </c>
      <c r="I67" s="796">
        <v>73.9756</v>
      </c>
      <c r="J67" s="796">
        <v>85.27</v>
      </c>
      <c r="K67" s="796">
        <v>86.870999999999995</v>
      </c>
      <c r="L67" s="796">
        <v>90.706100000000006</v>
      </c>
      <c r="M67" s="796">
        <v>96.500600000000006</v>
      </c>
      <c r="N67" s="796">
        <v>97.100099999999998</v>
      </c>
      <c r="O67" s="796">
        <v>99.486900000000006</v>
      </c>
      <c r="P67" s="796">
        <v>103.7655</v>
      </c>
      <c r="Q67" s="796">
        <v>106.13630000000001</v>
      </c>
      <c r="R67" s="796">
        <v>103.8241</v>
      </c>
      <c r="S67" s="796">
        <v>110.12569999999999</v>
      </c>
      <c r="T67" s="796">
        <v>111.45910000000001</v>
      </c>
      <c r="U67" s="796">
        <v>112.4199</v>
      </c>
      <c r="V67" s="796">
        <v>113.28489999999999</v>
      </c>
      <c r="W67" s="796">
        <v>111.42489999999999</v>
      </c>
      <c r="X67" s="796">
        <v>117.7911</v>
      </c>
      <c r="Y67" s="796">
        <v>125.9239</v>
      </c>
      <c r="Z67" s="796">
        <v>126.3141</v>
      </c>
      <c r="AA67" s="796">
        <v>124.5856</v>
      </c>
      <c r="AB67" s="796">
        <v>131.90710000000001</v>
      </c>
      <c r="AC67" s="796">
        <v>137.2962</v>
      </c>
      <c r="AD67" s="796">
        <v>137.53440000000001</v>
      </c>
      <c r="AE67" s="796">
        <v>142.3604</v>
      </c>
      <c r="AF67" s="796">
        <v>142.80840000000001</v>
      </c>
      <c r="AG67" s="796">
        <v>140.5864</v>
      </c>
      <c r="AH67" s="796">
        <v>138.42570000000001</v>
      </c>
      <c r="AI67" s="796">
        <v>136.32300000000001</v>
      </c>
      <c r="AJ67" s="796">
        <v>134.2475</v>
      </c>
      <c r="AK67" s="796">
        <v>132.23480000000001</v>
      </c>
      <c r="AL67" s="796">
        <v>130.26509999999999</v>
      </c>
      <c r="AM67" s="796">
        <v>128.339</v>
      </c>
      <c r="AN67" s="796">
        <v>126.4301</v>
      </c>
      <c r="AO67" s="796">
        <v>124.5819</v>
      </c>
      <c r="AP67" s="796">
        <v>122.8008</v>
      </c>
      <c r="AQ67" s="796">
        <v>121.0364</v>
      </c>
      <c r="AR67" s="796">
        <v>119.3232</v>
      </c>
      <c r="AS67" s="796">
        <v>117.6335</v>
      </c>
      <c r="AT67" s="796">
        <v>115.9911</v>
      </c>
      <c r="AU67" s="796">
        <v>114.3892</v>
      </c>
      <c r="AV67" s="796">
        <v>112.8026</v>
      </c>
      <c r="AW67" s="796">
        <v>111.2677</v>
      </c>
      <c r="AX67" s="796">
        <v>109.75530000000001</v>
      </c>
      <c r="AY67" s="796">
        <v>108.2805</v>
      </c>
      <c r="AZ67" s="796">
        <v>106.8546</v>
      </c>
    </row>
    <row r="68" spans="1:52">
      <c r="A68" s="796" t="s">
        <v>4</v>
      </c>
      <c r="B68" s="796"/>
      <c r="C68" s="796"/>
      <c r="D68" s="796"/>
      <c r="E68" s="796"/>
      <c r="F68" s="796"/>
      <c r="G68" s="796"/>
      <c r="H68" s="796"/>
      <c r="I68" s="796"/>
      <c r="J68" s="796"/>
      <c r="K68" s="796"/>
      <c r="L68" s="796"/>
      <c r="M68" s="796"/>
      <c r="N68" s="796"/>
      <c r="O68" s="796"/>
      <c r="P68" s="796"/>
      <c r="Q68" s="796"/>
      <c r="R68" s="796"/>
      <c r="S68" s="796"/>
      <c r="T68" s="796"/>
      <c r="U68" s="796"/>
      <c r="V68" s="796"/>
      <c r="W68" s="796"/>
      <c r="X68" s="796"/>
      <c r="Y68" s="796"/>
      <c r="Z68" s="796"/>
      <c r="AA68" s="796"/>
      <c r="AB68" s="796"/>
      <c r="AC68" s="796"/>
      <c r="AD68" s="796"/>
      <c r="AE68" s="796"/>
      <c r="AF68" s="796"/>
      <c r="AG68" s="796"/>
      <c r="AH68" s="796"/>
      <c r="AI68" s="796"/>
      <c r="AJ68" s="796"/>
      <c r="AK68" s="796"/>
      <c r="AL68" s="796"/>
      <c r="AM68" s="796"/>
      <c r="AN68" s="796"/>
      <c r="AO68" s="796"/>
      <c r="AP68" s="796"/>
      <c r="AQ68" s="796"/>
      <c r="AR68" s="796"/>
      <c r="AS68" s="796"/>
      <c r="AT68" s="796"/>
      <c r="AU68" s="796"/>
      <c r="AV68" s="796"/>
      <c r="AW68" s="796"/>
      <c r="AX68" s="796"/>
      <c r="AY68" s="796"/>
      <c r="AZ68" s="796"/>
    </row>
    <row r="69" spans="1:52">
      <c r="A69" s="797" t="s">
        <v>917</v>
      </c>
      <c r="B69" s="796"/>
      <c r="C69" s="796">
        <v>1986</v>
      </c>
      <c r="D69" s="796">
        <v>1987</v>
      </c>
      <c r="E69" s="796">
        <v>1988</v>
      </c>
      <c r="F69" s="796">
        <v>1989</v>
      </c>
      <c r="G69" s="796">
        <v>1990</v>
      </c>
      <c r="H69" s="796">
        <v>1991</v>
      </c>
      <c r="I69" s="796">
        <v>1992</v>
      </c>
      <c r="J69" s="796">
        <v>1993</v>
      </c>
      <c r="K69" s="796">
        <v>1994</v>
      </c>
      <c r="L69" s="796">
        <v>1995</v>
      </c>
      <c r="M69" s="796">
        <v>1996</v>
      </c>
      <c r="N69" s="796">
        <v>1997</v>
      </c>
      <c r="O69" s="796">
        <v>1998</v>
      </c>
      <c r="P69" s="796">
        <v>1999</v>
      </c>
      <c r="Q69" s="796">
        <v>2000</v>
      </c>
      <c r="R69" s="796">
        <v>2001</v>
      </c>
      <c r="S69" s="796">
        <v>2002</v>
      </c>
      <c r="T69" s="796">
        <v>2003</v>
      </c>
      <c r="U69" s="796">
        <v>2004</v>
      </c>
      <c r="V69" s="796">
        <v>2005</v>
      </c>
      <c r="W69" s="796">
        <v>2006</v>
      </c>
      <c r="X69" s="796">
        <v>2007</v>
      </c>
      <c r="Y69" s="796">
        <v>2008</v>
      </c>
      <c r="Z69" s="796">
        <v>2009</v>
      </c>
      <c r="AA69" s="796">
        <v>2010</v>
      </c>
      <c r="AB69" s="796">
        <v>2011</v>
      </c>
      <c r="AC69" s="796">
        <v>2012</v>
      </c>
      <c r="AD69" s="796">
        <v>2013</v>
      </c>
      <c r="AE69" s="796">
        <v>2014</v>
      </c>
      <c r="AF69" s="796">
        <v>2015</v>
      </c>
      <c r="AG69" s="796">
        <v>2016</v>
      </c>
      <c r="AH69" s="796">
        <v>2017</v>
      </c>
      <c r="AI69" s="796">
        <v>2018</v>
      </c>
      <c r="AJ69" s="796">
        <v>2019</v>
      </c>
      <c r="AK69" s="796">
        <v>2020</v>
      </c>
      <c r="AL69" s="796">
        <v>2021</v>
      </c>
      <c r="AM69" s="796">
        <v>2022</v>
      </c>
      <c r="AN69" s="796">
        <v>2023</v>
      </c>
      <c r="AO69" s="796">
        <v>2024</v>
      </c>
      <c r="AP69" s="796">
        <v>2025</v>
      </c>
      <c r="AQ69" s="796">
        <v>2026</v>
      </c>
      <c r="AR69" s="796">
        <v>2027</v>
      </c>
      <c r="AS69" s="796">
        <v>2028</v>
      </c>
      <c r="AT69" s="796">
        <v>2029</v>
      </c>
      <c r="AU69" s="796">
        <v>2030</v>
      </c>
      <c r="AV69" s="796">
        <v>2031</v>
      </c>
      <c r="AW69" s="796">
        <v>2032</v>
      </c>
      <c r="AX69" s="796">
        <v>2033</v>
      </c>
      <c r="AY69" s="796">
        <v>2034</v>
      </c>
      <c r="AZ69" s="796">
        <v>2035</v>
      </c>
    </row>
    <row r="70" spans="1:52">
      <c r="A70" s="797" t="s">
        <v>543</v>
      </c>
      <c r="B70" s="796" t="s">
        <v>35</v>
      </c>
      <c r="C70" s="796">
        <v>11143.15</v>
      </c>
      <c r="D70" s="796">
        <v>11628.57</v>
      </c>
      <c r="E70" s="796">
        <v>12095.75</v>
      </c>
      <c r="F70" s="796">
        <v>12548.77</v>
      </c>
      <c r="G70" s="796">
        <v>13848.92</v>
      </c>
      <c r="H70" s="796">
        <v>13318.66</v>
      </c>
      <c r="I70" s="796">
        <v>13476.23</v>
      </c>
      <c r="J70" s="796">
        <v>13842.75</v>
      </c>
      <c r="K70" s="796">
        <v>14456.04</v>
      </c>
      <c r="L70" s="796">
        <v>14645.72</v>
      </c>
      <c r="M70" s="796">
        <v>15259.75</v>
      </c>
      <c r="N70" s="796">
        <v>15369.72</v>
      </c>
      <c r="O70" s="796">
        <v>15497.71</v>
      </c>
      <c r="P70" s="796">
        <v>16053.79</v>
      </c>
      <c r="Q70" s="796">
        <v>16471.060000000001</v>
      </c>
      <c r="R70" s="796">
        <v>15927.21</v>
      </c>
      <c r="S70" s="796">
        <v>16755.830000000002</v>
      </c>
      <c r="T70" s="796">
        <v>16691.3</v>
      </c>
      <c r="U70" s="796">
        <v>16750.45</v>
      </c>
      <c r="V70" s="796">
        <v>16772.52</v>
      </c>
      <c r="W70" s="796">
        <v>16746.48</v>
      </c>
      <c r="X70" s="796">
        <v>16955.349999999999</v>
      </c>
      <c r="Y70" s="796">
        <v>17779.87</v>
      </c>
      <c r="Z70" s="796">
        <v>17294.080000000002</v>
      </c>
      <c r="AA70" s="796">
        <v>16567.16</v>
      </c>
      <c r="AB70" s="796">
        <v>17287.54</v>
      </c>
      <c r="AC70" s="796">
        <v>17182.45</v>
      </c>
      <c r="AD70" s="796">
        <v>17261.740000000002</v>
      </c>
      <c r="AE70" s="796">
        <v>18057.05</v>
      </c>
      <c r="AF70" s="796">
        <v>18656.45</v>
      </c>
      <c r="AG70" s="796">
        <v>18883.48</v>
      </c>
      <c r="AH70" s="796">
        <v>18889.09</v>
      </c>
      <c r="AI70" s="796">
        <v>18899.259999999998</v>
      </c>
      <c r="AJ70" s="796">
        <v>18845.87</v>
      </c>
      <c r="AK70" s="796">
        <v>18753.97</v>
      </c>
      <c r="AL70" s="796">
        <v>18584.36</v>
      </c>
      <c r="AM70" s="796">
        <v>18414.37</v>
      </c>
      <c r="AN70" s="796">
        <v>18234.47</v>
      </c>
      <c r="AO70" s="796">
        <v>18066.78</v>
      </c>
      <c r="AP70" s="796">
        <v>17908.060000000001</v>
      </c>
      <c r="AQ70" s="796">
        <v>17774.3</v>
      </c>
      <c r="AR70" s="796">
        <v>17741.650000000001</v>
      </c>
      <c r="AS70" s="796">
        <v>17833.560000000001</v>
      </c>
      <c r="AT70" s="796">
        <v>17998.080000000002</v>
      </c>
      <c r="AU70" s="796">
        <v>18310.47</v>
      </c>
      <c r="AV70" s="796">
        <v>18646.98</v>
      </c>
      <c r="AW70" s="796">
        <v>19003.73</v>
      </c>
      <c r="AX70" s="796">
        <v>19374.95</v>
      </c>
      <c r="AY70" s="796">
        <v>19749</v>
      </c>
      <c r="AZ70" s="796">
        <v>20135.86</v>
      </c>
    </row>
    <row r="71" spans="1:52">
      <c r="A71" s="797" t="s">
        <v>543</v>
      </c>
      <c r="B71" s="796" t="s">
        <v>57</v>
      </c>
      <c r="C71" s="796">
        <v>797.56449999999995</v>
      </c>
      <c r="D71" s="796">
        <v>794.54129999999998</v>
      </c>
      <c r="E71" s="796">
        <v>888.37120000000004</v>
      </c>
      <c r="F71" s="796">
        <v>1003.609</v>
      </c>
      <c r="G71" s="796">
        <v>956.37699999999995</v>
      </c>
      <c r="H71" s="796">
        <v>948.42290000000003</v>
      </c>
      <c r="I71" s="796">
        <v>797.71320000000003</v>
      </c>
      <c r="J71" s="796">
        <v>1146.376</v>
      </c>
      <c r="K71" s="796">
        <v>997.22829999999999</v>
      </c>
      <c r="L71" s="796">
        <v>978.51080000000002</v>
      </c>
      <c r="M71" s="796">
        <v>1090.0409999999999</v>
      </c>
      <c r="N71" s="796">
        <v>1062.393</v>
      </c>
      <c r="O71" s="796">
        <v>1029.472</v>
      </c>
      <c r="P71" s="796">
        <v>1245.4570000000001</v>
      </c>
      <c r="Q71" s="796">
        <v>1290.068</v>
      </c>
      <c r="R71" s="796">
        <v>1213.2670000000001</v>
      </c>
      <c r="S71" s="796">
        <v>1220.405</v>
      </c>
      <c r="T71" s="796">
        <v>1050.9880000000001</v>
      </c>
      <c r="U71" s="796">
        <v>1081.181</v>
      </c>
      <c r="V71" s="796">
        <v>1206.1579999999999</v>
      </c>
      <c r="W71" s="796">
        <v>1240.3869999999999</v>
      </c>
      <c r="X71" s="796">
        <v>1190.576</v>
      </c>
      <c r="Y71" s="796">
        <v>1217.355</v>
      </c>
      <c r="Z71" s="796">
        <v>1250.2180000000001</v>
      </c>
      <c r="AA71" s="796">
        <v>1107.2059999999999</v>
      </c>
      <c r="AB71" s="796">
        <v>1158.7809999999999</v>
      </c>
      <c r="AC71" s="796">
        <v>1210.96</v>
      </c>
      <c r="AD71" s="796">
        <v>1243.0260000000001</v>
      </c>
      <c r="AE71" s="796">
        <v>1291.117</v>
      </c>
      <c r="AF71" s="796">
        <v>1323.46</v>
      </c>
      <c r="AG71" s="796">
        <v>1308.527</v>
      </c>
      <c r="AH71" s="796">
        <v>1290.242</v>
      </c>
      <c r="AI71" s="796">
        <v>1267.4939999999999</v>
      </c>
      <c r="AJ71" s="796">
        <v>1235.6130000000001</v>
      </c>
      <c r="AK71" s="796">
        <v>1203.9380000000001</v>
      </c>
      <c r="AL71" s="796">
        <v>1161.5340000000001</v>
      </c>
      <c r="AM71" s="796">
        <v>1116.6669999999999</v>
      </c>
      <c r="AN71" s="796">
        <v>1068.499</v>
      </c>
      <c r="AO71" s="796">
        <v>1020.554</v>
      </c>
      <c r="AP71" s="796">
        <v>972.86879999999996</v>
      </c>
      <c r="AQ71" s="796">
        <v>928.33219999999994</v>
      </c>
      <c r="AR71" s="796">
        <v>885.35109999999997</v>
      </c>
      <c r="AS71" s="796">
        <v>832.70069999999998</v>
      </c>
      <c r="AT71" s="796">
        <v>801.3827</v>
      </c>
      <c r="AU71" s="796">
        <v>798.3021</v>
      </c>
      <c r="AV71" s="796">
        <v>802.76329999999996</v>
      </c>
      <c r="AW71" s="796">
        <v>813.03859999999997</v>
      </c>
      <c r="AX71" s="796">
        <v>824.81740000000002</v>
      </c>
      <c r="AY71" s="796">
        <v>836.66279999999995</v>
      </c>
      <c r="AZ71" s="796">
        <v>848.14380000000006</v>
      </c>
    </row>
    <row r="72" spans="1:52">
      <c r="A72" s="797" t="s">
        <v>543</v>
      </c>
      <c r="B72" s="796" t="s">
        <v>58</v>
      </c>
      <c r="C72" s="796">
        <v>258.9676</v>
      </c>
      <c r="D72" s="796">
        <v>266.59469999999999</v>
      </c>
      <c r="E72" s="796">
        <v>281.2559</v>
      </c>
      <c r="F72" s="796">
        <v>301.95269999999999</v>
      </c>
      <c r="G72" s="796">
        <v>294.2079</v>
      </c>
      <c r="H72" s="796">
        <v>293.95850000000002</v>
      </c>
      <c r="I72" s="796">
        <v>288.0326</v>
      </c>
      <c r="J72" s="796">
        <v>334.63709999999998</v>
      </c>
      <c r="K72" s="796">
        <v>315.19510000000002</v>
      </c>
      <c r="L72" s="796">
        <v>332.00150000000002</v>
      </c>
      <c r="M72" s="796">
        <v>334.51319999999998</v>
      </c>
      <c r="N72" s="796">
        <v>338.44069999999999</v>
      </c>
      <c r="O72" s="796">
        <v>328.0754</v>
      </c>
      <c r="P72" s="796">
        <v>379.18090000000001</v>
      </c>
      <c r="Q72" s="796">
        <v>388.54180000000002</v>
      </c>
      <c r="R72" s="796">
        <v>369.83420000000001</v>
      </c>
      <c r="S72" s="796">
        <v>376.06349999999998</v>
      </c>
      <c r="T72" s="796">
        <v>349.44549999999998</v>
      </c>
      <c r="U72" s="796">
        <v>358.75490000000002</v>
      </c>
      <c r="V72" s="796">
        <v>377.24299999999999</v>
      </c>
      <c r="W72" s="796">
        <v>364.1515</v>
      </c>
      <c r="X72" s="796">
        <v>386.30040000000002</v>
      </c>
      <c r="Y72" s="796">
        <v>411.00569999999999</v>
      </c>
      <c r="Z72" s="796">
        <v>377.78140000000002</v>
      </c>
      <c r="AA72" s="796">
        <v>400.61689999999999</v>
      </c>
      <c r="AB72" s="796">
        <v>402.99610000000001</v>
      </c>
      <c r="AC72" s="796">
        <v>391.85169999999999</v>
      </c>
      <c r="AD72" s="796">
        <v>396.8657</v>
      </c>
      <c r="AE72" s="796">
        <v>416.12610000000001</v>
      </c>
      <c r="AF72" s="796">
        <v>425.88929999999999</v>
      </c>
      <c r="AG72" s="796">
        <v>426.83769999999998</v>
      </c>
      <c r="AH72" s="796">
        <v>427.68079999999998</v>
      </c>
      <c r="AI72" s="796">
        <v>429.18029999999999</v>
      </c>
      <c r="AJ72" s="796">
        <v>430.3811</v>
      </c>
      <c r="AK72" s="796">
        <v>432.154</v>
      </c>
      <c r="AL72" s="796">
        <v>432.90910000000002</v>
      </c>
      <c r="AM72" s="796">
        <v>434.45859999999999</v>
      </c>
      <c r="AN72" s="796">
        <v>436.2285</v>
      </c>
      <c r="AO72" s="796">
        <v>438.40989999999999</v>
      </c>
      <c r="AP72" s="796">
        <v>440.79829999999998</v>
      </c>
      <c r="AQ72" s="796">
        <v>443.66370000000001</v>
      </c>
      <c r="AR72" s="796">
        <v>447.47829999999999</v>
      </c>
      <c r="AS72" s="796">
        <v>451.82799999999997</v>
      </c>
      <c r="AT72" s="796">
        <v>455.98439999999999</v>
      </c>
      <c r="AU72" s="796">
        <v>461.09500000000003</v>
      </c>
      <c r="AV72" s="796">
        <v>465.67599999999999</v>
      </c>
      <c r="AW72" s="796">
        <v>470.24430000000001</v>
      </c>
      <c r="AX72" s="796">
        <v>475.10039999999998</v>
      </c>
      <c r="AY72" s="796">
        <v>479.85640000000001</v>
      </c>
      <c r="AZ72" s="796">
        <v>484.7106</v>
      </c>
    </row>
    <row r="73" spans="1:52">
      <c r="A73" s="797" t="s">
        <v>543</v>
      </c>
      <c r="B73" s="796" t="s">
        <v>443</v>
      </c>
      <c r="C73" s="796">
        <v>235.66220000000001</v>
      </c>
      <c r="D73" s="796">
        <v>252.49770000000001</v>
      </c>
      <c r="E73" s="796">
        <v>264.19549999999998</v>
      </c>
      <c r="F73" s="796">
        <v>281.84789999999998</v>
      </c>
      <c r="G73" s="796">
        <v>272.65589999999997</v>
      </c>
      <c r="H73" s="796">
        <v>271.21390000000002</v>
      </c>
      <c r="I73" s="796">
        <v>264.30180000000001</v>
      </c>
      <c r="J73" s="796">
        <v>306.04059999999998</v>
      </c>
      <c r="K73" s="796">
        <v>286.55040000000002</v>
      </c>
      <c r="L73" s="796">
        <v>299.39949999999999</v>
      </c>
      <c r="M73" s="796">
        <v>297.12979999999999</v>
      </c>
      <c r="N73" s="796">
        <v>294.72500000000002</v>
      </c>
      <c r="O73" s="796">
        <v>281.31779999999998</v>
      </c>
      <c r="P73" s="796">
        <v>320.31259999999997</v>
      </c>
      <c r="Q73" s="796">
        <v>323.65719999999999</v>
      </c>
      <c r="R73" s="796">
        <v>304.56540000000001</v>
      </c>
      <c r="S73" s="796">
        <v>309.7833</v>
      </c>
      <c r="T73" s="796">
        <v>288.91489999999999</v>
      </c>
      <c r="U73" s="796">
        <v>297.60809999999998</v>
      </c>
      <c r="V73" s="796">
        <v>315.52749999999997</v>
      </c>
      <c r="W73" s="796">
        <v>331.83769999999998</v>
      </c>
      <c r="X73" s="796">
        <v>299.20260000000002</v>
      </c>
      <c r="Y73" s="796">
        <v>298.02850000000001</v>
      </c>
      <c r="Z73" s="796">
        <v>329.78219999999999</v>
      </c>
      <c r="AA73" s="796">
        <v>263.06220000000002</v>
      </c>
      <c r="AB73" s="796">
        <v>279.11559999999997</v>
      </c>
      <c r="AC73" s="796">
        <v>309.71660000000003</v>
      </c>
      <c r="AD73" s="796">
        <v>309.72910000000002</v>
      </c>
      <c r="AE73" s="796">
        <v>319.77690000000001</v>
      </c>
      <c r="AF73" s="796">
        <v>325.0283</v>
      </c>
      <c r="AG73" s="796">
        <v>324.2928</v>
      </c>
      <c r="AH73" s="796">
        <v>318.54739999999998</v>
      </c>
      <c r="AI73" s="796">
        <v>310.87079999999997</v>
      </c>
      <c r="AJ73" s="796">
        <v>302.80329999999998</v>
      </c>
      <c r="AK73" s="796">
        <v>296.09980000000002</v>
      </c>
      <c r="AL73" s="796">
        <v>288.13959999999997</v>
      </c>
      <c r="AM73" s="796">
        <v>278.8997</v>
      </c>
      <c r="AN73" s="796">
        <v>268.20670000000001</v>
      </c>
      <c r="AO73" s="796">
        <v>256.34230000000002</v>
      </c>
      <c r="AP73" s="796">
        <v>243.1069</v>
      </c>
      <c r="AQ73" s="796">
        <v>228.46889999999999</v>
      </c>
      <c r="AR73" s="796">
        <v>211.63059999999999</v>
      </c>
      <c r="AS73" s="796">
        <v>186.92330000000001</v>
      </c>
      <c r="AT73" s="796">
        <v>166.03200000000001</v>
      </c>
      <c r="AU73" s="796">
        <v>154.22620000000001</v>
      </c>
      <c r="AV73" s="796">
        <v>146.09700000000001</v>
      </c>
      <c r="AW73" s="796">
        <v>138.58260000000001</v>
      </c>
      <c r="AX73" s="796">
        <v>131.61259999999999</v>
      </c>
      <c r="AY73" s="796">
        <v>124.63760000000001</v>
      </c>
      <c r="AZ73" s="796">
        <v>123.52370000000001</v>
      </c>
    </row>
    <row r="74" spans="1:52">
      <c r="A74" s="797" t="s">
        <v>543</v>
      </c>
      <c r="B74" s="796" t="s">
        <v>59</v>
      </c>
      <c r="C74" s="796">
        <v>1486.7070000000001</v>
      </c>
      <c r="D74" s="796">
        <v>1820.191</v>
      </c>
      <c r="E74" s="796">
        <v>1916.068</v>
      </c>
      <c r="F74" s="796">
        <v>2050.7890000000002</v>
      </c>
      <c r="G74" s="796">
        <v>1985.0640000000001</v>
      </c>
      <c r="H74" s="796">
        <v>1981.94</v>
      </c>
      <c r="I74" s="796">
        <v>1932.5</v>
      </c>
      <c r="J74" s="796">
        <v>2250.4270000000001</v>
      </c>
      <c r="K74" s="796">
        <v>2113.1669999999999</v>
      </c>
      <c r="L74" s="796">
        <v>2221.6759999999999</v>
      </c>
      <c r="M74" s="796">
        <v>2218.297</v>
      </c>
      <c r="N74" s="796">
        <v>2207.5059999999999</v>
      </c>
      <c r="O74" s="796">
        <v>2112.7559999999999</v>
      </c>
      <c r="P74" s="796">
        <v>2410.7350000000001</v>
      </c>
      <c r="Q74" s="796">
        <v>2446.5050000000001</v>
      </c>
      <c r="R74" s="796">
        <v>2312.4459999999999</v>
      </c>
      <c r="S74" s="796">
        <v>2347.3420000000001</v>
      </c>
      <c r="T74" s="796">
        <v>2182.7170000000001</v>
      </c>
      <c r="U74" s="796">
        <v>2243.6860000000001</v>
      </c>
      <c r="V74" s="796">
        <v>2349.5520000000001</v>
      </c>
      <c r="W74" s="796">
        <v>2269.8710000000001</v>
      </c>
      <c r="X74" s="796">
        <v>2393.4769999999999</v>
      </c>
      <c r="Y74" s="796">
        <v>2536.4740000000002</v>
      </c>
      <c r="Z74" s="796">
        <v>2332.3490000000002</v>
      </c>
      <c r="AA74" s="796">
        <v>2482.31</v>
      </c>
      <c r="AB74" s="796">
        <v>2494.2139999999999</v>
      </c>
      <c r="AC74" s="796">
        <v>2438.5010000000002</v>
      </c>
      <c r="AD74" s="796">
        <v>2382.7719999999999</v>
      </c>
      <c r="AE74" s="796">
        <v>2406.1410000000001</v>
      </c>
      <c r="AF74" s="796">
        <v>2400.308</v>
      </c>
      <c r="AG74" s="796">
        <v>2345.3789999999999</v>
      </c>
      <c r="AH74" s="796">
        <v>2248.0630000000001</v>
      </c>
      <c r="AI74" s="796">
        <v>2149.1060000000002</v>
      </c>
      <c r="AJ74" s="796">
        <v>2056.779</v>
      </c>
      <c r="AK74" s="796">
        <v>1969.9639999999999</v>
      </c>
      <c r="AL74" s="796">
        <v>1889.1369999999999</v>
      </c>
      <c r="AM74" s="796">
        <v>1817.029</v>
      </c>
      <c r="AN74" s="796">
        <v>1752.318</v>
      </c>
      <c r="AO74" s="796">
        <v>1696.787</v>
      </c>
      <c r="AP74" s="796">
        <v>1647.8309999999999</v>
      </c>
      <c r="AQ74" s="796">
        <v>1604.5039999999999</v>
      </c>
      <c r="AR74" s="796">
        <v>1569.2819999999999</v>
      </c>
      <c r="AS74" s="796">
        <v>1546.0340000000001</v>
      </c>
      <c r="AT74" s="796">
        <v>1527.779</v>
      </c>
      <c r="AU74" s="796">
        <v>1514.7539999999999</v>
      </c>
      <c r="AV74" s="796">
        <v>1504.83</v>
      </c>
      <c r="AW74" s="796">
        <v>1497.3209999999999</v>
      </c>
      <c r="AX74" s="796">
        <v>1491.4069999999999</v>
      </c>
      <c r="AY74" s="796">
        <v>1486.9549999999999</v>
      </c>
      <c r="AZ74" s="796">
        <v>1484.99</v>
      </c>
    </row>
    <row r="75" spans="1:52">
      <c r="A75" s="797" t="s">
        <v>543</v>
      </c>
      <c r="B75" s="796" t="s">
        <v>60</v>
      </c>
      <c r="C75" s="796">
        <v>2632.0079999999998</v>
      </c>
      <c r="D75" s="796">
        <v>2733.03</v>
      </c>
      <c r="E75" s="796">
        <v>2886.11</v>
      </c>
      <c r="F75" s="796">
        <v>3101.0549999999998</v>
      </c>
      <c r="G75" s="796">
        <v>3013.1129999999998</v>
      </c>
      <c r="H75" s="796">
        <v>3011.4659999999999</v>
      </c>
      <c r="I75" s="796">
        <v>2947.0540000000001</v>
      </c>
      <c r="J75" s="796">
        <v>3427.8130000000001</v>
      </c>
      <c r="K75" s="796">
        <v>3225.2150000000001</v>
      </c>
      <c r="L75" s="796">
        <v>3404.857</v>
      </c>
      <c r="M75" s="796">
        <v>3427.93</v>
      </c>
      <c r="N75" s="796">
        <v>3448.828</v>
      </c>
      <c r="O75" s="796">
        <v>3329.6950000000002</v>
      </c>
      <c r="P75" s="796">
        <v>3831.1320000000001</v>
      </c>
      <c r="Q75" s="796">
        <v>3913.9490000000001</v>
      </c>
      <c r="R75" s="796">
        <v>3720.953</v>
      </c>
      <c r="S75" s="796">
        <v>3781.4870000000001</v>
      </c>
      <c r="T75" s="796">
        <v>3443.049</v>
      </c>
      <c r="U75" s="796">
        <v>3534.357</v>
      </c>
      <c r="V75" s="796">
        <v>3713.962</v>
      </c>
      <c r="W75" s="796">
        <v>3757.0639999999999</v>
      </c>
      <c r="X75" s="796">
        <v>3722.9340000000002</v>
      </c>
      <c r="Y75" s="796">
        <v>3869.239</v>
      </c>
      <c r="Z75" s="796">
        <v>3857.1260000000002</v>
      </c>
      <c r="AA75" s="796">
        <v>3559.056</v>
      </c>
      <c r="AB75" s="796">
        <v>3740.3150000000001</v>
      </c>
      <c r="AC75" s="796">
        <v>3778.1329999999998</v>
      </c>
      <c r="AD75" s="796">
        <v>3860.0059999999999</v>
      </c>
      <c r="AE75" s="796">
        <v>4064.6669999999999</v>
      </c>
      <c r="AF75" s="796">
        <v>4214.3389999999999</v>
      </c>
      <c r="AG75" s="796">
        <v>4283.54</v>
      </c>
      <c r="AH75" s="796">
        <v>4204.5190000000002</v>
      </c>
      <c r="AI75" s="796">
        <v>4151.07</v>
      </c>
      <c r="AJ75" s="796">
        <v>4071.9180000000001</v>
      </c>
      <c r="AK75" s="796">
        <v>3969.1930000000002</v>
      </c>
      <c r="AL75" s="796">
        <v>3843.5639999999999</v>
      </c>
      <c r="AM75" s="796">
        <v>3717.0590000000002</v>
      </c>
      <c r="AN75" s="796">
        <v>3594.029</v>
      </c>
      <c r="AO75" s="796">
        <v>3473.1950000000002</v>
      </c>
      <c r="AP75" s="796">
        <v>3365.357</v>
      </c>
      <c r="AQ75" s="796">
        <v>3275.4369999999999</v>
      </c>
      <c r="AR75" s="796">
        <v>3211.4760000000001</v>
      </c>
      <c r="AS75" s="796">
        <v>3145.32</v>
      </c>
      <c r="AT75" s="796">
        <v>3098.9090000000001</v>
      </c>
      <c r="AU75" s="796">
        <v>3096.806</v>
      </c>
      <c r="AV75" s="796">
        <v>3108.2280000000001</v>
      </c>
      <c r="AW75" s="796">
        <v>3120.3649999999998</v>
      </c>
      <c r="AX75" s="796">
        <v>3134.81</v>
      </c>
      <c r="AY75" s="796">
        <v>3148.1750000000002</v>
      </c>
      <c r="AZ75" s="796">
        <v>3160.4029999999998</v>
      </c>
    </row>
    <row r="76" spans="1:52">
      <c r="A76" s="797" t="s">
        <v>543</v>
      </c>
      <c r="B76" s="796" t="s">
        <v>439</v>
      </c>
      <c r="C76" s="796">
        <v>3144.413</v>
      </c>
      <c r="D76" s="796">
        <v>3082.5749999999998</v>
      </c>
      <c r="E76" s="796">
        <v>3018.0709999999999</v>
      </c>
      <c r="F76" s="796">
        <v>2752.2719999999999</v>
      </c>
      <c r="G76" s="796">
        <v>4348.16</v>
      </c>
      <c r="H76" s="796">
        <v>3826.69</v>
      </c>
      <c r="I76" s="796">
        <v>4320.6949999999997</v>
      </c>
      <c r="J76" s="796">
        <v>2961.0949999999998</v>
      </c>
      <c r="K76" s="796">
        <v>4300.7690000000002</v>
      </c>
      <c r="L76" s="796">
        <v>4005.8679999999999</v>
      </c>
      <c r="M76" s="796">
        <v>4434.4120000000003</v>
      </c>
      <c r="N76" s="796">
        <v>4514.8130000000001</v>
      </c>
      <c r="O76" s="796">
        <v>5016.0230000000001</v>
      </c>
      <c r="P76" s="796">
        <v>3934.0839999999998</v>
      </c>
      <c r="Q76" s="796">
        <v>4071.5160000000001</v>
      </c>
      <c r="R76" s="796">
        <v>4152.3590000000004</v>
      </c>
      <c r="S76" s="796">
        <v>4795.2529999999997</v>
      </c>
      <c r="T76" s="796">
        <v>5717.9740000000002</v>
      </c>
      <c r="U76" s="796">
        <v>5462.9880000000003</v>
      </c>
      <c r="V76" s="796">
        <v>4853.8639999999996</v>
      </c>
      <c r="W76" s="796">
        <v>4845.6869999999999</v>
      </c>
      <c r="X76" s="796">
        <v>4924.7179999999998</v>
      </c>
      <c r="Y76" s="796">
        <v>5182.7700000000004</v>
      </c>
      <c r="Z76" s="796">
        <v>5037.0249999999996</v>
      </c>
      <c r="AA76" s="796">
        <v>4799.7879999999996</v>
      </c>
      <c r="AB76" s="796">
        <v>5047.6260000000002</v>
      </c>
      <c r="AC76" s="796">
        <v>4980.2030000000004</v>
      </c>
      <c r="AD76" s="796">
        <v>4919.6540000000005</v>
      </c>
      <c r="AE76" s="796">
        <v>5181.973</v>
      </c>
      <c r="AF76" s="796">
        <v>5399.8959999999997</v>
      </c>
      <c r="AG76" s="796">
        <v>5531.192</v>
      </c>
      <c r="AH76" s="796">
        <v>5661.3710000000001</v>
      </c>
      <c r="AI76" s="796">
        <v>5794.6580000000004</v>
      </c>
      <c r="AJ76" s="796">
        <v>5920.875</v>
      </c>
      <c r="AK76" s="796">
        <v>6046.3850000000002</v>
      </c>
      <c r="AL76" s="796">
        <v>6158.4139999999998</v>
      </c>
      <c r="AM76" s="796">
        <v>6281.9279999999999</v>
      </c>
      <c r="AN76" s="796">
        <v>6410.4080000000004</v>
      </c>
      <c r="AO76" s="796">
        <v>6551.6970000000001</v>
      </c>
      <c r="AP76" s="796">
        <v>6702.3090000000002</v>
      </c>
      <c r="AQ76" s="796">
        <v>6867.4110000000001</v>
      </c>
      <c r="AR76" s="796">
        <v>7055.0029999999997</v>
      </c>
      <c r="AS76" s="796">
        <v>7254.3590000000004</v>
      </c>
      <c r="AT76" s="796">
        <v>7470.92</v>
      </c>
      <c r="AU76" s="796">
        <v>7724.3670000000002</v>
      </c>
      <c r="AV76" s="796">
        <v>7980.6270000000004</v>
      </c>
      <c r="AW76" s="796">
        <v>8246.6830000000009</v>
      </c>
      <c r="AX76" s="796">
        <v>8521.991</v>
      </c>
      <c r="AY76" s="796">
        <v>8802.9330000000009</v>
      </c>
      <c r="AZ76" s="796">
        <v>9092.2039999999997</v>
      </c>
    </row>
    <row r="77" spans="1:52">
      <c r="A77" s="797" t="s">
        <v>543</v>
      </c>
      <c r="B77" s="796" t="s">
        <v>440</v>
      </c>
      <c r="C77" s="796">
        <v>2587.8319999999999</v>
      </c>
      <c r="D77" s="796">
        <v>2679.1419999999998</v>
      </c>
      <c r="E77" s="796">
        <v>2841.6779999999999</v>
      </c>
      <c r="F77" s="796">
        <v>3057.241</v>
      </c>
      <c r="G77" s="796">
        <v>2979.3420000000001</v>
      </c>
      <c r="H77" s="796">
        <v>2984.97</v>
      </c>
      <c r="I77" s="796">
        <v>2925.933</v>
      </c>
      <c r="J77" s="796">
        <v>3416.3609999999999</v>
      </c>
      <c r="K77" s="796">
        <v>3217.9160000000002</v>
      </c>
      <c r="L77" s="796">
        <v>3403.4050000000002</v>
      </c>
      <c r="M77" s="796">
        <v>3457.422</v>
      </c>
      <c r="N77" s="796">
        <v>3503.0149999999999</v>
      </c>
      <c r="O77" s="796">
        <v>3400.3690000000001</v>
      </c>
      <c r="P77" s="796">
        <v>3932.886</v>
      </c>
      <c r="Q77" s="796">
        <v>4036.8270000000002</v>
      </c>
      <c r="R77" s="796">
        <v>3853.788</v>
      </c>
      <c r="S77" s="796">
        <v>3925.5</v>
      </c>
      <c r="T77" s="796">
        <v>3658.2109999999998</v>
      </c>
      <c r="U77" s="796">
        <v>3771.8760000000002</v>
      </c>
      <c r="V77" s="796">
        <v>3956.2139999999999</v>
      </c>
      <c r="W77" s="796">
        <v>3937.4830000000002</v>
      </c>
      <c r="X77" s="796">
        <v>4038.1370000000002</v>
      </c>
      <c r="Y77" s="796">
        <v>4265.0010000000002</v>
      </c>
      <c r="Z77" s="796">
        <v>4109.799</v>
      </c>
      <c r="AA77" s="796">
        <v>3955.12</v>
      </c>
      <c r="AB77" s="796">
        <v>4164.49</v>
      </c>
      <c r="AC77" s="796">
        <v>4073.085</v>
      </c>
      <c r="AD77" s="796">
        <v>4149.6840000000002</v>
      </c>
      <c r="AE77" s="796">
        <v>4377.25</v>
      </c>
      <c r="AF77" s="796">
        <v>4567.5290000000005</v>
      </c>
      <c r="AG77" s="796">
        <v>4663.7079999999996</v>
      </c>
      <c r="AH77" s="796">
        <v>4738.6679999999997</v>
      </c>
      <c r="AI77" s="796">
        <v>4796.884</v>
      </c>
      <c r="AJ77" s="796">
        <v>4827.4970000000003</v>
      </c>
      <c r="AK77" s="796">
        <v>4836.2359999999999</v>
      </c>
      <c r="AL77" s="796">
        <v>4810.6639999999998</v>
      </c>
      <c r="AM77" s="796">
        <v>4768.3249999999998</v>
      </c>
      <c r="AN77" s="796">
        <v>4704.78</v>
      </c>
      <c r="AO77" s="796">
        <v>4629.7929999999997</v>
      </c>
      <c r="AP77" s="796">
        <v>4535.7860000000001</v>
      </c>
      <c r="AQ77" s="796">
        <v>4426.4840000000004</v>
      </c>
      <c r="AR77" s="796">
        <v>4361.4309999999996</v>
      </c>
      <c r="AS77" s="796">
        <v>4416.393</v>
      </c>
      <c r="AT77" s="796">
        <v>4477.0690000000004</v>
      </c>
      <c r="AU77" s="796">
        <v>4560.9219999999996</v>
      </c>
      <c r="AV77" s="796">
        <v>4638.7640000000001</v>
      </c>
      <c r="AW77" s="796">
        <v>4717.4989999999998</v>
      </c>
      <c r="AX77" s="796">
        <v>4795.2060000000001</v>
      </c>
      <c r="AY77" s="796">
        <v>4869.7759999999998</v>
      </c>
      <c r="AZ77" s="796">
        <v>4941.8829999999998</v>
      </c>
    </row>
    <row r="78" spans="1:52">
      <c r="A78" s="796" t="s">
        <v>4</v>
      </c>
      <c r="B78" s="796"/>
      <c r="C78" s="796"/>
      <c r="D78" s="796"/>
      <c r="E78" s="796"/>
      <c r="F78" s="796"/>
      <c r="G78" s="796"/>
      <c r="H78" s="796"/>
      <c r="I78" s="796"/>
      <c r="J78" s="796"/>
      <c r="K78" s="796"/>
      <c r="L78" s="796"/>
      <c r="M78" s="796"/>
      <c r="N78" s="796"/>
      <c r="O78" s="796"/>
      <c r="P78" s="796"/>
      <c r="Q78" s="796"/>
      <c r="R78" s="796"/>
      <c r="S78" s="796"/>
      <c r="T78" s="796"/>
      <c r="U78" s="796"/>
      <c r="V78" s="796"/>
      <c r="W78" s="796"/>
      <c r="X78" s="796"/>
      <c r="Y78" s="796"/>
      <c r="Z78" s="796"/>
      <c r="AA78" s="796"/>
      <c r="AB78" s="796"/>
      <c r="AC78" s="796"/>
      <c r="AD78" s="796"/>
      <c r="AE78" s="796"/>
      <c r="AF78" s="796"/>
      <c r="AG78" s="796"/>
      <c r="AH78" s="796"/>
      <c r="AI78" s="796"/>
      <c r="AJ78" s="796"/>
      <c r="AK78" s="796"/>
      <c r="AL78" s="796"/>
      <c r="AM78" s="796"/>
      <c r="AN78" s="796"/>
      <c r="AO78" s="796"/>
      <c r="AP78" s="796"/>
      <c r="AQ78" s="796"/>
      <c r="AR78" s="796"/>
      <c r="AS78" s="796"/>
      <c r="AT78" s="796"/>
      <c r="AU78" s="796"/>
      <c r="AV78" s="796"/>
      <c r="AW78" s="796"/>
      <c r="AX78" s="796"/>
      <c r="AY78" s="796"/>
      <c r="AZ78" s="796"/>
    </row>
    <row r="79" spans="1:52">
      <c r="A79" s="797" t="s">
        <v>918</v>
      </c>
      <c r="B79" s="796"/>
      <c r="C79" s="796">
        <v>1986</v>
      </c>
      <c r="D79" s="796">
        <v>1987</v>
      </c>
      <c r="E79" s="796">
        <v>1988</v>
      </c>
      <c r="F79" s="796">
        <v>1989</v>
      </c>
      <c r="G79" s="796">
        <v>1990</v>
      </c>
      <c r="H79" s="796">
        <v>1991</v>
      </c>
      <c r="I79" s="796">
        <v>1992</v>
      </c>
      <c r="J79" s="796">
        <v>1993</v>
      </c>
      <c r="K79" s="796">
        <v>1994</v>
      </c>
      <c r="L79" s="796">
        <v>1995</v>
      </c>
      <c r="M79" s="796">
        <v>1996</v>
      </c>
      <c r="N79" s="796">
        <v>1997</v>
      </c>
      <c r="O79" s="796">
        <v>1998</v>
      </c>
      <c r="P79" s="796">
        <v>1999</v>
      </c>
      <c r="Q79" s="796">
        <v>2000</v>
      </c>
      <c r="R79" s="796">
        <v>2001</v>
      </c>
      <c r="S79" s="796">
        <v>2002</v>
      </c>
      <c r="T79" s="796">
        <v>2003</v>
      </c>
      <c r="U79" s="796">
        <v>2004</v>
      </c>
      <c r="V79" s="796">
        <v>2005</v>
      </c>
      <c r="W79" s="796">
        <v>2006</v>
      </c>
      <c r="X79" s="796">
        <v>2007</v>
      </c>
      <c r="Y79" s="796">
        <v>2008</v>
      </c>
      <c r="Z79" s="796">
        <v>2009</v>
      </c>
      <c r="AA79" s="796">
        <v>2010</v>
      </c>
      <c r="AB79" s="796">
        <v>2011</v>
      </c>
      <c r="AC79" s="796">
        <v>2012</v>
      </c>
      <c r="AD79" s="796">
        <v>2013</v>
      </c>
      <c r="AE79" s="796">
        <v>2014</v>
      </c>
      <c r="AF79" s="796">
        <v>2015</v>
      </c>
      <c r="AG79" s="796">
        <v>2016</v>
      </c>
      <c r="AH79" s="796">
        <v>2017</v>
      </c>
      <c r="AI79" s="796">
        <v>2018</v>
      </c>
      <c r="AJ79" s="796">
        <v>2019</v>
      </c>
      <c r="AK79" s="796">
        <v>2020</v>
      </c>
      <c r="AL79" s="796">
        <v>2021</v>
      </c>
      <c r="AM79" s="796">
        <v>2022</v>
      </c>
      <c r="AN79" s="796">
        <v>2023</v>
      </c>
      <c r="AO79" s="796">
        <v>2024</v>
      </c>
      <c r="AP79" s="796">
        <v>2025</v>
      </c>
      <c r="AQ79" s="796">
        <v>2026</v>
      </c>
      <c r="AR79" s="796">
        <v>2027</v>
      </c>
      <c r="AS79" s="796">
        <v>2028</v>
      </c>
      <c r="AT79" s="796">
        <v>2029</v>
      </c>
      <c r="AU79" s="796">
        <v>2030</v>
      </c>
      <c r="AV79" s="796">
        <v>2031</v>
      </c>
      <c r="AW79" s="796">
        <v>2032</v>
      </c>
      <c r="AX79" s="796">
        <v>2033</v>
      </c>
      <c r="AY79" s="796">
        <v>2034</v>
      </c>
      <c r="AZ79" s="796">
        <v>2035</v>
      </c>
    </row>
    <row r="80" spans="1:52">
      <c r="A80" s="797" t="s">
        <v>543</v>
      </c>
      <c r="B80" s="796" t="s">
        <v>35</v>
      </c>
      <c r="C80" s="796">
        <v>12748.38</v>
      </c>
      <c r="D80" s="796">
        <v>15272.16</v>
      </c>
      <c r="E80" s="796">
        <v>15553.08</v>
      </c>
      <c r="F80" s="796">
        <v>17153.04</v>
      </c>
      <c r="G80" s="796">
        <v>17294.14</v>
      </c>
      <c r="H80" s="796">
        <v>17561.12</v>
      </c>
      <c r="I80" s="796">
        <v>17323.080000000002</v>
      </c>
      <c r="J80" s="796">
        <v>17249.29</v>
      </c>
      <c r="K80" s="796">
        <v>17327.41</v>
      </c>
      <c r="L80" s="796">
        <v>18191.330000000002</v>
      </c>
      <c r="M80" s="796">
        <v>19594.080000000002</v>
      </c>
      <c r="N80" s="796">
        <v>19040.97</v>
      </c>
      <c r="O80" s="796">
        <v>16384.29</v>
      </c>
      <c r="P80" s="796">
        <v>15676.77</v>
      </c>
      <c r="Q80" s="796">
        <v>18157.5</v>
      </c>
      <c r="R80" s="796">
        <v>15262.53</v>
      </c>
      <c r="S80" s="796">
        <v>15034.84</v>
      </c>
      <c r="T80" s="796">
        <v>14480.9</v>
      </c>
      <c r="U80" s="796">
        <v>14355.49</v>
      </c>
      <c r="V80" s="796">
        <v>14965.34</v>
      </c>
      <c r="W80" s="796">
        <v>14849.88</v>
      </c>
      <c r="X80" s="796">
        <v>13978.41</v>
      </c>
      <c r="Y80" s="796">
        <v>13254.3</v>
      </c>
      <c r="Z80" s="796">
        <v>11521.15</v>
      </c>
      <c r="AA80" s="796">
        <v>10845.25</v>
      </c>
      <c r="AB80" s="796">
        <v>10202.56</v>
      </c>
      <c r="AC80" s="796">
        <v>10149.790000000001</v>
      </c>
      <c r="AD80" s="796">
        <v>13012.46</v>
      </c>
      <c r="AE80" s="796">
        <v>12851.56</v>
      </c>
      <c r="AF80" s="796">
        <v>13372.85</v>
      </c>
      <c r="AG80" s="796">
        <v>13510.9</v>
      </c>
      <c r="AH80" s="796">
        <v>13656.27</v>
      </c>
      <c r="AI80" s="796">
        <v>13787.86</v>
      </c>
      <c r="AJ80" s="796">
        <v>13912.73</v>
      </c>
      <c r="AK80" s="796">
        <v>14034.49</v>
      </c>
      <c r="AL80" s="796">
        <v>14145.57</v>
      </c>
      <c r="AM80" s="796">
        <v>14242.06</v>
      </c>
      <c r="AN80" s="796">
        <v>14343.96</v>
      </c>
      <c r="AO80" s="796">
        <v>14454.73</v>
      </c>
      <c r="AP80" s="796">
        <v>14590.68</v>
      </c>
      <c r="AQ80" s="796">
        <v>14705.33</v>
      </c>
      <c r="AR80" s="796">
        <v>14828.27</v>
      </c>
      <c r="AS80" s="796">
        <v>14943.43</v>
      </c>
      <c r="AT80" s="796">
        <v>15089.67</v>
      </c>
      <c r="AU80" s="796">
        <v>15277.52</v>
      </c>
      <c r="AV80" s="796">
        <v>15453.97</v>
      </c>
      <c r="AW80" s="796">
        <v>15644.78</v>
      </c>
      <c r="AX80" s="796">
        <v>15835.81</v>
      </c>
      <c r="AY80" s="796">
        <v>16026.69</v>
      </c>
      <c r="AZ80" s="796">
        <v>16234.67</v>
      </c>
    </row>
    <row r="81" spans="1:52">
      <c r="A81" s="797" t="s">
        <v>543</v>
      </c>
      <c r="B81" s="796" t="s">
        <v>545</v>
      </c>
      <c r="C81" s="796">
        <v>1361.499</v>
      </c>
      <c r="D81" s="796">
        <v>1874.3820000000001</v>
      </c>
      <c r="E81" s="796">
        <v>2038.874</v>
      </c>
      <c r="F81" s="796">
        <v>2278.0740000000001</v>
      </c>
      <c r="G81" s="796">
        <v>2396.8270000000002</v>
      </c>
      <c r="H81" s="796">
        <v>2345.39</v>
      </c>
      <c r="I81" s="796">
        <v>2084.1329999999998</v>
      </c>
      <c r="J81" s="796">
        <v>2056.567</v>
      </c>
      <c r="K81" s="796">
        <v>2057.2570000000001</v>
      </c>
      <c r="L81" s="796">
        <v>2190.0230000000001</v>
      </c>
      <c r="M81" s="796">
        <v>2387.3490000000002</v>
      </c>
      <c r="N81" s="796">
        <v>2334.3969999999999</v>
      </c>
      <c r="O81" s="796">
        <v>2083.9360000000001</v>
      </c>
      <c r="P81" s="796">
        <v>2080.547</v>
      </c>
      <c r="Q81" s="796">
        <v>2267.2510000000002</v>
      </c>
      <c r="R81" s="796">
        <v>1781.395</v>
      </c>
      <c r="S81" s="796">
        <v>1732.1610000000001</v>
      </c>
      <c r="T81" s="796">
        <v>1675.098</v>
      </c>
      <c r="U81" s="796">
        <v>1653.8420000000001</v>
      </c>
      <c r="V81" s="796">
        <v>1767.4069999999999</v>
      </c>
      <c r="W81" s="796">
        <v>1751.598</v>
      </c>
      <c r="X81" s="796">
        <v>1553.249</v>
      </c>
      <c r="Y81" s="796">
        <v>1567.4069999999999</v>
      </c>
      <c r="Z81" s="796">
        <v>1365.722</v>
      </c>
      <c r="AA81" s="796">
        <v>1227.6890000000001</v>
      </c>
      <c r="AB81" s="796">
        <v>1143.8810000000001</v>
      </c>
      <c r="AC81" s="796">
        <v>1128.3240000000001</v>
      </c>
      <c r="AD81" s="796">
        <v>1220.127</v>
      </c>
      <c r="AE81" s="796">
        <v>1104.606</v>
      </c>
      <c r="AF81" s="796">
        <v>1144.9570000000001</v>
      </c>
      <c r="AG81" s="796">
        <v>1138.354</v>
      </c>
      <c r="AH81" s="796">
        <v>1131.6279999999999</v>
      </c>
      <c r="AI81" s="796">
        <v>1124.8140000000001</v>
      </c>
      <c r="AJ81" s="796">
        <v>1116.152</v>
      </c>
      <c r="AK81" s="796">
        <v>1104.97</v>
      </c>
      <c r="AL81" s="796">
        <v>1093.6220000000001</v>
      </c>
      <c r="AM81" s="796">
        <v>1084.8900000000001</v>
      </c>
      <c r="AN81" s="796">
        <v>1078.665</v>
      </c>
      <c r="AO81" s="796">
        <v>1075.7270000000001</v>
      </c>
      <c r="AP81" s="796">
        <v>1075.8610000000001</v>
      </c>
      <c r="AQ81" s="796">
        <v>1079.579</v>
      </c>
      <c r="AR81" s="796">
        <v>1085.7449999999999</v>
      </c>
      <c r="AS81" s="796">
        <v>1091.8979999999999</v>
      </c>
      <c r="AT81" s="796">
        <v>1103.654</v>
      </c>
      <c r="AU81" s="796">
        <v>1120.095</v>
      </c>
      <c r="AV81" s="796">
        <v>1135.885</v>
      </c>
      <c r="AW81" s="796">
        <v>1154.874</v>
      </c>
      <c r="AX81" s="796">
        <v>1173.8910000000001</v>
      </c>
      <c r="AY81" s="796">
        <v>1193.02</v>
      </c>
      <c r="AZ81" s="796">
        <v>1212.0740000000001</v>
      </c>
    </row>
    <row r="82" spans="1:52">
      <c r="A82" s="797" t="s">
        <v>543</v>
      </c>
      <c r="B82" s="796" t="s">
        <v>150</v>
      </c>
      <c r="C82" s="796">
        <v>7300.56</v>
      </c>
      <c r="D82" s="796">
        <v>7876.8450000000003</v>
      </c>
      <c r="E82" s="796">
        <v>7586.4709999999995</v>
      </c>
      <c r="F82" s="796">
        <v>8250.1039999999994</v>
      </c>
      <c r="G82" s="796">
        <v>7943.81</v>
      </c>
      <c r="H82" s="796">
        <v>8360.4490000000005</v>
      </c>
      <c r="I82" s="796">
        <v>8970.1509999999998</v>
      </c>
      <c r="J82" s="796">
        <v>8940.7839999999997</v>
      </c>
      <c r="K82" s="796">
        <v>9049.2860000000001</v>
      </c>
      <c r="L82" s="796">
        <v>9315.1579999999994</v>
      </c>
      <c r="M82" s="796">
        <v>9906.8109999999997</v>
      </c>
      <c r="N82" s="796">
        <v>9527.7729999999992</v>
      </c>
      <c r="O82" s="796">
        <v>7955.1840000000002</v>
      </c>
      <c r="P82" s="796">
        <v>7347.7669999999998</v>
      </c>
      <c r="Q82" s="796">
        <v>8907.518</v>
      </c>
      <c r="R82" s="796">
        <v>7970.8249999999998</v>
      </c>
      <c r="S82" s="796">
        <v>7937.1379999999999</v>
      </c>
      <c r="T82" s="796">
        <v>7621.866</v>
      </c>
      <c r="U82" s="796">
        <v>7581.4359999999997</v>
      </c>
      <c r="V82" s="796">
        <v>7724.7719999999999</v>
      </c>
      <c r="W82" s="796">
        <v>7535.5950000000003</v>
      </c>
      <c r="X82" s="796">
        <v>7379.2910000000002</v>
      </c>
      <c r="Y82" s="796">
        <v>6701.8360000000002</v>
      </c>
      <c r="Z82" s="796">
        <v>5847.0739999999996</v>
      </c>
      <c r="AA82" s="796">
        <v>5693.9939999999997</v>
      </c>
      <c r="AB82" s="796">
        <v>5415.4040000000005</v>
      </c>
      <c r="AC82" s="796">
        <v>5403.2520000000004</v>
      </c>
      <c r="AD82" s="796">
        <v>5876.0940000000001</v>
      </c>
      <c r="AE82" s="796">
        <v>5623.3509999999997</v>
      </c>
      <c r="AF82" s="796">
        <v>5804.4129999999996</v>
      </c>
      <c r="AG82" s="796">
        <v>5805.951</v>
      </c>
      <c r="AH82" s="796">
        <v>5807.915</v>
      </c>
      <c r="AI82" s="796">
        <v>5807.0749999999998</v>
      </c>
      <c r="AJ82" s="796">
        <v>5797.8410000000003</v>
      </c>
      <c r="AK82" s="796">
        <v>5791.7120000000004</v>
      </c>
      <c r="AL82" s="796">
        <v>5785.6580000000004</v>
      </c>
      <c r="AM82" s="796">
        <v>5779.2560000000003</v>
      </c>
      <c r="AN82" s="796">
        <v>5774.0119999999997</v>
      </c>
      <c r="AO82" s="796">
        <v>5774.3649999999998</v>
      </c>
      <c r="AP82" s="796">
        <v>5781.2129999999997</v>
      </c>
      <c r="AQ82" s="796">
        <v>5796.9589999999998</v>
      </c>
      <c r="AR82" s="796">
        <v>5818.3090000000002</v>
      </c>
      <c r="AS82" s="796">
        <v>5833.6390000000001</v>
      </c>
      <c r="AT82" s="796">
        <v>5871.7169999999996</v>
      </c>
      <c r="AU82" s="796">
        <v>5932.9</v>
      </c>
      <c r="AV82" s="796">
        <v>5996.0060000000003</v>
      </c>
      <c r="AW82" s="796">
        <v>6067.5259999999998</v>
      </c>
      <c r="AX82" s="796">
        <v>6140.1469999999999</v>
      </c>
      <c r="AY82" s="796">
        <v>6213.71</v>
      </c>
      <c r="AZ82" s="796">
        <v>6287.8019999999997</v>
      </c>
    </row>
    <row r="83" spans="1:52">
      <c r="A83" s="797" t="s">
        <v>543</v>
      </c>
      <c r="B83" s="796" t="s">
        <v>546</v>
      </c>
      <c r="C83" s="796">
        <v>1769.8510000000001</v>
      </c>
      <c r="D83" s="796">
        <v>2005.856</v>
      </c>
      <c r="E83" s="796">
        <v>1925.684</v>
      </c>
      <c r="F83" s="796">
        <v>2217.288</v>
      </c>
      <c r="G83" s="796">
        <v>2283.0639999999999</v>
      </c>
      <c r="H83" s="796">
        <v>2358.6999999999998</v>
      </c>
      <c r="I83" s="796">
        <v>2665.154</v>
      </c>
      <c r="J83" s="796">
        <v>2806.9259999999999</v>
      </c>
      <c r="K83" s="796">
        <v>2782.7179999999998</v>
      </c>
      <c r="L83" s="796">
        <v>3066.4549999999999</v>
      </c>
      <c r="M83" s="796">
        <v>3309.5320000000002</v>
      </c>
      <c r="N83" s="796">
        <v>3223.1239999999998</v>
      </c>
      <c r="O83" s="796">
        <v>2642.4</v>
      </c>
      <c r="P83" s="796">
        <v>2357.8139999999999</v>
      </c>
      <c r="Q83" s="796">
        <v>3137.194</v>
      </c>
      <c r="R83" s="796">
        <v>2546.5880000000002</v>
      </c>
      <c r="S83" s="796">
        <v>2488.462</v>
      </c>
      <c r="T83" s="796">
        <v>2396.59</v>
      </c>
      <c r="U83" s="796">
        <v>2368.6460000000002</v>
      </c>
      <c r="V83" s="796">
        <v>2532.1909999999998</v>
      </c>
      <c r="W83" s="796">
        <v>2645.386</v>
      </c>
      <c r="X83" s="796">
        <v>2634.6469999999999</v>
      </c>
      <c r="Y83" s="796">
        <v>2438.9409999999998</v>
      </c>
      <c r="Z83" s="796">
        <v>1952.202</v>
      </c>
      <c r="AA83" s="796">
        <v>1977.452</v>
      </c>
      <c r="AB83" s="796">
        <v>1833.682</v>
      </c>
      <c r="AC83" s="796">
        <v>1854.356</v>
      </c>
      <c r="AD83" s="796">
        <v>2109.63</v>
      </c>
      <c r="AE83" s="796">
        <v>1979.63</v>
      </c>
      <c r="AF83" s="796">
        <v>2070.9360000000001</v>
      </c>
      <c r="AG83" s="796">
        <v>2102.866</v>
      </c>
      <c r="AH83" s="796">
        <v>2139.712</v>
      </c>
      <c r="AI83" s="796">
        <v>2180.1579999999999</v>
      </c>
      <c r="AJ83" s="796">
        <v>2221.3130000000001</v>
      </c>
      <c r="AK83" s="796">
        <v>2262.3719999999998</v>
      </c>
      <c r="AL83" s="796">
        <v>2303.7449999999999</v>
      </c>
      <c r="AM83" s="796">
        <v>2346.0189999999998</v>
      </c>
      <c r="AN83" s="796">
        <v>2388.79</v>
      </c>
      <c r="AO83" s="796">
        <v>2432.3539999999998</v>
      </c>
      <c r="AP83" s="796">
        <v>2476.4960000000001</v>
      </c>
      <c r="AQ83" s="796">
        <v>2521.0169999999998</v>
      </c>
      <c r="AR83" s="796">
        <v>2565.7620000000002</v>
      </c>
      <c r="AS83" s="796">
        <v>2609.942</v>
      </c>
      <c r="AT83" s="796">
        <v>2655.3539999999998</v>
      </c>
      <c r="AU83" s="796">
        <v>2701.6089999999999</v>
      </c>
      <c r="AV83" s="796">
        <v>2747.45</v>
      </c>
      <c r="AW83" s="796">
        <v>2794.306</v>
      </c>
      <c r="AX83" s="796">
        <v>2840.7860000000001</v>
      </c>
      <c r="AY83" s="796">
        <v>2887.1660000000002</v>
      </c>
      <c r="AZ83" s="796">
        <v>2933.2750000000001</v>
      </c>
    </row>
    <row r="84" spans="1:52">
      <c r="A84" s="797" t="s">
        <v>543</v>
      </c>
      <c r="B84" s="796" t="s">
        <v>547</v>
      </c>
      <c r="C84" s="796">
        <v>2316.4679999999998</v>
      </c>
      <c r="D84" s="796">
        <v>3515.0740000000001</v>
      </c>
      <c r="E84" s="796">
        <v>4002.0529999999999</v>
      </c>
      <c r="F84" s="796">
        <v>4407.5770000000002</v>
      </c>
      <c r="G84" s="796">
        <v>4670.4359999999997</v>
      </c>
      <c r="H84" s="796">
        <v>4496.5829999999996</v>
      </c>
      <c r="I84" s="796">
        <v>3603.643</v>
      </c>
      <c r="J84" s="796">
        <v>3445.0140000000001</v>
      </c>
      <c r="K84" s="796">
        <v>3438.1489999999999</v>
      </c>
      <c r="L84" s="796">
        <v>3619.6950000000002</v>
      </c>
      <c r="M84" s="796">
        <v>3990.3870000000002</v>
      </c>
      <c r="N84" s="796">
        <v>3955.681</v>
      </c>
      <c r="O84" s="796">
        <v>3702.7669999999998</v>
      </c>
      <c r="P84" s="796">
        <v>3890.6390000000001</v>
      </c>
      <c r="Q84" s="796">
        <v>3845.5329999999999</v>
      </c>
      <c r="R84" s="796">
        <v>2963.7220000000002</v>
      </c>
      <c r="S84" s="796">
        <v>2877.0790000000002</v>
      </c>
      <c r="T84" s="796">
        <v>2787.35</v>
      </c>
      <c r="U84" s="796">
        <v>2751.5630000000001</v>
      </c>
      <c r="V84" s="796">
        <v>2940.9690000000001</v>
      </c>
      <c r="W84" s="796">
        <v>2917.3049999999998</v>
      </c>
      <c r="X84" s="796">
        <v>2411.2240000000002</v>
      </c>
      <c r="Y84" s="796">
        <v>2546.1170000000002</v>
      </c>
      <c r="Z84" s="796">
        <v>2356.1469999999999</v>
      </c>
      <c r="AA84" s="796">
        <v>1946.12</v>
      </c>
      <c r="AB84" s="796">
        <v>1809.5909999999999</v>
      </c>
      <c r="AC84" s="796">
        <v>1763.8610000000001</v>
      </c>
      <c r="AD84" s="796">
        <v>3806.6109999999999</v>
      </c>
      <c r="AE84" s="796">
        <v>4143.973</v>
      </c>
      <c r="AF84" s="796">
        <v>4352.5389999999998</v>
      </c>
      <c r="AG84" s="796">
        <v>4463.7269999999999</v>
      </c>
      <c r="AH84" s="796">
        <v>4577.0190000000002</v>
      </c>
      <c r="AI84" s="796">
        <v>4675.8109999999997</v>
      </c>
      <c r="AJ84" s="796">
        <v>4777.4269999999997</v>
      </c>
      <c r="AK84" s="796">
        <v>4875.433</v>
      </c>
      <c r="AL84" s="796">
        <v>4962.5410000000002</v>
      </c>
      <c r="AM84" s="796">
        <v>5031.8980000000001</v>
      </c>
      <c r="AN84" s="796">
        <v>5102.491</v>
      </c>
      <c r="AO84" s="796">
        <v>5172.2809999999999</v>
      </c>
      <c r="AP84" s="796">
        <v>5257.1149999999998</v>
      </c>
      <c r="AQ84" s="796">
        <v>5307.777</v>
      </c>
      <c r="AR84" s="796">
        <v>5358.4530000000004</v>
      </c>
      <c r="AS84" s="796">
        <v>5407.9449999999997</v>
      </c>
      <c r="AT84" s="796">
        <v>5458.9470000000001</v>
      </c>
      <c r="AU84" s="796">
        <v>5522.9120000000003</v>
      </c>
      <c r="AV84" s="796">
        <v>5574.6310000000003</v>
      </c>
      <c r="AW84" s="796">
        <v>5628.0709999999999</v>
      </c>
      <c r="AX84" s="796">
        <v>5680.982</v>
      </c>
      <c r="AY84" s="796">
        <v>5732.7920000000004</v>
      </c>
      <c r="AZ84" s="796">
        <v>5801.5190000000002</v>
      </c>
    </row>
    <row r="85" spans="1:52">
      <c r="A85" s="796" t="s">
        <v>4</v>
      </c>
      <c r="B85" s="796"/>
      <c r="C85" s="796"/>
      <c r="D85" s="796"/>
      <c r="E85" s="796"/>
      <c r="F85" s="796"/>
      <c r="G85" s="796"/>
      <c r="H85" s="796"/>
      <c r="I85" s="796"/>
      <c r="J85" s="796"/>
      <c r="K85" s="796"/>
      <c r="L85" s="796"/>
      <c r="M85" s="796"/>
      <c r="N85" s="796"/>
      <c r="O85" s="796"/>
      <c r="P85" s="796"/>
      <c r="Q85" s="796"/>
      <c r="R85" s="796"/>
      <c r="S85" s="796"/>
      <c r="T85" s="796"/>
      <c r="U85" s="796"/>
      <c r="V85" s="796"/>
      <c r="W85" s="796"/>
      <c r="X85" s="796"/>
      <c r="Y85" s="796"/>
      <c r="Z85" s="796"/>
      <c r="AA85" s="796"/>
      <c r="AB85" s="796"/>
      <c r="AC85" s="796"/>
      <c r="AD85" s="796"/>
      <c r="AE85" s="796"/>
      <c r="AF85" s="796"/>
      <c r="AG85" s="796"/>
      <c r="AH85" s="796"/>
      <c r="AI85" s="796"/>
      <c r="AJ85" s="796"/>
      <c r="AK85" s="796"/>
      <c r="AL85" s="796"/>
      <c r="AM85" s="796"/>
      <c r="AN85" s="796"/>
      <c r="AO85" s="796"/>
      <c r="AP85" s="796"/>
      <c r="AQ85" s="796"/>
      <c r="AR85" s="796"/>
      <c r="AS85" s="796"/>
      <c r="AT85" s="796"/>
      <c r="AU85" s="796"/>
      <c r="AV85" s="796"/>
      <c r="AW85" s="796"/>
      <c r="AX85" s="796"/>
      <c r="AY85" s="796"/>
      <c r="AZ85" s="796"/>
    </row>
    <row r="86" spans="1:52">
      <c r="A86" s="797" t="s">
        <v>919</v>
      </c>
      <c r="B86" s="796"/>
      <c r="C86" s="796">
        <v>1986</v>
      </c>
      <c r="D86" s="796">
        <v>1987</v>
      </c>
      <c r="E86" s="796">
        <v>1988</v>
      </c>
      <c r="F86" s="796">
        <v>1989</v>
      </c>
      <c r="G86" s="796">
        <v>1990</v>
      </c>
      <c r="H86" s="796">
        <v>1991</v>
      </c>
      <c r="I86" s="796">
        <v>1992</v>
      </c>
      <c r="J86" s="796">
        <v>1993</v>
      </c>
      <c r="K86" s="796">
        <v>1994</v>
      </c>
      <c r="L86" s="796">
        <v>1995</v>
      </c>
      <c r="M86" s="796">
        <v>1996</v>
      </c>
      <c r="N86" s="796">
        <v>1997</v>
      </c>
      <c r="O86" s="796">
        <v>1998</v>
      </c>
      <c r="P86" s="796">
        <v>1999</v>
      </c>
      <c r="Q86" s="796">
        <v>2000</v>
      </c>
      <c r="R86" s="796">
        <v>2001</v>
      </c>
      <c r="S86" s="796">
        <v>2002</v>
      </c>
      <c r="T86" s="796">
        <v>2003</v>
      </c>
      <c r="U86" s="796">
        <v>2004</v>
      </c>
      <c r="V86" s="796">
        <v>2005</v>
      </c>
      <c r="W86" s="796">
        <v>2006</v>
      </c>
      <c r="X86" s="796">
        <v>2007</v>
      </c>
      <c r="Y86" s="796">
        <v>2008</v>
      </c>
      <c r="Z86" s="796">
        <v>2009</v>
      </c>
      <c r="AA86" s="796">
        <v>2010</v>
      </c>
      <c r="AB86" s="796">
        <v>2011</v>
      </c>
      <c r="AC86" s="796">
        <v>2012</v>
      </c>
      <c r="AD86" s="796">
        <v>2013</v>
      </c>
      <c r="AE86" s="796">
        <v>2014</v>
      </c>
      <c r="AF86" s="796">
        <v>2015</v>
      </c>
      <c r="AG86" s="796">
        <v>2016</v>
      </c>
      <c r="AH86" s="796">
        <v>2017</v>
      </c>
      <c r="AI86" s="796">
        <v>2018</v>
      </c>
      <c r="AJ86" s="796">
        <v>2019</v>
      </c>
      <c r="AK86" s="796">
        <v>2020</v>
      </c>
      <c r="AL86" s="796">
        <v>2021</v>
      </c>
      <c r="AM86" s="796">
        <v>2022</v>
      </c>
      <c r="AN86" s="796">
        <v>2023</v>
      </c>
      <c r="AO86" s="796">
        <v>2024</v>
      </c>
      <c r="AP86" s="796">
        <v>2025</v>
      </c>
      <c r="AQ86" s="796">
        <v>2026</v>
      </c>
      <c r="AR86" s="796">
        <v>2027</v>
      </c>
      <c r="AS86" s="796">
        <v>2028</v>
      </c>
      <c r="AT86" s="796">
        <v>2029</v>
      </c>
      <c r="AU86" s="796">
        <v>2030</v>
      </c>
      <c r="AV86" s="796">
        <v>2031</v>
      </c>
      <c r="AW86" s="796">
        <v>2032</v>
      </c>
      <c r="AX86" s="796">
        <v>2033</v>
      </c>
      <c r="AY86" s="796">
        <v>2034</v>
      </c>
      <c r="AZ86" s="796">
        <v>2035</v>
      </c>
    </row>
    <row r="87" spans="1:52">
      <c r="A87" s="797" t="s">
        <v>452</v>
      </c>
      <c r="B87" s="796" t="s">
        <v>36</v>
      </c>
      <c r="C87" s="796">
        <v>9.4961000000000002</v>
      </c>
      <c r="D87" s="796">
        <v>9.4791000000000007</v>
      </c>
      <c r="E87" s="796">
        <v>10.7912</v>
      </c>
      <c r="F87" s="796">
        <v>10.191000000000001</v>
      </c>
      <c r="G87" s="796">
        <v>10.272399999999999</v>
      </c>
      <c r="H87" s="796">
        <v>11.733599999999999</v>
      </c>
      <c r="I87" s="796">
        <v>12.0543</v>
      </c>
      <c r="J87" s="796">
        <v>12.0388</v>
      </c>
      <c r="K87" s="796">
        <v>12.463200000000001</v>
      </c>
      <c r="L87" s="796">
        <v>16.0763</v>
      </c>
      <c r="M87" s="796">
        <v>12.9458</v>
      </c>
      <c r="N87" s="796">
        <v>12.708</v>
      </c>
      <c r="O87" s="796">
        <v>16.459199999999999</v>
      </c>
      <c r="P87" s="796">
        <v>37.392000000000003</v>
      </c>
      <c r="Q87" s="796">
        <v>39.783000000000001</v>
      </c>
      <c r="R87" s="796">
        <v>38.795000000000002</v>
      </c>
      <c r="S87" s="796">
        <v>42.260599999999997</v>
      </c>
      <c r="T87" s="796">
        <v>57.293999999999997</v>
      </c>
      <c r="U87" s="796">
        <v>63.331800000000001</v>
      </c>
      <c r="V87" s="796">
        <v>62.847900000000003</v>
      </c>
      <c r="W87" s="796">
        <v>66.870800000000003</v>
      </c>
      <c r="X87" s="796">
        <v>67.365099999999998</v>
      </c>
      <c r="Y87" s="796">
        <v>70.122600000000006</v>
      </c>
      <c r="Z87" s="796">
        <v>69.570499999999996</v>
      </c>
      <c r="AA87" s="796">
        <v>69.479299999999995</v>
      </c>
      <c r="AB87" s="796">
        <v>70.876400000000004</v>
      </c>
      <c r="AC87" s="796">
        <v>70.123400000000004</v>
      </c>
      <c r="AD87" s="796">
        <v>72.204899999999995</v>
      </c>
      <c r="AE87" s="796">
        <v>101.13549999999999</v>
      </c>
      <c r="AF87" s="796">
        <v>117.4393</v>
      </c>
      <c r="AG87" s="796">
        <v>142.84989999999999</v>
      </c>
      <c r="AH87" s="796">
        <v>176.25139999999999</v>
      </c>
      <c r="AI87" s="796">
        <v>216.2056</v>
      </c>
      <c r="AJ87" s="796">
        <v>262.53739999999999</v>
      </c>
      <c r="AK87" s="796">
        <v>314.23779999999999</v>
      </c>
      <c r="AL87" s="796">
        <v>370.66079999999999</v>
      </c>
      <c r="AM87" s="796">
        <v>430.70699999999999</v>
      </c>
      <c r="AN87" s="796">
        <v>493.44600000000003</v>
      </c>
      <c r="AO87" s="796">
        <v>558.64329999999995</v>
      </c>
      <c r="AP87" s="796">
        <v>625.95889999999997</v>
      </c>
      <c r="AQ87" s="796">
        <v>695.10889999999995</v>
      </c>
      <c r="AR87" s="796">
        <v>762.53800000000001</v>
      </c>
      <c r="AS87" s="796">
        <v>827.52369999999996</v>
      </c>
      <c r="AT87" s="796">
        <v>889.49400000000003</v>
      </c>
      <c r="AU87" s="796">
        <v>946.6807</v>
      </c>
      <c r="AV87" s="796">
        <v>1009.46</v>
      </c>
      <c r="AW87" s="796">
        <v>1052.095</v>
      </c>
      <c r="AX87" s="796">
        <v>1087.145</v>
      </c>
      <c r="AY87" s="796">
        <v>1121.297</v>
      </c>
      <c r="AZ87" s="796">
        <v>1142.271</v>
      </c>
    </row>
    <row r="88" spans="1:52">
      <c r="A88" s="796" t="s">
        <v>4</v>
      </c>
      <c r="B88" s="796"/>
      <c r="C88" s="796"/>
      <c r="D88" s="796"/>
      <c r="E88" s="796"/>
      <c r="F88" s="796"/>
      <c r="G88" s="796"/>
      <c r="H88" s="796"/>
      <c r="I88" s="796"/>
      <c r="J88" s="796"/>
      <c r="K88" s="796"/>
      <c r="L88" s="796"/>
      <c r="M88" s="796"/>
      <c r="N88" s="796"/>
      <c r="O88" s="796"/>
      <c r="P88" s="796"/>
      <c r="Q88" s="796"/>
      <c r="R88" s="796"/>
      <c r="S88" s="796"/>
      <c r="T88" s="796"/>
      <c r="U88" s="796"/>
      <c r="V88" s="796"/>
      <c r="W88" s="796"/>
      <c r="X88" s="796"/>
      <c r="Y88" s="796"/>
      <c r="Z88" s="796"/>
      <c r="AA88" s="796"/>
      <c r="AB88" s="796"/>
      <c r="AC88" s="796"/>
      <c r="AD88" s="796"/>
      <c r="AE88" s="796"/>
      <c r="AF88" s="796"/>
      <c r="AG88" s="796"/>
      <c r="AH88" s="796"/>
      <c r="AI88" s="796"/>
      <c r="AJ88" s="796"/>
      <c r="AK88" s="796"/>
      <c r="AL88" s="796"/>
      <c r="AM88" s="796"/>
      <c r="AN88" s="796"/>
      <c r="AO88" s="796"/>
      <c r="AP88" s="796"/>
      <c r="AQ88" s="796"/>
      <c r="AR88" s="796"/>
      <c r="AS88" s="796"/>
      <c r="AT88" s="796"/>
      <c r="AU88" s="796"/>
      <c r="AV88" s="796"/>
      <c r="AW88" s="796"/>
      <c r="AX88" s="796"/>
      <c r="AY88" s="796"/>
      <c r="AZ88" s="796"/>
    </row>
    <row r="89" spans="1:52">
      <c r="A89" s="797" t="s">
        <v>920</v>
      </c>
      <c r="B89" s="796"/>
      <c r="C89" s="796">
        <v>1986</v>
      </c>
      <c r="D89" s="796">
        <v>1987</v>
      </c>
      <c r="E89" s="796">
        <v>1988</v>
      </c>
      <c r="F89" s="796">
        <v>1989</v>
      </c>
      <c r="G89" s="796">
        <v>1990</v>
      </c>
      <c r="H89" s="796">
        <v>1991</v>
      </c>
      <c r="I89" s="796">
        <v>1992</v>
      </c>
      <c r="J89" s="796">
        <v>1993</v>
      </c>
      <c r="K89" s="796">
        <v>1994</v>
      </c>
      <c r="L89" s="796">
        <v>1995</v>
      </c>
      <c r="M89" s="796">
        <v>1996</v>
      </c>
      <c r="N89" s="796">
        <v>1997</v>
      </c>
      <c r="O89" s="796">
        <v>1998</v>
      </c>
      <c r="P89" s="796">
        <v>1999</v>
      </c>
      <c r="Q89" s="796">
        <v>2000</v>
      </c>
      <c r="R89" s="796">
        <v>2001</v>
      </c>
      <c r="S89" s="796">
        <v>2002</v>
      </c>
      <c r="T89" s="796">
        <v>2003</v>
      </c>
      <c r="U89" s="796">
        <v>2004</v>
      </c>
      <c r="V89" s="796">
        <v>2005</v>
      </c>
      <c r="W89" s="796">
        <v>2006</v>
      </c>
      <c r="X89" s="796">
        <v>2007</v>
      </c>
      <c r="Y89" s="796">
        <v>2008</v>
      </c>
      <c r="Z89" s="796">
        <v>2009</v>
      </c>
      <c r="AA89" s="796">
        <v>2010</v>
      </c>
      <c r="AB89" s="796">
        <v>2011</v>
      </c>
      <c r="AC89" s="796">
        <v>2012</v>
      </c>
      <c r="AD89" s="796">
        <v>2013</v>
      </c>
      <c r="AE89" s="796">
        <v>2014</v>
      </c>
      <c r="AF89" s="796">
        <v>2015</v>
      </c>
      <c r="AG89" s="796">
        <v>2016</v>
      </c>
      <c r="AH89" s="796">
        <v>2017</v>
      </c>
      <c r="AI89" s="796">
        <v>2018</v>
      </c>
      <c r="AJ89" s="796">
        <v>2019</v>
      </c>
      <c r="AK89" s="796">
        <v>2020</v>
      </c>
      <c r="AL89" s="796">
        <v>2021</v>
      </c>
      <c r="AM89" s="796">
        <v>2022</v>
      </c>
      <c r="AN89" s="796">
        <v>2023</v>
      </c>
      <c r="AO89" s="796">
        <v>2024</v>
      </c>
      <c r="AP89" s="796">
        <v>2025</v>
      </c>
      <c r="AQ89" s="796">
        <v>2026</v>
      </c>
      <c r="AR89" s="796">
        <v>2027</v>
      </c>
      <c r="AS89" s="796">
        <v>2028</v>
      </c>
      <c r="AT89" s="796">
        <v>2029</v>
      </c>
      <c r="AU89" s="796">
        <v>2030</v>
      </c>
      <c r="AV89" s="796">
        <v>2031</v>
      </c>
      <c r="AW89" s="796">
        <v>2032</v>
      </c>
      <c r="AX89" s="796">
        <v>2033</v>
      </c>
      <c r="AY89" s="796">
        <v>2034</v>
      </c>
      <c r="AZ89" s="796">
        <v>2035</v>
      </c>
    </row>
    <row r="90" spans="1:52">
      <c r="A90" s="797" t="s">
        <v>452</v>
      </c>
      <c r="B90" s="796" t="s">
        <v>454</v>
      </c>
      <c r="C90" s="796">
        <v>902.92550000000006</v>
      </c>
      <c r="D90" s="796">
        <v>914.9221</v>
      </c>
      <c r="E90" s="796">
        <v>921.73820000000001</v>
      </c>
      <c r="F90" s="796">
        <v>955.53070000000002</v>
      </c>
      <c r="G90" s="796">
        <v>948.92449999999997</v>
      </c>
      <c r="H90" s="796">
        <v>959.81240000000003</v>
      </c>
      <c r="I90" s="796">
        <v>980.31359999999995</v>
      </c>
      <c r="J90" s="796">
        <v>1008.258</v>
      </c>
      <c r="K90" s="796">
        <v>1028.8340000000001</v>
      </c>
      <c r="L90" s="796">
        <v>884.26570000000004</v>
      </c>
      <c r="M90" s="796">
        <v>883.3587</v>
      </c>
      <c r="N90" s="796">
        <v>879.63409999999999</v>
      </c>
      <c r="O90" s="796">
        <v>881.8433</v>
      </c>
      <c r="P90" s="796">
        <v>900.6046</v>
      </c>
      <c r="Q90" s="796">
        <v>811.90629999999999</v>
      </c>
      <c r="R90" s="796">
        <v>807.43470000000002</v>
      </c>
      <c r="S90" s="796">
        <v>855.9683</v>
      </c>
      <c r="T90" s="796">
        <v>856.00199999999995</v>
      </c>
      <c r="U90" s="796">
        <v>855.50810000000001</v>
      </c>
      <c r="V90" s="796">
        <v>788.39750000000004</v>
      </c>
      <c r="W90" s="796">
        <v>754.6807</v>
      </c>
      <c r="X90" s="796">
        <v>761.90239999999994</v>
      </c>
      <c r="Y90" s="796">
        <v>794.56650000000002</v>
      </c>
      <c r="Z90" s="796">
        <v>793.86990000000003</v>
      </c>
      <c r="AA90" s="796">
        <v>797.71559999999999</v>
      </c>
      <c r="AB90" s="796">
        <v>818.02880000000005</v>
      </c>
      <c r="AC90" s="796">
        <v>814.67340000000002</v>
      </c>
      <c r="AD90" s="796">
        <v>818.95429999999999</v>
      </c>
      <c r="AE90" s="796">
        <v>823.12540000000001</v>
      </c>
      <c r="AF90" s="796">
        <v>827.12009999999998</v>
      </c>
      <c r="AG90" s="796">
        <v>830.85580000000004</v>
      </c>
      <c r="AH90" s="796">
        <v>834.48220000000003</v>
      </c>
      <c r="AI90" s="796">
        <v>837.78250000000003</v>
      </c>
      <c r="AJ90" s="796">
        <v>840.95640000000003</v>
      </c>
      <c r="AK90" s="796">
        <v>844.05409999999995</v>
      </c>
      <c r="AL90" s="796">
        <v>847.02480000000003</v>
      </c>
      <c r="AM90" s="796">
        <v>849.88610000000006</v>
      </c>
      <c r="AN90" s="796">
        <v>852.61959999999999</v>
      </c>
      <c r="AO90" s="796">
        <v>855.27729999999997</v>
      </c>
      <c r="AP90" s="796">
        <v>857.79319999999996</v>
      </c>
      <c r="AQ90" s="796">
        <v>860.24710000000005</v>
      </c>
      <c r="AR90" s="796">
        <v>862.59270000000004</v>
      </c>
      <c r="AS90" s="796">
        <v>864.89580000000001</v>
      </c>
      <c r="AT90" s="796">
        <v>867.17769999999996</v>
      </c>
      <c r="AU90" s="796">
        <v>869.29920000000004</v>
      </c>
      <c r="AV90" s="796">
        <v>871.57539999999995</v>
      </c>
      <c r="AW90" s="796">
        <v>873.89660000000003</v>
      </c>
      <c r="AX90" s="796">
        <v>876.08960000000002</v>
      </c>
      <c r="AY90" s="796">
        <v>878.27369999999996</v>
      </c>
      <c r="AZ90" s="796">
        <v>880.53610000000003</v>
      </c>
    </row>
    <row r="91" spans="1:52">
      <c r="A91" s="796" t="s">
        <v>4</v>
      </c>
      <c r="B91" s="796"/>
      <c r="C91" s="796"/>
      <c r="D91" s="796"/>
      <c r="E91" s="796"/>
      <c r="F91" s="796"/>
      <c r="G91" s="796"/>
      <c r="H91" s="796"/>
      <c r="I91" s="796"/>
      <c r="J91" s="796"/>
      <c r="K91" s="796"/>
      <c r="L91" s="796"/>
      <c r="M91" s="796"/>
      <c r="N91" s="796"/>
      <c r="O91" s="796"/>
      <c r="P91" s="796"/>
      <c r="Q91" s="796"/>
      <c r="R91" s="796"/>
      <c r="S91" s="796"/>
      <c r="T91" s="796"/>
      <c r="U91" s="796"/>
      <c r="V91" s="796"/>
      <c r="W91" s="796"/>
      <c r="X91" s="796"/>
      <c r="Y91" s="796"/>
      <c r="Z91" s="796"/>
      <c r="AA91" s="796"/>
      <c r="AB91" s="796"/>
      <c r="AC91" s="796"/>
      <c r="AD91" s="796"/>
      <c r="AE91" s="796"/>
      <c r="AF91" s="796"/>
      <c r="AG91" s="796"/>
      <c r="AH91" s="796"/>
      <c r="AI91" s="796"/>
      <c r="AJ91" s="796"/>
      <c r="AK91" s="796"/>
      <c r="AL91" s="796"/>
      <c r="AM91" s="796"/>
      <c r="AN91" s="796"/>
      <c r="AO91" s="796"/>
      <c r="AP91" s="796"/>
      <c r="AQ91" s="796"/>
      <c r="AR91" s="796"/>
      <c r="AS91" s="796"/>
      <c r="AT91" s="796"/>
      <c r="AU91" s="796"/>
      <c r="AV91" s="796"/>
      <c r="AW91" s="796"/>
      <c r="AX91" s="796"/>
      <c r="AY91" s="796"/>
      <c r="AZ91" s="796"/>
    </row>
    <row r="92" spans="1:52">
      <c r="A92" s="796" t="s">
        <v>4</v>
      </c>
      <c r="B92" s="796"/>
      <c r="C92" s="796"/>
      <c r="D92" s="796"/>
      <c r="E92" s="796"/>
      <c r="F92" s="796"/>
      <c r="G92" s="796"/>
      <c r="H92" s="796"/>
      <c r="I92" s="796"/>
      <c r="J92" s="796"/>
      <c r="K92" s="796"/>
      <c r="L92" s="796"/>
      <c r="M92" s="796"/>
      <c r="N92" s="796"/>
      <c r="O92" s="796"/>
      <c r="P92" s="796"/>
      <c r="Q92" s="796"/>
      <c r="R92" s="796"/>
      <c r="S92" s="796"/>
      <c r="T92" s="796"/>
      <c r="U92" s="796"/>
      <c r="V92" s="796"/>
      <c r="W92" s="796"/>
      <c r="X92" s="796"/>
      <c r="Y92" s="796"/>
      <c r="Z92" s="796"/>
      <c r="AA92" s="796"/>
      <c r="AB92" s="796"/>
      <c r="AC92" s="796"/>
      <c r="AD92" s="796"/>
      <c r="AE92" s="796"/>
      <c r="AF92" s="796"/>
      <c r="AG92" s="796"/>
      <c r="AH92" s="796"/>
      <c r="AI92" s="796"/>
      <c r="AJ92" s="796"/>
      <c r="AK92" s="796"/>
      <c r="AL92" s="796"/>
      <c r="AM92" s="796"/>
      <c r="AN92" s="796"/>
      <c r="AO92" s="796"/>
      <c r="AP92" s="796"/>
      <c r="AQ92" s="796"/>
      <c r="AR92" s="796"/>
      <c r="AS92" s="796"/>
      <c r="AT92" s="796"/>
      <c r="AU92" s="796"/>
      <c r="AV92" s="796"/>
      <c r="AW92" s="796"/>
      <c r="AX92" s="796"/>
      <c r="AY92" s="796"/>
      <c r="AZ92" s="796"/>
    </row>
    <row r="93" spans="1:52">
      <c r="A93" s="797" t="s">
        <v>933</v>
      </c>
      <c r="B93" s="796"/>
      <c r="C93" s="796">
        <v>1986</v>
      </c>
      <c r="D93" s="796">
        <v>1987</v>
      </c>
      <c r="E93" s="796">
        <v>1988</v>
      </c>
      <c r="F93" s="796">
        <v>1989</v>
      </c>
      <c r="G93" s="796">
        <v>1990</v>
      </c>
      <c r="H93" s="796">
        <v>1991</v>
      </c>
      <c r="I93" s="796">
        <v>1992</v>
      </c>
      <c r="J93" s="796">
        <v>1993</v>
      </c>
      <c r="K93" s="796">
        <v>1994</v>
      </c>
      <c r="L93" s="796">
        <v>1995</v>
      </c>
      <c r="M93" s="796">
        <v>1996</v>
      </c>
      <c r="N93" s="796">
        <v>1997</v>
      </c>
      <c r="O93" s="796">
        <v>1998</v>
      </c>
      <c r="P93" s="796">
        <v>1999</v>
      </c>
      <c r="Q93" s="796">
        <v>2000</v>
      </c>
      <c r="R93" s="796">
        <v>2001</v>
      </c>
      <c r="S93" s="796">
        <v>2002</v>
      </c>
      <c r="T93" s="796">
        <v>2003</v>
      </c>
      <c r="U93" s="796">
        <v>2004</v>
      </c>
      <c r="V93" s="796">
        <v>2005</v>
      </c>
      <c r="W93" s="796">
        <v>2006</v>
      </c>
      <c r="X93" s="796">
        <v>2007</v>
      </c>
      <c r="Y93" s="796">
        <v>2008</v>
      </c>
      <c r="Z93" s="796">
        <v>2009</v>
      </c>
      <c r="AA93" s="796">
        <v>2010</v>
      </c>
      <c r="AB93" s="796">
        <v>2011</v>
      </c>
      <c r="AC93" s="796">
        <v>2012</v>
      </c>
      <c r="AD93" s="796">
        <v>2013</v>
      </c>
      <c r="AE93" s="796">
        <v>2014</v>
      </c>
      <c r="AF93" s="796">
        <v>2015</v>
      </c>
      <c r="AG93" s="796">
        <v>2016</v>
      </c>
      <c r="AH93" s="796">
        <v>2017</v>
      </c>
      <c r="AI93" s="796">
        <v>2018</v>
      </c>
      <c r="AJ93" s="796">
        <v>2019</v>
      </c>
      <c r="AK93" s="796">
        <v>2020</v>
      </c>
      <c r="AL93" s="796">
        <v>2021</v>
      </c>
      <c r="AM93" s="796">
        <v>2022</v>
      </c>
      <c r="AN93" s="796">
        <v>2023</v>
      </c>
      <c r="AO93" s="796">
        <v>2024</v>
      </c>
      <c r="AP93" s="796">
        <v>2025</v>
      </c>
      <c r="AQ93" s="796">
        <v>2026</v>
      </c>
      <c r="AR93" s="796">
        <v>2027</v>
      </c>
      <c r="AS93" s="796">
        <v>2028</v>
      </c>
      <c r="AT93" s="796">
        <v>2029</v>
      </c>
      <c r="AU93" s="796">
        <v>2030</v>
      </c>
      <c r="AV93" s="796">
        <v>2031</v>
      </c>
      <c r="AW93" s="796">
        <v>2032</v>
      </c>
      <c r="AX93" s="796">
        <v>2033</v>
      </c>
      <c r="AY93" s="796">
        <v>2034</v>
      </c>
      <c r="AZ93" s="796">
        <v>2035</v>
      </c>
    </row>
    <row r="94" spans="1:52">
      <c r="A94" s="797" t="s">
        <v>485</v>
      </c>
      <c r="B94" s="796" t="s">
        <v>35</v>
      </c>
      <c r="C94" s="796">
        <v>34544.75</v>
      </c>
      <c r="D94" s="796">
        <v>37125.279999999999</v>
      </c>
      <c r="E94" s="796">
        <v>38658.11</v>
      </c>
      <c r="F94" s="796">
        <v>40819.449999999997</v>
      </c>
      <c r="G94" s="796">
        <v>43184.29</v>
      </c>
      <c r="H94" s="796">
        <v>42791.09</v>
      </c>
      <c r="I94" s="796">
        <v>42146.58</v>
      </c>
      <c r="J94" s="796">
        <v>43591.24</v>
      </c>
      <c r="K94" s="796">
        <v>44060.160000000003</v>
      </c>
      <c r="L94" s="796">
        <v>44614.71</v>
      </c>
      <c r="M94" s="796">
        <v>47160.45</v>
      </c>
      <c r="N94" s="796">
        <v>47360.71</v>
      </c>
      <c r="O94" s="796">
        <v>45767</v>
      </c>
      <c r="P94" s="796">
        <v>46401.33</v>
      </c>
      <c r="Q94" s="796">
        <v>49047.68</v>
      </c>
      <c r="R94" s="796">
        <v>45415.55</v>
      </c>
      <c r="S94" s="796">
        <v>44827.22</v>
      </c>
      <c r="T94" s="796">
        <v>44798.95</v>
      </c>
      <c r="U94" s="796">
        <v>45261.120000000003</v>
      </c>
      <c r="V94" s="796">
        <v>46791.87</v>
      </c>
      <c r="W94" s="796">
        <v>48628.05</v>
      </c>
      <c r="X94" s="796">
        <v>48197.27</v>
      </c>
      <c r="Y94" s="796">
        <v>47699.77</v>
      </c>
      <c r="Z94" s="796">
        <v>45871.81</v>
      </c>
      <c r="AA94" s="796">
        <v>43714.73</v>
      </c>
      <c r="AB94" s="796">
        <v>43884.84</v>
      </c>
      <c r="AC94" s="796">
        <v>43492.87</v>
      </c>
      <c r="AD94" s="764">
        <v>45658.879999999997</v>
      </c>
      <c r="AE94" s="764">
        <v>46592.75</v>
      </c>
      <c r="AF94" s="764">
        <v>47184.22</v>
      </c>
      <c r="AG94" s="764">
        <v>47097.63</v>
      </c>
      <c r="AH94" s="764">
        <v>46972.45</v>
      </c>
      <c r="AI94" s="764">
        <v>46907.56</v>
      </c>
      <c r="AJ94" s="764">
        <v>46747.12</v>
      </c>
      <c r="AK94" s="764">
        <v>46556.62</v>
      </c>
      <c r="AL94" s="764">
        <v>46304.23</v>
      </c>
      <c r="AM94" s="764">
        <v>46041.27</v>
      </c>
      <c r="AN94" s="764">
        <v>45789.54</v>
      </c>
      <c r="AO94" s="764">
        <v>45553.63</v>
      </c>
      <c r="AP94" s="764">
        <v>45357.16</v>
      </c>
      <c r="AQ94" s="764">
        <v>45166.239999999998</v>
      </c>
      <c r="AR94" s="764">
        <v>45056.71</v>
      </c>
      <c r="AS94" s="764">
        <v>45051.17</v>
      </c>
      <c r="AT94" s="764">
        <v>45237.61</v>
      </c>
      <c r="AU94" s="764">
        <v>45713.69</v>
      </c>
      <c r="AV94" s="764">
        <v>46253.66</v>
      </c>
      <c r="AW94" s="764">
        <v>46819.02</v>
      </c>
      <c r="AX94" s="764">
        <v>47420.73</v>
      </c>
      <c r="AY94" s="764">
        <v>48040.23</v>
      </c>
      <c r="AZ94" s="764">
        <v>48682.58</v>
      </c>
    </row>
    <row r="95" spans="1:52">
      <c r="A95" s="797" t="s">
        <v>485</v>
      </c>
      <c r="B95" s="796" t="s">
        <v>22</v>
      </c>
      <c r="C95" s="796">
        <v>10999.34</v>
      </c>
      <c r="D95" s="796">
        <v>10949.89</v>
      </c>
      <c r="E95" s="796">
        <v>11327.58</v>
      </c>
      <c r="F95" s="796">
        <v>11765.54</v>
      </c>
      <c r="G95" s="796">
        <v>11912.31</v>
      </c>
      <c r="H95" s="796">
        <v>12256.34</v>
      </c>
      <c r="I95" s="796">
        <v>11728.29</v>
      </c>
      <c r="J95" s="796">
        <v>12667.74</v>
      </c>
      <c r="K95" s="796">
        <v>12452.78</v>
      </c>
      <c r="L95" s="796">
        <v>12284.25</v>
      </c>
      <c r="M95" s="796">
        <v>12850.14</v>
      </c>
      <c r="N95" s="796">
        <v>12726.73</v>
      </c>
      <c r="O95" s="796">
        <v>12918.67</v>
      </c>
      <c r="P95" s="796">
        <v>13219.27</v>
      </c>
      <c r="Q95" s="796">
        <v>13324.16</v>
      </c>
      <c r="R95" s="796">
        <v>12876.57</v>
      </c>
      <c r="S95" s="796">
        <v>12935.08</v>
      </c>
      <c r="T95" s="796">
        <v>13078.96</v>
      </c>
      <c r="U95" s="796">
        <v>13282.2</v>
      </c>
      <c r="V95" s="796">
        <v>13658.76</v>
      </c>
      <c r="W95" s="796">
        <v>14133.18</v>
      </c>
      <c r="X95" s="796">
        <v>14383.24</v>
      </c>
      <c r="Y95" s="796">
        <v>14730.99</v>
      </c>
      <c r="Z95" s="796">
        <v>14661.2</v>
      </c>
      <c r="AA95" s="796">
        <v>13932.91</v>
      </c>
      <c r="AB95" s="796">
        <v>14298.99</v>
      </c>
      <c r="AC95" s="796">
        <v>13936.38</v>
      </c>
      <c r="AD95" s="764">
        <v>13512.92</v>
      </c>
      <c r="AE95" s="764">
        <v>13690.39</v>
      </c>
      <c r="AF95" s="764">
        <v>13278.81</v>
      </c>
      <c r="AG95" s="764">
        <v>12853.66</v>
      </c>
      <c r="AH95" s="764">
        <v>12566.38</v>
      </c>
      <c r="AI95" s="764">
        <v>12331.12</v>
      </c>
      <c r="AJ95" s="764">
        <v>12065.73</v>
      </c>
      <c r="AK95" s="764">
        <v>11802.89</v>
      </c>
      <c r="AL95" s="764">
        <v>11546.71</v>
      </c>
      <c r="AM95" s="764">
        <v>11292.96</v>
      </c>
      <c r="AN95" s="764">
        <v>11045.05</v>
      </c>
      <c r="AO95" s="764">
        <v>10797.67</v>
      </c>
      <c r="AP95" s="764">
        <v>10556.35</v>
      </c>
      <c r="AQ95" s="764">
        <v>10313.76</v>
      </c>
      <c r="AR95" s="764">
        <v>10060.01</v>
      </c>
      <c r="AS95" s="764">
        <v>9826.6029999999992</v>
      </c>
      <c r="AT95" s="764">
        <v>9676.777</v>
      </c>
      <c r="AU95" s="764">
        <v>9612.9809999999998</v>
      </c>
      <c r="AV95" s="764">
        <v>9578.5589999999993</v>
      </c>
      <c r="AW95" s="764">
        <v>9559.4480000000003</v>
      </c>
      <c r="AX95" s="764">
        <v>9562.99</v>
      </c>
      <c r="AY95" s="764">
        <v>9576.8680000000004</v>
      </c>
      <c r="AZ95" s="764">
        <v>9597.4660000000003</v>
      </c>
    </row>
    <row r="96" spans="1:52">
      <c r="A96" s="797" t="s">
        <v>485</v>
      </c>
      <c r="B96" s="796" t="s">
        <v>23</v>
      </c>
      <c r="C96" s="796">
        <v>1608.7170000000001</v>
      </c>
      <c r="D96" s="796">
        <v>1628.8009999999999</v>
      </c>
      <c r="E96" s="796">
        <v>1749.65</v>
      </c>
      <c r="F96" s="796">
        <v>1914.2270000000001</v>
      </c>
      <c r="G96" s="796">
        <v>1973.1220000000001</v>
      </c>
      <c r="H96" s="796">
        <v>2048.0279999999998</v>
      </c>
      <c r="I96" s="796">
        <v>1936.337</v>
      </c>
      <c r="J96" s="796">
        <v>2107.81</v>
      </c>
      <c r="K96" s="796">
        <v>2075.6869999999999</v>
      </c>
      <c r="L96" s="796">
        <v>2087.328</v>
      </c>
      <c r="M96" s="796">
        <v>2265.335</v>
      </c>
      <c r="N96" s="796">
        <v>2282.143</v>
      </c>
      <c r="O96" s="796">
        <v>2343.0889999999999</v>
      </c>
      <c r="P96" s="796">
        <v>2442.4209999999998</v>
      </c>
      <c r="Q96" s="796">
        <v>2470.9160000000002</v>
      </c>
      <c r="R96" s="796">
        <v>2396.7710000000002</v>
      </c>
      <c r="S96" s="796">
        <v>2407.7020000000002</v>
      </c>
      <c r="T96" s="796">
        <v>2409.6959999999999</v>
      </c>
      <c r="U96" s="796">
        <v>2457.2460000000001</v>
      </c>
      <c r="V96" s="796">
        <v>2563.0630000000001</v>
      </c>
      <c r="W96" s="796">
        <v>2646.14</v>
      </c>
      <c r="X96" s="796">
        <v>2737.5070000000001</v>
      </c>
      <c r="Y96" s="796">
        <v>2847.95</v>
      </c>
      <c r="Z96" s="796">
        <v>2828.31</v>
      </c>
      <c r="AA96" s="796">
        <v>2714.4859999999999</v>
      </c>
      <c r="AB96" s="796">
        <v>2859.596</v>
      </c>
      <c r="AC96" s="796">
        <v>2699.8919999999998</v>
      </c>
      <c r="AD96" s="764">
        <v>2722.2260000000001</v>
      </c>
      <c r="AE96" s="764">
        <v>2824.0909999999999</v>
      </c>
      <c r="AF96" s="764">
        <v>2863.4670000000001</v>
      </c>
      <c r="AG96" s="764">
        <v>2886.6350000000002</v>
      </c>
      <c r="AH96" s="764">
        <v>2910.2060000000001</v>
      </c>
      <c r="AI96" s="764">
        <v>2936.63</v>
      </c>
      <c r="AJ96" s="764">
        <v>2954.375</v>
      </c>
      <c r="AK96" s="764">
        <v>2974.8969999999999</v>
      </c>
      <c r="AL96" s="764">
        <v>2995.1860000000001</v>
      </c>
      <c r="AM96" s="764">
        <v>3009.7460000000001</v>
      </c>
      <c r="AN96" s="764">
        <v>3025.5459999999998</v>
      </c>
      <c r="AO96" s="764">
        <v>3036.2179999999998</v>
      </c>
      <c r="AP96" s="764">
        <v>3045.5279999999998</v>
      </c>
      <c r="AQ96" s="764">
        <v>3053.788</v>
      </c>
      <c r="AR96" s="764">
        <v>3060.11</v>
      </c>
      <c r="AS96" s="764">
        <v>3057.018</v>
      </c>
      <c r="AT96" s="764">
        <v>3056.3240000000001</v>
      </c>
      <c r="AU96" s="764">
        <v>3072.77</v>
      </c>
      <c r="AV96" s="764">
        <v>3093.9749999999999</v>
      </c>
      <c r="AW96" s="764">
        <v>3115.4969999999998</v>
      </c>
      <c r="AX96" s="764">
        <v>3132.6619999999998</v>
      </c>
      <c r="AY96" s="764">
        <v>3152.375</v>
      </c>
      <c r="AZ96" s="764">
        <v>3171.5410000000002</v>
      </c>
    </row>
    <row r="97" spans="1:52">
      <c r="A97" s="797" t="s">
        <v>485</v>
      </c>
      <c r="B97" s="796" t="s">
        <v>24</v>
      </c>
      <c r="C97" s="796">
        <v>1037.413</v>
      </c>
      <c r="D97" s="796">
        <v>1059.7449999999999</v>
      </c>
      <c r="E97" s="796">
        <v>1128.8130000000001</v>
      </c>
      <c r="F97" s="796">
        <v>1209.893</v>
      </c>
      <c r="G97" s="796">
        <v>1271.991</v>
      </c>
      <c r="H97" s="796">
        <v>1357.14</v>
      </c>
      <c r="I97" s="796">
        <v>1351.0920000000001</v>
      </c>
      <c r="J97" s="796">
        <v>1532.7619999999999</v>
      </c>
      <c r="K97" s="796">
        <v>1590.4580000000001</v>
      </c>
      <c r="L97" s="796">
        <v>1645.3920000000001</v>
      </c>
      <c r="M97" s="796">
        <v>1778.3979999999999</v>
      </c>
      <c r="N97" s="796">
        <v>1823.855</v>
      </c>
      <c r="O97" s="796">
        <v>1908.1279999999999</v>
      </c>
      <c r="P97" s="796">
        <v>1989.231</v>
      </c>
      <c r="Q97" s="796">
        <v>2022.9079999999999</v>
      </c>
      <c r="R97" s="796">
        <v>1953.194</v>
      </c>
      <c r="S97" s="796">
        <v>1969.6690000000001</v>
      </c>
      <c r="T97" s="796">
        <v>2006.33</v>
      </c>
      <c r="U97" s="796">
        <v>2037.864</v>
      </c>
      <c r="V97" s="796">
        <v>2083.6379999999999</v>
      </c>
      <c r="W97" s="796">
        <v>2164.748</v>
      </c>
      <c r="X97" s="796">
        <v>2208.6350000000002</v>
      </c>
      <c r="Y97" s="796">
        <v>2272.0390000000002</v>
      </c>
      <c r="Z97" s="796">
        <v>2268.8939999999998</v>
      </c>
      <c r="AA97" s="796">
        <v>2156.5709999999999</v>
      </c>
      <c r="AB97" s="796">
        <v>2221.4830000000002</v>
      </c>
      <c r="AC97" s="796">
        <v>2230.8679999999999</v>
      </c>
      <c r="AD97" s="764">
        <v>2202.8710000000001</v>
      </c>
      <c r="AE97" s="764">
        <v>2250.8069999999998</v>
      </c>
      <c r="AF97" s="764">
        <v>2190.02</v>
      </c>
      <c r="AG97" s="764">
        <v>2132.125</v>
      </c>
      <c r="AH97" s="764">
        <v>2077.1179999999999</v>
      </c>
      <c r="AI97" s="764">
        <v>2026.2929999999999</v>
      </c>
      <c r="AJ97" s="764">
        <v>1971.1220000000001</v>
      </c>
      <c r="AK97" s="764">
        <v>1913.6</v>
      </c>
      <c r="AL97" s="764">
        <v>1859.05</v>
      </c>
      <c r="AM97" s="764">
        <v>1806.1579999999999</v>
      </c>
      <c r="AN97" s="764">
        <v>1756.559</v>
      </c>
      <c r="AO97" s="764">
        <v>1706.902</v>
      </c>
      <c r="AP97" s="764">
        <v>1660.1420000000001</v>
      </c>
      <c r="AQ97" s="764">
        <v>1613.6210000000001</v>
      </c>
      <c r="AR97" s="764">
        <v>1566.011</v>
      </c>
      <c r="AS97" s="764">
        <v>1509.575</v>
      </c>
      <c r="AT97" s="764">
        <v>1469.376</v>
      </c>
      <c r="AU97" s="764">
        <v>1449.2159999999999</v>
      </c>
      <c r="AV97" s="764">
        <v>1438.326</v>
      </c>
      <c r="AW97" s="764">
        <v>1428.915</v>
      </c>
      <c r="AX97" s="764">
        <v>1423.383</v>
      </c>
      <c r="AY97" s="764">
        <v>1419.6780000000001</v>
      </c>
      <c r="AZ97" s="764">
        <v>1419.329</v>
      </c>
    </row>
    <row r="98" spans="1:52">
      <c r="A98" s="797" t="s">
        <v>485</v>
      </c>
      <c r="B98" s="796" t="s">
        <v>875</v>
      </c>
      <c r="C98" s="796">
        <v>854.54280000000006</v>
      </c>
      <c r="D98" s="796">
        <v>812.45609999999999</v>
      </c>
      <c r="E98" s="796">
        <v>847.01059999999995</v>
      </c>
      <c r="F98" s="796">
        <v>867.37980000000005</v>
      </c>
      <c r="G98" s="796">
        <v>1049.7950000000001</v>
      </c>
      <c r="H98" s="796">
        <v>967.46770000000004</v>
      </c>
      <c r="I98" s="796">
        <v>993.99760000000003</v>
      </c>
      <c r="J98" s="796">
        <v>958.52869999999996</v>
      </c>
      <c r="K98" s="796">
        <v>1049.482</v>
      </c>
      <c r="L98" s="796">
        <v>1047.1130000000001</v>
      </c>
      <c r="M98" s="796">
        <v>1120.7629999999999</v>
      </c>
      <c r="N98" s="796">
        <v>1154.309</v>
      </c>
      <c r="O98" s="796">
        <v>1207.559</v>
      </c>
      <c r="P98" s="796">
        <v>1210.1559999999999</v>
      </c>
      <c r="Q98" s="796">
        <v>1255.0170000000001</v>
      </c>
      <c r="R98" s="796">
        <v>1228.4190000000001</v>
      </c>
      <c r="S98" s="796">
        <v>1251.779</v>
      </c>
      <c r="T98" s="796">
        <v>1287.501</v>
      </c>
      <c r="U98" s="796">
        <v>1289.1199999999999</v>
      </c>
      <c r="V98" s="796">
        <v>1280.8150000000001</v>
      </c>
      <c r="W98" s="796">
        <v>1314.3440000000001</v>
      </c>
      <c r="X98" s="796">
        <v>1366.809</v>
      </c>
      <c r="Y98" s="796">
        <v>1406.4480000000001</v>
      </c>
      <c r="Z98" s="796">
        <v>1325.1479999999999</v>
      </c>
      <c r="AA98" s="796">
        <v>1327.4190000000001</v>
      </c>
      <c r="AB98" s="796">
        <v>1367.329</v>
      </c>
      <c r="AC98" s="796">
        <v>1325.442</v>
      </c>
      <c r="AD98" s="764">
        <v>1331.7639999999999</v>
      </c>
      <c r="AE98" s="764">
        <v>1412.279</v>
      </c>
      <c r="AF98" s="764">
        <v>1479.0050000000001</v>
      </c>
      <c r="AG98" s="764">
        <v>1516.345</v>
      </c>
      <c r="AH98" s="764">
        <v>1530.9780000000001</v>
      </c>
      <c r="AI98" s="764">
        <v>1557.9690000000001</v>
      </c>
      <c r="AJ98" s="764">
        <v>1578.877</v>
      </c>
      <c r="AK98" s="764">
        <v>1599.7809999999999</v>
      </c>
      <c r="AL98" s="764">
        <v>1602.404</v>
      </c>
      <c r="AM98" s="764">
        <v>1609.742</v>
      </c>
      <c r="AN98" s="764">
        <v>1613.296</v>
      </c>
      <c r="AO98" s="764">
        <v>1610.289</v>
      </c>
      <c r="AP98" s="764">
        <v>1605.2719999999999</v>
      </c>
      <c r="AQ98" s="764">
        <v>1600.8589999999999</v>
      </c>
      <c r="AR98" s="764">
        <v>1604.643</v>
      </c>
      <c r="AS98" s="764">
        <v>1623.4739999999999</v>
      </c>
      <c r="AT98" s="764">
        <v>1649.0029999999999</v>
      </c>
      <c r="AU98" s="764">
        <v>1694.7539999999999</v>
      </c>
      <c r="AV98" s="764">
        <v>1736.7719999999999</v>
      </c>
      <c r="AW98" s="764">
        <v>1780.336</v>
      </c>
      <c r="AX98" s="764">
        <v>1830.655</v>
      </c>
      <c r="AY98" s="764">
        <v>1881.998</v>
      </c>
      <c r="AZ98" s="764">
        <v>1933.3309999999999</v>
      </c>
    </row>
    <row r="99" spans="1:52">
      <c r="A99" s="797" t="s">
        <v>485</v>
      </c>
      <c r="B99" s="796" t="s">
        <v>876</v>
      </c>
      <c r="C99" s="796">
        <v>271.62950000000001</v>
      </c>
      <c r="D99" s="796">
        <v>331.85820000000001</v>
      </c>
      <c r="E99" s="796">
        <v>347.62599999999998</v>
      </c>
      <c r="F99" s="796">
        <v>359.75970000000001</v>
      </c>
      <c r="G99" s="796">
        <v>420.92610000000002</v>
      </c>
      <c r="H99" s="796">
        <v>391.61779999999999</v>
      </c>
      <c r="I99" s="796">
        <v>398.55380000000002</v>
      </c>
      <c r="J99" s="796">
        <v>398.21629999999999</v>
      </c>
      <c r="K99" s="796">
        <v>423.48820000000001</v>
      </c>
      <c r="L99" s="796">
        <v>426.68950000000001</v>
      </c>
      <c r="M99" s="796">
        <v>453.18770000000001</v>
      </c>
      <c r="N99" s="796">
        <v>466.56380000000001</v>
      </c>
      <c r="O99" s="796">
        <v>483.02080000000001</v>
      </c>
      <c r="P99" s="796">
        <v>497.68729999999999</v>
      </c>
      <c r="Q99" s="796">
        <v>515.78269999999998</v>
      </c>
      <c r="R99" s="796">
        <v>502.48700000000002</v>
      </c>
      <c r="S99" s="796">
        <v>507.428</v>
      </c>
      <c r="T99" s="796">
        <v>512.30799999999999</v>
      </c>
      <c r="U99" s="796">
        <v>515.8152</v>
      </c>
      <c r="V99" s="796">
        <v>518.82659999999998</v>
      </c>
      <c r="W99" s="796">
        <v>543.45770000000005</v>
      </c>
      <c r="X99" s="796">
        <v>545.60329999999999</v>
      </c>
      <c r="Y99" s="796">
        <v>553.13890000000004</v>
      </c>
      <c r="Z99" s="796">
        <v>541.08640000000003</v>
      </c>
      <c r="AA99" s="796">
        <v>513.08939999999996</v>
      </c>
      <c r="AB99" s="796">
        <v>532.10889999999995</v>
      </c>
      <c r="AC99" s="796">
        <v>530.19330000000002</v>
      </c>
      <c r="AD99" s="764">
        <v>539.274</v>
      </c>
      <c r="AE99" s="764">
        <v>584.10829999999999</v>
      </c>
      <c r="AF99" s="764">
        <v>622.43769999999995</v>
      </c>
      <c r="AG99" s="764">
        <v>650.65890000000002</v>
      </c>
      <c r="AH99" s="764">
        <v>665.38239999999996</v>
      </c>
      <c r="AI99" s="764">
        <v>688.24220000000003</v>
      </c>
      <c r="AJ99" s="764">
        <v>707.3143</v>
      </c>
      <c r="AK99" s="764">
        <v>727.44949999999994</v>
      </c>
      <c r="AL99" s="764">
        <v>735.51559999999995</v>
      </c>
      <c r="AM99" s="764">
        <v>747.20780000000002</v>
      </c>
      <c r="AN99" s="764">
        <v>756.45640000000003</v>
      </c>
      <c r="AO99" s="764">
        <v>761.18520000000001</v>
      </c>
      <c r="AP99" s="764">
        <v>764.19560000000001</v>
      </c>
      <c r="AQ99" s="764">
        <v>767.12519999999995</v>
      </c>
      <c r="AR99" s="764">
        <v>774.32240000000002</v>
      </c>
      <c r="AS99" s="764">
        <v>790.07539999999995</v>
      </c>
      <c r="AT99" s="764">
        <v>807.80319999999995</v>
      </c>
      <c r="AU99" s="764">
        <v>836.59559999999999</v>
      </c>
      <c r="AV99" s="764">
        <v>861.39089999999999</v>
      </c>
      <c r="AW99" s="764">
        <v>886.65170000000001</v>
      </c>
      <c r="AX99" s="764">
        <v>916.30179999999996</v>
      </c>
      <c r="AY99" s="764">
        <v>946.26499999999999</v>
      </c>
      <c r="AZ99" s="764">
        <v>975.87080000000003</v>
      </c>
    </row>
    <row r="100" spans="1:52">
      <c r="A100" s="797" t="s">
        <v>485</v>
      </c>
      <c r="B100" s="796" t="s">
        <v>877</v>
      </c>
      <c r="C100" s="796">
        <v>366.58850000000001</v>
      </c>
      <c r="D100" s="796">
        <v>368.99180000000001</v>
      </c>
      <c r="E100" s="796">
        <v>385.02350000000001</v>
      </c>
      <c r="F100" s="796">
        <v>395.28140000000002</v>
      </c>
      <c r="G100" s="796">
        <v>473.5052</v>
      </c>
      <c r="H100" s="796">
        <v>437.71980000000002</v>
      </c>
      <c r="I100" s="796">
        <v>449.28309999999999</v>
      </c>
      <c r="J100" s="796">
        <v>436.77769999999998</v>
      </c>
      <c r="K100" s="796">
        <v>474.46929999999998</v>
      </c>
      <c r="L100" s="796">
        <v>475.40620000000001</v>
      </c>
      <c r="M100" s="796">
        <v>506.87819999999999</v>
      </c>
      <c r="N100" s="796">
        <v>522.27059999999994</v>
      </c>
      <c r="O100" s="796">
        <v>544.61400000000003</v>
      </c>
      <c r="P100" s="796">
        <v>550.15980000000002</v>
      </c>
      <c r="Q100" s="796">
        <v>570.30110000000002</v>
      </c>
      <c r="R100" s="796">
        <v>557.52670000000001</v>
      </c>
      <c r="S100" s="796">
        <v>566.62540000000001</v>
      </c>
      <c r="T100" s="796">
        <v>579.67769999999996</v>
      </c>
      <c r="U100" s="796">
        <v>581.45240000000001</v>
      </c>
      <c r="V100" s="796">
        <v>579.39449999999999</v>
      </c>
      <c r="W100" s="796">
        <v>609.35249999999996</v>
      </c>
      <c r="X100" s="796">
        <v>606.74760000000003</v>
      </c>
      <c r="Y100" s="796">
        <v>611.86580000000004</v>
      </c>
      <c r="Z100" s="796">
        <v>602.83630000000005</v>
      </c>
      <c r="AA100" s="796">
        <v>567.91600000000005</v>
      </c>
      <c r="AB100" s="796">
        <v>586.46370000000002</v>
      </c>
      <c r="AC100" s="796">
        <v>590.06989999999996</v>
      </c>
      <c r="AD100" s="764">
        <v>587.92430000000002</v>
      </c>
      <c r="AE100" s="764">
        <v>614.13599999999997</v>
      </c>
      <c r="AF100" s="764">
        <v>634.85140000000001</v>
      </c>
      <c r="AG100" s="764">
        <v>641.38170000000002</v>
      </c>
      <c r="AH100" s="764">
        <v>639.59190000000001</v>
      </c>
      <c r="AI100" s="764">
        <v>641.56809999999996</v>
      </c>
      <c r="AJ100" s="764">
        <v>641.72709999999995</v>
      </c>
      <c r="AK100" s="764">
        <v>641.10130000000004</v>
      </c>
      <c r="AL100" s="764">
        <v>635.6431</v>
      </c>
      <c r="AM100" s="764">
        <v>631.11879999999996</v>
      </c>
      <c r="AN100" s="764">
        <v>625.58630000000005</v>
      </c>
      <c r="AO100" s="764">
        <v>618.46860000000004</v>
      </c>
      <c r="AP100" s="764">
        <v>611.16200000000003</v>
      </c>
      <c r="AQ100" s="764">
        <v>604.40369999999996</v>
      </c>
      <c r="AR100" s="764">
        <v>600.74919999999997</v>
      </c>
      <c r="AS100" s="764">
        <v>602.04999999999995</v>
      </c>
      <c r="AT100" s="764">
        <v>606.51440000000002</v>
      </c>
      <c r="AU100" s="764">
        <v>617.47969999999998</v>
      </c>
      <c r="AV100" s="764">
        <v>628.65440000000001</v>
      </c>
      <c r="AW100" s="764">
        <v>640.21759999999995</v>
      </c>
      <c r="AX100" s="764">
        <v>653.80259999999998</v>
      </c>
      <c r="AY100" s="764">
        <v>667.69179999999994</v>
      </c>
      <c r="AZ100" s="764">
        <v>681.56290000000001</v>
      </c>
    </row>
    <row r="101" spans="1:52">
      <c r="A101" s="797" t="s">
        <v>485</v>
      </c>
      <c r="B101" s="796" t="s">
        <v>514</v>
      </c>
      <c r="C101" s="796">
        <v>712.83709999999996</v>
      </c>
      <c r="D101" s="796">
        <v>1164.683</v>
      </c>
      <c r="E101" s="796">
        <v>1229.5429999999999</v>
      </c>
      <c r="F101" s="796">
        <v>1278.7809999999999</v>
      </c>
      <c r="G101" s="796">
        <v>1361.3420000000001</v>
      </c>
      <c r="H101" s="796">
        <v>1298.9159999999999</v>
      </c>
      <c r="I101" s="796">
        <v>1293.154</v>
      </c>
      <c r="J101" s="796">
        <v>1399.694</v>
      </c>
      <c r="K101" s="796">
        <v>1391.13</v>
      </c>
      <c r="L101" s="796">
        <v>1429.4280000000001</v>
      </c>
      <c r="M101" s="796">
        <v>1438.558</v>
      </c>
      <c r="N101" s="796">
        <v>1452.04</v>
      </c>
      <c r="O101" s="796">
        <v>1427.309</v>
      </c>
      <c r="P101" s="796">
        <v>1548.383</v>
      </c>
      <c r="Q101" s="796">
        <v>1571.3320000000001</v>
      </c>
      <c r="R101" s="796">
        <v>1494.7170000000001</v>
      </c>
      <c r="S101" s="796">
        <v>1467.499</v>
      </c>
      <c r="T101" s="796">
        <v>1419.615</v>
      </c>
      <c r="U101" s="796">
        <v>1444.0419999999999</v>
      </c>
      <c r="V101" s="796">
        <v>1502.788</v>
      </c>
      <c r="W101" s="796">
        <v>1575.4469999999999</v>
      </c>
      <c r="X101" s="796">
        <v>1572.1220000000001</v>
      </c>
      <c r="Y101" s="796">
        <v>1558.829</v>
      </c>
      <c r="Z101" s="796">
        <v>1519.7070000000001</v>
      </c>
      <c r="AA101" s="796">
        <v>1512.2049999999999</v>
      </c>
      <c r="AB101" s="796">
        <v>1498.3779999999999</v>
      </c>
      <c r="AC101" s="796">
        <v>1533.057</v>
      </c>
      <c r="AD101" s="764">
        <v>1509.1990000000001</v>
      </c>
      <c r="AE101" s="764">
        <v>1537.3340000000001</v>
      </c>
      <c r="AF101" s="764">
        <v>1550.2439999999999</v>
      </c>
      <c r="AG101" s="764">
        <v>1536.646</v>
      </c>
      <c r="AH101" s="764">
        <v>1500.1959999999999</v>
      </c>
      <c r="AI101" s="764">
        <v>1461.954</v>
      </c>
      <c r="AJ101" s="764">
        <v>1425.088</v>
      </c>
      <c r="AK101" s="764">
        <v>1388.258</v>
      </c>
      <c r="AL101" s="764">
        <v>1350.4179999999999</v>
      </c>
      <c r="AM101" s="764">
        <v>1314.9580000000001</v>
      </c>
      <c r="AN101" s="764">
        <v>1281.8109999999999</v>
      </c>
      <c r="AO101" s="764">
        <v>1253.5219999999999</v>
      </c>
      <c r="AP101" s="764">
        <v>1229.2819999999999</v>
      </c>
      <c r="AQ101" s="764">
        <v>1208.433</v>
      </c>
      <c r="AR101" s="764">
        <v>1194.979</v>
      </c>
      <c r="AS101" s="764">
        <v>1188.1120000000001</v>
      </c>
      <c r="AT101" s="764">
        <v>1184.8140000000001</v>
      </c>
      <c r="AU101" s="764">
        <v>1187.5070000000001</v>
      </c>
      <c r="AV101" s="764">
        <v>1193.6859999999999</v>
      </c>
      <c r="AW101" s="764">
        <v>1199.394</v>
      </c>
      <c r="AX101" s="764">
        <v>1206.9100000000001</v>
      </c>
      <c r="AY101" s="764">
        <v>1215.136</v>
      </c>
      <c r="AZ101" s="764">
        <v>1225.76</v>
      </c>
    </row>
    <row r="102" spans="1:52">
      <c r="A102" s="797" t="s">
        <v>485</v>
      </c>
      <c r="B102" s="796" t="s">
        <v>515</v>
      </c>
      <c r="C102" s="796">
        <v>983.47019999999998</v>
      </c>
      <c r="D102" s="796">
        <v>919.72450000000003</v>
      </c>
      <c r="E102" s="796">
        <v>961.31299999999999</v>
      </c>
      <c r="F102" s="796">
        <v>977.8723</v>
      </c>
      <c r="G102" s="796">
        <v>1124.6189999999999</v>
      </c>
      <c r="H102" s="796">
        <v>1048.5640000000001</v>
      </c>
      <c r="I102" s="796">
        <v>1065.5309999999999</v>
      </c>
      <c r="J102" s="796">
        <v>1066.9359999999999</v>
      </c>
      <c r="K102" s="796">
        <v>1131.058</v>
      </c>
      <c r="L102" s="796">
        <v>1134.7180000000001</v>
      </c>
      <c r="M102" s="796">
        <v>1164.1679999999999</v>
      </c>
      <c r="N102" s="796">
        <v>1175.595</v>
      </c>
      <c r="O102" s="796">
        <v>1185</v>
      </c>
      <c r="P102" s="796">
        <v>1205.6010000000001</v>
      </c>
      <c r="Q102" s="796">
        <v>1225.9079999999999</v>
      </c>
      <c r="R102" s="796">
        <v>1178.0440000000001</v>
      </c>
      <c r="S102" s="796">
        <v>1180.5920000000001</v>
      </c>
      <c r="T102" s="796">
        <v>1189.03</v>
      </c>
      <c r="U102" s="796">
        <v>1192.3699999999999</v>
      </c>
      <c r="V102" s="796">
        <v>1205.95</v>
      </c>
      <c r="W102" s="796">
        <v>1301.51</v>
      </c>
      <c r="X102" s="796">
        <v>1239.067</v>
      </c>
      <c r="Y102" s="796">
        <v>1207.1020000000001</v>
      </c>
      <c r="Z102" s="796">
        <v>1245.847</v>
      </c>
      <c r="AA102" s="796">
        <v>1130.085</v>
      </c>
      <c r="AB102" s="796">
        <v>1144.9179999999999</v>
      </c>
      <c r="AC102" s="796">
        <v>1211.08</v>
      </c>
      <c r="AD102" s="764">
        <v>1204.028</v>
      </c>
      <c r="AE102" s="764">
        <v>1241.788</v>
      </c>
      <c r="AF102" s="764">
        <v>1268.1579999999999</v>
      </c>
      <c r="AG102" s="764">
        <v>1267.896</v>
      </c>
      <c r="AH102" s="764">
        <v>1254.4929999999999</v>
      </c>
      <c r="AI102" s="764">
        <v>1242.8810000000001</v>
      </c>
      <c r="AJ102" s="764">
        <v>1229.6030000000001</v>
      </c>
      <c r="AK102" s="764">
        <v>1213.8309999999999</v>
      </c>
      <c r="AL102" s="764">
        <v>1195.809</v>
      </c>
      <c r="AM102" s="764">
        <v>1177.104</v>
      </c>
      <c r="AN102" s="764">
        <v>1158.421</v>
      </c>
      <c r="AO102" s="764">
        <v>1140.442</v>
      </c>
      <c r="AP102" s="764">
        <v>1124.098</v>
      </c>
      <c r="AQ102" s="764">
        <v>1109.5989999999999</v>
      </c>
      <c r="AR102" s="764">
        <v>1100.18</v>
      </c>
      <c r="AS102" s="764">
        <v>1095.877</v>
      </c>
      <c r="AT102" s="764">
        <v>1095.8979999999999</v>
      </c>
      <c r="AU102" s="764">
        <v>1102.664</v>
      </c>
      <c r="AV102" s="764">
        <v>1112.42</v>
      </c>
      <c r="AW102" s="764">
        <v>1122.7</v>
      </c>
      <c r="AX102" s="764">
        <v>1133.6869999999999</v>
      </c>
      <c r="AY102" s="764">
        <v>1145.0540000000001</v>
      </c>
      <c r="AZ102" s="764">
        <v>1157.135</v>
      </c>
    </row>
    <row r="103" spans="1:52">
      <c r="A103" s="797" t="s">
        <v>485</v>
      </c>
      <c r="B103" s="796" t="s">
        <v>516</v>
      </c>
      <c r="C103" s="796">
        <v>258.9391</v>
      </c>
      <c r="D103" s="796">
        <v>241.96950000000001</v>
      </c>
      <c r="E103" s="796">
        <v>252.22739999999999</v>
      </c>
      <c r="F103" s="796">
        <v>255.36340000000001</v>
      </c>
      <c r="G103" s="796">
        <v>297.4502</v>
      </c>
      <c r="H103" s="796">
        <v>276.43610000000001</v>
      </c>
      <c r="I103" s="796">
        <v>282.47309999999999</v>
      </c>
      <c r="J103" s="796">
        <v>278.3399</v>
      </c>
      <c r="K103" s="796">
        <v>298.59089999999998</v>
      </c>
      <c r="L103" s="796">
        <v>298.8535</v>
      </c>
      <c r="M103" s="796">
        <v>306.97059999999999</v>
      </c>
      <c r="N103" s="796">
        <v>310.25229999999999</v>
      </c>
      <c r="O103" s="796">
        <v>313.9151</v>
      </c>
      <c r="P103" s="796">
        <v>315.93650000000002</v>
      </c>
      <c r="Q103" s="796">
        <v>321.32839999999999</v>
      </c>
      <c r="R103" s="796">
        <v>309.31099999999998</v>
      </c>
      <c r="S103" s="796">
        <v>311.06889999999999</v>
      </c>
      <c r="T103" s="796">
        <v>315.64030000000002</v>
      </c>
      <c r="U103" s="796">
        <v>315.81569999999999</v>
      </c>
      <c r="V103" s="796">
        <v>317.68759999999997</v>
      </c>
      <c r="W103" s="796">
        <v>335.19540000000001</v>
      </c>
      <c r="X103" s="796">
        <v>334.85629999999998</v>
      </c>
      <c r="Y103" s="796">
        <v>336.78960000000001</v>
      </c>
      <c r="Z103" s="796">
        <v>333.36180000000002</v>
      </c>
      <c r="AA103" s="796">
        <v>313.44940000000003</v>
      </c>
      <c r="AB103" s="796">
        <v>326.67790000000002</v>
      </c>
      <c r="AC103" s="796">
        <v>325.43880000000001</v>
      </c>
      <c r="AD103" s="764">
        <v>330.78730000000002</v>
      </c>
      <c r="AE103" s="764">
        <v>348.20800000000003</v>
      </c>
      <c r="AF103" s="764">
        <v>361.12439999999998</v>
      </c>
      <c r="AG103" s="764">
        <v>371.2903</v>
      </c>
      <c r="AH103" s="764">
        <v>376.0652</v>
      </c>
      <c r="AI103" s="764">
        <v>377.88279999999997</v>
      </c>
      <c r="AJ103" s="764">
        <v>378.93799999999999</v>
      </c>
      <c r="AK103" s="764">
        <v>379.01609999999999</v>
      </c>
      <c r="AL103" s="764">
        <v>376.89190000000002</v>
      </c>
      <c r="AM103" s="764">
        <v>374.47840000000002</v>
      </c>
      <c r="AN103" s="764">
        <v>372.04739999999998</v>
      </c>
      <c r="AO103" s="764">
        <v>371.65870000000001</v>
      </c>
      <c r="AP103" s="764">
        <v>372.78559999999999</v>
      </c>
      <c r="AQ103" s="764">
        <v>374.96850000000001</v>
      </c>
      <c r="AR103" s="764">
        <v>380.8426</v>
      </c>
      <c r="AS103" s="764">
        <v>388.95159999999998</v>
      </c>
      <c r="AT103" s="764">
        <v>397.5806</v>
      </c>
      <c r="AU103" s="764">
        <v>408.60840000000002</v>
      </c>
      <c r="AV103" s="764">
        <v>420.68180000000001</v>
      </c>
      <c r="AW103" s="764">
        <v>431.81020000000001</v>
      </c>
      <c r="AX103" s="764">
        <v>443.47559999999999</v>
      </c>
      <c r="AY103" s="764">
        <v>455.23950000000002</v>
      </c>
      <c r="AZ103" s="764">
        <v>468.27379999999999</v>
      </c>
    </row>
    <row r="104" spans="1:52">
      <c r="A104" s="797" t="s">
        <v>485</v>
      </c>
      <c r="B104" s="796" t="s">
        <v>517</v>
      </c>
      <c r="C104" s="796">
        <v>624.97069999999997</v>
      </c>
      <c r="D104" s="796">
        <v>537.66110000000003</v>
      </c>
      <c r="E104" s="796">
        <v>555.74440000000004</v>
      </c>
      <c r="F104" s="796">
        <v>551.96370000000002</v>
      </c>
      <c r="G104" s="796">
        <v>684.34939999999995</v>
      </c>
      <c r="H104" s="796">
        <v>624.91200000000003</v>
      </c>
      <c r="I104" s="796">
        <v>648.91470000000004</v>
      </c>
      <c r="J104" s="796">
        <v>599.85140000000001</v>
      </c>
      <c r="K104" s="796">
        <v>678.92349999999999</v>
      </c>
      <c r="L104" s="796">
        <v>666.99310000000003</v>
      </c>
      <c r="M104" s="796">
        <v>695.3614</v>
      </c>
      <c r="N104" s="796">
        <v>703.03859999999997</v>
      </c>
      <c r="O104" s="796">
        <v>724.96010000000001</v>
      </c>
      <c r="P104" s="796">
        <v>693.65740000000005</v>
      </c>
      <c r="Q104" s="796">
        <v>706.52229999999997</v>
      </c>
      <c r="R104" s="796">
        <v>686.00490000000002</v>
      </c>
      <c r="S104" s="796">
        <v>701.36149999999998</v>
      </c>
      <c r="T104" s="796">
        <v>736.17859999999996</v>
      </c>
      <c r="U104" s="796">
        <v>729.14369999999997</v>
      </c>
      <c r="V104" s="796">
        <v>717.7133</v>
      </c>
      <c r="W104" s="796">
        <v>754.04070000000002</v>
      </c>
      <c r="X104" s="796">
        <v>756.64919999999995</v>
      </c>
      <c r="Y104" s="796">
        <v>760.08910000000003</v>
      </c>
      <c r="Z104" s="796">
        <v>746.16690000000006</v>
      </c>
      <c r="AA104" s="796">
        <v>715.71299999999997</v>
      </c>
      <c r="AB104" s="796">
        <v>736.84209999999996</v>
      </c>
      <c r="AC104" s="796">
        <v>735.70349999999996</v>
      </c>
      <c r="AD104" s="764">
        <v>732.84169999999995</v>
      </c>
      <c r="AE104" s="764">
        <v>759.69799999999998</v>
      </c>
      <c r="AF104" s="764">
        <v>779.10709999999995</v>
      </c>
      <c r="AG104" s="764">
        <v>784.4982</v>
      </c>
      <c r="AH104" s="764">
        <v>782.89340000000004</v>
      </c>
      <c r="AI104" s="764">
        <v>780.57830000000001</v>
      </c>
      <c r="AJ104" s="764">
        <v>777.39610000000005</v>
      </c>
      <c r="AK104" s="764">
        <v>772.85140000000001</v>
      </c>
      <c r="AL104" s="764">
        <v>766.45370000000003</v>
      </c>
      <c r="AM104" s="764">
        <v>759.79549999999995</v>
      </c>
      <c r="AN104" s="764">
        <v>753.23239999999998</v>
      </c>
      <c r="AO104" s="764">
        <v>748.13229999999999</v>
      </c>
      <c r="AP104" s="764">
        <v>744.57650000000001</v>
      </c>
      <c r="AQ104" s="764">
        <v>742.45640000000003</v>
      </c>
      <c r="AR104" s="764">
        <v>744.19069999999999</v>
      </c>
      <c r="AS104" s="764">
        <v>748.71109999999999</v>
      </c>
      <c r="AT104" s="764">
        <v>755.66409999999996</v>
      </c>
      <c r="AU104" s="764">
        <v>766.86360000000002</v>
      </c>
      <c r="AV104" s="764">
        <v>780.01030000000003</v>
      </c>
      <c r="AW104" s="764">
        <v>793.04650000000004</v>
      </c>
      <c r="AX104" s="764">
        <v>806.78449999999998</v>
      </c>
      <c r="AY104" s="764">
        <v>820.83230000000003</v>
      </c>
      <c r="AZ104" s="764">
        <v>835.96029999999996</v>
      </c>
    </row>
    <row r="105" spans="1:52">
      <c r="A105" s="797" t="s">
        <v>485</v>
      </c>
      <c r="B105" s="796" t="s">
        <v>878</v>
      </c>
      <c r="C105" s="796">
        <v>194.28489999999999</v>
      </c>
      <c r="D105" s="796">
        <v>198.56389999999999</v>
      </c>
      <c r="E105" s="796">
        <v>211.16650000000001</v>
      </c>
      <c r="F105" s="796">
        <v>220.13480000000001</v>
      </c>
      <c r="G105" s="796">
        <v>244.40209999999999</v>
      </c>
      <c r="H105" s="796">
        <v>235.69749999999999</v>
      </c>
      <c r="I105" s="796">
        <v>237.25</v>
      </c>
      <c r="J105" s="796">
        <v>266.55709999999999</v>
      </c>
      <c r="K105" s="796">
        <v>272.73939999999999</v>
      </c>
      <c r="L105" s="796">
        <v>279.91809999999998</v>
      </c>
      <c r="M105" s="796">
        <v>294.21839999999997</v>
      </c>
      <c r="N105" s="796">
        <v>303.56619999999998</v>
      </c>
      <c r="O105" s="796">
        <v>303.38920000000002</v>
      </c>
      <c r="P105" s="796">
        <v>335.0994</v>
      </c>
      <c r="Q105" s="796">
        <v>346.58679999999998</v>
      </c>
      <c r="R105" s="796">
        <v>340.95800000000003</v>
      </c>
      <c r="S105" s="796">
        <v>352.73899999999998</v>
      </c>
      <c r="T105" s="796">
        <v>348.63459999999998</v>
      </c>
      <c r="U105" s="796">
        <v>358.89170000000001</v>
      </c>
      <c r="V105" s="796">
        <v>372.86369999999999</v>
      </c>
      <c r="W105" s="796">
        <v>384.35989999999998</v>
      </c>
      <c r="X105" s="796">
        <v>394.60989999999998</v>
      </c>
      <c r="Y105" s="796">
        <v>416.73570000000001</v>
      </c>
      <c r="Z105" s="796">
        <v>395.00459999999998</v>
      </c>
      <c r="AA105" s="796">
        <v>378.541</v>
      </c>
      <c r="AB105" s="796">
        <v>383.17009999999999</v>
      </c>
      <c r="AC105" s="796">
        <v>381.59519999999998</v>
      </c>
      <c r="AD105" s="764">
        <v>381.65300000000002</v>
      </c>
      <c r="AE105" s="764">
        <v>395.66329999999999</v>
      </c>
      <c r="AF105" s="764">
        <v>406.0093</v>
      </c>
      <c r="AG105" s="764">
        <v>404.57319999999999</v>
      </c>
      <c r="AH105" s="764">
        <v>400.9975</v>
      </c>
      <c r="AI105" s="764">
        <v>398.20760000000001</v>
      </c>
      <c r="AJ105" s="764">
        <v>391.70760000000001</v>
      </c>
      <c r="AK105" s="764">
        <v>384.32060000000001</v>
      </c>
      <c r="AL105" s="764">
        <v>375.6626</v>
      </c>
      <c r="AM105" s="764">
        <v>367.45150000000001</v>
      </c>
      <c r="AN105" s="764">
        <v>362.26029999999997</v>
      </c>
      <c r="AO105" s="764">
        <v>359.46899999999999</v>
      </c>
      <c r="AP105" s="764">
        <v>354.98110000000003</v>
      </c>
      <c r="AQ105" s="764">
        <v>351.49799999999999</v>
      </c>
      <c r="AR105" s="764">
        <v>350.43119999999999</v>
      </c>
      <c r="AS105" s="764">
        <v>351.56439999999998</v>
      </c>
      <c r="AT105" s="764">
        <v>355.79250000000002</v>
      </c>
      <c r="AU105" s="764">
        <v>365.10480000000001</v>
      </c>
      <c r="AV105" s="764">
        <v>376.23070000000001</v>
      </c>
      <c r="AW105" s="764">
        <v>389.87090000000001</v>
      </c>
      <c r="AX105" s="764">
        <v>401.69600000000003</v>
      </c>
      <c r="AY105" s="764">
        <v>414.87049999999999</v>
      </c>
      <c r="AZ105" s="764">
        <v>428.19470000000001</v>
      </c>
    </row>
    <row r="106" spans="1:52">
      <c r="A106" s="797" t="s">
        <v>485</v>
      </c>
      <c r="B106" s="796" t="s">
        <v>879</v>
      </c>
      <c r="C106" s="796">
        <v>235.0821</v>
      </c>
      <c r="D106" s="796">
        <v>239.74209999999999</v>
      </c>
      <c r="E106" s="796">
        <v>250.35169999999999</v>
      </c>
      <c r="F106" s="796">
        <v>253.83940000000001</v>
      </c>
      <c r="G106" s="796">
        <v>301.43610000000001</v>
      </c>
      <c r="H106" s="796">
        <v>285.84410000000003</v>
      </c>
      <c r="I106" s="796">
        <v>300.14600000000002</v>
      </c>
      <c r="J106" s="796">
        <v>304.80529999999999</v>
      </c>
      <c r="K106" s="796">
        <v>333.96600000000001</v>
      </c>
      <c r="L106" s="796">
        <v>340.61790000000002</v>
      </c>
      <c r="M106" s="796">
        <v>357.52749999999997</v>
      </c>
      <c r="N106" s="796">
        <v>371.71190000000001</v>
      </c>
      <c r="O106" s="796">
        <v>379.12610000000001</v>
      </c>
      <c r="P106" s="796">
        <v>394.18970000000002</v>
      </c>
      <c r="Q106" s="796">
        <v>407.58280000000002</v>
      </c>
      <c r="R106" s="796">
        <v>405.32510000000002</v>
      </c>
      <c r="S106" s="796">
        <v>424.19909999999999</v>
      </c>
      <c r="T106" s="796">
        <v>445.97449999999998</v>
      </c>
      <c r="U106" s="796">
        <v>453.15449999999998</v>
      </c>
      <c r="V106" s="796">
        <v>451.99930000000001</v>
      </c>
      <c r="W106" s="796">
        <v>456.7253</v>
      </c>
      <c r="X106" s="796">
        <v>485.3211</v>
      </c>
      <c r="Y106" s="796">
        <v>511.8202</v>
      </c>
      <c r="Z106" s="796">
        <v>473.27969999999999</v>
      </c>
      <c r="AA106" s="796">
        <v>506.5453</v>
      </c>
      <c r="AB106" s="796">
        <v>487.86860000000001</v>
      </c>
      <c r="AC106" s="796">
        <v>470.11399999999998</v>
      </c>
      <c r="AD106" s="764">
        <v>467.40159999999997</v>
      </c>
      <c r="AE106" s="764">
        <v>483.24020000000002</v>
      </c>
      <c r="AF106" s="764">
        <v>494.50020000000001</v>
      </c>
      <c r="AG106" s="764">
        <v>492.95499999999998</v>
      </c>
      <c r="AH106" s="764">
        <v>486.73250000000002</v>
      </c>
      <c r="AI106" s="764">
        <v>480.94409999999999</v>
      </c>
      <c r="AJ106" s="764">
        <v>473.94810000000001</v>
      </c>
      <c r="AK106" s="764">
        <v>465.32490000000001</v>
      </c>
      <c r="AL106" s="764">
        <v>455.06959999999998</v>
      </c>
      <c r="AM106" s="764">
        <v>443.65730000000002</v>
      </c>
      <c r="AN106" s="764">
        <v>432.1395</v>
      </c>
      <c r="AO106" s="764">
        <v>419.67860000000002</v>
      </c>
      <c r="AP106" s="764">
        <v>406.5247</v>
      </c>
      <c r="AQ106" s="764">
        <v>393.5077</v>
      </c>
      <c r="AR106" s="764">
        <v>383.29520000000002</v>
      </c>
      <c r="AS106" s="764">
        <v>380.78590000000003</v>
      </c>
      <c r="AT106" s="764">
        <v>380.65269999999998</v>
      </c>
      <c r="AU106" s="764">
        <v>382.82490000000001</v>
      </c>
      <c r="AV106" s="764">
        <v>388.21120000000002</v>
      </c>
      <c r="AW106" s="764">
        <v>393.68790000000001</v>
      </c>
      <c r="AX106" s="764">
        <v>399.04849999999999</v>
      </c>
      <c r="AY106" s="764">
        <v>404.90890000000002</v>
      </c>
      <c r="AZ106" s="764">
        <v>411.8954</v>
      </c>
    </row>
    <row r="107" spans="1:52">
      <c r="A107" s="797" t="s">
        <v>485</v>
      </c>
      <c r="B107" s="796" t="s">
        <v>880</v>
      </c>
      <c r="C107" s="796">
        <v>621.04340000000002</v>
      </c>
      <c r="D107" s="796">
        <v>642.08680000000004</v>
      </c>
      <c r="E107" s="796">
        <v>695.39859999999999</v>
      </c>
      <c r="F107" s="796">
        <v>739.18520000000001</v>
      </c>
      <c r="G107" s="796">
        <v>747.80179999999996</v>
      </c>
      <c r="H107" s="796">
        <v>725.52750000000003</v>
      </c>
      <c r="I107" s="796">
        <v>708.08590000000004</v>
      </c>
      <c r="J107" s="796">
        <v>815.46680000000003</v>
      </c>
      <c r="K107" s="796">
        <v>768.7133</v>
      </c>
      <c r="L107" s="796">
        <v>810.08950000000004</v>
      </c>
      <c r="M107" s="796">
        <v>833.32280000000003</v>
      </c>
      <c r="N107" s="796">
        <v>873.2645</v>
      </c>
      <c r="O107" s="796">
        <v>861.21420000000001</v>
      </c>
      <c r="P107" s="796">
        <v>990.81020000000001</v>
      </c>
      <c r="Q107" s="796">
        <v>1008.566</v>
      </c>
      <c r="R107" s="796">
        <v>960.23019999999997</v>
      </c>
      <c r="S107" s="796">
        <v>934.96259999999995</v>
      </c>
      <c r="T107" s="796">
        <v>864.00250000000005</v>
      </c>
      <c r="U107" s="796">
        <v>889.49770000000001</v>
      </c>
      <c r="V107" s="796">
        <v>953.14340000000004</v>
      </c>
      <c r="W107" s="796">
        <v>1041.269</v>
      </c>
      <c r="X107" s="796">
        <v>976.16110000000003</v>
      </c>
      <c r="Y107" s="796">
        <v>952.21699999999998</v>
      </c>
      <c r="Z107" s="796">
        <v>1017.048</v>
      </c>
      <c r="AA107" s="796">
        <v>849.9538</v>
      </c>
      <c r="AB107" s="796">
        <v>902.41480000000001</v>
      </c>
      <c r="AC107" s="796">
        <v>953.70230000000004</v>
      </c>
      <c r="AD107" s="764">
        <v>970.98789999999997</v>
      </c>
      <c r="AE107" s="764">
        <v>1013.749</v>
      </c>
      <c r="AF107" s="764">
        <v>1049.0709999999999</v>
      </c>
      <c r="AG107" s="764">
        <v>1059.057</v>
      </c>
      <c r="AH107" s="764">
        <v>1060.864</v>
      </c>
      <c r="AI107" s="764">
        <v>1064.248</v>
      </c>
      <c r="AJ107" s="764">
        <v>1063.2940000000001</v>
      </c>
      <c r="AK107" s="764">
        <v>1060.02</v>
      </c>
      <c r="AL107" s="764">
        <v>1052.963</v>
      </c>
      <c r="AM107" s="764">
        <v>1048.04</v>
      </c>
      <c r="AN107" s="764">
        <v>1043.905</v>
      </c>
      <c r="AO107" s="764">
        <v>1040.162</v>
      </c>
      <c r="AP107" s="764">
        <v>1036.441</v>
      </c>
      <c r="AQ107" s="764">
        <v>1033.6410000000001</v>
      </c>
      <c r="AR107" s="764">
        <v>1034.4580000000001</v>
      </c>
      <c r="AS107" s="764">
        <v>1037.127</v>
      </c>
      <c r="AT107" s="764">
        <v>1043.3130000000001</v>
      </c>
      <c r="AU107" s="764">
        <v>1056.5740000000001</v>
      </c>
      <c r="AV107" s="764">
        <v>1072.5060000000001</v>
      </c>
      <c r="AW107" s="764">
        <v>1088.848</v>
      </c>
      <c r="AX107" s="764">
        <v>1106.252</v>
      </c>
      <c r="AY107" s="764">
        <v>1123.45</v>
      </c>
      <c r="AZ107" s="764">
        <v>1139.9380000000001</v>
      </c>
    </row>
    <row r="108" spans="1:52">
      <c r="A108" s="797" t="s">
        <v>485</v>
      </c>
      <c r="B108" s="796" t="s">
        <v>881</v>
      </c>
      <c r="C108" s="796">
        <v>549.53110000000004</v>
      </c>
      <c r="D108" s="796">
        <v>502.16879999999998</v>
      </c>
      <c r="E108" s="796">
        <v>528.83939999999996</v>
      </c>
      <c r="F108" s="796">
        <v>546.86400000000003</v>
      </c>
      <c r="G108" s="796">
        <v>594.60720000000003</v>
      </c>
      <c r="H108" s="796">
        <v>563.62840000000006</v>
      </c>
      <c r="I108" s="796">
        <v>563.95060000000001</v>
      </c>
      <c r="J108" s="796">
        <v>598.15309999999999</v>
      </c>
      <c r="K108" s="796">
        <v>604.83510000000001</v>
      </c>
      <c r="L108" s="796">
        <v>617.14430000000004</v>
      </c>
      <c r="M108" s="796">
        <v>624.70529999999997</v>
      </c>
      <c r="N108" s="796">
        <v>630.50810000000001</v>
      </c>
      <c r="O108" s="796">
        <v>624.14800000000002</v>
      </c>
      <c r="P108" s="796">
        <v>665.32590000000005</v>
      </c>
      <c r="Q108" s="796">
        <v>675.61279999999999</v>
      </c>
      <c r="R108" s="796">
        <v>644.39909999999998</v>
      </c>
      <c r="S108" s="796">
        <v>640.91120000000001</v>
      </c>
      <c r="T108" s="796">
        <v>633.37869999999998</v>
      </c>
      <c r="U108" s="796">
        <v>646.30349999999999</v>
      </c>
      <c r="V108" s="796">
        <v>657.96450000000004</v>
      </c>
      <c r="W108" s="796">
        <v>674.18010000000004</v>
      </c>
      <c r="X108" s="796">
        <v>675.3809</v>
      </c>
      <c r="Y108" s="796">
        <v>680.78880000000004</v>
      </c>
      <c r="Z108" s="796">
        <v>664.12509999999997</v>
      </c>
      <c r="AA108" s="796">
        <v>657.99379999999996</v>
      </c>
      <c r="AB108" s="796">
        <v>656.85239999999999</v>
      </c>
      <c r="AC108" s="796">
        <v>670.18650000000002</v>
      </c>
      <c r="AD108" s="764">
        <v>674.3537</v>
      </c>
      <c r="AE108" s="764">
        <v>702.8261</v>
      </c>
      <c r="AF108" s="764">
        <v>714.22199999999998</v>
      </c>
      <c r="AG108" s="764">
        <v>711.87840000000006</v>
      </c>
      <c r="AH108" s="764">
        <v>692.92319999999995</v>
      </c>
      <c r="AI108" s="764">
        <v>673.39089999999999</v>
      </c>
      <c r="AJ108" s="764">
        <v>653.96109999999999</v>
      </c>
      <c r="AK108" s="764">
        <v>633.8107</v>
      </c>
      <c r="AL108" s="764">
        <v>613.65890000000002</v>
      </c>
      <c r="AM108" s="764">
        <v>594.27869999999996</v>
      </c>
      <c r="AN108" s="764">
        <v>575.62180000000001</v>
      </c>
      <c r="AO108" s="764">
        <v>557.60050000000001</v>
      </c>
      <c r="AP108" s="764">
        <v>540.59990000000005</v>
      </c>
      <c r="AQ108" s="764">
        <v>524.86580000000004</v>
      </c>
      <c r="AR108" s="764">
        <v>510.65010000000001</v>
      </c>
      <c r="AS108" s="764">
        <v>496.98779999999999</v>
      </c>
      <c r="AT108" s="764">
        <v>487.70569999999998</v>
      </c>
      <c r="AU108" s="764">
        <v>484.43720000000002</v>
      </c>
      <c r="AV108" s="764">
        <v>484.00540000000001</v>
      </c>
      <c r="AW108" s="764">
        <v>484.8175</v>
      </c>
      <c r="AX108" s="764">
        <v>486.31279999999998</v>
      </c>
      <c r="AY108" s="764">
        <v>488.2697</v>
      </c>
      <c r="AZ108" s="764">
        <v>491.86529999999999</v>
      </c>
    </row>
    <row r="109" spans="1:52">
      <c r="A109" s="797" t="s">
        <v>485</v>
      </c>
      <c r="B109" s="796" t="s">
        <v>882</v>
      </c>
      <c r="C109" s="796">
        <v>171.483</v>
      </c>
      <c r="D109" s="796">
        <v>254.45480000000001</v>
      </c>
      <c r="E109" s="796">
        <v>268.9332</v>
      </c>
      <c r="F109" s="796">
        <v>280.27550000000002</v>
      </c>
      <c r="G109" s="796">
        <v>296.13130000000001</v>
      </c>
      <c r="H109" s="796">
        <v>283.2063</v>
      </c>
      <c r="I109" s="796">
        <v>281.35969999999998</v>
      </c>
      <c r="J109" s="796">
        <v>306.79910000000001</v>
      </c>
      <c r="K109" s="796">
        <v>303.07659999999998</v>
      </c>
      <c r="L109" s="796">
        <v>312.19110000000001</v>
      </c>
      <c r="M109" s="796">
        <v>313.56819999999999</v>
      </c>
      <c r="N109" s="796">
        <v>316.52800000000002</v>
      </c>
      <c r="O109" s="796">
        <v>310.34370000000001</v>
      </c>
      <c r="P109" s="796">
        <v>338.7432</v>
      </c>
      <c r="Q109" s="796">
        <v>343.75459999999998</v>
      </c>
      <c r="R109" s="796">
        <v>326.69690000000003</v>
      </c>
      <c r="S109" s="796">
        <v>322.447</v>
      </c>
      <c r="T109" s="796">
        <v>313.85939999999999</v>
      </c>
      <c r="U109" s="796">
        <v>322.00689999999997</v>
      </c>
      <c r="V109" s="796">
        <v>331.31639999999999</v>
      </c>
      <c r="W109" s="796">
        <v>340.48700000000002</v>
      </c>
      <c r="X109" s="796">
        <v>344.20780000000002</v>
      </c>
      <c r="Y109" s="796">
        <v>347.8621</v>
      </c>
      <c r="Z109" s="796">
        <v>333.4735</v>
      </c>
      <c r="AA109" s="796">
        <v>336.5582</v>
      </c>
      <c r="AB109" s="796">
        <v>332.8349</v>
      </c>
      <c r="AC109" s="796">
        <v>338.59820000000002</v>
      </c>
      <c r="AD109" s="764">
        <v>335.5299</v>
      </c>
      <c r="AE109" s="764">
        <v>344.60230000000001</v>
      </c>
      <c r="AF109" s="764">
        <v>350.21690000000001</v>
      </c>
      <c r="AG109" s="764">
        <v>348.16070000000002</v>
      </c>
      <c r="AH109" s="764">
        <v>338.48610000000002</v>
      </c>
      <c r="AI109" s="764">
        <v>328.08800000000002</v>
      </c>
      <c r="AJ109" s="764">
        <v>317.92540000000002</v>
      </c>
      <c r="AK109" s="764">
        <v>307.66269999999997</v>
      </c>
      <c r="AL109" s="764">
        <v>297.15050000000002</v>
      </c>
      <c r="AM109" s="764">
        <v>286.7867</v>
      </c>
      <c r="AN109" s="764">
        <v>276.67180000000002</v>
      </c>
      <c r="AO109" s="764">
        <v>267.23070000000001</v>
      </c>
      <c r="AP109" s="764">
        <v>258.66129999999998</v>
      </c>
      <c r="AQ109" s="764">
        <v>250.48259999999999</v>
      </c>
      <c r="AR109" s="764">
        <v>243.2647</v>
      </c>
      <c r="AS109" s="764">
        <v>236.0624</v>
      </c>
      <c r="AT109" s="764">
        <v>230.70689999999999</v>
      </c>
      <c r="AU109" s="764">
        <v>228.83930000000001</v>
      </c>
      <c r="AV109" s="764">
        <v>228.56120000000001</v>
      </c>
      <c r="AW109" s="764">
        <v>228.59870000000001</v>
      </c>
      <c r="AX109" s="764">
        <v>228.81649999999999</v>
      </c>
      <c r="AY109" s="764">
        <v>229.3853</v>
      </c>
      <c r="AZ109" s="764">
        <v>231.5017</v>
      </c>
    </row>
    <row r="110" spans="1:52">
      <c r="A110" s="797" t="s">
        <v>485</v>
      </c>
      <c r="B110" s="796" t="s">
        <v>883</v>
      </c>
      <c r="C110" s="796">
        <v>626.11369999999999</v>
      </c>
      <c r="D110" s="796">
        <v>629.66</v>
      </c>
      <c r="E110" s="796">
        <v>650.52760000000001</v>
      </c>
      <c r="F110" s="796">
        <v>657.67880000000002</v>
      </c>
      <c r="G110" s="796">
        <v>746.86400000000003</v>
      </c>
      <c r="H110" s="796">
        <v>694.49009999999998</v>
      </c>
      <c r="I110" s="796">
        <v>704.51310000000001</v>
      </c>
      <c r="J110" s="796">
        <v>705.04020000000003</v>
      </c>
      <c r="K110" s="796">
        <v>734.31849999999997</v>
      </c>
      <c r="L110" s="796">
        <v>731.59209999999996</v>
      </c>
      <c r="M110" s="796">
        <v>743.16800000000001</v>
      </c>
      <c r="N110" s="796">
        <v>748.79459999999995</v>
      </c>
      <c r="O110" s="796">
        <v>748.03210000000001</v>
      </c>
      <c r="P110" s="796">
        <v>762.59780000000001</v>
      </c>
      <c r="Q110" s="796">
        <v>764.88319999999999</v>
      </c>
      <c r="R110" s="796">
        <v>727.25070000000005</v>
      </c>
      <c r="S110" s="796">
        <v>735.45669999999996</v>
      </c>
      <c r="T110" s="796">
        <v>750.69650000000001</v>
      </c>
      <c r="U110" s="796">
        <v>764.06079999999997</v>
      </c>
      <c r="V110" s="796">
        <v>799.41830000000004</v>
      </c>
      <c r="W110" s="796">
        <v>854.9991</v>
      </c>
      <c r="X110" s="796">
        <v>797.88919999999996</v>
      </c>
      <c r="Y110" s="796">
        <v>780.43349999999998</v>
      </c>
      <c r="Z110" s="796">
        <v>826.93050000000005</v>
      </c>
      <c r="AA110" s="796">
        <v>719.64970000000005</v>
      </c>
      <c r="AB110" s="796">
        <v>740.35130000000004</v>
      </c>
      <c r="AC110" s="796">
        <v>798.33870000000002</v>
      </c>
      <c r="AD110" s="764">
        <v>790.31110000000001</v>
      </c>
      <c r="AE110" s="764">
        <v>812.14949999999999</v>
      </c>
      <c r="AF110" s="764">
        <v>823.47490000000005</v>
      </c>
      <c r="AG110" s="764">
        <v>815.36300000000006</v>
      </c>
      <c r="AH110" s="764">
        <v>797.94929999999999</v>
      </c>
      <c r="AI110" s="764">
        <v>781.37270000000001</v>
      </c>
      <c r="AJ110" s="764">
        <v>765.13490000000002</v>
      </c>
      <c r="AK110" s="764">
        <v>750.71709999999996</v>
      </c>
      <c r="AL110" s="764">
        <v>736.46889999999996</v>
      </c>
      <c r="AM110" s="764">
        <v>722.73530000000005</v>
      </c>
      <c r="AN110" s="764">
        <v>709.55039999999997</v>
      </c>
      <c r="AO110" s="764">
        <v>696.83690000000001</v>
      </c>
      <c r="AP110" s="764">
        <v>684.84199999999998</v>
      </c>
      <c r="AQ110" s="764">
        <v>673.70920000000001</v>
      </c>
      <c r="AR110" s="764">
        <v>664.88670000000002</v>
      </c>
      <c r="AS110" s="764">
        <v>656.41920000000005</v>
      </c>
      <c r="AT110" s="764">
        <v>651.06089999999995</v>
      </c>
      <c r="AU110" s="764">
        <v>650.78579999999999</v>
      </c>
      <c r="AV110" s="764">
        <v>653.09929999999997</v>
      </c>
      <c r="AW110" s="764">
        <v>655.95330000000001</v>
      </c>
      <c r="AX110" s="764">
        <v>659.58820000000003</v>
      </c>
      <c r="AY110" s="764">
        <v>663.35500000000002</v>
      </c>
      <c r="AZ110" s="764">
        <v>669.13900000000001</v>
      </c>
    </row>
    <row r="111" spans="1:52">
      <c r="A111" s="797" t="s">
        <v>485</v>
      </c>
      <c r="B111" s="796" t="s">
        <v>884</v>
      </c>
      <c r="C111" s="796">
        <v>1005.422</v>
      </c>
      <c r="D111" s="796">
        <v>1010.404</v>
      </c>
      <c r="E111" s="796">
        <v>1063.6579999999999</v>
      </c>
      <c r="F111" s="796">
        <v>1076.4649999999999</v>
      </c>
      <c r="G111" s="796">
        <v>1236.8109999999999</v>
      </c>
      <c r="H111" s="796">
        <v>1147.3330000000001</v>
      </c>
      <c r="I111" s="796">
        <v>1148.24</v>
      </c>
      <c r="J111" s="796">
        <v>1161.251</v>
      </c>
      <c r="K111" s="796">
        <v>1215.146</v>
      </c>
      <c r="L111" s="796">
        <v>1199.287</v>
      </c>
      <c r="M111" s="796">
        <v>1249.2840000000001</v>
      </c>
      <c r="N111" s="796">
        <v>1308.7190000000001</v>
      </c>
      <c r="O111" s="796">
        <v>1345.4690000000001</v>
      </c>
      <c r="P111" s="796">
        <v>1387.0260000000001</v>
      </c>
      <c r="Q111" s="796">
        <v>1411.79</v>
      </c>
      <c r="R111" s="796">
        <v>1343.557</v>
      </c>
      <c r="S111" s="796">
        <v>1332.9169999999999</v>
      </c>
      <c r="T111" s="796">
        <v>1327.6389999999999</v>
      </c>
      <c r="U111" s="796">
        <v>1319.9590000000001</v>
      </c>
      <c r="V111" s="796">
        <v>1320.454</v>
      </c>
      <c r="W111" s="796">
        <v>1370.402</v>
      </c>
      <c r="X111" s="796">
        <v>1373.627</v>
      </c>
      <c r="Y111" s="796">
        <v>1393.6769999999999</v>
      </c>
      <c r="Z111" s="796">
        <v>1372.116</v>
      </c>
      <c r="AA111" s="796">
        <v>1298.665</v>
      </c>
      <c r="AB111" s="796">
        <v>1348.203</v>
      </c>
      <c r="AC111" s="796">
        <v>1351.539</v>
      </c>
      <c r="AD111" s="764">
        <v>1354.8109999999999</v>
      </c>
      <c r="AE111" s="764">
        <v>1409.4</v>
      </c>
      <c r="AF111" s="764">
        <v>1442.6120000000001</v>
      </c>
      <c r="AG111" s="764">
        <v>1441.9559999999999</v>
      </c>
      <c r="AH111" s="764">
        <v>1430.703</v>
      </c>
      <c r="AI111" s="764">
        <v>1417.1179999999999</v>
      </c>
      <c r="AJ111" s="764">
        <v>1402.5630000000001</v>
      </c>
      <c r="AK111" s="764">
        <v>1384.741</v>
      </c>
      <c r="AL111" s="764">
        <v>1364.7739999999999</v>
      </c>
      <c r="AM111" s="764">
        <v>1343.7360000000001</v>
      </c>
      <c r="AN111" s="764">
        <v>1322.4970000000001</v>
      </c>
      <c r="AO111" s="764">
        <v>1302.3130000000001</v>
      </c>
      <c r="AP111" s="764">
        <v>1284.123</v>
      </c>
      <c r="AQ111" s="764">
        <v>1269.296</v>
      </c>
      <c r="AR111" s="764">
        <v>1261.297</v>
      </c>
      <c r="AS111" s="764">
        <v>1257.3820000000001</v>
      </c>
      <c r="AT111" s="764">
        <v>1260.153</v>
      </c>
      <c r="AU111" s="764">
        <v>1271.4390000000001</v>
      </c>
      <c r="AV111" s="764">
        <v>1287.405</v>
      </c>
      <c r="AW111" s="764">
        <v>1303.71</v>
      </c>
      <c r="AX111" s="764">
        <v>1321.27</v>
      </c>
      <c r="AY111" s="764">
        <v>1338.126</v>
      </c>
      <c r="AZ111" s="764">
        <v>1357.0840000000001</v>
      </c>
    </row>
    <row r="112" spans="1:52">
      <c r="A112" s="797" t="s">
        <v>485</v>
      </c>
      <c r="B112" s="796" t="s">
        <v>885</v>
      </c>
      <c r="C112" s="796">
        <v>300.02929999999998</v>
      </c>
      <c r="D112" s="796">
        <v>304.60140000000001</v>
      </c>
      <c r="E112" s="796">
        <v>317.79020000000003</v>
      </c>
      <c r="F112" s="796">
        <v>318.37630000000001</v>
      </c>
      <c r="G112" s="796">
        <v>402.4033</v>
      </c>
      <c r="H112" s="796">
        <v>369.6952</v>
      </c>
      <c r="I112" s="796">
        <v>395.25170000000003</v>
      </c>
      <c r="J112" s="796">
        <v>361.10700000000003</v>
      </c>
      <c r="K112" s="796">
        <v>416.23520000000002</v>
      </c>
      <c r="L112" s="796">
        <v>409.6694</v>
      </c>
      <c r="M112" s="796">
        <v>427.22430000000003</v>
      </c>
      <c r="N112" s="796">
        <v>442.08300000000003</v>
      </c>
      <c r="O112" s="796">
        <v>467.6687</v>
      </c>
      <c r="P112" s="796">
        <v>473.88150000000002</v>
      </c>
      <c r="Q112" s="796">
        <v>501.31349999999998</v>
      </c>
      <c r="R112" s="796">
        <v>500.2285</v>
      </c>
      <c r="S112" s="796">
        <v>516.58209999999997</v>
      </c>
      <c r="T112" s="796">
        <v>549.23109999999997</v>
      </c>
      <c r="U112" s="796">
        <v>547.00340000000006</v>
      </c>
      <c r="V112" s="796">
        <v>568.9384</v>
      </c>
      <c r="W112" s="796">
        <v>603.52760000000001</v>
      </c>
      <c r="X112" s="796">
        <v>608.33370000000002</v>
      </c>
      <c r="Y112" s="796">
        <v>597.56629999999996</v>
      </c>
      <c r="Z112" s="796">
        <v>628.08799999999997</v>
      </c>
      <c r="AA112" s="796">
        <v>551.13480000000004</v>
      </c>
      <c r="AB112" s="796">
        <v>571.21860000000004</v>
      </c>
      <c r="AC112" s="796">
        <v>579.21569999999997</v>
      </c>
      <c r="AD112" s="764">
        <v>578.04840000000002</v>
      </c>
      <c r="AE112" s="764">
        <v>604.7627</v>
      </c>
      <c r="AF112" s="764">
        <v>628.31769999999995</v>
      </c>
      <c r="AG112" s="764">
        <v>642.20429999999999</v>
      </c>
      <c r="AH112" s="764">
        <v>649.30589999999995</v>
      </c>
      <c r="AI112" s="764">
        <v>654.45349999999996</v>
      </c>
      <c r="AJ112" s="764">
        <v>655.94529999999997</v>
      </c>
      <c r="AK112" s="764">
        <v>653.90729999999996</v>
      </c>
      <c r="AL112" s="764">
        <v>649.40629999999999</v>
      </c>
      <c r="AM112" s="764">
        <v>643.24210000000005</v>
      </c>
      <c r="AN112" s="764">
        <v>636.14210000000003</v>
      </c>
      <c r="AO112" s="764">
        <v>628.45370000000003</v>
      </c>
      <c r="AP112" s="764">
        <v>620.93150000000003</v>
      </c>
      <c r="AQ112" s="764">
        <v>614.46900000000005</v>
      </c>
      <c r="AR112" s="764">
        <v>611.60580000000004</v>
      </c>
      <c r="AS112" s="764">
        <v>612.49710000000005</v>
      </c>
      <c r="AT112" s="764">
        <v>615.09429999999998</v>
      </c>
      <c r="AU112" s="764">
        <v>621.3433</v>
      </c>
      <c r="AV112" s="764">
        <v>629.57640000000004</v>
      </c>
      <c r="AW112" s="764">
        <v>637.77589999999998</v>
      </c>
      <c r="AX112" s="764">
        <v>646.16300000000001</v>
      </c>
      <c r="AY112" s="764">
        <v>654.7722</v>
      </c>
      <c r="AZ112" s="764">
        <v>663.59770000000003</v>
      </c>
    </row>
    <row r="113" spans="1:52">
      <c r="A113" s="797" t="s">
        <v>485</v>
      </c>
      <c r="B113" s="796" t="s">
        <v>886</v>
      </c>
      <c r="C113" s="796">
        <v>469.51929999999999</v>
      </c>
      <c r="D113" s="796">
        <v>476.26029999999997</v>
      </c>
      <c r="E113" s="796">
        <v>500.7328</v>
      </c>
      <c r="F113" s="796">
        <v>507.15120000000002</v>
      </c>
      <c r="G113" s="796">
        <v>628.60500000000002</v>
      </c>
      <c r="H113" s="796">
        <v>579.71860000000004</v>
      </c>
      <c r="I113" s="796">
        <v>609.05560000000003</v>
      </c>
      <c r="J113" s="796">
        <v>577.6653</v>
      </c>
      <c r="K113" s="796">
        <v>650.49519999999995</v>
      </c>
      <c r="L113" s="796">
        <v>638.68240000000003</v>
      </c>
      <c r="M113" s="796">
        <v>669.65949999999998</v>
      </c>
      <c r="N113" s="796">
        <v>690.2328</v>
      </c>
      <c r="O113" s="796">
        <v>726.60350000000005</v>
      </c>
      <c r="P113" s="796">
        <v>749.40419999999995</v>
      </c>
      <c r="Q113" s="796">
        <v>793.39490000000001</v>
      </c>
      <c r="R113" s="796">
        <v>788.70429999999999</v>
      </c>
      <c r="S113" s="796">
        <v>822.99429999999995</v>
      </c>
      <c r="T113" s="796">
        <v>877.77059999999994</v>
      </c>
      <c r="U113" s="796">
        <v>887.47090000000003</v>
      </c>
      <c r="V113" s="796">
        <v>928.89649999999995</v>
      </c>
      <c r="W113" s="796">
        <v>961.08619999999996</v>
      </c>
      <c r="X113" s="796">
        <v>1002.373</v>
      </c>
      <c r="Y113" s="796">
        <v>1020.301</v>
      </c>
      <c r="Z113" s="796">
        <v>964.57420000000002</v>
      </c>
      <c r="AA113" s="796">
        <v>964.01930000000004</v>
      </c>
      <c r="AB113" s="796">
        <v>993.17650000000003</v>
      </c>
      <c r="AC113" s="796">
        <v>962.90880000000004</v>
      </c>
      <c r="AD113" s="764">
        <v>967.52840000000003</v>
      </c>
      <c r="AE113" s="764">
        <v>1023.364</v>
      </c>
      <c r="AF113" s="764">
        <v>1071.864</v>
      </c>
      <c r="AG113" s="764">
        <v>1105.627</v>
      </c>
      <c r="AH113" s="764">
        <v>1130.1030000000001</v>
      </c>
      <c r="AI113" s="764">
        <v>1153.211</v>
      </c>
      <c r="AJ113" s="764">
        <v>1170.7</v>
      </c>
      <c r="AK113" s="764">
        <v>1180.0440000000001</v>
      </c>
      <c r="AL113" s="764">
        <v>1185.9290000000001</v>
      </c>
      <c r="AM113" s="764">
        <v>1188.6869999999999</v>
      </c>
      <c r="AN113" s="764">
        <v>1189.547</v>
      </c>
      <c r="AO113" s="764">
        <v>1190.3019999999999</v>
      </c>
      <c r="AP113" s="764">
        <v>1191.4110000000001</v>
      </c>
      <c r="AQ113" s="764">
        <v>1195.1659999999999</v>
      </c>
      <c r="AR113" s="764">
        <v>1205.8969999999999</v>
      </c>
      <c r="AS113" s="764">
        <v>1223.8789999999999</v>
      </c>
      <c r="AT113" s="764">
        <v>1244.4110000000001</v>
      </c>
      <c r="AU113" s="764">
        <v>1273.546</v>
      </c>
      <c r="AV113" s="764">
        <v>1307.22</v>
      </c>
      <c r="AW113" s="764">
        <v>1340.588</v>
      </c>
      <c r="AX113" s="764">
        <v>1374.854</v>
      </c>
      <c r="AY113" s="764">
        <v>1408.95</v>
      </c>
      <c r="AZ113" s="764">
        <v>1443.5319999999999</v>
      </c>
    </row>
    <row r="114" spans="1:52">
      <c r="A114" s="797" t="s">
        <v>485</v>
      </c>
      <c r="B114" s="796" t="s">
        <v>887</v>
      </c>
      <c r="C114" s="796">
        <v>456.35989999999998</v>
      </c>
      <c r="D114" s="796">
        <v>471.86399999999998</v>
      </c>
      <c r="E114" s="796">
        <v>513.59910000000002</v>
      </c>
      <c r="F114" s="796">
        <v>532.32709999999997</v>
      </c>
      <c r="G114" s="796">
        <v>586.13710000000003</v>
      </c>
      <c r="H114" s="796">
        <v>562.45609999999999</v>
      </c>
      <c r="I114" s="796">
        <v>563.45159999999998</v>
      </c>
      <c r="J114" s="796">
        <v>613.88959999999997</v>
      </c>
      <c r="K114" s="796">
        <v>619.54399999999998</v>
      </c>
      <c r="L114" s="796">
        <v>637.77149999999995</v>
      </c>
      <c r="M114" s="796">
        <v>684.60360000000003</v>
      </c>
      <c r="N114" s="796">
        <v>724.84220000000005</v>
      </c>
      <c r="O114" s="796">
        <v>739.64149999999995</v>
      </c>
      <c r="P114" s="796">
        <v>806.0231</v>
      </c>
      <c r="Q114" s="796">
        <v>833.07299999999998</v>
      </c>
      <c r="R114" s="796">
        <v>808.68650000000002</v>
      </c>
      <c r="S114" s="796">
        <v>819.00189999999998</v>
      </c>
      <c r="T114" s="796">
        <v>814.92660000000001</v>
      </c>
      <c r="U114" s="796">
        <v>838.40160000000003</v>
      </c>
      <c r="V114" s="796">
        <v>858.92269999999996</v>
      </c>
      <c r="W114" s="796">
        <v>884.00890000000004</v>
      </c>
      <c r="X114" s="796">
        <v>922.08180000000004</v>
      </c>
      <c r="Y114" s="796">
        <v>949.0258</v>
      </c>
      <c r="Z114" s="796">
        <v>883.37360000000001</v>
      </c>
      <c r="AA114" s="796">
        <v>896.47289999999998</v>
      </c>
      <c r="AB114" s="796">
        <v>917.65530000000001</v>
      </c>
      <c r="AC114" s="796">
        <v>899.54340000000002</v>
      </c>
      <c r="AD114" s="764">
        <v>947.83199999999999</v>
      </c>
      <c r="AE114" s="764">
        <v>1032.0930000000001</v>
      </c>
      <c r="AF114" s="764">
        <v>1082.412</v>
      </c>
      <c r="AG114" s="764">
        <v>1103.0530000000001</v>
      </c>
      <c r="AH114" s="764">
        <v>1113.5630000000001</v>
      </c>
      <c r="AI114" s="764">
        <v>1112.9369999999999</v>
      </c>
      <c r="AJ114" s="764">
        <v>1109.6479999999999</v>
      </c>
      <c r="AK114" s="764">
        <v>1102.47</v>
      </c>
      <c r="AL114" s="764">
        <v>1087.1010000000001</v>
      </c>
      <c r="AM114" s="764">
        <v>1070.2329999999999</v>
      </c>
      <c r="AN114" s="764">
        <v>1052.018</v>
      </c>
      <c r="AO114" s="764">
        <v>1038.3630000000001</v>
      </c>
      <c r="AP114" s="764">
        <v>1028.249</v>
      </c>
      <c r="AQ114" s="764">
        <v>1018.567</v>
      </c>
      <c r="AR114" s="764">
        <v>1019.332</v>
      </c>
      <c r="AS114" s="764">
        <v>1034.864</v>
      </c>
      <c r="AT114" s="764">
        <v>1060.4839999999999</v>
      </c>
      <c r="AU114" s="764">
        <v>1091.8330000000001</v>
      </c>
      <c r="AV114" s="764">
        <v>1126.001</v>
      </c>
      <c r="AW114" s="764">
        <v>1157.3599999999999</v>
      </c>
      <c r="AX114" s="764">
        <v>1189.8620000000001</v>
      </c>
      <c r="AY114" s="764">
        <v>1221.194</v>
      </c>
      <c r="AZ114" s="764">
        <v>1253.2950000000001</v>
      </c>
    </row>
    <row r="115" spans="1:52">
      <c r="A115" s="797" t="s">
        <v>485</v>
      </c>
      <c r="B115" s="796" t="s">
        <v>888</v>
      </c>
      <c r="C115" s="796">
        <v>687.1336</v>
      </c>
      <c r="D115" s="796">
        <v>708.38220000000001</v>
      </c>
      <c r="E115" s="796">
        <v>768.72799999999995</v>
      </c>
      <c r="F115" s="796">
        <v>791.44200000000001</v>
      </c>
      <c r="G115" s="796">
        <v>893.61080000000004</v>
      </c>
      <c r="H115" s="796">
        <v>851.0258</v>
      </c>
      <c r="I115" s="796">
        <v>857.41309999999999</v>
      </c>
      <c r="J115" s="796">
        <v>912.04110000000003</v>
      </c>
      <c r="K115" s="796">
        <v>939.4991</v>
      </c>
      <c r="L115" s="796">
        <v>958.92639999999994</v>
      </c>
      <c r="M115" s="796">
        <v>1036.6769999999999</v>
      </c>
      <c r="N115" s="796">
        <v>1097.4000000000001</v>
      </c>
      <c r="O115" s="796">
        <v>1129.1679999999999</v>
      </c>
      <c r="P115" s="796">
        <v>1205.1030000000001</v>
      </c>
      <c r="Q115" s="796">
        <v>1246.5119999999999</v>
      </c>
      <c r="R115" s="796">
        <v>1213.9179999999999</v>
      </c>
      <c r="S115" s="796">
        <v>1217.1389999999999</v>
      </c>
      <c r="T115" s="796">
        <v>1240.085</v>
      </c>
      <c r="U115" s="796">
        <v>1283.1959999999999</v>
      </c>
      <c r="V115" s="796">
        <v>1296.5909999999999</v>
      </c>
      <c r="W115" s="796">
        <v>1333.1659999999999</v>
      </c>
      <c r="X115" s="796">
        <v>1412.501</v>
      </c>
      <c r="Y115" s="796">
        <v>1443.1990000000001</v>
      </c>
      <c r="Z115" s="796">
        <v>1350.8810000000001</v>
      </c>
      <c r="AA115" s="796">
        <v>1362.0070000000001</v>
      </c>
      <c r="AB115" s="796">
        <v>1409.183</v>
      </c>
      <c r="AC115" s="796">
        <v>1346.6389999999999</v>
      </c>
      <c r="AD115" s="764">
        <v>1376.6020000000001</v>
      </c>
      <c r="AE115" s="764">
        <v>1468.3440000000001</v>
      </c>
      <c r="AF115" s="764">
        <v>1568.152</v>
      </c>
      <c r="AG115" s="764">
        <v>1645.174</v>
      </c>
      <c r="AH115" s="764">
        <v>1706.9770000000001</v>
      </c>
      <c r="AI115" s="764">
        <v>1768.894</v>
      </c>
      <c r="AJ115" s="764">
        <v>1812.191</v>
      </c>
      <c r="AK115" s="764">
        <v>1847.3150000000001</v>
      </c>
      <c r="AL115" s="764">
        <v>1880.25</v>
      </c>
      <c r="AM115" s="764">
        <v>1907.691</v>
      </c>
      <c r="AN115" s="764">
        <v>1931.104</v>
      </c>
      <c r="AO115" s="764">
        <v>1959.6020000000001</v>
      </c>
      <c r="AP115" s="764">
        <v>1984.2059999999999</v>
      </c>
      <c r="AQ115" s="764">
        <v>2010.9159999999999</v>
      </c>
      <c r="AR115" s="764">
        <v>2049.81</v>
      </c>
      <c r="AS115" s="764">
        <v>2111.35</v>
      </c>
      <c r="AT115" s="764">
        <v>2176.4740000000002</v>
      </c>
      <c r="AU115" s="764">
        <v>2260.3939999999998</v>
      </c>
      <c r="AV115" s="764">
        <v>2338.4479999999999</v>
      </c>
      <c r="AW115" s="764">
        <v>2427.0749999999998</v>
      </c>
      <c r="AX115" s="764">
        <v>2513.194</v>
      </c>
      <c r="AY115" s="764">
        <v>2598.741</v>
      </c>
      <c r="AZ115" s="764">
        <v>2680.511</v>
      </c>
    </row>
    <row r="116" spans="1:52">
      <c r="A116" s="797" t="s">
        <v>485</v>
      </c>
      <c r="B116" s="796" t="s">
        <v>889</v>
      </c>
      <c r="C116" s="796">
        <v>832.86329999999998</v>
      </c>
      <c r="D116" s="796">
        <v>1028.5550000000001</v>
      </c>
      <c r="E116" s="796">
        <v>967.72910000000002</v>
      </c>
      <c r="F116" s="796">
        <v>1025.4159999999999</v>
      </c>
      <c r="G116" s="796">
        <v>1035.9110000000001</v>
      </c>
      <c r="H116" s="796">
        <v>1230.7539999999999</v>
      </c>
      <c r="I116" s="796">
        <v>1434.788</v>
      </c>
      <c r="J116" s="796">
        <v>1441.5340000000001</v>
      </c>
      <c r="K116" s="796">
        <v>1454.797</v>
      </c>
      <c r="L116" s="796">
        <v>1503.231</v>
      </c>
      <c r="M116" s="796">
        <v>1681.605</v>
      </c>
      <c r="N116" s="796">
        <v>1576.595</v>
      </c>
      <c r="O116" s="796">
        <v>1312.55</v>
      </c>
      <c r="P116" s="796">
        <v>1181.5129999999999</v>
      </c>
      <c r="Q116" s="796">
        <v>1573.5329999999999</v>
      </c>
      <c r="R116" s="796">
        <v>1450.9929999999999</v>
      </c>
      <c r="S116" s="796">
        <v>1381.739</v>
      </c>
      <c r="T116" s="796">
        <v>1346.902</v>
      </c>
      <c r="U116" s="796">
        <v>1340.729</v>
      </c>
      <c r="V116" s="796">
        <v>1453.366</v>
      </c>
      <c r="W116" s="796">
        <v>1485.335</v>
      </c>
      <c r="X116" s="796">
        <v>1387.35</v>
      </c>
      <c r="Y116" s="796">
        <v>1219.2809999999999</v>
      </c>
      <c r="Z116" s="796">
        <v>1048.105</v>
      </c>
      <c r="AA116" s="796">
        <v>1013.417</v>
      </c>
      <c r="AB116" s="796">
        <v>917.23749999999995</v>
      </c>
      <c r="AC116" s="796">
        <v>920.8655</v>
      </c>
      <c r="AD116" s="764">
        <v>1262.846</v>
      </c>
      <c r="AE116" s="764">
        <v>1161.0940000000001</v>
      </c>
      <c r="AF116" s="764">
        <v>1221.5419999999999</v>
      </c>
      <c r="AG116" s="764">
        <v>1249.396</v>
      </c>
      <c r="AH116" s="764">
        <v>1278.442</v>
      </c>
      <c r="AI116" s="764">
        <v>1308.3920000000001</v>
      </c>
      <c r="AJ116" s="764">
        <v>1338.1089999999999</v>
      </c>
      <c r="AK116" s="764">
        <v>1367.0650000000001</v>
      </c>
      <c r="AL116" s="764">
        <v>1395.6590000000001</v>
      </c>
      <c r="AM116" s="764">
        <v>1424.6420000000001</v>
      </c>
      <c r="AN116" s="764">
        <v>1454.279</v>
      </c>
      <c r="AO116" s="764">
        <v>1485.126</v>
      </c>
      <c r="AP116" s="764">
        <v>1517.3040000000001</v>
      </c>
      <c r="AQ116" s="764">
        <v>1551.2439999999999</v>
      </c>
      <c r="AR116" s="764">
        <v>1586.4739999999999</v>
      </c>
      <c r="AS116" s="764">
        <v>1621.7</v>
      </c>
      <c r="AT116" s="764">
        <v>1659.92</v>
      </c>
      <c r="AU116" s="764">
        <v>1700.829</v>
      </c>
      <c r="AV116" s="764">
        <v>1741.6020000000001</v>
      </c>
      <c r="AW116" s="764">
        <v>1783.6289999999999</v>
      </c>
      <c r="AX116" s="764">
        <v>1825.8679999999999</v>
      </c>
      <c r="AY116" s="764">
        <v>1868.259</v>
      </c>
      <c r="AZ116" s="764">
        <v>1910.75</v>
      </c>
    </row>
    <row r="117" spans="1:52">
      <c r="A117" s="797" t="s">
        <v>485</v>
      </c>
      <c r="B117" s="796" t="s">
        <v>25</v>
      </c>
      <c r="C117" s="796">
        <v>64.044399999999996</v>
      </c>
      <c r="D117" s="796">
        <v>82.531800000000004</v>
      </c>
      <c r="E117" s="796">
        <v>79.878100000000003</v>
      </c>
      <c r="F117" s="796">
        <v>100.63379999999999</v>
      </c>
      <c r="G117" s="796">
        <v>99.994399999999999</v>
      </c>
      <c r="H117" s="796">
        <v>120.79430000000001</v>
      </c>
      <c r="I117" s="796">
        <v>135.7978</v>
      </c>
      <c r="J117" s="796">
        <v>138.34190000000001</v>
      </c>
      <c r="K117" s="796">
        <v>144.1335</v>
      </c>
      <c r="L117" s="796">
        <v>140.88730000000001</v>
      </c>
      <c r="M117" s="796">
        <v>148.9736</v>
      </c>
      <c r="N117" s="796">
        <v>136.18899999999999</v>
      </c>
      <c r="O117" s="796">
        <v>111.40949999999999</v>
      </c>
      <c r="P117" s="796">
        <v>101.02070000000001</v>
      </c>
      <c r="Q117" s="796">
        <v>137.1748</v>
      </c>
      <c r="R117" s="796">
        <v>126.0076</v>
      </c>
      <c r="S117" s="796">
        <v>119.3079</v>
      </c>
      <c r="T117" s="796">
        <v>120.8695</v>
      </c>
      <c r="U117" s="796">
        <v>120.23269999999999</v>
      </c>
      <c r="V117" s="796">
        <v>129.48920000000001</v>
      </c>
      <c r="W117" s="796">
        <v>130.96170000000001</v>
      </c>
      <c r="X117" s="796">
        <v>120.8049</v>
      </c>
      <c r="Y117" s="796">
        <v>108.3274</v>
      </c>
      <c r="Z117" s="796">
        <v>92.489000000000004</v>
      </c>
      <c r="AA117" s="796">
        <v>89.5852</v>
      </c>
      <c r="AB117" s="796">
        <v>81.283699999999996</v>
      </c>
      <c r="AC117" s="796">
        <v>81.413399999999996</v>
      </c>
      <c r="AD117" s="764">
        <v>87.472399999999993</v>
      </c>
      <c r="AE117" s="764">
        <v>92.256399999999999</v>
      </c>
      <c r="AF117" s="764">
        <v>94.372</v>
      </c>
      <c r="AG117" s="764">
        <v>94.692300000000003</v>
      </c>
      <c r="AH117" s="764">
        <v>95.008899999999997</v>
      </c>
      <c r="AI117" s="764">
        <v>95.321700000000007</v>
      </c>
      <c r="AJ117" s="764">
        <v>95.631</v>
      </c>
      <c r="AK117" s="764">
        <v>95.936599999999999</v>
      </c>
      <c r="AL117" s="764">
        <v>96.238799999999998</v>
      </c>
      <c r="AM117" s="764">
        <v>96.537599999999998</v>
      </c>
      <c r="AN117" s="764">
        <v>96.832999999999998</v>
      </c>
      <c r="AO117" s="764">
        <v>97.125200000000007</v>
      </c>
      <c r="AP117" s="764">
        <v>97.414199999999994</v>
      </c>
      <c r="AQ117" s="764">
        <v>97.700100000000006</v>
      </c>
      <c r="AR117" s="764">
        <v>97.491799999999998</v>
      </c>
      <c r="AS117" s="764">
        <v>97.184600000000003</v>
      </c>
      <c r="AT117" s="764">
        <v>96.879000000000005</v>
      </c>
      <c r="AU117" s="764">
        <v>96.575800000000001</v>
      </c>
      <c r="AV117" s="764">
        <v>96.275899999999993</v>
      </c>
      <c r="AW117" s="764">
        <v>95.979900000000001</v>
      </c>
      <c r="AX117" s="764">
        <v>95.688599999999994</v>
      </c>
      <c r="AY117" s="764">
        <v>95.402699999999996</v>
      </c>
      <c r="AZ117" s="764">
        <v>95.122600000000006</v>
      </c>
    </row>
    <row r="118" spans="1:52">
      <c r="A118" s="797" t="s">
        <v>485</v>
      </c>
      <c r="B118" s="796" t="s">
        <v>26</v>
      </c>
      <c r="C118" s="796">
        <v>15.2615</v>
      </c>
      <c r="D118" s="796">
        <v>18.490400000000001</v>
      </c>
      <c r="E118" s="796">
        <v>17.760100000000001</v>
      </c>
      <c r="F118" s="796">
        <v>18.1812</v>
      </c>
      <c r="G118" s="796">
        <v>18.847899999999999</v>
      </c>
      <c r="H118" s="796">
        <v>19.907499999999999</v>
      </c>
      <c r="I118" s="796">
        <v>28.0166</v>
      </c>
      <c r="J118" s="796">
        <v>33.898600000000002</v>
      </c>
      <c r="K118" s="796">
        <v>28.003499999999999</v>
      </c>
      <c r="L118" s="796">
        <v>35.606900000000003</v>
      </c>
      <c r="M118" s="796">
        <v>36.855699999999999</v>
      </c>
      <c r="N118" s="796">
        <v>19.010100000000001</v>
      </c>
      <c r="O118" s="796">
        <v>15.135400000000001</v>
      </c>
      <c r="P118" s="796">
        <v>14.4375</v>
      </c>
      <c r="Q118" s="796">
        <v>20.272200000000002</v>
      </c>
      <c r="R118" s="796">
        <v>18.575299999999999</v>
      </c>
      <c r="S118" s="796">
        <v>17.419799999999999</v>
      </c>
      <c r="T118" s="796">
        <v>16.990300000000001</v>
      </c>
      <c r="U118" s="796">
        <v>16.901299999999999</v>
      </c>
      <c r="V118" s="796">
        <v>18.372599999999998</v>
      </c>
      <c r="W118" s="796">
        <v>18.6114</v>
      </c>
      <c r="X118" s="796">
        <v>17.134699999999999</v>
      </c>
      <c r="Y118" s="796">
        <v>15.3437</v>
      </c>
      <c r="Z118" s="796">
        <v>13.1279</v>
      </c>
      <c r="AA118" s="796">
        <v>12.7294</v>
      </c>
      <c r="AB118" s="796">
        <v>11.545400000000001</v>
      </c>
      <c r="AC118" s="796">
        <v>11.56</v>
      </c>
      <c r="AD118" s="764">
        <v>12.888999999999999</v>
      </c>
      <c r="AE118" s="764">
        <v>14.218500000000001</v>
      </c>
      <c r="AF118" s="764">
        <v>14.225</v>
      </c>
      <c r="AG118" s="764">
        <v>13.9541</v>
      </c>
      <c r="AH118" s="764">
        <v>13.681699999999999</v>
      </c>
      <c r="AI118" s="764">
        <v>13.4079</v>
      </c>
      <c r="AJ118" s="764">
        <v>13.1326</v>
      </c>
      <c r="AK118" s="764">
        <v>12.8559</v>
      </c>
      <c r="AL118" s="764">
        <v>12.5778</v>
      </c>
      <c r="AM118" s="764">
        <v>12.2982</v>
      </c>
      <c r="AN118" s="764">
        <v>12.017200000000001</v>
      </c>
      <c r="AO118" s="764">
        <v>11.7348</v>
      </c>
      <c r="AP118" s="764">
        <v>11.451000000000001</v>
      </c>
      <c r="AQ118" s="764">
        <v>11.165900000000001</v>
      </c>
      <c r="AR118" s="764">
        <v>10.879300000000001</v>
      </c>
      <c r="AS118" s="764">
        <v>10.5915</v>
      </c>
      <c r="AT118" s="764">
        <v>10.302300000000001</v>
      </c>
      <c r="AU118" s="764">
        <v>10.011799999999999</v>
      </c>
      <c r="AV118" s="764">
        <v>9.7201000000000004</v>
      </c>
      <c r="AW118" s="764">
        <v>9.4270999999999994</v>
      </c>
      <c r="AX118" s="764">
        <v>9.1328999999999994</v>
      </c>
      <c r="AY118" s="764">
        <v>8.8375000000000004</v>
      </c>
      <c r="AZ118" s="764">
        <v>8.5409000000000006</v>
      </c>
    </row>
    <row r="119" spans="1:52">
      <c r="A119" s="797" t="s">
        <v>485</v>
      </c>
      <c r="B119" s="796" t="s">
        <v>890</v>
      </c>
      <c r="C119" s="796">
        <v>2481.5360000000001</v>
      </c>
      <c r="D119" s="796">
        <v>2358.3330000000001</v>
      </c>
      <c r="E119" s="796">
        <v>2258.2860000000001</v>
      </c>
      <c r="F119" s="796">
        <v>2492.5839999999998</v>
      </c>
      <c r="G119" s="796">
        <v>2149.1039999999998</v>
      </c>
      <c r="H119" s="796">
        <v>2119.0859999999998</v>
      </c>
      <c r="I119" s="796">
        <v>2164.0639999999999</v>
      </c>
      <c r="J119" s="796">
        <v>2205.7179999999998</v>
      </c>
      <c r="K119" s="796">
        <v>2038.38</v>
      </c>
      <c r="L119" s="796">
        <v>2141.701</v>
      </c>
      <c r="M119" s="796">
        <v>2265.0889999999999</v>
      </c>
      <c r="N119" s="796">
        <v>2290.8229999999999</v>
      </c>
      <c r="O119" s="796">
        <v>1925.0329999999999</v>
      </c>
      <c r="P119" s="796">
        <v>1698.663</v>
      </c>
      <c r="Q119" s="796">
        <v>2251.9459999999999</v>
      </c>
      <c r="R119" s="796">
        <v>2316.1860000000001</v>
      </c>
      <c r="S119" s="796">
        <v>2251.0439999999999</v>
      </c>
      <c r="T119" s="796">
        <v>2184.14</v>
      </c>
      <c r="U119" s="796">
        <v>2157.991</v>
      </c>
      <c r="V119" s="796">
        <v>2317.6</v>
      </c>
      <c r="W119" s="796">
        <v>2347.4720000000002</v>
      </c>
      <c r="X119" s="796">
        <v>2159.0940000000001</v>
      </c>
      <c r="Y119" s="796">
        <v>1932.4829999999999</v>
      </c>
      <c r="Z119" s="796">
        <v>1651.0830000000001</v>
      </c>
      <c r="AA119" s="796">
        <v>1600.7639999999999</v>
      </c>
      <c r="AB119" s="796">
        <v>1451.847</v>
      </c>
      <c r="AC119" s="796">
        <v>1453.9839999999999</v>
      </c>
      <c r="AD119" s="764">
        <v>1374.308</v>
      </c>
      <c r="AE119" s="764">
        <v>1330.23</v>
      </c>
      <c r="AF119" s="764">
        <v>1317.2660000000001</v>
      </c>
      <c r="AG119" s="764">
        <v>1274.2829999999999</v>
      </c>
      <c r="AH119" s="764">
        <v>1231.6089999999999</v>
      </c>
      <c r="AI119" s="764">
        <v>1189.1369999999999</v>
      </c>
      <c r="AJ119" s="764">
        <v>1146.424</v>
      </c>
      <c r="AK119" s="764">
        <v>1103.2660000000001</v>
      </c>
      <c r="AL119" s="764">
        <v>1059.8309999999999</v>
      </c>
      <c r="AM119" s="764">
        <v>1016.426</v>
      </c>
      <c r="AN119" s="764">
        <v>973.16219999999998</v>
      </c>
      <c r="AO119" s="764">
        <v>930.26909999999998</v>
      </c>
      <c r="AP119" s="764">
        <v>887.79939999999999</v>
      </c>
      <c r="AQ119" s="764">
        <v>845.93039999999996</v>
      </c>
      <c r="AR119" s="764">
        <v>804.47770000000003</v>
      </c>
      <c r="AS119" s="764">
        <v>762.92830000000004</v>
      </c>
      <c r="AT119" s="764">
        <v>722.48490000000004</v>
      </c>
      <c r="AU119" s="764">
        <v>683.02909999999997</v>
      </c>
      <c r="AV119" s="764">
        <v>643.43510000000003</v>
      </c>
      <c r="AW119" s="764">
        <v>604.26199999999994</v>
      </c>
      <c r="AX119" s="764">
        <v>565.09630000000004</v>
      </c>
      <c r="AY119" s="764">
        <v>525.9171</v>
      </c>
      <c r="AZ119" s="764">
        <v>486.70580000000001</v>
      </c>
    </row>
    <row r="120" spans="1:52">
      <c r="A120" s="797" t="s">
        <v>485</v>
      </c>
      <c r="B120" s="796" t="s">
        <v>27</v>
      </c>
      <c r="C120" s="796">
        <v>54.624099999999999</v>
      </c>
      <c r="D120" s="796">
        <v>56.140500000000003</v>
      </c>
      <c r="E120" s="796">
        <v>60.357900000000001</v>
      </c>
      <c r="F120" s="796">
        <v>87.512900000000002</v>
      </c>
      <c r="G120" s="796">
        <v>99.546199999999999</v>
      </c>
      <c r="H120" s="796">
        <v>93.563400000000001</v>
      </c>
      <c r="I120" s="796">
        <v>126.501</v>
      </c>
      <c r="J120" s="796">
        <v>152.7835</v>
      </c>
      <c r="K120" s="796">
        <v>154.6164</v>
      </c>
      <c r="L120" s="796">
        <v>150.6369</v>
      </c>
      <c r="M120" s="796">
        <v>156.7039</v>
      </c>
      <c r="N120" s="796">
        <v>167.0291</v>
      </c>
      <c r="O120" s="796">
        <v>136.19040000000001</v>
      </c>
      <c r="P120" s="796">
        <v>119.1125</v>
      </c>
      <c r="Q120" s="796">
        <v>164.6037</v>
      </c>
      <c r="R120" s="796">
        <v>159.97229999999999</v>
      </c>
      <c r="S120" s="796">
        <v>150.6388</v>
      </c>
      <c r="T120" s="796">
        <v>148.14949999999999</v>
      </c>
      <c r="U120" s="796">
        <v>145.18119999999999</v>
      </c>
      <c r="V120" s="796">
        <v>151.5883</v>
      </c>
      <c r="W120" s="796">
        <v>155.3348</v>
      </c>
      <c r="X120" s="796">
        <v>139.2432</v>
      </c>
      <c r="Y120" s="796">
        <v>127.6887</v>
      </c>
      <c r="Z120" s="796">
        <v>112.6326</v>
      </c>
      <c r="AA120" s="796">
        <v>105.8947</v>
      </c>
      <c r="AB120" s="796">
        <v>95.962000000000003</v>
      </c>
      <c r="AC120" s="796">
        <v>96.197199999999995</v>
      </c>
      <c r="AD120" s="764">
        <v>104.77209999999999</v>
      </c>
      <c r="AE120" s="764">
        <v>90.876499999999993</v>
      </c>
      <c r="AF120" s="764">
        <v>96.118499999999997</v>
      </c>
      <c r="AG120" s="764">
        <v>99.587199999999996</v>
      </c>
      <c r="AH120" s="764">
        <v>103.05070000000001</v>
      </c>
      <c r="AI120" s="764">
        <v>106.51009999999999</v>
      </c>
      <c r="AJ120" s="764">
        <v>109.96599999999999</v>
      </c>
      <c r="AK120" s="764">
        <v>113.41930000000001</v>
      </c>
      <c r="AL120" s="764">
        <v>116.87050000000001</v>
      </c>
      <c r="AM120" s="764">
        <v>120.3202</v>
      </c>
      <c r="AN120" s="764">
        <v>123.76900000000001</v>
      </c>
      <c r="AO120" s="764">
        <v>127.2171</v>
      </c>
      <c r="AP120" s="764">
        <v>130.66489999999999</v>
      </c>
      <c r="AQ120" s="764">
        <v>134.1129</v>
      </c>
      <c r="AR120" s="764">
        <v>137.43729999999999</v>
      </c>
      <c r="AS120" s="764">
        <v>140.6771</v>
      </c>
      <c r="AT120" s="764">
        <v>143.94710000000001</v>
      </c>
      <c r="AU120" s="764">
        <v>147.24440000000001</v>
      </c>
      <c r="AV120" s="764">
        <v>150.56659999999999</v>
      </c>
      <c r="AW120" s="764">
        <v>153.9111</v>
      </c>
      <c r="AX120" s="764">
        <v>157.2758</v>
      </c>
      <c r="AY120" s="764">
        <v>160.65899999999999</v>
      </c>
      <c r="AZ120" s="764">
        <v>164.05860000000001</v>
      </c>
    </row>
    <row r="121" spans="1:52">
      <c r="A121" s="797" t="s">
        <v>485</v>
      </c>
      <c r="B121" s="796" t="s">
        <v>28</v>
      </c>
      <c r="C121" s="796">
        <v>1909.0630000000001</v>
      </c>
      <c r="D121" s="796">
        <v>2068.5729999999999</v>
      </c>
      <c r="E121" s="796">
        <v>1941.779</v>
      </c>
      <c r="F121" s="796">
        <v>1885.654</v>
      </c>
      <c r="G121" s="796">
        <v>1794.568</v>
      </c>
      <c r="H121" s="796">
        <v>1812.9179999999999</v>
      </c>
      <c r="I121" s="796">
        <v>1978.758</v>
      </c>
      <c r="J121" s="796">
        <v>2005.153</v>
      </c>
      <c r="K121" s="796">
        <v>1993.0550000000001</v>
      </c>
      <c r="L121" s="796">
        <v>1952.847</v>
      </c>
      <c r="M121" s="796">
        <v>2019.7950000000001</v>
      </c>
      <c r="N121" s="796">
        <v>1880.674</v>
      </c>
      <c r="O121" s="796">
        <v>1599.5160000000001</v>
      </c>
      <c r="P121" s="796">
        <v>1433.91</v>
      </c>
      <c r="Q121" s="796">
        <v>1807.22</v>
      </c>
      <c r="R121" s="796">
        <v>1863.633</v>
      </c>
      <c r="S121" s="796">
        <v>1821.1569999999999</v>
      </c>
      <c r="T121" s="796">
        <v>1791.298</v>
      </c>
      <c r="U121" s="796">
        <v>1794.6959999999999</v>
      </c>
      <c r="V121" s="796">
        <v>1953.077</v>
      </c>
      <c r="W121" s="796">
        <v>2000.7809999999999</v>
      </c>
      <c r="X121" s="796">
        <v>1794.268</v>
      </c>
      <c r="Y121" s="796">
        <v>1647.5940000000001</v>
      </c>
      <c r="Z121" s="796">
        <v>1455.598</v>
      </c>
      <c r="AA121" s="796">
        <v>1367.992</v>
      </c>
      <c r="AB121" s="796">
        <v>1239.8430000000001</v>
      </c>
      <c r="AC121" s="796">
        <v>1242.7739999999999</v>
      </c>
      <c r="AD121" s="764">
        <v>1086.423</v>
      </c>
      <c r="AE121" s="764">
        <v>937.89930000000004</v>
      </c>
      <c r="AF121" s="764">
        <v>988.13019999999995</v>
      </c>
      <c r="AG121" s="764">
        <v>999.06669999999997</v>
      </c>
      <c r="AH121" s="764">
        <v>1011.436</v>
      </c>
      <c r="AI121" s="764">
        <v>1024.9000000000001</v>
      </c>
      <c r="AJ121" s="764">
        <v>1038.2809999999999</v>
      </c>
      <c r="AK121" s="764">
        <v>1051.02</v>
      </c>
      <c r="AL121" s="764">
        <v>1063.4880000000001</v>
      </c>
      <c r="AM121" s="764">
        <v>1076.414</v>
      </c>
      <c r="AN121" s="764">
        <v>1090.046</v>
      </c>
      <c r="AO121" s="764">
        <v>1104.9290000000001</v>
      </c>
      <c r="AP121" s="764">
        <v>1121.17</v>
      </c>
      <c r="AQ121" s="764">
        <v>1139.1949999999999</v>
      </c>
      <c r="AR121" s="764">
        <v>1158.527</v>
      </c>
      <c r="AS121" s="764">
        <v>1177.867</v>
      </c>
      <c r="AT121" s="764">
        <v>1200.211</v>
      </c>
      <c r="AU121" s="764">
        <v>1225.2539999999999</v>
      </c>
      <c r="AV121" s="764">
        <v>1250.1690000000001</v>
      </c>
      <c r="AW121" s="764">
        <v>1276.348</v>
      </c>
      <c r="AX121" s="764">
        <v>1302.749</v>
      </c>
      <c r="AY121" s="764">
        <v>1329.3119999999999</v>
      </c>
      <c r="AZ121" s="764">
        <v>1355.9860000000001</v>
      </c>
    </row>
    <row r="122" spans="1:52">
      <c r="A122" s="797" t="s">
        <v>485</v>
      </c>
      <c r="B122" s="796" t="s">
        <v>29</v>
      </c>
      <c r="C122" s="796">
        <v>129.25049999999999</v>
      </c>
      <c r="D122" s="796">
        <v>150.75489999999999</v>
      </c>
      <c r="E122" s="796">
        <v>150.08150000000001</v>
      </c>
      <c r="F122" s="796">
        <v>176.59970000000001</v>
      </c>
      <c r="G122" s="796">
        <v>200.52690000000001</v>
      </c>
      <c r="H122" s="796">
        <v>211.15889999999999</v>
      </c>
      <c r="I122" s="796">
        <v>249.6782</v>
      </c>
      <c r="J122" s="796">
        <v>261.61649999999997</v>
      </c>
      <c r="K122" s="796">
        <v>243.38810000000001</v>
      </c>
      <c r="L122" s="796">
        <v>274.38389999999998</v>
      </c>
      <c r="M122" s="796">
        <v>298.21940000000001</v>
      </c>
      <c r="N122" s="796">
        <v>388.70960000000002</v>
      </c>
      <c r="O122" s="796">
        <v>314.178</v>
      </c>
      <c r="P122" s="796">
        <v>280.38170000000002</v>
      </c>
      <c r="Q122" s="796">
        <v>388.05180000000001</v>
      </c>
      <c r="R122" s="796">
        <v>386.66809999999998</v>
      </c>
      <c r="S122" s="796">
        <v>364.4717</v>
      </c>
      <c r="T122" s="796">
        <v>357.18540000000002</v>
      </c>
      <c r="U122" s="796">
        <v>357.78160000000003</v>
      </c>
      <c r="V122" s="796">
        <v>391.75099999999998</v>
      </c>
      <c r="W122" s="796">
        <v>409.45729999999998</v>
      </c>
      <c r="X122" s="796">
        <v>371.02870000000001</v>
      </c>
      <c r="Y122" s="796">
        <v>344.83640000000003</v>
      </c>
      <c r="Z122" s="796">
        <v>298.80349999999999</v>
      </c>
      <c r="AA122" s="796">
        <v>277.91120000000001</v>
      </c>
      <c r="AB122" s="796">
        <v>252.94309999999999</v>
      </c>
      <c r="AC122" s="796">
        <v>254.04400000000001</v>
      </c>
      <c r="AD122" s="764">
        <v>174.1669</v>
      </c>
      <c r="AE122" s="764">
        <v>149.27189999999999</v>
      </c>
      <c r="AF122" s="764">
        <v>156.48589999999999</v>
      </c>
      <c r="AG122" s="764">
        <v>160.80199999999999</v>
      </c>
      <c r="AH122" s="764">
        <v>165.1234</v>
      </c>
      <c r="AI122" s="764">
        <v>169.44980000000001</v>
      </c>
      <c r="AJ122" s="764">
        <v>173.7809</v>
      </c>
      <c r="AK122" s="764">
        <v>178.1163</v>
      </c>
      <c r="AL122" s="764">
        <v>182.45580000000001</v>
      </c>
      <c r="AM122" s="764">
        <v>186.7989</v>
      </c>
      <c r="AN122" s="764">
        <v>191.1454</v>
      </c>
      <c r="AO122" s="764">
        <v>195.4949</v>
      </c>
      <c r="AP122" s="764">
        <v>199.84719999999999</v>
      </c>
      <c r="AQ122" s="764">
        <v>204.202</v>
      </c>
      <c r="AR122" s="764">
        <v>208.559</v>
      </c>
      <c r="AS122" s="764">
        <v>212.3613</v>
      </c>
      <c r="AT122" s="764">
        <v>215.11199999999999</v>
      </c>
      <c r="AU122" s="764">
        <v>217.87139999999999</v>
      </c>
      <c r="AV122" s="764">
        <v>220.6404</v>
      </c>
      <c r="AW122" s="764">
        <v>223.42</v>
      </c>
      <c r="AX122" s="764">
        <v>226.21109999999999</v>
      </c>
      <c r="AY122" s="764">
        <v>229.0145</v>
      </c>
      <c r="AZ122" s="764">
        <v>231.83109999999999</v>
      </c>
    </row>
    <row r="123" spans="1:52">
      <c r="A123" s="797" t="s">
        <v>485</v>
      </c>
      <c r="B123" s="796" t="s">
        <v>891</v>
      </c>
      <c r="C123" s="796">
        <v>369.15750000000003</v>
      </c>
      <c r="D123" s="796">
        <v>456.9255</v>
      </c>
      <c r="E123" s="796">
        <v>395.01900000000001</v>
      </c>
      <c r="F123" s="796">
        <v>506.35890000000001</v>
      </c>
      <c r="G123" s="796">
        <v>563.25289999999995</v>
      </c>
      <c r="H123" s="796">
        <v>634.12210000000005</v>
      </c>
      <c r="I123" s="796">
        <v>716.1069</v>
      </c>
      <c r="J123" s="796">
        <v>755.28390000000002</v>
      </c>
      <c r="K123" s="796">
        <v>850.20249999999999</v>
      </c>
      <c r="L123" s="796">
        <v>853.20540000000005</v>
      </c>
      <c r="M123" s="796">
        <v>965.41740000000004</v>
      </c>
      <c r="N123" s="796">
        <v>929.07069999999999</v>
      </c>
      <c r="O123" s="796">
        <v>810.91980000000001</v>
      </c>
      <c r="P123" s="796">
        <v>738.91899999999998</v>
      </c>
      <c r="Q123" s="796">
        <v>934.68200000000002</v>
      </c>
      <c r="R123" s="796">
        <v>946.24400000000003</v>
      </c>
      <c r="S123" s="796">
        <v>915.63400000000001</v>
      </c>
      <c r="T123" s="796">
        <v>901.4932</v>
      </c>
      <c r="U123" s="796">
        <v>899.54960000000005</v>
      </c>
      <c r="V123" s="796">
        <v>980.46040000000005</v>
      </c>
      <c r="W123" s="796">
        <v>1024.3</v>
      </c>
      <c r="X123" s="796">
        <v>923.52670000000001</v>
      </c>
      <c r="Y123" s="796">
        <v>858.55849999999998</v>
      </c>
      <c r="Z123" s="796">
        <v>750.22879999999998</v>
      </c>
      <c r="AA123" s="796">
        <v>696.13869999999997</v>
      </c>
      <c r="AB123" s="796">
        <v>634.87819999999999</v>
      </c>
      <c r="AC123" s="796">
        <v>637.54520000000002</v>
      </c>
      <c r="AD123" s="764">
        <v>1196.7339999999999</v>
      </c>
      <c r="AE123" s="764">
        <v>1102.2</v>
      </c>
      <c r="AF123" s="764">
        <v>1196.164</v>
      </c>
      <c r="AG123" s="764">
        <v>1255.8109999999999</v>
      </c>
      <c r="AH123" s="764">
        <v>1316.9849999999999</v>
      </c>
      <c r="AI123" s="764">
        <v>1379.308</v>
      </c>
      <c r="AJ123" s="764">
        <v>1441.297</v>
      </c>
      <c r="AK123" s="764">
        <v>1502.2660000000001</v>
      </c>
      <c r="AL123" s="764">
        <v>1562.731</v>
      </c>
      <c r="AM123" s="764">
        <v>1623.6669999999999</v>
      </c>
      <c r="AN123" s="764">
        <v>1685.4190000000001</v>
      </c>
      <c r="AO123" s="764">
        <v>1748.712</v>
      </c>
      <c r="AP123" s="764">
        <v>1813.7</v>
      </c>
      <c r="AQ123" s="764">
        <v>1880.9459999999999</v>
      </c>
      <c r="AR123" s="764">
        <v>1949.837</v>
      </c>
      <c r="AS123" s="764">
        <v>2018.6949999999999</v>
      </c>
      <c r="AT123" s="764">
        <v>2091.415</v>
      </c>
      <c r="AU123" s="764">
        <v>2167.6030000000001</v>
      </c>
      <c r="AV123" s="764">
        <v>2243.5889999999999</v>
      </c>
      <c r="AW123" s="764">
        <v>2321.181</v>
      </c>
      <c r="AX123" s="764">
        <v>2399.027</v>
      </c>
      <c r="AY123" s="764">
        <v>2477.0479999999998</v>
      </c>
      <c r="AZ123" s="764">
        <v>2555.1779999999999</v>
      </c>
    </row>
    <row r="124" spans="1:52">
      <c r="A124" s="797" t="s">
        <v>485</v>
      </c>
      <c r="B124" s="796" t="s">
        <v>893</v>
      </c>
      <c r="C124" s="796">
        <v>212.30080000000001</v>
      </c>
      <c r="D124" s="796">
        <v>254.10300000000001</v>
      </c>
      <c r="E124" s="796">
        <v>256.68990000000002</v>
      </c>
      <c r="F124" s="796">
        <v>330.42680000000001</v>
      </c>
      <c r="G124" s="796">
        <v>377.34070000000003</v>
      </c>
      <c r="H124" s="796">
        <v>382.45310000000001</v>
      </c>
      <c r="I124" s="796">
        <v>447.77339999999998</v>
      </c>
      <c r="J124" s="796">
        <v>528.22090000000003</v>
      </c>
      <c r="K124" s="796">
        <v>576.39120000000003</v>
      </c>
      <c r="L124" s="796">
        <v>617.14380000000006</v>
      </c>
      <c r="M124" s="796">
        <v>667.66660000000002</v>
      </c>
      <c r="N124" s="796">
        <v>654.47770000000003</v>
      </c>
      <c r="O124" s="796">
        <v>531.76829999999995</v>
      </c>
      <c r="P124" s="796">
        <v>472.89980000000003</v>
      </c>
      <c r="Q124" s="796">
        <v>643.68970000000002</v>
      </c>
      <c r="R124" s="796">
        <v>657.05010000000004</v>
      </c>
      <c r="S124" s="796">
        <v>624.37459999999999</v>
      </c>
      <c r="T124" s="796">
        <v>610.34389999999996</v>
      </c>
      <c r="U124" s="796">
        <v>617.05340000000001</v>
      </c>
      <c r="V124" s="796">
        <v>676.80790000000002</v>
      </c>
      <c r="W124" s="796">
        <v>702.95399999999995</v>
      </c>
      <c r="X124" s="796">
        <v>633.67269999999996</v>
      </c>
      <c r="Y124" s="796">
        <v>595.98710000000005</v>
      </c>
      <c r="Z124" s="796">
        <v>518.53970000000004</v>
      </c>
      <c r="AA124" s="796">
        <v>480.77679999999998</v>
      </c>
      <c r="AB124" s="796">
        <v>438.5462</v>
      </c>
      <c r="AC124" s="796">
        <v>440.18599999999998</v>
      </c>
      <c r="AD124" s="764">
        <v>504.4787</v>
      </c>
      <c r="AE124" s="764">
        <v>462.03339999999997</v>
      </c>
      <c r="AF124" s="764">
        <v>491.6019</v>
      </c>
      <c r="AG124" s="764">
        <v>507.14580000000001</v>
      </c>
      <c r="AH124" s="764">
        <v>523.20050000000003</v>
      </c>
      <c r="AI124" s="764">
        <v>539.62649999999996</v>
      </c>
      <c r="AJ124" s="764">
        <v>555.85929999999996</v>
      </c>
      <c r="AK124" s="764">
        <v>571.63919999999996</v>
      </c>
      <c r="AL124" s="764">
        <v>587.16949999999997</v>
      </c>
      <c r="AM124" s="764">
        <v>602.82920000000001</v>
      </c>
      <c r="AN124" s="764">
        <v>618.75400000000002</v>
      </c>
      <c r="AO124" s="764">
        <v>635.22580000000005</v>
      </c>
      <c r="AP124" s="764">
        <v>652.30759999999998</v>
      </c>
      <c r="AQ124" s="764">
        <v>670.21789999999999</v>
      </c>
      <c r="AR124" s="764">
        <v>688.72410000000002</v>
      </c>
      <c r="AS124" s="764">
        <v>707.18209999999999</v>
      </c>
      <c r="AT124" s="764">
        <v>727.09289999999999</v>
      </c>
      <c r="AU124" s="764">
        <v>748.30730000000005</v>
      </c>
      <c r="AV124" s="764">
        <v>769.4153</v>
      </c>
      <c r="AW124" s="764">
        <v>791.11429999999996</v>
      </c>
      <c r="AX124" s="764">
        <v>812.8854</v>
      </c>
      <c r="AY124" s="764">
        <v>834.70090000000005</v>
      </c>
      <c r="AZ124" s="764">
        <v>856.53629999999998</v>
      </c>
    </row>
    <row r="125" spans="1:52">
      <c r="A125" s="797" t="s">
        <v>485</v>
      </c>
      <c r="B125" s="796" t="s">
        <v>30</v>
      </c>
      <c r="C125" s="796">
        <v>4.7511000000000001</v>
      </c>
      <c r="D125" s="796">
        <v>5.7870999999999997</v>
      </c>
      <c r="E125" s="796">
        <v>5.9801000000000002</v>
      </c>
      <c r="F125" s="796">
        <v>2.6307999999999998</v>
      </c>
      <c r="G125" s="796">
        <v>4.1184000000000003</v>
      </c>
      <c r="H125" s="796">
        <v>4.0442</v>
      </c>
      <c r="I125" s="796">
        <v>5.2862999999999998</v>
      </c>
      <c r="J125" s="796">
        <v>7.9888000000000003</v>
      </c>
      <c r="K125" s="796">
        <v>5.3144999999999998</v>
      </c>
      <c r="L125" s="796">
        <v>5.5853000000000002</v>
      </c>
      <c r="M125" s="796">
        <v>6.0423</v>
      </c>
      <c r="N125" s="796">
        <v>4.4928999999999997</v>
      </c>
      <c r="O125" s="796">
        <v>3.9142000000000001</v>
      </c>
      <c r="P125" s="796">
        <v>3.7519</v>
      </c>
      <c r="Q125" s="796">
        <v>5.92</v>
      </c>
      <c r="R125" s="796">
        <v>5.2660999999999998</v>
      </c>
      <c r="S125" s="796">
        <v>4.9992000000000001</v>
      </c>
      <c r="T125" s="796">
        <v>4.8875000000000002</v>
      </c>
      <c r="U125" s="796">
        <v>4.8673999999999999</v>
      </c>
      <c r="V125" s="796">
        <v>5.2784000000000004</v>
      </c>
      <c r="W125" s="796">
        <v>5.4972000000000003</v>
      </c>
      <c r="X125" s="796">
        <v>4.9356</v>
      </c>
      <c r="Y125" s="796">
        <v>4.6748000000000003</v>
      </c>
      <c r="Z125" s="796">
        <v>4.0646000000000004</v>
      </c>
      <c r="AA125" s="796">
        <v>3.7467000000000001</v>
      </c>
      <c r="AB125" s="796">
        <v>3.4159999999999999</v>
      </c>
      <c r="AC125" s="796">
        <v>3.4268999999999998</v>
      </c>
      <c r="AD125" s="764">
        <v>4.7060000000000004</v>
      </c>
      <c r="AE125" s="764">
        <v>4.7426000000000004</v>
      </c>
      <c r="AF125" s="764">
        <v>4.7369000000000003</v>
      </c>
      <c r="AG125" s="764">
        <v>4.6418999999999997</v>
      </c>
      <c r="AH125" s="764">
        <v>4.5494000000000003</v>
      </c>
      <c r="AI125" s="764">
        <v>4.4592999999999998</v>
      </c>
      <c r="AJ125" s="764">
        <v>4.3715999999999999</v>
      </c>
      <c r="AK125" s="764">
        <v>4.2861000000000002</v>
      </c>
      <c r="AL125" s="764">
        <v>4.2026000000000003</v>
      </c>
      <c r="AM125" s="764">
        <v>4.1212</v>
      </c>
      <c r="AN125" s="764">
        <v>4.0415000000000001</v>
      </c>
      <c r="AO125" s="764">
        <v>3.9636999999999998</v>
      </c>
      <c r="AP125" s="764">
        <v>3.8874</v>
      </c>
      <c r="AQ125" s="764">
        <v>3.8121999999999998</v>
      </c>
      <c r="AR125" s="764">
        <v>3.7374999999999998</v>
      </c>
      <c r="AS125" s="764">
        <v>3.6646000000000001</v>
      </c>
      <c r="AT125" s="764">
        <v>3.5935000000000001</v>
      </c>
      <c r="AU125" s="764">
        <v>3.524</v>
      </c>
      <c r="AV125" s="764">
        <v>3.4559000000000002</v>
      </c>
      <c r="AW125" s="764">
        <v>3.3893</v>
      </c>
      <c r="AX125" s="764">
        <v>3.3239000000000001</v>
      </c>
      <c r="AY125" s="764">
        <v>3.2597999999999998</v>
      </c>
      <c r="AZ125" s="764">
        <v>3.1968000000000001</v>
      </c>
    </row>
    <row r="126" spans="1:52">
      <c r="A126" s="797" t="s">
        <v>485</v>
      </c>
      <c r="B126" s="796" t="s">
        <v>894</v>
      </c>
      <c r="C126" s="796">
        <v>274.62470000000002</v>
      </c>
      <c r="D126" s="796">
        <v>342.61040000000003</v>
      </c>
      <c r="E126" s="796">
        <v>346.88170000000002</v>
      </c>
      <c r="F126" s="796">
        <v>439.34309999999999</v>
      </c>
      <c r="G126" s="796">
        <v>507.94639999999998</v>
      </c>
      <c r="H126" s="796">
        <v>496.07679999999999</v>
      </c>
      <c r="I126" s="796">
        <v>545.79750000000001</v>
      </c>
      <c r="J126" s="796">
        <v>524.62929999999994</v>
      </c>
      <c r="K126" s="796">
        <v>552.69529999999997</v>
      </c>
      <c r="L126" s="796">
        <v>552.91890000000001</v>
      </c>
      <c r="M126" s="796">
        <v>583.03989999999999</v>
      </c>
      <c r="N126" s="796">
        <v>539.07640000000004</v>
      </c>
      <c r="O126" s="796">
        <v>434.41849999999999</v>
      </c>
      <c r="P126" s="796">
        <v>387.637</v>
      </c>
      <c r="Q126" s="796">
        <v>531.28110000000004</v>
      </c>
      <c r="R126" s="796">
        <v>552.93489999999997</v>
      </c>
      <c r="S126" s="796">
        <v>523.64829999999995</v>
      </c>
      <c r="T126" s="796">
        <v>513.16279999999995</v>
      </c>
      <c r="U126" s="796">
        <v>504.9676</v>
      </c>
      <c r="V126" s="796">
        <v>539.67750000000001</v>
      </c>
      <c r="W126" s="796">
        <v>562.03530000000001</v>
      </c>
      <c r="X126" s="796">
        <v>504.49720000000002</v>
      </c>
      <c r="Y126" s="796">
        <v>477.7955</v>
      </c>
      <c r="Z126" s="796">
        <v>415.34350000000001</v>
      </c>
      <c r="AA126" s="796">
        <v>382.79469999999998</v>
      </c>
      <c r="AB126" s="796">
        <v>348.96460000000002</v>
      </c>
      <c r="AC126" s="796">
        <v>350.08030000000002</v>
      </c>
      <c r="AD126" s="764">
        <v>510.5376</v>
      </c>
      <c r="AE126" s="764">
        <v>510.54399999999998</v>
      </c>
      <c r="AF126" s="764">
        <v>534.4058</v>
      </c>
      <c r="AG126" s="764">
        <v>540.14639999999997</v>
      </c>
      <c r="AH126" s="764">
        <v>546.59630000000004</v>
      </c>
      <c r="AI126" s="764">
        <v>553.54570000000001</v>
      </c>
      <c r="AJ126" s="764">
        <v>560.10260000000005</v>
      </c>
      <c r="AK126" s="764">
        <v>565.86199999999997</v>
      </c>
      <c r="AL126" s="764">
        <v>571.15750000000003</v>
      </c>
      <c r="AM126" s="764">
        <v>576.60310000000004</v>
      </c>
      <c r="AN126" s="764">
        <v>582.42200000000003</v>
      </c>
      <c r="AO126" s="764">
        <v>589.07140000000004</v>
      </c>
      <c r="AP126" s="764">
        <v>596.65610000000004</v>
      </c>
      <c r="AQ126" s="764">
        <v>605.53070000000002</v>
      </c>
      <c r="AR126" s="764">
        <v>615.32640000000004</v>
      </c>
      <c r="AS126" s="764">
        <v>625.01570000000004</v>
      </c>
      <c r="AT126" s="764">
        <v>637.00340000000006</v>
      </c>
      <c r="AU126" s="764">
        <v>651.05269999999996</v>
      </c>
      <c r="AV126" s="764">
        <v>664.91049999999996</v>
      </c>
      <c r="AW126" s="764">
        <v>679.69380000000001</v>
      </c>
      <c r="AX126" s="764">
        <v>694.57489999999996</v>
      </c>
      <c r="AY126" s="764">
        <v>709.51049999999998</v>
      </c>
      <c r="AZ126" s="764">
        <v>724.46280000000002</v>
      </c>
    </row>
    <row r="127" spans="1:52">
      <c r="A127" s="797" t="s">
        <v>485</v>
      </c>
      <c r="B127" s="796" t="s">
        <v>896</v>
      </c>
      <c r="C127" s="796">
        <v>201.87880000000001</v>
      </c>
      <c r="D127" s="796">
        <v>88.546000000000006</v>
      </c>
      <c r="E127" s="796">
        <v>86.614500000000007</v>
      </c>
      <c r="F127" s="796">
        <v>97.802199999999999</v>
      </c>
      <c r="G127" s="796">
        <v>111.74890000000001</v>
      </c>
      <c r="H127" s="796">
        <v>127.4186</v>
      </c>
      <c r="I127" s="796">
        <v>249.36590000000001</v>
      </c>
      <c r="J127" s="796">
        <v>257.959</v>
      </c>
      <c r="K127" s="796">
        <v>408.1848</v>
      </c>
      <c r="L127" s="796">
        <v>115.48099999999999</v>
      </c>
      <c r="M127" s="796">
        <v>112.8552</v>
      </c>
      <c r="N127" s="796">
        <v>141.76570000000001</v>
      </c>
      <c r="O127" s="796">
        <v>98.668999999999997</v>
      </c>
      <c r="P127" s="796">
        <v>95.724800000000002</v>
      </c>
      <c r="Q127" s="796">
        <v>276.27379999999999</v>
      </c>
      <c r="R127" s="796">
        <v>304.23230000000001</v>
      </c>
      <c r="S127" s="796">
        <v>294.81200000000001</v>
      </c>
      <c r="T127" s="796">
        <v>288.22019999999998</v>
      </c>
      <c r="U127" s="796">
        <v>288.2133</v>
      </c>
      <c r="V127" s="796">
        <v>311.25689999999997</v>
      </c>
      <c r="W127" s="796">
        <v>325.71339999999998</v>
      </c>
      <c r="X127" s="796">
        <v>292.31220000000002</v>
      </c>
      <c r="Y127" s="796">
        <v>277.39049999999997</v>
      </c>
      <c r="Z127" s="796">
        <v>242.13220000000001</v>
      </c>
      <c r="AA127" s="796">
        <v>222.3211</v>
      </c>
      <c r="AB127" s="796">
        <v>202.6464</v>
      </c>
      <c r="AC127" s="796">
        <v>203.33590000000001</v>
      </c>
      <c r="AD127" s="764">
        <v>264.63459999999998</v>
      </c>
      <c r="AE127" s="764">
        <v>265.4674</v>
      </c>
      <c r="AF127" s="764">
        <v>273.69529999999997</v>
      </c>
      <c r="AG127" s="764">
        <v>275.7079</v>
      </c>
      <c r="AH127" s="764">
        <v>277.77980000000002</v>
      </c>
      <c r="AI127" s="764">
        <v>279.88440000000003</v>
      </c>
      <c r="AJ127" s="764">
        <v>281.91019999999997</v>
      </c>
      <c r="AK127" s="764">
        <v>283.80669999999998</v>
      </c>
      <c r="AL127" s="764">
        <v>285.61649999999997</v>
      </c>
      <c r="AM127" s="764">
        <v>287.4169</v>
      </c>
      <c r="AN127" s="764">
        <v>289.2371</v>
      </c>
      <c r="AO127" s="764">
        <v>291.13510000000002</v>
      </c>
      <c r="AP127" s="764">
        <v>293.12549999999999</v>
      </c>
      <c r="AQ127" s="764">
        <v>295.25380000000001</v>
      </c>
      <c r="AR127" s="764">
        <v>297.47539999999998</v>
      </c>
      <c r="AS127" s="764">
        <v>299.66309999999999</v>
      </c>
      <c r="AT127" s="764">
        <v>302.1191</v>
      </c>
      <c r="AU127" s="764">
        <v>304.815</v>
      </c>
      <c r="AV127" s="764">
        <v>307.4708</v>
      </c>
      <c r="AW127" s="764">
        <v>310.22730000000001</v>
      </c>
      <c r="AX127" s="764">
        <v>312.98250000000002</v>
      </c>
      <c r="AY127" s="764">
        <v>315.73239999999998</v>
      </c>
      <c r="AZ127" s="764">
        <v>318.47309999999999</v>
      </c>
    </row>
    <row r="128" spans="1:52">
      <c r="A128" s="797" t="s">
        <v>485</v>
      </c>
      <c r="B128" s="796" t="s">
        <v>897</v>
      </c>
      <c r="C128" s="796">
        <v>359.13740000000001</v>
      </c>
      <c r="D128" s="796">
        <v>341.59039999999999</v>
      </c>
      <c r="E128" s="796">
        <v>359.65039999999999</v>
      </c>
      <c r="F128" s="796">
        <v>461.3854</v>
      </c>
      <c r="G128" s="796">
        <v>446.73039999999997</v>
      </c>
      <c r="H128" s="796">
        <v>439.4479</v>
      </c>
      <c r="I128" s="796">
        <v>491.9699</v>
      </c>
      <c r="J128" s="796">
        <v>528.52840000000003</v>
      </c>
      <c r="K128" s="796">
        <v>548.22230000000002</v>
      </c>
      <c r="L128" s="796">
        <v>591.87810000000002</v>
      </c>
      <c r="M128" s="796">
        <v>644.89</v>
      </c>
      <c r="N128" s="796">
        <v>741.4941</v>
      </c>
      <c r="O128" s="796">
        <v>596.67560000000003</v>
      </c>
      <c r="P128" s="796">
        <v>530.49950000000001</v>
      </c>
      <c r="Q128" s="796">
        <v>729.59119999999996</v>
      </c>
      <c r="R128" s="796">
        <v>662.00229999999999</v>
      </c>
      <c r="S128" s="796">
        <v>621.97400000000005</v>
      </c>
      <c r="T128" s="796">
        <v>604.79870000000005</v>
      </c>
      <c r="U128" s="796">
        <v>594.86210000000005</v>
      </c>
      <c r="V128" s="796">
        <v>636.1345</v>
      </c>
      <c r="W128" s="796">
        <v>674.54729999999995</v>
      </c>
      <c r="X128" s="796">
        <v>634.25300000000004</v>
      </c>
      <c r="Y128" s="796">
        <v>578.90790000000004</v>
      </c>
      <c r="Z128" s="796">
        <v>487.12529999999998</v>
      </c>
      <c r="AA128" s="796">
        <v>472.04570000000001</v>
      </c>
      <c r="AB128" s="796">
        <v>430.42129999999997</v>
      </c>
      <c r="AC128" s="796">
        <v>436.05709999999999</v>
      </c>
      <c r="AD128" s="764">
        <v>607.77689999999996</v>
      </c>
      <c r="AE128" s="764">
        <v>584.9221</v>
      </c>
      <c r="AF128" s="764">
        <v>596.58450000000005</v>
      </c>
      <c r="AG128" s="764">
        <v>594.9796</v>
      </c>
      <c r="AH128" s="764">
        <v>593.69169999999997</v>
      </c>
      <c r="AI128" s="764">
        <v>592.65899999999999</v>
      </c>
      <c r="AJ128" s="764">
        <v>591.64970000000005</v>
      </c>
      <c r="AK128" s="764">
        <v>590.55510000000004</v>
      </c>
      <c r="AL128" s="764">
        <v>589.45100000000002</v>
      </c>
      <c r="AM128" s="764">
        <v>588.48450000000003</v>
      </c>
      <c r="AN128" s="764">
        <v>587.70510000000002</v>
      </c>
      <c r="AO128" s="764">
        <v>587.22109999999998</v>
      </c>
      <c r="AP128" s="764">
        <v>587.05330000000004</v>
      </c>
      <c r="AQ128" s="764">
        <v>587.28530000000001</v>
      </c>
      <c r="AR128" s="764">
        <v>587.81979999999999</v>
      </c>
      <c r="AS128" s="764">
        <v>588.3954</v>
      </c>
      <c r="AT128" s="764">
        <v>589.60889999999995</v>
      </c>
      <c r="AU128" s="764">
        <v>591.39700000000005</v>
      </c>
      <c r="AV128" s="764">
        <v>593.19259999999997</v>
      </c>
      <c r="AW128" s="764">
        <v>595.2713</v>
      </c>
      <c r="AX128" s="764">
        <v>597.42269999999996</v>
      </c>
      <c r="AY128" s="764">
        <v>599.63289999999995</v>
      </c>
      <c r="AZ128" s="764">
        <v>601.88969999999995</v>
      </c>
    </row>
    <row r="129" spans="1:52">
      <c r="A129" s="797" t="s">
        <v>485</v>
      </c>
      <c r="B129" s="796" t="s">
        <v>898</v>
      </c>
      <c r="C129" s="796">
        <v>492.93299999999999</v>
      </c>
      <c r="D129" s="796">
        <v>586.74390000000005</v>
      </c>
      <c r="E129" s="796">
        <v>562.74310000000003</v>
      </c>
      <c r="F129" s="796">
        <v>671.07770000000005</v>
      </c>
      <c r="G129" s="796">
        <v>685.51919999999996</v>
      </c>
      <c r="H129" s="796">
        <v>619.22109999999998</v>
      </c>
      <c r="I129" s="796">
        <v>756.2242</v>
      </c>
      <c r="J129" s="796">
        <v>801.88130000000001</v>
      </c>
      <c r="K129" s="796">
        <v>753.22550000000001</v>
      </c>
      <c r="L129" s="796">
        <v>920.24429999999995</v>
      </c>
      <c r="M129" s="796">
        <v>968.41690000000006</v>
      </c>
      <c r="N129" s="796">
        <v>851.45479999999998</v>
      </c>
      <c r="O129" s="796">
        <v>682.29219999999998</v>
      </c>
      <c r="P129" s="796">
        <v>601.68129999999996</v>
      </c>
      <c r="Q129" s="796">
        <v>816.01490000000001</v>
      </c>
      <c r="R129" s="796">
        <v>746.66330000000005</v>
      </c>
      <c r="S129" s="796">
        <v>696.21259999999995</v>
      </c>
      <c r="T129" s="796">
        <v>670.83199999999999</v>
      </c>
      <c r="U129" s="796">
        <v>660.31709999999998</v>
      </c>
      <c r="V129" s="796">
        <v>688.43309999999997</v>
      </c>
      <c r="W129" s="796">
        <v>731.32929999999999</v>
      </c>
      <c r="X129" s="796">
        <v>683.28869999999995</v>
      </c>
      <c r="Y129" s="796">
        <v>627.04690000000005</v>
      </c>
      <c r="Z129" s="796">
        <v>532.31690000000003</v>
      </c>
      <c r="AA129" s="796">
        <v>514.48419999999999</v>
      </c>
      <c r="AB129" s="796">
        <v>467.88619999999997</v>
      </c>
      <c r="AC129" s="796">
        <v>473.33850000000001</v>
      </c>
      <c r="AD129" s="764">
        <v>574.79409999999996</v>
      </c>
      <c r="AE129" s="764">
        <v>609.13289999999995</v>
      </c>
      <c r="AF129" s="764">
        <v>624.05809999999997</v>
      </c>
      <c r="AG129" s="764">
        <v>627.19200000000001</v>
      </c>
      <c r="AH129" s="764">
        <v>630.38890000000004</v>
      </c>
      <c r="AI129" s="764">
        <v>633.64520000000005</v>
      </c>
      <c r="AJ129" s="764">
        <v>636.95780000000002</v>
      </c>
      <c r="AK129" s="764">
        <v>640.32349999999997</v>
      </c>
      <c r="AL129" s="764">
        <v>643.73950000000002</v>
      </c>
      <c r="AM129" s="764">
        <v>647.2029</v>
      </c>
      <c r="AN129" s="764">
        <v>650.71100000000001</v>
      </c>
      <c r="AO129" s="764">
        <v>654.26120000000003</v>
      </c>
      <c r="AP129" s="764">
        <v>657.851</v>
      </c>
      <c r="AQ129" s="764">
        <v>661.4778</v>
      </c>
      <c r="AR129" s="764">
        <v>665.13959999999997</v>
      </c>
      <c r="AS129" s="764">
        <v>668.83420000000001</v>
      </c>
      <c r="AT129" s="764">
        <v>672.55930000000001</v>
      </c>
      <c r="AU129" s="764">
        <v>676.31290000000001</v>
      </c>
      <c r="AV129" s="764">
        <v>680.09289999999999</v>
      </c>
      <c r="AW129" s="764">
        <v>683.89760000000001</v>
      </c>
      <c r="AX129" s="764">
        <v>687.72500000000002</v>
      </c>
      <c r="AY129" s="764">
        <v>691.57339999999999</v>
      </c>
      <c r="AZ129" s="764">
        <v>695.44110000000001</v>
      </c>
    </row>
    <row r="130" spans="1:52">
      <c r="A130" s="797" t="s">
        <v>485</v>
      </c>
      <c r="B130" s="796" t="s">
        <v>899</v>
      </c>
      <c r="C130" s="796">
        <v>222.24520000000001</v>
      </c>
      <c r="D130" s="796">
        <v>296.04950000000002</v>
      </c>
      <c r="E130" s="796">
        <v>273.33139999999997</v>
      </c>
      <c r="F130" s="796">
        <v>310.3236</v>
      </c>
      <c r="G130" s="796">
        <v>469.48059999999998</v>
      </c>
      <c r="H130" s="796">
        <v>467.8999</v>
      </c>
      <c r="I130" s="796">
        <v>596.71780000000001</v>
      </c>
      <c r="J130" s="796">
        <v>656.72069999999997</v>
      </c>
      <c r="K130" s="796">
        <v>675.93589999999995</v>
      </c>
      <c r="L130" s="796">
        <v>827.63580000000002</v>
      </c>
      <c r="M130" s="796">
        <v>890.0643</v>
      </c>
      <c r="N130" s="796">
        <v>913.11519999999996</v>
      </c>
      <c r="O130" s="796">
        <v>743.69029999999998</v>
      </c>
      <c r="P130" s="796">
        <v>666.98590000000002</v>
      </c>
      <c r="Q130" s="796">
        <v>927.43730000000005</v>
      </c>
      <c r="R130" s="796">
        <v>865.07619999999997</v>
      </c>
      <c r="S130" s="796">
        <v>815.15110000000004</v>
      </c>
      <c r="T130" s="796">
        <v>801.74249999999995</v>
      </c>
      <c r="U130" s="796">
        <v>810.96540000000005</v>
      </c>
      <c r="V130" s="796">
        <v>889.43499999999995</v>
      </c>
      <c r="W130" s="796">
        <v>944.95069999999998</v>
      </c>
      <c r="X130" s="796">
        <v>881.62900000000002</v>
      </c>
      <c r="Y130" s="796">
        <v>803.65369999999996</v>
      </c>
      <c r="Z130" s="796">
        <v>680.50419999999997</v>
      </c>
      <c r="AA130" s="796">
        <v>656.86239999999998</v>
      </c>
      <c r="AB130" s="796">
        <v>598.51110000000006</v>
      </c>
      <c r="AC130" s="796">
        <v>604.55989999999997</v>
      </c>
      <c r="AD130" s="764">
        <v>703.74</v>
      </c>
      <c r="AE130" s="764">
        <v>702.27809999999999</v>
      </c>
      <c r="AF130" s="764">
        <v>722.12390000000005</v>
      </c>
      <c r="AG130" s="764">
        <v>721.97130000000004</v>
      </c>
      <c r="AH130" s="764">
        <v>722.16409999999996</v>
      </c>
      <c r="AI130" s="764">
        <v>722.56089999999995</v>
      </c>
      <c r="AJ130" s="764">
        <v>722.50760000000002</v>
      </c>
      <c r="AK130" s="764">
        <v>721.71389999999997</v>
      </c>
      <c r="AL130" s="764">
        <v>720.44230000000005</v>
      </c>
      <c r="AM130" s="764">
        <v>719.16409999999996</v>
      </c>
      <c r="AN130" s="764">
        <v>718.05650000000003</v>
      </c>
      <c r="AO130" s="764">
        <v>717.47149999999999</v>
      </c>
      <c r="AP130" s="764">
        <v>717.49549999999999</v>
      </c>
      <c r="AQ130" s="764">
        <v>718.40170000000001</v>
      </c>
      <c r="AR130" s="764">
        <v>719.91989999999998</v>
      </c>
      <c r="AS130" s="764">
        <v>721.28570000000002</v>
      </c>
      <c r="AT130" s="764">
        <v>724.30740000000003</v>
      </c>
      <c r="AU130" s="764">
        <v>728.81230000000005</v>
      </c>
      <c r="AV130" s="764">
        <v>733.11490000000003</v>
      </c>
      <c r="AW130" s="764">
        <v>738.05669999999998</v>
      </c>
      <c r="AX130" s="764">
        <v>743.0204</v>
      </c>
      <c r="AY130" s="764">
        <v>747.9769</v>
      </c>
      <c r="AZ130" s="764">
        <v>751.49400000000003</v>
      </c>
    </row>
    <row r="131" spans="1:52">
      <c r="A131" s="797" t="s">
        <v>485</v>
      </c>
      <c r="B131" s="796" t="s">
        <v>900</v>
      </c>
      <c r="C131" s="796">
        <v>189.2534</v>
      </c>
      <c r="D131" s="796">
        <v>207.2929</v>
      </c>
      <c r="E131" s="796">
        <v>216.1293</v>
      </c>
      <c r="F131" s="796">
        <v>272.52699999999999</v>
      </c>
      <c r="G131" s="796">
        <v>337.66399999999999</v>
      </c>
      <c r="H131" s="796">
        <v>326.10899999999998</v>
      </c>
      <c r="I131" s="796">
        <v>403.60910000000001</v>
      </c>
      <c r="J131" s="796">
        <v>440.4348</v>
      </c>
      <c r="K131" s="796">
        <v>433.58749999999998</v>
      </c>
      <c r="L131" s="796">
        <v>475.24009999999998</v>
      </c>
      <c r="M131" s="796">
        <v>510.60579999999999</v>
      </c>
      <c r="N131" s="796">
        <v>535.58979999999997</v>
      </c>
      <c r="O131" s="796">
        <v>435.44040000000001</v>
      </c>
      <c r="P131" s="796">
        <v>384.87920000000003</v>
      </c>
      <c r="Q131" s="796">
        <v>545.83510000000001</v>
      </c>
      <c r="R131" s="796">
        <v>543.34990000000005</v>
      </c>
      <c r="S131" s="796">
        <v>519.30730000000005</v>
      </c>
      <c r="T131" s="796">
        <v>500.11529999999999</v>
      </c>
      <c r="U131" s="796">
        <v>498.78359999999998</v>
      </c>
      <c r="V131" s="796">
        <v>546.04399999999998</v>
      </c>
      <c r="W131" s="796">
        <v>569.06709999999998</v>
      </c>
      <c r="X131" s="796">
        <v>528.26469999999995</v>
      </c>
      <c r="Y131" s="796">
        <v>473.56490000000002</v>
      </c>
      <c r="Z131" s="796">
        <v>404.67020000000002</v>
      </c>
      <c r="AA131" s="796">
        <v>388.76389999999998</v>
      </c>
      <c r="AB131" s="796">
        <v>354.68819999999999</v>
      </c>
      <c r="AC131" s="796">
        <v>358.18920000000003</v>
      </c>
      <c r="AD131" s="764">
        <v>446.04160000000002</v>
      </c>
      <c r="AE131" s="764">
        <v>437.03949999999998</v>
      </c>
      <c r="AF131" s="764">
        <v>441.72329999999999</v>
      </c>
      <c r="AG131" s="764">
        <v>428.57639999999998</v>
      </c>
      <c r="AH131" s="764">
        <v>416.137</v>
      </c>
      <c r="AI131" s="764">
        <v>404.18189999999998</v>
      </c>
      <c r="AJ131" s="764">
        <v>391.71949999999998</v>
      </c>
      <c r="AK131" s="764">
        <v>378.30430000000001</v>
      </c>
      <c r="AL131" s="764">
        <v>364.22410000000002</v>
      </c>
      <c r="AM131" s="764">
        <v>350.25150000000002</v>
      </c>
      <c r="AN131" s="764">
        <v>336.70659999999998</v>
      </c>
      <c r="AO131" s="764">
        <v>324.10649999999998</v>
      </c>
      <c r="AP131" s="764">
        <v>312.57130000000001</v>
      </c>
      <c r="AQ131" s="764">
        <v>302.50080000000003</v>
      </c>
      <c r="AR131" s="764">
        <v>293.48070000000001</v>
      </c>
      <c r="AS131" s="764">
        <v>284.35550000000001</v>
      </c>
      <c r="AT131" s="764">
        <v>277.83</v>
      </c>
      <c r="AU131" s="764">
        <v>273.637</v>
      </c>
      <c r="AV131" s="764">
        <v>269.24110000000002</v>
      </c>
      <c r="AW131" s="764">
        <v>265.8981</v>
      </c>
      <c r="AX131" s="764">
        <v>262.67509999999999</v>
      </c>
      <c r="AY131" s="764">
        <v>259.52269999999999</v>
      </c>
      <c r="AZ131" s="764">
        <v>256.39699999999999</v>
      </c>
    </row>
    <row r="132" spans="1:52">
      <c r="A132" s="797" t="s">
        <v>485</v>
      </c>
      <c r="B132" s="796" t="s">
        <v>901</v>
      </c>
      <c r="C132" s="796">
        <v>278.44619999999998</v>
      </c>
      <c r="D132" s="796">
        <v>289.26319999999998</v>
      </c>
      <c r="E132" s="796">
        <v>259.25740000000002</v>
      </c>
      <c r="F132" s="796">
        <v>302.67599999999999</v>
      </c>
      <c r="G132" s="796">
        <v>320.48009999999999</v>
      </c>
      <c r="H132" s="796">
        <v>317.41160000000002</v>
      </c>
      <c r="I132" s="796">
        <v>372.6336</v>
      </c>
      <c r="J132" s="796">
        <v>391.7756</v>
      </c>
      <c r="K132" s="796">
        <v>370.40339999999998</v>
      </c>
      <c r="L132" s="796">
        <v>392.7072</v>
      </c>
      <c r="M132" s="796">
        <v>410.60320000000002</v>
      </c>
      <c r="N132" s="796">
        <v>386.66120000000001</v>
      </c>
      <c r="O132" s="796">
        <v>312.41559999999998</v>
      </c>
      <c r="P132" s="796">
        <v>278.46789999999999</v>
      </c>
      <c r="Q132" s="796">
        <v>382.73050000000001</v>
      </c>
      <c r="R132" s="796">
        <v>368.56110000000001</v>
      </c>
      <c r="S132" s="796">
        <v>345.68759999999997</v>
      </c>
      <c r="T132" s="796">
        <v>340.6601</v>
      </c>
      <c r="U132" s="796">
        <v>341.24939999999998</v>
      </c>
      <c r="V132" s="796">
        <v>374.74770000000001</v>
      </c>
      <c r="W132" s="796">
        <v>387.92149999999998</v>
      </c>
      <c r="X132" s="796">
        <v>357.64260000000002</v>
      </c>
      <c r="Y132" s="796">
        <v>326.23910000000001</v>
      </c>
      <c r="Z132" s="796">
        <v>280.637</v>
      </c>
      <c r="AA132" s="796">
        <v>267.42880000000002</v>
      </c>
      <c r="AB132" s="796">
        <v>243.36940000000001</v>
      </c>
      <c r="AC132" s="796">
        <v>244.84989999999999</v>
      </c>
      <c r="AD132" s="764">
        <v>296.18709999999999</v>
      </c>
      <c r="AE132" s="764">
        <v>278.5043</v>
      </c>
      <c r="AF132" s="764">
        <v>296.75990000000002</v>
      </c>
      <c r="AG132" s="764">
        <v>306.6832</v>
      </c>
      <c r="AH132" s="764">
        <v>317.01310000000001</v>
      </c>
      <c r="AI132" s="764">
        <v>327.65870000000001</v>
      </c>
      <c r="AJ132" s="764">
        <v>338.2747</v>
      </c>
      <c r="AK132" s="764">
        <v>348.69959999999998</v>
      </c>
      <c r="AL132" s="764">
        <v>359.05</v>
      </c>
      <c r="AM132" s="764">
        <v>369.54840000000002</v>
      </c>
      <c r="AN132" s="764">
        <v>380.27179999999998</v>
      </c>
      <c r="AO132" s="764">
        <v>391.38510000000002</v>
      </c>
      <c r="AP132" s="764">
        <v>402.92230000000001</v>
      </c>
      <c r="AQ132" s="764">
        <v>415.01100000000002</v>
      </c>
      <c r="AR132" s="764">
        <v>427.50819999999999</v>
      </c>
      <c r="AS132" s="764">
        <v>440.02460000000002</v>
      </c>
      <c r="AT132" s="764">
        <v>453.45760000000001</v>
      </c>
      <c r="AU132" s="764">
        <v>467.71469999999999</v>
      </c>
      <c r="AV132" s="764">
        <v>481.94760000000002</v>
      </c>
      <c r="AW132" s="764">
        <v>496.572</v>
      </c>
      <c r="AX132" s="764">
        <v>511.27440000000001</v>
      </c>
      <c r="AY132" s="764">
        <v>526.03589999999997</v>
      </c>
      <c r="AZ132" s="764">
        <v>540.83920000000001</v>
      </c>
    </row>
    <row r="133" spans="1:52">
      <c r="A133" s="797" t="s">
        <v>485</v>
      </c>
      <c r="B133" s="796" t="s">
        <v>902</v>
      </c>
      <c r="C133" s="796">
        <v>0</v>
      </c>
      <c r="D133" s="796">
        <v>0</v>
      </c>
      <c r="E133" s="796">
        <v>0</v>
      </c>
      <c r="F133" s="796">
        <v>0</v>
      </c>
      <c r="G133" s="796">
        <v>0</v>
      </c>
      <c r="H133" s="796">
        <v>0</v>
      </c>
      <c r="I133" s="796">
        <v>0</v>
      </c>
      <c r="J133" s="796">
        <v>0</v>
      </c>
      <c r="K133" s="796">
        <v>0</v>
      </c>
      <c r="L133" s="796">
        <v>0</v>
      </c>
      <c r="M133" s="796">
        <v>0</v>
      </c>
      <c r="N133" s="796">
        <v>0</v>
      </c>
      <c r="O133" s="796">
        <v>0</v>
      </c>
      <c r="P133" s="796">
        <v>0</v>
      </c>
      <c r="Q133" s="796">
        <v>0</v>
      </c>
      <c r="R133" s="796">
        <v>0</v>
      </c>
      <c r="S133" s="796">
        <v>0</v>
      </c>
      <c r="T133" s="796">
        <v>0</v>
      </c>
      <c r="U133" s="796">
        <v>0</v>
      </c>
      <c r="V133" s="796">
        <v>0</v>
      </c>
      <c r="W133" s="796">
        <v>0</v>
      </c>
      <c r="X133" s="796">
        <v>0</v>
      </c>
      <c r="Y133" s="796">
        <v>0</v>
      </c>
      <c r="Z133" s="796">
        <v>0</v>
      </c>
      <c r="AA133" s="796">
        <v>0</v>
      </c>
      <c r="AB133" s="796">
        <v>0</v>
      </c>
      <c r="AC133" s="796">
        <v>0</v>
      </c>
      <c r="AD133" s="764">
        <v>1252</v>
      </c>
      <c r="AE133" s="764">
        <v>1314.6</v>
      </c>
      <c r="AF133" s="764">
        <v>1380.3</v>
      </c>
      <c r="AG133" s="764">
        <v>1435.5</v>
      </c>
      <c r="AH133" s="764">
        <v>1493</v>
      </c>
      <c r="AI133" s="764">
        <v>1537.7</v>
      </c>
      <c r="AJ133" s="764">
        <v>1583.9</v>
      </c>
      <c r="AK133" s="764">
        <v>1615.6</v>
      </c>
      <c r="AL133" s="764">
        <v>1647.9</v>
      </c>
      <c r="AM133" s="764">
        <v>1664.3</v>
      </c>
      <c r="AN133" s="764">
        <v>1681</v>
      </c>
      <c r="AO133" s="764">
        <v>1697.8</v>
      </c>
      <c r="AP133" s="764">
        <v>1714.8</v>
      </c>
      <c r="AQ133" s="764">
        <v>1714.8</v>
      </c>
      <c r="AR133" s="764">
        <v>1714.8</v>
      </c>
      <c r="AS133" s="764">
        <v>1714.8</v>
      </c>
      <c r="AT133" s="764">
        <v>1714.8</v>
      </c>
      <c r="AU133" s="764">
        <v>1714.8</v>
      </c>
      <c r="AV133" s="764">
        <v>1714.8</v>
      </c>
      <c r="AW133" s="764">
        <v>1714.8</v>
      </c>
      <c r="AX133" s="764">
        <v>1714.8</v>
      </c>
      <c r="AY133" s="764">
        <v>1714.8</v>
      </c>
      <c r="AZ133" s="764">
        <v>1714.8</v>
      </c>
    </row>
    <row r="134" spans="1:52">
      <c r="A134" s="797" t="s">
        <v>485</v>
      </c>
      <c r="B134" s="796" t="s">
        <v>483</v>
      </c>
      <c r="C134" s="796">
        <v>995.52700000000004</v>
      </c>
      <c r="D134" s="796">
        <v>1080.6020000000001</v>
      </c>
      <c r="E134" s="796">
        <v>1129.856</v>
      </c>
      <c r="F134" s="796">
        <v>1111.9449999999999</v>
      </c>
      <c r="G134" s="796">
        <v>1170.154</v>
      </c>
      <c r="H134" s="796">
        <v>1279.163</v>
      </c>
      <c r="I134" s="796">
        <v>1339.4390000000001</v>
      </c>
      <c r="J134" s="796">
        <v>1108.8589999999999</v>
      </c>
      <c r="K134" s="796">
        <v>1291.0909999999999</v>
      </c>
      <c r="L134" s="796">
        <v>1209.6099999999999</v>
      </c>
      <c r="M134" s="796">
        <v>1230.3030000000001</v>
      </c>
      <c r="N134" s="796">
        <v>1259.201</v>
      </c>
      <c r="O134" s="796">
        <v>1067.6980000000001</v>
      </c>
      <c r="P134" s="796">
        <v>1149.1420000000001</v>
      </c>
      <c r="Q134" s="796">
        <v>986.34640000000002</v>
      </c>
      <c r="R134" s="796">
        <v>1157.223</v>
      </c>
      <c r="S134" s="796">
        <v>1138.117</v>
      </c>
      <c r="T134" s="796">
        <v>1082.5550000000001</v>
      </c>
      <c r="U134" s="796">
        <v>1133.2629999999999</v>
      </c>
      <c r="V134" s="796">
        <v>915.59810000000004</v>
      </c>
      <c r="W134" s="796">
        <v>1025.4059999999999</v>
      </c>
      <c r="X134" s="796">
        <v>1177.396</v>
      </c>
      <c r="Y134" s="796">
        <v>1120.2339999999999</v>
      </c>
      <c r="Z134" s="796">
        <v>1120.1579999999999</v>
      </c>
      <c r="AA134" s="796">
        <v>970.2319</v>
      </c>
      <c r="AB134" s="796">
        <v>1007.832</v>
      </c>
      <c r="AC134" s="796">
        <v>1017.927</v>
      </c>
      <c r="AD134" s="764">
        <v>885.15570000000002</v>
      </c>
      <c r="AE134" s="764">
        <v>1172.961</v>
      </c>
      <c r="AF134" s="764">
        <v>1237.4390000000001</v>
      </c>
      <c r="AG134" s="764">
        <v>1237.537</v>
      </c>
      <c r="AH134" s="764">
        <v>1234.0619999999999</v>
      </c>
      <c r="AI134" s="764">
        <v>1226.932</v>
      </c>
      <c r="AJ134" s="764">
        <v>1216.769</v>
      </c>
      <c r="AK134" s="764">
        <v>1225.5070000000001</v>
      </c>
      <c r="AL134" s="764">
        <v>1229.588</v>
      </c>
      <c r="AM134" s="764">
        <v>1234.8879999999999</v>
      </c>
      <c r="AN134" s="764">
        <v>1241.9480000000001</v>
      </c>
      <c r="AO134" s="764">
        <v>1248.4880000000001</v>
      </c>
      <c r="AP134" s="764">
        <v>1267.9659999999999</v>
      </c>
      <c r="AQ134" s="764">
        <v>1274.28</v>
      </c>
      <c r="AR134" s="764">
        <v>1279.6289999999999</v>
      </c>
      <c r="AS134" s="764">
        <v>1279.771</v>
      </c>
      <c r="AT134" s="764">
        <v>1285.2470000000001</v>
      </c>
      <c r="AU134" s="764">
        <v>1309.4929999999999</v>
      </c>
      <c r="AV134" s="764">
        <v>1325.569</v>
      </c>
      <c r="AW134" s="764">
        <v>1344.4179999999999</v>
      </c>
      <c r="AX134" s="764">
        <v>1364.1579999999999</v>
      </c>
      <c r="AY134" s="764">
        <v>1383.521</v>
      </c>
      <c r="AZ134" s="764">
        <v>1418.412</v>
      </c>
    </row>
    <row r="135" spans="1:52">
      <c r="A135" s="797" t="s">
        <v>485</v>
      </c>
      <c r="B135" s="796" t="s">
        <v>903</v>
      </c>
      <c r="C135" s="796">
        <v>8.0012000000000008</v>
      </c>
      <c r="D135" s="796">
        <v>8.0012000000000008</v>
      </c>
      <c r="E135" s="796">
        <v>9.2321000000000009</v>
      </c>
      <c r="F135" s="796">
        <v>8.6166</v>
      </c>
      <c r="G135" s="796">
        <v>8.9682999999999993</v>
      </c>
      <c r="H135" s="796">
        <v>9.9940999999999995</v>
      </c>
      <c r="I135" s="796">
        <v>10.2872</v>
      </c>
      <c r="J135" s="796">
        <v>10.2286</v>
      </c>
      <c r="K135" s="796">
        <v>10.6096</v>
      </c>
      <c r="L135" s="796">
        <v>13.628399999999999</v>
      </c>
      <c r="M135" s="796">
        <v>10.9613</v>
      </c>
      <c r="N135" s="796">
        <v>10.990600000000001</v>
      </c>
      <c r="O135" s="796">
        <v>14.3611</v>
      </c>
      <c r="P135" s="796">
        <v>32.913200000000003</v>
      </c>
      <c r="Q135" s="796">
        <v>35.023400000000002</v>
      </c>
      <c r="R135" s="796">
        <v>34.144199999999998</v>
      </c>
      <c r="S135" s="796">
        <v>35.580300000000001</v>
      </c>
      <c r="T135" s="796">
        <v>48.768999999999998</v>
      </c>
      <c r="U135" s="796">
        <v>54.366900000000001</v>
      </c>
      <c r="V135" s="796">
        <v>54.953099999999999</v>
      </c>
      <c r="W135" s="796">
        <v>61.254399999999997</v>
      </c>
      <c r="X135" s="796">
        <v>61.254399999999997</v>
      </c>
      <c r="Y135" s="796">
        <v>61.254399999999997</v>
      </c>
      <c r="Z135" s="796">
        <v>61.254399999999997</v>
      </c>
      <c r="AA135" s="796">
        <v>61.254399999999997</v>
      </c>
      <c r="AB135" s="796">
        <v>61.254399999999997</v>
      </c>
      <c r="AC135" s="796">
        <v>61.254399999999997</v>
      </c>
      <c r="AD135" s="764">
        <v>63.1357</v>
      </c>
      <c r="AE135" s="764">
        <v>88.520899999999997</v>
      </c>
      <c r="AF135" s="764">
        <v>102.8939</v>
      </c>
      <c r="AG135" s="764">
        <v>125.295</v>
      </c>
      <c r="AH135" s="764">
        <v>154.76179999999999</v>
      </c>
      <c r="AI135" s="764">
        <v>190.07239999999999</v>
      </c>
      <c r="AJ135" s="764">
        <v>231.10409999999999</v>
      </c>
      <c r="AK135" s="764">
        <v>276.97410000000002</v>
      </c>
      <c r="AL135" s="764">
        <v>327.16359999999997</v>
      </c>
      <c r="AM135" s="764">
        <v>380.69549999999998</v>
      </c>
      <c r="AN135" s="764">
        <v>436.80360000000002</v>
      </c>
      <c r="AO135" s="764">
        <v>495.25839999999999</v>
      </c>
      <c r="AP135" s="764">
        <v>555.7681</v>
      </c>
      <c r="AQ135" s="764">
        <v>618.1508</v>
      </c>
      <c r="AR135" s="764">
        <v>679.19830000000002</v>
      </c>
      <c r="AS135" s="764">
        <v>738.2595</v>
      </c>
      <c r="AT135" s="764">
        <v>794.73379999999997</v>
      </c>
      <c r="AU135" s="764">
        <v>847.17909999999995</v>
      </c>
      <c r="AV135" s="764">
        <v>904.80290000000002</v>
      </c>
      <c r="AW135" s="764">
        <v>944.4289</v>
      </c>
      <c r="AX135" s="764">
        <v>977.44970000000001</v>
      </c>
      <c r="AY135" s="764">
        <v>1009.765</v>
      </c>
      <c r="AZ135" s="764">
        <v>1030.192</v>
      </c>
    </row>
    <row r="136" spans="1:52">
      <c r="A136" s="797" t="s">
        <v>485</v>
      </c>
      <c r="B136" s="796" t="s">
        <v>904</v>
      </c>
      <c r="C136" s="796">
        <v>0</v>
      </c>
      <c r="D136" s="796">
        <v>0</v>
      </c>
      <c r="E136" s="796">
        <v>0</v>
      </c>
      <c r="F136" s="796">
        <v>0</v>
      </c>
      <c r="G136" s="796">
        <v>0</v>
      </c>
      <c r="H136" s="796">
        <v>0</v>
      </c>
      <c r="I136" s="796">
        <v>0</v>
      </c>
      <c r="J136" s="796">
        <v>0</v>
      </c>
      <c r="K136" s="796">
        <v>0</v>
      </c>
      <c r="L136" s="796">
        <v>0</v>
      </c>
      <c r="M136" s="796">
        <v>0</v>
      </c>
      <c r="N136" s="796">
        <v>0</v>
      </c>
      <c r="O136" s="796">
        <v>0</v>
      </c>
      <c r="P136" s="796">
        <v>0</v>
      </c>
      <c r="Q136" s="796">
        <v>0</v>
      </c>
      <c r="R136" s="796">
        <v>0</v>
      </c>
      <c r="S136" s="796">
        <v>0</v>
      </c>
      <c r="T136" s="796">
        <v>0</v>
      </c>
      <c r="U136" s="796">
        <v>0</v>
      </c>
      <c r="V136" s="796">
        <v>0</v>
      </c>
      <c r="W136" s="796">
        <v>0</v>
      </c>
      <c r="X136" s="796">
        <v>0</v>
      </c>
      <c r="Y136" s="796">
        <v>0</v>
      </c>
      <c r="Z136" s="796">
        <v>0</v>
      </c>
      <c r="AA136" s="796">
        <v>0</v>
      </c>
      <c r="AB136" s="796">
        <v>0</v>
      </c>
      <c r="AC136" s="796">
        <v>0</v>
      </c>
      <c r="AD136" s="764">
        <v>0</v>
      </c>
      <c r="AE136" s="764">
        <v>0</v>
      </c>
      <c r="AF136" s="764">
        <v>0</v>
      </c>
      <c r="AG136" s="764">
        <v>0</v>
      </c>
      <c r="AH136" s="764">
        <v>0</v>
      </c>
      <c r="AI136" s="764">
        <v>0</v>
      </c>
      <c r="AJ136" s="764">
        <v>0</v>
      </c>
      <c r="AK136" s="764">
        <v>0</v>
      </c>
      <c r="AL136" s="764">
        <v>0</v>
      </c>
      <c r="AM136" s="764">
        <v>0</v>
      </c>
      <c r="AN136" s="764">
        <v>0</v>
      </c>
      <c r="AO136" s="764">
        <v>0</v>
      </c>
      <c r="AP136" s="764">
        <v>0</v>
      </c>
      <c r="AQ136" s="764">
        <v>0</v>
      </c>
      <c r="AR136" s="764">
        <v>0</v>
      </c>
      <c r="AS136" s="764">
        <v>0</v>
      </c>
      <c r="AT136" s="764">
        <v>0</v>
      </c>
      <c r="AU136" s="764">
        <v>0</v>
      </c>
      <c r="AV136" s="764">
        <v>0</v>
      </c>
      <c r="AW136" s="764">
        <v>0</v>
      </c>
      <c r="AX136" s="764">
        <v>0</v>
      </c>
      <c r="AY136" s="764">
        <v>0</v>
      </c>
      <c r="AZ136" s="764">
        <v>0</v>
      </c>
    </row>
    <row r="137" spans="1:52">
      <c r="A137" s="797" t="s">
        <v>485</v>
      </c>
      <c r="B137" s="796" t="s">
        <v>905</v>
      </c>
      <c r="C137" s="796">
        <v>0</v>
      </c>
      <c r="D137" s="796">
        <v>0</v>
      </c>
      <c r="E137" s="796">
        <v>0</v>
      </c>
      <c r="F137" s="796">
        <v>0</v>
      </c>
      <c r="G137" s="796">
        <v>0</v>
      </c>
      <c r="H137" s="796">
        <v>0</v>
      </c>
      <c r="I137" s="796">
        <v>0</v>
      </c>
      <c r="J137" s="796">
        <v>0</v>
      </c>
      <c r="K137" s="796">
        <v>0</v>
      </c>
      <c r="L137" s="796">
        <v>0</v>
      </c>
      <c r="M137" s="796">
        <v>0</v>
      </c>
      <c r="N137" s="796">
        <v>0</v>
      </c>
      <c r="O137" s="796">
        <v>0</v>
      </c>
      <c r="P137" s="796">
        <v>0</v>
      </c>
      <c r="Q137" s="796">
        <v>0</v>
      </c>
      <c r="R137" s="796">
        <v>0</v>
      </c>
      <c r="S137" s="796">
        <v>0</v>
      </c>
      <c r="T137" s="796">
        <v>0</v>
      </c>
      <c r="U137" s="796">
        <v>0</v>
      </c>
      <c r="V137" s="796">
        <v>0</v>
      </c>
      <c r="W137" s="796">
        <v>0</v>
      </c>
      <c r="X137" s="796">
        <v>0</v>
      </c>
      <c r="Y137" s="796">
        <v>0</v>
      </c>
      <c r="Z137" s="796">
        <v>0</v>
      </c>
      <c r="AA137" s="796">
        <v>0</v>
      </c>
      <c r="AB137" s="796">
        <v>0</v>
      </c>
      <c r="AC137" s="796">
        <v>0</v>
      </c>
      <c r="AD137" s="764">
        <v>0</v>
      </c>
      <c r="AE137" s="764">
        <v>0</v>
      </c>
      <c r="AF137" s="764">
        <v>0</v>
      </c>
      <c r="AG137" s="764">
        <v>0</v>
      </c>
      <c r="AH137" s="764">
        <v>0</v>
      </c>
      <c r="AI137" s="764">
        <v>0</v>
      </c>
      <c r="AJ137" s="764">
        <v>0</v>
      </c>
      <c r="AK137" s="764">
        <v>0</v>
      </c>
      <c r="AL137" s="764">
        <v>0</v>
      </c>
      <c r="AM137" s="764">
        <v>0</v>
      </c>
      <c r="AN137" s="764">
        <v>0</v>
      </c>
      <c r="AO137" s="764">
        <v>0</v>
      </c>
      <c r="AP137" s="764">
        <v>0</v>
      </c>
      <c r="AQ137" s="764">
        <v>0</v>
      </c>
      <c r="AR137" s="764">
        <v>0</v>
      </c>
      <c r="AS137" s="764">
        <v>0</v>
      </c>
      <c r="AT137" s="764">
        <v>0</v>
      </c>
      <c r="AU137" s="764">
        <v>0</v>
      </c>
      <c r="AV137" s="764">
        <v>0</v>
      </c>
      <c r="AW137" s="764">
        <v>0</v>
      </c>
      <c r="AX137" s="764">
        <v>0</v>
      </c>
      <c r="AY137" s="764">
        <v>0</v>
      </c>
      <c r="AZ137" s="764">
        <v>0</v>
      </c>
    </row>
    <row r="138" spans="1:52">
      <c r="A138" s="797" t="s">
        <v>485</v>
      </c>
      <c r="B138" s="796" t="s">
        <v>906</v>
      </c>
      <c r="C138" s="796">
        <v>0</v>
      </c>
      <c r="D138" s="796">
        <v>0</v>
      </c>
      <c r="E138" s="796">
        <v>0</v>
      </c>
      <c r="F138" s="796">
        <v>0</v>
      </c>
      <c r="G138" s="796">
        <v>0</v>
      </c>
      <c r="H138" s="796">
        <v>0</v>
      </c>
      <c r="I138" s="796">
        <v>0</v>
      </c>
      <c r="J138" s="796">
        <v>0</v>
      </c>
      <c r="K138" s="796">
        <v>0</v>
      </c>
      <c r="L138" s="796">
        <v>0</v>
      </c>
      <c r="M138" s="796">
        <v>0</v>
      </c>
      <c r="N138" s="796">
        <v>0</v>
      </c>
      <c r="O138" s="796">
        <v>0</v>
      </c>
      <c r="P138" s="796">
        <v>0</v>
      </c>
      <c r="Q138" s="796">
        <v>0</v>
      </c>
      <c r="R138" s="796">
        <v>0</v>
      </c>
      <c r="S138" s="796">
        <v>0</v>
      </c>
      <c r="T138" s="796">
        <v>0</v>
      </c>
      <c r="U138" s="796">
        <v>0</v>
      </c>
      <c r="V138" s="796">
        <v>0</v>
      </c>
      <c r="W138" s="796">
        <v>0</v>
      </c>
      <c r="X138" s="796">
        <v>0</v>
      </c>
      <c r="Y138" s="796">
        <v>0</v>
      </c>
      <c r="Z138" s="796">
        <v>0</v>
      </c>
      <c r="AA138" s="796">
        <v>0</v>
      </c>
      <c r="AB138" s="796">
        <v>0</v>
      </c>
      <c r="AC138" s="796">
        <v>0</v>
      </c>
      <c r="AD138" s="764">
        <v>0</v>
      </c>
      <c r="AE138" s="764">
        <v>0</v>
      </c>
      <c r="AF138" s="764">
        <v>0</v>
      </c>
      <c r="AG138" s="764">
        <v>0</v>
      </c>
      <c r="AH138" s="764">
        <v>0</v>
      </c>
      <c r="AI138" s="764">
        <v>0</v>
      </c>
      <c r="AJ138" s="764">
        <v>0</v>
      </c>
      <c r="AK138" s="764">
        <v>0</v>
      </c>
      <c r="AL138" s="764">
        <v>0</v>
      </c>
      <c r="AM138" s="764">
        <v>0</v>
      </c>
      <c r="AN138" s="764">
        <v>0</v>
      </c>
      <c r="AO138" s="764">
        <v>0</v>
      </c>
      <c r="AP138" s="764">
        <v>0</v>
      </c>
      <c r="AQ138" s="764">
        <v>0</v>
      </c>
      <c r="AR138" s="764">
        <v>0</v>
      </c>
      <c r="AS138" s="764">
        <v>0</v>
      </c>
      <c r="AT138" s="764">
        <v>0</v>
      </c>
      <c r="AU138" s="764">
        <v>0</v>
      </c>
      <c r="AV138" s="764">
        <v>0</v>
      </c>
      <c r="AW138" s="764">
        <v>0</v>
      </c>
      <c r="AX138" s="764">
        <v>0</v>
      </c>
      <c r="AY138" s="764">
        <v>0</v>
      </c>
      <c r="AZ138" s="764">
        <v>0</v>
      </c>
    </row>
    <row r="139" spans="1:52">
      <c r="A139" s="797" t="s">
        <v>485</v>
      </c>
      <c r="B139" s="796" t="s">
        <v>907</v>
      </c>
      <c r="C139" s="796">
        <v>0</v>
      </c>
      <c r="D139" s="796">
        <v>0</v>
      </c>
      <c r="E139" s="796">
        <v>0</v>
      </c>
      <c r="F139" s="796">
        <v>0</v>
      </c>
      <c r="G139" s="796">
        <v>0</v>
      </c>
      <c r="H139" s="796">
        <v>0</v>
      </c>
      <c r="I139" s="796">
        <v>0</v>
      </c>
      <c r="J139" s="796">
        <v>0</v>
      </c>
      <c r="K139" s="796">
        <v>0</v>
      </c>
      <c r="L139" s="796">
        <v>0</v>
      </c>
      <c r="M139" s="796">
        <v>0</v>
      </c>
      <c r="N139" s="796">
        <v>0</v>
      </c>
      <c r="O139" s="796">
        <v>0</v>
      </c>
      <c r="P139" s="796">
        <v>0</v>
      </c>
      <c r="Q139" s="796">
        <v>0</v>
      </c>
      <c r="R139" s="796">
        <v>0</v>
      </c>
      <c r="S139" s="796">
        <v>0</v>
      </c>
      <c r="T139" s="796">
        <v>0</v>
      </c>
      <c r="U139" s="796">
        <v>0</v>
      </c>
      <c r="V139" s="796">
        <v>0</v>
      </c>
      <c r="W139" s="796">
        <v>0</v>
      </c>
      <c r="X139" s="796">
        <v>0</v>
      </c>
      <c r="Y139" s="796">
        <v>0</v>
      </c>
      <c r="Z139" s="796">
        <v>0</v>
      </c>
      <c r="AA139" s="796">
        <v>0</v>
      </c>
      <c r="AB139" s="796">
        <v>0</v>
      </c>
      <c r="AC139" s="796">
        <v>0</v>
      </c>
      <c r="AD139" s="764">
        <v>0</v>
      </c>
      <c r="AE139" s="764">
        <v>0</v>
      </c>
      <c r="AF139" s="764">
        <v>0</v>
      </c>
      <c r="AG139" s="764">
        <v>0</v>
      </c>
      <c r="AH139" s="764">
        <v>0</v>
      </c>
      <c r="AI139" s="764">
        <v>0</v>
      </c>
      <c r="AJ139" s="764">
        <v>0</v>
      </c>
      <c r="AK139" s="764">
        <v>0</v>
      </c>
      <c r="AL139" s="764">
        <v>0</v>
      </c>
      <c r="AM139" s="764">
        <v>0</v>
      </c>
      <c r="AN139" s="764">
        <v>0</v>
      </c>
      <c r="AO139" s="764">
        <v>0</v>
      </c>
      <c r="AP139" s="764">
        <v>0</v>
      </c>
      <c r="AQ139" s="764">
        <v>0</v>
      </c>
      <c r="AR139" s="764">
        <v>0</v>
      </c>
      <c r="AS139" s="764">
        <v>0</v>
      </c>
      <c r="AT139" s="764">
        <v>0</v>
      </c>
      <c r="AU139" s="764">
        <v>0</v>
      </c>
      <c r="AV139" s="764">
        <v>0</v>
      </c>
      <c r="AW139" s="764">
        <v>0</v>
      </c>
      <c r="AX139" s="764">
        <v>0</v>
      </c>
      <c r="AY139" s="764">
        <v>0</v>
      </c>
      <c r="AZ139" s="764">
        <v>0</v>
      </c>
    </row>
    <row r="140" spans="1:52">
      <c r="A140" s="797" t="s">
        <v>485</v>
      </c>
      <c r="B140" s="796" t="s">
        <v>547</v>
      </c>
      <c r="C140" s="796">
        <v>0</v>
      </c>
      <c r="D140" s="796">
        <v>0</v>
      </c>
      <c r="E140" s="796">
        <v>0</v>
      </c>
      <c r="F140" s="796">
        <v>0</v>
      </c>
      <c r="G140" s="796">
        <v>0</v>
      </c>
      <c r="H140" s="796">
        <v>0</v>
      </c>
      <c r="I140" s="796">
        <v>0</v>
      </c>
      <c r="J140" s="796">
        <v>0</v>
      </c>
      <c r="K140" s="796">
        <v>0</v>
      </c>
      <c r="L140" s="796">
        <v>0</v>
      </c>
      <c r="M140" s="796">
        <v>0</v>
      </c>
      <c r="N140" s="796">
        <v>0</v>
      </c>
      <c r="O140" s="796">
        <v>0</v>
      </c>
      <c r="P140" s="796">
        <v>0</v>
      </c>
      <c r="Q140" s="796">
        <v>0</v>
      </c>
      <c r="R140" s="796">
        <v>0</v>
      </c>
      <c r="S140" s="796">
        <v>0</v>
      </c>
      <c r="T140" s="796">
        <v>0</v>
      </c>
      <c r="U140" s="796">
        <v>0</v>
      </c>
      <c r="V140" s="796">
        <v>0</v>
      </c>
      <c r="W140" s="796">
        <v>0</v>
      </c>
      <c r="X140" s="796">
        <v>0</v>
      </c>
      <c r="Y140" s="796">
        <v>0</v>
      </c>
      <c r="Z140" s="796">
        <v>0</v>
      </c>
      <c r="AA140" s="796">
        <v>0</v>
      </c>
      <c r="AB140" s="796">
        <v>0</v>
      </c>
      <c r="AC140" s="796">
        <v>0</v>
      </c>
      <c r="AD140" s="764">
        <v>0</v>
      </c>
      <c r="AE140" s="764">
        <v>0</v>
      </c>
      <c r="AF140" s="764">
        <v>0</v>
      </c>
      <c r="AG140" s="764">
        <v>0</v>
      </c>
      <c r="AH140" s="764">
        <v>0</v>
      </c>
      <c r="AI140" s="764">
        <v>0</v>
      </c>
      <c r="AJ140" s="764">
        <v>0</v>
      </c>
      <c r="AK140" s="764">
        <v>0</v>
      </c>
      <c r="AL140" s="764">
        <v>0</v>
      </c>
      <c r="AM140" s="764">
        <v>0</v>
      </c>
      <c r="AN140" s="764">
        <v>0</v>
      </c>
      <c r="AO140" s="764">
        <v>0</v>
      </c>
      <c r="AP140" s="764">
        <v>0</v>
      </c>
      <c r="AQ140" s="764">
        <v>0</v>
      </c>
      <c r="AR140" s="764">
        <v>0</v>
      </c>
      <c r="AS140" s="764">
        <v>0</v>
      </c>
      <c r="AT140" s="764">
        <v>0</v>
      </c>
      <c r="AU140" s="764">
        <v>0</v>
      </c>
      <c r="AV140" s="764">
        <v>0</v>
      </c>
      <c r="AW140" s="764">
        <v>0</v>
      </c>
      <c r="AX140" s="764">
        <v>0</v>
      </c>
      <c r="AY140" s="764">
        <v>0</v>
      </c>
      <c r="AZ140" s="764">
        <v>0</v>
      </c>
    </row>
    <row r="141" spans="1:52">
      <c r="A141" s="797" t="s">
        <v>485</v>
      </c>
      <c r="B141" s="796" t="s">
        <v>454</v>
      </c>
      <c r="C141" s="796">
        <v>760.78549999999996</v>
      </c>
      <c r="D141" s="796">
        <v>772.27430000000004</v>
      </c>
      <c r="E141" s="796">
        <v>788.56979999999999</v>
      </c>
      <c r="F141" s="796">
        <v>807.91330000000005</v>
      </c>
      <c r="G141" s="796">
        <v>828.45839999999998</v>
      </c>
      <c r="H141" s="796">
        <v>817.52639999999997</v>
      </c>
      <c r="I141" s="796">
        <v>836.60609999999997</v>
      </c>
      <c r="J141" s="796">
        <v>856.65300000000002</v>
      </c>
      <c r="K141" s="796">
        <v>875.82060000000001</v>
      </c>
      <c r="L141" s="796">
        <v>749.61900000000003</v>
      </c>
      <c r="M141" s="796">
        <v>747.94839999999999</v>
      </c>
      <c r="N141" s="796">
        <v>760.75620000000004</v>
      </c>
      <c r="O141" s="796">
        <v>769.43140000000005</v>
      </c>
      <c r="P141" s="796">
        <v>792.73159999999996</v>
      </c>
      <c r="Q141" s="796">
        <v>714.77139999999997</v>
      </c>
      <c r="R141" s="796">
        <v>710.63890000000004</v>
      </c>
      <c r="S141" s="796">
        <v>720.66240000000005</v>
      </c>
      <c r="T141" s="796">
        <v>728.63419999999996</v>
      </c>
      <c r="U141" s="796">
        <v>734.40800000000002</v>
      </c>
      <c r="V141" s="796">
        <v>689.36109999999996</v>
      </c>
      <c r="W141" s="796">
        <v>691.29539999999997</v>
      </c>
      <c r="X141" s="796">
        <v>692.79020000000003</v>
      </c>
      <c r="Y141" s="796">
        <v>694.0797</v>
      </c>
      <c r="Z141" s="796">
        <v>698.9742</v>
      </c>
      <c r="AA141" s="796">
        <v>703.2826</v>
      </c>
      <c r="AB141" s="796">
        <v>706.97540000000004</v>
      </c>
      <c r="AC141" s="796">
        <v>711.6354</v>
      </c>
      <c r="AD141" s="764">
        <v>716.09029999999996</v>
      </c>
      <c r="AE141" s="764">
        <v>720.45719999999994</v>
      </c>
      <c r="AF141" s="764">
        <v>724.67759999999998</v>
      </c>
      <c r="AG141" s="764">
        <v>728.75149999999996</v>
      </c>
      <c r="AH141" s="764">
        <v>732.73739999999998</v>
      </c>
      <c r="AI141" s="764">
        <v>736.51819999999998</v>
      </c>
      <c r="AJ141" s="764">
        <v>740.26969999999994</v>
      </c>
      <c r="AK141" s="764">
        <v>743.96249999999998</v>
      </c>
      <c r="AL141" s="764">
        <v>747.62599999999998</v>
      </c>
      <c r="AM141" s="764">
        <v>751.20169999999996</v>
      </c>
      <c r="AN141" s="764">
        <v>754.74789999999996</v>
      </c>
      <c r="AO141" s="764">
        <v>758.23569999999995</v>
      </c>
      <c r="AP141" s="764">
        <v>761.60609999999997</v>
      </c>
      <c r="AQ141" s="764">
        <v>765.0059</v>
      </c>
      <c r="AR141" s="764">
        <v>768.31769999999995</v>
      </c>
      <c r="AS141" s="764">
        <v>771.60019999999997</v>
      </c>
      <c r="AT141" s="764">
        <v>774.79480000000001</v>
      </c>
      <c r="AU141" s="764">
        <v>777.93079999999998</v>
      </c>
      <c r="AV141" s="764">
        <v>781.21339999999998</v>
      </c>
      <c r="AW141" s="764">
        <v>784.46659999999997</v>
      </c>
      <c r="AX141" s="764">
        <v>787.69050000000004</v>
      </c>
      <c r="AY141" s="764">
        <v>790.9144</v>
      </c>
      <c r="AZ141" s="764">
        <v>794.13829999999996</v>
      </c>
    </row>
    <row r="142" spans="1:52">
      <c r="A142" s="797" t="s">
        <v>485</v>
      </c>
      <c r="B142" s="796" t="s">
        <v>908</v>
      </c>
      <c r="C142" s="796">
        <v>0</v>
      </c>
      <c r="D142" s="796">
        <v>0</v>
      </c>
      <c r="E142" s="796">
        <v>0</v>
      </c>
      <c r="F142" s="796">
        <v>0</v>
      </c>
      <c r="G142" s="796">
        <v>0</v>
      </c>
      <c r="H142" s="796">
        <v>0</v>
      </c>
      <c r="I142" s="796">
        <v>0</v>
      </c>
      <c r="J142" s="796">
        <v>0</v>
      </c>
      <c r="K142" s="796">
        <v>0</v>
      </c>
      <c r="L142" s="796">
        <v>0</v>
      </c>
      <c r="M142" s="796">
        <v>0</v>
      </c>
      <c r="N142" s="796">
        <v>0</v>
      </c>
      <c r="O142" s="796">
        <v>0</v>
      </c>
      <c r="P142" s="796">
        <v>0</v>
      </c>
      <c r="Q142" s="796">
        <v>0</v>
      </c>
      <c r="R142" s="796">
        <v>0</v>
      </c>
      <c r="S142" s="796">
        <v>0</v>
      </c>
      <c r="T142" s="796">
        <v>0</v>
      </c>
      <c r="U142" s="796">
        <v>0</v>
      </c>
      <c r="V142" s="796">
        <v>0</v>
      </c>
      <c r="W142" s="796">
        <v>0</v>
      </c>
      <c r="X142" s="796">
        <v>0</v>
      </c>
      <c r="Y142" s="796">
        <v>0</v>
      </c>
      <c r="Z142" s="796">
        <v>0</v>
      </c>
      <c r="AA142" s="796">
        <v>0</v>
      </c>
      <c r="AB142" s="796">
        <v>0</v>
      </c>
      <c r="AC142" s="796">
        <v>0</v>
      </c>
      <c r="AD142" s="764">
        <v>0</v>
      </c>
      <c r="AE142" s="764">
        <v>0</v>
      </c>
      <c r="AF142" s="764">
        <v>0</v>
      </c>
      <c r="AG142" s="764">
        <v>0</v>
      </c>
      <c r="AH142" s="764">
        <v>0</v>
      </c>
      <c r="AI142" s="764">
        <v>0</v>
      </c>
      <c r="AJ142" s="764">
        <v>0</v>
      </c>
      <c r="AK142" s="764">
        <v>0</v>
      </c>
      <c r="AL142" s="764">
        <v>0</v>
      </c>
      <c r="AM142" s="764">
        <v>0</v>
      </c>
      <c r="AN142" s="764">
        <v>0</v>
      </c>
      <c r="AO142" s="764">
        <v>0</v>
      </c>
      <c r="AP142" s="764">
        <v>0</v>
      </c>
      <c r="AQ142" s="764">
        <v>0</v>
      </c>
      <c r="AR142" s="764">
        <v>0</v>
      </c>
      <c r="AS142" s="764">
        <v>0</v>
      </c>
      <c r="AT142" s="764">
        <v>0</v>
      </c>
      <c r="AU142" s="764">
        <v>0</v>
      </c>
      <c r="AV142" s="764">
        <v>0</v>
      </c>
      <c r="AW142" s="764">
        <v>0</v>
      </c>
      <c r="AX142" s="764">
        <v>0</v>
      </c>
      <c r="AY142" s="764">
        <v>0</v>
      </c>
      <c r="AZ142" s="764">
        <v>0</v>
      </c>
    </row>
    <row r="143" spans="1:52">
      <c r="A143" s="797" t="s">
        <v>485</v>
      </c>
      <c r="B143" s="796" t="s">
        <v>909</v>
      </c>
      <c r="C143" s="796">
        <v>0</v>
      </c>
      <c r="D143" s="796">
        <v>0</v>
      </c>
      <c r="E143" s="796">
        <v>0</v>
      </c>
      <c r="F143" s="796">
        <v>0</v>
      </c>
      <c r="G143" s="796">
        <v>0</v>
      </c>
      <c r="H143" s="796">
        <v>0</v>
      </c>
      <c r="I143" s="796">
        <v>0</v>
      </c>
      <c r="J143" s="796">
        <v>0</v>
      </c>
      <c r="K143" s="796">
        <v>0</v>
      </c>
      <c r="L143" s="796">
        <v>0</v>
      </c>
      <c r="M143" s="796">
        <v>0</v>
      </c>
      <c r="N143" s="796">
        <v>0</v>
      </c>
      <c r="O143" s="796">
        <v>0</v>
      </c>
      <c r="P143" s="796">
        <v>0</v>
      </c>
      <c r="Q143" s="796">
        <v>0</v>
      </c>
      <c r="R143" s="796">
        <v>0</v>
      </c>
      <c r="S143" s="796">
        <v>0</v>
      </c>
      <c r="T143" s="796">
        <v>0</v>
      </c>
      <c r="U143" s="796">
        <v>0</v>
      </c>
      <c r="V143" s="796">
        <v>0</v>
      </c>
      <c r="W143" s="796">
        <v>0</v>
      </c>
      <c r="X143" s="796">
        <v>0</v>
      </c>
      <c r="Y143" s="796">
        <v>0</v>
      </c>
      <c r="Z143" s="796">
        <v>0</v>
      </c>
      <c r="AA143" s="796">
        <v>0</v>
      </c>
      <c r="AB143" s="796">
        <v>0</v>
      </c>
      <c r="AC143" s="796">
        <v>0</v>
      </c>
      <c r="AD143" s="764">
        <v>0</v>
      </c>
      <c r="AE143" s="764">
        <v>0</v>
      </c>
      <c r="AF143" s="764">
        <v>0</v>
      </c>
      <c r="AG143" s="764">
        <v>0</v>
      </c>
      <c r="AH143" s="764">
        <v>0</v>
      </c>
      <c r="AI143" s="764">
        <v>0</v>
      </c>
      <c r="AJ143" s="764">
        <v>0</v>
      </c>
      <c r="AK143" s="764">
        <v>0</v>
      </c>
      <c r="AL143" s="764">
        <v>0</v>
      </c>
      <c r="AM143" s="764">
        <v>0</v>
      </c>
      <c r="AN143" s="764">
        <v>0</v>
      </c>
      <c r="AO143" s="764">
        <v>0</v>
      </c>
      <c r="AP143" s="764">
        <v>0</v>
      </c>
      <c r="AQ143" s="764">
        <v>0</v>
      </c>
      <c r="AR143" s="764">
        <v>0</v>
      </c>
      <c r="AS143" s="764">
        <v>0</v>
      </c>
      <c r="AT143" s="764">
        <v>0</v>
      </c>
      <c r="AU143" s="764">
        <v>0</v>
      </c>
      <c r="AV143" s="764">
        <v>0</v>
      </c>
      <c r="AW143" s="764">
        <v>0</v>
      </c>
      <c r="AX143" s="764">
        <v>0</v>
      </c>
      <c r="AY143" s="764">
        <v>0</v>
      </c>
      <c r="AZ143" s="764">
        <v>0</v>
      </c>
    </row>
    <row r="144" spans="1:52">
      <c r="A144" s="797" t="s">
        <v>485</v>
      </c>
      <c r="B144" s="796" t="s">
        <v>910</v>
      </c>
      <c r="C144" s="796">
        <v>0</v>
      </c>
      <c r="D144" s="796">
        <v>0</v>
      </c>
      <c r="E144" s="796">
        <v>0</v>
      </c>
      <c r="F144" s="796">
        <v>0</v>
      </c>
      <c r="G144" s="796">
        <v>0</v>
      </c>
      <c r="H144" s="796">
        <v>0</v>
      </c>
      <c r="I144" s="796">
        <v>0</v>
      </c>
      <c r="J144" s="796">
        <v>0</v>
      </c>
      <c r="K144" s="796">
        <v>0</v>
      </c>
      <c r="L144" s="796">
        <v>0</v>
      </c>
      <c r="M144" s="796">
        <v>0</v>
      </c>
      <c r="N144" s="796">
        <v>0</v>
      </c>
      <c r="O144" s="796">
        <v>0</v>
      </c>
      <c r="P144" s="796">
        <v>0</v>
      </c>
      <c r="Q144" s="796">
        <v>0</v>
      </c>
      <c r="R144" s="796">
        <v>0</v>
      </c>
      <c r="S144" s="796">
        <v>0</v>
      </c>
      <c r="T144" s="796">
        <v>0</v>
      </c>
      <c r="U144" s="796">
        <v>0</v>
      </c>
      <c r="V144" s="796">
        <v>0</v>
      </c>
      <c r="W144" s="796">
        <v>0</v>
      </c>
      <c r="X144" s="796">
        <v>0</v>
      </c>
      <c r="Y144" s="796">
        <v>0</v>
      </c>
      <c r="Z144" s="796">
        <v>0</v>
      </c>
      <c r="AA144" s="796">
        <v>0</v>
      </c>
      <c r="AB144" s="796">
        <v>0</v>
      </c>
      <c r="AC144" s="796">
        <v>0</v>
      </c>
      <c r="AD144" s="764">
        <v>0</v>
      </c>
      <c r="AE144" s="764">
        <v>0</v>
      </c>
      <c r="AF144" s="764">
        <v>0</v>
      </c>
      <c r="AG144" s="764">
        <v>0</v>
      </c>
      <c r="AH144" s="764">
        <v>0</v>
      </c>
      <c r="AI144" s="764">
        <v>0</v>
      </c>
      <c r="AJ144" s="764">
        <v>0</v>
      </c>
      <c r="AK144" s="764">
        <v>0</v>
      </c>
      <c r="AL144" s="764">
        <v>0</v>
      </c>
      <c r="AM144" s="764">
        <v>0</v>
      </c>
      <c r="AN144" s="764">
        <v>0</v>
      </c>
      <c r="AO144" s="764">
        <v>0</v>
      </c>
      <c r="AP144" s="764">
        <v>0</v>
      </c>
      <c r="AQ144" s="764">
        <v>0</v>
      </c>
      <c r="AR144" s="764">
        <v>0</v>
      </c>
      <c r="AS144" s="764">
        <v>0</v>
      </c>
      <c r="AT144" s="764">
        <v>0</v>
      </c>
      <c r="AU144" s="764">
        <v>0</v>
      </c>
      <c r="AV144" s="764">
        <v>0</v>
      </c>
      <c r="AW144" s="764">
        <v>0</v>
      </c>
      <c r="AX144" s="764">
        <v>0</v>
      </c>
      <c r="AY144" s="764">
        <v>0</v>
      </c>
      <c r="AZ144" s="764">
        <v>0</v>
      </c>
    </row>
    <row r="145" spans="1:52">
      <c r="A145" s="797" t="s">
        <v>485</v>
      </c>
      <c r="B145" s="796" t="s">
        <v>911</v>
      </c>
      <c r="C145" s="796">
        <v>0</v>
      </c>
      <c r="D145" s="796">
        <v>0</v>
      </c>
      <c r="E145" s="796">
        <v>0</v>
      </c>
      <c r="F145" s="796">
        <v>0</v>
      </c>
      <c r="G145" s="796">
        <v>0</v>
      </c>
      <c r="H145" s="796">
        <v>0</v>
      </c>
      <c r="I145" s="796">
        <v>0</v>
      </c>
      <c r="J145" s="796">
        <v>0</v>
      </c>
      <c r="K145" s="796">
        <v>0</v>
      </c>
      <c r="L145" s="796">
        <v>0</v>
      </c>
      <c r="M145" s="796">
        <v>0</v>
      </c>
      <c r="N145" s="796">
        <v>0</v>
      </c>
      <c r="O145" s="796">
        <v>0</v>
      </c>
      <c r="P145" s="796">
        <v>0</v>
      </c>
      <c r="Q145" s="796">
        <v>0</v>
      </c>
      <c r="R145" s="796">
        <v>0</v>
      </c>
      <c r="S145" s="796">
        <v>0</v>
      </c>
      <c r="T145" s="796">
        <v>0</v>
      </c>
      <c r="U145" s="796">
        <v>0</v>
      </c>
      <c r="V145" s="796">
        <v>0</v>
      </c>
      <c r="W145" s="796">
        <v>0</v>
      </c>
      <c r="X145" s="796">
        <v>0</v>
      </c>
      <c r="Y145" s="796">
        <v>0</v>
      </c>
      <c r="Z145" s="796">
        <v>0</v>
      </c>
      <c r="AA145" s="796">
        <v>0</v>
      </c>
      <c r="AB145" s="796">
        <v>0</v>
      </c>
      <c r="AC145" s="796">
        <v>0</v>
      </c>
      <c r="AD145" s="764">
        <v>0</v>
      </c>
      <c r="AE145" s="764">
        <v>0</v>
      </c>
      <c r="AF145" s="764">
        <v>0</v>
      </c>
      <c r="AG145" s="764">
        <v>0</v>
      </c>
      <c r="AH145" s="764">
        <v>0</v>
      </c>
      <c r="AI145" s="764">
        <v>0</v>
      </c>
      <c r="AJ145" s="764">
        <v>0</v>
      </c>
      <c r="AK145" s="764">
        <v>0</v>
      </c>
      <c r="AL145" s="764">
        <v>0</v>
      </c>
      <c r="AM145" s="764">
        <v>0</v>
      </c>
      <c r="AN145" s="764">
        <v>0</v>
      </c>
      <c r="AO145" s="764">
        <v>0</v>
      </c>
      <c r="AP145" s="764">
        <v>0</v>
      </c>
      <c r="AQ145" s="764">
        <v>0</v>
      </c>
      <c r="AR145" s="764">
        <v>0</v>
      </c>
      <c r="AS145" s="764">
        <v>0</v>
      </c>
      <c r="AT145" s="764">
        <v>0</v>
      </c>
      <c r="AU145" s="764">
        <v>0</v>
      </c>
      <c r="AV145" s="764">
        <v>0</v>
      </c>
      <c r="AW145" s="764">
        <v>0</v>
      </c>
      <c r="AX145" s="764">
        <v>0</v>
      </c>
      <c r="AY145" s="764">
        <v>0</v>
      </c>
      <c r="AZ145" s="764">
        <v>0</v>
      </c>
    </row>
    <row r="146" spans="1:52">
      <c r="A146" s="797" t="s">
        <v>485</v>
      </c>
      <c r="B146" s="796" t="s">
        <v>912</v>
      </c>
      <c r="C146" s="796">
        <v>0</v>
      </c>
      <c r="D146" s="796">
        <v>0</v>
      </c>
      <c r="E146" s="796">
        <v>0</v>
      </c>
      <c r="F146" s="796">
        <v>0</v>
      </c>
      <c r="G146" s="796">
        <v>0</v>
      </c>
      <c r="H146" s="796">
        <v>0</v>
      </c>
      <c r="I146" s="796">
        <v>0</v>
      </c>
      <c r="J146" s="796">
        <v>0</v>
      </c>
      <c r="K146" s="796">
        <v>0</v>
      </c>
      <c r="L146" s="796">
        <v>0</v>
      </c>
      <c r="M146" s="796">
        <v>0</v>
      </c>
      <c r="N146" s="796">
        <v>0</v>
      </c>
      <c r="O146" s="796">
        <v>0</v>
      </c>
      <c r="P146" s="796">
        <v>0</v>
      </c>
      <c r="Q146" s="796">
        <v>0</v>
      </c>
      <c r="R146" s="796">
        <v>0</v>
      </c>
      <c r="S146" s="796">
        <v>0</v>
      </c>
      <c r="T146" s="796">
        <v>0</v>
      </c>
      <c r="U146" s="796">
        <v>0</v>
      </c>
      <c r="V146" s="796">
        <v>0</v>
      </c>
      <c r="W146" s="796">
        <v>0</v>
      </c>
      <c r="X146" s="796">
        <v>0</v>
      </c>
      <c r="Y146" s="796">
        <v>0</v>
      </c>
      <c r="Z146" s="796">
        <v>0</v>
      </c>
      <c r="AA146" s="796">
        <v>0</v>
      </c>
      <c r="AB146" s="796">
        <v>0</v>
      </c>
      <c r="AC146" s="796">
        <v>0</v>
      </c>
      <c r="AD146" s="764">
        <v>0</v>
      </c>
      <c r="AE146" s="764">
        <v>0</v>
      </c>
      <c r="AF146" s="764">
        <v>0</v>
      </c>
      <c r="AG146" s="764">
        <v>0</v>
      </c>
      <c r="AH146" s="764">
        <v>0</v>
      </c>
      <c r="AI146" s="764">
        <v>0</v>
      </c>
      <c r="AJ146" s="764">
        <v>0</v>
      </c>
      <c r="AK146" s="764">
        <v>0</v>
      </c>
      <c r="AL146" s="764">
        <v>0</v>
      </c>
      <c r="AM146" s="764">
        <v>0</v>
      </c>
      <c r="AN146" s="764">
        <v>0</v>
      </c>
      <c r="AO146" s="764">
        <v>0</v>
      </c>
      <c r="AP146" s="764">
        <v>0</v>
      </c>
      <c r="AQ146" s="764">
        <v>0</v>
      </c>
      <c r="AR146" s="764">
        <v>0</v>
      </c>
      <c r="AS146" s="764">
        <v>0</v>
      </c>
      <c r="AT146" s="764">
        <v>0</v>
      </c>
      <c r="AU146" s="764">
        <v>0</v>
      </c>
      <c r="AV146" s="764">
        <v>0</v>
      </c>
      <c r="AW146" s="764">
        <v>0</v>
      </c>
      <c r="AX146" s="764">
        <v>0</v>
      </c>
      <c r="AY146" s="764">
        <v>0</v>
      </c>
      <c r="AZ146" s="764">
        <v>0</v>
      </c>
    </row>
    <row r="147" spans="1:52">
      <c r="A147" s="796" t="s">
        <v>4</v>
      </c>
      <c r="B147" s="796"/>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c r="AJ147" s="796"/>
      <c r="AK147" s="796"/>
      <c r="AL147" s="796"/>
      <c r="AM147" s="796"/>
      <c r="AN147" s="796"/>
      <c r="AO147" s="796"/>
      <c r="AP147" s="796"/>
      <c r="AQ147" s="796"/>
      <c r="AR147" s="796"/>
      <c r="AS147" s="796"/>
      <c r="AT147" s="796"/>
      <c r="AU147" s="796"/>
      <c r="AV147" s="796"/>
      <c r="AW147" s="796"/>
      <c r="AX147" s="796"/>
      <c r="AY147" s="796"/>
      <c r="AZ147" s="796"/>
    </row>
    <row r="148" spans="1:52">
      <c r="A148" s="797"/>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c r="AJ148" s="796"/>
      <c r="AK148" s="796"/>
      <c r="AL148" s="796"/>
      <c r="AM148" s="796"/>
      <c r="AN148" s="796"/>
      <c r="AO148" s="796"/>
      <c r="AP148" s="796"/>
      <c r="AQ148" s="796"/>
      <c r="AR148" s="796"/>
      <c r="AS148" s="796"/>
      <c r="AT148" s="796"/>
      <c r="AU148" s="796"/>
      <c r="AV148" s="796"/>
      <c r="AW148" s="796"/>
      <c r="AX148" s="796"/>
      <c r="AY148" s="796"/>
      <c r="AZ148" s="796"/>
    </row>
    <row r="149" spans="1:52">
      <c r="A149" s="797"/>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c r="AJ149" s="796"/>
      <c r="AK149" s="796"/>
      <c r="AL149" s="796"/>
      <c r="AM149" s="796"/>
      <c r="AN149" s="796"/>
      <c r="AO149" s="796"/>
      <c r="AP149" s="796"/>
      <c r="AQ149" s="796"/>
      <c r="AR149" s="796"/>
      <c r="AS149" s="796"/>
      <c r="AT149" s="796"/>
      <c r="AU149" s="796"/>
      <c r="AV149" s="796"/>
      <c r="AW149" s="796"/>
      <c r="AX149" s="796"/>
      <c r="AY149" s="796"/>
      <c r="AZ149" s="796"/>
    </row>
    <row r="150" spans="1:52">
      <c r="A150" s="797"/>
      <c r="B150" s="796"/>
      <c r="C150" s="796"/>
      <c r="D150" s="796"/>
      <c r="E150" s="796"/>
      <c r="F150" s="796"/>
      <c r="G150" s="796"/>
      <c r="H150" s="796"/>
      <c r="I150" s="796"/>
      <c r="J150" s="796"/>
      <c r="K150" s="796"/>
      <c r="L150" s="796"/>
      <c r="M150" s="796"/>
      <c r="N150" s="796"/>
      <c r="O150" s="796"/>
      <c r="P150" s="796"/>
      <c r="Q150" s="796"/>
      <c r="R150" s="796"/>
      <c r="S150" s="796"/>
      <c r="T150" s="796"/>
      <c r="U150" s="796"/>
      <c r="V150" s="796"/>
      <c r="W150" s="796"/>
      <c r="X150" s="796"/>
      <c r="Y150" s="796"/>
      <c r="Z150" s="796"/>
      <c r="AA150" s="796"/>
      <c r="AB150" s="796"/>
      <c r="AC150" s="796"/>
      <c r="AD150" s="796"/>
      <c r="AE150" s="796"/>
      <c r="AF150" s="796"/>
      <c r="AG150" s="796"/>
      <c r="AH150" s="796"/>
      <c r="AI150" s="796"/>
      <c r="AJ150" s="796"/>
      <c r="AK150" s="796"/>
      <c r="AL150" s="796"/>
      <c r="AM150" s="796"/>
      <c r="AN150" s="796"/>
      <c r="AO150" s="796"/>
      <c r="AP150" s="796"/>
      <c r="AQ150" s="796"/>
      <c r="AR150" s="796"/>
      <c r="AS150" s="796"/>
      <c r="AT150" s="796"/>
      <c r="AU150" s="796"/>
      <c r="AV150" s="796"/>
      <c r="AW150" s="796"/>
      <c r="AX150" s="796"/>
      <c r="AY150" s="796"/>
      <c r="AZ150" s="796"/>
    </row>
    <row r="151" spans="1:52">
      <c r="A151" s="797"/>
      <c r="B151" s="796"/>
      <c r="C151" s="796"/>
      <c r="D151" s="796"/>
      <c r="E151" s="796"/>
      <c r="F151" s="796"/>
      <c r="G151" s="796"/>
      <c r="H151" s="796"/>
      <c r="I151" s="796"/>
      <c r="J151" s="796"/>
      <c r="K151" s="796"/>
      <c r="L151" s="796"/>
      <c r="M151" s="796"/>
      <c r="N151" s="796"/>
      <c r="O151" s="796"/>
      <c r="P151" s="796"/>
      <c r="Q151" s="796"/>
      <c r="R151" s="796"/>
      <c r="S151" s="796"/>
      <c r="T151" s="796"/>
      <c r="U151" s="796"/>
      <c r="V151" s="796"/>
      <c r="W151" s="796"/>
      <c r="X151" s="796"/>
      <c r="Y151" s="796"/>
      <c r="Z151" s="796"/>
      <c r="AA151" s="796"/>
      <c r="AB151" s="796"/>
      <c r="AC151" s="796"/>
      <c r="AD151" s="796"/>
      <c r="AE151" s="796"/>
      <c r="AF151" s="796"/>
      <c r="AG151" s="796"/>
      <c r="AH151" s="796"/>
      <c r="AI151" s="796"/>
      <c r="AJ151" s="796"/>
      <c r="AK151" s="796"/>
      <c r="AL151" s="796"/>
      <c r="AM151" s="796"/>
      <c r="AN151" s="796"/>
      <c r="AO151" s="796"/>
      <c r="AP151" s="796"/>
      <c r="AQ151" s="796"/>
      <c r="AR151" s="796"/>
      <c r="AS151" s="796"/>
      <c r="AT151" s="796"/>
      <c r="AU151" s="796"/>
      <c r="AV151" s="796"/>
      <c r="AW151" s="796"/>
      <c r="AX151" s="796"/>
      <c r="AY151" s="796"/>
      <c r="AZ151" s="796"/>
    </row>
    <row r="152" spans="1:52">
      <c r="A152" s="797"/>
      <c r="B152" s="796"/>
      <c r="C152" s="796"/>
      <c r="D152" s="796"/>
      <c r="E152" s="796"/>
      <c r="F152" s="796"/>
      <c r="G152" s="796"/>
      <c r="H152" s="796"/>
      <c r="I152" s="796"/>
      <c r="J152" s="796"/>
      <c r="K152" s="796"/>
      <c r="L152" s="796"/>
      <c r="M152" s="796"/>
      <c r="N152" s="796"/>
      <c r="O152" s="796"/>
      <c r="P152" s="796"/>
      <c r="Q152" s="796"/>
      <c r="R152" s="796"/>
      <c r="S152" s="796"/>
      <c r="T152" s="796"/>
      <c r="U152" s="796"/>
      <c r="V152" s="796"/>
      <c r="W152" s="796"/>
      <c r="X152" s="796"/>
      <c r="Y152" s="796"/>
      <c r="Z152" s="796"/>
      <c r="AA152" s="796"/>
      <c r="AB152" s="796"/>
      <c r="AC152" s="796"/>
      <c r="AD152" s="796"/>
      <c r="AE152" s="796"/>
      <c r="AF152" s="796"/>
      <c r="AG152" s="796"/>
      <c r="AH152" s="796"/>
      <c r="AI152" s="796"/>
      <c r="AJ152" s="796"/>
      <c r="AK152" s="796"/>
      <c r="AL152" s="796"/>
      <c r="AM152" s="796"/>
      <c r="AN152" s="796"/>
      <c r="AO152" s="796"/>
      <c r="AP152" s="796"/>
      <c r="AQ152" s="796"/>
      <c r="AR152" s="796"/>
      <c r="AS152" s="796"/>
      <c r="AT152" s="796"/>
      <c r="AU152" s="796"/>
      <c r="AV152" s="796"/>
      <c r="AW152" s="796"/>
      <c r="AX152" s="796"/>
      <c r="AY152" s="796"/>
      <c r="AZ152" s="796"/>
    </row>
    <row r="153" spans="1:52">
      <c r="A153" s="797"/>
      <c r="B153" s="796"/>
      <c r="C153" s="796"/>
      <c r="D153" s="796"/>
      <c r="E153" s="796"/>
      <c r="F153" s="796"/>
      <c r="G153" s="796"/>
      <c r="H153" s="796"/>
      <c r="I153" s="796"/>
      <c r="J153" s="796"/>
      <c r="K153" s="796"/>
      <c r="L153" s="796"/>
      <c r="M153" s="796"/>
      <c r="N153" s="796"/>
      <c r="O153" s="796"/>
      <c r="P153" s="796"/>
      <c r="Q153" s="796"/>
      <c r="R153" s="796"/>
      <c r="S153" s="796"/>
      <c r="T153" s="796"/>
      <c r="U153" s="796"/>
      <c r="V153" s="796"/>
      <c r="W153" s="796"/>
      <c r="X153" s="796"/>
      <c r="Y153" s="796"/>
      <c r="Z153" s="796"/>
      <c r="AA153" s="796"/>
      <c r="AB153" s="796"/>
      <c r="AC153" s="796"/>
      <c r="AD153" s="796"/>
      <c r="AE153" s="796"/>
      <c r="AF153" s="796"/>
      <c r="AG153" s="796"/>
      <c r="AH153" s="796"/>
      <c r="AI153" s="796"/>
      <c r="AJ153" s="796"/>
      <c r="AK153" s="796"/>
      <c r="AL153" s="796"/>
      <c r="AM153" s="796"/>
      <c r="AN153" s="796"/>
      <c r="AO153" s="796"/>
      <c r="AP153" s="796"/>
      <c r="AQ153" s="796"/>
      <c r="AR153" s="796"/>
      <c r="AS153" s="796"/>
      <c r="AT153" s="796"/>
      <c r="AU153" s="796"/>
      <c r="AV153" s="796"/>
      <c r="AW153" s="796"/>
      <c r="AX153" s="796"/>
      <c r="AY153" s="796"/>
      <c r="AZ153" s="796"/>
    </row>
    <row r="154" spans="1:52">
      <c r="A154" s="797"/>
      <c r="B154" s="796"/>
      <c r="C154" s="796"/>
      <c r="D154" s="796"/>
      <c r="E154" s="796"/>
      <c r="F154" s="796"/>
      <c r="G154" s="796"/>
      <c r="H154" s="796"/>
      <c r="I154" s="796"/>
      <c r="J154" s="796"/>
      <c r="K154" s="796"/>
      <c r="L154" s="796"/>
      <c r="M154" s="796"/>
      <c r="N154" s="796"/>
      <c r="O154" s="796"/>
      <c r="P154" s="796"/>
      <c r="Q154" s="796"/>
      <c r="R154" s="796"/>
      <c r="S154" s="796"/>
      <c r="T154" s="796"/>
      <c r="U154" s="796"/>
      <c r="V154" s="796"/>
      <c r="W154" s="796"/>
      <c r="X154" s="796"/>
      <c r="Y154" s="796"/>
      <c r="Z154" s="796"/>
      <c r="AA154" s="796"/>
      <c r="AB154" s="796"/>
      <c r="AC154" s="796"/>
      <c r="AD154" s="796"/>
      <c r="AE154" s="796"/>
      <c r="AF154" s="796"/>
      <c r="AG154" s="796"/>
      <c r="AH154" s="796"/>
      <c r="AI154" s="796"/>
      <c r="AJ154" s="796"/>
      <c r="AK154" s="796"/>
      <c r="AL154" s="796"/>
      <c r="AM154" s="796"/>
      <c r="AN154" s="796"/>
      <c r="AO154" s="796"/>
      <c r="AP154" s="796"/>
      <c r="AQ154" s="796"/>
      <c r="AR154" s="796"/>
      <c r="AS154" s="796"/>
      <c r="AT154" s="796"/>
      <c r="AU154" s="796"/>
      <c r="AV154" s="796"/>
      <c r="AW154" s="796"/>
      <c r="AX154" s="796"/>
      <c r="AY154" s="796"/>
      <c r="AZ154" s="796"/>
    </row>
    <row r="155" spans="1:52">
      <c r="A155" s="797"/>
      <c r="B155" s="796"/>
      <c r="C155" s="796"/>
      <c r="D155" s="796"/>
      <c r="E155" s="796"/>
      <c r="F155" s="796"/>
      <c r="G155" s="796"/>
      <c r="H155" s="796"/>
      <c r="I155" s="796"/>
      <c r="J155" s="796"/>
      <c r="K155" s="796"/>
      <c r="L155" s="796"/>
      <c r="M155" s="796"/>
      <c r="N155" s="796"/>
      <c r="O155" s="796"/>
      <c r="P155" s="796"/>
      <c r="Q155" s="796"/>
      <c r="R155" s="796"/>
      <c r="S155" s="796"/>
      <c r="T155" s="796"/>
      <c r="U155" s="796"/>
      <c r="V155" s="796"/>
      <c r="W155" s="796"/>
      <c r="X155" s="796"/>
      <c r="Y155" s="796"/>
      <c r="Z155" s="796"/>
      <c r="AA155" s="796"/>
      <c r="AB155" s="796"/>
      <c r="AC155" s="796"/>
      <c r="AD155" s="796"/>
      <c r="AE155" s="796"/>
      <c r="AF155" s="796"/>
      <c r="AG155" s="796"/>
      <c r="AH155" s="796"/>
      <c r="AI155" s="796"/>
      <c r="AJ155" s="796"/>
      <c r="AK155" s="796"/>
      <c r="AL155" s="796"/>
      <c r="AM155" s="796"/>
      <c r="AN155" s="796"/>
      <c r="AO155" s="796"/>
      <c r="AP155" s="796"/>
      <c r="AQ155" s="796"/>
      <c r="AR155" s="796"/>
      <c r="AS155" s="796"/>
      <c r="AT155" s="796"/>
      <c r="AU155" s="796"/>
      <c r="AV155" s="796"/>
      <c r="AW155" s="796"/>
      <c r="AX155" s="796"/>
      <c r="AY155" s="796"/>
      <c r="AZ155" s="796"/>
    </row>
    <row r="156" spans="1:52">
      <c r="A156" s="797"/>
      <c r="B156" s="796"/>
      <c r="C156" s="796"/>
      <c r="D156" s="796"/>
      <c r="E156" s="796"/>
      <c r="F156" s="796"/>
      <c r="G156" s="796"/>
      <c r="H156" s="796"/>
      <c r="I156" s="796"/>
      <c r="J156" s="796"/>
      <c r="K156" s="796"/>
      <c r="L156" s="796"/>
      <c r="M156" s="796"/>
      <c r="N156" s="796"/>
      <c r="O156" s="796"/>
      <c r="P156" s="796"/>
      <c r="Q156" s="796"/>
      <c r="R156" s="796"/>
      <c r="S156" s="796"/>
      <c r="T156" s="796"/>
      <c r="U156" s="796"/>
      <c r="V156" s="796"/>
      <c r="W156" s="796"/>
      <c r="X156" s="796"/>
      <c r="Y156" s="796"/>
      <c r="Z156" s="796"/>
      <c r="AA156" s="796"/>
      <c r="AB156" s="796"/>
      <c r="AC156" s="796"/>
      <c r="AD156" s="796"/>
      <c r="AE156" s="796"/>
      <c r="AF156" s="796"/>
      <c r="AG156" s="796"/>
      <c r="AH156" s="796"/>
      <c r="AI156" s="796"/>
      <c r="AJ156" s="796"/>
      <c r="AK156" s="796"/>
      <c r="AL156" s="796"/>
      <c r="AM156" s="796"/>
      <c r="AN156" s="796"/>
      <c r="AO156" s="796"/>
      <c r="AP156" s="796"/>
      <c r="AQ156" s="796"/>
      <c r="AR156" s="796"/>
      <c r="AS156" s="796"/>
      <c r="AT156" s="796"/>
      <c r="AU156" s="796"/>
      <c r="AV156" s="796"/>
      <c r="AW156" s="796"/>
      <c r="AX156" s="796"/>
      <c r="AY156" s="796"/>
      <c r="AZ156" s="796"/>
    </row>
    <row r="157" spans="1:52">
      <c r="A157" s="797"/>
      <c r="B157" s="796"/>
      <c r="C157" s="796"/>
      <c r="D157" s="796"/>
      <c r="E157" s="796"/>
      <c r="F157" s="796"/>
      <c r="G157" s="796"/>
      <c r="H157" s="796"/>
      <c r="I157" s="796"/>
      <c r="J157" s="796"/>
      <c r="K157" s="796"/>
      <c r="L157" s="796"/>
      <c r="M157" s="796"/>
      <c r="N157" s="796"/>
      <c r="O157" s="796"/>
      <c r="P157" s="796"/>
      <c r="Q157" s="796"/>
      <c r="R157" s="796"/>
      <c r="S157" s="796"/>
      <c r="T157" s="796"/>
      <c r="U157" s="796"/>
      <c r="V157" s="796"/>
      <c r="W157" s="796"/>
      <c r="X157" s="796"/>
      <c r="Y157" s="796"/>
      <c r="Z157" s="796"/>
      <c r="AA157" s="796"/>
      <c r="AB157" s="796"/>
      <c r="AC157" s="796"/>
      <c r="AD157" s="796"/>
      <c r="AE157" s="796"/>
      <c r="AF157" s="796"/>
      <c r="AG157" s="796"/>
      <c r="AH157" s="796"/>
      <c r="AI157" s="796"/>
      <c r="AJ157" s="796"/>
      <c r="AK157" s="796"/>
      <c r="AL157" s="796"/>
      <c r="AM157" s="796"/>
      <c r="AN157" s="796"/>
      <c r="AO157" s="796"/>
      <c r="AP157" s="796"/>
      <c r="AQ157" s="796"/>
      <c r="AR157" s="796"/>
      <c r="AS157" s="796"/>
      <c r="AT157" s="796"/>
      <c r="AU157" s="796"/>
      <c r="AV157" s="796"/>
      <c r="AW157" s="796"/>
      <c r="AX157" s="796"/>
      <c r="AY157" s="796"/>
      <c r="AZ157" s="796"/>
    </row>
    <row r="158" spans="1:52">
      <c r="A158" s="797"/>
      <c r="B158" s="796"/>
      <c r="C158" s="796"/>
      <c r="D158" s="796"/>
      <c r="E158" s="796"/>
      <c r="F158" s="796"/>
      <c r="G158" s="796"/>
      <c r="H158" s="796"/>
      <c r="I158" s="796"/>
      <c r="J158" s="796"/>
      <c r="K158" s="796"/>
      <c r="L158" s="796"/>
      <c r="M158" s="796"/>
      <c r="N158" s="796"/>
      <c r="O158" s="796"/>
      <c r="P158" s="796"/>
      <c r="Q158" s="796"/>
      <c r="R158" s="796"/>
      <c r="S158" s="796"/>
      <c r="T158" s="796"/>
      <c r="U158" s="796"/>
      <c r="V158" s="796"/>
      <c r="W158" s="796"/>
      <c r="X158" s="796"/>
      <c r="Y158" s="796"/>
      <c r="Z158" s="796"/>
      <c r="AA158" s="796"/>
      <c r="AB158" s="796"/>
      <c r="AC158" s="796"/>
      <c r="AD158" s="796"/>
      <c r="AE158" s="796"/>
      <c r="AF158" s="796"/>
      <c r="AG158" s="796"/>
      <c r="AH158" s="796"/>
      <c r="AI158" s="796"/>
      <c r="AJ158" s="796"/>
      <c r="AK158" s="796"/>
      <c r="AL158" s="796"/>
      <c r="AM158" s="796"/>
      <c r="AN158" s="796"/>
      <c r="AO158" s="796"/>
      <c r="AP158" s="796"/>
      <c r="AQ158" s="796"/>
      <c r="AR158" s="796"/>
      <c r="AS158" s="796"/>
      <c r="AT158" s="796"/>
      <c r="AU158" s="796"/>
      <c r="AV158" s="796"/>
      <c r="AW158" s="796"/>
      <c r="AX158" s="796"/>
      <c r="AY158" s="796"/>
      <c r="AZ158" s="796"/>
    </row>
    <row r="159" spans="1:52">
      <c r="A159" s="797"/>
      <c r="B159" s="796"/>
      <c r="C159" s="796"/>
      <c r="D159" s="796"/>
      <c r="E159" s="796"/>
      <c r="F159" s="796"/>
      <c r="G159" s="796"/>
      <c r="H159" s="796"/>
      <c r="I159" s="796"/>
      <c r="J159" s="796"/>
      <c r="K159" s="796"/>
      <c r="L159" s="796"/>
      <c r="M159" s="796"/>
      <c r="N159" s="796"/>
      <c r="O159" s="796"/>
      <c r="P159" s="796"/>
      <c r="Q159" s="796"/>
      <c r="R159" s="796"/>
      <c r="S159" s="796"/>
      <c r="T159" s="796"/>
      <c r="U159" s="796"/>
      <c r="V159" s="796"/>
      <c r="W159" s="796"/>
      <c r="X159" s="796"/>
      <c r="Y159" s="796"/>
      <c r="Z159" s="796"/>
      <c r="AA159" s="796"/>
      <c r="AB159" s="796"/>
      <c r="AC159" s="796"/>
      <c r="AD159" s="796"/>
      <c r="AE159" s="796"/>
      <c r="AF159" s="796"/>
      <c r="AG159" s="796"/>
      <c r="AH159" s="796"/>
      <c r="AI159" s="796"/>
      <c r="AJ159" s="796"/>
      <c r="AK159" s="796"/>
      <c r="AL159" s="796"/>
      <c r="AM159" s="796"/>
      <c r="AN159" s="796"/>
      <c r="AO159" s="796"/>
      <c r="AP159" s="796"/>
      <c r="AQ159" s="796"/>
      <c r="AR159" s="796"/>
      <c r="AS159" s="796"/>
      <c r="AT159" s="796"/>
      <c r="AU159" s="796"/>
      <c r="AV159" s="796"/>
      <c r="AW159" s="796"/>
      <c r="AX159" s="796"/>
      <c r="AY159" s="796"/>
      <c r="AZ159" s="796"/>
    </row>
    <row r="160" spans="1:52">
      <c r="A160" s="797"/>
      <c r="B160" s="796"/>
      <c r="C160" s="796"/>
      <c r="D160" s="796"/>
      <c r="E160" s="796"/>
      <c r="F160" s="796"/>
      <c r="G160" s="796"/>
      <c r="H160" s="796"/>
      <c r="I160" s="796"/>
      <c r="J160" s="796"/>
      <c r="K160" s="796"/>
      <c r="L160" s="796"/>
      <c r="M160" s="796"/>
      <c r="N160" s="796"/>
      <c r="O160" s="796"/>
      <c r="P160" s="796"/>
      <c r="Q160" s="796"/>
      <c r="R160" s="796"/>
      <c r="S160" s="796"/>
      <c r="T160" s="796"/>
      <c r="U160" s="796"/>
      <c r="V160" s="796"/>
      <c r="W160" s="796"/>
      <c r="X160" s="796"/>
      <c r="Y160" s="796"/>
      <c r="Z160" s="796"/>
      <c r="AA160" s="796"/>
      <c r="AB160" s="796"/>
      <c r="AC160" s="796"/>
      <c r="AD160" s="796"/>
      <c r="AE160" s="796"/>
      <c r="AF160" s="796"/>
      <c r="AG160" s="796"/>
      <c r="AH160" s="796"/>
      <c r="AI160" s="796"/>
      <c r="AJ160" s="796"/>
      <c r="AK160" s="796"/>
      <c r="AL160" s="796"/>
      <c r="AM160" s="796"/>
      <c r="AN160" s="796"/>
      <c r="AO160" s="796"/>
      <c r="AP160" s="796"/>
      <c r="AQ160" s="796"/>
      <c r="AR160" s="796"/>
      <c r="AS160" s="796"/>
      <c r="AT160" s="796"/>
      <c r="AU160" s="796"/>
      <c r="AV160" s="796"/>
      <c r="AW160" s="796"/>
      <c r="AX160" s="796"/>
      <c r="AY160" s="796"/>
      <c r="AZ160" s="796"/>
    </row>
    <row r="161" spans="1:52">
      <c r="A161" s="797"/>
      <c r="B161" s="796"/>
      <c r="C161" s="796"/>
      <c r="D161" s="796"/>
      <c r="E161" s="796"/>
      <c r="F161" s="796"/>
      <c r="G161" s="796"/>
      <c r="H161" s="796"/>
      <c r="I161" s="796"/>
      <c r="J161" s="796"/>
      <c r="K161" s="796"/>
      <c r="L161" s="796"/>
      <c r="M161" s="796"/>
      <c r="N161" s="796"/>
      <c r="O161" s="796"/>
      <c r="P161" s="796"/>
      <c r="Q161" s="796"/>
      <c r="R161" s="796"/>
      <c r="S161" s="796"/>
      <c r="T161" s="796"/>
      <c r="U161" s="796"/>
      <c r="V161" s="796"/>
      <c r="W161" s="796"/>
      <c r="X161" s="796"/>
      <c r="Y161" s="796"/>
      <c r="Z161" s="796"/>
      <c r="AA161" s="796"/>
      <c r="AB161" s="796"/>
      <c r="AC161" s="796"/>
      <c r="AD161" s="796"/>
      <c r="AE161" s="796"/>
      <c r="AF161" s="796"/>
      <c r="AG161" s="796"/>
      <c r="AH161" s="796"/>
      <c r="AI161" s="796"/>
      <c r="AJ161" s="796"/>
      <c r="AK161" s="796"/>
      <c r="AL161" s="796"/>
      <c r="AM161" s="796"/>
      <c r="AN161" s="796"/>
      <c r="AO161" s="796"/>
      <c r="AP161" s="796"/>
      <c r="AQ161" s="796"/>
      <c r="AR161" s="796"/>
      <c r="AS161" s="796"/>
      <c r="AT161" s="796"/>
      <c r="AU161" s="796"/>
      <c r="AV161" s="796"/>
      <c r="AW161" s="796"/>
      <c r="AX161" s="796"/>
      <c r="AY161" s="796"/>
      <c r="AZ161" s="796"/>
    </row>
    <row r="162" spans="1:52">
      <c r="A162" s="796"/>
      <c r="B162" s="796"/>
      <c r="C162" s="796"/>
      <c r="D162" s="796"/>
      <c r="E162" s="796"/>
      <c r="F162" s="796"/>
      <c r="G162" s="796"/>
      <c r="H162" s="796"/>
      <c r="I162" s="796"/>
      <c r="J162" s="796"/>
      <c r="K162" s="796"/>
      <c r="L162" s="796"/>
      <c r="M162" s="796"/>
      <c r="N162" s="796"/>
      <c r="O162" s="796"/>
      <c r="P162" s="796"/>
      <c r="Q162" s="796"/>
      <c r="R162" s="796"/>
      <c r="S162" s="796"/>
      <c r="T162" s="796"/>
      <c r="U162" s="796"/>
      <c r="V162" s="796"/>
      <c r="W162" s="796"/>
      <c r="X162" s="796"/>
      <c r="Y162" s="796"/>
      <c r="Z162" s="796"/>
      <c r="AA162" s="796"/>
      <c r="AB162" s="796"/>
      <c r="AC162" s="796"/>
      <c r="AD162" s="796"/>
      <c r="AE162" s="796"/>
      <c r="AF162" s="796"/>
      <c r="AG162" s="796"/>
      <c r="AH162" s="796"/>
      <c r="AI162" s="796"/>
      <c r="AJ162" s="796"/>
      <c r="AK162" s="796"/>
      <c r="AL162" s="796"/>
      <c r="AM162" s="796"/>
      <c r="AN162" s="796"/>
      <c r="AO162" s="796"/>
      <c r="AP162" s="796"/>
      <c r="AQ162" s="796"/>
      <c r="AR162" s="796"/>
      <c r="AS162" s="796"/>
      <c r="AT162" s="796"/>
      <c r="AU162" s="796"/>
      <c r="AV162" s="796"/>
      <c r="AW162" s="796"/>
      <c r="AX162" s="796"/>
      <c r="AY162" s="796"/>
      <c r="AZ162" s="796"/>
    </row>
    <row r="163" spans="1:52">
      <c r="A163" s="797"/>
      <c r="B163" s="796"/>
      <c r="C163" s="796"/>
      <c r="D163" s="796"/>
      <c r="E163" s="796"/>
      <c r="F163" s="796"/>
      <c r="G163" s="796"/>
      <c r="H163" s="796"/>
      <c r="I163" s="796"/>
      <c r="J163" s="796"/>
      <c r="K163" s="796"/>
      <c r="L163" s="796"/>
      <c r="M163" s="796"/>
      <c r="N163" s="796"/>
      <c r="O163" s="796"/>
      <c r="P163" s="796"/>
      <c r="Q163" s="796"/>
      <c r="R163" s="796"/>
      <c r="S163" s="796"/>
      <c r="T163" s="796"/>
      <c r="U163" s="796"/>
      <c r="V163" s="796"/>
      <c r="W163" s="796"/>
      <c r="X163" s="796"/>
      <c r="Y163" s="796"/>
      <c r="Z163" s="796"/>
      <c r="AA163" s="796"/>
      <c r="AB163" s="796"/>
      <c r="AC163" s="796"/>
      <c r="AD163" s="796"/>
      <c r="AE163" s="796"/>
      <c r="AF163" s="796"/>
      <c r="AG163" s="796"/>
      <c r="AH163" s="796"/>
      <c r="AI163" s="796"/>
      <c r="AJ163" s="796"/>
      <c r="AK163" s="796"/>
      <c r="AL163" s="796"/>
      <c r="AM163" s="796"/>
      <c r="AN163" s="796"/>
      <c r="AO163" s="796"/>
      <c r="AP163" s="796"/>
      <c r="AQ163" s="796"/>
      <c r="AR163" s="796"/>
      <c r="AS163" s="796"/>
      <c r="AT163" s="796"/>
      <c r="AU163" s="796"/>
      <c r="AV163" s="796"/>
      <c r="AW163" s="796"/>
      <c r="AX163" s="796"/>
      <c r="AY163" s="796"/>
      <c r="AZ163" s="796"/>
    </row>
    <row r="164" spans="1:52">
      <c r="A164" s="797"/>
      <c r="B164" s="796"/>
      <c r="C164" s="796"/>
      <c r="D164" s="796"/>
      <c r="E164" s="796"/>
      <c r="F164" s="796"/>
      <c r="G164" s="796"/>
      <c r="H164" s="796"/>
      <c r="I164" s="796"/>
      <c r="J164" s="796"/>
      <c r="K164" s="796"/>
      <c r="L164" s="796"/>
      <c r="M164" s="796"/>
      <c r="N164" s="796"/>
      <c r="O164" s="796"/>
      <c r="P164" s="796"/>
      <c r="Q164" s="796"/>
      <c r="R164" s="796"/>
      <c r="S164" s="796"/>
      <c r="T164" s="796"/>
      <c r="U164" s="796"/>
      <c r="V164" s="796"/>
      <c r="W164" s="796"/>
      <c r="X164" s="796"/>
      <c r="Y164" s="796"/>
      <c r="Z164" s="796"/>
      <c r="AA164" s="796"/>
      <c r="AB164" s="796"/>
      <c r="AC164" s="796"/>
      <c r="AD164" s="796"/>
      <c r="AE164" s="796"/>
      <c r="AF164" s="796"/>
      <c r="AG164" s="796"/>
      <c r="AH164" s="796"/>
      <c r="AI164" s="796"/>
      <c r="AJ164" s="796"/>
      <c r="AK164" s="796"/>
      <c r="AL164" s="796"/>
      <c r="AM164" s="796"/>
      <c r="AN164" s="796"/>
      <c r="AO164" s="796"/>
      <c r="AP164" s="796"/>
      <c r="AQ164" s="796"/>
      <c r="AR164" s="796"/>
      <c r="AS164" s="796"/>
      <c r="AT164" s="796"/>
      <c r="AU164" s="796"/>
      <c r="AV164" s="796"/>
      <c r="AW164" s="796"/>
      <c r="AX164" s="796"/>
      <c r="AY164" s="796"/>
      <c r="AZ164" s="796"/>
    </row>
    <row r="165" spans="1:52">
      <c r="A165" s="796"/>
      <c r="B165" s="796"/>
      <c r="C165" s="796"/>
      <c r="D165" s="796"/>
      <c r="E165" s="796"/>
      <c r="F165" s="796"/>
      <c r="G165" s="796"/>
      <c r="H165" s="796"/>
      <c r="I165" s="796"/>
      <c r="J165" s="796"/>
      <c r="K165" s="796"/>
      <c r="L165" s="796"/>
      <c r="M165" s="796"/>
      <c r="N165" s="796"/>
      <c r="O165" s="796"/>
      <c r="P165" s="796"/>
      <c r="Q165" s="796"/>
      <c r="R165" s="796"/>
      <c r="S165" s="796"/>
      <c r="T165" s="796"/>
      <c r="U165" s="796"/>
      <c r="V165" s="796"/>
      <c r="W165" s="796"/>
      <c r="X165" s="796"/>
      <c r="Y165" s="796"/>
      <c r="Z165" s="796"/>
      <c r="AA165" s="796"/>
      <c r="AB165" s="796"/>
      <c r="AC165" s="796"/>
      <c r="AD165" s="796"/>
      <c r="AE165" s="796"/>
      <c r="AF165" s="796"/>
      <c r="AG165" s="796"/>
      <c r="AH165" s="796"/>
      <c r="AI165" s="796"/>
      <c r="AJ165" s="796"/>
      <c r="AK165" s="796"/>
      <c r="AL165" s="796"/>
      <c r="AM165" s="796"/>
      <c r="AN165" s="796"/>
      <c r="AO165" s="796"/>
      <c r="AP165" s="796"/>
      <c r="AQ165" s="796"/>
      <c r="AR165" s="796"/>
      <c r="AS165" s="796"/>
      <c r="AT165" s="796"/>
      <c r="AU165" s="796"/>
      <c r="AV165" s="796"/>
      <c r="AW165" s="796"/>
      <c r="AX165" s="796"/>
      <c r="AY165" s="796"/>
      <c r="AZ165" s="796"/>
    </row>
    <row r="166" spans="1:52">
      <c r="A166" s="797"/>
      <c r="B166" s="796"/>
      <c r="C166" s="796"/>
      <c r="D166" s="796"/>
      <c r="E166" s="796"/>
      <c r="F166" s="796"/>
      <c r="G166" s="796"/>
      <c r="H166" s="796"/>
      <c r="I166" s="796"/>
      <c r="J166" s="796"/>
      <c r="K166" s="796"/>
      <c r="L166" s="796"/>
      <c r="M166" s="796"/>
      <c r="N166" s="796"/>
      <c r="O166" s="796"/>
      <c r="P166" s="796"/>
      <c r="Q166" s="796"/>
      <c r="R166" s="796"/>
      <c r="S166" s="796"/>
      <c r="T166" s="796"/>
      <c r="U166" s="796"/>
      <c r="V166" s="796"/>
      <c r="W166" s="796"/>
      <c r="X166" s="796"/>
      <c r="Y166" s="796"/>
      <c r="Z166" s="796"/>
      <c r="AA166" s="796"/>
      <c r="AB166" s="796"/>
      <c r="AC166" s="796"/>
      <c r="AD166" s="796"/>
      <c r="AE166" s="796"/>
      <c r="AF166" s="796"/>
      <c r="AG166" s="796"/>
      <c r="AH166" s="796"/>
      <c r="AI166" s="796"/>
      <c r="AJ166" s="796"/>
      <c r="AK166" s="796"/>
      <c r="AL166" s="796"/>
      <c r="AM166" s="796"/>
      <c r="AN166" s="796"/>
      <c r="AO166" s="796"/>
      <c r="AP166" s="796"/>
      <c r="AQ166" s="796"/>
      <c r="AR166" s="796"/>
      <c r="AS166" s="796"/>
      <c r="AT166" s="796"/>
      <c r="AU166" s="796"/>
      <c r="AV166" s="796"/>
      <c r="AW166" s="796"/>
      <c r="AX166" s="796"/>
      <c r="AY166" s="796"/>
      <c r="AZ166" s="796"/>
    </row>
    <row r="167" spans="1:52">
      <c r="A167" s="797"/>
      <c r="B167" s="796"/>
      <c r="C167" s="796"/>
      <c r="D167" s="796"/>
      <c r="E167" s="796"/>
      <c r="F167" s="796"/>
      <c r="G167" s="796"/>
      <c r="H167" s="796"/>
      <c r="I167" s="796"/>
      <c r="J167" s="796"/>
      <c r="K167" s="796"/>
      <c r="L167" s="796"/>
      <c r="M167" s="796"/>
      <c r="N167" s="796"/>
      <c r="O167" s="796"/>
      <c r="P167" s="796"/>
      <c r="Q167" s="796"/>
      <c r="R167" s="796"/>
      <c r="S167" s="796"/>
      <c r="T167" s="796"/>
      <c r="U167" s="796"/>
      <c r="V167" s="796"/>
      <c r="W167" s="796"/>
      <c r="X167" s="796"/>
      <c r="Y167" s="796"/>
      <c r="Z167" s="796"/>
      <c r="AA167" s="796"/>
      <c r="AB167" s="796"/>
      <c r="AC167" s="796"/>
      <c r="AD167" s="796"/>
      <c r="AE167" s="796"/>
      <c r="AF167" s="796"/>
      <c r="AG167" s="796"/>
      <c r="AH167" s="796"/>
      <c r="AI167" s="796"/>
      <c r="AJ167" s="796"/>
      <c r="AK167" s="796"/>
      <c r="AL167" s="796"/>
      <c r="AM167" s="796"/>
      <c r="AN167" s="796"/>
      <c r="AO167" s="796"/>
      <c r="AP167" s="796"/>
      <c r="AQ167" s="796"/>
      <c r="AR167" s="796"/>
      <c r="AS167" s="796"/>
      <c r="AT167" s="796"/>
      <c r="AU167" s="796"/>
      <c r="AV167" s="796"/>
      <c r="AW167" s="796"/>
      <c r="AX167" s="796"/>
      <c r="AY167" s="796"/>
      <c r="AZ167" s="796"/>
    </row>
    <row r="168" spans="1:52">
      <c r="A168" s="797"/>
      <c r="B168" s="796"/>
      <c r="C168" s="796"/>
      <c r="D168" s="796"/>
      <c r="E168" s="796"/>
      <c r="F168" s="796"/>
      <c r="G168" s="796"/>
      <c r="H168" s="796"/>
      <c r="I168" s="796"/>
      <c r="J168" s="796"/>
      <c r="K168" s="796"/>
      <c r="L168" s="796"/>
      <c r="M168" s="796"/>
      <c r="N168" s="796"/>
      <c r="O168" s="796"/>
      <c r="P168" s="796"/>
      <c r="Q168" s="796"/>
      <c r="R168" s="796"/>
      <c r="S168" s="796"/>
      <c r="T168" s="796"/>
      <c r="U168" s="796"/>
      <c r="V168" s="796"/>
      <c r="W168" s="796"/>
      <c r="X168" s="796"/>
      <c r="Y168" s="796"/>
      <c r="Z168" s="796"/>
      <c r="AA168" s="796"/>
      <c r="AB168" s="796"/>
      <c r="AC168" s="796"/>
      <c r="AD168" s="796"/>
      <c r="AE168" s="796"/>
      <c r="AF168" s="796"/>
      <c r="AG168" s="796"/>
      <c r="AH168" s="796"/>
      <c r="AI168" s="796"/>
      <c r="AJ168" s="796"/>
      <c r="AK168" s="796"/>
      <c r="AL168" s="796"/>
      <c r="AM168" s="796"/>
      <c r="AN168" s="796"/>
      <c r="AO168" s="796"/>
      <c r="AP168" s="796"/>
      <c r="AQ168" s="796"/>
      <c r="AR168" s="796"/>
      <c r="AS168" s="796"/>
      <c r="AT168" s="796"/>
      <c r="AU168" s="796"/>
      <c r="AV168" s="796"/>
      <c r="AW168" s="796"/>
      <c r="AX168" s="796"/>
      <c r="AY168" s="796"/>
      <c r="AZ168" s="796"/>
    </row>
    <row r="169" spans="1:52">
      <c r="A169" s="797"/>
      <c r="B169" s="796"/>
      <c r="C169" s="796"/>
      <c r="D169" s="796"/>
      <c r="E169" s="796"/>
      <c r="F169" s="796"/>
      <c r="G169" s="796"/>
      <c r="H169" s="796"/>
      <c r="I169" s="796"/>
      <c r="J169" s="796"/>
      <c r="K169" s="796"/>
      <c r="L169" s="796"/>
      <c r="M169" s="796"/>
      <c r="N169" s="796"/>
      <c r="O169" s="796"/>
      <c r="P169" s="796"/>
      <c r="Q169" s="796"/>
      <c r="R169" s="796"/>
      <c r="S169" s="796"/>
      <c r="T169" s="796"/>
      <c r="U169" s="796"/>
      <c r="V169" s="796"/>
      <c r="W169" s="796"/>
      <c r="X169" s="796"/>
      <c r="Y169" s="796"/>
      <c r="Z169" s="796"/>
      <c r="AA169" s="796"/>
      <c r="AB169" s="796"/>
      <c r="AC169" s="796"/>
      <c r="AD169" s="796"/>
      <c r="AE169" s="796"/>
      <c r="AF169" s="796"/>
      <c r="AG169" s="796"/>
      <c r="AH169" s="796"/>
      <c r="AI169" s="796"/>
      <c r="AJ169" s="796"/>
      <c r="AK169" s="796"/>
      <c r="AL169" s="796"/>
      <c r="AM169" s="796"/>
      <c r="AN169" s="796"/>
      <c r="AO169" s="796"/>
      <c r="AP169" s="796"/>
      <c r="AQ169" s="796"/>
      <c r="AR169" s="796"/>
      <c r="AS169" s="796"/>
      <c r="AT169" s="796"/>
      <c r="AU169" s="796"/>
      <c r="AV169" s="796"/>
      <c r="AW169" s="796"/>
      <c r="AX169" s="796"/>
      <c r="AY169" s="796"/>
      <c r="AZ169" s="796"/>
    </row>
    <row r="170" spans="1:52">
      <c r="A170" s="797"/>
      <c r="B170" s="796"/>
      <c r="C170" s="796"/>
      <c r="D170" s="796"/>
      <c r="E170" s="796"/>
      <c r="F170" s="796"/>
      <c r="G170" s="796"/>
      <c r="H170" s="796"/>
      <c r="I170" s="796"/>
      <c r="J170" s="796"/>
      <c r="K170" s="796"/>
      <c r="L170" s="796"/>
      <c r="M170" s="796"/>
      <c r="N170" s="796"/>
      <c r="O170" s="796"/>
      <c r="P170" s="796"/>
      <c r="Q170" s="796"/>
      <c r="R170" s="796"/>
      <c r="S170" s="796"/>
      <c r="T170" s="796"/>
      <c r="U170" s="796"/>
      <c r="V170" s="796"/>
      <c r="W170" s="796"/>
      <c r="X170" s="796"/>
      <c r="Y170" s="796"/>
      <c r="Z170" s="796"/>
      <c r="AA170" s="796"/>
      <c r="AB170" s="796"/>
      <c r="AC170" s="796"/>
      <c r="AD170" s="796"/>
      <c r="AE170" s="796"/>
      <c r="AF170" s="796"/>
      <c r="AG170" s="796"/>
      <c r="AH170" s="796"/>
      <c r="AI170" s="796"/>
      <c r="AJ170" s="796"/>
      <c r="AK170" s="796"/>
      <c r="AL170" s="796"/>
      <c r="AM170" s="796"/>
      <c r="AN170" s="796"/>
      <c r="AO170" s="796"/>
      <c r="AP170" s="796"/>
      <c r="AQ170" s="796"/>
      <c r="AR170" s="796"/>
      <c r="AS170" s="796"/>
      <c r="AT170" s="796"/>
      <c r="AU170" s="796"/>
      <c r="AV170" s="796"/>
      <c r="AW170" s="796"/>
      <c r="AX170" s="796"/>
      <c r="AY170" s="796"/>
      <c r="AZ170" s="796"/>
    </row>
    <row r="171" spans="1:52">
      <c r="A171" s="797"/>
      <c r="B171" s="796"/>
      <c r="C171" s="796"/>
      <c r="D171" s="796"/>
      <c r="E171" s="796"/>
      <c r="F171" s="796"/>
      <c r="G171" s="796"/>
      <c r="H171" s="796"/>
      <c r="I171" s="796"/>
      <c r="J171" s="796"/>
      <c r="K171" s="796"/>
      <c r="L171" s="796"/>
      <c r="M171" s="796"/>
      <c r="N171" s="796"/>
      <c r="O171" s="796"/>
      <c r="P171" s="796"/>
      <c r="Q171" s="796"/>
      <c r="R171" s="796"/>
      <c r="S171" s="796"/>
      <c r="T171" s="796"/>
      <c r="U171" s="796"/>
      <c r="V171" s="796"/>
      <c r="W171" s="796"/>
      <c r="X171" s="796"/>
      <c r="Y171" s="796"/>
      <c r="Z171" s="796"/>
      <c r="AA171" s="796"/>
      <c r="AB171" s="796"/>
      <c r="AC171" s="796"/>
      <c r="AD171" s="796"/>
      <c r="AE171" s="796"/>
      <c r="AF171" s="796"/>
      <c r="AG171" s="796"/>
      <c r="AH171" s="796"/>
      <c r="AI171" s="796"/>
      <c r="AJ171" s="796"/>
      <c r="AK171" s="796"/>
      <c r="AL171" s="796"/>
      <c r="AM171" s="796"/>
      <c r="AN171" s="796"/>
      <c r="AO171" s="796"/>
      <c r="AP171" s="796"/>
      <c r="AQ171" s="796"/>
      <c r="AR171" s="796"/>
      <c r="AS171" s="796"/>
      <c r="AT171" s="796"/>
      <c r="AU171" s="796"/>
      <c r="AV171" s="796"/>
      <c r="AW171" s="796"/>
      <c r="AX171" s="796"/>
      <c r="AY171" s="796"/>
      <c r="AZ171" s="796"/>
    </row>
    <row r="172" spans="1:52">
      <c r="A172" s="797"/>
      <c r="B172" s="796"/>
      <c r="C172" s="796"/>
      <c r="D172" s="796"/>
      <c r="E172" s="796"/>
      <c r="F172" s="796"/>
      <c r="G172" s="796"/>
      <c r="H172" s="796"/>
      <c r="I172" s="796"/>
      <c r="J172" s="796"/>
      <c r="K172" s="796"/>
      <c r="L172" s="796"/>
      <c r="M172" s="796"/>
      <c r="N172" s="796"/>
      <c r="O172" s="796"/>
      <c r="P172" s="796"/>
      <c r="Q172" s="796"/>
      <c r="R172" s="796"/>
      <c r="S172" s="796"/>
      <c r="T172" s="796"/>
      <c r="U172" s="796"/>
      <c r="V172" s="796"/>
      <c r="W172" s="796"/>
      <c r="X172" s="796"/>
      <c r="Y172" s="796"/>
      <c r="Z172" s="796"/>
      <c r="AA172" s="796"/>
      <c r="AB172" s="796"/>
      <c r="AC172" s="796"/>
      <c r="AD172" s="796"/>
      <c r="AE172" s="796"/>
      <c r="AF172" s="796"/>
      <c r="AG172" s="796"/>
      <c r="AH172" s="796"/>
      <c r="AI172" s="796"/>
      <c r="AJ172" s="796"/>
      <c r="AK172" s="796"/>
      <c r="AL172" s="796"/>
      <c r="AM172" s="796"/>
      <c r="AN172" s="796"/>
      <c r="AO172" s="796"/>
      <c r="AP172" s="796"/>
      <c r="AQ172" s="796"/>
      <c r="AR172" s="796"/>
      <c r="AS172" s="796"/>
      <c r="AT172" s="796"/>
      <c r="AU172" s="796"/>
      <c r="AV172" s="796"/>
      <c r="AW172" s="796"/>
      <c r="AX172" s="796"/>
      <c r="AY172" s="796"/>
      <c r="AZ172" s="796"/>
    </row>
    <row r="173" spans="1:52">
      <c r="A173" s="797"/>
      <c r="B173" s="796"/>
      <c r="C173" s="796"/>
      <c r="D173" s="796"/>
      <c r="E173" s="796"/>
      <c r="F173" s="796"/>
      <c r="G173" s="796"/>
      <c r="H173" s="796"/>
      <c r="I173" s="796"/>
      <c r="J173" s="796"/>
      <c r="K173" s="796"/>
      <c r="L173" s="796"/>
      <c r="M173" s="796"/>
      <c r="N173" s="796"/>
      <c r="O173" s="796"/>
      <c r="P173" s="796"/>
      <c r="Q173" s="796"/>
      <c r="R173" s="796"/>
      <c r="S173" s="796"/>
      <c r="T173" s="796"/>
      <c r="U173" s="796"/>
      <c r="V173" s="796"/>
      <c r="W173" s="796"/>
      <c r="X173" s="796"/>
      <c r="Y173" s="796"/>
      <c r="Z173" s="796"/>
      <c r="AA173" s="796"/>
      <c r="AB173" s="796"/>
      <c r="AC173" s="796"/>
      <c r="AD173" s="796"/>
      <c r="AE173" s="796"/>
      <c r="AF173" s="796"/>
      <c r="AG173" s="796"/>
      <c r="AH173" s="796"/>
      <c r="AI173" s="796"/>
      <c r="AJ173" s="796"/>
      <c r="AK173" s="796"/>
      <c r="AL173" s="796"/>
      <c r="AM173" s="796"/>
      <c r="AN173" s="796"/>
      <c r="AO173" s="796"/>
      <c r="AP173" s="796"/>
      <c r="AQ173" s="796"/>
      <c r="AR173" s="796"/>
      <c r="AS173" s="796"/>
      <c r="AT173" s="796"/>
      <c r="AU173" s="796"/>
      <c r="AV173" s="796"/>
      <c r="AW173" s="796"/>
      <c r="AX173" s="796"/>
      <c r="AY173" s="796"/>
      <c r="AZ173" s="79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Sheet2" enableFormatConditionsCalculation="0">
    <tabColor rgb="FFFFFF00"/>
  </sheetPr>
  <dimension ref="A1:DE392"/>
  <sheetViews>
    <sheetView topLeftCell="A358" workbookViewId="0">
      <selection activeCell="I43" sqref="I43"/>
    </sheetView>
  </sheetViews>
  <sheetFormatPr defaultRowHeight="12.75"/>
  <cols>
    <col min="1" max="1" width="12.28515625" customWidth="1"/>
    <col min="2" max="2" width="28.42578125" style="6" customWidth="1"/>
    <col min="3" max="3" width="14.85546875" style="7" customWidth="1"/>
    <col min="4" max="4" width="12.28515625" style="4" customWidth="1"/>
    <col min="5" max="5" width="10.7109375" style="4" customWidth="1"/>
    <col min="6" max="31" width="10.42578125" customWidth="1"/>
    <col min="32" max="32" width="9.85546875" customWidth="1"/>
    <col min="33" max="33" width="10.7109375" customWidth="1"/>
    <col min="34" max="51" width="10.42578125" customWidth="1"/>
    <col min="52" max="52" width="6.7109375" customWidth="1"/>
    <col min="53" max="54" width="12.5703125" customWidth="1"/>
    <col min="55" max="55" width="24.42578125" customWidth="1"/>
    <col min="56" max="56" width="30.7109375" customWidth="1"/>
    <col min="57" max="58" width="11.28515625" bestFit="1" customWidth="1"/>
    <col min="59" max="59" width="10" customWidth="1"/>
    <col min="60" max="103" width="11.28515625" bestFit="1" customWidth="1"/>
    <col min="104" max="104" width="9.28515625" bestFit="1" customWidth="1"/>
    <col min="105" max="105" width="21.28515625" customWidth="1"/>
    <col min="109" max="109" width="17.42578125" customWidth="1"/>
  </cols>
  <sheetData>
    <row r="1" spans="1:109">
      <c r="A1" s="32" t="s">
        <v>149</v>
      </c>
      <c r="B1" t="s">
        <v>94</v>
      </c>
      <c r="F1" s="32"/>
    </row>
    <row r="2" spans="1:109">
      <c r="B2" s="88" t="s">
        <v>519</v>
      </c>
    </row>
    <row r="3" spans="1:109">
      <c r="A3" s="8"/>
      <c r="B3" s="216" t="s">
        <v>472</v>
      </c>
    </row>
    <row r="4" spans="1:109">
      <c r="A4" s="8"/>
      <c r="B4" s="217" t="s">
        <v>473</v>
      </c>
    </row>
    <row r="5" spans="1:109">
      <c r="A5" s="8"/>
      <c r="B5" s="217"/>
    </row>
    <row r="6" spans="1:109">
      <c r="A6" s="8"/>
      <c r="B6" s="251" t="s">
        <v>511</v>
      </c>
      <c r="C6" s="215"/>
      <c r="D6" s="208"/>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s="208"/>
      <c r="AF6" s="208"/>
      <c r="AG6" s="208"/>
      <c r="AH6" s="208"/>
      <c r="AI6" s="208"/>
      <c r="AJ6" s="208"/>
      <c r="AK6" s="208"/>
      <c r="AL6" s="208"/>
      <c r="AM6" s="208"/>
      <c r="AN6" s="208"/>
      <c r="AO6" s="208"/>
      <c r="AP6" s="208"/>
      <c r="AQ6" s="208"/>
      <c r="AR6" s="208"/>
      <c r="AS6" s="208"/>
      <c r="AT6" s="208"/>
      <c r="AU6" s="208"/>
      <c r="AV6" s="208"/>
      <c r="AW6" s="208"/>
      <c r="AX6" s="208"/>
      <c r="AY6" s="208"/>
      <c r="AZ6" s="208"/>
      <c r="BA6" s="208"/>
      <c r="BB6" s="208"/>
    </row>
    <row r="7" spans="1:109">
      <c r="A7" s="8"/>
      <c r="B7" s="251" t="s">
        <v>512</v>
      </c>
      <c r="C7" s="252" t="s">
        <v>513</v>
      </c>
      <c r="D7" s="208"/>
      <c r="E7" s="208"/>
      <c r="F7" s="208"/>
      <c r="G7" s="208"/>
      <c r="H7" s="208"/>
      <c r="I7" s="208"/>
      <c r="J7" s="208"/>
      <c r="K7" s="208"/>
      <c r="L7" s="208"/>
      <c r="M7" s="208"/>
      <c r="N7" s="208"/>
      <c r="O7" s="208"/>
      <c r="P7" s="208"/>
      <c r="Q7" s="208"/>
      <c r="R7" s="208"/>
      <c r="S7" s="208"/>
      <c r="T7" s="208"/>
      <c r="U7" s="208"/>
      <c r="V7" s="208"/>
      <c r="W7" s="208"/>
      <c r="X7" s="208"/>
      <c r="Y7" s="208"/>
      <c r="Z7" s="208"/>
      <c r="AA7" s="208"/>
      <c r="AB7" s="208"/>
      <c r="AC7" s="208"/>
      <c r="AD7" s="208"/>
      <c r="AE7" s="208"/>
      <c r="AF7" s="208"/>
      <c r="AG7" s="208"/>
      <c r="AH7" s="208"/>
      <c r="AI7" s="208"/>
      <c r="AJ7" s="208"/>
      <c r="AK7" s="208"/>
      <c r="AL7" s="208"/>
      <c r="AM7" s="208"/>
      <c r="AN7" s="208"/>
      <c r="AO7" s="208"/>
      <c r="AP7" s="208"/>
      <c r="AQ7" s="208"/>
      <c r="AR7" s="208"/>
      <c r="AS7" s="208"/>
      <c r="AT7" s="208"/>
      <c r="AU7" s="208"/>
      <c r="AV7" s="208"/>
      <c r="AW7" s="208"/>
      <c r="AX7" s="208"/>
      <c r="AY7" s="208"/>
      <c r="AZ7" s="208"/>
      <c r="BA7" s="208"/>
      <c r="BB7" s="208"/>
    </row>
    <row r="8" spans="1:109">
      <c r="A8" s="8"/>
      <c r="B8" s="208" t="s">
        <v>507</v>
      </c>
      <c r="C8" s="253" t="s">
        <v>514</v>
      </c>
      <c r="D8" s="208"/>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8"/>
      <c r="AY8" s="208"/>
      <c r="AZ8" s="208"/>
      <c r="BA8" s="208"/>
      <c r="BB8" s="208"/>
    </row>
    <row r="9" spans="1:109">
      <c r="A9" s="8"/>
      <c r="B9" s="208" t="s">
        <v>508</v>
      </c>
      <c r="C9" s="253" t="s">
        <v>515</v>
      </c>
      <c r="D9" s="208"/>
      <c r="E9" s="208"/>
      <c r="F9" s="208"/>
      <c r="G9" s="208"/>
      <c r="H9" s="208"/>
      <c r="I9" s="208"/>
      <c r="J9" s="208"/>
      <c r="K9" s="208"/>
      <c r="L9" s="208"/>
      <c r="M9" s="208"/>
      <c r="N9" s="208"/>
      <c r="O9" s="208"/>
      <c r="P9" s="208"/>
      <c r="Q9" s="208"/>
      <c r="R9" s="208"/>
      <c r="S9" s="208"/>
      <c r="T9" s="208"/>
      <c r="U9" s="208"/>
      <c r="V9" s="208"/>
      <c r="W9" s="208"/>
      <c r="X9" s="208"/>
      <c r="Y9" s="208"/>
      <c r="Z9" s="208"/>
      <c r="AA9" s="208"/>
      <c r="AB9" s="208"/>
      <c r="AC9" s="208"/>
      <c r="AD9" s="208"/>
      <c r="AE9" s="208"/>
      <c r="AF9" s="208"/>
      <c r="AG9" s="208"/>
      <c r="AH9" s="208"/>
      <c r="AI9" s="208"/>
      <c r="AJ9" s="208"/>
      <c r="AK9" s="208"/>
      <c r="AL9" s="208"/>
      <c r="AM9" s="208"/>
      <c r="AN9" s="208"/>
      <c r="AO9" s="208"/>
      <c r="AP9" s="208"/>
      <c r="AQ9" s="208"/>
      <c r="AR9" s="208"/>
      <c r="AS9" s="208"/>
      <c r="AT9" s="208"/>
      <c r="AU9" s="208"/>
      <c r="AV9" s="208"/>
      <c r="AW9" s="208"/>
      <c r="AX9" s="208"/>
      <c r="AY9" s="208"/>
      <c r="AZ9" s="208"/>
      <c r="BA9" s="208"/>
      <c r="BB9" s="208"/>
    </row>
    <row r="10" spans="1:109">
      <c r="A10" s="8"/>
      <c r="B10" s="208" t="s">
        <v>509</v>
      </c>
      <c r="C10" s="253" t="s">
        <v>516</v>
      </c>
      <c r="D10" s="253" t="s">
        <v>352</v>
      </c>
      <c r="E10" s="208"/>
      <c r="F10" s="208"/>
      <c r="G10" s="208"/>
      <c r="H10" s="208"/>
      <c r="I10" s="208"/>
      <c r="J10" s="208"/>
      <c r="K10" s="208"/>
      <c r="L10" s="208"/>
      <c r="M10" s="208"/>
      <c r="N10" s="208"/>
      <c r="O10" s="208"/>
      <c r="P10" s="208"/>
      <c r="Q10" s="208"/>
      <c r="R10" s="208"/>
      <c r="S10" s="208"/>
      <c r="T10" s="208"/>
      <c r="U10" s="208"/>
      <c r="V10" s="208"/>
      <c r="W10" s="208"/>
      <c r="X10" s="208"/>
      <c r="Y10" s="208"/>
      <c r="Z10" s="208"/>
      <c r="AA10" s="208"/>
      <c r="AB10" s="208"/>
      <c r="AC10" s="208"/>
      <c r="AD10" s="208"/>
      <c r="AE10" s="208"/>
      <c r="AF10" s="208"/>
      <c r="AG10" s="208"/>
      <c r="AH10" s="208"/>
      <c r="AI10" s="208"/>
      <c r="AJ10" s="208"/>
      <c r="AK10" s="208"/>
      <c r="AL10" s="208"/>
      <c r="AM10" s="208"/>
      <c r="AN10" s="208"/>
      <c r="AO10" s="208"/>
      <c r="AP10" s="208"/>
      <c r="AQ10" s="208"/>
      <c r="AR10" s="208"/>
      <c r="AS10" s="208"/>
      <c r="AT10" s="208"/>
      <c r="AU10" s="208"/>
      <c r="AV10" s="208"/>
      <c r="AW10" s="208"/>
      <c r="AX10" s="208"/>
      <c r="AY10" s="208"/>
      <c r="AZ10" s="208"/>
      <c r="BA10" s="208"/>
      <c r="BB10" s="208"/>
    </row>
    <row r="11" spans="1:109" ht="13.5" thickBot="1">
      <c r="B11" s="208" t="s">
        <v>510</v>
      </c>
      <c r="C11" s="253" t="s">
        <v>517</v>
      </c>
      <c r="D11" s="253" t="s">
        <v>379</v>
      </c>
      <c r="E11" s="208"/>
      <c r="F11" s="208"/>
      <c r="G11" s="208"/>
      <c r="H11" s="208"/>
      <c r="I11" s="208"/>
      <c r="J11" s="208"/>
      <c r="K11" s="208"/>
      <c r="L11" s="208"/>
      <c r="M11" s="208"/>
      <c r="N11" s="208"/>
      <c r="O11" s="208"/>
      <c r="P11" s="208"/>
      <c r="Q11" s="208"/>
      <c r="R11" s="208"/>
      <c r="S11" s="208"/>
      <c r="T11" s="208"/>
      <c r="U11" s="208"/>
      <c r="V11" s="208"/>
      <c r="W11" s="208"/>
      <c r="X11" s="208"/>
      <c r="Y11" s="208"/>
      <c r="Z11" s="208"/>
      <c r="AA11" s="208"/>
      <c r="AB11" s="208"/>
      <c r="AC11" s="208"/>
      <c r="AD11" s="208"/>
      <c r="AE11" s="208"/>
      <c r="AF11" s="208"/>
      <c r="AG11" s="208"/>
      <c r="AH11" s="208"/>
      <c r="AI11" s="208"/>
      <c r="AJ11" s="208"/>
      <c r="AK11" s="208"/>
      <c r="AL11" s="208"/>
      <c r="AM11" s="208"/>
      <c r="AN11" s="208"/>
      <c r="AO11" s="208"/>
      <c r="AP11" s="208"/>
      <c r="AQ11" s="208"/>
      <c r="AR11" s="208"/>
      <c r="AS11" s="208"/>
      <c r="AT11" s="208"/>
      <c r="AU11" s="208"/>
      <c r="AV11" s="208"/>
      <c r="AW11" s="208"/>
      <c r="AX11" s="208"/>
      <c r="AY11" s="208"/>
      <c r="AZ11" s="208"/>
      <c r="BA11" s="208"/>
      <c r="BB11" s="208"/>
      <c r="DB11" s="88" t="s">
        <v>291</v>
      </c>
    </row>
    <row r="12" spans="1:109" ht="13.5" thickBot="1">
      <c r="A12" s="2"/>
      <c r="B12"/>
      <c r="C12"/>
      <c r="D12"/>
      <c r="E12"/>
      <c r="BD12" s="120"/>
      <c r="BE12" s="348" t="s">
        <v>151</v>
      </c>
      <c r="BF12" s="349" t="s">
        <v>540</v>
      </c>
      <c r="BG12" s="349" t="s">
        <v>53</v>
      </c>
      <c r="BH12" s="350" t="s">
        <v>54</v>
      </c>
    </row>
    <row r="13" spans="1:109" s="70" customFormat="1" ht="13.5" thickBot="1">
      <c r="A13" s="249" t="s">
        <v>292</v>
      </c>
      <c r="B13" s="250"/>
      <c r="C13" s="250">
        <v>1985</v>
      </c>
      <c r="D13" s="250">
        <v>1986</v>
      </c>
      <c r="E13" s="250">
        <v>1987</v>
      </c>
      <c r="F13" s="250">
        <v>1988</v>
      </c>
      <c r="G13" s="250">
        <v>1989</v>
      </c>
      <c r="H13" s="250">
        <v>1990</v>
      </c>
      <c r="I13" s="250">
        <v>1991</v>
      </c>
      <c r="J13" s="250">
        <v>1992</v>
      </c>
      <c r="K13" s="250">
        <v>1993</v>
      </c>
      <c r="L13" s="250">
        <v>1994</v>
      </c>
      <c r="M13" s="250">
        <v>1995</v>
      </c>
      <c r="N13" s="250">
        <v>1996</v>
      </c>
      <c r="O13" s="250">
        <v>1997</v>
      </c>
      <c r="P13" s="250">
        <v>1998</v>
      </c>
      <c r="Q13" s="250">
        <v>1999</v>
      </c>
      <c r="R13" s="250">
        <v>2000</v>
      </c>
      <c r="S13" s="250">
        <v>2001</v>
      </c>
      <c r="T13" s="250">
        <v>2002</v>
      </c>
      <c r="U13" s="250">
        <v>2003</v>
      </c>
      <c r="V13" s="250">
        <v>2004</v>
      </c>
      <c r="W13" s="250">
        <v>2005</v>
      </c>
      <c r="X13" s="250">
        <v>2006</v>
      </c>
      <c r="Y13" s="250">
        <v>2007</v>
      </c>
      <c r="Z13" s="250">
        <v>2008</v>
      </c>
      <c r="AA13" s="250">
        <v>2009</v>
      </c>
      <c r="AB13" s="250">
        <v>2010</v>
      </c>
      <c r="AC13" s="250">
        <v>2011</v>
      </c>
      <c r="AD13" s="250">
        <v>2012</v>
      </c>
      <c r="AE13" s="250">
        <v>2013</v>
      </c>
      <c r="AF13" s="250">
        <v>2014</v>
      </c>
      <c r="AG13" s="250">
        <v>2015</v>
      </c>
      <c r="AH13" s="250">
        <v>2016</v>
      </c>
      <c r="AI13" s="250">
        <v>2017</v>
      </c>
      <c r="AJ13" s="250">
        <v>2018</v>
      </c>
      <c r="AK13" s="250">
        <v>2019</v>
      </c>
      <c r="AL13" s="250">
        <v>2020</v>
      </c>
      <c r="AM13" s="250">
        <v>2021</v>
      </c>
      <c r="AN13" s="250">
        <v>2022</v>
      </c>
      <c r="AO13" s="250">
        <v>2023</v>
      </c>
      <c r="AP13" s="250">
        <v>2024</v>
      </c>
      <c r="AQ13" s="250">
        <v>2025</v>
      </c>
      <c r="AR13" s="250">
        <v>2026</v>
      </c>
      <c r="AS13" s="250">
        <v>2027</v>
      </c>
      <c r="AT13" s="250">
        <v>2028</v>
      </c>
      <c r="AU13" s="250">
        <v>2029</v>
      </c>
      <c r="AV13" s="250">
        <v>2030</v>
      </c>
      <c r="AW13" s="250">
        <v>2031</v>
      </c>
      <c r="AX13" s="250">
        <v>2032</v>
      </c>
      <c r="AY13" s="250">
        <v>2033</v>
      </c>
      <c r="AZ13" s="250">
        <v>2034</v>
      </c>
      <c r="BA13" s="250">
        <v>2035</v>
      </c>
      <c r="BB13" s="250" t="s">
        <v>287</v>
      </c>
      <c r="BC13" s="168" t="s">
        <v>539</v>
      </c>
      <c r="BD13" s="343"/>
      <c r="BE13" s="351" t="s">
        <v>287</v>
      </c>
      <c r="BF13" s="352" t="s">
        <v>539</v>
      </c>
      <c r="BG13" s="352" t="s">
        <v>539</v>
      </c>
      <c r="BH13" s="353" t="s">
        <v>539</v>
      </c>
      <c r="BJ13" s="351"/>
      <c r="BK13" s="352"/>
      <c r="BL13" s="352"/>
      <c r="BM13" s="353"/>
    </row>
    <row r="14" spans="1:109" ht="13.5" thickBot="1">
      <c r="A14" s="167" t="s">
        <v>335</v>
      </c>
      <c r="B14" s="255" t="s">
        <v>294</v>
      </c>
      <c r="C14" s="255">
        <v>5590.875</v>
      </c>
      <c r="D14" s="255">
        <v>5651.8609999999999</v>
      </c>
      <c r="E14" s="255">
        <v>5718.2150000000001</v>
      </c>
      <c r="F14" s="255">
        <v>5789.9070000000002</v>
      </c>
      <c r="G14" s="255">
        <v>5878.4859999999999</v>
      </c>
      <c r="H14" s="255">
        <v>5979.1130000000003</v>
      </c>
      <c r="I14" s="255">
        <v>6073.7380000000003</v>
      </c>
      <c r="J14" s="255">
        <v>6198.308</v>
      </c>
      <c r="K14" s="255">
        <v>6330.8580000000002</v>
      </c>
      <c r="L14" s="255">
        <v>6471.0860000000002</v>
      </c>
      <c r="M14" s="255">
        <v>6592.9560000000001</v>
      </c>
      <c r="N14" s="255">
        <v>6721.085</v>
      </c>
      <c r="O14" s="255">
        <v>6848.0110000000004</v>
      </c>
      <c r="P14" s="255">
        <v>6984.5870000000004</v>
      </c>
      <c r="Q14" s="255">
        <v>7114.8969999999999</v>
      </c>
      <c r="R14" s="255">
        <v>7235.0959999999995</v>
      </c>
      <c r="S14" s="255">
        <v>7361.5829999999996</v>
      </c>
      <c r="T14" s="255">
        <v>7505.2870000000003</v>
      </c>
      <c r="U14" s="255">
        <v>7669.6750000000002</v>
      </c>
      <c r="V14" s="255">
        <v>7852.884</v>
      </c>
      <c r="W14" s="255">
        <v>8062.8950000000004</v>
      </c>
      <c r="X14" s="255">
        <v>8241.0570000000007</v>
      </c>
      <c r="Y14" s="255">
        <v>8379.3829999999998</v>
      </c>
      <c r="Z14" s="255">
        <v>8462.0930000000008</v>
      </c>
      <c r="AA14" s="255">
        <v>8520.0720000000001</v>
      </c>
      <c r="AB14" s="255">
        <v>8579.92</v>
      </c>
      <c r="AC14" s="255">
        <v>8636.1090000000004</v>
      </c>
      <c r="AD14" s="255">
        <v>8707.0310000000009</v>
      </c>
      <c r="AE14" s="255">
        <v>8785.2530000000006</v>
      </c>
      <c r="AF14" s="255">
        <v>8879.8989999999994</v>
      </c>
      <c r="AG14" s="255">
        <v>9005.2250000000004</v>
      </c>
      <c r="AH14" s="255">
        <v>9139.7950000000001</v>
      </c>
      <c r="AI14" s="255">
        <v>9268.7870000000003</v>
      </c>
      <c r="AJ14" s="255">
        <v>9389.8549999999996</v>
      </c>
      <c r="AK14" s="255">
        <v>9507.9680000000008</v>
      </c>
      <c r="AL14" s="255">
        <v>9620.3310000000001</v>
      </c>
      <c r="AM14" s="255">
        <v>9730.9150000000009</v>
      </c>
      <c r="AN14" s="255">
        <v>9836.7630000000008</v>
      </c>
      <c r="AO14" s="255">
        <v>9942.4429999999993</v>
      </c>
      <c r="AP14" s="255">
        <v>10046.36</v>
      </c>
      <c r="AQ14" s="255">
        <v>10151.68</v>
      </c>
      <c r="AR14" s="255">
        <v>10259.34</v>
      </c>
      <c r="AS14" s="255">
        <v>10364</v>
      </c>
      <c r="AT14" s="255">
        <v>10468.379999999999</v>
      </c>
      <c r="AU14" s="255">
        <v>10570.79</v>
      </c>
      <c r="AV14" s="255">
        <v>10673.98</v>
      </c>
      <c r="AW14" s="255">
        <v>10777.74</v>
      </c>
      <c r="AX14" s="255">
        <v>10877.44</v>
      </c>
      <c r="AY14" s="255">
        <v>10976.59</v>
      </c>
      <c r="AZ14" s="255">
        <v>11078.92</v>
      </c>
      <c r="BA14" s="255">
        <v>11178.95</v>
      </c>
      <c r="BB14" s="336">
        <f>RATE(27,,C14,-AG14)</f>
        <v>1.7811173633334388E-2</v>
      </c>
      <c r="BC14" s="69">
        <f>RATE(22,,AE14,-BA14)</f>
        <v>1.1012837228684761E-2</v>
      </c>
      <c r="BD14" s="14" t="str">
        <f t="shared" ref="BD14:BD54" si="0">B14</f>
        <v>Single Family - Million Sq Ft</v>
      </c>
      <c r="BE14" s="344">
        <f>BB14</f>
        <v>1.7811173633334388E-2</v>
      </c>
      <c r="BF14" s="345">
        <f>BC14</f>
        <v>1.1012837228684761E-2</v>
      </c>
      <c r="BG14" s="346">
        <f>RATE(22,,'Economic Drivers Low'!AE14,-'Economic Drivers Low'!BA14)</f>
        <v>7.1719195689696584E-3</v>
      </c>
      <c r="BH14" s="347">
        <f>RATE(22,,'Economic Drivers High'!AE10,-'Economic Drivers High'!BA10)</f>
        <v>1.51999947183072E-2</v>
      </c>
      <c r="BI14" s="88"/>
    </row>
    <row r="15" spans="1:109" ht="13.5" thickBot="1">
      <c r="A15" s="167" t="s">
        <v>335</v>
      </c>
      <c r="B15" s="255" t="s">
        <v>295</v>
      </c>
      <c r="C15" s="255">
        <v>397.50510000000003</v>
      </c>
      <c r="D15" s="255">
        <v>411.73770000000002</v>
      </c>
      <c r="E15" s="255">
        <v>426.45949999999999</v>
      </c>
      <c r="F15" s="255">
        <v>444.59629999999999</v>
      </c>
      <c r="G15" s="255">
        <v>467.30709999999999</v>
      </c>
      <c r="H15" s="255">
        <v>488.42349999999999</v>
      </c>
      <c r="I15" s="255">
        <v>498.76589999999999</v>
      </c>
      <c r="J15" s="255">
        <v>509.28489999999999</v>
      </c>
      <c r="K15" s="255">
        <v>520.74860000000001</v>
      </c>
      <c r="L15" s="255">
        <v>536.42380000000003</v>
      </c>
      <c r="M15" s="255">
        <v>553.81709999999998</v>
      </c>
      <c r="N15" s="255">
        <v>573.75750000000005</v>
      </c>
      <c r="O15" s="255">
        <v>592.81550000000004</v>
      </c>
      <c r="P15" s="255">
        <v>611.41060000000004</v>
      </c>
      <c r="Q15" s="255">
        <v>628.66079999999999</v>
      </c>
      <c r="R15" s="255">
        <v>642.61760000000004</v>
      </c>
      <c r="S15" s="255">
        <v>656.63239999999996</v>
      </c>
      <c r="T15" s="255">
        <v>669.2396</v>
      </c>
      <c r="U15" s="255">
        <v>682.67830000000004</v>
      </c>
      <c r="V15" s="255">
        <v>697.07039999999995</v>
      </c>
      <c r="W15" s="255">
        <v>711.476</v>
      </c>
      <c r="X15" s="255">
        <v>727.07090000000005</v>
      </c>
      <c r="Y15" s="255">
        <v>742.2962</v>
      </c>
      <c r="Z15" s="255">
        <v>753.85829999999999</v>
      </c>
      <c r="AA15" s="255">
        <v>758.94579999999996</v>
      </c>
      <c r="AB15" s="255">
        <v>764.20540000000005</v>
      </c>
      <c r="AC15" s="255">
        <v>773.01350000000002</v>
      </c>
      <c r="AD15" s="255">
        <v>786.52639999999997</v>
      </c>
      <c r="AE15" s="255">
        <v>804.86360000000002</v>
      </c>
      <c r="AF15" s="255">
        <v>823.80820000000006</v>
      </c>
      <c r="AG15" s="255">
        <v>848.03610000000003</v>
      </c>
      <c r="AH15" s="255">
        <v>872.60940000000005</v>
      </c>
      <c r="AI15" s="255">
        <v>896.03359999999998</v>
      </c>
      <c r="AJ15" s="255">
        <v>920.34640000000002</v>
      </c>
      <c r="AK15" s="255">
        <v>944.4556</v>
      </c>
      <c r="AL15" s="255">
        <v>967.02650000000006</v>
      </c>
      <c r="AM15" s="255">
        <v>988.09029999999996</v>
      </c>
      <c r="AN15" s="255">
        <v>1009.301</v>
      </c>
      <c r="AO15" s="255">
        <v>1029.9380000000001</v>
      </c>
      <c r="AP15" s="255">
        <v>1050.8879999999999</v>
      </c>
      <c r="AQ15" s="255">
        <v>1072.24</v>
      </c>
      <c r="AR15" s="255">
        <v>1094.155</v>
      </c>
      <c r="AS15" s="255">
        <v>1117.1559999999999</v>
      </c>
      <c r="AT15" s="255">
        <v>1138.912</v>
      </c>
      <c r="AU15" s="255">
        <v>1160.1389999999999</v>
      </c>
      <c r="AV15" s="255">
        <v>1181.9000000000001</v>
      </c>
      <c r="AW15" s="255">
        <v>1203.498</v>
      </c>
      <c r="AX15" s="255">
        <v>1224.739</v>
      </c>
      <c r="AY15" s="255">
        <v>1245.268</v>
      </c>
      <c r="AZ15" s="255">
        <v>1265.884</v>
      </c>
      <c r="BA15" s="255">
        <v>1286.4849999999999</v>
      </c>
      <c r="BB15" s="336">
        <f t="shared" ref="BB15:BB54" si="1">RATE(27,,C15,-AG15)</f>
        <v>2.8461025481751216E-2</v>
      </c>
      <c r="BC15" s="69">
        <f t="shared" ref="BC15:BC54" si="2">RATE(22,,AE15,-BA15)</f>
        <v>2.1546858857614263E-2</v>
      </c>
      <c r="BD15" s="16" t="str">
        <f t="shared" si="0"/>
        <v>Multi Family - Million Sq Ft</v>
      </c>
      <c r="BE15" s="337">
        <f t="shared" ref="BE15:BE54" si="3">BB15</f>
        <v>2.8461025481751216E-2</v>
      </c>
      <c r="BF15" s="338">
        <f t="shared" ref="BF15:BF54" si="4">BC15</f>
        <v>2.1546858857614263E-2</v>
      </c>
      <c r="BG15" s="339">
        <f>RATE(22,,'Economic Drivers Low'!AE15,-'Economic Drivers Low'!BA15)</f>
        <v>1.8207879343853834E-2</v>
      </c>
      <c r="BH15" s="340">
        <f>RATE(22,,'Economic Drivers High'!AE11,-'Economic Drivers High'!BA11)</f>
        <v>2.7600388700411253E-2</v>
      </c>
      <c r="BI15" s="250"/>
      <c r="BJ15" s="250"/>
      <c r="BK15" s="250"/>
      <c r="BL15" s="250"/>
      <c r="BM15" s="250"/>
      <c r="BN15" s="250"/>
      <c r="BO15" s="250"/>
      <c r="BP15" s="250"/>
      <c r="BQ15" s="250"/>
      <c r="BR15" s="250"/>
      <c r="BS15" s="250"/>
      <c r="BT15" s="250"/>
      <c r="BU15" s="250"/>
      <c r="BV15" s="250"/>
      <c r="BW15" s="250"/>
      <c r="BX15" s="250"/>
      <c r="BY15" s="250"/>
      <c r="BZ15" s="250"/>
      <c r="CA15" s="250"/>
      <c r="CB15" s="250"/>
      <c r="CC15" s="250"/>
      <c r="CD15" s="250"/>
      <c r="CE15" s="250"/>
      <c r="CF15" s="250"/>
      <c r="CG15" s="250"/>
      <c r="CH15" s="250"/>
      <c r="CI15" s="250"/>
      <c r="CJ15" s="250"/>
      <c r="CK15" s="250"/>
      <c r="CL15" s="250"/>
      <c r="CM15" s="250"/>
      <c r="CN15" s="250"/>
      <c r="CO15" s="250"/>
      <c r="CP15" s="250"/>
      <c r="CQ15" s="250"/>
      <c r="CR15" s="250"/>
      <c r="CS15" s="250"/>
      <c r="CT15" s="250"/>
      <c r="CU15" s="250"/>
      <c r="CV15" s="250"/>
      <c r="CW15" s="250"/>
      <c r="CX15" s="250"/>
      <c r="CY15" s="250"/>
      <c r="CZ15" s="250"/>
      <c r="DA15" s="250"/>
      <c r="DB15" s="250"/>
      <c r="DC15" s="250"/>
      <c r="DD15" s="250"/>
      <c r="DE15" s="250"/>
    </row>
    <row r="16" spans="1:109" ht="13.5" thickBot="1">
      <c r="A16" s="167" t="s">
        <v>335</v>
      </c>
      <c r="B16" s="255" t="s">
        <v>296</v>
      </c>
      <c r="C16" s="255">
        <v>369.44889999999998</v>
      </c>
      <c r="D16" s="255">
        <v>378.95</v>
      </c>
      <c r="E16" s="255">
        <v>388.11219999999997</v>
      </c>
      <c r="F16" s="255">
        <v>398.91719999999998</v>
      </c>
      <c r="G16" s="255">
        <v>411.15649999999999</v>
      </c>
      <c r="H16" s="255">
        <v>426.15190000000001</v>
      </c>
      <c r="I16" s="255">
        <v>441.51280000000003</v>
      </c>
      <c r="J16" s="255">
        <v>459.95069999999998</v>
      </c>
      <c r="K16" s="255">
        <v>483.9486</v>
      </c>
      <c r="L16" s="255">
        <v>512.77970000000005</v>
      </c>
      <c r="M16" s="255">
        <v>541.37070000000006</v>
      </c>
      <c r="N16" s="255">
        <v>566.78449999999998</v>
      </c>
      <c r="O16" s="255">
        <v>592.88499999999999</v>
      </c>
      <c r="P16" s="255">
        <v>620.88009999999997</v>
      </c>
      <c r="Q16" s="255">
        <v>644.25210000000004</v>
      </c>
      <c r="R16" s="255">
        <v>659.93640000000005</v>
      </c>
      <c r="S16" s="255">
        <v>671.96900000000005</v>
      </c>
      <c r="T16" s="255">
        <v>684.86040000000003</v>
      </c>
      <c r="U16" s="255">
        <v>696.89250000000004</v>
      </c>
      <c r="V16" s="255">
        <v>708.69680000000005</v>
      </c>
      <c r="W16" s="255">
        <v>720.87</v>
      </c>
      <c r="X16" s="255">
        <v>731.18460000000005</v>
      </c>
      <c r="Y16" s="255">
        <v>739.51570000000004</v>
      </c>
      <c r="Z16" s="255">
        <v>745.26940000000002</v>
      </c>
      <c r="AA16" s="255">
        <v>748.85119999999995</v>
      </c>
      <c r="AB16" s="255">
        <v>751.75429999999994</v>
      </c>
      <c r="AC16" s="255">
        <v>754.29639999999995</v>
      </c>
      <c r="AD16" s="255">
        <v>756.76969999999994</v>
      </c>
      <c r="AE16" s="255">
        <v>760.01559999999995</v>
      </c>
      <c r="AF16" s="255">
        <v>763.01229999999998</v>
      </c>
      <c r="AG16" s="255">
        <v>765.46910000000003</v>
      </c>
      <c r="AH16" s="255">
        <v>768.43510000000003</v>
      </c>
      <c r="AI16" s="255">
        <v>770.82449999999994</v>
      </c>
      <c r="AJ16" s="255">
        <v>773.65300000000002</v>
      </c>
      <c r="AK16" s="255">
        <v>776.47659999999996</v>
      </c>
      <c r="AL16" s="255">
        <v>779.11130000000003</v>
      </c>
      <c r="AM16" s="255">
        <v>782.00149999999996</v>
      </c>
      <c r="AN16" s="255">
        <v>784.51779999999997</v>
      </c>
      <c r="AO16" s="255">
        <v>787.34469999999999</v>
      </c>
      <c r="AP16" s="255">
        <v>789.81290000000001</v>
      </c>
      <c r="AQ16" s="255">
        <v>792.90340000000003</v>
      </c>
      <c r="AR16" s="255">
        <v>795.43600000000004</v>
      </c>
      <c r="AS16" s="255">
        <v>798.18589999999995</v>
      </c>
      <c r="AT16" s="255">
        <v>800.71699999999998</v>
      </c>
      <c r="AU16" s="255">
        <v>803.71680000000003</v>
      </c>
      <c r="AV16" s="255">
        <v>806.26220000000001</v>
      </c>
      <c r="AW16" s="255">
        <v>809.00710000000004</v>
      </c>
      <c r="AX16" s="255">
        <v>811.62720000000002</v>
      </c>
      <c r="AY16" s="255">
        <v>814.55169999999998</v>
      </c>
      <c r="AZ16" s="255">
        <v>817.08219999999994</v>
      </c>
      <c r="BA16" s="255">
        <v>819.83870000000002</v>
      </c>
      <c r="BB16" s="336">
        <f t="shared" si="1"/>
        <v>2.7347880114562417E-2</v>
      </c>
      <c r="BC16" s="69">
        <f t="shared" si="2"/>
        <v>3.4499672213980314E-3</v>
      </c>
      <c r="BD16" s="16" t="str">
        <f t="shared" si="0"/>
        <v>Other Family - Million Sq Ft</v>
      </c>
      <c r="BE16" s="337">
        <f t="shared" si="3"/>
        <v>2.7347880114562417E-2</v>
      </c>
      <c r="BF16" s="338">
        <f t="shared" si="4"/>
        <v>3.4499672213980314E-3</v>
      </c>
      <c r="BG16" s="339">
        <f>RATE(22,,'Economic Drivers Low'!AE16,-'Economic Drivers Low'!BA16)</f>
        <v>2.3446073701317125E-3</v>
      </c>
      <c r="BH16" s="340">
        <f>RATE(22,,'Economic Drivers High'!AE12,-'Economic Drivers High'!BA12)</f>
        <v>5.7208306787397386E-3</v>
      </c>
      <c r="BI16" s="254"/>
      <c r="BJ16" s="166"/>
      <c r="BK16" s="166"/>
      <c r="BL16" s="166"/>
    </row>
    <row r="17" spans="1:64" ht="13.5" thickBot="1">
      <c r="A17" s="167" t="s">
        <v>335</v>
      </c>
      <c r="B17" s="255" t="s">
        <v>297</v>
      </c>
      <c r="C17" s="255">
        <v>189.911</v>
      </c>
      <c r="D17" s="255">
        <v>183.934</v>
      </c>
      <c r="E17" s="255">
        <v>177.95699999999999</v>
      </c>
      <c r="F17" s="255">
        <v>180.381</v>
      </c>
      <c r="G17" s="255">
        <v>183.65600000000001</v>
      </c>
      <c r="H17" s="255">
        <v>187.553</v>
      </c>
      <c r="I17" s="255">
        <v>190.26</v>
      </c>
      <c r="J17" s="255">
        <v>192.40199999999999</v>
      </c>
      <c r="K17" s="255">
        <v>194.34100000000001</v>
      </c>
      <c r="L17" s="255">
        <v>197.417</v>
      </c>
      <c r="M17" s="255">
        <v>201.21199999999999</v>
      </c>
      <c r="N17" s="255">
        <v>205.61199999999999</v>
      </c>
      <c r="O17" s="255">
        <v>210.35</v>
      </c>
      <c r="P17" s="255">
        <v>217.14699999999999</v>
      </c>
      <c r="Q17" s="255">
        <v>225.245</v>
      </c>
      <c r="R17" s="255">
        <v>233.86600000000001</v>
      </c>
      <c r="S17" s="255">
        <v>239.66900000000001</v>
      </c>
      <c r="T17" s="255">
        <v>243.70400000000001</v>
      </c>
      <c r="U17" s="255">
        <v>247.43100000000001</v>
      </c>
      <c r="V17" s="255">
        <v>251.78200000000001</v>
      </c>
      <c r="W17" s="255">
        <v>254.7</v>
      </c>
      <c r="X17" s="255">
        <v>260.48</v>
      </c>
      <c r="Y17" s="255">
        <v>264.64600000000002</v>
      </c>
      <c r="Z17" s="255">
        <v>268.97199999999998</v>
      </c>
      <c r="AA17" s="255">
        <v>272.97199999999998</v>
      </c>
      <c r="AB17" s="255">
        <v>276.90499999999997</v>
      </c>
      <c r="AC17" s="255">
        <v>281.02999999999997</v>
      </c>
      <c r="AD17" s="255">
        <v>283.82499999999999</v>
      </c>
      <c r="AE17" s="255">
        <v>288.76100000000002</v>
      </c>
      <c r="AF17" s="255">
        <v>297.66500000000002</v>
      </c>
      <c r="AG17" s="255">
        <v>305.49099999999999</v>
      </c>
      <c r="AH17" s="255">
        <v>313.38499999999999</v>
      </c>
      <c r="AI17" s="255">
        <v>319.38200000000001</v>
      </c>
      <c r="AJ17" s="255">
        <v>325.31400000000002</v>
      </c>
      <c r="AK17" s="255">
        <v>332.26299999999998</v>
      </c>
      <c r="AL17" s="255">
        <v>338.96899999999999</v>
      </c>
      <c r="AM17" s="255">
        <v>344.41899999999998</v>
      </c>
      <c r="AN17" s="255">
        <v>351.42099999999999</v>
      </c>
      <c r="AO17" s="255">
        <v>357.53100000000001</v>
      </c>
      <c r="AP17" s="255">
        <v>363.45600000000002</v>
      </c>
      <c r="AQ17" s="255">
        <v>370.13600000000002</v>
      </c>
      <c r="AR17" s="255">
        <v>376.82600000000002</v>
      </c>
      <c r="AS17" s="255">
        <v>384.14400000000001</v>
      </c>
      <c r="AT17" s="255">
        <v>392.16399999999999</v>
      </c>
      <c r="AU17" s="255">
        <v>399.505</v>
      </c>
      <c r="AV17" s="255">
        <v>407.524</v>
      </c>
      <c r="AW17" s="255">
        <v>415.38299999999998</v>
      </c>
      <c r="AX17" s="255">
        <v>423.10700000000003</v>
      </c>
      <c r="AY17" s="255">
        <v>430.35599999999999</v>
      </c>
      <c r="AZ17" s="255">
        <v>437.52600000000001</v>
      </c>
      <c r="BA17" s="255">
        <v>445.04899999999998</v>
      </c>
      <c r="BB17" s="336">
        <f t="shared" si="1"/>
        <v>1.7762003869856127E-2</v>
      </c>
      <c r="BC17" s="69">
        <f t="shared" si="2"/>
        <v>1.985754523191598E-2</v>
      </c>
      <c r="BD17" s="16" t="str">
        <f t="shared" si="0"/>
        <v>Large Office - Million Sq Ft</v>
      </c>
      <c r="BE17" s="337">
        <f t="shared" si="3"/>
        <v>1.7762003869856127E-2</v>
      </c>
      <c r="BF17" s="338">
        <f t="shared" si="4"/>
        <v>1.985754523191598E-2</v>
      </c>
      <c r="BG17" s="339">
        <f>RATE(22,,'Economic Drivers Low'!AE17,-'Economic Drivers Low'!BA17)</f>
        <v>1.8125704852835565E-2</v>
      </c>
      <c r="BH17" s="340">
        <f>RATE(22,,'Economic Drivers High'!AE13,-'Economic Drivers High'!BA13)</f>
        <v>2.2223485837691945E-2</v>
      </c>
      <c r="BI17" s="166"/>
      <c r="BJ17" s="166"/>
      <c r="BK17" s="166"/>
      <c r="BL17" s="166"/>
    </row>
    <row r="18" spans="1:64" ht="13.5" thickBot="1">
      <c r="A18" s="167" t="s">
        <v>335</v>
      </c>
      <c r="B18" s="255" t="s">
        <v>298</v>
      </c>
      <c r="C18" s="255">
        <v>49.259</v>
      </c>
      <c r="D18" s="255">
        <v>64.718000000000004</v>
      </c>
      <c r="E18" s="255">
        <v>80.177000000000007</v>
      </c>
      <c r="F18" s="255">
        <v>81.269000000000005</v>
      </c>
      <c r="G18" s="255">
        <v>82.744</v>
      </c>
      <c r="H18" s="255">
        <v>84.5</v>
      </c>
      <c r="I18" s="255">
        <v>85.72</v>
      </c>
      <c r="J18" s="255">
        <v>86.683999999999997</v>
      </c>
      <c r="K18" s="255">
        <v>87.558999999999997</v>
      </c>
      <c r="L18" s="255">
        <v>88.944000000000003</v>
      </c>
      <c r="M18" s="255">
        <v>90.653999999999996</v>
      </c>
      <c r="N18" s="255">
        <v>92.638000000000005</v>
      </c>
      <c r="O18" s="255">
        <v>94.772000000000006</v>
      </c>
      <c r="P18" s="255">
        <v>97.834000000000003</v>
      </c>
      <c r="Q18" s="255">
        <v>101.483</v>
      </c>
      <c r="R18" s="255">
        <v>105.36799999999999</v>
      </c>
      <c r="S18" s="255">
        <v>107.98099999999999</v>
      </c>
      <c r="T18" s="255">
        <v>109.79900000000001</v>
      </c>
      <c r="U18" s="255">
        <v>111.47799999999999</v>
      </c>
      <c r="V18" s="255">
        <v>113.438</v>
      </c>
      <c r="W18" s="255">
        <v>115.995</v>
      </c>
      <c r="X18" s="255">
        <v>120.43300000000001</v>
      </c>
      <c r="Y18" s="255">
        <v>123.83199999999999</v>
      </c>
      <c r="Z18" s="255">
        <v>127.389</v>
      </c>
      <c r="AA18" s="255">
        <v>130.68799999999999</v>
      </c>
      <c r="AB18" s="255">
        <v>133.96799999999999</v>
      </c>
      <c r="AC18" s="255">
        <v>137.40899999999999</v>
      </c>
      <c r="AD18" s="255">
        <v>140.91999999999999</v>
      </c>
      <c r="AE18" s="255">
        <v>144.88800000000001</v>
      </c>
      <c r="AF18" s="255">
        <v>151.83099999999999</v>
      </c>
      <c r="AG18" s="255">
        <v>158.054</v>
      </c>
      <c r="AH18" s="255">
        <v>164.642</v>
      </c>
      <c r="AI18" s="255">
        <v>169.405</v>
      </c>
      <c r="AJ18" s="255">
        <v>174.22200000000001</v>
      </c>
      <c r="AK18" s="255">
        <v>179.94900000000001</v>
      </c>
      <c r="AL18" s="255">
        <v>185.434</v>
      </c>
      <c r="AM18" s="255">
        <v>189.56200000000001</v>
      </c>
      <c r="AN18" s="255">
        <v>195.40799999999999</v>
      </c>
      <c r="AO18" s="255">
        <v>200.50399999999999</v>
      </c>
      <c r="AP18" s="255">
        <v>205.34200000000001</v>
      </c>
      <c r="AQ18" s="255">
        <v>210.92500000000001</v>
      </c>
      <c r="AR18" s="255">
        <v>216.50800000000001</v>
      </c>
      <c r="AS18" s="255">
        <v>222.49299999999999</v>
      </c>
      <c r="AT18" s="255">
        <v>228.91800000000001</v>
      </c>
      <c r="AU18" s="255">
        <v>234.96100000000001</v>
      </c>
      <c r="AV18" s="255">
        <v>241.708</v>
      </c>
      <c r="AW18" s="255">
        <v>248.10400000000001</v>
      </c>
      <c r="AX18" s="255">
        <v>254.66200000000001</v>
      </c>
      <c r="AY18" s="255">
        <v>260.43</v>
      </c>
      <c r="AZ18" s="255">
        <v>266.21899999999999</v>
      </c>
      <c r="BA18" s="255">
        <v>272.48200000000003</v>
      </c>
      <c r="BB18" s="336">
        <f t="shared" si="1"/>
        <v>4.4125227184585586E-2</v>
      </c>
      <c r="BC18" s="69">
        <f t="shared" si="2"/>
        <v>2.912570825864012E-2</v>
      </c>
      <c r="BD18" s="16" t="str">
        <f t="shared" si="0"/>
        <v>Medium Office - Million Sq Ft</v>
      </c>
      <c r="BE18" s="337">
        <f t="shared" si="3"/>
        <v>4.4125227184585586E-2</v>
      </c>
      <c r="BF18" s="338">
        <f t="shared" si="4"/>
        <v>2.912570825864012E-2</v>
      </c>
      <c r="BG18" s="339">
        <f>RATE(22,,'Economic Drivers Low'!AE18,-'Economic Drivers Low'!BA18)</f>
        <v>2.7378127726885387E-2</v>
      </c>
      <c r="BH18" s="340">
        <f>RATE(22,,'Economic Drivers High'!AE14,-'Economic Drivers High'!BA14)</f>
        <v>3.1513154702259391E-2</v>
      </c>
      <c r="BI18" s="166"/>
      <c r="BJ18" s="166"/>
      <c r="BK18" s="166"/>
      <c r="BL18" s="166"/>
    </row>
    <row r="19" spans="1:64" ht="13.5" thickBot="1">
      <c r="A19" s="167" t="s">
        <v>335</v>
      </c>
      <c r="B19" s="255" t="s">
        <v>299</v>
      </c>
      <c r="C19" s="255">
        <v>89.856999999999999</v>
      </c>
      <c r="D19" s="255">
        <v>91.968000000000004</v>
      </c>
      <c r="E19" s="255">
        <v>94.078999999999994</v>
      </c>
      <c r="F19" s="255">
        <v>95.36</v>
      </c>
      <c r="G19" s="255">
        <v>97.088999999999999</v>
      </c>
      <c r="H19" s="255">
        <v>99.15</v>
      </c>
      <c r="I19" s="255">
        <v>100.58199999999999</v>
      </c>
      <c r="J19" s="255">
        <v>101.712</v>
      </c>
      <c r="K19" s="255">
        <v>102.738</v>
      </c>
      <c r="L19" s="255">
        <v>104.36499999999999</v>
      </c>
      <c r="M19" s="255">
        <v>106.372</v>
      </c>
      <c r="N19" s="255">
        <v>108.69799999999999</v>
      </c>
      <c r="O19" s="255">
        <v>111.202</v>
      </c>
      <c r="P19" s="255">
        <v>114.795</v>
      </c>
      <c r="Q19" s="255">
        <v>119.07599999999999</v>
      </c>
      <c r="R19" s="255">
        <v>123.634</v>
      </c>
      <c r="S19" s="255">
        <v>126.702</v>
      </c>
      <c r="T19" s="255">
        <v>128.83500000000001</v>
      </c>
      <c r="U19" s="255">
        <v>130.80500000000001</v>
      </c>
      <c r="V19" s="255">
        <v>133.10499999999999</v>
      </c>
      <c r="W19" s="255">
        <v>133.77099999999999</v>
      </c>
      <c r="X19" s="255">
        <v>134.91999999999999</v>
      </c>
      <c r="Y19" s="255">
        <v>135.804</v>
      </c>
      <c r="Z19" s="255">
        <v>136.73099999999999</v>
      </c>
      <c r="AA19" s="255">
        <v>137.59</v>
      </c>
      <c r="AB19" s="255">
        <v>138.446</v>
      </c>
      <c r="AC19" s="255">
        <v>139.34299999999999</v>
      </c>
      <c r="AD19" s="255">
        <v>140.203</v>
      </c>
      <c r="AE19" s="255">
        <v>141.244</v>
      </c>
      <c r="AF19" s="255">
        <v>143.06399999999999</v>
      </c>
      <c r="AG19" s="255">
        <v>144.69900000000001</v>
      </c>
      <c r="AH19" s="255">
        <v>146.43199999999999</v>
      </c>
      <c r="AI19" s="255">
        <v>147.68700000000001</v>
      </c>
      <c r="AJ19" s="255">
        <v>148.965</v>
      </c>
      <c r="AK19" s="255">
        <v>150.471</v>
      </c>
      <c r="AL19" s="255">
        <v>151.92400000000001</v>
      </c>
      <c r="AM19" s="255">
        <v>153.012</v>
      </c>
      <c r="AN19" s="255">
        <v>154.55000000000001</v>
      </c>
      <c r="AO19" s="255">
        <v>155.89500000000001</v>
      </c>
      <c r="AP19" s="255">
        <v>157.16999999999999</v>
      </c>
      <c r="AQ19" s="255">
        <v>158.63300000000001</v>
      </c>
      <c r="AR19" s="255">
        <v>160.09800000000001</v>
      </c>
      <c r="AS19" s="255">
        <v>161.67099999999999</v>
      </c>
      <c r="AT19" s="255">
        <v>163.36199999999999</v>
      </c>
      <c r="AU19" s="255">
        <v>164.947</v>
      </c>
      <c r="AV19" s="255">
        <v>166.72300000000001</v>
      </c>
      <c r="AW19" s="255">
        <v>168.399</v>
      </c>
      <c r="AX19" s="255">
        <v>170.10599999999999</v>
      </c>
      <c r="AY19" s="255">
        <v>171.624</v>
      </c>
      <c r="AZ19" s="255">
        <v>173.15100000000001</v>
      </c>
      <c r="BA19" s="255">
        <v>174.792</v>
      </c>
      <c r="BB19" s="336">
        <f t="shared" si="1"/>
        <v>1.7802392032025015E-2</v>
      </c>
      <c r="BC19" s="69">
        <f t="shared" si="2"/>
        <v>9.7337864926945999E-3</v>
      </c>
      <c r="BD19" s="16" t="str">
        <f t="shared" si="0"/>
        <v>Small Office - Million Sq Ft</v>
      </c>
      <c r="BE19" s="337">
        <f t="shared" si="3"/>
        <v>1.7802392032025015E-2</v>
      </c>
      <c r="BF19" s="338">
        <f t="shared" si="4"/>
        <v>9.7337864926945999E-3</v>
      </c>
      <c r="BG19" s="339">
        <f>RATE(22,,'Economic Drivers Low'!AE19,-'Economic Drivers Low'!BA19)</f>
        <v>8.0191285095827253E-3</v>
      </c>
      <c r="BH19" s="340">
        <f>RATE(22,,'Economic Drivers High'!AE15,-'Economic Drivers High'!BA15)</f>
        <v>1.2076242013413561E-2</v>
      </c>
      <c r="BI19" s="166"/>
      <c r="BJ19" s="166"/>
      <c r="BK19" s="166"/>
      <c r="BL19" s="166"/>
    </row>
    <row r="20" spans="1:64" ht="13.5" thickBot="1">
      <c r="A20" s="167" t="s">
        <v>335</v>
      </c>
      <c r="B20" s="255" t="s">
        <v>300</v>
      </c>
      <c r="C20" s="255">
        <v>19.571999999999999</v>
      </c>
      <c r="D20" s="255">
        <v>52.213000000000001</v>
      </c>
      <c r="E20" s="255">
        <v>84.852999999999994</v>
      </c>
      <c r="F20" s="255">
        <v>86.694999999999993</v>
      </c>
      <c r="G20" s="255">
        <v>88.325000000000003</v>
      </c>
      <c r="H20" s="255">
        <v>89.632999999999996</v>
      </c>
      <c r="I20" s="255">
        <v>90.632999999999996</v>
      </c>
      <c r="J20" s="255">
        <v>91.936000000000007</v>
      </c>
      <c r="K20" s="255">
        <v>93.863</v>
      </c>
      <c r="L20" s="255">
        <v>96.418999999999997</v>
      </c>
      <c r="M20" s="255">
        <v>98.733000000000004</v>
      </c>
      <c r="N20" s="255">
        <v>100.012</v>
      </c>
      <c r="O20" s="255">
        <v>101.61</v>
      </c>
      <c r="P20" s="255">
        <v>103.82299999999999</v>
      </c>
      <c r="Q20" s="255">
        <v>106.607</v>
      </c>
      <c r="R20" s="255">
        <v>109.05200000000001</v>
      </c>
      <c r="S20" s="255">
        <v>111.203</v>
      </c>
      <c r="T20" s="255">
        <v>112.97199999999999</v>
      </c>
      <c r="U20" s="255">
        <v>114.688</v>
      </c>
      <c r="V20" s="255">
        <v>116.491</v>
      </c>
      <c r="W20" s="255">
        <v>119.56699999999999</v>
      </c>
      <c r="X20" s="255">
        <v>123.583</v>
      </c>
      <c r="Y20" s="255">
        <v>126.935</v>
      </c>
      <c r="Z20" s="255">
        <v>130.06700000000001</v>
      </c>
      <c r="AA20" s="255">
        <v>133.10499999999999</v>
      </c>
      <c r="AB20" s="255">
        <v>136.27799999999999</v>
      </c>
      <c r="AC20" s="255">
        <v>139.608</v>
      </c>
      <c r="AD20" s="255">
        <v>145.476</v>
      </c>
      <c r="AE20" s="255">
        <v>147.136</v>
      </c>
      <c r="AF20" s="255">
        <v>148.78100000000001</v>
      </c>
      <c r="AG20" s="255">
        <v>149.70599999999999</v>
      </c>
      <c r="AH20" s="255">
        <v>151.58500000000001</v>
      </c>
      <c r="AI20" s="255">
        <v>153.13</v>
      </c>
      <c r="AJ20" s="255">
        <v>154.06899999999999</v>
      </c>
      <c r="AK20" s="255">
        <v>155.02600000000001</v>
      </c>
      <c r="AL20" s="255">
        <v>155.916</v>
      </c>
      <c r="AM20" s="255">
        <v>156.679</v>
      </c>
      <c r="AN20" s="255">
        <v>157.43700000000001</v>
      </c>
      <c r="AO20" s="255">
        <v>158.17400000000001</v>
      </c>
      <c r="AP20" s="255">
        <v>159.10400000000001</v>
      </c>
      <c r="AQ20" s="255">
        <v>160.18299999999999</v>
      </c>
      <c r="AR20" s="255">
        <v>161.32900000000001</v>
      </c>
      <c r="AS20" s="255">
        <v>163.005</v>
      </c>
      <c r="AT20" s="255">
        <v>164.90199999999999</v>
      </c>
      <c r="AU20" s="255">
        <v>166.59</v>
      </c>
      <c r="AV20" s="255">
        <v>168.251</v>
      </c>
      <c r="AW20" s="255">
        <v>169.852</v>
      </c>
      <c r="AX20" s="255">
        <v>171.21</v>
      </c>
      <c r="AY20" s="255">
        <v>172.58799999999999</v>
      </c>
      <c r="AZ20" s="255">
        <v>173.88900000000001</v>
      </c>
      <c r="BA20" s="255">
        <v>175.298</v>
      </c>
      <c r="BB20" s="336">
        <f t="shared" si="1"/>
        <v>7.82664043255199E-2</v>
      </c>
      <c r="BC20" s="69">
        <f t="shared" si="2"/>
        <v>7.9922256693982195E-3</v>
      </c>
      <c r="BD20" s="16" t="str">
        <f t="shared" si="0"/>
        <v>Big Box-Retail - Million Sq Ft</v>
      </c>
      <c r="BE20" s="337">
        <f t="shared" si="3"/>
        <v>7.82664043255199E-2</v>
      </c>
      <c r="BF20" s="338">
        <f t="shared" si="4"/>
        <v>7.9922256693982195E-3</v>
      </c>
      <c r="BG20" s="339">
        <f>RATE(22,,'Economic Drivers Low'!AE20,-'Economic Drivers Low'!BA20)</f>
        <v>6.0568273885196929E-3</v>
      </c>
      <c r="BH20" s="340">
        <f>RATE(22,,'Economic Drivers High'!AE16,-'Economic Drivers High'!BA16)</f>
        <v>1.0317553095828035E-2</v>
      </c>
      <c r="BI20" s="166"/>
      <c r="BJ20" s="166"/>
      <c r="BK20" s="166"/>
      <c r="BL20" s="166"/>
    </row>
    <row r="21" spans="1:64" ht="13.5" thickBot="1">
      <c r="A21" s="167" t="s">
        <v>335</v>
      </c>
      <c r="B21" s="255" t="s">
        <v>301</v>
      </c>
      <c r="C21" s="255">
        <v>177.43899999999999</v>
      </c>
      <c r="D21" s="255">
        <v>167.08</v>
      </c>
      <c r="E21" s="255">
        <v>156.72300000000001</v>
      </c>
      <c r="F21" s="255">
        <v>160.124</v>
      </c>
      <c r="G21" s="255">
        <v>163.136</v>
      </c>
      <c r="H21" s="255">
        <v>165.55099999999999</v>
      </c>
      <c r="I21" s="255">
        <v>167.399</v>
      </c>
      <c r="J21" s="255">
        <v>169.80199999999999</v>
      </c>
      <c r="K21" s="255">
        <v>173.363</v>
      </c>
      <c r="L21" s="255">
        <v>178.08500000000001</v>
      </c>
      <c r="M21" s="255">
        <v>182.36</v>
      </c>
      <c r="N21" s="255">
        <v>184.72200000000001</v>
      </c>
      <c r="O21" s="255">
        <v>187.67099999999999</v>
      </c>
      <c r="P21" s="255">
        <v>191.762</v>
      </c>
      <c r="Q21" s="255">
        <v>196.90199999999999</v>
      </c>
      <c r="R21" s="255">
        <v>201.416</v>
      </c>
      <c r="S21" s="255">
        <v>205.39</v>
      </c>
      <c r="T21" s="255">
        <v>208.65899999999999</v>
      </c>
      <c r="U21" s="255">
        <v>211.82599999999999</v>
      </c>
      <c r="V21" s="255">
        <v>215.15600000000001</v>
      </c>
      <c r="W21" s="255">
        <v>216.386</v>
      </c>
      <c r="X21" s="255">
        <v>218.00800000000001</v>
      </c>
      <c r="Y21" s="255">
        <v>219.357</v>
      </c>
      <c r="Z21" s="255">
        <v>220.61099999999999</v>
      </c>
      <c r="AA21" s="255">
        <v>221.833</v>
      </c>
      <c r="AB21" s="255">
        <v>223.107</v>
      </c>
      <c r="AC21" s="255">
        <v>224.44399999999999</v>
      </c>
      <c r="AD21" s="255">
        <v>227.16900000000001</v>
      </c>
      <c r="AE21" s="255">
        <v>227.822</v>
      </c>
      <c r="AF21" s="255">
        <v>228.459</v>
      </c>
      <c r="AG21" s="255">
        <v>228.833</v>
      </c>
      <c r="AH21" s="255">
        <v>229.59200000000001</v>
      </c>
      <c r="AI21" s="255">
        <v>230.21799999999999</v>
      </c>
      <c r="AJ21" s="255">
        <v>230.60400000000001</v>
      </c>
      <c r="AK21" s="255">
        <v>231.001</v>
      </c>
      <c r="AL21" s="255">
        <v>231.364</v>
      </c>
      <c r="AM21" s="255">
        <v>231.673</v>
      </c>
      <c r="AN21" s="255">
        <v>231.97900000000001</v>
      </c>
      <c r="AO21" s="255">
        <v>232.27500000000001</v>
      </c>
      <c r="AP21" s="255">
        <v>232.65700000000001</v>
      </c>
      <c r="AQ21" s="255">
        <v>233.10599999999999</v>
      </c>
      <c r="AR21" s="255">
        <v>233.58099999999999</v>
      </c>
      <c r="AS21" s="255">
        <v>234.26300000000001</v>
      </c>
      <c r="AT21" s="255">
        <v>235.03200000000001</v>
      </c>
      <c r="AU21" s="255">
        <v>235.71899999999999</v>
      </c>
      <c r="AV21" s="255">
        <v>236.39699999999999</v>
      </c>
      <c r="AW21" s="255">
        <v>237.05099999999999</v>
      </c>
      <c r="AX21" s="255">
        <v>237.60599999999999</v>
      </c>
      <c r="AY21" s="255">
        <v>238.16900000000001</v>
      </c>
      <c r="AZ21" s="255">
        <v>238.7</v>
      </c>
      <c r="BA21" s="255">
        <v>239.274</v>
      </c>
      <c r="BB21" s="336">
        <f t="shared" si="1"/>
        <v>9.4654646679953602E-3</v>
      </c>
      <c r="BC21" s="69">
        <f t="shared" si="2"/>
        <v>2.2317920435169455E-3</v>
      </c>
      <c r="BD21" s="16" t="str">
        <f t="shared" si="0"/>
        <v>Small Box-Retail - Million Sq Ft</v>
      </c>
      <c r="BE21" s="337">
        <f t="shared" si="3"/>
        <v>9.4654646679953602E-3</v>
      </c>
      <c r="BF21" s="338">
        <f t="shared" si="4"/>
        <v>2.2317920435169455E-3</v>
      </c>
      <c r="BG21" s="339">
        <f>RATE(22,,'Economic Drivers Low'!AE21,-'Economic Drivers Low'!BA21)</f>
        <v>3.0745990785026903E-4</v>
      </c>
      <c r="BH21" s="340">
        <f>RATE(22,,'Economic Drivers High'!AE17,-'Economic Drivers High'!BA17)</f>
        <v>4.5438210979004924E-3</v>
      </c>
      <c r="BI21" s="166"/>
      <c r="BJ21" s="166"/>
      <c r="BK21" s="166"/>
      <c r="BL21" s="166"/>
    </row>
    <row r="22" spans="1:64" ht="13.5" thickBot="1">
      <c r="A22" s="167" t="s">
        <v>335</v>
      </c>
      <c r="B22" s="255" t="s">
        <v>302</v>
      </c>
      <c r="C22" s="255">
        <v>44.359000000000002</v>
      </c>
      <c r="D22" s="255">
        <v>41.771000000000001</v>
      </c>
      <c r="E22" s="255">
        <v>39.180999999999997</v>
      </c>
      <c r="F22" s="255">
        <v>40.030999999999999</v>
      </c>
      <c r="G22" s="255">
        <v>40.783999999999999</v>
      </c>
      <c r="H22" s="255">
        <v>41.387</v>
      </c>
      <c r="I22" s="255">
        <v>41.848999999999997</v>
      </c>
      <c r="J22" s="255">
        <v>42.45</v>
      </c>
      <c r="K22" s="255">
        <v>43.341000000000001</v>
      </c>
      <c r="L22" s="255">
        <v>44.521000000000001</v>
      </c>
      <c r="M22" s="255">
        <v>45.59</v>
      </c>
      <c r="N22" s="255">
        <v>46.180999999999997</v>
      </c>
      <c r="O22" s="255">
        <v>46.917999999999999</v>
      </c>
      <c r="P22" s="255">
        <v>47.94</v>
      </c>
      <c r="Q22" s="255">
        <v>49.225000000000001</v>
      </c>
      <c r="R22" s="255">
        <v>50.353999999999999</v>
      </c>
      <c r="S22" s="255">
        <v>51.347000000000001</v>
      </c>
      <c r="T22" s="255">
        <v>52.164000000000001</v>
      </c>
      <c r="U22" s="255">
        <v>52.956000000000003</v>
      </c>
      <c r="V22" s="255">
        <v>53.789000000000001</v>
      </c>
      <c r="W22" s="255">
        <v>58.286999999999999</v>
      </c>
      <c r="X22" s="255">
        <v>64.363</v>
      </c>
      <c r="Y22" s="255">
        <v>69.373999999999995</v>
      </c>
      <c r="Z22" s="255">
        <v>74.025000000000006</v>
      </c>
      <c r="AA22" s="255">
        <v>78.549000000000007</v>
      </c>
      <c r="AB22" s="255">
        <v>83.272000000000006</v>
      </c>
      <c r="AC22" s="255">
        <v>88.228999999999999</v>
      </c>
      <c r="AD22" s="255">
        <v>97.66</v>
      </c>
      <c r="AE22" s="255">
        <v>100.11199999999999</v>
      </c>
      <c r="AF22" s="255">
        <v>102.47499999999999</v>
      </c>
      <c r="AG22" s="255">
        <v>103.92400000000001</v>
      </c>
      <c r="AH22" s="255">
        <v>106.89700000000001</v>
      </c>
      <c r="AI22" s="255">
        <v>109.319</v>
      </c>
      <c r="AJ22" s="255">
        <v>110.831</v>
      </c>
      <c r="AK22" s="255">
        <v>112.383</v>
      </c>
      <c r="AL22" s="255">
        <v>113.80500000000001</v>
      </c>
      <c r="AM22" s="255">
        <v>115.005</v>
      </c>
      <c r="AN22" s="255">
        <v>116.172</v>
      </c>
      <c r="AO22" s="255">
        <v>117.304</v>
      </c>
      <c r="AP22" s="255">
        <v>118.78</v>
      </c>
      <c r="AQ22" s="255">
        <v>120.532</v>
      </c>
      <c r="AR22" s="255">
        <v>122.38500000000001</v>
      </c>
      <c r="AS22" s="255">
        <v>125.014</v>
      </c>
      <c r="AT22" s="255">
        <v>128</v>
      </c>
      <c r="AU22" s="255">
        <v>130.65199999999999</v>
      </c>
      <c r="AV22" s="255">
        <v>133.28700000000001</v>
      </c>
      <c r="AW22" s="255">
        <v>135.81800000000001</v>
      </c>
      <c r="AX22" s="255">
        <v>138.00399999999999</v>
      </c>
      <c r="AY22" s="255">
        <v>140.21100000000001</v>
      </c>
      <c r="AZ22" s="255">
        <v>142.28</v>
      </c>
      <c r="BA22" s="255">
        <v>144.51400000000001</v>
      </c>
      <c r="BB22" s="336">
        <f t="shared" si="1"/>
        <v>3.2033645000993892E-2</v>
      </c>
      <c r="BC22" s="69">
        <f t="shared" si="2"/>
        <v>1.6825749851038643E-2</v>
      </c>
      <c r="BD22" s="16" t="str">
        <f t="shared" si="0"/>
        <v>High End-Retail - Million Sq Ft</v>
      </c>
      <c r="BE22" s="337">
        <f t="shared" si="3"/>
        <v>3.2033645000993892E-2</v>
      </c>
      <c r="BF22" s="338">
        <f t="shared" si="4"/>
        <v>1.6825749851038643E-2</v>
      </c>
      <c r="BG22" s="339">
        <f>RATE(22,,'Economic Drivers Low'!AE22,-'Economic Drivers Low'!BA22)</f>
        <v>1.4873401180747649E-2</v>
      </c>
      <c r="BH22" s="340">
        <f>RATE(22,,'Economic Drivers High'!AE18,-'Economic Drivers High'!BA18)</f>
        <v>1.9171445713115891E-2</v>
      </c>
      <c r="BI22" s="166"/>
      <c r="BJ22" s="166"/>
      <c r="BK22" s="166"/>
      <c r="BL22" s="166"/>
    </row>
    <row r="23" spans="1:64" ht="13.5" thickBot="1">
      <c r="A23" s="167" t="s">
        <v>335</v>
      </c>
      <c r="B23" s="255" t="s">
        <v>303</v>
      </c>
      <c r="C23" s="255">
        <v>98.396000000000001</v>
      </c>
      <c r="D23" s="255">
        <v>87.021000000000001</v>
      </c>
      <c r="E23" s="255">
        <v>75.646000000000001</v>
      </c>
      <c r="F23" s="255">
        <v>77.287999999999997</v>
      </c>
      <c r="G23" s="255">
        <v>78.741</v>
      </c>
      <c r="H23" s="255">
        <v>79.908000000000001</v>
      </c>
      <c r="I23" s="255">
        <v>80.8</v>
      </c>
      <c r="J23" s="255">
        <v>81.96</v>
      </c>
      <c r="K23" s="255">
        <v>83.679000000000002</v>
      </c>
      <c r="L23" s="255">
        <v>85.957999999999998</v>
      </c>
      <c r="M23" s="255">
        <v>88.022000000000006</v>
      </c>
      <c r="N23" s="255">
        <v>89.162000000000006</v>
      </c>
      <c r="O23" s="255">
        <v>90.584999999999994</v>
      </c>
      <c r="P23" s="255">
        <v>92.558999999999997</v>
      </c>
      <c r="Q23" s="255">
        <v>95.040999999999997</v>
      </c>
      <c r="R23" s="255">
        <v>97.218999999999994</v>
      </c>
      <c r="S23" s="255">
        <v>99.135999999999996</v>
      </c>
      <c r="T23" s="255">
        <v>100.715</v>
      </c>
      <c r="U23" s="255">
        <v>102.244</v>
      </c>
      <c r="V23" s="255">
        <v>103.85</v>
      </c>
      <c r="W23" s="255">
        <v>105.267</v>
      </c>
      <c r="X23" s="255">
        <v>107.172</v>
      </c>
      <c r="Y23" s="255">
        <v>108.74299999999999</v>
      </c>
      <c r="Z23" s="255">
        <v>110.196</v>
      </c>
      <c r="AA23" s="255">
        <v>111.61199999999999</v>
      </c>
      <c r="AB23" s="255">
        <v>113.089</v>
      </c>
      <c r="AC23" s="255">
        <v>114.63800000000001</v>
      </c>
      <c r="AD23" s="255">
        <v>117.574</v>
      </c>
      <c r="AE23" s="255">
        <v>118.334</v>
      </c>
      <c r="AF23" s="255">
        <v>119.05800000000001</v>
      </c>
      <c r="AG23" s="255">
        <v>119.51600000000001</v>
      </c>
      <c r="AH23" s="255">
        <v>120.46</v>
      </c>
      <c r="AI23" s="255">
        <v>121.229</v>
      </c>
      <c r="AJ23" s="255">
        <v>121.711</v>
      </c>
      <c r="AK23" s="255">
        <v>122.205</v>
      </c>
      <c r="AL23" s="255">
        <v>122.657</v>
      </c>
      <c r="AM23" s="255">
        <v>123.032</v>
      </c>
      <c r="AN23" s="255">
        <v>123.395</v>
      </c>
      <c r="AO23" s="255">
        <v>123.748</v>
      </c>
      <c r="AP23" s="255">
        <v>124.22</v>
      </c>
      <c r="AQ23" s="255">
        <v>124.785</v>
      </c>
      <c r="AR23" s="255">
        <v>125.384</v>
      </c>
      <c r="AS23" s="255">
        <v>126.223</v>
      </c>
      <c r="AT23" s="255">
        <v>127.173</v>
      </c>
      <c r="AU23" s="255">
        <v>128.02000000000001</v>
      </c>
      <c r="AV23" s="255">
        <v>128.86199999999999</v>
      </c>
      <c r="AW23" s="255">
        <v>129.672</v>
      </c>
      <c r="AX23" s="255">
        <v>130.374</v>
      </c>
      <c r="AY23" s="255">
        <v>131.08099999999999</v>
      </c>
      <c r="AZ23" s="255">
        <v>131.745</v>
      </c>
      <c r="BA23" s="255">
        <v>132.465</v>
      </c>
      <c r="BB23" s="336">
        <f t="shared" si="1"/>
        <v>7.2278513154358957E-3</v>
      </c>
      <c r="BC23" s="69">
        <f t="shared" si="2"/>
        <v>5.1407743592636699E-3</v>
      </c>
      <c r="BD23" s="16" t="str">
        <f t="shared" si="0"/>
        <v>Anchor-Retail - Million Sq Ft</v>
      </c>
      <c r="BE23" s="337">
        <f t="shared" si="3"/>
        <v>7.2278513154358957E-3</v>
      </c>
      <c r="BF23" s="338">
        <f t="shared" si="4"/>
        <v>5.1407743592636699E-3</v>
      </c>
      <c r="BG23" s="339">
        <f>RATE(22,,'Economic Drivers Low'!AE23,-'Economic Drivers Low'!BA23)</f>
        <v>3.2108504668464737E-3</v>
      </c>
      <c r="BH23" s="340">
        <f>RATE(22,,'Economic Drivers High'!AE19,-'Economic Drivers High'!BA19)</f>
        <v>7.459529375916484E-3</v>
      </c>
      <c r="BI23" s="166"/>
      <c r="BJ23" s="166"/>
      <c r="BK23" s="166"/>
      <c r="BL23" s="166"/>
    </row>
    <row r="24" spans="1:64" ht="13.5" thickBot="1">
      <c r="A24" s="167" t="s">
        <v>335</v>
      </c>
      <c r="B24" s="255" t="s">
        <v>304</v>
      </c>
      <c r="C24" s="255">
        <v>154.92699999999999</v>
      </c>
      <c r="D24" s="255">
        <v>157.29499999999999</v>
      </c>
      <c r="E24" s="255">
        <v>159.66399999999999</v>
      </c>
      <c r="F24" s="255">
        <v>161.83199999999999</v>
      </c>
      <c r="G24" s="255">
        <v>164.71899999999999</v>
      </c>
      <c r="H24" s="255">
        <v>168.542</v>
      </c>
      <c r="I24" s="255">
        <v>172.501</v>
      </c>
      <c r="J24" s="255">
        <v>177.108</v>
      </c>
      <c r="K24" s="255">
        <v>181.011</v>
      </c>
      <c r="L24" s="255">
        <v>184.947</v>
      </c>
      <c r="M24" s="255">
        <v>189.976</v>
      </c>
      <c r="N24" s="255">
        <v>193.52500000000001</v>
      </c>
      <c r="O24" s="255">
        <v>197.81800000000001</v>
      </c>
      <c r="P24" s="255">
        <v>201.62100000000001</v>
      </c>
      <c r="Q24" s="255">
        <v>206.20400000000001</v>
      </c>
      <c r="R24" s="255">
        <v>210.34399999999999</v>
      </c>
      <c r="S24" s="255">
        <v>215.113</v>
      </c>
      <c r="T24" s="255">
        <v>221.012</v>
      </c>
      <c r="U24" s="255">
        <v>227.56800000000001</v>
      </c>
      <c r="V24" s="255">
        <v>231.94399999999999</v>
      </c>
      <c r="W24" s="255">
        <v>237.203</v>
      </c>
      <c r="X24" s="255">
        <v>242.131</v>
      </c>
      <c r="Y24" s="255">
        <v>247.636</v>
      </c>
      <c r="Z24" s="255">
        <v>253.56800000000001</v>
      </c>
      <c r="AA24" s="255">
        <v>259.22399999999999</v>
      </c>
      <c r="AB24" s="255">
        <v>264.69099999999997</v>
      </c>
      <c r="AC24" s="255">
        <v>270.012</v>
      </c>
      <c r="AD24" s="255">
        <v>271.57299999999998</v>
      </c>
      <c r="AE24" s="255">
        <v>272.11700000000002</v>
      </c>
      <c r="AF24" s="255">
        <v>272.63600000000002</v>
      </c>
      <c r="AG24" s="255">
        <v>273.14800000000002</v>
      </c>
      <c r="AH24" s="255">
        <v>273.65199999999999</v>
      </c>
      <c r="AI24" s="255">
        <v>274.76499999999999</v>
      </c>
      <c r="AJ24" s="255">
        <v>275.72399999999999</v>
      </c>
      <c r="AK24" s="255">
        <v>276.45</v>
      </c>
      <c r="AL24" s="255">
        <v>277.20400000000001</v>
      </c>
      <c r="AM24" s="255">
        <v>278.065</v>
      </c>
      <c r="AN24" s="255">
        <v>279.065</v>
      </c>
      <c r="AO24" s="255">
        <v>280.57600000000002</v>
      </c>
      <c r="AP24" s="255">
        <v>282.45499999999998</v>
      </c>
      <c r="AQ24" s="255">
        <v>284.10899999999998</v>
      </c>
      <c r="AR24" s="255">
        <v>285.79199999999997</v>
      </c>
      <c r="AS24" s="255">
        <v>287.596</v>
      </c>
      <c r="AT24" s="255">
        <v>289.46800000000002</v>
      </c>
      <c r="AU24" s="255">
        <v>291.22399999999999</v>
      </c>
      <c r="AV24" s="255">
        <v>293.029</v>
      </c>
      <c r="AW24" s="255">
        <v>294.65699999999998</v>
      </c>
      <c r="AX24" s="255">
        <v>296.48700000000002</v>
      </c>
      <c r="AY24" s="255">
        <v>298.12900000000002</v>
      </c>
      <c r="AZ24" s="255">
        <v>299.92</v>
      </c>
      <c r="BA24" s="255">
        <v>301.61700000000002</v>
      </c>
      <c r="BB24" s="336">
        <f t="shared" si="1"/>
        <v>2.1224310997319491E-2</v>
      </c>
      <c r="BC24" s="69">
        <f t="shared" si="2"/>
        <v>4.6894101192680249E-3</v>
      </c>
      <c r="BD24" s="16" t="str">
        <f t="shared" si="0"/>
        <v>K-12 - Million Sq Ft</v>
      </c>
      <c r="BE24" s="337">
        <f t="shared" si="3"/>
        <v>2.1224310997319491E-2</v>
      </c>
      <c r="BF24" s="338">
        <f t="shared" si="4"/>
        <v>4.6894101192680249E-3</v>
      </c>
      <c r="BG24" s="339">
        <f>RATE(22,,'Economic Drivers Low'!AE24,-'Economic Drivers Low'!BA24)</f>
        <v>1.9741294602752192E-3</v>
      </c>
      <c r="BH24" s="340">
        <f>RATE(22,,'Economic Drivers High'!AE20,-'Economic Drivers High'!BA20)</f>
        <v>7.2068459364887771E-3</v>
      </c>
      <c r="BI24" s="166"/>
      <c r="BJ24" s="166"/>
      <c r="BK24" s="166"/>
      <c r="BL24" s="166"/>
    </row>
    <row r="25" spans="1:64" ht="13.5" thickBot="1">
      <c r="A25" s="167" t="s">
        <v>335</v>
      </c>
      <c r="B25" s="255" t="s">
        <v>305</v>
      </c>
      <c r="C25" s="255">
        <v>77.102000000000004</v>
      </c>
      <c r="D25" s="255">
        <v>78.322000000000003</v>
      </c>
      <c r="E25" s="255">
        <v>79.542000000000002</v>
      </c>
      <c r="F25" s="255">
        <v>80.659000000000006</v>
      </c>
      <c r="G25" s="255">
        <v>82.146000000000001</v>
      </c>
      <c r="H25" s="255">
        <v>84.116</v>
      </c>
      <c r="I25" s="255">
        <v>86.155000000000001</v>
      </c>
      <c r="J25" s="255">
        <v>88.528000000000006</v>
      </c>
      <c r="K25" s="255">
        <v>90.537999999999997</v>
      </c>
      <c r="L25" s="255">
        <v>92.566000000000003</v>
      </c>
      <c r="M25" s="255">
        <v>95.156999999999996</v>
      </c>
      <c r="N25" s="255">
        <v>96.986000000000004</v>
      </c>
      <c r="O25" s="255">
        <v>99.197999999999993</v>
      </c>
      <c r="P25" s="255">
        <v>101.15600000000001</v>
      </c>
      <c r="Q25" s="255">
        <v>103.517</v>
      </c>
      <c r="R25" s="255">
        <v>105.65</v>
      </c>
      <c r="S25" s="255">
        <v>108.10599999999999</v>
      </c>
      <c r="T25" s="255">
        <v>110.929</v>
      </c>
      <c r="U25" s="255">
        <v>114.258</v>
      </c>
      <c r="V25" s="255">
        <v>116.014</v>
      </c>
      <c r="W25" s="255">
        <v>118.33799999999999</v>
      </c>
      <c r="X25" s="255">
        <v>120.462</v>
      </c>
      <c r="Y25" s="255">
        <v>122.831</v>
      </c>
      <c r="Z25" s="255">
        <v>125.381</v>
      </c>
      <c r="AA25" s="255">
        <v>127.78100000000001</v>
      </c>
      <c r="AB25" s="255">
        <v>130.11099999999999</v>
      </c>
      <c r="AC25" s="255">
        <v>132.399</v>
      </c>
      <c r="AD25" s="255">
        <v>133.958</v>
      </c>
      <c r="AE25" s="255">
        <v>134.876</v>
      </c>
      <c r="AF25" s="255">
        <v>135.66499999999999</v>
      </c>
      <c r="AG25" s="255">
        <v>136.31399999999999</v>
      </c>
      <c r="AH25" s="255">
        <v>136.60300000000001</v>
      </c>
      <c r="AI25" s="255">
        <v>136.90899999999999</v>
      </c>
      <c r="AJ25" s="255">
        <v>137.499</v>
      </c>
      <c r="AK25" s="255">
        <v>138.339</v>
      </c>
      <c r="AL25" s="255">
        <v>139.01400000000001</v>
      </c>
      <c r="AM25" s="255">
        <v>139.75899999999999</v>
      </c>
      <c r="AN25" s="255">
        <v>140.41</v>
      </c>
      <c r="AO25" s="255">
        <v>141.39099999999999</v>
      </c>
      <c r="AP25" s="255">
        <v>142.58099999999999</v>
      </c>
      <c r="AQ25" s="255">
        <v>143.768</v>
      </c>
      <c r="AR25" s="255">
        <v>145.071</v>
      </c>
      <c r="AS25" s="255">
        <v>146.40199999999999</v>
      </c>
      <c r="AT25" s="255">
        <v>147.833</v>
      </c>
      <c r="AU25" s="255">
        <v>149.28100000000001</v>
      </c>
      <c r="AV25" s="255">
        <v>150.583</v>
      </c>
      <c r="AW25" s="255">
        <v>151.76900000000001</v>
      </c>
      <c r="AX25" s="255">
        <v>153.12200000000001</v>
      </c>
      <c r="AY25" s="255">
        <v>154.35599999999999</v>
      </c>
      <c r="AZ25" s="255">
        <v>155.62</v>
      </c>
      <c r="BA25" s="255">
        <v>156.93199999999999</v>
      </c>
      <c r="BB25" s="336">
        <f t="shared" si="1"/>
        <v>2.1329165587681085E-2</v>
      </c>
      <c r="BC25" s="69">
        <f t="shared" si="2"/>
        <v>6.908149795510252E-3</v>
      </c>
      <c r="BD25" s="16" t="str">
        <f t="shared" si="0"/>
        <v>University - Million Sq Ft</v>
      </c>
      <c r="BE25" s="337">
        <f t="shared" si="3"/>
        <v>2.1329165587681085E-2</v>
      </c>
      <c r="BF25" s="338">
        <f t="shared" si="4"/>
        <v>6.908149795510252E-3</v>
      </c>
      <c r="BG25" s="339">
        <f>RATE(22,,'Economic Drivers Low'!AE25,-'Economic Drivers Low'!BA25)</f>
        <v>4.1868693973362908E-3</v>
      </c>
      <c r="BH25" s="340">
        <f>RATE(22,,'Economic Drivers High'!AE21,-'Economic Drivers High'!BA21)</f>
        <v>9.4311341091410563E-3</v>
      </c>
      <c r="BI25" s="166"/>
      <c r="BJ25" s="166"/>
      <c r="BK25" s="166"/>
      <c r="BL25" s="166"/>
    </row>
    <row r="26" spans="1:64" ht="13.5" thickBot="1">
      <c r="A26" s="167" t="s">
        <v>335</v>
      </c>
      <c r="B26" s="255" t="s">
        <v>306</v>
      </c>
      <c r="C26" s="255">
        <v>170.346</v>
      </c>
      <c r="D26" s="255">
        <v>178.18600000000001</v>
      </c>
      <c r="E26" s="255">
        <v>186.02699999999999</v>
      </c>
      <c r="F26" s="255">
        <v>192.24700000000001</v>
      </c>
      <c r="G26" s="255">
        <v>198.613</v>
      </c>
      <c r="H26" s="255">
        <v>205.24600000000001</v>
      </c>
      <c r="I26" s="255">
        <v>210.84700000000001</v>
      </c>
      <c r="J26" s="255">
        <v>216.13200000000001</v>
      </c>
      <c r="K26" s="255">
        <v>220.63</v>
      </c>
      <c r="L26" s="255">
        <v>226.80799999999999</v>
      </c>
      <c r="M26" s="255">
        <v>236.702</v>
      </c>
      <c r="N26" s="255">
        <v>247.982</v>
      </c>
      <c r="O26" s="255">
        <v>259.43099999999998</v>
      </c>
      <c r="P26" s="255">
        <v>271.447</v>
      </c>
      <c r="Q26" s="255">
        <v>282.54500000000002</v>
      </c>
      <c r="R26" s="255">
        <v>292.17399999999998</v>
      </c>
      <c r="S26" s="255">
        <v>302.70299999999997</v>
      </c>
      <c r="T26" s="255">
        <v>308.65100000000001</v>
      </c>
      <c r="U26" s="255">
        <v>315.56</v>
      </c>
      <c r="V26" s="255">
        <v>321.78500000000003</v>
      </c>
      <c r="W26" s="255">
        <v>331.04399999999998</v>
      </c>
      <c r="X26" s="255">
        <v>339.61900000000003</v>
      </c>
      <c r="Y26" s="255">
        <v>347.72399999999999</v>
      </c>
      <c r="Z26" s="255">
        <v>355.43299999999999</v>
      </c>
      <c r="AA26" s="255">
        <v>362.90100000000001</v>
      </c>
      <c r="AB26" s="255">
        <v>370.74</v>
      </c>
      <c r="AC26" s="255">
        <v>379.06200000000001</v>
      </c>
      <c r="AD26" s="255">
        <v>379.07499999999999</v>
      </c>
      <c r="AE26" s="255">
        <v>386.14800000000002</v>
      </c>
      <c r="AF26" s="255">
        <v>393.28699999999998</v>
      </c>
      <c r="AG26" s="255">
        <v>401.44900000000001</v>
      </c>
      <c r="AH26" s="255">
        <v>409.26900000000001</v>
      </c>
      <c r="AI26" s="255">
        <v>417.065</v>
      </c>
      <c r="AJ26" s="255">
        <v>423.04199999999997</v>
      </c>
      <c r="AK26" s="255">
        <v>427.93</v>
      </c>
      <c r="AL26" s="255">
        <v>431.64299999999997</v>
      </c>
      <c r="AM26" s="255">
        <v>434.858</v>
      </c>
      <c r="AN26" s="255">
        <v>439.03800000000001</v>
      </c>
      <c r="AO26" s="255">
        <v>443.79700000000003</v>
      </c>
      <c r="AP26" s="255">
        <v>448.83800000000002</v>
      </c>
      <c r="AQ26" s="255">
        <v>453.76400000000001</v>
      </c>
      <c r="AR26" s="255">
        <v>458.77699999999999</v>
      </c>
      <c r="AS26" s="255">
        <v>463.44200000000001</v>
      </c>
      <c r="AT26" s="255">
        <v>467.44099999999997</v>
      </c>
      <c r="AU26" s="255">
        <v>471.59199999999998</v>
      </c>
      <c r="AV26" s="255">
        <v>475.73599999999999</v>
      </c>
      <c r="AW26" s="255">
        <v>480.34500000000003</v>
      </c>
      <c r="AX26" s="255">
        <v>484.78899999999999</v>
      </c>
      <c r="AY26" s="255">
        <v>489.02199999999999</v>
      </c>
      <c r="AZ26" s="255">
        <v>493.31799999999998</v>
      </c>
      <c r="BA26" s="255">
        <v>497.11900000000003</v>
      </c>
      <c r="BB26" s="336">
        <f t="shared" si="1"/>
        <v>3.2259363801141902E-2</v>
      </c>
      <c r="BC26" s="69">
        <f t="shared" si="2"/>
        <v>1.1548388128386648E-2</v>
      </c>
      <c r="BD26" s="16" t="str">
        <f t="shared" si="0"/>
        <v>Warehouse - Million Sq Ft</v>
      </c>
      <c r="BE26" s="337">
        <f t="shared" si="3"/>
        <v>3.2259363801141902E-2</v>
      </c>
      <c r="BF26" s="338">
        <f t="shared" si="4"/>
        <v>1.1548388128386648E-2</v>
      </c>
      <c r="BG26" s="339">
        <f>RATE(22,,'Economic Drivers Low'!AE26,-'Economic Drivers Low'!BA26)</f>
        <v>7.7964308994434616E-3</v>
      </c>
      <c r="BH26" s="340">
        <f>RATE(22,,'Economic Drivers High'!AE22,-'Economic Drivers High'!BA22)</f>
        <v>1.3838084710961217E-2</v>
      </c>
      <c r="BI26" s="166"/>
      <c r="BJ26" s="166"/>
      <c r="BK26" s="166"/>
      <c r="BL26" s="166"/>
    </row>
    <row r="27" spans="1:64" ht="13.5" thickBot="1">
      <c r="A27" s="167" t="s">
        <v>335</v>
      </c>
      <c r="B27" s="255" t="s">
        <v>307</v>
      </c>
      <c r="C27" s="255">
        <v>45.302999999999997</v>
      </c>
      <c r="D27" s="255">
        <v>41.686</v>
      </c>
      <c r="E27" s="255">
        <v>38.069000000000003</v>
      </c>
      <c r="F27" s="255">
        <v>38.981999999999999</v>
      </c>
      <c r="G27" s="255">
        <v>39.793999999999997</v>
      </c>
      <c r="H27" s="255">
        <v>40.463999999999999</v>
      </c>
      <c r="I27" s="255">
        <v>40.924999999999997</v>
      </c>
      <c r="J27" s="255">
        <v>41.713000000000001</v>
      </c>
      <c r="K27" s="255">
        <v>42.767000000000003</v>
      </c>
      <c r="L27" s="255">
        <v>44.122999999999998</v>
      </c>
      <c r="M27" s="255">
        <v>45.298000000000002</v>
      </c>
      <c r="N27" s="255">
        <v>46.048000000000002</v>
      </c>
      <c r="O27" s="255">
        <v>46.93</v>
      </c>
      <c r="P27" s="255">
        <v>48.216000000000001</v>
      </c>
      <c r="Q27" s="255">
        <v>49.854999999999997</v>
      </c>
      <c r="R27" s="255">
        <v>51.235999999999997</v>
      </c>
      <c r="S27" s="255">
        <v>52.383000000000003</v>
      </c>
      <c r="T27" s="255">
        <v>53.034999999999997</v>
      </c>
      <c r="U27" s="255">
        <v>53.685000000000002</v>
      </c>
      <c r="V27" s="255">
        <v>54.368000000000002</v>
      </c>
      <c r="W27" s="255">
        <v>54.881999999999998</v>
      </c>
      <c r="X27" s="255">
        <v>55.39</v>
      </c>
      <c r="Y27" s="255">
        <v>55.917999999999999</v>
      </c>
      <c r="Z27" s="255">
        <v>56.503999999999998</v>
      </c>
      <c r="AA27" s="255">
        <v>57.012999999999998</v>
      </c>
      <c r="AB27" s="255">
        <v>57.536000000000001</v>
      </c>
      <c r="AC27" s="255">
        <v>58.085000000000001</v>
      </c>
      <c r="AD27" s="255">
        <v>60.674999999999997</v>
      </c>
      <c r="AE27" s="255">
        <v>61.600999999999999</v>
      </c>
      <c r="AF27" s="255">
        <v>62.521000000000001</v>
      </c>
      <c r="AG27" s="255">
        <v>62.832999999999998</v>
      </c>
      <c r="AH27" s="255">
        <v>63.232999999999997</v>
      </c>
      <c r="AI27" s="255">
        <v>63.588000000000001</v>
      </c>
      <c r="AJ27" s="255">
        <v>63.899000000000001</v>
      </c>
      <c r="AK27" s="255">
        <v>64.206999999999994</v>
      </c>
      <c r="AL27" s="255">
        <v>64.513000000000005</v>
      </c>
      <c r="AM27" s="255">
        <v>64.813000000000002</v>
      </c>
      <c r="AN27" s="255">
        <v>65.111000000000004</v>
      </c>
      <c r="AO27" s="255">
        <v>65.402000000000001</v>
      </c>
      <c r="AP27" s="255">
        <v>65.69</v>
      </c>
      <c r="AQ27" s="255">
        <v>65.974999999999994</v>
      </c>
      <c r="AR27" s="255">
        <v>66.254999999999995</v>
      </c>
      <c r="AS27" s="255">
        <v>66.533000000000001</v>
      </c>
      <c r="AT27" s="255">
        <v>66.808000000000007</v>
      </c>
      <c r="AU27" s="255">
        <v>67.069000000000003</v>
      </c>
      <c r="AV27" s="255">
        <v>67.343999999999994</v>
      </c>
      <c r="AW27" s="255">
        <v>67.617000000000004</v>
      </c>
      <c r="AX27" s="255">
        <v>67.887</v>
      </c>
      <c r="AY27" s="255">
        <v>68.156000000000006</v>
      </c>
      <c r="AZ27" s="255">
        <v>68.423000000000002</v>
      </c>
      <c r="BA27" s="255">
        <v>68.688999999999993</v>
      </c>
      <c r="BB27" s="336">
        <f t="shared" si="1"/>
        <v>1.2188764760923197E-2</v>
      </c>
      <c r="BC27" s="69">
        <f t="shared" si="2"/>
        <v>4.9627724179937445E-3</v>
      </c>
      <c r="BD27" s="16" t="str">
        <f t="shared" si="0"/>
        <v>Supermarket - Million Sq Ft</v>
      </c>
      <c r="BE27" s="337">
        <f t="shared" si="3"/>
        <v>1.2188764760923197E-2</v>
      </c>
      <c r="BF27" s="338">
        <f t="shared" si="4"/>
        <v>4.9627724179937445E-3</v>
      </c>
      <c r="BG27" s="339">
        <f>RATE(22,,'Economic Drivers Low'!AE27,-'Economic Drivers Low'!BA27)</f>
        <v>3.018958981084399E-3</v>
      </c>
      <c r="BH27" s="340">
        <f>RATE(22,,'Economic Drivers High'!AE23,-'Economic Drivers High'!BA23)</f>
        <v>7.3159286445841206E-3</v>
      </c>
      <c r="BI27" s="166"/>
      <c r="BJ27" s="166"/>
      <c r="BK27" s="166"/>
      <c r="BL27" s="166"/>
    </row>
    <row r="28" spans="1:64" ht="13.5" thickBot="1">
      <c r="A28" s="167" t="s">
        <v>335</v>
      </c>
      <c r="B28" s="255" t="s">
        <v>308</v>
      </c>
      <c r="C28" s="255">
        <v>5.4379999999999997</v>
      </c>
      <c r="D28" s="255">
        <v>10.420999999999999</v>
      </c>
      <c r="E28" s="255">
        <v>15.404999999999999</v>
      </c>
      <c r="F28" s="255">
        <v>15.775</v>
      </c>
      <c r="G28" s="255">
        <v>16.103000000000002</v>
      </c>
      <c r="H28" s="255">
        <v>16.375</v>
      </c>
      <c r="I28" s="255">
        <v>16.559999999999999</v>
      </c>
      <c r="J28" s="255">
        <v>16.879000000000001</v>
      </c>
      <c r="K28" s="255">
        <v>17.306000000000001</v>
      </c>
      <c r="L28" s="255">
        <v>17.853000000000002</v>
      </c>
      <c r="M28" s="255">
        <v>18.329999999999998</v>
      </c>
      <c r="N28" s="255">
        <v>18.634</v>
      </c>
      <c r="O28" s="255">
        <v>18.991</v>
      </c>
      <c r="P28" s="255">
        <v>19.510000000000002</v>
      </c>
      <c r="Q28" s="255">
        <v>20.172999999999998</v>
      </c>
      <c r="R28" s="255">
        <v>20.731999999999999</v>
      </c>
      <c r="S28" s="255">
        <v>21.196000000000002</v>
      </c>
      <c r="T28" s="255">
        <v>21.460999999999999</v>
      </c>
      <c r="U28" s="255">
        <v>21.724</v>
      </c>
      <c r="V28" s="255">
        <v>22.001000000000001</v>
      </c>
      <c r="W28" s="255">
        <v>22.513000000000002</v>
      </c>
      <c r="X28" s="255">
        <v>23.023</v>
      </c>
      <c r="Y28" s="255">
        <v>23.55</v>
      </c>
      <c r="Z28" s="255">
        <v>24.135000000000002</v>
      </c>
      <c r="AA28" s="255">
        <v>24.646000000000001</v>
      </c>
      <c r="AB28" s="255">
        <v>25.167999999999999</v>
      </c>
      <c r="AC28" s="255">
        <v>25.716000000000001</v>
      </c>
      <c r="AD28" s="255">
        <v>25.716000000000001</v>
      </c>
      <c r="AE28" s="255">
        <v>25.884</v>
      </c>
      <c r="AF28" s="255">
        <v>26.109000000000002</v>
      </c>
      <c r="AG28" s="255">
        <v>26.266999999999999</v>
      </c>
      <c r="AH28" s="255">
        <v>26.472000000000001</v>
      </c>
      <c r="AI28" s="255">
        <v>26.664000000000001</v>
      </c>
      <c r="AJ28" s="255">
        <v>26.763000000000002</v>
      </c>
      <c r="AK28" s="255">
        <v>26.866</v>
      </c>
      <c r="AL28" s="255">
        <v>26.956</v>
      </c>
      <c r="AM28" s="255">
        <v>27.024999999999999</v>
      </c>
      <c r="AN28" s="255">
        <v>27.082999999999998</v>
      </c>
      <c r="AO28" s="255">
        <v>27.138999999999999</v>
      </c>
      <c r="AP28" s="255">
        <v>27.215</v>
      </c>
      <c r="AQ28" s="255">
        <v>27.31</v>
      </c>
      <c r="AR28" s="255">
        <v>27.417000000000002</v>
      </c>
      <c r="AS28" s="255">
        <v>27.571999999999999</v>
      </c>
      <c r="AT28" s="255">
        <v>27.734999999999999</v>
      </c>
      <c r="AU28" s="255">
        <v>27.884</v>
      </c>
      <c r="AV28" s="255">
        <v>28.042000000000002</v>
      </c>
      <c r="AW28" s="255">
        <v>28.187000000000001</v>
      </c>
      <c r="AX28" s="255">
        <v>28.309000000000001</v>
      </c>
      <c r="AY28" s="255">
        <v>28.433</v>
      </c>
      <c r="AZ28" s="255">
        <v>28.552</v>
      </c>
      <c r="BA28" s="255">
        <v>28.675999999999998</v>
      </c>
      <c r="BB28" s="336">
        <f t="shared" si="1"/>
        <v>6.0064447325311535E-2</v>
      </c>
      <c r="BC28" s="69">
        <f t="shared" si="2"/>
        <v>4.6670167128878828E-3</v>
      </c>
      <c r="BD28" s="16" t="str">
        <f t="shared" si="0"/>
        <v>MiniMart - Million Sq Ft</v>
      </c>
      <c r="BE28" s="337">
        <f t="shared" si="3"/>
        <v>6.0064447325311535E-2</v>
      </c>
      <c r="BF28" s="338">
        <f t="shared" si="4"/>
        <v>4.6670167128878828E-3</v>
      </c>
      <c r="BG28" s="339">
        <f>RATE(22,,'Economic Drivers Low'!AE28,-'Economic Drivers Low'!BA28)</f>
        <v>2.7237357442371703E-3</v>
      </c>
      <c r="BH28" s="340">
        <f>RATE(22,,'Economic Drivers High'!AE24,-'Economic Drivers High'!BA24)</f>
        <v>7.0194781670129885E-3</v>
      </c>
      <c r="BI28" s="166"/>
      <c r="BJ28" s="166"/>
      <c r="BK28" s="166"/>
      <c r="BL28" s="166"/>
    </row>
    <row r="29" spans="1:64" ht="13.5" thickBot="1">
      <c r="A29" s="167" t="s">
        <v>335</v>
      </c>
      <c r="B29" s="255" t="s">
        <v>309</v>
      </c>
      <c r="C29" s="255">
        <v>35.746000000000002</v>
      </c>
      <c r="D29" s="255">
        <v>36.095999999999997</v>
      </c>
      <c r="E29" s="255">
        <v>36.445</v>
      </c>
      <c r="F29" s="255">
        <v>36.765000000000001</v>
      </c>
      <c r="G29" s="255">
        <v>37.203000000000003</v>
      </c>
      <c r="H29" s="255">
        <v>37.628999999999998</v>
      </c>
      <c r="I29" s="255">
        <v>38.116999999999997</v>
      </c>
      <c r="J29" s="255">
        <v>38.512</v>
      </c>
      <c r="K29" s="255">
        <v>38.942</v>
      </c>
      <c r="L29" s="255">
        <v>39.444000000000003</v>
      </c>
      <c r="M29" s="255">
        <v>39.973999999999997</v>
      </c>
      <c r="N29" s="255">
        <v>40.435000000000002</v>
      </c>
      <c r="O29" s="255">
        <v>41.161000000000001</v>
      </c>
      <c r="P29" s="255">
        <v>41.753</v>
      </c>
      <c r="Q29" s="255">
        <v>42.384999999999998</v>
      </c>
      <c r="R29" s="255">
        <v>43.03</v>
      </c>
      <c r="S29" s="255">
        <v>43.465000000000003</v>
      </c>
      <c r="T29" s="255">
        <v>44.811999999999998</v>
      </c>
      <c r="U29" s="255">
        <v>46.156999999999996</v>
      </c>
      <c r="V29" s="255">
        <v>47.567999999999998</v>
      </c>
      <c r="W29" s="255">
        <v>57.786999999999999</v>
      </c>
      <c r="X29" s="255">
        <v>71.406999999999996</v>
      </c>
      <c r="Y29" s="255">
        <v>82.691999999999993</v>
      </c>
      <c r="Z29" s="255">
        <v>93.180999999999997</v>
      </c>
      <c r="AA29" s="255">
        <v>103.38200000000001</v>
      </c>
      <c r="AB29" s="255">
        <v>114.02800000000001</v>
      </c>
      <c r="AC29" s="255">
        <v>125.2</v>
      </c>
      <c r="AD29" s="255">
        <v>125.21899999999999</v>
      </c>
      <c r="AE29" s="255">
        <v>126.129</v>
      </c>
      <c r="AF29" s="255">
        <v>127.444</v>
      </c>
      <c r="AG29" s="255">
        <v>128.13499999999999</v>
      </c>
      <c r="AH29" s="255">
        <v>128.63800000000001</v>
      </c>
      <c r="AI29" s="255">
        <v>129.148</v>
      </c>
      <c r="AJ29" s="255">
        <v>129.63499999999999</v>
      </c>
      <c r="AK29" s="255">
        <v>130.119</v>
      </c>
      <c r="AL29" s="255">
        <v>130.60300000000001</v>
      </c>
      <c r="AM29" s="255">
        <v>131.08199999999999</v>
      </c>
      <c r="AN29" s="255">
        <v>131.559</v>
      </c>
      <c r="AO29" s="255">
        <v>132.03200000000001</v>
      </c>
      <c r="AP29" s="255">
        <v>132.50299999999999</v>
      </c>
      <c r="AQ29" s="255">
        <v>132.971</v>
      </c>
      <c r="AR29" s="255">
        <v>133.441</v>
      </c>
      <c r="AS29" s="255">
        <v>134.066</v>
      </c>
      <c r="AT29" s="255">
        <v>134.77199999999999</v>
      </c>
      <c r="AU29" s="255">
        <v>135.465</v>
      </c>
      <c r="AV29" s="255">
        <v>136.18199999999999</v>
      </c>
      <c r="AW29" s="255">
        <v>136.934</v>
      </c>
      <c r="AX29" s="255">
        <v>137.61600000000001</v>
      </c>
      <c r="AY29" s="255">
        <v>138.30000000000001</v>
      </c>
      <c r="AZ29" s="255">
        <v>138.922</v>
      </c>
      <c r="BA29" s="255">
        <v>139.60900000000001</v>
      </c>
      <c r="BB29" s="336">
        <f t="shared" si="1"/>
        <v>4.8418864547932212E-2</v>
      </c>
      <c r="BC29" s="69">
        <f t="shared" si="2"/>
        <v>4.6261434263233604E-3</v>
      </c>
      <c r="BD29" s="16" t="str">
        <f t="shared" si="0"/>
        <v>Restaurant - Million Sq Ft</v>
      </c>
      <c r="BE29" s="337">
        <f t="shared" si="3"/>
        <v>4.8418864547932212E-2</v>
      </c>
      <c r="BF29" s="338">
        <f t="shared" si="4"/>
        <v>4.6261434263233604E-3</v>
      </c>
      <c r="BG29" s="339">
        <f>RATE(22,,'Economic Drivers Low'!AE29,-'Economic Drivers Low'!BA29)</f>
        <v>2.4349930443133276E-3</v>
      </c>
      <c r="BH29" s="340">
        <f>RATE(22,,'Economic Drivers High'!AE25,-'Economic Drivers High'!BA25)</f>
        <v>6.8653354747697575E-3</v>
      </c>
      <c r="BI29" s="166"/>
      <c r="BJ29" s="166"/>
      <c r="BK29" s="166"/>
      <c r="BL29" s="166"/>
    </row>
    <row r="30" spans="1:64" ht="13.5" thickBot="1">
      <c r="A30" s="167" t="s">
        <v>335</v>
      </c>
      <c r="B30" s="255" t="s">
        <v>310</v>
      </c>
      <c r="C30" s="255">
        <v>115.54</v>
      </c>
      <c r="D30" s="255">
        <v>116.81399999999999</v>
      </c>
      <c r="E30" s="255">
        <v>118.089</v>
      </c>
      <c r="F30" s="255">
        <v>121.39100000000001</v>
      </c>
      <c r="G30" s="255">
        <v>123.68300000000001</v>
      </c>
      <c r="H30" s="255">
        <v>125.88</v>
      </c>
      <c r="I30" s="255">
        <v>127.367</v>
      </c>
      <c r="J30" s="255">
        <v>128.315</v>
      </c>
      <c r="K30" s="255">
        <v>129.733</v>
      </c>
      <c r="L30" s="255">
        <v>131.30199999999999</v>
      </c>
      <c r="M30" s="255">
        <v>133.709</v>
      </c>
      <c r="N30" s="255">
        <v>136.55500000000001</v>
      </c>
      <c r="O30" s="255">
        <v>141.405</v>
      </c>
      <c r="P30" s="255">
        <v>145.91499999999999</v>
      </c>
      <c r="Q30" s="255">
        <v>149.346</v>
      </c>
      <c r="R30" s="255">
        <v>152.84800000000001</v>
      </c>
      <c r="S30" s="255">
        <v>155.018</v>
      </c>
      <c r="T30" s="255">
        <v>156.101</v>
      </c>
      <c r="U30" s="255">
        <v>157.79900000000001</v>
      </c>
      <c r="V30" s="255">
        <v>159.73599999999999</v>
      </c>
      <c r="W30" s="255">
        <v>162.166</v>
      </c>
      <c r="X30" s="255">
        <v>165.39099999999999</v>
      </c>
      <c r="Y30" s="255">
        <v>168.523</v>
      </c>
      <c r="Z30" s="255">
        <v>171.161</v>
      </c>
      <c r="AA30" s="255">
        <v>173.54599999999999</v>
      </c>
      <c r="AB30" s="255">
        <v>176.256</v>
      </c>
      <c r="AC30" s="255">
        <v>179.102</v>
      </c>
      <c r="AD30" s="255">
        <v>180.14599999999999</v>
      </c>
      <c r="AE30" s="255">
        <v>182.346</v>
      </c>
      <c r="AF30" s="255">
        <v>185.369</v>
      </c>
      <c r="AG30" s="255">
        <v>186.93799999999999</v>
      </c>
      <c r="AH30" s="255">
        <v>188.07499999999999</v>
      </c>
      <c r="AI30" s="255">
        <v>189.18700000000001</v>
      </c>
      <c r="AJ30" s="255">
        <v>189.99700000000001</v>
      </c>
      <c r="AK30" s="255">
        <v>190.834</v>
      </c>
      <c r="AL30" s="255">
        <v>191.52</v>
      </c>
      <c r="AM30" s="255">
        <v>192.17400000000001</v>
      </c>
      <c r="AN30" s="255">
        <v>192.81399999999999</v>
      </c>
      <c r="AO30" s="255">
        <v>193.44800000000001</v>
      </c>
      <c r="AP30" s="255">
        <v>194.125</v>
      </c>
      <c r="AQ30" s="255">
        <v>194.846</v>
      </c>
      <c r="AR30" s="255">
        <v>195.672</v>
      </c>
      <c r="AS30" s="255">
        <v>197.11</v>
      </c>
      <c r="AT30" s="255">
        <v>198.79900000000001</v>
      </c>
      <c r="AU30" s="255">
        <v>200.51599999999999</v>
      </c>
      <c r="AV30" s="255">
        <v>202.26400000000001</v>
      </c>
      <c r="AW30" s="255">
        <v>204.113</v>
      </c>
      <c r="AX30" s="255">
        <v>205.69200000000001</v>
      </c>
      <c r="AY30" s="255">
        <v>207.21799999999999</v>
      </c>
      <c r="AZ30" s="255">
        <v>208.64599999999999</v>
      </c>
      <c r="BA30" s="255">
        <v>210.178</v>
      </c>
      <c r="BB30" s="336">
        <f t="shared" si="1"/>
        <v>1.7980485928588683E-2</v>
      </c>
      <c r="BC30" s="69">
        <f t="shared" si="2"/>
        <v>6.4776539138730544E-3</v>
      </c>
      <c r="BD30" s="16" t="str">
        <f t="shared" si="0"/>
        <v>Lodging - Million Sq Ft</v>
      </c>
      <c r="BE30" s="337">
        <f t="shared" si="3"/>
        <v>1.7980485928588683E-2</v>
      </c>
      <c r="BF30" s="338">
        <f t="shared" si="4"/>
        <v>6.4776539138730544E-3</v>
      </c>
      <c r="BG30" s="339">
        <f>RATE(22,,'Economic Drivers Low'!AE30,-'Economic Drivers Low'!BA30)</f>
        <v>4.2585330285503245E-3</v>
      </c>
      <c r="BH30" s="340">
        <f>RATE(22,,'Economic Drivers High'!AE26,-'Economic Drivers High'!BA26)</f>
        <v>8.7384230604751773E-3</v>
      </c>
      <c r="BI30" s="166"/>
      <c r="BJ30" s="166"/>
      <c r="BK30" s="166"/>
      <c r="BL30" s="166"/>
    </row>
    <row r="31" spans="1:64" ht="13.5" thickBot="1">
      <c r="A31" s="167" t="s">
        <v>335</v>
      </c>
      <c r="B31" s="255" t="s">
        <v>311</v>
      </c>
      <c r="C31" s="255">
        <v>38.939</v>
      </c>
      <c r="D31" s="255">
        <v>39.722000000000001</v>
      </c>
      <c r="E31" s="255">
        <v>40.505000000000003</v>
      </c>
      <c r="F31" s="255">
        <v>41.292000000000002</v>
      </c>
      <c r="G31" s="255">
        <v>42.36</v>
      </c>
      <c r="H31" s="255">
        <v>43.197000000000003</v>
      </c>
      <c r="I31" s="255">
        <v>43.896000000000001</v>
      </c>
      <c r="J31" s="255">
        <v>45.143999999999998</v>
      </c>
      <c r="K31" s="255">
        <v>46.134</v>
      </c>
      <c r="L31" s="255">
        <v>47.101999999999997</v>
      </c>
      <c r="M31" s="255">
        <v>48.027000000000001</v>
      </c>
      <c r="N31" s="255">
        <v>48.834000000000003</v>
      </c>
      <c r="O31" s="255">
        <v>50.061</v>
      </c>
      <c r="P31" s="255">
        <v>51.469000000000001</v>
      </c>
      <c r="Q31" s="255">
        <v>53.664000000000001</v>
      </c>
      <c r="R31" s="255">
        <v>55.649000000000001</v>
      </c>
      <c r="S31" s="255">
        <v>57.281999999999996</v>
      </c>
      <c r="T31" s="255">
        <v>58.347999999999999</v>
      </c>
      <c r="U31" s="255">
        <v>59.417000000000002</v>
      </c>
      <c r="V31" s="255">
        <v>60.576999999999998</v>
      </c>
      <c r="W31" s="255">
        <v>68.427000000000007</v>
      </c>
      <c r="X31" s="255">
        <v>73.102999999999994</v>
      </c>
      <c r="Y31" s="255">
        <v>77.679000000000002</v>
      </c>
      <c r="Z31" s="255">
        <v>82.331999999999994</v>
      </c>
      <c r="AA31" s="255">
        <v>87.278000000000006</v>
      </c>
      <c r="AB31" s="255">
        <v>92.557000000000002</v>
      </c>
      <c r="AC31" s="255">
        <v>97.918999999999997</v>
      </c>
      <c r="AD31" s="255">
        <v>98.691000000000003</v>
      </c>
      <c r="AE31" s="255">
        <v>100.236</v>
      </c>
      <c r="AF31" s="255">
        <v>103.206</v>
      </c>
      <c r="AG31" s="255">
        <v>106.33799999999999</v>
      </c>
      <c r="AH31" s="255">
        <v>110.678</v>
      </c>
      <c r="AI31" s="255">
        <v>114.419</v>
      </c>
      <c r="AJ31" s="255">
        <v>117.76900000000001</v>
      </c>
      <c r="AK31" s="255">
        <v>120.54</v>
      </c>
      <c r="AL31" s="255">
        <v>122.497</v>
      </c>
      <c r="AM31" s="255">
        <v>124.19799999999999</v>
      </c>
      <c r="AN31" s="255">
        <v>125.76900000000001</v>
      </c>
      <c r="AO31" s="255">
        <v>127.137</v>
      </c>
      <c r="AP31" s="255">
        <v>128.50800000000001</v>
      </c>
      <c r="AQ31" s="255">
        <v>129.96799999999999</v>
      </c>
      <c r="AR31" s="255">
        <v>131.71899999999999</v>
      </c>
      <c r="AS31" s="255">
        <v>133.80600000000001</v>
      </c>
      <c r="AT31" s="255">
        <v>136.20400000000001</v>
      </c>
      <c r="AU31" s="255">
        <v>138.35300000000001</v>
      </c>
      <c r="AV31" s="255">
        <v>140.41300000000001</v>
      </c>
      <c r="AW31" s="255">
        <v>142.43</v>
      </c>
      <c r="AX31" s="255">
        <v>144.28899999999999</v>
      </c>
      <c r="AY31" s="255">
        <v>146.02500000000001</v>
      </c>
      <c r="AZ31" s="255">
        <v>147.625</v>
      </c>
      <c r="BA31" s="255">
        <v>149.24299999999999</v>
      </c>
      <c r="BB31" s="336">
        <f t="shared" si="1"/>
        <v>3.7909282500738967E-2</v>
      </c>
      <c r="BC31" s="69">
        <f t="shared" si="2"/>
        <v>1.8257783089291529E-2</v>
      </c>
      <c r="BD31" s="16" t="str">
        <f t="shared" si="0"/>
        <v>Hospital - Million Sq Ft</v>
      </c>
      <c r="BE31" s="337">
        <f t="shared" si="3"/>
        <v>3.7909282500738967E-2</v>
      </c>
      <c r="BF31" s="338">
        <f t="shared" si="4"/>
        <v>1.8257783089291529E-2</v>
      </c>
      <c r="BG31" s="339">
        <f>RATE(22,,'Economic Drivers Low'!AE31,-'Economic Drivers Low'!BA31)</f>
        <v>1.5735551073545833E-2</v>
      </c>
      <c r="BH31" s="340">
        <f>RATE(22,,'Economic Drivers High'!AE27,-'Economic Drivers High'!BA27)</f>
        <v>2.0686110732012444E-2</v>
      </c>
      <c r="BI31" s="166"/>
      <c r="BJ31" s="166"/>
      <c r="BK31" s="166"/>
      <c r="BL31" s="166"/>
    </row>
    <row r="32" spans="1:64" ht="13.5" thickBot="1">
      <c r="A32" s="167" t="s">
        <v>335</v>
      </c>
      <c r="B32" s="255" t="s">
        <v>312</v>
      </c>
      <c r="C32" s="255">
        <v>84.525999999999996</v>
      </c>
      <c r="D32" s="255">
        <v>86.191000000000003</v>
      </c>
      <c r="E32" s="255">
        <v>87.855999999999995</v>
      </c>
      <c r="F32" s="255">
        <v>89.552000000000007</v>
      </c>
      <c r="G32" s="255">
        <v>91.79</v>
      </c>
      <c r="H32" s="255">
        <v>93.543999999999997</v>
      </c>
      <c r="I32" s="255">
        <v>95.022000000000006</v>
      </c>
      <c r="J32" s="255">
        <v>97.614999999999995</v>
      </c>
      <c r="K32" s="255">
        <v>99.754000000000005</v>
      </c>
      <c r="L32" s="255">
        <v>101.78400000000001</v>
      </c>
      <c r="M32" s="255">
        <v>103.708</v>
      </c>
      <c r="N32" s="255">
        <v>105.42700000000001</v>
      </c>
      <c r="O32" s="255">
        <v>108.014</v>
      </c>
      <c r="P32" s="255">
        <v>110.92100000000001</v>
      </c>
      <c r="Q32" s="255">
        <v>115.425</v>
      </c>
      <c r="R32" s="255">
        <v>119.526</v>
      </c>
      <c r="S32" s="255">
        <v>122.941</v>
      </c>
      <c r="T32" s="255">
        <v>126.258</v>
      </c>
      <c r="U32" s="255">
        <v>129.60300000000001</v>
      </c>
      <c r="V32" s="255">
        <v>133.05699999999999</v>
      </c>
      <c r="W32" s="255">
        <v>140.90700000000001</v>
      </c>
      <c r="X32" s="255">
        <v>145.58199999999999</v>
      </c>
      <c r="Y32" s="255">
        <v>150.16</v>
      </c>
      <c r="Z32" s="255">
        <v>154.81100000000001</v>
      </c>
      <c r="AA32" s="255">
        <v>159.76</v>
      </c>
      <c r="AB32" s="255">
        <v>165.03700000000001</v>
      </c>
      <c r="AC32" s="255">
        <v>170.399</v>
      </c>
      <c r="AD32" s="255">
        <v>171.82599999999999</v>
      </c>
      <c r="AE32" s="255">
        <v>173.071</v>
      </c>
      <c r="AF32" s="255">
        <v>175.738</v>
      </c>
      <c r="AG32" s="255">
        <v>178.798</v>
      </c>
      <c r="AH32" s="255">
        <v>183.417</v>
      </c>
      <c r="AI32" s="255">
        <v>187.607</v>
      </c>
      <c r="AJ32" s="255">
        <v>191.29300000000001</v>
      </c>
      <c r="AK32" s="255">
        <v>194.41900000000001</v>
      </c>
      <c r="AL32" s="255">
        <v>196.78399999999999</v>
      </c>
      <c r="AM32" s="255">
        <v>198.976</v>
      </c>
      <c r="AN32" s="255">
        <v>201.01</v>
      </c>
      <c r="AO32" s="255">
        <v>202.875</v>
      </c>
      <c r="AP32" s="255">
        <v>204.83199999999999</v>
      </c>
      <c r="AQ32" s="255">
        <v>206.905</v>
      </c>
      <c r="AR32" s="255">
        <v>209.273</v>
      </c>
      <c r="AS32" s="255">
        <v>212.15299999999999</v>
      </c>
      <c r="AT32" s="255">
        <v>215.30699999999999</v>
      </c>
      <c r="AU32" s="255">
        <v>218.131</v>
      </c>
      <c r="AV32" s="255">
        <v>221.01900000000001</v>
      </c>
      <c r="AW32" s="255">
        <v>223.827</v>
      </c>
      <c r="AX32" s="255">
        <v>226.404</v>
      </c>
      <c r="AY32" s="255">
        <v>228.92099999999999</v>
      </c>
      <c r="AZ32" s="255">
        <v>231.333</v>
      </c>
      <c r="BA32" s="255">
        <v>233.71100000000001</v>
      </c>
      <c r="BB32" s="336">
        <f t="shared" si="1"/>
        <v>2.8136618389593054E-2</v>
      </c>
      <c r="BC32" s="69">
        <f t="shared" si="2"/>
        <v>1.3747429343447248E-2</v>
      </c>
      <c r="BD32" s="16" t="str">
        <f t="shared" si="0"/>
        <v>OtherHealth - Million Sq Ft</v>
      </c>
      <c r="BE32" s="337">
        <f t="shared" si="3"/>
        <v>2.8136618389593054E-2</v>
      </c>
      <c r="BF32" s="338">
        <f t="shared" si="4"/>
        <v>1.3747429343447248E-2</v>
      </c>
      <c r="BG32" s="339">
        <f>RATE(22,,'Economic Drivers Low'!AE32,-'Economic Drivers Low'!BA32)</f>
        <v>1.1236358900553035E-2</v>
      </c>
      <c r="BH32" s="340">
        <f>RATE(22,,'Economic Drivers High'!AE28,-'Economic Drivers High'!BA28)</f>
        <v>1.6165001981750964E-2</v>
      </c>
      <c r="BI32" s="166"/>
      <c r="BJ32" s="166"/>
      <c r="BK32" s="166"/>
      <c r="BL32" s="166"/>
    </row>
    <row r="33" spans="1:64" ht="13.5" thickBot="1">
      <c r="A33" s="167" t="s">
        <v>335</v>
      </c>
      <c r="B33" s="255" t="s">
        <v>313</v>
      </c>
      <c r="C33" s="255">
        <v>123.494</v>
      </c>
      <c r="D33" s="255">
        <v>125.574</v>
      </c>
      <c r="E33" s="255">
        <v>127.654</v>
      </c>
      <c r="F33" s="255">
        <v>130.095</v>
      </c>
      <c r="G33" s="255">
        <v>131.74299999999999</v>
      </c>
      <c r="H33" s="255">
        <v>134.07499999999999</v>
      </c>
      <c r="I33" s="255">
        <v>137.00800000000001</v>
      </c>
      <c r="J33" s="255">
        <v>139.65199999999999</v>
      </c>
      <c r="K33" s="255">
        <v>142.49199999999999</v>
      </c>
      <c r="L33" s="255">
        <v>144.99799999999999</v>
      </c>
      <c r="M33" s="255">
        <v>148.495</v>
      </c>
      <c r="N33" s="255">
        <v>153.27000000000001</v>
      </c>
      <c r="O33" s="255">
        <v>158.41800000000001</v>
      </c>
      <c r="P33" s="255">
        <v>164.679</v>
      </c>
      <c r="Q33" s="255">
        <v>171.62100000000001</v>
      </c>
      <c r="R33" s="255">
        <v>178.44</v>
      </c>
      <c r="S33" s="255">
        <v>183.804</v>
      </c>
      <c r="T33" s="255">
        <v>188.541</v>
      </c>
      <c r="U33" s="255">
        <v>192.70699999999999</v>
      </c>
      <c r="V33" s="255">
        <v>198.42500000000001</v>
      </c>
      <c r="W33" s="255">
        <v>201.81399999999999</v>
      </c>
      <c r="X33" s="255">
        <v>206.071</v>
      </c>
      <c r="Y33" s="255">
        <v>210.333</v>
      </c>
      <c r="Z33" s="255">
        <v>214.34299999999999</v>
      </c>
      <c r="AA33" s="255">
        <v>218.61699999999999</v>
      </c>
      <c r="AB33" s="255">
        <v>223.011</v>
      </c>
      <c r="AC33" s="255">
        <v>227.22300000000001</v>
      </c>
      <c r="AD33" s="255">
        <v>229.47300000000001</v>
      </c>
      <c r="AE33" s="255">
        <v>236.84700000000001</v>
      </c>
      <c r="AF33" s="255">
        <v>245.821</v>
      </c>
      <c r="AG33" s="255">
        <v>250.185</v>
      </c>
      <c r="AH33" s="255">
        <v>253.47200000000001</v>
      </c>
      <c r="AI33" s="255">
        <v>256.73399999999998</v>
      </c>
      <c r="AJ33" s="255">
        <v>259.048</v>
      </c>
      <c r="AK33" s="255">
        <v>261.73</v>
      </c>
      <c r="AL33" s="255">
        <v>264.14999999999998</v>
      </c>
      <c r="AM33" s="255">
        <v>266.44</v>
      </c>
      <c r="AN33" s="255">
        <v>267.976</v>
      </c>
      <c r="AO33" s="255">
        <v>269.63900000000001</v>
      </c>
      <c r="AP33" s="255">
        <v>272.125</v>
      </c>
      <c r="AQ33" s="255">
        <v>275.52</v>
      </c>
      <c r="AR33" s="255">
        <v>279.39100000000002</v>
      </c>
      <c r="AS33" s="255">
        <v>283.99</v>
      </c>
      <c r="AT33" s="255">
        <v>290.09899999999999</v>
      </c>
      <c r="AU33" s="255">
        <v>296.81299999999999</v>
      </c>
      <c r="AV33" s="255">
        <v>303.93599999999998</v>
      </c>
      <c r="AW33" s="255">
        <v>311.03800000000001</v>
      </c>
      <c r="AX33" s="255">
        <v>317.69900000000001</v>
      </c>
      <c r="AY33" s="255">
        <v>324.26900000000001</v>
      </c>
      <c r="AZ33" s="255">
        <v>330.81099999999998</v>
      </c>
      <c r="BA33" s="255">
        <v>336.99</v>
      </c>
      <c r="BB33" s="336">
        <f t="shared" si="1"/>
        <v>2.6493317144080271E-2</v>
      </c>
      <c r="BC33" s="69">
        <f t="shared" si="2"/>
        <v>1.615819482491394E-2</v>
      </c>
      <c r="BD33" s="16" t="str">
        <f t="shared" si="0"/>
        <v>Assembly - Million Sq Ft</v>
      </c>
      <c r="BE33" s="337">
        <f t="shared" si="3"/>
        <v>2.6493317144080271E-2</v>
      </c>
      <c r="BF33" s="338">
        <f t="shared" si="4"/>
        <v>1.615819482491394E-2</v>
      </c>
      <c r="BG33" s="339">
        <f>RATE(22,,'Economic Drivers Low'!AE33,-'Economic Drivers Low'!BA33)</f>
        <v>1.376750794001716E-2</v>
      </c>
      <c r="BH33" s="340">
        <f>RATE(22,,'Economic Drivers High'!AE29,-'Economic Drivers High'!BA29)</f>
        <v>1.8528759765033331E-2</v>
      </c>
      <c r="BI33" s="166"/>
      <c r="BJ33" s="166"/>
      <c r="BK33" s="166"/>
      <c r="BL33" s="166"/>
    </row>
    <row r="34" spans="1:64" ht="13.5" thickBot="1">
      <c r="A34" s="167" t="s">
        <v>335</v>
      </c>
      <c r="B34" s="255" t="s">
        <v>314</v>
      </c>
      <c r="C34" s="255">
        <v>239.726</v>
      </c>
      <c r="D34" s="255">
        <v>243.762</v>
      </c>
      <c r="E34" s="255">
        <v>247.79900000000001</v>
      </c>
      <c r="F34" s="255">
        <v>252.93799999999999</v>
      </c>
      <c r="G34" s="255">
        <v>256.35300000000001</v>
      </c>
      <c r="H34" s="255">
        <v>261.04500000000002</v>
      </c>
      <c r="I34" s="255">
        <v>266.88099999999997</v>
      </c>
      <c r="J34" s="255">
        <v>272.22899999999998</v>
      </c>
      <c r="K34" s="255">
        <v>278.17500000000001</v>
      </c>
      <c r="L34" s="255">
        <v>283.334</v>
      </c>
      <c r="M34" s="255">
        <v>290.32600000000002</v>
      </c>
      <c r="N34" s="255">
        <v>299.98899999999998</v>
      </c>
      <c r="O34" s="255">
        <v>310.351</v>
      </c>
      <c r="P34" s="255">
        <v>323.048</v>
      </c>
      <c r="Q34" s="255">
        <v>337.077</v>
      </c>
      <c r="R34" s="255">
        <v>351.01499999999999</v>
      </c>
      <c r="S34" s="255">
        <v>361.90300000000002</v>
      </c>
      <c r="T34" s="255">
        <v>369.20499999999998</v>
      </c>
      <c r="U34" s="255">
        <v>378.81099999999998</v>
      </c>
      <c r="V34" s="255">
        <v>387.67</v>
      </c>
      <c r="W34" s="255">
        <v>391.36700000000002</v>
      </c>
      <c r="X34" s="255">
        <v>395.46699999999998</v>
      </c>
      <c r="Y34" s="255">
        <v>399.86</v>
      </c>
      <c r="Z34" s="255">
        <v>404.56400000000002</v>
      </c>
      <c r="AA34" s="255">
        <v>409.10700000000003</v>
      </c>
      <c r="AB34" s="255">
        <v>413.56099999999998</v>
      </c>
      <c r="AC34" s="255">
        <v>417.86</v>
      </c>
      <c r="AD34" s="255">
        <v>424.45</v>
      </c>
      <c r="AE34" s="255">
        <v>431.51799999999997</v>
      </c>
      <c r="AF34" s="255">
        <v>439.28899999999999</v>
      </c>
      <c r="AG34" s="255">
        <v>448.86399999999998</v>
      </c>
      <c r="AH34" s="255">
        <v>462.22199999999998</v>
      </c>
      <c r="AI34" s="255">
        <v>473.23099999999999</v>
      </c>
      <c r="AJ34" s="255">
        <v>483.589</v>
      </c>
      <c r="AK34" s="255">
        <v>493.40800000000002</v>
      </c>
      <c r="AL34" s="255">
        <v>501.024</v>
      </c>
      <c r="AM34" s="255">
        <v>509.38400000000001</v>
      </c>
      <c r="AN34" s="255">
        <v>517.57799999999997</v>
      </c>
      <c r="AO34" s="255">
        <v>526.53099999999995</v>
      </c>
      <c r="AP34" s="255">
        <v>536.18200000000002</v>
      </c>
      <c r="AQ34" s="255">
        <v>545.59500000000003</v>
      </c>
      <c r="AR34" s="255">
        <v>556.10400000000004</v>
      </c>
      <c r="AS34" s="255">
        <v>567.226</v>
      </c>
      <c r="AT34" s="255">
        <v>578.64700000000005</v>
      </c>
      <c r="AU34" s="255">
        <v>589.29300000000001</v>
      </c>
      <c r="AV34" s="255">
        <v>600.66</v>
      </c>
      <c r="AW34" s="255">
        <v>611.00800000000004</v>
      </c>
      <c r="AX34" s="255">
        <v>621.67200000000003</v>
      </c>
      <c r="AY34" s="255">
        <v>631.95100000000002</v>
      </c>
      <c r="AZ34" s="255">
        <v>641.57100000000003</v>
      </c>
      <c r="BA34" s="255">
        <v>651.01700000000005</v>
      </c>
      <c r="BB34" s="336">
        <f t="shared" si="1"/>
        <v>2.3502423687557866E-2</v>
      </c>
      <c r="BC34" s="69">
        <f t="shared" si="2"/>
        <v>1.886790621974822E-2</v>
      </c>
      <c r="BD34" s="16" t="str">
        <f t="shared" si="0"/>
        <v>Other - Million Sq Ft</v>
      </c>
      <c r="BE34" s="337">
        <f t="shared" si="3"/>
        <v>2.3502423687557866E-2</v>
      </c>
      <c r="BF34" s="338">
        <f t="shared" si="4"/>
        <v>1.886790621974822E-2</v>
      </c>
      <c r="BG34" s="339">
        <f>RATE(22,,'Economic Drivers Low'!AE34,-'Economic Drivers Low'!BA34)</f>
        <v>1.5088798470023944E-2</v>
      </c>
      <c r="BH34" s="340">
        <f>RATE(22,,'Economic Drivers High'!AE30,-'Economic Drivers High'!BA30)</f>
        <v>2.1174179311759436E-2</v>
      </c>
      <c r="BI34" s="166"/>
      <c r="BJ34" s="166"/>
    </row>
    <row r="35" spans="1:64" ht="13.5" thickBot="1">
      <c r="A35" s="167" t="s">
        <v>335</v>
      </c>
      <c r="B35" s="255" t="s">
        <v>315</v>
      </c>
      <c r="C35" s="255">
        <v>8.5907999999999998</v>
      </c>
      <c r="D35" s="255">
        <v>8.6234000000000002</v>
      </c>
      <c r="E35" s="255">
        <v>9.2279</v>
      </c>
      <c r="F35" s="255">
        <v>9.7384000000000004</v>
      </c>
      <c r="G35" s="255">
        <v>9.7812999999999999</v>
      </c>
      <c r="H35" s="255">
        <v>9.0481999999999996</v>
      </c>
      <c r="I35" s="255">
        <v>9.6954999999999991</v>
      </c>
      <c r="J35" s="255">
        <v>9.9466999999999999</v>
      </c>
      <c r="K35" s="255">
        <v>10.3285</v>
      </c>
      <c r="L35" s="255">
        <v>11.186199999999999</v>
      </c>
      <c r="M35" s="255">
        <v>11.998900000000001</v>
      </c>
      <c r="N35" s="255">
        <v>11.688499999999999</v>
      </c>
      <c r="O35" s="255">
        <v>12.007099999999999</v>
      </c>
      <c r="P35" s="255">
        <v>12.3154</v>
      </c>
      <c r="Q35" s="255">
        <v>12.623799999999999</v>
      </c>
      <c r="R35" s="255">
        <v>12.8729</v>
      </c>
      <c r="S35" s="255">
        <v>12.254099999999999</v>
      </c>
      <c r="T35" s="255">
        <v>12.1623</v>
      </c>
      <c r="U35" s="255">
        <v>12.1092</v>
      </c>
      <c r="V35" s="255">
        <v>12.15</v>
      </c>
      <c r="W35" s="255">
        <v>12.7463</v>
      </c>
      <c r="X35" s="255">
        <v>13.170999999999999</v>
      </c>
      <c r="Y35" s="255">
        <v>13.7142</v>
      </c>
      <c r="Z35" s="255">
        <v>13.7509</v>
      </c>
      <c r="AA35" s="255">
        <v>13.634499999999999</v>
      </c>
      <c r="AB35" s="255">
        <v>13.7959</v>
      </c>
      <c r="AC35" s="255">
        <v>14.5412</v>
      </c>
      <c r="AD35" s="255">
        <v>15.008800000000001</v>
      </c>
      <c r="AE35" s="255">
        <v>15.398899999999999</v>
      </c>
      <c r="AF35" s="255">
        <v>15.4213</v>
      </c>
      <c r="AG35" s="255">
        <v>15.9948</v>
      </c>
      <c r="AH35" s="255">
        <v>16.568300000000001</v>
      </c>
      <c r="AI35" s="255">
        <v>17.1419</v>
      </c>
      <c r="AJ35" s="255">
        <v>17.715399999999999</v>
      </c>
      <c r="AK35" s="255">
        <v>18.288900000000002</v>
      </c>
      <c r="AL35" s="255">
        <v>18.862400000000001</v>
      </c>
      <c r="AM35" s="255">
        <v>19.4359</v>
      </c>
      <c r="AN35" s="255">
        <v>20.009399999999999</v>
      </c>
      <c r="AO35" s="255">
        <v>20.582999999999998</v>
      </c>
      <c r="AP35" s="255">
        <v>21.156500000000001</v>
      </c>
      <c r="AQ35" s="255">
        <v>21.73</v>
      </c>
      <c r="AR35" s="255">
        <v>22.3035</v>
      </c>
      <c r="AS35" s="255">
        <v>22.876999999999999</v>
      </c>
      <c r="AT35" s="255">
        <v>23.450500000000002</v>
      </c>
      <c r="AU35" s="255">
        <v>24.024000000000001</v>
      </c>
      <c r="AV35" s="255">
        <v>24.5976</v>
      </c>
      <c r="AW35" s="255">
        <v>25.171099999999999</v>
      </c>
      <c r="AX35" s="255">
        <v>25.744599999999998</v>
      </c>
      <c r="AY35" s="255">
        <v>26.318100000000001</v>
      </c>
      <c r="AZ35" s="255">
        <v>26.8916</v>
      </c>
      <c r="BA35" s="255">
        <v>27.4651</v>
      </c>
      <c r="BB35" s="336">
        <f t="shared" si="1"/>
        <v>2.3288210528642515E-2</v>
      </c>
      <c r="BC35" s="69">
        <f t="shared" si="2"/>
        <v>2.6649831641660453E-2</v>
      </c>
      <c r="BD35" s="16" t="str">
        <f t="shared" si="0"/>
        <v>Food &amp; Tobacco - 2012 B$</v>
      </c>
      <c r="BE35" s="337">
        <f t="shared" si="3"/>
        <v>2.3288210528642515E-2</v>
      </c>
      <c r="BF35" s="338">
        <f t="shared" si="4"/>
        <v>2.6649831641660453E-2</v>
      </c>
      <c r="BG35" s="339">
        <f>RATE(22,,'Economic Drivers Low'!AE35,-'Economic Drivers Low'!BA35)</f>
        <v>2.3483521117796627E-2</v>
      </c>
      <c r="BH35" s="340">
        <f>RATE(22,,'Economic Drivers High'!AE31,-'Economic Drivers High'!BA31)</f>
        <v>2.7852993580384452E-2</v>
      </c>
    </row>
    <row r="36" spans="1:64" ht="13.5" thickBot="1">
      <c r="A36" s="167" t="s">
        <v>335</v>
      </c>
      <c r="B36" s="255" t="s">
        <v>316</v>
      </c>
      <c r="C36" s="255">
        <v>0.20219999999999999</v>
      </c>
      <c r="D36" s="255">
        <v>0.20219999999999999</v>
      </c>
      <c r="E36" s="255">
        <v>0.23280000000000001</v>
      </c>
      <c r="F36" s="255">
        <v>0.26750000000000002</v>
      </c>
      <c r="G36" s="255">
        <v>0.29409999999999997</v>
      </c>
      <c r="H36" s="255">
        <v>0.33079999999999998</v>
      </c>
      <c r="I36" s="255">
        <v>0.33279999999999998</v>
      </c>
      <c r="J36" s="255">
        <v>0.33279999999999998</v>
      </c>
      <c r="K36" s="255">
        <v>0.33689999999999998</v>
      </c>
      <c r="L36" s="255">
        <v>0.32469999999999999</v>
      </c>
      <c r="M36" s="255">
        <v>0.30020000000000002</v>
      </c>
      <c r="N36" s="255">
        <v>0.3165</v>
      </c>
      <c r="O36" s="255">
        <v>0.44309999999999999</v>
      </c>
      <c r="P36" s="255">
        <v>0.41449999999999998</v>
      </c>
      <c r="Q36" s="255">
        <v>0.48599999999999999</v>
      </c>
      <c r="R36" s="255">
        <v>0.52280000000000004</v>
      </c>
      <c r="S36" s="255">
        <v>0.52680000000000005</v>
      </c>
      <c r="T36" s="255">
        <v>0.40639999999999998</v>
      </c>
      <c r="U36" s="255">
        <v>0.43090000000000001</v>
      </c>
      <c r="V36" s="255">
        <v>0.4002</v>
      </c>
      <c r="W36" s="255">
        <v>0.4758</v>
      </c>
      <c r="X36" s="255">
        <v>0.5554</v>
      </c>
      <c r="Y36" s="255">
        <v>0.57989999999999997</v>
      </c>
      <c r="Z36" s="255">
        <v>0.53300000000000003</v>
      </c>
      <c r="AA36" s="255">
        <v>0.51459999999999995</v>
      </c>
      <c r="AB36" s="255">
        <v>0.57179999999999997</v>
      </c>
      <c r="AC36" s="255">
        <v>0.6351</v>
      </c>
      <c r="AD36" s="255">
        <v>0.71879999999999999</v>
      </c>
      <c r="AE36" s="255">
        <v>0.74739999999999995</v>
      </c>
      <c r="AF36" s="255">
        <v>0.77390000000000003</v>
      </c>
      <c r="AG36" s="255">
        <v>0.7792</v>
      </c>
      <c r="AH36" s="255">
        <v>0.78439999999999999</v>
      </c>
      <c r="AI36" s="255">
        <v>0.78969999999999996</v>
      </c>
      <c r="AJ36" s="255">
        <v>0.79490000000000005</v>
      </c>
      <c r="AK36" s="255">
        <v>0.80020000000000002</v>
      </c>
      <c r="AL36" s="255">
        <v>0.8054</v>
      </c>
      <c r="AM36" s="255">
        <v>0.81069999999999998</v>
      </c>
      <c r="AN36" s="255">
        <v>0.81589999999999996</v>
      </c>
      <c r="AO36" s="255">
        <v>0.82120000000000004</v>
      </c>
      <c r="AP36" s="255">
        <v>0.82640000000000002</v>
      </c>
      <c r="AQ36" s="255">
        <v>0.83169999999999999</v>
      </c>
      <c r="AR36" s="255">
        <v>0.83689999999999998</v>
      </c>
      <c r="AS36" s="255">
        <v>0.84219999999999995</v>
      </c>
      <c r="AT36" s="255">
        <v>0.84740000000000004</v>
      </c>
      <c r="AU36" s="255">
        <v>0.85270000000000001</v>
      </c>
      <c r="AV36" s="255">
        <v>0.8579</v>
      </c>
      <c r="AW36" s="255">
        <v>0.86319999999999997</v>
      </c>
      <c r="AX36" s="255">
        <v>0.86839999999999995</v>
      </c>
      <c r="AY36" s="255">
        <v>0.87370000000000003</v>
      </c>
      <c r="AZ36" s="255">
        <v>0.87890000000000001</v>
      </c>
      <c r="BA36" s="255">
        <v>0.88419999999999999</v>
      </c>
      <c r="BB36" s="336">
        <f t="shared" si="1"/>
        <v>5.1232567831179764E-2</v>
      </c>
      <c r="BC36" s="69">
        <f t="shared" si="2"/>
        <v>7.6693858852295059E-3</v>
      </c>
      <c r="BD36" s="16" t="str">
        <f t="shared" si="0"/>
        <v>Textiles - 2012 B$</v>
      </c>
      <c r="BE36" s="337">
        <f t="shared" si="3"/>
        <v>5.1232567831179764E-2</v>
      </c>
      <c r="BF36" s="338">
        <f t="shared" si="4"/>
        <v>7.6693858852295059E-3</v>
      </c>
      <c r="BG36" s="339">
        <f>RATE(22,,'Economic Drivers Low'!AE36,-'Economic Drivers Low'!BA36)</f>
        <v>3.1474692169767842E-3</v>
      </c>
      <c r="BH36" s="340">
        <f>RATE(22,,'Economic Drivers High'!AE32,-'Economic Drivers High'!BA32)</f>
        <v>8.6284343836849891E-3</v>
      </c>
    </row>
    <row r="37" spans="1:64" ht="13.5" thickBot="1">
      <c r="A37" s="167" t="s">
        <v>335</v>
      </c>
      <c r="B37" s="255" t="s">
        <v>317</v>
      </c>
      <c r="C37" s="255">
        <v>0.62890000000000001</v>
      </c>
      <c r="D37" s="255">
        <v>0.62890000000000001</v>
      </c>
      <c r="E37" s="255">
        <v>0.59830000000000005</v>
      </c>
      <c r="F37" s="255">
        <v>0.65339999999999998</v>
      </c>
      <c r="G37" s="255">
        <v>0.7208</v>
      </c>
      <c r="H37" s="255">
        <v>0.63919999999999999</v>
      </c>
      <c r="I37" s="255">
        <v>0.62490000000000001</v>
      </c>
      <c r="J37" s="255">
        <v>0.7167</v>
      </c>
      <c r="K37" s="255">
        <v>0.876</v>
      </c>
      <c r="L37" s="255">
        <v>0.87190000000000001</v>
      </c>
      <c r="M37" s="255">
        <v>0.80459999999999998</v>
      </c>
      <c r="N37" s="255">
        <v>0.76170000000000004</v>
      </c>
      <c r="O37" s="255">
        <v>0.45129999999999998</v>
      </c>
      <c r="P37" s="255">
        <v>0.41660000000000003</v>
      </c>
      <c r="Q37" s="255">
        <v>0.38190000000000002</v>
      </c>
      <c r="R37" s="255">
        <v>0.37159999999999999</v>
      </c>
      <c r="S37" s="255">
        <v>0.36349999999999999</v>
      </c>
      <c r="T37" s="255">
        <v>0.36349999999999999</v>
      </c>
      <c r="U37" s="255">
        <v>0.31859999999999999</v>
      </c>
      <c r="V37" s="255">
        <v>0.34920000000000001</v>
      </c>
      <c r="W37" s="255">
        <v>0.40839999999999999</v>
      </c>
      <c r="X37" s="255">
        <v>0.3921</v>
      </c>
      <c r="Y37" s="255">
        <v>0.33079999999999998</v>
      </c>
      <c r="Z37" s="255">
        <v>0.27360000000000001</v>
      </c>
      <c r="AA37" s="255">
        <v>0.2205</v>
      </c>
      <c r="AB37" s="255">
        <v>0.22259999999999999</v>
      </c>
      <c r="AC37" s="255">
        <v>0.23280000000000001</v>
      </c>
      <c r="AD37" s="255">
        <v>0.22869999999999999</v>
      </c>
      <c r="AE37" s="255">
        <v>0.22869999999999999</v>
      </c>
      <c r="AF37" s="255">
        <v>0.22459999999999999</v>
      </c>
      <c r="AG37" s="255">
        <v>0.22270000000000001</v>
      </c>
      <c r="AH37" s="255">
        <v>0.22070000000000001</v>
      </c>
      <c r="AI37" s="255">
        <v>0.21879999999999999</v>
      </c>
      <c r="AJ37" s="255">
        <v>0.21679999999999999</v>
      </c>
      <c r="AK37" s="255">
        <v>0.21490000000000001</v>
      </c>
      <c r="AL37" s="255">
        <v>0.21299999999999999</v>
      </c>
      <c r="AM37" s="255">
        <v>0.21099999999999999</v>
      </c>
      <c r="AN37" s="255">
        <v>0.20910000000000001</v>
      </c>
      <c r="AO37" s="255">
        <v>0.20710000000000001</v>
      </c>
      <c r="AP37" s="255">
        <v>0.20519999999999999</v>
      </c>
      <c r="AQ37" s="255">
        <v>0.20319999999999999</v>
      </c>
      <c r="AR37" s="255">
        <v>0.20130000000000001</v>
      </c>
      <c r="AS37" s="255">
        <v>0.1993</v>
      </c>
      <c r="AT37" s="255">
        <v>0.19739999999999999</v>
      </c>
      <c r="AU37" s="255">
        <v>0.19550000000000001</v>
      </c>
      <c r="AV37" s="255">
        <v>0.19350000000000001</v>
      </c>
      <c r="AW37" s="255">
        <v>0.19159999999999999</v>
      </c>
      <c r="AX37" s="255">
        <v>0.18959999999999999</v>
      </c>
      <c r="AY37" s="255">
        <v>0.18770000000000001</v>
      </c>
      <c r="AZ37" s="255">
        <v>0.1857</v>
      </c>
      <c r="BA37" s="255">
        <v>0.18379999999999999</v>
      </c>
      <c r="BB37" s="336">
        <f t="shared" si="1"/>
        <v>-3.7720064407024453E-2</v>
      </c>
      <c r="BC37" s="69">
        <f t="shared" si="2"/>
        <v>-9.8854909829663284E-3</v>
      </c>
      <c r="BD37" s="16" t="str">
        <f t="shared" si="0"/>
        <v>Apparel - 2012 B$</v>
      </c>
      <c r="BE37" s="337">
        <f t="shared" si="3"/>
        <v>-3.7720064407024453E-2</v>
      </c>
      <c r="BF37" s="338">
        <f t="shared" si="4"/>
        <v>-9.8854909829663284E-3</v>
      </c>
      <c r="BG37" s="339">
        <f>RATE(22,,'Economic Drivers Low'!AE37,-'Economic Drivers Low'!BA37)</f>
        <v>-1.3523998418152602E-2</v>
      </c>
      <c r="BH37" s="340">
        <f>RATE(22,,'Economic Drivers High'!AE33,-'Economic Drivers High'!BA33)</f>
        <v>-8.4624999314844261E-3</v>
      </c>
    </row>
    <row r="38" spans="1:64" ht="13.5" thickBot="1">
      <c r="A38" s="167" t="s">
        <v>335</v>
      </c>
      <c r="B38" s="255" t="s">
        <v>318</v>
      </c>
      <c r="C38" s="255">
        <v>19.011199999999999</v>
      </c>
      <c r="D38" s="255">
        <v>20.565200000000001</v>
      </c>
      <c r="E38" s="255">
        <v>22.564299999999999</v>
      </c>
      <c r="F38" s="255">
        <v>21.900600000000001</v>
      </c>
      <c r="G38" s="255">
        <v>23.262699999999999</v>
      </c>
      <c r="H38" s="255">
        <v>18.525200000000002</v>
      </c>
      <c r="I38" s="255">
        <v>16.1585</v>
      </c>
      <c r="J38" s="255">
        <v>17.291799999999999</v>
      </c>
      <c r="K38" s="255">
        <v>19.2685</v>
      </c>
      <c r="L38" s="255">
        <v>17.651199999999999</v>
      </c>
      <c r="M38" s="255">
        <v>17.7227</v>
      </c>
      <c r="N38" s="255">
        <v>15.115</v>
      </c>
      <c r="O38" s="255">
        <v>9.4238999999999997</v>
      </c>
      <c r="P38" s="255">
        <v>9.1624999999999996</v>
      </c>
      <c r="Q38" s="255">
        <v>9.1114999999999995</v>
      </c>
      <c r="R38" s="255">
        <v>9.5342000000000002</v>
      </c>
      <c r="S38" s="255">
        <v>9.0564</v>
      </c>
      <c r="T38" s="255">
        <v>9.0848999999999993</v>
      </c>
      <c r="U38" s="255">
        <v>9.0032999999999994</v>
      </c>
      <c r="V38" s="255">
        <v>9.1850000000000005</v>
      </c>
      <c r="W38" s="255">
        <v>10.1447</v>
      </c>
      <c r="X38" s="255">
        <v>10.369400000000001</v>
      </c>
      <c r="Y38" s="255">
        <v>9.5443999999999996</v>
      </c>
      <c r="Z38" s="255">
        <v>8.2333999999999996</v>
      </c>
      <c r="AA38" s="255">
        <v>6.3752000000000004</v>
      </c>
      <c r="AB38" s="255">
        <v>7.0041000000000002</v>
      </c>
      <c r="AC38" s="255">
        <v>7.2553000000000001</v>
      </c>
      <c r="AD38" s="255">
        <v>7.4207000000000001</v>
      </c>
      <c r="AE38" s="255">
        <v>8.0844000000000005</v>
      </c>
      <c r="AF38" s="255">
        <v>9.4280000000000008</v>
      </c>
      <c r="AG38" s="255">
        <v>9.2299000000000007</v>
      </c>
      <c r="AH38" s="255">
        <v>9.0318000000000005</v>
      </c>
      <c r="AI38" s="255">
        <v>8.8338000000000001</v>
      </c>
      <c r="AJ38" s="255">
        <v>8.6356999999999999</v>
      </c>
      <c r="AK38" s="255">
        <v>8.4375999999999998</v>
      </c>
      <c r="AL38" s="255">
        <v>8.2394999999999996</v>
      </c>
      <c r="AM38" s="255">
        <v>8.0414999999999992</v>
      </c>
      <c r="AN38" s="255">
        <v>7.8433999999999999</v>
      </c>
      <c r="AO38" s="255">
        <v>7.6452999999999998</v>
      </c>
      <c r="AP38" s="255">
        <v>7.4471999999999996</v>
      </c>
      <c r="AQ38" s="255">
        <v>7.2492000000000001</v>
      </c>
      <c r="AR38" s="255">
        <v>7.0510999999999999</v>
      </c>
      <c r="AS38" s="255">
        <v>6.8529999999999998</v>
      </c>
      <c r="AT38" s="255">
        <v>6.6548999999999996</v>
      </c>
      <c r="AU38" s="255">
        <v>6.4569000000000001</v>
      </c>
      <c r="AV38" s="255">
        <v>6.2587999999999999</v>
      </c>
      <c r="AW38" s="255">
        <v>6.0606999999999998</v>
      </c>
      <c r="AX38" s="255">
        <v>5.8625999999999996</v>
      </c>
      <c r="AY38" s="255">
        <v>5.6646000000000001</v>
      </c>
      <c r="AZ38" s="255">
        <v>5.4664999999999999</v>
      </c>
      <c r="BA38" s="255">
        <v>5.2683999999999997</v>
      </c>
      <c r="BB38" s="336">
        <f t="shared" si="1"/>
        <v>-2.6407289621807772E-2</v>
      </c>
      <c r="BC38" s="69">
        <f t="shared" si="2"/>
        <v>-1.9275869256913693E-2</v>
      </c>
      <c r="BD38" s="16" t="str">
        <f t="shared" si="0"/>
        <v>Lumber - 2012 B$</v>
      </c>
      <c r="BE38" s="337">
        <f t="shared" si="3"/>
        <v>-2.6407289621807772E-2</v>
      </c>
      <c r="BF38" s="338">
        <f t="shared" si="4"/>
        <v>-1.9275869256913693E-2</v>
      </c>
      <c r="BG38" s="339">
        <f>RATE(22,,'Economic Drivers Low'!AE38,-'Economic Drivers Low'!BA38)</f>
        <v>-2.1921776324715106E-2</v>
      </c>
      <c r="BH38" s="340">
        <f>RATE(22,,'Economic Drivers High'!AE34,-'Economic Drivers High'!BA34)</f>
        <v>-1.7948680329057946E-2</v>
      </c>
    </row>
    <row r="39" spans="1:64" ht="13.5" thickBot="1">
      <c r="A39" s="167" t="s">
        <v>335</v>
      </c>
      <c r="B39" s="255" t="s">
        <v>319</v>
      </c>
      <c r="C39" s="255">
        <v>0.57789999999999997</v>
      </c>
      <c r="D39" s="255">
        <v>0.53090000000000004</v>
      </c>
      <c r="E39" s="255">
        <v>0.56559999999999999</v>
      </c>
      <c r="F39" s="255">
        <v>0.67179999999999995</v>
      </c>
      <c r="G39" s="255">
        <v>0.78620000000000001</v>
      </c>
      <c r="H39" s="255">
        <v>0.86580000000000001</v>
      </c>
      <c r="I39" s="255">
        <v>0.74129999999999996</v>
      </c>
      <c r="J39" s="255">
        <v>0.75760000000000005</v>
      </c>
      <c r="K39" s="255">
        <v>0.78820000000000001</v>
      </c>
      <c r="L39" s="255">
        <v>0.85150000000000003</v>
      </c>
      <c r="M39" s="255">
        <v>0.876</v>
      </c>
      <c r="N39" s="255">
        <v>0.90049999999999997</v>
      </c>
      <c r="O39" s="255">
        <v>1.5642</v>
      </c>
      <c r="P39" s="255">
        <v>1.6641999999999999</v>
      </c>
      <c r="Q39" s="255">
        <v>1.8050999999999999</v>
      </c>
      <c r="R39" s="255">
        <v>1.9317</v>
      </c>
      <c r="S39" s="255">
        <v>2.0154999999999998</v>
      </c>
      <c r="T39" s="255">
        <v>2.1747000000000001</v>
      </c>
      <c r="U39" s="255">
        <v>2.1665999999999999</v>
      </c>
      <c r="V39" s="255">
        <v>2.3218000000000001</v>
      </c>
      <c r="W39" s="255">
        <v>2.4872000000000001</v>
      </c>
      <c r="X39" s="255">
        <v>2.6955</v>
      </c>
      <c r="Y39" s="255">
        <v>2.7812000000000001</v>
      </c>
      <c r="Z39" s="255">
        <v>2.2646000000000002</v>
      </c>
      <c r="AA39" s="255">
        <v>1.6009</v>
      </c>
      <c r="AB39" s="255">
        <v>1.4824999999999999</v>
      </c>
      <c r="AC39" s="255">
        <v>1.5458000000000001</v>
      </c>
      <c r="AD39" s="255">
        <v>1.5826</v>
      </c>
      <c r="AE39" s="255">
        <v>1.4987999999999999</v>
      </c>
      <c r="AF39" s="255">
        <v>1.4742999999999999</v>
      </c>
      <c r="AG39" s="255">
        <v>1.5556000000000001</v>
      </c>
      <c r="AH39" s="255">
        <v>1.6369</v>
      </c>
      <c r="AI39" s="255">
        <v>1.7181999999999999</v>
      </c>
      <c r="AJ39" s="255">
        <v>1.7995000000000001</v>
      </c>
      <c r="AK39" s="255">
        <v>1.8808</v>
      </c>
      <c r="AL39" s="255">
        <v>1.9621</v>
      </c>
      <c r="AM39" s="255">
        <v>2.0434000000000001</v>
      </c>
      <c r="AN39" s="255">
        <v>2.1246999999999998</v>
      </c>
      <c r="AO39" s="255">
        <v>2.206</v>
      </c>
      <c r="AP39" s="255">
        <v>2.2873000000000001</v>
      </c>
      <c r="AQ39" s="255">
        <v>2.3685</v>
      </c>
      <c r="AR39" s="255">
        <v>2.4498000000000002</v>
      </c>
      <c r="AS39" s="255">
        <v>2.5310999999999999</v>
      </c>
      <c r="AT39" s="255">
        <v>2.6124000000000001</v>
      </c>
      <c r="AU39" s="255">
        <v>2.6937000000000002</v>
      </c>
      <c r="AV39" s="255">
        <v>2.7749999999999999</v>
      </c>
      <c r="AW39" s="255">
        <v>2.8563000000000001</v>
      </c>
      <c r="AX39" s="255">
        <v>2.9376000000000002</v>
      </c>
      <c r="AY39" s="255">
        <v>3.0188999999999999</v>
      </c>
      <c r="AZ39" s="255">
        <v>3.1002000000000001</v>
      </c>
      <c r="BA39" s="255">
        <v>3.1815000000000002</v>
      </c>
      <c r="BB39" s="336">
        <f t="shared" si="1"/>
        <v>3.735547035741886E-2</v>
      </c>
      <c r="BC39" s="69">
        <f t="shared" si="2"/>
        <v>3.4805090600586966E-2</v>
      </c>
      <c r="BD39" s="16" t="str">
        <f t="shared" si="0"/>
        <v>Furniture - 2012 B$</v>
      </c>
      <c r="BE39" s="337">
        <f t="shared" si="3"/>
        <v>3.735547035741886E-2</v>
      </c>
      <c r="BF39" s="338">
        <f t="shared" si="4"/>
        <v>3.4805090600586966E-2</v>
      </c>
      <c r="BG39" s="339">
        <f>RATE(22,,'Economic Drivers Low'!AE39,-'Economic Drivers Low'!BA39)</f>
        <v>3.3706271560163599E-2</v>
      </c>
      <c r="BH39" s="340">
        <f>RATE(22,,'Economic Drivers High'!AE35,-'Economic Drivers High'!BA35)</f>
        <v>3.6700510041090435E-2</v>
      </c>
    </row>
    <row r="40" spans="1:64" ht="13.5" thickBot="1">
      <c r="A40" s="167" t="s">
        <v>335</v>
      </c>
      <c r="B40" s="255" t="s">
        <v>320</v>
      </c>
      <c r="C40" s="255">
        <v>5.4950999999999999</v>
      </c>
      <c r="D40" s="255">
        <v>6.0791000000000004</v>
      </c>
      <c r="E40" s="255">
        <v>6.9755000000000003</v>
      </c>
      <c r="F40" s="255">
        <v>8.1334</v>
      </c>
      <c r="G40" s="255">
        <v>8.0884</v>
      </c>
      <c r="H40" s="255">
        <v>7.0429000000000004</v>
      </c>
      <c r="I40" s="255">
        <v>6.3792999999999997</v>
      </c>
      <c r="J40" s="255">
        <v>5.7135999999999996</v>
      </c>
      <c r="K40" s="255">
        <v>6.0709</v>
      </c>
      <c r="L40" s="255">
        <v>6.5590000000000002</v>
      </c>
      <c r="M40" s="255">
        <v>7.3411</v>
      </c>
      <c r="N40" s="255">
        <v>6.0667999999999997</v>
      </c>
      <c r="O40" s="255">
        <v>6.3017000000000003</v>
      </c>
      <c r="P40" s="255">
        <v>6.2138999999999998</v>
      </c>
      <c r="Q40" s="255">
        <v>6.5446999999999997</v>
      </c>
      <c r="R40" s="255">
        <v>6.3057999999999996</v>
      </c>
      <c r="S40" s="255">
        <v>6.2567000000000004</v>
      </c>
      <c r="T40" s="255">
        <v>6.4569000000000001</v>
      </c>
      <c r="U40" s="255">
        <v>6.3506999999999998</v>
      </c>
      <c r="V40" s="255">
        <v>6.3262</v>
      </c>
      <c r="W40" s="255">
        <v>6.4099000000000004</v>
      </c>
      <c r="X40" s="255">
        <v>6.4588999999999999</v>
      </c>
      <c r="Y40" s="255">
        <v>6.2485999999999997</v>
      </c>
      <c r="Z40" s="255">
        <v>5.9831000000000003</v>
      </c>
      <c r="AA40" s="255">
        <v>5.6401000000000003</v>
      </c>
      <c r="AB40" s="255">
        <v>5.3971</v>
      </c>
      <c r="AC40" s="255">
        <v>5.2725</v>
      </c>
      <c r="AD40" s="255">
        <v>4.9089999999999998</v>
      </c>
      <c r="AE40" s="255">
        <v>4.7027999999999999</v>
      </c>
      <c r="AF40" s="255">
        <v>4.6925999999999997</v>
      </c>
      <c r="AG40" s="255">
        <v>4.8832000000000004</v>
      </c>
      <c r="AH40" s="255">
        <v>5.0739000000000001</v>
      </c>
      <c r="AI40" s="255">
        <v>5.2645999999999997</v>
      </c>
      <c r="AJ40" s="255">
        <v>5.4553000000000003</v>
      </c>
      <c r="AK40" s="255">
        <v>5.6459999999999999</v>
      </c>
      <c r="AL40" s="255">
        <v>5.8367000000000004</v>
      </c>
      <c r="AM40" s="255">
        <v>6.0274000000000001</v>
      </c>
      <c r="AN40" s="255">
        <v>6.218</v>
      </c>
      <c r="AO40" s="255">
        <v>6.4086999999999996</v>
      </c>
      <c r="AP40" s="255">
        <v>6.5994000000000002</v>
      </c>
      <c r="AQ40" s="255">
        <v>6.7900999999999998</v>
      </c>
      <c r="AR40" s="255">
        <v>6.9808000000000003</v>
      </c>
      <c r="AS40" s="255">
        <v>7.1715</v>
      </c>
      <c r="AT40" s="255">
        <v>7.3621999999999996</v>
      </c>
      <c r="AU40" s="255">
        <v>7.5528000000000004</v>
      </c>
      <c r="AV40" s="255">
        <v>7.7435</v>
      </c>
      <c r="AW40" s="255">
        <v>7.9341999999999997</v>
      </c>
      <c r="AX40" s="255">
        <v>8.1249000000000002</v>
      </c>
      <c r="AY40" s="255">
        <v>8.3155999999999999</v>
      </c>
      <c r="AZ40" s="255">
        <v>8.5062999999999995</v>
      </c>
      <c r="BA40" s="255">
        <v>8.6969999999999992</v>
      </c>
      <c r="BB40" s="336">
        <f t="shared" si="1"/>
        <v>-4.3629008077419153E-3</v>
      </c>
      <c r="BC40" s="69">
        <f t="shared" si="2"/>
        <v>2.8340529421699782E-2</v>
      </c>
      <c r="BD40" s="16" t="str">
        <f t="shared" si="0"/>
        <v>Paper - 2012 B$</v>
      </c>
      <c r="BE40" s="337">
        <f t="shared" si="3"/>
        <v>-4.3629008077419153E-3</v>
      </c>
      <c r="BF40" s="338">
        <f t="shared" si="4"/>
        <v>2.8340529421699782E-2</v>
      </c>
      <c r="BG40" s="339">
        <f>RATE(22,,'Economic Drivers Low'!AE40,-'Economic Drivers Low'!BA40)</f>
        <v>2.5935854061623426E-2</v>
      </c>
      <c r="BH40" s="340">
        <f>RATE(22,,'Economic Drivers High'!AE36,-'Economic Drivers High'!BA36)</f>
        <v>2.9691182267325762E-2</v>
      </c>
    </row>
    <row r="41" spans="1:64" ht="13.5" thickBot="1">
      <c r="A41" s="167" t="s">
        <v>335</v>
      </c>
      <c r="B41" s="255" t="s">
        <v>321</v>
      </c>
      <c r="C41" s="255">
        <v>3.7553000000000001</v>
      </c>
      <c r="D41" s="255">
        <v>4.0738000000000003</v>
      </c>
      <c r="E41" s="255">
        <v>4.0819999999999999</v>
      </c>
      <c r="F41" s="255">
        <v>4.1616</v>
      </c>
      <c r="G41" s="255">
        <v>4.6272000000000002</v>
      </c>
      <c r="H41" s="255">
        <v>4.7027999999999999</v>
      </c>
      <c r="I41" s="255">
        <v>4.9356</v>
      </c>
      <c r="J41" s="255">
        <v>4.8437000000000001</v>
      </c>
      <c r="K41" s="255">
        <v>5.0989000000000004</v>
      </c>
      <c r="L41" s="255">
        <v>5.0968999999999998</v>
      </c>
      <c r="M41" s="255">
        <v>4.9824999999999999</v>
      </c>
      <c r="N41" s="255">
        <v>5.2194000000000003</v>
      </c>
      <c r="O41" s="255">
        <v>2.1196000000000002</v>
      </c>
      <c r="P41" s="255">
        <v>2.1093999999999999</v>
      </c>
      <c r="Q41" s="255">
        <v>2.0583999999999998</v>
      </c>
      <c r="R41" s="255">
        <v>2.0767000000000002</v>
      </c>
      <c r="S41" s="255">
        <v>1.9766999999999999</v>
      </c>
      <c r="T41" s="255">
        <v>1.8664000000000001</v>
      </c>
      <c r="U41" s="255">
        <v>1.7194</v>
      </c>
      <c r="V41" s="255">
        <v>1.6724000000000001</v>
      </c>
      <c r="W41" s="255">
        <v>1.6806000000000001</v>
      </c>
      <c r="X41" s="255">
        <v>1.7133</v>
      </c>
      <c r="Y41" s="255">
        <v>1.6765000000000001</v>
      </c>
      <c r="Z41" s="255">
        <v>1.5213000000000001</v>
      </c>
      <c r="AA41" s="255">
        <v>1.2661</v>
      </c>
      <c r="AB41" s="255">
        <v>1.2885</v>
      </c>
      <c r="AC41" s="255">
        <v>1.2599</v>
      </c>
      <c r="AD41" s="255">
        <v>1.1884999999999999</v>
      </c>
      <c r="AE41" s="255">
        <v>1.1313</v>
      </c>
      <c r="AF41" s="255">
        <v>1.1129</v>
      </c>
      <c r="AG41" s="255">
        <v>1.1279999999999999</v>
      </c>
      <c r="AH41" s="255">
        <v>1.143</v>
      </c>
      <c r="AI41" s="255">
        <v>1.1580999999999999</v>
      </c>
      <c r="AJ41" s="255">
        <v>1.1732</v>
      </c>
      <c r="AK41" s="255">
        <v>1.1882999999999999</v>
      </c>
      <c r="AL41" s="255">
        <v>1.2033</v>
      </c>
      <c r="AM41" s="255">
        <v>1.2183999999999999</v>
      </c>
      <c r="AN41" s="255">
        <v>1.2335</v>
      </c>
      <c r="AO41" s="255">
        <v>1.2484999999999999</v>
      </c>
      <c r="AP41" s="255">
        <v>1.2636000000000001</v>
      </c>
      <c r="AQ41" s="255">
        <v>1.2786999999999999</v>
      </c>
      <c r="AR41" s="255">
        <v>1.2938000000000001</v>
      </c>
      <c r="AS41" s="255">
        <v>1.3088</v>
      </c>
      <c r="AT41" s="255">
        <v>1.3239000000000001</v>
      </c>
      <c r="AU41" s="255">
        <v>1.339</v>
      </c>
      <c r="AV41" s="255">
        <v>1.3541000000000001</v>
      </c>
      <c r="AW41" s="255">
        <v>1.3691</v>
      </c>
      <c r="AX41" s="255">
        <v>1.3842000000000001</v>
      </c>
      <c r="AY41" s="255">
        <v>1.3993</v>
      </c>
      <c r="AZ41" s="255">
        <v>1.4142999999999999</v>
      </c>
      <c r="BA41" s="255">
        <v>1.4294</v>
      </c>
      <c r="BB41" s="336">
        <f t="shared" si="1"/>
        <v>-4.3567689098160327E-2</v>
      </c>
      <c r="BC41" s="69">
        <f t="shared" si="2"/>
        <v>1.068795618971707E-2</v>
      </c>
      <c r="BD41" s="16" t="str">
        <f t="shared" si="0"/>
        <v>Printing - 2012 B$</v>
      </c>
      <c r="BE41" s="337">
        <f t="shared" si="3"/>
        <v>-4.3567689098160327E-2</v>
      </c>
      <c r="BF41" s="338">
        <f t="shared" si="4"/>
        <v>1.068795618971707E-2</v>
      </c>
      <c r="BG41" s="339">
        <f>RATE(22,,'Economic Drivers Low'!AE41,-'Economic Drivers Low'!BA41)</f>
        <v>8.353503596629246E-3</v>
      </c>
      <c r="BH41" s="340">
        <f>RATE(22,,'Economic Drivers High'!AE37,-'Economic Drivers High'!BA37)</f>
        <v>1.1987971055229902E-2</v>
      </c>
    </row>
    <row r="42" spans="1:64" ht="13.5" thickBot="1">
      <c r="A42" s="167" t="s">
        <v>335</v>
      </c>
      <c r="B42" s="255" t="s">
        <v>322</v>
      </c>
      <c r="C42" s="255">
        <v>0.98429999999999995</v>
      </c>
      <c r="D42" s="255">
        <v>1.7153</v>
      </c>
      <c r="E42" s="255">
        <v>1.5948</v>
      </c>
      <c r="F42" s="255">
        <v>1.6560999999999999</v>
      </c>
      <c r="G42" s="255">
        <v>2.0726</v>
      </c>
      <c r="H42" s="255">
        <v>2.3544</v>
      </c>
      <c r="I42" s="255">
        <v>0.9536</v>
      </c>
      <c r="J42" s="255">
        <v>1.3231999999999999</v>
      </c>
      <c r="K42" s="255">
        <v>1.7133</v>
      </c>
      <c r="L42" s="255">
        <v>1.8766</v>
      </c>
      <c r="M42" s="255">
        <v>1.2558</v>
      </c>
      <c r="N42" s="255">
        <v>1.6071</v>
      </c>
      <c r="O42" s="255">
        <v>2.7852999999999999</v>
      </c>
      <c r="P42" s="255">
        <v>2.8997000000000002</v>
      </c>
      <c r="Q42" s="255">
        <v>2.8241000000000001</v>
      </c>
      <c r="R42" s="255">
        <v>2.9935999999999998</v>
      </c>
      <c r="S42" s="255">
        <v>2.6505000000000001</v>
      </c>
      <c r="T42" s="255">
        <v>2.7404000000000002</v>
      </c>
      <c r="U42" s="255">
        <v>2.8403999999999998</v>
      </c>
      <c r="V42" s="255">
        <v>2.8180000000000001</v>
      </c>
      <c r="W42" s="255">
        <v>3.1263000000000001</v>
      </c>
      <c r="X42" s="255">
        <v>3.5021</v>
      </c>
      <c r="Y42" s="255">
        <v>3.7532000000000001</v>
      </c>
      <c r="Z42" s="255">
        <v>3.7246000000000001</v>
      </c>
      <c r="AA42" s="255">
        <v>3.4611999999999998</v>
      </c>
      <c r="AB42" s="255">
        <v>3.7696000000000001</v>
      </c>
      <c r="AC42" s="255">
        <v>3.9921000000000002</v>
      </c>
      <c r="AD42" s="255">
        <v>4.1901999999999999</v>
      </c>
      <c r="AE42" s="255">
        <v>4.3352000000000004</v>
      </c>
      <c r="AF42" s="255">
        <v>4.4250999999999996</v>
      </c>
      <c r="AG42" s="255">
        <v>4.8414999999999999</v>
      </c>
      <c r="AH42" s="255">
        <v>5.258</v>
      </c>
      <c r="AI42" s="255">
        <v>5.6745000000000001</v>
      </c>
      <c r="AJ42" s="255">
        <v>6.0910000000000002</v>
      </c>
      <c r="AK42" s="255">
        <v>6.5073999999999996</v>
      </c>
      <c r="AL42" s="255">
        <v>6.81</v>
      </c>
      <c r="AM42" s="255">
        <v>7.1809000000000003</v>
      </c>
      <c r="AN42" s="255">
        <v>7.5792000000000002</v>
      </c>
      <c r="AO42" s="255">
        <v>7.9884000000000004</v>
      </c>
      <c r="AP42" s="255">
        <v>8.4018999999999995</v>
      </c>
      <c r="AQ42" s="255">
        <v>8.8171999999999997</v>
      </c>
      <c r="AR42" s="255">
        <v>9.2332000000000001</v>
      </c>
      <c r="AS42" s="255">
        <v>9.6494999999999997</v>
      </c>
      <c r="AT42" s="255">
        <v>10.065899999999999</v>
      </c>
      <c r="AU42" s="255">
        <v>10.4824</v>
      </c>
      <c r="AV42" s="255">
        <v>10.8988</v>
      </c>
      <c r="AW42" s="255">
        <v>11.315300000000001</v>
      </c>
      <c r="AX42" s="255">
        <v>11.7318</v>
      </c>
      <c r="AY42" s="255">
        <v>12.148300000000001</v>
      </c>
      <c r="AZ42" s="255">
        <v>12.5647</v>
      </c>
      <c r="BA42" s="255">
        <v>12.981199999999999</v>
      </c>
      <c r="BB42" s="336">
        <f t="shared" si="1"/>
        <v>6.0777171369215711E-2</v>
      </c>
      <c r="BC42" s="69">
        <f t="shared" si="2"/>
        <v>5.1115061655120954E-2</v>
      </c>
      <c r="BD42" s="16" t="str">
        <f t="shared" si="0"/>
        <v>Chemicals - 2012 B$</v>
      </c>
      <c r="BE42" s="337">
        <f t="shared" si="3"/>
        <v>6.0777171369215711E-2</v>
      </c>
      <c r="BF42" s="338">
        <f t="shared" si="4"/>
        <v>5.1115061655120954E-2</v>
      </c>
      <c r="BG42" s="339">
        <f>RATE(22,,'Economic Drivers Low'!AE42,-'Economic Drivers Low'!BA42)</f>
        <v>4.9126847805523663E-2</v>
      </c>
      <c r="BH42" s="340">
        <f>RATE(22,,'Economic Drivers High'!AE38,-'Economic Drivers High'!BA38)</f>
        <v>5.2750566528576272E-2</v>
      </c>
    </row>
    <row r="43" spans="1:64" ht="13.5" thickBot="1">
      <c r="A43" s="167" t="s">
        <v>335</v>
      </c>
      <c r="B43" s="255" t="s">
        <v>323</v>
      </c>
      <c r="C43" s="255">
        <v>3.2162000000000002</v>
      </c>
      <c r="D43" s="255">
        <v>3.2734000000000001</v>
      </c>
      <c r="E43" s="255">
        <v>3.2856000000000001</v>
      </c>
      <c r="F43" s="255">
        <v>3.7267000000000001</v>
      </c>
      <c r="G43" s="255">
        <v>3.5674000000000001</v>
      </c>
      <c r="H43" s="255">
        <v>3.7696000000000001</v>
      </c>
      <c r="I43" s="255">
        <v>2.4668000000000001</v>
      </c>
      <c r="J43" s="255">
        <v>2.3953000000000002</v>
      </c>
      <c r="K43" s="255">
        <v>2.5362</v>
      </c>
      <c r="L43" s="255">
        <v>2.6240000000000001</v>
      </c>
      <c r="M43" s="255">
        <v>2.4605999999999999</v>
      </c>
      <c r="N43" s="255">
        <v>2.5729000000000002</v>
      </c>
      <c r="O43" s="255">
        <v>4.3352000000000004</v>
      </c>
      <c r="P43" s="255">
        <v>5.0662000000000003</v>
      </c>
      <c r="Q43" s="255">
        <v>5.0540000000000003</v>
      </c>
      <c r="R43" s="255">
        <v>4.0533999999999999</v>
      </c>
      <c r="S43" s="255">
        <v>4.5823</v>
      </c>
      <c r="T43" s="255">
        <v>5.6482000000000001</v>
      </c>
      <c r="U43" s="255">
        <v>5.2643000000000004</v>
      </c>
      <c r="V43" s="255">
        <v>5.2234999999999996</v>
      </c>
      <c r="W43" s="255">
        <v>5.5419999999999998</v>
      </c>
      <c r="X43" s="255">
        <v>5.2234999999999996</v>
      </c>
      <c r="Y43" s="255">
        <v>5.3746</v>
      </c>
      <c r="Z43" s="255">
        <v>5.4684999999999997</v>
      </c>
      <c r="AA43" s="255">
        <v>5.1478999999999999</v>
      </c>
      <c r="AB43" s="255">
        <v>5.3357999999999999</v>
      </c>
      <c r="AC43" s="255">
        <v>5.6951999999999998</v>
      </c>
      <c r="AD43" s="255">
        <v>5.8647</v>
      </c>
      <c r="AE43" s="255">
        <v>5.8830999999999998</v>
      </c>
      <c r="AF43" s="255">
        <v>5.9892000000000003</v>
      </c>
      <c r="AG43" s="255">
        <v>6.1474000000000002</v>
      </c>
      <c r="AH43" s="255">
        <v>6.3055000000000003</v>
      </c>
      <c r="AI43" s="255">
        <v>6.4635999999999996</v>
      </c>
      <c r="AJ43" s="255">
        <v>6.6216999999999997</v>
      </c>
      <c r="AK43" s="255">
        <v>6.7797999999999998</v>
      </c>
      <c r="AL43" s="255">
        <v>6.9379</v>
      </c>
      <c r="AM43" s="255">
        <v>7.0960000000000001</v>
      </c>
      <c r="AN43" s="255">
        <v>7.2541000000000002</v>
      </c>
      <c r="AO43" s="255">
        <v>7.4122000000000003</v>
      </c>
      <c r="AP43" s="255">
        <v>7.5702999999999996</v>
      </c>
      <c r="AQ43" s="255">
        <v>7.7285000000000004</v>
      </c>
      <c r="AR43" s="255">
        <v>7.8865999999999996</v>
      </c>
      <c r="AS43" s="255">
        <v>8.0447000000000006</v>
      </c>
      <c r="AT43" s="255">
        <v>8.2027999999999999</v>
      </c>
      <c r="AU43" s="255">
        <v>8.3609000000000009</v>
      </c>
      <c r="AV43" s="255">
        <v>8.5190000000000001</v>
      </c>
      <c r="AW43" s="255">
        <v>8.6770999999999994</v>
      </c>
      <c r="AX43" s="255">
        <v>8.8352000000000004</v>
      </c>
      <c r="AY43" s="255">
        <v>8.9932999999999996</v>
      </c>
      <c r="AZ43" s="255">
        <v>9.1514000000000006</v>
      </c>
      <c r="BA43" s="255">
        <v>9.3095999999999997</v>
      </c>
      <c r="BB43" s="336">
        <f t="shared" si="1"/>
        <v>2.4283818973198697E-2</v>
      </c>
      <c r="BC43" s="69">
        <f t="shared" si="2"/>
        <v>2.1081053442404133E-2</v>
      </c>
      <c r="BD43" s="16" t="str">
        <f t="shared" si="0"/>
        <v>Petroleum Products - 2012 B$</v>
      </c>
      <c r="BE43" s="337">
        <f t="shared" si="3"/>
        <v>2.4283818973198697E-2</v>
      </c>
      <c r="BF43" s="338">
        <f t="shared" si="4"/>
        <v>2.1081053442404133E-2</v>
      </c>
      <c r="BG43" s="339">
        <f>RATE(22,,'Economic Drivers Low'!AE43,-'Economic Drivers Low'!BA43)</f>
        <v>1.9100902738314888E-2</v>
      </c>
      <c r="BH43" s="340">
        <f>RATE(22,,'Economic Drivers High'!AE39,-'Economic Drivers High'!BA39)</f>
        <v>2.2638252292070664E-2</v>
      </c>
    </row>
    <row r="44" spans="1:64" ht="13.5" thickBot="1">
      <c r="A44" s="167" t="s">
        <v>335</v>
      </c>
      <c r="B44" s="255" t="s">
        <v>324</v>
      </c>
      <c r="C44" s="255">
        <v>0.94950000000000001</v>
      </c>
      <c r="D44" s="255">
        <v>1.0496000000000001</v>
      </c>
      <c r="E44" s="255">
        <v>1.1088</v>
      </c>
      <c r="F44" s="255">
        <v>1.0578000000000001</v>
      </c>
      <c r="G44" s="255">
        <v>1.2497</v>
      </c>
      <c r="H44" s="255">
        <v>1.2048000000000001</v>
      </c>
      <c r="I44" s="255">
        <v>1.2150000000000001</v>
      </c>
      <c r="J44" s="255">
        <v>1.3374999999999999</v>
      </c>
      <c r="K44" s="255">
        <v>1.456</v>
      </c>
      <c r="L44" s="255">
        <v>1.6214</v>
      </c>
      <c r="M44" s="255">
        <v>1.7602</v>
      </c>
      <c r="N44" s="255">
        <v>1.9951000000000001</v>
      </c>
      <c r="O44" s="255">
        <v>1.9500999999999999</v>
      </c>
      <c r="P44" s="255">
        <v>1.9256</v>
      </c>
      <c r="Q44" s="255">
        <v>1.9541999999999999</v>
      </c>
      <c r="R44" s="255">
        <v>1.9521999999999999</v>
      </c>
      <c r="S44" s="255">
        <v>1.9379</v>
      </c>
      <c r="T44" s="255">
        <v>2.0788000000000002</v>
      </c>
      <c r="U44" s="255">
        <v>2.0480999999999998</v>
      </c>
      <c r="V44" s="255">
        <v>2.1707000000000001</v>
      </c>
      <c r="W44" s="255">
        <v>2.3687</v>
      </c>
      <c r="X44" s="255">
        <v>2.4994000000000001</v>
      </c>
      <c r="Y44" s="255">
        <v>2.5095999999999998</v>
      </c>
      <c r="Z44" s="255">
        <v>2.2564000000000002</v>
      </c>
      <c r="AA44" s="255">
        <v>1.8542000000000001</v>
      </c>
      <c r="AB44" s="255">
        <v>2.0114000000000001</v>
      </c>
      <c r="AC44" s="255">
        <v>2.234</v>
      </c>
      <c r="AD44" s="255">
        <v>2.2850000000000001</v>
      </c>
      <c r="AE44" s="255">
        <v>2.2871000000000001</v>
      </c>
      <c r="AF44" s="255">
        <v>2.2993000000000001</v>
      </c>
      <c r="AG44" s="255">
        <v>2.4278</v>
      </c>
      <c r="AH44" s="255">
        <v>2.5562</v>
      </c>
      <c r="AI44" s="255">
        <v>2.6846999999999999</v>
      </c>
      <c r="AJ44" s="255">
        <v>2.8130999999999999</v>
      </c>
      <c r="AK44" s="255">
        <v>2.9416000000000002</v>
      </c>
      <c r="AL44" s="255">
        <v>3.07</v>
      </c>
      <c r="AM44" s="255">
        <v>3.1985000000000001</v>
      </c>
      <c r="AN44" s="255">
        <v>3.3269000000000002</v>
      </c>
      <c r="AO44" s="255">
        <v>3.4554</v>
      </c>
      <c r="AP44" s="255">
        <v>3.5838000000000001</v>
      </c>
      <c r="AQ44" s="255">
        <v>3.7122999999999999</v>
      </c>
      <c r="AR44" s="255">
        <v>3.8407</v>
      </c>
      <c r="AS44" s="255">
        <v>3.9691999999999998</v>
      </c>
      <c r="AT44" s="255">
        <v>4.0976999999999997</v>
      </c>
      <c r="AU44" s="255">
        <v>4.2260999999999997</v>
      </c>
      <c r="AV44" s="255">
        <v>4.3545999999999996</v>
      </c>
      <c r="AW44" s="255">
        <v>4.4829999999999997</v>
      </c>
      <c r="AX44" s="255">
        <v>4.6115000000000004</v>
      </c>
      <c r="AY44" s="255">
        <v>4.7398999999999996</v>
      </c>
      <c r="AZ44" s="255">
        <v>4.8684000000000003</v>
      </c>
      <c r="BA44" s="255">
        <v>4.9968000000000004</v>
      </c>
      <c r="BB44" s="336">
        <f t="shared" si="1"/>
        <v>3.5382128310364878E-2</v>
      </c>
      <c r="BC44" s="69">
        <f t="shared" si="2"/>
        <v>3.6161812465292272E-2</v>
      </c>
      <c r="BD44" s="16" t="str">
        <f t="shared" si="0"/>
        <v>Rubber - 2012 B$</v>
      </c>
      <c r="BE44" s="337">
        <f t="shared" si="3"/>
        <v>3.5382128310364878E-2</v>
      </c>
      <c r="BF44" s="338">
        <f t="shared" si="4"/>
        <v>3.6161812465292272E-2</v>
      </c>
      <c r="BG44" s="339">
        <f>RATE(22,,'Economic Drivers Low'!AE44,-'Economic Drivers Low'!BA44)</f>
        <v>3.4548420907867278E-2</v>
      </c>
      <c r="BH44" s="340">
        <f>RATE(22,,'Economic Drivers High'!AE40,-'Economic Drivers High'!BA40)</f>
        <v>3.7897320209094733E-2</v>
      </c>
    </row>
    <row r="45" spans="1:64" ht="13.5" thickBot="1">
      <c r="A45" s="167" t="s">
        <v>335</v>
      </c>
      <c r="B45" s="255" t="s">
        <v>325</v>
      </c>
      <c r="C45" s="255">
        <v>7.9600000000000004E-2</v>
      </c>
      <c r="D45" s="255">
        <v>7.7600000000000002E-2</v>
      </c>
      <c r="E45" s="255">
        <v>7.9600000000000004E-2</v>
      </c>
      <c r="F45" s="255">
        <v>7.7600000000000002E-2</v>
      </c>
      <c r="G45" s="255">
        <v>8.5800000000000001E-2</v>
      </c>
      <c r="H45" s="255">
        <v>9.3899999999999997E-2</v>
      </c>
      <c r="I45" s="255">
        <v>9.3899999999999997E-2</v>
      </c>
      <c r="J45" s="255">
        <v>0.1041</v>
      </c>
      <c r="K45" s="255">
        <v>0.1062</v>
      </c>
      <c r="L45" s="255">
        <v>0.1205</v>
      </c>
      <c r="M45" s="255">
        <v>0.1082</v>
      </c>
      <c r="N45" s="255">
        <v>9.1899999999999996E-2</v>
      </c>
      <c r="O45" s="255">
        <v>0.10009999999999999</v>
      </c>
      <c r="P45" s="255">
        <v>8.9800000000000005E-2</v>
      </c>
      <c r="Q45" s="255">
        <v>8.9800000000000005E-2</v>
      </c>
      <c r="R45" s="255">
        <v>0.1164</v>
      </c>
      <c r="S45" s="255">
        <v>0.1082</v>
      </c>
      <c r="T45" s="255">
        <v>8.7800000000000003E-2</v>
      </c>
      <c r="U45" s="255">
        <v>7.5600000000000001E-2</v>
      </c>
      <c r="V45" s="255">
        <v>8.5800000000000001E-2</v>
      </c>
      <c r="W45" s="255">
        <v>9.3899999999999997E-2</v>
      </c>
      <c r="X45" s="255">
        <v>8.3699999999999997E-2</v>
      </c>
      <c r="Y45" s="255">
        <v>7.9600000000000004E-2</v>
      </c>
      <c r="Z45" s="255">
        <v>7.9600000000000004E-2</v>
      </c>
      <c r="AA45" s="255">
        <v>7.3499999999999996E-2</v>
      </c>
      <c r="AB45" s="255">
        <v>8.9800000000000005E-2</v>
      </c>
      <c r="AC45" s="255">
        <v>0.1062</v>
      </c>
      <c r="AD45" s="255">
        <v>0.1103</v>
      </c>
      <c r="AE45" s="255">
        <v>0.1041</v>
      </c>
      <c r="AF45" s="255">
        <v>9.8000000000000004E-2</v>
      </c>
      <c r="AG45" s="255">
        <v>9.7100000000000006E-2</v>
      </c>
      <c r="AH45" s="255">
        <v>9.6299999999999997E-2</v>
      </c>
      <c r="AI45" s="255">
        <v>9.5399999999999999E-2</v>
      </c>
      <c r="AJ45" s="255">
        <v>9.4500000000000001E-2</v>
      </c>
      <c r="AK45" s="255">
        <v>9.3600000000000003E-2</v>
      </c>
      <c r="AL45" s="255">
        <v>9.2799999999999994E-2</v>
      </c>
      <c r="AM45" s="255">
        <v>9.1899999999999996E-2</v>
      </c>
      <c r="AN45" s="255">
        <v>9.0999999999999998E-2</v>
      </c>
      <c r="AO45" s="255">
        <v>9.01E-2</v>
      </c>
      <c r="AP45" s="255">
        <v>8.9300000000000004E-2</v>
      </c>
      <c r="AQ45" s="255">
        <v>8.8400000000000006E-2</v>
      </c>
      <c r="AR45" s="255">
        <v>8.7499999999999994E-2</v>
      </c>
      <c r="AS45" s="255">
        <v>8.6599999999999996E-2</v>
      </c>
      <c r="AT45" s="255">
        <v>8.5800000000000001E-2</v>
      </c>
      <c r="AU45" s="255">
        <v>8.4900000000000003E-2</v>
      </c>
      <c r="AV45" s="255">
        <v>8.4000000000000005E-2</v>
      </c>
      <c r="AW45" s="255">
        <v>8.3099999999999993E-2</v>
      </c>
      <c r="AX45" s="255">
        <v>8.2299999999999998E-2</v>
      </c>
      <c r="AY45" s="255">
        <v>8.14E-2</v>
      </c>
      <c r="AZ45" s="255">
        <v>8.0500000000000002E-2</v>
      </c>
      <c r="BA45" s="255">
        <v>7.9600000000000004E-2</v>
      </c>
      <c r="BB45" s="336">
        <f t="shared" si="1"/>
        <v>7.3874230833113766E-3</v>
      </c>
      <c r="BC45" s="69">
        <f t="shared" si="2"/>
        <v>-1.2123092443661589E-2</v>
      </c>
      <c r="BD45" s="16" t="str">
        <f t="shared" si="0"/>
        <v>Leather - 2012 B$</v>
      </c>
      <c r="BE45" s="337">
        <f t="shared" si="3"/>
        <v>7.3874230833113766E-3</v>
      </c>
      <c r="BF45" s="338">
        <f t="shared" si="4"/>
        <v>-1.2123092443661589E-2</v>
      </c>
      <c r="BG45" s="339">
        <f>RATE(22,,'Economic Drivers Low'!AE45,-'Economic Drivers Low'!BA45)</f>
        <v>-1.575762157803038E-2</v>
      </c>
      <c r="BH45" s="340">
        <f>RATE(22,,'Economic Drivers High'!AE41,-'Economic Drivers High'!BA41)</f>
        <v>-1.0678785007172746E-2</v>
      </c>
    </row>
    <row r="46" spans="1:64" ht="13.5" thickBot="1">
      <c r="A46" s="167" t="s">
        <v>335</v>
      </c>
      <c r="B46" s="255" t="s">
        <v>326</v>
      </c>
      <c r="C46" s="255">
        <v>1.409</v>
      </c>
      <c r="D46" s="255">
        <v>1.5213000000000001</v>
      </c>
      <c r="E46" s="255">
        <v>1.4844999999999999</v>
      </c>
      <c r="F46" s="255">
        <v>1.7112000000000001</v>
      </c>
      <c r="G46" s="255">
        <v>1.7766</v>
      </c>
      <c r="H46" s="255">
        <v>1.8091999999999999</v>
      </c>
      <c r="I46" s="255">
        <v>1.7786</v>
      </c>
      <c r="J46" s="255">
        <v>1.8419000000000001</v>
      </c>
      <c r="K46" s="255">
        <v>1.6990000000000001</v>
      </c>
      <c r="L46" s="255">
        <v>2.0686</v>
      </c>
      <c r="M46" s="255">
        <v>2.1482000000000001</v>
      </c>
      <c r="N46" s="255">
        <v>2.1360000000000001</v>
      </c>
      <c r="O46" s="255">
        <v>2.4830999999999999</v>
      </c>
      <c r="P46" s="255">
        <v>2.5668000000000002</v>
      </c>
      <c r="Q46" s="255">
        <v>2.6137999999999999</v>
      </c>
      <c r="R46" s="255">
        <v>2.6526000000000001</v>
      </c>
      <c r="S46" s="255">
        <v>2.4933000000000001</v>
      </c>
      <c r="T46" s="255">
        <v>2.5627</v>
      </c>
      <c r="U46" s="255">
        <v>2.6934</v>
      </c>
      <c r="V46" s="255">
        <v>3.0181</v>
      </c>
      <c r="W46" s="255">
        <v>3.2305000000000001</v>
      </c>
      <c r="X46" s="255">
        <v>3.3693</v>
      </c>
      <c r="Y46" s="255">
        <v>3.4592000000000001</v>
      </c>
      <c r="Z46" s="255">
        <v>3.0160999999999998</v>
      </c>
      <c r="AA46" s="255">
        <v>2.3851</v>
      </c>
      <c r="AB46" s="255">
        <v>2.5444</v>
      </c>
      <c r="AC46" s="255">
        <v>2.6669</v>
      </c>
      <c r="AD46" s="255">
        <v>2.7302</v>
      </c>
      <c r="AE46" s="255">
        <v>2.7343000000000002</v>
      </c>
      <c r="AF46" s="255">
        <v>2.9344000000000001</v>
      </c>
      <c r="AG46" s="255">
        <v>3.0905999999999998</v>
      </c>
      <c r="AH46" s="255">
        <v>3.2469000000000001</v>
      </c>
      <c r="AI46" s="255">
        <v>3.4032</v>
      </c>
      <c r="AJ46" s="255">
        <v>3.5594000000000001</v>
      </c>
      <c r="AK46" s="255">
        <v>3.7157</v>
      </c>
      <c r="AL46" s="255">
        <v>3.8287</v>
      </c>
      <c r="AM46" s="255">
        <v>3.9676999999999998</v>
      </c>
      <c r="AN46" s="255">
        <v>4.117</v>
      </c>
      <c r="AO46" s="255">
        <v>4.2705000000000002</v>
      </c>
      <c r="AP46" s="255">
        <v>4.4257</v>
      </c>
      <c r="AQ46" s="255">
        <v>4.5815000000000001</v>
      </c>
      <c r="AR46" s="255">
        <v>4.7375999999999996</v>
      </c>
      <c r="AS46" s="255">
        <v>4.8937999999999997</v>
      </c>
      <c r="AT46" s="255">
        <v>5.05</v>
      </c>
      <c r="AU46" s="255">
        <v>5.2061999999999999</v>
      </c>
      <c r="AV46" s="255">
        <v>5.3624999999999998</v>
      </c>
      <c r="AW46" s="255">
        <v>5.5187999999999997</v>
      </c>
      <c r="AX46" s="255">
        <v>5.6749999999999998</v>
      </c>
      <c r="AY46" s="255">
        <v>5.8312999999999997</v>
      </c>
      <c r="AZ46" s="255">
        <v>5.9875999999999996</v>
      </c>
      <c r="BA46" s="255">
        <v>6.1437999999999997</v>
      </c>
      <c r="BB46" s="336">
        <f t="shared" si="1"/>
        <v>2.9519344555118239E-2</v>
      </c>
      <c r="BC46" s="69">
        <f t="shared" si="2"/>
        <v>3.7483993053114575E-2</v>
      </c>
      <c r="BD46" s="16" t="str">
        <f t="shared" si="0"/>
        <v>Stone, Clay, etc. - 2012 B$</v>
      </c>
      <c r="BE46" s="337">
        <f t="shared" si="3"/>
        <v>2.9519344555118239E-2</v>
      </c>
      <c r="BF46" s="338">
        <f t="shared" si="4"/>
        <v>3.7483993053114575E-2</v>
      </c>
      <c r="BG46" s="339">
        <f>RATE(22,,'Economic Drivers Low'!AE46,-'Economic Drivers Low'!BA46)</f>
        <v>3.4740267746922467E-2</v>
      </c>
      <c r="BH46" s="340">
        <f>RATE(22,,'Economic Drivers High'!AE42,-'Economic Drivers High'!BA42)</f>
        <v>3.8957061648272971E-2</v>
      </c>
    </row>
    <row r="47" spans="1:64" ht="13.5" thickBot="1">
      <c r="A47" s="167" t="s">
        <v>335</v>
      </c>
      <c r="B47" s="255" t="s">
        <v>327</v>
      </c>
      <c r="C47" s="255">
        <v>0.94750000000000001</v>
      </c>
      <c r="D47" s="255">
        <v>1.0761000000000001</v>
      </c>
      <c r="E47" s="255">
        <v>1.1129</v>
      </c>
      <c r="F47" s="255">
        <v>1.946</v>
      </c>
      <c r="G47" s="255">
        <v>1.8358000000000001</v>
      </c>
      <c r="H47" s="255">
        <v>1.6152</v>
      </c>
      <c r="I47" s="255">
        <v>1.458</v>
      </c>
      <c r="J47" s="255">
        <v>1.3804000000000001</v>
      </c>
      <c r="K47" s="255">
        <v>1.0353000000000001</v>
      </c>
      <c r="L47" s="255">
        <v>1.1252</v>
      </c>
      <c r="M47" s="255">
        <v>1.5499000000000001</v>
      </c>
      <c r="N47" s="255">
        <v>1.3988</v>
      </c>
      <c r="O47" s="255">
        <v>1.2742</v>
      </c>
      <c r="P47" s="255">
        <v>1.3415999999999999</v>
      </c>
      <c r="Q47" s="255">
        <v>1.3517999999999999</v>
      </c>
      <c r="R47" s="255">
        <v>1.2334000000000001</v>
      </c>
      <c r="S47" s="255">
        <v>1.0639000000000001</v>
      </c>
      <c r="T47" s="255">
        <v>0.85150000000000003</v>
      </c>
      <c r="U47" s="255">
        <v>0.57379999999999998</v>
      </c>
      <c r="V47" s="255">
        <v>0.50849999999999995</v>
      </c>
      <c r="W47" s="255">
        <v>0.44719999999999999</v>
      </c>
      <c r="X47" s="255">
        <v>0.36549999999999999</v>
      </c>
      <c r="Y47" s="255">
        <v>0.37159999999999999</v>
      </c>
      <c r="Z47" s="255">
        <v>0.36959999999999998</v>
      </c>
      <c r="AA47" s="255">
        <v>0.29409999999999997</v>
      </c>
      <c r="AB47" s="255">
        <v>0.34100000000000003</v>
      </c>
      <c r="AC47" s="255">
        <v>0.40229999999999999</v>
      </c>
      <c r="AD47" s="255">
        <v>0.42470000000000002</v>
      </c>
      <c r="AE47" s="255">
        <v>0.42680000000000001</v>
      </c>
      <c r="AF47" s="255">
        <v>0.44519999999999998</v>
      </c>
      <c r="AG47" s="255">
        <v>0.432</v>
      </c>
      <c r="AH47" s="255">
        <v>0.41889999999999999</v>
      </c>
      <c r="AI47" s="255">
        <v>0.40579999999999999</v>
      </c>
      <c r="AJ47" s="255">
        <v>0.39269999999999999</v>
      </c>
      <c r="AK47" s="255">
        <v>0.3795</v>
      </c>
      <c r="AL47" s="255">
        <v>0.3664</v>
      </c>
      <c r="AM47" s="255">
        <v>0.3533</v>
      </c>
      <c r="AN47" s="255">
        <v>0.34010000000000001</v>
      </c>
      <c r="AO47" s="255">
        <v>0.32700000000000001</v>
      </c>
      <c r="AP47" s="255">
        <v>0.31390000000000001</v>
      </c>
      <c r="AQ47" s="255">
        <v>0.30080000000000001</v>
      </c>
      <c r="AR47" s="255">
        <v>0.28760000000000002</v>
      </c>
      <c r="AS47" s="255">
        <v>0.27450000000000002</v>
      </c>
      <c r="AT47" s="255">
        <v>0.26140000000000002</v>
      </c>
      <c r="AU47" s="255">
        <v>0.24829999999999999</v>
      </c>
      <c r="AV47" s="255">
        <v>0.2351</v>
      </c>
      <c r="AW47" s="255">
        <v>0.222</v>
      </c>
      <c r="AX47" s="255">
        <v>0.2089</v>
      </c>
      <c r="AY47" s="255">
        <v>0.19570000000000001</v>
      </c>
      <c r="AZ47" s="255">
        <v>0.18260000000000001</v>
      </c>
      <c r="BA47" s="255">
        <v>0.16950000000000001</v>
      </c>
      <c r="BB47" s="336">
        <f t="shared" si="1"/>
        <v>-2.8669928332631663E-2</v>
      </c>
      <c r="BC47" s="69">
        <f t="shared" si="2"/>
        <v>-4.1106796245540395E-2</v>
      </c>
      <c r="BD47" s="16" t="str">
        <f t="shared" si="0"/>
        <v>Aluminum - 2012 B$</v>
      </c>
      <c r="BE47" s="337">
        <f t="shared" si="3"/>
        <v>-2.8669928332631663E-2</v>
      </c>
      <c r="BF47" s="338">
        <f t="shared" si="4"/>
        <v>-4.1106796245540395E-2</v>
      </c>
      <c r="BG47" s="339">
        <f>RATE(22,,'Economic Drivers Low'!AE47,-'Economic Drivers Low'!BA47)</f>
        <v>-4.3644686521263847E-2</v>
      </c>
      <c r="BH47" s="340">
        <f>RATE(22,,'Economic Drivers High'!AE43,-'Economic Drivers High'!BA43)</f>
        <v>-3.9738899392063091E-2</v>
      </c>
    </row>
    <row r="48" spans="1:64" ht="13.5" thickBot="1">
      <c r="A48" s="167" t="s">
        <v>335</v>
      </c>
      <c r="B48" s="255" t="s">
        <v>328</v>
      </c>
      <c r="C48" s="255">
        <v>1.9297</v>
      </c>
      <c r="D48" s="255">
        <v>2.0788000000000002</v>
      </c>
      <c r="E48" s="255">
        <v>2.0461</v>
      </c>
      <c r="F48" s="255">
        <v>3.0589</v>
      </c>
      <c r="G48" s="255">
        <v>3.1284000000000001</v>
      </c>
      <c r="H48" s="255">
        <v>2.8302</v>
      </c>
      <c r="I48" s="255">
        <v>2.8813</v>
      </c>
      <c r="J48" s="255">
        <v>2.5034999999999998</v>
      </c>
      <c r="K48" s="255">
        <v>2.0379</v>
      </c>
      <c r="L48" s="255">
        <v>2.3136000000000001</v>
      </c>
      <c r="M48" s="255">
        <v>2.9649999999999999</v>
      </c>
      <c r="N48" s="255">
        <v>2.8650000000000002</v>
      </c>
      <c r="O48" s="255">
        <v>2.4157000000000002</v>
      </c>
      <c r="P48" s="255">
        <v>2.4239000000000002</v>
      </c>
      <c r="Q48" s="255">
        <v>2.4218000000000002</v>
      </c>
      <c r="R48" s="255">
        <v>2.3197000000000001</v>
      </c>
      <c r="S48" s="255">
        <v>2.3441999999999998</v>
      </c>
      <c r="T48" s="255">
        <v>2.2401</v>
      </c>
      <c r="U48" s="255">
        <v>2.6770999999999998</v>
      </c>
      <c r="V48" s="255">
        <v>2.7444999999999999</v>
      </c>
      <c r="W48" s="255">
        <v>2.9466000000000001</v>
      </c>
      <c r="X48" s="255">
        <v>2.8935</v>
      </c>
      <c r="Y48" s="255">
        <v>3.2181999999999999</v>
      </c>
      <c r="Z48" s="255">
        <v>3.3346</v>
      </c>
      <c r="AA48" s="255">
        <v>2.7118000000000002</v>
      </c>
      <c r="AB48" s="255">
        <v>3.0139999999999998</v>
      </c>
      <c r="AC48" s="255">
        <v>3.3530000000000002</v>
      </c>
      <c r="AD48" s="255">
        <v>3.4325999999999999</v>
      </c>
      <c r="AE48" s="255">
        <v>3.4857</v>
      </c>
      <c r="AF48" s="255">
        <v>3.7185000000000001</v>
      </c>
      <c r="AG48" s="255">
        <v>3.6901999999999999</v>
      </c>
      <c r="AH48" s="255">
        <v>3.6619000000000002</v>
      </c>
      <c r="AI48" s="255">
        <v>3.6335999999999999</v>
      </c>
      <c r="AJ48" s="255">
        <v>3.6053000000000002</v>
      </c>
      <c r="AK48" s="255">
        <v>3.577</v>
      </c>
      <c r="AL48" s="255">
        <v>3.5487000000000002</v>
      </c>
      <c r="AM48" s="255">
        <v>3.5204</v>
      </c>
      <c r="AN48" s="255">
        <v>3.4921000000000002</v>
      </c>
      <c r="AO48" s="255">
        <v>3.4638</v>
      </c>
      <c r="AP48" s="255">
        <v>3.4356</v>
      </c>
      <c r="AQ48" s="255">
        <v>3.4073000000000002</v>
      </c>
      <c r="AR48" s="255">
        <v>3.379</v>
      </c>
      <c r="AS48" s="255">
        <v>3.3506999999999998</v>
      </c>
      <c r="AT48" s="255">
        <v>3.3224</v>
      </c>
      <c r="AU48" s="255">
        <v>3.2940999999999998</v>
      </c>
      <c r="AV48" s="255">
        <v>3.2658</v>
      </c>
      <c r="AW48" s="255">
        <v>3.2374999999999998</v>
      </c>
      <c r="AX48" s="255">
        <v>3.2092000000000001</v>
      </c>
      <c r="AY48" s="255">
        <v>3.1808999999999998</v>
      </c>
      <c r="AZ48" s="255">
        <v>3.1526000000000001</v>
      </c>
      <c r="BA48" s="255">
        <v>3.1242999999999999</v>
      </c>
      <c r="BB48" s="336">
        <f t="shared" si="1"/>
        <v>2.4302310002564956E-2</v>
      </c>
      <c r="BC48" s="69">
        <f t="shared" si="2"/>
        <v>-4.9630353646126979E-3</v>
      </c>
      <c r="BD48" s="16" t="str">
        <f t="shared" si="0"/>
        <v>Other Primary Metals - 2012 B$</v>
      </c>
      <c r="BE48" s="337">
        <f t="shared" si="3"/>
        <v>2.4302310002564956E-2</v>
      </c>
      <c r="BF48" s="338">
        <f t="shared" si="4"/>
        <v>-4.9630353646126979E-3</v>
      </c>
      <c r="BG48" s="339">
        <f>RATE(22,,'Economic Drivers Low'!AE48,-'Economic Drivers Low'!BA48)</f>
        <v>-7.2663663296778716E-3</v>
      </c>
      <c r="BH48" s="340">
        <f>RATE(22,,'Economic Drivers High'!AE44,-'Economic Drivers High'!BA44)</f>
        <v>-3.5412630776478133E-3</v>
      </c>
    </row>
    <row r="49" spans="1:60" ht="13.5" thickBot="1">
      <c r="A49" s="167" t="s">
        <v>335</v>
      </c>
      <c r="B49" s="255" t="s">
        <v>329</v>
      </c>
      <c r="C49" s="255">
        <v>3.0017999999999998</v>
      </c>
      <c r="D49" s="255">
        <v>2.9752000000000001</v>
      </c>
      <c r="E49" s="255">
        <v>2.9201000000000001</v>
      </c>
      <c r="F49" s="255">
        <v>3.1631</v>
      </c>
      <c r="G49" s="255">
        <v>3.4735</v>
      </c>
      <c r="H49" s="255">
        <v>3.3264</v>
      </c>
      <c r="I49" s="255">
        <v>3.0446</v>
      </c>
      <c r="J49" s="255">
        <v>3.0548999999999999</v>
      </c>
      <c r="K49" s="255">
        <v>3.2019000000000002</v>
      </c>
      <c r="L49" s="255">
        <v>3.6000999999999999</v>
      </c>
      <c r="M49" s="255">
        <v>4.3045999999999998</v>
      </c>
      <c r="N49" s="255">
        <v>4.0575000000000001</v>
      </c>
      <c r="O49" s="255">
        <v>5.5768000000000004</v>
      </c>
      <c r="P49" s="255">
        <v>5.6074000000000002</v>
      </c>
      <c r="Q49" s="255">
        <v>5.6360000000000001</v>
      </c>
      <c r="R49" s="255">
        <v>5.8769</v>
      </c>
      <c r="S49" s="255">
        <v>5.6624999999999996</v>
      </c>
      <c r="T49" s="255">
        <v>5.5768000000000004</v>
      </c>
      <c r="U49" s="255">
        <v>5.4562999999999997</v>
      </c>
      <c r="V49" s="255">
        <v>5.6093999999999999</v>
      </c>
      <c r="W49" s="255">
        <v>6.1710000000000003</v>
      </c>
      <c r="X49" s="255">
        <v>6.6303999999999998</v>
      </c>
      <c r="Y49" s="255">
        <v>7.1634000000000002</v>
      </c>
      <c r="Z49" s="255">
        <v>7.1797000000000004</v>
      </c>
      <c r="AA49" s="255">
        <v>5.5664999999999996</v>
      </c>
      <c r="AB49" s="255">
        <v>6.0034999999999998</v>
      </c>
      <c r="AC49" s="255">
        <v>6.7182000000000004</v>
      </c>
      <c r="AD49" s="255">
        <v>7.2778</v>
      </c>
      <c r="AE49" s="255">
        <v>7.4881000000000002</v>
      </c>
      <c r="AF49" s="255">
        <v>7.7534999999999998</v>
      </c>
      <c r="AG49" s="255">
        <v>7.7106000000000003</v>
      </c>
      <c r="AH49" s="255">
        <v>7.6676000000000002</v>
      </c>
      <c r="AI49" s="255">
        <v>7.6246</v>
      </c>
      <c r="AJ49" s="255">
        <v>7.5815999999999999</v>
      </c>
      <c r="AK49" s="255">
        <v>7.5385999999999997</v>
      </c>
      <c r="AL49" s="255">
        <v>7.4957000000000003</v>
      </c>
      <c r="AM49" s="255">
        <v>7.4527000000000001</v>
      </c>
      <c r="AN49" s="255">
        <v>7.4097</v>
      </c>
      <c r="AO49" s="255">
        <v>7.3666999999999998</v>
      </c>
      <c r="AP49" s="255">
        <v>7.3236999999999997</v>
      </c>
      <c r="AQ49" s="255">
        <v>7.2808000000000002</v>
      </c>
      <c r="AR49" s="255">
        <v>7.2378</v>
      </c>
      <c r="AS49" s="255">
        <v>7.1947999999999999</v>
      </c>
      <c r="AT49" s="255">
        <v>7.1517999999999997</v>
      </c>
      <c r="AU49" s="255">
        <v>7.1087999999999996</v>
      </c>
      <c r="AV49" s="255">
        <v>7.0659000000000001</v>
      </c>
      <c r="AW49" s="255">
        <v>7.0228999999999999</v>
      </c>
      <c r="AX49" s="255">
        <v>6.9798999999999998</v>
      </c>
      <c r="AY49" s="255">
        <v>6.9368999999999996</v>
      </c>
      <c r="AZ49" s="255">
        <v>6.8939000000000004</v>
      </c>
      <c r="BA49" s="255">
        <v>6.851</v>
      </c>
      <c r="BB49" s="336">
        <f t="shared" si="1"/>
        <v>3.555772293972434E-2</v>
      </c>
      <c r="BC49" s="69">
        <f t="shared" si="2"/>
        <v>-4.0336821593857757E-3</v>
      </c>
      <c r="BD49" s="16" t="str">
        <f t="shared" si="0"/>
        <v>Fabricated Metals - 2012 B$</v>
      </c>
      <c r="BE49" s="337">
        <f t="shared" si="3"/>
        <v>3.555772293972434E-2</v>
      </c>
      <c r="BF49" s="338">
        <f t="shared" si="4"/>
        <v>-4.0336821593857757E-3</v>
      </c>
      <c r="BG49" s="339">
        <f>RATE(22,,'Economic Drivers Low'!AE49,-'Economic Drivers Low'!BA49)</f>
        <v>-5.7343233354932143E-3</v>
      </c>
      <c r="BH49" s="340">
        <f>RATE(22,,'Economic Drivers High'!AE45,-'Economic Drivers High'!BA45)</f>
        <v>-2.5325595148100563E-3</v>
      </c>
    </row>
    <row r="50" spans="1:60" ht="13.5" thickBot="1">
      <c r="A50" s="167" t="s">
        <v>335</v>
      </c>
      <c r="B50" s="255" t="s">
        <v>330</v>
      </c>
      <c r="C50" s="255">
        <v>8.8316999999999997</v>
      </c>
      <c r="D50" s="255">
        <v>8.5437999999999992</v>
      </c>
      <c r="E50" s="255">
        <v>9.7730999999999995</v>
      </c>
      <c r="F50" s="255">
        <v>11.637499999999999</v>
      </c>
      <c r="G50" s="255">
        <v>12.0479</v>
      </c>
      <c r="H50" s="255">
        <v>12.781000000000001</v>
      </c>
      <c r="I50" s="255">
        <v>12.203099999999999</v>
      </c>
      <c r="J50" s="255">
        <v>13.7142</v>
      </c>
      <c r="K50" s="255">
        <v>18.862100000000002</v>
      </c>
      <c r="L50" s="255">
        <v>20.689699999999998</v>
      </c>
      <c r="M50" s="255">
        <v>27.683599999999998</v>
      </c>
      <c r="N50" s="255">
        <v>42.659799999999997</v>
      </c>
      <c r="O50" s="255">
        <v>7.4471999999999996</v>
      </c>
      <c r="P50" s="255">
        <v>7.1062000000000003</v>
      </c>
      <c r="Q50" s="255">
        <v>7.0654000000000003</v>
      </c>
      <c r="R50" s="255">
        <v>7.7310999999999996</v>
      </c>
      <c r="S50" s="255">
        <v>7.2409999999999997</v>
      </c>
      <c r="T50" s="255">
        <v>6.61</v>
      </c>
      <c r="U50" s="255">
        <v>6.5854999999999997</v>
      </c>
      <c r="V50" s="255">
        <v>7.2553000000000001</v>
      </c>
      <c r="W50" s="255">
        <v>7.8800999999999997</v>
      </c>
      <c r="X50" s="255">
        <v>8.6132000000000009</v>
      </c>
      <c r="Y50" s="255">
        <v>8.9194999999999993</v>
      </c>
      <c r="Z50" s="255">
        <v>8.5234000000000005</v>
      </c>
      <c r="AA50" s="255">
        <v>6.4957000000000003</v>
      </c>
      <c r="AB50" s="255">
        <v>7.3491999999999997</v>
      </c>
      <c r="AC50" s="255">
        <v>8.4519000000000002</v>
      </c>
      <c r="AD50" s="255">
        <v>8.9970999999999997</v>
      </c>
      <c r="AE50" s="255">
        <v>9.2422000000000004</v>
      </c>
      <c r="AF50" s="255">
        <v>9.8363999999999994</v>
      </c>
      <c r="AG50" s="255">
        <v>9.8285</v>
      </c>
      <c r="AH50" s="255">
        <v>9.8206000000000007</v>
      </c>
      <c r="AI50" s="255">
        <v>9.8127999999999993</v>
      </c>
      <c r="AJ50" s="255">
        <v>9.8048999999999999</v>
      </c>
      <c r="AK50" s="255">
        <v>9.7970000000000006</v>
      </c>
      <c r="AL50" s="255">
        <v>9.7890999999999995</v>
      </c>
      <c r="AM50" s="255">
        <v>9.7812999999999999</v>
      </c>
      <c r="AN50" s="255">
        <v>9.7734000000000005</v>
      </c>
      <c r="AO50" s="255">
        <v>9.7654999999999994</v>
      </c>
      <c r="AP50" s="255">
        <v>9.7576000000000001</v>
      </c>
      <c r="AQ50" s="255">
        <v>9.7498000000000005</v>
      </c>
      <c r="AR50" s="255">
        <v>9.7418999999999993</v>
      </c>
      <c r="AS50" s="255">
        <v>9.734</v>
      </c>
      <c r="AT50" s="255">
        <v>9.7261000000000006</v>
      </c>
      <c r="AU50" s="255">
        <v>9.7182999999999993</v>
      </c>
      <c r="AV50" s="255">
        <v>9.7103999999999999</v>
      </c>
      <c r="AW50" s="255">
        <v>9.7025000000000006</v>
      </c>
      <c r="AX50" s="255">
        <v>9.6945999999999994</v>
      </c>
      <c r="AY50" s="255">
        <v>9.6867000000000001</v>
      </c>
      <c r="AZ50" s="255">
        <v>9.6789000000000005</v>
      </c>
      <c r="BA50" s="255">
        <v>9.6709999999999994</v>
      </c>
      <c r="BB50" s="336">
        <f t="shared" si="1"/>
        <v>3.9685504745194961E-3</v>
      </c>
      <c r="BC50" s="69">
        <f t="shared" si="2"/>
        <v>2.0635700626269265E-3</v>
      </c>
      <c r="BD50" s="16" t="str">
        <f t="shared" si="0"/>
        <v>Machines &amp; Computer - 2012 B$</v>
      </c>
      <c r="BE50" s="337">
        <f t="shared" si="3"/>
        <v>3.9685504745194961E-3</v>
      </c>
      <c r="BF50" s="338">
        <f t="shared" si="4"/>
        <v>2.0635700626269265E-3</v>
      </c>
      <c r="BG50" s="339">
        <f>RATE(22,,'Economic Drivers Low'!AE50,-'Economic Drivers Low'!BA50)</f>
        <v>-1.5500893202082589E-3</v>
      </c>
      <c r="BH50" s="340">
        <f>RATE(22,,'Economic Drivers High'!AE46,-'Economic Drivers High'!BA46)</f>
        <v>3.6536638399683476E-3</v>
      </c>
    </row>
    <row r="51" spans="1:60" ht="13.5" thickBot="1">
      <c r="A51" s="167" t="s">
        <v>335</v>
      </c>
      <c r="B51" s="255" t="s">
        <v>331</v>
      </c>
      <c r="C51" s="255">
        <v>2.7852999999999999</v>
      </c>
      <c r="D51" s="255">
        <v>2.0215999999999998</v>
      </c>
      <c r="E51" s="255">
        <v>2.2238000000000002</v>
      </c>
      <c r="F51" s="255">
        <v>2.9302999999999999</v>
      </c>
      <c r="G51" s="255">
        <v>3.3285</v>
      </c>
      <c r="H51" s="255">
        <v>3.351</v>
      </c>
      <c r="I51" s="255">
        <v>3.5388000000000002</v>
      </c>
      <c r="J51" s="255">
        <v>3.0691999999999999</v>
      </c>
      <c r="K51" s="255">
        <v>2.7873999999999999</v>
      </c>
      <c r="L51" s="255">
        <v>2.9752000000000001</v>
      </c>
      <c r="M51" s="255">
        <v>3.5592000000000001</v>
      </c>
      <c r="N51" s="255">
        <v>3.7286999999999999</v>
      </c>
      <c r="O51" s="255">
        <v>0.94340000000000002</v>
      </c>
      <c r="P51" s="255">
        <v>0.94950000000000001</v>
      </c>
      <c r="Q51" s="255">
        <v>0.97</v>
      </c>
      <c r="R51" s="255">
        <v>1.0618000000000001</v>
      </c>
      <c r="S51" s="255">
        <v>0.99239999999999995</v>
      </c>
      <c r="T51" s="255">
        <v>0.92710000000000004</v>
      </c>
      <c r="U51" s="255">
        <v>0.97</v>
      </c>
      <c r="V51" s="255">
        <v>1.0618000000000001</v>
      </c>
      <c r="W51" s="255">
        <v>1.1272</v>
      </c>
      <c r="X51" s="255">
        <v>1.1946000000000001</v>
      </c>
      <c r="Y51" s="255">
        <v>1.2824</v>
      </c>
      <c r="Z51" s="255">
        <v>1.2844</v>
      </c>
      <c r="AA51" s="255">
        <v>1.0639000000000001</v>
      </c>
      <c r="AB51" s="255">
        <v>1.1577999999999999</v>
      </c>
      <c r="AC51" s="255">
        <v>1.2068000000000001</v>
      </c>
      <c r="AD51" s="255">
        <v>1.2027000000000001</v>
      </c>
      <c r="AE51" s="255">
        <v>1.2211000000000001</v>
      </c>
      <c r="AF51" s="255">
        <v>1.2558</v>
      </c>
      <c r="AG51" s="255">
        <v>1.2668999999999999</v>
      </c>
      <c r="AH51" s="255">
        <v>1.278</v>
      </c>
      <c r="AI51" s="255">
        <v>1.2890999999999999</v>
      </c>
      <c r="AJ51" s="255">
        <v>1.3002</v>
      </c>
      <c r="AK51" s="255">
        <v>1.3112999999999999</v>
      </c>
      <c r="AL51" s="255">
        <v>1.3224</v>
      </c>
      <c r="AM51" s="255">
        <v>1.3333999999999999</v>
      </c>
      <c r="AN51" s="255">
        <v>1.3445</v>
      </c>
      <c r="AO51" s="255">
        <v>1.3555999999999999</v>
      </c>
      <c r="AP51" s="255">
        <v>1.3667</v>
      </c>
      <c r="AQ51" s="255">
        <v>1.3777999999999999</v>
      </c>
      <c r="AR51" s="255">
        <v>1.3889</v>
      </c>
      <c r="AS51" s="255">
        <v>1.3998999999999999</v>
      </c>
      <c r="AT51" s="255">
        <v>1.411</v>
      </c>
      <c r="AU51" s="255">
        <v>1.4220999999999999</v>
      </c>
      <c r="AV51" s="255">
        <v>1.4332</v>
      </c>
      <c r="AW51" s="255">
        <v>1.4442999999999999</v>
      </c>
      <c r="AX51" s="255">
        <v>1.4554</v>
      </c>
      <c r="AY51" s="255">
        <v>1.4664999999999999</v>
      </c>
      <c r="AZ51" s="255">
        <v>1.4775</v>
      </c>
      <c r="BA51" s="255">
        <v>1.4885999999999999</v>
      </c>
      <c r="BB51" s="336">
        <f t="shared" si="1"/>
        <v>-2.8755591088201665E-2</v>
      </c>
      <c r="BC51" s="69">
        <f t="shared" si="2"/>
        <v>9.0444739833197077E-3</v>
      </c>
      <c r="BD51" s="16" t="str">
        <f t="shared" si="0"/>
        <v>Electric Equipment - 2012 B$</v>
      </c>
      <c r="BE51" s="337">
        <f t="shared" si="3"/>
        <v>-2.8755591088201665E-2</v>
      </c>
      <c r="BF51" s="338">
        <f t="shared" si="4"/>
        <v>9.0444739833197077E-3</v>
      </c>
      <c r="BG51" s="339">
        <f>RATE(22,,'Economic Drivers Low'!AE51,-'Economic Drivers Low'!BA51)</f>
        <v>7.4977553579638929E-3</v>
      </c>
      <c r="BH51" s="340">
        <f>RATE(22,,'Economic Drivers High'!AE47,-'Economic Drivers High'!BA47)</f>
        <v>1.0641408762637186E-2</v>
      </c>
    </row>
    <row r="52" spans="1:60" ht="13.5" thickBot="1">
      <c r="A52" s="167" t="s">
        <v>335</v>
      </c>
      <c r="B52" s="255" t="s">
        <v>332</v>
      </c>
      <c r="C52" s="255">
        <v>23.283100000000001</v>
      </c>
      <c r="D52" s="255">
        <v>27.130199999999999</v>
      </c>
      <c r="E52" s="255">
        <v>28.331</v>
      </c>
      <c r="F52" s="255">
        <v>29.168199999999999</v>
      </c>
      <c r="G52" s="255">
        <v>31.669699999999999</v>
      </c>
      <c r="H52" s="255">
        <v>33.433999999999997</v>
      </c>
      <c r="I52" s="255">
        <v>34.1875</v>
      </c>
      <c r="J52" s="255">
        <v>35.304400000000001</v>
      </c>
      <c r="K52" s="255">
        <v>33.92</v>
      </c>
      <c r="L52" s="255">
        <v>32.561999999999998</v>
      </c>
      <c r="M52" s="255">
        <v>25.523199999999999</v>
      </c>
      <c r="N52" s="255">
        <v>29.950299999999999</v>
      </c>
      <c r="O52" s="255">
        <v>30.111599999999999</v>
      </c>
      <c r="P52" s="255">
        <v>33.197099999999999</v>
      </c>
      <c r="Q52" s="255">
        <v>31.6676</v>
      </c>
      <c r="R52" s="255">
        <v>27.7408</v>
      </c>
      <c r="S52" s="255">
        <v>27.540700000000001</v>
      </c>
      <c r="T52" s="255">
        <v>26.278700000000001</v>
      </c>
      <c r="U52" s="255">
        <v>22.452000000000002</v>
      </c>
      <c r="V52" s="255">
        <v>21.449400000000001</v>
      </c>
      <c r="W52" s="255">
        <v>25.126999999999999</v>
      </c>
      <c r="X52" s="255">
        <v>24.585899999999999</v>
      </c>
      <c r="Y52" s="255">
        <v>28.959900000000001</v>
      </c>
      <c r="Z52" s="255">
        <v>28.069600000000001</v>
      </c>
      <c r="AA52" s="255">
        <v>24.6206</v>
      </c>
      <c r="AB52" s="255">
        <v>24.0427</v>
      </c>
      <c r="AC52" s="255">
        <v>26.840299999999999</v>
      </c>
      <c r="AD52" s="255">
        <v>29.678699999999999</v>
      </c>
      <c r="AE52" s="255">
        <v>29.257999999999999</v>
      </c>
      <c r="AF52" s="255">
        <v>28.647500000000001</v>
      </c>
      <c r="AG52" s="255">
        <v>29.003900000000002</v>
      </c>
      <c r="AH52" s="255">
        <v>29.360399999999998</v>
      </c>
      <c r="AI52" s="255">
        <v>29.716899999999999</v>
      </c>
      <c r="AJ52" s="255">
        <v>30.073399999999999</v>
      </c>
      <c r="AK52" s="255">
        <v>30.4299</v>
      </c>
      <c r="AL52" s="255">
        <v>30.786300000000001</v>
      </c>
      <c r="AM52" s="255">
        <v>31.142800000000001</v>
      </c>
      <c r="AN52" s="255">
        <v>31.499300000000002</v>
      </c>
      <c r="AO52" s="255">
        <v>31.855799999999999</v>
      </c>
      <c r="AP52" s="255">
        <v>32.212200000000003</v>
      </c>
      <c r="AQ52" s="255">
        <v>32.5687</v>
      </c>
      <c r="AR52" s="255">
        <v>32.925199999999997</v>
      </c>
      <c r="AS52" s="255">
        <v>33.281700000000001</v>
      </c>
      <c r="AT52" s="255">
        <v>33.638199999999998</v>
      </c>
      <c r="AU52" s="255">
        <v>33.994599999999998</v>
      </c>
      <c r="AV52" s="255">
        <v>34.351100000000002</v>
      </c>
      <c r="AW52" s="255">
        <v>34.707599999999999</v>
      </c>
      <c r="AX52" s="255">
        <v>35.064100000000003</v>
      </c>
      <c r="AY52" s="255">
        <v>35.420499999999997</v>
      </c>
      <c r="AZ52" s="255">
        <v>35.777000000000001</v>
      </c>
      <c r="BA52" s="255">
        <v>36.133499999999998</v>
      </c>
      <c r="BB52" s="336">
        <f t="shared" si="1"/>
        <v>8.1703271017953757E-3</v>
      </c>
      <c r="BC52" s="69">
        <f t="shared" si="2"/>
        <v>9.6401411469317216E-3</v>
      </c>
      <c r="BD52" s="16" t="str">
        <f t="shared" si="0"/>
        <v>Transport Equipment - 2012 B$</v>
      </c>
      <c r="BE52" s="337">
        <f t="shared" si="3"/>
        <v>8.1703271017953757E-3</v>
      </c>
      <c r="BF52" s="338">
        <f t="shared" si="4"/>
        <v>9.6401411469317216E-3</v>
      </c>
      <c r="BG52" s="339">
        <f>RATE(22,,'Economic Drivers Low'!AE52,-'Economic Drivers Low'!BA52)</f>
        <v>8.4976878086293166E-3</v>
      </c>
      <c r="BH52" s="340">
        <f>RATE(22,,'Economic Drivers High'!AE48,-'Economic Drivers High'!BA48)</f>
        <v>1.1393049099358826E-2</v>
      </c>
    </row>
    <row r="53" spans="1:60" ht="13.5" thickBot="1">
      <c r="A53" s="167" t="s">
        <v>335</v>
      </c>
      <c r="B53" s="255" t="s">
        <v>333</v>
      </c>
      <c r="C53" s="255">
        <v>0.98219999999999996</v>
      </c>
      <c r="D53" s="255">
        <v>0.73309999999999997</v>
      </c>
      <c r="E53" s="255">
        <v>1.0270999999999999</v>
      </c>
      <c r="F53" s="255">
        <v>1.2007000000000001</v>
      </c>
      <c r="G53" s="255">
        <v>1.3579000000000001</v>
      </c>
      <c r="H53" s="255">
        <v>1.4131</v>
      </c>
      <c r="I53" s="255">
        <v>1.3333999999999999</v>
      </c>
      <c r="J53" s="255">
        <v>1.4478</v>
      </c>
      <c r="K53" s="255">
        <v>1.7173</v>
      </c>
      <c r="L53" s="255">
        <v>1.8623000000000001</v>
      </c>
      <c r="M53" s="255">
        <v>1.9807999999999999</v>
      </c>
      <c r="N53" s="255">
        <v>2.1726999999999999</v>
      </c>
      <c r="O53" s="255">
        <v>2.4952999999999999</v>
      </c>
      <c r="P53" s="255">
        <v>2.6301000000000001</v>
      </c>
      <c r="Q53" s="255">
        <v>2.6791</v>
      </c>
      <c r="R53" s="255">
        <v>2.82</v>
      </c>
      <c r="S53" s="255">
        <v>2.8752</v>
      </c>
      <c r="T53" s="255">
        <v>3.0365000000000002</v>
      </c>
      <c r="U53" s="255">
        <v>3.0813999999999999</v>
      </c>
      <c r="V53" s="255">
        <v>3.0731999999999999</v>
      </c>
      <c r="W53" s="255">
        <v>3.4203999999999999</v>
      </c>
      <c r="X53" s="255">
        <v>3.3959000000000001</v>
      </c>
      <c r="Y53" s="255">
        <v>3.2713000000000001</v>
      </c>
      <c r="Z53" s="255">
        <v>3.3795000000000002</v>
      </c>
      <c r="AA53" s="255">
        <v>3.2181999999999999</v>
      </c>
      <c r="AB53" s="255">
        <v>3.2406999999999999</v>
      </c>
      <c r="AC53" s="255">
        <v>3.3877000000000002</v>
      </c>
      <c r="AD53" s="255">
        <v>3.8288000000000002</v>
      </c>
      <c r="AE53" s="255">
        <v>3.8186</v>
      </c>
      <c r="AF53" s="255">
        <v>3.7696000000000001</v>
      </c>
      <c r="AG53" s="255">
        <v>4.0204000000000004</v>
      </c>
      <c r="AH53" s="255">
        <v>4.2713000000000001</v>
      </c>
      <c r="AI53" s="255">
        <v>4.5221999999999998</v>
      </c>
      <c r="AJ53" s="255">
        <v>4.7731000000000003</v>
      </c>
      <c r="AK53" s="255">
        <v>5.0239000000000003</v>
      </c>
      <c r="AL53" s="255">
        <v>5.2220000000000004</v>
      </c>
      <c r="AM53" s="255">
        <v>5.4518000000000004</v>
      </c>
      <c r="AN53" s="255">
        <v>5.6942000000000004</v>
      </c>
      <c r="AO53" s="255">
        <v>5.9417</v>
      </c>
      <c r="AP53" s="255">
        <v>6.1912000000000003</v>
      </c>
      <c r="AQ53" s="255">
        <v>6.4414999999999996</v>
      </c>
      <c r="AR53" s="255">
        <v>6.6921999999999997</v>
      </c>
      <c r="AS53" s="255">
        <v>6.9429999999999996</v>
      </c>
      <c r="AT53" s="255">
        <v>7.1938000000000004</v>
      </c>
      <c r="AU53" s="255">
        <v>7.4447000000000001</v>
      </c>
      <c r="AV53" s="255">
        <v>7.6955999999999998</v>
      </c>
      <c r="AW53" s="255">
        <v>7.9463999999999997</v>
      </c>
      <c r="AX53" s="255">
        <v>8.1973000000000003</v>
      </c>
      <c r="AY53" s="255">
        <v>8.4481999999999999</v>
      </c>
      <c r="AZ53" s="255">
        <v>8.6990999999999996</v>
      </c>
      <c r="BA53" s="255">
        <v>8.9498999999999995</v>
      </c>
      <c r="BB53" s="336">
        <f t="shared" si="1"/>
        <v>5.3584164763947208E-2</v>
      </c>
      <c r="BC53" s="69">
        <f t="shared" si="2"/>
        <v>3.9475537678251835E-2</v>
      </c>
      <c r="BD53" s="16" t="str">
        <f t="shared" si="0"/>
        <v>Other Manufacturing - 2012 B$</v>
      </c>
      <c r="BE53" s="337">
        <f t="shared" si="3"/>
        <v>5.3584164763947208E-2</v>
      </c>
      <c r="BF53" s="338">
        <f t="shared" si="4"/>
        <v>3.9475537678251835E-2</v>
      </c>
      <c r="BG53" s="339">
        <f>RATE(22,,'Economic Drivers Low'!AE53,-'Economic Drivers Low'!BA53)</f>
        <v>3.8241288720366112E-2</v>
      </c>
      <c r="BH53" s="340">
        <f>RATE(22,,'Economic Drivers High'!AE49,-'Economic Drivers High'!BA49)</f>
        <v>4.1421288848673514E-2</v>
      </c>
    </row>
    <row r="54" spans="1:60" ht="13.5" thickBot="1">
      <c r="A54" s="167" t="s">
        <v>335</v>
      </c>
      <c r="B54" s="157" t="s">
        <v>334</v>
      </c>
      <c r="C54" s="157">
        <v>16.7895</v>
      </c>
      <c r="D54" s="157">
        <v>18.729399999999998</v>
      </c>
      <c r="E54" s="157">
        <v>19.182700000000001</v>
      </c>
      <c r="F54" s="157">
        <v>19.2195</v>
      </c>
      <c r="G54" s="157">
        <v>22.3887</v>
      </c>
      <c r="H54" s="157">
        <v>22.729700000000001</v>
      </c>
      <c r="I54" s="157">
        <v>21.5596</v>
      </c>
      <c r="J54" s="157">
        <v>22.660299999999999</v>
      </c>
      <c r="K54" s="157">
        <v>22.993099999999998</v>
      </c>
      <c r="L54" s="157">
        <v>22.799099999999999</v>
      </c>
      <c r="M54" s="157">
        <v>21.304400000000001</v>
      </c>
      <c r="N54" s="157">
        <v>24.1203</v>
      </c>
      <c r="O54" s="157">
        <v>17.083500000000001</v>
      </c>
      <c r="P54" s="157">
        <v>17.108000000000001</v>
      </c>
      <c r="Q54" s="157">
        <v>18.8049</v>
      </c>
      <c r="R54" s="157">
        <v>18.682400000000001</v>
      </c>
      <c r="S54" s="157">
        <v>16.956900000000001</v>
      </c>
      <c r="T54" s="157">
        <v>17.477599999999999</v>
      </c>
      <c r="U54" s="157">
        <v>17.485800000000001</v>
      </c>
      <c r="V54" s="157">
        <v>17.306100000000001</v>
      </c>
      <c r="W54" s="157">
        <v>19.515599999999999</v>
      </c>
      <c r="X54" s="157">
        <v>19.323599999999999</v>
      </c>
      <c r="Y54" s="157">
        <v>18.2087</v>
      </c>
      <c r="Z54" s="157">
        <v>18.541499999999999</v>
      </c>
      <c r="AA54" s="157">
        <v>18.733499999999999</v>
      </c>
      <c r="AB54" s="157">
        <v>18.382200000000001</v>
      </c>
      <c r="AC54" s="157">
        <v>17.5654</v>
      </c>
      <c r="AD54" s="157">
        <v>16.101299999999998</v>
      </c>
      <c r="AE54" s="157">
        <v>17.3</v>
      </c>
      <c r="AF54" s="157">
        <v>18.304600000000001</v>
      </c>
      <c r="AG54" s="157">
        <v>18.491499999999998</v>
      </c>
      <c r="AH54" s="157">
        <v>18.6784</v>
      </c>
      <c r="AI54" s="157">
        <v>18.865300000000001</v>
      </c>
      <c r="AJ54" s="157">
        <v>19.052199999999999</v>
      </c>
      <c r="AK54" s="157">
        <v>19.239100000000001</v>
      </c>
      <c r="AL54" s="157">
        <v>19.425999999999998</v>
      </c>
      <c r="AM54" s="157">
        <v>19.6129</v>
      </c>
      <c r="AN54" s="157">
        <v>19.799800000000001</v>
      </c>
      <c r="AO54" s="157">
        <v>19.986699999999999</v>
      </c>
      <c r="AP54" s="157">
        <v>20.1736</v>
      </c>
      <c r="AQ54" s="157">
        <v>20.360499999999998</v>
      </c>
      <c r="AR54" s="157">
        <v>20.5474</v>
      </c>
      <c r="AS54" s="157">
        <v>20.734300000000001</v>
      </c>
      <c r="AT54" s="157">
        <v>20.921199999999999</v>
      </c>
      <c r="AU54" s="157">
        <v>21.1081</v>
      </c>
      <c r="AV54" s="157">
        <v>21.294899999999998</v>
      </c>
      <c r="AW54" s="157">
        <v>21.4818</v>
      </c>
      <c r="AX54" s="157">
        <v>21.668700000000001</v>
      </c>
      <c r="AY54" s="157">
        <v>21.855599999999999</v>
      </c>
      <c r="AZ54" s="157">
        <v>22.0425</v>
      </c>
      <c r="BA54" s="157">
        <v>22.229399999999998</v>
      </c>
      <c r="BB54" s="336">
        <f t="shared" si="1"/>
        <v>3.5826050591590522E-3</v>
      </c>
      <c r="BC54" s="69">
        <f t="shared" si="2"/>
        <v>1.1461054680533834E-2</v>
      </c>
      <c r="BD54" s="18" t="str">
        <f t="shared" si="0"/>
        <v>Agriculture - 2012 B$</v>
      </c>
      <c r="BE54" s="354">
        <f t="shared" si="3"/>
        <v>3.5826050591590522E-3</v>
      </c>
      <c r="BF54" s="355">
        <f t="shared" si="4"/>
        <v>1.1461054680533834E-2</v>
      </c>
      <c r="BG54" s="341">
        <f>RATE(22,,'Economic Drivers Low'!AE54,-'Economic Drivers Low'!BA54)</f>
        <v>6.3431374999564317E-3</v>
      </c>
      <c r="BH54" s="342">
        <f>RATE(22,,'Economic Drivers High'!AE50,-'Economic Drivers High'!BA50)</f>
        <v>1.8774501322013734E-2</v>
      </c>
    </row>
    <row r="55" spans="1:60">
      <c r="A55" t="s">
        <v>4</v>
      </c>
      <c r="B55"/>
      <c r="C55"/>
      <c r="D55"/>
      <c r="E55"/>
      <c r="BC55" s="20"/>
    </row>
    <row r="56" spans="1:60">
      <c r="A56" s="159" t="s">
        <v>336</v>
      </c>
      <c r="B56" s="158"/>
      <c r="C56" s="158"/>
      <c r="D56" s="158">
        <v>1986</v>
      </c>
      <c r="E56" s="158">
        <v>1987</v>
      </c>
      <c r="F56" s="158">
        <v>1988</v>
      </c>
      <c r="G56" s="158">
        <v>1989</v>
      </c>
      <c r="H56" s="158">
        <v>1990</v>
      </c>
      <c r="I56" s="158">
        <v>1991</v>
      </c>
      <c r="J56" s="158">
        <v>1992</v>
      </c>
      <c r="K56" s="158">
        <v>1993</v>
      </c>
      <c r="L56" s="158">
        <v>1994</v>
      </c>
      <c r="M56" s="158">
        <v>1995</v>
      </c>
      <c r="N56" s="158">
        <v>1996</v>
      </c>
      <c r="O56" s="158">
        <v>1997</v>
      </c>
      <c r="P56" s="158">
        <v>1998</v>
      </c>
      <c r="Q56" s="158">
        <v>1999</v>
      </c>
      <c r="R56" s="158">
        <v>2000</v>
      </c>
      <c r="S56" s="158">
        <v>2001</v>
      </c>
      <c r="T56" s="158">
        <v>2002</v>
      </c>
      <c r="U56" s="158">
        <v>2003</v>
      </c>
      <c r="V56" s="158">
        <v>2004</v>
      </c>
      <c r="W56" s="158">
        <v>2005</v>
      </c>
      <c r="X56" s="158">
        <v>2006</v>
      </c>
      <c r="Y56" s="158">
        <v>2007</v>
      </c>
      <c r="Z56" s="158">
        <v>2008</v>
      </c>
      <c r="AA56" s="158">
        <v>2009</v>
      </c>
      <c r="AB56" s="158">
        <v>2010</v>
      </c>
      <c r="AC56" s="158">
        <v>2011</v>
      </c>
      <c r="AD56" s="158">
        <v>2012</v>
      </c>
      <c r="AE56" s="158">
        <v>2013</v>
      </c>
      <c r="AF56" s="158">
        <v>2014</v>
      </c>
      <c r="AG56" s="158">
        <v>2015</v>
      </c>
      <c r="AH56" s="158">
        <v>2016</v>
      </c>
      <c r="AI56" s="158">
        <v>2017</v>
      </c>
      <c r="AJ56" s="158">
        <v>2018</v>
      </c>
      <c r="AK56" s="158">
        <v>2019</v>
      </c>
      <c r="AL56" s="158">
        <v>2020</v>
      </c>
      <c r="AM56" s="158">
        <v>2021</v>
      </c>
      <c r="AN56" s="158">
        <v>2022</v>
      </c>
      <c r="AO56" s="158">
        <v>2023</v>
      </c>
      <c r="AP56" s="158">
        <v>2024</v>
      </c>
      <c r="AQ56" s="158">
        <v>2025</v>
      </c>
      <c r="AR56" s="158">
        <v>2026</v>
      </c>
      <c r="AS56" s="158">
        <v>2027</v>
      </c>
      <c r="AT56" s="158">
        <v>2028</v>
      </c>
      <c r="AU56" s="158">
        <v>2029</v>
      </c>
      <c r="AV56" s="158">
        <v>2030</v>
      </c>
      <c r="AW56" s="158">
        <v>2031</v>
      </c>
      <c r="AX56" s="158">
        <v>2032</v>
      </c>
      <c r="AY56" s="158">
        <v>2033</v>
      </c>
      <c r="AZ56" s="158">
        <v>2034</v>
      </c>
      <c r="BA56" s="158">
        <v>2035</v>
      </c>
      <c r="BB56" s="166"/>
      <c r="BC56" s="20"/>
    </row>
    <row r="57" spans="1:60">
      <c r="A57" s="159" t="s">
        <v>337</v>
      </c>
      <c r="B57" s="158" t="s">
        <v>35</v>
      </c>
      <c r="C57" s="158"/>
      <c r="D57" s="158">
        <v>3.7187999999999999</v>
      </c>
      <c r="E57" s="158">
        <v>3.7801999999999998</v>
      </c>
      <c r="F57" s="158">
        <v>3.8490000000000002</v>
      </c>
      <c r="G57" s="158">
        <v>3.9323999999999999</v>
      </c>
      <c r="H57" s="158">
        <v>4.0217000000000001</v>
      </c>
      <c r="I57" s="158">
        <v>4.0922000000000001</v>
      </c>
      <c r="J57" s="158">
        <v>4.1787000000000001</v>
      </c>
      <c r="K57" s="158">
        <v>4.2736000000000001</v>
      </c>
      <c r="L57" s="158">
        <v>4.3792</v>
      </c>
      <c r="M57" s="158">
        <v>4.4767999999999999</v>
      </c>
      <c r="N57" s="158">
        <v>4.5776000000000003</v>
      </c>
      <c r="O57" s="158">
        <v>4.6749000000000001</v>
      </c>
      <c r="P57" s="158">
        <v>4.7762000000000002</v>
      </c>
      <c r="Q57" s="158">
        <v>4.8689</v>
      </c>
      <c r="R57" s="158">
        <v>4.9476000000000004</v>
      </c>
      <c r="S57" s="158">
        <v>5.0255000000000001</v>
      </c>
      <c r="T57" s="158">
        <v>5.1086999999999998</v>
      </c>
      <c r="U57" s="158">
        <v>5.2004000000000001</v>
      </c>
      <c r="V57" s="158">
        <v>5.3002000000000002</v>
      </c>
      <c r="W57" s="158">
        <v>5.4105999999999996</v>
      </c>
      <c r="X57" s="158">
        <v>5.5128000000000004</v>
      </c>
      <c r="Y57" s="158">
        <v>5.5952999999999999</v>
      </c>
      <c r="Z57" s="158">
        <v>5.6483999999999996</v>
      </c>
      <c r="AA57" s="158">
        <v>5.6810999999999998</v>
      </c>
      <c r="AB57" s="158">
        <v>5.7148000000000003</v>
      </c>
      <c r="AC57" s="158">
        <v>5.7504999999999997</v>
      </c>
      <c r="AD57" s="158">
        <v>5.7975000000000003</v>
      </c>
      <c r="AE57" s="158">
        <v>5.8586</v>
      </c>
      <c r="AF57" s="158">
        <v>5.9292999999999996</v>
      </c>
      <c r="AG57" s="158">
        <v>6.0198999999999998</v>
      </c>
      <c r="AH57" s="158">
        <v>6.1158000000000001</v>
      </c>
      <c r="AI57" s="158">
        <v>6.2083000000000004</v>
      </c>
      <c r="AJ57" s="158">
        <v>6.2977999999999996</v>
      </c>
      <c r="AK57" s="158">
        <v>6.3853999999999997</v>
      </c>
      <c r="AL57" s="158">
        <v>6.47</v>
      </c>
      <c r="AM57" s="158">
        <v>6.5498000000000003</v>
      </c>
      <c r="AN57" s="158">
        <v>6.6276999999999999</v>
      </c>
      <c r="AO57" s="158">
        <v>6.7053000000000003</v>
      </c>
      <c r="AP57" s="158">
        <v>6.7830000000000004</v>
      </c>
      <c r="AQ57" s="158">
        <v>6.8620999999999999</v>
      </c>
      <c r="AR57" s="158">
        <v>6.9421999999999997</v>
      </c>
      <c r="AS57" s="158">
        <v>7.0214999999999996</v>
      </c>
      <c r="AT57" s="158">
        <v>7.0993000000000004</v>
      </c>
      <c r="AU57" s="158">
        <v>7.1769999999999996</v>
      </c>
      <c r="AV57" s="158">
        <v>7.2553000000000001</v>
      </c>
      <c r="AW57" s="158">
        <v>7.3331</v>
      </c>
      <c r="AX57" s="158">
        <v>7.4088000000000003</v>
      </c>
      <c r="AY57" s="158">
        <v>7.484</v>
      </c>
      <c r="AZ57" s="158">
        <v>7.5587999999999997</v>
      </c>
      <c r="BA57" s="158">
        <v>7.6337999999999999</v>
      </c>
      <c r="BB57" s="166"/>
      <c r="BC57" s="20"/>
    </row>
    <row r="58" spans="1:60">
      <c r="A58" s="159" t="s">
        <v>337</v>
      </c>
      <c r="B58" s="158" t="s">
        <v>22</v>
      </c>
      <c r="C58" s="158"/>
      <c r="D58" s="158">
        <v>2.7829999999999999</v>
      </c>
      <c r="E58" s="158">
        <v>2.8155999999999999</v>
      </c>
      <c r="F58" s="158">
        <v>2.8504999999999998</v>
      </c>
      <c r="G58" s="158">
        <v>2.8927999999999998</v>
      </c>
      <c r="H58" s="158">
        <v>2.9416000000000002</v>
      </c>
      <c r="I58" s="158">
        <v>2.9864000000000002</v>
      </c>
      <c r="J58" s="158">
        <v>3.0451000000000001</v>
      </c>
      <c r="K58" s="158">
        <v>3.1074999999999999</v>
      </c>
      <c r="L58" s="158">
        <v>3.1724000000000001</v>
      </c>
      <c r="M58" s="158">
        <v>3.2282999999999999</v>
      </c>
      <c r="N58" s="158">
        <v>3.2866</v>
      </c>
      <c r="O58" s="158">
        <v>3.3433999999999999</v>
      </c>
      <c r="P58" s="158">
        <v>3.4032</v>
      </c>
      <c r="Q58" s="158">
        <v>3.4607000000000001</v>
      </c>
      <c r="R58" s="158">
        <v>3.5131000000000001</v>
      </c>
      <c r="S58" s="158">
        <v>3.5668000000000002</v>
      </c>
      <c r="T58" s="158">
        <v>3.6278000000000001</v>
      </c>
      <c r="U58" s="158">
        <v>3.6968000000000001</v>
      </c>
      <c r="V58" s="158">
        <v>3.7732999999999999</v>
      </c>
      <c r="W58" s="158">
        <v>3.86</v>
      </c>
      <c r="X58" s="158">
        <v>3.9371999999999998</v>
      </c>
      <c r="Y58" s="158">
        <v>3.9965000000000002</v>
      </c>
      <c r="Z58" s="158">
        <v>4.0321999999999996</v>
      </c>
      <c r="AA58" s="158">
        <v>4.0570000000000004</v>
      </c>
      <c r="AB58" s="158">
        <v>4.0826000000000002</v>
      </c>
      <c r="AC58" s="158">
        <v>4.1063000000000001</v>
      </c>
      <c r="AD58" s="158">
        <v>4.1369999999999996</v>
      </c>
      <c r="AE58" s="158">
        <v>4.1736000000000004</v>
      </c>
      <c r="AF58" s="158">
        <v>4.2190000000000003</v>
      </c>
      <c r="AG58" s="158">
        <v>4.2786</v>
      </c>
      <c r="AH58" s="158">
        <v>4.3426999999999998</v>
      </c>
      <c r="AI58" s="158">
        <v>4.4039999999999999</v>
      </c>
      <c r="AJ58" s="158">
        <v>4.4622000000000002</v>
      </c>
      <c r="AK58" s="158">
        <v>4.5183999999999997</v>
      </c>
      <c r="AL58" s="158">
        <v>4.5731000000000002</v>
      </c>
      <c r="AM58" s="158">
        <v>4.6252000000000004</v>
      </c>
      <c r="AN58" s="158">
        <v>4.6759000000000004</v>
      </c>
      <c r="AO58" s="158">
        <v>4.7263000000000002</v>
      </c>
      <c r="AP58" s="158">
        <v>4.7762000000000002</v>
      </c>
      <c r="AQ58" s="158">
        <v>4.827</v>
      </c>
      <c r="AR58" s="158">
        <v>4.8780999999999999</v>
      </c>
      <c r="AS58" s="158">
        <v>4.9286000000000003</v>
      </c>
      <c r="AT58" s="158">
        <v>4.9778000000000002</v>
      </c>
      <c r="AU58" s="158">
        <v>5.0269000000000004</v>
      </c>
      <c r="AV58" s="158">
        <v>5.0766999999999998</v>
      </c>
      <c r="AW58" s="158">
        <v>5.1262999999999996</v>
      </c>
      <c r="AX58" s="158">
        <v>5.1741999999999999</v>
      </c>
      <c r="AY58" s="158">
        <v>5.2220000000000004</v>
      </c>
      <c r="AZ58" s="158">
        <v>5.27</v>
      </c>
      <c r="BA58" s="158">
        <v>5.3182</v>
      </c>
      <c r="BB58" s="166"/>
      <c r="BC58" s="20"/>
    </row>
    <row r="59" spans="1:60">
      <c r="A59" s="159" t="s">
        <v>337</v>
      </c>
      <c r="B59" s="158" t="s">
        <v>23</v>
      </c>
      <c r="C59" s="158"/>
      <c r="D59" s="158">
        <v>0.59850000000000003</v>
      </c>
      <c r="E59" s="158">
        <v>0.61929999999999996</v>
      </c>
      <c r="F59" s="158">
        <v>0.64419999999999999</v>
      </c>
      <c r="G59" s="158">
        <v>0.67530000000000001</v>
      </c>
      <c r="H59" s="158">
        <v>0.70389999999999997</v>
      </c>
      <c r="I59" s="158">
        <v>0.71779999999999999</v>
      </c>
      <c r="J59" s="158">
        <v>0.7319</v>
      </c>
      <c r="K59" s="158">
        <v>0.74680000000000002</v>
      </c>
      <c r="L59" s="158">
        <v>0.76690000000000003</v>
      </c>
      <c r="M59" s="158">
        <v>0.78900000000000003</v>
      </c>
      <c r="N59" s="158">
        <v>0.81440000000000001</v>
      </c>
      <c r="O59" s="158">
        <v>0.83760000000000001</v>
      </c>
      <c r="P59" s="158">
        <v>0.86099999999999999</v>
      </c>
      <c r="Q59" s="158">
        <v>0.88170000000000004</v>
      </c>
      <c r="R59" s="158">
        <v>0.89829999999999999</v>
      </c>
      <c r="S59" s="158">
        <v>0.9153</v>
      </c>
      <c r="T59" s="158">
        <v>0.93010000000000004</v>
      </c>
      <c r="U59" s="158">
        <v>0.94589999999999996</v>
      </c>
      <c r="V59" s="158">
        <v>0.96260000000000001</v>
      </c>
      <c r="W59" s="158">
        <v>0.97950000000000004</v>
      </c>
      <c r="X59" s="158">
        <v>0.99819999999999998</v>
      </c>
      <c r="Y59" s="158">
        <v>1.0163</v>
      </c>
      <c r="Z59" s="158">
        <v>1.0299</v>
      </c>
      <c r="AA59" s="158">
        <v>1.0356000000000001</v>
      </c>
      <c r="AB59" s="158">
        <v>1.0417000000000001</v>
      </c>
      <c r="AC59" s="158">
        <v>1.0522</v>
      </c>
      <c r="AD59" s="158">
        <v>1.0667</v>
      </c>
      <c r="AE59" s="158">
        <v>1.0886</v>
      </c>
      <c r="AF59" s="158">
        <v>1.1115999999999999</v>
      </c>
      <c r="AG59" s="158">
        <v>1.1406000000000001</v>
      </c>
      <c r="AH59" s="158">
        <v>1.1704000000000001</v>
      </c>
      <c r="AI59" s="158">
        <v>1.1996</v>
      </c>
      <c r="AJ59" s="158">
        <v>1.2286999999999999</v>
      </c>
      <c r="AK59" s="158">
        <v>1.258</v>
      </c>
      <c r="AL59" s="158">
        <v>1.2858000000000001</v>
      </c>
      <c r="AM59" s="158">
        <v>1.3113999999999999</v>
      </c>
      <c r="AN59" s="158">
        <v>1.3365</v>
      </c>
      <c r="AO59" s="158">
        <v>1.3614999999999999</v>
      </c>
      <c r="AP59" s="158">
        <v>1.3873</v>
      </c>
      <c r="AQ59" s="158">
        <v>1.4135</v>
      </c>
      <c r="AR59" s="158">
        <v>1.4402999999999999</v>
      </c>
      <c r="AS59" s="158">
        <v>1.4670000000000001</v>
      </c>
      <c r="AT59" s="158">
        <v>1.4936</v>
      </c>
      <c r="AU59" s="158">
        <v>1.52</v>
      </c>
      <c r="AV59" s="158">
        <v>1.5464</v>
      </c>
      <c r="AW59" s="158">
        <v>1.5726</v>
      </c>
      <c r="AX59" s="158">
        <v>1.5982000000000001</v>
      </c>
      <c r="AY59" s="158">
        <v>1.6234999999999999</v>
      </c>
      <c r="AZ59" s="158">
        <v>1.6482000000000001</v>
      </c>
      <c r="BA59" s="158">
        <v>1.6729000000000001</v>
      </c>
      <c r="BB59" s="166"/>
      <c r="BC59" s="20"/>
    </row>
    <row r="60" spans="1:60">
      <c r="A60" s="159" t="s">
        <v>337</v>
      </c>
      <c r="B60" s="158" t="s">
        <v>24</v>
      </c>
      <c r="C60" s="158"/>
      <c r="D60" s="158">
        <v>0.33739999999999998</v>
      </c>
      <c r="E60" s="158">
        <v>0.3453</v>
      </c>
      <c r="F60" s="158">
        <v>0.35439999999999999</v>
      </c>
      <c r="G60" s="158">
        <v>0.36430000000000001</v>
      </c>
      <c r="H60" s="158">
        <v>0.37619999999999998</v>
      </c>
      <c r="I60" s="158">
        <v>0.38800000000000001</v>
      </c>
      <c r="J60" s="158">
        <v>0.40179999999999999</v>
      </c>
      <c r="K60" s="158">
        <v>0.41930000000000001</v>
      </c>
      <c r="L60" s="158">
        <v>0.43980000000000002</v>
      </c>
      <c r="M60" s="158">
        <v>0.45950000000000002</v>
      </c>
      <c r="N60" s="158">
        <v>0.47660000000000002</v>
      </c>
      <c r="O60" s="158">
        <v>0.49390000000000001</v>
      </c>
      <c r="P60" s="158">
        <v>0.51190000000000002</v>
      </c>
      <c r="Q60" s="158">
        <v>0.52649999999999997</v>
      </c>
      <c r="R60" s="158">
        <v>0.53610000000000002</v>
      </c>
      <c r="S60" s="158">
        <v>0.54339999999999999</v>
      </c>
      <c r="T60" s="158">
        <v>0.55079999999999996</v>
      </c>
      <c r="U60" s="158">
        <v>0.55769999999999997</v>
      </c>
      <c r="V60" s="158">
        <v>0.56440000000000001</v>
      </c>
      <c r="W60" s="158">
        <v>0.57099999999999995</v>
      </c>
      <c r="X60" s="158">
        <v>0.57740000000000002</v>
      </c>
      <c r="Y60" s="158">
        <v>0.58250000000000002</v>
      </c>
      <c r="Z60" s="158">
        <v>0.58640000000000003</v>
      </c>
      <c r="AA60" s="158">
        <v>0.58850000000000002</v>
      </c>
      <c r="AB60" s="158">
        <v>0.59050000000000002</v>
      </c>
      <c r="AC60" s="158">
        <v>0.59209999999999996</v>
      </c>
      <c r="AD60" s="158">
        <v>0.59379999999999999</v>
      </c>
      <c r="AE60" s="158">
        <v>0.59640000000000004</v>
      </c>
      <c r="AF60" s="158">
        <v>0.59870000000000001</v>
      </c>
      <c r="AG60" s="158">
        <v>0.60070000000000001</v>
      </c>
      <c r="AH60" s="158">
        <v>0.60270000000000001</v>
      </c>
      <c r="AI60" s="158">
        <v>0.6048</v>
      </c>
      <c r="AJ60" s="158">
        <v>0.6069</v>
      </c>
      <c r="AK60" s="158">
        <v>0.60899999999999999</v>
      </c>
      <c r="AL60" s="158">
        <v>0.61119999999999997</v>
      </c>
      <c r="AM60" s="158">
        <v>0.61319999999999997</v>
      </c>
      <c r="AN60" s="158">
        <v>0.61529999999999996</v>
      </c>
      <c r="AO60" s="158">
        <v>0.61739999999999995</v>
      </c>
      <c r="AP60" s="158">
        <v>0.61960000000000004</v>
      </c>
      <c r="AQ60" s="158">
        <v>0.62170000000000003</v>
      </c>
      <c r="AR60" s="158">
        <v>0.62380000000000002</v>
      </c>
      <c r="AS60" s="158">
        <v>0.62590000000000001</v>
      </c>
      <c r="AT60" s="158">
        <v>0.628</v>
      </c>
      <c r="AU60" s="158">
        <v>0.63009999999999999</v>
      </c>
      <c r="AV60" s="158">
        <v>0.63219999999999998</v>
      </c>
      <c r="AW60" s="158">
        <v>0.63429999999999997</v>
      </c>
      <c r="AX60" s="158">
        <v>0.63639999999999997</v>
      </c>
      <c r="AY60" s="158">
        <v>0.63849999999999996</v>
      </c>
      <c r="AZ60" s="158">
        <v>0.64059999999999995</v>
      </c>
      <c r="BA60" s="158">
        <v>0.64270000000000005</v>
      </c>
      <c r="BB60" s="166"/>
      <c r="BC60" s="20"/>
    </row>
    <row r="61" spans="1:60">
      <c r="A61" s="158" t="s">
        <v>4</v>
      </c>
      <c r="B61" s="158"/>
      <c r="C61" s="158"/>
      <c r="D61" s="158"/>
      <c r="E61" s="158"/>
      <c r="F61" s="158"/>
      <c r="G61" s="158"/>
      <c r="H61" s="158"/>
      <c r="I61" s="158"/>
      <c r="J61" s="158"/>
      <c r="K61" s="158"/>
      <c r="L61" s="158"/>
      <c r="M61" s="158"/>
      <c r="N61" s="158"/>
      <c r="O61" s="158"/>
      <c r="P61" s="158"/>
      <c r="Q61" s="158"/>
      <c r="R61" s="158"/>
      <c r="S61" s="158"/>
      <c r="T61" s="158"/>
      <c r="U61" s="158"/>
      <c r="V61" s="158"/>
      <c r="W61" s="158"/>
      <c r="X61" s="158"/>
      <c r="Y61" s="158"/>
      <c r="Z61" s="158"/>
      <c r="AA61" s="158"/>
      <c r="AB61" s="158"/>
      <c r="AC61" s="158"/>
      <c r="AD61" s="158"/>
      <c r="AE61" s="158"/>
      <c r="AF61" s="158"/>
      <c r="AG61" s="158"/>
      <c r="AH61" s="158"/>
      <c r="AI61" s="158"/>
      <c r="AJ61" s="158"/>
      <c r="AK61" s="158"/>
      <c r="AL61" s="158"/>
      <c r="AM61" s="158"/>
      <c r="AN61" s="158"/>
      <c r="AO61" s="158"/>
      <c r="AP61" s="158"/>
      <c r="AQ61" s="158"/>
      <c r="AR61" s="158"/>
      <c r="AS61" s="158"/>
      <c r="AT61" s="158"/>
      <c r="AU61" s="158"/>
      <c r="AV61" s="158"/>
      <c r="AW61" s="158"/>
      <c r="AX61" s="158"/>
      <c r="AY61" s="158"/>
      <c r="AZ61" s="158"/>
      <c r="BA61" s="158"/>
      <c r="BB61" s="166"/>
      <c r="BC61" s="20"/>
    </row>
    <row r="62" spans="1:60">
      <c r="A62" s="159" t="s">
        <v>338</v>
      </c>
      <c r="B62" s="158"/>
      <c r="C62" s="158"/>
      <c r="D62" s="158">
        <v>1986</v>
      </c>
      <c r="E62" s="158">
        <v>1987</v>
      </c>
      <c r="F62" s="158">
        <v>1988</v>
      </c>
      <c r="G62" s="158">
        <v>1989</v>
      </c>
      <c r="H62" s="158">
        <v>1990</v>
      </c>
      <c r="I62" s="158">
        <v>1991</v>
      </c>
      <c r="J62" s="158">
        <v>1992</v>
      </c>
      <c r="K62" s="158">
        <v>1993</v>
      </c>
      <c r="L62" s="158">
        <v>1994</v>
      </c>
      <c r="M62" s="158">
        <v>1995</v>
      </c>
      <c r="N62" s="158">
        <v>1996</v>
      </c>
      <c r="O62" s="158">
        <v>1997</v>
      </c>
      <c r="P62" s="158">
        <v>1998</v>
      </c>
      <c r="Q62" s="158">
        <v>1999</v>
      </c>
      <c r="R62" s="158">
        <v>2000</v>
      </c>
      <c r="S62" s="158">
        <v>2001</v>
      </c>
      <c r="T62" s="158">
        <v>2002</v>
      </c>
      <c r="U62" s="158">
        <v>2003</v>
      </c>
      <c r="V62" s="158">
        <v>2004</v>
      </c>
      <c r="W62" s="158">
        <v>2005</v>
      </c>
      <c r="X62" s="158">
        <v>2006</v>
      </c>
      <c r="Y62" s="158">
        <v>2007</v>
      </c>
      <c r="Z62" s="158">
        <v>2008</v>
      </c>
      <c r="AA62" s="158">
        <v>2009</v>
      </c>
      <c r="AB62" s="158">
        <v>2010</v>
      </c>
      <c r="AC62" s="158">
        <v>2011</v>
      </c>
      <c r="AD62" s="158">
        <v>2012</v>
      </c>
      <c r="AE62" s="158">
        <v>2013</v>
      </c>
      <c r="AF62" s="158">
        <v>2014</v>
      </c>
      <c r="AG62" s="158">
        <v>2015</v>
      </c>
      <c r="AH62" s="158">
        <v>2016</v>
      </c>
      <c r="AI62" s="158">
        <v>2017</v>
      </c>
      <c r="AJ62" s="158">
        <v>2018</v>
      </c>
      <c r="AK62" s="158">
        <v>2019</v>
      </c>
      <c r="AL62" s="158">
        <v>2020</v>
      </c>
      <c r="AM62" s="158">
        <v>2021</v>
      </c>
      <c r="AN62" s="158">
        <v>2022</v>
      </c>
      <c r="AO62" s="158">
        <v>2023</v>
      </c>
      <c r="AP62" s="158">
        <v>2024</v>
      </c>
      <c r="AQ62" s="158">
        <v>2025</v>
      </c>
      <c r="AR62" s="158">
        <v>2026</v>
      </c>
      <c r="AS62" s="158">
        <v>2027</v>
      </c>
      <c r="AT62" s="158">
        <v>2028</v>
      </c>
      <c r="AU62" s="158">
        <v>2029</v>
      </c>
      <c r="AV62" s="158">
        <v>2030</v>
      </c>
      <c r="AW62" s="158">
        <v>2031</v>
      </c>
      <c r="AX62" s="158">
        <v>2032</v>
      </c>
      <c r="AY62" s="158">
        <v>2033</v>
      </c>
      <c r="AZ62" s="158">
        <v>2034</v>
      </c>
      <c r="BA62" s="158">
        <v>2035</v>
      </c>
      <c r="BB62" s="166"/>
      <c r="BC62" s="20"/>
    </row>
    <row r="63" spans="1:60">
      <c r="A63" s="159" t="s">
        <v>339</v>
      </c>
      <c r="B63" s="158" t="s">
        <v>35</v>
      </c>
      <c r="C63" s="158"/>
      <c r="D63" s="158">
        <v>2.4073000000000002</v>
      </c>
      <c r="E63" s="158">
        <v>2.3925000000000001</v>
      </c>
      <c r="F63" s="158">
        <v>2.3872</v>
      </c>
      <c r="G63" s="158">
        <v>2.3818999999999999</v>
      </c>
      <c r="H63" s="158">
        <v>2.3877999999999999</v>
      </c>
      <c r="I63" s="158">
        <v>2.4037000000000002</v>
      </c>
      <c r="J63" s="158">
        <v>2.4123000000000001</v>
      </c>
      <c r="K63" s="158">
        <v>2.4140000000000001</v>
      </c>
      <c r="L63" s="158">
        <v>2.4045999999999998</v>
      </c>
      <c r="M63" s="158">
        <v>2.3992</v>
      </c>
      <c r="N63" s="158">
        <v>2.3877000000000002</v>
      </c>
      <c r="O63" s="158">
        <v>2.3780000000000001</v>
      </c>
      <c r="P63" s="158">
        <v>2.3622999999999998</v>
      </c>
      <c r="Q63" s="158">
        <v>2.3466999999999998</v>
      </c>
      <c r="R63" s="158">
        <v>2.3369</v>
      </c>
      <c r="S63" s="158">
        <v>2.3275999999999999</v>
      </c>
      <c r="T63" s="158">
        <v>2.3159000000000001</v>
      </c>
      <c r="U63" s="158">
        <v>2.2982999999999998</v>
      </c>
      <c r="V63" s="158">
        <v>2.2816000000000001</v>
      </c>
      <c r="W63" s="158">
        <v>2.2677999999999998</v>
      </c>
      <c r="X63" s="158">
        <v>2.2646999999999999</v>
      </c>
      <c r="Y63" s="158">
        <v>2.2656000000000001</v>
      </c>
      <c r="Z63" s="158">
        <v>2.2770999999999999</v>
      </c>
      <c r="AA63" s="158">
        <v>2.2930999999999999</v>
      </c>
      <c r="AB63" s="158">
        <v>2.3025000000000002</v>
      </c>
      <c r="AC63" s="158">
        <v>2.3104</v>
      </c>
      <c r="AD63" s="158">
        <v>2.3136000000000001</v>
      </c>
      <c r="AE63" s="158">
        <v>2.3123</v>
      </c>
      <c r="AF63" s="158">
        <v>2.3077999999999999</v>
      </c>
      <c r="AG63" s="158">
        <v>2.2967</v>
      </c>
      <c r="AH63" s="158">
        <v>2.2841999999999998</v>
      </c>
      <c r="AI63" s="158">
        <v>2.2734999999999999</v>
      </c>
      <c r="AJ63" s="158">
        <v>2.2643</v>
      </c>
      <c r="AK63" s="158">
        <v>2.2557</v>
      </c>
      <c r="AL63" s="158">
        <v>2.2482000000000002</v>
      </c>
      <c r="AM63" s="158">
        <v>2.242</v>
      </c>
      <c r="AN63" s="158">
        <v>2.2362000000000002</v>
      </c>
      <c r="AO63" s="158">
        <v>2.2302</v>
      </c>
      <c r="AP63" s="158">
        <v>2.2238000000000002</v>
      </c>
      <c r="AQ63" s="158">
        <v>2.2168000000000001</v>
      </c>
      <c r="AR63" s="158">
        <v>2.2094</v>
      </c>
      <c r="AS63" s="158">
        <v>2.2021999999999999</v>
      </c>
      <c r="AT63" s="158">
        <v>2.1955</v>
      </c>
      <c r="AU63" s="158">
        <v>2.1888000000000001</v>
      </c>
      <c r="AV63" s="158">
        <v>2.1819000000000002</v>
      </c>
      <c r="AW63" s="158">
        <v>2.1751</v>
      </c>
      <c r="AX63" s="158">
        <v>2.169</v>
      </c>
      <c r="AY63" s="158">
        <v>2.1629999999999998</v>
      </c>
      <c r="AZ63" s="158">
        <v>2.1572</v>
      </c>
      <c r="BA63" s="158">
        <v>2.1514000000000002</v>
      </c>
      <c r="BB63" s="166"/>
      <c r="BC63" s="20"/>
    </row>
    <row r="64" spans="1:60">
      <c r="A64" s="159" t="s">
        <v>339</v>
      </c>
      <c r="B64" s="158" t="s">
        <v>22</v>
      </c>
      <c r="C64" s="158"/>
      <c r="D64" s="158">
        <v>2.4253999999999998</v>
      </c>
      <c r="E64" s="158">
        <v>2.4123000000000001</v>
      </c>
      <c r="F64" s="158">
        <v>2.4091999999999998</v>
      </c>
      <c r="G64" s="158">
        <v>2.4035000000000002</v>
      </c>
      <c r="H64" s="158">
        <v>2.4112</v>
      </c>
      <c r="I64" s="158">
        <v>2.4275000000000002</v>
      </c>
      <c r="J64" s="158">
        <v>2.4358</v>
      </c>
      <c r="K64" s="158">
        <v>2.4363999999999999</v>
      </c>
      <c r="L64" s="158">
        <v>2.4266000000000001</v>
      </c>
      <c r="M64" s="158">
        <v>2.4205000000000001</v>
      </c>
      <c r="N64" s="158">
        <v>2.4104999999999999</v>
      </c>
      <c r="O64" s="158">
        <v>2.4015</v>
      </c>
      <c r="P64" s="158">
        <v>2.3860999999999999</v>
      </c>
      <c r="Q64" s="158">
        <v>2.3721999999999999</v>
      </c>
      <c r="R64" s="158">
        <v>2.3639999999999999</v>
      </c>
      <c r="S64" s="158">
        <v>2.3561999999999999</v>
      </c>
      <c r="T64" s="158">
        <v>2.3449</v>
      </c>
      <c r="U64" s="158">
        <v>2.327</v>
      </c>
      <c r="V64" s="158">
        <v>2.3089</v>
      </c>
      <c r="W64" s="158">
        <v>2.2942999999999998</v>
      </c>
      <c r="X64" s="158">
        <v>2.2905000000000002</v>
      </c>
      <c r="Y64" s="158">
        <v>2.2902999999999998</v>
      </c>
      <c r="Z64" s="158">
        <v>2.3005</v>
      </c>
      <c r="AA64" s="158">
        <v>2.3147000000000002</v>
      </c>
      <c r="AB64" s="158">
        <v>2.3233000000000001</v>
      </c>
      <c r="AC64" s="158">
        <v>2.3325</v>
      </c>
      <c r="AD64" s="158">
        <v>2.3376999999999999</v>
      </c>
      <c r="AE64" s="158">
        <v>2.3401999999999998</v>
      </c>
      <c r="AF64" s="158">
        <v>2.3384</v>
      </c>
      <c r="AG64" s="158">
        <v>2.3294000000000001</v>
      </c>
      <c r="AH64" s="158">
        <v>2.3180999999999998</v>
      </c>
      <c r="AI64" s="158">
        <v>2.3087</v>
      </c>
      <c r="AJ64" s="158">
        <v>2.3010000000000002</v>
      </c>
      <c r="AK64" s="158">
        <v>2.2940999999999998</v>
      </c>
      <c r="AL64" s="158">
        <v>2.2877999999999998</v>
      </c>
      <c r="AM64" s="158">
        <v>2.2837999999999998</v>
      </c>
      <c r="AN64" s="158">
        <v>2.2801</v>
      </c>
      <c r="AO64" s="158">
        <v>2.2761</v>
      </c>
      <c r="AP64" s="158">
        <v>2.2721</v>
      </c>
      <c r="AQ64" s="158">
        <v>2.2673999999999999</v>
      </c>
      <c r="AR64" s="158">
        <v>2.2624</v>
      </c>
      <c r="AS64" s="158">
        <v>2.2576000000000001</v>
      </c>
      <c r="AT64" s="158">
        <v>2.2532999999999999</v>
      </c>
      <c r="AU64" s="158">
        <v>2.2490000000000001</v>
      </c>
      <c r="AV64" s="158">
        <v>2.2443</v>
      </c>
      <c r="AW64" s="158">
        <v>2.2395999999999998</v>
      </c>
      <c r="AX64" s="158">
        <v>2.2355999999999998</v>
      </c>
      <c r="AY64" s="158">
        <v>2.2315999999999998</v>
      </c>
      <c r="AZ64" s="158">
        <v>2.2275</v>
      </c>
      <c r="BA64" s="158">
        <v>2.2233000000000001</v>
      </c>
      <c r="BB64" s="166"/>
      <c r="BC64" s="20"/>
    </row>
    <row r="65" spans="1:104">
      <c r="A65" s="159" t="s">
        <v>339</v>
      </c>
      <c r="B65" s="158" t="s">
        <v>23</v>
      </c>
      <c r="C65" s="158"/>
      <c r="D65" s="158">
        <v>2.2732000000000001</v>
      </c>
      <c r="E65" s="158">
        <v>2.2513999999999998</v>
      </c>
      <c r="F65" s="158">
        <v>2.2364999999999999</v>
      </c>
      <c r="G65" s="158">
        <v>2.2336999999999998</v>
      </c>
      <c r="H65" s="158">
        <v>2.2330999999999999</v>
      </c>
      <c r="I65" s="158">
        <v>2.2437999999999998</v>
      </c>
      <c r="J65" s="158">
        <v>2.2486000000000002</v>
      </c>
      <c r="K65" s="158">
        <v>2.2507999999999999</v>
      </c>
      <c r="L65" s="158">
        <v>2.2387000000000001</v>
      </c>
      <c r="M65" s="158">
        <v>2.2342</v>
      </c>
      <c r="N65" s="158">
        <v>2.2166999999999999</v>
      </c>
      <c r="O65" s="158">
        <v>2.2052</v>
      </c>
      <c r="P65" s="158">
        <v>2.1886000000000001</v>
      </c>
      <c r="Q65" s="158">
        <v>2.1676000000000002</v>
      </c>
      <c r="R65" s="158">
        <v>2.1513</v>
      </c>
      <c r="S65" s="158">
        <v>2.1395</v>
      </c>
      <c r="T65" s="158">
        <v>2.1280000000000001</v>
      </c>
      <c r="U65" s="158">
        <v>2.113</v>
      </c>
      <c r="V65" s="158">
        <v>2.101</v>
      </c>
      <c r="W65" s="158">
        <v>2.0893000000000002</v>
      </c>
      <c r="X65" s="158">
        <v>2.0882000000000001</v>
      </c>
      <c r="Y65" s="158">
        <v>2.0880999999999998</v>
      </c>
      <c r="Z65" s="158">
        <v>2.0973999999999999</v>
      </c>
      <c r="AA65" s="158">
        <v>2.1158000000000001</v>
      </c>
      <c r="AB65" s="158">
        <v>2.1273</v>
      </c>
      <c r="AC65" s="158">
        <v>2.1299000000000001</v>
      </c>
      <c r="AD65" s="158">
        <v>2.1240999999999999</v>
      </c>
      <c r="AE65" s="158">
        <v>2.1065999999999998</v>
      </c>
      <c r="AF65" s="158">
        <v>2.0891999999999999</v>
      </c>
      <c r="AG65" s="158">
        <v>2.0647000000000002</v>
      </c>
      <c r="AH65" s="158">
        <v>2.0407999999999999</v>
      </c>
      <c r="AI65" s="158">
        <v>2.0207000000000002</v>
      </c>
      <c r="AJ65" s="158">
        <v>2.0024999999999999</v>
      </c>
      <c r="AK65" s="158">
        <v>1.9846999999999999</v>
      </c>
      <c r="AL65" s="158">
        <v>1.9698</v>
      </c>
      <c r="AM65" s="158">
        <v>1.9493</v>
      </c>
      <c r="AN65" s="158">
        <v>1.9298999999999999</v>
      </c>
      <c r="AO65" s="158">
        <v>1.9111</v>
      </c>
      <c r="AP65" s="158">
        <v>1.8915</v>
      </c>
      <c r="AQ65" s="158">
        <v>1.8717999999999999</v>
      </c>
      <c r="AR65" s="158">
        <v>1.8515999999999999</v>
      </c>
      <c r="AS65" s="158">
        <v>1.8323</v>
      </c>
      <c r="AT65" s="158">
        <v>1.8136000000000001</v>
      </c>
      <c r="AU65" s="158">
        <v>1.7956000000000001</v>
      </c>
      <c r="AV65" s="158">
        <v>1.7782</v>
      </c>
      <c r="AW65" s="158">
        <v>1.7614000000000001</v>
      </c>
      <c r="AX65" s="158">
        <v>1.7457</v>
      </c>
      <c r="AY65" s="158">
        <v>1.7307999999999999</v>
      </c>
      <c r="AZ65" s="158">
        <v>1.7168000000000001</v>
      </c>
      <c r="BA65" s="158">
        <v>1.7033</v>
      </c>
      <c r="BB65" s="166"/>
      <c r="BC65" s="20"/>
    </row>
    <row r="66" spans="1:104">
      <c r="A66" s="159" t="s">
        <v>339</v>
      </c>
      <c r="B66" s="158" t="s">
        <v>24</v>
      </c>
      <c r="C66" s="158"/>
      <c r="D66" s="158">
        <v>2.4961000000000002</v>
      </c>
      <c r="E66" s="158">
        <v>2.4841000000000002</v>
      </c>
      <c r="F66" s="158">
        <v>2.4845000000000002</v>
      </c>
      <c r="G66" s="158">
        <v>2.4845000000000002</v>
      </c>
      <c r="H66" s="158">
        <v>2.4944999999999999</v>
      </c>
      <c r="I66" s="158">
        <v>2.5154999999999998</v>
      </c>
      <c r="J66" s="158">
        <v>2.5318000000000001</v>
      </c>
      <c r="K66" s="158">
        <v>2.5388999999999999</v>
      </c>
      <c r="L66" s="158">
        <v>2.536</v>
      </c>
      <c r="M66" s="158">
        <v>2.5327999999999999</v>
      </c>
      <c r="N66" s="158">
        <v>2.5226000000000002</v>
      </c>
      <c r="O66" s="158">
        <v>2.5125000000000002</v>
      </c>
      <c r="P66" s="158">
        <v>2.4962</v>
      </c>
      <c r="Q66" s="158">
        <v>2.4796</v>
      </c>
      <c r="R66" s="158">
        <v>2.4697</v>
      </c>
      <c r="S66" s="158">
        <v>2.4571999999999998</v>
      </c>
      <c r="T66" s="158">
        <v>2.4420999999999999</v>
      </c>
      <c r="U66" s="158">
        <v>2.4228000000000001</v>
      </c>
      <c r="V66" s="158">
        <v>2.4070999999999998</v>
      </c>
      <c r="W66" s="158">
        <v>2.3948999999999998</v>
      </c>
      <c r="X66" s="158">
        <v>2.3936999999999999</v>
      </c>
      <c r="Y66" s="158">
        <v>2.4058999999999999</v>
      </c>
      <c r="Z66" s="158">
        <v>2.4318</v>
      </c>
      <c r="AA66" s="158">
        <v>2.4561000000000002</v>
      </c>
      <c r="AB66" s="158">
        <v>2.4672999999999998</v>
      </c>
      <c r="AC66" s="158">
        <v>2.4775</v>
      </c>
      <c r="AD66" s="158">
        <v>2.4861</v>
      </c>
      <c r="AE66" s="158">
        <v>2.4922</v>
      </c>
      <c r="AF66" s="158">
        <v>2.4982000000000002</v>
      </c>
      <c r="AG66" s="158">
        <v>2.5045000000000002</v>
      </c>
      <c r="AH66" s="158">
        <v>2.5125000000000002</v>
      </c>
      <c r="AI66" s="158">
        <v>2.5185</v>
      </c>
      <c r="AJ66" s="158">
        <v>2.5245000000000002</v>
      </c>
      <c r="AK66" s="158">
        <v>2.5306999999999999</v>
      </c>
      <c r="AL66" s="158">
        <v>2.5377000000000001</v>
      </c>
      <c r="AM66" s="158">
        <v>2.5531999999999999</v>
      </c>
      <c r="AN66" s="158">
        <v>2.5680000000000001</v>
      </c>
      <c r="AO66" s="158">
        <v>2.5821000000000001</v>
      </c>
      <c r="AP66" s="158">
        <v>2.5954999999999999</v>
      </c>
      <c r="AQ66" s="158">
        <v>2.6084999999999998</v>
      </c>
      <c r="AR66" s="158">
        <v>2.6211000000000002</v>
      </c>
      <c r="AS66" s="158">
        <v>2.6334</v>
      </c>
      <c r="AT66" s="158">
        <v>2.6454</v>
      </c>
      <c r="AU66" s="158">
        <v>2.6570999999999998</v>
      </c>
      <c r="AV66" s="158">
        <v>2.6684999999999999</v>
      </c>
      <c r="AW66" s="158">
        <v>2.6797</v>
      </c>
      <c r="AX66" s="158">
        <v>2.6907000000000001</v>
      </c>
      <c r="AY66" s="158">
        <v>2.7014999999999998</v>
      </c>
      <c r="AZ66" s="158">
        <v>2.7121</v>
      </c>
      <c r="BA66" s="158">
        <v>2.7225000000000001</v>
      </c>
      <c r="BB66" s="166"/>
      <c r="BC66" s="20"/>
    </row>
    <row r="67" spans="1:104">
      <c r="A67" s="9"/>
      <c r="B67" s="9"/>
      <c r="C67" s="5"/>
      <c r="D67" s="5"/>
      <c r="E67" s="10"/>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BA67" s="130"/>
      <c r="BB67" s="130"/>
      <c r="BC67" s="20"/>
      <c r="BE67" s="130"/>
      <c r="BF67" s="130"/>
      <c r="BG67" s="130"/>
      <c r="BH67" s="130"/>
      <c r="BI67" s="130"/>
      <c r="BJ67" s="130"/>
      <c r="BK67" s="130"/>
      <c r="BL67" s="130"/>
      <c r="BM67" s="130"/>
      <c r="BN67" s="130"/>
      <c r="BO67" s="130"/>
      <c r="BP67" s="130"/>
      <c r="BQ67" s="130"/>
      <c r="BR67" s="130"/>
      <c r="BS67" s="130"/>
      <c r="BT67" s="130"/>
      <c r="BU67" s="130"/>
      <c r="BV67" s="130"/>
      <c r="BW67" s="130"/>
      <c r="BX67" s="130"/>
      <c r="BY67" s="130"/>
      <c r="BZ67" s="130"/>
      <c r="CA67" s="130"/>
      <c r="CB67" s="130"/>
      <c r="CC67" s="130"/>
      <c r="CD67" s="130"/>
      <c r="CE67" s="130"/>
      <c r="CF67" s="130"/>
      <c r="CG67" s="130"/>
      <c r="CH67" s="130"/>
      <c r="CI67" s="130"/>
      <c r="CJ67" s="130"/>
      <c r="CK67" s="130"/>
      <c r="CL67" s="130"/>
      <c r="CM67" s="130"/>
      <c r="CN67" s="130"/>
      <c r="CO67" s="130"/>
      <c r="CP67" s="130"/>
      <c r="CQ67" s="130"/>
      <c r="CR67" s="130"/>
      <c r="CS67" s="130"/>
      <c r="CT67" s="130"/>
      <c r="CU67" s="130"/>
      <c r="CV67" s="130"/>
      <c r="CW67" s="130"/>
      <c r="CX67" s="130"/>
      <c r="CY67" s="130"/>
      <c r="CZ67" s="130"/>
    </row>
    <row r="68" spans="1:104">
      <c r="A68" s="9"/>
      <c r="B68" s="9"/>
      <c r="C68" s="5"/>
      <c r="D68" s="5"/>
      <c r="E68" s="10"/>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BA68" s="130"/>
      <c r="BB68" s="130"/>
      <c r="BC68" s="20"/>
      <c r="BE68" s="130"/>
      <c r="BF68" s="130"/>
      <c r="BG68" s="130"/>
      <c r="BH68" s="130"/>
      <c r="BI68" s="130"/>
      <c r="BJ68" s="130"/>
      <c r="BK68" s="130"/>
      <c r="BL68" s="130"/>
      <c r="BM68" s="130"/>
      <c r="BN68" s="130"/>
      <c r="BO68" s="130"/>
      <c r="BP68" s="130"/>
      <c r="BQ68" s="130"/>
      <c r="BR68" s="130"/>
      <c r="BS68" s="130"/>
      <c r="BT68" s="130"/>
      <c r="BU68" s="130"/>
      <c r="BV68" s="130"/>
      <c r="BW68" s="130"/>
      <c r="BX68" s="130"/>
      <c r="BY68" s="130"/>
      <c r="BZ68" s="130"/>
      <c r="CA68" s="130"/>
      <c r="CB68" s="130"/>
      <c r="CC68" s="130"/>
      <c r="CD68" s="130"/>
      <c r="CE68" s="130"/>
      <c r="CF68" s="130"/>
      <c r="CG68" s="130"/>
      <c r="CH68" s="130"/>
      <c r="CI68" s="130"/>
      <c r="CJ68" s="130"/>
      <c r="CK68" s="130"/>
      <c r="CL68" s="130"/>
      <c r="CM68" s="130"/>
      <c r="CN68" s="130"/>
      <c r="CO68" s="130"/>
      <c r="CP68" s="130"/>
      <c r="CQ68" s="130"/>
      <c r="CR68" s="130"/>
      <c r="CS68" s="130"/>
      <c r="CT68" s="130"/>
      <c r="CU68" s="130"/>
      <c r="CV68" s="130"/>
      <c r="CW68" s="130"/>
      <c r="CX68" s="130"/>
      <c r="CY68" s="130"/>
      <c r="CZ68" s="130"/>
    </row>
    <row r="69" spans="1:104">
      <c r="A69" s="257" t="s">
        <v>340</v>
      </c>
      <c r="B69" s="256"/>
      <c r="C69" s="256">
        <v>1985</v>
      </c>
      <c r="D69" s="256">
        <v>1986</v>
      </c>
      <c r="E69" s="256">
        <v>1987</v>
      </c>
      <c r="F69" s="256">
        <v>1988</v>
      </c>
      <c r="G69" s="256">
        <v>1989</v>
      </c>
      <c r="H69" s="256">
        <v>1990</v>
      </c>
      <c r="I69" s="256">
        <v>1991</v>
      </c>
      <c r="J69" s="256">
        <v>1992</v>
      </c>
      <c r="K69" s="256">
        <v>1993</v>
      </c>
      <c r="L69" s="256">
        <v>1994</v>
      </c>
      <c r="M69" s="256">
        <v>1995</v>
      </c>
      <c r="N69" s="256">
        <v>1996</v>
      </c>
      <c r="O69" s="256">
        <v>1997</v>
      </c>
      <c r="P69" s="256">
        <v>1998</v>
      </c>
      <c r="Q69" s="256">
        <v>1999</v>
      </c>
      <c r="R69" s="256">
        <v>2000</v>
      </c>
      <c r="S69" s="256">
        <v>2001</v>
      </c>
      <c r="T69" s="256">
        <v>2002</v>
      </c>
      <c r="U69" s="256">
        <v>2003</v>
      </c>
      <c r="V69" s="256">
        <v>2004</v>
      </c>
      <c r="W69" s="256">
        <v>2005</v>
      </c>
      <c r="X69" s="256">
        <v>2006</v>
      </c>
      <c r="Y69" s="256">
        <v>2007</v>
      </c>
      <c r="Z69" s="256">
        <v>2008</v>
      </c>
      <c r="AA69" s="256">
        <v>2009</v>
      </c>
      <c r="AB69" s="256">
        <v>2010</v>
      </c>
      <c r="AC69" s="256">
        <v>2011</v>
      </c>
      <c r="AD69" s="256">
        <v>2012</v>
      </c>
      <c r="AE69" s="256">
        <v>2013</v>
      </c>
      <c r="AF69" s="256">
        <v>2014</v>
      </c>
      <c r="AG69" s="256">
        <v>2015</v>
      </c>
      <c r="AH69" s="256">
        <v>2016</v>
      </c>
      <c r="AI69" s="256">
        <v>2017</v>
      </c>
      <c r="AJ69" s="256">
        <v>2018</v>
      </c>
      <c r="AK69" s="256">
        <v>2019</v>
      </c>
      <c r="AL69" s="256">
        <v>2020</v>
      </c>
      <c r="AM69" s="256">
        <v>2021</v>
      </c>
      <c r="AN69" s="256">
        <v>2022</v>
      </c>
      <c r="AO69" s="256">
        <v>2023</v>
      </c>
      <c r="AP69" s="256">
        <v>2024</v>
      </c>
      <c r="AQ69" s="256">
        <v>2025</v>
      </c>
      <c r="AR69" s="256">
        <v>2026</v>
      </c>
      <c r="AS69" s="256">
        <v>2027</v>
      </c>
      <c r="AT69" s="256">
        <v>2028</v>
      </c>
      <c r="AU69" s="256">
        <v>2029</v>
      </c>
      <c r="AV69" s="256">
        <v>2030</v>
      </c>
      <c r="AW69" s="256">
        <v>2031</v>
      </c>
      <c r="AX69" s="256">
        <v>2032</v>
      </c>
      <c r="AY69" s="256">
        <v>2033</v>
      </c>
      <c r="AZ69" s="256">
        <v>2034</v>
      </c>
      <c r="BA69" s="256">
        <v>2035</v>
      </c>
      <c r="BB69" s="283"/>
      <c r="BC69" s="20"/>
    </row>
    <row r="70" spans="1:104">
      <c r="A70" s="284" t="s">
        <v>21</v>
      </c>
      <c r="B70" s="256" t="s">
        <v>294</v>
      </c>
      <c r="C70" s="256">
        <v>643.0942</v>
      </c>
      <c r="D70" s="256">
        <v>649.19449999999995</v>
      </c>
      <c r="E70" s="256">
        <v>655.22820000000002</v>
      </c>
      <c r="F70" s="256">
        <v>661.21429999999998</v>
      </c>
      <c r="G70" s="256">
        <v>669.36739999999998</v>
      </c>
      <c r="H70" s="256">
        <v>680.13139999999999</v>
      </c>
      <c r="I70" s="256">
        <v>693.47789999999998</v>
      </c>
      <c r="J70" s="256">
        <v>713.19140000000004</v>
      </c>
      <c r="K70" s="256">
        <v>735.28240000000005</v>
      </c>
      <c r="L70" s="256">
        <v>758.40139999999997</v>
      </c>
      <c r="M70" s="256">
        <v>778.36329999999998</v>
      </c>
      <c r="N70" s="256">
        <v>800.00279999999998</v>
      </c>
      <c r="O70" s="256">
        <v>820.38909999999998</v>
      </c>
      <c r="P70" s="256">
        <v>844.37210000000005</v>
      </c>
      <c r="Q70" s="256">
        <v>867.54859999999996</v>
      </c>
      <c r="R70" s="256">
        <v>888.77229999999997</v>
      </c>
      <c r="S70" s="256">
        <v>909.60419999999999</v>
      </c>
      <c r="T70" s="256">
        <v>932.81320000000005</v>
      </c>
      <c r="U70" s="256">
        <v>960.43600000000004</v>
      </c>
      <c r="V70" s="256">
        <v>993.0693</v>
      </c>
      <c r="W70" s="256">
        <v>1032.6959999999999</v>
      </c>
      <c r="X70" s="256">
        <v>1066.549</v>
      </c>
      <c r="Y70" s="256">
        <v>1088.502</v>
      </c>
      <c r="Z70" s="256">
        <v>1102.047</v>
      </c>
      <c r="AA70" s="256">
        <v>1112.4580000000001</v>
      </c>
      <c r="AB70" s="256">
        <v>1121.002</v>
      </c>
      <c r="AC70" s="256">
        <v>1128.5830000000001</v>
      </c>
      <c r="AD70" s="256">
        <v>1141.723</v>
      </c>
      <c r="AE70" s="256">
        <v>1157.4639999999999</v>
      </c>
      <c r="AF70" s="256">
        <v>1174.3209999999999</v>
      </c>
      <c r="AG70" s="256">
        <v>1196.6780000000001</v>
      </c>
      <c r="AH70" s="256">
        <v>1220.1020000000001</v>
      </c>
      <c r="AI70" s="256">
        <v>1243.845</v>
      </c>
      <c r="AJ70" s="256">
        <v>1266.336</v>
      </c>
      <c r="AK70" s="256">
        <v>1289.473</v>
      </c>
      <c r="AL70" s="256">
        <v>1311.979</v>
      </c>
      <c r="AM70" s="256">
        <v>1334.029</v>
      </c>
      <c r="AN70" s="256">
        <v>1356.702</v>
      </c>
      <c r="AO70" s="256">
        <v>1379.1</v>
      </c>
      <c r="AP70" s="256">
        <v>1401.797</v>
      </c>
      <c r="AQ70" s="256">
        <v>1425.433</v>
      </c>
      <c r="AR70" s="256">
        <v>1450.2860000000001</v>
      </c>
      <c r="AS70" s="256">
        <v>1474.7929999999999</v>
      </c>
      <c r="AT70" s="256">
        <v>1499.251</v>
      </c>
      <c r="AU70" s="256">
        <v>1524.0139999999999</v>
      </c>
      <c r="AV70" s="256">
        <v>1549.0709999999999</v>
      </c>
      <c r="AW70" s="256">
        <v>1574.1980000000001</v>
      </c>
      <c r="AX70" s="256">
        <v>1598.9190000000001</v>
      </c>
      <c r="AY70" s="256">
        <v>1623.8910000000001</v>
      </c>
      <c r="AZ70" s="256">
        <v>1648.98</v>
      </c>
      <c r="BA70" s="256">
        <v>1674.297</v>
      </c>
      <c r="BB70" s="283"/>
      <c r="BC70" s="20">
        <f t="shared" ref="BC70:BC110" si="5">RATE(50,,C70,-BA70)</f>
        <v>1.9321437751241247E-2</v>
      </c>
      <c r="BD70" t="str">
        <f t="shared" ref="BD70:BD110" si="6">B70</f>
        <v>Single Family - Million Sq Ft</v>
      </c>
    </row>
    <row r="71" spans="1:104">
      <c r="A71" s="284" t="s">
        <v>21</v>
      </c>
      <c r="B71" s="256" t="s">
        <v>295</v>
      </c>
      <c r="C71" s="256">
        <v>24.255400000000002</v>
      </c>
      <c r="D71" s="256">
        <v>24.8705</v>
      </c>
      <c r="E71" s="256">
        <v>25.2517</v>
      </c>
      <c r="F71" s="256">
        <v>25.530200000000001</v>
      </c>
      <c r="G71" s="256">
        <v>26.179300000000001</v>
      </c>
      <c r="H71" s="256">
        <v>26.8965</v>
      </c>
      <c r="I71" s="256">
        <v>27.4938</v>
      </c>
      <c r="J71" s="256">
        <v>28.578199999999999</v>
      </c>
      <c r="K71" s="256">
        <v>30.161300000000001</v>
      </c>
      <c r="L71" s="256">
        <v>32.162799999999997</v>
      </c>
      <c r="M71" s="256">
        <v>33.6614</v>
      </c>
      <c r="N71" s="256">
        <v>34.883200000000002</v>
      </c>
      <c r="O71" s="256">
        <v>35.872799999999998</v>
      </c>
      <c r="P71" s="256">
        <v>36.757300000000001</v>
      </c>
      <c r="Q71" s="256">
        <v>37.835700000000003</v>
      </c>
      <c r="R71" s="256">
        <v>38.744700000000002</v>
      </c>
      <c r="S71" s="256">
        <v>40.019100000000002</v>
      </c>
      <c r="T71" s="256">
        <v>41.514200000000002</v>
      </c>
      <c r="U71" s="256">
        <v>43.095599999999997</v>
      </c>
      <c r="V71" s="256">
        <v>44.553899999999999</v>
      </c>
      <c r="W71" s="256">
        <v>45.965400000000002</v>
      </c>
      <c r="X71" s="256">
        <v>47.288800000000002</v>
      </c>
      <c r="Y71" s="256">
        <v>48.598500000000001</v>
      </c>
      <c r="Z71" s="256">
        <v>49.167099999999998</v>
      </c>
      <c r="AA71" s="256">
        <v>49.512900000000002</v>
      </c>
      <c r="AB71" s="256">
        <v>49.844099999999997</v>
      </c>
      <c r="AC71" s="256">
        <v>50.382199999999997</v>
      </c>
      <c r="AD71" s="256">
        <v>51.222499999999997</v>
      </c>
      <c r="AE71" s="256">
        <v>52.498399999999997</v>
      </c>
      <c r="AF71" s="256">
        <v>54.041200000000003</v>
      </c>
      <c r="AG71" s="256">
        <v>56.0473</v>
      </c>
      <c r="AH71" s="256">
        <v>58.105499999999999</v>
      </c>
      <c r="AI71" s="256">
        <v>60.1648</v>
      </c>
      <c r="AJ71" s="256">
        <v>62.224299999999999</v>
      </c>
      <c r="AK71" s="256">
        <v>64.290000000000006</v>
      </c>
      <c r="AL71" s="256">
        <v>66.258899999999997</v>
      </c>
      <c r="AM71" s="256">
        <v>67.973799999999997</v>
      </c>
      <c r="AN71" s="256">
        <v>69.716700000000003</v>
      </c>
      <c r="AO71" s="256">
        <v>71.390100000000004</v>
      </c>
      <c r="AP71" s="256">
        <v>73.094399999999993</v>
      </c>
      <c r="AQ71" s="256">
        <v>74.907899999999998</v>
      </c>
      <c r="AR71" s="256">
        <v>76.656700000000001</v>
      </c>
      <c r="AS71" s="256">
        <v>78.408900000000003</v>
      </c>
      <c r="AT71" s="256">
        <v>80.191000000000003</v>
      </c>
      <c r="AU71" s="256">
        <v>82.004499999999993</v>
      </c>
      <c r="AV71" s="256">
        <v>83.852699999999999</v>
      </c>
      <c r="AW71" s="256">
        <v>85.715400000000002</v>
      </c>
      <c r="AX71" s="256">
        <v>87.600499999999997</v>
      </c>
      <c r="AY71" s="256">
        <v>89.514300000000006</v>
      </c>
      <c r="AZ71" s="256">
        <v>91.462400000000002</v>
      </c>
      <c r="BA71" s="256">
        <v>93.454899999999995</v>
      </c>
      <c r="BB71" s="283"/>
      <c r="BC71" s="20">
        <f t="shared" si="5"/>
        <v>2.7343961819143212E-2</v>
      </c>
      <c r="BD71" t="str">
        <f t="shared" si="6"/>
        <v>Multi Family - Million Sq Ft</v>
      </c>
    </row>
    <row r="72" spans="1:104">
      <c r="A72" s="284" t="s">
        <v>21</v>
      </c>
      <c r="B72" s="256" t="s">
        <v>296</v>
      </c>
      <c r="C72" s="256">
        <v>56.026800000000001</v>
      </c>
      <c r="D72" s="256">
        <v>56.998899999999999</v>
      </c>
      <c r="E72" s="256">
        <v>57.750500000000002</v>
      </c>
      <c r="F72" s="256">
        <v>58.4649</v>
      </c>
      <c r="G72" s="256">
        <v>59.332799999999999</v>
      </c>
      <c r="H72" s="256">
        <v>60.390099999999997</v>
      </c>
      <c r="I72" s="256">
        <v>61.817599999999999</v>
      </c>
      <c r="J72" s="256">
        <v>64.126199999999997</v>
      </c>
      <c r="K72" s="256">
        <v>67.9054</v>
      </c>
      <c r="L72" s="256">
        <v>73.03</v>
      </c>
      <c r="M72" s="256">
        <v>77.521699999999996</v>
      </c>
      <c r="N72" s="256">
        <v>81.301699999999997</v>
      </c>
      <c r="O72" s="256">
        <v>85.128</v>
      </c>
      <c r="P72" s="256">
        <v>89.573300000000003</v>
      </c>
      <c r="Q72" s="256">
        <v>93.065899999999999</v>
      </c>
      <c r="R72" s="256">
        <v>95.0839</v>
      </c>
      <c r="S72" s="256">
        <v>96.638099999999994</v>
      </c>
      <c r="T72" s="256">
        <v>98.333799999999997</v>
      </c>
      <c r="U72" s="256">
        <v>99.557599999999994</v>
      </c>
      <c r="V72" s="256">
        <v>100.8407</v>
      </c>
      <c r="W72" s="256">
        <v>102.1716</v>
      </c>
      <c r="X72" s="256">
        <v>103.411</v>
      </c>
      <c r="Y72" s="256">
        <v>104.5731</v>
      </c>
      <c r="Z72" s="256">
        <v>105.3254</v>
      </c>
      <c r="AA72" s="256">
        <v>105.7561</v>
      </c>
      <c r="AB72" s="256">
        <v>106.2002</v>
      </c>
      <c r="AC72" s="256">
        <v>106.6206</v>
      </c>
      <c r="AD72" s="256">
        <v>106.98139999999999</v>
      </c>
      <c r="AE72" s="256">
        <v>107.3252</v>
      </c>
      <c r="AF72" s="256">
        <v>107.7992</v>
      </c>
      <c r="AG72" s="256">
        <v>108.1433</v>
      </c>
      <c r="AH72" s="256">
        <v>108.56959999999999</v>
      </c>
      <c r="AI72" s="256">
        <v>108.9101</v>
      </c>
      <c r="AJ72" s="256">
        <v>109.33459999999999</v>
      </c>
      <c r="AK72" s="256">
        <v>109.68559999999999</v>
      </c>
      <c r="AL72" s="256">
        <v>110.1225</v>
      </c>
      <c r="AM72" s="256">
        <v>110.4674</v>
      </c>
      <c r="AN72" s="256">
        <v>110.8122</v>
      </c>
      <c r="AO72" s="256">
        <v>111.24509999999999</v>
      </c>
      <c r="AP72" s="256">
        <v>111.5915</v>
      </c>
      <c r="AQ72" s="256">
        <v>112.0264</v>
      </c>
      <c r="AR72" s="256">
        <v>112.37439999999999</v>
      </c>
      <c r="AS72" s="256">
        <v>112.80889999999999</v>
      </c>
      <c r="AT72" s="256">
        <v>113.1558</v>
      </c>
      <c r="AU72" s="256">
        <v>113.50279999999999</v>
      </c>
      <c r="AV72" s="256">
        <v>113.9383</v>
      </c>
      <c r="AW72" s="256">
        <v>114.2855</v>
      </c>
      <c r="AX72" s="256">
        <v>114.72320000000001</v>
      </c>
      <c r="AY72" s="256">
        <v>115.0707</v>
      </c>
      <c r="AZ72" s="256">
        <v>115.4182</v>
      </c>
      <c r="BA72" s="256">
        <v>115.8556</v>
      </c>
      <c r="BB72" s="283"/>
      <c r="BC72" s="20">
        <f t="shared" si="5"/>
        <v>1.4636366621941749E-2</v>
      </c>
      <c r="BD72" t="str">
        <f t="shared" si="6"/>
        <v>Other Family - Million Sq Ft</v>
      </c>
    </row>
    <row r="73" spans="1:104">
      <c r="A73" s="284" t="s">
        <v>21</v>
      </c>
      <c r="B73" s="256" t="s">
        <v>297</v>
      </c>
      <c r="C73" s="256">
        <v>4.5739999999999998</v>
      </c>
      <c r="D73" s="256">
        <v>4.6870000000000003</v>
      </c>
      <c r="E73" s="256">
        <v>4.8</v>
      </c>
      <c r="F73" s="256">
        <v>4.9749999999999996</v>
      </c>
      <c r="G73" s="256">
        <v>5.2389999999999999</v>
      </c>
      <c r="H73" s="256">
        <v>5.5</v>
      </c>
      <c r="I73" s="256">
        <v>5.7080000000000002</v>
      </c>
      <c r="J73" s="256">
        <v>5.9539999999999997</v>
      </c>
      <c r="K73" s="256">
        <v>6.3360000000000003</v>
      </c>
      <c r="L73" s="256">
        <v>6.7679999999999998</v>
      </c>
      <c r="M73" s="256">
        <v>7.2119999999999997</v>
      </c>
      <c r="N73" s="256">
        <v>7.5810000000000004</v>
      </c>
      <c r="O73" s="256">
        <v>8.1029999999999998</v>
      </c>
      <c r="P73" s="256">
        <v>8.67</v>
      </c>
      <c r="Q73" s="256">
        <v>9.3580000000000005</v>
      </c>
      <c r="R73" s="256">
        <v>10.388999999999999</v>
      </c>
      <c r="S73" s="256">
        <v>10.964</v>
      </c>
      <c r="T73" s="256">
        <v>11.459</v>
      </c>
      <c r="U73" s="256">
        <v>12.034000000000001</v>
      </c>
      <c r="V73" s="256">
        <v>12.843999999999999</v>
      </c>
      <c r="W73" s="256">
        <v>13.48</v>
      </c>
      <c r="X73" s="256">
        <v>14.217000000000001</v>
      </c>
      <c r="Y73" s="256">
        <v>14.869</v>
      </c>
      <c r="Z73" s="256">
        <v>15.545999999999999</v>
      </c>
      <c r="AA73" s="256">
        <v>16.16</v>
      </c>
      <c r="AB73" s="256">
        <v>16.782</v>
      </c>
      <c r="AC73" s="256">
        <v>17.422000000000001</v>
      </c>
      <c r="AD73" s="256">
        <v>17.812000000000001</v>
      </c>
      <c r="AE73" s="256">
        <v>18.239000000000001</v>
      </c>
      <c r="AF73" s="256">
        <v>18.887</v>
      </c>
      <c r="AG73" s="256">
        <v>19.472000000000001</v>
      </c>
      <c r="AH73" s="256">
        <v>20.312999999999999</v>
      </c>
      <c r="AI73" s="256">
        <v>20.736999999999998</v>
      </c>
      <c r="AJ73" s="256">
        <v>21.132000000000001</v>
      </c>
      <c r="AK73" s="256">
        <v>21.888000000000002</v>
      </c>
      <c r="AL73" s="256">
        <v>22.315999999999999</v>
      </c>
      <c r="AM73" s="256">
        <v>22.623999999999999</v>
      </c>
      <c r="AN73" s="256">
        <v>23.367999999999999</v>
      </c>
      <c r="AO73" s="256">
        <v>23.917999999999999</v>
      </c>
      <c r="AP73" s="256">
        <v>24.382000000000001</v>
      </c>
      <c r="AQ73" s="256">
        <v>25.202000000000002</v>
      </c>
      <c r="AR73" s="256">
        <v>25.957999999999998</v>
      </c>
      <c r="AS73" s="256">
        <v>26.585999999999999</v>
      </c>
      <c r="AT73" s="256">
        <v>27.137</v>
      </c>
      <c r="AU73" s="256">
        <v>27.9</v>
      </c>
      <c r="AV73" s="256">
        <v>28.725999999999999</v>
      </c>
      <c r="AW73" s="256">
        <v>29.456</v>
      </c>
      <c r="AX73" s="256">
        <v>30.716000000000001</v>
      </c>
      <c r="AY73" s="256">
        <v>31.169</v>
      </c>
      <c r="AZ73" s="256">
        <v>31.643999999999998</v>
      </c>
      <c r="BA73" s="256">
        <v>32.481999999999999</v>
      </c>
      <c r="BB73" s="283"/>
      <c r="BC73" s="20">
        <f t="shared" si="5"/>
        <v>3.9984656712127746E-2</v>
      </c>
      <c r="BD73" t="str">
        <f t="shared" si="6"/>
        <v>Large Office - Million Sq Ft</v>
      </c>
    </row>
    <row r="74" spans="1:104">
      <c r="A74" s="284" t="s">
        <v>21</v>
      </c>
      <c r="B74" s="256" t="s">
        <v>298</v>
      </c>
      <c r="C74" s="256">
        <v>1.1359999999999999</v>
      </c>
      <c r="D74" s="256">
        <v>1.649</v>
      </c>
      <c r="E74" s="256">
        <v>2.1629999999999998</v>
      </c>
      <c r="F74" s="256">
        <v>2.2410000000000001</v>
      </c>
      <c r="G74" s="256">
        <v>2.36</v>
      </c>
      <c r="H74" s="256">
        <v>2.4780000000000002</v>
      </c>
      <c r="I74" s="256">
        <v>2.5720000000000001</v>
      </c>
      <c r="J74" s="256">
        <v>2.6819999999999999</v>
      </c>
      <c r="K74" s="256">
        <v>2.855</v>
      </c>
      <c r="L74" s="256">
        <v>3.0489999999999999</v>
      </c>
      <c r="M74" s="256">
        <v>3.2490000000000001</v>
      </c>
      <c r="N74" s="256">
        <v>3.4159999999999999</v>
      </c>
      <c r="O74" s="256">
        <v>3.6509999999999998</v>
      </c>
      <c r="P74" s="256">
        <v>3.9060000000000001</v>
      </c>
      <c r="Q74" s="256">
        <v>4.2160000000000002</v>
      </c>
      <c r="R74" s="256">
        <v>4.681</v>
      </c>
      <c r="S74" s="256">
        <v>4.9400000000000004</v>
      </c>
      <c r="T74" s="256">
        <v>5.1630000000000003</v>
      </c>
      <c r="U74" s="256">
        <v>5.4219999999999997</v>
      </c>
      <c r="V74" s="256">
        <v>5.7869999999999999</v>
      </c>
      <c r="W74" s="256">
        <v>6.5860000000000003</v>
      </c>
      <c r="X74" s="256">
        <v>7.5119999999999996</v>
      </c>
      <c r="Y74" s="256">
        <v>8.3309999999999995</v>
      </c>
      <c r="Z74" s="256">
        <v>9.1820000000000004</v>
      </c>
      <c r="AA74" s="256">
        <v>9.9529999999999994</v>
      </c>
      <c r="AB74" s="256">
        <v>10.734</v>
      </c>
      <c r="AC74" s="256">
        <v>11.539</v>
      </c>
      <c r="AD74" s="256">
        <v>12.029</v>
      </c>
      <c r="AE74" s="256">
        <v>12.564</v>
      </c>
      <c r="AF74" s="256">
        <v>13.379</v>
      </c>
      <c r="AG74" s="256">
        <v>14.114000000000001</v>
      </c>
      <c r="AH74" s="256">
        <v>15.170999999999999</v>
      </c>
      <c r="AI74" s="256">
        <v>15.702999999999999</v>
      </c>
      <c r="AJ74" s="256">
        <v>16.2</v>
      </c>
      <c r="AK74" s="256">
        <v>17.149999999999999</v>
      </c>
      <c r="AL74" s="256">
        <v>17.687000000000001</v>
      </c>
      <c r="AM74" s="256">
        <v>18.074000000000002</v>
      </c>
      <c r="AN74" s="256">
        <v>19.009</v>
      </c>
      <c r="AO74" s="256">
        <v>19.7</v>
      </c>
      <c r="AP74" s="256">
        <v>20.283000000000001</v>
      </c>
      <c r="AQ74" s="256">
        <v>21.314</v>
      </c>
      <c r="AR74" s="256">
        <v>22.263999999999999</v>
      </c>
      <c r="AS74" s="256">
        <v>23.052</v>
      </c>
      <c r="AT74" s="256">
        <v>23.744</v>
      </c>
      <c r="AU74" s="256">
        <v>24.702999999999999</v>
      </c>
      <c r="AV74" s="256">
        <v>25.741</v>
      </c>
      <c r="AW74" s="256">
        <v>26.658999999999999</v>
      </c>
      <c r="AX74" s="256">
        <v>28.241</v>
      </c>
      <c r="AY74" s="256">
        <v>28.81</v>
      </c>
      <c r="AZ74" s="256">
        <v>29.407</v>
      </c>
      <c r="BA74" s="256">
        <v>30.46</v>
      </c>
      <c r="BB74" s="283"/>
      <c r="BC74" s="20">
        <f t="shared" si="5"/>
        <v>6.798961909617382E-2</v>
      </c>
      <c r="BD74" t="str">
        <f t="shared" si="6"/>
        <v>Medium Office - Million Sq Ft</v>
      </c>
    </row>
    <row r="75" spans="1:104">
      <c r="A75" s="284" t="s">
        <v>21</v>
      </c>
      <c r="B75" s="256" t="s">
        <v>299</v>
      </c>
      <c r="C75" s="256">
        <v>2.15</v>
      </c>
      <c r="D75" s="256">
        <v>2.3439999999999999</v>
      </c>
      <c r="E75" s="256">
        <v>2.5379999999999998</v>
      </c>
      <c r="F75" s="256">
        <v>2.63</v>
      </c>
      <c r="G75" s="256">
        <v>2.7690000000000001</v>
      </c>
      <c r="H75" s="256">
        <v>2.9079999999999999</v>
      </c>
      <c r="I75" s="256">
        <v>3.0179999999999998</v>
      </c>
      <c r="J75" s="256">
        <v>3.1469999999999998</v>
      </c>
      <c r="K75" s="256">
        <v>3.3490000000000002</v>
      </c>
      <c r="L75" s="256">
        <v>3.5779999999999998</v>
      </c>
      <c r="M75" s="256">
        <v>3.8130000000000002</v>
      </c>
      <c r="N75" s="256">
        <v>4.008</v>
      </c>
      <c r="O75" s="256">
        <v>4.2839999999999998</v>
      </c>
      <c r="P75" s="256">
        <v>4.5830000000000002</v>
      </c>
      <c r="Q75" s="256">
        <v>4.9470000000000001</v>
      </c>
      <c r="R75" s="256">
        <v>5.492</v>
      </c>
      <c r="S75" s="256">
        <v>5.7960000000000003</v>
      </c>
      <c r="T75" s="256">
        <v>6.0579999999999998</v>
      </c>
      <c r="U75" s="256">
        <v>6.3620000000000001</v>
      </c>
      <c r="V75" s="256">
        <v>6.79</v>
      </c>
      <c r="W75" s="256">
        <v>6.9859999999999998</v>
      </c>
      <c r="X75" s="256">
        <v>7.2130000000000001</v>
      </c>
      <c r="Y75" s="256">
        <v>7.4130000000000003</v>
      </c>
      <c r="Z75" s="256">
        <v>7.6219999999999999</v>
      </c>
      <c r="AA75" s="256">
        <v>7.81</v>
      </c>
      <c r="AB75" s="256">
        <v>8.0020000000000007</v>
      </c>
      <c r="AC75" s="256">
        <v>8.1989999999999998</v>
      </c>
      <c r="AD75" s="256">
        <v>8.3190000000000008</v>
      </c>
      <c r="AE75" s="256">
        <v>8.4499999999999993</v>
      </c>
      <c r="AF75" s="256">
        <v>8.6489999999999991</v>
      </c>
      <c r="AG75" s="256">
        <v>8.8290000000000006</v>
      </c>
      <c r="AH75" s="256">
        <v>9.0879999999999992</v>
      </c>
      <c r="AI75" s="256">
        <v>9.218</v>
      </c>
      <c r="AJ75" s="256">
        <v>9.34</v>
      </c>
      <c r="AK75" s="256">
        <v>9.5730000000000004</v>
      </c>
      <c r="AL75" s="256">
        <v>9.7040000000000006</v>
      </c>
      <c r="AM75" s="256">
        <v>9.7989999999999995</v>
      </c>
      <c r="AN75" s="256">
        <v>10.028</v>
      </c>
      <c r="AO75" s="256">
        <v>10.196999999999999</v>
      </c>
      <c r="AP75" s="256">
        <v>10.34</v>
      </c>
      <c r="AQ75" s="256">
        <v>10.593</v>
      </c>
      <c r="AR75" s="256">
        <v>10.824999999999999</v>
      </c>
      <c r="AS75" s="256">
        <v>11.018000000000001</v>
      </c>
      <c r="AT75" s="256">
        <v>11.188000000000001</v>
      </c>
      <c r="AU75" s="256">
        <v>11.423</v>
      </c>
      <c r="AV75" s="256">
        <v>11.677</v>
      </c>
      <c r="AW75" s="256">
        <v>11.901999999999999</v>
      </c>
      <c r="AX75" s="256">
        <v>12.289</v>
      </c>
      <c r="AY75" s="256">
        <v>12.428000000000001</v>
      </c>
      <c r="AZ75" s="256">
        <v>12.574999999999999</v>
      </c>
      <c r="BA75" s="256">
        <v>12.833</v>
      </c>
      <c r="BB75" s="283"/>
      <c r="BC75" s="20">
        <f t="shared" si="5"/>
        <v>3.6377067848167015E-2</v>
      </c>
      <c r="BD75" t="str">
        <f t="shared" si="6"/>
        <v>Small Office - Million Sq Ft</v>
      </c>
    </row>
    <row r="76" spans="1:104">
      <c r="A76" s="284" t="s">
        <v>21</v>
      </c>
      <c r="B76" s="256" t="s">
        <v>300</v>
      </c>
      <c r="C76" s="256">
        <v>0.53600000000000003</v>
      </c>
      <c r="D76" s="256">
        <v>1.6919999999999999</v>
      </c>
      <c r="E76" s="256">
        <v>2.8479999999999999</v>
      </c>
      <c r="F76" s="256">
        <v>2.9849999999999999</v>
      </c>
      <c r="G76" s="256">
        <v>3.1309999999999998</v>
      </c>
      <c r="H76" s="256">
        <v>3.258</v>
      </c>
      <c r="I76" s="256">
        <v>3.3109999999999999</v>
      </c>
      <c r="J76" s="256">
        <v>3.456</v>
      </c>
      <c r="K76" s="256">
        <v>3.6640000000000001</v>
      </c>
      <c r="L76" s="256">
        <v>3.8460000000000001</v>
      </c>
      <c r="M76" s="256">
        <v>4.0990000000000002</v>
      </c>
      <c r="N76" s="256">
        <v>4.3140000000000001</v>
      </c>
      <c r="O76" s="256">
        <v>4.5330000000000004</v>
      </c>
      <c r="P76" s="256">
        <v>4.8780000000000001</v>
      </c>
      <c r="Q76" s="256">
        <v>5.3019999999999996</v>
      </c>
      <c r="R76" s="256">
        <v>5.5970000000000004</v>
      </c>
      <c r="S76" s="256">
        <v>5.8479999999999999</v>
      </c>
      <c r="T76" s="256">
        <v>6.0469999999999997</v>
      </c>
      <c r="U76" s="256">
        <v>6.33</v>
      </c>
      <c r="V76" s="256">
        <v>6.6139999999999999</v>
      </c>
      <c r="W76" s="256">
        <v>7.0039999999999996</v>
      </c>
      <c r="X76" s="256">
        <v>7.6150000000000002</v>
      </c>
      <c r="Y76" s="256">
        <v>8.0980000000000008</v>
      </c>
      <c r="Z76" s="256">
        <v>8.5410000000000004</v>
      </c>
      <c r="AA76" s="256">
        <v>8.9830000000000005</v>
      </c>
      <c r="AB76" s="256">
        <v>9.4459999999999997</v>
      </c>
      <c r="AC76" s="256">
        <v>9.9380000000000006</v>
      </c>
      <c r="AD76" s="256">
        <v>10.74</v>
      </c>
      <c r="AE76" s="256">
        <v>10.821</v>
      </c>
      <c r="AF76" s="256">
        <v>10.882999999999999</v>
      </c>
      <c r="AG76" s="256">
        <v>10.956</v>
      </c>
      <c r="AH76" s="256">
        <v>11.074</v>
      </c>
      <c r="AI76" s="256">
        <v>11.198</v>
      </c>
      <c r="AJ76" s="256">
        <v>11.329000000000001</v>
      </c>
      <c r="AK76" s="256">
        <v>11.478</v>
      </c>
      <c r="AL76" s="256">
        <v>11.584</v>
      </c>
      <c r="AM76" s="256">
        <v>11.675000000000001</v>
      </c>
      <c r="AN76" s="256">
        <v>11.779</v>
      </c>
      <c r="AO76" s="256">
        <v>11.862</v>
      </c>
      <c r="AP76" s="256">
        <v>11.987</v>
      </c>
      <c r="AQ76" s="256">
        <v>12.162000000000001</v>
      </c>
      <c r="AR76" s="256">
        <v>12.305</v>
      </c>
      <c r="AS76" s="256">
        <v>12.461</v>
      </c>
      <c r="AT76" s="256">
        <v>12.616</v>
      </c>
      <c r="AU76" s="256">
        <v>12.771000000000001</v>
      </c>
      <c r="AV76" s="256">
        <v>12.93</v>
      </c>
      <c r="AW76" s="256">
        <v>13.069000000000001</v>
      </c>
      <c r="AX76" s="256">
        <v>13.185</v>
      </c>
      <c r="AY76" s="256">
        <v>13.289</v>
      </c>
      <c r="AZ76" s="256">
        <v>13.393000000000001</v>
      </c>
      <c r="BA76" s="256">
        <v>13.473000000000001</v>
      </c>
      <c r="BB76" s="283"/>
      <c r="BC76" s="20">
        <f t="shared" si="5"/>
        <v>6.6610833329186575E-2</v>
      </c>
      <c r="BD76" t="str">
        <f t="shared" si="6"/>
        <v>Big Box-Retail - Million Sq Ft</v>
      </c>
    </row>
    <row r="77" spans="1:104">
      <c r="A77" s="284" t="s">
        <v>21</v>
      </c>
      <c r="B77" s="256" t="s">
        <v>301</v>
      </c>
      <c r="C77" s="256">
        <v>5.569</v>
      </c>
      <c r="D77" s="256">
        <v>5.4139999999999997</v>
      </c>
      <c r="E77" s="256">
        <v>5.26</v>
      </c>
      <c r="F77" s="256">
        <v>5.5129999999999999</v>
      </c>
      <c r="G77" s="256">
        <v>5.7830000000000004</v>
      </c>
      <c r="H77" s="256">
        <v>6.0170000000000003</v>
      </c>
      <c r="I77" s="256">
        <v>6.1159999999999997</v>
      </c>
      <c r="J77" s="256">
        <v>6.383</v>
      </c>
      <c r="K77" s="256">
        <v>6.7679999999999998</v>
      </c>
      <c r="L77" s="256">
        <v>7.1029999999999998</v>
      </c>
      <c r="M77" s="256">
        <v>7.5720000000000001</v>
      </c>
      <c r="N77" s="256">
        <v>7.968</v>
      </c>
      <c r="O77" s="256">
        <v>8.3719999999999999</v>
      </c>
      <c r="P77" s="256">
        <v>9.01</v>
      </c>
      <c r="Q77" s="256">
        <v>9.7919999999999998</v>
      </c>
      <c r="R77" s="256">
        <v>10.337</v>
      </c>
      <c r="S77" s="256">
        <v>10.801</v>
      </c>
      <c r="T77" s="256">
        <v>11.169</v>
      </c>
      <c r="U77" s="256">
        <v>11.691000000000001</v>
      </c>
      <c r="V77" s="256">
        <v>12.215999999999999</v>
      </c>
      <c r="W77" s="256">
        <v>12.397</v>
      </c>
      <c r="X77" s="256">
        <v>12.68</v>
      </c>
      <c r="Y77" s="256">
        <v>12.904999999999999</v>
      </c>
      <c r="Z77" s="256">
        <v>13.11</v>
      </c>
      <c r="AA77" s="256">
        <v>13.316000000000001</v>
      </c>
      <c r="AB77" s="256">
        <v>13.53</v>
      </c>
      <c r="AC77" s="256">
        <v>13.759</v>
      </c>
      <c r="AD77" s="256">
        <v>14.131</v>
      </c>
      <c r="AE77" s="256">
        <v>14.169</v>
      </c>
      <c r="AF77" s="256">
        <v>14.196999999999999</v>
      </c>
      <c r="AG77" s="256">
        <v>14.231999999999999</v>
      </c>
      <c r="AH77" s="256">
        <v>14.286</v>
      </c>
      <c r="AI77" s="256">
        <v>14.343999999999999</v>
      </c>
      <c r="AJ77" s="256">
        <v>14.404999999999999</v>
      </c>
      <c r="AK77" s="256">
        <v>14.474</v>
      </c>
      <c r="AL77" s="256">
        <v>14.523</v>
      </c>
      <c r="AM77" s="256">
        <v>14.565</v>
      </c>
      <c r="AN77" s="256">
        <v>14.614000000000001</v>
      </c>
      <c r="AO77" s="256">
        <v>14.651999999999999</v>
      </c>
      <c r="AP77" s="256">
        <v>14.71</v>
      </c>
      <c r="AQ77" s="256">
        <v>14.791</v>
      </c>
      <c r="AR77" s="256">
        <v>14.858000000000001</v>
      </c>
      <c r="AS77" s="256">
        <v>14.93</v>
      </c>
      <c r="AT77" s="256">
        <v>15.002000000000001</v>
      </c>
      <c r="AU77" s="256">
        <v>15.074</v>
      </c>
      <c r="AV77" s="256">
        <v>15.148</v>
      </c>
      <c r="AW77" s="256">
        <v>15.212999999999999</v>
      </c>
      <c r="AX77" s="256">
        <v>15.266</v>
      </c>
      <c r="AY77" s="256">
        <v>15.315</v>
      </c>
      <c r="AZ77" s="256">
        <v>15.363</v>
      </c>
      <c r="BA77" s="256">
        <v>15.4</v>
      </c>
      <c r="BB77" s="283"/>
      <c r="BC77" s="20">
        <f t="shared" si="5"/>
        <v>2.0551370026423894E-2</v>
      </c>
      <c r="BD77" t="str">
        <f t="shared" si="6"/>
        <v>Small Box-Retail - Million Sq Ft</v>
      </c>
    </row>
    <row r="78" spans="1:104">
      <c r="A78" s="284" t="s">
        <v>21</v>
      </c>
      <c r="B78" s="256" t="s">
        <v>302</v>
      </c>
      <c r="C78" s="256">
        <v>1.3919999999999999</v>
      </c>
      <c r="D78" s="256">
        <v>1.3540000000000001</v>
      </c>
      <c r="E78" s="256">
        <v>1.3149999999999999</v>
      </c>
      <c r="F78" s="256">
        <v>1.3779999999999999</v>
      </c>
      <c r="G78" s="256">
        <v>1.446</v>
      </c>
      <c r="H78" s="256">
        <v>1.504</v>
      </c>
      <c r="I78" s="256">
        <v>1.5289999999999999</v>
      </c>
      <c r="J78" s="256">
        <v>1.5960000000000001</v>
      </c>
      <c r="K78" s="256">
        <v>1.6919999999999999</v>
      </c>
      <c r="L78" s="256">
        <v>1.776</v>
      </c>
      <c r="M78" s="256">
        <v>1.893</v>
      </c>
      <c r="N78" s="256">
        <v>1.992</v>
      </c>
      <c r="O78" s="256">
        <v>2.093</v>
      </c>
      <c r="P78" s="256">
        <v>2.2519999999999998</v>
      </c>
      <c r="Q78" s="256">
        <v>2.448</v>
      </c>
      <c r="R78" s="256">
        <v>2.5840000000000001</v>
      </c>
      <c r="S78" s="256">
        <v>2.7</v>
      </c>
      <c r="T78" s="256">
        <v>2.7919999999999998</v>
      </c>
      <c r="U78" s="256">
        <v>2.923</v>
      </c>
      <c r="V78" s="256">
        <v>3.0539999999999998</v>
      </c>
      <c r="W78" s="256">
        <v>3.681</v>
      </c>
      <c r="X78" s="256">
        <v>4.6630000000000003</v>
      </c>
      <c r="Y78" s="256">
        <v>5.4390000000000001</v>
      </c>
      <c r="Z78" s="256">
        <v>6.1509999999999998</v>
      </c>
      <c r="AA78" s="256">
        <v>6.8620000000000001</v>
      </c>
      <c r="AB78" s="256">
        <v>7.6059999999999999</v>
      </c>
      <c r="AC78" s="256">
        <v>8.3970000000000002</v>
      </c>
      <c r="AD78" s="256">
        <v>9.6850000000000005</v>
      </c>
      <c r="AE78" s="256">
        <v>9.8149999999999995</v>
      </c>
      <c r="AF78" s="256">
        <v>9.9139999999999997</v>
      </c>
      <c r="AG78" s="256">
        <v>10.032</v>
      </c>
      <c r="AH78" s="256">
        <v>10.222</v>
      </c>
      <c r="AI78" s="256">
        <v>10.420999999999999</v>
      </c>
      <c r="AJ78" s="256">
        <v>10.632</v>
      </c>
      <c r="AK78" s="256">
        <v>10.872</v>
      </c>
      <c r="AL78" s="256">
        <v>11.041</v>
      </c>
      <c r="AM78" s="256">
        <v>11.186999999999999</v>
      </c>
      <c r="AN78" s="256">
        <v>11.356</v>
      </c>
      <c r="AO78" s="256">
        <v>11.488</v>
      </c>
      <c r="AP78" s="256">
        <v>11.689</v>
      </c>
      <c r="AQ78" s="256">
        <v>11.97</v>
      </c>
      <c r="AR78" s="256">
        <v>12.2</v>
      </c>
      <c r="AS78" s="256">
        <v>12.451000000000001</v>
      </c>
      <c r="AT78" s="256">
        <v>12.701000000000001</v>
      </c>
      <c r="AU78" s="256">
        <v>12.949</v>
      </c>
      <c r="AV78" s="256">
        <v>13.206</v>
      </c>
      <c r="AW78" s="256">
        <v>13.428000000000001</v>
      </c>
      <c r="AX78" s="256">
        <v>13.615</v>
      </c>
      <c r="AY78" s="256">
        <v>13.782</v>
      </c>
      <c r="AZ78" s="256">
        <v>13.949</v>
      </c>
      <c r="BA78" s="256">
        <v>14.077999999999999</v>
      </c>
      <c r="BB78" s="283"/>
      <c r="BC78" s="20">
        <f t="shared" si="5"/>
        <v>4.7364945996481445E-2</v>
      </c>
      <c r="BD78" t="str">
        <f t="shared" si="6"/>
        <v>High End-Retail - Million Sq Ft</v>
      </c>
    </row>
    <row r="79" spans="1:104">
      <c r="A79" s="284" t="s">
        <v>21</v>
      </c>
      <c r="B79" s="256" t="s">
        <v>303</v>
      </c>
      <c r="C79" s="256">
        <v>3.101</v>
      </c>
      <c r="D79" s="256">
        <v>2.82</v>
      </c>
      <c r="E79" s="256">
        <v>2.5390000000000001</v>
      </c>
      <c r="F79" s="256">
        <v>2.661</v>
      </c>
      <c r="G79" s="256">
        <v>2.7909999999999999</v>
      </c>
      <c r="H79" s="256">
        <v>2.9039999999999999</v>
      </c>
      <c r="I79" s="256">
        <v>2.952</v>
      </c>
      <c r="J79" s="256">
        <v>3.081</v>
      </c>
      <c r="K79" s="256">
        <v>3.2669999999999999</v>
      </c>
      <c r="L79" s="256">
        <v>3.4289999999999998</v>
      </c>
      <c r="M79" s="256">
        <v>3.6549999999999998</v>
      </c>
      <c r="N79" s="256">
        <v>3.8460000000000001</v>
      </c>
      <c r="O79" s="256">
        <v>4.0410000000000004</v>
      </c>
      <c r="P79" s="256">
        <v>4.3490000000000002</v>
      </c>
      <c r="Q79" s="256">
        <v>4.7270000000000003</v>
      </c>
      <c r="R79" s="256">
        <v>4.9889999999999999</v>
      </c>
      <c r="S79" s="256">
        <v>5.2130000000000001</v>
      </c>
      <c r="T79" s="256">
        <v>5.391</v>
      </c>
      <c r="U79" s="256">
        <v>5.6429999999999998</v>
      </c>
      <c r="V79" s="256">
        <v>5.8959999999999999</v>
      </c>
      <c r="W79" s="256">
        <v>6.0910000000000002</v>
      </c>
      <c r="X79" s="256">
        <v>6.3970000000000002</v>
      </c>
      <c r="Y79" s="256">
        <v>6.6379999999999999</v>
      </c>
      <c r="Z79" s="256">
        <v>6.86</v>
      </c>
      <c r="AA79" s="256">
        <v>7.0810000000000004</v>
      </c>
      <c r="AB79" s="256">
        <v>7.3120000000000003</v>
      </c>
      <c r="AC79" s="256">
        <v>7.5579999999999998</v>
      </c>
      <c r="AD79" s="256">
        <v>7.9589999999999996</v>
      </c>
      <c r="AE79" s="256">
        <v>8</v>
      </c>
      <c r="AF79" s="256">
        <v>8.0310000000000006</v>
      </c>
      <c r="AG79" s="256">
        <v>8.0670000000000002</v>
      </c>
      <c r="AH79" s="256">
        <v>8.1259999999999994</v>
      </c>
      <c r="AI79" s="256">
        <v>8.1880000000000006</v>
      </c>
      <c r="AJ79" s="256">
        <v>8.2539999999999996</v>
      </c>
      <c r="AK79" s="256">
        <v>8.3279999999999994</v>
      </c>
      <c r="AL79" s="256">
        <v>8.3810000000000002</v>
      </c>
      <c r="AM79" s="256">
        <v>8.4269999999999996</v>
      </c>
      <c r="AN79" s="256">
        <v>8.4789999999999992</v>
      </c>
      <c r="AO79" s="256">
        <v>8.52</v>
      </c>
      <c r="AP79" s="256">
        <v>8.5830000000000002</v>
      </c>
      <c r="AQ79" s="256">
        <v>8.67</v>
      </c>
      <c r="AR79" s="256">
        <v>8.7420000000000009</v>
      </c>
      <c r="AS79" s="256">
        <v>8.82</v>
      </c>
      <c r="AT79" s="256">
        <v>8.8970000000000002</v>
      </c>
      <c r="AU79" s="256">
        <v>8.9749999999999996</v>
      </c>
      <c r="AV79" s="256">
        <v>9.0549999999999997</v>
      </c>
      <c r="AW79" s="256">
        <v>9.1240000000000006</v>
      </c>
      <c r="AX79" s="256">
        <v>9.1820000000000004</v>
      </c>
      <c r="AY79" s="256">
        <v>9.234</v>
      </c>
      <c r="AZ79" s="256">
        <v>9.2859999999999996</v>
      </c>
      <c r="BA79" s="256">
        <v>9.3260000000000005</v>
      </c>
      <c r="BB79" s="283"/>
      <c r="BC79" s="20">
        <f t="shared" si="5"/>
        <v>2.2265897033947678E-2</v>
      </c>
      <c r="BD79" t="str">
        <f t="shared" si="6"/>
        <v>Anchor-Retail - Million Sq Ft</v>
      </c>
    </row>
    <row r="80" spans="1:104">
      <c r="A80" s="284" t="s">
        <v>21</v>
      </c>
      <c r="B80" s="256" t="s">
        <v>304</v>
      </c>
      <c r="C80" s="256">
        <v>14.295999999999999</v>
      </c>
      <c r="D80" s="256">
        <v>14.48</v>
      </c>
      <c r="E80" s="256">
        <v>14.664999999999999</v>
      </c>
      <c r="F80" s="256">
        <v>14.872</v>
      </c>
      <c r="G80" s="256">
        <v>15.009</v>
      </c>
      <c r="H80" s="256">
        <v>15.625999999999999</v>
      </c>
      <c r="I80" s="256">
        <v>16.311</v>
      </c>
      <c r="J80" s="256">
        <v>16.718</v>
      </c>
      <c r="K80" s="256">
        <v>17.254000000000001</v>
      </c>
      <c r="L80" s="256">
        <v>18.286999999999999</v>
      </c>
      <c r="M80" s="256">
        <v>19.067</v>
      </c>
      <c r="N80" s="256">
        <v>19.715</v>
      </c>
      <c r="O80" s="256">
        <v>20.495999999999999</v>
      </c>
      <c r="P80" s="256">
        <v>20.895</v>
      </c>
      <c r="Q80" s="256">
        <v>21.512</v>
      </c>
      <c r="R80" s="256">
        <v>21.888999999999999</v>
      </c>
      <c r="S80" s="256">
        <v>22.728999999999999</v>
      </c>
      <c r="T80" s="256">
        <v>23.661999999999999</v>
      </c>
      <c r="U80" s="256">
        <v>24.838000000000001</v>
      </c>
      <c r="V80" s="256">
        <v>25.442</v>
      </c>
      <c r="W80" s="256">
        <v>26.196000000000002</v>
      </c>
      <c r="X80" s="256">
        <v>27.728999999999999</v>
      </c>
      <c r="Y80" s="256">
        <v>28.937000000000001</v>
      </c>
      <c r="Z80" s="256">
        <v>29.821000000000002</v>
      </c>
      <c r="AA80" s="256">
        <v>30.792999999999999</v>
      </c>
      <c r="AB80" s="256">
        <v>31.81</v>
      </c>
      <c r="AC80" s="256">
        <v>32.816000000000003</v>
      </c>
      <c r="AD80" s="256">
        <v>33.124000000000002</v>
      </c>
      <c r="AE80" s="256">
        <v>33.262999999999998</v>
      </c>
      <c r="AF80" s="256">
        <v>33.293999999999997</v>
      </c>
      <c r="AG80" s="256">
        <v>33.326000000000001</v>
      </c>
      <c r="AH80" s="256">
        <v>33.356999999999999</v>
      </c>
      <c r="AI80" s="256">
        <v>33.512999999999998</v>
      </c>
      <c r="AJ80" s="256">
        <v>33.56</v>
      </c>
      <c r="AK80" s="256">
        <v>33.640999999999998</v>
      </c>
      <c r="AL80" s="256">
        <v>33.743000000000002</v>
      </c>
      <c r="AM80" s="256">
        <v>33.935000000000002</v>
      </c>
      <c r="AN80" s="256">
        <v>34.143000000000001</v>
      </c>
      <c r="AO80" s="256">
        <v>34.491999999999997</v>
      </c>
      <c r="AP80" s="256">
        <v>34.915999999999997</v>
      </c>
      <c r="AQ80" s="256">
        <v>35.362000000000002</v>
      </c>
      <c r="AR80" s="256">
        <v>35.828000000000003</v>
      </c>
      <c r="AS80" s="256">
        <v>36.335999999999999</v>
      </c>
      <c r="AT80" s="256">
        <v>36.784999999999997</v>
      </c>
      <c r="AU80" s="256">
        <v>37.225999999999999</v>
      </c>
      <c r="AV80" s="256">
        <v>37.695999999999998</v>
      </c>
      <c r="AW80" s="256">
        <v>38.048000000000002</v>
      </c>
      <c r="AX80" s="256">
        <v>38.435000000000002</v>
      </c>
      <c r="AY80" s="256">
        <v>38.878999999999998</v>
      </c>
      <c r="AZ80" s="256">
        <v>39.363</v>
      </c>
      <c r="BA80" s="256">
        <v>39.783000000000001</v>
      </c>
      <c r="BB80" s="283"/>
      <c r="BC80" s="154">
        <f t="shared" si="5"/>
        <v>2.0680128922966078E-2</v>
      </c>
      <c r="BD80" s="156" t="str">
        <f t="shared" si="6"/>
        <v>K-12 - Million Sq Ft</v>
      </c>
    </row>
    <row r="81" spans="1:56">
      <c r="A81" s="284" t="s">
        <v>21</v>
      </c>
      <c r="B81" s="256" t="s">
        <v>305</v>
      </c>
      <c r="C81" s="256">
        <v>7.3650000000000002</v>
      </c>
      <c r="D81" s="256">
        <v>7.46</v>
      </c>
      <c r="E81" s="256">
        <v>7.5549999999999997</v>
      </c>
      <c r="F81" s="256">
        <v>7.6609999999999996</v>
      </c>
      <c r="G81" s="256">
        <v>7.7320000000000002</v>
      </c>
      <c r="H81" s="256">
        <v>8.0500000000000007</v>
      </c>
      <c r="I81" s="256">
        <v>8.4030000000000005</v>
      </c>
      <c r="J81" s="256">
        <v>8.6120000000000001</v>
      </c>
      <c r="K81" s="256">
        <v>8.8879999999999999</v>
      </c>
      <c r="L81" s="256">
        <v>9.42</v>
      </c>
      <c r="M81" s="256">
        <v>9.8219999999999992</v>
      </c>
      <c r="N81" s="256">
        <v>10.156000000000001</v>
      </c>
      <c r="O81" s="256">
        <v>10.558999999999999</v>
      </c>
      <c r="P81" s="256">
        <v>10.763999999999999</v>
      </c>
      <c r="Q81" s="256">
        <v>11.082000000000001</v>
      </c>
      <c r="R81" s="256">
        <v>11.276</v>
      </c>
      <c r="S81" s="256">
        <v>11.709</v>
      </c>
      <c r="T81" s="256">
        <v>12.246</v>
      </c>
      <c r="U81" s="256">
        <v>12.833</v>
      </c>
      <c r="V81" s="256">
        <v>13.135999999999999</v>
      </c>
      <c r="W81" s="256">
        <v>13.331</v>
      </c>
      <c r="X81" s="256">
        <v>13.445</v>
      </c>
      <c r="Y81" s="256">
        <v>13.680999999999999</v>
      </c>
      <c r="Z81" s="256">
        <v>13.955</v>
      </c>
      <c r="AA81" s="256">
        <v>14.237</v>
      </c>
      <c r="AB81" s="256">
        <v>14.500999999999999</v>
      </c>
      <c r="AC81" s="256">
        <v>14.743</v>
      </c>
      <c r="AD81" s="256">
        <v>15.05</v>
      </c>
      <c r="AE81" s="256">
        <v>15.071999999999999</v>
      </c>
      <c r="AF81" s="256">
        <v>15.109</v>
      </c>
      <c r="AG81" s="256">
        <v>15.146000000000001</v>
      </c>
      <c r="AH81" s="256">
        <v>15.182</v>
      </c>
      <c r="AI81" s="256">
        <v>15.218</v>
      </c>
      <c r="AJ81" s="256">
        <v>15.254</v>
      </c>
      <c r="AK81" s="256">
        <v>15.29</v>
      </c>
      <c r="AL81" s="256">
        <v>15.326000000000001</v>
      </c>
      <c r="AM81" s="256">
        <v>15.401999999999999</v>
      </c>
      <c r="AN81" s="256">
        <v>15.526</v>
      </c>
      <c r="AO81" s="256">
        <v>15.791</v>
      </c>
      <c r="AP81" s="256">
        <v>16.170000000000002</v>
      </c>
      <c r="AQ81" s="256">
        <v>16.603999999999999</v>
      </c>
      <c r="AR81" s="256">
        <v>17.033000000000001</v>
      </c>
      <c r="AS81" s="256">
        <v>17.420999999999999</v>
      </c>
      <c r="AT81" s="256">
        <v>17.812999999999999</v>
      </c>
      <c r="AU81" s="256">
        <v>18.224</v>
      </c>
      <c r="AV81" s="256">
        <v>18.565999999999999</v>
      </c>
      <c r="AW81" s="256">
        <v>18.837</v>
      </c>
      <c r="AX81" s="256">
        <v>19.181000000000001</v>
      </c>
      <c r="AY81" s="256">
        <v>19.55</v>
      </c>
      <c r="AZ81" s="256">
        <v>19.934000000000001</v>
      </c>
      <c r="BA81" s="256">
        <v>20.254000000000001</v>
      </c>
      <c r="BB81" s="283"/>
      <c r="BC81" s="20">
        <f t="shared" si="5"/>
        <v>2.0438324713573777E-2</v>
      </c>
      <c r="BD81" t="str">
        <f t="shared" si="6"/>
        <v>University - Million Sq Ft</v>
      </c>
    </row>
    <row r="82" spans="1:56">
      <c r="A82" s="284" t="s">
        <v>21</v>
      </c>
      <c r="B82" s="256" t="s">
        <v>306</v>
      </c>
      <c r="C82" s="256">
        <v>11.89</v>
      </c>
      <c r="D82" s="256">
        <v>12.41</v>
      </c>
      <c r="E82" s="256">
        <v>12.93</v>
      </c>
      <c r="F82" s="256">
        <v>13.164999999999999</v>
      </c>
      <c r="G82" s="256">
        <v>13.461</v>
      </c>
      <c r="H82" s="256">
        <v>13.856</v>
      </c>
      <c r="I82" s="256">
        <v>14.539</v>
      </c>
      <c r="J82" s="256">
        <v>14.917999999999999</v>
      </c>
      <c r="K82" s="256">
        <v>15.238</v>
      </c>
      <c r="L82" s="256">
        <v>15.978</v>
      </c>
      <c r="M82" s="256">
        <v>16.614000000000001</v>
      </c>
      <c r="N82" s="256">
        <v>17.318000000000001</v>
      </c>
      <c r="O82" s="256">
        <v>17.812000000000001</v>
      </c>
      <c r="P82" s="256">
        <v>19.012</v>
      </c>
      <c r="Q82" s="256">
        <v>20.53</v>
      </c>
      <c r="R82" s="256">
        <v>21.58</v>
      </c>
      <c r="S82" s="256">
        <v>22.670999999999999</v>
      </c>
      <c r="T82" s="256">
        <v>23.462</v>
      </c>
      <c r="U82" s="256">
        <v>23.875</v>
      </c>
      <c r="V82" s="256">
        <v>24.622</v>
      </c>
      <c r="W82" s="256">
        <v>25.579000000000001</v>
      </c>
      <c r="X82" s="256">
        <v>26.648</v>
      </c>
      <c r="Y82" s="256">
        <v>27.417000000000002</v>
      </c>
      <c r="Z82" s="256">
        <v>28.074000000000002</v>
      </c>
      <c r="AA82" s="256">
        <v>28.603999999999999</v>
      </c>
      <c r="AB82" s="256">
        <v>29.129000000000001</v>
      </c>
      <c r="AC82" s="256">
        <v>29.716000000000001</v>
      </c>
      <c r="AD82" s="256">
        <v>29.716000000000001</v>
      </c>
      <c r="AE82" s="256">
        <v>29.94</v>
      </c>
      <c r="AF82" s="256">
        <v>30.481000000000002</v>
      </c>
      <c r="AG82" s="256">
        <v>31.408000000000001</v>
      </c>
      <c r="AH82" s="256">
        <v>32.436</v>
      </c>
      <c r="AI82" s="256">
        <v>33.116999999999997</v>
      </c>
      <c r="AJ82" s="256">
        <v>33.548999999999999</v>
      </c>
      <c r="AK82" s="256">
        <v>34.067999999999998</v>
      </c>
      <c r="AL82" s="256">
        <v>34.265000000000001</v>
      </c>
      <c r="AM82" s="256">
        <v>34.478000000000002</v>
      </c>
      <c r="AN82" s="256">
        <v>35.052</v>
      </c>
      <c r="AO82" s="256">
        <v>35.759</v>
      </c>
      <c r="AP82" s="256">
        <v>36.253999999999998</v>
      </c>
      <c r="AQ82" s="256">
        <v>36.506999999999998</v>
      </c>
      <c r="AR82" s="256">
        <v>37.098999999999997</v>
      </c>
      <c r="AS82" s="256">
        <v>37.383000000000003</v>
      </c>
      <c r="AT82" s="256">
        <v>37.743000000000002</v>
      </c>
      <c r="AU82" s="256">
        <v>38.326999999999998</v>
      </c>
      <c r="AV82" s="256">
        <v>38.603000000000002</v>
      </c>
      <c r="AW82" s="256">
        <v>39.351999999999997</v>
      </c>
      <c r="AX82" s="256">
        <v>39.93</v>
      </c>
      <c r="AY82" s="256">
        <v>40.326000000000001</v>
      </c>
      <c r="AZ82" s="256">
        <v>40.848999999999997</v>
      </c>
      <c r="BA82" s="256">
        <v>41.188000000000002</v>
      </c>
      <c r="BB82" s="283"/>
      <c r="BC82" s="20">
        <f t="shared" si="5"/>
        <v>2.5160294069696096E-2</v>
      </c>
      <c r="BD82" t="str">
        <f t="shared" si="6"/>
        <v>Warehouse - Million Sq Ft</v>
      </c>
    </row>
    <row r="83" spans="1:56">
      <c r="A83" s="284" t="s">
        <v>21</v>
      </c>
      <c r="B83" s="256" t="s">
        <v>307</v>
      </c>
      <c r="C83" s="256">
        <v>4.2450000000000001</v>
      </c>
      <c r="D83" s="256">
        <v>4.016</v>
      </c>
      <c r="E83" s="256">
        <v>3.7869999999999999</v>
      </c>
      <c r="F83" s="256">
        <v>3.9660000000000002</v>
      </c>
      <c r="G83" s="256">
        <v>4.1589999999999998</v>
      </c>
      <c r="H83" s="256">
        <v>4.3239999999999998</v>
      </c>
      <c r="I83" s="256">
        <v>4.3949999999999996</v>
      </c>
      <c r="J83" s="256">
        <v>4.585</v>
      </c>
      <c r="K83" s="256">
        <v>4.8579999999999997</v>
      </c>
      <c r="L83" s="256">
        <v>5.0970000000000004</v>
      </c>
      <c r="M83" s="256">
        <v>5.4290000000000003</v>
      </c>
      <c r="N83" s="256">
        <v>5.7110000000000003</v>
      </c>
      <c r="O83" s="256">
        <v>5.9980000000000002</v>
      </c>
      <c r="P83" s="256">
        <v>6.4509999999999996</v>
      </c>
      <c r="Q83" s="256">
        <v>7.0069999999999997</v>
      </c>
      <c r="R83" s="256">
        <v>7.3940000000000001</v>
      </c>
      <c r="S83" s="256">
        <v>7.7240000000000002</v>
      </c>
      <c r="T83" s="256">
        <v>7.8019999999999996</v>
      </c>
      <c r="U83" s="256">
        <v>7.9080000000000004</v>
      </c>
      <c r="V83" s="256">
        <v>8.0169999999999995</v>
      </c>
      <c r="W83" s="256">
        <v>8.1210000000000004</v>
      </c>
      <c r="X83" s="256">
        <v>8.266</v>
      </c>
      <c r="Y83" s="256">
        <v>8.3879999999999999</v>
      </c>
      <c r="Z83" s="256">
        <v>8.5</v>
      </c>
      <c r="AA83" s="256">
        <v>8.6080000000000005</v>
      </c>
      <c r="AB83" s="256">
        <v>8.7149999999999999</v>
      </c>
      <c r="AC83" s="256">
        <v>8.8230000000000004</v>
      </c>
      <c r="AD83" s="256">
        <v>9.1769999999999996</v>
      </c>
      <c r="AE83" s="256">
        <v>9.1869999999999994</v>
      </c>
      <c r="AF83" s="256">
        <v>9.2040000000000006</v>
      </c>
      <c r="AG83" s="256">
        <v>9.2200000000000006</v>
      </c>
      <c r="AH83" s="256">
        <v>9.2360000000000007</v>
      </c>
      <c r="AI83" s="256">
        <v>9.2520000000000007</v>
      </c>
      <c r="AJ83" s="256">
        <v>9.2680000000000007</v>
      </c>
      <c r="AK83" s="256">
        <v>9.2829999999999995</v>
      </c>
      <c r="AL83" s="256">
        <v>9.2989999999999995</v>
      </c>
      <c r="AM83" s="256">
        <v>9.3130000000000006</v>
      </c>
      <c r="AN83" s="256">
        <v>9.3279999999999994</v>
      </c>
      <c r="AO83" s="256">
        <v>9.3420000000000005</v>
      </c>
      <c r="AP83" s="256">
        <v>9.3559999999999999</v>
      </c>
      <c r="AQ83" s="256">
        <v>9.3699999999999992</v>
      </c>
      <c r="AR83" s="256">
        <v>9.3829999999999991</v>
      </c>
      <c r="AS83" s="256">
        <v>9.3960000000000008</v>
      </c>
      <c r="AT83" s="256">
        <v>9.4090000000000007</v>
      </c>
      <c r="AU83" s="256">
        <v>9.42</v>
      </c>
      <c r="AV83" s="256">
        <v>9.4320000000000004</v>
      </c>
      <c r="AW83" s="256">
        <v>9.4450000000000003</v>
      </c>
      <c r="AX83" s="256">
        <v>9.4559999999999995</v>
      </c>
      <c r="AY83" s="256">
        <v>9.468</v>
      </c>
      <c r="AZ83" s="256">
        <v>9.4789999999999992</v>
      </c>
      <c r="BA83" s="256">
        <v>9.4909999999999997</v>
      </c>
      <c r="BB83" s="283"/>
      <c r="BC83" s="154">
        <f t="shared" si="5"/>
        <v>1.6222217477398722E-2</v>
      </c>
      <c r="BD83" t="str">
        <f t="shared" si="6"/>
        <v>Supermarket - Million Sq Ft</v>
      </c>
    </row>
    <row r="84" spans="1:56">
      <c r="A84" s="284" t="s">
        <v>21</v>
      </c>
      <c r="B84" s="256" t="s">
        <v>308</v>
      </c>
      <c r="C84" s="256">
        <v>0.47599999999999998</v>
      </c>
      <c r="D84" s="256">
        <v>1.004</v>
      </c>
      <c r="E84" s="256">
        <v>1.532</v>
      </c>
      <c r="F84" s="256">
        <v>1.605</v>
      </c>
      <c r="G84" s="256">
        <v>1.6830000000000001</v>
      </c>
      <c r="H84" s="256">
        <v>1.75</v>
      </c>
      <c r="I84" s="256">
        <v>1.778</v>
      </c>
      <c r="J84" s="256">
        <v>1.855</v>
      </c>
      <c r="K84" s="256">
        <v>1.966</v>
      </c>
      <c r="L84" s="256">
        <v>2.0619999999999998</v>
      </c>
      <c r="M84" s="256">
        <v>2.1970000000000001</v>
      </c>
      <c r="N84" s="256">
        <v>2.3109999999999999</v>
      </c>
      <c r="O84" s="256">
        <v>2.427</v>
      </c>
      <c r="P84" s="256">
        <v>2.61</v>
      </c>
      <c r="Q84" s="256">
        <v>2.835</v>
      </c>
      <c r="R84" s="256">
        <v>2.992</v>
      </c>
      <c r="S84" s="256">
        <v>3.125</v>
      </c>
      <c r="T84" s="256">
        <v>3.157</v>
      </c>
      <c r="U84" s="256">
        <v>3.2</v>
      </c>
      <c r="V84" s="256">
        <v>3.2440000000000002</v>
      </c>
      <c r="W84" s="256">
        <v>3.3479999999999999</v>
      </c>
      <c r="X84" s="256">
        <v>3.4929999999999999</v>
      </c>
      <c r="Y84" s="256">
        <v>3.6150000000000002</v>
      </c>
      <c r="Z84" s="256">
        <v>3.7269999999999999</v>
      </c>
      <c r="AA84" s="256">
        <v>3.835</v>
      </c>
      <c r="AB84" s="256">
        <v>3.9430000000000001</v>
      </c>
      <c r="AC84" s="256">
        <v>4.05</v>
      </c>
      <c r="AD84" s="256">
        <v>4.05</v>
      </c>
      <c r="AE84" s="256">
        <v>4.0570000000000004</v>
      </c>
      <c r="AF84" s="256">
        <v>4.0609999999999999</v>
      </c>
      <c r="AG84" s="256">
        <v>4.0670000000000002</v>
      </c>
      <c r="AH84" s="256">
        <v>4.0750000000000002</v>
      </c>
      <c r="AI84" s="256">
        <v>4.0830000000000002</v>
      </c>
      <c r="AJ84" s="256">
        <v>4.0890000000000004</v>
      </c>
      <c r="AK84" s="256">
        <v>4.0960000000000001</v>
      </c>
      <c r="AL84" s="256">
        <v>4.1020000000000003</v>
      </c>
      <c r="AM84" s="256">
        <v>4.1059999999999999</v>
      </c>
      <c r="AN84" s="256">
        <v>4.109</v>
      </c>
      <c r="AO84" s="256">
        <v>4.1109999999999998</v>
      </c>
      <c r="AP84" s="256">
        <v>4.1150000000000002</v>
      </c>
      <c r="AQ84" s="256">
        <v>4.12</v>
      </c>
      <c r="AR84" s="256">
        <v>4.1239999999999997</v>
      </c>
      <c r="AS84" s="256">
        <v>4.1280000000000001</v>
      </c>
      <c r="AT84" s="256">
        <v>4.133</v>
      </c>
      <c r="AU84" s="256">
        <v>4.1379999999999999</v>
      </c>
      <c r="AV84" s="256">
        <v>4.1420000000000003</v>
      </c>
      <c r="AW84" s="256">
        <v>4.1449999999999996</v>
      </c>
      <c r="AX84" s="256">
        <v>4.1479999999999997</v>
      </c>
      <c r="AY84" s="256">
        <v>4.1509999999999998</v>
      </c>
      <c r="AZ84" s="256">
        <v>4.1539999999999999</v>
      </c>
      <c r="BA84" s="256">
        <v>4.1559999999999997</v>
      </c>
      <c r="BB84" s="283"/>
      <c r="BC84" s="154">
        <f t="shared" si="5"/>
        <v>4.4290607043504925E-2</v>
      </c>
      <c r="BD84" t="str">
        <f t="shared" si="6"/>
        <v>MiniMart - Million Sq Ft</v>
      </c>
    </row>
    <row r="85" spans="1:56">
      <c r="A85" s="284" t="s">
        <v>21</v>
      </c>
      <c r="B85" s="256" t="s">
        <v>309</v>
      </c>
      <c r="C85" s="256">
        <v>1.665</v>
      </c>
      <c r="D85" s="256">
        <v>1.69</v>
      </c>
      <c r="E85" s="256">
        <v>1.7150000000000001</v>
      </c>
      <c r="F85" s="256">
        <v>1.7390000000000001</v>
      </c>
      <c r="G85" s="256">
        <v>1.7709999999999999</v>
      </c>
      <c r="H85" s="256">
        <v>1.8169999999999999</v>
      </c>
      <c r="I85" s="256">
        <v>1.84</v>
      </c>
      <c r="J85" s="256">
        <v>1.8939999999999999</v>
      </c>
      <c r="K85" s="256">
        <v>1.946</v>
      </c>
      <c r="L85" s="256">
        <v>2.0139999999999998</v>
      </c>
      <c r="M85" s="256">
        <v>2.129</v>
      </c>
      <c r="N85" s="256">
        <v>2.202</v>
      </c>
      <c r="O85" s="256">
        <v>2.371</v>
      </c>
      <c r="P85" s="256">
        <v>2.4660000000000002</v>
      </c>
      <c r="Q85" s="256">
        <v>2.5880000000000001</v>
      </c>
      <c r="R85" s="256">
        <v>2.766</v>
      </c>
      <c r="S85" s="256">
        <v>2.8559999999999999</v>
      </c>
      <c r="T85" s="256">
        <v>3.0169999999999999</v>
      </c>
      <c r="U85" s="256">
        <v>3.2360000000000002</v>
      </c>
      <c r="V85" s="256">
        <v>3.4620000000000002</v>
      </c>
      <c r="W85" s="256">
        <v>4.8540000000000001</v>
      </c>
      <c r="X85" s="256">
        <v>7.0369999999999999</v>
      </c>
      <c r="Y85" s="256">
        <v>8.7629999999999999</v>
      </c>
      <c r="Z85" s="256">
        <v>10.343999999999999</v>
      </c>
      <c r="AA85" s="256">
        <v>11.925000000000001</v>
      </c>
      <c r="AB85" s="256">
        <v>13.577</v>
      </c>
      <c r="AC85" s="256">
        <v>15.335000000000001</v>
      </c>
      <c r="AD85" s="256">
        <v>15.335000000000001</v>
      </c>
      <c r="AE85" s="256">
        <v>15.411</v>
      </c>
      <c r="AF85" s="256">
        <v>15.545999999999999</v>
      </c>
      <c r="AG85" s="256">
        <v>15.615</v>
      </c>
      <c r="AH85" s="256">
        <v>15.662000000000001</v>
      </c>
      <c r="AI85" s="256">
        <v>15.707000000000001</v>
      </c>
      <c r="AJ85" s="256">
        <v>15.736000000000001</v>
      </c>
      <c r="AK85" s="256">
        <v>15.766999999999999</v>
      </c>
      <c r="AL85" s="256">
        <v>15.797000000000001</v>
      </c>
      <c r="AM85" s="256">
        <v>15.827</v>
      </c>
      <c r="AN85" s="256">
        <v>15.856999999999999</v>
      </c>
      <c r="AO85" s="256">
        <v>15.885999999999999</v>
      </c>
      <c r="AP85" s="256">
        <v>15.916</v>
      </c>
      <c r="AQ85" s="256">
        <v>15.945</v>
      </c>
      <c r="AR85" s="256">
        <v>15.977</v>
      </c>
      <c r="AS85" s="256">
        <v>16.023</v>
      </c>
      <c r="AT85" s="256">
        <v>16.074000000000002</v>
      </c>
      <c r="AU85" s="256">
        <v>16.117999999999999</v>
      </c>
      <c r="AV85" s="256">
        <v>16.173999999999999</v>
      </c>
      <c r="AW85" s="256">
        <v>16.227</v>
      </c>
      <c r="AX85" s="256">
        <v>16.280999999999999</v>
      </c>
      <c r="AY85" s="256">
        <v>16.332999999999998</v>
      </c>
      <c r="AZ85" s="256">
        <v>16.384</v>
      </c>
      <c r="BA85" s="256">
        <v>16.437999999999999</v>
      </c>
      <c r="BB85" s="283"/>
      <c r="BC85" s="20">
        <f t="shared" si="5"/>
        <v>4.6860214099423252E-2</v>
      </c>
      <c r="BD85" t="str">
        <f t="shared" si="6"/>
        <v>Restaurant - Million Sq Ft</v>
      </c>
    </row>
    <row r="86" spans="1:56">
      <c r="A86" s="284" t="s">
        <v>21</v>
      </c>
      <c r="B86" s="256" t="s">
        <v>310</v>
      </c>
      <c r="C86" s="256">
        <v>10.183</v>
      </c>
      <c r="D86" s="256">
        <v>10.48</v>
      </c>
      <c r="E86" s="256">
        <v>10.776999999999999</v>
      </c>
      <c r="F86" s="256">
        <v>10.958</v>
      </c>
      <c r="G86" s="256">
        <v>11.052</v>
      </c>
      <c r="H86" s="256">
        <v>11.521000000000001</v>
      </c>
      <c r="I86" s="256">
        <v>11.622</v>
      </c>
      <c r="J86" s="256">
        <v>11.757999999999999</v>
      </c>
      <c r="K86" s="256">
        <v>12.13</v>
      </c>
      <c r="L86" s="256">
        <v>12.429</v>
      </c>
      <c r="M86" s="256">
        <v>12.89</v>
      </c>
      <c r="N86" s="256">
        <v>13.675000000000001</v>
      </c>
      <c r="O86" s="256">
        <v>13.833</v>
      </c>
      <c r="P86" s="256">
        <v>13.975</v>
      </c>
      <c r="Q86" s="256">
        <v>14.224</v>
      </c>
      <c r="R86" s="256">
        <v>14.454000000000001</v>
      </c>
      <c r="S86" s="256">
        <v>14.682</v>
      </c>
      <c r="T86" s="256">
        <v>14.922000000000001</v>
      </c>
      <c r="U86" s="256">
        <v>15.169</v>
      </c>
      <c r="V86" s="256">
        <v>15.532</v>
      </c>
      <c r="W86" s="256">
        <v>15.923</v>
      </c>
      <c r="X86" s="256">
        <v>16.547000000000001</v>
      </c>
      <c r="Y86" s="256">
        <v>17.09</v>
      </c>
      <c r="Z86" s="256">
        <v>17.521999999999998</v>
      </c>
      <c r="AA86" s="256">
        <v>17.916</v>
      </c>
      <c r="AB86" s="256">
        <v>18.355</v>
      </c>
      <c r="AC86" s="256">
        <v>18.818999999999999</v>
      </c>
      <c r="AD86" s="256">
        <v>18.946999999999999</v>
      </c>
      <c r="AE86" s="256">
        <v>19.149999999999999</v>
      </c>
      <c r="AF86" s="256">
        <v>19.446999999999999</v>
      </c>
      <c r="AG86" s="256">
        <v>19.603000000000002</v>
      </c>
      <c r="AH86" s="256">
        <v>19.649999999999999</v>
      </c>
      <c r="AI86" s="256">
        <v>19.722999999999999</v>
      </c>
      <c r="AJ86" s="256">
        <v>19.762</v>
      </c>
      <c r="AK86" s="256">
        <v>19.8</v>
      </c>
      <c r="AL86" s="256">
        <v>19.838999999999999</v>
      </c>
      <c r="AM86" s="256">
        <v>19.876999999999999</v>
      </c>
      <c r="AN86" s="256">
        <v>19.916</v>
      </c>
      <c r="AO86" s="256">
        <v>19.954000000000001</v>
      </c>
      <c r="AP86" s="256">
        <v>19.991</v>
      </c>
      <c r="AQ86" s="256">
        <v>20.029</v>
      </c>
      <c r="AR86" s="256">
        <v>20.065999999999999</v>
      </c>
      <c r="AS86" s="256">
        <v>20.103999999999999</v>
      </c>
      <c r="AT86" s="256">
        <v>20.161999999999999</v>
      </c>
      <c r="AU86" s="256">
        <v>20.204000000000001</v>
      </c>
      <c r="AV86" s="256">
        <v>20.274000000000001</v>
      </c>
      <c r="AW86" s="256">
        <v>20.335999999999999</v>
      </c>
      <c r="AX86" s="256">
        <v>20.381</v>
      </c>
      <c r="AY86" s="256">
        <v>20.417999999999999</v>
      </c>
      <c r="AZ86" s="256">
        <v>20.466999999999999</v>
      </c>
      <c r="BA86" s="256">
        <v>20.504999999999999</v>
      </c>
      <c r="BB86" s="283"/>
      <c r="BC86" s="20">
        <f t="shared" si="5"/>
        <v>1.4097426513614017E-2</v>
      </c>
      <c r="BD86" t="str">
        <f t="shared" si="6"/>
        <v>Lodging - Million Sq Ft</v>
      </c>
    </row>
    <row r="87" spans="1:56">
      <c r="A87" s="284" t="s">
        <v>21</v>
      </c>
      <c r="B87" s="256" t="s">
        <v>311</v>
      </c>
      <c r="C87" s="256">
        <v>3.4660000000000002</v>
      </c>
      <c r="D87" s="256">
        <v>3.56</v>
      </c>
      <c r="E87" s="256">
        <v>3.6539999999999999</v>
      </c>
      <c r="F87" s="256">
        <v>3.69</v>
      </c>
      <c r="G87" s="256">
        <v>3.74</v>
      </c>
      <c r="H87" s="256">
        <v>3.7559999999999998</v>
      </c>
      <c r="I87" s="256">
        <v>3.8460000000000001</v>
      </c>
      <c r="J87" s="256">
        <v>4.032</v>
      </c>
      <c r="K87" s="256">
        <v>4.2539999999999996</v>
      </c>
      <c r="L87" s="256">
        <v>4.3150000000000004</v>
      </c>
      <c r="M87" s="256">
        <v>4.5460000000000003</v>
      </c>
      <c r="N87" s="256">
        <v>4.7439999999999998</v>
      </c>
      <c r="O87" s="256">
        <v>4.9009999999999998</v>
      </c>
      <c r="P87" s="256">
        <v>5.0529999999999999</v>
      </c>
      <c r="Q87" s="256">
        <v>5.2190000000000003</v>
      </c>
      <c r="R87" s="256">
        <v>5.4630000000000001</v>
      </c>
      <c r="S87" s="256">
        <v>5.6529999999999996</v>
      </c>
      <c r="T87" s="256">
        <v>5.8150000000000004</v>
      </c>
      <c r="U87" s="256">
        <v>5.9550000000000001</v>
      </c>
      <c r="V87" s="256">
        <v>6.2720000000000002</v>
      </c>
      <c r="W87" s="256">
        <v>6.9219999999999997</v>
      </c>
      <c r="X87" s="256">
        <v>7.569</v>
      </c>
      <c r="Y87" s="256">
        <v>8.0259999999999998</v>
      </c>
      <c r="Z87" s="256">
        <v>8.5869999999999997</v>
      </c>
      <c r="AA87" s="256">
        <v>9.0570000000000004</v>
      </c>
      <c r="AB87" s="256">
        <v>9.6020000000000003</v>
      </c>
      <c r="AC87" s="256">
        <v>10.166</v>
      </c>
      <c r="AD87" s="256">
        <v>10.225</v>
      </c>
      <c r="AE87" s="256">
        <v>10.666</v>
      </c>
      <c r="AF87" s="256">
        <v>11.401</v>
      </c>
      <c r="AG87" s="256">
        <v>12.038</v>
      </c>
      <c r="AH87" s="256">
        <v>12.962999999999999</v>
      </c>
      <c r="AI87" s="256">
        <v>13.74</v>
      </c>
      <c r="AJ87" s="256">
        <v>14.507</v>
      </c>
      <c r="AK87" s="256">
        <v>15.17</v>
      </c>
      <c r="AL87" s="256">
        <v>15.493</v>
      </c>
      <c r="AM87" s="256">
        <v>15.853999999999999</v>
      </c>
      <c r="AN87" s="256">
        <v>16.199000000000002</v>
      </c>
      <c r="AO87" s="256">
        <v>16.529</v>
      </c>
      <c r="AP87" s="256">
        <v>16.838999999999999</v>
      </c>
      <c r="AQ87" s="256">
        <v>17.149000000000001</v>
      </c>
      <c r="AR87" s="256">
        <v>17.503</v>
      </c>
      <c r="AS87" s="256">
        <v>17.963999999999999</v>
      </c>
      <c r="AT87" s="256">
        <v>18.538</v>
      </c>
      <c r="AU87" s="256">
        <v>19.071000000000002</v>
      </c>
      <c r="AV87" s="256">
        <v>19.556000000000001</v>
      </c>
      <c r="AW87" s="256">
        <v>20.038</v>
      </c>
      <c r="AX87" s="256">
        <v>20.538</v>
      </c>
      <c r="AY87" s="256">
        <v>20.995999999999999</v>
      </c>
      <c r="AZ87" s="256">
        <v>21.38</v>
      </c>
      <c r="BA87" s="256">
        <v>21.788</v>
      </c>
      <c r="BB87" s="283"/>
      <c r="BC87" s="20">
        <f t="shared" si="5"/>
        <v>3.7451436012561012E-2</v>
      </c>
      <c r="BD87" t="str">
        <f t="shared" si="6"/>
        <v>Hospital - Million Sq Ft</v>
      </c>
    </row>
    <row r="88" spans="1:56">
      <c r="A88" s="284" t="s">
        <v>21</v>
      </c>
      <c r="B88" s="256" t="s">
        <v>312</v>
      </c>
      <c r="C88" s="256">
        <v>11.414999999999999</v>
      </c>
      <c r="D88" s="256">
        <v>11.59</v>
      </c>
      <c r="E88" s="256">
        <v>11.765000000000001</v>
      </c>
      <c r="F88" s="256">
        <v>11.832000000000001</v>
      </c>
      <c r="G88" s="256">
        <v>11.923</v>
      </c>
      <c r="H88" s="256">
        <v>11.955</v>
      </c>
      <c r="I88" s="256">
        <v>12.121</v>
      </c>
      <c r="J88" s="256">
        <v>12.465999999999999</v>
      </c>
      <c r="K88" s="256">
        <v>12.878</v>
      </c>
      <c r="L88" s="256">
        <v>12.992000000000001</v>
      </c>
      <c r="M88" s="256">
        <v>13.420999999999999</v>
      </c>
      <c r="N88" s="256">
        <v>13.788</v>
      </c>
      <c r="O88" s="256">
        <v>14.081</v>
      </c>
      <c r="P88" s="256">
        <v>14.363</v>
      </c>
      <c r="Q88" s="256">
        <v>14.670999999999999</v>
      </c>
      <c r="R88" s="256">
        <v>15.124000000000001</v>
      </c>
      <c r="S88" s="256">
        <v>15.477</v>
      </c>
      <c r="T88" s="256">
        <v>15.832000000000001</v>
      </c>
      <c r="U88" s="256">
        <v>16.138999999999999</v>
      </c>
      <c r="V88" s="256">
        <v>16.831</v>
      </c>
      <c r="W88" s="256">
        <v>17.481000000000002</v>
      </c>
      <c r="X88" s="256">
        <v>18.128</v>
      </c>
      <c r="Y88" s="256">
        <v>18.585999999999999</v>
      </c>
      <c r="Z88" s="256">
        <v>19.146000000000001</v>
      </c>
      <c r="AA88" s="256">
        <v>19.617000000000001</v>
      </c>
      <c r="AB88" s="256">
        <v>20.161999999999999</v>
      </c>
      <c r="AC88" s="256">
        <v>20.725000000000001</v>
      </c>
      <c r="AD88" s="256">
        <v>20.821999999999999</v>
      </c>
      <c r="AE88" s="256">
        <v>20.88</v>
      </c>
      <c r="AF88" s="256">
        <v>21.016999999999999</v>
      </c>
      <c r="AG88" s="256">
        <v>21.192</v>
      </c>
      <c r="AH88" s="256">
        <v>21.462</v>
      </c>
      <c r="AI88" s="256">
        <v>21.696999999999999</v>
      </c>
      <c r="AJ88" s="256">
        <v>21.896999999999998</v>
      </c>
      <c r="AK88" s="256">
        <v>22.068999999999999</v>
      </c>
      <c r="AL88" s="256">
        <v>22.108000000000001</v>
      </c>
      <c r="AM88" s="256">
        <v>22.183</v>
      </c>
      <c r="AN88" s="256">
        <v>22.254000000000001</v>
      </c>
      <c r="AO88" s="256">
        <v>22.31</v>
      </c>
      <c r="AP88" s="256">
        <v>22.366</v>
      </c>
      <c r="AQ88" s="256">
        <v>22.439</v>
      </c>
      <c r="AR88" s="256">
        <v>22.524999999999999</v>
      </c>
      <c r="AS88" s="256">
        <v>22.66</v>
      </c>
      <c r="AT88" s="256">
        <v>22.834</v>
      </c>
      <c r="AU88" s="256">
        <v>22.992999999999999</v>
      </c>
      <c r="AV88" s="256">
        <v>23.138999999999999</v>
      </c>
      <c r="AW88" s="256">
        <v>23.283999999999999</v>
      </c>
      <c r="AX88" s="256">
        <v>23.436</v>
      </c>
      <c r="AY88" s="256">
        <v>23.58</v>
      </c>
      <c r="AZ88" s="256">
        <v>23.692</v>
      </c>
      <c r="BA88" s="256">
        <v>23.812000000000001</v>
      </c>
      <c r="BB88" s="283"/>
      <c r="BC88" s="20">
        <f t="shared" si="5"/>
        <v>1.4813881312559668E-2</v>
      </c>
      <c r="BD88" t="str">
        <f t="shared" si="6"/>
        <v>OtherHealth - Million Sq Ft</v>
      </c>
    </row>
    <row r="89" spans="1:56">
      <c r="A89" s="284" t="s">
        <v>21</v>
      </c>
      <c r="B89" s="256" t="s">
        <v>313</v>
      </c>
      <c r="C89" s="256">
        <v>9.4529999999999994</v>
      </c>
      <c r="D89" s="256">
        <v>9.6150000000000002</v>
      </c>
      <c r="E89" s="256">
        <v>9.7769999999999992</v>
      </c>
      <c r="F89" s="256">
        <v>10.179</v>
      </c>
      <c r="G89" s="256">
        <v>10.394</v>
      </c>
      <c r="H89" s="256">
        <v>10.56</v>
      </c>
      <c r="I89" s="256">
        <v>10.702</v>
      </c>
      <c r="J89" s="256">
        <v>10.917999999999999</v>
      </c>
      <c r="K89" s="256">
        <v>11.35</v>
      </c>
      <c r="L89" s="256">
        <v>11.645</v>
      </c>
      <c r="M89" s="256">
        <v>11.848000000000001</v>
      </c>
      <c r="N89" s="256">
        <v>12.244</v>
      </c>
      <c r="O89" s="256">
        <v>12.61</v>
      </c>
      <c r="P89" s="256">
        <v>13.151999999999999</v>
      </c>
      <c r="Q89" s="256">
        <v>13.709</v>
      </c>
      <c r="R89" s="256">
        <v>14.41</v>
      </c>
      <c r="S89" s="256">
        <v>14.885</v>
      </c>
      <c r="T89" s="256">
        <v>15.24</v>
      </c>
      <c r="U89" s="256">
        <v>15.904999999999999</v>
      </c>
      <c r="V89" s="256">
        <v>16.943000000000001</v>
      </c>
      <c r="W89" s="256">
        <v>17.408999999999999</v>
      </c>
      <c r="X89" s="256">
        <v>18.367999999999999</v>
      </c>
      <c r="Y89" s="256">
        <v>18.835000000000001</v>
      </c>
      <c r="Z89" s="256">
        <v>19.324999999999999</v>
      </c>
      <c r="AA89" s="256">
        <v>19.838000000000001</v>
      </c>
      <c r="AB89" s="256">
        <v>20.366</v>
      </c>
      <c r="AC89" s="256">
        <v>20.867999999999999</v>
      </c>
      <c r="AD89" s="256">
        <v>21.132000000000001</v>
      </c>
      <c r="AE89" s="256">
        <v>21.901</v>
      </c>
      <c r="AF89" s="256">
        <v>22.651</v>
      </c>
      <c r="AG89" s="256">
        <v>23.207000000000001</v>
      </c>
      <c r="AH89" s="256">
        <v>23.806000000000001</v>
      </c>
      <c r="AI89" s="256">
        <v>24.291</v>
      </c>
      <c r="AJ89" s="256">
        <v>24.731000000000002</v>
      </c>
      <c r="AK89" s="256">
        <v>25.294</v>
      </c>
      <c r="AL89" s="256">
        <v>25.805</v>
      </c>
      <c r="AM89" s="256">
        <v>26.300999999999998</v>
      </c>
      <c r="AN89" s="256">
        <v>26.439</v>
      </c>
      <c r="AO89" s="256">
        <v>26.594000000000001</v>
      </c>
      <c r="AP89" s="256">
        <v>27.113</v>
      </c>
      <c r="AQ89" s="256">
        <v>27.727</v>
      </c>
      <c r="AR89" s="256">
        <v>28.399000000000001</v>
      </c>
      <c r="AS89" s="256">
        <v>29.175999999999998</v>
      </c>
      <c r="AT89" s="256">
        <v>30.125</v>
      </c>
      <c r="AU89" s="256">
        <v>31.050999999999998</v>
      </c>
      <c r="AV89" s="256">
        <v>32.128999999999998</v>
      </c>
      <c r="AW89" s="256">
        <v>33.231999999999999</v>
      </c>
      <c r="AX89" s="256">
        <v>34.286000000000001</v>
      </c>
      <c r="AY89" s="256">
        <v>35.436</v>
      </c>
      <c r="AZ89" s="256">
        <v>36.537999999999997</v>
      </c>
      <c r="BA89" s="256">
        <v>37.659999999999997</v>
      </c>
      <c r="BB89" s="283"/>
      <c r="BC89" s="20">
        <f t="shared" si="5"/>
        <v>2.8031005378562429E-2</v>
      </c>
      <c r="BD89" t="str">
        <f t="shared" si="6"/>
        <v>Assembly - Million Sq Ft</v>
      </c>
    </row>
    <row r="90" spans="1:56">
      <c r="A90" s="284" t="s">
        <v>21</v>
      </c>
      <c r="B90" s="256" t="s">
        <v>314</v>
      </c>
      <c r="C90" s="256">
        <v>18.350999999999999</v>
      </c>
      <c r="D90" s="256">
        <v>18.664999999999999</v>
      </c>
      <c r="E90" s="256">
        <v>18.978999999999999</v>
      </c>
      <c r="F90" s="256">
        <v>20.161999999999999</v>
      </c>
      <c r="G90" s="256">
        <v>20.792000000000002</v>
      </c>
      <c r="H90" s="256">
        <v>21.282</v>
      </c>
      <c r="I90" s="256">
        <v>21.698</v>
      </c>
      <c r="J90" s="256">
        <v>22.334</v>
      </c>
      <c r="K90" s="256">
        <v>23.606000000000002</v>
      </c>
      <c r="L90" s="256">
        <v>24.472999999999999</v>
      </c>
      <c r="M90" s="256">
        <v>25.07</v>
      </c>
      <c r="N90" s="256">
        <v>26.233000000000001</v>
      </c>
      <c r="O90" s="256">
        <v>27.312000000000001</v>
      </c>
      <c r="P90" s="256">
        <v>28.905999999999999</v>
      </c>
      <c r="Q90" s="256">
        <v>30.542999999999999</v>
      </c>
      <c r="R90" s="256">
        <v>32.603999999999999</v>
      </c>
      <c r="S90" s="256">
        <v>34.000999999999998</v>
      </c>
      <c r="T90" s="256">
        <v>35.043999999999997</v>
      </c>
      <c r="U90" s="256">
        <v>35.845999999999997</v>
      </c>
      <c r="V90" s="256">
        <v>36.130000000000003</v>
      </c>
      <c r="W90" s="256">
        <v>36.478000000000002</v>
      </c>
      <c r="X90" s="256">
        <v>36.774000000000001</v>
      </c>
      <c r="Y90" s="256">
        <v>37.314</v>
      </c>
      <c r="Z90" s="256">
        <v>37.723999999999997</v>
      </c>
      <c r="AA90" s="256">
        <v>38.146000000000001</v>
      </c>
      <c r="AB90" s="256">
        <v>38.569000000000003</v>
      </c>
      <c r="AC90" s="256">
        <v>38.978000000000002</v>
      </c>
      <c r="AD90" s="256">
        <v>40.198</v>
      </c>
      <c r="AE90" s="256">
        <v>41.067</v>
      </c>
      <c r="AF90" s="256">
        <v>42.274999999999999</v>
      </c>
      <c r="AG90" s="256">
        <v>43.256999999999998</v>
      </c>
      <c r="AH90" s="256">
        <v>45.311999999999998</v>
      </c>
      <c r="AI90" s="256">
        <v>46.744</v>
      </c>
      <c r="AJ90" s="256">
        <v>48.225000000000001</v>
      </c>
      <c r="AK90" s="256">
        <v>49.546999999999997</v>
      </c>
      <c r="AL90" s="256">
        <v>50.15</v>
      </c>
      <c r="AM90" s="256">
        <v>51.57</v>
      </c>
      <c r="AN90" s="256">
        <v>53.332999999999998</v>
      </c>
      <c r="AO90" s="256">
        <v>54.945</v>
      </c>
      <c r="AP90" s="256">
        <v>56.582000000000001</v>
      </c>
      <c r="AQ90" s="256">
        <v>57.923999999999999</v>
      </c>
      <c r="AR90" s="256">
        <v>59.997999999999998</v>
      </c>
      <c r="AS90" s="256">
        <v>62.133000000000003</v>
      </c>
      <c r="AT90" s="256">
        <v>64.123999999999995</v>
      </c>
      <c r="AU90" s="256">
        <v>65.944999999999993</v>
      </c>
      <c r="AV90" s="256">
        <v>67.86</v>
      </c>
      <c r="AW90" s="256">
        <v>69.62</v>
      </c>
      <c r="AX90" s="256">
        <v>71.546000000000006</v>
      </c>
      <c r="AY90" s="256">
        <v>73.231999999999999</v>
      </c>
      <c r="AZ90" s="256">
        <v>74.909000000000006</v>
      </c>
      <c r="BA90" s="256">
        <v>76.456999999999994</v>
      </c>
      <c r="BB90" s="283"/>
      <c r="BC90" s="154">
        <f t="shared" si="5"/>
        <v>2.8952082235969932E-2</v>
      </c>
      <c r="BD90" t="str">
        <f t="shared" si="6"/>
        <v>Other - Million Sq Ft</v>
      </c>
    </row>
    <row r="91" spans="1:56">
      <c r="A91" s="284" t="s">
        <v>21</v>
      </c>
      <c r="B91" s="256" t="s">
        <v>315</v>
      </c>
      <c r="C91" s="256">
        <v>1.0095000000000001</v>
      </c>
      <c r="D91" s="256">
        <v>0.97260000000000002</v>
      </c>
      <c r="E91" s="256">
        <v>1.0661</v>
      </c>
      <c r="F91" s="256">
        <v>1.1214999999999999</v>
      </c>
      <c r="G91" s="256">
        <v>1.2183999999999999</v>
      </c>
      <c r="H91" s="256">
        <v>1.0510999999999999</v>
      </c>
      <c r="I91" s="256">
        <v>1.1307</v>
      </c>
      <c r="J91" s="256">
        <v>1.0591999999999999</v>
      </c>
      <c r="K91" s="256">
        <v>1.1168</v>
      </c>
      <c r="L91" s="256">
        <v>1.1617999999999999</v>
      </c>
      <c r="M91" s="256">
        <v>1.2599</v>
      </c>
      <c r="N91" s="256">
        <v>1.1940999999999999</v>
      </c>
      <c r="O91" s="256">
        <v>1.2634000000000001</v>
      </c>
      <c r="P91" s="256">
        <v>1.3095000000000001</v>
      </c>
      <c r="Q91" s="256">
        <v>1.4353</v>
      </c>
      <c r="R91" s="256">
        <v>1.5794999999999999</v>
      </c>
      <c r="S91" s="256">
        <v>1.3868</v>
      </c>
      <c r="T91" s="256">
        <v>1.4330000000000001</v>
      </c>
      <c r="U91" s="256">
        <v>1.4272</v>
      </c>
      <c r="V91" s="256">
        <v>1.4134</v>
      </c>
      <c r="W91" s="256">
        <v>1.4607000000000001</v>
      </c>
      <c r="X91" s="256">
        <v>1.5184</v>
      </c>
      <c r="Y91" s="256">
        <v>1.6175999999999999</v>
      </c>
      <c r="Z91" s="256">
        <v>1.6718</v>
      </c>
      <c r="AA91" s="256">
        <v>1.6706000000000001</v>
      </c>
      <c r="AB91" s="256">
        <v>1.7087000000000001</v>
      </c>
      <c r="AC91" s="256">
        <v>1.7272000000000001</v>
      </c>
      <c r="AD91" s="256">
        <v>1.7202999999999999</v>
      </c>
      <c r="AE91" s="256">
        <v>1.7376</v>
      </c>
      <c r="AF91" s="256">
        <v>1.7386999999999999</v>
      </c>
      <c r="AG91" s="256">
        <v>1.8036000000000001</v>
      </c>
      <c r="AH91" s="256">
        <v>1.8684000000000001</v>
      </c>
      <c r="AI91" s="256">
        <v>1.9332</v>
      </c>
      <c r="AJ91" s="256">
        <v>1.998</v>
      </c>
      <c r="AK91" s="256">
        <v>2.0629</v>
      </c>
      <c r="AL91" s="256">
        <v>2.1276999999999999</v>
      </c>
      <c r="AM91" s="256">
        <v>2.1924999999999999</v>
      </c>
      <c r="AN91" s="256">
        <v>2.2574000000000001</v>
      </c>
      <c r="AO91" s="256">
        <v>2.3222</v>
      </c>
      <c r="AP91" s="256">
        <v>2.387</v>
      </c>
      <c r="AQ91" s="256">
        <v>2.4519000000000002</v>
      </c>
      <c r="AR91" s="256">
        <v>2.5167000000000002</v>
      </c>
      <c r="AS91" s="256">
        <v>2.5815000000000001</v>
      </c>
      <c r="AT91" s="256">
        <v>2.6463000000000001</v>
      </c>
      <c r="AU91" s="256">
        <v>2.7111999999999998</v>
      </c>
      <c r="AV91" s="256">
        <v>2.7759999999999998</v>
      </c>
      <c r="AW91" s="256">
        <v>2.8408000000000002</v>
      </c>
      <c r="AX91" s="256">
        <v>2.9056999999999999</v>
      </c>
      <c r="AY91" s="256">
        <v>2.9704999999999999</v>
      </c>
      <c r="AZ91" s="256">
        <v>3.0352999999999999</v>
      </c>
      <c r="BA91" s="256">
        <v>3.1002000000000001</v>
      </c>
      <c r="BB91" s="283"/>
      <c r="BC91" s="20">
        <f t="shared" si="5"/>
        <v>2.2693905243181454E-2</v>
      </c>
      <c r="BD91" t="str">
        <f t="shared" si="6"/>
        <v>Food &amp; Tobacco - 2012 B$</v>
      </c>
    </row>
    <row r="92" spans="1:56">
      <c r="A92" s="284" t="s">
        <v>21</v>
      </c>
      <c r="B92" s="256" t="s">
        <v>316</v>
      </c>
      <c r="C92" s="256">
        <v>2.3E-3</v>
      </c>
      <c r="D92" s="256">
        <v>2.3E-3</v>
      </c>
      <c r="E92" s="256">
        <v>2.3E-3</v>
      </c>
      <c r="F92" s="256">
        <v>1.1999999999999999E-3</v>
      </c>
      <c r="G92" s="256">
        <v>4.5999999999999999E-3</v>
      </c>
      <c r="H92" s="256">
        <v>6.8999999999999999E-3</v>
      </c>
      <c r="I92" s="256">
        <v>4.5999999999999999E-3</v>
      </c>
      <c r="J92" s="256">
        <v>4.5999999999999999E-3</v>
      </c>
      <c r="K92" s="256">
        <v>3.5000000000000001E-3</v>
      </c>
      <c r="L92" s="256">
        <v>1.1999999999999999E-3</v>
      </c>
      <c r="M92" s="256">
        <v>2.3E-3</v>
      </c>
      <c r="N92" s="256">
        <v>2.3E-3</v>
      </c>
      <c r="O92" s="256">
        <v>1.04E-2</v>
      </c>
      <c r="P92" s="256">
        <v>1.04E-2</v>
      </c>
      <c r="Q92" s="256">
        <v>1.9599999999999999E-2</v>
      </c>
      <c r="R92" s="256">
        <v>1.38E-2</v>
      </c>
      <c r="S92" s="256">
        <v>1.4999999999999999E-2</v>
      </c>
      <c r="T92" s="256">
        <v>8.0999999999999996E-3</v>
      </c>
      <c r="U92" s="256">
        <v>1.8499999999999999E-2</v>
      </c>
      <c r="V92" s="256">
        <v>1.38E-2</v>
      </c>
      <c r="W92" s="256">
        <v>6.8999999999999999E-3</v>
      </c>
      <c r="X92" s="256">
        <v>1.04E-2</v>
      </c>
      <c r="Y92" s="256">
        <v>1.15E-2</v>
      </c>
      <c r="Z92" s="256">
        <v>8.0999999999999996E-3</v>
      </c>
      <c r="AA92" s="256">
        <v>2.6499999999999999E-2</v>
      </c>
      <c r="AB92" s="256">
        <v>1.8499999999999999E-2</v>
      </c>
      <c r="AC92" s="256">
        <v>1.9599999999999999E-2</v>
      </c>
      <c r="AD92" s="256">
        <v>2.0799999999999999E-2</v>
      </c>
      <c r="AE92" s="256">
        <v>2.3099999999999999E-2</v>
      </c>
      <c r="AF92" s="256">
        <v>2.4199999999999999E-2</v>
      </c>
      <c r="AG92" s="256">
        <v>2.5999999999999999E-2</v>
      </c>
      <c r="AH92" s="256">
        <v>2.7900000000000001E-2</v>
      </c>
      <c r="AI92" s="256">
        <v>2.9700000000000001E-2</v>
      </c>
      <c r="AJ92" s="256">
        <v>3.15E-2</v>
      </c>
      <c r="AK92" s="256">
        <v>3.3300000000000003E-2</v>
      </c>
      <c r="AL92" s="256">
        <v>3.5099999999999999E-2</v>
      </c>
      <c r="AM92" s="256">
        <v>3.6900000000000002E-2</v>
      </c>
      <c r="AN92" s="256">
        <v>3.8699999999999998E-2</v>
      </c>
      <c r="AO92" s="256">
        <v>4.0500000000000001E-2</v>
      </c>
      <c r="AP92" s="256">
        <v>4.24E-2</v>
      </c>
      <c r="AQ92" s="256">
        <v>4.4200000000000003E-2</v>
      </c>
      <c r="AR92" s="256">
        <v>4.5999999999999999E-2</v>
      </c>
      <c r="AS92" s="256">
        <v>4.7800000000000002E-2</v>
      </c>
      <c r="AT92" s="256">
        <v>4.9599999999999998E-2</v>
      </c>
      <c r="AU92" s="256">
        <v>5.1400000000000001E-2</v>
      </c>
      <c r="AV92" s="256">
        <v>5.3199999999999997E-2</v>
      </c>
      <c r="AW92" s="256">
        <v>5.5100000000000003E-2</v>
      </c>
      <c r="AX92" s="256">
        <v>5.6899999999999999E-2</v>
      </c>
      <c r="AY92" s="256">
        <v>5.8700000000000002E-2</v>
      </c>
      <c r="AZ92" s="256">
        <v>6.0499999999999998E-2</v>
      </c>
      <c r="BA92" s="256">
        <v>6.2300000000000001E-2</v>
      </c>
      <c r="BB92" s="283"/>
      <c r="BC92" s="20">
        <f t="shared" si="5"/>
        <v>6.8206470249742607E-2</v>
      </c>
      <c r="BD92" t="str">
        <f t="shared" si="6"/>
        <v>Textiles - 2012 B$</v>
      </c>
    </row>
    <row r="93" spans="1:56">
      <c r="A93" s="284" t="s">
        <v>21</v>
      </c>
      <c r="B93" s="256" t="s">
        <v>317</v>
      </c>
      <c r="C93" s="256">
        <v>2.0799999999999999E-2</v>
      </c>
      <c r="D93" s="256">
        <v>1.8499999999999999E-2</v>
      </c>
      <c r="E93" s="256">
        <v>1.2699999999999999E-2</v>
      </c>
      <c r="F93" s="256">
        <v>1.38E-2</v>
      </c>
      <c r="G93" s="256">
        <v>1.2699999999999999E-2</v>
      </c>
      <c r="H93" s="256">
        <v>1.15E-2</v>
      </c>
      <c r="I93" s="256">
        <v>1.04E-2</v>
      </c>
      <c r="J93" s="256">
        <v>1.04E-2</v>
      </c>
      <c r="K93" s="256">
        <v>1.2699999999999999E-2</v>
      </c>
      <c r="L93" s="256">
        <v>1.4999999999999999E-2</v>
      </c>
      <c r="M93" s="256">
        <v>1.38E-2</v>
      </c>
      <c r="N93" s="256">
        <v>1.2699999999999999E-2</v>
      </c>
      <c r="O93" s="256">
        <v>1.04E-2</v>
      </c>
      <c r="P93" s="256">
        <v>9.1999999999999998E-3</v>
      </c>
      <c r="Q93" s="256">
        <v>1.04E-2</v>
      </c>
      <c r="R93" s="256">
        <v>1.15E-2</v>
      </c>
      <c r="S93" s="256">
        <v>1.04E-2</v>
      </c>
      <c r="T93" s="256">
        <v>9.1999999999999998E-3</v>
      </c>
      <c r="U93" s="256">
        <v>1.04E-2</v>
      </c>
      <c r="V93" s="256">
        <v>1.04E-2</v>
      </c>
      <c r="W93" s="256">
        <v>1.9599999999999999E-2</v>
      </c>
      <c r="X93" s="256">
        <v>1.15E-2</v>
      </c>
      <c r="Y93" s="256">
        <v>9.1999999999999998E-3</v>
      </c>
      <c r="Z93" s="256">
        <v>1.04E-2</v>
      </c>
      <c r="AA93" s="256">
        <v>9.1999999999999998E-3</v>
      </c>
      <c r="AB93" s="256">
        <v>6.8999999999999999E-3</v>
      </c>
      <c r="AC93" s="256">
        <v>8.0999999999999996E-3</v>
      </c>
      <c r="AD93" s="256">
        <v>8.0999999999999996E-3</v>
      </c>
      <c r="AE93" s="256">
        <v>8.0999999999999996E-3</v>
      </c>
      <c r="AF93" s="256">
        <v>8.0999999999999996E-3</v>
      </c>
      <c r="AG93" s="256">
        <v>8.3999999999999995E-3</v>
      </c>
      <c r="AH93" s="256">
        <v>8.6999999999999994E-3</v>
      </c>
      <c r="AI93" s="256">
        <v>9.1000000000000004E-3</v>
      </c>
      <c r="AJ93" s="256">
        <v>9.4000000000000004E-3</v>
      </c>
      <c r="AK93" s="256">
        <v>9.7000000000000003E-3</v>
      </c>
      <c r="AL93" s="256">
        <v>1.01E-2</v>
      </c>
      <c r="AM93" s="256">
        <v>1.04E-2</v>
      </c>
      <c r="AN93" s="256">
        <v>1.0699999999999999E-2</v>
      </c>
      <c r="AO93" s="256">
        <v>1.0999999999999999E-2</v>
      </c>
      <c r="AP93" s="256">
        <v>1.14E-2</v>
      </c>
      <c r="AQ93" s="256">
        <v>1.17E-2</v>
      </c>
      <c r="AR93" s="256">
        <v>1.2E-2</v>
      </c>
      <c r="AS93" s="256">
        <v>1.24E-2</v>
      </c>
      <c r="AT93" s="256">
        <v>1.2699999999999999E-2</v>
      </c>
      <c r="AU93" s="256">
        <v>1.2999999999999999E-2</v>
      </c>
      <c r="AV93" s="256">
        <v>1.34E-2</v>
      </c>
      <c r="AW93" s="256">
        <v>1.37E-2</v>
      </c>
      <c r="AX93" s="256">
        <v>1.4E-2</v>
      </c>
      <c r="AY93" s="256">
        <v>1.43E-2</v>
      </c>
      <c r="AZ93" s="256">
        <v>1.47E-2</v>
      </c>
      <c r="BA93" s="256">
        <v>1.4999999999999999E-2</v>
      </c>
      <c r="BB93" s="283"/>
      <c r="BC93" s="20">
        <f t="shared" si="5"/>
        <v>-6.5167291292660967E-3</v>
      </c>
      <c r="BD93" t="str">
        <f t="shared" si="6"/>
        <v>Apparel - 2012 B$</v>
      </c>
    </row>
    <row r="94" spans="1:56">
      <c r="A94" s="284" t="s">
        <v>21</v>
      </c>
      <c r="B94" s="256" t="s">
        <v>318</v>
      </c>
      <c r="C94" s="256">
        <v>1.0142</v>
      </c>
      <c r="D94" s="256">
        <v>1.0994999999999999</v>
      </c>
      <c r="E94" s="256">
        <v>1.2102999999999999</v>
      </c>
      <c r="F94" s="256">
        <v>1.0510999999999999</v>
      </c>
      <c r="G94" s="256">
        <v>1.2403</v>
      </c>
      <c r="H94" s="256">
        <v>1.0072000000000001</v>
      </c>
      <c r="I94" s="256">
        <v>0.9657</v>
      </c>
      <c r="J94" s="256">
        <v>1.1398999999999999</v>
      </c>
      <c r="K94" s="256">
        <v>1.2218</v>
      </c>
      <c r="L94" s="256">
        <v>1.2091000000000001</v>
      </c>
      <c r="M94" s="256">
        <v>1.2334000000000001</v>
      </c>
      <c r="N94" s="256">
        <v>1.1838</v>
      </c>
      <c r="O94" s="256">
        <v>0.66</v>
      </c>
      <c r="P94" s="256">
        <v>0.64839999999999998</v>
      </c>
      <c r="Q94" s="256">
        <v>0.69</v>
      </c>
      <c r="R94" s="256">
        <v>0.7349</v>
      </c>
      <c r="S94" s="256">
        <v>0.58499999999999996</v>
      </c>
      <c r="T94" s="256">
        <v>0.59299999999999997</v>
      </c>
      <c r="U94" s="256">
        <v>0.59760000000000002</v>
      </c>
      <c r="V94" s="256">
        <v>0.61029999999999995</v>
      </c>
      <c r="W94" s="256">
        <v>0.66920000000000002</v>
      </c>
      <c r="X94" s="256">
        <v>0.73609999999999998</v>
      </c>
      <c r="Y94" s="256">
        <v>0.68759999999999999</v>
      </c>
      <c r="Z94" s="256">
        <v>0.54690000000000005</v>
      </c>
      <c r="AA94" s="256">
        <v>0.40379999999999999</v>
      </c>
      <c r="AB94" s="256">
        <v>0.44540000000000002</v>
      </c>
      <c r="AC94" s="256">
        <v>0.48459999999999998</v>
      </c>
      <c r="AD94" s="256">
        <v>0.48230000000000001</v>
      </c>
      <c r="AE94" s="256">
        <v>0.54110000000000003</v>
      </c>
      <c r="AF94" s="256">
        <v>0.65880000000000005</v>
      </c>
      <c r="AG94" s="256">
        <v>0.6431</v>
      </c>
      <c r="AH94" s="256">
        <v>0.62749999999999995</v>
      </c>
      <c r="AI94" s="256">
        <v>0.61180000000000001</v>
      </c>
      <c r="AJ94" s="256">
        <v>0.59619999999999995</v>
      </c>
      <c r="AK94" s="256">
        <v>0.58050000000000002</v>
      </c>
      <c r="AL94" s="256">
        <v>0.56479999999999997</v>
      </c>
      <c r="AM94" s="256">
        <v>0.54920000000000002</v>
      </c>
      <c r="AN94" s="256">
        <v>0.53349999999999997</v>
      </c>
      <c r="AO94" s="256">
        <v>0.51790000000000003</v>
      </c>
      <c r="AP94" s="256">
        <v>0.50219999999999998</v>
      </c>
      <c r="AQ94" s="256">
        <v>0.48659999999999998</v>
      </c>
      <c r="AR94" s="256">
        <v>0.47089999999999999</v>
      </c>
      <c r="AS94" s="256">
        <v>0.45519999999999999</v>
      </c>
      <c r="AT94" s="256">
        <v>0.43959999999999999</v>
      </c>
      <c r="AU94" s="256">
        <v>0.4239</v>
      </c>
      <c r="AV94" s="256">
        <v>0.4083</v>
      </c>
      <c r="AW94" s="256">
        <v>0.3926</v>
      </c>
      <c r="AX94" s="256">
        <v>0.377</v>
      </c>
      <c r="AY94" s="256">
        <v>0.36130000000000001</v>
      </c>
      <c r="AZ94" s="256">
        <v>0.34560000000000002</v>
      </c>
      <c r="BA94" s="256">
        <v>0.33</v>
      </c>
      <c r="BB94" s="283"/>
      <c r="BC94" s="20">
        <f t="shared" si="5"/>
        <v>-2.2205012327077629E-2</v>
      </c>
      <c r="BD94" t="str">
        <f t="shared" si="6"/>
        <v>Lumber - 2012 B$</v>
      </c>
    </row>
    <row r="95" spans="1:56">
      <c r="A95" s="284" t="s">
        <v>21</v>
      </c>
      <c r="B95" s="256" t="s">
        <v>319</v>
      </c>
      <c r="C95" s="256">
        <v>2.4199999999999999E-2</v>
      </c>
      <c r="D95" s="256">
        <v>1.8499999999999999E-2</v>
      </c>
      <c r="E95" s="256">
        <v>1.9599999999999999E-2</v>
      </c>
      <c r="F95" s="256">
        <v>2.0799999999999999E-2</v>
      </c>
      <c r="G95" s="256">
        <v>2.1899999999999999E-2</v>
      </c>
      <c r="H95" s="256">
        <v>1.9599999999999999E-2</v>
      </c>
      <c r="I95" s="256">
        <v>1.9599999999999999E-2</v>
      </c>
      <c r="J95" s="256">
        <v>2.3099999999999999E-2</v>
      </c>
      <c r="K95" s="256">
        <v>2.3099999999999999E-2</v>
      </c>
      <c r="L95" s="256">
        <v>3.2300000000000002E-2</v>
      </c>
      <c r="M95" s="256">
        <v>4.1500000000000002E-2</v>
      </c>
      <c r="N95" s="256">
        <v>4.6199999999999998E-2</v>
      </c>
      <c r="O95" s="256">
        <v>8.4199999999999997E-2</v>
      </c>
      <c r="P95" s="256">
        <v>9.11E-2</v>
      </c>
      <c r="Q95" s="256">
        <v>0.1085</v>
      </c>
      <c r="R95" s="256">
        <v>0.13730000000000001</v>
      </c>
      <c r="S95" s="256">
        <v>0.1246</v>
      </c>
      <c r="T95" s="256">
        <v>0.14080000000000001</v>
      </c>
      <c r="U95" s="256">
        <v>0.15459999999999999</v>
      </c>
      <c r="V95" s="256">
        <v>0.16270000000000001</v>
      </c>
      <c r="W95" s="256">
        <v>0.18690000000000001</v>
      </c>
      <c r="X95" s="256">
        <v>0.2077</v>
      </c>
      <c r="Y95" s="256">
        <v>0.1938</v>
      </c>
      <c r="Z95" s="256">
        <v>0.15809999999999999</v>
      </c>
      <c r="AA95" s="256">
        <v>0.1085</v>
      </c>
      <c r="AB95" s="256">
        <v>0.1027</v>
      </c>
      <c r="AC95" s="256">
        <v>0.105</v>
      </c>
      <c r="AD95" s="256">
        <v>9.5799999999999996E-2</v>
      </c>
      <c r="AE95" s="256">
        <v>9.5799999999999996E-2</v>
      </c>
      <c r="AF95" s="256">
        <v>0.10150000000000001</v>
      </c>
      <c r="AG95" s="256">
        <v>0.11269999999999999</v>
      </c>
      <c r="AH95" s="256">
        <v>0.12379999999999999</v>
      </c>
      <c r="AI95" s="256">
        <v>0.13500000000000001</v>
      </c>
      <c r="AJ95" s="256">
        <v>0.14610000000000001</v>
      </c>
      <c r="AK95" s="256">
        <v>0.1573</v>
      </c>
      <c r="AL95" s="256">
        <v>0.16839999999999999</v>
      </c>
      <c r="AM95" s="256">
        <v>0.17960000000000001</v>
      </c>
      <c r="AN95" s="256">
        <v>0.1908</v>
      </c>
      <c r="AO95" s="256">
        <v>0.2019</v>
      </c>
      <c r="AP95" s="256">
        <v>0.21310000000000001</v>
      </c>
      <c r="AQ95" s="256">
        <v>0.22420000000000001</v>
      </c>
      <c r="AR95" s="256">
        <v>0.2354</v>
      </c>
      <c r="AS95" s="256">
        <v>0.2465</v>
      </c>
      <c r="AT95" s="256">
        <v>0.25769999999999998</v>
      </c>
      <c r="AU95" s="256">
        <v>0.26879999999999998</v>
      </c>
      <c r="AV95" s="256">
        <v>0.28000000000000003</v>
      </c>
      <c r="AW95" s="256">
        <v>0.29110000000000003</v>
      </c>
      <c r="AX95" s="256">
        <v>0.30230000000000001</v>
      </c>
      <c r="AY95" s="256">
        <v>0.31340000000000001</v>
      </c>
      <c r="AZ95" s="256">
        <v>0.3246</v>
      </c>
      <c r="BA95" s="256">
        <v>0.3357</v>
      </c>
      <c r="BB95" s="283"/>
      <c r="BC95" s="20">
        <f t="shared" si="5"/>
        <v>5.4005117495774239E-2</v>
      </c>
      <c r="BD95" t="str">
        <f t="shared" si="6"/>
        <v>Furniture - 2012 B$</v>
      </c>
    </row>
    <row r="96" spans="1:56">
      <c r="A96" s="284" t="s">
        <v>21</v>
      </c>
      <c r="B96" s="256" t="s">
        <v>320</v>
      </c>
      <c r="C96" s="256">
        <v>0.1477</v>
      </c>
      <c r="D96" s="256">
        <v>0.1535</v>
      </c>
      <c r="E96" s="256">
        <v>0.1615</v>
      </c>
      <c r="F96" s="256">
        <v>0.17080000000000001</v>
      </c>
      <c r="G96" s="256">
        <v>0.1777</v>
      </c>
      <c r="H96" s="256">
        <v>0.21920000000000001</v>
      </c>
      <c r="I96" s="256">
        <v>0.24229999999999999</v>
      </c>
      <c r="J96" s="256">
        <v>0.2631</v>
      </c>
      <c r="K96" s="256">
        <v>0.27229999999999999</v>
      </c>
      <c r="L96" s="256">
        <v>0.27110000000000001</v>
      </c>
      <c r="M96" s="256">
        <v>0.27689999999999998</v>
      </c>
      <c r="N96" s="256">
        <v>0.2954</v>
      </c>
      <c r="O96" s="256">
        <v>0.21920000000000001</v>
      </c>
      <c r="P96" s="256">
        <v>0.21920000000000001</v>
      </c>
      <c r="Q96" s="256">
        <v>0.23649999999999999</v>
      </c>
      <c r="R96" s="256">
        <v>0.26190000000000002</v>
      </c>
      <c r="S96" s="256">
        <v>0.23419999999999999</v>
      </c>
      <c r="T96" s="256">
        <v>0.24809999999999999</v>
      </c>
      <c r="U96" s="256">
        <v>0.23080000000000001</v>
      </c>
      <c r="V96" s="256">
        <v>0.25269999999999998</v>
      </c>
      <c r="W96" s="256">
        <v>0.24229999999999999</v>
      </c>
      <c r="X96" s="256">
        <v>0.26769999999999999</v>
      </c>
      <c r="Y96" s="256">
        <v>0.29189999999999999</v>
      </c>
      <c r="Z96" s="256">
        <v>0.3034</v>
      </c>
      <c r="AA96" s="256">
        <v>0.26079999999999998</v>
      </c>
      <c r="AB96" s="256">
        <v>0.27110000000000001</v>
      </c>
      <c r="AC96" s="256">
        <v>0.25609999999999999</v>
      </c>
      <c r="AD96" s="256">
        <v>0.26769999999999999</v>
      </c>
      <c r="AE96" s="256">
        <v>0.25609999999999999</v>
      </c>
      <c r="AF96" s="256">
        <v>0.24809999999999999</v>
      </c>
      <c r="AG96" s="256">
        <v>0.255</v>
      </c>
      <c r="AH96" s="256">
        <v>0.26190000000000002</v>
      </c>
      <c r="AI96" s="256">
        <v>0.26879999999999998</v>
      </c>
      <c r="AJ96" s="256">
        <v>0.2757</v>
      </c>
      <c r="AK96" s="256">
        <v>0.28270000000000001</v>
      </c>
      <c r="AL96" s="256">
        <v>0.28960000000000002</v>
      </c>
      <c r="AM96" s="256">
        <v>0.29649999999999999</v>
      </c>
      <c r="AN96" s="256">
        <v>0.3034</v>
      </c>
      <c r="AO96" s="256">
        <v>0.31040000000000001</v>
      </c>
      <c r="AP96" s="256">
        <v>0.31730000000000003</v>
      </c>
      <c r="AQ96" s="256">
        <v>0.32419999999999999</v>
      </c>
      <c r="AR96" s="256">
        <v>0.33110000000000001</v>
      </c>
      <c r="AS96" s="256">
        <v>0.33810000000000001</v>
      </c>
      <c r="AT96" s="256">
        <v>0.34499999999999997</v>
      </c>
      <c r="AU96" s="256">
        <v>0.35189999999999999</v>
      </c>
      <c r="AV96" s="256">
        <v>0.35880000000000001</v>
      </c>
      <c r="AW96" s="256">
        <v>0.36570000000000003</v>
      </c>
      <c r="AX96" s="256">
        <v>0.37269999999999998</v>
      </c>
      <c r="AY96" s="256">
        <v>0.37959999999999999</v>
      </c>
      <c r="AZ96" s="256">
        <v>0.38650000000000001</v>
      </c>
      <c r="BA96" s="256">
        <v>0.39340000000000003</v>
      </c>
      <c r="BB96" s="283"/>
      <c r="BC96" s="20">
        <f t="shared" si="5"/>
        <v>1.9786074409505364E-2</v>
      </c>
      <c r="BD96" t="str">
        <f t="shared" si="6"/>
        <v>Paper - 2012 B$</v>
      </c>
    </row>
    <row r="97" spans="1:56">
      <c r="A97" s="284" t="s">
        <v>21</v>
      </c>
      <c r="B97" s="256" t="s">
        <v>321</v>
      </c>
      <c r="C97" s="256">
        <v>0.19270000000000001</v>
      </c>
      <c r="D97" s="256">
        <v>0.24690000000000001</v>
      </c>
      <c r="E97" s="256">
        <v>0.21340000000000001</v>
      </c>
      <c r="F97" s="256">
        <v>0.22040000000000001</v>
      </c>
      <c r="G97" s="256">
        <v>0.22500000000000001</v>
      </c>
      <c r="H97" s="256">
        <v>0.25269999999999998</v>
      </c>
      <c r="I97" s="256">
        <v>0.2331</v>
      </c>
      <c r="J97" s="256">
        <v>0.22270000000000001</v>
      </c>
      <c r="K97" s="256">
        <v>0.20649999999999999</v>
      </c>
      <c r="L97" s="256">
        <v>0.22839999999999999</v>
      </c>
      <c r="M97" s="256">
        <v>0.21809999999999999</v>
      </c>
      <c r="N97" s="256">
        <v>0.23080000000000001</v>
      </c>
      <c r="O97" s="256">
        <v>9.11E-2</v>
      </c>
      <c r="P97" s="256">
        <v>9.2299999999999993E-2</v>
      </c>
      <c r="Q97" s="256">
        <v>9.4600000000000004E-2</v>
      </c>
      <c r="R97" s="256">
        <v>0.105</v>
      </c>
      <c r="S97" s="256">
        <v>9.2299999999999993E-2</v>
      </c>
      <c r="T97" s="256">
        <v>7.9600000000000004E-2</v>
      </c>
      <c r="U97" s="256">
        <v>8.4199999999999997E-2</v>
      </c>
      <c r="V97" s="256">
        <v>7.7299999999999994E-2</v>
      </c>
      <c r="W97" s="256">
        <v>7.9600000000000004E-2</v>
      </c>
      <c r="X97" s="256">
        <v>8.77E-2</v>
      </c>
      <c r="Y97" s="256">
        <v>8.3099999999999993E-2</v>
      </c>
      <c r="Z97" s="256">
        <v>7.85E-2</v>
      </c>
      <c r="AA97" s="256">
        <v>6.1100000000000002E-2</v>
      </c>
      <c r="AB97" s="256">
        <v>5.4199999999999998E-2</v>
      </c>
      <c r="AC97" s="256">
        <v>5.0799999999999998E-2</v>
      </c>
      <c r="AD97" s="256">
        <v>4.8500000000000001E-2</v>
      </c>
      <c r="AE97" s="256">
        <v>4.6199999999999998E-2</v>
      </c>
      <c r="AF97" s="256">
        <v>4.6199999999999998E-2</v>
      </c>
      <c r="AG97" s="256">
        <v>4.7600000000000003E-2</v>
      </c>
      <c r="AH97" s="256">
        <v>4.9099999999999998E-2</v>
      </c>
      <c r="AI97" s="256">
        <v>5.0599999999999999E-2</v>
      </c>
      <c r="AJ97" s="256">
        <v>5.21E-2</v>
      </c>
      <c r="AK97" s="256">
        <v>5.3600000000000002E-2</v>
      </c>
      <c r="AL97" s="256">
        <v>5.5100000000000003E-2</v>
      </c>
      <c r="AM97" s="256">
        <v>5.6500000000000002E-2</v>
      </c>
      <c r="AN97" s="256">
        <v>5.8000000000000003E-2</v>
      </c>
      <c r="AO97" s="256">
        <v>5.9499999999999997E-2</v>
      </c>
      <c r="AP97" s="256">
        <v>6.0999999999999999E-2</v>
      </c>
      <c r="AQ97" s="256">
        <v>6.25E-2</v>
      </c>
      <c r="AR97" s="256">
        <v>6.4000000000000001E-2</v>
      </c>
      <c r="AS97" s="256">
        <v>6.54E-2</v>
      </c>
      <c r="AT97" s="256">
        <v>6.6900000000000001E-2</v>
      </c>
      <c r="AU97" s="256">
        <v>6.8400000000000002E-2</v>
      </c>
      <c r="AV97" s="256">
        <v>6.9900000000000004E-2</v>
      </c>
      <c r="AW97" s="256">
        <v>7.1400000000000005E-2</v>
      </c>
      <c r="AX97" s="256">
        <v>7.2900000000000006E-2</v>
      </c>
      <c r="AY97" s="256">
        <v>7.4300000000000005E-2</v>
      </c>
      <c r="AZ97" s="256">
        <v>7.5800000000000006E-2</v>
      </c>
      <c r="BA97" s="256">
        <v>7.7299999999999994E-2</v>
      </c>
      <c r="BB97" s="283"/>
      <c r="BC97" s="20">
        <f t="shared" si="5"/>
        <v>-1.8102949220241638E-2</v>
      </c>
      <c r="BD97" t="str">
        <f t="shared" si="6"/>
        <v>Printing - 2012 B$</v>
      </c>
    </row>
    <row r="98" spans="1:56">
      <c r="A98" s="284" t="s">
        <v>21</v>
      </c>
      <c r="B98" s="256" t="s">
        <v>322</v>
      </c>
      <c r="C98" s="256">
        <v>0</v>
      </c>
      <c r="D98" s="256">
        <v>0</v>
      </c>
      <c r="E98" s="256">
        <v>0</v>
      </c>
      <c r="F98" s="256">
        <v>0</v>
      </c>
      <c r="G98" s="256">
        <v>0</v>
      </c>
      <c r="H98" s="256">
        <v>0</v>
      </c>
      <c r="I98" s="256">
        <v>0</v>
      </c>
      <c r="J98" s="256">
        <v>1.1999999999999999E-3</v>
      </c>
      <c r="K98" s="256">
        <v>3.5000000000000001E-3</v>
      </c>
      <c r="L98" s="256">
        <v>3.5000000000000001E-3</v>
      </c>
      <c r="M98" s="256">
        <v>2.3E-3</v>
      </c>
      <c r="N98" s="256">
        <v>2.3E-3</v>
      </c>
      <c r="O98" s="256">
        <v>0.24809999999999999</v>
      </c>
      <c r="P98" s="256">
        <v>0.25729999999999997</v>
      </c>
      <c r="Q98" s="256">
        <v>0.24579999999999999</v>
      </c>
      <c r="R98" s="256">
        <v>0.33</v>
      </c>
      <c r="S98" s="256">
        <v>0.19839999999999999</v>
      </c>
      <c r="T98" s="256">
        <v>0.1719</v>
      </c>
      <c r="U98" s="256">
        <v>0.1938</v>
      </c>
      <c r="V98" s="256">
        <v>0.20419999999999999</v>
      </c>
      <c r="W98" s="256">
        <v>0.2019</v>
      </c>
      <c r="X98" s="256">
        <v>0.25269999999999998</v>
      </c>
      <c r="Y98" s="256">
        <v>0.27</v>
      </c>
      <c r="Z98" s="256">
        <v>0.27229999999999999</v>
      </c>
      <c r="AA98" s="256">
        <v>0.24460000000000001</v>
      </c>
      <c r="AB98" s="256">
        <v>0.26540000000000002</v>
      </c>
      <c r="AC98" s="256">
        <v>0.28039999999999998</v>
      </c>
      <c r="AD98" s="256">
        <v>0.2954</v>
      </c>
      <c r="AE98" s="256">
        <v>0.29770000000000002</v>
      </c>
      <c r="AF98" s="256">
        <v>0.29420000000000002</v>
      </c>
      <c r="AG98" s="256">
        <v>0.31240000000000001</v>
      </c>
      <c r="AH98" s="256">
        <v>0.3306</v>
      </c>
      <c r="AI98" s="256">
        <v>0.3488</v>
      </c>
      <c r="AJ98" s="256">
        <v>0.36699999999999999</v>
      </c>
      <c r="AK98" s="256">
        <v>0.3851</v>
      </c>
      <c r="AL98" s="256">
        <v>0.40329999999999999</v>
      </c>
      <c r="AM98" s="256">
        <v>0.42149999999999999</v>
      </c>
      <c r="AN98" s="256">
        <v>0.43969999999999998</v>
      </c>
      <c r="AO98" s="256">
        <v>0.45789999999999997</v>
      </c>
      <c r="AP98" s="256">
        <v>0.47610000000000002</v>
      </c>
      <c r="AQ98" s="256">
        <v>0.49430000000000002</v>
      </c>
      <c r="AR98" s="256">
        <v>0.51239999999999997</v>
      </c>
      <c r="AS98" s="256">
        <v>0.53059999999999996</v>
      </c>
      <c r="AT98" s="256">
        <v>0.54879999999999995</v>
      </c>
      <c r="AU98" s="256">
        <v>0.56699999999999995</v>
      </c>
      <c r="AV98" s="256">
        <v>0.58520000000000005</v>
      </c>
      <c r="AW98" s="256">
        <v>0.60340000000000005</v>
      </c>
      <c r="AX98" s="256">
        <v>0.62150000000000005</v>
      </c>
      <c r="AY98" s="256">
        <v>0.63970000000000005</v>
      </c>
      <c r="AZ98" s="256">
        <v>0.65790000000000004</v>
      </c>
      <c r="BA98" s="256">
        <v>0.67610000000000003</v>
      </c>
      <c r="BB98" s="283"/>
      <c r="BC98" s="20" t="e">
        <f t="shared" si="5"/>
        <v>#NUM!</v>
      </c>
      <c r="BD98" t="str">
        <f t="shared" si="6"/>
        <v>Chemicals - 2012 B$</v>
      </c>
    </row>
    <row r="99" spans="1:56">
      <c r="A99" s="284" t="s">
        <v>21</v>
      </c>
      <c r="B99" s="256" t="s">
        <v>323</v>
      </c>
      <c r="C99" s="256">
        <v>0.34610000000000002</v>
      </c>
      <c r="D99" s="256">
        <v>0.29310000000000003</v>
      </c>
      <c r="E99" s="256">
        <v>0.34499999999999997</v>
      </c>
      <c r="F99" s="256">
        <v>0.36109999999999998</v>
      </c>
      <c r="G99" s="256">
        <v>0.37269999999999998</v>
      </c>
      <c r="H99" s="256">
        <v>0.39460000000000001</v>
      </c>
      <c r="I99" s="256">
        <v>0.44419999999999998</v>
      </c>
      <c r="J99" s="256">
        <v>0.48</v>
      </c>
      <c r="K99" s="256">
        <v>0.47189999999999999</v>
      </c>
      <c r="L99" s="256">
        <v>0.51800000000000002</v>
      </c>
      <c r="M99" s="256">
        <v>0.32190000000000002</v>
      </c>
      <c r="N99" s="256">
        <v>0.34839999999999999</v>
      </c>
      <c r="O99" s="256">
        <v>1.8499999999999999E-2</v>
      </c>
      <c r="P99" s="256">
        <v>1.9599999999999999E-2</v>
      </c>
      <c r="Q99" s="256">
        <v>6.8999999999999999E-3</v>
      </c>
      <c r="R99" s="256">
        <v>1.4999999999999999E-2</v>
      </c>
      <c r="S99" s="256">
        <v>1.4999999999999999E-2</v>
      </c>
      <c r="T99" s="256">
        <v>1.6199999999999999E-2</v>
      </c>
      <c r="U99" s="256">
        <v>2.6499999999999999E-2</v>
      </c>
      <c r="V99" s="256">
        <v>2.5399999999999999E-2</v>
      </c>
      <c r="W99" s="256">
        <v>1.15E-2</v>
      </c>
      <c r="X99" s="256">
        <v>8.0999999999999996E-3</v>
      </c>
      <c r="Y99" s="256">
        <v>4.5999999999999999E-3</v>
      </c>
      <c r="Z99" s="256">
        <v>6.8999999999999999E-3</v>
      </c>
      <c r="AA99" s="256">
        <v>1.1999999999999999E-3</v>
      </c>
      <c r="AB99" s="256">
        <v>4.5999999999999999E-3</v>
      </c>
      <c r="AC99" s="256">
        <v>5.7999999999999996E-3</v>
      </c>
      <c r="AD99" s="256">
        <v>5.7999999999999996E-3</v>
      </c>
      <c r="AE99" s="256">
        <v>6.8999999999999999E-3</v>
      </c>
      <c r="AF99" s="256">
        <v>6.8999999999999999E-3</v>
      </c>
      <c r="AG99" s="256">
        <v>7.4999999999999997E-3</v>
      </c>
      <c r="AH99" s="256">
        <v>8.0000000000000002E-3</v>
      </c>
      <c r="AI99" s="256">
        <v>8.6E-3</v>
      </c>
      <c r="AJ99" s="256">
        <v>9.1000000000000004E-3</v>
      </c>
      <c r="AK99" s="256">
        <v>9.7000000000000003E-3</v>
      </c>
      <c r="AL99" s="256">
        <v>1.0200000000000001E-2</v>
      </c>
      <c r="AM99" s="256">
        <v>1.0800000000000001E-2</v>
      </c>
      <c r="AN99" s="256">
        <v>1.1299999999999999E-2</v>
      </c>
      <c r="AO99" s="256">
        <v>1.1900000000000001E-2</v>
      </c>
      <c r="AP99" s="256">
        <v>1.24E-2</v>
      </c>
      <c r="AQ99" s="256">
        <v>1.2999999999999999E-2</v>
      </c>
      <c r="AR99" s="256">
        <v>1.35E-2</v>
      </c>
      <c r="AS99" s="256">
        <v>1.41E-2</v>
      </c>
      <c r="AT99" s="256">
        <v>1.46E-2</v>
      </c>
      <c r="AU99" s="256">
        <v>1.52E-2</v>
      </c>
      <c r="AV99" s="256">
        <v>1.5699999999999999E-2</v>
      </c>
      <c r="AW99" s="256">
        <v>1.6299999999999999E-2</v>
      </c>
      <c r="AX99" s="256">
        <v>1.6799999999999999E-2</v>
      </c>
      <c r="AY99" s="256">
        <v>1.7399999999999999E-2</v>
      </c>
      <c r="AZ99" s="256">
        <v>1.7899999999999999E-2</v>
      </c>
      <c r="BA99" s="256">
        <v>1.8499999999999999E-2</v>
      </c>
      <c r="BB99" s="283"/>
      <c r="BC99" s="20">
        <f t="shared" si="5"/>
        <v>-5.6896400122751399E-2</v>
      </c>
      <c r="BD99" t="str">
        <f t="shared" si="6"/>
        <v>Petroleum Products - 2012 B$</v>
      </c>
    </row>
    <row r="100" spans="1:56">
      <c r="A100" s="284" t="s">
        <v>21</v>
      </c>
      <c r="B100" s="256" t="s">
        <v>324</v>
      </c>
      <c r="C100" s="256">
        <v>0.1719</v>
      </c>
      <c r="D100" s="256">
        <v>0.1719</v>
      </c>
      <c r="E100" s="256">
        <v>0.15</v>
      </c>
      <c r="F100" s="256">
        <v>8.3099999999999993E-2</v>
      </c>
      <c r="G100" s="256">
        <v>5.6500000000000002E-2</v>
      </c>
      <c r="H100" s="256">
        <v>5.5399999999999998E-2</v>
      </c>
      <c r="I100" s="256">
        <v>5.1900000000000002E-2</v>
      </c>
      <c r="J100" s="256">
        <v>4.2700000000000002E-2</v>
      </c>
      <c r="K100" s="256">
        <v>5.8799999999999998E-2</v>
      </c>
      <c r="L100" s="256">
        <v>7.0400000000000004E-2</v>
      </c>
      <c r="M100" s="256">
        <v>6.3500000000000001E-2</v>
      </c>
      <c r="N100" s="256">
        <v>5.5399999999999998E-2</v>
      </c>
      <c r="O100" s="256">
        <v>6.1100000000000002E-2</v>
      </c>
      <c r="P100" s="256">
        <v>5.8799999999999998E-2</v>
      </c>
      <c r="Q100" s="256">
        <v>6.2300000000000001E-2</v>
      </c>
      <c r="R100" s="256">
        <v>6.6900000000000001E-2</v>
      </c>
      <c r="S100" s="256">
        <v>6.6900000000000001E-2</v>
      </c>
      <c r="T100" s="256">
        <v>7.9600000000000004E-2</v>
      </c>
      <c r="U100" s="256">
        <v>8.5400000000000004E-2</v>
      </c>
      <c r="V100" s="256">
        <v>9.2299999999999993E-2</v>
      </c>
      <c r="W100" s="256">
        <v>0.1004</v>
      </c>
      <c r="X100" s="256">
        <v>0.11650000000000001</v>
      </c>
      <c r="Y100" s="256">
        <v>0.1177</v>
      </c>
      <c r="Z100" s="256">
        <v>0.10150000000000001</v>
      </c>
      <c r="AA100" s="256">
        <v>8.8800000000000004E-2</v>
      </c>
      <c r="AB100" s="256">
        <v>9.8100000000000007E-2</v>
      </c>
      <c r="AC100" s="256">
        <v>0.1096</v>
      </c>
      <c r="AD100" s="256">
        <v>0.1154</v>
      </c>
      <c r="AE100" s="256">
        <v>0.1177</v>
      </c>
      <c r="AF100" s="256">
        <v>0.1177</v>
      </c>
      <c r="AG100" s="256">
        <v>0.12620000000000001</v>
      </c>
      <c r="AH100" s="256">
        <v>0.13469999999999999</v>
      </c>
      <c r="AI100" s="256">
        <v>0.14319999999999999</v>
      </c>
      <c r="AJ100" s="256">
        <v>0.1517</v>
      </c>
      <c r="AK100" s="256">
        <v>0.1603</v>
      </c>
      <c r="AL100" s="256">
        <v>0.16880000000000001</v>
      </c>
      <c r="AM100" s="256">
        <v>0.17730000000000001</v>
      </c>
      <c r="AN100" s="256">
        <v>0.18579999999999999</v>
      </c>
      <c r="AO100" s="256">
        <v>0.1943</v>
      </c>
      <c r="AP100" s="256">
        <v>0.20280000000000001</v>
      </c>
      <c r="AQ100" s="256">
        <v>0.2114</v>
      </c>
      <c r="AR100" s="256">
        <v>0.21990000000000001</v>
      </c>
      <c r="AS100" s="256">
        <v>0.22839999999999999</v>
      </c>
      <c r="AT100" s="256">
        <v>0.2369</v>
      </c>
      <c r="AU100" s="256">
        <v>0.24540000000000001</v>
      </c>
      <c r="AV100" s="256">
        <v>0.25390000000000001</v>
      </c>
      <c r="AW100" s="256">
        <v>0.26250000000000001</v>
      </c>
      <c r="AX100" s="256">
        <v>0.27100000000000002</v>
      </c>
      <c r="AY100" s="256">
        <v>0.27950000000000003</v>
      </c>
      <c r="AZ100" s="256">
        <v>0.28799999999999998</v>
      </c>
      <c r="BA100" s="256">
        <v>0.29649999999999999</v>
      </c>
      <c r="BB100" s="283"/>
      <c r="BC100" s="20">
        <f t="shared" si="5"/>
        <v>1.0962336991106788E-2</v>
      </c>
      <c r="BD100" t="str">
        <f t="shared" si="6"/>
        <v>Rubber - 2012 B$</v>
      </c>
    </row>
    <row r="101" spans="1:56">
      <c r="A101" s="284" t="s">
        <v>21</v>
      </c>
      <c r="B101" s="256" t="s">
        <v>325</v>
      </c>
      <c r="C101" s="256">
        <v>5.7999999999999996E-3</v>
      </c>
      <c r="D101" s="256">
        <v>5.7999999999999996E-3</v>
      </c>
      <c r="E101" s="256">
        <v>6.8999999999999999E-3</v>
      </c>
      <c r="F101" s="256">
        <v>6.8999999999999999E-3</v>
      </c>
      <c r="G101" s="256">
        <v>8.0999999999999996E-3</v>
      </c>
      <c r="H101" s="256">
        <v>1.15E-2</v>
      </c>
      <c r="I101" s="256">
        <v>1.38E-2</v>
      </c>
      <c r="J101" s="256">
        <v>1.38E-2</v>
      </c>
      <c r="K101" s="256">
        <v>1.4999999999999999E-2</v>
      </c>
      <c r="L101" s="256">
        <v>2.0799999999999999E-2</v>
      </c>
      <c r="M101" s="256">
        <v>1.04E-2</v>
      </c>
      <c r="N101" s="256">
        <v>8.0999999999999996E-3</v>
      </c>
      <c r="O101" s="256">
        <v>9.1999999999999998E-3</v>
      </c>
      <c r="P101" s="256">
        <v>9.1999999999999998E-3</v>
      </c>
      <c r="Q101" s="256">
        <v>1.04E-2</v>
      </c>
      <c r="R101" s="256">
        <v>1.2699999999999999E-2</v>
      </c>
      <c r="S101" s="256">
        <v>1.15E-2</v>
      </c>
      <c r="T101" s="256">
        <v>1.2699999999999999E-2</v>
      </c>
      <c r="U101" s="256">
        <v>1.15E-2</v>
      </c>
      <c r="V101" s="256">
        <v>1.15E-2</v>
      </c>
      <c r="W101" s="256">
        <v>1.15E-2</v>
      </c>
      <c r="X101" s="256">
        <v>1.2699999999999999E-2</v>
      </c>
      <c r="Y101" s="256">
        <v>1.15E-2</v>
      </c>
      <c r="Z101" s="256">
        <v>4.5999999999999999E-3</v>
      </c>
      <c r="AA101" s="256">
        <v>3.5000000000000001E-3</v>
      </c>
      <c r="AB101" s="256">
        <v>4.5999999999999999E-3</v>
      </c>
      <c r="AC101" s="256">
        <v>4.5999999999999999E-3</v>
      </c>
      <c r="AD101" s="256">
        <v>4.5999999999999999E-3</v>
      </c>
      <c r="AE101" s="256">
        <v>4.5999999999999999E-3</v>
      </c>
      <c r="AF101" s="256">
        <v>4.5999999999999999E-3</v>
      </c>
      <c r="AG101" s="256">
        <v>4.7000000000000002E-3</v>
      </c>
      <c r="AH101" s="256">
        <v>4.7999999999999996E-3</v>
      </c>
      <c r="AI101" s="256">
        <v>4.8999999999999998E-3</v>
      </c>
      <c r="AJ101" s="256">
        <v>5.1000000000000004E-3</v>
      </c>
      <c r="AK101" s="256">
        <v>5.1999999999999998E-3</v>
      </c>
      <c r="AL101" s="256">
        <v>5.3E-3</v>
      </c>
      <c r="AM101" s="256">
        <v>5.4000000000000003E-3</v>
      </c>
      <c r="AN101" s="256">
        <v>5.4999999999999997E-3</v>
      </c>
      <c r="AO101" s="256">
        <v>5.5999999999999999E-3</v>
      </c>
      <c r="AP101" s="256">
        <v>5.7000000000000002E-3</v>
      </c>
      <c r="AQ101" s="256">
        <v>5.7999999999999996E-3</v>
      </c>
      <c r="AR101" s="256">
        <v>5.8999999999999999E-3</v>
      </c>
      <c r="AS101" s="256">
        <v>6.0000000000000001E-3</v>
      </c>
      <c r="AT101" s="256">
        <v>6.1999999999999998E-3</v>
      </c>
      <c r="AU101" s="256">
        <v>6.3E-3</v>
      </c>
      <c r="AV101" s="256">
        <v>6.4000000000000003E-3</v>
      </c>
      <c r="AW101" s="256">
        <v>6.4999999999999997E-3</v>
      </c>
      <c r="AX101" s="256">
        <v>6.6E-3</v>
      </c>
      <c r="AY101" s="256">
        <v>6.7000000000000002E-3</v>
      </c>
      <c r="AZ101" s="256">
        <v>6.7999999999999996E-3</v>
      </c>
      <c r="BA101" s="256">
        <v>6.8999999999999999E-3</v>
      </c>
      <c r="BB101" s="283"/>
      <c r="BC101" s="20">
        <f t="shared" si="5"/>
        <v>3.479308673283615E-3</v>
      </c>
      <c r="BD101" t="str">
        <f t="shared" si="6"/>
        <v>Leather - 2012 B$</v>
      </c>
    </row>
    <row r="102" spans="1:56">
      <c r="A102" s="284" t="s">
        <v>21</v>
      </c>
      <c r="B102" s="256" t="s">
        <v>326</v>
      </c>
      <c r="C102" s="256">
        <v>6.5799999999999997E-2</v>
      </c>
      <c r="D102" s="256">
        <v>5.5399999999999998E-2</v>
      </c>
      <c r="E102" s="256">
        <v>5.1900000000000002E-2</v>
      </c>
      <c r="F102" s="256">
        <v>4.6199999999999998E-2</v>
      </c>
      <c r="G102" s="256">
        <v>4.1500000000000002E-2</v>
      </c>
      <c r="H102" s="256">
        <v>5.0799999999999998E-2</v>
      </c>
      <c r="I102" s="256">
        <v>5.4199999999999998E-2</v>
      </c>
      <c r="J102" s="256">
        <v>6.4600000000000005E-2</v>
      </c>
      <c r="K102" s="256">
        <v>4.9599999999999998E-2</v>
      </c>
      <c r="L102" s="256">
        <v>7.2700000000000001E-2</v>
      </c>
      <c r="M102" s="256">
        <v>7.7299999999999994E-2</v>
      </c>
      <c r="N102" s="256">
        <v>7.2700000000000001E-2</v>
      </c>
      <c r="O102" s="256">
        <v>8.5400000000000004E-2</v>
      </c>
      <c r="P102" s="256">
        <v>9.4600000000000004E-2</v>
      </c>
      <c r="Q102" s="256">
        <v>0.10730000000000001</v>
      </c>
      <c r="R102" s="256">
        <v>0.11650000000000001</v>
      </c>
      <c r="S102" s="256">
        <v>9.4600000000000004E-2</v>
      </c>
      <c r="T102" s="256">
        <v>8.4199999999999997E-2</v>
      </c>
      <c r="U102" s="256">
        <v>8.6499999999999994E-2</v>
      </c>
      <c r="V102" s="256">
        <v>0.10150000000000001</v>
      </c>
      <c r="W102" s="256">
        <v>0.1188</v>
      </c>
      <c r="X102" s="256">
        <v>0.12</v>
      </c>
      <c r="Y102" s="256">
        <v>0.11650000000000001</v>
      </c>
      <c r="Z102" s="256">
        <v>0.105</v>
      </c>
      <c r="AA102" s="256">
        <v>7.7299999999999994E-2</v>
      </c>
      <c r="AB102" s="256">
        <v>6.9199999999999998E-2</v>
      </c>
      <c r="AC102" s="256">
        <v>7.1499999999999994E-2</v>
      </c>
      <c r="AD102" s="256">
        <v>6.9199999999999998E-2</v>
      </c>
      <c r="AE102" s="256">
        <v>6.6900000000000001E-2</v>
      </c>
      <c r="AF102" s="256">
        <v>7.3800000000000004E-2</v>
      </c>
      <c r="AG102" s="256">
        <v>7.8700000000000006E-2</v>
      </c>
      <c r="AH102" s="256">
        <v>8.3500000000000005E-2</v>
      </c>
      <c r="AI102" s="256">
        <v>8.8300000000000003E-2</v>
      </c>
      <c r="AJ102" s="256">
        <v>9.3200000000000005E-2</v>
      </c>
      <c r="AK102" s="256">
        <v>9.8000000000000004E-2</v>
      </c>
      <c r="AL102" s="256">
        <v>0.1028</v>
      </c>
      <c r="AM102" s="256">
        <v>0.1077</v>
      </c>
      <c r="AN102" s="256">
        <v>0.1125</v>
      </c>
      <c r="AO102" s="256">
        <v>0.1174</v>
      </c>
      <c r="AP102" s="256">
        <v>0.1222</v>
      </c>
      <c r="AQ102" s="256">
        <v>0.127</v>
      </c>
      <c r="AR102" s="256">
        <v>0.13189999999999999</v>
      </c>
      <c r="AS102" s="256">
        <v>0.13669999999999999</v>
      </c>
      <c r="AT102" s="256">
        <v>0.14149999999999999</v>
      </c>
      <c r="AU102" s="256">
        <v>0.1464</v>
      </c>
      <c r="AV102" s="256">
        <v>0.1512</v>
      </c>
      <c r="AW102" s="256">
        <v>0.156</v>
      </c>
      <c r="AX102" s="256">
        <v>0.16089999999999999</v>
      </c>
      <c r="AY102" s="256">
        <v>0.16569999999999999</v>
      </c>
      <c r="AZ102" s="256">
        <v>0.17050000000000001</v>
      </c>
      <c r="BA102" s="256">
        <v>0.1754</v>
      </c>
      <c r="BB102" s="283"/>
      <c r="BC102" s="20">
        <f t="shared" si="5"/>
        <v>1.980250380925648E-2</v>
      </c>
      <c r="BD102" t="str">
        <f t="shared" si="6"/>
        <v>Stone, Clay, etc. - 2012 B$</v>
      </c>
    </row>
    <row r="103" spans="1:56">
      <c r="A103" s="284" t="s">
        <v>21</v>
      </c>
      <c r="B103" s="256" t="s">
        <v>327</v>
      </c>
      <c r="C103" s="256">
        <v>0</v>
      </c>
      <c r="D103" s="256">
        <v>0</v>
      </c>
      <c r="E103" s="256">
        <v>0</v>
      </c>
      <c r="F103" s="256">
        <v>0</v>
      </c>
      <c r="G103" s="256">
        <v>0</v>
      </c>
      <c r="H103" s="256">
        <v>0</v>
      </c>
      <c r="I103" s="256">
        <v>0</v>
      </c>
      <c r="J103" s="256">
        <v>0</v>
      </c>
      <c r="K103" s="256">
        <v>0</v>
      </c>
      <c r="L103" s="256">
        <v>0</v>
      </c>
      <c r="M103" s="256">
        <v>0</v>
      </c>
      <c r="N103" s="256">
        <v>0</v>
      </c>
      <c r="O103" s="256">
        <v>0</v>
      </c>
      <c r="P103" s="256">
        <v>0</v>
      </c>
      <c r="Q103" s="256">
        <v>1.1999999999999999E-3</v>
      </c>
      <c r="R103" s="256">
        <v>0</v>
      </c>
      <c r="S103" s="256">
        <v>0</v>
      </c>
      <c r="T103" s="256">
        <v>1.1999999999999999E-3</v>
      </c>
      <c r="U103" s="256">
        <v>1.1999999999999999E-3</v>
      </c>
      <c r="V103" s="256">
        <v>1.1999999999999999E-3</v>
      </c>
      <c r="W103" s="256">
        <v>0</v>
      </c>
      <c r="X103" s="256">
        <v>0</v>
      </c>
      <c r="Y103" s="256">
        <v>0</v>
      </c>
      <c r="Z103" s="256">
        <v>0</v>
      </c>
      <c r="AA103" s="256">
        <v>0</v>
      </c>
      <c r="AB103" s="256">
        <v>1.1999999999999999E-3</v>
      </c>
      <c r="AC103" s="256">
        <v>1.1999999999999999E-3</v>
      </c>
      <c r="AD103" s="256">
        <v>1.1999999999999999E-3</v>
      </c>
      <c r="AE103" s="256">
        <v>1.1999999999999999E-3</v>
      </c>
      <c r="AF103" s="256">
        <v>1.1999999999999999E-3</v>
      </c>
      <c r="AG103" s="256">
        <v>1.1999999999999999E-3</v>
      </c>
      <c r="AH103" s="256">
        <v>1.1999999999999999E-3</v>
      </c>
      <c r="AI103" s="256">
        <v>1.1999999999999999E-3</v>
      </c>
      <c r="AJ103" s="256">
        <v>1.1999999999999999E-3</v>
      </c>
      <c r="AK103" s="256">
        <v>1.1999999999999999E-3</v>
      </c>
      <c r="AL103" s="256">
        <v>1.1999999999999999E-3</v>
      </c>
      <c r="AM103" s="256">
        <v>1.1999999999999999E-3</v>
      </c>
      <c r="AN103" s="256">
        <v>1.1999999999999999E-3</v>
      </c>
      <c r="AO103" s="256">
        <v>1.1999999999999999E-3</v>
      </c>
      <c r="AP103" s="256">
        <v>1.1999999999999999E-3</v>
      </c>
      <c r="AQ103" s="256">
        <v>1.1999999999999999E-3</v>
      </c>
      <c r="AR103" s="256">
        <v>1.1999999999999999E-3</v>
      </c>
      <c r="AS103" s="256">
        <v>1.1999999999999999E-3</v>
      </c>
      <c r="AT103" s="256">
        <v>1.1999999999999999E-3</v>
      </c>
      <c r="AU103" s="256">
        <v>1.1999999999999999E-3</v>
      </c>
      <c r="AV103" s="256">
        <v>1.1999999999999999E-3</v>
      </c>
      <c r="AW103" s="256">
        <v>1.1999999999999999E-3</v>
      </c>
      <c r="AX103" s="256">
        <v>1.1999999999999999E-3</v>
      </c>
      <c r="AY103" s="256">
        <v>1.1999999999999999E-3</v>
      </c>
      <c r="AZ103" s="256">
        <v>1.1999999999999999E-3</v>
      </c>
      <c r="BA103" s="256">
        <v>1.1999999999999999E-3</v>
      </c>
      <c r="BB103" s="283"/>
      <c r="BC103" s="20" t="e">
        <f t="shared" si="5"/>
        <v>#NUM!</v>
      </c>
      <c r="BD103" t="str">
        <f t="shared" si="6"/>
        <v>Aluminum - 2012 B$</v>
      </c>
    </row>
    <row r="104" spans="1:56">
      <c r="A104" s="284" t="s">
        <v>21</v>
      </c>
      <c r="B104" s="256" t="s">
        <v>328</v>
      </c>
      <c r="C104" s="256">
        <v>3.5000000000000001E-3</v>
      </c>
      <c r="D104" s="256">
        <v>3.5000000000000001E-3</v>
      </c>
      <c r="E104" s="256">
        <v>5.7999999999999996E-3</v>
      </c>
      <c r="F104" s="256">
        <v>6.8999999999999999E-3</v>
      </c>
      <c r="G104" s="256">
        <v>1.04E-2</v>
      </c>
      <c r="H104" s="256">
        <v>9.1999999999999998E-3</v>
      </c>
      <c r="I104" s="256">
        <v>9.1999999999999998E-3</v>
      </c>
      <c r="J104" s="256">
        <v>8.0999999999999996E-3</v>
      </c>
      <c r="K104" s="256">
        <v>1.15E-2</v>
      </c>
      <c r="L104" s="256">
        <v>1.4999999999999999E-2</v>
      </c>
      <c r="M104" s="256">
        <v>1.7299999999999999E-2</v>
      </c>
      <c r="N104" s="256">
        <v>1.8499999999999999E-2</v>
      </c>
      <c r="O104" s="256">
        <v>1.6199999999999999E-2</v>
      </c>
      <c r="P104" s="256">
        <v>1.7299999999999999E-2</v>
      </c>
      <c r="Q104" s="256">
        <v>2.5399999999999999E-2</v>
      </c>
      <c r="R104" s="256">
        <v>3.8100000000000002E-2</v>
      </c>
      <c r="S104" s="256">
        <v>3.1199999999999999E-2</v>
      </c>
      <c r="T104" s="256">
        <v>2.6499999999999999E-2</v>
      </c>
      <c r="U104" s="256">
        <v>3.3500000000000002E-2</v>
      </c>
      <c r="V104" s="256">
        <v>2.7699999999999999E-2</v>
      </c>
      <c r="W104" s="256">
        <v>3.2300000000000002E-2</v>
      </c>
      <c r="X104" s="256">
        <v>3.2300000000000002E-2</v>
      </c>
      <c r="Y104" s="256">
        <v>5.0799999999999998E-2</v>
      </c>
      <c r="Z104" s="256">
        <v>3.9199999999999999E-2</v>
      </c>
      <c r="AA104" s="256">
        <v>4.1500000000000002E-2</v>
      </c>
      <c r="AB104" s="256">
        <v>5.0799999999999998E-2</v>
      </c>
      <c r="AC104" s="256">
        <v>5.6500000000000002E-2</v>
      </c>
      <c r="AD104" s="256">
        <v>5.5399999999999998E-2</v>
      </c>
      <c r="AE104" s="256">
        <v>5.8799999999999998E-2</v>
      </c>
      <c r="AF104" s="256">
        <v>6.6900000000000001E-2</v>
      </c>
      <c r="AG104" s="256">
        <v>6.4699999999999994E-2</v>
      </c>
      <c r="AH104" s="256">
        <v>6.25E-2</v>
      </c>
      <c r="AI104" s="256">
        <v>6.0299999999999999E-2</v>
      </c>
      <c r="AJ104" s="256">
        <v>5.8099999999999999E-2</v>
      </c>
      <c r="AK104" s="256">
        <v>5.5899999999999998E-2</v>
      </c>
      <c r="AL104" s="256">
        <v>5.3699999999999998E-2</v>
      </c>
      <c r="AM104" s="256">
        <v>5.1499999999999997E-2</v>
      </c>
      <c r="AN104" s="256">
        <v>4.9299999999999997E-2</v>
      </c>
      <c r="AO104" s="256">
        <v>4.7100000000000003E-2</v>
      </c>
      <c r="AP104" s="256">
        <v>4.4900000000000002E-2</v>
      </c>
      <c r="AQ104" s="256">
        <v>4.2700000000000002E-2</v>
      </c>
      <c r="AR104" s="256">
        <v>4.0500000000000001E-2</v>
      </c>
      <c r="AS104" s="256">
        <v>3.8300000000000001E-2</v>
      </c>
      <c r="AT104" s="256">
        <v>3.6200000000000003E-2</v>
      </c>
      <c r="AU104" s="256">
        <v>3.4000000000000002E-2</v>
      </c>
      <c r="AV104" s="256">
        <v>3.1800000000000002E-2</v>
      </c>
      <c r="AW104" s="256">
        <v>2.9600000000000001E-2</v>
      </c>
      <c r="AX104" s="256">
        <v>2.7400000000000001E-2</v>
      </c>
      <c r="AY104" s="256">
        <v>2.52E-2</v>
      </c>
      <c r="AZ104" s="256">
        <v>2.3E-2</v>
      </c>
      <c r="BA104" s="256">
        <v>2.0799999999999999E-2</v>
      </c>
      <c r="BB104" s="283"/>
      <c r="BC104" s="20">
        <f t="shared" si="5"/>
        <v>3.6286655812704183E-2</v>
      </c>
      <c r="BD104" t="str">
        <f t="shared" si="6"/>
        <v>Other Primary Metals - 2012 B$</v>
      </c>
    </row>
    <row r="105" spans="1:56">
      <c r="A105" s="284" t="s">
        <v>21</v>
      </c>
      <c r="B105" s="256" t="s">
        <v>329</v>
      </c>
      <c r="C105" s="256">
        <v>0.13500000000000001</v>
      </c>
      <c r="D105" s="256">
        <v>0.1211</v>
      </c>
      <c r="E105" s="256">
        <v>0.13150000000000001</v>
      </c>
      <c r="F105" s="256">
        <v>0.15459999999999999</v>
      </c>
      <c r="G105" s="256">
        <v>0.15809999999999999</v>
      </c>
      <c r="H105" s="256">
        <v>0.1454</v>
      </c>
      <c r="I105" s="256">
        <v>0.12920000000000001</v>
      </c>
      <c r="J105" s="256">
        <v>0.1419</v>
      </c>
      <c r="K105" s="256">
        <v>0.16500000000000001</v>
      </c>
      <c r="L105" s="256">
        <v>0.18459999999999999</v>
      </c>
      <c r="M105" s="256">
        <v>0.1996</v>
      </c>
      <c r="N105" s="256">
        <v>0.1973</v>
      </c>
      <c r="O105" s="256">
        <v>0.23880000000000001</v>
      </c>
      <c r="P105" s="256">
        <v>0.24340000000000001</v>
      </c>
      <c r="Q105" s="256">
        <v>0.26419999999999999</v>
      </c>
      <c r="R105" s="256">
        <v>0.30230000000000001</v>
      </c>
      <c r="S105" s="256">
        <v>0.26879999999999998</v>
      </c>
      <c r="T105" s="256">
        <v>0.26190000000000002</v>
      </c>
      <c r="U105" s="256">
        <v>0.255</v>
      </c>
      <c r="V105" s="256">
        <v>0.2631</v>
      </c>
      <c r="W105" s="256">
        <v>0.3034</v>
      </c>
      <c r="X105" s="256">
        <v>0.32540000000000002</v>
      </c>
      <c r="Y105" s="256">
        <v>0.36809999999999998</v>
      </c>
      <c r="Z105" s="256">
        <v>0.36230000000000001</v>
      </c>
      <c r="AA105" s="256">
        <v>0.30809999999999998</v>
      </c>
      <c r="AB105" s="256">
        <v>0.34839999999999999</v>
      </c>
      <c r="AC105" s="256">
        <v>0.36570000000000003</v>
      </c>
      <c r="AD105" s="256">
        <v>0.3715</v>
      </c>
      <c r="AE105" s="256">
        <v>0.38540000000000002</v>
      </c>
      <c r="AF105" s="256">
        <v>0.40150000000000002</v>
      </c>
      <c r="AG105" s="256">
        <v>0.39150000000000001</v>
      </c>
      <c r="AH105" s="256">
        <v>0.38140000000000002</v>
      </c>
      <c r="AI105" s="256">
        <v>0.37130000000000002</v>
      </c>
      <c r="AJ105" s="256">
        <v>0.36130000000000001</v>
      </c>
      <c r="AK105" s="256">
        <v>0.35120000000000001</v>
      </c>
      <c r="AL105" s="256">
        <v>0.3412</v>
      </c>
      <c r="AM105" s="256">
        <v>0.33110000000000001</v>
      </c>
      <c r="AN105" s="256">
        <v>0.3211</v>
      </c>
      <c r="AO105" s="256">
        <v>0.311</v>
      </c>
      <c r="AP105" s="256">
        <v>0.30099999999999999</v>
      </c>
      <c r="AQ105" s="256">
        <v>0.29089999999999999</v>
      </c>
      <c r="AR105" s="256">
        <v>0.28089999999999998</v>
      </c>
      <c r="AS105" s="256">
        <v>0.27079999999999999</v>
      </c>
      <c r="AT105" s="256">
        <v>0.26079999999999998</v>
      </c>
      <c r="AU105" s="256">
        <v>0.25069999999999998</v>
      </c>
      <c r="AV105" s="256">
        <v>0.24060000000000001</v>
      </c>
      <c r="AW105" s="256">
        <v>0.2306</v>
      </c>
      <c r="AX105" s="256">
        <v>0.2205</v>
      </c>
      <c r="AY105" s="256">
        <v>0.21049999999999999</v>
      </c>
      <c r="AZ105" s="256">
        <v>0.20039999999999999</v>
      </c>
      <c r="BA105" s="256">
        <v>0.19040000000000001</v>
      </c>
      <c r="BB105" s="283"/>
      <c r="BC105" s="20">
        <f t="shared" si="5"/>
        <v>6.9007480655489378E-3</v>
      </c>
      <c r="BD105" t="str">
        <f t="shared" si="6"/>
        <v>Fabricated Metals - 2012 B$</v>
      </c>
    </row>
    <row r="106" spans="1:56">
      <c r="A106" s="284" t="s">
        <v>21</v>
      </c>
      <c r="B106" s="256" t="s">
        <v>330</v>
      </c>
      <c r="C106" s="256">
        <v>0.72109999999999996</v>
      </c>
      <c r="D106" s="256">
        <v>0.63570000000000004</v>
      </c>
      <c r="E106" s="256">
        <v>0.7903</v>
      </c>
      <c r="F106" s="256">
        <v>1.3936999999999999</v>
      </c>
      <c r="G106" s="256">
        <v>1.6107</v>
      </c>
      <c r="H106" s="256">
        <v>1.3903000000000001</v>
      </c>
      <c r="I106" s="256">
        <v>1.2495000000000001</v>
      </c>
      <c r="J106" s="256">
        <v>1.3798999999999999</v>
      </c>
      <c r="K106" s="256">
        <v>2.2740999999999998</v>
      </c>
      <c r="L106" s="256">
        <v>2.9108999999999998</v>
      </c>
      <c r="M106" s="256">
        <v>4.3704999999999998</v>
      </c>
      <c r="N106" s="256">
        <v>3.8639999999999999</v>
      </c>
      <c r="O106" s="256">
        <v>0.40039999999999998</v>
      </c>
      <c r="P106" s="256">
        <v>0.39460000000000001</v>
      </c>
      <c r="Q106" s="256">
        <v>0.4073</v>
      </c>
      <c r="R106" s="256">
        <v>0.53190000000000004</v>
      </c>
      <c r="S106" s="256">
        <v>0.3992</v>
      </c>
      <c r="T106" s="256">
        <v>0.41649999999999998</v>
      </c>
      <c r="U106" s="256">
        <v>0.38879999999999998</v>
      </c>
      <c r="V106" s="256">
        <v>0.43840000000000001</v>
      </c>
      <c r="W106" s="256">
        <v>0.44540000000000002</v>
      </c>
      <c r="X106" s="256">
        <v>0.50649999999999995</v>
      </c>
      <c r="Y106" s="256">
        <v>0.55030000000000001</v>
      </c>
      <c r="Z106" s="256">
        <v>0.53649999999999998</v>
      </c>
      <c r="AA106" s="256">
        <v>0.42570000000000002</v>
      </c>
      <c r="AB106" s="256">
        <v>0.43959999999999999</v>
      </c>
      <c r="AC106" s="256">
        <v>0.45229999999999998</v>
      </c>
      <c r="AD106" s="256">
        <v>0.4269</v>
      </c>
      <c r="AE106" s="256">
        <v>0.43269999999999997</v>
      </c>
      <c r="AF106" s="256">
        <v>0.45229999999999998</v>
      </c>
      <c r="AG106" s="256">
        <v>0.441</v>
      </c>
      <c r="AH106" s="256">
        <v>0.42970000000000003</v>
      </c>
      <c r="AI106" s="256">
        <v>0.41849999999999998</v>
      </c>
      <c r="AJ106" s="256">
        <v>0.40720000000000001</v>
      </c>
      <c r="AK106" s="256">
        <v>0.39600000000000002</v>
      </c>
      <c r="AL106" s="256">
        <v>0.38469999999999999</v>
      </c>
      <c r="AM106" s="256">
        <v>0.37340000000000001</v>
      </c>
      <c r="AN106" s="256">
        <v>0.36220000000000002</v>
      </c>
      <c r="AO106" s="256">
        <v>0.35089999999999999</v>
      </c>
      <c r="AP106" s="256">
        <v>0.33960000000000001</v>
      </c>
      <c r="AQ106" s="256">
        <v>0.32840000000000003</v>
      </c>
      <c r="AR106" s="256">
        <v>0.31709999999999999</v>
      </c>
      <c r="AS106" s="256">
        <v>0.30590000000000001</v>
      </c>
      <c r="AT106" s="256">
        <v>0.29459999999999997</v>
      </c>
      <c r="AU106" s="256">
        <v>0.2833</v>
      </c>
      <c r="AV106" s="256">
        <v>0.27210000000000001</v>
      </c>
      <c r="AW106" s="256">
        <v>0.26079999999999998</v>
      </c>
      <c r="AX106" s="256">
        <v>0.2495</v>
      </c>
      <c r="AY106" s="256">
        <v>0.23830000000000001</v>
      </c>
      <c r="AZ106" s="256">
        <v>0.22700000000000001</v>
      </c>
      <c r="BA106" s="256">
        <v>0.21579999999999999</v>
      </c>
      <c r="BB106" s="283"/>
      <c r="BC106" s="20">
        <f t="shared" si="5"/>
        <v>-2.3839749949368799E-2</v>
      </c>
      <c r="BD106" t="str">
        <f t="shared" si="6"/>
        <v>Machines &amp; Computer - 2012 B$</v>
      </c>
    </row>
    <row r="107" spans="1:56">
      <c r="A107" s="284" t="s">
        <v>21</v>
      </c>
      <c r="B107" s="256" t="s">
        <v>331</v>
      </c>
      <c r="C107" s="256">
        <v>2.1899999999999999E-2</v>
      </c>
      <c r="D107" s="256">
        <v>1.4999999999999999E-2</v>
      </c>
      <c r="E107" s="256">
        <v>1.04E-2</v>
      </c>
      <c r="F107" s="256">
        <v>1.4999999999999999E-2</v>
      </c>
      <c r="G107" s="256">
        <v>1.4999999999999999E-2</v>
      </c>
      <c r="H107" s="256">
        <v>1.6199999999999999E-2</v>
      </c>
      <c r="I107" s="256">
        <v>1.8499999999999999E-2</v>
      </c>
      <c r="J107" s="256">
        <v>1.8499999999999999E-2</v>
      </c>
      <c r="K107" s="256">
        <v>1.9599999999999999E-2</v>
      </c>
      <c r="L107" s="256">
        <v>1.8499999999999999E-2</v>
      </c>
      <c r="M107" s="256">
        <v>2.3099999999999999E-2</v>
      </c>
      <c r="N107" s="256">
        <v>2.5399999999999999E-2</v>
      </c>
      <c r="O107" s="256">
        <v>2.4199999999999999E-2</v>
      </c>
      <c r="P107" s="256">
        <v>2.5399999999999999E-2</v>
      </c>
      <c r="Q107" s="256">
        <v>2.8799999999999999E-2</v>
      </c>
      <c r="R107" s="256">
        <v>3.8100000000000002E-2</v>
      </c>
      <c r="S107" s="256">
        <v>3.2300000000000002E-2</v>
      </c>
      <c r="T107" s="256">
        <v>3.2300000000000002E-2</v>
      </c>
      <c r="U107" s="256">
        <v>3.4599999999999999E-2</v>
      </c>
      <c r="V107" s="256">
        <v>4.0399999999999998E-2</v>
      </c>
      <c r="W107" s="256">
        <v>4.1500000000000002E-2</v>
      </c>
      <c r="X107" s="256">
        <v>4.3799999999999999E-2</v>
      </c>
      <c r="Y107" s="256">
        <v>4.9599999999999998E-2</v>
      </c>
      <c r="Z107" s="256">
        <v>4.7300000000000002E-2</v>
      </c>
      <c r="AA107" s="256">
        <v>3.5799999999999998E-2</v>
      </c>
      <c r="AB107" s="256">
        <v>3.9199999999999999E-2</v>
      </c>
      <c r="AC107" s="256">
        <v>4.0399999999999998E-2</v>
      </c>
      <c r="AD107" s="256">
        <v>3.8100000000000002E-2</v>
      </c>
      <c r="AE107" s="256">
        <v>3.6900000000000002E-2</v>
      </c>
      <c r="AF107" s="256">
        <v>3.6900000000000002E-2</v>
      </c>
      <c r="AG107" s="256">
        <v>3.6900000000000002E-2</v>
      </c>
      <c r="AH107" s="256">
        <v>3.6799999999999999E-2</v>
      </c>
      <c r="AI107" s="256">
        <v>3.6799999999999999E-2</v>
      </c>
      <c r="AJ107" s="256">
        <v>3.6700000000000003E-2</v>
      </c>
      <c r="AK107" s="256">
        <v>3.6600000000000001E-2</v>
      </c>
      <c r="AL107" s="256">
        <v>3.6600000000000001E-2</v>
      </c>
      <c r="AM107" s="256">
        <v>3.6499999999999998E-2</v>
      </c>
      <c r="AN107" s="256">
        <v>3.6499999999999998E-2</v>
      </c>
      <c r="AO107" s="256">
        <v>3.6400000000000002E-2</v>
      </c>
      <c r="AP107" s="256">
        <v>3.6400000000000002E-2</v>
      </c>
      <c r="AQ107" s="256">
        <v>3.6299999999999999E-2</v>
      </c>
      <c r="AR107" s="256">
        <v>3.6299999999999999E-2</v>
      </c>
      <c r="AS107" s="256">
        <v>3.6200000000000003E-2</v>
      </c>
      <c r="AT107" s="256">
        <v>3.6200000000000003E-2</v>
      </c>
      <c r="AU107" s="256">
        <v>3.61E-2</v>
      </c>
      <c r="AV107" s="256">
        <v>3.5999999999999997E-2</v>
      </c>
      <c r="AW107" s="256">
        <v>3.5999999999999997E-2</v>
      </c>
      <c r="AX107" s="256">
        <v>3.5900000000000001E-2</v>
      </c>
      <c r="AY107" s="256">
        <v>3.5900000000000001E-2</v>
      </c>
      <c r="AZ107" s="256">
        <v>3.5799999999999998E-2</v>
      </c>
      <c r="BA107" s="256">
        <v>3.5799999999999998E-2</v>
      </c>
      <c r="BB107" s="283"/>
      <c r="BC107" s="20">
        <f t="shared" si="5"/>
        <v>9.8776906276353878E-3</v>
      </c>
      <c r="BD107" t="str">
        <f t="shared" si="6"/>
        <v>Electric Equipment - 2012 B$</v>
      </c>
    </row>
    <row r="108" spans="1:56">
      <c r="A108" s="284" t="s">
        <v>21</v>
      </c>
      <c r="B108" s="256" t="s">
        <v>332</v>
      </c>
      <c r="C108" s="256">
        <v>3.5799999999999998E-2</v>
      </c>
      <c r="D108" s="256">
        <v>3.8100000000000002E-2</v>
      </c>
      <c r="E108" s="256">
        <v>4.6199999999999998E-2</v>
      </c>
      <c r="F108" s="256">
        <v>6.2300000000000001E-2</v>
      </c>
      <c r="G108" s="256">
        <v>7.6100000000000001E-2</v>
      </c>
      <c r="H108" s="256">
        <v>7.1499999999999994E-2</v>
      </c>
      <c r="I108" s="256">
        <v>8.6499999999999994E-2</v>
      </c>
      <c r="J108" s="256">
        <v>0.1038</v>
      </c>
      <c r="K108" s="256">
        <v>0.1188</v>
      </c>
      <c r="L108" s="256">
        <v>0.1454</v>
      </c>
      <c r="M108" s="256">
        <v>0.15459999999999999</v>
      </c>
      <c r="N108" s="256">
        <v>0.1777</v>
      </c>
      <c r="O108" s="256">
        <v>0.1396</v>
      </c>
      <c r="P108" s="256">
        <v>0.14879999999999999</v>
      </c>
      <c r="Q108" s="256">
        <v>0.1638</v>
      </c>
      <c r="R108" s="256">
        <v>0.2019</v>
      </c>
      <c r="S108" s="256">
        <v>0.1431</v>
      </c>
      <c r="T108" s="256">
        <v>0.1696</v>
      </c>
      <c r="U108" s="256">
        <v>0.1754</v>
      </c>
      <c r="V108" s="256">
        <v>0.17649999999999999</v>
      </c>
      <c r="W108" s="256">
        <v>0.21</v>
      </c>
      <c r="X108" s="256">
        <v>0.30109999999999998</v>
      </c>
      <c r="Y108" s="256">
        <v>0.30919999999999997</v>
      </c>
      <c r="Z108" s="256">
        <v>0.255</v>
      </c>
      <c r="AA108" s="256">
        <v>0.20080000000000001</v>
      </c>
      <c r="AB108" s="256">
        <v>0.23419999999999999</v>
      </c>
      <c r="AC108" s="256">
        <v>0.24460000000000001</v>
      </c>
      <c r="AD108" s="256">
        <v>0.26190000000000002</v>
      </c>
      <c r="AE108" s="256">
        <v>0.27810000000000001</v>
      </c>
      <c r="AF108" s="256">
        <v>0.3115</v>
      </c>
      <c r="AG108" s="256">
        <v>0.29699999999999999</v>
      </c>
      <c r="AH108" s="256">
        <v>0.28239999999999998</v>
      </c>
      <c r="AI108" s="256">
        <v>0.26779999999999998</v>
      </c>
      <c r="AJ108" s="256">
        <v>0.25330000000000003</v>
      </c>
      <c r="AK108" s="256">
        <v>0.2387</v>
      </c>
      <c r="AL108" s="256">
        <v>0.22420000000000001</v>
      </c>
      <c r="AM108" s="256">
        <v>0.20960000000000001</v>
      </c>
      <c r="AN108" s="256">
        <v>0.19500000000000001</v>
      </c>
      <c r="AO108" s="256">
        <v>0.18049999999999999</v>
      </c>
      <c r="AP108" s="256">
        <v>0.16589999999999999</v>
      </c>
      <c r="AQ108" s="256">
        <v>0.15140000000000001</v>
      </c>
      <c r="AR108" s="256">
        <v>0.1368</v>
      </c>
      <c r="AS108" s="256">
        <v>0.1222</v>
      </c>
      <c r="AT108" s="256">
        <v>0.1077</v>
      </c>
      <c r="AU108" s="256">
        <v>9.3100000000000002E-2</v>
      </c>
      <c r="AV108" s="256">
        <v>7.8600000000000003E-2</v>
      </c>
      <c r="AW108" s="256">
        <v>6.4000000000000001E-2</v>
      </c>
      <c r="AX108" s="256">
        <v>4.9399999999999999E-2</v>
      </c>
      <c r="AY108" s="256">
        <v>3.49E-2</v>
      </c>
      <c r="AZ108" s="256">
        <v>2.0299999999999999E-2</v>
      </c>
      <c r="BA108" s="256">
        <v>5.7999999999999996E-3</v>
      </c>
      <c r="BB108" s="283"/>
      <c r="BC108" s="20">
        <f t="shared" si="5"/>
        <v>-3.5747220664081959E-2</v>
      </c>
      <c r="BD108" t="str">
        <f t="shared" si="6"/>
        <v>Transport Equipment - 2012 B$</v>
      </c>
    </row>
    <row r="109" spans="1:56">
      <c r="A109" s="284" t="s">
        <v>21</v>
      </c>
      <c r="B109" s="256" t="s">
        <v>333</v>
      </c>
      <c r="C109" s="256">
        <v>2.4199999999999999E-2</v>
      </c>
      <c r="D109" s="256">
        <v>2.4199999999999999E-2</v>
      </c>
      <c r="E109" s="256">
        <v>2.8799999999999999E-2</v>
      </c>
      <c r="F109" s="256">
        <v>2.8799999999999999E-2</v>
      </c>
      <c r="G109" s="256">
        <v>2.6499999999999999E-2</v>
      </c>
      <c r="H109" s="256">
        <v>2.1899999999999999E-2</v>
      </c>
      <c r="I109" s="256">
        <v>1.9599999999999999E-2</v>
      </c>
      <c r="J109" s="256">
        <v>3.5799999999999998E-2</v>
      </c>
      <c r="K109" s="256">
        <v>4.1500000000000002E-2</v>
      </c>
      <c r="L109" s="256">
        <v>4.3799999999999999E-2</v>
      </c>
      <c r="M109" s="256">
        <v>5.8799999999999998E-2</v>
      </c>
      <c r="N109" s="256">
        <v>0.06</v>
      </c>
      <c r="O109" s="256">
        <v>0.1027</v>
      </c>
      <c r="P109" s="256">
        <v>0.1154</v>
      </c>
      <c r="Q109" s="256">
        <v>0.14879999999999999</v>
      </c>
      <c r="R109" s="256">
        <v>0.15579999999999999</v>
      </c>
      <c r="S109" s="256">
        <v>0.14879999999999999</v>
      </c>
      <c r="T109" s="256">
        <v>0.15690000000000001</v>
      </c>
      <c r="U109" s="256">
        <v>0.18</v>
      </c>
      <c r="V109" s="256">
        <v>0.18809999999999999</v>
      </c>
      <c r="W109" s="256">
        <v>0.21690000000000001</v>
      </c>
      <c r="X109" s="256">
        <v>0.2319</v>
      </c>
      <c r="Y109" s="256">
        <v>0.23080000000000001</v>
      </c>
      <c r="Z109" s="256">
        <v>0.19839999999999999</v>
      </c>
      <c r="AA109" s="256">
        <v>0.15690000000000001</v>
      </c>
      <c r="AB109" s="256">
        <v>0.1615</v>
      </c>
      <c r="AC109" s="256">
        <v>0.1673</v>
      </c>
      <c r="AD109" s="256">
        <v>0.16839999999999999</v>
      </c>
      <c r="AE109" s="256">
        <v>0.1754</v>
      </c>
      <c r="AF109" s="256">
        <v>0.18340000000000001</v>
      </c>
      <c r="AG109" s="256">
        <v>0.19689999999999999</v>
      </c>
      <c r="AH109" s="256">
        <v>0.2104</v>
      </c>
      <c r="AI109" s="256">
        <v>0.2238</v>
      </c>
      <c r="AJ109" s="256">
        <v>0.23730000000000001</v>
      </c>
      <c r="AK109" s="256">
        <v>0.25080000000000002</v>
      </c>
      <c r="AL109" s="256">
        <v>0.26419999999999999</v>
      </c>
      <c r="AM109" s="256">
        <v>0.2777</v>
      </c>
      <c r="AN109" s="256">
        <v>0.29110000000000003</v>
      </c>
      <c r="AO109" s="256">
        <v>0.30459999999999998</v>
      </c>
      <c r="AP109" s="256">
        <v>0.31809999999999999</v>
      </c>
      <c r="AQ109" s="256">
        <v>0.33150000000000002</v>
      </c>
      <c r="AR109" s="256">
        <v>0.34499999999999997</v>
      </c>
      <c r="AS109" s="256">
        <v>0.3584</v>
      </c>
      <c r="AT109" s="256">
        <v>0.37190000000000001</v>
      </c>
      <c r="AU109" s="256">
        <v>0.38540000000000002</v>
      </c>
      <c r="AV109" s="256">
        <v>0.39879999999999999</v>
      </c>
      <c r="AW109" s="256">
        <v>0.4123</v>
      </c>
      <c r="AX109" s="256">
        <v>0.42570000000000002</v>
      </c>
      <c r="AY109" s="256">
        <v>0.43919999999999998</v>
      </c>
      <c r="AZ109" s="256">
        <v>0.45269999999999999</v>
      </c>
      <c r="BA109" s="256">
        <v>0.46610000000000001</v>
      </c>
      <c r="BB109" s="283"/>
      <c r="BC109" s="20">
        <f t="shared" si="5"/>
        <v>6.0945987745691446E-2</v>
      </c>
      <c r="BD109" t="str">
        <f t="shared" si="6"/>
        <v>Other Manufacturing - 2012 B$</v>
      </c>
    </row>
    <row r="110" spans="1:56">
      <c r="A110" s="149" t="s">
        <v>21</v>
      </c>
      <c r="B110" t="s">
        <v>334</v>
      </c>
      <c r="C110">
        <v>2.0445000000000002</v>
      </c>
      <c r="D110">
        <v>1.8056000000000001</v>
      </c>
      <c r="E110">
        <v>1.9579</v>
      </c>
      <c r="F110">
        <v>2.0790999999999999</v>
      </c>
      <c r="G110">
        <v>2.5948000000000002</v>
      </c>
      <c r="H110">
        <v>2.7010000000000001</v>
      </c>
      <c r="I110">
        <v>2.2221000000000002</v>
      </c>
      <c r="J110">
        <v>2.3513999999999999</v>
      </c>
      <c r="K110">
        <v>2.5070999999999999</v>
      </c>
      <c r="L110">
        <v>2.2128999999999999</v>
      </c>
      <c r="M110">
        <v>2.1945000000000001</v>
      </c>
      <c r="N110">
        <v>2.5209999999999999</v>
      </c>
      <c r="O110">
        <v>1.6349</v>
      </c>
      <c r="P110">
        <v>1.6107</v>
      </c>
      <c r="Q110">
        <v>1.6153</v>
      </c>
      <c r="R110">
        <v>1.6718</v>
      </c>
      <c r="S110">
        <v>1.516</v>
      </c>
      <c r="T110">
        <v>1.7063999999999999</v>
      </c>
      <c r="U110">
        <v>1.5980000000000001</v>
      </c>
      <c r="V110">
        <v>1.6695</v>
      </c>
      <c r="W110">
        <v>1.9176</v>
      </c>
      <c r="X110">
        <v>1.9117999999999999</v>
      </c>
      <c r="Y110">
        <v>1.9314</v>
      </c>
      <c r="Z110">
        <v>1.8183</v>
      </c>
      <c r="AA110">
        <v>1.9752000000000001</v>
      </c>
      <c r="AB110">
        <v>1.8933</v>
      </c>
      <c r="AC110">
        <v>1.831</v>
      </c>
      <c r="AD110">
        <v>1.6233</v>
      </c>
      <c r="AE110">
        <v>1.7249000000000001</v>
      </c>
      <c r="AF110">
        <v>1.8252999999999999</v>
      </c>
      <c r="AG110">
        <v>1.8361000000000001</v>
      </c>
      <c r="AH110">
        <v>1.847</v>
      </c>
      <c r="AI110">
        <v>1.8579000000000001</v>
      </c>
      <c r="AJ110">
        <v>1.8688</v>
      </c>
      <c r="AK110">
        <v>1.8795999999999999</v>
      </c>
      <c r="AL110">
        <v>1.8905000000000001</v>
      </c>
      <c r="AM110">
        <v>1.9014</v>
      </c>
      <c r="AN110">
        <v>1.9123000000000001</v>
      </c>
      <c r="AO110">
        <v>1.9232</v>
      </c>
      <c r="AP110">
        <v>1.9339999999999999</v>
      </c>
      <c r="AQ110">
        <v>1.9449000000000001</v>
      </c>
      <c r="AR110">
        <v>1.9558</v>
      </c>
      <c r="AS110">
        <v>1.9666999999999999</v>
      </c>
      <c r="AT110">
        <v>1.9776</v>
      </c>
      <c r="AU110">
        <v>1.9883999999999999</v>
      </c>
      <c r="AV110">
        <v>1.9993000000000001</v>
      </c>
      <c r="AW110">
        <v>2.0102000000000002</v>
      </c>
      <c r="AX110">
        <v>2.0211000000000001</v>
      </c>
      <c r="AY110">
        <v>2.0318999999999998</v>
      </c>
      <c r="AZ110">
        <v>2.0428000000000002</v>
      </c>
      <c r="BA110">
        <v>2.0537000000000001</v>
      </c>
      <c r="BC110" s="20">
        <f t="shared" si="5"/>
        <v>8.9799717448483989E-5</v>
      </c>
      <c r="BD110" t="str">
        <f t="shared" si="6"/>
        <v>Agriculture - 2012 B$</v>
      </c>
    </row>
    <row r="111" spans="1:56">
      <c r="A111" s="149"/>
      <c r="B111"/>
      <c r="C111"/>
      <c r="D111"/>
      <c r="E111"/>
      <c r="BC111" s="20"/>
    </row>
    <row r="112" spans="1:56">
      <c r="A112" t="s">
        <v>4</v>
      </c>
      <c r="B112"/>
      <c r="C112"/>
      <c r="D112"/>
      <c r="E112"/>
      <c r="BC112" s="20"/>
    </row>
    <row r="113" spans="1:56">
      <c r="A113" s="2" t="s">
        <v>341</v>
      </c>
      <c r="B113"/>
      <c r="C113"/>
      <c r="D113">
        <v>1986</v>
      </c>
      <c r="E113">
        <v>1987</v>
      </c>
      <c r="F113">
        <v>1988</v>
      </c>
      <c r="G113">
        <v>1989</v>
      </c>
      <c r="H113">
        <v>1990</v>
      </c>
      <c r="I113">
        <v>1991</v>
      </c>
      <c r="J113">
        <v>1992</v>
      </c>
      <c r="K113">
        <v>1993</v>
      </c>
      <c r="L113">
        <v>1994</v>
      </c>
      <c r="M113">
        <v>1995</v>
      </c>
      <c r="N113">
        <v>1996</v>
      </c>
      <c r="O113">
        <v>1997</v>
      </c>
      <c r="P113">
        <v>1998</v>
      </c>
      <c r="Q113">
        <v>1999</v>
      </c>
      <c r="R113">
        <v>2000</v>
      </c>
      <c r="S113">
        <v>2001</v>
      </c>
      <c r="T113">
        <v>2002</v>
      </c>
      <c r="U113">
        <v>2003</v>
      </c>
      <c r="V113">
        <v>2004</v>
      </c>
      <c r="W113">
        <v>2005</v>
      </c>
      <c r="X113">
        <v>2006</v>
      </c>
      <c r="Y113">
        <v>2007</v>
      </c>
      <c r="Z113">
        <v>2008</v>
      </c>
      <c r="AA113">
        <v>2009</v>
      </c>
      <c r="AB113">
        <v>2010</v>
      </c>
      <c r="AC113">
        <v>2011</v>
      </c>
      <c r="AD113">
        <v>2012</v>
      </c>
      <c r="AE113">
        <v>2013</v>
      </c>
      <c r="AF113">
        <v>2014</v>
      </c>
      <c r="AG113">
        <v>2015</v>
      </c>
      <c r="AH113">
        <v>2016</v>
      </c>
      <c r="AI113">
        <v>2017</v>
      </c>
      <c r="AJ113">
        <v>2018</v>
      </c>
      <c r="AK113">
        <v>2019</v>
      </c>
      <c r="AL113">
        <v>2020</v>
      </c>
      <c r="AM113">
        <v>2021</v>
      </c>
      <c r="AN113">
        <v>2022</v>
      </c>
      <c r="AO113">
        <v>2023</v>
      </c>
      <c r="AP113">
        <v>2024</v>
      </c>
      <c r="AQ113">
        <v>2025</v>
      </c>
      <c r="AR113">
        <v>2026</v>
      </c>
      <c r="AS113">
        <v>2027</v>
      </c>
      <c r="AT113">
        <v>2028</v>
      </c>
      <c r="AU113">
        <v>2029</v>
      </c>
      <c r="AV113">
        <v>2030</v>
      </c>
      <c r="AW113">
        <v>2031</v>
      </c>
      <c r="AX113">
        <v>2032</v>
      </c>
      <c r="AY113">
        <v>2033</v>
      </c>
      <c r="AZ113">
        <v>2034</v>
      </c>
      <c r="BA113">
        <v>2035</v>
      </c>
      <c r="BC113" s="20"/>
    </row>
    <row r="114" spans="1:56">
      <c r="A114" s="2" t="s">
        <v>337</v>
      </c>
      <c r="B114" t="s">
        <v>35</v>
      </c>
      <c r="C114"/>
      <c r="D114">
        <v>0.39050000000000001</v>
      </c>
      <c r="E114">
        <v>0.39439999999999997</v>
      </c>
      <c r="F114">
        <v>0.39810000000000001</v>
      </c>
      <c r="G114">
        <v>0.4032</v>
      </c>
      <c r="H114">
        <v>0.4098</v>
      </c>
      <c r="I114">
        <v>0.41749999999999998</v>
      </c>
      <c r="J114">
        <v>0.42909999999999998</v>
      </c>
      <c r="K114">
        <v>0.44340000000000002</v>
      </c>
      <c r="L114">
        <v>0.45979999999999999</v>
      </c>
      <c r="M114">
        <v>0.47370000000000001</v>
      </c>
      <c r="N114">
        <v>0.4874</v>
      </c>
      <c r="O114">
        <v>0.50029999999999997</v>
      </c>
      <c r="P114">
        <v>0.51500000000000001</v>
      </c>
      <c r="Q114">
        <v>0.5292</v>
      </c>
      <c r="R114">
        <v>0.54120000000000001</v>
      </c>
      <c r="S114">
        <v>0.55320000000000003</v>
      </c>
      <c r="T114">
        <v>0.56669999999999998</v>
      </c>
      <c r="U114">
        <v>0.58240000000000003</v>
      </c>
      <c r="V114">
        <v>0.6</v>
      </c>
      <c r="W114">
        <v>0.62109999999999999</v>
      </c>
      <c r="X114">
        <v>0.63900000000000001</v>
      </c>
      <c r="Y114">
        <v>0.65100000000000002</v>
      </c>
      <c r="Z114">
        <v>0.65820000000000001</v>
      </c>
      <c r="AA114">
        <v>0.6633</v>
      </c>
      <c r="AB114">
        <v>0.66759999999999997</v>
      </c>
      <c r="AC114">
        <v>0.67179999999999995</v>
      </c>
      <c r="AD114">
        <v>0.67789999999999995</v>
      </c>
      <c r="AE114">
        <v>0.68679999999999997</v>
      </c>
      <c r="AF114">
        <v>0.69650000000000001</v>
      </c>
      <c r="AG114">
        <v>0.70889999999999997</v>
      </c>
      <c r="AH114">
        <v>0.72219999999999995</v>
      </c>
      <c r="AI114">
        <v>0.73540000000000005</v>
      </c>
      <c r="AJ114">
        <v>0.74819999999999998</v>
      </c>
      <c r="AK114">
        <v>0.7611</v>
      </c>
      <c r="AL114">
        <v>0.77370000000000005</v>
      </c>
      <c r="AM114">
        <v>0.78600000000000003</v>
      </c>
      <c r="AN114">
        <v>0.79810000000000003</v>
      </c>
      <c r="AO114">
        <v>0.81040000000000001</v>
      </c>
      <c r="AP114">
        <v>0.82279999999999998</v>
      </c>
      <c r="AQ114">
        <v>0.8357</v>
      </c>
      <c r="AR114">
        <v>0.84889999999999999</v>
      </c>
      <c r="AS114">
        <v>0.86219999999999997</v>
      </c>
      <c r="AT114">
        <v>0.87549999999999994</v>
      </c>
      <c r="AU114">
        <v>0.88890000000000002</v>
      </c>
      <c r="AV114">
        <v>0.90249999999999997</v>
      </c>
      <c r="AW114">
        <v>0.91620000000000001</v>
      </c>
      <c r="AX114">
        <v>0.92969999999999997</v>
      </c>
      <c r="AY114">
        <v>0.94330000000000003</v>
      </c>
      <c r="AZ114">
        <v>0.95699999999999996</v>
      </c>
      <c r="BA114">
        <v>0.9708</v>
      </c>
      <c r="BC114" s="20"/>
    </row>
    <row r="115" spans="1:56">
      <c r="A115" s="2" t="s">
        <v>337</v>
      </c>
      <c r="B115" t="s">
        <v>22</v>
      </c>
      <c r="C115"/>
      <c r="D115">
        <v>0.30520000000000003</v>
      </c>
      <c r="E115">
        <v>0.30790000000000001</v>
      </c>
      <c r="F115">
        <v>0.31069999999999998</v>
      </c>
      <c r="G115">
        <v>0.31430000000000002</v>
      </c>
      <c r="H115">
        <v>0.31900000000000001</v>
      </c>
      <c r="I115">
        <v>0.32479999999999998</v>
      </c>
      <c r="J115">
        <v>0.33329999999999999</v>
      </c>
      <c r="K115">
        <v>0.34279999999999999</v>
      </c>
      <c r="L115">
        <v>0.35289999999999999</v>
      </c>
      <c r="M115">
        <v>0.36170000000000002</v>
      </c>
      <c r="N115">
        <v>0.37119999999999997</v>
      </c>
      <c r="O115">
        <v>0.38030000000000003</v>
      </c>
      <c r="P115">
        <v>0.39090000000000003</v>
      </c>
      <c r="Q115">
        <v>0.40150000000000002</v>
      </c>
      <c r="R115">
        <v>0.41110000000000002</v>
      </c>
      <c r="S115">
        <v>0.42049999999999998</v>
      </c>
      <c r="T115">
        <v>0.43130000000000002</v>
      </c>
      <c r="U115">
        <v>0.44419999999999998</v>
      </c>
      <c r="V115">
        <v>0.45929999999999999</v>
      </c>
      <c r="W115">
        <v>0.47810000000000002</v>
      </c>
      <c r="X115">
        <v>0.49349999999999999</v>
      </c>
      <c r="Y115">
        <v>0.50319999999999998</v>
      </c>
      <c r="Z115">
        <v>0.50929999999999997</v>
      </c>
      <c r="AA115">
        <v>0.51359999999999995</v>
      </c>
      <c r="AB115">
        <v>0.51729999999999998</v>
      </c>
      <c r="AC115">
        <v>0.52059999999999995</v>
      </c>
      <c r="AD115">
        <v>0.52569999999999995</v>
      </c>
      <c r="AE115">
        <v>0.53269999999999995</v>
      </c>
      <c r="AF115">
        <v>0.54020000000000001</v>
      </c>
      <c r="AG115">
        <v>0.54990000000000006</v>
      </c>
      <c r="AH115">
        <v>0.5605</v>
      </c>
      <c r="AI115">
        <v>0.57079999999999997</v>
      </c>
      <c r="AJ115">
        <v>0.58089999999999997</v>
      </c>
      <c r="AK115">
        <v>0.59099999999999997</v>
      </c>
      <c r="AL115">
        <v>0.60099999999999998</v>
      </c>
      <c r="AM115">
        <v>0.61080000000000001</v>
      </c>
      <c r="AN115">
        <v>0.62060000000000004</v>
      </c>
      <c r="AO115">
        <v>0.63060000000000005</v>
      </c>
      <c r="AP115">
        <v>0.64070000000000005</v>
      </c>
      <c r="AQ115">
        <v>0.6512</v>
      </c>
      <c r="AR115">
        <v>0.66190000000000004</v>
      </c>
      <c r="AS115">
        <v>0.67279999999999995</v>
      </c>
      <c r="AT115">
        <v>0.68369999999999997</v>
      </c>
      <c r="AU115">
        <v>0.6946</v>
      </c>
      <c r="AV115">
        <v>0.70569999999999999</v>
      </c>
      <c r="AW115">
        <v>0.71679999999999999</v>
      </c>
      <c r="AX115">
        <v>0.7278</v>
      </c>
      <c r="AY115">
        <v>0.73880000000000001</v>
      </c>
      <c r="AZ115">
        <v>0.74990000000000001</v>
      </c>
      <c r="BA115">
        <v>0.76100000000000001</v>
      </c>
      <c r="BC115" s="20"/>
    </row>
    <row r="116" spans="1:56">
      <c r="A116" s="2" t="s">
        <v>337</v>
      </c>
      <c r="B116" t="s">
        <v>23</v>
      </c>
      <c r="C116"/>
      <c r="D116">
        <v>3.61E-2</v>
      </c>
      <c r="E116">
        <v>3.6700000000000003E-2</v>
      </c>
      <c r="F116">
        <v>3.7100000000000001E-2</v>
      </c>
      <c r="G116">
        <v>3.7900000000000003E-2</v>
      </c>
      <c r="H116">
        <v>3.8899999999999997E-2</v>
      </c>
      <c r="I116">
        <v>3.9699999999999999E-2</v>
      </c>
      <c r="J116">
        <v>4.1200000000000001E-2</v>
      </c>
      <c r="K116">
        <v>4.3200000000000002E-2</v>
      </c>
      <c r="L116">
        <v>4.58E-2</v>
      </c>
      <c r="M116">
        <v>4.7699999999999999E-2</v>
      </c>
      <c r="N116">
        <v>4.9299999999999997E-2</v>
      </c>
      <c r="O116">
        <v>5.0500000000000003E-2</v>
      </c>
      <c r="P116">
        <v>5.16E-2</v>
      </c>
      <c r="Q116">
        <v>5.2900000000000003E-2</v>
      </c>
      <c r="R116">
        <v>5.3999999999999999E-2</v>
      </c>
      <c r="S116">
        <v>5.5500000000000001E-2</v>
      </c>
      <c r="T116">
        <v>5.7299999999999997E-2</v>
      </c>
      <c r="U116">
        <v>5.91E-2</v>
      </c>
      <c r="V116">
        <v>6.0900000000000003E-2</v>
      </c>
      <c r="W116">
        <v>6.25E-2</v>
      </c>
      <c r="X116">
        <v>6.4100000000000004E-2</v>
      </c>
      <c r="Y116">
        <v>6.5600000000000006E-2</v>
      </c>
      <c r="Z116">
        <v>6.6299999999999998E-2</v>
      </c>
      <c r="AA116">
        <v>6.6699999999999995E-2</v>
      </c>
      <c r="AB116">
        <v>6.7100000000000007E-2</v>
      </c>
      <c r="AC116">
        <v>6.7699999999999996E-2</v>
      </c>
      <c r="AD116">
        <v>6.8599999999999994E-2</v>
      </c>
      <c r="AE116">
        <v>7.0199999999999999E-2</v>
      </c>
      <c r="AF116">
        <v>7.2099999999999997E-2</v>
      </c>
      <c r="AG116">
        <v>7.4399999999999994E-2</v>
      </c>
      <c r="AH116">
        <v>7.6999999999999999E-2</v>
      </c>
      <c r="AI116">
        <v>7.9500000000000001E-2</v>
      </c>
      <c r="AJ116">
        <v>8.2000000000000003E-2</v>
      </c>
      <c r="AK116">
        <v>8.4500000000000006E-2</v>
      </c>
      <c r="AL116">
        <v>8.6800000000000002E-2</v>
      </c>
      <c r="AM116">
        <v>8.8999999999999996E-2</v>
      </c>
      <c r="AN116">
        <v>9.0999999999999998E-2</v>
      </c>
      <c r="AO116">
        <v>9.3100000000000002E-2</v>
      </c>
      <c r="AP116">
        <v>9.5200000000000007E-2</v>
      </c>
      <c r="AQ116">
        <v>9.7299999999999998E-2</v>
      </c>
      <c r="AR116">
        <v>9.9400000000000002E-2</v>
      </c>
      <c r="AS116">
        <v>0.1016</v>
      </c>
      <c r="AT116">
        <v>0.1037</v>
      </c>
      <c r="AU116">
        <v>0.10589999999999999</v>
      </c>
      <c r="AV116">
        <v>0.1082</v>
      </c>
      <c r="AW116">
        <v>0.1105</v>
      </c>
      <c r="AX116">
        <v>0.11269999999999999</v>
      </c>
      <c r="AY116">
        <v>0.11509999999999999</v>
      </c>
      <c r="AZ116">
        <v>0.1174</v>
      </c>
      <c r="BA116">
        <v>0.1198</v>
      </c>
      <c r="BC116" s="20"/>
    </row>
    <row r="117" spans="1:56">
      <c r="A117" s="2" t="s">
        <v>337</v>
      </c>
      <c r="B117" t="s">
        <v>24</v>
      </c>
      <c r="C117"/>
      <c r="D117">
        <v>4.9099999999999998E-2</v>
      </c>
      <c r="E117">
        <v>4.9700000000000001E-2</v>
      </c>
      <c r="F117">
        <v>5.0299999999999997E-2</v>
      </c>
      <c r="G117">
        <v>5.0999999999999997E-2</v>
      </c>
      <c r="H117">
        <v>5.1799999999999999E-2</v>
      </c>
      <c r="I117">
        <v>5.2900000000000003E-2</v>
      </c>
      <c r="J117">
        <v>5.4600000000000003E-2</v>
      </c>
      <c r="K117">
        <v>5.74E-2</v>
      </c>
      <c r="L117">
        <v>6.1100000000000002E-2</v>
      </c>
      <c r="M117">
        <v>6.4299999999999996E-2</v>
      </c>
      <c r="N117">
        <v>6.6900000000000001E-2</v>
      </c>
      <c r="O117">
        <v>6.9500000000000006E-2</v>
      </c>
      <c r="P117">
        <v>7.2499999999999995E-2</v>
      </c>
      <c r="Q117">
        <v>7.4899999999999994E-2</v>
      </c>
      <c r="R117">
        <v>7.6200000000000004E-2</v>
      </c>
      <c r="S117">
        <v>7.7200000000000005E-2</v>
      </c>
      <c r="T117">
        <v>7.8200000000000006E-2</v>
      </c>
      <c r="U117">
        <v>7.9000000000000001E-2</v>
      </c>
      <c r="V117">
        <v>7.9799999999999996E-2</v>
      </c>
      <c r="W117">
        <v>8.0600000000000005E-2</v>
      </c>
      <c r="X117">
        <v>8.14E-2</v>
      </c>
      <c r="Y117">
        <v>8.2100000000000006E-2</v>
      </c>
      <c r="Z117">
        <v>8.2699999999999996E-2</v>
      </c>
      <c r="AA117">
        <v>8.2900000000000001E-2</v>
      </c>
      <c r="AB117">
        <v>8.3199999999999996E-2</v>
      </c>
      <c r="AC117">
        <v>8.3500000000000005E-2</v>
      </c>
      <c r="AD117">
        <v>8.3699999999999997E-2</v>
      </c>
      <c r="AE117">
        <v>8.4000000000000005E-2</v>
      </c>
      <c r="AF117">
        <v>8.43E-2</v>
      </c>
      <c r="AG117">
        <v>8.4599999999999995E-2</v>
      </c>
      <c r="AH117">
        <v>8.48E-2</v>
      </c>
      <c r="AI117">
        <v>8.5099999999999995E-2</v>
      </c>
      <c r="AJ117">
        <v>8.5400000000000004E-2</v>
      </c>
      <c r="AK117">
        <v>8.5599999999999996E-2</v>
      </c>
      <c r="AL117">
        <v>8.5900000000000004E-2</v>
      </c>
      <c r="AM117">
        <v>8.6199999999999999E-2</v>
      </c>
      <c r="AN117">
        <v>8.6400000000000005E-2</v>
      </c>
      <c r="AO117">
        <v>8.6699999999999999E-2</v>
      </c>
      <c r="AP117">
        <v>8.6999999999999994E-2</v>
      </c>
      <c r="AQ117">
        <v>8.72E-2</v>
      </c>
      <c r="AR117">
        <v>8.7499999999999994E-2</v>
      </c>
      <c r="AS117">
        <v>8.7800000000000003E-2</v>
      </c>
      <c r="AT117">
        <v>8.8099999999999998E-2</v>
      </c>
      <c r="AU117">
        <v>8.8300000000000003E-2</v>
      </c>
      <c r="AV117">
        <v>8.8599999999999998E-2</v>
      </c>
      <c r="AW117">
        <v>8.8900000000000007E-2</v>
      </c>
      <c r="AX117">
        <v>8.9099999999999999E-2</v>
      </c>
      <c r="AY117">
        <v>8.9399999999999993E-2</v>
      </c>
      <c r="AZ117">
        <v>8.9700000000000002E-2</v>
      </c>
      <c r="BA117">
        <v>0.09</v>
      </c>
      <c r="BC117" s="20"/>
    </row>
    <row r="118" spans="1:56">
      <c r="A118" t="s">
        <v>4</v>
      </c>
      <c r="B118"/>
      <c r="C118"/>
      <c r="D118"/>
      <c r="E118"/>
      <c r="BC118" s="20"/>
    </row>
    <row r="119" spans="1:56">
      <c r="A119" s="2" t="s">
        <v>342</v>
      </c>
      <c r="B119"/>
      <c r="C119"/>
      <c r="D119">
        <v>1986</v>
      </c>
      <c r="E119">
        <v>1987</v>
      </c>
      <c r="F119">
        <v>1988</v>
      </c>
      <c r="G119">
        <v>1989</v>
      </c>
      <c r="H119">
        <v>1990</v>
      </c>
      <c r="I119">
        <v>1991</v>
      </c>
      <c r="J119">
        <v>1992</v>
      </c>
      <c r="K119">
        <v>1993</v>
      </c>
      <c r="L119">
        <v>1994</v>
      </c>
      <c r="M119">
        <v>1995</v>
      </c>
      <c r="N119">
        <v>1996</v>
      </c>
      <c r="O119">
        <v>1997</v>
      </c>
      <c r="P119">
        <v>1998</v>
      </c>
      <c r="Q119">
        <v>1999</v>
      </c>
      <c r="R119">
        <v>2000</v>
      </c>
      <c r="S119">
        <v>2001</v>
      </c>
      <c r="T119">
        <v>2002</v>
      </c>
      <c r="U119">
        <v>2003</v>
      </c>
      <c r="V119">
        <v>2004</v>
      </c>
      <c r="W119">
        <v>2005</v>
      </c>
      <c r="X119">
        <v>2006</v>
      </c>
      <c r="Y119">
        <v>2007</v>
      </c>
      <c r="Z119">
        <v>2008</v>
      </c>
      <c r="AA119">
        <v>2009</v>
      </c>
      <c r="AB119">
        <v>2010</v>
      </c>
      <c r="AC119">
        <v>2011</v>
      </c>
      <c r="AD119">
        <v>2012</v>
      </c>
      <c r="AE119">
        <v>2013</v>
      </c>
      <c r="AF119">
        <v>2014</v>
      </c>
      <c r="AG119">
        <v>2015</v>
      </c>
      <c r="AH119">
        <v>2016</v>
      </c>
      <c r="AI119">
        <v>2017</v>
      </c>
      <c r="AJ119">
        <v>2018</v>
      </c>
      <c r="AK119">
        <v>2019</v>
      </c>
      <c r="AL119">
        <v>2020</v>
      </c>
      <c r="AM119">
        <v>2021</v>
      </c>
      <c r="AN119">
        <v>2022</v>
      </c>
      <c r="AO119">
        <v>2023</v>
      </c>
      <c r="AP119">
        <v>2024</v>
      </c>
      <c r="AQ119">
        <v>2025</v>
      </c>
      <c r="AR119">
        <v>2026</v>
      </c>
      <c r="AS119">
        <v>2027</v>
      </c>
      <c r="AT119">
        <v>2028</v>
      </c>
      <c r="AU119">
        <v>2029</v>
      </c>
      <c r="AV119">
        <v>2030</v>
      </c>
      <c r="AW119">
        <v>2031</v>
      </c>
      <c r="AX119">
        <v>2032</v>
      </c>
      <c r="AY119">
        <v>2033</v>
      </c>
      <c r="AZ119">
        <v>2034</v>
      </c>
      <c r="BA119">
        <v>2035</v>
      </c>
      <c r="BC119" s="20"/>
    </row>
    <row r="120" spans="1:56">
      <c r="A120" s="2" t="s">
        <v>339</v>
      </c>
      <c r="B120" t="s">
        <v>35</v>
      </c>
      <c r="C120"/>
      <c r="D120">
        <v>2.5339</v>
      </c>
      <c r="E120">
        <v>2.4988999999999999</v>
      </c>
      <c r="F120">
        <v>2.48</v>
      </c>
      <c r="G120">
        <v>2.4733999999999998</v>
      </c>
      <c r="H120">
        <v>2.4807000000000001</v>
      </c>
      <c r="I120">
        <v>2.5034999999999998</v>
      </c>
      <c r="J120">
        <v>2.5093000000000001</v>
      </c>
      <c r="K120">
        <v>2.5105</v>
      </c>
      <c r="L120">
        <v>2.4983</v>
      </c>
      <c r="M120">
        <v>2.4916999999999998</v>
      </c>
      <c r="N120">
        <v>2.4748999999999999</v>
      </c>
      <c r="O120">
        <v>2.4613</v>
      </c>
      <c r="P120">
        <v>2.4373</v>
      </c>
      <c r="Q120">
        <v>2.4159999999999999</v>
      </c>
      <c r="R120">
        <v>2.4054000000000002</v>
      </c>
      <c r="S120">
        <v>2.3904999999999998</v>
      </c>
      <c r="T120">
        <v>2.3702999999999999</v>
      </c>
      <c r="U120">
        <v>2.3477000000000001</v>
      </c>
      <c r="V120">
        <v>2.3283</v>
      </c>
      <c r="W120">
        <v>2.3077999999999999</v>
      </c>
      <c r="X120">
        <v>2.3048000000000002</v>
      </c>
      <c r="Y120">
        <v>2.3169</v>
      </c>
      <c r="Z120">
        <v>2.3340000000000001</v>
      </c>
      <c r="AA120">
        <v>2.3466999999999998</v>
      </c>
      <c r="AB120">
        <v>2.3553000000000002</v>
      </c>
      <c r="AC120">
        <v>2.3599000000000001</v>
      </c>
      <c r="AD120">
        <v>2.3571</v>
      </c>
      <c r="AE120">
        <v>2.3506999999999998</v>
      </c>
      <c r="AF120">
        <v>2.3447</v>
      </c>
      <c r="AG120">
        <v>2.3325999999999998</v>
      </c>
      <c r="AH120">
        <v>2.3193000000000001</v>
      </c>
      <c r="AI120">
        <v>2.3092000000000001</v>
      </c>
      <c r="AJ120">
        <v>2.3014999999999999</v>
      </c>
      <c r="AK120">
        <v>2.2944</v>
      </c>
      <c r="AL120">
        <v>2.2881</v>
      </c>
      <c r="AM120">
        <v>2.2833999999999999</v>
      </c>
      <c r="AN120">
        <v>2.2791999999999999</v>
      </c>
      <c r="AO120">
        <v>2.2747000000000002</v>
      </c>
      <c r="AP120">
        <v>2.2698999999999998</v>
      </c>
      <c r="AQ120">
        <v>2.2642000000000002</v>
      </c>
      <c r="AR120">
        <v>2.2578999999999998</v>
      </c>
      <c r="AS120">
        <v>2.2515999999999998</v>
      </c>
      <c r="AT120">
        <v>2.2454000000000001</v>
      </c>
      <c r="AU120">
        <v>2.2389999999999999</v>
      </c>
      <c r="AV120">
        <v>2.2323</v>
      </c>
      <c r="AW120">
        <v>2.2256</v>
      </c>
      <c r="AX120">
        <v>2.2195</v>
      </c>
      <c r="AY120">
        <v>2.2130999999999998</v>
      </c>
      <c r="AZ120">
        <v>2.2067000000000001</v>
      </c>
      <c r="BA120">
        <v>2.2002000000000002</v>
      </c>
      <c r="BC120" s="20"/>
    </row>
    <row r="121" spans="1:56">
      <c r="A121" s="2" t="s">
        <v>339</v>
      </c>
      <c r="B121" t="s">
        <v>22</v>
      </c>
      <c r="C121"/>
      <c r="D121">
        <v>2.5451999999999999</v>
      </c>
      <c r="E121">
        <v>2.5114000000000001</v>
      </c>
      <c r="F121">
        <v>2.4935</v>
      </c>
      <c r="G121">
        <v>2.4872000000000001</v>
      </c>
      <c r="H121">
        <v>2.4975000000000001</v>
      </c>
      <c r="I121">
        <v>2.5209999999999999</v>
      </c>
      <c r="J121">
        <v>2.5286</v>
      </c>
      <c r="K121">
        <v>2.5333000000000001</v>
      </c>
      <c r="L121">
        <v>2.5265</v>
      </c>
      <c r="M121">
        <v>2.5226999999999999</v>
      </c>
      <c r="N121">
        <v>2.5099999999999998</v>
      </c>
      <c r="O121">
        <v>2.4971000000000001</v>
      </c>
      <c r="P121">
        <v>2.4731000000000001</v>
      </c>
      <c r="Q121">
        <v>2.4521000000000002</v>
      </c>
      <c r="R121">
        <v>2.4432999999999998</v>
      </c>
      <c r="S121">
        <v>2.4283999999999999</v>
      </c>
      <c r="T121">
        <v>2.4073000000000002</v>
      </c>
      <c r="U121">
        <v>2.3868</v>
      </c>
      <c r="V121">
        <v>2.3662000000000001</v>
      </c>
      <c r="W121">
        <v>2.3439999999999999</v>
      </c>
      <c r="X121">
        <v>2.3405999999999998</v>
      </c>
      <c r="Y121">
        <v>2.3521000000000001</v>
      </c>
      <c r="Z121">
        <v>2.3673999999999999</v>
      </c>
      <c r="AA121">
        <v>2.3805000000000001</v>
      </c>
      <c r="AB121">
        <v>2.3913000000000002</v>
      </c>
      <c r="AC121">
        <v>2.3990999999999998</v>
      </c>
      <c r="AD121">
        <v>2.3978999999999999</v>
      </c>
      <c r="AE121">
        <v>2.3940000000000001</v>
      </c>
      <c r="AF121">
        <v>2.3912</v>
      </c>
      <c r="AG121">
        <v>2.3812000000000002</v>
      </c>
      <c r="AH121">
        <v>2.3700999999999999</v>
      </c>
      <c r="AI121">
        <v>2.3618000000000001</v>
      </c>
      <c r="AJ121">
        <v>2.3565</v>
      </c>
      <c r="AK121">
        <v>2.3517000000000001</v>
      </c>
      <c r="AL121">
        <v>2.3475000000000001</v>
      </c>
      <c r="AM121">
        <v>2.3414000000000001</v>
      </c>
      <c r="AN121">
        <v>2.3355999999999999</v>
      </c>
      <c r="AO121">
        <v>2.3294999999999999</v>
      </c>
      <c r="AP121">
        <v>2.3231999999999999</v>
      </c>
      <c r="AQ121">
        <v>2.3157000000000001</v>
      </c>
      <c r="AR121">
        <v>2.3075000000000001</v>
      </c>
      <c r="AS121">
        <v>2.2991999999999999</v>
      </c>
      <c r="AT121">
        <v>2.2913999999999999</v>
      </c>
      <c r="AU121">
        <v>2.2833000000000001</v>
      </c>
      <c r="AV121">
        <v>2.2749000000000001</v>
      </c>
      <c r="AW121">
        <v>2.2667000000000002</v>
      </c>
      <c r="AX121">
        <v>2.2593000000000001</v>
      </c>
      <c r="AY121">
        <v>2.2517</v>
      </c>
      <c r="AZ121">
        <v>2.2442000000000002</v>
      </c>
      <c r="BA121">
        <v>2.2366000000000001</v>
      </c>
      <c r="BC121" s="20"/>
    </row>
    <row r="122" spans="1:56">
      <c r="A122" s="2" t="s">
        <v>339</v>
      </c>
      <c r="B122" t="s">
        <v>23</v>
      </c>
      <c r="C122"/>
      <c r="D122">
        <v>2.4443000000000001</v>
      </c>
      <c r="E122">
        <v>2.4003000000000001</v>
      </c>
      <c r="F122">
        <v>2.3738999999999999</v>
      </c>
      <c r="G122">
        <v>2.3681000000000001</v>
      </c>
      <c r="H122">
        <v>2.3532999999999999</v>
      </c>
      <c r="I122">
        <v>2.3700999999999999</v>
      </c>
      <c r="J122">
        <v>2.3635999999999999</v>
      </c>
      <c r="K122">
        <v>2.3416999999999999</v>
      </c>
      <c r="L122">
        <v>2.2917999999999998</v>
      </c>
      <c r="M122">
        <v>2.2671999999999999</v>
      </c>
      <c r="N122">
        <v>2.218</v>
      </c>
      <c r="O122">
        <v>2.1989000000000001</v>
      </c>
      <c r="P122">
        <v>2.1741999999999999</v>
      </c>
      <c r="Q122">
        <v>2.1532</v>
      </c>
      <c r="R122">
        <v>2.1278999999999999</v>
      </c>
      <c r="S122">
        <v>2.1204999999999998</v>
      </c>
      <c r="T122">
        <v>2.1137999999999999</v>
      </c>
      <c r="U122">
        <v>2.0769000000000002</v>
      </c>
      <c r="V122">
        <v>2.0630999999999999</v>
      </c>
      <c r="W122">
        <v>2.0497000000000001</v>
      </c>
      <c r="X122">
        <v>2.0457999999999998</v>
      </c>
      <c r="Y122">
        <v>2.0581999999999998</v>
      </c>
      <c r="Z122">
        <v>2.0865999999999998</v>
      </c>
      <c r="AA122">
        <v>2.1109</v>
      </c>
      <c r="AB122">
        <v>2.1259999999999999</v>
      </c>
      <c r="AC122">
        <v>2.1303000000000001</v>
      </c>
      <c r="AD122">
        <v>2.1276000000000002</v>
      </c>
      <c r="AE122">
        <v>2.1070000000000002</v>
      </c>
      <c r="AF122">
        <v>2.0806</v>
      </c>
      <c r="AG122">
        <v>2.0438999999999998</v>
      </c>
      <c r="AH122">
        <v>2.0070000000000001</v>
      </c>
      <c r="AI122">
        <v>1.9742999999999999</v>
      </c>
      <c r="AJ122">
        <v>1.9451000000000001</v>
      </c>
      <c r="AK122">
        <v>1.9180999999999999</v>
      </c>
      <c r="AL122">
        <v>1.8939999999999999</v>
      </c>
      <c r="AM122">
        <v>1.8738999999999999</v>
      </c>
      <c r="AN122">
        <v>1.8567</v>
      </c>
      <c r="AO122">
        <v>1.8399000000000001</v>
      </c>
      <c r="AP122">
        <v>1.8230999999999999</v>
      </c>
      <c r="AQ122">
        <v>1.8069999999999999</v>
      </c>
      <c r="AR122">
        <v>1.7908999999999999</v>
      </c>
      <c r="AS122">
        <v>1.7756000000000001</v>
      </c>
      <c r="AT122">
        <v>1.7603</v>
      </c>
      <c r="AU122">
        <v>1.7451000000000001</v>
      </c>
      <c r="AV122">
        <v>1.7298</v>
      </c>
      <c r="AW122">
        <v>1.7149000000000001</v>
      </c>
      <c r="AX122">
        <v>1.7001999999999999</v>
      </c>
      <c r="AY122">
        <v>1.6856</v>
      </c>
      <c r="AZ122">
        <v>1.6709000000000001</v>
      </c>
      <c r="BA122">
        <v>1.6560999999999999</v>
      </c>
      <c r="BC122" s="20"/>
    </row>
    <row r="123" spans="1:56">
      <c r="A123" s="2" t="s">
        <v>339</v>
      </c>
      <c r="B123" t="s">
        <v>24</v>
      </c>
      <c r="C123"/>
      <c r="D123">
        <v>2.5291999999999999</v>
      </c>
      <c r="E123">
        <v>2.4942000000000002</v>
      </c>
      <c r="F123">
        <v>2.4742999999999999</v>
      </c>
      <c r="G123">
        <v>2.4668000000000001</v>
      </c>
      <c r="H123">
        <v>2.4731000000000001</v>
      </c>
      <c r="I123">
        <v>2.496</v>
      </c>
      <c r="J123">
        <v>2.5013000000000001</v>
      </c>
      <c r="K123">
        <v>2.5017</v>
      </c>
      <c r="L123">
        <v>2.4908000000000001</v>
      </c>
      <c r="M123">
        <v>2.4839000000000002</v>
      </c>
      <c r="N123">
        <v>2.4695</v>
      </c>
      <c r="O123">
        <v>2.4557000000000002</v>
      </c>
      <c r="P123">
        <v>2.4315000000000002</v>
      </c>
      <c r="Q123">
        <v>2.4081999999999999</v>
      </c>
      <c r="R123">
        <v>2.3974000000000002</v>
      </c>
      <c r="S123">
        <v>2.3780999999999999</v>
      </c>
      <c r="T123">
        <v>2.3542999999999998</v>
      </c>
      <c r="U123">
        <v>2.3308</v>
      </c>
      <c r="V123">
        <v>2.3128000000000002</v>
      </c>
      <c r="W123">
        <v>2.2930999999999999</v>
      </c>
      <c r="X123">
        <v>2.2919</v>
      </c>
      <c r="Y123">
        <v>2.3079000000000001</v>
      </c>
      <c r="Z123">
        <v>2.3264999999999998</v>
      </c>
      <c r="AA123">
        <v>2.3269000000000002</v>
      </c>
      <c r="AB123">
        <v>2.3163</v>
      </c>
      <c r="AC123">
        <v>2.3012000000000001</v>
      </c>
      <c r="AD123">
        <v>2.2888000000000002</v>
      </c>
      <c r="AE123">
        <v>2.2799</v>
      </c>
      <c r="AF123">
        <v>2.2728000000000002</v>
      </c>
      <c r="AG123">
        <v>2.2706</v>
      </c>
      <c r="AH123">
        <v>2.2673999999999999</v>
      </c>
      <c r="AI123">
        <v>2.2692999999999999</v>
      </c>
      <c r="AJ123">
        <v>2.2698</v>
      </c>
      <c r="AK123">
        <v>2.2698</v>
      </c>
      <c r="AL123">
        <v>2.2713000000000001</v>
      </c>
      <c r="AM123">
        <v>2.2951999999999999</v>
      </c>
      <c r="AN123">
        <v>2.3191000000000002</v>
      </c>
      <c r="AO123">
        <v>2.3428</v>
      </c>
      <c r="AP123">
        <v>2.3664999999999998</v>
      </c>
      <c r="AQ123">
        <v>2.39</v>
      </c>
      <c r="AR123">
        <v>2.4134000000000002</v>
      </c>
      <c r="AS123">
        <v>2.4367999999999999</v>
      </c>
      <c r="AT123">
        <v>2.46</v>
      </c>
      <c r="AU123">
        <v>2.4830000000000001</v>
      </c>
      <c r="AV123">
        <v>2.5059</v>
      </c>
      <c r="AW123">
        <v>2.5285000000000002</v>
      </c>
      <c r="AX123">
        <v>2.5508000000000002</v>
      </c>
      <c r="AY123">
        <v>2.573</v>
      </c>
      <c r="AZ123">
        <v>2.5949</v>
      </c>
      <c r="BA123">
        <v>2.6168</v>
      </c>
      <c r="BC123" s="20"/>
    </row>
    <row r="124" spans="1:56">
      <c r="BC124" s="20"/>
    </row>
    <row r="125" spans="1:56">
      <c r="BC125" s="20"/>
    </row>
    <row r="126" spans="1:56">
      <c r="A126" s="259" t="s">
        <v>343</v>
      </c>
      <c r="B126" s="258"/>
      <c r="C126" s="258">
        <v>1985</v>
      </c>
      <c r="D126" s="258">
        <v>1986</v>
      </c>
      <c r="E126" s="258">
        <v>1987</v>
      </c>
      <c r="F126" s="258">
        <v>1988</v>
      </c>
      <c r="G126" s="258">
        <v>1989</v>
      </c>
      <c r="H126" s="258">
        <v>1990</v>
      </c>
      <c r="I126" s="258">
        <v>1991</v>
      </c>
      <c r="J126" s="258">
        <v>1992</v>
      </c>
      <c r="K126" s="258">
        <v>1993</v>
      </c>
      <c r="L126" s="258">
        <v>1994</v>
      </c>
      <c r="M126" s="258">
        <v>1995</v>
      </c>
      <c r="N126" s="258">
        <v>1996</v>
      </c>
      <c r="O126" s="258">
        <v>1997</v>
      </c>
      <c r="P126" s="258">
        <v>1998</v>
      </c>
      <c r="Q126" s="258">
        <v>1999</v>
      </c>
      <c r="R126" s="258">
        <v>2000</v>
      </c>
      <c r="S126" s="258">
        <v>2001</v>
      </c>
      <c r="T126" s="258">
        <v>2002</v>
      </c>
      <c r="U126" s="258">
        <v>2003</v>
      </c>
      <c r="V126" s="258">
        <v>2004</v>
      </c>
      <c r="W126" s="258">
        <v>2005</v>
      </c>
      <c r="X126" s="258">
        <v>2006</v>
      </c>
      <c r="Y126" s="258">
        <v>2007</v>
      </c>
      <c r="Z126" s="258">
        <v>2008</v>
      </c>
      <c r="AA126" s="258">
        <v>2009</v>
      </c>
      <c r="AB126" s="258">
        <v>2010</v>
      </c>
      <c r="AC126" s="258">
        <v>2011</v>
      </c>
      <c r="AD126" s="258">
        <v>2012</v>
      </c>
      <c r="AE126" s="258">
        <v>2013</v>
      </c>
      <c r="AF126" s="258">
        <v>2014</v>
      </c>
      <c r="AG126" s="258">
        <v>2015</v>
      </c>
      <c r="AH126" s="258">
        <v>2016</v>
      </c>
      <c r="AI126" s="258">
        <v>2017</v>
      </c>
      <c r="AJ126" s="258">
        <v>2018</v>
      </c>
      <c r="AK126" s="258">
        <v>2019</v>
      </c>
      <c r="AL126" s="258">
        <v>2020</v>
      </c>
      <c r="AM126" s="258">
        <v>2021</v>
      </c>
      <c r="AN126" s="258">
        <v>2022</v>
      </c>
      <c r="AO126" s="258">
        <v>2023</v>
      </c>
      <c r="AP126" s="258">
        <v>2024</v>
      </c>
      <c r="AQ126" s="258">
        <v>2025</v>
      </c>
      <c r="AR126" s="258">
        <v>2026</v>
      </c>
      <c r="AS126" s="258">
        <v>2027</v>
      </c>
      <c r="AT126" s="258">
        <v>2028</v>
      </c>
      <c r="AU126" s="258">
        <v>2029</v>
      </c>
      <c r="AV126" s="258">
        <v>2030</v>
      </c>
      <c r="AW126" s="258">
        <v>2031</v>
      </c>
      <c r="AX126" s="258">
        <v>2032</v>
      </c>
      <c r="AY126" s="258">
        <v>2033</v>
      </c>
      <c r="AZ126" s="258">
        <v>2034</v>
      </c>
      <c r="BA126" s="258">
        <v>2035</v>
      </c>
      <c r="BB126" s="283"/>
      <c r="BC126" s="20"/>
    </row>
    <row r="127" spans="1:56">
      <c r="A127" s="284" t="s">
        <v>20</v>
      </c>
      <c r="B127" s="258" t="s">
        <v>294</v>
      </c>
      <c r="C127" s="258">
        <v>559.30939999999998</v>
      </c>
      <c r="D127" s="258">
        <v>561.47199999999998</v>
      </c>
      <c r="E127" s="258">
        <v>563.30989999999997</v>
      </c>
      <c r="F127" s="258">
        <v>564.68029999999999</v>
      </c>
      <c r="G127" s="258">
        <v>566.23040000000003</v>
      </c>
      <c r="H127" s="258">
        <v>568.03430000000003</v>
      </c>
      <c r="I127" s="258">
        <v>570.77620000000002</v>
      </c>
      <c r="J127" s="258">
        <v>575.71259999999995</v>
      </c>
      <c r="K127" s="258">
        <v>580.96299999999997</v>
      </c>
      <c r="L127" s="258">
        <v>587.14589999999998</v>
      </c>
      <c r="M127" s="258">
        <v>592.42899999999997</v>
      </c>
      <c r="N127" s="258">
        <v>597.28740000000005</v>
      </c>
      <c r="O127" s="258">
        <v>601.9126</v>
      </c>
      <c r="P127" s="258">
        <v>606.59500000000003</v>
      </c>
      <c r="Q127" s="258">
        <v>612.07640000000004</v>
      </c>
      <c r="R127" s="258">
        <v>617.12159999999994</v>
      </c>
      <c r="S127" s="258">
        <v>623.2373</v>
      </c>
      <c r="T127" s="258">
        <v>630.65599999999995</v>
      </c>
      <c r="U127" s="258">
        <v>639.6644</v>
      </c>
      <c r="V127" s="258">
        <v>652.57839999999999</v>
      </c>
      <c r="W127" s="258">
        <v>665.69749999999999</v>
      </c>
      <c r="X127" s="258">
        <v>677.02369999999996</v>
      </c>
      <c r="Y127" s="258">
        <v>686.98889999999994</v>
      </c>
      <c r="Z127" s="258">
        <v>693.54229999999995</v>
      </c>
      <c r="AA127" s="258">
        <v>698.01340000000005</v>
      </c>
      <c r="AB127" s="258">
        <v>701.80190000000005</v>
      </c>
      <c r="AC127" s="258">
        <v>705.58669999999995</v>
      </c>
      <c r="AD127" s="258">
        <v>710.27700000000004</v>
      </c>
      <c r="AE127" s="258">
        <v>715.59590000000003</v>
      </c>
      <c r="AF127" s="258">
        <v>720.49350000000004</v>
      </c>
      <c r="AG127" s="258">
        <v>726.34910000000002</v>
      </c>
      <c r="AH127" s="258">
        <v>733.06730000000005</v>
      </c>
      <c r="AI127" s="258">
        <v>739.27359999999999</v>
      </c>
      <c r="AJ127" s="258">
        <v>745.47239999999999</v>
      </c>
      <c r="AK127" s="258">
        <v>750.85640000000001</v>
      </c>
      <c r="AL127" s="258">
        <v>756.39009999999996</v>
      </c>
      <c r="AM127" s="258">
        <v>761.72349999999994</v>
      </c>
      <c r="AN127" s="258">
        <v>766.92470000000003</v>
      </c>
      <c r="AO127" s="258">
        <v>772.08619999999996</v>
      </c>
      <c r="AP127" s="258">
        <v>777.50009999999997</v>
      </c>
      <c r="AQ127" s="258">
        <v>782.56479999999999</v>
      </c>
      <c r="AR127" s="258">
        <v>787.57669999999996</v>
      </c>
      <c r="AS127" s="258">
        <v>792.53800000000001</v>
      </c>
      <c r="AT127" s="258">
        <v>797.3818</v>
      </c>
      <c r="AU127" s="258">
        <v>802.58749999999998</v>
      </c>
      <c r="AV127" s="258">
        <v>807.42280000000005</v>
      </c>
      <c r="AW127" s="258">
        <v>812.23249999999996</v>
      </c>
      <c r="AX127" s="258">
        <v>817.27539999999999</v>
      </c>
      <c r="AY127" s="258">
        <v>821.93399999999997</v>
      </c>
      <c r="AZ127" s="258">
        <v>826.92240000000004</v>
      </c>
      <c r="BA127" s="258">
        <v>831.52840000000003</v>
      </c>
      <c r="BB127" s="283"/>
      <c r="BC127" s="20">
        <f t="shared" ref="BC127:BC148" si="7">RATE(50,,C127,-BA127)</f>
        <v>7.9627885993186417E-3</v>
      </c>
      <c r="BD127" t="str">
        <f t="shared" ref="BD127:BD167" si="8">B127</f>
        <v>Single Family - Million Sq Ft</v>
      </c>
    </row>
    <row r="128" spans="1:56">
      <c r="A128" s="284" t="s">
        <v>20</v>
      </c>
      <c r="B128" s="258" t="s">
        <v>295</v>
      </c>
      <c r="C128" s="258">
        <v>24.628299999999999</v>
      </c>
      <c r="D128" s="258">
        <v>24.972999999999999</v>
      </c>
      <c r="E128" s="258">
        <v>25.081</v>
      </c>
      <c r="F128" s="258">
        <v>25.262699999999999</v>
      </c>
      <c r="G128" s="258">
        <v>25.345199999999998</v>
      </c>
      <c r="H128" s="258">
        <v>25.585999999999999</v>
      </c>
      <c r="I128" s="258">
        <v>25.952300000000001</v>
      </c>
      <c r="J128" s="258">
        <v>26.148199999999999</v>
      </c>
      <c r="K128" s="258">
        <v>26.539899999999999</v>
      </c>
      <c r="L128" s="258">
        <v>27.172499999999999</v>
      </c>
      <c r="M128" s="258">
        <v>27.909800000000001</v>
      </c>
      <c r="N128" s="258">
        <v>28.843399999999999</v>
      </c>
      <c r="O128" s="258">
        <v>29.521799999999999</v>
      </c>
      <c r="P128" s="258">
        <v>30.173400000000001</v>
      </c>
      <c r="Q128" s="258">
        <v>30.785900000000002</v>
      </c>
      <c r="R128" s="258">
        <v>31.3873</v>
      </c>
      <c r="S128" s="258">
        <v>31.957000000000001</v>
      </c>
      <c r="T128" s="258">
        <v>32.885199999999998</v>
      </c>
      <c r="U128" s="258">
        <v>33.7258</v>
      </c>
      <c r="V128" s="258">
        <v>34.567300000000003</v>
      </c>
      <c r="W128" s="258">
        <v>35.433399999999999</v>
      </c>
      <c r="X128" s="258">
        <v>36.139699999999998</v>
      </c>
      <c r="Y128" s="258">
        <v>36.789299999999997</v>
      </c>
      <c r="Z128" s="258">
        <v>37.125799999999998</v>
      </c>
      <c r="AA128" s="258">
        <v>37.262799999999999</v>
      </c>
      <c r="AB128" s="258">
        <v>37.630800000000001</v>
      </c>
      <c r="AC128" s="258">
        <v>38.289299999999997</v>
      </c>
      <c r="AD128" s="258">
        <v>39.008299999999998</v>
      </c>
      <c r="AE128" s="258">
        <v>40.289299999999997</v>
      </c>
      <c r="AF128" s="258">
        <v>41.811500000000002</v>
      </c>
      <c r="AG128" s="258">
        <v>43.4846</v>
      </c>
      <c r="AH128" s="258">
        <v>45.202599999999997</v>
      </c>
      <c r="AI128" s="258">
        <v>46.748699999999999</v>
      </c>
      <c r="AJ128" s="258">
        <v>48.279699999999998</v>
      </c>
      <c r="AK128" s="258">
        <v>49.719000000000001</v>
      </c>
      <c r="AL128" s="258">
        <v>51.0244</v>
      </c>
      <c r="AM128" s="258">
        <v>52.345500000000001</v>
      </c>
      <c r="AN128" s="258">
        <v>53.6873</v>
      </c>
      <c r="AO128" s="258">
        <v>54.989199999999997</v>
      </c>
      <c r="AP128" s="258">
        <v>56.389899999999997</v>
      </c>
      <c r="AQ128" s="258">
        <v>57.725000000000001</v>
      </c>
      <c r="AR128" s="258">
        <v>59.152500000000003</v>
      </c>
      <c r="AS128" s="258">
        <v>60.463200000000001</v>
      </c>
      <c r="AT128" s="258">
        <v>61.770200000000003</v>
      </c>
      <c r="AU128" s="258">
        <v>63.097200000000001</v>
      </c>
      <c r="AV128" s="258">
        <v>64.546999999999997</v>
      </c>
      <c r="AW128" s="258">
        <v>65.945099999999996</v>
      </c>
      <c r="AX128" s="258">
        <v>67.351299999999995</v>
      </c>
      <c r="AY128" s="258">
        <v>68.788600000000002</v>
      </c>
      <c r="AZ128" s="258">
        <v>70.2363</v>
      </c>
      <c r="BA128" s="258">
        <v>71.699100000000001</v>
      </c>
      <c r="BB128" s="283"/>
      <c r="BC128" s="20">
        <f t="shared" si="7"/>
        <v>2.160164927615757E-2</v>
      </c>
      <c r="BD128" t="str">
        <f t="shared" si="8"/>
        <v>Multi Family - Million Sq Ft</v>
      </c>
    </row>
    <row r="129" spans="1:56">
      <c r="A129" s="284" t="s">
        <v>20</v>
      </c>
      <c r="B129" s="258" t="s">
        <v>296</v>
      </c>
      <c r="C129" s="258">
        <v>60.580399999999997</v>
      </c>
      <c r="D129" s="258">
        <v>61.519399999999997</v>
      </c>
      <c r="E129" s="258">
        <v>62.208199999999998</v>
      </c>
      <c r="F129" s="258">
        <v>62.799100000000003</v>
      </c>
      <c r="G129" s="258">
        <v>63.489600000000003</v>
      </c>
      <c r="H129" s="258">
        <v>64.166799999999995</v>
      </c>
      <c r="I129" s="258">
        <v>65.090999999999994</v>
      </c>
      <c r="J129" s="258">
        <v>66.560299999999998</v>
      </c>
      <c r="K129" s="258">
        <v>68.716999999999999</v>
      </c>
      <c r="L129" s="258">
        <v>71.608999999999995</v>
      </c>
      <c r="M129" s="258">
        <v>74.5017</v>
      </c>
      <c r="N129" s="258">
        <v>77.394599999999997</v>
      </c>
      <c r="O129" s="258">
        <v>80.283100000000005</v>
      </c>
      <c r="P129" s="258">
        <v>83.716700000000003</v>
      </c>
      <c r="Q129" s="258">
        <v>86.942300000000003</v>
      </c>
      <c r="R129" s="258">
        <v>89.255099999999999</v>
      </c>
      <c r="S129" s="258">
        <v>91.073999999999998</v>
      </c>
      <c r="T129" s="258">
        <v>93.044200000000004</v>
      </c>
      <c r="U129" s="258">
        <v>94.756699999999995</v>
      </c>
      <c r="V129" s="258">
        <v>96.227400000000003</v>
      </c>
      <c r="W129" s="258">
        <v>97.693200000000004</v>
      </c>
      <c r="X129" s="258">
        <v>98.854900000000001</v>
      </c>
      <c r="Y129" s="258">
        <v>99.995099999999994</v>
      </c>
      <c r="Z129" s="258">
        <v>100.7734</v>
      </c>
      <c r="AA129" s="258">
        <v>101.3372</v>
      </c>
      <c r="AB129" s="258">
        <v>101.9537</v>
      </c>
      <c r="AC129" s="258">
        <v>102.6246</v>
      </c>
      <c r="AD129" s="258">
        <v>103.455</v>
      </c>
      <c r="AE129" s="258">
        <v>103.9817</v>
      </c>
      <c r="AF129" s="258">
        <v>104.52119999999999</v>
      </c>
      <c r="AG129" s="258">
        <v>105.114</v>
      </c>
      <c r="AH129" s="258">
        <v>105.7223</v>
      </c>
      <c r="AI129" s="258">
        <v>106.26990000000001</v>
      </c>
      <c r="AJ129" s="258">
        <v>106.8912</v>
      </c>
      <c r="AK129" s="258">
        <v>107.48950000000001</v>
      </c>
      <c r="AL129" s="258">
        <v>108.1003</v>
      </c>
      <c r="AM129" s="258">
        <v>108.6386</v>
      </c>
      <c r="AN129" s="258">
        <v>109.2521</v>
      </c>
      <c r="AO129" s="258">
        <v>109.8677</v>
      </c>
      <c r="AP129" s="258">
        <v>110.4068</v>
      </c>
      <c r="AQ129" s="258">
        <v>111.01909999999999</v>
      </c>
      <c r="AR129" s="258">
        <v>111.63500000000001</v>
      </c>
      <c r="AS129" s="258">
        <v>112.1748</v>
      </c>
      <c r="AT129" s="258">
        <v>112.79040000000001</v>
      </c>
      <c r="AU129" s="258">
        <v>113.40819999999999</v>
      </c>
      <c r="AV129" s="258">
        <v>113.9487</v>
      </c>
      <c r="AW129" s="258">
        <v>114.56610000000001</v>
      </c>
      <c r="AX129" s="258">
        <v>115.1842</v>
      </c>
      <c r="AY129" s="258">
        <v>115.7269</v>
      </c>
      <c r="AZ129" s="258">
        <v>116.3462</v>
      </c>
      <c r="BA129" s="258">
        <v>116.8878</v>
      </c>
      <c r="BB129" s="283"/>
      <c r="BC129" s="20">
        <f t="shared" si="7"/>
        <v>1.3231635326273677E-2</v>
      </c>
      <c r="BD129" t="str">
        <f t="shared" si="8"/>
        <v>Other Family - Million Sq Ft</v>
      </c>
    </row>
    <row r="130" spans="1:56">
      <c r="A130" s="284" t="s">
        <v>20</v>
      </c>
      <c r="B130" s="258" t="s">
        <v>297</v>
      </c>
      <c r="C130" s="258">
        <v>16.375</v>
      </c>
      <c r="D130" s="258">
        <v>15.411</v>
      </c>
      <c r="E130" s="258">
        <v>14.446999999999999</v>
      </c>
      <c r="F130" s="258">
        <v>14.515000000000001</v>
      </c>
      <c r="G130" s="258">
        <v>14.564</v>
      </c>
      <c r="H130" s="258">
        <v>14.603</v>
      </c>
      <c r="I130" s="258">
        <v>14.669</v>
      </c>
      <c r="J130" s="258">
        <v>14.698</v>
      </c>
      <c r="K130" s="258">
        <v>14.778</v>
      </c>
      <c r="L130" s="258">
        <v>14.968999999999999</v>
      </c>
      <c r="M130" s="258">
        <v>15.11</v>
      </c>
      <c r="N130" s="258">
        <v>15.321</v>
      </c>
      <c r="O130" s="258">
        <v>15.425000000000001</v>
      </c>
      <c r="P130" s="258">
        <v>15.64</v>
      </c>
      <c r="Q130" s="258">
        <v>15.832000000000001</v>
      </c>
      <c r="R130" s="258">
        <v>16.085999999999999</v>
      </c>
      <c r="S130" s="258">
        <v>16.297999999999998</v>
      </c>
      <c r="T130" s="258">
        <v>16.489000000000001</v>
      </c>
      <c r="U130" s="258">
        <v>16.751999999999999</v>
      </c>
      <c r="V130" s="258">
        <v>16.969000000000001</v>
      </c>
      <c r="W130" s="258">
        <v>16.997</v>
      </c>
      <c r="X130" s="258">
        <v>17.038</v>
      </c>
      <c r="Y130" s="258">
        <v>17.079000000000001</v>
      </c>
      <c r="Z130" s="258">
        <v>17.13</v>
      </c>
      <c r="AA130" s="258">
        <v>17.183</v>
      </c>
      <c r="AB130" s="258">
        <v>17.241</v>
      </c>
      <c r="AC130" s="258">
        <v>17.306000000000001</v>
      </c>
      <c r="AD130" s="258">
        <v>17.324999999999999</v>
      </c>
      <c r="AE130" s="258">
        <v>17.457000000000001</v>
      </c>
      <c r="AF130" s="258">
        <v>17.609000000000002</v>
      </c>
      <c r="AG130" s="258">
        <v>17.789000000000001</v>
      </c>
      <c r="AH130" s="258">
        <v>17.991</v>
      </c>
      <c r="AI130" s="258">
        <v>18.100000000000001</v>
      </c>
      <c r="AJ130" s="258">
        <v>18.196000000000002</v>
      </c>
      <c r="AK130" s="258">
        <v>18.329999999999998</v>
      </c>
      <c r="AL130" s="258">
        <v>18.483000000000001</v>
      </c>
      <c r="AM130" s="258">
        <v>18.509</v>
      </c>
      <c r="AN130" s="258">
        <v>18.690000000000001</v>
      </c>
      <c r="AO130" s="258">
        <v>18.850000000000001</v>
      </c>
      <c r="AP130" s="258">
        <v>18.998999999999999</v>
      </c>
      <c r="AQ130" s="258">
        <v>19.173999999999999</v>
      </c>
      <c r="AR130" s="258">
        <v>19.363</v>
      </c>
      <c r="AS130" s="258">
        <v>19.574000000000002</v>
      </c>
      <c r="AT130" s="258">
        <v>19.777999999999999</v>
      </c>
      <c r="AU130" s="258">
        <v>19.969000000000001</v>
      </c>
      <c r="AV130" s="258">
        <v>20.216999999999999</v>
      </c>
      <c r="AW130" s="258">
        <v>20.443000000000001</v>
      </c>
      <c r="AX130" s="258">
        <v>20.635999999999999</v>
      </c>
      <c r="AY130" s="258">
        <v>20.815999999999999</v>
      </c>
      <c r="AZ130" s="258">
        <v>21.021999999999998</v>
      </c>
      <c r="BA130" s="258">
        <v>21.242999999999999</v>
      </c>
      <c r="BB130" s="283"/>
      <c r="BC130" s="20">
        <f t="shared" si="7"/>
        <v>5.2190047615047388E-3</v>
      </c>
      <c r="BD130" t="str">
        <f t="shared" si="8"/>
        <v>Large Office - Million Sq Ft</v>
      </c>
    </row>
    <row r="131" spans="1:56">
      <c r="A131" s="284" t="s">
        <v>20</v>
      </c>
      <c r="B131" s="258" t="s">
        <v>298</v>
      </c>
      <c r="C131" s="258">
        <v>4.3360000000000003</v>
      </c>
      <c r="D131" s="258">
        <v>5.423</v>
      </c>
      <c r="E131" s="258">
        <v>6.5090000000000003</v>
      </c>
      <c r="F131" s="258">
        <v>6.54</v>
      </c>
      <c r="G131" s="258">
        <v>6.5620000000000003</v>
      </c>
      <c r="H131" s="258">
        <v>6.5789999999999997</v>
      </c>
      <c r="I131" s="258">
        <v>6.609</v>
      </c>
      <c r="J131" s="258">
        <v>6.6219999999999999</v>
      </c>
      <c r="K131" s="258">
        <v>6.6580000000000004</v>
      </c>
      <c r="L131" s="258">
        <v>6.7439999999999998</v>
      </c>
      <c r="M131" s="258">
        <v>6.8079999999999998</v>
      </c>
      <c r="N131" s="258">
        <v>6.9029999999999996</v>
      </c>
      <c r="O131" s="258">
        <v>6.95</v>
      </c>
      <c r="P131" s="258">
        <v>7.0469999999999997</v>
      </c>
      <c r="Q131" s="258">
        <v>7.133</v>
      </c>
      <c r="R131" s="258">
        <v>7.2480000000000002</v>
      </c>
      <c r="S131" s="258">
        <v>7.343</v>
      </c>
      <c r="T131" s="258">
        <v>7.4290000000000003</v>
      </c>
      <c r="U131" s="258">
        <v>7.5469999999999997</v>
      </c>
      <c r="V131" s="258">
        <v>7.6449999999999996</v>
      </c>
      <c r="W131" s="258">
        <v>7.7279999999999998</v>
      </c>
      <c r="X131" s="258">
        <v>7.85</v>
      </c>
      <c r="Y131" s="258">
        <v>7.9710000000000001</v>
      </c>
      <c r="Z131" s="258">
        <v>8.1210000000000004</v>
      </c>
      <c r="AA131" s="258">
        <v>8.2759999999999998</v>
      </c>
      <c r="AB131" s="258">
        <v>8.4489999999999998</v>
      </c>
      <c r="AC131" s="258">
        <v>8.64</v>
      </c>
      <c r="AD131" s="258">
        <v>8.6639999999999997</v>
      </c>
      <c r="AE131" s="258">
        <v>9.0530000000000008</v>
      </c>
      <c r="AF131" s="258">
        <v>9.5020000000000007</v>
      </c>
      <c r="AG131" s="258">
        <v>10.032999999999999</v>
      </c>
      <c r="AH131" s="258">
        <v>10.63</v>
      </c>
      <c r="AI131" s="258">
        <v>10.952999999999999</v>
      </c>
      <c r="AJ131" s="258">
        <v>11.234999999999999</v>
      </c>
      <c r="AK131" s="258">
        <v>11.63</v>
      </c>
      <c r="AL131" s="258">
        <v>12.084</v>
      </c>
      <c r="AM131" s="258">
        <v>12.16</v>
      </c>
      <c r="AN131" s="258">
        <v>12.693</v>
      </c>
      <c r="AO131" s="258">
        <v>13.164999999999999</v>
      </c>
      <c r="AP131" s="258">
        <v>13.606</v>
      </c>
      <c r="AQ131" s="258">
        <v>14.122999999999999</v>
      </c>
      <c r="AR131" s="258">
        <v>14.679</v>
      </c>
      <c r="AS131" s="258">
        <v>15.303000000000001</v>
      </c>
      <c r="AT131" s="258">
        <v>15.907</v>
      </c>
      <c r="AU131" s="258">
        <v>16.471</v>
      </c>
      <c r="AV131" s="258">
        <v>17.202999999999999</v>
      </c>
      <c r="AW131" s="258">
        <v>17.869</v>
      </c>
      <c r="AX131" s="258">
        <v>18.439</v>
      </c>
      <c r="AY131" s="258">
        <v>18.97</v>
      </c>
      <c r="AZ131" s="258">
        <v>19.579000000000001</v>
      </c>
      <c r="BA131" s="258">
        <v>20.231000000000002</v>
      </c>
      <c r="BB131" s="283"/>
      <c r="BC131" s="20">
        <f t="shared" si="7"/>
        <v>3.1284668816999497E-2</v>
      </c>
      <c r="BD131" t="str">
        <f t="shared" si="8"/>
        <v>Medium Office - Million Sq Ft</v>
      </c>
    </row>
    <row r="132" spans="1:56">
      <c r="A132" s="284" t="s">
        <v>20</v>
      </c>
      <c r="B132" s="258" t="s">
        <v>299</v>
      </c>
      <c r="C132" s="258">
        <v>7.774</v>
      </c>
      <c r="D132" s="258">
        <v>7.7060000000000004</v>
      </c>
      <c r="E132" s="258">
        <v>7.6379999999999999</v>
      </c>
      <c r="F132" s="258">
        <v>7.6740000000000004</v>
      </c>
      <c r="G132" s="258">
        <v>7.6989999999999998</v>
      </c>
      <c r="H132" s="258">
        <v>7.72</v>
      </c>
      <c r="I132" s="258">
        <v>7.7549999999999999</v>
      </c>
      <c r="J132" s="258">
        <v>7.77</v>
      </c>
      <c r="K132" s="258">
        <v>7.8120000000000003</v>
      </c>
      <c r="L132" s="258">
        <v>7.9130000000000003</v>
      </c>
      <c r="M132" s="258">
        <v>7.9880000000000004</v>
      </c>
      <c r="N132" s="258">
        <v>8.0990000000000002</v>
      </c>
      <c r="O132" s="258">
        <v>8.1539999999999999</v>
      </c>
      <c r="P132" s="258">
        <v>8.2680000000000007</v>
      </c>
      <c r="Q132" s="258">
        <v>8.3689999999999998</v>
      </c>
      <c r="R132" s="258">
        <v>8.5039999999999996</v>
      </c>
      <c r="S132" s="258">
        <v>8.6159999999999997</v>
      </c>
      <c r="T132" s="258">
        <v>8.7170000000000005</v>
      </c>
      <c r="U132" s="258">
        <v>8.8559999999999999</v>
      </c>
      <c r="V132" s="258">
        <v>8.9710000000000001</v>
      </c>
      <c r="W132" s="258">
        <v>8.9930000000000003</v>
      </c>
      <c r="X132" s="258">
        <v>9.0269999999999992</v>
      </c>
      <c r="Y132" s="258">
        <v>9.06</v>
      </c>
      <c r="Z132" s="258">
        <v>9.1010000000000009</v>
      </c>
      <c r="AA132" s="258">
        <v>9.1440000000000001</v>
      </c>
      <c r="AB132" s="258">
        <v>9.1910000000000007</v>
      </c>
      <c r="AC132" s="258">
        <v>9.2430000000000003</v>
      </c>
      <c r="AD132" s="258">
        <v>9.2490000000000006</v>
      </c>
      <c r="AE132" s="258">
        <v>9.3559999999999999</v>
      </c>
      <c r="AF132" s="258">
        <v>9.4789999999999992</v>
      </c>
      <c r="AG132" s="258">
        <v>9.625</v>
      </c>
      <c r="AH132" s="258">
        <v>9.7880000000000003</v>
      </c>
      <c r="AI132" s="258">
        <v>9.8770000000000007</v>
      </c>
      <c r="AJ132" s="258">
        <v>9.9540000000000006</v>
      </c>
      <c r="AK132" s="258">
        <v>10.063000000000001</v>
      </c>
      <c r="AL132" s="258">
        <v>10.186999999999999</v>
      </c>
      <c r="AM132" s="258">
        <v>10.208</v>
      </c>
      <c r="AN132" s="258">
        <v>10.353999999999999</v>
      </c>
      <c r="AO132" s="258">
        <v>10.483000000000001</v>
      </c>
      <c r="AP132" s="258">
        <v>10.603999999999999</v>
      </c>
      <c r="AQ132" s="258">
        <v>10.746</v>
      </c>
      <c r="AR132" s="258">
        <v>10.898999999999999</v>
      </c>
      <c r="AS132" s="258">
        <v>11.07</v>
      </c>
      <c r="AT132" s="258">
        <v>11.234999999999999</v>
      </c>
      <c r="AU132" s="258">
        <v>11.39</v>
      </c>
      <c r="AV132" s="258">
        <v>11.590999999999999</v>
      </c>
      <c r="AW132" s="258">
        <v>11.773</v>
      </c>
      <c r="AX132" s="258">
        <v>11.929</v>
      </c>
      <c r="AY132" s="258">
        <v>12.074999999999999</v>
      </c>
      <c r="AZ132" s="258">
        <v>12.242000000000001</v>
      </c>
      <c r="BA132" s="258">
        <v>12.420999999999999</v>
      </c>
      <c r="BB132" s="283"/>
      <c r="BC132" s="20">
        <f t="shared" si="7"/>
        <v>9.4161305413707728E-3</v>
      </c>
      <c r="BD132" t="str">
        <f t="shared" si="8"/>
        <v>Small Office - Million Sq Ft</v>
      </c>
    </row>
    <row r="133" spans="1:56">
      <c r="A133" s="284" t="s">
        <v>20</v>
      </c>
      <c r="B133" s="258" t="s">
        <v>300</v>
      </c>
      <c r="C133" s="258">
        <v>1.0549999999999999</v>
      </c>
      <c r="D133" s="258">
        <v>2.6709999999999998</v>
      </c>
      <c r="E133" s="258">
        <v>4.2859999999999996</v>
      </c>
      <c r="F133" s="258">
        <v>4.3499999999999996</v>
      </c>
      <c r="G133" s="258">
        <v>4.4240000000000004</v>
      </c>
      <c r="H133" s="258">
        <v>4.4809999999999999</v>
      </c>
      <c r="I133" s="258">
        <v>4.5279999999999996</v>
      </c>
      <c r="J133" s="258">
        <v>4.6680000000000001</v>
      </c>
      <c r="K133" s="258">
        <v>4.7679999999999998</v>
      </c>
      <c r="L133" s="258">
        <v>4.9020000000000001</v>
      </c>
      <c r="M133" s="258">
        <v>4.9619999999999997</v>
      </c>
      <c r="N133" s="258">
        <v>5.0199999999999996</v>
      </c>
      <c r="O133" s="258">
        <v>5.0940000000000003</v>
      </c>
      <c r="P133" s="258">
        <v>5.1989999999999998</v>
      </c>
      <c r="Q133" s="258">
        <v>5.33</v>
      </c>
      <c r="R133" s="258">
        <v>5.516</v>
      </c>
      <c r="S133" s="258">
        <v>5.5860000000000003</v>
      </c>
      <c r="T133" s="258">
        <v>5.6719999999999997</v>
      </c>
      <c r="U133" s="258">
        <v>5.8230000000000004</v>
      </c>
      <c r="V133" s="258">
        <v>5.8929999999999998</v>
      </c>
      <c r="W133" s="258">
        <v>5.9539999999999997</v>
      </c>
      <c r="X133" s="258">
        <v>6.157</v>
      </c>
      <c r="Y133" s="258">
        <v>6.2910000000000004</v>
      </c>
      <c r="Z133" s="258">
        <v>6.4080000000000004</v>
      </c>
      <c r="AA133" s="258">
        <v>6.5220000000000002</v>
      </c>
      <c r="AB133" s="258">
        <v>6.6420000000000003</v>
      </c>
      <c r="AC133" s="258">
        <v>6.7690000000000001</v>
      </c>
      <c r="AD133" s="258">
        <v>7.1669999999999998</v>
      </c>
      <c r="AE133" s="258">
        <v>7.2489999999999997</v>
      </c>
      <c r="AF133" s="258">
        <v>7.3029999999999999</v>
      </c>
      <c r="AG133" s="258">
        <v>7.3849999999999998</v>
      </c>
      <c r="AH133" s="258">
        <v>7.5709999999999997</v>
      </c>
      <c r="AI133" s="258">
        <v>7.7050000000000001</v>
      </c>
      <c r="AJ133" s="258">
        <v>7.8019999999999996</v>
      </c>
      <c r="AK133" s="258">
        <v>7.907</v>
      </c>
      <c r="AL133" s="258">
        <v>7.9960000000000004</v>
      </c>
      <c r="AM133" s="258">
        <v>8.0690000000000008</v>
      </c>
      <c r="AN133" s="258">
        <v>8.125</v>
      </c>
      <c r="AO133" s="258">
        <v>8.18</v>
      </c>
      <c r="AP133" s="258">
        <v>8.2609999999999992</v>
      </c>
      <c r="AQ133" s="258">
        <v>8.3699999999999992</v>
      </c>
      <c r="AR133" s="258">
        <v>8.4860000000000007</v>
      </c>
      <c r="AS133" s="258">
        <v>8.6229999999999993</v>
      </c>
      <c r="AT133" s="258">
        <v>8.7919999999999998</v>
      </c>
      <c r="AU133" s="258">
        <v>8.9350000000000005</v>
      </c>
      <c r="AV133" s="258">
        <v>9.0860000000000003</v>
      </c>
      <c r="AW133" s="258">
        <v>9.2289999999999992</v>
      </c>
      <c r="AX133" s="258">
        <v>9.3719999999999999</v>
      </c>
      <c r="AY133" s="258">
        <v>9.5129999999999999</v>
      </c>
      <c r="AZ133" s="258">
        <v>9.6359999999999992</v>
      </c>
      <c r="BA133" s="258">
        <v>9.766</v>
      </c>
      <c r="BB133" s="283"/>
      <c r="BC133" s="20">
        <f t="shared" si="7"/>
        <v>4.5512633991158666E-2</v>
      </c>
      <c r="BD133" t="str">
        <f t="shared" si="8"/>
        <v>Big Box-Retail - Million Sq Ft</v>
      </c>
    </row>
    <row r="134" spans="1:56">
      <c r="A134" s="284" t="s">
        <v>20</v>
      </c>
      <c r="B134" s="258" t="s">
        <v>301</v>
      </c>
      <c r="C134" s="258">
        <v>9.1760000000000002</v>
      </c>
      <c r="D134" s="258">
        <v>8.5459999999999994</v>
      </c>
      <c r="E134" s="258">
        <v>7.9169999999999998</v>
      </c>
      <c r="F134" s="258">
        <v>8.0340000000000007</v>
      </c>
      <c r="G134" s="258">
        <v>8.1720000000000006</v>
      </c>
      <c r="H134" s="258">
        <v>8.2759999999999998</v>
      </c>
      <c r="I134" s="258">
        <v>8.3629999999999995</v>
      </c>
      <c r="J134" s="258">
        <v>8.6210000000000004</v>
      </c>
      <c r="K134" s="258">
        <v>8.8059999999999992</v>
      </c>
      <c r="L134" s="258">
        <v>9.0540000000000003</v>
      </c>
      <c r="M134" s="258">
        <v>9.1649999999999991</v>
      </c>
      <c r="N134" s="258">
        <v>9.2720000000000002</v>
      </c>
      <c r="O134" s="258">
        <v>9.4079999999999995</v>
      </c>
      <c r="P134" s="258">
        <v>9.6029999999999998</v>
      </c>
      <c r="Q134" s="258">
        <v>9.8450000000000006</v>
      </c>
      <c r="R134" s="258">
        <v>10.188000000000001</v>
      </c>
      <c r="S134" s="258">
        <v>10.317</v>
      </c>
      <c r="T134" s="258">
        <v>10.477</v>
      </c>
      <c r="U134" s="258">
        <v>10.755000000000001</v>
      </c>
      <c r="V134" s="258">
        <v>10.884</v>
      </c>
      <c r="W134" s="258">
        <v>10.914</v>
      </c>
      <c r="X134" s="258">
        <v>11.016</v>
      </c>
      <c r="Y134" s="258">
        <v>11.083</v>
      </c>
      <c r="Z134" s="258">
        <v>11.141</v>
      </c>
      <c r="AA134" s="258">
        <v>11.199</v>
      </c>
      <c r="AB134" s="258">
        <v>11.257999999999999</v>
      </c>
      <c r="AC134" s="258">
        <v>11.321999999999999</v>
      </c>
      <c r="AD134" s="258">
        <v>11.507</v>
      </c>
      <c r="AE134" s="258">
        <v>11.548</v>
      </c>
      <c r="AF134" s="258">
        <v>11.574999999999999</v>
      </c>
      <c r="AG134" s="258">
        <v>11.616</v>
      </c>
      <c r="AH134" s="258">
        <v>11.709</v>
      </c>
      <c r="AI134" s="258">
        <v>11.776</v>
      </c>
      <c r="AJ134" s="258">
        <v>11.824</v>
      </c>
      <c r="AK134" s="258">
        <v>11.877000000000001</v>
      </c>
      <c r="AL134" s="258">
        <v>11.920999999999999</v>
      </c>
      <c r="AM134" s="258">
        <v>11.958</v>
      </c>
      <c r="AN134" s="258">
        <v>11.986000000000001</v>
      </c>
      <c r="AO134" s="258">
        <v>12.013</v>
      </c>
      <c r="AP134" s="258">
        <v>12.054</v>
      </c>
      <c r="AQ134" s="258">
        <v>12.108000000000001</v>
      </c>
      <c r="AR134" s="258">
        <v>12.166</v>
      </c>
      <c r="AS134" s="258">
        <v>12.234999999999999</v>
      </c>
      <c r="AT134" s="258">
        <v>12.319000000000001</v>
      </c>
      <c r="AU134" s="258">
        <v>12.391</v>
      </c>
      <c r="AV134" s="258">
        <v>12.465999999999999</v>
      </c>
      <c r="AW134" s="258">
        <v>12.538</v>
      </c>
      <c r="AX134" s="258">
        <v>12.609</v>
      </c>
      <c r="AY134" s="258">
        <v>12.68</v>
      </c>
      <c r="AZ134" s="258">
        <v>12.741</v>
      </c>
      <c r="BA134" s="258">
        <v>12.805999999999999</v>
      </c>
      <c r="BB134" s="283"/>
      <c r="BC134" s="20">
        <f t="shared" si="7"/>
        <v>6.6887188543609801E-3</v>
      </c>
      <c r="BD134" t="str">
        <f t="shared" si="8"/>
        <v>Small Box-Retail - Million Sq Ft</v>
      </c>
    </row>
    <row r="135" spans="1:56">
      <c r="A135" s="284" t="s">
        <v>20</v>
      </c>
      <c r="B135" s="258" t="s">
        <v>302</v>
      </c>
      <c r="C135" s="258">
        <v>2.294</v>
      </c>
      <c r="D135" s="258">
        <v>2.137</v>
      </c>
      <c r="E135" s="258">
        <v>1.9790000000000001</v>
      </c>
      <c r="F135" s="258">
        <v>2.0089999999999999</v>
      </c>
      <c r="G135" s="258">
        <v>2.0430000000000001</v>
      </c>
      <c r="H135" s="258">
        <v>2.069</v>
      </c>
      <c r="I135" s="258">
        <v>2.0910000000000002</v>
      </c>
      <c r="J135" s="258">
        <v>2.1549999999999998</v>
      </c>
      <c r="K135" s="258">
        <v>2.2010000000000001</v>
      </c>
      <c r="L135" s="258">
        <v>2.2629999999999999</v>
      </c>
      <c r="M135" s="258">
        <v>2.2909999999999999</v>
      </c>
      <c r="N135" s="258">
        <v>2.3180000000000001</v>
      </c>
      <c r="O135" s="258">
        <v>2.3519999999999999</v>
      </c>
      <c r="P135" s="258">
        <v>2.4009999999999998</v>
      </c>
      <c r="Q135" s="258">
        <v>2.4609999999999999</v>
      </c>
      <c r="R135" s="258">
        <v>2.5470000000000002</v>
      </c>
      <c r="S135" s="258">
        <v>2.5790000000000002</v>
      </c>
      <c r="T135" s="258">
        <v>2.6190000000000002</v>
      </c>
      <c r="U135" s="258">
        <v>2.6890000000000001</v>
      </c>
      <c r="V135" s="258">
        <v>2.7210000000000001</v>
      </c>
      <c r="W135" s="258">
        <v>2.9060000000000001</v>
      </c>
      <c r="X135" s="258">
        <v>3.5270000000000001</v>
      </c>
      <c r="Y135" s="258">
        <v>3.9390000000000001</v>
      </c>
      <c r="Z135" s="258">
        <v>4.2949999999999999</v>
      </c>
      <c r="AA135" s="258">
        <v>4.6440000000000001</v>
      </c>
      <c r="AB135" s="258">
        <v>5.0090000000000003</v>
      </c>
      <c r="AC135" s="258">
        <v>5.3979999999999997</v>
      </c>
      <c r="AD135" s="258">
        <v>6.0380000000000003</v>
      </c>
      <c r="AE135" s="258">
        <v>6.2889999999999997</v>
      </c>
      <c r="AF135" s="258">
        <v>6.4539999999999997</v>
      </c>
      <c r="AG135" s="258">
        <v>6.702</v>
      </c>
      <c r="AH135" s="258">
        <v>7.2720000000000002</v>
      </c>
      <c r="AI135" s="258">
        <v>7.681</v>
      </c>
      <c r="AJ135" s="258">
        <v>7.9770000000000003</v>
      </c>
      <c r="AK135" s="258">
        <v>8.2970000000000006</v>
      </c>
      <c r="AL135" s="258">
        <v>8.5709999999999997</v>
      </c>
      <c r="AM135" s="258">
        <v>8.7949999999999999</v>
      </c>
      <c r="AN135" s="258">
        <v>8.9640000000000004</v>
      </c>
      <c r="AO135" s="258">
        <v>9.1329999999999991</v>
      </c>
      <c r="AP135" s="258">
        <v>9.3810000000000002</v>
      </c>
      <c r="AQ135" s="258">
        <v>9.7119999999999997</v>
      </c>
      <c r="AR135" s="258">
        <v>10.066000000000001</v>
      </c>
      <c r="AS135" s="258">
        <v>10.484999999999999</v>
      </c>
      <c r="AT135" s="258">
        <v>11.000999999999999</v>
      </c>
      <c r="AU135" s="258">
        <v>11.44</v>
      </c>
      <c r="AV135" s="258">
        <v>11.901</v>
      </c>
      <c r="AW135" s="258">
        <v>12.337999999999999</v>
      </c>
      <c r="AX135" s="258">
        <v>12.776</v>
      </c>
      <c r="AY135" s="258">
        <v>13.207000000000001</v>
      </c>
      <c r="AZ135" s="258">
        <v>13.581</v>
      </c>
      <c r="BA135" s="258">
        <v>13.978999999999999</v>
      </c>
      <c r="BB135" s="283"/>
      <c r="BC135" s="20">
        <f t="shared" si="7"/>
        <v>3.6806362943832237E-2</v>
      </c>
      <c r="BD135" t="str">
        <f t="shared" si="8"/>
        <v>High End-Retail - Million Sq Ft</v>
      </c>
    </row>
    <row r="136" spans="1:56">
      <c r="A136" s="284" t="s">
        <v>20</v>
      </c>
      <c r="B136" s="258" t="s">
        <v>303</v>
      </c>
      <c r="C136" s="258">
        <v>5.0810000000000004</v>
      </c>
      <c r="D136" s="258">
        <v>4.4509999999999996</v>
      </c>
      <c r="E136" s="258">
        <v>3.8210000000000002</v>
      </c>
      <c r="F136" s="258">
        <v>3.8780000000000001</v>
      </c>
      <c r="G136" s="258">
        <v>3.944</v>
      </c>
      <c r="H136" s="258">
        <v>3.9950000000000001</v>
      </c>
      <c r="I136" s="258">
        <v>4.0369999999999999</v>
      </c>
      <c r="J136" s="258">
        <v>4.1609999999999996</v>
      </c>
      <c r="K136" s="258">
        <v>4.25</v>
      </c>
      <c r="L136" s="258">
        <v>4.37</v>
      </c>
      <c r="M136" s="258">
        <v>4.4240000000000004</v>
      </c>
      <c r="N136" s="258">
        <v>4.476</v>
      </c>
      <c r="O136" s="258">
        <v>4.5410000000000004</v>
      </c>
      <c r="P136" s="258">
        <v>4.6349999999999998</v>
      </c>
      <c r="Q136" s="258">
        <v>4.7519999999999998</v>
      </c>
      <c r="R136" s="258">
        <v>4.9180000000000001</v>
      </c>
      <c r="S136" s="258">
        <v>4.9800000000000004</v>
      </c>
      <c r="T136" s="258">
        <v>5.0570000000000004</v>
      </c>
      <c r="U136" s="258">
        <v>5.1909999999999998</v>
      </c>
      <c r="V136" s="258">
        <v>5.2530000000000001</v>
      </c>
      <c r="W136" s="258">
        <v>5.3140000000000001</v>
      </c>
      <c r="X136" s="258">
        <v>5.5170000000000003</v>
      </c>
      <c r="Y136" s="258">
        <v>5.6520000000000001</v>
      </c>
      <c r="Z136" s="258">
        <v>5.7679999999999998</v>
      </c>
      <c r="AA136" s="258">
        <v>5.883</v>
      </c>
      <c r="AB136" s="258">
        <v>6.0019999999999998</v>
      </c>
      <c r="AC136" s="258">
        <v>6.1289999999999996</v>
      </c>
      <c r="AD136" s="258">
        <v>6.3289999999999997</v>
      </c>
      <c r="AE136" s="258">
        <v>6.4109999999999996</v>
      </c>
      <c r="AF136" s="258">
        <v>6.4649999999999999</v>
      </c>
      <c r="AG136" s="258">
        <v>6.5460000000000003</v>
      </c>
      <c r="AH136" s="258">
        <v>6.7329999999999997</v>
      </c>
      <c r="AI136" s="258">
        <v>6.8659999999999997</v>
      </c>
      <c r="AJ136" s="258">
        <v>6.9630000000000001</v>
      </c>
      <c r="AK136" s="258">
        <v>7.0679999999999996</v>
      </c>
      <c r="AL136" s="258">
        <v>7.1580000000000004</v>
      </c>
      <c r="AM136" s="258">
        <v>7.2309999999999999</v>
      </c>
      <c r="AN136" s="258">
        <v>7.2859999999999996</v>
      </c>
      <c r="AO136" s="258">
        <v>7.3419999999999996</v>
      </c>
      <c r="AP136" s="258">
        <v>7.423</v>
      </c>
      <c r="AQ136" s="258">
        <v>7.5309999999999997</v>
      </c>
      <c r="AR136" s="258">
        <v>7.6470000000000002</v>
      </c>
      <c r="AS136" s="258">
        <v>7.7839999999999998</v>
      </c>
      <c r="AT136" s="258">
        <v>7.9530000000000003</v>
      </c>
      <c r="AU136" s="258">
        <v>8.0969999999999995</v>
      </c>
      <c r="AV136" s="258">
        <v>8.2469999999999999</v>
      </c>
      <c r="AW136" s="258">
        <v>8.39</v>
      </c>
      <c r="AX136" s="258">
        <v>8.5340000000000007</v>
      </c>
      <c r="AY136" s="258">
        <v>8.6750000000000007</v>
      </c>
      <c r="AZ136" s="258">
        <v>8.7970000000000006</v>
      </c>
      <c r="BA136" s="258">
        <v>8.9280000000000008</v>
      </c>
      <c r="BB136" s="283"/>
      <c r="BC136" s="20">
        <f t="shared" si="7"/>
        <v>1.1337473742818535E-2</v>
      </c>
      <c r="BD136" t="str">
        <f t="shared" si="8"/>
        <v>Anchor-Retail - Million Sq Ft</v>
      </c>
    </row>
    <row r="137" spans="1:56">
      <c r="A137" s="284" t="s">
        <v>20</v>
      </c>
      <c r="B137" s="258" t="s">
        <v>304</v>
      </c>
      <c r="C137" s="258">
        <v>17.132999999999999</v>
      </c>
      <c r="D137" s="258">
        <v>17.216999999999999</v>
      </c>
      <c r="E137" s="258">
        <v>17.300999999999998</v>
      </c>
      <c r="F137" s="258">
        <v>17.379000000000001</v>
      </c>
      <c r="G137" s="258">
        <v>17.616</v>
      </c>
      <c r="H137" s="258">
        <v>17.852</v>
      </c>
      <c r="I137" s="258">
        <v>18.131</v>
      </c>
      <c r="J137" s="258">
        <v>18.308</v>
      </c>
      <c r="K137" s="258">
        <v>18.393000000000001</v>
      </c>
      <c r="L137" s="258">
        <v>18.800999999999998</v>
      </c>
      <c r="M137" s="258">
        <v>19.026</v>
      </c>
      <c r="N137" s="258">
        <v>19.079999999999998</v>
      </c>
      <c r="O137" s="258">
        <v>19.489999999999998</v>
      </c>
      <c r="P137" s="258">
        <v>19.760000000000002</v>
      </c>
      <c r="Q137" s="258">
        <v>19.968</v>
      </c>
      <c r="R137" s="258">
        <v>20.167000000000002</v>
      </c>
      <c r="S137" s="258">
        <v>20.318999999999999</v>
      </c>
      <c r="T137" s="258">
        <v>20.591999999999999</v>
      </c>
      <c r="U137" s="258">
        <v>20.780999999999999</v>
      </c>
      <c r="V137" s="258">
        <v>20.888000000000002</v>
      </c>
      <c r="W137" s="258">
        <v>21.337</v>
      </c>
      <c r="X137" s="258">
        <v>21.449000000000002</v>
      </c>
      <c r="Y137" s="258">
        <v>21.89</v>
      </c>
      <c r="Z137" s="258">
        <v>22.109000000000002</v>
      </c>
      <c r="AA137" s="258">
        <v>22.263000000000002</v>
      </c>
      <c r="AB137" s="258">
        <v>22.422000000000001</v>
      </c>
      <c r="AC137" s="258">
        <v>22.585000000000001</v>
      </c>
      <c r="AD137" s="258">
        <v>22.690999999999999</v>
      </c>
      <c r="AE137" s="258">
        <v>22.815999999999999</v>
      </c>
      <c r="AF137" s="258">
        <v>22.84</v>
      </c>
      <c r="AG137" s="258">
        <v>22.861999999999998</v>
      </c>
      <c r="AH137" s="258">
        <v>22.885000000000002</v>
      </c>
      <c r="AI137" s="258">
        <v>22.908000000000001</v>
      </c>
      <c r="AJ137" s="258">
        <v>22.93</v>
      </c>
      <c r="AK137" s="258">
        <v>22.952000000000002</v>
      </c>
      <c r="AL137" s="258">
        <v>22.974</v>
      </c>
      <c r="AM137" s="258">
        <v>22.995999999999999</v>
      </c>
      <c r="AN137" s="258">
        <v>23.016999999999999</v>
      </c>
      <c r="AO137" s="258">
        <v>23.038</v>
      </c>
      <c r="AP137" s="258">
        <v>23.059000000000001</v>
      </c>
      <c r="AQ137" s="258">
        <v>23.079000000000001</v>
      </c>
      <c r="AR137" s="258">
        <v>23.1</v>
      </c>
      <c r="AS137" s="258">
        <v>23.12</v>
      </c>
      <c r="AT137" s="258">
        <v>23.14</v>
      </c>
      <c r="AU137" s="258">
        <v>23.157</v>
      </c>
      <c r="AV137" s="258">
        <v>23.177</v>
      </c>
      <c r="AW137" s="258">
        <v>23.196000000000002</v>
      </c>
      <c r="AX137" s="258">
        <v>23.215</v>
      </c>
      <c r="AY137" s="258">
        <v>23.234000000000002</v>
      </c>
      <c r="AZ137" s="258">
        <v>23.253</v>
      </c>
      <c r="BA137" s="258">
        <v>23.271999999999998</v>
      </c>
      <c r="BB137" s="283"/>
      <c r="BC137" s="154">
        <f t="shared" si="7"/>
        <v>6.1436853486620856E-3</v>
      </c>
      <c r="BD137" t="str">
        <f t="shared" si="8"/>
        <v>K-12 - Million Sq Ft</v>
      </c>
    </row>
    <row r="138" spans="1:56">
      <c r="A138" s="284" t="s">
        <v>20</v>
      </c>
      <c r="B138" s="258" t="s">
        <v>305</v>
      </c>
      <c r="C138" s="258">
        <v>6.117</v>
      </c>
      <c r="D138" s="258">
        <v>6.16</v>
      </c>
      <c r="E138" s="258">
        <v>6.2030000000000003</v>
      </c>
      <c r="F138" s="258">
        <v>6.2439999999999998</v>
      </c>
      <c r="G138" s="258">
        <v>6.3659999999999997</v>
      </c>
      <c r="H138" s="258">
        <v>6.4870000000000001</v>
      </c>
      <c r="I138" s="258">
        <v>6.6310000000000002</v>
      </c>
      <c r="J138" s="258">
        <v>6.7220000000000004</v>
      </c>
      <c r="K138" s="258">
        <v>6.766</v>
      </c>
      <c r="L138" s="258">
        <v>6.976</v>
      </c>
      <c r="M138" s="258">
        <v>7.0919999999999996</v>
      </c>
      <c r="N138" s="258">
        <v>7.12</v>
      </c>
      <c r="O138" s="258">
        <v>7.3310000000000004</v>
      </c>
      <c r="P138" s="258">
        <v>7.47</v>
      </c>
      <c r="Q138" s="258">
        <v>7.577</v>
      </c>
      <c r="R138" s="258">
        <v>7.68</v>
      </c>
      <c r="S138" s="258">
        <v>7.758</v>
      </c>
      <c r="T138" s="258">
        <v>7.9050000000000002</v>
      </c>
      <c r="U138" s="258">
        <v>8.1489999999999991</v>
      </c>
      <c r="V138" s="258">
        <v>8.2520000000000007</v>
      </c>
      <c r="W138" s="258">
        <v>8.4429999999999996</v>
      </c>
      <c r="X138" s="258">
        <v>8.7370000000000001</v>
      </c>
      <c r="Y138" s="258">
        <v>9.0950000000000006</v>
      </c>
      <c r="Z138" s="258">
        <v>9.3190000000000008</v>
      </c>
      <c r="AA138" s="258">
        <v>9.4930000000000003</v>
      </c>
      <c r="AB138" s="258">
        <v>9.6679999999999993</v>
      </c>
      <c r="AC138" s="258">
        <v>9.8460000000000001</v>
      </c>
      <c r="AD138" s="258">
        <v>9.952</v>
      </c>
      <c r="AE138" s="258">
        <v>10.076000000000001</v>
      </c>
      <c r="AF138" s="258">
        <v>10.097</v>
      </c>
      <c r="AG138" s="258">
        <v>10.117000000000001</v>
      </c>
      <c r="AH138" s="258">
        <v>10.137</v>
      </c>
      <c r="AI138" s="258">
        <v>10.157</v>
      </c>
      <c r="AJ138" s="258">
        <v>10.177</v>
      </c>
      <c r="AK138" s="258">
        <v>10.196</v>
      </c>
      <c r="AL138" s="258">
        <v>10.215999999999999</v>
      </c>
      <c r="AM138" s="258">
        <v>10.234999999999999</v>
      </c>
      <c r="AN138" s="258">
        <v>10.254</v>
      </c>
      <c r="AO138" s="258">
        <v>10.273</v>
      </c>
      <c r="AP138" s="258">
        <v>10.291</v>
      </c>
      <c r="AQ138" s="258">
        <v>10.31</v>
      </c>
      <c r="AR138" s="258">
        <v>10.327999999999999</v>
      </c>
      <c r="AS138" s="258">
        <v>10.347</v>
      </c>
      <c r="AT138" s="258">
        <v>10.365</v>
      </c>
      <c r="AU138" s="258">
        <v>10.381</v>
      </c>
      <c r="AV138" s="258">
        <v>10.4</v>
      </c>
      <c r="AW138" s="258">
        <v>10.417999999999999</v>
      </c>
      <c r="AX138" s="258">
        <v>10.438000000000001</v>
      </c>
      <c r="AY138" s="258">
        <v>10.456</v>
      </c>
      <c r="AZ138" s="258">
        <v>10.474</v>
      </c>
      <c r="BA138" s="258">
        <v>10.507999999999999</v>
      </c>
      <c r="BB138" s="283"/>
      <c r="BC138" s="20">
        <f t="shared" si="7"/>
        <v>1.0880063887289225E-2</v>
      </c>
      <c r="BD138" t="str">
        <f t="shared" si="8"/>
        <v>University - Million Sq Ft</v>
      </c>
    </row>
    <row r="139" spans="1:56">
      <c r="A139" s="284" t="s">
        <v>20</v>
      </c>
      <c r="B139" s="258" t="s">
        <v>306</v>
      </c>
      <c r="C139" s="258">
        <v>14.509</v>
      </c>
      <c r="D139" s="258">
        <v>14.676</v>
      </c>
      <c r="E139" s="258">
        <v>14.843</v>
      </c>
      <c r="F139" s="258">
        <v>14.914</v>
      </c>
      <c r="G139" s="258">
        <v>15.183999999999999</v>
      </c>
      <c r="H139" s="258">
        <v>15.227</v>
      </c>
      <c r="I139" s="258">
        <v>15.273</v>
      </c>
      <c r="J139" s="258">
        <v>15.372</v>
      </c>
      <c r="K139" s="258">
        <v>15.593999999999999</v>
      </c>
      <c r="L139" s="258">
        <v>15.904</v>
      </c>
      <c r="M139" s="258">
        <v>16.234000000000002</v>
      </c>
      <c r="N139" s="258">
        <v>16.616</v>
      </c>
      <c r="O139" s="258">
        <v>16.797999999999998</v>
      </c>
      <c r="P139" s="258">
        <v>17.137</v>
      </c>
      <c r="Q139" s="258">
        <v>17.623999999999999</v>
      </c>
      <c r="R139" s="258">
        <v>17.936</v>
      </c>
      <c r="S139" s="258">
        <v>18.158999999999999</v>
      </c>
      <c r="T139" s="258">
        <v>18.27</v>
      </c>
      <c r="U139" s="258">
        <v>18.498000000000001</v>
      </c>
      <c r="V139" s="258">
        <v>18.757000000000001</v>
      </c>
      <c r="W139" s="258">
        <v>18.829000000000001</v>
      </c>
      <c r="X139" s="258">
        <v>19.096</v>
      </c>
      <c r="Y139" s="258">
        <v>19.236000000000001</v>
      </c>
      <c r="Z139" s="258">
        <v>19.367999999999999</v>
      </c>
      <c r="AA139" s="258">
        <v>19.481000000000002</v>
      </c>
      <c r="AB139" s="258">
        <v>19.600000000000001</v>
      </c>
      <c r="AC139" s="258">
        <v>19.736999999999998</v>
      </c>
      <c r="AD139" s="258">
        <v>19.736999999999998</v>
      </c>
      <c r="AE139" s="258">
        <v>20.216000000000001</v>
      </c>
      <c r="AF139" s="258">
        <v>20.803999999999998</v>
      </c>
      <c r="AG139" s="258">
        <v>21.343</v>
      </c>
      <c r="AH139" s="258">
        <v>21.72</v>
      </c>
      <c r="AI139" s="258">
        <v>22.228000000000002</v>
      </c>
      <c r="AJ139" s="258">
        <v>22.998999999999999</v>
      </c>
      <c r="AK139" s="258">
        <v>23.201000000000001</v>
      </c>
      <c r="AL139" s="258">
        <v>23.492999999999999</v>
      </c>
      <c r="AM139" s="258">
        <v>23.638000000000002</v>
      </c>
      <c r="AN139" s="258">
        <v>23.893999999999998</v>
      </c>
      <c r="AO139" s="258">
        <v>24.404</v>
      </c>
      <c r="AP139" s="258">
        <v>24.832000000000001</v>
      </c>
      <c r="AQ139" s="258">
        <v>25.370999999999999</v>
      </c>
      <c r="AR139" s="258">
        <v>25.734000000000002</v>
      </c>
      <c r="AS139" s="258">
        <v>26.23</v>
      </c>
      <c r="AT139" s="258">
        <v>26.54</v>
      </c>
      <c r="AU139" s="258">
        <v>26.934000000000001</v>
      </c>
      <c r="AV139" s="258">
        <v>27.282</v>
      </c>
      <c r="AW139" s="258">
        <v>27.591999999999999</v>
      </c>
      <c r="AX139" s="258">
        <v>27.991</v>
      </c>
      <c r="AY139" s="258">
        <v>28.329000000000001</v>
      </c>
      <c r="AZ139" s="258">
        <v>28.699000000000002</v>
      </c>
      <c r="BA139" s="258">
        <v>28.95</v>
      </c>
      <c r="BB139" s="283"/>
      <c r="BC139" s="20">
        <f t="shared" si="7"/>
        <v>1.3911903448763243E-2</v>
      </c>
      <c r="BD139" t="str">
        <f t="shared" si="8"/>
        <v>Warehouse - Million Sq Ft</v>
      </c>
    </row>
    <row r="140" spans="1:56">
      <c r="A140" s="284" t="s">
        <v>20</v>
      </c>
      <c r="B140" s="258" t="s">
        <v>307</v>
      </c>
      <c r="C140" s="258">
        <v>4.5449999999999999</v>
      </c>
      <c r="D140" s="258">
        <v>4.1500000000000004</v>
      </c>
      <c r="E140" s="258">
        <v>3.7549999999999999</v>
      </c>
      <c r="F140" s="258">
        <v>3.8380000000000001</v>
      </c>
      <c r="G140" s="258">
        <v>3.9359999999999999</v>
      </c>
      <c r="H140" s="258">
        <v>4.01</v>
      </c>
      <c r="I140" s="258">
        <v>4.0720000000000001</v>
      </c>
      <c r="J140" s="258">
        <v>4.2549999999999999</v>
      </c>
      <c r="K140" s="258">
        <v>4.3869999999999996</v>
      </c>
      <c r="L140" s="258">
        <v>4.5629999999999997</v>
      </c>
      <c r="M140" s="258">
        <v>4.6420000000000003</v>
      </c>
      <c r="N140" s="258">
        <v>4.718</v>
      </c>
      <c r="O140" s="258">
        <v>4.8140000000000001</v>
      </c>
      <c r="P140" s="258">
        <v>4.9530000000000003</v>
      </c>
      <c r="Q140" s="258">
        <v>5.125</v>
      </c>
      <c r="R140" s="258">
        <v>5.3689999999999998</v>
      </c>
      <c r="S140" s="258">
        <v>5.46</v>
      </c>
      <c r="T140" s="258">
        <v>5.4939999999999998</v>
      </c>
      <c r="U140" s="258">
        <v>5.5510000000000002</v>
      </c>
      <c r="V140" s="258">
        <v>5.5780000000000003</v>
      </c>
      <c r="W140" s="258">
        <v>5.6260000000000003</v>
      </c>
      <c r="X140" s="258">
        <v>5.6470000000000002</v>
      </c>
      <c r="Y140" s="258">
        <v>5.6840000000000002</v>
      </c>
      <c r="Z140" s="258">
        <v>5.7229999999999999</v>
      </c>
      <c r="AA140" s="258">
        <v>5.7619999999999996</v>
      </c>
      <c r="AB140" s="258">
        <v>5.8019999999999996</v>
      </c>
      <c r="AC140" s="258">
        <v>5.8410000000000002</v>
      </c>
      <c r="AD140" s="258">
        <v>6.0170000000000003</v>
      </c>
      <c r="AE140" s="258">
        <v>6.0330000000000004</v>
      </c>
      <c r="AF140" s="258">
        <v>6.06</v>
      </c>
      <c r="AG140" s="258">
        <v>6.0869999999999997</v>
      </c>
      <c r="AH140" s="258">
        <v>6.1130000000000004</v>
      </c>
      <c r="AI140" s="258">
        <v>6.14</v>
      </c>
      <c r="AJ140" s="258">
        <v>6.1660000000000004</v>
      </c>
      <c r="AK140" s="258">
        <v>6.1920000000000002</v>
      </c>
      <c r="AL140" s="258">
        <v>6.218</v>
      </c>
      <c r="AM140" s="258">
        <v>6.2430000000000003</v>
      </c>
      <c r="AN140" s="258">
        <v>6.2679999999999998</v>
      </c>
      <c r="AO140" s="258">
        <v>6.2930000000000001</v>
      </c>
      <c r="AP140" s="258">
        <v>6.3170000000000002</v>
      </c>
      <c r="AQ140" s="258">
        <v>6.3410000000000002</v>
      </c>
      <c r="AR140" s="258">
        <v>6.3639999999999999</v>
      </c>
      <c r="AS140" s="258">
        <v>6.3869999999999996</v>
      </c>
      <c r="AT140" s="258">
        <v>6.41</v>
      </c>
      <c r="AU140" s="258">
        <v>6.431</v>
      </c>
      <c r="AV140" s="258">
        <v>6.4539999999999997</v>
      </c>
      <c r="AW140" s="258">
        <v>6.476</v>
      </c>
      <c r="AX140" s="258">
        <v>6.4989999999999997</v>
      </c>
      <c r="AY140" s="258">
        <v>6.5209999999999999</v>
      </c>
      <c r="AZ140" s="258">
        <v>6.5430000000000001</v>
      </c>
      <c r="BA140" s="258">
        <v>6.5650000000000004</v>
      </c>
      <c r="BB140" s="283"/>
      <c r="BC140" s="20">
        <f t="shared" si="7"/>
        <v>7.3816063264674223E-3</v>
      </c>
      <c r="BD140" t="str">
        <f t="shared" si="8"/>
        <v>Supermarket - Million Sq Ft</v>
      </c>
    </row>
    <row r="141" spans="1:56">
      <c r="A141" s="284" t="s">
        <v>20</v>
      </c>
      <c r="B141" s="258" t="s">
        <v>308</v>
      </c>
      <c r="C141" s="258">
        <v>0.55500000000000005</v>
      </c>
      <c r="D141" s="258">
        <v>1.0369999999999999</v>
      </c>
      <c r="E141" s="258">
        <v>1.52</v>
      </c>
      <c r="F141" s="258">
        <v>1.5529999999999999</v>
      </c>
      <c r="G141" s="258">
        <v>1.593</v>
      </c>
      <c r="H141" s="258">
        <v>1.623</v>
      </c>
      <c r="I141" s="258">
        <v>1.6479999999999999</v>
      </c>
      <c r="J141" s="258">
        <v>1.722</v>
      </c>
      <c r="K141" s="258">
        <v>1.7749999999999999</v>
      </c>
      <c r="L141" s="258">
        <v>1.8460000000000001</v>
      </c>
      <c r="M141" s="258">
        <v>1.8779999999999999</v>
      </c>
      <c r="N141" s="258">
        <v>1.909</v>
      </c>
      <c r="O141" s="258">
        <v>1.948</v>
      </c>
      <c r="P141" s="258">
        <v>2.004</v>
      </c>
      <c r="Q141" s="258">
        <v>2.0739999999999998</v>
      </c>
      <c r="R141" s="258">
        <v>2.1720000000000002</v>
      </c>
      <c r="S141" s="258">
        <v>2.2090000000000001</v>
      </c>
      <c r="T141" s="258">
        <v>2.2229999999999999</v>
      </c>
      <c r="U141" s="258">
        <v>2.246</v>
      </c>
      <c r="V141" s="258">
        <v>2.2570000000000001</v>
      </c>
      <c r="W141" s="258">
        <v>2.3050000000000002</v>
      </c>
      <c r="X141" s="258">
        <v>2.3260000000000001</v>
      </c>
      <c r="Y141" s="258">
        <v>2.363</v>
      </c>
      <c r="Z141" s="258">
        <v>2.4020000000000001</v>
      </c>
      <c r="AA141" s="258">
        <v>2.4409999999999998</v>
      </c>
      <c r="AB141" s="258">
        <v>2.4809999999999999</v>
      </c>
      <c r="AC141" s="258">
        <v>2.52</v>
      </c>
      <c r="AD141" s="258">
        <v>2.52</v>
      </c>
      <c r="AE141" s="258">
        <v>2.532</v>
      </c>
      <c r="AF141" s="258">
        <v>2.536</v>
      </c>
      <c r="AG141" s="258">
        <v>2.5449999999999999</v>
      </c>
      <c r="AH141" s="258">
        <v>2.5609999999999999</v>
      </c>
      <c r="AI141" s="258">
        <v>2.5760000000000001</v>
      </c>
      <c r="AJ141" s="258">
        <v>2.5840000000000001</v>
      </c>
      <c r="AK141" s="258">
        <v>2.5920000000000001</v>
      </c>
      <c r="AL141" s="258">
        <v>2.601</v>
      </c>
      <c r="AM141" s="258">
        <v>2.6080000000000001</v>
      </c>
      <c r="AN141" s="258">
        <v>2.6110000000000002</v>
      </c>
      <c r="AO141" s="258">
        <v>2.6139999999999999</v>
      </c>
      <c r="AP141" s="258">
        <v>2.6190000000000002</v>
      </c>
      <c r="AQ141" s="258">
        <v>2.6240000000000001</v>
      </c>
      <c r="AR141" s="258">
        <v>2.63</v>
      </c>
      <c r="AS141" s="258">
        <v>2.641</v>
      </c>
      <c r="AT141" s="258">
        <v>2.6520000000000001</v>
      </c>
      <c r="AU141" s="258">
        <v>2.6629999999999998</v>
      </c>
      <c r="AV141" s="258">
        <v>2.6749999999999998</v>
      </c>
      <c r="AW141" s="258">
        <v>2.6850000000000001</v>
      </c>
      <c r="AX141" s="258">
        <v>2.694</v>
      </c>
      <c r="AY141" s="258">
        <v>2.706</v>
      </c>
      <c r="AZ141" s="258">
        <v>2.7120000000000002</v>
      </c>
      <c r="BA141" s="258">
        <v>2.7210000000000001</v>
      </c>
      <c r="BB141" s="283"/>
      <c r="BC141" s="20">
        <f t="shared" si="7"/>
        <v>3.2306617076472116E-2</v>
      </c>
      <c r="BD141" t="str">
        <f t="shared" si="8"/>
        <v>MiniMart - Million Sq Ft</v>
      </c>
    </row>
    <row r="142" spans="1:56">
      <c r="A142" s="284" t="s">
        <v>20</v>
      </c>
      <c r="B142" s="258" t="s">
        <v>309</v>
      </c>
      <c r="C142" s="258">
        <v>3.4870000000000001</v>
      </c>
      <c r="D142" s="258">
        <v>3.5059999999999998</v>
      </c>
      <c r="E142" s="258">
        <v>3.524</v>
      </c>
      <c r="F142" s="258">
        <v>3.552</v>
      </c>
      <c r="G142" s="258">
        <v>3.5619999999999998</v>
      </c>
      <c r="H142" s="258">
        <v>3.569</v>
      </c>
      <c r="I142" s="258">
        <v>3.601</v>
      </c>
      <c r="J142" s="258">
        <v>3.6139999999999999</v>
      </c>
      <c r="K142" s="258">
        <v>3.6920000000000002</v>
      </c>
      <c r="L142" s="258">
        <v>3.7330000000000001</v>
      </c>
      <c r="M142" s="258">
        <v>3.7810000000000001</v>
      </c>
      <c r="N142" s="258">
        <v>3.8260000000000001</v>
      </c>
      <c r="O142" s="258">
        <v>3.8780000000000001</v>
      </c>
      <c r="P142" s="258">
        <v>3.9279999999999999</v>
      </c>
      <c r="Q142" s="258">
        <v>3.9529999999999998</v>
      </c>
      <c r="R142" s="258">
        <v>3.984</v>
      </c>
      <c r="S142" s="258">
        <v>4.01</v>
      </c>
      <c r="T142" s="258">
        <v>4.0789999999999997</v>
      </c>
      <c r="U142" s="258">
        <v>4.1989999999999998</v>
      </c>
      <c r="V142" s="258">
        <v>4.2539999999999996</v>
      </c>
      <c r="W142" s="258">
        <v>4.5910000000000002</v>
      </c>
      <c r="X142" s="258">
        <v>5.7190000000000003</v>
      </c>
      <c r="Y142" s="258">
        <v>6.468</v>
      </c>
      <c r="Z142" s="258">
        <v>7.1150000000000002</v>
      </c>
      <c r="AA142" s="258">
        <v>7.75</v>
      </c>
      <c r="AB142" s="258">
        <v>8.4139999999999997</v>
      </c>
      <c r="AC142" s="258">
        <v>9.1199999999999992</v>
      </c>
      <c r="AD142" s="258">
        <v>9.1210000000000004</v>
      </c>
      <c r="AE142" s="258">
        <v>9.2270000000000003</v>
      </c>
      <c r="AF142" s="258">
        <v>9.4</v>
      </c>
      <c r="AG142" s="258">
        <v>9.4819999999999993</v>
      </c>
      <c r="AH142" s="258">
        <v>9.5630000000000006</v>
      </c>
      <c r="AI142" s="258">
        <v>9.6449999999999996</v>
      </c>
      <c r="AJ142" s="258">
        <v>9.7270000000000003</v>
      </c>
      <c r="AK142" s="258">
        <v>9.8079999999999998</v>
      </c>
      <c r="AL142" s="258">
        <v>9.8889999999999993</v>
      </c>
      <c r="AM142" s="258">
        <v>9.9689999999999994</v>
      </c>
      <c r="AN142" s="258">
        <v>10.048</v>
      </c>
      <c r="AO142" s="258">
        <v>10.127000000000001</v>
      </c>
      <c r="AP142" s="258">
        <v>10.205</v>
      </c>
      <c r="AQ142" s="258">
        <v>10.282999999999999</v>
      </c>
      <c r="AR142" s="258">
        <v>10.36</v>
      </c>
      <c r="AS142" s="258">
        <v>10.436</v>
      </c>
      <c r="AT142" s="258">
        <v>10.534000000000001</v>
      </c>
      <c r="AU142" s="258">
        <v>10.628</v>
      </c>
      <c r="AV142" s="258">
        <v>10.72</v>
      </c>
      <c r="AW142" s="258">
        <v>10.827999999999999</v>
      </c>
      <c r="AX142" s="258">
        <v>10.944000000000001</v>
      </c>
      <c r="AY142" s="258">
        <v>11.053000000000001</v>
      </c>
      <c r="AZ142" s="258">
        <v>11.145</v>
      </c>
      <c r="BA142" s="258">
        <v>11.253</v>
      </c>
      <c r="BB142" s="283"/>
      <c r="BC142" s="20">
        <f t="shared" si="7"/>
        <v>2.3708542707626193E-2</v>
      </c>
      <c r="BD142" t="str">
        <f t="shared" si="8"/>
        <v>Restaurant - Million Sq Ft</v>
      </c>
    </row>
    <row r="143" spans="1:56">
      <c r="A143" s="284" t="s">
        <v>20</v>
      </c>
      <c r="B143" s="258" t="s">
        <v>310</v>
      </c>
      <c r="C143" s="258">
        <v>22.218</v>
      </c>
      <c r="D143" s="258">
        <v>22.234000000000002</v>
      </c>
      <c r="E143" s="258">
        <v>22.25</v>
      </c>
      <c r="F143" s="258">
        <v>22.323</v>
      </c>
      <c r="G143" s="258">
        <v>22.553999999999998</v>
      </c>
      <c r="H143" s="258">
        <v>22.617000000000001</v>
      </c>
      <c r="I143" s="258">
        <v>22.696999999999999</v>
      </c>
      <c r="J143" s="258">
        <v>22.800999999999998</v>
      </c>
      <c r="K143" s="258">
        <v>22.937999999999999</v>
      </c>
      <c r="L143" s="258">
        <v>23.065999999999999</v>
      </c>
      <c r="M143" s="258">
        <v>23.309000000000001</v>
      </c>
      <c r="N143" s="258">
        <v>23.526</v>
      </c>
      <c r="O143" s="258">
        <v>23.684999999999999</v>
      </c>
      <c r="P143" s="258">
        <v>23.927</v>
      </c>
      <c r="Q143" s="258">
        <v>24.08</v>
      </c>
      <c r="R143" s="258">
        <v>24.236000000000001</v>
      </c>
      <c r="S143" s="258">
        <v>24.565000000000001</v>
      </c>
      <c r="T143" s="258">
        <v>24.85</v>
      </c>
      <c r="U143" s="258">
        <v>24.934000000000001</v>
      </c>
      <c r="V143" s="258">
        <v>25.065999999999999</v>
      </c>
      <c r="W143" s="258">
        <v>25.215</v>
      </c>
      <c r="X143" s="258">
        <v>25.545000000000002</v>
      </c>
      <c r="Y143" s="258">
        <v>25.812999999999999</v>
      </c>
      <c r="Z143" s="258">
        <v>26.04</v>
      </c>
      <c r="AA143" s="258">
        <v>26.254999999999999</v>
      </c>
      <c r="AB143" s="258">
        <v>26.504000000000001</v>
      </c>
      <c r="AC143" s="258">
        <v>26.774000000000001</v>
      </c>
      <c r="AD143" s="258">
        <v>27.050999999999998</v>
      </c>
      <c r="AE143" s="258">
        <v>27.295999999999999</v>
      </c>
      <c r="AF143" s="258">
        <v>27.721</v>
      </c>
      <c r="AG143" s="258">
        <v>28.059000000000001</v>
      </c>
      <c r="AH143" s="258">
        <v>28.302</v>
      </c>
      <c r="AI143" s="258">
        <v>28.524000000000001</v>
      </c>
      <c r="AJ143" s="258">
        <v>28.678999999999998</v>
      </c>
      <c r="AK143" s="258">
        <v>28.858000000000001</v>
      </c>
      <c r="AL143" s="258">
        <v>28.928999999999998</v>
      </c>
      <c r="AM143" s="258">
        <v>28.992000000000001</v>
      </c>
      <c r="AN143" s="258">
        <v>29.059000000000001</v>
      </c>
      <c r="AO143" s="258">
        <v>29.122</v>
      </c>
      <c r="AP143" s="258">
        <v>29.184999999999999</v>
      </c>
      <c r="AQ143" s="258">
        <v>29.248000000000001</v>
      </c>
      <c r="AR143" s="258">
        <v>29.335999999999999</v>
      </c>
      <c r="AS143" s="258">
        <v>29.507999999999999</v>
      </c>
      <c r="AT143" s="258">
        <v>29.707999999999998</v>
      </c>
      <c r="AU143" s="258">
        <v>29.882999999999999</v>
      </c>
      <c r="AV143" s="258">
        <v>30.065000000000001</v>
      </c>
      <c r="AW143" s="258">
        <v>30.28</v>
      </c>
      <c r="AX143" s="258">
        <v>30.494</v>
      </c>
      <c r="AY143" s="258">
        <v>30.696000000000002</v>
      </c>
      <c r="AZ143" s="258">
        <v>30.876999999999999</v>
      </c>
      <c r="BA143" s="258">
        <v>31.068000000000001</v>
      </c>
      <c r="BB143" s="283"/>
      <c r="BC143" s="154">
        <f t="shared" si="7"/>
        <v>6.7280438661705428E-3</v>
      </c>
      <c r="BD143" t="str">
        <f t="shared" si="8"/>
        <v>Lodging - Million Sq Ft</v>
      </c>
    </row>
    <row r="144" spans="1:56">
      <c r="A144" s="284" t="s">
        <v>20</v>
      </c>
      <c r="B144" s="258" t="s">
        <v>311</v>
      </c>
      <c r="C144" s="258">
        <v>2.9060000000000001</v>
      </c>
      <c r="D144" s="258">
        <v>2.9620000000000002</v>
      </c>
      <c r="E144" s="258">
        <v>3.0179999999999998</v>
      </c>
      <c r="F144" s="258">
        <v>3.0960000000000001</v>
      </c>
      <c r="G144" s="258">
        <v>3.1360000000000001</v>
      </c>
      <c r="H144" s="258">
        <v>3.173</v>
      </c>
      <c r="I144" s="258">
        <v>3.222</v>
      </c>
      <c r="J144" s="258">
        <v>3.2709999999999999</v>
      </c>
      <c r="K144" s="258">
        <v>3.3719999999999999</v>
      </c>
      <c r="L144" s="258">
        <v>3.4220000000000002</v>
      </c>
      <c r="M144" s="258">
        <v>3.4809999999999999</v>
      </c>
      <c r="N144" s="258">
        <v>3.5659999999999998</v>
      </c>
      <c r="O144" s="258">
        <v>3.66</v>
      </c>
      <c r="P144" s="258">
        <v>3.7189999999999999</v>
      </c>
      <c r="Q144" s="258">
        <v>3.7930000000000001</v>
      </c>
      <c r="R144" s="258">
        <v>3.9</v>
      </c>
      <c r="S144" s="258">
        <v>4.0140000000000002</v>
      </c>
      <c r="T144" s="258">
        <v>4.1079999999999997</v>
      </c>
      <c r="U144" s="258">
        <v>4.1630000000000003</v>
      </c>
      <c r="V144" s="258">
        <v>4.2220000000000004</v>
      </c>
      <c r="W144" s="258">
        <v>4.5819999999999999</v>
      </c>
      <c r="X144" s="258">
        <v>4.9180000000000001</v>
      </c>
      <c r="Y144" s="258">
        <v>5.1059999999999999</v>
      </c>
      <c r="Z144" s="258">
        <v>5.2960000000000003</v>
      </c>
      <c r="AA144" s="258">
        <v>5.5430000000000001</v>
      </c>
      <c r="AB144" s="258">
        <v>5.8280000000000003</v>
      </c>
      <c r="AC144" s="258">
        <v>6.1219999999999999</v>
      </c>
      <c r="AD144" s="258">
        <v>6.2279999999999998</v>
      </c>
      <c r="AE144" s="258">
        <v>6.3609999999999998</v>
      </c>
      <c r="AF144" s="258">
        <v>6.6779999999999999</v>
      </c>
      <c r="AG144" s="258">
        <v>7.0220000000000002</v>
      </c>
      <c r="AH144" s="258">
        <v>7.5030000000000001</v>
      </c>
      <c r="AI144" s="258">
        <v>7.9210000000000003</v>
      </c>
      <c r="AJ144" s="258">
        <v>8.2680000000000007</v>
      </c>
      <c r="AK144" s="258">
        <v>8.5419999999999998</v>
      </c>
      <c r="AL144" s="258">
        <v>8.7390000000000008</v>
      </c>
      <c r="AM144" s="258">
        <v>8.8640000000000008</v>
      </c>
      <c r="AN144" s="258">
        <v>8.984</v>
      </c>
      <c r="AO144" s="258">
        <v>9.0649999999999995</v>
      </c>
      <c r="AP144" s="258">
        <v>9.1449999999999996</v>
      </c>
      <c r="AQ144" s="258">
        <v>9.2639999999999993</v>
      </c>
      <c r="AR144" s="258">
        <v>9.4459999999999997</v>
      </c>
      <c r="AS144" s="258">
        <v>9.6129999999999995</v>
      </c>
      <c r="AT144" s="258">
        <v>9.8309999999999995</v>
      </c>
      <c r="AU144" s="258">
        <v>10.029</v>
      </c>
      <c r="AV144" s="258">
        <v>10.196999999999999</v>
      </c>
      <c r="AW144" s="258">
        <v>10.391</v>
      </c>
      <c r="AX144" s="258">
        <v>10.584</v>
      </c>
      <c r="AY144" s="258">
        <v>10.734999999999999</v>
      </c>
      <c r="AZ144" s="258">
        <v>10.868</v>
      </c>
      <c r="BA144" s="258">
        <v>11.013999999999999</v>
      </c>
      <c r="BB144" s="283"/>
      <c r="BC144" s="20">
        <f t="shared" si="7"/>
        <v>2.7006019847386278E-2</v>
      </c>
      <c r="BD144" t="str">
        <f t="shared" si="8"/>
        <v>Hospital - Million Sq Ft</v>
      </c>
    </row>
    <row r="145" spans="1:56">
      <c r="A145" s="284" t="s">
        <v>20</v>
      </c>
      <c r="B145" s="258" t="s">
        <v>312</v>
      </c>
      <c r="C145" s="258">
        <v>5.3179999999999996</v>
      </c>
      <c r="D145" s="258">
        <v>5.5010000000000003</v>
      </c>
      <c r="E145" s="258">
        <v>5.6840000000000002</v>
      </c>
      <c r="F145" s="258">
        <v>5.9390000000000001</v>
      </c>
      <c r="G145" s="258">
        <v>6.069</v>
      </c>
      <c r="H145" s="258">
        <v>6.1929999999999996</v>
      </c>
      <c r="I145" s="258">
        <v>6.3520000000000003</v>
      </c>
      <c r="J145" s="258">
        <v>6.5110000000000001</v>
      </c>
      <c r="K145" s="258">
        <v>6.8410000000000002</v>
      </c>
      <c r="L145" s="258">
        <v>7.008</v>
      </c>
      <c r="M145" s="258">
        <v>7.2009999999999996</v>
      </c>
      <c r="N145" s="258">
        <v>7.4779999999999998</v>
      </c>
      <c r="O145" s="258">
        <v>7.7850000000000001</v>
      </c>
      <c r="P145" s="258">
        <v>7.9790000000000001</v>
      </c>
      <c r="Q145" s="258">
        <v>8.2219999999999995</v>
      </c>
      <c r="R145" s="258">
        <v>8.5730000000000004</v>
      </c>
      <c r="S145" s="258">
        <v>8.9459999999999997</v>
      </c>
      <c r="T145" s="258">
        <v>9.2539999999999996</v>
      </c>
      <c r="U145" s="258">
        <v>9.4320000000000004</v>
      </c>
      <c r="V145" s="258">
        <v>9.625</v>
      </c>
      <c r="W145" s="258">
        <v>9.9860000000000007</v>
      </c>
      <c r="X145" s="258">
        <v>10.321</v>
      </c>
      <c r="Y145" s="258">
        <v>10.509</v>
      </c>
      <c r="Z145" s="258">
        <v>10.699</v>
      </c>
      <c r="AA145" s="258">
        <v>10.946999999999999</v>
      </c>
      <c r="AB145" s="258">
        <v>11.231</v>
      </c>
      <c r="AC145" s="258">
        <v>11.525</v>
      </c>
      <c r="AD145" s="258">
        <v>11.637</v>
      </c>
      <c r="AE145" s="258">
        <v>11.7</v>
      </c>
      <c r="AF145" s="258">
        <v>11.856999999999999</v>
      </c>
      <c r="AG145" s="258">
        <v>12.041</v>
      </c>
      <c r="AH145" s="258">
        <v>12.31</v>
      </c>
      <c r="AI145" s="258">
        <v>12.567</v>
      </c>
      <c r="AJ145" s="258">
        <v>12.788</v>
      </c>
      <c r="AK145" s="258">
        <v>12.987</v>
      </c>
      <c r="AL145" s="258">
        <v>13.132999999999999</v>
      </c>
      <c r="AM145" s="258">
        <v>13.272</v>
      </c>
      <c r="AN145" s="258">
        <v>13.406000000000001</v>
      </c>
      <c r="AO145" s="258">
        <v>13.534000000000001</v>
      </c>
      <c r="AP145" s="258">
        <v>13.661</v>
      </c>
      <c r="AQ145" s="258">
        <v>13.8</v>
      </c>
      <c r="AR145" s="258">
        <v>13.95</v>
      </c>
      <c r="AS145" s="258">
        <v>14.137</v>
      </c>
      <c r="AT145" s="258">
        <v>14.339</v>
      </c>
      <c r="AU145" s="258">
        <v>14.521000000000001</v>
      </c>
      <c r="AV145" s="258">
        <v>14.715999999999999</v>
      </c>
      <c r="AW145" s="258">
        <v>14.9</v>
      </c>
      <c r="AX145" s="258">
        <v>15.09</v>
      </c>
      <c r="AY145" s="258">
        <v>15.27</v>
      </c>
      <c r="AZ145" s="258">
        <v>15.442</v>
      </c>
      <c r="BA145" s="258">
        <v>15.597</v>
      </c>
      <c r="BB145" s="283"/>
      <c r="BC145" s="20">
        <f t="shared" si="7"/>
        <v>2.1752842964834655E-2</v>
      </c>
      <c r="BD145" t="str">
        <f t="shared" si="8"/>
        <v>OtherHealth - Million Sq Ft</v>
      </c>
    </row>
    <row r="146" spans="1:56">
      <c r="A146" s="284" t="s">
        <v>20</v>
      </c>
      <c r="B146" s="258" t="s">
        <v>313</v>
      </c>
      <c r="C146" s="258">
        <v>8.1080000000000005</v>
      </c>
      <c r="D146" s="258">
        <v>8.2469999999999999</v>
      </c>
      <c r="E146" s="258">
        <v>8.3859999999999992</v>
      </c>
      <c r="F146" s="258">
        <v>8.4730000000000008</v>
      </c>
      <c r="G146" s="258">
        <v>8.5619999999999994</v>
      </c>
      <c r="H146" s="258">
        <v>8.6630000000000003</v>
      </c>
      <c r="I146" s="258">
        <v>8.7539999999999996</v>
      </c>
      <c r="J146" s="258">
        <v>8.8079999999999998</v>
      </c>
      <c r="K146" s="258">
        <v>8.8829999999999991</v>
      </c>
      <c r="L146" s="258">
        <v>9.032</v>
      </c>
      <c r="M146" s="258">
        <v>9.2309999999999999</v>
      </c>
      <c r="N146" s="258">
        <v>9.4090000000000007</v>
      </c>
      <c r="O146" s="258">
        <v>9.7080000000000002</v>
      </c>
      <c r="P146" s="258">
        <v>10.029999999999999</v>
      </c>
      <c r="Q146" s="258">
        <v>10.262</v>
      </c>
      <c r="R146" s="258">
        <v>10.398</v>
      </c>
      <c r="S146" s="258">
        <v>10.593</v>
      </c>
      <c r="T146" s="258">
        <v>10.667</v>
      </c>
      <c r="U146" s="258">
        <v>10.865</v>
      </c>
      <c r="V146" s="258">
        <v>11.055</v>
      </c>
      <c r="W146" s="258">
        <v>11.327999999999999</v>
      </c>
      <c r="X146" s="258">
        <v>11.638</v>
      </c>
      <c r="Y146" s="258">
        <v>11.782</v>
      </c>
      <c r="Z146" s="258">
        <v>11.907999999999999</v>
      </c>
      <c r="AA146" s="258">
        <v>12.021000000000001</v>
      </c>
      <c r="AB146" s="258">
        <v>12.134</v>
      </c>
      <c r="AC146" s="258">
        <v>12.24</v>
      </c>
      <c r="AD146" s="258">
        <v>12.262</v>
      </c>
      <c r="AE146" s="258">
        <v>12.942</v>
      </c>
      <c r="AF146" s="258">
        <v>13.558</v>
      </c>
      <c r="AG146" s="258">
        <v>13.786</v>
      </c>
      <c r="AH146" s="258">
        <v>14.026</v>
      </c>
      <c r="AI146" s="258">
        <v>14.237</v>
      </c>
      <c r="AJ146" s="258">
        <v>14.359</v>
      </c>
      <c r="AK146" s="258">
        <v>14.542</v>
      </c>
      <c r="AL146" s="258">
        <v>14.84</v>
      </c>
      <c r="AM146" s="258">
        <v>15.153</v>
      </c>
      <c r="AN146" s="258">
        <v>15.276</v>
      </c>
      <c r="AO146" s="258">
        <v>15.515000000000001</v>
      </c>
      <c r="AP146" s="258">
        <v>15.821</v>
      </c>
      <c r="AQ146" s="258">
        <v>16.103999999999999</v>
      </c>
      <c r="AR146" s="258">
        <v>16.678000000000001</v>
      </c>
      <c r="AS146" s="258">
        <v>17.042000000000002</v>
      </c>
      <c r="AT146" s="258">
        <v>17.707999999999998</v>
      </c>
      <c r="AU146" s="258">
        <v>18.300999999999998</v>
      </c>
      <c r="AV146" s="258">
        <v>18.815000000000001</v>
      </c>
      <c r="AW146" s="258">
        <v>19.635999999999999</v>
      </c>
      <c r="AX146" s="258">
        <v>20.158000000000001</v>
      </c>
      <c r="AY146" s="258">
        <v>20.773</v>
      </c>
      <c r="AZ146" s="258">
        <v>21.515999999999998</v>
      </c>
      <c r="BA146" s="258">
        <v>21.84</v>
      </c>
      <c r="BB146" s="283"/>
      <c r="BC146" s="20">
        <f t="shared" si="7"/>
        <v>2.0015515490669059E-2</v>
      </c>
      <c r="BD146" t="str">
        <f t="shared" si="8"/>
        <v>Assembly - Million Sq Ft</v>
      </c>
    </row>
    <row r="147" spans="1:56">
      <c r="A147" s="284" t="s">
        <v>20</v>
      </c>
      <c r="B147" s="258" t="s">
        <v>314</v>
      </c>
      <c r="C147" s="258">
        <v>15.74</v>
      </c>
      <c r="D147" s="258">
        <v>16.009</v>
      </c>
      <c r="E147" s="258">
        <v>16.279</v>
      </c>
      <c r="F147" s="258">
        <v>16.446999999999999</v>
      </c>
      <c r="G147" s="258">
        <v>16.620999999999999</v>
      </c>
      <c r="H147" s="258">
        <v>16.815999999999999</v>
      </c>
      <c r="I147" s="258">
        <v>16.994</v>
      </c>
      <c r="J147" s="258">
        <v>17.097000000000001</v>
      </c>
      <c r="K147" s="258">
        <v>17.242999999999999</v>
      </c>
      <c r="L147" s="258">
        <v>17.533000000000001</v>
      </c>
      <c r="M147" s="258">
        <v>17.919</v>
      </c>
      <c r="N147" s="258">
        <v>18.263999999999999</v>
      </c>
      <c r="O147" s="258">
        <v>18.844999999999999</v>
      </c>
      <c r="P147" s="258">
        <v>19.471</v>
      </c>
      <c r="Q147" s="258">
        <v>19.920000000000002</v>
      </c>
      <c r="R147" s="258">
        <v>20.184000000000001</v>
      </c>
      <c r="S147" s="258">
        <v>20.562999999999999</v>
      </c>
      <c r="T147" s="258">
        <v>20.718</v>
      </c>
      <c r="U147" s="258">
        <v>20.934000000000001</v>
      </c>
      <c r="V147" s="258">
        <v>21.146000000000001</v>
      </c>
      <c r="W147" s="258">
        <v>21.356000000000002</v>
      </c>
      <c r="X147" s="258">
        <v>21.547999999999998</v>
      </c>
      <c r="Y147" s="258">
        <v>21.829000000000001</v>
      </c>
      <c r="Z147" s="258">
        <v>22.082000000000001</v>
      </c>
      <c r="AA147" s="258">
        <v>22.35</v>
      </c>
      <c r="AB147" s="258">
        <v>22.638999999999999</v>
      </c>
      <c r="AC147" s="258">
        <v>22.91</v>
      </c>
      <c r="AD147" s="258">
        <v>23.603999999999999</v>
      </c>
      <c r="AE147" s="258">
        <v>24.289000000000001</v>
      </c>
      <c r="AF147" s="258">
        <v>24.975000000000001</v>
      </c>
      <c r="AG147" s="258">
        <v>25.399000000000001</v>
      </c>
      <c r="AH147" s="258">
        <v>26.547000000000001</v>
      </c>
      <c r="AI147" s="258">
        <v>27.213999999999999</v>
      </c>
      <c r="AJ147" s="258">
        <v>27.718</v>
      </c>
      <c r="AK147" s="258">
        <v>28.55</v>
      </c>
      <c r="AL147" s="258">
        <v>29.138000000000002</v>
      </c>
      <c r="AM147" s="258">
        <v>29.602</v>
      </c>
      <c r="AN147" s="258">
        <v>30.146999999999998</v>
      </c>
      <c r="AO147" s="258">
        <v>30.960999999999999</v>
      </c>
      <c r="AP147" s="258">
        <v>31.728000000000002</v>
      </c>
      <c r="AQ147" s="258">
        <v>32.558</v>
      </c>
      <c r="AR147" s="258">
        <v>33.31</v>
      </c>
      <c r="AS147" s="258">
        <v>34.088000000000001</v>
      </c>
      <c r="AT147" s="258">
        <v>35.055999999999997</v>
      </c>
      <c r="AU147" s="258">
        <v>35.936999999999998</v>
      </c>
      <c r="AV147" s="258">
        <v>36.725999999999999</v>
      </c>
      <c r="AW147" s="258">
        <v>37.628</v>
      </c>
      <c r="AX147" s="258">
        <v>38.380000000000003</v>
      </c>
      <c r="AY147" s="258">
        <v>39.402999999999999</v>
      </c>
      <c r="AZ147" s="258">
        <v>40.082999999999998</v>
      </c>
      <c r="BA147" s="258">
        <v>41.036999999999999</v>
      </c>
      <c r="BB147" s="283"/>
      <c r="BC147" s="20">
        <f t="shared" si="7"/>
        <v>1.9350211876931558E-2</v>
      </c>
      <c r="BD147" t="str">
        <f t="shared" si="8"/>
        <v>Other - Million Sq Ft</v>
      </c>
    </row>
    <row r="148" spans="1:56">
      <c r="A148" s="284" t="s">
        <v>20</v>
      </c>
      <c r="B148" s="258" t="s">
        <v>315</v>
      </c>
      <c r="C148" s="258">
        <v>0.1177</v>
      </c>
      <c r="D148" s="258">
        <v>0.1396</v>
      </c>
      <c r="E148" s="258">
        <v>0.14419999999999999</v>
      </c>
      <c r="F148" s="258">
        <v>0.13039999999999999</v>
      </c>
      <c r="G148" s="258">
        <v>0.1696</v>
      </c>
      <c r="H148" s="258">
        <v>0.1696</v>
      </c>
      <c r="I148" s="258">
        <v>0.17419999999999999</v>
      </c>
      <c r="J148" s="258">
        <v>0.13270000000000001</v>
      </c>
      <c r="K148" s="258">
        <v>0.15579999999999999</v>
      </c>
      <c r="L148" s="258">
        <v>0.15459999999999999</v>
      </c>
      <c r="M148" s="258">
        <v>0.1696</v>
      </c>
      <c r="N148" s="258">
        <v>0.1419</v>
      </c>
      <c r="O148" s="258">
        <v>0.15920000000000001</v>
      </c>
      <c r="P148" s="258">
        <v>0.1696</v>
      </c>
      <c r="Q148" s="258">
        <v>0.1615</v>
      </c>
      <c r="R148" s="258">
        <v>0.16039999999999999</v>
      </c>
      <c r="S148" s="258">
        <v>0.1673</v>
      </c>
      <c r="T148" s="258">
        <v>0.1719</v>
      </c>
      <c r="U148" s="258">
        <v>0.1754</v>
      </c>
      <c r="V148" s="258">
        <v>0.19839999999999999</v>
      </c>
      <c r="W148" s="258">
        <v>0.20880000000000001</v>
      </c>
      <c r="X148" s="258">
        <v>0.21</v>
      </c>
      <c r="Y148" s="258">
        <v>0.22500000000000001</v>
      </c>
      <c r="Z148" s="258">
        <v>0.2319</v>
      </c>
      <c r="AA148" s="258">
        <v>0.21920000000000001</v>
      </c>
      <c r="AB148" s="258">
        <v>0.23419999999999999</v>
      </c>
      <c r="AC148" s="258">
        <v>0.24</v>
      </c>
      <c r="AD148" s="258">
        <v>0.25269999999999998</v>
      </c>
      <c r="AE148" s="258">
        <v>0.25609999999999999</v>
      </c>
      <c r="AF148" s="258">
        <v>0.25729999999999997</v>
      </c>
      <c r="AG148" s="258">
        <v>0.26650000000000001</v>
      </c>
      <c r="AH148" s="258">
        <v>0.27560000000000001</v>
      </c>
      <c r="AI148" s="258">
        <v>0.2848</v>
      </c>
      <c r="AJ148" s="258">
        <v>0.29399999999999998</v>
      </c>
      <c r="AK148" s="258">
        <v>0.30320000000000003</v>
      </c>
      <c r="AL148" s="258">
        <v>0.31230000000000002</v>
      </c>
      <c r="AM148" s="258">
        <v>0.32150000000000001</v>
      </c>
      <c r="AN148" s="258">
        <v>0.33069999999999999</v>
      </c>
      <c r="AO148" s="258">
        <v>0.33989999999999998</v>
      </c>
      <c r="AP148" s="258">
        <v>0.34899999999999998</v>
      </c>
      <c r="AQ148" s="258">
        <v>0.35820000000000002</v>
      </c>
      <c r="AR148" s="258">
        <v>0.3674</v>
      </c>
      <c r="AS148" s="258">
        <v>0.37659999999999999</v>
      </c>
      <c r="AT148" s="258">
        <v>0.38569999999999999</v>
      </c>
      <c r="AU148" s="258">
        <v>0.39489999999999997</v>
      </c>
      <c r="AV148" s="258">
        <v>0.40410000000000001</v>
      </c>
      <c r="AW148" s="258">
        <v>0.4133</v>
      </c>
      <c r="AX148" s="258">
        <v>0.4224</v>
      </c>
      <c r="AY148" s="258">
        <v>0.43159999999999998</v>
      </c>
      <c r="AZ148" s="258">
        <v>0.44080000000000003</v>
      </c>
      <c r="BA148" s="258">
        <v>0.45</v>
      </c>
      <c r="BB148" s="283"/>
      <c r="BC148" s="20">
        <f t="shared" si="7"/>
        <v>2.7185123629247281E-2</v>
      </c>
      <c r="BD148" t="str">
        <f t="shared" si="8"/>
        <v>Food &amp; Tobacco - 2012 B$</v>
      </c>
    </row>
    <row r="149" spans="1:56">
      <c r="A149" s="284" t="s">
        <v>20</v>
      </c>
      <c r="B149" s="258" t="s">
        <v>316</v>
      </c>
      <c r="C149" s="258">
        <v>0</v>
      </c>
      <c r="D149" s="258">
        <v>0</v>
      </c>
      <c r="E149" s="258">
        <v>0</v>
      </c>
      <c r="F149" s="258">
        <v>0</v>
      </c>
      <c r="G149" s="258">
        <v>1.1999999999999999E-3</v>
      </c>
      <c r="H149" s="258">
        <v>1.1999999999999999E-3</v>
      </c>
      <c r="I149" s="258">
        <v>1.1999999999999999E-3</v>
      </c>
      <c r="J149" s="258">
        <v>1.1999999999999999E-3</v>
      </c>
      <c r="K149" s="258">
        <v>1.1999999999999999E-3</v>
      </c>
      <c r="L149" s="258">
        <v>1.1999999999999999E-3</v>
      </c>
      <c r="M149" s="258">
        <v>2.3E-3</v>
      </c>
      <c r="N149" s="258">
        <v>2.3E-3</v>
      </c>
      <c r="O149" s="258">
        <v>8.0999999999999996E-3</v>
      </c>
      <c r="P149" s="258">
        <v>8.0999999999999996E-3</v>
      </c>
      <c r="Q149" s="258">
        <v>8.0999999999999996E-3</v>
      </c>
      <c r="R149" s="258">
        <v>1.4999999999999999E-2</v>
      </c>
      <c r="S149" s="258">
        <v>2.1899999999999999E-2</v>
      </c>
      <c r="T149" s="258">
        <v>2.1899999999999999E-2</v>
      </c>
      <c r="U149" s="258">
        <v>1.8499999999999999E-2</v>
      </c>
      <c r="V149" s="258">
        <v>1.4999999999999999E-2</v>
      </c>
      <c r="W149" s="258">
        <v>3.5799999999999998E-2</v>
      </c>
      <c r="X149" s="258">
        <v>2.1899999999999999E-2</v>
      </c>
      <c r="Y149" s="258">
        <v>2.6499999999999999E-2</v>
      </c>
      <c r="Z149" s="258">
        <v>2.4199999999999999E-2</v>
      </c>
      <c r="AA149" s="258">
        <v>2.7699999999999999E-2</v>
      </c>
      <c r="AB149" s="258">
        <v>3.9199999999999999E-2</v>
      </c>
      <c r="AC149" s="258">
        <v>4.1500000000000002E-2</v>
      </c>
      <c r="AD149" s="258">
        <v>4.3799999999999999E-2</v>
      </c>
      <c r="AE149" s="258">
        <v>4.7300000000000002E-2</v>
      </c>
      <c r="AF149" s="258">
        <v>4.9599999999999998E-2</v>
      </c>
      <c r="AG149" s="258">
        <v>5.0299999999999997E-2</v>
      </c>
      <c r="AH149" s="258">
        <v>5.0999999999999997E-2</v>
      </c>
      <c r="AI149" s="258">
        <v>5.1799999999999999E-2</v>
      </c>
      <c r="AJ149" s="258">
        <v>5.2499999999999998E-2</v>
      </c>
      <c r="AK149" s="258">
        <v>5.3199999999999997E-2</v>
      </c>
      <c r="AL149" s="258">
        <v>5.3900000000000003E-2</v>
      </c>
      <c r="AM149" s="258">
        <v>5.4600000000000003E-2</v>
      </c>
      <c r="AN149" s="258">
        <v>5.5300000000000002E-2</v>
      </c>
      <c r="AO149" s="258">
        <v>5.6000000000000001E-2</v>
      </c>
      <c r="AP149" s="258">
        <v>5.6800000000000003E-2</v>
      </c>
      <c r="AQ149" s="258">
        <v>5.7500000000000002E-2</v>
      </c>
      <c r="AR149" s="258">
        <v>5.8200000000000002E-2</v>
      </c>
      <c r="AS149" s="258">
        <v>5.8900000000000001E-2</v>
      </c>
      <c r="AT149" s="258">
        <v>5.96E-2</v>
      </c>
      <c r="AU149" s="258">
        <v>6.0299999999999999E-2</v>
      </c>
      <c r="AV149" s="258">
        <v>6.0999999999999999E-2</v>
      </c>
      <c r="AW149" s="258">
        <v>6.1800000000000001E-2</v>
      </c>
      <c r="AX149" s="258">
        <v>6.25E-2</v>
      </c>
      <c r="AY149" s="258">
        <v>6.3200000000000006E-2</v>
      </c>
      <c r="AZ149" s="258">
        <v>6.3899999999999998E-2</v>
      </c>
      <c r="BA149" s="258">
        <v>6.4600000000000005E-2</v>
      </c>
      <c r="BB149" s="283"/>
      <c r="BC149" s="20"/>
      <c r="BD149" t="str">
        <f t="shared" si="8"/>
        <v>Textiles - 2012 B$</v>
      </c>
    </row>
    <row r="150" spans="1:56">
      <c r="A150" s="284" t="s">
        <v>20</v>
      </c>
      <c r="B150" s="258" t="s">
        <v>317</v>
      </c>
      <c r="C150" s="258">
        <v>1.8499999999999999E-2</v>
      </c>
      <c r="D150" s="258">
        <v>2.1899999999999999E-2</v>
      </c>
      <c r="E150" s="258">
        <v>1.6199999999999999E-2</v>
      </c>
      <c r="F150" s="258">
        <v>1.7299999999999999E-2</v>
      </c>
      <c r="G150" s="258">
        <v>2.3099999999999999E-2</v>
      </c>
      <c r="H150" s="258">
        <v>2.4199999999999999E-2</v>
      </c>
      <c r="I150" s="258">
        <v>2.7699999999999999E-2</v>
      </c>
      <c r="J150" s="258">
        <v>2.0799999999999999E-2</v>
      </c>
      <c r="K150" s="258">
        <v>2.3099999999999999E-2</v>
      </c>
      <c r="L150" s="258">
        <v>1.8499999999999999E-2</v>
      </c>
      <c r="M150" s="258">
        <v>1.7299999999999999E-2</v>
      </c>
      <c r="N150" s="258">
        <v>1.9599999999999999E-2</v>
      </c>
      <c r="O150" s="258">
        <v>6.8999999999999999E-3</v>
      </c>
      <c r="P150" s="258">
        <v>6.8999999999999999E-3</v>
      </c>
      <c r="Q150" s="258">
        <v>5.7999999999999996E-3</v>
      </c>
      <c r="R150" s="258">
        <v>4.5999999999999999E-3</v>
      </c>
      <c r="S150" s="258">
        <v>5.7999999999999996E-3</v>
      </c>
      <c r="T150" s="258">
        <v>8.0999999999999996E-3</v>
      </c>
      <c r="U150" s="258">
        <v>6.8999999999999999E-3</v>
      </c>
      <c r="V150" s="258">
        <v>4.5999999999999999E-3</v>
      </c>
      <c r="W150" s="258">
        <v>3.5000000000000001E-3</v>
      </c>
      <c r="X150" s="258">
        <v>4.5999999999999999E-3</v>
      </c>
      <c r="Y150" s="258">
        <v>4.5999999999999999E-3</v>
      </c>
      <c r="Z150" s="258">
        <v>3.5000000000000001E-3</v>
      </c>
      <c r="AA150" s="258">
        <v>3.5000000000000001E-3</v>
      </c>
      <c r="AB150" s="258">
        <v>3.5000000000000001E-3</v>
      </c>
      <c r="AC150" s="258">
        <v>3.5000000000000001E-3</v>
      </c>
      <c r="AD150" s="258">
        <v>3.5000000000000001E-3</v>
      </c>
      <c r="AE150" s="258">
        <v>4.5999999999999999E-3</v>
      </c>
      <c r="AF150" s="258">
        <v>4.5999999999999999E-3</v>
      </c>
      <c r="AG150" s="258">
        <v>4.7000000000000002E-3</v>
      </c>
      <c r="AH150" s="258">
        <v>4.7000000000000002E-3</v>
      </c>
      <c r="AI150" s="258">
        <v>4.7999999999999996E-3</v>
      </c>
      <c r="AJ150" s="258">
        <v>4.7999999999999996E-3</v>
      </c>
      <c r="AK150" s="258">
        <v>4.8999999999999998E-3</v>
      </c>
      <c r="AL150" s="258">
        <v>4.8999999999999998E-3</v>
      </c>
      <c r="AM150" s="258">
        <v>5.0000000000000001E-3</v>
      </c>
      <c r="AN150" s="258">
        <v>5.1000000000000004E-3</v>
      </c>
      <c r="AO150" s="258">
        <v>5.1000000000000004E-3</v>
      </c>
      <c r="AP150" s="258">
        <v>5.1999999999999998E-3</v>
      </c>
      <c r="AQ150" s="258">
        <v>5.1999999999999998E-3</v>
      </c>
      <c r="AR150" s="258">
        <v>5.3E-3</v>
      </c>
      <c r="AS150" s="258">
        <v>5.3E-3</v>
      </c>
      <c r="AT150" s="258">
        <v>5.4000000000000003E-3</v>
      </c>
      <c r="AU150" s="258">
        <v>5.4000000000000003E-3</v>
      </c>
      <c r="AV150" s="258">
        <v>5.4999999999999997E-3</v>
      </c>
      <c r="AW150" s="258">
        <v>5.4999999999999997E-3</v>
      </c>
      <c r="AX150" s="258">
        <v>5.5999999999999999E-3</v>
      </c>
      <c r="AY150" s="258">
        <v>5.7000000000000002E-3</v>
      </c>
      <c r="AZ150" s="258">
        <v>5.7000000000000002E-3</v>
      </c>
      <c r="BA150" s="258">
        <v>5.7999999999999996E-3</v>
      </c>
      <c r="BB150" s="283"/>
      <c r="BC150" s="20">
        <f>RATE(50,,C150,-BA150)</f>
        <v>-2.2931245456744829E-2</v>
      </c>
      <c r="BD150" t="str">
        <f t="shared" si="8"/>
        <v>Apparel - 2012 B$</v>
      </c>
    </row>
    <row r="151" spans="1:56">
      <c r="A151" s="284" t="s">
        <v>20</v>
      </c>
      <c r="B151" s="258" t="s">
        <v>318</v>
      </c>
      <c r="C151" s="258">
        <v>0.64259999999999995</v>
      </c>
      <c r="D151" s="258">
        <v>0.69</v>
      </c>
      <c r="E151" s="258">
        <v>0.84689999999999999</v>
      </c>
      <c r="F151" s="258">
        <v>0.72919999999999996</v>
      </c>
      <c r="G151" s="258">
        <v>0.84460000000000002</v>
      </c>
      <c r="H151" s="258">
        <v>0.64839999999999998</v>
      </c>
      <c r="I151" s="258">
        <v>0.41299999999999998</v>
      </c>
      <c r="J151" s="258">
        <v>0.62529999999999997</v>
      </c>
      <c r="K151" s="258">
        <v>0.74419999999999997</v>
      </c>
      <c r="L151" s="258">
        <v>0.62760000000000005</v>
      </c>
      <c r="M151" s="258">
        <v>0.64839999999999998</v>
      </c>
      <c r="N151" s="258">
        <v>0.54800000000000004</v>
      </c>
      <c r="O151" s="258">
        <v>0.4027</v>
      </c>
      <c r="P151" s="258">
        <v>0.41880000000000001</v>
      </c>
      <c r="Q151" s="258">
        <v>0.39689999999999998</v>
      </c>
      <c r="R151" s="258">
        <v>0.39689999999999998</v>
      </c>
      <c r="S151" s="258">
        <v>0.41070000000000001</v>
      </c>
      <c r="T151" s="258">
        <v>0.42799999999999999</v>
      </c>
      <c r="U151" s="258">
        <v>0.40039999999999998</v>
      </c>
      <c r="V151" s="258">
        <v>0.38190000000000002</v>
      </c>
      <c r="W151" s="258">
        <v>0.40839999999999999</v>
      </c>
      <c r="X151" s="258">
        <v>0.4073</v>
      </c>
      <c r="Y151" s="258">
        <v>0.3911</v>
      </c>
      <c r="Z151" s="258">
        <v>0.33460000000000001</v>
      </c>
      <c r="AA151" s="258">
        <v>0.24229999999999999</v>
      </c>
      <c r="AB151" s="258">
        <v>0.24579999999999999</v>
      </c>
      <c r="AC151" s="258">
        <v>0.24</v>
      </c>
      <c r="AD151" s="258">
        <v>0.23880000000000001</v>
      </c>
      <c r="AE151" s="258">
        <v>0.2631</v>
      </c>
      <c r="AF151" s="258">
        <v>0.31040000000000001</v>
      </c>
      <c r="AG151" s="258">
        <v>0.31</v>
      </c>
      <c r="AH151" s="258">
        <v>0.30959999999999999</v>
      </c>
      <c r="AI151" s="258">
        <v>0.30919999999999997</v>
      </c>
      <c r="AJ151" s="258">
        <v>0.30880000000000002</v>
      </c>
      <c r="AK151" s="258">
        <v>0.30840000000000001</v>
      </c>
      <c r="AL151" s="258">
        <v>0.30809999999999998</v>
      </c>
      <c r="AM151" s="258">
        <v>0.30769999999999997</v>
      </c>
      <c r="AN151" s="258">
        <v>0.30730000000000002</v>
      </c>
      <c r="AO151" s="258">
        <v>0.30690000000000001</v>
      </c>
      <c r="AP151" s="258">
        <v>0.30649999999999999</v>
      </c>
      <c r="AQ151" s="258">
        <v>0.30609999999999998</v>
      </c>
      <c r="AR151" s="258">
        <v>0.30570000000000003</v>
      </c>
      <c r="AS151" s="258">
        <v>0.3054</v>
      </c>
      <c r="AT151" s="258">
        <v>0.30499999999999999</v>
      </c>
      <c r="AU151" s="258">
        <v>0.30459999999999998</v>
      </c>
      <c r="AV151" s="258">
        <v>0.30420000000000003</v>
      </c>
      <c r="AW151" s="258">
        <v>0.30380000000000001</v>
      </c>
      <c r="AX151" s="258">
        <v>0.3034</v>
      </c>
      <c r="AY151" s="258">
        <v>0.30309999999999998</v>
      </c>
      <c r="AZ151" s="258">
        <v>0.30270000000000002</v>
      </c>
      <c r="BA151" s="258">
        <v>0.30230000000000001</v>
      </c>
      <c r="BB151" s="283"/>
      <c r="BC151" s="20">
        <f>RATE(50,,C151,-BA151)</f>
        <v>-1.4968886400171844E-2</v>
      </c>
      <c r="BD151" t="str">
        <f t="shared" si="8"/>
        <v>Lumber - 2012 B$</v>
      </c>
    </row>
    <row r="152" spans="1:56">
      <c r="A152" s="284" t="s">
        <v>20</v>
      </c>
      <c r="B152" s="258" t="s">
        <v>319</v>
      </c>
      <c r="C152" s="258">
        <v>1.15E-2</v>
      </c>
      <c r="D152" s="258">
        <v>9.1999999999999998E-3</v>
      </c>
      <c r="E152" s="258">
        <v>1.04E-2</v>
      </c>
      <c r="F152" s="258">
        <v>1.15E-2</v>
      </c>
      <c r="G152" s="258">
        <v>1.2699999999999999E-2</v>
      </c>
      <c r="H152" s="258">
        <v>1.15E-2</v>
      </c>
      <c r="I152" s="258">
        <v>1.38E-2</v>
      </c>
      <c r="J152" s="258">
        <v>1.6199999999999999E-2</v>
      </c>
      <c r="K152" s="258">
        <v>1.7299999999999999E-2</v>
      </c>
      <c r="L152" s="258">
        <v>1.7299999999999999E-2</v>
      </c>
      <c r="M152" s="258">
        <v>1.7299999999999999E-2</v>
      </c>
      <c r="N152" s="258">
        <v>2.0799999999999999E-2</v>
      </c>
      <c r="O152" s="258">
        <v>3.2300000000000002E-2</v>
      </c>
      <c r="P152" s="258">
        <v>3.5799999999999998E-2</v>
      </c>
      <c r="Q152" s="258">
        <v>3.5799999999999998E-2</v>
      </c>
      <c r="R152" s="258">
        <v>3.9199999999999999E-2</v>
      </c>
      <c r="S152" s="258">
        <v>4.6199999999999998E-2</v>
      </c>
      <c r="T152" s="258">
        <v>4.4999999999999998E-2</v>
      </c>
      <c r="U152" s="258">
        <v>4.4999999999999998E-2</v>
      </c>
      <c r="V152" s="258">
        <v>5.1900000000000002E-2</v>
      </c>
      <c r="W152" s="258">
        <v>5.1900000000000002E-2</v>
      </c>
      <c r="X152" s="258">
        <v>5.0799999999999998E-2</v>
      </c>
      <c r="Y152" s="258">
        <v>5.0799999999999998E-2</v>
      </c>
      <c r="Z152" s="258">
        <v>3.9199999999999999E-2</v>
      </c>
      <c r="AA152" s="258">
        <v>2.8799999999999999E-2</v>
      </c>
      <c r="AB152" s="258">
        <v>2.6499999999999999E-2</v>
      </c>
      <c r="AC152" s="258">
        <v>2.6499999999999999E-2</v>
      </c>
      <c r="AD152" s="258">
        <v>2.6499999999999999E-2</v>
      </c>
      <c r="AE152" s="258">
        <v>2.6499999999999999E-2</v>
      </c>
      <c r="AF152" s="258">
        <v>2.6499999999999999E-2</v>
      </c>
      <c r="AG152" s="258">
        <v>2.7300000000000001E-2</v>
      </c>
      <c r="AH152" s="258">
        <v>2.8000000000000001E-2</v>
      </c>
      <c r="AI152" s="258">
        <v>2.87E-2</v>
      </c>
      <c r="AJ152" s="258">
        <v>2.9399999999999999E-2</v>
      </c>
      <c r="AK152" s="258">
        <v>3.0099999999999998E-2</v>
      </c>
      <c r="AL152" s="258">
        <v>3.0800000000000001E-2</v>
      </c>
      <c r="AM152" s="258">
        <v>3.15E-2</v>
      </c>
      <c r="AN152" s="258">
        <v>3.2300000000000002E-2</v>
      </c>
      <c r="AO152" s="258">
        <v>3.3000000000000002E-2</v>
      </c>
      <c r="AP152" s="258">
        <v>3.3700000000000001E-2</v>
      </c>
      <c r="AQ152" s="258">
        <v>3.44E-2</v>
      </c>
      <c r="AR152" s="258">
        <v>3.5099999999999999E-2</v>
      </c>
      <c r="AS152" s="258">
        <v>3.5799999999999998E-2</v>
      </c>
      <c r="AT152" s="258">
        <v>3.6499999999999998E-2</v>
      </c>
      <c r="AU152" s="258">
        <v>3.73E-2</v>
      </c>
      <c r="AV152" s="258">
        <v>3.7999999999999999E-2</v>
      </c>
      <c r="AW152" s="258">
        <v>3.8699999999999998E-2</v>
      </c>
      <c r="AX152" s="258">
        <v>3.9399999999999998E-2</v>
      </c>
      <c r="AY152" s="258">
        <v>4.0099999999999997E-2</v>
      </c>
      <c r="AZ152" s="258">
        <v>4.0800000000000003E-2</v>
      </c>
      <c r="BA152" s="258">
        <v>4.1500000000000002E-2</v>
      </c>
      <c r="BB152" s="283"/>
      <c r="BC152" s="20">
        <f>RATE(50,,C152,-BA152)</f>
        <v>2.5999159797423461E-2</v>
      </c>
      <c r="BD152" t="str">
        <f t="shared" si="8"/>
        <v>Furniture - 2012 B$</v>
      </c>
    </row>
    <row r="153" spans="1:56">
      <c r="A153" s="284" t="s">
        <v>20</v>
      </c>
      <c r="B153" s="258" t="s">
        <v>320</v>
      </c>
      <c r="C153" s="258">
        <v>8.1900000000000001E-2</v>
      </c>
      <c r="D153" s="258">
        <v>8.77E-2</v>
      </c>
      <c r="E153" s="258">
        <v>9.5799999999999996E-2</v>
      </c>
      <c r="F153" s="258">
        <v>9.8100000000000007E-2</v>
      </c>
      <c r="G153" s="258">
        <v>0.10150000000000001</v>
      </c>
      <c r="H153" s="258">
        <v>9.11E-2</v>
      </c>
      <c r="I153" s="258">
        <v>0.09</v>
      </c>
      <c r="J153" s="258">
        <v>9.2299999999999993E-2</v>
      </c>
      <c r="K153" s="258">
        <v>9.5799999999999996E-2</v>
      </c>
      <c r="L153" s="258">
        <v>9.9199999999999997E-2</v>
      </c>
      <c r="M153" s="258">
        <v>0.10730000000000001</v>
      </c>
      <c r="N153" s="258">
        <v>0.10150000000000001</v>
      </c>
      <c r="O153" s="258">
        <v>8.3099999999999993E-2</v>
      </c>
      <c r="P153" s="258">
        <v>8.1900000000000001E-2</v>
      </c>
      <c r="Q153" s="258">
        <v>8.6499999999999994E-2</v>
      </c>
      <c r="R153" s="258">
        <v>7.4999999999999997E-2</v>
      </c>
      <c r="S153" s="258">
        <v>7.4999999999999997E-2</v>
      </c>
      <c r="T153" s="258">
        <v>6.2300000000000001E-2</v>
      </c>
      <c r="U153" s="258">
        <v>6.3500000000000001E-2</v>
      </c>
      <c r="V153" s="258">
        <v>7.9600000000000004E-2</v>
      </c>
      <c r="W153" s="258">
        <v>8.6499999999999994E-2</v>
      </c>
      <c r="X153" s="258">
        <v>0.10150000000000001</v>
      </c>
      <c r="Y153" s="258">
        <v>8.8800000000000004E-2</v>
      </c>
      <c r="Z153" s="258">
        <v>7.3800000000000004E-2</v>
      </c>
      <c r="AA153" s="258">
        <v>0.09</v>
      </c>
      <c r="AB153" s="258">
        <v>5.7999999999999996E-3</v>
      </c>
      <c r="AC153" s="258">
        <v>5.7999999999999996E-3</v>
      </c>
      <c r="AD153" s="258">
        <v>0</v>
      </c>
      <c r="AE153" s="258">
        <v>0</v>
      </c>
      <c r="AF153" s="258">
        <v>0</v>
      </c>
      <c r="AG153" s="258">
        <v>0</v>
      </c>
      <c r="AH153" s="258">
        <v>0</v>
      </c>
      <c r="AI153" s="258">
        <v>0</v>
      </c>
      <c r="AJ153" s="258">
        <v>0</v>
      </c>
      <c r="AK153" s="258">
        <v>0</v>
      </c>
      <c r="AL153" s="258">
        <v>0</v>
      </c>
      <c r="AM153" s="258">
        <v>0</v>
      </c>
      <c r="AN153" s="258">
        <v>0</v>
      </c>
      <c r="AO153" s="258">
        <v>0</v>
      </c>
      <c r="AP153" s="258">
        <v>0</v>
      </c>
      <c r="AQ153" s="258">
        <v>0</v>
      </c>
      <c r="AR153" s="258">
        <v>0</v>
      </c>
      <c r="AS153" s="258">
        <v>0</v>
      </c>
      <c r="AT153" s="258">
        <v>0</v>
      </c>
      <c r="AU153" s="258">
        <v>0</v>
      </c>
      <c r="AV153" s="258">
        <v>0</v>
      </c>
      <c r="AW153" s="258">
        <v>0</v>
      </c>
      <c r="AX153" s="258">
        <v>0</v>
      </c>
      <c r="AY153" s="258">
        <v>0</v>
      </c>
      <c r="AZ153" s="258">
        <v>0</v>
      </c>
      <c r="BA153" s="258">
        <v>0</v>
      </c>
      <c r="BB153" s="283"/>
      <c r="BC153" s="20"/>
      <c r="BD153" t="str">
        <f t="shared" si="8"/>
        <v>Paper - 2012 B$</v>
      </c>
    </row>
    <row r="154" spans="1:56">
      <c r="A154" s="284" t="s">
        <v>20</v>
      </c>
      <c r="B154" s="258" t="s">
        <v>321</v>
      </c>
      <c r="C154" s="258">
        <v>0.13150000000000001</v>
      </c>
      <c r="D154" s="258">
        <v>0.1338</v>
      </c>
      <c r="E154" s="258">
        <v>0.1154</v>
      </c>
      <c r="F154" s="258">
        <v>0.12690000000000001</v>
      </c>
      <c r="G154" s="258">
        <v>0.1246</v>
      </c>
      <c r="H154" s="258">
        <v>0.18229999999999999</v>
      </c>
      <c r="I154" s="258">
        <v>0.18340000000000001</v>
      </c>
      <c r="J154" s="258">
        <v>0.1419</v>
      </c>
      <c r="K154" s="258">
        <v>0.13150000000000001</v>
      </c>
      <c r="L154" s="258">
        <v>0.1361</v>
      </c>
      <c r="M154" s="258">
        <v>0.13270000000000001</v>
      </c>
      <c r="N154" s="258">
        <v>0.1454</v>
      </c>
      <c r="O154" s="258">
        <v>3.1199999999999999E-2</v>
      </c>
      <c r="P154" s="258">
        <v>3.2300000000000002E-2</v>
      </c>
      <c r="Q154" s="258">
        <v>3.1199999999999999E-2</v>
      </c>
      <c r="R154" s="258">
        <v>2.5399999999999999E-2</v>
      </c>
      <c r="S154" s="258">
        <v>2.5399999999999999E-2</v>
      </c>
      <c r="T154" s="258">
        <v>2.7699999999999999E-2</v>
      </c>
      <c r="U154" s="258">
        <v>2.6499999999999999E-2</v>
      </c>
      <c r="V154" s="258">
        <v>2.5399999999999999E-2</v>
      </c>
      <c r="W154" s="258">
        <v>2.8799999999999999E-2</v>
      </c>
      <c r="X154" s="258">
        <v>3.1199999999999999E-2</v>
      </c>
      <c r="Y154" s="258">
        <v>0.03</v>
      </c>
      <c r="Z154" s="258">
        <v>3.1199999999999999E-2</v>
      </c>
      <c r="AA154" s="258">
        <v>2.6499999999999999E-2</v>
      </c>
      <c r="AB154" s="258">
        <v>2.8799999999999999E-2</v>
      </c>
      <c r="AC154" s="258">
        <v>2.6499999999999999E-2</v>
      </c>
      <c r="AD154" s="258">
        <v>2.6499999999999999E-2</v>
      </c>
      <c r="AE154" s="258">
        <v>2.4199999999999999E-2</v>
      </c>
      <c r="AF154" s="258">
        <v>2.3099999999999999E-2</v>
      </c>
      <c r="AG154" s="258">
        <v>2.3099999999999999E-2</v>
      </c>
      <c r="AH154" s="258">
        <v>2.3199999999999998E-2</v>
      </c>
      <c r="AI154" s="258">
        <v>2.3199999999999998E-2</v>
      </c>
      <c r="AJ154" s="258">
        <v>2.3300000000000001E-2</v>
      </c>
      <c r="AK154" s="258">
        <v>2.3300000000000001E-2</v>
      </c>
      <c r="AL154" s="258">
        <v>2.3400000000000001E-2</v>
      </c>
      <c r="AM154" s="258">
        <v>2.35E-2</v>
      </c>
      <c r="AN154" s="258">
        <v>2.35E-2</v>
      </c>
      <c r="AO154" s="258">
        <v>2.3599999999999999E-2</v>
      </c>
      <c r="AP154" s="258">
        <v>2.3599999999999999E-2</v>
      </c>
      <c r="AQ154" s="258">
        <v>2.3699999999999999E-2</v>
      </c>
      <c r="AR154" s="258">
        <v>2.3699999999999999E-2</v>
      </c>
      <c r="AS154" s="258">
        <v>2.3800000000000002E-2</v>
      </c>
      <c r="AT154" s="258">
        <v>2.3800000000000002E-2</v>
      </c>
      <c r="AU154" s="258">
        <v>2.3900000000000001E-2</v>
      </c>
      <c r="AV154" s="258">
        <v>2.4E-2</v>
      </c>
      <c r="AW154" s="258">
        <v>2.4E-2</v>
      </c>
      <c r="AX154" s="258">
        <v>2.41E-2</v>
      </c>
      <c r="AY154" s="258">
        <v>2.41E-2</v>
      </c>
      <c r="AZ154" s="258">
        <v>2.4199999999999999E-2</v>
      </c>
      <c r="BA154" s="258">
        <v>2.4199999999999999E-2</v>
      </c>
      <c r="BB154" s="283"/>
      <c r="BC154" s="20">
        <f t="shared" ref="BC154:BC159" si="9">RATE(50,,C154,-BA154)</f>
        <v>-3.3286480468219547E-2</v>
      </c>
      <c r="BD154" t="str">
        <f t="shared" si="8"/>
        <v>Printing - 2012 B$</v>
      </c>
    </row>
    <row r="155" spans="1:56">
      <c r="A155" s="284" t="s">
        <v>20</v>
      </c>
      <c r="B155" s="258" t="s">
        <v>322</v>
      </c>
      <c r="C155" s="258">
        <v>0.17419999999999999</v>
      </c>
      <c r="D155" s="258">
        <v>0.1431</v>
      </c>
      <c r="E155" s="258">
        <v>7.85E-2</v>
      </c>
      <c r="F155" s="258">
        <v>0.12</v>
      </c>
      <c r="G155" s="258">
        <v>0.1396</v>
      </c>
      <c r="H155" s="258">
        <v>0.1673</v>
      </c>
      <c r="I155" s="258">
        <v>0.21</v>
      </c>
      <c r="J155" s="258">
        <v>0.27689999999999998</v>
      </c>
      <c r="K155" s="258">
        <v>0.31380000000000002</v>
      </c>
      <c r="L155" s="258">
        <v>0.2631</v>
      </c>
      <c r="M155" s="258">
        <v>0.23419999999999999</v>
      </c>
      <c r="N155" s="258">
        <v>0.2631</v>
      </c>
      <c r="O155" s="258">
        <v>7.7299999999999994E-2</v>
      </c>
      <c r="P155" s="258">
        <v>8.6499999999999994E-2</v>
      </c>
      <c r="Q155" s="258">
        <v>8.6499999999999994E-2</v>
      </c>
      <c r="R155" s="258">
        <v>7.9600000000000004E-2</v>
      </c>
      <c r="S155" s="258">
        <v>6.9199999999999998E-2</v>
      </c>
      <c r="T155" s="258">
        <v>8.3099999999999993E-2</v>
      </c>
      <c r="U155" s="258">
        <v>8.77E-2</v>
      </c>
      <c r="V155" s="258">
        <v>6.8099999999999994E-2</v>
      </c>
      <c r="W155" s="258">
        <v>7.4999999999999997E-2</v>
      </c>
      <c r="X155" s="258">
        <v>7.9600000000000004E-2</v>
      </c>
      <c r="Y155" s="258">
        <v>0.1108</v>
      </c>
      <c r="Z155" s="258">
        <v>8.0799999999999997E-2</v>
      </c>
      <c r="AA155" s="258">
        <v>8.3099999999999993E-2</v>
      </c>
      <c r="AB155" s="258">
        <v>0.1004</v>
      </c>
      <c r="AC155" s="258">
        <v>0.105</v>
      </c>
      <c r="AD155" s="258">
        <v>0.11310000000000001</v>
      </c>
      <c r="AE155" s="258">
        <v>0.1119</v>
      </c>
      <c r="AF155" s="258">
        <v>0.1119</v>
      </c>
      <c r="AG155" s="258">
        <v>0.1186</v>
      </c>
      <c r="AH155" s="258">
        <v>0.12529999999999999</v>
      </c>
      <c r="AI155" s="258">
        <v>0.13200000000000001</v>
      </c>
      <c r="AJ155" s="258">
        <v>0.13869999999999999</v>
      </c>
      <c r="AK155" s="258">
        <v>0.1454</v>
      </c>
      <c r="AL155" s="258">
        <v>0.15210000000000001</v>
      </c>
      <c r="AM155" s="258">
        <v>0.1588</v>
      </c>
      <c r="AN155" s="258">
        <v>0.16550000000000001</v>
      </c>
      <c r="AO155" s="258">
        <v>0.17219999999999999</v>
      </c>
      <c r="AP155" s="258">
        <v>0.1789</v>
      </c>
      <c r="AQ155" s="258">
        <v>0.18559999999999999</v>
      </c>
      <c r="AR155" s="258">
        <v>0.1923</v>
      </c>
      <c r="AS155" s="258">
        <v>0.1991</v>
      </c>
      <c r="AT155" s="258">
        <v>0.20580000000000001</v>
      </c>
      <c r="AU155" s="258">
        <v>0.21249999999999999</v>
      </c>
      <c r="AV155" s="258">
        <v>0.21920000000000001</v>
      </c>
      <c r="AW155" s="258">
        <v>0.22589999999999999</v>
      </c>
      <c r="AX155" s="258">
        <v>0.2326</v>
      </c>
      <c r="AY155" s="258">
        <v>0.23930000000000001</v>
      </c>
      <c r="AZ155" s="258">
        <v>0.246</v>
      </c>
      <c r="BA155" s="258">
        <v>0.25269999999999998</v>
      </c>
      <c r="BB155" s="283"/>
      <c r="BC155" s="20">
        <f t="shared" si="9"/>
        <v>7.46772440903847E-3</v>
      </c>
      <c r="BD155" t="str">
        <f t="shared" si="8"/>
        <v>Chemicals - 2012 B$</v>
      </c>
    </row>
    <row r="156" spans="1:56">
      <c r="A156" s="284" t="s">
        <v>20</v>
      </c>
      <c r="B156" s="258" t="s">
        <v>323</v>
      </c>
      <c r="C156" s="258">
        <v>3.6900000000000002E-2</v>
      </c>
      <c r="D156" s="258">
        <v>4.0399999999999998E-2</v>
      </c>
      <c r="E156" s="258">
        <v>4.6199999999999998E-2</v>
      </c>
      <c r="F156" s="258">
        <v>4.6199999999999998E-2</v>
      </c>
      <c r="G156" s="258">
        <v>5.1900000000000002E-2</v>
      </c>
      <c r="H156" s="258">
        <v>5.3100000000000001E-2</v>
      </c>
      <c r="I156" s="258">
        <v>5.4199999999999998E-2</v>
      </c>
      <c r="J156" s="258">
        <v>5.4199999999999998E-2</v>
      </c>
      <c r="K156" s="258">
        <v>5.7700000000000001E-2</v>
      </c>
      <c r="L156" s="258">
        <v>6.2300000000000001E-2</v>
      </c>
      <c r="M156" s="258">
        <v>6.3500000000000001E-2</v>
      </c>
      <c r="N156" s="258">
        <v>5.0799999999999998E-2</v>
      </c>
      <c r="O156" s="258">
        <v>0.78339999999999999</v>
      </c>
      <c r="P156" s="258">
        <v>0.9103</v>
      </c>
      <c r="Q156" s="258">
        <v>0.89070000000000005</v>
      </c>
      <c r="R156" s="258">
        <v>0.57569999999999999</v>
      </c>
      <c r="S156" s="258">
        <v>0.63229999999999997</v>
      </c>
      <c r="T156" s="258">
        <v>0.70489999999999997</v>
      </c>
      <c r="U156" s="258">
        <v>0.73150000000000004</v>
      </c>
      <c r="V156" s="258">
        <v>0.75690000000000002</v>
      </c>
      <c r="W156" s="258">
        <v>0.80530000000000002</v>
      </c>
      <c r="X156" s="258">
        <v>0.64729999999999999</v>
      </c>
      <c r="Y156" s="258">
        <v>0.80300000000000005</v>
      </c>
      <c r="Z156" s="258">
        <v>0.80300000000000005</v>
      </c>
      <c r="AA156" s="258">
        <v>0.7823</v>
      </c>
      <c r="AB156" s="258">
        <v>0.75109999999999999</v>
      </c>
      <c r="AC156" s="258">
        <v>0.78339999999999999</v>
      </c>
      <c r="AD156" s="258">
        <v>0.84799999999999998</v>
      </c>
      <c r="AE156" s="258">
        <v>0.86299999999999999</v>
      </c>
      <c r="AF156" s="258">
        <v>0.88959999999999995</v>
      </c>
      <c r="AG156" s="258">
        <v>0.90380000000000005</v>
      </c>
      <c r="AH156" s="258">
        <v>0.91800000000000004</v>
      </c>
      <c r="AI156" s="258">
        <v>0.93220000000000003</v>
      </c>
      <c r="AJ156" s="258">
        <v>0.94650000000000001</v>
      </c>
      <c r="AK156" s="258">
        <v>0.9607</v>
      </c>
      <c r="AL156" s="258">
        <v>0.97489999999999999</v>
      </c>
      <c r="AM156" s="258">
        <v>0.98919999999999997</v>
      </c>
      <c r="AN156" s="258">
        <v>1.0034000000000001</v>
      </c>
      <c r="AO156" s="258">
        <v>1.0176000000000001</v>
      </c>
      <c r="AP156" s="258">
        <v>1.0318000000000001</v>
      </c>
      <c r="AQ156" s="258">
        <v>1.0461</v>
      </c>
      <c r="AR156" s="258">
        <v>1.0603</v>
      </c>
      <c r="AS156" s="258">
        <v>1.0745</v>
      </c>
      <c r="AT156" s="258">
        <v>1.0888</v>
      </c>
      <c r="AU156" s="258">
        <v>1.103</v>
      </c>
      <c r="AV156" s="258">
        <v>1.1172</v>
      </c>
      <c r="AW156" s="258">
        <v>1.1315</v>
      </c>
      <c r="AX156" s="258">
        <v>1.1456999999999999</v>
      </c>
      <c r="AY156" s="258">
        <v>1.1598999999999999</v>
      </c>
      <c r="AZ156" s="258">
        <v>1.1740999999999999</v>
      </c>
      <c r="BA156" s="258">
        <v>1.1883999999999999</v>
      </c>
      <c r="BB156" s="283"/>
      <c r="BC156" s="20">
        <f t="shared" si="9"/>
        <v>7.1910994681421508E-2</v>
      </c>
      <c r="BD156" t="str">
        <f t="shared" si="8"/>
        <v>Petroleum Products - 2012 B$</v>
      </c>
    </row>
    <row r="157" spans="1:56">
      <c r="A157" s="284" t="s">
        <v>20</v>
      </c>
      <c r="B157" s="258" t="s">
        <v>324</v>
      </c>
      <c r="C157" s="258">
        <v>5.7999999999999996E-3</v>
      </c>
      <c r="D157" s="258">
        <v>5.7999999999999996E-3</v>
      </c>
      <c r="E157" s="258">
        <v>6.8999999999999999E-3</v>
      </c>
      <c r="F157" s="258">
        <v>6.8999999999999999E-3</v>
      </c>
      <c r="G157" s="258">
        <v>4.5999999999999999E-3</v>
      </c>
      <c r="H157" s="258">
        <v>3.5000000000000001E-3</v>
      </c>
      <c r="I157" s="258">
        <v>4.5999999999999999E-3</v>
      </c>
      <c r="J157" s="258">
        <v>1.38E-2</v>
      </c>
      <c r="K157" s="258">
        <v>1.4999999999999999E-2</v>
      </c>
      <c r="L157" s="258">
        <v>2.0799999999999999E-2</v>
      </c>
      <c r="M157" s="258">
        <v>1.8499999999999999E-2</v>
      </c>
      <c r="N157" s="258">
        <v>2.1899999999999999E-2</v>
      </c>
      <c r="O157" s="258">
        <v>1.15E-2</v>
      </c>
      <c r="P157" s="258">
        <v>1.15E-2</v>
      </c>
      <c r="Q157" s="258">
        <v>1.2699999999999999E-2</v>
      </c>
      <c r="R157" s="258">
        <v>2.4199999999999999E-2</v>
      </c>
      <c r="S157" s="258">
        <v>2.1899999999999999E-2</v>
      </c>
      <c r="T157" s="258">
        <v>1.9599999999999999E-2</v>
      </c>
      <c r="U157" s="258">
        <v>2.0799999999999999E-2</v>
      </c>
      <c r="V157" s="258">
        <v>1.9599999999999999E-2</v>
      </c>
      <c r="W157" s="258">
        <v>2.8799999999999999E-2</v>
      </c>
      <c r="X157" s="258">
        <v>2.7699999999999999E-2</v>
      </c>
      <c r="Y157" s="258">
        <v>2.7699999999999999E-2</v>
      </c>
      <c r="Z157" s="258">
        <v>0.03</v>
      </c>
      <c r="AA157" s="258">
        <v>2.1899999999999999E-2</v>
      </c>
      <c r="AB157" s="258">
        <v>2.0799999999999999E-2</v>
      </c>
      <c r="AC157" s="258">
        <v>2.1899999999999999E-2</v>
      </c>
      <c r="AD157" s="258">
        <v>2.4199999999999999E-2</v>
      </c>
      <c r="AE157" s="258">
        <v>2.4199999999999999E-2</v>
      </c>
      <c r="AF157" s="258">
        <v>2.5399999999999999E-2</v>
      </c>
      <c r="AG157" s="258">
        <v>2.7E-2</v>
      </c>
      <c r="AH157" s="258">
        <v>2.86E-2</v>
      </c>
      <c r="AI157" s="258">
        <v>3.0200000000000001E-2</v>
      </c>
      <c r="AJ157" s="258">
        <v>3.1800000000000002E-2</v>
      </c>
      <c r="AK157" s="258">
        <v>3.3300000000000003E-2</v>
      </c>
      <c r="AL157" s="258">
        <v>3.49E-2</v>
      </c>
      <c r="AM157" s="258">
        <v>3.6499999999999998E-2</v>
      </c>
      <c r="AN157" s="258">
        <v>3.8100000000000002E-2</v>
      </c>
      <c r="AO157" s="258">
        <v>3.9699999999999999E-2</v>
      </c>
      <c r="AP157" s="258">
        <v>4.1300000000000003E-2</v>
      </c>
      <c r="AQ157" s="258">
        <v>4.2900000000000001E-2</v>
      </c>
      <c r="AR157" s="258">
        <v>4.4499999999999998E-2</v>
      </c>
      <c r="AS157" s="258">
        <v>4.6100000000000002E-2</v>
      </c>
      <c r="AT157" s="258">
        <v>4.7699999999999999E-2</v>
      </c>
      <c r="AU157" s="258">
        <v>4.9299999999999997E-2</v>
      </c>
      <c r="AV157" s="258">
        <v>5.0900000000000001E-2</v>
      </c>
      <c r="AW157" s="258">
        <v>5.2499999999999998E-2</v>
      </c>
      <c r="AX157" s="258">
        <v>5.4100000000000002E-2</v>
      </c>
      <c r="AY157" s="258">
        <v>5.57E-2</v>
      </c>
      <c r="AZ157" s="258">
        <v>5.7200000000000001E-2</v>
      </c>
      <c r="BA157" s="258">
        <v>5.8799999999999998E-2</v>
      </c>
      <c r="BB157" s="283"/>
      <c r="BC157" s="20">
        <f t="shared" si="9"/>
        <v>4.7415476375245347E-2</v>
      </c>
      <c r="BD157" t="str">
        <f t="shared" si="8"/>
        <v>Rubber - 2012 B$</v>
      </c>
    </row>
    <row r="158" spans="1:56">
      <c r="A158" s="284" t="s">
        <v>20</v>
      </c>
      <c r="B158" s="258" t="s">
        <v>325</v>
      </c>
      <c r="C158" s="258">
        <v>3.5000000000000001E-3</v>
      </c>
      <c r="D158" s="258">
        <v>3.5000000000000001E-3</v>
      </c>
      <c r="E158" s="258">
        <v>2.3E-3</v>
      </c>
      <c r="F158" s="258">
        <v>1.1999999999999999E-3</v>
      </c>
      <c r="G158" s="258">
        <v>1.1999999999999999E-3</v>
      </c>
      <c r="H158" s="258">
        <v>1.1999999999999999E-3</v>
      </c>
      <c r="I158" s="258">
        <v>1.1999999999999999E-3</v>
      </c>
      <c r="J158" s="258">
        <v>3.5000000000000001E-3</v>
      </c>
      <c r="K158" s="258">
        <v>3.5000000000000001E-3</v>
      </c>
      <c r="L158" s="258">
        <v>4.5999999999999999E-3</v>
      </c>
      <c r="M158" s="258">
        <v>5.7999999999999996E-3</v>
      </c>
      <c r="N158" s="258">
        <v>4.5999999999999999E-3</v>
      </c>
      <c r="O158" s="258">
        <v>4.5999999999999999E-3</v>
      </c>
      <c r="P158" s="258">
        <v>3.5000000000000001E-3</v>
      </c>
      <c r="Q158" s="258">
        <v>3.5000000000000001E-3</v>
      </c>
      <c r="R158" s="258">
        <v>5.7999999999999996E-3</v>
      </c>
      <c r="S158" s="258">
        <v>4.5999999999999999E-3</v>
      </c>
      <c r="T158" s="258">
        <v>4.5999999999999999E-3</v>
      </c>
      <c r="U158" s="258">
        <v>4.5999999999999999E-3</v>
      </c>
      <c r="V158" s="258">
        <v>4.5999999999999999E-3</v>
      </c>
      <c r="W158" s="258">
        <v>4.5999999999999999E-3</v>
      </c>
      <c r="X158" s="258">
        <v>3.5000000000000001E-3</v>
      </c>
      <c r="Y158" s="258">
        <v>3.5000000000000001E-3</v>
      </c>
      <c r="Z158" s="258">
        <v>4.5999999999999999E-3</v>
      </c>
      <c r="AA158" s="258">
        <v>3.5000000000000001E-3</v>
      </c>
      <c r="AB158" s="258">
        <v>4.5999999999999999E-3</v>
      </c>
      <c r="AC158" s="258">
        <v>5.7999999999999996E-3</v>
      </c>
      <c r="AD158" s="258">
        <v>5.7999999999999996E-3</v>
      </c>
      <c r="AE158" s="258">
        <v>5.7999999999999996E-3</v>
      </c>
      <c r="AF158" s="258">
        <v>5.7999999999999996E-3</v>
      </c>
      <c r="AG158" s="258">
        <v>5.7999999999999996E-3</v>
      </c>
      <c r="AH158" s="258">
        <v>5.8999999999999999E-3</v>
      </c>
      <c r="AI158" s="258">
        <v>5.8999999999999999E-3</v>
      </c>
      <c r="AJ158" s="258">
        <v>6.0000000000000001E-3</v>
      </c>
      <c r="AK158" s="258">
        <v>6.0000000000000001E-3</v>
      </c>
      <c r="AL158" s="258">
        <v>6.1000000000000004E-3</v>
      </c>
      <c r="AM158" s="258">
        <v>6.1999999999999998E-3</v>
      </c>
      <c r="AN158" s="258">
        <v>6.1999999999999998E-3</v>
      </c>
      <c r="AO158" s="258">
        <v>6.3E-3</v>
      </c>
      <c r="AP158" s="258">
        <v>6.3E-3</v>
      </c>
      <c r="AQ158" s="258">
        <v>6.4000000000000003E-3</v>
      </c>
      <c r="AR158" s="258">
        <v>6.4000000000000003E-3</v>
      </c>
      <c r="AS158" s="258">
        <v>6.4999999999999997E-3</v>
      </c>
      <c r="AT158" s="258">
        <v>6.4999999999999997E-3</v>
      </c>
      <c r="AU158" s="258">
        <v>6.6E-3</v>
      </c>
      <c r="AV158" s="258">
        <v>6.6E-3</v>
      </c>
      <c r="AW158" s="258">
        <v>6.7000000000000002E-3</v>
      </c>
      <c r="AX158" s="258">
        <v>6.7999999999999996E-3</v>
      </c>
      <c r="AY158" s="258">
        <v>6.7999999999999996E-3</v>
      </c>
      <c r="AZ158" s="258">
        <v>6.8999999999999999E-3</v>
      </c>
      <c r="BA158" s="258">
        <v>6.8999999999999999E-3</v>
      </c>
      <c r="BB158" s="283"/>
      <c r="BC158" s="20">
        <f t="shared" si="9"/>
        <v>1.3667729856888713E-2</v>
      </c>
      <c r="BD158" t="str">
        <f t="shared" si="8"/>
        <v>Leather - 2012 B$</v>
      </c>
    </row>
    <row r="159" spans="1:56">
      <c r="A159" s="284" t="s">
        <v>20</v>
      </c>
      <c r="B159" s="258" t="s">
        <v>326</v>
      </c>
      <c r="C159" s="258">
        <v>8.4199999999999997E-2</v>
      </c>
      <c r="D159" s="258">
        <v>0.09</v>
      </c>
      <c r="E159" s="258">
        <v>5.5399999999999998E-2</v>
      </c>
      <c r="F159" s="258">
        <v>5.3100000000000001E-2</v>
      </c>
      <c r="G159" s="258">
        <v>0.06</v>
      </c>
      <c r="H159" s="258">
        <v>5.8799999999999998E-2</v>
      </c>
      <c r="I159" s="258">
        <v>5.8799999999999998E-2</v>
      </c>
      <c r="J159" s="258">
        <v>6.3500000000000001E-2</v>
      </c>
      <c r="K159" s="258">
        <v>6.5799999999999997E-2</v>
      </c>
      <c r="L159" s="258">
        <v>7.4999999999999997E-2</v>
      </c>
      <c r="M159" s="258">
        <v>7.4999999999999997E-2</v>
      </c>
      <c r="N159" s="258">
        <v>6.9199999999999998E-2</v>
      </c>
      <c r="O159" s="258">
        <v>8.1900000000000001E-2</v>
      </c>
      <c r="P159" s="258">
        <v>9.11E-2</v>
      </c>
      <c r="Q159" s="258">
        <v>8.8800000000000004E-2</v>
      </c>
      <c r="R159" s="258">
        <v>9.4600000000000004E-2</v>
      </c>
      <c r="S159" s="258">
        <v>7.9600000000000004E-2</v>
      </c>
      <c r="T159" s="258">
        <v>8.0799999999999997E-2</v>
      </c>
      <c r="U159" s="258">
        <v>8.1900000000000001E-2</v>
      </c>
      <c r="V159" s="258">
        <v>7.0400000000000004E-2</v>
      </c>
      <c r="W159" s="258">
        <v>7.85E-2</v>
      </c>
      <c r="X159" s="258">
        <v>9.2299999999999993E-2</v>
      </c>
      <c r="Y159" s="258">
        <v>9.35E-2</v>
      </c>
      <c r="Z159" s="258">
        <v>8.0799999999999997E-2</v>
      </c>
      <c r="AA159" s="258">
        <v>5.6500000000000002E-2</v>
      </c>
      <c r="AB159" s="258">
        <v>5.7700000000000001E-2</v>
      </c>
      <c r="AC159" s="258">
        <v>6.1100000000000002E-2</v>
      </c>
      <c r="AD159" s="258">
        <v>6.4600000000000005E-2</v>
      </c>
      <c r="AE159" s="258">
        <v>6.6900000000000001E-2</v>
      </c>
      <c r="AF159" s="258">
        <v>7.6100000000000001E-2</v>
      </c>
      <c r="AG159" s="258">
        <v>7.7200000000000005E-2</v>
      </c>
      <c r="AH159" s="258">
        <v>7.8200000000000006E-2</v>
      </c>
      <c r="AI159" s="258">
        <v>7.9299999999999995E-2</v>
      </c>
      <c r="AJ159" s="258">
        <v>8.0299999999999996E-2</v>
      </c>
      <c r="AK159" s="258">
        <v>8.14E-2</v>
      </c>
      <c r="AL159" s="258">
        <v>8.2400000000000001E-2</v>
      </c>
      <c r="AM159" s="258">
        <v>8.3500000000000005E-2</v>
      </c>
      <c r="AN159" s="258">
        <v>8.4500000000000006E-2</v>
      </c>
      <c r="AO159" s="258">
        <v>8.5500000000000007E-2</v>
      </c>
      <c r="AP159" s="258">
        <v>8.6599999999999996E-2</v>
      </c>
      <c r="AQ159" s="258">
        <v>8.7599999999999997E-2</v>
      </c>
      <c r="AR159" s="258">
        <v>8.8700000000000001E-2</v>
      </c>
      <c r="AS159" s="258">
        <v>8.9700000000000002E-2</v>
      </c>
      <c r="AT159" s="258">
        <v>9.0800000000000006E-2</v>
      </c>
      <c r="AU159" s="258">
        <v>9.1800000000000007E-2</v>
      </c>
      <c r="AV159" s="258">
        <v>9.2899999999999996E-2</v>
      </c>
      <c r="AW159" s="258">
        <v>9.3899999999999997E-2</v>
      </c>
      <c r="AX159" s="258">
        <v>9.4899999999999998E-2</v>
      </c>
      <c r="AY159" s="258">
        <v>9.6000000000000002E-2</v>
      </c>
      <c r="AZ159" s="258">
        <v>9.7000000000000003E-2</v>
      </c>
      <c r="BA159" s="258">
        <v>9.8100000000000007E-2</v>
      </c>
      <c r="BB159" s="283"/>
      <c r="BC159" s="20">
        <f t="shared" si="9"/>
        <v>3.060522773822271E-3</v>
      </c>
      <c r="BD159" t="str">
        <f t="shared" si="8"/>
        <v>Stone, Clay, etc. - 2012 B$</v>
      </c>
    </row>
    <row r="160" spans="1:56">
      <c r="A160" s="284" t="s">
        <v>20</v>
      </c>
      <c r="B160" s="258" t="s">
        <v>327</v>
      </c>
      <c r="C160" s="258">
        <v>5.6500000000000002E-2</v>
      </c>
      <c r="D160" s="258">
        <v>4.8500000000000001E-2</v>
      </c>
      <c r="E160" s="258">
        <v>5.1900000000000002E-2</v>
      </c>
      <c r="F160" s="258">
        <v>5.8799999999999998E-2</v>
      </c>
      <c r="G160" s="258">
        <v>7.9600000000000004E-2</v>
      </c>
      <c r="H160" s="258">
        <v>6.9199999999999998E-2</v>
      </c>
      <c r="I160" s="258">
        <v>6.1100000000000002E-2</v>
      </c>
      <c r="J160" s="258">
        <v>5.5399999999999998E-2</v>
      </c>
      <c r="K160" s="258">
        <v>3.9199999999999999E-2</v>
      </c>
      <c r="L160" s="258">
        <v>3.9199999999999999E-2</v>
      </c>
      <c r="M160" s="258">
        <v>5.5399999999999998E-2</v>
      </c>
      <c r="N160" s="258">
        <v>6.2300000000000001E-2</v>
      </c>
      <c r="O160" s="258">
        <v>4.6199999999999998E-2</v>
      </c>
      <c r="P160" s="258">
        <v>5.0799999999999998E-2</v>
      </c>
      <c r="Q160" s="258">
        <v>4.8500000000000001E-2</v>
      </c>
      <c r="R160" s="258">
        <v>4.6199999999999998E-2</v>
      </c>
      <c r="S160" s="258">
        <v>3.8100000000000002E-2</v>
      </c>
      <c r="T160" s="258">
        <v>0.03</v>
      </c>
      <c r="U160" s="258">
        <v>3.1199999999999999E-2</v>
      </c>
      <c r="V160" s="258">
        <v>2.3099999999999999E-2</v>
      </c>
      <c r="W160" s="258">
        <v>2.1899999999999999E-2</v>
      </c>
      <c r="X160" s="258">
        <v>1.38E-2</v>
      </c>
      <c r="Y160" s="258">
        <v>1.6199999999999999E-2</v>
      </c>
      <c r="Z160" s="258">
        <v>9.1999999999999998E-3</v>
      </c>
      <c r="AA160" s="258">
        <v>5.7999999999999996E-3</v>
      </c>
      <c r="AB160" s="258">
        <v>5.7999999999999996E-3</v>
      </c>
      <c r="AC160" s="258">
        <v>5.7999999999999996E-3</v>
      </c>
      <c r="AD160" s="258">
        <v>0</v>
      </c>
      <c r="AE160" s="258">
        <v>0</v>
      </c>
      <c r="AF160" s="258">
        <v>0</v>
      </c>
      <c r="AG160" s="258">
        <v>0</v>
      </c>
      <c r="AH160" s="258">
        <v>0</v>
      </c>
      <c r="AI160" s="258">
        <v>0</v>
      </c>
      <c r="AJ160" s="258">
        <v>0</v>
      </c>
      <c r="AK160" s="258">
        <v>0</v>
      </c>
      <c r="AL160" s="258">
        <v>0</v>
      </c>
      <c r="AM160" s="258">
        <v>0</v>
      </c>
      <c r="AN160" s="258">
        <v>0</v>
      </c>
      <c r="AO160" s="258">
        <v>0</v>
      </c>
      <c r="AP160" s="258">
        <v>0</v>
      </c>
      <c r="AQ160" s="258">
        <v>0</v>
      </c>
      <c r="AR160" s="258">
        <v>0</v>
      </c>
      <c r="AS160" s="258">
        <v>0</v>
      </c>
      <c r="AT160" s="258">
        <v>0</v>
      </c>
      <c r="AU160" s="258">
        <v>0</v>
      </c>
      <c r="AV160" s="258">
        <v>0</v>
      </c>
      <c r="AW160" s="258">
        <v>0</v>
      </c>
      <c r="AX160" s="258">
        <v>0</v>
      </c>
      <c r="AY160" s="258">
        <v>0</v>
      </c>
      <c r="AZ160" s="258">
        <v>0</v>
      </c>
      <c r="BA160" s="258">
        <v>0</v>
      </c>
      <c r="BB160" s="283"/>
      <c r="BC160" s="20"/>
      <c r="BD160" t="str">
        <f t="shared" si="8"/>
        <v>Aluminum - 2012 B$</v>
      </c>
    </row>
    <row r="161" spans="1:56">
      <c r="A161" s="284" t="s">
        <v>20</v>
      </c>
      <c r="B161" s="258" t="s">
        <v>328</v>
      </c>
      <c r="C161" s="258">
        <v>5.1900000000000002E-2</v>
      </c>
      <c r="D161" s="258">
        <v>4.4999999999999998E-2</v>
      </c>
      <c r="E161" s="258">
        <v>4.8500000000000001E-2</v>
      </c>
      <c r="F161" s="258">
        <v>5.4199999999999998E-2</v>
      </c>
      <c r="G161" s="258">
        <v>7.3800000000000004E-2</v>
      </c>
      <c r="H161" s="258">
        <v>6.4600000000000005E-2</v>
      </c>
      <c r="I161" s="258">
        <v>5.6500000000000002E-2</v>
      </c>
      <c r="J161" s="258">
        <v>5.1900000000000002E-2</v>
      </c>
      <c r="K161" s="258">
        <v>3.6900000000000002E-2</v>
      </c>
      <c r="L161" s="258">
        <v>3.5799999999999998E-2</v>
      </c>
      <c r="M161" s="258">
        <v>5.0799999999999998E-2</v>
      </c>
      <c r="N161" s="258">
        <v>5.7700000000000001E-2</v>
      </c>
      <c r="O161" s="258">
        <v>4.2700000000000002E-2</v>
      </c>
      <c r="P161" s="258">
        <v>4.6199999999999998E-2</v>
      </c>
      <c r="Q161" s="258">
        <v>4.1500000000000002E-2</v>
      </c>
      <c r="R161" s="258">
        <v>3.8100000000000002E-2</v>
      </c>
      <c r="S161" s="258">
        <v>5.8799999999999998E-2</v>
      </c>
      <c r="T161" s="258">
        <v>2.7699999999999999E-2</v>
      </c>
      <c r="U161" s="258">
        <v>3.5799999999999998E-2</v>
      </c>
      <c r="V161" s="258">
        <v>6.1100000000000002E-2</v>
      </c>
      <c r="W161" s="258">
        <v>8.77E-2</v>
      </c>
      <c r="X161" s="258">
        <v>7.4999999999999997E-2</v>
      </c>
      <c r="Y161" s="258">
        <v>9.9199999999999997E-2</v>
      </c>
      <c r="Z161" s="258">
        <v>7.2700000000000001E-2</v>
      </c>
      <c r="AA161" s="258">
        <v>6.3500000000000001E-2</v>
      </c>
      <c r="AB161" s="258">
        <v>7.4999999999999997E-2</v>
      </c>
      <c r="AC161" s="258">
        <v>8.1900000000000001E-2</v>
      </c>
      <c r="AD161" s="258">
        <v>9.69E-2</v>
      </c>
      <c r="AE161" s="258">
        <v>0.1108</v>
      </c>
      <c r="AF161" s="258">
        <v>0.1338</v>
      </c>
      <c r="AG161" s="258">
        <v>0.13389999999999999</v>
      </c>
      <c r="AH161" s="258">
        <v>0.1341</v>
      </c>
      <c r="AI161" s="258">
        <v>0.13420000000000001</v>
      </c>
      <c r="AJ161" s="258">
        <v>0.1343</v>
      </c>
      <c r="AK161" s="258">
        <v>0.13439999999999999</v>
      </c>
      <c r="AL161" s="258">
        <v>0.13450000000000001</v>
      </c>
      <c r="AM161" s="258">
        <v>0.1346</v>
      </c>
      <c r="AN161" s="258">
        <v>0.13469999999999999</v>
      </c>
      <c r="AO161" s="258">
        <v>0.1348</v>
      </c>
      <c r="AP161" s="258">
        <v>0.13489999999999999</v>
      </c>
      <c r="AQ161" s="258">
        <v>0.13500000000000001</v>
      </c>
      <c r="AR161" s="258">
        <v>0.13519999999999999</v>
      </c>
      <c r="AS161" s="258">
        <v>0.1353</v>
      </c>
      <c r="AT161" s="258">
        <v>0.13539999999999999</v>
      </c>
      <c r="AU161" s="258">
        <v>0.13550000000000001</v>
      </c>
      <c r="AV161" s="258">
        <v>0.1356</v>
      </c>
      <c r="AW161" s="258">
        <v>0.13569999999999999</v>
      </c>
      <c r="AX161" s="258">
        <v>0.1358</v>
      </c>
      <c r="AY161" s="258">
        <v>0.13589999999999999</v>
      </c>
      <c r="AZ161" s="258">
        <v>0.13600000000000001</v>
      </c>
      <c r="BA161" s="258">
        <v>0.1361</v>
      </c>
      <c r="BB161" s="283"/>
      <c r="BC161" s="20">
        <f t="shared" ref="BC161:BC167" si="10">RATE(50,,C161,-BA161)</f>
        <v>1.9468509515346129E-2</v>
      </c>
      <c r="BD161" t="str">
        <f t="shared" si="8"/>
        <v>Other Primary Metals - 2012 B$</v>
      </c>
    </row>
    <row r="162" spans="1:56">
      <c r="A162" s="284" t="s">
        <v>20</v>
      </c>
      <c r="B162" s="258" t="s">
        <v>329</v>
      </c>
      <c r="C162" s="258">
        <v>2.4199999999999999E-2</v>
      </c>
      <c r="D162" s="258">
        <v>2.8799999999999999E-2</v>
      </c>
      <c r="E162" s="258">
        <v>2.8799999999999999E-2</v>
      </c>
      <c r="F162" s="258">
        <v>2.8799999999999999E-2</v>
      </c>
      <c r="G162" s="258">
        <v>3.1199999999999999E-2</v>
      </c>
      <c r="H162" s="258">
        <v>3.2300000000000002E-2</v>
      </c>
      <c r="I162" s="258">
        <v>2.8799999999999999E-2</v>
      </c>
      <c r="J162" s="258">
        <v>3.1199999999999999E-2</v>
      </c>
      <c r="K162" s="258">
        <v>3.2300000000000002E-2</v>
      </c>
      <c r="L162" s="258">
        <v>3.4599999999999999E-2</v>
      </c>
      <c r="M162" s="258">
        <v>3.9199999999999999E-2</v>
      </c>
      <c r="N162" s="258">
        <v>4.6199999999999998E-2</v>
      </c>
      <c r="O162" s="258">
        <v>6.5799999999999997E-2</v>
      </c>
      <c r="P162" s="258">
        <v>6.8099999999999994E-2</v>
      </c>
      <c r="Q162" s="258">
        <v>9.2299999999999993E-2</v>
      </c>
      <c r="R162" s="258">
        <v>9.8100000000000007E-2</v>
      </c>
      <c r="S162" s="258">
        <v>8.3099999999999993E-2</v>
      </c>
      <c r="T162" s="258">
        <v>7.9600000000000004E-2</v>
      </c>
      <c r="U162" s="258">
        <v>7.1499999999999994E-2</v>
      </c>
      <c r="V162" s="258">
        <v>7.85E-2</v>
      </c>
      <c r="W162" s="258">
        <v>8.3099999999999993E-2</v>
      </c>
      <c r="X162" s="258">
        <v>8.5400000000000004E-2</v>
      </c>
      <c r="Y162" s="258">
        <v>9.35E-2</v>
      </c>
      <c r="Z162" s="258">
        <v>0.105</v>
      </c>
      <c r="AA162" s="258">
        <v>0.09</v>
      </c>
      <c r="AB162" s="258">
        <v>9.2299999999999993E-2</v>
      </c>
      <c r="AC162" s="258">
        <v>9.8100000000000007E-2</v>
      </c>
      <c r="AD162" s="258">
        <v>0.1177</v>
      </c>
      <c r="AE162" s="258">
        <v>0.1361</v>
      </c>
      <c r="AF162" s="258">
        <v>0.15579999999999999</v>
      </c>
      <c r="AG162" s="258">
        <v>0.1686</v>
      </c>
      <c r="AH162" s="258">
        <v>0.18140000000000001</v>
      </c>
      <c r="AI162" s="258">
        <v>0.19420000000000001</v>
      </c>
      <c r="AJ162" s="258">
        <v>0.20699999999999999</v>
      </c>
      <c r="AK162" s="258">
        <v>0.2198</v>
      </c>
      <c r="AL162" s="258">
        <v>0.2326</v>
      </c>
      <c r="AM162" s="258">
        <v>0.24540000000000001</v>
      </c>
      <c r="AN162" s="258">
        <v>0.25819999999999999</v>
      </c>
      <c r="AO162" s="258">
        <v>0.27100000000000002</v>
      </c>
      <c r="AP162" s="258">
        <v>0.2838</v>
      </c>
      <c r="AQ162" s="258">
        <v>0.29659999999999997</v>
      </c>
      <c r="AR162" s="258">
        <v>0.30940000000000001</v>
      </c>
      <c r="AS162" s="258">
        <v>0.32219999999999999</v>
      </c>
      <c r="AT162" s="258">
        <v>0.33500000000000002</v>
      </c>
      <c r="AU162" s="258">
        <v>0.3478</v>
      </c>
      <c r="AV162" s="258">
        <v>0.36059999999999998</v>
      </c>
      <c r="AW162" s="258">
        <v>0.37340000000000001</v>
      </c>
      <c r="AX162" s="258">
        <v>0.38619999999999999</v>
      </c>
      <c r="AY162" s="258">
        <v>0.39900000000000002</v>
      </c>
      <c r="AZ162" s="258">
        <v>0.4118</v>
      </c>
      <c r="BA162" s="258">
        <v>0.42459999999999998</v>
      </c>
      <c r="BB162" s="283"/>
      <c r="BC162" s="20">
        <f t="shared" si="10"/>
        <v>5.8969111225290659E-2</v>
      </c>
      <c r="BD162" t="str">
        <f t="shared" si="8"/>
        <v>Fabricated Metals - 2012 B$</v>
      </c>
    </row>
    <row r="163" spans="1:56">
      <c r="A163" s="284" t="s">
        <v>20</v>
      </c>
      <c r="B163" s="258" t="s">
        <v>330</v>
      </c>
      <c r="C163" s="258">
        <v>7.85E-2</v>
      </c>
      <c r="D163" s="258">
        <v>4.0399999999999998E-2</v>
      </c>
      <c r="E163" s="258">
        <v>0.03</v>
      </c>
      <c r="F163" s="258">
        <v>3.8100000000000002E-2</v>
      </c>
      <c r="G163" s="258">
        <v>4.9599999999999998E-2</v>
      </c>
      <c r="H163" s="258">
        <v>6.1100000000000002E-2</v>
      </c>
      <c r="I163" s="258">
        <v>6.1100000000000002E-2</v>
      </c>
      <c r="J163" s="258">
        <v>4.9599999999999998E-2</v>
      </c>
      <c r="K163" s="258">
        <v>5.7700000000000001E-2</v>
      </c>
      <c r="L163" s="258">
        <v>6.3500000000000001E-2</v>
      </c>
      <c r="M163" s="258">
        <v>8.6499999999999994E-2</v>
      </c>
      <c r="N163" s="258">
        <v>0.1038</v>
      </c>
      <c r="O163" s="258">
        <v>6.8099999999999994E-2</v>
      </c>
      <c r="P163" s="258">
        <v>6.5799999999999997E-2</v>
      </c>
      <c r="Q163" s="258">
        <v>5.0799999999999998E-2</v>
      </c>
      <c r="R163" s="258">
        <v>5.4199999999999998E-2</v>
      </c>
      <c r="S163" s="258">
        <v>6.5799999999999997E-2</v>
      </c>
      <c r="T163" s="258">
        <v>5.6500000000000002E-2</v>
      </c>
      <c r="U163" s="258">
        <v>5.0799999999999998E-2</v>
      </c>
      <c r="V163" s="258">
        <v>5.5399999999999998E-2</v>
      </c>
      <c r="W163" s="258">
        <v>6.2300000000000001E-2</v>
      </c>
      <c r="X163" s="258">
        <v>6.9199999999999998E-2</v>
      </c>
      <c r="Y163" s="258">
        <v>6.8099999999999994E-2</v>
      </c>
      <c r="Z163" s="258">
        <v>7.2700000000000001E-2</v>
      </c>
      <c r="AA163" s="258">
        <v>5.1900000000000002E-2</v>
      </c>
      <c r="AB163" s="258">
        <v>6.2300000000000001E-2</v>
      </c>
      <c r="AC163" s="258">
        <v>6.6900000000000001E-2</v>
      </c>
      <c r="AD163" s="258">
        <v>7.85E-2</v>
      </c>
      <c r="AE163" s="258">
        <v>9.11E-2</v>
      </c>
      <c r="AF163" s="258">
        <v>0.1142</v>
      </c>
      <c r="AG163" s="258">
        <v>0.1135</v>
      </c>
      <c r="AH163" s="258">
        <v>0.11269999999999999</v>
      </c>
      <c r="AI163" s="258">
        <v>0.1119</v>
      </c>
      <c r="AJ163" s="258">
        <v>0.1111</v>
      </c>
      <c r="AK163" s="258">
        <v>0.1104</v>
      </c>
      <c r="AL163" s="258">
        <v>0.1096</v>
      </c>
      <c r="AM163" s="258">
        <v>0.10879999999999999</v>
      </c>
      <c r="AN163" s="258">
        <v>0.1081</v>
      </c>
      <c r="AO163" s="258">
        <v>0.10730000000000001</v>
      </c>
      <c r="AP163" s="258">
        <v>0.1065</v>
      </c>
      <c r="AQ163" s="258">
        <v>0.10580000000000001</v>
      </c>
      <c r="AR163" s="258">
        <v>0.105</v>
      </c>
      <c r="AS163" s="258">
        <v>0.1042</v>
      </c>
      <c r="AT163" s="258">
        <v>0.10349999999999999</v>
      </c>
      <c r="AU163" s="258">
        <v>0.1027</v>
      </c>
      <c r="AV163" s="258">
        <v>0.1019</v>
      </c>
      <c r="AW163" s="258">
        <v>0.1011</v>
      </c>
      <c r="AX163" s="258">
        <v>0.1004</v>
      </c>
      <c r="AY163" s="258">
        <v>9.9599999999999994E-2</v>
      </c>
      <c r="AZ163" s="258">
        <v>9.8799999999999999E-2</v>
      </c>
      <c r="BA163" s="258">
        <v>9.8100000000000007E-2</v>
      </c>
      <c r="BB163" s="283"/>
      <c r="BC163" s="20">
        <f t="shared" si="10"/>
        <v>4.4677254947719808E-3</v>
      </c>
      <c r="BD163" t="str">
        <f t="shared" si="8"/>
        <v>Machines &amp; Computer - 2012 B$</v>
      </c>
    </row>
    <row r="164" spans="1:56">
      <c r="A164" s="284" t="s">
        <v>20</v>
      </c>
      <c r="B164" s="258" t="s">
        <v>331</v>
      </c>
      <c r="C164" s="258">
        <v>3.5000000000000001E-3</v>
      </c>
      <c r="D164" s="258">
        <v>3.5000000000000001E-3</v>
      </c>
      <c r="E164" s="258">
        <v>3.5000000000000001E-3</v>
      </c>
      <c r="F164" s="258">
        <v>6.8999999999999999E-3</v>
      </c>
      <c r="G164" s="258">
        <v>8.0999999999999996E-3</v>
      </c>
      <c r="H164" s="258">
        <v>9.1999999999999998E-3</v>
      </c>
      <c r="I164" s="258">
        <v>1.04E-2</v>
      </c>
      <c r="J164" s="258">
        <v>1.38E-2</v>
      </c>
      <c r="K164" s="258">
        <v>1.4999999999999999E-2</v>
      </c>
      <c r="L164" s="258">
        <v>1.4999999999999999E-2</v>
      </c>
      <c r="M164" s="258">
        <v>1.4999999999999999E-2</v>
      </c>
      <c r="N164" s="258">
        <v>1.6199999999999999E-2</v>
      </c>
      <c r="O164" s="258">
        <v>5.7999999999999996E-3</v>
      </c>
      <c r="P164" s="258">
        <v>5.7999999999999996E-3</v>
      </c>
      <c r="Q164" s="258">
        <v>8.0999999999999996E-3</v>
      </c>
      <c r="R164" s="258">
        <v>8.0999999999999996E-3</v>
      </c>
      <c r="S164" s="258">
        <v>9.1999999999999998E-3</v>
      </c>
      <c r="T164" s="258">
        <v>6.8999999999999999E-3</v>
      </c>
      <c r="U164" s="258">
        <v>5.7999999999999996E-3</v>
      </c>
      <c r="V164" s="258">
        <v>6.8999999999999999E-3</v>
      </c>
      <c r="W164" s="258">
        <v>9.1999999999999998E-3</v>
      </c>
      <c r="X164" s="258">
        <v>8.0999999999999996E-3</v>
      </c>
      <c r="Y164" s="258">
        <v>9.1999999999999998E-3</v>
      </c>
      <c r="Z164" s="258">
        <v>8.0999999999999996E-3</v>
      </c>
      <c r="AA164" s="258">
        <v>9.1999999999999998E-3</v>
      </c>
      <c r="AB164" s="258">
        <v>9.1999999999999998E-3</v>
      </c>
      <c r="AC164" s="258">
        <v>9.1999999999999998E-3</v>
      </c>
      <c r="AD164" s="258">
        <v>9.1999999999999998E-3</v>
      </c>
      <c r="AE164" s="258">
        <v>8.0999999999999996E-3</v>
      </c>
      <c r="AF164" s="258">
        <v>8.0999999999999996E-3</v>
      </c>
      <c r="AG164" s="258">
        <v>9.1000000000000004E-3</v>
      </c>
      <c r="AH164" s="258">
        <v>1.0200000000000001E-2</v>
      </c>
      <c r="AI164" s="258">
        <v>1.12E-2</v>
      </c>
      <c r="AJ164" s="258">
        <v>1.23E-2</v>
      </c>
      <c r="AK164" s="258">
        <v>1.3299999999999999E-2</v>
      </c>
      <c r="AL164" s="258">
        <v>1.43E-2</v>
      </c>
      <c r="AM164" s="258">
        <v>1.54E-2</v>
      </c>
      <c r="AN164" s="258">
        <v>1.6400000000000001E-2</v>
      </c>
      <c r="AO164" s="258">
        <v>1.7500000000000002E-2</v>
      </c>
      <c r="AP164" s="258">
        <v>1.8499999999999999E-2</v>
      </c>
      <c r="AQ164" s="258">
        <v>1.9599999999999999E-2</v>
      </c>
      <c r="AR164" s="258">
        <v>2.06E-2</v>
      </c>
      <c r="AS164" s="258">
        <v>2.1600000000000001E-2</v>
      </c>
      <c r="AT164" s="258">
        <v>2.2700000000000001E-2</v>
      </c>
      <c r="AU164" s="258">
        <v>2.3699999999999999E-2</v>
      </c>
      <c r="AV164" s="258">
        <v>2.4799999999999999E-2</v>
      </c>
      <c r="AW164" s="258">
        <v>2.58E-2</v>
      </c>
      <c r="AX164" s="258">
        <v>2.69E-2</v>
      </c>
      <c r="AY164" s="258">
        <v>2.7900000000000001E-2</v>
      </c>
      <c r="AZ164" s="258">
        <v>2.9000000000000001E-2</v>
      </c>
      <c r="BA164" s="258">
        <v>0.03</v>
      </c>
      <c r="BB164" s="283"/>
      <c r="BC164" s="20">
        <f t="shared" si="10"/>
        <v>4.3905207858193102E-2</v>
      </c>
      <c r="BD164" t="str">
        <f t="shared" si="8"/>
        <v>Electric Equipment - 2012 B$</v>
      </c>
    </row>
    <row r="165" spans="1:56">
      <c r="A165" s="284" t="s">
        <v>20</v>
      </c>
      <c r="B165" s="258" t="s">
        <v>332</v>
      </c>
      <c r="C165" s="258">
        <v>1.2699999999999999E-2</v>
      </c>
      <c r="D165" s="258">
        <v>1.15E-2</v>
      </c>
      <c r="E165" s="258">
        <v>1.04E-2</v>
      </c>
      <c r="F165" s="258">
        <v>1.4999999999999999E-2</v>
      </c>
      <c r="G165" s="258">
        <v>1.6199999999999999E-2</v>
      </c>
      <c r="H165" s="258">
        <v>1.38E-2</v>
      </c>
      <c r="I165" s="258">
        <v>1.7299999999999999E-2</v>
      </c>
      <c r="J165" s="258">
        <v>1.9599999999999999E-2</v>
      </c>
      <c r="K165" s="258">
        <v>2.1899999999999999E-2</v>
      </c>
      <c r="L165" s="258">
        <v>2.6499999999999999E-2</v>
      </c>
      <c r="M165" s="258">
        <v>2.5399999999999999E-2</v>
      </c>
      <c r="N165" s="258">
        <v>2.5399999999999999E-2</v>
      </c>
      <c r="O165" s="258">
        <v>2.1899999999999999E-2</v>
      </c>
      <c r="P165" s="258">
        <v>2.3099999999999999E-2</v>
      </c>
      <c r="Q165" s="258">
        <v>2.0799999999999999E-2</v>
      </c>
      <c r="R165" s="258">
        <v>1.9599999999999999E-2</v>
      </c>
      <c r="S165" s="258">
        <v>1.6199999999999999E-2</v>
      </c>
      <c r="T165" s="258">
        <v>2.1899999999999999E-2</v>
      </c>
      <c r="U165" s="258">
        <v>0.03</v>
      </c>
      <c r="V165" s="258">
        <v>3.2300000000000002E-2</v>
      </c>
      <c r="W165" s="258">
        <v>3.3500000000000002E-2</v>
      </c>
      <c r="X165" s="258">
        <v>3.3500000000000002E-2</v>
      </c>
      <c r="Y165" s="258">
        <v>3.4599999999999999E-2</v>
      </c>
      <c r="Z165" s="258">
        <v>4.1500000000000002E-2</v>
      </c>
      <c r="AA165" s="258">
        <v>3.3500000000000002E-2</v>
      </c>
      <c r="AB165" s="258">
        <v>3.5799999999999998E-2</v>
      </c>
      <c r="AC165" s="258">
        <v>3.9199999999999999E-2</v>
      </c>
      <c r="AD165" s="258">
        <v>5.6500000000000002E-2</v>
      </c>
      <c r="AE165" s="258">
        <v>7.85E-2</v>
      </c>
      <c r="AF165" s="258">
        <v>0.1085</v>
      </c>
      <c r="AG165" s="258">
        <v>0.1086</v>
      </c>
      <c r="AH165" s="258">
        <v>0.10879999999999999</v>
      </c>
      <c r="AI165" s="258">
        <v>0.1089</v>
      </c>
      <c r="AJ165" s="258">
        <v>0.1091</v>
      </c>
      <c r="AK165" s="258">
        <v>0.10929999999999999</v>
      </c>
      <c r="AL165" s="258">
        <v>0.1094</v>
      </c>
      <c r="AM165" s="258">
        <v>0.1096</v>
      </c>
      <c r="AN165" s="258">
        <v>0.10979999999999999</v>
      </c>
      <c r="AO165" s="258">
        <v>0.1099</v>
      </c>
      <c r="AP165" s="258">
        <v>0.1101</v>
      </c>
      <c r="AQ165" s="258">
        <v>0.1103</v>
      </c>
      <c r="AR165" s="258">
        <v>0.1104</v>
      </c>
      <c r="AS165" s="258">
        <v>0.1106</v>
      </c>
      <c r="AT165" s="258">
        <v>0.1108</v>
      </c>
      <c r="AU165" s="258">
        <v>0.1109</v>
      </c>
      <c r="AV165" s="258">
        <v>0.1111</v>
      </c>
      <c r="AW165" s="258">
        <v>0.1113</v>
      </c>
      <c r="AX165" s="258">
        <v>0.1114</v>
      </c>
      <c r="AY165" s="258">
        <v>0.1116</v>
      </c>
      <c r="AZ165" s="258">
        <v>0.1118</v>
      </c>
      <c r="BA165" s="258">
        <v>0.1119</v>
      </c>
      <c r="BB165" s="283"/>
      <c r="BC165" s="20">
        <f t="shared" si="10"/>
        <v>4.4480959382647088E-2</v>
      </c>
      <c r="BD165" t="str">
        <f t="shared" si="8"/>
        <v>Transport Equipment - 2012 B$</v>
      </c>
    </row>
    <row r="166" spans="1:56">
      <c r="A166" s="284" t="s">
        <v>20</v>
      </c>
      <c r="B166" s="258" t="s">
        <v>333</v>
      </c>
      <c r="C166" s="258">
        <v>2.6499999999999999E-2</v>
      </c>
      <c r="D166" s="258">
        <v>2.5399999999999999E-2</v>
      </c>
      <c r="E166" s="258">
        <v>2.8799999999999999E-2</v>
      </c>
      <c r="F166" s="258">
        <v>3.5799999999999998E-2</v>
      </c>
      <c r="G166" s="258">
        <v>3.4599999999999999E-2</v>
      </c>
      <c r="H166" s="258">
        <v>3.2300000000000002E-2</v>
      </c>
      <c r="I166" s="258">
        <v>4.2700000000000002E-2</v>
      </c>
      <c r="J166" s="258">
        <v>0.06</v>
      </c>
      <c r="K166" s="258">
        <v>9.4600000000000004E-2</v>
      </c>
      <c r="L166" s="258">
        <v>0.1096</v>
      </c>
      <c r="M166" s="258">
        <v>0.1154</v>
      </c>
      <c r="N166" s="258">
        <v>0.14879999999999999</v>
      </c>
      <c r="O166" s="258">
        <v>9.4600000000000004E-2</v>
      </c>
      <c r="P166" s="258">
        <v>0.1061</v>
      </c>
      <c r="Q166" s="258">
        <v>0.1142</v>
      </c>
      <c r="R166" s="258">
        <v>0.1027</v>
      </c>
      <c r="S166" s="258">
        <v>0.1235</v>
      </c>
      <c r="T166" s="258">
        <v>0.1235</v>
      </c>
      <c r="U166" s="258">
        <v>0.1396</v>
      </c>
      <c r="V166" s="258">
        <v>0.1142</v>
      </c>
      <c r="W166" s="258">
        <v>0.1235</v>
      </c>
      <c r="X166" s="258">
        <v>0.12</v>
      </c>
      <c r="Y166" s="258">
        <v>0.1246</v>
      </c>
      <c r="Z166" s="258">
        <v>0.12809999999999999</v>
      </c>
      <c r="AA166" s="258">
        <v>0.13500000000000001</v>
      </c>
      <c r="AB166" s="258">
        <v>0.13500000000000001</v>
      </c>
      <c r="AC166" s="258">
        <v>0.1419</v>
      </c>
      <c r="AD166" s="258">
        <v>0.15690000000000001</v>
      </c>
      <c r="AE166" s="258">
        <v>0.16839999999999999</v>
      </c>
      <c r="AF166" s="258">
        <v>0.18110000000000001</v>
      </c>
      <c r="AG166" s="258">
        <v>0.19750000000000001</v>
      </c>
      <c r="AH166" s="258">
        <v>0.21379999999999999</v>
      </c>
      <c r="AI166" s="258">
        <v>0.2301</v>
      </c>
      <c r="AJ166" s="258">
        <v>0.24640000000000001</v>
      </c>
      <c r="AK166" s="258">
        <v>0.26269999999999999</v>
      </c>
      <c r="AL166" s="258">
        <v>0.27900000000000003</v>
      </c>
      <c r="AM166" s="258">
        <v>0.2954</v>
      </c>
      <c r="AN166" s="258">
        <v>0.31169999999999998</v>
      </c>
      <c r="AO166" s="258">
        <v>0.32800000000000001</v>
      </c>
      <c r="AP166" s="258">
        <v>0.34429999999999999</v>
      </c>
      <c r="AQ166" s="258">
        <v>0.36059999999999998</v>
      </c>
      <c r="AR166" s="258">
        <v>0.377</v>
      </c>
      <c r="AS166" s="258">
        <v>0.39329999999999998</v>
      </c>
      <c r="AT166" s="258">
        <v>0.40960000000000002</v>
      </c>
      <c r="AU166" s="258">
        <v>0.4259</v>
      </c>
      <c r="AV166" s="258">
        <v>0.44219999999999998</v>
      </c>
      <c r="AW166" s="258">
        <v>0.45850000000000002</v>
      </c>
      <c r="AX166" s="258">
        <v>0.47489999999999999</v>
      </c>
      <c r="AY166" s="258">
        <v>0.49120000000000003</v>
      </c>
      <c r="AZ166" s="258">
        <v>0.50749999999999995</v>
      </c>
      <c r="BA166" s="258">
        <v>0.52380000000000004</v>
      </c>
      <c r="BB166" s="283"/>
      <c r="BC166" s="20">
        <f t="shared" si="10"/>
        <v>6.1496074389820257E-2</v>
      </c>
      <c r="BD166" t="str">
        <f t="shared" si="8"/>
        <v>Other Manufacturing - 2012 B$</v>
      </c>
    </row>
    <row r="167" spans="1:56">
      <c r="A167" s="149" t="s">
        <v>20</v>
      </c>
      <c r="B167" t="s">
        <v>334</v>
      </c>
      <c r="C167">
        <v>0.62529999999999997</v>
      </c>
      <c r="D167">
        <v>1.1849000000000001</v>
      </c>
      <c r="E167">
        <v>1.2564</v>
      </c>
      <c r="F167">
        <v>0.76959999999999995</v>
      </c>
      <c r="G167">
        <v>1.4340999999999999</v>
      </c>
      <c r="H167">
        <v>1.3441000000000001</v>
      </c>
      <c r="I167">
        <v>1.4583999999999999</v>
      </c>
      <c r="J167">
        <v>1.4017999999999999</v>
      </c>
      <c r="K167">
        <v>1.6787000000000001</v>
      </c>
      <c r="L167">
        <v>1.3188</v>
      </c>
      <c r="M167">
        <v>1.2403</v>
      </c>
      <c r="N167">
        <v>1.2311000000000001</v>
      </c>
      <c r="O167">
        <v>0.84109999999999996</v>
      </c>
      <c r="P167">
        <v>0.82030000000000003</v>
      </c>
      <c r="Q167">
        <v>0.83760000000000001</v>
      </c>
      <c r="R167">
        <v>0.88380000000000003</v>
      </c>
      <c r="S167">
        <v>0.78800000000000003</v>
      </c>
      <c r="T167">
        <v>0.89759999999999995</v>
      </c>
      <c r="U167">
        <v>0.82379999999999998</v>
      </c>
      <c r="V167">
        <v>0.83760000000000001</v>
      </c>
      <c r="W167">
        <v>0.93340000000000001</v>
      </c>
      <c r="X167">
        <v>0.93110000000000004</v>
      </c>
      <c r="Y167">
        <v>0.90920000000000001</v>
      </c>
      <c r="Z167">
        <v>0.86299999999999999</v>
      </c>
      <c r="AA167">
        <v>0.89649999999999996</v>
      </c>
      <c r="AB167">
        <v>0.85609999999999997</v>
      </c>
      <c r="AC167">
        <v>0.82840000000000003</v>
      </c>
      <c r="AD167">
        <v>0.75339999999999996</v>
      </c>
      <c r="AE167">
        <v>0.80989999999999995</v>
      </c>
      <c r="AF167">
        <v>0.86760000000000004</v>
      </c>
      <c r="AG167">
        <v>0.88100000000000001</v>
      </c>
      <c r="AH167">
        <v>0.89439999999999997</v>
      </c>
      <c r="AI167">
        <v>0.90780000000000005</v>
      </c>
      <c r="AJ167">
        <v>0.92130000000000001</v>
      </c>
      <c r="AK167">
        <v>0.93469999999999998</v>
      </c>
      <c r="AL167">
        <v>0.94810000000000005</v>
      </c>
      <c r="AM167">
        <v>0.96150000000000002</v>
      </c>
      <c r="AN167">
        <v>0.97489999999999999</v>
      </c>
      <c r="AO167">
        <v>0.98829999999999996</v>
      </c>
      <c r="AP167">
        <v>1.0017</v>
      </c>
      <c r="AQ167">
        <v>1.0150999999999999</v>
      </c>
      <c r="AR167">
        <v>1.0285</v>
      </c>
      <c r="AS167">
        <v>1.0419</v>
      </c>
      <c r="AT167">
        <v>1.0552999999999999</v>
      </c>
      <c r="AU167">
        <v>1.0687</v>
      </c>
      <c r="AV167">
        <v>1.0821000000000001</v>
      </c>
      <c r="AW167">
        <v>1.0954999999999999</v>
      </c>
      <c r="AX167">
        <v>1.1089</v>
      </c>
      <c r="AY167">
        <v>1.1223000000000001</v>
      </c>
      <c r="AZ167">
        <v>1.1356999999999999</v>
      </c>
      <c r="BA167">
        <v>1.1491</v>
      </c>
      <c r="BC167" s="20">
        <f t="shared" si="10"/>
        <v>1.224441189301809E-2</v>
      </c>
      <c r="BD167" t="str">
        <f t="shared" si="8"/>
        <v>Agriculture - 2012 B$</v>
      </c>
    </row>
    <row r="168" spans="1:56">
      <c r="A168" s="149"/>
      <c r="B168"/>
      <c r="C168"/>
      <c r="D168"/>
      <c r="E168"/>
      <c r="BC168" s="20"/>
    </row>
    <row r="169" spans="1:56">
      <c r="A169" t="s">
        <v>4</v>
      </c>
      <c r="B169"/>
      <c r="C169"/>
      <c r="D169"/>
      <c r="E169"/>
      <c r="BC169" s="20"/>
    </row>
    <row r="170" spans="1:56">
      <c r="A170" s="2" t="s">
        <v>344</v>
      </c>
      <c r="B170"/>
      <c r="C170"/>
      <c r="D170">
        <v>1986</v>
      </c>
      <c r="E170">
        <v>1987</v>
      </c>
      <c r="F170">
        <v>1988</v>
      </c>
      <c r="G170">
        <v>1989</v>
      </c>
      <c r="H170">
        <v>1990</v>
      </c>
      <c r="I170">
        <v>1991</v>
      </c>
      <c r="J170">
        <v>1992</v>
      </c>
      <c r="K170">
        <v>1993</v>
      </c>
      <c r="L170">
        <v>1994</v>
      </c>
      <c r="M170">
        <v>1995</v>
      </c>
      <c r="N170">
        <v>1996</v>
      </c>
      <c r="O170">
        <v>1997</v>
      </c>
      <c r="P170">
        <v>1998</v>
      </c>
      <c r="Q170">
        <v>1999</v>
      </c>
      <c r="R170">
        <v>2000</v>
      </c>
      <c r="S170">
        <v>2001</v>
      </c>
      <c r="T170">
        <v>2002</v>
      </c>
      <c r="U170">
        <v>2003</v>
      </c>
      <c r="V170">
        <v>2004</v>
      </c>
      <c r="W170">
        <v>2005</v>
      </c>
      <c r="X170">
        <v>2006</v>
      </c>
      <c r="Y170">
        <v>2007</v>
      </c>
      <c r="Z170">
        <v>2008</v>
      </c>
      <c r="AA170">
        <v>2009</v>
      </c>
      <c r="AB170">
        <v>2010</v>
      </c>
      <c r="AC170">
        <v>2011</v>
      </c>
      <c r="AD170">
        <v>2012</v>
      </c>
      <c r="AE170">
        <v>2013</v>
      </c>
      <c r="AF170">
        <v>2014</v>
      </c>
      <c r="AG170">
        <v>2015</v>
      </c>
      <c r="AH170">
        <v>2016</v>
      </c>
      <c r="AI170">
        <v>2017</v>
      </c>
      <c r="AJ170">
        <v>2018</v>
      </c>
      <c r="AK170">
        <v>2019</v>
      </c>
      <c r="AL170">
        <v>2020</v>
      </c>
      <c r="AM170">
        <v>2021</v>
      </c>
      <c r="AN170">
        <v>2022</v>
      </c>
      <c r="AO170">
        <v>2023</v>
      </c>
      <c r="AP170">
        <v>2024</v>
      </c>
      <c r="AQ170">
        <v>2025</v>
      </c>
      <c r="AR170">
        <v>2026</v>
      </c>
      <c r="AS170">
        <v>2027</v>
      </c>
      <c r="AT170">
        <v>2028</v>
      </c>
      <c r="AU170">
        <v>2029</v>
      </c>
      <c r="AV170">
        <v>2030</v>
      </c>
      <c r="AW170">
        <v>2031</v>
      </c>
      <c r="AX170">
        <v>2032</v>
      </c>
      <c r="AY170">
        <v>2033</v>
      </c>
      <c r="AZ170">
        <v>2034</v>
      </c>
      <c r="BA170">
        <v>2035</v>
      </c>
      <c r="BC170" s="20"/>
    </row>
    <row r="171" spans="1:56">
      <c r="A171" s="2" t="s">
        <v>337</v>
      </c>
      <c r="B171" t="s">
        <v>35</v>
      </c>
      <c r="C171"/>
      <c r="D171">
        <v>0.33460000000000001</v>
      </c>
      <c r="E171">
        <v>0.33610000000000001</v>
      </c>
      <c r="F171">
        <v>0.33750000000000002</v>
      </c>
      <c r="G171">
        <v>0.33879999999999999</v>
      </c>
      <c r="H171">
        <v>0.34050000000000002</v>
      </c>
      <c r="I171">
        <v>0.34300000000000003</v>
      </c>
      <c r="J171">
        <v>0.3468</v>
      </c>
      <c r="K171">
        <v>0.3513</v>
      </c>
      <c r="L171">
        <v>0.3569</v>
      </c>
      <c r="M171">
        <v>0.36199999999999999</v>
      </c>
      <c r="N171">
        <v>0.36699999999999999</v>
      </c>
      <c r="O171">
        <v>0.3715</v>
      </c>
      <c r="P171">
        <v>0.37619999999999998</v>
      </c>
      <c r="Q171">
        <v>0.38080000000000003</v>
      </c>
      <c r="R171">
        <v>0.38469999999999999</v>
      </c>
      <c r="S171">
        <v>0.3886</v>
      </c>
      <c r="T171">
        <v>0.39329999999999998</v>
      </c>
      <c r="U171">
        <v>0.39829999999999999</v>
      </c>
      <c r="V171">
        <v>0.40439999999999998</v>
      </c>
      <c r="W171">
        <v>0.41049999999999998</v>
      </c>
      <c r="X171">
        <v>0.4163</v>
      </c>
      <c r="Y171">
        <v>0.42149999999999999</v>
      </c>
      <c r="Z171">
        <v>0.4249</v>
      </c>
      <c r="AA171">
        <v>0.42720000000000002</v>
      </c>
      <c r="AB171">
        <v>0.42970000000000003</v>
      </c>
      <c r="AC171">
        <v>0.43219999999999997</v>
      </c>
      <c r="AD171">
        <v>0.43580000000000002</v>
      </c>
      <c r="AE171">
        <v>0.44019999999999998</v>
      </c>
      <c r="AF171">
        <v>0.44479999999999997</v>
      </c>
      <c r="AG171">
        <v>0.45019999999999999</v>
      </c>
      <c r="AH171">
        <v>0.45590000000000003</v>
      </c>
      <c r="AI171">
        <v>0.46139999999999998</v>
      </c>
      <c r="AJ171">
        <v>0.46660000000000001</v>
      </c>
      <c r="AK171">
        <v>0.47149999999999997</v>
      </c>
      <c r="AL171">
        <v>0.4763</v>
      </c>
      <c r="AM171">
        <v>0.48089999999999999</v>
      </c>
      <c r="AN171">
        <v>0.4854</v>
      </c>
      <c r="AO171">
        <v>0.49</v>
      </c>
      <c r="AP171">
        <v>0.49459999999999998</v>
      </c>
      <c r="AQ171">
        <v>0.49919999999999998</v>
      </c>
      <c r="AR171">
        <v>0.50380000000000003</v>
      </c>
      <c r="AS171">
        <v>0.50829999999999997</v>
      </c>
      <c r="AT171">
        <v>0.51270000000000004</v>
      </c>
      <c r="AU171">
        <v>0.51719999999999999</v>
      </c>
      <c r="AV171">
        <v>0.52170000000000005</v>
      </c>
      <c r="AW171">
        <v>0.52629999999999999</v>
      </c>
      <c r="AX171">
        <v>0.53080000000000005</v>
      </c>
      <c r="AY171">
        <v>0.5353</v>
      </c>
      <c r="AZ171">
        <v>0.53979999999999995</v>
      </c>
      <c r="BA171">
        <v>0.5444</v>
      </c>
      <c r="BC171" s="20"/>
    </row>
    <row r="172" spans="1:56">
      <c r="A172" s="2" t="s">
        <v>337</v>
      </c>
      <c r="B172" t="s">
        <v>22</v>
      </c>
      <c r="C172"/>
      <c r="D172">
        <v>0.25230000000000002</v>
      </c>
      <c r="E172">
        <v>0.25319999999999998</v>
      </c>
      <c r="F172">
        <v>0.25390000000000001</v>
      </c>
      <c r="G172">
        <v>0.25459999999999999</v>
      </c>
      <c r="H172">
        <v>0.2555</v>
      </c>
      <c r="I172">
        <v>0.25690000000000002</v>
      </c>
      <c r="J172">
        <v>0.25929999999999997</v>
      </c>
      <c r="K172">
        <v>0.26190000000000002</v>
      </c>
      <c r="L172">
        <v>0.26479999999999998</v>
      </c>
      <c r="M172">
        <v>0.26719999999999999</v>
      </c>
      <c r="N172">
        <v>0.26929999999999998</v>
      </c>
      <c r="O172">
        <v>0.27129999999999999</v>
      </c>
      <c r="P172">
        <v>0.2732</v>
      </c>
      <c r="Q172">
        <v>0.27529999999999999</v>
      </c>
      <c r="R172">
        <v>0.27739999999999998</v>
      </c>
      <c r="S172">
        <v>0.27960000000000002</v>
      </c>
      <c r="T172">
        <v>0.2823</v>
      </c>
      <c r="U172">
        <v>0.28539999999999999</v>
      </c>
      <c r="V172">
        <v>0.28989999999999999</v>
      </c>
      <c r="W172">
        <v>0.29430000000000001</v>
      </c>
      <c r="X172">
        <v>0.29859999999999998</v>
      </c>
      <c r="Y172">
        <v>0.30249999999999999</v>
      </c>
      <c r="Z172">
        <v>0.30509999999999998</v>
      </c>
      <c r="AA172">
        <v>0.307</v>
      </c>
      <c r="AB172">
        <v>0.30859999999999999</v>
      </c>
      <c r="AC172">
        <v>0.31009999999999999</v>
      </c>
      <c r="AD172">
        <v>0.31230000000000002</v>
      </c>
      <c r="AE172">
        <v>0.315</v>
      </c>
      <c r="AF172">
        <v>0.31740000000000002</v>
      </c>
      <c r="AG172">
        <v>0.32040000000000002</v>
      </c>
      <c r="AH172">
        <v>0.32369999999999999</v>
      </c>
      <c r="AI172">
        <v>0.32679999999999998</v>
      </c>
      <c r="AJ172">
        <v>0.32990000000000003</v>
      </c>
      <c r="AK172">
        <v>0.3327</v>
      </c>
      <c r="AL172">
        <v>0.33539999999999998</v>
      </c>
      <c r="AM172">
        <v>0.33810000000000001</v>
      </c>
      <c r="AN172">
        <v>0.3407</v>
      </c>
      <c r="AO172">
        <v>0.34329999999999999</v>
      </c>
      <c r="AP172">
        <v>0.34589999999999999</v>
      </c>
      <c r="AQ172">
        <v>0.34839999999999999</v>
      </c>
      <c r="AR172">
        <v>0.35099999999999998</v>
      </c>
      <c r="AS172">
        <v>0.35349999999999998</v>
      </c>
      <c r="AT172">
        <v>0.35599999999999998</v>
      </c>
      <c r="AU172">
        <v>0.35849999999999999</v>
      </c>
      <c r="AV172">
        <v>0.3609</v>
      </c>
      <c r="AW172">
        <v>0.3634</v>
      </c>
      <c r="AX172">
        <v>0.36580000000000001</v>
      </c>
      <c r="AY172">
        <v>0.36830000000000002</v>
      </c>
      <c r="AZ172">
        <v>0.37069999999999997</v>
      </c>
      <c r="BA172">
        <v>0.37309999999999999</v>
      </c>
      <c r="BC172" s="20"/>
    </row>
    <row r="173" spans="1:56">
      <c r="A173" s="2" t="s">
        <v>337</v>
      </c>
      <c r="B173" t="s">
        <v>23</v>
      </c>
      <c r="C173"/>
      <c r="D173">
        <v>3.6299999999999999E-2</v>
      </c>
      <c r="E173">
        <v>3.6499999999999998E-2</v>
      </c>
      <c r="F173">
        <v>3.6700000000000003E-2</v>
      </c>
      <c r="G173">
        <v>3.6799999999999999E-2</v>
      </c>
      <c r="H173">
        <v>3.7100000000000001E-2</v>
      </c>
      <c r="I173">
        <v>3.7600000000000001E-2</v>
      </c>
      <c r="J173">
        <v>3.7900000000000003E-2</v>
      </c>
      <c r="K173">
        <v>3.8399999999999997E-2</v>
      </c>
      <c r="L173">
        <v>3.9199999999999999E-2</v>
      </c>
      <c r="M173">
        <v>4.02E-2</v>
      </c>
      <c r="N173">
        <v>4.1300000000000003E-2</v>
      </c>
      <c r="O173">
        <v>4.2200000000000001E-2</v>
      </c>
      <c r="P173">
        <v>4.2999999999999997E-2</v>
      </c>
      <c r="Q173">
        <v>4.3700000000000003E-2</v>
      </c>
      <c r="R173">
        <v>4.4499999999999998E-2</v>
      </c>
      <c r="S173">
        <v>4.5100000000000001E-2</v>
      </c>
      <c r="T173">
        <v>4.6300000000000001E-2</v>
      </c>
      <c r="U173">
        <v>4.7199999999999999E-2</v>
      </c>
      <c r="V173">
        <v>4.82E-2</v>
      </c>
      <c r="W173">
        <v>4.9200000000000001E-2</v>
      </c>
      <c r="X173">
        <v>5.0099999999999999E-2</v>
      </c>
      <c r="Y173">
        <v>5.0799999999999998E-2</v>
      </c>
      <c r="Z173">
        <v>5.1200000000000002E-2</v>
      </c>
      <c r="AA173">
        <v>5.1400000000000001E-2</v>
      </c>
      <c r="AB173">
        <v>5.1799999999999999E-2</v>
      </c>
      <c r="AC173">
        <v>5.2499999999999998E-2</v>
      </c>
      <c r="AD173">
        <v>5.3400000000000003E-2</v>
      </c>
      <c r="AE173">
        <v>5.4899999999999997E-2</v>
      </c>
      <c r="AF173">
        <v>5.67E-2</v>
      </c>
      <c r="AG173">
        <v>5.8799999999999998E-2</v>
      </c>
      <c r="AH173">
        <v>6.08E-2</v>
      </c>
      <c r="AI173">
        <v>6.2799999999999995E-2</v>
      </c>
      <c r="AJ173">
        <v>6.4500000000000002E-2</v>
      </c>
      <c r="AK173">
        <v>6.6299999999999998E-2</v>
      </c>
      <c r="AL173">
        <v>6.7900000000000002E-2</v>
      </c>
      <c r="AM173">
        <v>6.9500000000000006E-2</v>
      </c>
      <c r="AN173">
        <v>7.1099999999999997E-2</v>
      </c>
      <c r="AO173">
        <v>7.2700000000000001E-2</v>
      </c>
      <c r="AP173">
        <v>7.4399999999999994E-2</v>
      </c>
      <c r="AQ173">
        <v>7.6100000000000001E-2</v>
      </c>
      <c r="AR173">
        <v>7.7700000000000005E-2</v>
      </c>
      <c r="AS173">
        <v>7.9299999999999995E-2</v>
      </c>
      <c r="AT173">
        <v>8.1000000000000003E-2</v>
      </c>
      <c r="AU173">
        <v>8.2600000000000007E-2</v>
      </c>
      <c r="AV173">
        <v>8.43E-2</v>
      </c>
      <c r="AW173">
        <v>8.5999999999999993E-2</v>
      </c>
      <c r="AX173">
        <v>8.77E-2</v>
      </c>
      <c r="AY173">
        <v>8.9499999999999996E-2</v>
      </c>
      <c r="AZ173">
        <v>9.1200000000000003E-2</v>
      </c>
      <c r="BA173">
        <v>9.2999999999999999E-2</v>
      </c>
      <c r="BC173" s="20"/>
    </row>
    <row r="174" spans="1:56">
      <c r="A174" s="2" t="s">
        <v>337</v>
      </c>
      <c r="B174" t="s">
        <v>24</v>
      </c>
      <c r="C174"/>
      <c r="D174">
        <v>4.5900000000000003E-2</v>
      </c>
      <c r="E174">
        <v>4.6399999999999997E-2</v>
      </c>
      <c r="F174">
        <v>4.6899999999999997E-2</v>
      </c>
      <c r="G174">
        <v>4.7300000000000002E-2</v>
      </c>
      <c r="H174">
        <v>4.7899999999999998E-2</v>
      </c>
      <c r="I174">
        <v>4.8500000000000001E-2</v>
      </c>
      <c r="J174">
        <v>4.9500000000000002E-2</v>
      </c>
      <c r="K174">
        <v>5.0999999999999997E-2</v>
      </c>
      <c r="L174">
        <v>5.28E-2</v>
      </c>
      <c r="M174">
        <v>5.4600000000000003E-2</v>
      </c>
      <c r="N174">
        <v>5.6399999999999999E-2</v>
      </c>
      <c r="O174">
        <v>5.8099999999999999E-2</v>
      </c>
      <c r="P174">
        <v>0.06</v>
      </c>
      <c r="Q174">
        <v>6.1699999999999998E-2</v>
      </c>
      <c r="R174">
        <v>6.2899999999999998E-2</v>
      </c>
      <c r="S174">
        <v>6.3799999999999996E-2</v>
      </c>
      <c r="T174">
        <v>6.4799999999999996E-2</v>
      </c>
      <c r="U174">
        <v>6.5600000000000006E-2</v>
      </c>
      <c r="V174">
        <v>6.6299999999999998E-2</v>
      </c>
      <c r="W174">
        <v>6.7000000000000004E-2</v>
      </c>
      <c r="X174">
        <v>6.7599999999999993E-2</v>
      </c>
      <c r="Y174">
        <v>6.8199999999999997E-2</v>
      </c>
      <c r="Z174">
        <v>6.8599999999999994E-2</v>
      </c>
      <c r="AA174">
        <v>6.8900000000000003E-2</v>
      </c>
      <c r="AB174">
        <v>6.9199999999999998E-2</v>
      </c>
      <c r="AC174">
        <v>6.9599999999999995E-2</v>
      </c>
      <c r="AD174">
        <v>7.0000000000000007E-2</v>
      </c>
      <c r="AE174">
        <v>7.0400000000000004E-2</v>
      </c>
      <c r="AF174">
        <v>7.0699999999999999E-2</v>
      </c>
      <c r="AG174">
        <v>7.1099999999999997E-2</v>
      </c>
      <c r="AH174">
        <v>7.1400000000000005E-2</v>
      </c>
      <c r="AI174">
        <v>7.1800000000000003E-2</v>
      </c>
      <c r="AJ174">
        <v>7.22E-2</v>
      </c>
      <c r="AK174">
        <v>7.2499999999999995E-2</v>
      </c>
      <c r="AL174">
        <v>7.2900000000000006E-2</v>
      </c>
      <c r="AM174">
        <v>7.3300000000000004E-2</v>
      </c>
      <c r="AN174">
        <v>7.3599999999999999E-2</v>
      </c>
      <c r="AO174">
        <v>7.3999999999999996E-2</v>
      </c>
      <c r="AP174">
        <v>7.4300000000000005E-2</v>
      </c>
      <c r="AQ174">
        <v>7.4700000000000003E-2</v>
      </c>
      <c r="AR174">
        <v>7.51E-2</v>
      </c>
      <c r="AS174">
        <v>7.5399999999999995E-2</v>
      </c>
      <c r="AT174">
        <v>7.5800000000000006E-2</v>
      </c>
      <c r="AU174">
        <v>7.6200000000000004E-2</v>
      </c>
      <c r="AV174">
        <v>7.6499999999999999E-2</v>
      </c>
      <c r="AW174">
        <v>7.6899999999999996E-2</v>
      </c>
      <c r="AX174">
        <v>7.7299999999999994E-2</v>
      </c>
      <c r="AY174">
        <v>7.7600000000000002E-2</v>
      </c>
      <c r="AZ174">
        <v>7.8E-2</v>
      </c>
      <c r="BA174">
        <v>7.8299999999999995E-2</v>
      </c>
      <c r="BC174" s="20"/>
    </row>
    <row r="175" spans="1:56">
      <c r="A175" t="s">
        <v>4</v>
      </c>
      <c r="B175"/>
      <c r="C175"/>
      <c r="D175"/>
      <c r="E175"/>
      <c r="BC175" s="20"/>
    </row>
    <row r="176" spans="1:56">
      <c r="A176" s="2" t="s">
        <v>345</v>
      </c>
      <c r="B176"/>
      <c r="C176"/>
      <c r="D176">
        <v>1986</v>
      </c>
      <c r="E176">
        <v>1987</v>
      </c>
      <c r="F176">
        <v>1988</v>
      </c>
      <c r="G176">
        <v>1989</v>
      </c>
      <c r="H176">
        <v>1990</v>
      </c>
      <c r="I176">
        <v>1991</v>
      </c>
      <c r="J176">
        <v>1992</v>
      </c>
      <c r="K176">
        <v>1993</v>
      </c>
      <c r="L176">
        <v>1994</v>
      </c>
      <c r="M176">
        <v>1995</v>
      </c>
      <c r="N176">
        <v>1996</v>
      </c>
      <c r="O176">
        <v>1997</v>
      </c>
      <c r="P176">
        <v>1998</v>
      </c>
      <c r="Q176">
        <v>1999</v>
      </c>
      <c r="R176">
        <v>2000</v>
      </c>
      <c r="S176">
        <v>2001</v>
      </c>
      <c r="T176">
        <v>2002</v>
      </c>
      <c r="U176">
        <v>2003</v>
      </c>
      <c r="V176">
        <v>2004</v>
      </c>
      <c r="W176">
        <v>2005</v>
      </c>
      <c r="X176">
        <v>2006</v>
      </c>
      <c r="Y176">
        <v>2007</v>
      </c>
      <c r="Z176">
        <v>2008</v>
      </c>
      <c r="AA176">
        <v>2009</v>
      </c>
      <c r="AB176">
        <v>2010</v>
      </c>
      <c r="AC176">
        <v>2011</v>
      </c>
      <c r="AD176">
        <v>2012</v>
      </c>
      <c r="AE176">
        <v>2013</v>
      </c>
      <c r="AF176">
        <v>2014</v>
      </c>
      <c r="AG176">
        <v>2015</v>
      </c>
      <c r="AH176">
        <v>2016</v>
      </c>
      <c r="AI176">
        <v>2017</v>
      </c>
      <c r="AJ176">
        <v>2018</v>
      </c>
      <c r="AK176">
        <v>2019</v>
      </c>
      <c r="AL176">
        <v>2020</v>
      </c>
      <c r="AM176">
        <v>2021</v>
      </c>
      <c r="AN176">
        <v>2022</v>
      </c>
      <c r="AO176">
        <v>2023</v>
      </c>
      <c r="AP176">
        <v>2024</v>
      </c>
      <c r="AQ176">
        <v>2025</v>
      </c>
      <c r="AR176">
        <v>2026</v>
      </c>
      <c r="AS176">
        <v>2027</v>
      </c>
      <c r="AT176">
        <v>2028</v>
      </c>
      <c r="AU176">
        <v>2029</v>
      </c>
      <c r="AV176">
        <v>2030</v>
      </c>
      <c r="AW176">
        <v>2031</v>
      </c>
      <c r="AX176">
        <v>2032</v>
      </c>
      <c r="AY176">
        <v>2033</v>
      </c>
      <c r="AZ176">
        <v>2034</v>
      </c>
      <c r="BA176">
        <v>2035</v>
      </c>
      <c r="BC176" s="20"/>
    </row>
    <row r="177" spans="1:56">
      <c r="A177" s="2" t="s">
        <v>339</v>
      </c>
      <c r="B177" t="s">
        <v>35</v>
      </c>
      <c r="C177"/>
      <c r="D177">
        <v>2.4289999999999998</v>
      </c>
      <c r="E177">
        <v>2.3944999999999999</v>
      </c>
      <c r="F177">
        <v>2.3715999999999999</v>
      </c>
      <c r="G177">
        <v>2.3607</v>
      </c>
      <c r="H177">
        <v>2.3551000000000002</v>
      </c>
      <c r="I177">
        <v>2.3675999999999999</v>
      </c>
      <c r="J177">
        <v>2.3887</v>
      </c>
      <c r="K177">
        <v>2.4098999999999999</v>
      </c>
      <c r="L177">
        <v>2.4186000000000001</v>
      </c>
      <c r="M177">
        <v>2.4239999999999999</v>
      </c>
      <c r="N177">
        <v>2.4152</v>
      </c>
      <c r="O177">
        <v>2.3961999999999999</v>
      </c>
      <c r="P177">
        <v>2.3744000000000001</v>
      </c>
      <c r="Q177">
        <v>2.3591000000000002</v>
      </c>
      <c r="R177">
        <v>2.3496999999999999</v>
      </c>
      <c r="S177">
        <v>2.3359000000000001</v>
      </c>
      <c r="T177">
        <v>2.3208000000000002</v>
      </c>
      <c r="U177">
        <v>2.3123</v>
      </c>
      <c r="V177">
        <v>2.3022999999999998</v>
      </c>
      <c r="W177">
        <v>2.2947000000000002</v>
      </c>
      <c r="X177">
        <v>2.2921</v>
      </c>
      <c r="Y177">
        <v>2.2921999999999998</v>
      </c>
      <c r="Z177">
        <v>2.2993999999999999</v>
      </c>
      <c r="AA177">
        <v>2.3052000000000001</v>
      </c>
      <c r="AB177">
        <v>2.3077999999999999</v>
      </c>
      <c r="AC177">
        <v>2.3102999999999998</v>
      </c>
      <c r="AD177">
        <v>2.3105000000000002</v>
      </c>
      <c r="AE177">
        <v>2.3085</v>
      </c>
      <c r="AF177">
        <v>2.3056999999999999</v>
      </c>
      <c r="AG177">
        <v>2.2980999999999998</v>
      </c>
      <c r="AH177">
        <v>2.2892000000000001</v>
      </c>
      <c r="AI177">
        <v>2.2814000000000001</v>
      </c>
      <c r="AJ177">
        <v>2.2749000000000001</v>
      </c>
      <c r="AK177">
        <v>2.2681</v>
      </c>
      <c r="AL177">
        <v>2.2616000000000001</v>
      </c>
      <c r="AM177">
        <v>2.2545000000000002</v>
      </c>
      <c r="AN177">
        <v>2.2467000000000001</v>
      </c>
      <c r="AO177">
        <v>2.2376</v>
      </c>
      <c r="AP177">
        <v>2.2275999999999998</v>
      </c>
      <c r="AQ177">
        <v>2.2168000000000001</v>
      </c>
      <c r="AR177">
        <v>2.206</v>
      </c>
      <c r="AS177">
        <v>2.1956000000000002</v>
      </c>
      <c r="AT177">
        <v>2.1854</v>
      </c>
      <c r="AU177">
        <v>2.1749000000000001</v>
      </c>
      <c r="AV177">
        <v>2.1642999999999999</v>
      </c>
      <c r="AW177">
        <v>2.1534</v>
      </c>
      <c r="AX177">
        <v>2.1429</v>
      </c>
      <c r="AY177">
        <v>2.1324000000000001</v>
      </c>
      <c r="AZ177">
        <v>2.1217000000000001</v>
      </c>
      <c r="BA177">
        <v>2.1112000000000002</v>
      </c>
      <c r="BC177" s="20"/>
    </row>
    <row r="178" spans="1:56">
      <c r="A178" s="2" t="s">
        <v>339</v>
      </c>
      <c r="B178" t="s">
        <v>22</v>
      </c>
      <c r="C178"/>
      <c r="D178">
        <v>2.4394</v>
      </c>
      <c r="E178">
        <v>2.4051</v>
      </c>
      <c r="F178">
        <v>2.3822000000000001</v>
      </c>
      <c r="G178">
        <v>2.3717000000000001</v>
      </c>
      <c r="H178">
        <v>2.3654000000000002</v>
      </c>
      <c r="I178">
        <v>2.3795999999999999</v>
      </c>
      <c r="J178">
        <v>2.4018999999999999</v>
      </c>
      <c r="K178">
        <v>2.4232999999999998</v>
      </c>
      <c r="L178">
        <v>2.4344999999999999</v>
      </c>
      <c r="M178">
        <v>2.4405999999999999</v>
      </c>
      <c r="N178">
        <v>2.4346000000000001</v>
      </c>
      <c r="O178">
        <v>2.4175</v>
      </c>
      <c r="P178">
        <v>2.3961999999999999</v>
      </c>
      <c r="Q178">
        <v>2.3828</v>
      </c>
      <c r="R178">
        <v>2.3753000000000002</v>
      </c>
      <c r="S178">
        <v>2.3626</v>
      </c>
      <c r="T178">
        <v>2.3473000000000002</v>
      </c>
      <c r="U178">
        <v>2.3401000000000001</v>
      </c>
      <c r="V178">
        <v>2.3275999999999999</v>
      </c>
      <c r="W178">
        <v>2.3178999999999998</v>
      </c>
      <c r="X178">
        <v>2.3140999999999998</v>
      </c>
      <c r="Y178">
        <v>2.3113000000000001</v>
      </c>
      <c r="Z178">
        <v>2.3140000000000001</v>
      </c>
      <c r="AA178">
        <v>2.3169</v>
      </c>
      <c r="AB178">
        <v>2.3197000000000001</v>
      </c>
      <c r="AC178">
        <v>2.3250999999999999</v>
      </c>
      <c r="AD178">
        <v>2.3273000000000001</v>
      </c>
      <c r="AE178">
        <v>2.3287</v>
      </c>
      <c r="AF178">
        <v>2.3313000000000001</v>
      </c>
      <c r="AG178">
        <v>2.3287</v>
      </c>
      <c r="AH178">
        <v>2.3241000000000001</v>
      </c>
      <c r="AI178">
        <v>2.3199000000000001</v>
      </c>
      <c r="AJ178">
        <v>2.3159000000000001</v>
      </c>
      <c r="AK178">
        <v>2.3121</v>
      </c>
      <c r="AL178">
        <v>2.3075000000000001</v>
      </c>
      <c r="AM178">
        <v>2.3041999999999998</v>
      </c>
      <c r="AN178">
        <v>2.3003</v>
      </c>
      <c r="AO178">
        <v>2.2951999999999999</v>
      </c>
      <c r="AP178">
        <v>2.2892000000000001</v>
      </c>
      <c r="AQ178">
        <v>2.2823000000000002</v>
      </c>
      <c r="AR178">
        <v>2.2753999999999999</v>
      </c>
      <c r="AS178">
        <v>2.2686000000000002</v>
      </c>
      <c r="AT178">
        <v>2.2618999999999998</v>
      </c>
      <c r="AU178">
        <v>2.2551000000000001</v>
      </c>
      <c r="AV178">
        <v>2.2481</v>
      </c>
      <c r="AW178">
        <v>2.2408999999999999</v>
      </c>
      <c r="AX178">
        <v>2.2342</v>
      </c>
      <c r="AY178">
        <v>2.2275</v>
      </c>
      <c r="AZ178">
        <v>2.2206000000000001</v>
      </c>
      <c r="BA178">
        <v>2.2139000000000002</v>
      </c>
      <c r="BC178" s="20"/>
    </row>
    <row r="179" spans="1:56">
      <c r="A179" s="2" t="s">
        <v>339</v>
      </c>
      <c r="B179" t="s">
        <v>23</v>
      </c>
      <c r="C179"/>
      <c r="D179">
        <v>2.3776000000000002</v>
      </c>
      <c r="E179">
        <v>2.3420000000000001</v>
      </c>
      <c r="F179">
        <v>2.3193000000000001</v>
      </c>
      <c r="G179">
        <v>2.3077999999999999</v>
      </c>
      <c r="H179">
        <v>2.3107000000000002</v>
      </c>
      <c r="I179">
        <v>2.3146</v>
      </c>
      <c r="J179">
        <v>2.3277999999999999</v>
      </c>
      <c r="K179">
        <v>2.3542000000000001</v>
      </c>
      <c r="L179">
        <v>2.3487</v>
      </c>
      <c r="M179">
        <v>2.3574999999999999</v>
      </c>
      <c r="N179">
        <v>2.3336000000000001</v>
      </c>
      <c r="O179">
        <v>2.3069000000000002</v>
      </c>
      <c r="P179">
        <v>2.2879999999999998</v>
      </c>
      <c r="Q179">
        <v>2.2658999999999998</v>
      </c>
      <c r="R179">
        <v>2.2509000000000001</v>
      </c>
      <c r="S179">
        <v>2.2341000000000002</v>
      </c>
      <c r="T179">
        <v>2.2263000000000002</v>
      </c>
      <c r="U179">
        <v>2.2170999999999998</v>
      </c>
      <c r="V179">
        <v>2.2233000000000001</v>
      </c>
      <c r="W179">
        <v>2.2256999999999998</v>
      </c>
      <c r="X179">
        <v>2.2302</v>
      </c>
      <c r="Y179">
        <v>2.2416</v>
      </c>
      <c r="Z179">
        <v>2.2629999999999999</v>
      </c>
      <c r="AA179">
        <v>2.2822</v>
      </c>
      <c r="AB179">
        <v>2.2879999999999998</v>
      </c>
      <c r="AC179">
        <v>2.2854000000000001</v>
      </c>
      <c r="AD179">
        <v>2.2829000000000002</v>
      </c>
      <c r="AE179">
        <v>2.2570000000000001</v>
      </c>
      <c r="AF179">
        <v>2.222</v>
      </c>
      <c r="AG179">
        <v>2.1816</v>
      </c>
      <c r="AH179">
        <v>2.1427</v>
      </c>
      <c r="AI179">
        <v>2.1118999999999999</v>
      </c>
      <c r="AJ179">
        <v>2.0882000000000001</v>
      </c>
      <c r="AK179">
        <v>2.0649999999999999</v>
      </c>
      <c r="AL179">
        <v>2.0467</v>
      </c>
      <c r="AM179">
        <v>2.0133000000000001</v>
      </c>
      <c r="AN179">
        <v>1.98</v>
      </c>
      <c r="AO179">
        <v>1.9461999999999999</v>
      </c>
      <c r="AP179">
        <v>1.9119999999999999</v>
      </c>
      <c r="AQ179">
        <v>1.8784000000000001</v>
      </c>
      <c r="AR179">
        <v>1.8456999999999999</v>
      </c>
      <c r="AS179">
        <v>1.8157000000000001</v>
      </c>
      <c r="AT179">
        <v>1.7867999999999999</v>
      </c>
      <c r="AU179">
        <v>1.7584</v>
      </c>
      <c r="AV179">
        <v>1.73</v>
      </c>
      <c r="AW179">
        <v>1.7017</v>
      </c>
      <c r="AX179">
        <v>1.6744000000000001</v>
      </c>
      <c r="AY179">
        <v>1.6474</v>
      </c>
      <c r="AZ179">
        <v>1.6211</v>
      </c>
      <c r="BA179">
        <v>1.5954999999999999</v>
      </c>
      <c r="BC179" s="20"/>
    </row>
    <row r="180" spans="1:56">
      <c r="A180" s="2" t="s">
        <v>339</v>
      </c>
      <c r="B180" t="s">
        <v>24</v>
      </c>
      <c r="C180"/>
      <c r="D180">
        <v>2.4125999999999999</v>
      </c>
      <c r="E180">
        <v>2.3782000000000001</v>
      </c>
      <c r="F180">
        <v>2.3551000000000002</v>
      </c>
      <c r="G180">
        <v>2.343</v>
      </c>
      <c r="H180">
        <v>2.3346</v>
      </c>
      <c r="I180">
        <v>2.3456999999999999</v>
      </c>
      <c r="J180">
        <v>2.3666</v>
      </c>
      <c r="K180">
        <v>2.3833000000000002</v>
      </c>
      <c r="L180">
        <v>2.391</v>
      </c>
      <c r="M180">
        <v>2.3919000000000001</v>
      </c>
      <c r="N180">
        <v>2.3820999999999999</v>
      </c>
      <c r="O180">
        <v>2.3614000000000002</v>
      </c>
      <c r="P180">
        <v>2.3370000000000002</v>
      </c>
      <c r="Q180">
        <v>2.3191999999999999</v>
      </c>
      <c r="R180">
        <v>2.3066</v>
      </c>
      <c r="S180">
        <v>2.2911000000000001</v>
      </c>
      <c r="T180">
        <v>2.2725</v>
      </c>
      <c r="U180">
        <v>2.2597999999999998</v>
      </c>
      <c r="V180">
        <v>2.2494999999999998</v>
      </c>
      <c r="W180">
        <v>2.2435</v>
      </c>
      <c r="X180">
        <v>2.2410000000000001</v>
      </c>
      <c r="Y180">
        <v>2.2450999999999999</v>
      </c>
      <c r="Z180">
        <v>2.2618</v>
      </c>
      <c r="AA180">
        <v>2.2702</v>
      </c>
      <c r="AB180">
        <v>2.2692000000000001</v>
      </c>
      <c r="AC180">
        <v>2.2635000000000001</v>
      </c>
      <c r="AD180">
        <v>2.2566999999999999</v>
      </c>
      <c r="AE180">
        <v>2.2578999999999998</v>
      </c>
      <c r="AF180">
        <v>2.2583000000000002</v>
      </c>
      <c r="AG180">
        <v>2.2566000000000002</v>
      </c>
      <c r="AH180">
        <v>2.2559</v>
      </c>
      <c r="AI180">
        <v>2.2545999999999999</v>
      </c>
      <c r="AJ180">
        <v>2.2542</v>
      </c>
      <c r="AK180">
        <v>2.2517</v>
      </c>
      <c r="AL180">
        <v>2.2505000000000002</v>
      </c>
      <c r="AM180">
        <v>2.2538999999999998</v>
      </c>
      <c r="AN180">
        <v>2.2562000000000002</v>
      </c>
      <c r="AO180">
        <v>2.2572000000000001</v>
      </c>
      <c r="AP180">
        <v>2.2570000000000001</v>
      </c>
      <c r="AQ180">
        <v>2.2559</v>
      </c>
      <c r="AR180">
        <v>2.2545000000000002</v>
      </c>
      <c r="AS180">
        <v>2.2530999999999999</v>
      </c>
      <c r="AT180">
        <v>2.2513000000000001</v>
      </c>
      <c r="AU180">
        <v>2.2494000000000001</v>
      </c>
      <c r="AV180">
        <v>2.2473000000000001</v>
      </c>
      <c r="AW180">
        <v>2.2448000000000001</v>
      </c>
      <c r="AX180">
        <v>2.2423000000000002</v>
      </c>
      <c r="AY180">
        <v>2.2399</v>
      </c>
      <c r="AZ180">
        <v>2.2370000000000001</v>
      </c>
      <c r="BA180">
        <v>2.2343000000000002</v>
      </c>
      <c r="BC180" s="20"/>
    </row>
    <row r="181" spans="1:56">
      <c r="A181" t="s">
        <v>4</v>
      </c>
      <c r="B181"/>
      <c r="C181"/>
      <c r="D181"/>
      <c r="E181"/>
      <c r="BC181" s="20"/>
    </row>
    <row r="182" spans="1:56">
      <c r="B182"/>
      <c r="C182"/>
      <c r="D182"/>
      <c r="E182"/>
      <c r="BC182" s="20"/>
    </row>
    <row r="183" spans="1:56">
      <c r="B183"/>
      <c r="C183"/>
      <c r="D183"/>
      <c r="E183"/>
      <c r="BC183" s="20"/>
    </row>
    <row r="184" spans="1:56">
      <c r="B184"/>
      <c r="C184"/>
      <c r="D184"/>
      <c r="E184"/>
      <c r="BC184" s="20"/>
    </row>
    <row r="185" spans="1:56">
      <c r="A185" s="261" t="s">
        <v>346</v>
      </c>
      <c r="B185" s="260"/>
      <c r="C185" s="260">
        <v>1985</v>
      </c>
      <c r="D185" s="260">
        <v>1986</v>
      </c>
      <c r="E185" s="260">
        <v>1987</v>
      </c>
      <c r="F185" s="260">
        <v>1988</v>
      </c>
      <c r="G185" s="260">
        <v>1989</v>
      </c>
      <c r="H185" s="260">
        <v>1990</v>
      </c>
      <c r="I185" s="260">
        <v>1991</v>
      </c>
      <c r="J185" s="260">
        <v>1992</v>
      </c>
      <c r="K185" s="260">
        <v>1993</v>
      </c>
      <c r="L185" s="260">
        <v>1994</v>
      </c>
      <c r="M185" s="260">
        <v>1995</v>
      </c>
      <c r="N185" s="260">
        <v>1996</v>
      </c>
      <c r="O185" s="260">
        <v>1997</v>
      </c>
      <c r="P185" s="260">
        <v>1998</v>
      </c>
      <c r="Q185" s="260">
        <v>1999</v>
      </c>
      <c r="R185" s="260">
        <v>2000</v>
      </c>
      <c r="S185" s="260">
        <v>2001</v>
      </c>
      <c r="T185" s="260">
        <v>2002</v>
      </c>
      <c r="U185" s="260">
        <v>2003</v>
      </c>
      <c r="V185" s="260">
        <v>2004</v>
      </c>
      <c r="W185" s="260">
        <v>2005</v>
      </c>
      <c r="X185" s="260">
        <v>2006</v>
      </c>
      <c r="Y185" s="260">
        <v>2007</v>
      </c>
      <c r="Z185" s="260">
        <v>2008</v>
      </c>
      <c r="AA185" s="260">
        <v>2009</v>
      </c>
      <c r="AB185" s="260">
        <v>2010</v>
      </c>
      <c r="AC185" s="260">
        <v>2011</v>
      </c>
      <c r="AD185" s="260">
        <v>2012</v>
      </c>
      <c r="AE185" s="260">
        <v>2013</v>
      </c>
      <c r="AF185" s="260">
        <v>2014</v>
      </c>
      <c r="AG185" s="260">
        <v>2015</v>
      </c>
      <c r="AH185" s="260">
        <v>2016</v>
      </c>
      <c r="AI185" s="260">
        <v>2017</v>
      </c>
      <c r="AJ185" s="260">
        <v>2018</v>
      </c>
      <c r="AK185" s="260">
        <v>2019</v>
      </c>
      <c r="AL185" s="260">
        <v>2020</v>
      </c>
      <c r="AM185" s="260">
        <v>2021</v>
      </c>
      <c r="AN185" s="260">
        <v>2022</v>
      </c>
      <c r="AO185" s="260">
        <v>2023</v>
      </c>
      <c r="AP185" s="260">
        <v>2024</v>
      </c>
      <c r="AQ185" s="260">
        <v>2025</v>
      </c>
      <c r="AR185" s="260">
        <v>2026</v>
      </c>
      <c r="AS185" s="260">
        <v>2027</v>
      </c>
      <c r="AT185" s="260">
        <v>2028</v>
      </c>
      <c r="AU185" s="260">
        <v>2029</v>
      </c>
      <c r="AV185" s="260">
        <v>2030</v>
      </c>
      <c r="AW185" s="260">
        <v>2031</v>
      </c>
      <c r="AX185" s="260">
        <v>2032</v>
      </c>
      <c r="AY185" s="260">
        <v>2033</v>
      </c>
      <c r="AZ185" s="260">
        <v>2034</v>
      </c>
      <c r="BA185" s="260">
        <v>2035</v>
      </c>
      <c r="BB185" s="283"/>
      <c r="BC185" s="20"/>
    </row>
    <row r="186" spans="1:56">
      <c r="A186" s="284" t="s">
        <v>5</v>
      </c>
      <c r="B186" s="260" t="s">
        <v>294</v>
      </c>
      <c r="C186" s="260">
        <v>1629.4949999999999</v>
      </c>
      <c r="D186" s="260">
        <v>1642.79</v>
      </c>
      <c r="E186" s="260">
        <v>1658.4449999999999</v>
      </c>
      <c r="F186" s="260">
        <v>1676.1890000000001</v>
      </c>
      <c r="G186" s="260">
        <v>1698.857</v>
      </c>
      <c r="H186" s="260">
        <v>1724.82</v>
      </c>
      <c r="I186" s="260">
        <v>1748.5029999999999</v>
      </c>
      <c r="J186" s="260">
        <v>1777.8910000000001</v>
      </c>
      <c r="K186" s="260">
        <v>1810.86</v>
      </c>
      <c r="L186" s="260">
        <v>1846.229</v>
      </c>
      <c r="M186" s="260">
        <v>1879.5550000000001</v>
      </c>
      <c r="N186" s="260">
        <v>1917.039</v>
      </c>
      <c r="O186" s="260">
        <v>1952.57</v>
      </c>
      <c r="P186" s="260">
        <v>1990.3579999999999</v>
      </c>
      <c r="Q186" s="260">
        <v>2026.683</v>
      </c>
      <c r="R186" s="260">
        <v>2060.8000000000002</v>
      </c>
      <c r="S186" s="260">
        <v>2097.067</v>
      </c>
      <c r="T186" s="260">
        <v>2136.3209999999999</v>
      </c>
      <c r="U186" s="260">
        <v>2179.3270000000002</v>
      </c>
      <c r="V186" s="260">
        <v>2227.3620000000001</v>
      </c>
      <c r="W186" s="260">
        <v>2282.335</v>
      </c>
      <c r="X186" s="260">
        <v>2327.0970000000002</v>
      </c>
      <c r="Y186" s="260">
        <v>2360.9920000000002</v>
      </c>
      <c r="Z186" s="260">
        <v>2379.4969999999998</v>
      </c>
      <c r="AA186" s="260">
        <v>2390.009</v>
      </c>
      <c r="AB186" s="260">
        <v>2401.6930000000002</v>
      </c>
      <c r="AC186" s="260">
        <v>2412.8829999999998</v>
      </c>
      <c r="AD186" s="260">
        <v>2425.7460000000001</v>
      </c>
      <c r="AE186" s="260">
        <v>2441.7310000000002</v>
      </c>
      <c r="AF186" s="260">
        <v>2462.7339999999999</v>
      </c>
      <c r="AG186" s="260">
        <v>2491.6790000000001</v>
      </c>
      <c r="AH186" s="260">
        <v>2523.1590000000001</v>
      </c>
      <c r="AI186" s="260">
        <v>2553.498</v>
      </c>
      <c r="AJ186" s="260">
        <v>2584.0529999999999</v>
      </c>
      <c r="AK186" s="260">
        <v>2612.6309999999999</v>
      </c>
      <c r="AL186" s="260">
        <v>2640.7460000000001</v>
      </c>
      <c r="AM186" s="260">
        <v>2668.9879999999998</v>
      </c>
      <c r="AN186" s="260">
        <v>2696.58</v>
      </c>
      <c r="AO186" s="260">
        <v>2722.6770000000001</v>
      </c>
      <c r="AP186" s="260">
        <v>2750.1660000000002</v>
      </c>
      <c r="AQ186" s="260">
        <v>2778.77</v>
      </c>
      <c r="AR186" s="260">
        <v>2806.2669999999998</v>
      </c>
      <c r="AS186" s="260">
        <v>2834.6210000000001</v>
      </c>
      <c r="AT186" s="260">
        <v>2861.6849999999999</v>
      </c>
      <c r="AU186" s="260">
        <v>2888.5529999999999</v>
      </c>
      <c r="AV186" s="260">
        <v>2915.884</v>
      </c>
      <c r="AW186" s="260">
        <v>2941.556</v>
      </c>
      <c r="AX186" s="260">
        <v>2967.6120000000001</v>
      </c>
      <c r="AY186" s="260">
        <v>2993.5120000000002</v>
      </c>
      <c r="AZ186" s="260">
        <v>3019.5410000000002</v>
      </c>
      <c r="BA186" s="260">
        <v>3045.8449999999998</v>
      </c>
      <c r="BB186" s="283"/>
      <c r="BC186" s="20">
        <f t="shared" ref="BC186:BC226" si="11">RATE(50,,C186,-BA186)</f>
        <v>1.2588743762422368E-2</v>
      </c>
      <c r="BD186" t="str">
        <f t="shared" ref="BD186:BD226" si="12">B186</f>
        <v>Single Family - Million Sq Ft</v>
      </c>
    </row>
    <row r="187" spans="1:56">
      <c r="A187" s="284" t="s">
        <v>5</v>
      </c>
      <c r="B187" s="260" t="s">
        <v>295</v>
      </c>
      <c r="C187" s="260">
        <v>120.3972</v>
      </c>
      <c r="D187" s="260">
        <v>122.7736</v>
      </c>
      <c r="E187" s="260">
        <v>125.3674</v>
      </c>
      <c r="F187" s="260">
        <v>128.41239999999999</v>
      </c>
      <c r="G187" s="260">
        <v>135.78630000000001</v>
      </c>
      <c r="H187" s="260">
        <v>142.25069999999999</v>
      </c>
      <c r="I187" s="260">
        <v>145.09739999999999</v>
      </c>
      <c r="J187" s="260">
        <v>147.94120000000001</v>
      </c>
      <c r="K187" s="260">
        <v>151.1626</v>
      </c>
      <c r="L187" s="260">
        <v>156.1748</v>
      </c>
      <c r="M187" s="260">
        <v>162.99250000000001</v>
      </c>
      <c r="N187" s="260">
        <v>171.40270000000001</v>
      </c>
      <c r="O187" s="260">
        <v>178.94909999999999</v>
      </c>
      <c r="P187" s="260">
        <v>185.37790000000001</v>
      </c>
      <c r="Q187" s="260">
        <v>190.2663</v>
      </c>
      <c r="R187" s="260">
        <v>193.04150000000001</v>
      </c>
      <c r="S187" s="260">
        <v>196.48330000000001</v>
      </c>
      <c r="T187" s="260">
        <v>199.8468</v>
      </c>
      <c r="U187" s="260">
        <v>204.06460000000001</v>
      </c>
      <c r="V187" s="260">
        <v>208.6626</v>
      </c>
      <c r="W187" s="260">
        <v>212.7114</v>
      </c>
      <c r="X187" s="260">
        <v>217.45679999999999</v>
      </c>
      <c r="Y187" s="260">
        <v>221.07640000000001</v>
      </c>
      <c r="Z187" s="260">
        <v>223.75120000000001</v>
      </c>
      <c r="AA187" s="260">
        <v>225.15299999999999</v>
      </c>
      <c r="AB187" s="260">
        <v>226.00380000000001</v>
      </c>
      <c r="AC187" s="260">
        <v>228.24170000000001</v>
      </c>
      <c r="AD187" s="260">
        <v>231.33029999999999</v>
      </c>
      <c r="AE187" s="260">
        <v>236.1644</v>
      </c>
      <c r="AF187" s="260">
        <v>241.2148</v>
      </c>
      <c r="AG187" s="260">
        <v>248.4674</v>
      </c>
      <c r="AH187" s="260">
        <v>255.70930000000001</v>
      </c>
      <c r="AI187" s="260">
        <v>262.83190000000002</v>
      </c>
      <c r="AJ187" s="260">
        <v>270.05650000000003</v>
      </c>
      <c r="AK187" s="260">
        <v>277.24349999999998</v>
      </c>
      <c r="AL187" s="260">
        <v>284.75009999999997</v>
      </c>
      <c r="AM187" s="260">
        <v>291.9119</v>
      </c>
      <c r="AN187" s="260">
        <v>298.52550000000002</v>
      </c>
      <c r="AO187" s="260">
        <v>305.4101</v>
      </c>
      <c r="AP187" s="260">
        <v>311.95490000000001</v>
      </c>
      <c r="AQ187" s="260">
        <v>318.45440000000002</v>
      </c>
      <c r="AR187" s="260">
        <v>324.89920000000001</v>
      </c>
      <c r="AS187" s="260">
        <v>331.5591</v>
      </c>
      <c r="AT187" s="260">
        <v>337.51609999999999</v>
      </c>
      <c r="AU187" s="260">
        <v>342.59230000000002</v>
      </c>
      <c r="AV187" s="260">
        <v>347.79419999999999</v>
      </c>
      <c r="AW187" s="260">
        <v>352.75990000000002</v>
      </c>
      <c r="AX187" s="260">
        <v>357.49450000000002</v>
      </c>
      <c r="AY187" s="260">
        <v>361.53359999999998</v>
      </c>
      <c r="AZ187" s="260">
        <v>365.6703</v>
      </c>
      <c r="BA187" s="260">
        <v>369.67070000000001</v>
      </c>
      <c r="BB187" s="283"/>
      <c r="BC187" s="20">
        <f t="shared" si="11"/>
        <v>2.2689913999715875E-2</v>
      </c>
      <c r="BD187" t="str">
        <f t="shared" si="12"/>
        <v>Multi Family - Million Sq Ft</v>
      </c>
    </row>
    <row r="188" spans="1:56">
      <c r="A188" s="284" t="s">
        <v>5</v>
      </c>
      <c r="B188" s="260" t="s">
        <v>296</v>
      </c>
      <c r="C188" s="260">
        <v>98.278599999999997</v>
      </c>
      <c r="D188" s="260">
        <v>100.59059999999999</v>
      </c>
      <c r="E188" s="260">
        <v>103.8199</v>
      </c>
      <c r="F188" s="260">
        <v>108.3202</v>
      </c>
      <c r="G188" s="260">
        <v>113.74590000000001</v>
      </c>
      <c r="H188" s="260">
        <v>120.13549999999999</v>
      </c>
      <c r="I188" s="260">
        <v>126.59139999999999</v>
      </c>
      <c r="J188" s="260">
        <v>133.96289999999999</v>
      </c>
      <c r="K188" s="260">
        <v>143.32910000000001</v>
      </c>
      <c r="L188" s="260">
        <v>154.46199999999999</v>
      </c>
      <c r="M188" s="260">
        <v>165.61680000000001</v>
      </c>
      <c r="N188" s="260">
        <v>175.3776</v>
      </c>
      <c r="O188" s="260">
        <v>185.28710000000001</v>
      </c>
      <c r="P188" s="260">
        <v>194.84379999999999</v>
      </c>
      <c r="Q188" s="260">
        <v>202.88069999999999</v>
      </c>
      <c r="R188" s="260">
        <v>207.9965</v>
      </c>
      <c r="S188" s="260">
        <v>211.6765</v>
      </c>
      <c r="T188" s="260">
        <v>215.71090000000001</v>
      </c>
      <c r="U188" s="260">
        <v>219.6557</v>
      </c>
      <c r="V188" s="260">
        <v>223.72040000000001</v>
      </c>
      <c r="W188" s="260">
        <v>227.8185</v>
      </c>
      <c r="X188" s="260">
        <v>231.43629999999999</v>
      </c>
      <c r="Y188" s="260">
        <v>234.13630000000001</v>
      </c>
      <c r="Z188" s="260">
        <v>236.05799999999999</v>
      </c>
      <c r="AA188" s="260">
        <v>237.31209999999999</v>
      </c>
      <c r="AB188" s="260">
        <v>238.28639999999999</v>
      </c>
      <c r="AC188" s="260">
        <v>239.01939999999999</v>
      </c>
      <c r="AD188" s="260">
        <v>239.58750000000001</v>
      </c>
      <c r="AE188" s="260">
        <v>240.85560000000001</v>
      </c>
      <c r="AF188" s="260">
        <v>241.94739999999999</v>
      </c>
      <c r="AG188" s="260">
        <v>242.73169999999999</v>
      </c>
      <c r="AH188" s="260">
        <v>243.70519999999999</v>
      </c>
      <c r="AI188" s="260">
        <v>244.477</v>
      </c>
      <c r="AJ188" s="260">
        <v>245.4898</v>
      </c>
      <c r="AK188" s="260">
        <v>246.54499999999999</v>
      </c>
      <c r="AL188" s="260">
        <v>247.36019999999999</v>
      </c>
      <c r="AM188" s="260">
        <v>248.36799999999999</v>
      </c>
      <c r="AN188" s="260">
        <v>249.17189999999999</v>
      </c>
      <c r="AO188" s="260">
        <v>250.18889999999999</v>
      </c>
      <c r="AP188" s="260">
        <v>251.00550000000001</v>
      </c>
      <c r="AQ188" s="260">
        <v>252.0318</v>
      </c>
      <c r="AR188" s="260">
        <v>252.8442</v>
      </c>
      <c r="AS188" s="260">
        <v>253.86529999999999</v>
      </c>
      <c r="AT188" s="260">
        <v>254.67840000000001</v>
      </c>
      <c r="AU188" s="260">
        <v>255.70509999999999</v>
      </c>
      <c r="AV188" s="260">
        <v>256.52010000000001</v>
      </c>
      <c r="AW188" s="260">
        <v>257.54759999999999</v>
      </c>
      <c r="AX188" s="260">
        <v>258.36329999999998</v>
      </c>
      <c r="AY188" s="260">
        <v>259.39159999999998</v>
      </c>
      <c r="AZ188" s="260">
        <v>260.2079</v>
      </c>
      <c r="BA188" s="260">
        <v>261.23939999999999</v>
      </c>
      <c r="BB188" s="283"/>
      <c r="BC188" s="20">
        <f t="shared" si="11"/>
        <v>1.9745022918046588E-2</v>
      </c>
      <c r="BD188" t="str">
        <f t="shared" si="12"/>
        <v>Other Family - Million Sq Ft</v>
      </c>
    </row>
    <row r="189" spans="1:56">
      <c r="A189" s="284" t="s">
        <v>5</v>
      </c>
      <c r="B189" s="260" t="s">
        <v>297</v>
      </c>
      <c r="C189" s="260">
        <v>35.235999999999997</v>
      </c>
      <c r="D189" s="260">
        <v>33.804000000000002</v>
      </c>
      <c r="E189" s="260">
        <v>32.372</v>
      </c>
      <c r="F189" s="260">
        <v>33.043999999999997</v>
      </c>
      <c r="G189" s="260">
        <v>34.372999999999998</v>
      </c>
      <c r="H189" s="260">
        <v>35.299999999999997</v>
      </c>
      <c r="I189" s="260">
        <v>35.828000000000003</v>
      </c>
      <c r="J189" s="260">
        <v>36.381999999999998</v>
      </c>
      <c r="K189" s="260">
        <v>36.851999999999997</v>
      </c>
      <c r="L189" s="260">
        <v>37.521000000000001</v>
      </c>
      <c r="M189" s="260">
        <v>38.866</v>
      </c>
      <c r="N189" s="260">
        <v>40.47</v>
      </c>
      <c r="O189" s="260">
        <v>41.994</v>
      </c>
      <c r="P189" s="260">
        <v>43.851999999999997</v>
      </c>
      <c r="Q189" s="260">
        <v>45.412999999999997</v>
      </c>
      <c r="R189" s="260">
        <v>47.32</v>
      </c>
      <c r="S189" s="260">
        <v>48.811999999999998</v>
      </c>
      <c r="T189" s="260">
        <v>49.725999999999999</v>
      </c>
      <c r="U189" s="260">
        <v>50.473999999999997</v>
      </c>
      <c r="V189" s="260">
        <v>51.494999999999997</v>
      </c>
      <c r="W189" s="260">
        <v>52.3</v>
      </c>
      <c r="X189" s="260">
        <v>53.097000000000001</v>
      </c>
      <c r="Y189" s="260">
        <v>53.97</v>
      </c>
      <c r="Z189" s="260">
        <v>54.899000000000001</v>
      </c>
      <c r="AA189" s="260">
        <v>55.777999999999999</v>
      </c>
      <c r="AB189" s="260">
        <v>56.664000000000001</v>
      </c>
      <c r="AC189" s="260">
        <v>57.591000000000001</v>
      </c>
      <c r="AD189" s="260">
        <v>58.448999999999998</v>
      </c>
      <c r="AE189" s="260">
        <v>59.383000000000003</v>
      </c>
      <c r="AF189" s="260">
        <v>61.238</v>
      </c>
      <c r="AG189" s="260">
        <v>62.883000000000003</v>
      </c>
      <c r="AH189" s="260">
        <v>64.858000000000004</v>
      </c>
      <c r="AI189" s="260">
        <v>66.349999999999994</v>
      </c>
      <c r="AJ189" s="260">
        <v>68.278000000000006</v>
      </c>
      <c r="AK189" s="260">
        <v>70.075000000000003</v>
      </c>
      <c r="AL189" s="260">
        <v>72.088999999999999</v>
      </c>
      <c r="AM189" s="260">
        <v>73.504000000000005</v>
      </c>
      <c r="AN189" s="260">
        <v>75.260000000000005</v>
      </c>
      <c r="AO189" s="260">
        <v>76.947999999999993</v>
      </c>
      <c r="AP189" s="260">
        <v>78.441999999999993</v>
      </c>
      <c r="AQ189" s="260">
        <v>79.900000000000006</v>
      </c>
      <c r="AR189" s="260">
        <v>81.375</v>
      </c>
      <c r="AS189" s="260">
        <v>82.956999999999994</v>
      </c>
      <c r="AT189" s="260">
        <v>84.734999999999999</v>
      </c>
      <c r="AU189" s="260">
        <v>86.332999999999998</v>
      </c>
      <c r="AV189" s="260">
        <v>88.262</v>
      </c>
      <c r="AW189" s="260">
        <v>89.762</v>
      </c>
      <c r="AX189" s="260">
        <v>91.236000000000004</v>
      </c>
      <c r="AY189" s="260">
        <v>92.846000000000004</v>
      </c>
      <c r="AZ189" s="260">
        <v>94.441999999999993</v>
      </c>
      <c r="BA189" s="260">
        <v>96.010999999999996</v>
      </c>
      <c r="BB189" s="283"/>
      <c r="BC189" s="20">
        <f t="shared" si="11"/>
        <v>2.0250198251022093E-2</v>
      </c>
      <c r="BD189" t="str">
        <f t="shared" si="12"/>
        <v>Large Office - Million Sq Ft</v>
      </c>
    </row>
    <row r="190" spans="1:56">
      <c r="A190" s="284" t="s">
        <v>5</v>
      </c>
      <c r="B190" s="260" t="s">
        <v>298</v>
      </c>
      <c r="C190" s="260">
        <v>9.2029999999999994</v>
      </c>
      <c r="D190" s="260">
        <v>11.894</v>
      </c>
      <c r="E190" s="260">
        <v>14.585000000000001</v>
      </c>
      <c r="F190" s="260">
        <v>14.888</v>
      </c>
      <c r="G190" s="260">
        <v>15.486000000000001</v>
      </c>
      <c r="H190" s="260">
        <v>15.904</v>
      </c>
      <c r="I190" s="260">
        <v>16.141999999999999</v>
      </c>
      <c r="J190" s="260">
        <v>16.390999999999998</v>
      </c>
      <c r="K190" s="260">
        <v>16.603000000000002</v>
      </c>
      <c r="L190" s="260">
        <v>16.905000000000001</v>
      </c>
      <c r="M190" s="260">
        <v>17.510999999999999</v>
      </c>
      <c r="N190" s="260">
        <v>18.234000000000002</v>
      </c>
      <c r="O190" s="260">
        <v>18.920000000000002</v>
      </c>
      <c r="P190" s="260">
        <v>19.757000000000001</v>
      </c>
      <c r="Q190" s="260">
        <v>20.460999999999999</v>
      </c>
      <c r="R190" s="260">
        <v>21.32</v>
      </c>
      <c r="S190" s="260">
        <v>21.992000000000001</v>
      </c>
      <c r="T190" s="260">
        <v>22.404</v>
      </c>
      <c r="U190" s="260">
        <v>22.741</v>
      </c>
      <c r="V190" s="260">
        <v>23.201000000000001</v>
      </c>
      <c r="W190" s="260">
        <v>23.97</v>
      </c>
      <c r="X190" s="260">
        <v>24.731999999999999</v>
      </c>
      <c r="Y190" s="260">
        <v>25.565999999999999</v>
      </c>
      <c r="Z190" s="260">
        <v>26.452999999999999</v>
      </c>
      <c r="AA190" s="260">
        <v>27.292999999999999</v>
      </c>
      <c r="AB190" s="260">
        <v>28.138999999999999</v>
      </c>
      <c r="AC190" s="260">
        <v>29.026</v>
      </c>
      <c r="AD190" s="260">
        <v>30.103000000000002</v>
      </c>
      <c r="AE190" s="260">
        <v>30.995999999999999</v>
      </c>
      <c r="AF190" s="260">
        <v>32.768999999999998</v>
      </c>
      <c r="AG190" s="260">
        <v>34.341000000000001</v>
      </c>
      <c r="AH190" s="260">
        <v>36.226999999999997</v>
      </c>
      <c r="AI190" s="260">
        <v>37.652999999999999</v>
      </c>
      <c r="AJ190" s="260">
        <v>39.494999999999997</v>
      </c>
      <c r="AK190" s="260">
        <v>41.213000000000001</v>
      </c>
      <c r="AL190" s="260">
        <v>43.137999999999998</v>
      </c>
      <c r="AM190" s="260">
        <v>44.49</v>
      </c>
      <c r="AN190" s="260">
        <v>46.167000000000002</v>
      </c>
      <c r="AO190" s="260">
        <v>47.78</v>
      </c>
      <c r="AP190" s="260">
        <v>49.207999999999998</v>
      </c>
      <c r="AQ190" s="260">
        <v>50.600999999999999</v>
      </c>
      <c r="AR190" s="260">
        <v>52.01</v>
      </c>
      <c r="AS190" s="260">
        <v>53.521999999999998</v>
      </c>
      <c r="AT190" s="260">
        <v>55.220999999999997</v>
      </c>
      <c r="AU190" s="260">
        <v>56.747999999999998</v>
      </c>
      <c r="AV190" s="260">
        <v>58.591000000000001</v>
      </c>
      <c r="AW190" s="260">
        <v>60.024999999999999</v>
      </c>
      <c r="AX190" s="260">
        <v>61.433</v>
      </c>
      <c r="AY190" s="260">
        <v>62.972000000000001</v>
      </c>
      <c r="AZ190" s="260">
        <v>64.497</v>
      </c>
      <c r="BA190" s="260">
        <v>65.995999999999995</v>
      </c>
      <c r="BB190" s="283"/>
      <c r="BC190" s="20">
        <f t="shared" si="11"/>
        <v>4.0187819296671402E-2</v>
      </c>
      <c r="BD190" t="str">
        <f t="shared" si="12"/>
        <v>Medium Office - Million Sq Ft</v>
      </c>
    </row>
    <row r="191" spans="1:56">
      <c r="A191" s="284" t="s">
        <v>5</v>
      </c>
      <c r="B191" s="260" t="s">
        <v>299</v>
      </c>
      <c r="C191" s="260">
        <v>16.690000000000001</v>
      </c>
      <c r="D191" s="260">
        <v>16.902000000000001</v>
      </c>
      <c r="E191" s="260">
        <v>17.114000000000001</v>
      </c>
      <c r="F191" s="260">
        <v>17.469000000000001</v>
      </c>
      <c r="G191" s="260">
        <v>18.170999999999999</v>
      </c>
      <c r="H191" s="260">
        <v>18.661000000000001</v>
      </c>
      <c r="I191" s="260">
        <v>18.940000000000001</v>
      </c>
      <c r="J191" s="260">
        <v>19.233000000000001</v>
      </c>
      <c r="K191" s="260">
        <v>19.481999999999999</v>
      </c>
      <c r="L191" s="260">
        <v>19.835999999999999</v>
      </c>
      <c r="M191" s="260">
        <v>20.547000000000001</v>
      </c>
      <c r="N191" s="260">
        <v>21.395</v>
      </c>
      <c r="O191" s="260">
        <v>22.2</v>
      </c>
      <c r="P191" s="260">
        <v>23.183</v>
      </c>
      <c r="Q191" s="260">
        <v>24.007999999999999</v>
      </c>
      <c r="R191" s="260">
        <v>25.015999999999998</v>
      </c>
      <c r="S191" s="260">
        <v>25.805</v>
      </c>
      <c r="T191" s="260">
        <v>26.288</v>
      </c>
      <c r="U191" s="260">
        <v>26.683</v>
      </c>
      <c r="V191" s="260">
        <v>27.222999999999999</v>
      </c>
      <c r="W191" s="260">
        <v>27.437999999999999</v>
      </c>
      <c r="X191" s="260">
        <v>27.65</v>
      </c>
      <c r="Y191" s="260">
        <v>27.882999999999999</v>
      </c>
      <c r="Z191" s="260">
        <v>28.131</v>
      </c>
      <c r="AA191" s="260">
        <v>28.364999999999998</v>
      </c>
      <c r="AB191" s="260">
        <v>28.600999999999999</v>
      </c>
      <c r="AC191" s="260">
        <v>28.849</v>
      </c>
      <c r="AD191" s="260">
        <v>29.113</v>
      </c>
      <c r="AE191" s="260">
        <v>29.361999999999998</v>
      </c>
      <c r="AF191" s="260">
        <v>29.856000000000002</v>
      </c>
      <c r="AG191" s="260">
        <v>30.295000000000002</v>
      </c>
      <c r="AH191" s="260">
        <v>30.821999999999999</v>
      </c>
      <c r="AI191" s="260">
        <v>31.22</v>
      </c>
      <c r="AJ191" s="260">
        <v>31.734000000000002</v>
      </c>
      <c r="AK191" s="260">
        <v>32.213000000000001</v>
      </c>
      <c r="AL191" s="260">
        <v>32.75</v>
      </c>
      <c r="AM191" s="260">
        <v>33.127000000000002</v>
      </c>
      <c r="AN191" s="260">
        <v>33.595999999999997</v>
      </c>
      <c r="AO191" s="260">
        <v>34.045999999999999</v>
      </c>
      <c r="AP191" s="260">
        <v>34.444000000000003</v>
      </c>
      <c r="AQ191" s="260">
        <v>34.832999999999998</v>
      </c>
      <c r="AR191" s="260">
        <v>35.225999999999999</v>
      </c>
      <c r="AS191" s="260">
        <v>35.648000000000003</v>
      </c>
      <c r="AT191" s="260">
        <v>36.122</v>
      </c>
      <c r="AU191" s="260">
        <v>36.548000000000002</v>
      </c>
      <c r="AV191" s="260">
        <v>37.063000000000002</v>
      </c>
      <c r="AW191" s="260">
        <v>37.463000000000001</v>
      </c>
      <c r="AX191" s="260">
        <v>37.856000000000002</v>
      </c>
      <c r="AY191" s="260">
        <v>38.284999999999997</v>
      </c>
      <c r="AZ191" s="260">
        <v>38.710999999999999</v>
      </c>
      <c r="BA191" s="260">
        <v>39.128999999999998</v>
      </c>
      <c r="BB191" s="283"/>
      <c r="BC191" s="20">
        <f t="shared" si="11"/>
        <v>1.7187110411265728E-2</v>
      </c>
      <c r="BD191" t="str">
        <f t="shared" si="12"/>
        <v>Small Office - Million Sq Ft</v>
      </c>
    </row>
    <row r="192" spans="1:56">
      <c r="A192" s="284" t="s">
        <v>5</v>
      </c>
      <c r="B192" s="260" t="s">
        <v>300</v>
      </c>
      <c r="C192" s="260">
        <v>6.3159999999999998</v>
      </c>
      <c r="D192" s="260">
        <v>16.77</v>
      </c>
      <c r="E192" s="260">
        <v>27.224</v>
      </c>
      <c r="F192" s="260">
        <v>27.765000000000001</v>
      </c>
      <c r="G192" s="260">
        <v>28.4</v>
      </c>
      <c r="H192" s="260">
        <v>28.834</v>
      </c>
      <c r="I192" s="260">
        <v>29.257000000000001</v>
      </c>
      <c r="J192" s="260">
        <v>29.545000000000002</v>
      </c>
      <c r="K192" s="260">
        <v>30.044</v>
      </c>
      <c r="L192" s="260">
        <v>30.553999999999998</v>
      </c>
      <c r="M192" s="260">
        <v>31.346</v>
      </c>
      <c r="N192" s="260">
        <v>31.704999999999998</v>
      </c>
      <c r="O192" s="260">
        <v>32.216999999999999</v>
      </c>
      <c r="P192" s="260">
        <v>32.826000000000001</v>
      </c>
      <c r="Q192" s="260">
        <v>33.44</v>
      </c>
      <c r="R192" s="260">
        <v>34.213999999999999</v>
      </c>
      <c r="S192" s="260">
        <v>34.817999999999998</v>
      </c>
      <c r="T192" s="260">
        <v>35.244999999999997</v>
      </c>
      <c r="U192" s="260">
        <v>35.798000000000002</v>
      </c>
      <c r="V192" s="260">
        <v>36.326000000000001</v>
      </c>
      <c r="W192" s="260">
        <v>37.316000000000003</v>
      </c>
      <c r="X192" s="260">
        <v>38.427999999999997</v>
      </c>
      <c r="Y192" s="260">
        <v>39.393999999999998</v>
      </c>
      <c r="Z192" s="260">
        <v>40.261000000000003</v>
      </c>
      <c r="AA192" s="260">
        <v>41.116999999999997</v>
      </c>
      <c r="AB192" s="260">
        <v>42.003999999999998</v>
      </c>
      <c r="AC192" s="260">
        <v>42.921999999999997</v>
      </c>
      <c r="AD192" s="260">
        <v>44.351999999999997</v>
      </c>
      <c r="AE192" s="260">
        <v>44.802</v>
      </c>
      <c r="AF192" s="260">
        <v>45.201000000000001</v>
      </c>
      <c r="AG192" s="260">
        <v>45.496000000000002</v>
      </c>
      <c r="AH192" s="260">
        <v>46.094999999999999</v>
      </c>
      <c r="AI192" s="260">
        <v>46.609000000000002</v>
      </c>
      <c r="AJ192" s="260">
        <v>46.899000000000001</v>
      </c>
      <c r="AK192" s="260">
        <v>47.182000000000002</v>
      </c>
      <c r="AL192" s="260">
        <v>47.457999999999998</v>
      </c>
      <c r="AM192" s="260">
        <v>47.64</v>
      </c>
      <c r="AN192" s="260">
        <v>47.823</v>
      </c>
      <c r="AO192" s="260">
        <v>48.01</v>
      </c>
      <c r="AP192" s="260">
        <v>48.323999999999998</v>
      </c>
      <c r="AQ192" s="260">
        <v>48.710999999999999</v>
      </c>
      <c r="AR192" s="260">
        <v>49.134</v>
      </c>
      <c r="AS192" s="260">
        <v>49.713999999999999</v>
      </c>
      <c r="AT192" s="260">
        <v>50.353999999999999</v>
      </c>
      <c r="AU192" s="260">
        <v>50.929000000000002</v>
      </c>
      <c r="AV192" s="260">
        <v>51.506999999999998</v>
      </c>
      <c r="AW192" s="260">
        <v>52.076000000000001</v>
      </c>
      <c r="AX192" s="260">
        <v>52.56</v>
      </c>
      <c r="AY192" s="260">
        <v>53.054000000000002</v>
      </c>
      <c r="AZ192" s="260">
        <v>53.533999999999999</v>
      </c>
      <c r="BA192" s="260">
        <v>54.072000000000003</v>
      </c>
      <c r="BB192" s="283"/>
      <c r="BC192" s="20">
        <f t="shared" si="11"/>
        <v>4.388007055269362E-2</v>
      </c>
      <c r="BD192" t="str">
        <f t="shared" si="12"/>
        <v>Big Box-Retail - Million Sq Ft</v>
      </c>
    </row>
    <row r="193" spans="1:56">
      <c r="A193" s="284" t="s">
        <v>5</v>
      </c>
      <c r="B193" s="260" t="s">
        <v>301</v>
      </c>
      <c r="C193" s="260">
        <v>57.045999999999999</v>
      </c>
      <c r="D193" s="260">
        <v>53.664000000000001</v>
      </c>
      <c r="E193" s="260">
        <v>50.281999999999996</v>
      </c>
      <c r="F193" s="260">
        <v>51.280999999999999</v>
      </c>
      <c r="G193" s="260">
        <v>52.454000000000001</v>
      </c>
      <c r="H193" s="260">
        <v>53.256</v>
      </c>
      <c r="I193" s="260">
        <v>54.037999999999997</v>
      </c>
      <c r="J193" s="260">
        <v>54.569000000000003</v>
      </c>
      <c r="K193" s="260">
        <v>55.49</v>
      </c>
      <c r="L193" s="260">
        <v>56.433999999999997</v>
      </c>
      <c r="M193" s="260">
        <v>57.896000000000001</v>
      </c>
      <c r="N193" s="260">
        <v>58.558999999999997</v>
      </c>
      <c r="O193" s="260">
        <v>59.505000000000003</v>
      </c>
      <c r="P193" s="260">
        <v>60.63</v>
      </c>
      <c r="Q193" s="260">
        <v>61.762999999999998</v>
      </c>
      <c r="R193" s="260">
        <v>63.192</v>
      </c>
      <c r="S193" s="260">
        <v>64.308999999999997</v>
      </c>
      <c r="T193" s="260">
        <v>65.096999999999994</v>
      </c>
      <c r="U193" s="260">
        <v>66.117999999999995</v>
      </c>
      <c r="V193" s="260">
        <v>67.093000000000004</v>
      </c>
      <c r="W193" s="260">
        <v>67.516999999999996</v>
      </c>
      <c r="X193" s="260">
        <v>67.994</v>
      </c>
      <c r="Y193" s="260">
        <v>68.408000000000001</v>
      </c>
      <c r="Z193" s="260">
        <v>68.778999999999996</v>
      </c>
      <c r="AA193" s="260">
        <v>69.146000000000001</v>
      </c>
      <c r="AB193" s="260">
        <v>69.527000000000001</v>
      </c>
      <c r="AC193" s="260">
        <v>69.92</v>
      </c>
      <c r="AD193" s="260">
        <v>70.584000000000003</v>
      </c>
      <c r="AE193" s="260">
        <v>70.777000000000001</v>
      </c>
      <c r="AF193" s="260">
        <v>70.947999999999993</v>
      </c>
      <c r="AG193" s="260">
        <v>71.073999999999998</v>
      </c>
      <c r="AH193" s="260">
        <v>71.331000000000003</v>
      </c>
      <c r="AI193" s="260">
        <v>71.551000000000002</v>
      </c>
      <c r="AJ193" s="260">
        <v>71.674999999999997</v>
      </c>
      <c r="AK193" s="260">
        <v>71.796999999999997</v>
      </c>
      <c r="AL193" s="260">
        <v>71.915000000000006</v>
      </c>
      <c r="AM193" s="260">
        <v>71.992999999999995</v>
      </c>
      <c r="AN193" s="260">
        <v>72.070999999999998</v>
      </c>
      <c r="AO193" s="260">
        <v>72.152000000000001</v>
      </c>
      <c r="AP193" s="260">
        <v>72.286000000000001</v>
      </c>
      <c r="AQ193" s="260">
        <v>72.451999999999998</v>
      </c>
      <c r="AR193" s="260">
        <v>72.632999999999996</v>
      </c>
      <c r="AS193" s="260">
        <v>72.882000000000005</v>
      </c>
      <c r="AT193" s="260">
        <v>73.156000000000006</v>
      </c>
      <c r="AU193" s="260">
        <v>73.402000000000001</v>
      </c>
      <c r="AV193" s="260">
        <v>73.650000000000006</v>
      </c>
      <c r="AW193" s="260">
        <v>73.894000000000005</v>
      </c>
      <c r="AX193" s="260">
        <v>74.102000000000004</v>
      </c>
      <c r="AY193" s="260">
        <v>74.313000000000002</v>
      </c>
      <c r="AZ193" s="260">
        <v>74.519000000000005</v>
      </c>
      <c r="BA193" s="260">
        <v>74.75</v>
      </c>
      <c r="BB193" s="283"/>
      <c r="BC193" s="20">
        <f t="shared" si="11"/>
        <v>5.4204628841673401E-3</v>
      </c>
      <c r="BD193" t="str">
        <f t="shared" si="12"/>
        <v>Small Box-Retail - Million Sq Ft</v>
      </c>
    </row>
    <row r="194" spans="1:56">
      <c r="A194" s="284" t="s">
        <v>5</v>
      </c>
      <c r="B194" s="260" t="s">
        <v>302</v>
      </c>
      <c r="C194" s="260">
        <v>14.260999999999999</v>
      </c>
      <c r="D194" s="260">
        <v>13.416</v>
      </c>
      <c r="E194" s="260">
        <v>12.571</v>
      </c>
      <c r="F194" s="260">
        <v>12.82</v>
      </c>
      <c r="G194" s="260">
        <v>13.113</v>
      </c>
      <c r="H194" s="260">
        <v>13.314</v>
      </c>
      <c r="I194" s="260">
        <v>13.509</v>
      </c>
      <c r="J194" s="260">
        <v>13.641999999999999</v>
      </c>
      <c r="K194" s="260">
        <v>13.872999999999999</v>
      </c>
      <c r="L194" s="260">
        <v>14.108000000000001</v>
      </c>
      <c r="M194" s="260">
        <v>14.474</v>
      </c>
      <c r="N194" s="260">
        <v>14.64</v>
      </c>
      <c r="O194" s="260">
        <v>14.875999999999999</v>
      </c>
      <c r="P194" s="260">
        <v>15.157</v>
      </c>
      <c r="Q194" s="260">
        <v>15.441000000000001</v>
      </c>
      <c r="R194" s="260">
        <v>15.798</v>
      </c>
      <c r="S194" s="260">
        <v>16.077000000000002</v>
      </c>
      <c r="T194" s="260">
        <v>16.274000000000001</v>
      </c>
      <c r="U194" s="260">
        <v>16.529</v>
      </c>
      <c r="V194" s="260">
        <v>16.773</v>
      </c>
      <c r="W194" s="260">
        <v>18.329000000000001</v>
      </c>
      <c r="X194" s="260">
        <v>20.077999999999999</v>
      </c>
      <c r="Y194" s="260">
        <v>21.596</v>
      </c>
      <c r="Z194" s="260">
        <v>22.957000000000001</v>
      </c>
      <c r="AA194" s="260">
        <v>24.303000000000001</v>
      </c>
      <c r="AB194" s="260">
        <v>25.696999999999999</v>
      </c>
      <c r="AC194" s="260">
        <v>27.138999999999999</v>
      </c>
      <c r="AD194" s="260">
        <v>29.437999999999999</v>
      </c>
      <c r="AE194" s="260">
        <v>30.145</v>
      </c>
      <c r="AF194" s="260">
        <v>30.771000000000001</v>
      </c>
      <c r="AG194" s="260">
        <v>31.234999999999999</v>
      </c>
      <c r="AH194" s="260">
        <v>32.176000000000002</v>
      </c>
      <c r="AI194" s="260">
        <v>32.982999999999997</v>
      </c>
      <c r="AJ194" s="260">
        <v>33.44</v>
      </c>
      <c r="AK194" s="260">
        <v>33.884</v>
      </c>
      <c r="AL194" s="260">
        <v>34.317</v>
      </c>
      <c r="AM194" s="260">
        <v>34.603999999999999</v>
      </c>
      <c r="AN194" s="260">
        <v>34.892000000000003</v>
      </c>
      <c r="AO194" s="260">
        <v>35.186</v>
      </c>
      <c r="AP194" s="260">
        <v>35.679000000000002</v>
      </c>
      <c r="AQ194" s="260">
        <v>36.286999999999999</v>
      </c>
      <c r="AR194" s="260">
        <v>36.951999999999998</v>
      </c>
      <c r="AS194" s="260">
        <v>37.863999999999997</v>
      </c>
      <c r="AT194" s="260">
        <v>38.869</v>
      </c>
      <c r="AU194" s="260">
        <v>39.771999999999998</v>
      </c>
      <c r="AV194" s="260">
        <v>40.680999999999997</v>
      </c>
      <c r="AW194" s="260">
        <v>41.576000000000001</v>
      </c>
      <c r="AX194" s="260">
        <v>42.335999999999999</v>
      </c>
      <c r="AY194" s="260">
        <v>43.112000000000002</v>
      </c>
      <c r="AZ194" s="260">
        <v>43.866</v>
      </c>
      <c r="BA194" s="260">
        <v>44.712000000000003</v>
      </c>
      <c r="BB194" s="283"/>
      <c r="BC194" s="20">
        <f t="shared" si="11"/>
        <v>2.3117427389821209E-2</v>
      </c>
      <c r="BD194" t="str">
        <f t="shared" si="12"/>
        <v>High End-Retail - Million Sq Ft</v>
      </c>
    </row>
    <row r="195" spans="1:56">
      <c r="A195" s="284" t="s">
        <v>5</v>
      </c>
      <c r="B195" s="260" t="s">
        <v>303</v>
      </c>
      <c r="C195" s="260">
        <v>31.63</v>
      </c>
      <c r="D195" s="260">
        <v>27.95</v>
      </c>
      <c r="E195" s="260">
        <v>24.27</v>
      </c>
      <c r="F195" s="260">
        <v>24.751999999999999</v>
      </c>
      <c r="G195" s="260">
        <v>25.318000000000001</v>
      </c>
      <c r="H195" s="260">
        <v>25.706</v>
      </c>
      <c r="I195" s="260">
        <v>26.082999999999998</v>
      </c>
      <c r="J195" s="260">
        <v>26.338999999999999</v>
      </c>
      <c r="K195" s="260">
        <v>26.783999999999999</v>
      </c>
      <c r="L195" s="260">
        <v>27.239000000000001</v>
      </c>
      <c r="M195" s="260">
        <v>27.945</v>
      </c>
      <c r="N195" s="260">
        <v>28.265000000000001</v>
      </c>
      <c r="O195" s="260">
        <v>28.722000000000001</v>
      </c>
      <c r="P195" s="260">
        <v>29.265000000000001</v>
      </c>
      <c r="Q195" s="260">
        <v>29.812000000000001</v>
      </c>
      <c r="R195" s="260">
        <v>30.501000000000001</v>
      </c>
      <c r="S195" s="260">
        <v>31.04</v>
      </c>
      <c r="T195" s="260">
        <v>31.420999999999999</v>
      </c>
      <c r="U195" s="260">
        <v>31.914000000000001</v>
      </c>
      <c r="V195" s="260">
        <v>32.384</v>
      </c>
      <c r="W195" s="260">
        <v>32.950000000000003</v>
      </c>
      <c r="X195" s="260">
        <v>33.585999999999999</v>
      </c>
      <c r="Y195" s="260">
        <v>34.137999999999998</v>
      </c>
      <c r="Z195" s="260">
        <v>34.633000000000003</v>
      </c>
      <c r="AA195" s="260">
        <v>35.122</v>
      </c>
      <c r="AB195" s="260">
        <v>35.628999999999998</v>
      </c>
      <c r="AC195" s="260">
        <v>36.154000000000003</v>
      </c>
      <c r="AD195" s="260">
        <v>36.869</v>
      </c>
      <c r="AE195" s="260">
        <v>37.125999999999998</v>
      </c>
      <c r="AF195" s="260">
        <v>37.353999999999999</v>
      </c>
      <c r="AG195" s="260">
        <v>37.521999999999998</v>
      </c>
      <c r="AH195" s="260">
        <v>37.865000000000002</v>
      </c>
      <c r="AI195" s="260">
        <v>38.158000000000001</v>
      </c>
      <c r="AJ195" s="260">
        <v>38.323999999999998</v>
      </c>
      <c r="AK195" s="260">
        <v>38.485999999999997</v>
      </c>
      <c r="AL195" s="260">
        <v>38.643000000000001</v>
      </c>
      <c r="AM195" s="260">
        <v>38.747</v>
      </c>
      <c r="AN195" s="260">
        <v>38.851999999999997</v>
      </c>
      <c r="AO195" s="260">
        <v>38.959000000000003</v>
      </c>
      <c r="AP195" s="260">
        <v>39.137999999999998</v>
      </c>
      <c r="AQ195" s="260">
        <v>39.359000000000002</v>
      </c>
      <c r="AR195" s="260">
        <v>39.600999999999999</v>
      </c>
      <c r="AS195" s="260">
        <v>39.933</v>
      </c>
      <c r="AT195" s="260">
        <v>40.298000000000002</v>
      </c>
      <c r="AU195" s="260">
        <v>40.627000000000002</v>
      </c>
      <c r="AV195" s="260">
        <v>40.957000000000001</v>
      </c>
      <c r="AW195" s="260">
        <v>41.283000000000001</v>
      </c>
      <c r="AX195" s="260">
        <v>41.558999999999997</v>
      </c>
      <c r="AY195" s="260">
        <v>41.841000000000001</v>
      </c>
      <c r="AZ195" s="260">
        <v>42.115000000000002</v>
      </c>
      <c r="BA195" s="260">
        <v>42.423000000000002</v>
      </c>
      <c r="BB195" s="283"/>
      <c r="BC195" s="20">
        <f t="shared" si="11"/>
        <v>5.8889647898082648E-3</v>
      </c>
      <c r="BD195" t="str">
        <f t="shared" si="12"/>
        <v>Anchor-Retail - Million Sq Ft</v>
      </c>
    </row>
    <row r="196" spans="1:56">
      <c r="A196" s="284" t="s">
        <v>5</v>
      </c>
      <c r="B196" s="260" t="s">
        <v>304</v>
      </c>
      <c r="C196" s="260">
        <v>18.402000000000001</v>
      </c>
      <c r="D196" s="260">
        <v>18.809999999999999</v>
      </c>
      <c r="E196" s="260">
        <v>19.218</v>
      </c>
      <c r="F196" s="260">
        <v>19.616</v>
      </c>
      <c r="G196" s="260">
        <v>20.041</v>
      </c>
      <c r="H196" s="260">
        <v>20.925999999999998</v>
      </c>
      <c r="I196" s="260">
        <v>21.61</v>
      </c>
      <c r="J196" s="260">
        <v>22.466999999999999</v>
      </c>
      <c r="K196" s="260">
        <v>23.350999999999999</v>
      </c>
      <c r="L196" s="260">
        <v>24.425999999999998</v>
      </c>
      <c r="M196" s="260">
        <v>25.466999999999999</v>
      </c>
      <c r="N196" s="260">
        <v>26.382000000000001</v>
      </c>
      <c r="O196" s="260">
        <v>27.576000000000001</v>
      </c>
      <c r="P196" s="260">
        <v>28.402000000000001</v>
      </c>
      <c r="Q196" s="260">
        <v>29.678000000000001</v>
      </c>
      <c r="R196" s="260">
        <v>30.88</v>
      </c>
      <c r="S196" s="260">
        <v>32.494</v>
      </c>
      <c r="T196" s="260">
        <v>34.563000000000002</v>
      </c>
      <c r="U196" s="260">
        <v>35.978000000000002</v>
      </c>
      <c r="V196" s="260">
        <v>37.081000000000003</v>
      </c>
      <c r="W196" s="260">
        <v>38.116999999999997</v>
      </c>
      <c r="X196" s="260">
        <v>38.406999999999996</v>
      </c>
      <c r="Y196" s="260">
        <v>39.371000000000002</v>
      </c>
      <c r="Z196" s="260">
        <v>40.417999999999999</v>
      </c>
      <c r="AA196" s="260">
        <v>41.478000000000002</v>
      </c>
      <c r="AB196" s="260">
        <v>42.552999999999997</v>
      </c>
      <c r="AC196" s="260">
        <v>43.652999999999999</v>
      </c>
      <c r="AD196" s="260">
        <v>43.942</v>
      </c>
      <c r="AE196" s="260">
        <v>44.043999999999997</v>
      </c>
      <c r="AF196" s="260">
        <v>44.213000000000001</v>
      </c>
      <c r="AG196" s="260">
        <v>44.38</v>
      </c>
      <c r="AH196" s="260">
        <v>44.545999999999999</v>
      </c>
      <c r="AI196" s="260">
        <v>45.201000000000001</v>
      </c>
      <c r="AJ196" s="260">
        <v>45.817999999999998</v>
      </c>
      <c r="AK196" s="260">
        <v>46.170999999999999</v>
      </c>
      <c r="AL196" s="260">
        <v>46.534999999999997</v>
      </c>
      <c r="AM196" s="260">
        <v>46.917999999999999</v>
      </c>
      <c r="AN196" s="260">
        <v>47.429000000000002</v>
      </c>
      <c r="AO196" s="260">
        <v>48.314</v>
      </c>
      <c r="AP196" s="260">
        <v>49.494</v>
      </c>
      <c r="AQ196" s="260">
        <v>50.430999999999997</v>
      </c>
      <c r="AR196" s="260">
        <v>51.378999999999998</v>
      </c>
      <c r="AS196" s="260">
        <v>52.408000000000001</v>
      </c>
      <c r="AT196" s="260">
        <v>53.566000000000003</v>
      </c>
      <c r="AU196" s="260">
        <v>54.645000000000003</v>
      </c>
      <c r="AV196" s="260">
        <v>55.718000000000004</v>
      </c>
      <c r="AW196" s="260">
        <v>56.734999999999999</v>
      </c>
      <c r="AX196" s="260">
        <v>57.92</v>
      </c>
      <c r="AY196" s="260">
        <v>58.862000000000002</v>
      </c>
      <c r="AZ196" s="260">
        <v>59.914000000000001</v>
      </c>
      <c r="BA196" s="260">
        <v>60.938000000000002</v>
      </c>
      <c r="BB196" s="283"/>
      <c r="BC196" s="20">
        <f t="shared" si="11"/>
        <v>2.4237007005134821E-2</v>
      </c>
      <c r="BD196" t="str">
        <f t="shared" si="12"/>
        <v>K-12 - Million Sq Ft</v>
      </c>
    </row>
    <row r="197" spans="1:56">
      <c r="A197" s="284" t="s">
        <v>5</v>
      </c>
      <c r="B197" s="260" t="s">
        <v>305</v>
      </c>
      <c r="C197" s="260">
        <v>9.48</v>
      </c>
      <c r="D197" s="260">
        <v>9.69</v>
      </c>
      <c r="E197" s="260">
        <v>9.9</v>
      </c>
      <c r="F197" s="260">
        <v>10.105</v>
      </c>
      <c r="G197" s="260">
        <v>10.324</v>
      </c>
      <c r="H197" s="260">
        <v>10.78</v>
      </c>
      <c r="I197" s="260">
        <v>11.132</v>
      </c>
      <c r="J197" s="260">
        <v>11.574</v>
      </c>
      <c r="K197" s="260">
        <v>12.029</v>
      </c>
      <c r="L197" s="260">
        <v>12.583</v>
      </c>
      <c r="M197" s="260">
        <v>13.12</v>
      </c>
      <c r="N197" s="260">
        <v>13.590999999999999</v>
      </c>
      <c r="O197" s="260">
        <v>14.206</v>
      </c>
      <c r="P197" s="260">
        <v>14.631</v>
      </c>
      <c r="Q197" s="260">
        <v>15.289</v>
      </c>
      <c r="R197" s="260">
        <v>15.907999999999999</v>
      </c>
      <c r="S197" s="260">
        <v>16.739000000000001</v>
      </c>
      <c r="T197" s="260">
        <v>17.677</v>
      </c>
      <c r="U197" s="260">
        <v>18.620999999999999</v>
      </c>
      <c r="V197" s="260">
        <v>19.154</v>
      </c>
      <c r="W197" s="260">
        <v>19.795000000000002</v>
      </c>
      <c r="X197" s="260">
        <v>20.085999999999999</v>
      </c>
      <c r="Y197" s="260">
        <v>20.523</v>
      </c>
      <c r="Z197" s="260">
        <v>21.106000000000002</v>
      </c>
      <c r="AA197" s="260">
        <v>21.715</v>
      </c>
      <c r="AB197" s="260">
        <v>22.356000000000002</v>
      </c>
      <c r="AC197" s="260">
        <v>23.03</v>
      </c>
      <c r="AD197" s="260">
        <v>23.318000000000001</v>
      </c>
      <c r="AE197" s="260">
        <v>23.341000000000001</v>
      </c>
      <c r="AF197" s="260">
        <v>23.378</v>
      </c>
      <c r="AG197" s="260">
        <v>23.413</v>
      </c>
      <c r="AH197" s="260">
        <v>23.446999999999999</v>
      </c>
      <c r="AI197" s="260">
        <v>23.48</v>
      </c>
      <c r="AJ197" s="260">
        <v>23.512</v>
      </c>
      <c r="AK197" s="260">
        <v>23.542999999999999</v>
      </c>
      <c r="AL197" s="260">
        <v>23.574000000000002</v>
      </c>
      <c r="AM197" s="260">
        <v>23.603999999999999</v>
      </c>
      <c r="AN197" s="260">
        <v>23.635000000000002</v>
      </c>
      <c r="AO197" s="260">
        <v>23.712</v>
      </c>
      <c r="AP197" s="260">
        <v>23.79</v>
      </c>
      <c r="AQ197" s="260">
        <v>23.858000000000001</v>
      </c>
      <c r="AR197" s="260">
        <v>23.946000000000002</v>
      </c>
      <c r="AS197" s="260">
        <v>24.042999999999999</v>
      </c>
      <c r="AT197" s="260">
        <v>24.236999999999998</v>
      </c>
      <c r="AU197" s="260">
        <v>24.42</v>
      </c>
      <c r="AV197" s="260">
        <v>24.53</v>
      </c>
      <c r="AW197" s="260">
        <v>24.704000000000001</v>
      </c>
      <c r="AX197" s="260">
        <v>24.861999999999998</v>
      </c>
      <c r="AY197" s="260">
        <v>24.997</v>
      </c>
      <c r="AZ197" s="260">
        <v>25.146000000000001</v>
      </c>
      <c r="BA197" s="260">
        <v>25.332999999999998</v>
      </c>
      <c r="BB197" s="283"/>
      <c r="BC197" s="20">
        <f t="shared" si="11"/>
        <v>1.9852971734116827E-2</v>
      </c>
      <c r="BD197" t="str">
        <f t="shared" si="12"/>
        <v>University - Million Sq Ft</v>
      </c>
    </row>
    <row r="198" spans="1:56">
      <c r="A198" s="284" t="s">
        <v>5</v>
      </c>
      <c r="B198" s="260" t="s">
        <v>306</v>
      </c>
      <c r="C198" s="260">
        <v>78.491</v>
      </c>
      <c r="D198" s="260">
        <v>80.400000000000006</v>
      </c>
      <c r="E198" s="260">
        <v>82.31</v>
      </c>
      <c r="F198" s="260">
        <v>85.146000000000001</v>
      </c>
      <c r="G198" s="260">
        <v>87.373999999999995</v>
      </c>
      <c r="H198" s="260">
        <v>88.983999999999995</v>
      </c>
      <c r="I198" s="260">
        <v>90.397999999999996</v>
      </c>
      <c r="J198" s="260">
        <v>91.906000000000006</v>
      </c>
      <c r="K198" s="260">
        <v>92.745000000000005</v>
      </c>
      <c r="L198" s="260">
        <v>94.036000000000001</v>
      </c>
      <c r="M198" s="260">
        <v>97.918000000000006</v>
      </c>
      <c r="N198" s="260">
        <v>101.754</v>
      </c>
      <c r="O198" s="260">
        <v>107.746</v>
      </c>
      <c r="P198" s="260">
        <v>112.13800000000001</v>
      </c>
      <c r="Q198" s="260">
        <v>115.471</v>
      </c>
      <c r="R198" s="260">
        <v>118.54600000000001</v>
      </c>
      <c r="S198" s="260">
        <v>121.68899999999999</v>
      </c>
      <c r="T198" s="260">
        <v>123.992</v>
      </c>
      <c r="U198" s="260">
        <v>125.44</v>
      </c>
      <c r="V198" s="260">
        <v>127.501</v>
      </c>
      <c r="W198" s="260">
        <v>130.97900000000001</v>
      </c>
      <c r="X198" s="260">
        <v>133.631</v>
      </c>
      <c r="Y198" s="260">
        <v>136.57499999999999</v>
      </c>
      <c r="Z198" s="260">
        <v>139.33099999999999</v>
      </c>
      <c r="AA198" s="260">
        <v>141.934</v>
      </c>
      <c r="AB198" s="260">
        <v>144.601</v>
      </c>
      <c r="AC198" s="260">
        <v>147.39099999999999</v>
      </c>
      <c r="AD198" s="260">
        <v>147.404</v>
      </c>
      <c r="AE198" s="260">
        <v>152.05699999999999</v>
      </c>
      <c r="AF198" s="260">
        <v>155.20699999999999</v>
      </c>
      <c r="AG198" s="260">
        <v>158.459</v>
      </c>
      <c r="AH198" s="260">
        <v>161.37100000000001</v>
      </c>
      <c r="AI198" s="260">
        <v>164.626</v>
      </c>
      <c r="AJ198" s="260">
        <v>167.72</v>
      </c>
      <c r="AK198" s="260">
        <v>170.35300000000001</v>
      </c>
      <c r="AL198" s="260">
        <v>172.45099999999999</v>
      </c>
      <c r="AM198" s="260">
        <v>174.18299999999999</v>
      </c>
      <c r="AN198" s="260">
        <v>176.40899999999999</v>
      </c>
      <c r="AO198" s="260">
        <v>178.83099999999999</v>
      </c>
      <c r="AP198" s="260">
        <v>181.404</v>
      </c>
      <c r="AQ198" s="260">
        <v>183.87200000000001</v>
      </c>
      <c r="AR198" s="260">
        <v>186.31200000000001</v>
      </c>
      <c r="AS198" s="260">
        <v>188.81299999999999</v>
      </c>
      <c r="AT198" s="260">
        <v>191.01400000000001</v>
      </c>
      <c r="AU198" s="260">
        <v>193.173</v>
      </c>
      <c r="AV198" s="260">
        <v>195.56700000000001</v>
      </c>
      <c r="AW198" s="260">
        <v>197.99299999999999</v>
      </c>
      <c r="AX198" s="260">
        <v>200.34200000000001</v>
      </c>
      <c r="AY198" s="260">
        <v>202.72900000000001</v>
      </c>
      <c r="AZ198" s="260">
        <v>205.02500000000001</v>
      </c>
      <c r="BA198" s="260">
        <v>207.13499999999999</v>
      </c>
      <c r="BB198" s="283"/>
      <c r="BC198" s="20">
        <f t="shared" si="11"/>
        <v>1.9597290112523882E-2</v>
      </c>
      <c r="BD198" t="str">
        <f t="shared" si="12"/>
        <v>Warehouse - Million Sq Ft</v>
      </c>
    </row>
    <row r="199" spans="1:56">
      <c r="A199" s="284" t="s">
        <v>5</v>
      </c>
      <c r="B199" s="260" t="s">
        <v>307</v>
      </c>
      <c r="C199" s="260">
        <v>8.0210000000000008</v>
      </c>
      <c r="D199" s="260">
        <v>7.36</v>
      </c>
      <c r="E199" s="260">
        <v>6.6989999999999998</v>
      </c>
      <c r="F199" s="260">
        <v>6.8319999999999999</v>
      </c>
      <c r="G199" s="260">
        <v>6.9880000000000004</v>
      </c>
      <c r="H199" s="260">
        <v>7.0949999999999998</v>
      </c>
      <c r="I199" s="260">
        <v>7.1989999999999998</v>
      </c>
      <c r="J199" s="260">
        <v>7.27</v>
      </c>
      <c r="K199" s="260">
        <v>7.3920000000000003</v>
      </c>
      <c r="L199" s="260">
        <v>7.5179999999999998</v>
      </c>
      <c r="M199" s="260">
        <v>7.7130000000000001</v>
      </c>
      <c r="N199" s="260">
        <v>7.8010000000000002</v>
      </c>
      <c r="O199" s="260">
        <v>7.9269999999999996</v>
      </c>
      <c r="P199" s="260">
        <v>8.077</v>
      </c>
      <c r="Q199" s="260">
        <v>8.2279999999999998</v>
      </c>
      <c r="R199" s="260">
        <v>8.4179999999999993</v>
      </c>
      <c r="S199" s="260">
        <v>8.5670000000000002</v>
      </c>
      <c r="T199" s="260">
        <v>8.7349999999999994</v>
      </c>
      <c r="U199" s="260">
        <v>8.9529999999999994</v>
      </c>
      <c r="V199" s="260">
        <v>9.15</v>
      </c>
      <c r="W199" s="260">
        <v>9.26</v>
      </c>
      <c r="X199" s="260">
        <v>9.3539999999999992</v>
      </c>
      <c r="Y199" s="260">
        <v>9.4529999999999994</v>
      </c>
      <c r="Z199" s="260">
        <v>9.5559999999999992</v>
      </c>
      <c r="AA199" s="260">
        <v>9.6690000000000005</v>
      </c>
      <c r="AB199" s="260">
        <v>9.798</v>
      </c>
      <c r="AC199" s="260">
        <v>9.9420000000000002</v>
      </c>
      <c r="AD199" s="260">
        <v>10.573</v>
      </c>
      <c r="AE199" s="260">
        <v>10.859</v>
      </c>
      <c r="AF199" s="260">
        <v>11.151</v>
      </c>
      <c r="AG199" s="260">
        <v>11.241</v>
      </c>
      <c r="AH199" s="260">
        <v>11.420999999999999</v>
      </c>
      <c r="AI199" s="260">
        <v>11.555</v>
      </c>
      <c r="AJ199" s="260">
        <v>11.646000000000001</v>
      </c>
      <c r="AK199" s="260">
        <v>11.737</v>
      </c>
      <c r="AL199" s="260">
        <v>11.827</v>
      </c>
      <c r="AM199" s="260">
        <v>11.916</v>
      </c>
      <c r="AN199" s="260">
        <v>12.005000000000001</v>
      </c>
      <c r="AO199" s="260">
        <v>12.092000000000001</v>
      </c>
      <c r="AP199" s="260">
        <v>12.179</v>
      </c>
      <c r="AQ199" s="260">
        <v>12.265000000000001</v>
      </c>
      <c r="AR199" s="260">
        <v>12.35</v>
      </c>
      <c r="AS199" s="260">
        <v>12.435</v>
      </c>
      <c r="AT199" s="260">
        <v>12.519</v>
      </c>
      <c r="AU199" s="260">
        <v>12.608000000000001</v>
      </c>
      <c r="AV199" s="260">
        <v>12.693</v>
      </c>
      <c r="AW199" s="260">
        <v>12.778</v>
      </c>
      <c r="AX199" s="260">
        <v>12.862</v>
      </c>
      <c r="AY199" s="260">
        <v>12.946</v>
      </c>
      <c r="AZ199" s="260">
        <v>13.03</v>
      </c>
      <c r="BA199" s="260">
        <v>13.114000000000001</v>
      </c>
      <c r="BB199" s="283"/>
      <c r="BC199" s="20">
        <f t="shared" si="11"/>
        <v>9.8808415089619104E-3</v>
      </c>
      <c r="BD199" t="str">
        <f t="shared" si="12"/>
        <v>Supermarket - Million Sq Ft</v>
      </c>
    </row>
    <row r="200" spans="1:56">
      <c r="A200" s="284" t="s">
        <v>5</v>
      </c>
      <c r="B200" s="260" t="s">
        <v>308</v>
      </c>
      <c r="C200" s="260">
        <v>0.96899999999999997</v>
      </c>
      <c r="D200" s="260">
        <v>1.84</v>
      </c>
      <c r="E200" s="260">
        <v>2.7109999999999999</v>
      </c>
      <c r="F200" s="260">
        <v>2.7650000000000001</v>
      </c>
      <c r="G200" s="260">
        <v>2.8279999999999998</v>
      </c>
      <c r="H200" s="260">
        <v>2.871</v>
      </c>
      <c r="I200" s="260">
        <v>2.9129999999999998</v>
      </c>
      <c r="J200" s="260">
        <v>2.9420000000000002</v>
      </c>
      <c r="K200" s="260">
        <v>2.9910000000000001</v>
      </c>
      <c r="L200" s="260">
        <v>3.0419999999999998</v>
      </c>
      <c r="M200" s="260">
        <v>3.121</v>
      </c>
      <c r="N200" s="260">
        <v>3.157</v>
      </c>
      <c r="O200" s="260">
        <v>3.2080000000000002</v>
      </c>
      <c r="P200" s="260">
        <v>3.2679999999999998</v>
      </c>
      <c r="Q200" s="260">
        <v>3.3290000000000002</v>
      </c>
      <c r="R200" s="260">
        <v>3.4060000000000001</v>
      </c>
      <c r="S200" s="260">
        <v>3.4670000000000001</v>
      </c>
      <c r="T200" s="260">
        <v>3.5350000000000001</v>
      </c>
      <c r="U200" s="260">
        <v>3.6230000000000002</v>
      </c>
      <c r="V200" s="260">
        <v>3.7029999999999998</v>
      </c>
      <c r="W200" s="260">
        <v>3.8119999999999998</v>
      </c>
      <c r="X200" s="260">
        <v>3.907</v>
      </c>
      <c r="Y200" s="260">
        <v>4.0060000000000002</v>
      </c>
      <c r="Z200" s="260">
        <v>4.1079999999999997</v>
      </c>
      <c r="AA200" s="260">
        <v>4.2220000000000004</v>
      </c>
      <c r="AB200" s="260">
        <v>4.3499999999999996</v>
      </c>
      <c r="AC200" s="260">
        <v>4.4939999999999998</v>
      </c>
      <c r="AD200" s="260">
        <v>4.4939999999999998</v>
      </c>
      <c r="AE200" s="260">
        <v>4.5439999999999996</v>
      </c>
      <c r="AF200" s="260">
        <v>4.6059999999999999</v>
      </c>
      <c r="AG200" s="260">
        <v>4.6609999999999996</v>
      </c>
      <c r="AH200" s="260">
        <v>4.7380000000000004</v>
      </c>
      <c r="AI200" s="260">
        <v>4.8079999999999998</v>
      </c>
      <c r="AJ200" s="260">
        <v>4.8550000000000004</v>
      </c>
      <c r="AK200" s="260">
        <v>4.9020000000000001</v>
      </c>
      <c r="AL200" s="260">
        <v>4.95</v>
      </c>
      <c r="AM200" s="260">
        <v>4.9909999999999997</v>
      </c>
      <c r="AN200" s="260">
        <v>5.0270000000000001</v>
      </c>
      <c r="AO200" s="260">
        <v>5.0609999999999999</v>
      </c>
      <c r="AP200" s="260">
        <v>5.1029999999999998</v>
      </c>
      <c r="AQ200" s="260">
        <v>5.1550000000000002</v>
      </c>
      <c r="AR200" s="260">
        <v>5.2069999999999999</v>
      </c>
      <c r="AS200" s="260">
        <v>5.27</v>
      </c>
      <c r="AT200" s="260">
        <v>5.3360000000000003</v>
      </c>
      <c r="AU200" s="260">
        <v>5.3979999999999997</v>
      </c>
      <c r="AV200" s="260">
        <v>5.4610000000000003</v>
      </c>
      <c r="AW200" s="260">
        <v>5.524</v>
      </c>
      <c r="AX200" s="260">
        <v>5.58</v>
      </c>
      <c r="AY200" s="260">
        <v>5.633</v>
      </c>
      <c r="AZ200" s="260">
        <v>5.6879999999999997</v>
      </c>
      <c r="BA200" s="260">
        <v>5.7469999999999999</v>
      </c>
      <c r="BB200" s="283"/>
      <c r="BC200" s="20">
        <f t="shared" si="11"/>
        <v>3.6244762251329832E-2</v>
      </c>
      <c r="BD200" t="str">
        <f t="shared" si="12"/>
        <v>MiniMart - Million Sq Ft</v>
      </c>
    </row>
    <row r="201" spans="1:56">
      <c r="A201" s="284" t="s">
        <v>5</v>
      </c>
      <c r="B201" s="260" t="s">
        <v>309</v>
      </c>
      <c r="C201" s="260">
        <v>12.032</v>
      </c>
      <c r="D201" s="260">
        <v>12.1</v>
      </c>
      <c r="E201" s="260">
        <v>12.167999999999999</v>
      </c>
      <c r="F201" s="260">
        <v>12.260999999999999</v>
      </c>
      <c r="G201" s="260">
        <v>12.435</v>
      </c>
      <c r="H201" s="260">
        <v>12.621</v>
      </c>
      <c r="I201" s="260">
        <v>12.72</v>
      </c>
      <c r="J201" s="260">
        <v>12.824</v>
      </c>
      <c r="K201" s="260">
        <v>12.927</v>
      </c>
      <c r="L201" s="260">
        <v>13.03</v>
      </c>
      <c r="M201" s="260">
        <v>13.198</v>
      </c>
      <c r="N201" s="260">
        <v>13.291</v>
      </c>
      <c r="O201" s="260">
        <v>13.464</v>
      </c>
      <c r="P201" s="260">
        <v>13.651999999999999</v>
      </c>
      <c r="Q201" s="260">
        <v>13.801</v>
      </c>
      <c r="R201" s="260">
        <v>13.936999999999999</v>
      </c>
      <c r="S201" s="260">
        <v>14.052</v>
      </c>
      <c r="T201" s="260">
        <v>14.401</v>
      </c>
      <c r="U201" s="260">
        <v>14.85</v>
      </c>
      <c r="V201" s="260">
        <v>15.257999999999999</v>
      </c>
      <c r="W201" s="260">
        <v>18.794</v>
      </c>
      <c r="X201" s="260">
        <v>22.768000000000001</v>
      </c>
      <c r="Y201" s="260">
        <v>26.216999999999999</v>
      </c>
      <c r="Z201" s="260">
        <v>29.312000000000001</v>
      </c>
      <c r="AA201" s="260">
        <v>32.369999999999997</v>
      </c>
      <c r="AB201" s="260">
        <v>35.539000000000001</v>
      </c>
      <c r="AC201" s="260">
        <v>38.816000000000003</v>
      </c>
      <c r="AD201" s="260">
        <v>38.834000000000003</v>
      </c>
      <c r="AE201" s="260">
        <v>39.076999999999998</v>
      </c>
      <c r="AF201" s="260">
        <v>39.389000000000003</v>
      </c>
      <c r="AG201" s="260">
        <v>39.558</v>
      </c>
      <c r="AH201" s="260">
        <v>39.679000000000002</v>
      </c>
      <c r="AI201" s="260">
        <v>39.808</v>
      </c>
      <c r="AJ201" s="260">
        <v>39.93</v>
      </c>
      <c r="AK201" s="260">
        <v>40.049999999999997</v>
      </c>
      <c r="AL201" s="260">
        <v>40.170999999999999</v>
      </c>
      <c r="AM201" s="260">
        <v>40.290999999999997</v>
      </c>
      <c r="AN201" s="260">
        <v>40.409999999999997</v>
      </c>
      <c r="AO201" s="260">
        <v>40.527999999999999</v>
      </c>
      <c r="AP201" s="260">
        <v>40.646000000000001</v>
      </c>
      <c r="AQ201" s="260">
        <v>40.762999999999998</v>
      </c>
      <c r="AR201" s="260">
        <v>40.880000000000003</v>
      </c>
      <c r="AS201" s="260">
        <v>41.069000000000003</v>
      </c>
      <c r="AT201" s="260">
        <v>41.274999999999999</v>
      </c>
      <c r="AU201" s="260">
        <v>41.478000000000002</v>
      </c>
      <c r="AV201" s="260">
        <v>41.685000000000002</v>
      </c>
      <c r="AW201" s="260">
        <v>41.908999999999999</v>
      </c>
      <c r="AX201" s="260">
        <v>42.103999999999999</v>
      </c>
      <c r="AY201" s="260">
        <v>42.305999999999997</v>
      </c>
      <c r="AZ201" s="260">
        <v>42.488</v>
      </c>
      <c r="BA201" s="260">
        <v>42.69</v>
      </c>
      <c r="BB201" s="283"/>
      <c r="BC201" s="20">
        <f t="shared" si="11"/>
        <v>2.5651375115763465E-2</v>
      </c>
      <c r="BD201" t="str">
        <f t="shared" si="12"/>
        <v>Restaurant - Million Sq Ft</v>
      </c>
    </row>
    <row r="202" spans="1:56">
      <c r="A202" s="284" t="s">
        <v>5</v>
      </c>
      <c r="B202" s="260" t="s">
        <v>310</v>
      </c>
      <c r="C202" s="260">
        <v>37.457000000000001</v>
      </c>
      <c r="D202" s="260">
        <v>37.799999999999997</v>
      </c>
      <c r="E202" s="260">
        <v>38.143000000000001</v>
      </c>
      <c r="F202" s="260">
        <v>38.982999999999997</v>
      </c>
      <c r="G202" s="260">
        <v>39.465000000000003</v>
      </c>
      <c r="H202" s="260">
        <v>40.177</v>
      </c>
      <c r="I202" s="260">
        <v>40.575000000000003</v>
      </c>
      <c r="J202" s="260">
        <v>40.860999999999997</v>
      </c>
      <c r="K202" s="260">
        <v>41.162999999999997</v>
      </c>
      <c r="L202" s="260">
        <v>41.688000000000002</v>
      </c>
      <c r="M202" s="260">
        <v>42.328000000000003</v>
      </c>
      <c r="N202" s="260">
        <v>43.125999999999998</v>
      </c>
      <c r="O202" s="260">
        <v>45.618000000000002</v>
      </c>
      <c r="P202" s="260">
        <v>47.43</v>
      </c>
      <c r="Q202" s="260">
        <v>48.710999999999999</v>
      </c>
      <c r="R202" s="260">
        <v>49.841000000000001</v>
      </c>
      <c r="S202" s="260">
        <v>50.302</v>
      </c>
      <c r="T202" s="260">
        <v>50.478000000000002</v>
      </c>
      <c r="U202" s="260">
        <v>50.92</v>
      </c>
      <c r="V202" s="260">
        <v>51.22</v>
      </c>
      <c r="W202" s="260">
        <v>51.546999999999997</v>
      </c>
      <c r="X202" s="260">
        <v>52.024999999999999</v>
      </c>
      <c r="Y202" s="260">
        <v>52.584000000000003</v>
      </c>
      <c r="Z202" s="260">
        <v>53.128999999999998</v>
      </c>
      <c r="AA202" s="260">
        <v>53.536000000000001</v>
      </c>
      <c r="AB202" s="260">
        <v>53.978000000000002</v>
      </c>
      <c r="AC202" s="260">
        <v>54.447000000000003</v>
      </c>
      <c r="AD202" s="260">
        <v>54.73</v>
      </c>
      <c r="AE202" s="260">
        <v>55.417999999999999</v>
      </c>
      <c r="AF202" s="260">
        <v>56.192</v>
      </c>
      <c r="AG202" s="260">
        <v>56.621000000000002</v>
      </c>
      <c r="AH202" s="260">
        <v>57.052999999999997</v>
      </c>
      <c r="AI202" s="260">
        <v>57.454999999999998</v>
      </c>
      <c r="AJ202" s="260">
        <v>57.655999999999999</v>
      </c>
      <c r="AK202" s="260">
        <v>57.863999999999997</v>
      </c>
      <c r="AL202" s="260">
        <v>58.030999999999999</v>
      </c>
      <c r="AM202" s="260">
        <v>58.177</v>
      </c>
      <c r="AN202" s="260">
        <v>58.305999999999997</v>
      </c>
      <c r="AO202" s="260">
        <v>58.436</v>
      </c>
      <c r="AP202" s="260">
        <v>58.613</v>
      </c>
      <c r="AQ202" s="260">
        <v>58.835000000000001</v>
      </c>
      <c r="AR202" s="260">
        <v>59.139000000000003</v>
      </c>
      <c r="AS202" s="260">
        <v>59.613</v>
      </c>
      <c r="AT202" s="260">
        <v>60.133000000000003</v>
      </c>
      <c r="AU202" s="260">
        <v>60.664999999999999</v>
      </c>
      <c r="AV202" s="260">
        <v>61.19</v>
      </c>
      <c r="AW202" s="260">
        <v>61.750999999999998</v>
      </c>
      <c r="AX202" s="260">
        <v>62.24</v>
      </c>
      <c r="AY202" s="260">
        <v>62.738</v>
      </c>
      <c r="AZ202" s="260">
        <v>63.177</v>
      </c>
      <c r="BA202" s="260">
        <v>63.667000000000002</v>
      </c>
      <c r="BB202" s="283"/>
      <c r="BC202" s="20">
        <f t="shared" si="11"/>
        <v>1.0665935166241649E-2</v>
      </c>
      <c r="BD202" t="str">
        <f t="shared" si="12"/>
        <v>Lodging - Million Sq Ft</v>
      </c>
    </row>
    <row r="203" spans="1:56">
      <c r="A203" s="284" t="s">
        <v>5</v>
      </c>
      <c r="B203" s="260" t="s">
        <v>311</v>
      </c>
      <c r="C203" s="260">
        <v>8.5969999999999995</v>
      </c>
      <c r="D203" s="260">
        <v>8.8000000000000007</v>
      </c>
      <c r="E203" s="260">
        <v>9.0030000000000001</v>
      </c>
      <c r="F203" s="260">
        <v>9.2910000000000004</v>
      </c>
      <c r="G203" s="260">
        <v>9.6059999999999999</v>
      </c>
      <c r="H203" s="260">
        <v>9.9550000000000001</v>
      </c>
      <c r="I203" s="260">
        <v>10.15</v>
      </c>
      <c r="J203" s="260">
        <v>10.487</v>
      </c>
      <c r="K203" s="260">
        <v>10.624000000000001</v>
      </c>
      <c r="L203" s="260">
        <v>10.978999999999999</v>
      </c>
      <c r="M203" s="260">
        <v>11.228999999999999</v>
      </c>
      <c r="N203" s="260">
        <v>11.426</v>
      </c>
      <c r="O203" s="260">
        <v>11.858000000000001</v>
      </c>
      <c r="P203" s="260">
        <v>12.407</v>
      </c>
      <c r="Q203" s="260">
        <v>13.384</v>
      </c>
      <c r="R203" s="260">
        <v>14.231</v>
      </c>
      <c r="S203" s="260">
        <v>14.878</v>
      </c>
      <c r="T203" s="260">
        <v>15.215</v>
      </c>
      <c r="U203" s="260">
        <v>15.606</v>
      </c>
      <c r="V203" s="260">
        <v>15.911</v>
      </c>
      <c r="W203" s="260">
        <v>19.695</v>
      </c>
      <c r="X203" s="260">
        <v>21.062000000000001</v>
      </c>
      <c r="Y203" s="260">
        <v>22.949000000000002</v>
      </c>
      <c r="Z203" s="260">
        <v>24.792000000000002</v>
      </c>
      <c r="AA203" s="260">
        <v>26.788</v>
      </c>
      <c r="AB203" s="260">
        <v>28.899000000000001</v>
      </c>
      <c r="AC203" s="260">
        <v>31.032</v>
      </c>
      <c r="AD203" s="260">
        <v>31.254999999999999</v>
      </c>
      <c r="AE203" s="260">
        <v>31.388000000000002</v>
      </c>
      <c r="AF203" s="260">
        <v>31.715</v>
      </c>
      <c r="AG203" s="260">
        <v>32.158000000000001</v>
      </c>
      <c r="AH203" s="260">
        <v>32.840000000000003</v>
      </c>
      <c r="AI203" s="260">
        <v>33.469000000000001</v>
      </c>
      <c r="AJ203" s="260">
        <v>33.954000000000001</v>
      </c>
      <c r="AK203" s="260">
        <v>34.311999999999998</v>
      </c>
      <c r="AL203" s="260">
        <v>34.57</v>
      </c>
      <c r="AM203" s="260">
        <v>34.771999999999998</v>
      </c>
      <c r="AN203" s="260">
        <v>34.938000000000002</v>
      </c>
      <c r="AO203" s="260">
        <v>35.084000000000003</v>
      </c>
      <c r="AP203" s="260">
        <v>35.231000000000002</v>
      </c>
      <c r="AQ203" s="260">
        <v>35.389000000000003</v>
      </c>
      <c r="AR203" s="260">
        <v>35.597000000000001</v>
      </c>
      <c r="AS203" s="260">
        <v>35.892000000000003</v>
      </c>
      <c r="AT203" s="260">
        <v>36.222999999999999</v>
      </c>
      <c r="AU203" s="260">
        <v>36.499000000000002</v>
      </c>
      <c r="AV203" s="260">
        <v>36.753999999999998</v>
      </c>
      <c r="AW203" s="260">
        <v>37.015000000000001</v>
      </c>
      <c r="AX203" s="260">
        <v>37.232999999999997</v>
      </c>
      <c r="AY203" s="260">
        <v>37.433999999999997</v>
      </c>
      <c r="AZ203" s="260">
        <v>37.624000000000002</v>
      </c>
      <c r="BA203" s="260">
        <v>37.808</v>
      </c>
      <c r="BB203" s="283"/>
      <c r="BC203" s="20">
        <f t="shared" si="11"/>
        <v>3.0065248515594591E-2</v>
      </c>
      <c r="BD203" t="str">
        <f t="shared" si="12"/>
        <v>Hospital - Million Sq Ft</v>
      </c>
    </row>
    <row r="204" spans="1:56">
      <c r="A204" s="284" t="s">
        <v>5</v>
      </c>
      <c r="B204" s="260" t="s">
        <v>312</v>
      </c>
      <c r="C204" s="260">
        <v>16.315000000000001</v>
      </c>
      <c r="D204" s="260">
        <v>16.7</v>
      </c>
      <c r="E204" s="260">
        <v>17.085000000000001</v>
      </c>
      <c r="F204" s="260">
        <v>17.632000000000001</v>
      </c>
      <c r="G204" s="260">
        <v>18.228999999999999</v>
      </c>
      <c r="H204" s="260">
        <v>18.893000000000001</v>
      </c>
      <c r="I204" s="260">
        <v>19.263999999999999</v>
      </c>
      <c r="J204" s="260">
        <v>19.902000000000001</v>
      </c>
      <c r="K204" s="260">
        <v>20.163</v>
      </c>
      <c r="L204" s="260">
        <v>20.835999999999999</v>
      </c>
      <c r="M204" s="260">
        <v>21.312000000000001</v>
      </c>
      <c r="N204" s="260">
        <v>21.684999999999999</v>
      </c>
      <c r="O204" s="260">
        <v>22.507000000000001</v>
      </c>
      <c r="P204" s="260">
        <v>23.547000000000001</v>
      </c>
      <c r="Q204" s="260">
        <v>25.402999999999999</v>
      </c>
      <c r="R204" s="260">
        <v>27.012</v>
      </c>
      <c r="S204" s="260">
        <v>28.239000000000001</v>
      </c>
      <c r="T204" s="260">
        <v>29.343</v>
      </c>
      <c r="U204" s="260">
        <v>30.622</v>
      </c>
      <c r="V204" s="260">
        <v>31.623000000000001</v>
      </c>
      <c r="W204" s="260">
        <v>35.405999999999999</v>
      </c>
      <c r="X204" s="260">
        <v>36.773000000000003</v>
      </c>
      <c r="Y204" s="260">
        <v>38.661000000000001</v>
      </c>
      <c r="Z204" s="260">
        <v>40.503</v>
      </c>
      <c r="AA204" s="260">
        <v>42.5</v>
      </c>
      <c r="AB204" s="260">
        <v>44.61</v>
      </c>
      <c r="AC204" s="260">
        <v>46.744</v>
      </c>
      <c r="AD204" s="260">
        <v>47.283999999999999</v>
      </c>
      <c r="AE204" s="260">
        <v>47.768999999999998</v>
      </c>
      <c r="AF204" s="260">
        <v>48.863999999999997</v>
      </c>
      <c r="AG204" s="260">
        <v>49.968000000000004</v>
      </c>
      <c r="AH204" s="260">
        <v>51.59</v>
      </c>
      <c r="AI204" s="260">
        <v>53.134999999999998</v>
      </c>
      <c r="AJ204" s="260">
        <v>54.573</v>
      </c>
      <c r="AK204" s="260">
        <v>55.835000000000001</v>
      </c>
      <c r="AL204" s="260">
        <v>56.817</v>
      </c>
      <c r="AM204" s="260">
        <v>57.752000000000002</v>
      </c>
      <c r="AN204" s="260">
        <v>58.616</v>
      </c>
      <c r="AO204" s="260">
        <v>59.441000000000003</v>
      </c>
      <c r="AP204" s="260">
        <v>60.301000000000002</v>
      </c>
      <c r="AQ204" s="260">
        <v>61.177</v>
      </c>
      <c r="AR204" s="260">
        <v>62.154000000000003</v>
      </c>
      <c r="AS204" s="260">
        <v>63.3</v>
      </c>
      <c r="AT204" s="260">
        <v>64.531999999999996</v>
      </c>
      <c r="AU204" s="260">
        <v>65.600999999999999</v>
      </c>
      <c r="AV204" s="260">
        <v>66.691000000000003</v>
      </c>
      <c r="AW204" s="260">
        <v>67.808000000000007</v>
      </c>
      <c r="AX204" s="260">
        <v>68.822000000000003</v>
      </c>
      <c r="AY204" s="260">
        <v>69.825000000000003</v>
      </c>
      <c r="AZ204" s="260">
        <v>70.778999999999996</v>
      </c>
      <c r="BA204" s="260">
        <v>71.709000000000003</v>
      </c>
      <c r="BB204" s="283"/>
      <c r="BC204" s="20">
        <f t="shared" si="11"/>
        <v>3.0053380531558122E-2</v>
      </c>
      <c r="BD204" t="str">
        <f t="shared" si="12"/>
        <v>OtherHealth - Million Sq Ft</v>
      </c>
    </row>
    <row r="205" spans="1:56">
      <c r="A205" s="284" t="s">
        <v>5</v>
      </c>
      <c r="B205" s="260" t="s">
        <v>313</v>
      </c>
      <c r="C205" s="260">
        <v>20.788</v>
      </c>
      <c r="D205" s="260">
        <v>21.454000000000001</v>
      </c>
      <c r="E205" s="260">
        <v>22.12</v>
      </c>
      <c r="F205" s="260">
        <v>23.268999999999998</v>
      </c>
      <c r="G205" s="260">
        <v>23.821000000000002</v>
      </c>
      <c r="H205" s="260">
        <v>24.469000000000001</v>
      </c>
      <c r="I205" s="260">
        <v>25.157</v>
      </c>
      <c r="J205" s="260">
        <v>25.562999999999999</v>
      </c>
      <c r="K205" s="260">
        <v>26.539000000000001</v>
      </c>
      <c r="L205" s="260">
        <v>26.989000000000001</v>
      </c>
      <c r="M205" s="260">
        <v>28.027999999999999</v>
      </c>
      <c r="N205" s="260">
        <v>29.939</v>
      </c>
      <c r="O205" s="260">
        <v>31.962</v>
      </c>
      <c r="P205" s="260">
        <v>33.549999999999997</v>
      </c>
      <c r="Q205" s="260">
        <v>34.93</v>
      </c>
      <c r="R205" s="260">
        <v>36.36</v>
      </c>
      <c r="S205" s="260">
        <v>37.668999999999997</v>
      </c>
      <c r="T205" s="260">
        <v>39.112000000000002</v>
      </c>
      <c r="U205" s="260">
        <v>40.466999999999999</v>
      </c>
      <c r="V205" s="260">
        <v>41.715000000000003</v>
      </c>
      <c r="W205" s="260">
        <v>42.83</v>
      </c>
      <c r="X205" s="260">
        <v>43.881</v>
      </c>
      <c r="Y205" s="260">
        <v>45.161000000000001</v>
      </c>
      <c r="Z205" s="260">
        <v>46.566000000000003</v>
      </c>
      <c r="AA205" s="260">
        <v>48.054000000000002</v>
      </c>
      <c r="AB205" s="260">
        <v>49.545000000000002</v>
      </c>
      <c r="AC205" s="260">
        <v>50.960999999999999</v>
      </c>
      <c r="AD205" s="260">
        <v>51.557000000000002</v>
      </c>
      <c r="AE205" s="260">
        <v>55.161999999999999</v>
      </c>
      <c r="AF205" s="260">
        <v>58.811</v>
      </c>
      <c r="AG205" s="260">
        <v>60.764000000000003</v>
      </c>
      <c r="AH205" s="260">
        <v>62.521999999999998</v>
      </c>
      <c r="AI205" s="260">
        <v>64.34</v>
      </c>
      <c r="AJ205" s="260">
        <v>65.402000000000001</v>
      </c>
      <c r="AK205" s="260">
        <v>66.424999999999997</v>
      </c>
      <c r="AL205" s="260">
        <v>67.346000000000004</v>
      </c>
      <c r="AM205" s="260">
        <v>67.930000000000007</v>
      </c>
      <c r="AN205" s="260">
        <v>68.513999999999996</v>
      </c>
      <c r="AO205" s="260">
        <v>69.094999999999999</v>
      </c>
      <c r="AP205" s="260">
        <v>70.043999999999997</v>
      </c>
      <c r="AQ205" s="260">
        <v>71.260999999999996</v>
      </c>
      <c r="AR205" s="260">
        <v>72.53</v>
      </c>
      <c r="AS205" s="260">
        <v>74.177000000000007</v>
      </c>
      <c r="AT205" s="260">
        <v>76.224999999999994</v>
      </c>
      <c r="AU205" s="260">
        <v>78.591999999999999</v>
      </c>
      <c r="AV205" s="260">
        <v>80.88</v>
      </c>
      <c r="AW205" s="260">
        <v>83.132999999999996</v>
      </c>
      <c r="AX205" s="260">
        <v>85.096999999999994</v>
      </c>
      <c r="AY205" s="260">
        <v>87.072999999999993</v>
      </c>
      <c r="AZ205" s="260">
        <v>88.941999999999993</v>
      </c>
      <c r="BA205" s="260">
        <v>90.79</v>
      </c>
      <c r="BB205" s="283"/>
      <c r="BC205" s="20">
        <f t="shared" si="11"/>
        <v>2.9922405573033974E-2</v>
      </c>
      <c r="BD205" t="str">
        <f t="shared" si="12"/>
        <v>Assembly - Million Sq Ft</v>
      </c>
    </row>
    <row r="206" spans="1:56">
      <c r="A206" s="284" t="s">
        <v>5</v>
      </c>
      <c r="B206" s="260" t="s">
        <v>314</v>
      </c>
      <c r="C206" s="260">
        <v>40.353000000000002</v>
      </c>
      <c r="D206" s="260">
        <v>41.646000000000001</v>
      </c>
      <c r="E206" s="260">
        <v>42.939</v>
      </c>
      <c r="F206" s="260">
        <v>45.167999999999999</v>
      </c>
      <c r="G206" s="260">
        <v>46.241</v>
      </c>
      <c r="H206" s="260">
        <v>47.497999999999998</v>
      </c>
      <c r="I206" s="260">
        <v>48.834000000000003</v>
      </c>
      <c r="J206" s="260">
        <v>49.622999999999998</v>
      </c>
      <c r="K206" s="260">
        <v>51.517000000000003</v>
      </c>
      <c r="L206" s="260">
        <v>52.39</v>
      </c>
      <c r="M206" s="260">
        <v>54.408000000000001</v>
      </c>
      <c r="N206" s="260">
        <v>58.116999999999997</v>
      </c>
      <c r="O206" s="260">
        <v>62.045000000000002</v>
      </c>
      <c r="P206" s="260">
        <v>65.126999999999995</v>
      </c>
      <c r="Q206" s="260">
        <v>67.805000000000007</v>
      </c>
      <c r="R206" s="260">
        <v>70.581000000000003</v>
      </c>
      <c r="S206" s="260">
        <v>73.122</v>
      </c>
      <c r="T206" s="260">
        <v>74.671000000000006</v>
      </c>
      <c r="U206" s="260">
        <v>77.849999999999994</v>
      </c>
      <c r="V206" s="260">
        <v>81.093999999999994</v>
      </c>
      <c r="W206" s="260">
        <v>82.451999999999998</v>
      </c>
      <c r="X206" s="260">
        <v>83.114000000000004</v>
      </c>
      <c r="Y206" s="260">
        <v>84.4</v>
      </c>
      <c r="Z206" s="260">
        <v>85.935000000000002</v>
      </c>
      <c r="AA206" s="260">
        <v>87.316999999999993</v>
      </c>
      <c r="AB206" s="260">
        <v>88.614999999999995</v>
      </c>
      <c r="AC206" s="260">
        <v>89.843999999999994</v>
      </c>
      <c r="AD206" s="260">
        <v>91.033000000000001</v>
      </c>
      <c r="AE206" s="260">
        <v>94.328000000000003</v>
      </c>
      <c r="AF206" s="260">
        <v>98.353999999999999</v>
      </c>
      <c r="AG206" s="260">
        <v>103.557</v>
      </c>
      <c r="AH206" s="260">
        <v>109.904</v>
      </c>
      <c r="AI206" s="260">
        <v>115.80200000000001</v>
      </c>
      <c r="AJ206" s="260">
        <v>121.749</v>
      </c>
      <c r="AK206" s="260">
        <v>126.584</v>
      </c>
      <c r="AL206" s="260">
        <v>130.97399999999999</v>
      </c>
      <c r="AM206" s="260">
        <v>135.55000000000001</v>
      </c>
      <c r="AN206" s="260">
        <v>140.011</v>
      </c>
      <c r="AO206" s="260">
        <v>144.45099999999999</v>
      </c>
      <c r="AP206" s="260">
        <v>149.459</v>
      </c>
      <c r="AQ206" s="260">
        <v>154.34399999999999</v>
      </c>
      <c r="AR206" s="260">
        <v>159.54499999999999</v>
      </c>
      <c r="AS206" s="260">
        <v>165.08099999999999</v>
      </c>
      <c r="AT206" s="260">
        <v>170.828</v>
      </c>
      <c r="AU206" s="260">
        <v>176.14099999999999</v>
      </c>
      <c r="AV206" s="260">
        <v>181.92</v>
      </c>
      <c r="AW206" s="260">
        <v>186.85599999999999</v>
      </c>
      <c r="AX206" s="260">
        <v>192.29900000000001</v>
      </c>
      <c r="AY206" s="260">
        <v>197.42599999999999</v>
      </c>
      <c r="AZ206" s="260">
        <v>202.36600000000001</v>
      </c>
      <c r="BA206" s="260">
        <v>206.953</v>
      </c>
      <c r="BB206" s="283"/>
      <c r="BC206" s="20">
        <f t="shared" si="11"/>
        <v>3.3236924355179637E-2</v>
      </c>
      <c r="BD206" t="str">
        <f t="shared" si="12"/>
        <v>Other - Million Sq Ft</v>
      </c>
    </row>
    <row r="207" spans="1:56">
      <c r="A207" s="284" t="s">
        <v>5</v>
      </c>
      <c r="B207" s="260" t="s">
        <v>315</v>
      </c>
      <c r="C207" s="260">
        <v>1.4226000000000001</v>
      </c>
      <c r="D207" s="260">
        <v>1.3995</v>
      </c>
      <c r="E207" s="260">
        <v>1.6003000000000001</v>
      </c>
      <c r="F207" s="260">
        <v>1.6453</v>
      </c>
      <c r="G207" s="260">
        <v>1.5437000000000001</v>
      </c>
      <c r="H207" s="260">
        <v>1.4387000000000001</v>
      </c>
      <c r="I207" s="260">
        <v>1.6464000000000001</v>
      </c>
      <c r="J207" s="260">
        <v>1.5091000000000001</v>
      </c>
      <c r="K207" s="260">
        <v>1.5137</v>
      </c>
      <c r="L207" s="260">
        <v>1.6603000000000001</v>
      </c>
      <c r="M207" s="260">
        <v>1.8068</v>
      </c>
      <c r="N207" s="260">
        <v>1.7653000000000001</v>
      </c>
      <c r="O207" s="260">
        <v>1.9117999999999999</v>
      </c>
      <c r="P207" s="260">
        <v>1.9763999999999999</v>
      </c>
      <c r="Q207" s="260">
        <v>1.9625999999999999</v>
      </c>
      <c r="R207" s="260">
        <v>1.966</v>
      </c>
      <c r="S207" s="260">
        <v>1.8806</v>
      </c>
      <c r="T207" s="260">
        <v>1.8332999999999999</v>
      </c>
      <c r="U207" s="260">
        <v>1.9164000000000001</v>
      </c>
      <c r="V207" s="260">
        <v>1.9972000000000001</v>
      </c>
      <c r="W207" s="260">
        <v>2.0583</v>
      </c>
      <c r="X207" s="260">
        <v>2.0836999999999999</v>
      </c>
      <c r="Y207" s="260">
        <v>2.2128999999999999</v>
      </c>
      <c r="Z207" s="260">
        <v>2.1991000000000001</v>
      </c>
      <c r="AA207" s="260">
        <v>2.1818</v>
      </c>
      <c r="AB207" s="260">
        <v>2.2936999999999999</v>
      </c>
      <c r="AC207" s="260">
        <v>2.3986999999999998</v>
      </c>
      <c r="AD207" s="260">
        <v>2.4897999999999998</v>
      </c>
      <c r="AE207" s="260">
        <v>2.5937000000000001</v>
      </c>
      <c r="AF207" s="260">
        <v>2.6294</v>
      </c>
      <c r="AG207" s="260">
        <v>2.738</v>
      </c>
      <c r="AH207" s="260">
        <v>2.8466999999999998</v>
      </c>
      <c r="AI207" s="260">
        <v>2.9552999999999998</v>
      </c>
      <c r="AJ207" s="260">
        <v>3.0638999999999998</v>
      </c>
      <c r="AK207" s="260">
        <v>3.1724999999999999</v>
      </c>
      <c r="AL207" s="260">
        <v>3.2810999999999999</v>
      </c>
      <c r="AM207" s="260">
        <v>3.3898000000000001</v>
      </c>
      <c r="AN207" s="260">
        <v>3.4984000000000002</v>
      </c>
      <c r="AO207" s="260">
        <v>3.6070000000000002</v>
      </c>
      <c r="AP207" s="260">
        <v>3.7155999999999998</v>
      </c>
      <c r="AQ207" s="260">
        <v>3.8241999999999998</v>
      </c>
      <c r="AR207" s="260">
        <v>3.9327999999999999</v>
      </c>
      <c r="AS207" s="260">
        <v>4.0415000000000001</v>
      </c>
      <c r="AT207" s="260">
        <v>4.1501000000000001</v>
      </c>
      <c r="AU207" s="260">
        <v>4.2587000000000002</v>
      </c>
      <c r="AV207" s="260">
        <v>4.3673000000000002</v>
      </c>
      <c r="AW207" s="260">
        <v>4.4759000000000002</v>
      </c>
      <c r="AX207" s="260">
        <v>4.5846</v>
      </c>
      <c r="AY207" s="260">
        <v>4.6932</v>
      </c>
      <c r="AZ207" s="260">
        <v>4.8018000000000001</v>
      </c>
      <c r="BA207" s="260">
        <v>4.9104000000000001</v>
      </c>
      <c r="BB207" s="283"/>
      <c r="BC207" s="20">
        <f t="shared" si="11"/>
        <v>2.5086894820039039E-2</v>
      </c>
      <c r="BD207" t="str">
        <f t="shared" si="12"/>
        <v>Food &amp; Tobacco - 2012 B$</v>
      </c>
    </row>
    <row r="208" spans="1:56">
      <c r="A208" s="284" t="s">
        <v>5</v>
      </c>
      <c r="B208" s="260" t="s">
        <v>316</v>
      </c>
      <c r="C208" s="260">
        <v>6.9199999999999998E-2</v>
      </c>
      <c r="D208" s="260">
        <v>6.4600000000000005E-2</v>
      </c>
      <c r="E208" s="260">
        <v>7.9600000000000004E-2</v>
      </c>
      <c r="F208" s="260">
        <v>9.35E-2</v>
      </c>
      <c r="G208" s="260">
        <v>9.5799999999999996E-2</v>
      </c>
      <c r="H208" s="260">
        <v>9.69E-2</v>
      </c>
      <c r="I208" s="260">
        <v>9.5799999999999996E-2</v>
      </c>
      <c r="J208" s="260">
        <v>9.8100000000000007E-2</v>
      </c>
      <c r="K208" s="260">
        <v>9.9199999999999997E-2</v>
      </c>
      <c r="L208" s="260">
        <v>9.5799999999999996E-2</v>
      </c>
      <c r="M208" s="260">
        <v>8.77E-2</v>
      </c>
      <c r="N208" s="260">
        <v>8.77E-2</v>
      </c>
      <c r="O208" s="260">
        <v>3.9199999999999999E-2</v>
      </c>
      <c r="P208" s="260">
        <v>3.6900000000000002E-2</v>
      </c>
      <c r="Q208" s="260">
        <v>4.7300000000000002E-2</v>
      </c>
      <c r="R208" s="260">
        <v>4.9599999999999998E-2</v>
      </c>
      <c r="S208" s="260">
        <v>4.7300000000000002E-2</v>
      </c>
      <c r="T208" s="260">
        <v>3.6900000000000002E-2</v>
      </c>
      <c r="U208" s="260">
        <v>0.03</v>
      </c>
      <c r="V208" s="260">
        <v>3.2300000000000002E-2</v>
      </c>
      <c r="W208" s="260">
        <v>2.6499999999999999E-2</v>
      </c>
      <c r="X208" s="260">
        <v>2.3099999999999999E-2</v>
      </c>
      <c r="Y208" s="260">
        <v>2.5399999999999999E-2</v>
      </c>
      <c r="Z208" s="260">
        <v>2.4199999999999999E-2</v>
      </c>
      <c r="AA208" s="260">
        <v>2.1899999999999999E-2</v>
      </c>
      <c r="AB208" s="260">
        <v>2.7699999999999999E-2</v>
      </c>
      <c r="AC208" s="260">
        <v>3.1199999999999999E-2</v>
      </c>
      <c r="AD208" s="260">
        <v>3.3500000000000002E-2</v>
      </c>
      <c r="AE208" s="260">
        <v>3.3500000000000002E-2</v>
      </c>
      <c r="AF208" s="260">
        <v>3.6900000000000002E-2</v>
      </c>
      <c r="AG208" s="260">
        <v>3.6999999999999998E-2</v>
      </c>
      <c r="AH208" s="260">
        <v>3.6999999999999998E-2</v>
      </c>
      <c r="AI208" s="260">
        <v>3.7100000000000001E-2</v>
      </c>
      <c r="AJ208" s="260">
        <v>3.7100000000000001E-2</v>
      </c>
      <c r="AK208" s="260">
        <v>3.7199999999999997E-2</v>
      </c>
      <c r="AL208" s="260">
        <v>3.73E-2</v>
      </c>
      <c r="AM208" s="260">
        <v>3.73E-2</v>
      </c>
      <c r="AN208" s="260">
        <v>3.7400000000000003E-2</v>
      </c>
      <c r="AO208" s="260">
        <v>3.7400000000000003E-2</v>
      </c>
      <c r="AP208" s="260">
        <v>3.7499999999999999E-2</v>
      </c>
      <c r="AQ208" s="260">
        <v>3.7499999999999999E-2</v>
      </c>
      <c r="AR208" s="260">
        <v>3.7600000000000001E-2</v>
      </c>
      <c r="AS208" s="260">
        <v>3.7600000000000001E-2</v>
      </c>
      <c r="AT208" s="260">
        <v>3.7699999999999997E-2</v>
      </c>
      <c r="AU208" s="260">
        <v>3.7699999999999997E-2</v>
      </c>
      <c r="AV208" s="260">
        <v>3.78E-2</v>
      </c>
      <c r="AW208" s="260">
        <v>3.7900000000000003E-2</v>
      </c>
      <c r="AX208" s="260">
        <v>3.7900000000000003E-2</v>
      </c>
      <c r="AY208" s="260">
        <v>3.7999999999999999E-2</v>
      </c>
      <c r="AZ208" s="260">
        <v>3.7999999999999999E-2</v>
      </c>
      <c r="BA208" s="260">
        <v>3.8100000000000002E-2</v>
      </c>
      <c r="BB208" s="283"/>
      <c r="BC208" s="20">
        <f t="shared" si="11"/>
        <v>-1.1864783315771781E-2</v>
      </c>
      <c r="BD208" t="str">
        <f t="shared" si="12"/>
        <v>Textiles - 2012 B$</v>
      </c>
    </row>
    <row r="209" spans="1:56">
      <c r="A209" s="284" t="s">
        <v>5</v>
      </c>
      <c r="B209" s="260" t="s">
        <v>317</v>
      </c>
      <c r="C209" s="260">
        <v>8.0799999999999997E-2</v>
      </c>
      <c r="D209" s="260">
        <v>8.1900000000000001E-2</v>
      </c>
      <c r="E209" s="260">
        <v>8.8800000000000004E-2</v>
      </c>
      <c r="F209" s="260">
        <v>0.09</v>
      </c>
      <c r="G209" s="260">
        <v>9.4600000000000004E-2</v>
      </c>
      <c r="H209" s="260">
        <v>0.1038</v>
      </c>
      <c r="I209" s="260">
        <v>0.1004</v>
      </c>
      <c r="J209" s="260">
        <v>9.8100000000000007E-2</v>
      </c>
      <c r="K209" s="260">
        <v>0.10150000000000001</v>
      </c>
      <c r="L209" s="260">
        <v>0.1096</v>
      </c>
      <c r="M209" s="260">
        <v>0.1119</v>
      </c>
      <c r="N209" s="260">
        <v>0.1096</v>
      </c>
      <c r="O209" s="260">
        <v>6.5799999999999997E-2</v>
      </c>
      <c r="P209" s="260">
        <v>6.1100000000000002E-2</v>
      </c>
      <c r="Q209" s="260">
        <v>5.6500000000000002E-2</v>
      </c>
      <c r="R209" s="260">
        <v>5.7700000000000001E-2</v>
      </c>
      <c r="S209" s="260">
        <v>6.2300000000000001E-2</v>
      </c>
      <c r="T209" s="260">
        <v>0.06</v>
      </c>
      <c r="U209" s="260">
        <v>5.3100000000000001E-2</v>
      </c>
      <c r="V209" s="260">
        <v>5.5399999999999998E-2</v>
      </c>
      <c r="W209" s="260">
        <v>6.1100000000000002E-2</v>
      </c>
      <c r="X209" s="260">
        <v>5.8799999999999998E-2</v>
      </c>
      <c r="Y209" s="260">
        <v>5.0799999999999998E-2</v>
      </c>
      <c r="Z209" s="260">
        <v>4.3799999999999999E-2</v>
      </c>
      <c r="AA209" s="260">
        <v>4.0399999999999998E-2</v>
      </c>
      <c r="AB209" s="260">
        <v>4.4999999999999998E-2</v>
      </c>
      <c r="AC209" s="260">
        <v>4.6199999999999998E-2</v>
      </c>
      <c r="AD209" s="260">
        <v>4.4999999999999998E-2</v>
      </c>
      <c r="AE209" s="260">
        <v>4.4999999999999998E-2</v>
      </c>
      <c r="AF209" s="260">
        <v>4.2700000000000002E-2</v>
      </c>
      <c r="AG209" s="260">
        <v>4.1799999999999997E-2</v>
      </c>
      <c r="AH209" s="260">
        <v>4.0899999999999999E-2</v>
      </c>
      <c r="AI209" s="260">
        <v>4.0099999999999997E-2</v>
      </c>
      <c r="AJ209" s="260">
        <v>3.9199999999999999E-2</v>
      </c>
      <c r="AK209" s="260">
        <v>3.8300000000000001E-2</v>
      </c>
      <c r="AL209" s="260">
        <v>3.7400000000000003E-2</v>
      </c>
      <c r="AM209" s="260">
        <v>3.6499999999999998E-2</v>
      </c>
      <c r="AN209" s="260">
        <v>3.5700000000000003E-2</v>
      </c>
      <c r="AO209" s="260">
        <v>3.4799999999999998E-2</v>
      </c>
      <c r="AP209" s="260">
        <v>3.39E-2</v>
      </c>
      <c r="AQ209" s="260">
        <v>3.3000000000000002E-2</v>
      </c>
      <c r="AR209" s="260">
        <v>3.2099999999999997E-2</v>
      </c>
      <c r="AS209" s="260">
        <v>3.1300000000000001E-2</v>
      </c>
      <c r="AT209" s="260">
        <v>3.04E-2</v>
      </c>
      <c r="AU209" s="260">
        <v>2.9499999999999998E-2</v>
      </c>
      <c r="AV209" s="260">
        <v>2.86E-2</v>
      </c>
      <c r="AW209" s="260">
        <v>2.7699999999999999E-2</v>
      </c>
      <c r="AX209" s="260">
        <v>2.69E-2</v>
      </c>
      <c r="AY209" s="260">
        <v>2.5999999999999999E-2</v>
      </c>
      <c r="AZ209" s="260">
        <v>2.5100000000000001E-2</v>
      </c>
      <c r="BA209" s="260">
        <v>2.4199999999999999E-2</v>
      </c>
      <c r="BB209" s="283"/>
      <c r="BC209" s="20">
        <f t="shared" si="11"/>
        <v>-2.3824103171275129E-2</v>
      </c>
      <c r="BD209" t="str">
        <f t="shared" si="12"/>
        <v>Apparel - 2012 B$</v>
      </c>
    </row>
    <row r="210" spans="1:56">
      <c r="A210" s="284" t="s">
        <v>5</v>
      </c>
      <c r="B210" s="260" t="s">
        <v>318</v>
      </c>
      <c r="C210" s="260">
        <v>5.8727</v>
      </c>
      <c r="D210" s="260">
        <v>6.4414999999999996</v>
      </c>
      <c r="E210" s="260">
        <v>6.6779999999999999</v>
      </c>
      <c r="F210" s="260">
        <v>6.5465</v>
      </c>
      <c r="G210" s="260">
        <v>6.8521999999999998</v>
      </c>
      <c r="H210" s="260">
        <v>5.1550000000000002</v>
      </c>
      <c r="I210" s="260">
        <v>4.5643000000000002</v>
      </c>
      <c r="J210" s="260">
        <v>4.7812000000000001</v>
      </c>
      <c r="K210" s="260">
        <v>5.4410999999999996</v>
      </c>
      <c r="L210" s="260">
        <v>4.8042999999999996</v>
      </c>
      <c r="M210" s="260">
        <v>4.8319999999999999</v>
      </c>
      <c r="N210" s="260">
        <v>3.9319999999999999</v>
      </c>
      <c r="O210" s="260">
        <v>2.6928999999999998</v>
      </c>
      <c r="P210" s="260">
        <v>2.5971000000000002</v>
      </c>
      <c r="Q210" s="260">
        <v>2.6156000000000001</v>
      </c>
      <c r="R210" s="260">
        <v>2.6766999999999999</v>
      </c>
      <c r="S210" s="260">
        <v>2.6766999999999999</v>
      </c>
      <c r="T210" s="260">
        <v>2.6294</v>
      </c>
      <c r="U210" s="260">
        <v>2.6294</v>
      </c>
      <c r="V210" s="260">
        <v>2.6825000000000001</v>
      </c>
      <c r="W210" s="260">
        <v>2.8982999999999999</v>
      </c>
      <c r="X210" s="260">
        <v>2.8913000000000002</v>
      </c>
      <c r="Y210" s="260">
        <v>2.6375000000000002</v>
      </c>
      <c r="Z210" s="260">
        <v>2.3201999999999998</v>
      </c>
      <c r="AA210" s="260">
        <v>1.8079000000000001</v>
      </c>
      <c r="AB210" s="260">
        <v>2.0156000000000001</v>
      </c>
      <c r="AC210" s="260">
        <v>2.0687000000000002</v>
      </c>
      <c r="AD210" s="260">
        <v>2.1482999999999999</v>
      </c>
      <c r="AE210" s="260">
        <v>2.3283</v>
      </c>
      <c r="AF210" s="260">
        <v>2.6825000000000001</v>
      </c>
      <c r="AG210" s="260">
        <v>2.6055999999999999</v>
      </c>
      <c r="AH210" s="260">
        <v>2.5287999999999999</v>
      </c>
      <c r="AI210" s="260">
        <v>2.4519000000000002</v>
      </c>
      <c r="AJ210" s="260">
        <v>2.375</v>
      </c>
      <c r="AK210" s="260">
        <v>2.2982</v>
      </c>
      <c r="AL210" s="260">
        <v>2.2212999999999998</v>
      </c>
      <c r="AM210" s="260">
        <v>2.1444999999999999</v>
      </c>
      <c r="AN210" s="260">
        <v>2.0676000000000001</v>
      </c>
      <c r="AO210" s="260">
        <v>1.9906999999999999</v>
      </c>
      <c r="AP210" s="260">
        <v>1.9138999999999999</v>
      </c>
      <c r="AQ210" s="260">
        <v>1.837</v>
      </c>
      <c r="AR210" s="260">
        <v>1.7601</v>
      </c>
      <c r="AS210" s="260">
        <v>1.6833</v>
      </c>
      <c r="AT210" s="260">
        <v>1.6064000000000001</v>
      </c>
      <c r="AU210" s="260">
        <v>1.5296000000000001</v>
      </c>
      <c r="AV210" s="260">
        <v>1.4527000000000001</v>
      </c>
      <c r="AW210" s="260">
        <v>1.3757999999999999</v>
      </c>
      <c r="AX210" s="260">
        <v>1.2989999999999999</v>
      </c>
      <c r="AY210" s="260">
        <v>1.2221</v>
      </c>
      <c r="AZ210" s="260">
        <v>1.1452</v>
      </c>
      <c r="BA210" s="260">
        <v>1.0684</v>
      </c>
      <c r="BB210" s="283"/>
      <c r="BC210" s="20">
        <f t="shared" si="11"/>
        <v>-3.350876176747191E-2</v>
      </c>
      <c r="BD210" t="str">
        <f t="shared" si="12"/>
        <v>Lumber - 2012 B$</v>
      </c>
    </row>
    <row r="211" spans="1:56">
      <c r="A211" s="284" t="s">
        <v>5</v>
      </c>
      <c r="B211" s="260" t="s">
        <v>319</v>
      </c>
      <c r="C211" s="260">
        <v>0.12</v>
      </c>
      <c r="D211" s="260">
        <v>0.1096</v>
      </c>
      <c r="E211" s="260">
        <v>0.12230000000000001</v>
      </c>
      <c r="F211" s="260">
        <v>0.1361</v>
      </c>
      <c r="G211" s="260">
        <v>0.15229999999999999</v>
      </c>
      <c r="H211" s="260">
        <v>0.17080000000000001</v>
      </c>
      <c r="I211" s="260">
        <v>0.16039999999999999</v>
      </c>
      <c r="J211" s="260">
        <v>0.16839999999999999</v>
      </c>
      <c r="K211" s="260">
        <v>0.1961</v>
      </c>
      <c r="L211" s="260">
        <v>0.23080000000000001</v>
      </c>
      <c r="M211" s="260">
        <v>0.22500000000000001</v>
      </c>
      <c r="N211" s="260">
        <v>0.1938</v>
      </c>
      <c r="O211" s="260">
        <v>0.38190000000000002</v>
      </c>
      <c r="P211" s="260">
        <v>0.39340000000000003</v>
      </c>
      <c r="Q211" s="260">
        <v>0.41189999999999999</v>
      </c>
      <c r="R211" s="260">
        <v>0.44540000000000002</v>
      </c>
      <c r="S211" s="260">
        <v>0.49380000000000002</v>
      </c>
      <c r="T211" s="260">
        <v>0.48110000000000003</v>
      </c>
      <c r="U211" s="260">
        <v>0.50770000000000004</v>
      </c>
      <c r="V211" s="260">
        <v>0.54800000000000004</v>
      </c>
      <c r="W211" s="260">
        <v>0.58609999999999995</v>
      </c>
      <c r="X211" s="260">
        <v>0.65300000000000002</v>
      </c>
      <c r="Y211" s="260">
        <v>0.6784</v>
      </c>
      <c r="Z211" s="260">
        <v>0.4834</v>
      </c>
      <c r="AA211" s="260">
        <v>0.3357</v>
      </c>
      <c r="AB211" s="260">
        <v>0.32540000000000002</v>
      </c>
      <c r="AC211" s="260">
        <v>0.33810000000000001</v>
      </c>
      <c r="AD211" s="260">
        <v>0.3392</v>
      </c>
      <c r="AE211" s="260">
        <v>0.3231</v>
      </c>
      <c r="AF211" s="260">
        <v>0.32190000000000002</v>
      </c>
      <c r="AG211" s="260">
        <v>0.33529999999999999</v>
      </c>
      <c r="AH211" s="260">
        <v>0.34860000000000002</v>
      </c>
      <c r="AI211" s="260">
        <v>0.36199999999999999</v>
      </c>
      <c r="AJ211" s="260">
        <v>0.37530000000000002</v>
      </c>
      <c r="AK211" s="260">
        <v>0.38869999999999999</v>
      </c>
      <c r="AL211" s="260">
        <v>0.40200000000000002</v>
      </c>
      <c r="AM211" s="260">
        <v>0.41539999999999999</v>
      </c>
      <c r="AN211" s="260">
        <v>0.42870000000000003</v>
      </c>
      <c r="AO211" s="260">
        <v>0.44209999999999999</v>
      </c>
      <c r="AP211" s="260">
        <v>0.45540000000000003</v>
      </c>
      <c r="AQ211" s="260">
        <v>0.46879999999999999</v>
      </c>
      <c r="AR211" s="260">
        <v>0.48209999999999997</v>
      </c>
      <c r="AS211" s="260">
        <v>0.4955</v>
      </c>
      <c r="AT211" s="260">
        <v>0.50880000000000003</v>
      </c>
      <c r="AU211" s="260">
        <v>0.5222</v>
      </c>
      <c r="AV211" s="260">
        <v>0.53549999999999998</v>
      </c>
      <c r="AW211" s="260">
        <v>0.54890000000000005</v>
      </c>
      <c r="AX211" s="260">
        <v>0.56220000000000003</v>
      </c>
      <c r="AY211" s="260">
        <v>0.5756</v>
      </c>
      <c r="AZ211" s="260">
        <v>0.58889999999999998</v>
      </c>
      <c r="BA211" s="260">
        <v>0.60229999999999995</v>
      </c>
      <c r="BB211" s="283"/>
      <c r="BC211" s="20">
        <f t="shared" si="11"/>
        <v>3.2791446174532356E-2</v>
      </c>
      <c r="BD211" t="str">
        <f t="shared" si="12"/>
        <v>Furniture - 2012 B$</v>
      </c>
    </row>
    <row r="212" spans="1:56">
      <c r="A212" s="284" t="s">
        <v>5</v>
      </c>
      <c r="B212" s="260" t="s">
        <v>320</v>
      </c>
      <c r="C212" s="260">
        <v>1.2690999999999999</v>
      </c>
      <c r="D212" s="260">
        <v>1.3257000000000001</v>
      </c>
      <c r="E212" s="260">
        <v>1.5057</v>
      </c>
      <c r="F212" s="260">
        <v>1.7399</v>
      </c>
      <c r="G212" s="260">
        <v>1.6579999999999999</v>
      </c>
      <c r="H212" s="260">
        <v>1.4064000000000001</v>
      </c>
      <c r="I212" s="260">
        <v>1.2287999999999999</v>
      </c>
      <c r="J212" s="260">
        <v>1.1826000000000001</v>
      </c>
      <c r="K212" s="260">
        <v>1.1999</v>
      </c>
      <c r="L212" s="260">
        <v>1.403</v>
      </c>
      <c r="M212" s="260">
        <v>1.4686999999999999</v>
      </c>
      <c r="N212" s="260">
        <v>1.1734</v>
      </c>
      <c r="O212" s="260">
        <v>1.1192</v>
      </c>
      <c r="P212" s="260">
        <v>1.1192</v>
      </c>
      <c r="Q212" s="260">
        <v>1.0938000000000001</v>
      </c>
      <c r="R212" s="260">
        <v>1.0615000000000001</v>
      </c>
      <c r="S212" s="260">
        <v>1.0442</v>
      </c>
      <c r="T212" s="260">
        <v>1.0348999999999999</v>
      </c>
      <c r="U212" s="260">
        <v>1.0649</v>
      </c>
      <c r="V212" s="260">
        <v>1.0822000000000001</v>
      </c>
      <c r="W212" s="260">
        <v>1.1168</v>
      </c>
      <c r="X212" s="260">
        <v>1.1065</v>
      </c>
      <c r="Y212" s="260">
        <v>1.0903</v>
      </c>
      <c r="Z212" s="260">
        <v>1.1111</v>
      </c>
      <c r="AA212" s="260">
        <v>1.0222</v>
      </c>
      <c r="AB212" s="260">
        <v>0.94489999999999996</v>
      </c>
      <c r="AC212" s="260">
        <v>0.92989999999999995</v>
      </c>
      <c r="AD212" s="260">
        <v>0.89649999999999996</v>
      </c>
      <c r="AE212" s="260">
        <v>0.86760000000000004</v>
      </c>
      <c r="AF212" s="260">
        <v>0.87219999999999998</v>
      </c>
      <c r="AG212" s="260">
        <v>0.90690000000000004</v>
      </c>
      <c r="AH212" s="260">
        <v>0.9415</v>
      </c>
      <c r="AI212" s="260">
        <v>0.97609999999999997</v>
      </c>
      <c r="AJ212" s="260">
        <v>1.0106999999999999</v>
      </c>
      <c r="AK212" s="260">
        <v>1.0452999999999999</v>
      </c>
      <c r="AL212" s="260">
        <v>1.0799000000000001</v>
      </c>
      <c r="AM212" s="260">
        <v>1.1145</v>
      </c>
      <c r="AN212" s="260">
        <v>1.1491</v>
      </c>
      <c r="AO212" s="260">
        <v>1.1838</v>
      </c>
      <c r="AP212" s="260">
        <v>1.2183999999999999</v>
      </c>
      <c r="AQ212" s="260">
        <v>1.2529999999999999</v>
      </c>
      <c r="AR212" s="260">
        <v>1.2876000000000001</v>
      </c>
      <c r="AS212" s="260">
        <v>1.3222</v>
      </c>
      <c r="AT212" s="260">
        <v>1.3568</v>
      </c>
      <c r="AU212" s="260">
        <v>1.3914</v>
      </c>
      <c r="AV212" s="260">
        <v>1.4260999999999999</v>
      </c>
      <c r="AW212" s="260">
        <v>1.4607000000000001</v>
      </c>
      <c r="AX212" s="260">
        <v>1.4953000000000001</v>
      </c>
      <c r="AY212" s="260">
        <v>1.5299</v>
      </c>
      <c r="AZ212" s="260">
        <v>1.5645</v>
      </c>
      <c r="BA212" s="260">
        <v>1.5991</v>
      </c>
      <c r="BB212" s="283"/>
      <c r="BC212" s="20">
        <f t="shared" si="11"/>
        <v>4.6333606371726033E-3</v>
      </c>
      <c r="BD212" t="str">
        <f t="shared" si="12"/>
        <v>Paper - 2012 B$</v>
      </c>
    </row>
    <row r="213" spans="1:56">
      <c r="A213" s="284" t="s">
        <v>5</v>
      </c>
      <c r="B213" s="260" t="s">
        <v>321</v>
      </c>
      <c r="C213" s="260">
        <v>0.69689999999999996</v>
      </c>
      <c r="D213" s="260">
        <v>0.72689999999999999</v>
      </c>
      <c r="E213" s="260">
        <v>0.77759999999999996</v>
      </c>
      <c r="F213" s="260">
        <v>0.82720000000000005</v>
      </c>
      <c r="G213" s="260">
        <v>0.93340000000000001</v>
      </c>
      <c r="H213" s="260">
        <v>0.9738</v>
      </c>
      <c r="I213" s="260">
        <v>1.0533999999999999</v>
      </c>
      <c r="J213" s="260">
        <v>0.9899</v>
      </c>
      <c r="K213" s="260">
        <v>0.95299999999999996</v>
      </c>
      <c r="L213" s="260">
        <v>1.0234000000000001</v>
      </c>
      <c r="M213" s="260">
        <v>1.0025999999999999</v>
      </c>
      <c r="N213" s="260">
        <v>1.0048999999999999</v>
      </c>
      <c r="O213" s="260">
        <v>0.4869</v>
      </c>
      <c r="P213" s="260">
        <v>0.49380000000000002</v>
      </c>
      <c r="Q213" s="260">
        <v>0.49270000000000003</v>
      </c>
      <c r="R213" s="260">
        <v>0.49030000000000001</v>
      </c>
      <c r="S213" s="260">
        <v>0.48570000000000002</v>
      </c>
      <c r="T213" s="260">
        <v>0.44879999999999998</v>
      </c>
      <c r="U213" s="260">
        <v>0.42920000000000003</v>
      </c>
      <c r="V213" s="260">
        <v>0.42230000000000001</v>
      </c>
      <c r="W213" s="260">
        <v>0.41299999999999998</v>
      </c>
      <c r="X213" s="260">
        <v>0.42109999999999997</v>
      </c>
      <c r="Y213" s="260">
        <v>0.41770000000000002</v>
      </c>
      <c r="Z213" s="260">
        <v>0.375</v>
      </c>
      <c r="AA213" s="260">
        <v>0.30690000000000001</v>
      </c>
      <c r="AB213" s="260">
        <v>0.32769999999999999</v>
      </c>
      <c r="AC213" s="260">
        <v>0.33</v>
      </c>
      <c r="AD213" s="260">
        <v>0.31840000000000002</v>
      </c>
      <c r="AE213" s="260">
        <v>0.30230000000000001</v>
      </c>
      <c r="AF213" s="260">
        <v>0.2954</v>
      </c>
      <c r="AG213" s="260">
        <v>0.30330000000000001</v>
      </c>
      <c r="AH213" s="260">
        <v>0.31130000000000002</v>
      </c>
      <c r="AI213" s="260">
        <v>0.31929999999999997</v>
      </c>
      <c r="AJ213" s="260">
        <v>0.32719999999999999</v>
      </c>
      <c r="AK213" s="260">
        <v>0.3352</v>
      </c>
      <c r="AL213" s="260">
        <v>0.34320000000000001</v>
      </c>
      <c r="AM213" s="260">
        <v>0.35110000000000002</v>
      </c>
      <c r="AN213" s="260">
        <v>0.35909999999999997</v>
      </c>
      <c r="AO213" s="260">
        <v>0.36709999999999998</v>
      </c>
      <c r="AP213" s="260">
        <v>0.375</v>
      </c>
      <c r="AQ213" s="260">
        <v>0.38300000000000001</v>
      </c>
      <c r="AR213" s="260">
        <v>0.39100000000000001</v>
      </c>
      <c r="AS213" s="260">
        <v>0.39889999999999998</v>
      </c>
      <c r="AT213" s="260">
        <v>0.40689999999999998</v>
      </c>
      <c r="AU213" s="260">
        <v>0.41489999999999999</v>
      </c>
      <c r="AV213" s="260">
        <v>0.42280000000000001</v>
      </c>
      <c r="AW213" s="260">
        <v>0.43080000000000002</v>
      </c>
      <c r="AX213" s="260">
        <v>0.43880000000000002</v>
      </c>
      <c r="AY213" s="260">
        <v>0.44669999999999999</v>
      </c>
      <c r="AZ213" s="260">
        <v>0.45469999999999999</v>
      </c>
      <c r="BA213" s="260">
        <v>0.4627</v>
      </c>
      <c r="BB213" s="283"/>
      <c r="BC213" s="20">
        <f t="shared" si="11"/>
        <v>-8.1578036888591381E-3</v>
      </c>
      <c r="BD213" t="str">
        <f t="shared" si="12"/>
        <v>Printing - 2012 B$</v>
      </c>
    </row>
    <row r="214" spans="1:56">
      <c r="A214" s="284" t="s">
        <v>5</v>
      </c>
      <c r="B214" s="260" t="s">
        <v>322</v>
      </c>
      <c r="C214" s="260">
        <v>4.7300000000000002E-2</v>
      </c>
      <c r="D214" s="260">
        <v>4.9599999999999998E-2</v>
      </c>
      <c r="E214" s="260">
        <v>7.1499999999999994E-2</v>
      </c>
      <c r="F214" s="260">
        <v>9.8100000000000007E-2</v>
      </c>
      <c r="G214" s="260">
        <v>7.85E-2</v>
      </c>
      <c r="H214" s="260">
        <v>7.6100000000000001E-2</v>
      </c>
      <c r="I214" s="260">
        <v>6.9199999999999998E-2</v>
      </c>
      <c r="J214" s="260">
        <v>6.9199999999999998E-2</v>
      </c>
      <c r="K214" s="260">
        <v>7.85E-2</v>
      </c>
      <c r="L214" s="260">
        <v>6.1100000000000002E-2</v>
      </c>
      <c r="M214" s="260">
        <v>5.0799999999999998E-2</v>
      </c>
      <c r="N214" s="260">
        <v>4.8500000000000001E-2</v>
      </c>
      <c r="O214" s="260">
        <v>0.48920000000000002</v>
      </c>
      <c r="P214" s="260">
        <v>0.50419999999999998</v>
      </c>
      <c r="Q214" s="260">
        <v>0.52380000000000004</v>
      </c>
      <c r="R214" s="260">
        <v>0.53300000000000003</v>
      </c>
      <c r="S214" s="260">
        <v>0.49270000000000003</v>
      </c>
      <c r="T214" s="260">
        <v>0.49030000000000001</v>
      </c>
      <c r="U214" s="260">
        <v>0.53879999999999995</v>
      </c>
      <c r="V214" s="260">
        <v>0.54459999999999997</v>
      </c>
      <c r="W214" s="260">
        <v>0.58499999999999996</v>
      </c>
      <c r="X214" s="260">
        <v>0.59650000000000003</v>
      </c>
      <c r="Y214" s="260">
        <v>0.60570000000000002</v>
      </c>
      <c r="Z214" s="260">
        <v>0.5827</v>
      </c>
      <c r="AA214" s="260">
        <v>0.53190000000000004</v>
      </c>
      <c r="AB214" s="260">
        <v>0.55269999999999997</v>
      </c>
      <c r="AC214" s="260">
        <v>0.57110000000000005</v>
      </c>
      <c r="AD214" s="260">
        <v>0.57230000000000003</v>
      </c>
      <c r="AE214" s="260">
        <v>0.6</v>
      </c>
      <c r="AF214" s="260">
        <v>0.61150000000000004</v>
      </c>
      <c r="AG214" s="260">
        <v>0.66110000000000002</v>
      </c>
      <c r="AH214" s="260">
        <v>0.71060000000000001</v>
      </c>
      <c r="AI214" s="260">
        <v>0.76019999999999999</v>
      </c>
      <c r="AJ214" s="260">
        <v>0.80969999999999998</v>
      </c>
      <c r="AK214" s="260">
        <v>0.85929999999999995</v>
      </c>
      <c r="AL214" s="260">
        <v>0.90880000000000005</v>
      </c>
      <c r="AM214" s="260">
        <v>0.95840000000000003</v>
      </c>
      <c r="AN214" s="260">
        <v>1.0079</v>
      </c>
      <c r="AO214" s="260">
        <v>1.0575000000000001</v>
      </c>
      <c r="AP214" s="260">
        <v>1.1071</v>
      </c>
      <c r="AQ214" s="260">
        <v>1.1566000000000001</v>
      </c>
      <c r="AR214" s="260">
        <v>1.2061999999999999</v>
      </c>
      <c r="AS214" s="260">
        <v>1.2557</v>
      </c>
      <c r="AT214" s="260">
        <v>1.3052999999999999</v>
      </c>
      <c r="AU214" s="260">
        <v>1.3548</v>
      </c>
      <c r="AV214" s="260">
        <v>1.4044000000000001</v>
      </c>
      <c r="AW214" s="260">
        <v>1.454</v>
      </c>
      <c r="AX214" s="260">
        <v>1.5035000000000001</v>
      </c>
      <c r="AY214" s="260">
        <v>1.5530999999999999</v>
      </c>
      <c r="AZ214" s="260">
        <v>1.6026</v>
      </c>
      <c r="BA214" s="260">
        <v>1.6521999999999999</v>
      </c>
      <c r="BB214" s="283"/>
      <c r="BC214" s="20">
        <f t="shared" si="11"/>
        <v>7.3653216554846621E-2</v>
      </c>
      <c r="BD214" t="str">
        <f t="shared" si="12"/>
        <v>Chemicals - 2012 B$</v>
      </c>
    </row>
    <row r="215" spans="1:56">
      <c r="A215" s="284" t="s">
        <v>5</v>
      </c>
      <c r="B215" s="260" t="s">
        <v>323</v>
      </c>
      <c r="C215" s="260">
        <v>0.20419999999999999</v>
      </c>
      <c r="D215" s="260">
        <v>0.18459999999999999</v>
      </c>
      <c r="E215" s="260">
        <v>0.2515</v>
      </c>
      <c r="F215" s="260">
        <v>0.21809999999999999</v>
      </c>
      <c r="G215" s="260">
        <v>0.24</v>
      </c>
      <c r="H215" s="260">
        <v>0.2273</v>
      </c>
      <c r="I215" s="260">
        <v>0.23080000000000001</v>
      </c>
      <c r="J215" s="260">
        <v>0.2273</v>
      </c>
      <c r="K215" s="260">
        <v>0.25040000000000001</v>
      </c>
      <c r="L215" s="260">
        <v>0.28839999999999999</v>
      </c>
      <c r="M215" s="260">
        <v>0.31609999999999999</v>
      </c>
      <c r="N215" s="260">
        <v>0.35420000000000001</v>
      </c>
      <c r="O215" s="260">
        <v>0.105</v>
      </c>
      <c r="P215" s="260">
        <v>0.11310000000000001</v>
      </c>
      <c r="Q215" s="260">
        <v>0.1119</v>
      </c>
      <c r="R215" s="260">
        <v>0.1061</v>
      </c>
      <c r="S215" s="260">
        <v>8.5400000000000004E-2</v>
      </c>
      <c r="T215" s="260">
        <v>0.105</v>
      </c>
      <c r="U215" s="260">
        <v>9.4600000000000004E-2</v>
      </c>
      <c r="V215" s="260">
        <v>9.4600000000000004E-2</v>
      </c>
      <c r="W215" s="260">
        <v>6.4600000000000005E-2</v>
      </c>
      <c r="X215" s="260">
        <v>5.6500000000000002E-2</v>
      </c>
      <c r="Y215" s="260">
        <v>5.3100000000000001E-2</v>
      </c>
      <c r="Z215" s="260">
        <v>4.1500000000000002E-2</v>
      </c>
      <c r="AA215" s="260">
        <v>3.8100000000000002E-2</v>
      </c>
      <c r="AB215" s="260">
        <v>3.8100000000000002E-2</v>
      </c>
      <c r="AC215" s="260">
        <v>4.1500000000000002E-2</v>
      </c>
      <c r="AD215" s="260">
        <v>4.1500000000000002E-2</v>
      </c>
      <c r="AE215" s="260">
        <v>4.1500000000000002E-2</v>
      </c>
      <c r="AF215" s="260">
        <v>4.0399999999999998E-2</v>
      </c>
      <c r="AG215" s="260">
        <v>4.1099999999999998E-2</v>
      </c>
      <c r="AH215" s="260">
        <v>4.1799999999999997E-2</v>
      </c>
      <c r="AI215" s="260">
        <v>4.2500000000000003E-2</v>
      </c>
      <c r="AJ215" s="260">
        <v>4.3200000000000002E-2</v>
      </c>
      <c r="AK215" s="260">
        <v>4.3999999999999997E-2</v>
      </c>
      <c r="AL215" s="260">
        <v>4.4699999999999997E-2</v>
      </c>
      <c r="AM215" s="260">
        <v>4.5400000000000003E-2</v>
      </c>
      <c r="AN215" s="260">
        <v>4.6100000000000002E-2</v>
      </c>
      <c r="AO215" s="260">
        <v>4.6800000000000001E-2</v>
      </c>
      <c r="AP215" s="260">
        <v>4.7500000000000001E-2</v>
      </c>
      <c r="AQ215" s="260">
        <v>4.82E-2</v>
      </c>
      <c r="AR215" s="260">
        <v>4.9000000000000002E-2</v>
      </c>
      <c r="AS215" s="260">
        <v>4.9700000000000001E-2</v>
      </c>
      <c r="AT215" s="260">
        <v>5.04E-2</v>
      </c>
      <c r="AU215" s="260">
        <v>5.11E-2</v>
      </c>
      <c r="AV215" s="260">
        <v>5.1799999999999999E-2</v>
      </c>
      <c r="AW215" s="260">
        <v>5.2499999999999998E-2</v>
      </c>
      <c r="AX215" s="260">
        <v>5.3199999999999997E-2</v>
      </c>
      <c r="AY215" s="260">
        <v>5.3999999999999999E-2</v>
      </c>
      <c r="AZ215" s="260">
        <v>5.4699999999999999E-2</v>
      </c>
      <c r="BA215" s="260">
        <v>5.5399999999999998E-2</v>
      </c>
      <c r="BB215" s="283"/>
      <c r="BC215" s="20">
        <f t="shared" si="11"/>
        <v>-2.5752992377357727E-2</v>
      </c>
      <c r="BD215" t="str">
        <f t="shared" si="12"/>
        <v>Petroleum Products - 2012 B$</v>
      </c>
    </row>
    <row r="216" spans="1:56">
      <c r="A216" s="284" t="s">
        <v>5</v>
      </c>
      <c r="B216" s="260" t="s">
        <v>324</v>
      </c>
      <c r="C216" s="260">
        <v>0.1361</v>
      </c>
      <c r="D216" s="260">
        <v>0.15</v>
      </c>
      <c r="E216" s="260">
        <v>0.19040000000000001</v>
      </c>
      <c r="F216" s="260">
        <v>0.1996</v>
      </c>
      <c r="G216" s="260">
        <v>0.25380000000000003</v>
      </c>
      <c r="H216" s="260">
        <v>0.2631</v>
      </c>
      <c r="I216" s="260">
        <v>0.26650000000000001</v>
      </c>
      <c r="J216" s="260">
        <v>0.27689999999999998</v>
      </c>
      <c r="K216" s="260">
        <v>0.34039999999999998</v>
      </c>
      <c r="L216" s="260">
        <v>0.37040000000000001</v>
      </c>
      <c r="M216" s="260">
        <v>0.4027</v>
      </c>
      <c r="N216" s="260">
        <v>0.47299999999999998</v>
      </c>
      <c r="O216" s="260">
        <v>0.40500000000000003</v>
      </c>
      <c r="P216" s="260">
        <v>0.38069999999999998</v>
      </c>
      <c r="Q216" s="260">
        <v>0.36919999999999997</v>
      </c>
      <c r="R216" s="260">
        <v>0.35649999999999998</v>
      </c>
      <c r="S216" s="260">
        <v>0.3634</v>
      </c>
      <c r="T216" s="260">
        <v>0.37380000000000002</v>
      </c>
      <c r="U216" s="260">
        <v>0.37380000000000002</v>
      </c>
      <c r="V216" s="260">
        <v>0.40379999999999999</v>
      </c>
      <c r="W216" s="260">
        <v>0.4304</v>
      </c>
      <c r="X216" s="260">
        <v>0.45</v>
      </c>
      <c r="Y216" s="260">
        <v>0.45569999999999999</v>
      </c>
      <c r="Z216" s="260">
        <v>0.41420000000000001</v>
      </c>
      <c r="AA216" s="260">
        <v>0.33229999999999998</v>
      </c>
      <c r="AB216" s="260">
        <v>0.3634</v>
      </c>
      <c r="AC216" s="260">
        <v>0.41070000000000001</v>
      </c>
      <c r="AD216" s="260">
        <v>0.42109999999999997</v>
      </c>
      <c r="AE216" s="260">
        <v>0.42230000000000001</v>
      </c>
      <c r="AF216" s="260">
        <v>0.41880000000000001</v>
      </c>
      <c r="AG216" s="260">
        <v>0.4405</v>
      </c>
      <c r="AH216" s="260">
        <v>0.4622</v>
      </c>
      <c r="AI216" s="260">
        <v>0.4839</v>
      </c>
      <c r="AJ216" s="260">
        <v>0.50560000000000005</v>
      </c>
      <c r="AK216" s="260">
        <v>0.52729999999999999</v>
      </c>
      <c r="AL216" s="260">
        <v>0.54900000000000004</v>
      </c>
      <c r="AM216" s="260">
        <v>0.57069999999999999</v>
      </c>
      <c r="AN216" s="260">
        <v>0.59240000000000004</v>
      </c>
      <c r="AO216" s="260">
        <v>0.61409999999999998</v>
      </c>
      <c r="AP216" s="260">
        <v>0.63580000000000003</v>
      </c>
      <c r="AQ216" s="260">
        <v>0.65749999999999997</v>
      </c>
      <c r="AR216" s="260">
        <v>0.67920000000000003</v>
      </c>
      <c r="AS216" s="260">
        <v>0.70089999999999997</v>
      </c>
      <c r="AT216" s="260">
        <v>0.72260000000000002</v>
      </c>
      <c r="AU216" s="260">
        <v>0.74429999999999996</v>
      </c>
      <c r="AV216" s="260">
        <v>0.76600000000000001</v>
      </c>
      <c r="AW216" s="260">
        <v>0.78769999999999996</v>
      </c>
      <c r="AX216" s="260">
        <v>0.80940000000000001</v>
      </c>
      <c r="AY216" s="260">
        <v>0.83109999999999995</v>
      </c>
      <c r="AZ216" s="260">
        <v>0.85289999999999999</v>
      </c>
      <c r="BA216" s="260">
        <v>0.87460000000000004</v>
      </c>
      <c r="BB216" s="283"/>
      <c r="BC216" s="20">
        <f t="shared" si="11"/>
        <v>3.7908400378657794E-2</v>
      </c>
      <c r="BD216" t="str">
        <f t="shared" si="12"/>
        <v>Rubber - 2012 B$</v>
      </c>
    </row>
    <row r="217" spans="1:56">
      <c r="A217" s="284" t="s">
        <v>5</v>
      </c>
      <c r="B217" s="260" t="s">
        <v>325</v>
      </c>
      <c r="C217" s="260">
        <v>2.0799999999999999E-2</v>
      </c>
      <c r="D217" s="260">
        <v>1.9599999999999999E-2</v>
      </c>
      <c r="E217" s="260">
        <v>1.9599999999999999E-2</v>
      </c>
      <c r="F217" s="260">
        <v>1.8499999999999999E-2</v>
      </c>
      <c r="G217" s="260">
        <v>1.9599999999999999E-2</v>
      </c>
      <c r="H217" s="260">
        <v>2.0799999999999999E-2</v>
      </c>
      <c r="I217" s="260">
        <v>1.9599999999999999E-2</v>
      </c>
      <c r="J217" s="260">
        <v>2.0799999999999999E-2</v>
      </c>
      <c r="K217" s="260">
        <v>2.0799999999999999E-2</v>
      </c>
      <c r="L217" s="260">
        <v>2.1899999999999999E-2</v>
      </c>
      <c r="M217" s="260">
        <v>2.4199999999999999E-2</v>
      </c>
      <c r="N217" s="260">
        <v>2.0799999999999999E-2</v>
      </c>
      <c r="O217" s="260">
        <v>2.3099999999999999E-2</v>
      </c>
      <c r="P217" s="260">
        <v>1.9599999999999999E-2</v>
      </c>
      <c r="Q217" s="260">
        <v>2.8799999999999999E-2</v>
      </c>
      <c r="R217" s="260">
        <v>3.8100000000000002E-2</v>
      </c>
      <c r="S217" s="260">
        <v>3.6900000000000002E-2</v>
      </c>
      <c r="T217" s="260">
        <v>2.5399999999999999E-2</v>
      </c>
      <c r="U217" s="260">
        <v>1.9599999999999999E-2</v>
      </c>
      <c r="V217" s="260">
        <v>2.5399999999999999E-2</v>
      </c>
      <c r="W217" s="260">
        <v>2.8799999999999999E-2</v>
      </c>
      <c r="X217" s="260">
        <v>2.3099999999999999E-2</v>
      </c>
      <c r="Y217" s="260">
        <v>2.0799999999999999E-2</v>
      </c>
      <c r="Z217" s="260">
        <v>2.4199999999999999E-2</v>
      </c>
      <c r="AA217" s="260">
        <v>2.5399999999999999E-2</v>
      </c>
      <c r="AB217" s="260">
        <v>3.3500000000000002E-2</v>
      </c>
      <c r="AC217" s="260">
        <v>3.9199999999999999E-2</v>
      </c>
      <c r="AD217" s="260">
        <v>4.0399999999999998E-2</v>
      </c>
      <c r="AE217" s="260">
        <v>3.8100000000000002E-2</v>
      </c>
      <c r="AF217" s="260">
        <v>3.5799999999999998E-2</v>
      </c>
      <c r="AG217" s="260">
        <v>3.5299999999999998E-2</v>
      </c>
      <c r="AH217" s="260">
        <v>3.49E-2</v>
      </c>
      <c r="AI217" s="260">
        <v>3.44E-2</v>
      </c>
      <c r="AJ217" s="260">
        <v>3.4000000000000002E-2</v>
      </c>
      <c r="AK217" s="260">
        <v>3.3599999999999998E-2</v>
      </c>
      <c r="AL217" s="260">
        <v>3.3099999999999997E-2</v>
      </c>
      <c r="AM217" s="260">
        <v>3.27E-2</v>
      </c>
      <c r="AN217" s="260">
        <v>3.2300000000000002E-2</v>
      </c>
      <c r="AO217" s="260">
        <v>3.1800000000000002E-2</v>
      </c>
      <c r="AP217" s="260">
        <v>3.1399999999999997E-2</v>
      </c>
      <c r="AQ217" s="260">
        <v>3.09E-2</v>
      </c>
      <c r="AR217" s="260">
        <v>3.0499999999999999E-2</v>
      </c>
      <c r="AS217" s="260">
        <v>3.0099999999999998E-2</v>
      </c>
      <c r="AT217" s="260">
        <v>2.9600000000000001E-2</v>
      </c>
      <c r="AU217" s="260">
        <v>2.92E-2</v>
      </c>
      <c r="AV217" s="260">
        <v>2.87E-2</v>
      </c>
      <c r="AW217" s="260">
        <v>2.8299999999999999E-2</v>
      </c>
      <c r="AX217" s="260">
        <v>2.7900000000000001E-2</v>
      </c>
      <c r="AY217" s="260">
        <v>2.7400000000000001E-2</v>
      </c>
      <c r="AZ217" s="260">
        <v>2.7E-2</v>
      </c>
      <c r="BA217" s="260">
        <v>2.6499999999999999E-2</v>
      </c>
      <c r="BB217" s="283"/>
      <c r="BC217" s="20">
        <f t="shared" si="11"/>
        <v>4.855585258963525E-3</v>
      </c>
      <c r="BD217" t="str">
        <f t="shared" si="12"/>
        <v>Leather - 2012 B$</v>
      </c>
    </row>
    <row r="218" spans="1:56">
      <c r="A218" s="284" t="s">
        <v>5</v>
      </c>
      <c r="B218" s="260" t="s">
        <v>326</v>
      </c>
      <c r="C218" s="260">
        <v>0.2019</v>
      </c>
      <c r="D218" s="260">
        <v>0.21809999999999999</v>
      </c>
      <c r="E218" s="260">
        <v>0.23880000000000001</v>
      </c>
      <c r="F218" s="260">
        <v>0.26540000000000002</v>
      </c>
      <c r="G218" s="260">
        <v>0.3034</v>
      </c>
      <c r="H218" s="260">
        <v>0.32540000000000002</v>
      </c>
      <c r="I218" s="260">
        <v>0.30230000000000001</v>
      </c>
      <c r="J218" s="260">
        <v>0.29070000000000001</v>
      </c>
      <c r="K218" s="260">
        <v>0.28270000000000001</v>
      </c>
      <c r="L218" s="260">
        <v>0.34379999999999999</v>
      </c>
      <c r="M218" s="260">
        <v>0.35310000000000002</v>
      </c>
      <c r="N218" s="260">
        <v>0.37269999999999998</v>
      </c>
      <c r="O218" s="260">
        <v>0.46729999999999999</v>
      </c>
      <c r="P218" s="260">
        <v>0.47299999999999998</v>
      </c>
      <c r="Q218" s="260">
        <v>0.48920000000000002</v>
      </c>
      <c r="R218" s="260">
        <v>0.49730000000000002</v>
      </c>
      <c r="S218" s="260">
        <v>0.46839999999999998</v>
      </c>
      <c r="T218" s="260">
        <v>0.44419999999999998</v>
      </c>
      <c r="U218" s="260">
        <v>0.49840000000000001</v>
      </c>
      <c r="V218" s="260">
        <v>0.58840000000000003</v>
      </c>
      <c r="W218" s="260">
        <v>0.5988</v>
      </c>
      <c r="X218" s="260">
        <v>0.61839999999999995</v>
      </c>
      <c r="Y218" s="260">
        <v>0.63460000000000005</v>
      </c>
      <c r="Z218" s="260">
        <v>0.55030000000000001</v>
      </c>
      <c r="AA218" s="260">
        <v>0.43380000000000002</v>
      </c>
      <c r="AB218" s="260">
        <v>0.48230000000000001</v>
      </c>
      <c r="AC218" s="260">
        <v>0.51</v>
      </c>
      <c r="AD218" s="260">
        <v>0.53300000000000003</v>
      </c>
      <c r="AE218" s="260">
        <v>0.55610000000000004</v>
      </c>
      <c r="AF218" s="260">
        <v>0.62070000000000003</v>
      </c>
      <c r="AG218" s="260">
        <v>0.64200000000000002</v>
      </c>
      <c r="AH218" s="260">
        <v>0.66339999999999999</v>
      </c>
      <c r="AI218" s="260">
        <v>0.68469999999999998</v>
      </c>
      <c r="AJ218" s="260">
        <v>0.70599999999999996</v>
      </c>
      <c r="AK218" s="260">
        <v>0.72729999999999995</v>
      </c>
      <c r="AL218" s="260">
        <v>0.74860000000000004</v>
      </c>
      <c r="AM218" s="260">
        <v>0.76990000000000003</v>
      </c>
      <c r="AN218" s="260">
        <v>0.7913</v>
      </c>
      <c r="AO218" s="260">
        <v>0.81259999999999999</v>
      </c>
      <c r="AP218" s="260">
        <v>0.83389999999999997</v>
      </c>
      <c r="AQ218" s="260">
        <v>0.85519999999999996</v>
      </c>
      <c r="AR218" s="260">
        <v>0.87649999999999995</v>
      </c>
      <c r="AS218" s="260">
        <v>0.89780000000000004</v>
      </c>
      <c r="AT218" s="260">
        <v>0.91920000000000002</v>
      </c>
      <c r="AU218" s="260">
        <v>0.9405</v>
      </c>
      <c r="AV218" s="260">
        <v>0.96179999999999999</v>
      </c>
      <c r="AW218" s="260">
        <v>0.98309999999999997</v>
      </c>
      <c r="AX218" s="260">
        <v>1.0044</v>
      </c>
      <c r="AY218" s="260">
        <v>1.0258</v>
      </c>
      <c r="AZ218" s="260">
        <v>1.0470999999999999</v>
      </c>
      <c r="BA218" s="260">
        <v>1.0684</v>
      </c>
      <c r="BB218" s="283"/>
      <c r="BC218" s="20">
        <f t="shared" si="11"/>
        <v>3.3884325686103403E-2</v>
      </c>
      <c r="BD218" t="str">
        <f t="shared" si="12"/>
        <v>Stone, Clay, etc. - 2012 B$</v>
      </c>
    </row>
    <row r="219" spans="1:56">
      <c r="A219" s="284" t="s">
        <v>5</v>
      </c>
      <c r="B219" s="260" t="s">
        <v>327</v>
      </c>
      <c r="C219" s="260">
        <v>0.09</v>
      </c>
      <c r="D219" s="260">
        <v>9.35E-2</v>
      </c>
      <c r="E219" s="260">
        <v>8.6499999999999994E-2</v>
      </c>
      <c r="F219" s="260">
        <v>0.1085</v>
      </c>
      <c r="G219" s="260">
        <v>0.12230000000000001</v>
      </c>
      <c r="H219" s="260">
        <v>0.1142</v>
      </c>
      <c r="I219" s="260">
        <v>0.13039999999999999</v>
      </c>
      <c r="J219" s="260">
        <v>0.105</v>
      </c>
      <c r="K219" s="260">
        <v>9.11E-2</v>
      </c>
      <c r="L219" s="260">
        <v>0.10730000000000001</v>
      </c>
      <c r="M219" s="260">
        <v>0.12920000000000001</v>
      </c>
      <c r="N219" s="260">
        <v>0.13270000000000001</v>
      </c>
      <c r="O219" s="260">
        <v>0.105</v>
      </c>
      <c r="P219" s="260">
        <v>0.1119</v>
      </c>
      <c r="Q219" s="260">
        <v>0.13270000000000001</v>
      </c>
      <c r="R219" s="260">
        <v>0.1338</v>
      </c>
      <c r="S219" s="260">
        <v>0.1061</v>
      </c>
      <c r="T219" s="260">
        <v>8.8800000000000004E-2</v>
      </c>
      <c r="U219" s="260">
        <v>8.6499999999999994E-2</v>
      </c>
      <c r="V219" s="260">
        <v>7.3800000000000004E-2</v>
      </c>
      <c r="W219" s="260">
        <v>7.1499999999999994E-2</v>
      </c>
      <c r="X219" s="260">
        <v>5.4199999999999998E-2</v>
      </c>
      <c r="Y219" s="260">
        <v>5.7700000000000001E-2</v>
      </c>
      <c r="Z219" s="260">
        <v>5.8799999999999998E-2</v>
      </c>
      <c r="AA219" s="260">
        <v>4.3799999999999999E-2</v>
      </c>
      <c r="AB219" s="260">
        <v>4.7300000000000002E-2</v>
      </c>
      <c r="AC219" s="260">
        <v>5.0799999999999998E-2</v>
      </c>
      <c r="AD219" s="260">
        <v>4.8500000000000001E-2</v>
      </c>
      <c r="AE219" s="260">
        <v>4.7300000000000002E-2</v>
      </c>
      <c r="AF219" s="260">
        <v>4.7300000000000002E-2</v>
      </c>
      <c r="AG219" s="260">
        <v>4.6100000000000002E-2</v>
      </c>
      <c r="AH219" s="260">
        <v>4.4900000000000002E-2</v>
      </c>
      <c r="AI219" s="260">
        <v>4.3700000000000003E-2</v>
      </c>
      <c r="AJ219" s="260">
        <v>4.2500000000000003E-2</v>
      </c>
      <c r="AK219" s="260">
        <v>4.1300000000000003E-2</v>
      </c>
      <c r="AL219" s="260">
        <v>4.0099999999999997E-2</v>
      </c>
      <c r="AM219" s="260">
        <v>3.8800000000000001E-2</v>
      </c>
      <c r="AN219" s="260">
        <v>3.7600000000000001E-2</v>
      </c>
      <c r="AO219" s="260">
        <v>3.6400000000000002E-2</v>
      </c>
      <c r="AP219" s="260">
        <v>3.5200000000000002E-2</v>
      </c>
      <c r="AQ219" s="260">
        <v>3.4000000000000002E-2</v>
      </c>
      <c r="AR219" s="260">
        <v>3.2800000000000003E-2</v>
      </c>
      <c r="AS219" s="260">
        <v>3.1600000000000003E-2</v>
      </c>
      <c r="AT219" s="260">
        <v>3.04E-2</v>
      </c>
      <c r="AU219" s="260">
        <v>2.92E-2</v>
      </c>
      <c r="AV219" s="260">
        <v>2.8000000000000001E-2</v>
      </c>
      <c r="AW219" s="260">
        <v>2.6800000000000001E-2</v>
      </c>
      <c r="AX219" s="260">
        <v>2.5499999999999998E-2</v>
      </c>
      <c r="AY219" s="260">
        <v>2.4299999999999999E-2</v>
      </c>
      <c r="AZ219" s="260">
        <v>2.3099999999999999E-2</v>
      </c>
      <c r="BA219" s="260">
        <v>2.1899999999999999E-2</v>
      </c>
      <c r="BB219" s="283"/>
      <c r="BC219" s="20">
        <f t="shared" si="11"/>
        <v>-2.7870701917431441E-2</v>
      </c>
      <c r="BD219" t="str">
        <f t="shared" si="12"/>
        <v>Aluminum - 2012 B$</v>
      </c>
    </row>
    <row r="220" spans="1:56">
      <c r="A220" s="284" t="s">
        <v>5</v>
      </c>
      <c r="B220" s="260" t="s">
        <v>328</v>
      </c>
      <c r="C220" s="260">
        <v>0.67730000000000001</v>
      </c>
      <c r="D220" s="260">
        <v>0.69799999999999995</v>
      </c>
      <c r="E220" s="260">
        <v>0.65069999999999995</v>
      </c>
      <c r="F220" s="260">
        <v>0.81110000000000004</v>
      </c>
      <c r="G220" s="260">
        <v>0.91610000000000003</v>
      </c>
      <c r="H220" s="260">
        <v>0.85609999999999997</v>
      </c>
      <c r="I220" s="260">
        <v>0.98070000000000002</v>
      </c>
      <c r="J220" s="260">
        <v>0.78569999999999995</v>
      </c>
      <c r="K220" s="260">
        <v>0.68530000000000002</v>
      </c>
      <c r="L220" s="260">
        <v>0.80649999999999999</v>
      </c>
      <c r="M220" s="260">
        <v>0.97260000000000002</v>
      </c>
      <c r="N220" s="260">
        <v>0.99570000000000003</v>
      </c>
      <c r="O220" s="260">
        <v>0.78459999999999996</v>
      </c>
      <c r="P220" s="260">
        <v>0.76959999999999995</v>
      </c>
      <c r="Q220" s="260">
        <v>0.63460000000000005</v>
      </c>
      <c r="R220" s="260">
        <v>0.67149999999999999</v>
      </c>
      <c r="S220" s="260">
        <v>0.69689999999999996</v>
      </c>
      <c r="T220" s="260">
        <v>0.69920000000000004</v>
      </c>
      <c r="U220" s="260">
        <v>0.79959999999999998</v>
      </c>
      <c r="V220" s="260">
        <v>0.86529999999999996</v>
      </c>
      <c r="W220" s="260">
        <v>0.9103</v>
      </c>
      <c r="X220" s="260">
        <v>0.83069999999999999</v>
      </c>
      <c r="Y220" s="260">
        <v>0.95650000000000002</v>
      </c>
      <c r="Z220" s="260">
        <v>1.0407</v>
      </c>
      <c r="AA220" s="260">
        <v>0.80649999999999999</v>
      </c>
      <c r="AB220" s="260">
        <v>0.87570000000000003</v>
      </c>
      <c r="AC220" s="260">
        <v>0.95420000000000005</v>
      </c>
      <c r="AD220" s="260">
        <v>0.93110000000000004</v>
      </c>
      <c r="AE220" s="260">
        <v>0.95069999999999999</v>
      </c>
      <c r="AF220" s="260">
        <v>1.0165</v>
      </c>
      <c r="AG220" s="260">
        <v>1.0286999999999999</v>
      </c>
      <c r="AH220" s="260">
        <v>1.0408999999999999</v>
      </c>
      <c r="AI220" s="260">
        <v>1.0530999999999999</v>
      </c>
      <c r="AJ220" s="260">
        <v>1.0652999999999999</v>
      </c>
      <c r="AK220" s="260">
        <v>1.0774999999999999</v>
      </c>
      <c r="AL220" s="260">
        <v>1.0895999999999999</v>
      </c>
      <c r="AM220" s="260">
        <v>1.1017999999999999</v>
      </c>
      <c r="AN220" s="260">
        <v>1.1140000000000001</v>
      </c>
      <c r="AO220" s="260">
        <v>1.1262000000000001</v>
      </c>
      <c r="AP220" s="260">
        <v>1.1384000000000001</v>
      </c>
      <c r="AQ220" s="260">
        <v>1.1506000000000001</v>
      </c>
      <c r="AR220" s="260">
        <v>1.1628000000000001</v>
      </c>
      <c r="AS220" s="260">
        <v>1.175</v>
      </c>
      <c r="AT220" s="260">
        <v>1.1872</v>
      </c>
      <c r="AU220" s="260">
        <v>1.1994</v>
      </c>
      <c r="AV220" s="260">
        <v>1.2116</v>
      </c>
      <c r="AW220" s="260">
        <v>1.2238</v>
      </c>
      <c r="AX220" s="260">
        <v>1.236</v>
      </c>
      <c r="AY220" s="260">
        <v>1.2482</v>
      </c>
      <c r="AZ220" s="260">
        <v>1.2604</v>
      </c>
      <c r="BA220" s="260">
        <v>1.2726</v>
      </c>
      <c r="BB220" s="283"/>
      <c r="BC220" s="20">
        <f t="shared" si="11"/>
        <v>1.2693953323526685E-2</v>
      </c>
      <c r="BD220" t="str">
        <f t="shared" si="12"/>
        <v>Other Primary Metals - 2012 B$</v>
      </c>
    </row>
    <row r="221" spans="1:56">
      <c r="A221" s="284" t="s">
        <v>5</v>
      </c>
      <c r="B221" s="260" t="s">
        <v>329</v>
      </c>
      <c r="C221" s="260">
        <v>0.81459999999999999</v>
      </c>
      <c r="D221" s="260">
        <v>0.76729999999999998</v>
      </c>
      <c r="E221" s="260">
        <v>0.70840000000000003</v>
      </c>
      <c r="F221" s="260">
        <v>0.78339999999999999</v>
      </c>
      <c r="G221" s="260">
        <v>0.84919999999999995</v>
      </c>
      <c r="H221" s="260">
        <v>0.7419</v>
      </c>
      <c r="I221" s="260">
        <v>0.68759999999999999</v>
      </c>
      <c r="J221" s="260">
        <v>0.74299999999999999</v>
      </c>
      <c r="K221" s="260">
        <v>0.8296</v>
      </c>
      <c r="L221" s="260">
        <v>0.8619</v>
      </c>
      <c r="M221" s="260">
        <v>0.87219999999999998</v>
      </c>
      <c r="N221" s="260">
        <v>0.91149999999999998</v>
      </c>
      <c r="O221" s="260">
        <v>1.4076</v>
      </c>
      <c r="P221" s="260">
        <v>1.4191</v>
      </c>
      <c r="Q221" s="260">
        <v>1.4260999999999999</v>
      </c>
      <c r="R221" s="260">
        <v>1.4686999999999999</v>
      </c>
      <c r="S221" s="260">
        <v>1.4157</v>
      </c>
      <c r="T221" s="260">
        <v>1.3048999999999999</v>
      </c>
      <c r="U221" s="260">
        <v>1.3118000000000001</v>
      </c>
      <c r="V221" s="260">
        <v>1.3661000000000001</v>
      </c>
      <c r="W221" s="260">
        <v>1.4918</v>
      </c>
      <c r="X221" s="260">
        <v>1.5713999999999999</v>
      </c>
      <c r="Y221" s="260">
        <v>1.6672</v>
      </c>
      <c r="Z221" s="260">
        <v>1.6556999999999999</v>
      </c>
      <c r="AA221" s="260">
        <v>1.2484</v>
      </c>
      <c r="AB221" s="260">
        <v>1.3834</v>
      </c>
      <c r="AC221" s="260">
        <v>1.5875999999999999</v>
      </c>
      <c r="AD221" s="260">
        <v>1.7076</v>
      </c>
      <c r="AE221" s="260">
        <v>1.8022</v>
      </c>
      <c r="AF221" s="260">
        <v>1.9176</v>
      </c>
      <c r="AG221" s="260">
        <v>1.9288000000000001</v>
      </c>
      <c r="AH221" s="260">
        <v>1.9400999999999999</v>
      </c>
      <c r="AI221" s="260">
        <v>1.9513</v>
      </c>
      <c r="AJ221" s="260">
        <v>1.9625999999999999</v>
      </c>
      <c r="AK221" s="260">
        <v>1.9739</v>
      </c>
      <c r="AL221" s="260">
        <v>1.9851000000000001</v>
      </c>
      <c r="AM221" s="260">
        <v>1.9964</v>
      </c>
      <c r="AN221" s="260">
        <v>2.0076999999999998</v>
      </c>
      <c r="AO221" s="260">
        <v>2.0188999999999999</v>
      </c>
      <c r="AP221" s="260">
        <v>2.0301999999999998</v>
      </c>
      <c r="AQ221" s="260">
        <v>2.0413999999999999</v>
      </c>
      <c r="AR221" s="260">
        <v>2.0527000000000002</v>
      </c>
      <c r="AS221" s="260">
        <v>2.0640000000000001</v>
      </c>
      <c r="AT221" s="260">
        <v>2.0752000000000002</v>
      </c>
      <c r="AU221" s="260">
        <v>2.0865</v>
      </c>
      <c r="AV221" s="260">
        <v>2.0977999999999999</v>
      </c>
      <c r="AW221" s="260">
        <v>2.109</v>
      </c>
      <c r="AX221" s="260">
        <v>2.1202999999999999</v>
      </c>
      <c r="AY221" s="260">
        <v>2.1315</v>
      </c>
      <c r="AZ221" s="260">
        <v>2.1427999999999998</v>
      </c>
      <c r="BA221" s="260">
        <v>2.1541000000000001</v>
      </c>
      <c r="BB221" s="283"/>
      <c r="BC221" s="20">
        <f t="shared" si="11"/>
        <v>1.9638978231952004E-2</v>
      </c>
      <c r="BD221" t="str">
        <f t="shared" si="12"/>
        <v>Fabricated Metals - 2012 B$</v>
      </c>
    </row>
    <row r="222" spans="1:56">
      <c r="A222" s="284" t="s">
        <v>5</v>
      </c>
      <c r="B222" s="260" t="s">
        <v>330</v>
      </c>
      <c r="C222" s="260">
        <v>2.3628999999999998</v>
      </c>
      <c r="D222" s="260">
        <v>2.0941000000000001</v>
      </c>
      <c r="E222" s="260">
        <v>2.7113</v>
      </c>
      <c r="F222" s="260">
        <v>2.9929000000000001</v>
      </c>
      <c r="G222" s="260">
        <v>2.9051999999999998</v>
      </c>
      <c r="H222" s="260">
        <v>3.4163000000000001</v>
      </c>
      <c r="I222" s="260">
        <v>3.2732000000000001</v>
      </c>
      <c r="J222" s="260">
        <v>4.0612000000000004</v>
      </c>
      <c r="K222" s="260">
        <v>5.8369</v>
      </c>
      <c r="L222" s="260">
        <v>6.3169000000000004</v>
      </c>
      <c r="M222" s="260">
        <v>8.5643999999999991</v>
      </c>
      <c r="N222" s="260">
        <v>17.033000000000001</v>
      </c>
      <c r="O222" s="260">
        <v>2.5175000000000001</v>
      </c>
      <c r="P222" s="260">
        <v>2.3871000000000002</v>
      </c>
      <c r="Q222" s="260">
        <v>2.3329</v>
      </c>
      <c r="R222" s="260">
        <v>2.4805999999999999</v>
      </c>
      <c r="S222" s="260">
        <v>2.3997999999999999</v>
      </c>
      <c r="T222" s="260">
        <v>1.9891000000000001</v>
      </c>
      <c r="U222" s="260">
        <v>2.0905999999999998</v>
      </c>
      <c r="V222" s="260">
        <v>2.3214000000000001</v>
      </c>
      <c r="W222" s="260">
        <v>2.4529000000000001</v>
      </c>
      <c r="X222" s="260">
        <v>2.5960000000000001</v>
      </c>
      <c r="Y222" s="260">
        <v>2.6387</v>
      </c>
      <c r="Z222" s="260">
        <v>2.4841000000000002</v>
      </c>
      <c r="AA222" s="260">
        <v>1.8783000000000001</v>
      </c>
      <c r="AB222" s="260">
        <v>2.1714000000000002</v>
      </c>
      <c r="AC222" s="260">
        <v>2.5337000000000001</v>
      </c>
      <c r="AD222" s="260">
        <v>2.8151999999999999</v>
      </c>
      <c r="AE222" s="260">
        <v>2.9133</v>
      </c>
      <c r="AF222" s="260">
        <v>3.1013000000000002</v>
      </c>
      <c r="AG222" s="260">
        <v>3.1244000000000001</v>
      </c>
      <c r="AH222" s="260">
        <v>3.1476000000000002</v>
      </c>
      <c r="AI222" s="260">
        <v>3.1707000000000001</v>
      </c>
      <c r="AJ222" s="260">
        <v>3.1938</v>
      </c>
      <c r="AK222" s="260">
        <v>3.2170000000000001</v>
      </c>
      <c r="AL222" s="260">
        <v>3.2401</v>
      </c>
      <c r="AM222" s="260">
        <v>3.2631999999999999</v>
      </c>
      <c r="AN222" s="260">
        <v>3.2864</v>
      </c>
      <c r="AO222" s="260">
        <v>3.3094999999999999</v>
      </c>
      <c r="AP222" s="260">
        <v>3.3325999999999998</v>
      </c>
      <c r="AQ222" s="260">
        <v>3.3557000000000001</v>
      </c>
      <c r="AR222" s="260">
        <v>3.3788999999999998</v>
      </c>
      <c r="AS222" s="260">
        <v>3.4020000000000001</v>
      </c>
      <c r="AT222" s="260">
        <v>3.4251</v>
      </c>
      <c r="AU222" s="260">
        <v>3.4483000000000001</v>
      </c>
      <c r="AV222" s="260">
        <v>3.4714</v>
      </c>
      <c r="AW222" s="260">
        <v>3.4944999999999999</v>
      </c>
      <c r="AX222" s="260">
        <v>3.5177</v>
      </c>
      <c r="AY222" s="260">
        <v>3.5407999999999999</v>
      </c>
      <c r="AZ222" s="260">
        <v>3.5638999999999998</v>
      </c>
      <c r="BA222" s="260">
        <v>3.5870000000000002</v>
      </c>
      <c r="BB222" s="283"/>
      <c r="BC222" s="20">
        <f t="shared" si="11"/>
        <v>8.3834765685242511E-3</v>
      </c>
      <c r="BD222" t="str">
        <f t="shared" si="12"/>
        <v>Machines &amp; Computer - 2012 B$</v>
      </c>
    </row>
    <row r="223" spans="1:56">
      <c r="A223" s="284" t="s">
        <v>5</v>
      </c>
      <c r="B223" s="260" t="s">
        <v>331</v>
      </c>
      <c r="C223" s="260">
        <v>0.76149999999999995</v>
      </c>
      <c r="D223" s="260">
        <v>0.5665</v>
      </c>
      <c r="E223" s="260">
        <v>0.5665</v>
      </c>
      <c r="F223" s="260">
        <v>0.67149999999999999</v>
      </c>
      <c r="G223" s="260">
        <v>0.74990000000000001</v>
      </c>
      <c r="H223" s="260">
        <v>0.76149999999999995</v>
      </c>
      <c r="I223" s="260">
        <v>0.88839999999999997</v>
      </c>
      <c r="J223" s="260">
        <v>0.80300000000000005</v>
      </c>
      <c r="K223" s="260">
        <v>0.77070000000000005</v>
      </c>
      <c r="L223" s="260">
        <v>0.89880000000000004</v>
      </c>
      <c r="M223" s="260">
        <v>1.0326</v>
      </c>
      <c r="N223" s="260">
        <v>1.2068000000000001</v>
      </c>
      <c r="O223" s="260">
        <v>0.21920000000000001</v>
      </c>
      <c r="P223" s="260">
        <v>0.21110000000000001</v>
      </c>
      <c r="Q223" s="260">
        <v>0.22270000000000001</v>
      </c>
      <c r="R223" s="260">
        <v>0.24809999999999999</v>
      </c>
      <c r="S223" s="260">
        <v>0.2354</v>
      </c>
      <c r="T223" s="260">
        <v>0.22500000000000001</v>
      </c>
      <c r="U223" s="260">
        <v>0.2515</v>
      </c>
      <c r="V223" s="260">
        <v>0.2792</v>
      </c>
      <c r="W223" s="260">
        <v>0.3</v>
      </c>
      <c r="X223" s="260">
        <v>0.30690000000000001</v>
      </c>
      <c r="Y223" s="260">
        <v>0.33229999999999998</v>
      </c>
      <c r="Z223" s="260">
        <v>0.33</v>
      </c>
      <c r="AA223" s="260">
        <v>0.28039999999999998</v>
      </c>
      <c r="AB223" s="260">
        <v>0.32190000000000002</v>
      </c>
      <c r="AC223" s="260">
        <v>0.33810000000000001</v>
      </c>
      <c r="AD223" s="260">
        <v>0.3392</v>
      </c>
      <c r="AE223" s="260">
        <v>0.35310000000000002</v>
      </c>
      <c r="AF223" s="260">
        <v>0.37380000000000002</v>
      </c>
      <c r="AG223" s="260">
        <v>0.37619999999999998</v>
      </c>
      <c r="AH223" s="260">
        <v>0.37869999999999998</v>
      </c>
      <c r="AI223" s="260">
        <v>0.38109999999999999</v>
      </c>
      <c r="AJ223" s="260">
        <v>0.38350000000000001</v>
      </c>
      <c r="AK223" s="260">
        <v>0.38590000000000002</v>
      </c>
      <c r="AL223" s="260">
        <v>0.38829999999999998</v>
      </c>
      <c r="AM223" s="260">
        <v>0.39069999999999999</v>
      </c>
      <c r="AN223" s="260">
        <v>0.39319999999999999</v>
      </c>
      <c r="AO223" s="260">
        <v>0.39560000000000001</v>
      </c>
      <c r="AP223" s="260">
        <v>0.39800000000000002</v>
      </c>
      <c r="AQ223" s="260">
        <v>0.40039999999999998</v>
      </c>
      <c r="AR223" s="260">
        <v>0.40279999999999999</v>
      </c>
      <c r="AS223" s="260">
        <v>0.4052</v>
      </c>
      <c r="AT223" s="260">
        <v>0.40770000000000001</v>
      </c>
      <c r="AU223" s="260">
        <v>0.41010000000000002</v>
      </c>
      <c r="AV223" s="260">
        <v>0.41249999999999998</v>
      </c>
      <c r="AW223" s="260">
        <v>0.41489999999999999</v>
      </c>
      <c r="AX223" s="260">
        <v>0.4173</v>
      </c>
      <c r="AY223" s="260">
        <v>0.41980000000000001</v>
      </c>
      <c r="AZ223" s="260">
        <v>0.42220000000000002</v>
      </c>
      <c r="BA223" s="260">
        <v>0.42459999999999998</v>
      </c>
      <c r="BB223" s="283"/>
      <c r="BC223" s="20">
        <f t="shared" si="11"/>
        <v>-1.1614872926952464E-2</v>
      </c>
      <c r="BD223" t="str">
        <f t="shared" si="12"/>
        <v>Electric Equipment - 2012 B$</v>
      </c>
    </row>
    <row r="224" spans="1:56">
      <c r="A224" s="284" t="s">
        <v>5</v>
      </c>
      <c r="B224" s="260" t="s">
        <v>332</v>
      </c>
      <c r="C224" s="260">
        <v>0.65190000000000003</v>
      </c>
      <c r="D224" s="260">
        <v>0.75690000000000002</v>
      </c>
      <c r="E224" s="260">
        <v>0.74419999999999997</v>
      </c>
      <c r="F224" s="260">
        <v>0.85840000000000005</v>
      </c>
      <c r="G224" s="260">
        <v>0.88839999999999997</v>
      </c>
      <c r="H224" s="260">
        <v>0.96109999999999995</v>
      </c>
      <c r="I224" s="260">
        <v>1.0176000000000001</v>
      </c>
      <c r="J224" s="260">
        <v>1.0857000000000001</v>
      </c>
      <c r="K224" s="260">
        <v>1.0025999999999999</v>
      </c>
      <c r="L224" s="260">
        <v>1.0338000000000001</v>
      </c>
      <c r="M224" s="260">
        <v>1.0961000000000001</v>
      </c>
      <c r="N224" s="260">
        <v>0.99450000000000005</v>
      </c>
      <c r="O224" s="260">
        <v>1.0061</v>
      </c>
      <c r="P224" s="260">
        <v>1.0752999999999999</v>
      </c>
      <c r="Q224" s="260">
        <v>1.268</v>
      </c>
      <c r="R224" s="260">
        <v>1.3995</v>
      </c>
      <c r="S224" s="260">
        <v>1.0799000000000001</v>
      </c>
      <c r="T224" s="260">
        <v>1.1111</v>
      </c>
      <c r="U224" s="260">
        <v>1.1317999999999999</v>
      </c>
      <c r="V224" s="260">
        <v>1.3013999999999999</v>
      </c>
      <c r="W224" s="260">
        <v>1.7133</v>
      </c>
      <c r="X224" s="260">
        <v>1.9036999999999999</v>
      </c>
      <c r="Y224" s="260">
        <v>1.8552999999999999</v>
      </c>
      <c r="Z224" s="260">
        <v>1.4595</v>
      </c>
      <c r="AA224" s="260">
        <v>0.84340000000000004</v>
      </c>
      <c r="AB224" s="260">
        <v>1.0845</v>
      </c>
      <c r="AC224" s="260">
        <v>1.3038000000000001</v>
      </c>
      <c r="AD224" s="260">
        <v>1.4411</v>
      </c>
      <c r="AE224" s="260">
        <v>1.4699</v>
      </c>
      <c r="AF224" s="260">
        <v>1.5529999999999999</v>
      </c>
      <c r="AG224" s="260">
        <v>1.5456000000000001</v>
      </c>
      <c r="AH224" s="260">
        <v>1.5382</v>
      </c>
      <c r="AI224" s="260">
        <v>1.5308999999999999</v>
      </c>
      <c r="AJ224" s="260">
        <v>1.5235000000000001</v>
      </c>
      <c r="AK224" s="260">
        <v>1.5162</v>
      </c>
      <c r="AL224" s="260">
        <v>1.5087999999999999</v>
      </c>
      <c r="AM224" s="260">
        <v>1.5014000000000001</v>
      </c>
      <c r="AN224" s="260">
        <v>1.4941</v>
      </c>
      <c r="AO224" s="260">
        <v>1.4866999999999999</v>
      </c>
      <c r="AP224" s="260">
        <v>1.4793000000000001</v>
      </c>
      <c r="AQ224" s="260">
        <v>1.472</v>
      </c>
      <c r="AR224" s="260">
        <v>1.4645999999999999</v>
      </c>
      <c r="AS224" s="260">
        <v>1.4573</v>
      </c>
      <c r="AT224" s="260">
        <v>1.4499</v>
      </c>
      <c r="AU224" s="260">
        <v>1.4424999999999999</v>
      </c>
      <c r="AV224" s="260">
        <v>1.4352</v>
      </c>
      <c r="AW224" s="260">
        <v>1.4278</v>
      </c>
      <c r="AX224" s="260">
        <v>1.4204000000000001</v>
      </c>
      <c r="AY224" s="260">
        <v>1.4131</v>
      </c>
      <c r="AZ224" s="260">
        <v>1.4056999999999999</v>
      </c>
      <c r="BA224" s="260">
        <v>1.3984000000000001</v>
      </c>
      <c r="BB224" s="283"/>
      <c r="BC224" s="20">
        <f t="shared" si="11"/>
        <v>1.538094422165452E-2</v>
      </c>
      <c r="BD224" t="str">
        <f t="shared" si="12"/>
        <v>Transport Equipment - 2012 B$</v>
      </c>
    </row>
    <row r="225" spans="1:56">
      <c r="A225" s="284" t="s">
        <v>5</v>
      </c>
      <c r="B225" s="260" t="s">
        <v>333</v>
      </c>
      <c r="C225" s="260">
        <v>0.1615</v>
      </c>
      <c r="D225" s="260">
        <v>0.17080000000000001</v>
      </c>
      <c r="E225" s="260">
        <v>0.2077</v>
      </c>
      <c r="F225" s="260">
        <v>0.26650000000000001</v>
      </c>
      <c r="G225" s="260">
        <v>0.3196</v>
      </c>
      <c r="H225" s="260">
        <v>0.3231</v>
      </c>
      <c r="I225" s="260">
        <v>0.29310000000000003</v>
      </c>
      <c r="J225" s="260">
        <v>0.28960000000000002</v>
      </c>
      <c r="K225" s="260">
        <v>0.315</v>
      </c>
      <c r="L225" s="260">
        <v>0.31269999999999998</v>
      </c>
      <c r="M225" s="260">
        <v>0.2757</v>
      </c>
      <c r="N225" s="260">
        <v>0.2596</v>
      </c>
      <c r="O225" s="260">
        <v>0.4592</v>
      </c>
      <c r="P225" s="260">
        <v>0.46960000000000002</v>
      </c>
      <c r="Q225" s="260">
        <v>0.43149999999999999</v>
      </c>
      <c r="R225" s="260">
        <v>0.46960000000000002</v>
      </c>
      <c r="S225" s="260">
        <v>0.4834</v>
      </c>
      <c r="T225" s="260">
        <v>0.50190000000000001</v>
      </c>
      <c r="U225" s="260">
        <v>0.50880000000000003</v>
      </c>
      <c r="V225" s="260">
        <v>0.5111</v>
      </c>
      <c r="W225" s="260">
        <v>0.54920000000000002</v>
      </c>
      <c r="X225" s="260">
        <v>0.49149999999999999</v>
      </c>
      <c r="Y225" s="260">
        <v>0.47539999999999999</v>
      </c>
      <c r="Z225" s="260">
        <v>0.56189999999999996</v>
      </c>
      <c r="AA225" s="260">
        <v>0.51570000000000005</v>
      </c>
      <c r="AB225" s="260">
        <v>0.49609999999999999</v>
      </c>
      <c r="AC225" s="260">
        <v>0.51690000000000003</v>
      </c>
      <c r="AD225" s="260">
        <v>0.57340000000000002</v>
      </c>
      <c r="AE225" s="260">
        <v>0.58379999999999999</v>
      </c>
      <c r="AF225" s="260">
        <v>0.58730000000000004</v>
      </c>
      <c r="AG225" s="260">
        <v>0.62460000000000004</v>
      </c>
      <c r="AH225" s="260">
        <v>0.66200000000000003</v>
      </c>
      <c r="AI225" s="260">
        <v>0.69930000000000003</v>
      </c>
      <c r="AJ225" s="260">
        <v>0.73670000000000002</v>
      </c>
      <c r="AK225" s="260">
        <v>0.77410000000000001</v>
      </c>
      <c r="AL225" s="260">
        <v>0.81140000000000001</v>
      </c>
      <c r="AM225" s="260">
        <v>0.8488</v>
      </c>
      <c r="AN225" s="260">
        <v>0.8861</v>
      </c>
      <c r="AO225" s="260">
        <v>0.92349999999999999</v>
      </c>
      <c r="AP225" s="260">
        <v>0.96089999999999998</v>
      </c>
      <c r="AQ225" s="260">
        <v>0.99819999999999998</v>
      </c>
      <c r="AR225" s="260">
        <v>1.0356000000000001</v>
      </c>
      <c r="AS225" s="260">
        <v>1.0729</v>
      </c>
      <c r="AT225" s="260">
        <v>1.1103000000000001</v>
      </c>
      <c r="AU225" s="260">
        <v>1.1476999999999999</v>
      </c>
      <c r="AV225" s="260">
        <v>1.1850000000000001</v>
      </c>
      <c r="AW225" s="260">
        <v>1.2223999999999999</v>
      </c>
      <c r="AX225" s="260">
        <v>1.2597</v>
      </c>
      <c r="AY225" s="260">
        <v>1.2970999999999999</v>
      </c>
      <c r="AZ225" s="260">
        <v>1.3345</v>
      </c>
      <c r="BA225" s="260">
        <v>1.3717999999999999</v>
      </c>
      <c r="BB225" s="283"/>
      <c r="BC225" s="20">
        <f t="shared" si="11"/>
        <v>4.3716058292341847E-2</v>
      </c>
      <c r="BD225" t="str">
        <f t="shared" si="12"/>
        <v>Other Manufacturing - 2012 B$</v>
      </c>
    </row>
    <row r="226" spans="1:56">
      <c r="A226" s="150" t="s">
        <v>5</v>
      </c>
      <c r="B226" s="4" t="s">
        <v>334</v>
      </c>
      <c r="C226" s="4">
        <v>2.5232999999999999</v>
      </c>
      <c r="D226" s="4">
        <v>2.7309999999999999</v>
      </c>
      <c r="E226" s="4">
        <v>2.7736000000000001</v>
      </c>
      <c r="F226" s="4">
        <v>3.0078999999999998</v>
      </c>
      <c r="G226" s="4">
        <v>3.1185999999999998</v>
      </c>
      <c r="H226" s="4">
        <v>3.1394000000000002</v>
      </c>
      <c r="I226" s="4">
        <v>3.0112999999999999</v>
      </c>
      <c r="J226" s="4">
        <v>3.0863</v>
      </c>
      <c r="K226" s="4">
        <v>3.0863</v>
      </c>
      <c r="L226" s="4">
        <v>3.4094000000000002</v>
      </c>
      <c r="M226" s="4">
        <v>3.0320999999999998</v>
      </c>
      <c r="N226" s="4">
        <v>3.3494000000000002</v>
      </c>
      <c r="O226" s="4">
        <v>3.0228999999999999</v>
      </c>
      <c r="P226" s="4">
        <v>3.0655000000000001</v>
      </c>
      <c r="Q226" s="4">
        <v>3.3690000000000002</v>
      </c>
      <c r="R226" s="4">
        <v>3.3908999999999998</v>
      </c>
      <c r="S226" s="4">
        <v>3.1128999999999998</v>
      </c>
      <c r="T226" s="4">
        <v>3.2212999999999998</v>
      </c>
      <c r="U226" s="4">
        <v>3.2547999999999999</v>
      </c>
      <c r="V226" s="4">
        <v>3.2605</v>
      </c>
      <c r="W226" s="4">
        <v>3.6631999999999998</v>
      </c>
      <c r="X226" s="4">
        <v>3.6678000000000002</v>
      </c>
      <c r="Y226" s="4">
        <v>3.4498000000000002</v>
      </c>
      <c r="Z226" s="4">
        <v>3.3748</v>
      </c>
      <c r="AA226" s="4">
        <v>3.2593999999999999</v>
      </c>
      <c r="AB226" s="4">
        <v>3.2547999999999999</v>
      </c>
      <c r="AC226" s="4">
        <v>3.1959</v>
      </c>
      <c r="AD226" s="4">
        <v>2.9502000000000002</v>
      </c>
      <c r="AE226" s="4">
        <v>3.1682000000000001</v>
      </c>
      <c r="AF226" s="4">
        <v>4.6753</v>
      </c>
      <c r="AG226" s="4">
        <v>4.9055999999999997</v>
      </c>
      <c r="AH226" s="4">
        <v>4.9980000000000002</v>
      </c>
      <c r="AI226" s="4">
        <v>5.0860000000000003</v>
      </c>
      <c r="AJ226" s="4">
        <v>5.1738999999999997</v>
      </c>
      <c r="AK226" s="4">
        <v>5.2656999999999998</v>
      </c>
      <c r="AL226" s="4">
        <v>5.4036999999999997</v>
      </c>
      <c r="AM226" s="4">
        <v>5.4996</v>
      </c>
      <c r="AN226" s="4">
        <v>5.5952999999999999</v>
      </c>
      <c r="AO226" s="4">
        <v>5.6951999999999998</v>
      </c>
      <c r="AP226" s="4">
        <v>5.7906000000000004</v>
      </c>
      <c r="AQ226" s="4">
        <v>5.9417</v>
      </c>
      <c r="AR226" s="4">
        <v>6.0369999999999999</v>
      </c>
      <c r="AS226" s="4">
        <v>6.1321000000000003</v>
      </c>
      <c r="AT226" s="4">
        <v>6.2225999999999999</v>
      </c>
      <c r="AU226" s="4">
        <v>6.3174000000000001</v>
      </c>
      <c r="AV226" s="4">
        <v>6.4641000000000002</v>
      </c>
      <c r="AW226" s="4">
        <v>6.5629999999999997</v>
      </c>
      <c r="AX226" s="4">
        <v>6.6660000000000004</v>
      </c>
      <c r="AY226" s="4">
        <v>6.7690000000000001</v>
      </c>
      <c r="AZ226" s="4">
        <v>6.8673999999999999</v>
      </c>
      <c r="BA226" s="4">
        <v>7.0315000000000003</v>
      </c>
      <c r="BB226" s="4"/>
      <c r="BC226" s="20">
        <f t="shared" si="11"/>
        <v>2.0708148572770708E-2</v>
      </c>
      <c r="BD226" t="str">
        <f t="shared" si="12"/>
        <v>Agriculture - 2012 B$</v>
      </c>
    </row>
    <row r="227" spans="1:56">
      <c r="A227" s="150"/>
      <c r="B227" s="4"/>
      <c r="C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20"/>
    </row>
    <row r="228" spans="1:56">
      <c r="A228" s="4" t="s">
        <v>4</v>
      </c>
      <c r="B228" s="4"/>
      <c r="C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20"/>
    </row>
    <row r="229" spans="1:56">
      <c r="A229" s="148" t="s">
        <v>347</v>
      </c>
      <c r="B229" s="4"/>
      <c r="C229" s="4"/>
      <c r="D229" s="4">
        <v>1986</v>
      </c>
      <c r="E229" s="4">
        <v>1987</v>
      </c>
      <c r="F229" s="4">
        <v>1988</v>
      </c>
      <c r="G229" s="4">
        <v>1989</v>
      </c>
      <c r="H229" s="4">
        <v>1990</v>
      </c>
      <c r="I229" s="4">
        <v>1991</v>
      </c>
      <c r="J229" s="4">
        <v>1992</v>
      </c>
      <c r="K229" s="4">
        <v>1993</v>
      </c>
      <c r="L229" s="4">
        <v>1994</v>
      </c>
      <c r="M229" s="4">
        <v>1995</v>
      </c>
      <c r="N229" s="4">
        <v>1996</v>
      </c>
      <c r="O229" s="4">
        <v>1997</v>
      </c>
      <c r="P229" s="4">
        <v>1998</v>
      </c>
      <c r="Q229" s="4">
        <v>1999</v>
      </c>
      <c r="R229" s="4">
        <v>2000</v>
      </c>
      <c r="S229" s="4">
        <v>2001</v>
      </c>
      <c r="T229" s="4">
        <v>2002</v>
      </c>
      <c r="U229" s="4">
        <v>2003</v>
      </c>
      <c r="V229" s="4">
        <v>2004</v>
      </c>
      <c r="W229" s="4">
        <v>2005</v>
      </c>
      <c r="X229" s="4">
        <v>2006</v>
      </c>
      <c r="Y229" s="4">
        <v>2007</v>
      </c>
      <c r="Z229" s="4">
        <v>2008</v>
      </c>
      <c r="AA229" s="4">
        <v>2009</v>
      </c>
      <c r="AB229" s="4">
        <v>2010</v>
      </c>
      <c r="AC229" s="4">
        <v>2011</v>
      </c>
      <c r="AD229" s="4">
        <v>2012</v>
      </c>
      <c r="AE229" s="4">
        <v>2013</v>
      </c>
      <c r="AF229" s="4">
        <v>2014</v>
      </c>
      <c r="AG229" s="4">
        <v>2015</v>
      </c>
      <c r="AH229" s="4">
        <v>2016</v>
      </c>
      <c r="AI229" s="4">
        <v>2017</v>
      </c>
      <c r="AJ229" s="4">
        <v>2018</v>
      </c>
      <c r="AK229" s="4">
        <v>2019</v>
      </c>
      <c r="AL229" s="4">
        <v>2020</v>
      </c>
      <c r="AM229" s="4">
        <v>2021</v>
      </c>
      <c r="AN229" s="4">
        <v>2022</v>
      </c>
      <c r="AO229" s="4">
        <v>2023</v>
      </c>
      <c r="AP229" s="4">
        <v>2024</v>
      </c>
      <c r="AQ229" s="4">
        <v>2025</v>
      </c>
      <c r="AR229" s="4">
        <v>2026</v>
      </c>
      <c r="AS229" s="4">
        <v>2027</v>
      </c>
      <c r="AT229" s="4">
        <v>2028</v>
      </c>
      <c r="AU229" s="4">
        <v>2029</v>
      </c>
      <c r="AV229" s="4">
        <v>2030</v>
      </c>
      <c r="AW229" s="4">
        <v>2031</v>
      </c>
      <c r="AX229" s="4">
        <v>2032</v>
      </c>
      <c r="AY229" s="4">
        <v>2033</v>
      </c>
      <c r="AZ229" s="4">
        <v>2034</v>
      </c>
      <c r="BA229" s="4">
        <v>2035</v>
      </c>
      <c r="BB229" s="4"/>
      <c r="BC229" s="20"/>
    </row>
    <row r="230" spans="1:56">
      <c r="A230" s="148" t="s">
        <v>337</v>
      </c>
      <c r="B230" s="4" t="s">
        <v>35</v>
      </c>
      <c r="C230" s="4"/>
      <c r="D230" s="4">
        <v>1.1439999999999999</v>
      </c>
      <c r="E230" s="4">
        <v>1.1589</v>
      </c>
      <c r="F230" s="4">
        <v>1.1761999999999999</v>
      </c>
      <c r="G230" s="4">
        <v>1.2020999999999999</v>
      </c>
      <c r="H230" s="4">
        <v>1.2294</v>
      </c>
      <c r="I230" s="4">
        <v>1.2503</v>
      </c>
      <c r="J230" s="4">
        <v>1.2741</v>
      </c>
      <c r="K230" s="4">
        <v>1.3013999999999999</v>
      </c>
      <c r="L230" s="4">
        <v>1.333</v>
      </c>
      <c r="M230" s="4">
        <v>1.3655999999999999</v>
      </c>
      <c r="N230" s="4">
        <v>1.4007000000000001</v>
      </c>
      <c r="O230" s="4">
        <v>1.4335</v>
      </c>
      <c r="P230" s="4">
        <v>1.4652000000000001</v>
      </c>
      <c r="Q230" s="4">
        <v>1.4927999999999999</v>
      </c>
      <c r="R230" s="4">
        <v>1.5149999999999999</v>
      </c>
      <c r="S230" s="4">
        <v>1.5374000000000001</v>
      </c>
      <c r="T230" s="4">
        <v>1.5611999999999999</v>
      </c>
      <c r="U230" s="4">
        <v>1.5873999999999999</v>
      </c>
      <c r="V230" s="4">
        <v>1.6155999999999999</v>
      </c>
      <c r="W230" s="4">
        <v>1.6462000000000001</v>
      </c>
      <c r="X230" s="4">
        <v>1.6745000000000001</v>
      </c>
      <c r="Y230" s="4">
        <v>1.6958</v>
      </c>
      <c r="Z230" s="4">
        <v>1.7084999999999999</v>
      </c>
      <c r="AA230" s="4">
        <v>1.716</v>
      </c>
      <c r="AB230" s="4">
        <v>1.7231000000000001</v>
      </c>
      <c r="AC230" s="4">
        <v>1.7313000000000001</v>
      </c>
      <c r="AD230" s="4">
        <v>1.7416</v>
      </c>
      <c r="AE230" s="4">
        <v>1.7568999999999999</v>
      </c>
      <c r="AF230" s="4">
        <v>1.7753000000000001</v>
      </c>
      <c r="AG230" s="4">
        <v>1.8004</v>
      </c>
      <c r="AH230" s="4">
        <v>1.8270999999999999</v>
      </c>
      <c r="AI230" s="4">
        <v>1.8531</v>
      </c>
      <c r="AJ230" s="4">
        <v>1.8787</v>
      </c>
      <c r="AK230" s="4">
        <v>1.9044000000000001</v>
      </c>
      <c r="AL230" s="4">
        <v>1.9297</v>
      </c>
      <c r="AM230" s="4">
        <v>1.954</v>
      </c>
      <c r="AN230" s="4">
        <v>1.9776</v>
      </c>
      <c r="AO230" s="4">
        <v>2.0011000000000001</v>
      </c>
      <c r="AP230" s="4">
        <v>2.0246</v>
      </c>
      <c r="AQ230" s="4">
        <v>2.0487000000000002</v>
      </c>
      <c r="AR230" s="4">
        <v>2.0728</v>
      </c>
      <c r="AS230" s="4">
        <v>2.0962999999999998</v>
      </c>
      <c r="AT230" s="4">
        <v>2.1189</v>
      </c>
      <c r="AU230" s="4">
        <v>2.1406999999999998</v>
      </c>
      <c r="AV230" s="4">
        <v>2.1623999999999999</v>
      </c>
      <c r="AW230" s="4">
        <v>2.1837</v>
      </c>
      <c r="AX230" s="4">
        <v>2.2040999999999999</v>
      </c>
      <c r="AY230" s="4">
        <v>2.2241</v>
      </c>
      <c r="AZ230" s="4">
        <v>2.2437</v>
      </c>
      <c r="BA230" s="4">
        <v>2.2633000000000001</v>
      </c>
      <c r="BB230" s="4"/>
      <c r="BC230" s="20"/>
    </row>
    <row r="231" spans="1:56">
      <c r="A231" s="148" t="s">
        <v>337</v>
      </c>
      <c r="B231" s="4" t="s">
        <v>22</v>
      </c>
      <c r="C231" s="4"/>
      <c r="D231" s="4">
        <v>0.86099999999999999</v>
      </c>
      <c r="E231" s="4">
        <v>0.86919999999999997</v>
      </c>
      <c r="F231" s="4">
        <v>0.87849999999999995</v>
      </c>
      <c r="G231" s="4">
        <v>0.88990000000000002</v>
      </c>
      <c r="H231" s="4">
        <v>0.90349999999999997</v>
      </c>
      <c r="I231" s="4">
        <v>0.91590000000000005</v>
      </c>
      <c r="J231" s="4">
        <v>0.93079999999999996</v>
      </c>
      <c r="K231" s="4">
        <v>0.9476</v>
      </c>
      <c r="L231" s="4">
        <v>0.96509999999999996</v>
      </c>
      <c r="M231" s="4">
        <v>0.98150000000000004</v>
      </c>
      <c r="N231" s="4">
        <v>0.99950000000000006</v>
      </c>
      <c r="O231" s="4">
        <v>1.0164</v>
      </c>
      <c r="P231" s="4">
        <v>1.034</v>
      </c>
      <c r="Q231" s="4">
        <v>1.0506</v>
      </c>
      <c r="R231" s="4">
        <v>1.0661</v>
      </c>
      <c r="S231" s="4">
        <v>1.0821000000000001</v>
      </c>
      <c r="T231" s="4">
        <v>1.0994999999999999</v>
      </c>
      <c r="U231" s="4">
        <v>1.1182000000000001</v>
      </c>
      <c r="V231" s="4">
        <v>1.1387</v>
      </c>
      <c r="W231" s="4">
        <v>1.1620999999999999</v>
      </c>
      <c r="X231" s="4">
        <v>1.1825000000000001</v>
      </c>
      <c r="Y231" s="4">
        <v>1.1979</v>
      </c>
      <c r="Z231" s="4">
        <v>1.206</v>
      </c>
      <c r="AA231" s="4">
        <v>1.2114</v>
      </c>
      <c r="AB231" s="4">
        <v>1.2166999999999999</v>
      </c>
      <c r="AC231" s="4">
        <v>1.2217</v>
      </c>
      <c r="AD231" s="4">
        <v>1.2282</v>
      </c>
      <c r="AE231" s="4">
        <v>1.2369000000000001</v>
      </c>
      <c r="AF231" s="4">
        <v>1.2482</v>
      </c>
      <c r="AG231" s="4">
        <v>1.2642</v>
      </c>
      <c r="AH231" s="4">
        <v>1.2814000000000001</v>
      </c>
      <c r="AI231" s="4">
        <v>1.2982</v>
      </c>
      <c r="AJ231" s="4">
        <v>1.3144</v>
      </c>
      <c r="AK231" s="4">
        <v>1.3303</v>
      </c>
      <c r="AL231" s="4">
        <v>1.3459000000000001</v>
      </c>
      <c r="AM231" s="4">
        <v>1.361</v>
      </c>
      <c r="AN231" s="4">
        <v>1.3757999999999999</v>
      </c>
      <c r="AO231" s="4">
        <v>1.3905000000000001</v>
      </c>
      <c r="AP231" s="4">
        <v>1.4053</v>
      </c>
      <c r="AQ231" s="4">
        <v>1.4206000000000001</v>
      </c>
      <c r="AR231" s="4">
        <v>1.4361999999999999</v>
      </c>
      <c r="AS231" s="4">
        <v>1.4514</v>
      </c>
      <c r="AT231" s="4">
        <v>1.466</v>
      </c>
      <c r="AU231" s="4">
        <v>1.4805999999999999</v>
      </c>
      <c r="AV231" s="4">
        <v>1.4953000000000001</v>
      </c>
      <c r="AW231" s="4">
        <v>1.51</v>
      </c>
      <c r="AX231" s="4">
        <v>1.5242</v>
      </c>
      <c r="AY231" s="4">
        <v>1.5383</v>
      </c>
      <c r="AZ231" s="4">
        <v>1.5525</v>
      </c>
      <c r="BA231" s="4">
        <v>1.5668</v>
      </c>
      <c r="BB231" s="4"/>
      <c r="BC231" s="20"/>
    </row>
    <row r="232" spans="1:56">
      <c r="A232" s="148" t="s">
        <v>337</v>
      </c>
      <c r="B232" s="4" t="s">
        <v>23</v>
      </c>
      <c r="C232" s="4"/>
      <c r="D232" s="4">
        <v>0.17849999999999999</v>
      </c>
      <c r="E232" s="4">
        <v>0.1822</v>
      </c>
      <c r="F232" s="4">
        <v>0.18640000000000001</v>
      </c>
      <c r="G232" s="4">
        <v>0.19650000000000001</v>
      </c>
      <c r="H232" s="4">
        <v>0.20530000000000001</v>
      </c>
      <c r="I232" s="4">
        <v>0.20910000000000001</v>
      </c>
      <c r="J232" s="4">
        <v>0.21290000000000001</v>
      </c>
      <c r="K232" s="4">
        <v>0.21690000000000001</v>
      </c>
      <c r="L232" s="4">
        <v>0.22339999999999999</v>
      </c>
      <c r="M232" s="4">
        <v>0.23219999999999999</v>
      </c>
      <c r="N232" s="4">
        <v>0.24279999999999999</v>
      </c>
      <c r="O232" s="4">
        <v>0.252</v>
      </c>
      <c r="P232" s="4">
        <v>0.26</v>
      </c>
      <c r="Q232" s="4">
        <v>0.26569999999999999</v>
      </c>
      <c r="R232" s="4">
        <v>0.26919999999999999</v>
      </c>
      <c r="S232" s="4">
        <v>0.27329999999999999</v>
      </c>
      <c r="T232" s="4">
        <v>0.2772</v>
      </c>
      <c r="U232" s="4">
        <v>0.28220000000000001</v>
      </c>
      <c r="V232" s="4">
        <v>0.28739999999999999</v>
      </c>
      <c r="W232" s="4">
        <v>0.29220000000000002</v>
      </c>
      <c r="X232" s="4">
        <v>0.2979</v>
      </c>
      <c r="Y232" s="4">
        <v>0.30199999999999999</v>
      </c>
      <c r="Z232" s="4">
        <v>0.30530000000000002</v>
      </c>
      <c r="AA232" s="4">
        <v>0.30669999999999997</v>
      </c>
      <c r="AB232" s="4">
        <v>0.30790000000000001</v>
      </c>
      <c r="AC232" s="4">
        <v>0.3105</v>
      </c>
      <c r="AD232" s="4">
        <v>0.31390000000000001</v>
      </c>
      <c r="AE232" s="4">
        <v>0.3196</v>
      </c>
      <c r="AF232" s="4">
        <v>0.32600000000000001</v>
      </c>
      <c r="AG232" s="4">
        <v>0.33439999999999998</v>
      </c>
      <c r="AH232" s="4">
        <v>0.34320000000000001</v>
      </c>
      <c r="AI232" s="4">
        <v>0.35189999999999999</v>
      </c>
      <c r="AJ232" s="4">
        <v>0.36059999999999998</v>
      </c>
      <c r="AK232" s="4">
        <v>0.36969999999999997</v>
      </c>
      <c r="AL232" s="4">
        <v>0.37869999999999998</v>
      </c>
      <c r="AM232" s="4">
        <v>0.38719999999999999</v>
      </c>
      <c r="AN232" s="4">
        <v>0.39539999999999997</v>
      </c>
      <c r="AO232" s="4">
        <v>0.40339999999999998</v>
      </c>
      <c r="AP232" s="4">
        <v>0.41160000000000002</v>
      </c>
      <c r="AQ232" s="4">
        <v>0.41959999999999997</v>
      </c>
      <c r="AR232" s="4">
        <v>0.42749999999999999</v>
      </c>
      <c r="AS232" s="4">
        <v>0.43509999999999999</v>
      </c>
      <c r="AT232" s="4">
        <v>0.44240000000000002</v>
      </c>
      <c r="AU232" s="4">
        <v>0.44900000000000001</v>
      </c>
      <c r="AV232" s="4">
        <v>0.45519999999999999</v>
      </c>
      <c r="AW232" s="4">
        <v>0.46110000000000001</v>
      </c>
      <c r="AX232" s="4">
        <v>0.4667</v>
      </c>
      <c r="AY232" s="4">
        <v>0.47199999999999998</v>
      </c>
      <c r="AZ232" s="4">
        <v>0.4768</v>
      </c>
      <c r="BA232" s="4">
        <v>0.48130000000000001</v>
      </c>
      <c r="BB232" s="4"/>
      <c r="BC232" s="20"/>
    </row>
    <row r="233" spans="1:56">
      <c r="A233" s="148" t="s">
        <v>337</v>
      </c>
      <c r="B233" s="4" t="s">
        <v>24</v>
      </c>
      <c r="C233" s="4"/>
      <c r="D233" s="4">
        <v>0.1046</v>
      </c>
      <c r="E233" s="4">
        <v>0.1075</v>
      </c>
      <c r="F233" s="4">
        <v>0.1113</v>
      </c>
      <c r="G233" s="4">
        <v>0.1157</v>
      </c>
      <c r="H233" s="4">
        <v>0.1206</v>
      </c>
      <c r="I233" s="4">
        <v>0.12529999999999999</v>
      </c>
      <c r="J233" s="4">
        <v>0.13039999999999999</v>
      </c>
      <c r="K233" s="4">
        <v>0.13689999999999999</v>
      </c>
      <c r="L233" s="4">
        <v>0.14449999999999999</v>
      </c>
      <c r="M233" s="4">
        <v>0.15190000000000001</v>
      </c>
      <c r="N233" s="4">
        <v>0.15840000000000001</v>
      </c>
      <c r="O233" s="4">
        <v>0.16500000000000001</v>
      </c>
      <c r="P233" s="4">
        <v>0.17119999999999999</v>
      </c>
      <c r="Q233" s="4">
        <v>0.1764</v>
      </c>
      <c r="R233" s="4">
        <v>0.17960000000000001</v>
      </c>
      <c r="S233" s="4">
        <v>0.182</v>
      </c>
      <c r="T233" s="4">
        <v>0.1845</v>
      </c>
      <c r="U233" s="4">
        <v>0.18690000000000001</v>
      </c>
      <c r="V233" s="4">
        <v>0.18940000000000001</v>
      </c>
      <c r="W233" s="4">
        <v>0.19189999999999999</v>
      </c>
      <c r="X233" s="4">
        <v>0.19420000000000001</v>
      </c>
      <c r="Y233" s="4">
        <v>0.19589999999999999</v>
      </c>
      <c r="Z233" s="4">
        <v>0.19719999999999999</v>
      </c>
      <c r="AA233" s="4">
        <v>0.19789999999999999</v>
      </c>
      <c r="AB233" s="4">
        <v>0.1986</v>
      </c>
      <c r="AC233" s="4">
        <v>0.19900000000000001</v>
      </c>
      <c r="AD233" s="4">
        <v>0.19950000000000001</v>
      </c>
      <c r="AE233" s="4">
        <v>0.20039999999999999</v>
      </c>
      <c r="AF233" s="4">
        <v>0.2011</v>
      </c>
      <c r="AG233" s="4">
        <v>0.20180000000000001</v>
      </c>
      <c r="AH233" s="4">
        <v>0.2024</v>
      </c>
      <c r="AI233" s="4">
        <v>0.2031</v>
      </c>
      <c r="AJ233" s="4">
        <v>0.20369999999999999</v>
      </c>
      <c r="AK233" s="4">
        <v>0.2044</v>
      </c>
      <c r="AL233" s="4">
        <v>0.2051</v>
      </c>
      <c r="AM233" s="4">
        <v>0.20580000000000001</v>
      </c>
      <c r="AN233" s="4">
        <v>0.2064</v>
      </c>
      <c r="AO233" s="4">
        <v>0.20710000000000001</v>
      </c>
      <c r="AP233" s="4">
        <v>0.20780000000000001</v>
      </c>
      <c r="AQ233" s="4">
        <v>0.20849999999999999</v>
      </c>
      <c r="AR233" s="4">
        <v>0.20910000000000001</v>
      </c>
      <c r="AS233" s="4">
        <v>0.20979999999999999</v>
      </c>
      <c r="AT233" s="4">
        <v>0.21049999999999999</v>
      </c>
      <c r="AU233" s="4">
        <v>0.2112</v>
      </c>
      <c r="AV233" s="4">
        <v>0.21179999999999999</v>
      </c>
      <c r="AW233" s="4">
        <v>0.21249999999999999</v>
      </c>
      <c r="AX233" s="4">
        <v>0.2132</v>
      </c>
      <c r="AY233" s="4">
        <v>0.21379999999999999</v>
      </c>
      <c r="AZ233" s="4">
        <v>0.2145</v>
      </c>
      <c r="BA233" s="4">
        <v>0.2152</v>
      </c>
      <c r="BB233" s="4"/>
      <c r="BC233" s="20"/>
    </row>
    <row r="234" spans="1:56">
      <c r="A234" s="4" t="s">
        <v>4</v>
      </c>
      <c r="B234" s="4"/>
      <c r="C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20"/>
    </row>
    <row r="235" spans="1:56">
      <c r="A235" s="148" t="s">
        <v>348</v>
      </c>
      <c r="B235" s="4"/>
      <c r="C235" s="4"/>
      <c r="D235" s="4">
        <v>1986</v>
      </c>
      <c r="E235" s="4">
        <v>1987</v>
      </c>
      <c r="F235" s="4">
        <v>1988</v>
      </c>
      <c r="G235" s="4">
        <v>1989</v>
      </c>
      <c r="H235" s="4">
        <v>1990</v>
      </c>
      <c r="I235" s="4">
        <v>1991</v>
      </c>
      <c r="J235" s="4">
        <v>1992</v>
      </c>
      <c r="K235" s="4">
        <v>1993</v>
      </c>
      <c r="L235" s="4">
        <v>1994</v>
      </c>
      <c r="M235" s="4">
        <v>1995</v>
      </c>
      <c r="N235" s="4">
        <v>1996</v>
      </c>
      <c r="O235" s="4">
        <v>1997</v>
      </c>
      <c r="P235" s="4">
        <v>1998</v>
      </c>
      <c r="Q235" s="4">
        <v>1999</v>
      </c>
      <c r="R235" s="4">
        <v>2000</v>
      </c>
      <c r="S235" s="4">
        <v>2001</v>
      </c>
      <c r="T235" s="4">
        <v>2002</v>
      </c>
      <c r="U235" s="4">
        <v>2003</v>
      </c>
      <c r="V235" s="4">
        <v>2004</v>
      </c>
      <c r="W235" s="4">
        <v>2005</v>
      </c>
      <c r="X235" s="4">
        <v>2006</v>
      </c>
      <c r="Y235" s="4">
        <v>2007</v>
      </c>
      <c r="Z235" s="4">
        <v>2008</v>
      </c>
      <c r="AA235" s="4">
        <v>2009</v>
      </c>
      <c r="AB235" s="4">
        <v>2010</v>
      </c>
      <c r="AC235" s="4">
        <v>2011</v>
      </c>
      <c r="AD235" s="4">
        <v>2012</v>
      </c>
      <c r="AE235" s="4">
        <v>2013</v>
      </c>
      <c r="AF235" s="4">
        <v>2014</v>
      </c>
      <c r="AG235" s="4">
        <v>2015</v>
      </c>
      <c r="AH235" s="4">
        <v>2016</v>
      </c>
      <c r="AI235" s="4">
        <v>2017</v>
      </c>
      <c r="AJ235" s="4">
        <v>2018</v>
      </c>
      <c r="AK235" s="4">
        <v>2019</v>
      </c>
      <c r="AL235" s="4">
        <v>2020</v>
      </c>
      <c r="AM235" s="4">
        <v>2021</v>
      </c>
      <c r="AN235" s="4">
        <v>2022</v>
      </c>
      <c r="AO235" s="4">
        <v>2023</v>
      </c>
      <c r="AP235" s="4">
        <v>2024</v>
      </c>
      <c r="AQ235" s="4">
        <v>2025</v>
      </c>
      <c r="AR235" s="4">
        <v>2026</v>
      </c>
      <c r="AS235" s="4">
        <v>2027</v>
      </c>
      <c r="AT235" s="4">
        <v>2028</v>
      </c>
      <c r="AU235" s="4">
        <v>2029</v>
      </c>
      <c r="AV235" s="4">
        <v>2030</v>
      </c>
      <c r="AW235" s="4">
        <v>2031</v>
      </c>
      <c r="AX235" s="4">
        <v>2032</v>
      </c>
      <c r="AY235" s="4">
        <v>2033</v>
      </c>
      <c r="AZ235" s="4">
        <v>2034</v>
      </c>
      <c r="BA235" s="4">
        <v>2035</v>
      </c>
      <c r="BB235" s="4"/>
      <c r="BC235" s="20"/>
    </row>
    <row r="236" spans="1:56">
      <c r="A236" s="148" t="s">
        <v>339</v>
      </c>
      <c r="B236" s="4" t="s">
        <v>35</v>
      </c>
      <c r="C236" s="4"/>
      <c r="D236" s="4">
        <v>3.9022000000000001</v>
      </c>
      <c r="E236" s="4">
        <v>3.9232</v>
      </c>
      <c r="F236" s="4">
        <v>3.9559000000000002</v>
      </c>
      <c r="G236" s="4">
        <v>3.9668999999999999</v>
      </c>
      <c r="H236" s="4">
        <v>3.9986000000000002</v>
      </c>
      <c r="I236" s="4">
        <v>4.0332999999999997</v>
      </c>
      <c r="J236" s="4">
        <v>4.0613999999999999</v>
      </c>
      <c r="K236" s="4">
        <v>4.0644999999999998</v>
      </c>
      <c r="L236" s="4">
        <v>4.0426000000000002</v>
      </c>
      <c r="M236" s="4">
        <v>4.0208000000000004</v>
      </c>
      <c r="N236" s="4">
        <v>3.9864000000000002</v>
      </c>
      <c r="O236" s="4">
        <v>3.9664999999999999</v>
      </c>
      <c r="P236" s="4">
        <v>3.9430999999999998</v>
      </c>
      <c r="Q236" s="4">
        <v>3.9194</v>
      </c>
      <c r="R236" s="4">
        <v>3.9083999999999999</v>
      </c>
      <c r="S236" s="4">
        <v>3.8984999999999999</v>
      </c>
      <c r="T236" s="4">
        <v>3.8801999999999999</v>
      </c>
      <c r="U236" s="4">
        <v>3.8521999999999998</v>
      </c>
      <c r="V236" s="4">
        <v>3.8306</v>
      </c>
      <c r="W236" s="4">
        <v>3.8109000000000002</v>
      </c>
      <c r="X236" s="4">
        <v>3.8104</v>
      </c>
      <c r="Y236" s="4">
        <v>3.8180000000000001</v>
      </c>
      <c r="Z236" s="4">
        <v>3.8487</v>
      </c>
      <c r="AA236" s="4">
        <v>3.8895</v>
      </c>
      <c r="AB236" s="4">
        <v>3.9188000000000001</v>
      </c>
      <c r="AC236" s="4">
        <v>3.9453</v>
      </c>
      <c r="AD236" s="4">
        <v>3.9647000000000001</v>
      </c>
      <c r="AE236" s="4">
        <v>3.9739</v>
      </c>
      <c r="AF236" s="4">
        <v>3.9756999999999998</v>
      </c>
      <c r="AG236" s="4">
        <v>3.9630999999999998</v>
      </c>
      <c r="AH236" s="4">
        <v>3.9464000000000001</v>
      </c>
      <c r="AI236" s="4">
        <v>3.9316</v>
      </c>
      <c r="AJ236" s="4">
        <v>3.9177</v>
      </c>
      <c r="AK236" s="4">
        <v>3.9036</v>
      </c>
      <c r="AL236" s="4">
        <v>3.8898999999999999</v>
      </c>
      <c r="AM236" s="4">
        <v>3.8778999999999999</v>
      </c>
      <c r="AN236" s="4">
        <v>3.8664999999999998</v>
      </c>
      <c r="AO236" s="4">
        <v>3.855</v>
      </c>
      <c r="AP236" s="4">
        <v>3.8429000000000002</v>
      </c>
      <c r="AQ236" s="4">
        <v>3.8294999999999999</v>
      </c>
      <c r="AR236" s="4">
        <v>3.8159999999999998</v>
      </c>
      <c r="AS236" s="4">
        <v>3.8033999999999999</v>
      </c>
      <c r="AT236" s="4">
        <v>3.7926000000000002</v>
      </c>
      <c r="AU236" s="4">
        <v>3.7829000000000002</v>
      </c>
      <c r="AV236" s="4">
        <v>3.7734000000000001</v>
      </c>
      <c r="AW236" s="4">
        <v>3.7645</v>
      </c>
      <c r="AX236" s="4">
        <v>3.7570000000000001</v>
      </c>
      <c r="AY236" s="4">
        <v>3.7501000000000002</v>
      </c>
      <c r="AZ236" s="4">
        <v>3.7439</v>
      </c>
      <c r="BA236" s="4">
        <v>3.7378</v>
      </c>
      <c r="BB236" s="4"/>
      <c r="BC236" s="20"/>
    </row>
    <row r="237" spans="1:56">
      <c r="A237" s="148" t="s">
        <v>339</v>
      </c>
      <c r="B237" s="4" t="s">
        <v>22</v>
      </c>
      <c r="C237" s="4"/>
      <c r="D237" s="4">
        <v>3.9098999999999999</v>
      </c>
      <c r="E237" s="4">
        <v>3.9308000000000001</v>
      </c>
      <c r="F237" s="4">
        <v>3.9638</v>
      </c>
      <c r="G237" s="4">
        <v>3.9750000000000001</v>
      </c>
      <c r="H237" s="4">
        <v>4.0099</v>
      </c>
      <c r="I237" s="4">
        <v>4.0457999999999998</v>
      </c>
      <c r="J237" s="4">
        <v>4.0755999999999997</v>
      </c>
      <c r="K237" s="4">
        <v>4.0781000000000001</v>
      </c>
      <c r="L237" s="4">
        <v>4.0587999999999997</v>
      </c>
      <c r="M237" s="4">
        <v>4.0385999999999997</v>
      </c>
      <c r="N237" s="4">
        <v>4.0110999999999999</v>
      </c>
      <c r="O237" s="4">
        <v>3.9963000000000002</v>
      </c>
      <c r="P237" s="4">
        <v>3.9761000000000002</v>
      </c>
      <c r="Q237" s="4">
        <v>3.9567000000000001</v>
      </c>
      <c r="R237" s="4">
        <v>3.9468000000000001</v>
      </c>
      <c r="S237" s="4">
        <v>3.9380999999999999</v>
      </c>
      <c r="T237" s="4">
        <v>3.9218000000000002</v>
      </c>
      <c r="U237" s="4">
        <v>3.8931</v>
      </c>
      <c r="V237" s="4">
        <v>3.87</v>
      </c>
      <c r="W237" s="4">
        <v>3.8491</v>
      </c>
      <c r="X237" s="4">
        <v>3.8479000000000001</v>
      </c>
      <c r="Y237" s="4">
        <v>3.8532999999999999</v>
      </c>
      <c r="Z237" s="4">
        <v>3.8831000000000002</v>
      </c>
      <c r="AA237" s="4">
        <v>3.9228999999999998</v>
      </c>
      <c r="AB237" s="4">
        <v>3.9517000000000002</v>
      </c>
      <c r="AC237" s="4">
        <v>3.9817999999999998</v>
      </c>
      <c r="AD237" s="4">
        <v>4.0061</v>
      </c>
      <c r="AE237" s="4">
        <v>4.0223000000000004</v>
      </c>
      <c r="AF237" s="4">
        <v>4.0293999999999999</v>
      </c>
      <c r="AG237" s="4">
        <v>4.0202</v>
      </c>
      <c r="AH237" s="4">
        <v>4.0052000000000003</v>
      </c>
      <c r="AI237" s="4">
        <v>3.9914000000000001</v>
      </c>
      <c r="AJ237" s="4">
        <v>3.9786000000000001</v>
      </c>
      <c r="AK237" s="4">
        <v>3.9659</v>
      </c>
      <c r="AL237" s="4">
        <v>3.9540999999999999</v>
      </c>
      <c r="AM237" s="4">
        <v>3.9472</v>
      </c>
      <c r="AN237" s="4">
        <v>3.9405999999999999</v>
      </c>
      <c r="AO237" s="4">
        <v>3.9333</v>
      </c>
      <c r="AP237" s="4">
        <v>3.9253999999999998</v>
      </c>
      <c r="AQ237" s="4">
        <v>3.9155000000000002</v>
      </c>
      <c r="AR237" s="4">
        <v>3.9047999999999998</v>
      </c>
      <c r="AS237" s="4">
        <v>3.8948</v>
      </c>
      <c r="AT237" s="4">
        <v>3.8862999999999999</v>
      </c>
      <c r="AU237" s="4">
        <v>3.8778999999999999</v>
      </c>
      <c r="AV237" s="4">
        <v>3.8687999999999998</v>
      </c>
      <c r="AW237" s="4">
        <v>3.8595999999999999</v>
      </c>
      <c r="AX237" s="4">
        <v>3.8519000000000001</v>
      </c>
      <c r="AY237" s="4">
        <v>3.8441999999999998</v>
      </c>
      <c r="AZ237" s="4">
        <v>3.8363999999999998</v>
      </c>
      <c r="BA237" s="4">
        <v>3.8281999999999998</v>
      </c>
      <c r="BB237" s="4"/>
      <c r="BC237" s="20"/>
    </row>
    <row r="238" spans="1:56">
      <c r="A238" s="148" t="s">
        <v>339</v>
      </c>
      <c r="B238" s="4" t="s">
        <v>23</v>
      </c>
      <c r="C238" s="4"/>
      <c r="D238" s="4">
        <v>3.8675000000000002</v>
      </c>
      <c r="E238" s="4">
        <v>3.8902999999999999</v>
      </c>
      <c r="F238" s="4">
        <v>3.9220999999999999</v>
      </c>
      <c r="G238" s="4">
        <v>3.9361999999999999</v>
      </c>
      <c r="H238" s="4">
        <v>3.9563999999999999</v>
      </c>
      <c r="I238" s="4">
        <v>3.9872000000000001</v>
      </c>
      <c r="J238" s="4">
        <v>4.0034000000000001</v>
      </c>
      <c r="K238" s="4">
        <v>4.0095000000000001</v>
      </c>
      <c r="L238" s="4">
        <v>3.9771999999999998</v>
      </c>
      <c r="M238" s="4">
        <v>3.9518</v>
      </c>
      <c r="N238" s="4">
        <v>3.8892000000000002</v>
      </c>
      <c r="O238" s="4">
        <v>3.8531</v>
      </c>
      <c r="P238" s="4">
        <v>3.8174999999999999</v>
      </c>
      <c r="Q238" s="4">
        <v>3.7805</v>
      </c>
      <c r="R238" s="4">
        <v>3.7646999999999999</v>
      </c>
      <c r="S238" s="4">
        <v>3.7526000000000002</v>
      </c>
      <c r="T238" s="4">
        <v>3.7284999999999999</v>
      </c>
      <c r="U238" s="4">
        <v>3.7046999999999999</v>
      </c>
      <c r="V238" s="4">
        <v>3.6884999999999999</v>
      </c>
      <c r="W238" s="4">
        <v>3.6715</v>
      </c>
      <c r="X238" s="4">
        <v>3.6735000000000002</v>
      </c>
      <c r="Y238" s="4">
        <v>3.6831</v>
      </c>
      <c r="Z238" s="4">
        <v>3.7071999999999998</v>
      </c>
      <c r="AA238" s="4">
        <v>3.7450000000000001</v>
      </c>
      <c r="AB238" s="4">
        <v>3.7787000000000002</v>
      </c>
      <c r="AC238" s="4">
        <v>3.7919999999999998</v>
      </c>
      <c r="AD238" s="4">
        <v>3.7925</v>
      </c>
      <c r="AE238" s="4">
        <v>3.7726000000000002</v>
      </c>
      <c r="AF238" s="4">
        <v>3.7481</v>
      </c>
      <c r="AG238" s="4">
        <v>3.7081</v>
      </c>
      <c r="AH238" s="4">
        <v>3.6678999999999999</v>
      </c>
      <c r="AI238" s="4">
        <v>3.6360000000000001</v>
      </c>
      <c r="AJ238" s="4">
        <v>3.6070000000000002</v>
      </c>
      <c r="AK238" s="4">
        <v>3.5754999999999999</v>
      </c>
      <c r="AL238" s="4">
        <v>3.5444</v>
      </c>
      <c r="AM238" s="4">
        <v>3.4994999999999998</v>
      </c>
      <c r="AN238" s="4">
        <v>3.4578000000000002</v>
      </c>
      <c r="AO238" s="4">
        <v>3.4188000000000001</v>
      </c>
      <c r="AP238" s="4">
        <v>3.3803000000000001</v>
      </c>
      <c r="AQ238" s="4">
        <v>3.3433999999999999</v>
      </c>
      <c r="AR238" s="4">
        <v>3.3081999999999998</v>
      </c>
      <c r="AS238" s="4">
        <v>3.2764000000000002</v>
      </c>
      <c r="AT238" s="4">
        <v>3.2481</v>
      </c>
      <c r="AU238" s="4">
        <v>3.2246999999999999</v>
      </c>
      <c r="AV238" s="4">
        <v>3.2048000000000001</v>
      </c>
      <c r="AW238" s="4">
        <v>3.1873999999999998</v>
      </c>
      <c r="AX238" s="4">
        <v>3.1724999999999999</v>
      </c>
      <c r="AY238" s="4">
        <v>3.1597</v>
      </c>
      <c r="AZ238" s="4">
        <v>3.1503999999999999</v>
      </c>
      <c r="BA238" s="4">
        <v>3.1425000000000001</v>
      </c>
      <c r="BB238" s="4"/>
      <c r="BC238" s="20"/>
    </row>
    <row r="239" spans="1:56">
      <c r="A239" s="148" t="s">
        <v>339</v>
      </c>
      <c r="B239" s="4" t="s">
        <v>24</v>
      </c>
      <c r="C239" s="4"/>
      <c r="D239" s="4">
        <v>3.8978999999999999</v>
      </c>
      <c r="E239" s="4">
        <v>3.9177</v>
      </c>
      <c r="F239" s="4">
        <v>3.9497</v>
      </c>
      <c r="G239" s="4">
        <v>3.9563000000000001</v>
      </c>
      <c r="H239" s="4">
        <v>3.9860000000000002</v>
      </c>
      <c r="I239" s="4">
        <v>4.0194999999999999</v>
      </c>
      <c r="J239" s="4">
        <v>4.0540000000000003</v>
      </c>
      <c r="K239" s="4">
        <v>4.0570000000000004</v>
      </c>
      <c r="L239" s="4">
        <v>4.0353000000000003</v>
      </c>
      <c r="M239" s="4">
        <v>4.0113000000000003</v>
      </c>
      <c r="N239" s="4">
        <v>3.9792000000000001</v>
      </c>
      <c r="O239" s="4">
        <v>3.9561000000000002</v>
      </c>
      <c r="P239" s="4">
        <v>3.9344000000000001</v>
      </c>
      <c r="Q239" s="4">
        <v>3.9068000000000001</v>
      </c>
      <c r="R239" s="4">
        <v>3.8961000000000001</v>
      </c>
      <c r="S239" s="4">
        <v>3.8824000000000001</v>
      </c>
      <c r="T239" s="4">
        <v>3.8607</v>
      </c>
      <c r="U239" s="4">
        <v>3.8302999999999998</v>
      </c>
      <c r="V239" s="4">
        <v>3.8092999999999999</v>
      </c>
      <c r="W239" s="4">
        <v>3.7917000000000001</v>
      </c>
      <c r="X239" s="4">
        <v>3.7924000000000002</v>
      </c>
      <c r="Y239" s="4">
        <v>3.8102</v>
      </c>
      <c r="Z239" s="4">
        <v>3.8578000000000001</v>
      </c>
      <c r="AA239" s="4">
        <v>3.9087999999999998</v>
      </c>
      <c r="AB239" s="4">
        <v>3.9344999999999999</v>
      </c>
      <c r="AC239" s="4">
        <v>3.9605999999999999</v>
      </c>
      <c r="AD239" s="4">
        <v>3.9805000000000001</v>
      </c>
      <c r="AE239" s="4">
        <v>3.996</v>
      </c>
      <c r="AF239" s="4">
        <v>4.0111999999999997</v>
      </c>
      <c r="AG239" s="4">
        <v>4.0275999999999996</v>
      </c>
      <c r="AH239" s="4">
        <v>4.0467000000000004</v>
      </c>
      <c r="AI239" s="4">
        <v>4.0616000000000003</v>
      </c>
      <c r="AJ239" s="4">
        <v>4.0751999999999997</v>
      </c>
      <c r="AK239" s="4">
        <v>4.0907999999999998</v>
      </c>
      <c r="AL239" s="4">
        <v>4.1062000000000003</v>
      </c>
      <c r="AM239" s="4">
        <v>4.1315999999999997</v>
      </c>
      <c r="AN239" s="4">
        <v>4.1558999999999999</v>
      </c>
      <c r="AO239" s="4">
        <v>4.1791</v>
      </c>
      <c r="AP239" s="4">
        <v>4.2012999999999998</v>
      </c>
      <c r="AQ239" s="4">
        <v>4.2225999999999999</v>
      </c>
      <c r="AR239" s="4">
        <v>4.2435</v>
      </c>
      <c r="AS239" s="4">
        <v>4.2638999999999996</v>
      </c>
      <c r="AT239" s="4">
        <v>4.2836999999999996</v>
      </c>
      <c r="AU239" s="4">
        <v>4.3029999999999999</v>
      </c>
      <c r="AV239" s="4">
        <v>4.3219000000000003</v>
      </c>
      <c r="AW239" s="4">
        <v>4.3403999999999998</v>
      </c>
      <c r="AX239" s="4">
        <v>4.3585000000000003</v>
      </c>
      <c r="AY239" s="4">
        <v>4.3761999999999999</v>
      </c>
      <c r="AZ239" s="4">
        <v>4.3936999999999999</v>
      </c>
      <c r="BA239" s="4">
        <v>4.4109999999999996</v>
      </c>
      <c r="BB239" s="4"/>
      <c r="BC239" s="20"/>
    </row>
    <row r="240" spans="1:56">
      <c r="BC240" s="20"/>
    </row>
    <row r="241" spans="1:105">
      <c r="BC241" s="20"/>
    </row>
    <row r="242" spans="1:105">
      <c r="BC242" s="20"/>
    </row>
    <row r="243" spans="1:105">
      <c r="A243" s="263" t="s">
        <v>349</v>
      </c>
      <c r="B243" s="262"/>
      <c r="C243" s="262">
        <v>1985</v>
      </c>
      <c r="D243" s="262">
        <v>1986</v>
      </c>
      <c r="E243" s="262">
        <v>1987</v>
      </c>
      <c r="F243" s="262">
        <v>1988</v>
      </c>
      <c r="G243" s="262">
        <v>1989</v>
      </c>
      <c r="H243" s="262">
        <v>1990</v>
      </c>
      <c r="I243" s="262">
        <v>1991</v>
      </c>
      <c r="J243" s="262">
        <v>1992</v>
      </c>
      <c r="K243" s="262">
        <v>1993</v>
      </c>
      <c r="L243" s="262">
        <v>1994</v>
      </c>
      <c r="M243" s="262">
        <v>1995</v>
      </c>
      <c r="N243" s="262">
        <v>1996</v>
      </c>
      <c r="O243" s="262">
        <v>1997</v>
      </c>
      <c r="P243" s="262">
        <v>1998</v>
      </c>
      <c r="Q243" s="262">
        <v>1999</v>
      </c>
      <c r="R243" s="262">
        <v>2000</v>
      </c>
      <c r="S243" s="262">
        <v>2001</v>
      </c>
      <c r="T243" s="262">
        <v>2002</v>
      </c>
      <c r="U243" s="262">
        <v>2003</v>
      </c>
      <c r="V243" s="262">
        <v>2004</v>
      </c>
      <c r="W243" s="262">
        <v>2005</v>
      </c>
      <c r="X243" s="262">
        <v>2006</v>
      </c>
      <c r="Y243" s="262">
        <v>2007</v>
      </c>
      <c r="Z243" s="262">
        <v>2008</v>
      </c>
      <c r="AA243" s="262">
        <v>2009</v>
      </c>
      <c r="AB243" s="262">
        <v>2010</v>
      </c>
      <c r="AC243" s="262">
        <v>2011</v>
      </c>
      <c r="AD243" s="262">
        <v>2012</v>
      </c>
      <c r="AE243" s="262">
        <v>2013</v>
      </c>
      <c r="AF243" s="262">
        <v>2014</v>
      </c>
      <c r="AG243" s="262">
        <v>2015</v>
      </c>
      <c r="AH243" s="262">
        <v>2016</v>
      </c>
      <c r="AI243" s="262">
        <v>2017</v>
      </c>
      <c r="AJ243" s="262">
        <v>2018</v>
      </c>
      <c r="AK243" s="262">
        <v>2019</v>
      </c>
      <c r="AL243" s="262">
        <v>2020</v>
      </c>
      <c r="AM243" s="262">
        <v>2021</v>
      </c>
      <c r="AN243" s="262">
        <v>2022</v>
      </c>
      <c r="AO243" s="262">
        <v>2023</v>
      </c>
      <c r="AP243" s="262">
        <v>2024</v>
      </c>
      <c r="AQ243" s="262">
        <v>2025</v>
      </c>
      <c r="AR243" s="262">
        <v>2026</v>
      </c>
      <c r="AS243" s="262">
        <v>2027</v>
      </c>
      <c r="AT243" s="262">
        <v>2028</v>
      </c>
      <c r="AU243" s="262">
        <v>2029</v>
      </c>
      <c r="AV243" s="262">
        <v>2030</v>
      </c>
      <c r="AW243" s="262">
        <v>2031</v>
      </c>
      <c r="AX243" s="262">
        <v>2032</v>
      </c>
      <c r="AY243" s="262">
        <v>2033</v>
      </c>
      <c r="AZ243" s="262">
        <v>2034</v>
      </c>
      <c r="BA243" s="262">
        <v>2035</v>
      </c>
      <c r="BB243" s="283"/>
      <c r="BC243" s="20"/>
      <c r="DA243" s="20"/>
    </row>
    <row r="244" spans="1:105">
      <c r="A244" s="284" t="s">
        <v>19</v>
      </c>
      <c r="B244" s="262" t="s">
        <v>294</v>
      </c>
      <c r="C244" s="262">
        <v>2758.9769999999999</v>
      </c>
      <c r="D244" s="262">
        <v>2798.4050000000002</v>
      </c>
      <c r="E244" s="262">
        <v>2841.232</v>
      </c>
      <c r="F244" s="262">
        <v>2887.8229999999999</v>
      </c>
      <c r="G244" s="262">
        <v>2944.0309999999999</v>
      </c>
      <c r="H244" s="262">
        <v>3006.127</v>
      </c>
      <c r="I244" s="262">
        <v>3060.9810000000002</v>
      </c>
      <c r="J244" s="262">
        <v>3131.5120000000002</v>
      </c>
      <c r="K244" s="262">
        <v>3203.7530000000002</v>
      </c>
      <c r="L244" s="262">
        <v>3279.31</v>
      </c>
      <c r="M244" s="262">
        <v>3342.6080000000002</v>
      </c>
      <c r="N244" s="262">
        <v>3406.7550000000001</v>
      </c>
      <c r="O244" s="262">
        <v>3473.1390000000001</v>
      </c>
      <c r="P244" s="262">
        <v>3543.2620000000002</v>
      </c>
      <c r="Q244" s="262">
        <v>3608.5889999999999</v>
      </c>
      <c r="R244" s="262">
        <v>3668.402</v>
      </c>
      <c r="S244" s="262">
        <v>3731.674</v>
      </c>
      <c r="T244" s="262">
        <v>3805.4969999999998</v>
      </c>
      <c r="U244" s="262">
        <v>3890.248</v>
      </c>
      <c r="V244" s="262">
        <v>3979.875</v>
      </c>
      <c r="W244" s="262">
        <v>4082.1660000000002</v>
      </c>
      <c r="X244" s="262">
        <v>4170.3869999999997</v>
      </c>
      <c r="Y244" s="262">
        <v>4242.9009999999998</v>
      </c>
      <c r="Z244" s="262">
        <v>4287.0050000000001</v>
      </c>
      <c r="AA244" s="262">
        <v>4319.5919999999996</v>
      </c>
      <c r="AB244" s="262">
        <v>4355.4229999999998</v>
      </c>
      <c r="AC244" s="262">
        <v>4389.0559999999996</v>
      </c>
      <c r="AD244" s="262">
        <v>4429.2849999999999</v>
      </c>
      <c r="AE244" s="262">
        <v>4470.4620000000004</v>
      </c>
      <c r="AF244" s="262">
        <v>4522.3509999999997</v>
      </c>
      <c r="AG244" s="262">
        <v>4590.518</v>
      </c>
      <c r="AH244" s="262">
        <v>4663.4660000000003</v>
      </c>
      <c r="AI244" s="262">
        <v>4732.17</v>
      </c>
      <c r="AJ244" s="262">
        <v>4793.9939999999997</v>
      </c>
      <c r="AK244" s="262">
        <v>4855.0079999999998</v>
      </c>
      <c r="AL244" s="262">
        <v>4911.2160000000003</v>
      </c>
      <c r="AM244" s="262">
        <v>4966.1750000000002</v>
      </c>
      <c r="AN244" s="262">
        <v>5016.5569999999998</v>
      </c>
      <c r="AO244" s="262">
        <v>5068.58</v>
      </c>
      <c r="AP244" s="262">
        <v>5116.8950000000004</v>
      </c>
      <c r="AQ244" s="262">
        <v>5164.9110000000001</v>
      </c>
      <c r="AR244" s="262">
        <v>5215.2070000000003</v>
      </c>
      <c r="AS244" s="262">
        <v>5262.0460000000003</v>
      </c>
      <c r="AT244" s="262">
        <v>5310.0619999999999</v>
      </c>
      <c r="AU244" s="262">
        <v>5355.6319999999996</v>
      </c>
      <c r="AV244" s="262">
        <v>5401.6040000000003</v>
      </c>
      <c r="AW244" s="262">
        <v>5449.7560000000003</v>
      </c>
      <c r="AX244" s="262">
        <v>5493.63</v>
      </c>
      <c r="AY244" s="262">
        <v>5537.2529999999997</v>
      </c>
      <c r="AZ244" s="262">
        <v>5583.4809999999998</v>
      </c>
      <c r="BA244" s="262">
        <v>5627.2809999999999</v>
      </c>
      <c r="BB244" s="283"/>
      <c r="BC244" s="20">
        <f t="shared" ref="BC244:BC284" si="13">RATE(50,,C244,-BA244)</f>
        <v>1.4357420096744197E-2</v>
      </c>
      <c r="BD244" t="str">
        <f t="shared" ref="BD244:BD284" si="14">B244</f>
        <v>Single Family - Million Sq Ft</v>
      </c>
      <c r="DA244" s="20"/>
    </row>
    <row r="245" spans="1:105">
      <c r="A245" s="284" t="s">
        <v>19</v>
      </c>
      <c r="B245" s="262" t="s">
        <v>295</v>
      </c>
      <c r="C245" s="262">
        <v>228.22409999999999</v>
      </c>
      <c r="D245" s="262">
        <v>239.1206</v>
      </c>
      <c r="E245" s="262">
        <v>250.7595</v>
      </c>
      <c r="F245" s="262">
        <v>265.39100000000002</v>
      </c>
      <c r="G245" s="262">
        <v>279.99619999999999</v>
      </c>
      <c r="H245" s="262">
        <v>293.69029999999998</v>
      </c>
      <c r="I245" s="262">
        <v>300.22239999999999</v>
      </c>
      <c r="J245" s="262">
        <v>306.6173</v>
      </c>
      <c r="K245" s="262">
        <v>312.88479999999998</v>
      </c>
      <c r="L245" s="262">
        <v>320.91359999999997</v>
      </c>
      <c r="M245" s="262">
        <v>329.2534</v>
      </c>
      <c r="N245" s="262">
        <v>338.62819999999999</v>
      </c>
      <c r="O245" s="262">
        <v>348.47179999999997</v>
      </c>
      <c r="P245" s="262">
        <v>359.10210000000001</v>
      </c>
      <c r="Q245" s="262">
        <v>369.77289999999999</v>
      </c>
      <c r="R245" s="262">
        <v>379.44409999999999</v>
      </c>
      <c r="S245" s="262">
        <v>388.17309999999998</v>
      </c>
      <c r="T245" s="262">
        <v>394.99340000000001</v>
      </c>
      <c r="U245" s="262">
        <v>401.79239999999999</v>
      </c>
      <c r="V245" s="262">
        <v>409.2867</v>
      </c>
      <c r="W245" s="262">
        <v>417.36579999999998</v>
      </c>
      <c r="X245" s="262">
        <v>426.18549999999999</v>
      </c>
      <c r="Y245" s="262">
        <v>435.83190000000002</v>
      </c>
      <c r="Z245" s="262">
        <v>443.81420000000003</v>
      </c>
      <c r="AA245" s="262">
        <v>447.017</v>
      </c>
      <c r="AB245" s="262">
        <v>450.72680000000003</v>
      </c>
      <c r="AC245" s="262">
        <v>456.1003</v>
      </c>
      <c r="AD245" s="262">
        <v>464.96519999999998</v>
      </c>
      <c r="AE245" s="262">
        <v>475.91160000000002</v>
      </c>
      <c r="AF245" s="262">
        <v>486.7407</v>
      </c>
      <c r="AG245" s="262">
        <v>500.03680000000003</v>
      </c>
      <c r="AH245" s="262">
        <v>513.59190000000001</v>
      </c>
      <c r="AI245" s="262">
        <v>526.28809999999999</v>
      </c>
      <c r="AJ245" s="262">
        <v>539.78589999999997</v>
      </c>
      <c r="AK245" s="262">
        <v>553.20299999999997</v>
      </c>
      <c r="AL245" s="262">
        <v>564.99300000000005</v>
      </c>
      <c r="AM245" s="262">
        <v>575.85910000000001</v>
      </c>
      <c r="AN245" s="262">
        <v>587.37130000000002</v>
      </c>
      <c r="AO245" s="262">
        <v>598.14869999999996</v>
      </c>
      <c r="AP245" s="262">
        <v>609.44860000000006</v>
      </c>
      <c r="AQ245" s="262">
        <v>621.15250000000003</v>
      </c>
      <c r="AR245" s="262">
        <v>633.44619999999998</v>
      </c>
      <c r="AS245" s="262">
        <v>646.72500000000002</v>
      </c>
      <c r="AT245" s="262">
        <v>659.43460000000005</v>
      </c>
      <c r="AU245" s="262">
        <v>672.4452</v>
      </c>
      <c r="AV245" s="262">
        <v>685.70579999999995</v>
      </c>
      <c r="AW245" s="262">
        <v>699.07759999999996</v>
      </c>
      <c r="AX245" s="262">
        <v>712.29229999999995</v>
      </c>
      <c r="AY245" s="262">
        <v>725.43119999999999</v>
      </c>
      <c r="AZ245" s="262">
        <v>738.51509999999996</v>
      </c>
      <c r="BA245" s="262">
        <v>751.66079999999999</v>
      </c>
      <c r="BB245" s="283"/>
      <c r="BC245" s="20">
        <f t="shared" si="13"/>
        <v>2.4125566206130603E-2</v>
      </c>
      <c r="BD245" t="str">
        <f t="shared" si="14"/>
        <v>Multi Family - Million Sq Ft</v>
      </c>
      <c r="DA245" s="20"/>
    </row>
    <row r="246" spans="1:105">
      <c r="A246" s="284" t="s">
        <v>19</v>
      </c>
      <c r="B246" s="262" t="s">
        <v>296</v>
      </c>
      <c r="C246" s="262">
        <v>154.56299999999999</v>
      </c>
      <c r="D246" s="262">
        <v>159.84100000000001</v>
      </c>
      <c r="E246" s="262">
        <v>164.33369999999999</v>
      </c>
      <c r="F246" s="262">
        <v>169.333</v>
      </c>
      <c r="G246" s="262">
        <v>174.5882</v>
      </c>
      <c r="H246" s="262">
        <v>181.45949999999999</v>
      </c>
      <c r="I246" s="262">
        <v>188.0128</v>
      </c>
      <c r="J246" s="262">
        <v>195.3013</v>
      </c>
      <c r="K246" s="262">
        <v>203.99719999999999</v>
      </c>
      <c r="L246" s="262">
        <v>213.67859999999999</v>
      </c>
      <c r="M246" s="262">
        <v>223.73060000000001</v>
      </c>
      <c r="N246" s="262">
        <v>232.7106</v>
      </c>
      <c r="O246" s="262">
        <v>242.18680000000001</v>
      </c>
      <c r="P246" s="262">
        <v>252.74629999999999</v>
      </c>
      <c r="Q246" s="262">
        <v>261.36320000000001</v>
      </c>
      <c r="R246" s="262">
        <v>267.60090000000002</v>
      </c>
      <c r="S246" s="262">
        <v>272.5804</v>
      </c>
      <c r="T246" s="262">
        <v>277.7715</v>
      </c>
      <c r="U246" s="262">
        <v>282.92239999999998</v>
      </c>
      <c r="V246" s="262">
        <v>287.90839999999997</v>
      </c>
      <c r="W246" s="262">
        <v>293.1866</v>
      </c>
      <c r="X246" s="262">
        <v>297.48230000000001</v>
      </c>
      <c r="Y246" s="262">
        <v>300.81119999999999</v>
      </c>
      <c r="Z246" s="262">
        <v>303.11259999999999</v>
      </c>
      <c r="AA246" s="262">
        <v>304.44580000000002</v>
      </c>
      <c r="AB246" s="262">
        <v>305.3141</v>
      </c>
      <c r="AC246" s="262">
        <v>306.03190000000001</v>
      </c>
      <c r="AD246" s="262">
        <v>306.74590000000001</v>
      </c>
      <c r="AE246" s="262">
        <v>307.85320000000002</v>
      </c>
      <c r="AF246" s="262">
        <v>308.74450000000002</v>
      </c>
      <c r="AG246" s="262">
        <v>309.48009999999999</v>
      </c>
      <c r="AH246" s="262">
        <v>310.43799999999999</v>
      </c>
      <c r="AI246" s="262">
        <v>311.16750000000002</v>
      </c>
      <c r="AJ246" s="262">
        <v>311.93740000000003</v>
      </c>
      <c r="AK246" s="262">
        <v>312.75650000000002</v>
      </c>
      <c r="AL246" s="262">
        <v>313.52820000000003</v>
      </c>
      <c r="AM246" s="262">
        <v>314.5274</v>
      </c>
      <c r="AN246" s="262">
        <v>315.28160000000003</v>
      </c>
      <c r="AO246" s="262">
        <v>316.04300000000001</v>
      </c>
      <c r="AP246" s="262">
        <v>316.8091</v>
      </c>
      <c r="AQ246" s="262">
        <v>317.82619999999997</v>
      </c>
      <c r="AR246" s="262">
        <v>318.58229999999998</v>
      </c>
      <c r="AS246" s="262">
        <v>319.33690000000001</v>
      </c>
      <c r="AT246" s="262">
        <v>320.0924</v>
      </c>
      <c r="AU246" s="262">
        <v>321.10079999999999</v>
      </c>
      <c r="AV246" s="262">
        <v>321.85509999999999</v>
      </c>
      <c r="AW246" s="262">
        <v>322.60789999999997</v>
      </c>
      <c r="AX246" s="262">
        <v>323.35649999999998</v>
      </c>
      <c r="AY246" s="262">
        <v>324.36250000000001</v>
      </c>
      <c r="AZ246" s="262">
        <v>325.11</v>
      </c>
      <c r="BA246" s="262">
        <v>325.85590000000002</v>
      </c>
      <c r="BB246" s="283"/>
      <c r="BC246" s="20">
        <f t="shared" si="13"/>
        <v>1.5028884351320047E-2</v>
      </c>
      <c r="BD246" t="str">
        <f t="shared" si="14"/>
        <v>Other Family - Million Sq Ft</v>
      </c>
      <c r="DA246" s="20"/>
    </row>
    <row r="247" spans="1:105">
      <c r="A247" s="284" t="s">
        <v>19</v>
      </c>
      <c r="B247" s="262" t="s">
        <v>297</v>
      </c>
      <c r="C247" s="262">
        <v>133.726</v>
      </c>
      <c r="D247" s="262">
        <v>130.03200000000001</v>
      </c>
      <c r="E247" s="262">
        <v>126.33799999999999</v>
      </c>
      <c r="F247" s="262">
        <v>127.84699999999999</v>
      </c>
      <c r="G247" s="262">
        <v>129.47999999999999</v>
      </c>
      <c r="H247" s="262">
        <v>132.15</v>
      </c>
      <c r="I247" s="262">
        <v>134.05500000000001</v>
      </c>
      <c r="J247" s="262">
        <v>135.36799999999999</v>
      </c>
      <c r="K247" s="262">
        <v>136.375</v>
      </c>
      <c r="L247" s="262">
        <v>138.15899999999999</v>
      </c>
      <c r="M247" s="262">
        <v>140.024</v>
      </c>
      <c r="N247" s="262">
        <v>142.24</v>
      </c>
      <c r="O247" s="262">
        <v>144.828</v>
      </c>
      <c r="P247" s="262">
        <v>148.98500000000001</v>
      </c>
      <c r="Q247" s="262">
        <v>154.642</v>
      </c>
      <c r="R247" s="262">
        <v>160.071</v>
      </c>
      <c r="S247" s="262">
        <v>163.595</v>
      </c>
      <c r="T247" s="262">
        <v>166.03</v>
      </c>
      <c r="U247" s="262">
        <v>168.17099999999999</v>
      </c>
      <c r="V247" s="262">
        <v>170.47399999999999</v>
      </c>
      <c r="W247" s="262">
        <v>171.923</v>
      </c>
      <c r="X247" s="262">
        <v>176.12799999999999</v>
      </c>
      <c r="Y247" s="262">
        <v>178.72800000000001</v>
      </c>
      <c r="Z247" s="262">
        <v>181.39699999999999</v>
      </c>
      <c r="AA247" s="262">
        <v>183.851</v>
      </c>
      <c r="AB247" s="262">
        <v>186.21799999999999</v>
      </c>
      <c r="AC247" s="262">
        <v>188.71100000000001</v>
      </c>
      <c r="AD247" s="262">
        <v>190.239</v>
      </c>
      <c r="AE247" s="262">
        <v>193.68199999999999</v>
      </c>
      <c r="AF247" s="262">
        <v>199.93100000000001</v>
      </c>
      <c r="AG247" s="262">
        <v>205.34700000000001</v>
      </c>
      <c r="AH247" s="262">
        <v>210.22300000000001</v>
      </c>
      <c r="AI247" s="262">
        <v>214.19499999999999</v>
      </c>
      <c r="AJ247" s="262">
        <v>217.708</v>
      </c>
      <c r="AK247" s="262">
        <v>221.97</v>
      </c>
      <c r="AL247" s="262">
        <v>226.08099999999999</v>
      </c>
      <c r="AM247" s="262">
        <v>229.78200000000001</v>
      </c>
      <c r="AN247" s="262">
        <v>234.10300000000001</v>
      </c>
      <c r="AO247" s="262">
        <v>237.815</v>
      </c>
      <c r="AP247" s="262">
        <v>241.63300000000001</v>
      </c>
      <c r="AQ247" s="262">
        <v>245.86</v>
      </c>
      <c r="AR247" s="262">
        <v>250.13</v>
      </c>
      <c r="AS247" s="262">
        <v>255.02699999999999</v>
      </c>
      <c r="AT247" s="262">
        <v>260.51400000000001</v>
      </c>
      <c r="AU247" s="262">
        <v>265.303</v>
      </c>
      <c r="AV247" s="262">
        <v>270.31900000000002</v>
      </c>
      <c r="AW247" s="262">
        <v>275.72199999999998</v>
      </c>
      <c r="AX247" s="262">
        <v>280.51900000000001</v>
      </c>
      <c r="AY247" s="262">
        <v>285.52499999999998</v>
      </c>
      <c r="AZ247" s="262">
        <v>290.41800000000001</v>
      </c>
      <c r="BA247" s="262">
        <v>295.31299999999999</v>
      </c>
      <c r="BB247" s="283"/>
      <c r="BC247" s="20">
        <f t="shared" si="13"/>
        <v>1.5971053002572979E-2</v>
      </c>
      <c r="BD247" t="str">
        <f t="shared" si="14"/>
        <v>Large Office - Million Sq Ft</v>
      </c>
      <c r="DA247" s="20"/>
    </row>
    <row r="248" spans="1:105">
      <c r="A248" s="284" t="s">
        <v>19</v>
      </c>
      <c r="B248" s="262" t="s">
        <v>298</v>
      </c>
      <c r="C248" s="262">
        <v>34.584000000000003</v>
      </c>
      <c r="D248" s="262">
        <v>45.752000000000002</v>
      </c>
      <c r="E248" s="262">
        <v>56.92</v>
      </c>
      <c r="F248" s="262">
        <v>57.6</v>
      </c>
      <c r="G248" s="262">
        <v>58.335999999999999</v>
      </c>
      <c r="H248" s="262">
        <v>59.539000000000001</v>
      </c>
      <c r="I248" s="262">
        <v>60.396999999999998</v>
      </c>
      <c r="J248" s="262">
        <v>60.988999999999997</v>
      </c>
      <c r="K248" s="262">
        <v>61.442999999999998</v>
      </c>
      <c r="L248" s="262">
        <v>62.246000000000002</v>
      </c>
      <c r="M248" s="262">
        <v>63.085999999999999</v>
      </c>
      <c r="N248" s="262">
        <v>64.084999999999994</v>
      </c>
      <c r="O248" s="262">
        <v>65.251000000000005</v>
      </c>
      <c r="P248" s="262">
        <v>67.123999999999995</v>
      </c>
      <c r="Q248" s="262">
        <v>69.673000000000002</v>
      </c>
      <c r="R248" s="262">
        <v>72.119</v>
      </c>
      <c r="S248" s="262">
        <v>73.706000000000003</v>
      </c>
      <c r="T248" s="262">
        <v>74.802999999999997</v>
      </c>
      <c r="U248" s="262">
        <v>75.768000000000001</v>
      </c>
      <c r="V248" s="262">
        <v>76.805000000000007</v>
      </c>
      <c r="W248" s="262">
        <v>77.710999999999999</v>
      </c>
      <c r="X248" s="262">
        <v>80.338999999999999</v>
      </c>
      <c r="Y248" s="262">
        <v>81.963999999999999</v>
      </c>
      <c r="Z248" s="262">
        <v>83.632999999999996</v>
      </c>
      <c r="AA248" s="262">
        <v>85.165999999999997</v>
      </c>
      <c r="AB248" s="262">
        <v>86.646000000000001</v>
      </c>
      <c r="AC248" s="262">
        <v>88.203999999999994</v>
      </c>
      <c r="AD248" s="262">
        <v>90.123999999999995</v>
      </c>
      <c r="AE248" s="262">
        <v>92.275000000000006</v>
      </c>
      <c r="AF248" s="262">
        <v>96.180999999999997</v>
      </c>
      <c r="AG248" s="262">
        <v>99.566000000000003</v>
      </c>
      <c r="AH248" s="262">
        <v>102.614</v>
      </c>
      <c r="AI248" s="262">
        <v>105.096</v>
      </c>
      <c r="AJ248" s="262">
        <v>107.292</v>
      </c>
      <c r="AK248" s="262">
        <v>109.956</v>
      </c>
      <c r="AL248" s="262">
        <v>112.52500000000001</v>
      </c>
      <c r="AM248" s="262">
        <v>114.83799999999999</v>
      </c>
      <c r="AN248" s="262">
        <v>117.539</v>
      </c>
      <c r="AO248" s="262">
        <v>119.85899999999999</v>
      </c>
      <c r="AP248" s="262">
        <v>122.245</v>
      </c>
      <c r="AQ248" s="262">
        <v>124.887</v>
      </c>
      <c r="AR248" s="262">
        <v>127.55500000000001</v>
      </c>
      <c r="AS248" s="262">
        <v>130.61600000000001</v>
      </c>
      <c r="AT248" s="262">
        <v>134.04599999999999</v>
      </c>
      <c r="AU248" s="262">
        <v>137.03899999999999</v>
      </c>
      <c r="AV248" s="262">
        <v>140.173</v>
      </c>
      <c r="AW248" s="262">
        <v>143.55099999999999</v>
      </c>
      <c r="AX248" s="262">
        <v>146.54900000000001</v>
      </c>
      <c r="AY248" s="262">
        <v>149.678</v>
      </c>
      <c r="AZ248" s="262">
        <v>152.73599999999999</v>
      </c>
      <c r="BA248" s="262">
        <v>155.79499999999999</v>
      </c>
      <c r="BB248" s="283"/>
      <c r="BC248" s="20">
        <f t="shared" si="13"/>
        <v>3.0560674036451053E-2</v>
      </c>
      <c r="BD248" t="str">
        <f t="shared" si="14"/>
        <v>Medium Office - Million Sq Ft</v>
      </c>
      <c r="DA248" s="20"/>
    </row>
    <row r="249" spans="1:105">
      <c r="A249" s="284" t="s">
        <v>19</v>
      </c>
      <c r="B249" s="262" t="s">
        <v>299</v>
      </c>
      <c r="C249" s="262">
        <v>63.243000000000002</v>
      </c>
      <c r="D249" s="262">
        <v>65.016000000000005</v>
      </c>
      <c r="E249" s="262">
        <v>66.789000000000001</v>
      </c>
      <c r="F249" s="262">
        <v>67.587000000000003</v>
      </c>
      <c r="G249" s="262">
        <v>68.45</v>
      </c>
      <c r="H249" s="262">
        <v>69.861000000000004</v>
      </c>
      <c r="I249" s="262">
        <v>70.869</v>
      </c>
      <c r="J249" s="262">
        <v>71.561999999999998</v>
      </c>
      <c r="K249" s="262">
        <v>72.094999999999999</v>
      </c>
      <c r="L249" s="262">
        <v>73.037999999999997</v>
      </c>
      <c r="M249" s="262">
        <v>74.024000000000001</v>
      </c>
      <c r="N249" s="262">
        <v>75.195999999999998</v>
      </c>
      <c r="O249" s="262">
        <v>76.563999999999993</v>
      </c>
      <c r="P249" s="262">
        <v>78.760999999999996</v>
      </c>
      <c r="Q249" s="262">
        <v>81.751999999999995</v>
      </c>
      <c r="R249" s="262">
        <v>84.622</v>
      </c>
      <c r="S249" s="262">
        <v>86.484999999999999</v>
      </c>
      <c r="T249" s="262">
        <v>87.772000000000006</v>
      </c>
      <c r="U249" s="262">
        <v>88.903999999999996</v>
      </c>
      <c r="V249" s="262">
        <v>90.120999999999995</v>
      </c>
      <c r="W249" s="262">
        <v>90.353999999999999</v>
      </c>
      <c r="X249" s="262">
        <v>91.03</v>
      </c>
      <c r="Y249" s="262">
        <v>91.447999999999993</v>
      </c>
      <c r="Z249" s="262">
        <v>91.876999999999995</v>
      </c>
      <c r="AA249" s="262">
        <v>92.271000000000001</v>
      </c>
      <c r="AB249" s="262">
        <v>92.652000000000001</v>
      </c>
      <c r="AC249" s="262">
        <v>93.052000000000007</v>
      </c>
      <c r="AD249" s="262">
        <v>93.522000000000006</v>
      </c>
      <c r="AE249" s="262">
        <v>94.075999999999993</v>
      </c>
      <c r="AF249" s="262">
        <v>95.08</v>
      </c>
      <c r="AG249" s="262">
        <v>95.95</v>
      </c>
      <c r="AH249" s="262">
        <v>96.733999999999995</v>
      </c>
      <c r="AI249" s="262">
        <v>97.372</v>
      </c>
      <c r="AJ249" s="262">
        <v>97.936999999999998</v>
      </c>
      <c r="AK249" s="262">
        <v>98.622</v>
      </c>
      <c r="AL249" s="262">
        <v>99.283000000000001</v>
      </c>
      <c r="AM249" s="262">
        <v>99.878</v>
      </c>
      <c r="AN249" s="262">
        <v>100.572</v>
      </c>
      <c r="AO249" s="262">
        <v>101.169</v>
      </c>
      <c r="AP249" s="262">
        <v>101.782</v>
      </c>
      <c r="AQ249" s="262">
        <v>102.461</v>
      </c>
      <c r="AR249" s="262">
        <v>103.148</v>
      </c>
      <c r="AS249" s="262">
        <v>103.935</v>
      </c>
      <c r="AT249" s="262">
        <v>104.81699999999999</v>
      </c>
      <c r="AU249" s="262">
        <v>105.586</v>
      </c>
      <c r="AV249" s="262">
        <v>106.392</v>
      </c>
      <c r="AW249" s="262">
        <v>107.261</v>
      </c>
      <c r="AX249" s="262">
        <v>108.032</v>
      </c>
      <c r="AY249" s="262">
        <v>108.836</v>
      </c>
      <c r="AZ249" s="262">
        <v>109.623</v>
      </c>
      <c r="BA249" s="262">
        <v>110.40900000000001</v>
      </c>
      <c r="BB249" s="283"/>
      <c r="BC249" s="20">
        <f t="shared" si="13"/>
        <v>1.1206471340524906E-2</v>
      </c>
      <c r="BD249" t="str">
        <f t="shared" si="14"/>
        <v>Small Office - Million Sq Ft</v>
      </c>
      <c r="DA249" s="20"/>
    </row>
    <row r="250" spans="1:105">
      <c r="A250" s="284" t="s">
        <v>19</v>
      </c>
      <c r="B250" s="262" t="s">
        <v>300</v>
      </c>
      <c r="C250" s="262">
        <v>11.664999999999999</v>
      </c>
      <c r="D250" s="262">
        <v>31.08</v>
      </c>
      <c r="E250" s="262">
        <v>50.494999999999997</v>
      </c>
      <c r="F250" s="262">
        <v>51.594999999999999</v>
      </c>
      <c r="G250" s="262">
        <v>52.37</v>
      </c>
      <c r="H250" s="262">
        <v>53.06</v>
      </c>
      <c r="I250" s="262">
        <v>53.536999999999999</v>
      </c>
      <c r="J250" s="262">
        <v>54.267000000000003</v>
      </c>
      <c r="K250" s="262">
        <v>55.387</v>
      </c>
      <c r="L250" s="262">
        <v>57.116999999999997</v>
      </c>
      <c r="M250" s="262">
        <v>58.326000000000001</v>
      </c>
      <c r="N250" s="262">
        <v>58.972999999999999</v>
      </c>
      <c r="O250" s="262">
        <v>59.765999999999998</v>
      </c>
      <c r="P250" s="262">
        <v>60.92</v>
      </c>
      <c r="Q250" s="262">
        <v>62.534999999999997</v>
      </c>
      <c r="R250" s="262">
        <v>63.725000000000001</v>
      </c>
      <c r="S250" s="262">
        <v>64.950999999999993</v>
      </c>
      <c r="T250" s="262">
        <v>66.007999999999996</v>
      </c>
      <c r="U250" s="262">
        <v>66.736999999999995</v>
      </c>
      <c r="V250" s="262">
        <v>67.658000000000001</v>
      </c>
      <c r="W250" s="262">
        <v>69.293000000000006</v>
      </c>
      <c r="X250" s="262">
        <v>71.382999999999996</v>
      </c>
      <c r="Y250" s="262">
        <v>73.152000000000001</v>
      </c>
      <c r="Z250" s="262">
        <v>74.856999999999999</v>
      </c>
      <c r="AA250" s="262">
        <v>76.483000000000004</v>
      </c>
      <c r="AB250" s="262">
        <v>78.186000000000007</v>
      </c>
      <c r="AC250" s="262">
        <v>79.978999999999999</v>
      </c>
      <c r="AD250" s="262">
        <v>83.216999999999999</v>
      </c>
      <c r="AE250" s="262">
        <v>84.263999999999996</v>
      </c>
      <c r="AF250" s="262">
        <v>85.394000000000005</v>
      </c>
      <c r="AG250" s="262">
        <v>85.869</v>
      </c>
      <c r="AH250" s="262">
        <v>86.844999999999999</v>
      </c>
      <c r="AI250" s="262">
        <v>87.617999999999995</v>
      </c>
      <c r="AJ250" s="262">
        <v>88.039000000000001</v>
      </c>
      <c r="AK250" s="262">
        <v>88.459000000000003</v>
      </c>
      <c r="AL250" s="262">
        <v>88.878</v>
      </c>
      <c r="AM250" s="262">
        <v>89.295000000000002</v>
      </c>
      <c r="AN250" s="262">
        <v>89.71</v>
      </c>
      <c r="AO250" s="262">
        <v>90.122</v>
      </c>
      <c r="AP250" s="262">
        <v>90.531999999999996</v>
      </c>
      <c r="AQ250" s="262">
        <v>90.94</v>
      </c>
      <c r="AR250" s="262">
        <v>91.403999999999996</v>
      </c>
      <c r="AS250" s="262">
        <v>92.206999999999994</v>
      </c>
      <c r="AT250" s="262">
        <v>93.14</v>
      </c>
      <c r="AU250" s="262">
        <v>93.954999999999998</v>
      </c>
      <c r="AV250" s="262">
        <v>94.727999999999994</v>
      </c>
      <c r="AW250" s="262">
        <v>95.477999999999994</v>
      </c>
      <c r="AX250" s="262">
        <v>96.093000000000004</v>
      </c>
      <c r="AY250" s="262">
        <v>96.731999999999999</v>
      </c>
      <c r="AZ250" s="262">
        <v>97.325999999999993</v>
      </c>
      <c r="BA250" s="262">
        <v>97.986999999999995</v>
      </c>
      <c r="BB250" s="283"/>
      <c r="BC250" s="20">
        <f t="shared" si="13"/>
        <v>4.3483711819804857E-2</v>
      </c>
      <c r="BD250" t="str">
        <f t="shared" si="14"/>
        <v>Big Box-Retail - Million Sq Ft</v>
      </c>
      <c r="DA250" s="20"/>
    </row>
    <row r="251" spans="1:105">
      <c r="A251" s="284" t="s">
        <v>19</v>
      </c>
      <c r="B251" s="262" t="s">
        <v>301</v>
      </c>
      <c r="C251" s="262">
        <v>105.648</v>
      </c>
      <c r="D251" s="262">
        <v>99.456000000000003</v>
      </c>
      <c r="E251" s="262">
        <v>93.263999999999996</v>
      </c>
      <c r="F251" s="262">
        <v>95.296000000000006</v>
      </c>
      <c r="G251" s="262">
        <v>96.727000000000004</v>
      </c>
      <c r="H251" s="262">
        <v>98.001999999999995</v>
      </c>
      <c r="I251" s="262">
        <v>98.882000000000005</v>
      </c>
      <c r="J251" s="262">
        <v>100.229</v>
      </c>
      <c r="K251" s="262">
        <v>102.29900000000001</v>
      </c>
      <c r="L251" s="262">
        <v>105.494</v>
      </c>
      <c r="M251" s="262">
        <v>107.727</v>
      </c>
      <c r="N251" s="262">
        <v>108.923</v>
      </c>
      <c r="O251" s="262">
        <v>110.386</v>
      </c>
      <c r="P251" s="262">
        <v>112.51900000000001</v>
      </c>
      <c r="Q251" s="262">
        <v>115.502</v>
      </c>
      <c r="R251" s="262">
        <v>117.699</v>
      </c>
      <c r="S251" s="262">
        <v>119.96299999999999</v>
      </c>
      <c r="T251" s="262">
        <v>121.916</v>
      </c>
      <c r="U251" s="262">
        <v>123.262</v>
      </c>
      <c r="V251" s="262">
        <v>124.96299999999999</v>
      </c>
      <c r="W251" s="262">
        <v>125.55800000000001</v>
      </c>
      <c r="X251" s="262">
        <v>126.318</v>
      </c>
      <c r="Y251" s="262">
        <v>126.961</v>
      </c>
      <c r="Z251" s="262">
        <v>127.581</v>
      </c>
      <c r="AA251" s="262">
        <v>128.172</v>
      </c>
      <c r="AB251" s="262">
        <v>128.792</v>
      </c>
      <c r="AC251" s="262">
        <v>129.44300000000001</v>
      </c>
      <c r="AD251" s="262">
        <v>130.947</v>
      </c>
      <c r="AE251" s="262">
        <v>131.328</v>
      </c>
      <c r="AF251" s="262">
        <v>131.739</v>
      </c>
      <c r="AG251" s="262">
        <v>131.911</v>
      </c>
      <c r="AH251" s="262">
        <v>132.26599999999999</v>
      </c>
      <c r="AI251" s="262">
        <v>132.547</v>
      </c>
      <c r="AJ251" s="262">
        <v>132.69999999999999</v>
      </c>
      <c r="AK251" s="262">
        <v>132.85300000000001</v>
      </c>
      <c r="AL251" s="262">
        <v>133.005</v>
      </c>
      <c r="AM251" s="262">
        <v>133.15700000000001</v>
      </c>
      <c r="AN251" s="262">
        <v>133.30799999999999</v>
      </c>
      <c r="AO251" s="262">
        <v>133.458</v>
      </c>
      <c r="AP251" s="262">
        <v>133.607</v>
      </c>
      <c r="AQ251" s="262">
        <v>133.755</v>
      </c>
      <c r="AR251" s="262">
        <v>133.92400000000001</v>
      </c>
      <c r="AS251" s="262">
        <v>134.21600000000001</v>
      </c>
      <c r="AT251" s="262">
        <v>134.55500000000001</v>
      </c>
      <c r="AU251" s="262">
        <v>134.852</v>
      </c>
      <c r="AV251" s="262">
        <v>135.13300000000001</v>
      </c>
      <c r="AW251" s="262">
        <v>135.40600000000001</v>
      </c>
      <c r="AX251" s="262">
        <v>135.62899999999999</v>
      </c>
      <c r="AY251" s="262">
        <v>135.86099999999999</v>
      </c>
      <c r="AZ251" s="262">
        <v>136.077</v>
      </c>
      <c r="BA251" s="262">
        <v>136.31800000000001</v>
      </c>
      <c r="BB251" s="283"/>
      <c r="BC251" s="20">
        <f t="shared" si="13"/>
        <v>5.1105661842451421E-3</v>
      </c>
      <c r="BD251" t="str">
        <f t="shared" si="14"/>
        <v>Small Box-Retail - Million Sq Ft</v>
      </c>
      <c r="DA251" s="20"/>
    </row>
    <row r="252" spans="1:105">
      <c r="A252" s="284" t="s">
        <v>19</v>
      </c>
      <c r="B252" s="262" t="s">
        <v>302</v>
      </c>
      <c r="C252" s="262">
        <v>26.411999999999999</v>
      </c>
      <c r="D252" s="262">
        <v>24.864000000000001</v>
      </c>
      <c r="E252" s="262">
        <v>23.315999999999999</v>
      </c>
      <c r="F252" s="262">
        <v>23.824000000000002</v>
      </c>
      <c r="G252" s="262">
        <v>24.181999999999999</v>
      </c>
      <c r="H252" s="262">
        <v>24.5</v>
      </c>
      <c r="I252" s="262">
        <v>24.72</v>
      </c>
      <c r="J252" s="262">
        <v>25.056999999999999</v>
      </c>
      <c r="K252" s="262">
        <v>25.574999999999999</v>
      </c>
      <c r="L252" s="262">
        <v>26.373999999999999</v>
      </c>
      <c r="M252" s="262">
        <v>26.931999999999999</v>
      </c>
      <c r="N252" s="262">
        <v>27.231000000000002</v>
      </c>
      <c r="O252" s="262">
        <v>27.597000000000001</v>
      </c>
      <c r="P252" s="262">
        <v>28.13</v>
      </c>
      <c r="Q252" s="262">
        <v>28.875</v>
      </c>
      <c r="R252" s="262">
        <v>29.425000000000001</v>
      </c>
      <c r="S252" s="262">
        <v>29.991</v>
      </c>
      <c r="T252" s="262">
        <v>30.478999999999999</v>
      </c>
      <c r="U252" s="262">
        <v>30.815000000000001</v>
      </c>
      <c r="V252" s="262">
        <v>31.241</v>
      </c>
      <c r="W252" s="262">
        <v>33.371000000000002</v>
      </c>
      <c r="X252" s="262">
        <v>36.094999999999999</v>
      </c>
      <c r="Y252" s="262">
        <v>38.4</v>
      </c>
      <c r="Z252" s="262">
        <v>40.622</v>
      </c>
      <c r="AA252" s="262">
        <v>42.74</v>
      </c>
      <c r="AB252" s="262">
        <v>44.96</v>
      </c>
      <c r="AC252" s="262">
        <v>47.295000000000002</v>
      </c>
      <c r="AD252" s="262">
        <v>52.499000000000002</v>
      </c>
      <c r="AE252" s="262">
        <v>53.863</v>
      </c>
      <c r="AF252" s="262">
        <v>55.335999999999999</v>
      </c>
      <c r="AG252" s="262">
        <v>55.954999999999998</v>
      </c>
      <c r="AH252" s="262">
        <v>57.226999999999997</v>
      </c>
      <c r="AI252" s="262">
        <v>58.234000000000002</v>
      </c>
      <c r="AJ252" s="262">
        <v>58.781999999999996</v>
      </c>
      <c r="AK252" s="262">
        <v>59.33</v>
      </c>
      <c r="AL252" s="262">
        <v>59.875999999999998</v>
      </c>
      <c r="AM252" s="262">
        <v>60.418999999999997</v>
      </c>
      <c r="AN252" s="262">
        <v>60.96</v>
      </c>
      <c r="AO252" s="262">
        <v>61.497</v>
      </c>
      <c r="AP252" s="262">
        <v>62.030999999999999</v>
      </c>
      <c r="AQ252" s="262">
        <v>62.563000000000002</v>
      </c>
      <c r="AR252" s="262">
        <v>63.167000000000002</v>
      </c>
      <c r="AS252" s="262">
        <v>64.213999999999999</v>
      </c>
      <c r="AT252" s="262">
        <v>65.429000000000002</v>
      </c>
      <c r="AU252" s="262">
        <v>66.491</v>
      </c>
      <c r="AV252" s="262">
        <v>67.498999999999995</v>
      </c>
      <c r="AW252" s="262">
        <v>68.475999999999999</v>
      </c>
      <c r="AX252" s="262">
        <v>69.277000000000001</v>
      </c>
      <c r="AY252" s="262">
        <v>70.11</v>
      </c>
      <c r="AZ252" s="262">
        <v>70.884</v>
      </c>
      <c r="BA252" s="262">
        <v>71.745000000000005</v>
      </c>
      <c r="BB252" s="283"/>
      <c r="BC252" s="20">
        <f t="shared" si="13"/>
        <v>2.0187051461748928E-2</v>
      </c>
      <c r="BD252" t="str">
        <f t="shared" si="14"/>
        <v>High End-Retail - Million Sq Ft</v>
      </c>
      <c r="DA252" s="20"/>
    </row>
    <row r="253" spans="1:105">
      <c r="A253" s="284" t="s">
        <v>19</v>
      </c>
      <c r="B253" s="262" t="s">
        <v>303</v>
      </c>
      <c r="C253" s="262">
        <v>58.584000000000003</v>
      </c>
      <c r="D253" s="262">
        <v>51.8</v>
      </c>
      <c r="E253" s="262">
        <v>45.015999999999998</v>
      </c>
      <c r="F253" s="262">
        <v>45.997</v>
      </c>
      <c r="G253" s="262">
        <v>46.688000000000002</v>
      </c>
      <c r="H253" s="262">
        <v>47.302999999999997</v>
      </c>
      <c r="I253" s="262">
        <v>47.728000000000002</v>
      </c>
      <c r="J253" s="262">
        <v>48.378999999999998</v>
      </c>
      <c r="K253" s="262">
        <v>49.378</v>
      </c>
      <c r="L253" s="262">
        <v>50.92</v>
      </c>
      <c r="M253" s="262">
        <v>51.997999999999998</v>
      </c>
      <c r="N253" s="262">
        <v>52.575000000000003</v>
      </c>
      <c r="O253" s="262">
        <v>53.280999999999999</v>
      </c>
      <c r="P253" s="262">
        <v>54.31</v>
      </c>
      <c r="Q253" s="262">
        <v>55.75</v>
      </c>
      <c r="R253" s="262">
        <v>56.811</v>
      </c>
      <c r="S253" s="262">
        <v>57.902999999999999</v>
      </c>
      <c r="T253" s="262">
        <v>58.845999999999997</v>
      </c>
      <c r="U253" s="262">
        <v>59.496000000000002</v>
      </c>
      <c r="V253" s="262">
        <v>60.317</v>
      </c>
      <c r="W253" s="262">
        <v>60.911999999999999</v>
      </c>
      <c r="X253" s="262">
        <v>61.671999999999997</v>
      </c>
      <c r="Y253" s="262">
        <v>62.314999999999998</v>
      </c>
      <c r="Z253" s="262">
        <v>62.935000000000002</v>
      </c>
      <c r="AA253" s="262">
        <v>63.526000000000003</v>
      </c>
      <c r="AB253" s="262">
        <v>64.146000000000001</v>
      </c>
      <c r="AC253" s="262">
        <v>64.796999999999997</v>
      </c>
      <c r="AD253" s="262">
        <v>66.417000000000002</v>
      </c>
      <c r="AE253" s="262">
        <v>66.796999999999997</v>
      </c>
      <c r="AF253" s="262">
        <v>67.207999999999998</v>
      </c>
      <c r="AG253" s="262">
        <v>67.381</v>
      </c>
      <c r="AH253" s="262">
        <v>67.736000000000004</v>
      </c>
      <c r="AI253" s="262">
        <v>68.016999999999996</v>
      </c>
      <c r="AJ253" s="262">
        <v>68.17</v>
      </c>
      <c r="AK253" s="262">
        <v>68.322999999999993</v>
      </c>
      <c r="AL253" s="262">
        <v>68.474999999999994</v>
      </c>
      <c r="AM253" s="262">
        <v>68.626999999999995</v>
      </c>
      <c r="AN253" s="262">
        <v>68.778000000000006</v>
      </c>
      <c r="AO253" s="262">
        <v>68.927000000000007</v>
      </c>
      <c r="AP253" s="262">
        <v>69.075999999999993</v>
      </c>
      <c r="AQ253" s="262">
        <v>69.224999999999994</v>
      </c>
      <c r="AR253" s="262">
        <v>69.394000000000005</v>
      </c>
      <c r="AS253" s="262">
        <v>69.686000000000007</v>
      </c>
      <c r="AT253" s="262">
        <v>70.025000000000006</v>
      </c>
      <c r="AU253" s="262">
        <v>70.320999999999998</v>
      </c>
      <c r="AV253" s="262">
        <v>70.602999999999994</v>
      </c>
      <c r="AW253" s="262">
        <v>70.875</v>
      </c>
      <c r="AX253" s="262">
        <v>71.099000000000004</v>
      </c>
      <c r="AY253" s="262">
        <v>71.331000000000003</v>
      </c>
      <c r="AZ253" s="262">
        <v>71.546999999999997</v>
      </c>
      <c r="BA253" s="262">
        <v>71.787999999999997</v>
      </c>
      <c r="BB253" s="283"/>
      <c r="BC253" s="20">
        <f t="shared" si="13"/>
        <v>4.0733879729482605E-3</v>
      </c>
      <c r="BD253" t="str">
        <f t="shared" si="14"/>
        <v>Anchor-Retail - Million Sq Ft</v>
      </c>
      <c r="DA253" s="20"/>
    </row>
    <row r="254" spans="1:105">
      <c r="A254" s="284" t="s">
        <v>19</v>
      </c>
      <c r="B254" s="262" t="s">
        <v>304</v>
      </c>
      <c r="C254" s="262">
        <v>105.096</v>
      </c>
      <c r="D254" s="262">
        <v>106.788</v>
      </c>
      <c r="E254" s="262">
        <v>108.48</v>
      </c>
      <c r="F254" s="262">
        <v>109.965</v>
      </c>
      <c r="G254" s="262">
        <v>112.053</v>
      </c>
      <c r="H254" s="262">
        <v>114.13800000000001</v>
      </c>
      <c r="I254" s="262">
        <v>116.449</v>
      </c>
      <c r="J254" s="262">
        <v>119.61499999999999</v>
      </c>
      <c r="K254" s="262">
        <v>122.01300000000001</v>
      </c>
      <c r="L254" s="262">
        <v>123.43300000000001</v>
      </c>
      <c r="M254" s="262">
        <v>126.416</v>
      </c>
      <c r="N254" s="262">
        <v>128.34800000000001</v>
      </c>
      <c r="O254" s="262">
        <v>130.256</v>
      </c>
      <c r="P254" s="262">
        <v>132.56399999999999</v>
      </c>
      <c r="Q254" s="262">
        <v>135.04599999999999</v>
      </c>
      <c r="R254" s="262">
        <v>137.40799999999999</v>
      </c>
      <c r="S254" s="262">
        <v>139.571</v>
      </c>
      <c r="T254" s="262">
        <v>142.19499999999999</v>
      </c>
      <c r="U254" s="262">
        <v>145.971</v>
      </c>
      <c r="V254" s="262">
        <v>148.53299999999999</v>
      </c>
      <c r="W254" s="262">
        <v>151.553</v>
      </c>
      <c r="X254" s="262">
        <v>154.54599999999999</v>
      </c>
      <c r="Y254" s="262">
        <v>157.43799999999999</v>
      </c>
      <c r="Z254" s="262">
        <v>161.22</v>
      </c>
      <c r="AA254" s="262">
        <v>164.69</v>
      </c>
      <c r="AB254" s="262">
        <v>167.90600000000001</v>
      </c>
      <c r="AC254" s="262">
        <v>170.958</v>
      </c>
      <c r="AD254" s="262">
        <v>171.816</v>
      </c>
      <c r="AE254" s="262">
        <v>171.994</v>
      </c>
      <c r="AF254" s="262">
        <v>172.28899999999999</v>
      </c>
      <c r="AG254" s="262">
        <v>172.58</v>
      </c>
      <c r="AH254" s="262">
        <v>172.864</v>
      </c>
      <c r="AI254" s="262">
        <v>173.143</v>
      </c>
      <c r="AJ254" s="262">
        <v>173.416</v>
      </c>
      <c r="AK254" s="262">
        <v>173.68600000000001</v>
      </c>
      <c r="AL254" s="262">
        <v>173.952</v>
      </c>
      <c r="AM254" s="262">
        <v>174.21600000000001</v>
      </c>
      <c r="AN254" s="262">
        <v>174.476</v>
      </c>
      <c r="AO254" s="262">
        <v>174.732</v>
      </c>
      <c r="AP254" s="262">
        <v>174.98599999999999</v>
      </c>
      <c r="AQ254" s="262">
        <v>175.23699999999999</v>
      </c>
      <c r="AR254" s="262">
        <v>175.48500000000001</v>
      </c>
      <c r="AS254" s="262">
        <v>175.732</v>
      </c>
      <c r="AT254" s="262">
        <v>175.977</v>
      </c>
      <c r="AU254" s="262">
        <v>176.196</v>
      </c>
      <c r="AV254" s="262">
        <v>176.43799999999999</v>
      </c>
      <c r="AW254" s="262">
        <v>176.678</v>
      </c>
      <c r="AX254" s="262">
        <v>176.917</v>
      </c>
      <c r="AY254" s="262">
        <v>177.154</v>
      </c>
      <c r="AZ254" s="262">
        <v>177.39</v>
      </c>
      <c r="BA254" s="262">
        <v>177.624</v>
      </c>
      <c r="BB254" s="283"/>
      <c r="BC254" s="20">
        <f t="shared" si="13"/>
        <v>1.0551169889432327E-2</v>
      </c>
      <c r="BD254" t="str">
        <f t="shared" si="14"/>
        <v>K-12 - Million Sq Ft</v>
      </c>
      <c r="DA254" s="20"/>
    </row>
    <row r="255" spans="1:105">
      <c r="A255" s="284" t="s">
        <v>19</v>
      </c>
      <c r="B255" s="262" t="s">
        <v>305</v>
      </c>
      <c r="C255" s="262">
        <v>54.14</v>
      </c>
      <c r="D255" s="262">
        <v>55.012</v>
      </c>
      <c r="E255" s="262">
        <v>55.884</v>
      </c>
      <c r="F255" s="262">
        <v>56.649000000000001</v>
      </c>
      <c r="G255" s="262">
        <v>57.723999999999997</v>
      </c>
      <c r="H255" s="262">
        <v>58.798999999999999</v>
      </c>
      <c r="I255" s="262">
        <v>59.988999999999997</v>
      </c>
      <c r="J255" s="262">
        <v>61.62</v>
      </c>
      <c r="K255" s="262">
        <v>62.854999999999997</v>
      </c>
      <c r="L255" s="262">
        <v>63.587000000000003</v>
      </c>
      <c r="M255" s="262">
        <v>65.123000000000005</v>
      </c>
      <c r="N255" s="262">
        <v>66.119</v>
      </c>
      <c r="O255" s="262">
        <v>67.102000000000004</v>
      </c>
      <c r="P255" s="262">
        <v>68.290999999999997</v>
      </c>
      <c r="Q255" s="262">
        <v>69.569000000000003</v>
      </c>
      <c r="R255" s="262">
        <v>70.786000000000001</v>
      </c>
      <c r="S255" s="262">
        <v>71.900000000000006</v>
      </c>
      <c r="T255" s="262">
        <v>73.100999999999999</v>
      </c>
      <c r="U255" s="262">
        <v>74.655000000000001</v>
      </c>
      <c r="V255" s="262">
        <v>75.471999999999994</v>
      </c>
      <c r="W255" s="262">
        <v>76.769000000000005</v>
      </c>
      <c r="X255" s="262">
        <v>78.194000000000003</v>
      </c>
      <c r="Y255" s="262">
        <v>79.531999999999996</v>
      </c>
      <c r="Z255" s="262">
        <v>81.001000000000005</v>
      </c>
      <c r="AA255" s="262">
        <v>82.335999999999999</v>
      </c>
      <c r="AB255" s="262">
        <v>83.585999999999999</v>
      </c>
      <c r="AC255" s="262">
        <v>84.78</v>
      </c>
      <c r="AD255" s="262">
        <v>85.638000000000005</v>
      </c>
      <c r="AE255" s="262">
        <v>86.387</v>
      </c>
      <c r="AF255" s="262">
        <v>87.081000000000003</v>
      </c>
      <c r="AG255" s="262">
        <v>87.638000000000005</v>
      </c>
      <c r="AH255" s="262">
        <v>87.837000000000003</v>
      </c>
      <c r="AI255" s="262">
        <v>88.054000000000002</v>
      </c>
      <c r="AJ255" s="262">
        <v>88.555999999999997</v>
      </c>
      <c r="AK255" s="262">
        <v>89.31</v>
      </c>
      <c r="AL255" s="262">
        <v>89.897999999999996</v>
      </c>
      <c r="AM255" s="262">
        <v>90.518000000000001</v>
      </c>
      <c r="AN255" s="262">
        <v>90.995000000000005</v>
      </c>
      <c r="AO255" s="262">
        <v>91.614999999999995</v>
      </c>
      <c r="AP255" s="262">
        <v>92.33</v>
      </c>
      <c r="AQ255" s="262">
        <v>92.995999999999995</v>
      </c>
      <c r="AR255" s="262">
        <v>93.763999999999996</v>
      </c>
      <c r="AS255" s="262">
        <v>94.590999999999994</v>
      </c>
      <c r="AT255" s="262">
        <v>95.418000000000006</v>
      </c>
      <c r="AU255" s="262">
        <v>96.256</v>
      </c>
      <c r="AV255" s="262">
        <v>97.087000000000003</v>
      </c>
      <c r="AW255" s="262">
        <v>97.81</v>
      </c>
      <c r="AX255" s="262">
        <v>98.641000000000005</v>
      </c>
      <c r="AY255" s="262">
        <v>99.352999999999994</v>
      </c>
      <c r="AZ255" s="262">
        <v>100.066</v>
      </c>
      <c r="BA255" s="262">
        <v>100.837</v>
      </c>
      <c r="BB255" s="283"/>
      <c r="BC255" s="20">
        <f t="shared" si="13"/>
        <v>1.251632300177026E-2</v>
      </c>
      <c r="BD255" t="str">
        <f t="shared" si="14"/>
        <v>University - Million Sq Ft</v>
      </c>
      <c r="DA255" s="20"/>
    </row>
    <row r="256" spans="1:105">
      <c r="A256" s="284" t="s">
        <v>19</v>
      </c>
      <c r="B256" s="262" t="s">
        <v>306</v>
      </c>
      <c r="C256" s="262">
        <v>65.456000000000003</v>
      </c>
      <c r="D256" s="262">
        <v>70.7</v>
      </c>
      <c r="E256" s="262">
        <v>75.944000000000003</v>
      </c>
      <c r="F256" s="262">
        <v>79.022000000000006</v>
      </c>
      <c r="G256" s="262">
        <v>82.593999999999994</v>
      </c>
      <c r="H256" s="262">
        <v>87.179000000000002</v>
      </c>
      <c r="I256" s="262">
        <v>90.637</v>
      </c>
      <c r="J256" s="262">
        <v>93.936000000000007</v>
      </c>
      <c r="K256" s="262">
        <v>97.052999999999997</v>
      </c>
      <c r="L256" s="262">
        <v>100.89</v>
      </c>
      <c r="M256" s="262">
        <v>105.93600000000001</v>
      </c>
      <c r="N256" s="262">
        <v>112.294</v>
      </c>
      <c r="O256" s="262">
        <v>117.075</v>
      </c>
      <c r="P256" s="262">
        <v>123.16</v>
      </c>
      <c r="Q256" s="262">
        <v>128.91999999999999</v>
      </c>
      <c r="R256" s="262">
        <v>134.11199999999999</v>
      </c>
      <c r="S256" s="262">
        <v>140.184</v>
      </c>
      <c r="T256" s="262">
        <v>142.92699999999999</v>
      </c>
      <c r="U256" s="262">
        <v>147.74700000000001</v>
      </c>
      <c r="V256" s="262">
        <v>150.905</v>
      </c>
      <c r="W256" s="262">
        <v>155.65700000000001</v>
      </c>
      <c r="X256" s="262">
        <v>160.244</v>
      </c>
      <c r="Y256" s="262">
        <v>164.49600000000001</v>
      </c>
      <c r="Z256" s="262">
        <v>168.66</v>
      </c>
      <c r="AA256" s="262">
        <v>172.88200000000001</v>
      </c>
      <c r="AB256" s="262">
        <v>177.41</v>
      </c>
      <c r="AC256" s="262">
        <v>182.21799999999999</v>
      </c>
      <c r="AD256" s="262">
        <v>182.21799999999999</v>
      </c>
      <c r="AE256" s="262">
        <v>183.935</v>
      </c>
      <c r="AF256" s="262">
        <v>186.79499999999999</v>
      </c>
      <c r="AG256" s="262">
        <v>190.239</v>
      </c>
      <c r="AH256" s="262">
        <v>193.74199999999999</v>
      </c>
      <c r="AI256" s="262">
        <v>197.09399999999999</v>
      </c>
      <c r="AJ256" s="262">
        <v>198.774</v>
      </c>
      <c r="AK256" s="262">
        <v>200.30799999999999</v>
      </c>
      <c r="AL256" s="262">
        <v>201.434</v>
      </c>
      <c r="AM256" s="262">
        <v>202.559</v>
      </c>
      <c r="AN256" s="262">
        <v>203.68299999999999</v>
      </c>
      <c r="AO256" s="262">
        <v>204.803</v>
      </c>
      <c r="AP256" s="262">
        <v>206.34800000000001</v>
      </c>
      <c r="AQ256" s="262">
        <v>208.01400000000001</v>
      </c>
      <c r="AR256" s="262">
        <v>209.63200000000001</v>
      </c>
      <c r="AS256" s="262">
        <v>211.01599999999999</v>
      </c>
      <c r="AT256" s="262">
        <v>212.14400000000001</v>
      </c>
      <c r="AU256" s="262">
        <v>213.15799999999999</v>
      </c>
      <c r="AV256" s="262">
        <v>214.28399999999999</v>
      </c>
      <c r="AW256" s="262">
        <v>215.40799999999999</v>
      </c>
      <c r="AX256" s="262">
        <v>216.52600000000001</v>
      </c>
      <c r="AY256" s="262">
        <v>217.63800000000001</v>
      </c>
      <c r="AZ256" s="262">
        <v>218.745</v>
      </c>
      <c r="BA256" s="262">
        <v>219.846</v>
      </c>
      <c r="BB256" s="283"/>
      <c r="BC256" s="20">
        <f t="shared" si="13"/>
        <v>2.4526938663918016E-2</v>
      </c>
      <c r="BD256" t="str">
        <f t="shared" si="14"/>
        <v>Warehouse - Million Sq Ft</v>
      </c>
      <c r="DA256" s="20"/>
    </row>
    <row r="257" spans="1:105">
      <c r="A257" s="284" t="s">
        <v>19</v>
      </c>
      <c r="B257" s="262" t="s">
        <v>307</v>
      </c>
      <c r="C257" s="262">
        <v>28.492000000000001</v>
      </c>
      <c r="D257" s="262">
        <v>26.16</v>
      </c>
      <c r="E257" s="262">
        <v>23.827999999999999</v>
      </c>
      <c r="F257" s="262">
        <v>24.346</v>
      </c>
      <c r="G257" s="262">
        <v>24.710999999999999</v>
      </c>
      <c r="H257" s="262">
        <v>25.035</v>
      </c>
      <c r="I257" s="262">
        <v>25.259</v>
      </c>
      <c r="J257" s="262">
        <v>25.603000000000002</v>
      </c>
      <c r="K257" s="262">
        <v>26.13</v>
      </c>
      <c r="L257" s="262">
        <v>26.945</v>
      </c>
      <c r="M257" s="262">
        <v>27.513999999999999</v>
      </c>
      <c r="N257" s="262">
        <v>27.818000000000001</v>
      </c>
      <c r="O257" s="262">
        <v>28.190999999999999</v>
      </c>
      <c r="P257" s="262">
        <v>28.734999999999999</v>
      </c>
      <c r="Q257" s="262">
        <v>29.495000000000001</v>
      </c>
      <c r="R257" s="262">
        <v>30.055</v>
      </c>
      <c r="S257" s="262">
        <v>30.632000000000001</v>
      </c>
      <c r="T257" s="262">
        <v>31.004000000000001</v>
      </c>
      <c r="U257" s="262">
        <v>31.273</v>
      </c>
      <c r="V257" s="262">
        <v>31.623000000000001</v>
      </c>
      <c r="W257" s="262">
        <v>31.875</v>
      </c>
      <c r="X257" s="262">
        <v>32.122999999999998</v>
      </c>
      <c r="Y257" s="262">
        <v>32.393000000000001</v>
      </c>
      <c r="Z257" s="262">
        <v>32.725000000000001</v>
      </c>
      <c r="AA257" s="262">
        <v>32.973999999999997</v>
      </c>
      <c r="AB257" s="262">
        <v>33.220999999999997</v>
      </c>
      <c r="AC257" s="262">
        <v>33.478999999999999</v>
      </c>
      <c r="AD257" s="262">
        <v>34.908000000000001</v>
      </c>
      <c r="AE257" s="262">
        <v>35.521999999999998</v>
      </c>
      <c r="AF257" s="262">
        <v>36.106000000000002</v>
      </c>
      <c r="AG257" s="262">
        <v>36.284999999999997</v>
      </c>
      <c r="AH257" s="262">
        <v>36.463000000000001</v>
      </c>
      <c r="AI257" s="262">
        <v>36.640999999999998</v>
      </c>
      <c r="AJ257" s="262">
        <v>36.819000000000003</v>
      </c>
      <c r="AK257" s="262">
        <v>36.994999999999997</v>
      </c>
      <c r="AL257" s="262">
        <v>37.168999999999997</v>
      </c>
      <c r="AM257" s="262">
        <v>37.341000000000001</v>
      </c>
      <c r="AN257" s="262">
        <v>37.51</v>
      </c>
      <c r="AO257" s="262">
        <v>37.674999999999997</v>
      </c>
      <c r="AP257" s="262">
        <v>37.838000000000001</v>
      </c>
      <c r="AQ257" s="262">
        <v>37.999000000000002</v>
      </c>
      <c r="AR257" s="262">
        <v>38.158000000000001</v>
      </c>
      <c r="AS257" s="262">
        <v>38.314999999999998</v>
      </c>
      <c r="AT257" s="262">
        <v>38.47</v>
      </c>
      <c r="AU257" s="262">
        <v>38.61</v>
      </c>
      <c r="AV257" s="262">
        <v>38.765000000000001</v>
      </c>
      <c r="AW257" s="262">
        <v>38.917999999999999</v>
      </c>
      <c r="AX257" s="262">
        <v>39.07</v>
      </c>
      <c r="AY257" s="262">
        <v>39.220999999999997</v>
      </c>
      <c r="AZ257" s="262">
        <v>39.371000000000002</v>
      </c>
      <c r="BA257" s="262">
        <v>39.518999999999998</v>
      </c>
      <c r="BB257" s="283"/>
      <c r="BC257" s="20">
        <f t="shared" si="13"/>
        <v>6.5646177218326171E-3</v>
      </c>
      <c r="BD257" t="str">
        <f t="shared" si="14"/>
        <v>Supermarket - Million Sq Ft</v>
      </c>
      <c r="DA257" s="20"/>
    </row>
    <row r="258" spans="1:105">
      <c r="A258" s="284" t="s">
        <v>19</v>
      </c>
      <c r="B258" s="262" t="s">
        <v>308</v>
      </c>
      <c r="C258" s="262">
        <v>3.4380000000000002</v>
      </c>
      <c r="D258" s="262">
        <v>6.54</v>
      </c>
      <c r="E258" s="262">
        <v>9.6419999999999995</v>
      </c>
      <c r="F258" s="262">
        <v>9.8520000000000003</v>
      </c>
      <c r="G258" s="262">
        <v>9.9990000000000006</v>
      </c>
      <c r="H258" s="262">
        <v>10.131</v>
      </c>
      <c r="I258" s="262">
        <v>10.221</v>
      </c>
      <c r="J258" s="262">
        <v>10.36</v>
      </c>
      <c r="K258" s="262">
        <v>10.574</v>
      </c>
      <c r="L258" s="262">
        <v>10.903</v>
      </c>
      <c r="M258" s="262">
        <v>11.134</v>
      </c>
      <c r="N258" s="262">
        <v>11.257</v>
      </c>
      <c r="O258" s="262">
        <v>11.407999999999999</v>
      </c>
      <c r="P258" s="262">
        <v>11.628</v>
      </c>
      <c r="Q258" s="262">
        <v>11.935</v>
      </c>
      <c r="R258" s="262">
        <v>12.162000000000001</v>
      </c>
      <c r="S258" s="262">
        <v>12.395</v>
      </c>
      <c r="T258" s="262">
        <v>12.545999999999999</v>
      </c>
      <c r="U258" s="262">
        <v>12.654999999999999</v>
      </c>
      <c r="V258" s="262">
        <v>12.797000000000001</v>
      </c>
      <c r="W258" s="262">
        <v>13.048</v>
      </c>
      <c r="X258" s="262">
        <v>13.297000000000001</v>
      </c>
      <c r="Y258" s="262">
        <v>13.566000000000001</v>
      </c>
      <c r="Z258" s="262">
        <v>13.898</v>
      </c>
      <c r="AA258" s="262">
        <v>14.148</v>
      </c>
      <c r="AB258" s="262">
        <v>14.394</v>
      </c>
      <c r="AC258" s="262">
        <v>14.651999999999999</v>
      </c>
      <c r="AD258" s="262">
        <v>14.651999999999999</v>
      </c>
      <c r="AE258" s="262">
        <v>14.750999999999999</v>
      </c>
      <c r="AF258" s="262">
        <v>14.906000000000001</v>
      </c>
      <c r="AG258" s="262">
        <v>14.994</v>
      </c>
      <c r="AH258" s="262">
        <v>15.098000000000001</v>
      </c>
      <c r="AI258" s="262">
        <v>15.196999999999999</v>
      </c>
      <c r="AJ258" s="262">
        <v>15.234999999999999</v>
      </c>
      <c r="AK258" s="262">
        <v>15.276</v>
      </c>
      <c r="AL258" s="262">
        <v>15.303000000000001</v>
      </c>
      <c r="AM258" s="262">
        <v>15.32</v>
      </c>
      <c r="AN258" s="262">
        <v>15.336</v>
      </c>
      <c r="AO258" s="262">
        <v>15.353</v>
      </c>
      <c r="AP258" s="262">
        <v>15.378</v>
      </c>
      <c r="AQ258" s="262">
        <v>15.411</v>
      </c>
      <c r="AR258" s="262">
        <v>15.456</v>
      </c>
      <c r="AS258" s="262">
        <v>15.532999999999999</v>
      </c>
      <c r="AT258" s="262">
        <v>15.614000000000001</v>
      </c>
      <c r="AU258" s="262">
        <v>15.685</v>
      </c>
      <c r="AV258" s="262">
        <v>15.763999999999999</v>
      </c>
      <c r="AW258" s="262">
        <v>15.833</v>
      </c>
      <c r="AX258" s="262">
        <v>15.887</v>
      </c>
      <c r="AY258" s="262">
        <v>15.943</v>
      </c>
      <c r="AZ258" s="262">
        <v>15.997999999999999</v>
      </c>
      <c r="BA258" s="262">
        <v>16.052</v>
      </c>
      <c r="BB258" s="283"/>
      <c r="BC258" s="20">
        <f t="shared" si="13"/>
        <v>3.1298688775364222E-2</v>
      </c>
      <c r="BD258" t="str">
        <f t="shared" si="14"/>
        <v>MiniMart - Million Sq Ft</v>
      </c>
      <c r="DA258" s="20"/>
    </row>
    <row r="259" spans="1:105">
      <c r="A259" s="284" t="s">
        <v>19</v>
      </c>
      <c r="B259" s="262" t="s">
        <v>309</v>
      </c>
      <c r="C259" s="262">
        <v>18.562000000000001</v>
      </c>
      <c r="D259" s="262">
        <v>18.8</v>
      </c>
      <c r="E259" s="262">
        <v>19.038</v>
      </c>
      <c r="F259" s="262">
        <v>19.213000000000001</v>
      </c>
      <c r="G259" s="262">
        <v>19.434999999999999</v>
      </c>
      <c r="H259" s="262">
        <v>19.622</v>
      </c>
      <c r="I259" s="262">
        <v>19.956</v>
      </c>
      <c r="J259" s="262">
        <v>20.18</v>
      </c>
      <c r="K259" s="262">
        <v>20.376999999999999</v>
      </c>
      <c r="L259" s="262">
        <v>20.667000000000002</v>
      </c>
      <c r="M259" s="262">
        <v>20.866</v>
      </c>
      <c r="N259" s="262">
        <v>21.116</v>
      </c>
      <c r="O259" s="262">
        <v>21.448</v>
      </c>
      <c r="P259" s="262">
        <v>21.707000000000001</v>
      </c>
      <c r="Q259" s="262">
        <v>22.042999999999999</v>
      </c>
      <c r="R259" s="262">
        <v>22.343</v>
      </c>
      <c r="S259" s="262">
        <v>22.547000000000001</v>
      </c>
      <c r="T259" s="262">
        <v>23.315000000000001</v>
      </c>
      <c r="U259" s="262">
        <v>23.872</v>
      </c>
      <c r="V259" s="262">
        <v>24.594000000000001</v>
      </c>
      <c r="W259" s="262">
        <v>29.547999999999998</v>
      </c>
      <c r="X259" s="262">
        <v>35.883000000000003</v>
      </c>
      <c r="Y259" s="262">
        <v>41.244</v>
      </c>
      <c r="Z259" s="262">
        <v>46.41</v>
      </c>
      <c r="AA259" s="262">
        <v>51.337000000000003</v>
      </c>
      <c r="AB259" s="262">
        <v>56.497999999999998</v>
      </c>
      <c r="AC259" s="262">
        <v>61.929000000000002</v>
      </c>
      <c r="AD259" s="262">
        <v>61.929000000000002</v>
      </c>
      <c r="AE259" s="262">
        <v>62.414000000000001</v>
      </c>
      <c r="AF259" s="262">
        <v>63.109000000000002</v>
      </c>
      <c r="AG259" s="262">
        <v>63.48</v>
      </c>
      <c r="AH259" s="262">
        <v>63.734000000000002</v>
      </c>
      <c r="AI259" s="262">
        <v>63.988</v>
      </c>
      <c r="AJ259" s="262">
        <v>64.242000000000004</v>
      </c>
      <c r="AK259" s="262">
        <v>64.494</v>
      </c>
      <c r="AL259" s="262">
        <v>64.745999999999995</v>
      </c>
      <c r="AM259" s="262">
        <v>64.995000000000005</v>
      </c>
      <c r="AN259" s="262">
        <v>65.244</v>
      </c>
      <c r="AO259" s="262">
        <v>65.491</v>
      </c>
      <c r="AP259" s="262">
        <v>65.736000000000004</v>
      </c>
      <c r="AQ259" s="262">
        <v>65.98</v>
      </c>
      <c r="AR259" s="262">
        <v>66.224000000000004</v>
      </c>
      <c r="AS259" s="262">
        <v>66.537999999999997</v>
      </c>
      <c r="AT259" s="262">
        <v>66.888999999999996</v>
      </c>
      <c r="AU259" s="262">
        <v>67.241</v>
      </c>
      <c r="AV259" s="262">
        <v>67.602999999999994</v>
      </c>
      <c r="AW259" s="262">
        <v>67.97</v>
      </c>
      <c r="AX259" s="262">
        <v>68.287000000000006</v>
      </c>
      <c r="AY259" s="262">
        <v>68.608000000000004</v>
      </c>
      <c r="AZ259" s="262">
        <v>68.905000000000001</v>
      </c>
      <c r="BA259" s="262">
        <v>69.227999999999994</v>
      </c>
      <c r="BB259" s="283"/>
      <c r="BC259" s="20">
        <f t="shared" si="13"/>
        <v>2.6675362755390848E-2</v>
      </c>
      <c r="BD259" t="str">
        <f t="shared" si="14"/>
        <v>Restaurant - Million Sq Ft</v>
      </c>
      <c r="DA259" s="20"/>
    </row>
    <row r="260" spans="1:105">
      <c r="A260" s="284" t="s">
        <v>19</v>
      </c>
      <c r="B260" s="262" t="s">
        <v>310</v>
      </c>
      <c r="C260" s="262">
        <v>45.682000000000002</v>
      </c>
      <c r="D260" s="262">
        <v>46.3</v>
      </c>
      <c r="E260" s="262">
        <v>46.918999999999997</v>
      </c>
      <c r="F260" s="262">
        <v>49.127000000000002</v>
      </c>
      <c r="G260" s="262">
        <v>50.612000000000002</v>
      </c>
      <c r="H260" s="262">
        <v>51.564999999999998</v>
      </c>
      <c r="I260" s="262">
        <v>52.472999999999999</v>
      </c>
      <c r="J260" s="262">
        <v>52.895000000000003</v>
      </c>
      <c r="K260" s="262">
        <v>53.502000000000002</v>
      </c>
      <c r="L260" s="262">
        <v>54.119</v>
      </c>
      <c r="M260" s="262">
        <v>55.182000000000002</v>
      </c>
      <c r="N260" s="262">
        <v>56.228000000000002</v>
      </c>
      <c r="O260" s="262">
        <v>58.268999999999998</v>
      </c>
      <c r="P260" s="262">
        <v>60.582999999999998</v>
      </c>
      <c r="Q260" s="262">
        <v>62.331000000000003</v>
      </c>
      <c r="R260" s="262">
        <v>64.316999999999993</v>
      </c>
      <c r="S260" s="262">
        <v>65.468999999999994</v>
      </c>
      <c r="T260" s="262">
        <v>65.850999999999999</v>
      </c>
      <c r="U260" s="262">
        <v>66.775999999999996</v>
      </c>
      <c r="V260" s="262">
        <v>67.918000000000006</v>
      </c>
      <c r="W260" s="262">
        <v>69.480999999999995</v>
      </c>
      <c r="X260" s="262">
        <v>71.274000000000001</v>
      </c>
      <c r="Y260" s="262">
        <v>73.036000000000001</v>
      </c>
      <c r="Z260" s="262">
        <v>74.47</v>
      </c>
      <c r="AA260" s="262">
        <v>75.838999999999999</v>
      </c>
      <c r="AB260" s="262">
        <v>77.418999999999997</v>
      </c>
      <c r="AC260" s="262">
        <v>79.061999999999998</v>
      </c>
      <c r="AD260" s="262">
        <v>79.418000000000006</v>
      </c>
      <c r="AE260" s="262">
        <v>80.481999999999999</v>
      </c>
      <c r="AF260" s="262">
        <v>82.009</v>
      </c>
      <c r="AG260" s="262">
        <v>82.655000000000001</v>
      </c>
      <c r="AH260" s="262">
        <v>83.07</v>
      </c>
      <c r="AI260" s="262">
        <v>83.484999999999999</v>
      </c>
      <c r="AJ260" s="262">
        <v>83.9</v>
      </c>
      <c r="AK260" s="262">
        <v>84.311999999999998</v>
      </c>
      <c r="AL260" s="262">
        <v>84.721000000000004</v>
      </c>
      <c r="AM260" s="262">
        <v>85.128</v>
      </c>
      <c r="AN260" s="262">
        <v>85.533000000000001</v>
      </c>
      <c r="AO260" s="262">
        <v>85.936000000000007</v>
      </c>
      <c r="AP260" s="262">
        <v>86.335999999999999</v>
      </c>
      <c r="AQ260" s="262">
        <v>86.733999999999995</v>
      </c>
      <c r="AR260" s="262">
        <v>87.131</v>
      </c>
      <c r="AS260" s="262">
        <v>87.885000000000005</v>
      </c>
      <c r="AT260" s="262">
        <v>88.796000000000006</v>
      </c>
      <c r="AU260" s="262">
        <v>89.763999999999996</v>
      </c>
      <c r="AV260" s="262">
        <v>90.734999999999999</v>
      </c>
      <c r="AW260" s="262">
        <v>91.745999999999995</v>
      </c>
      <c r="AX260" s="262">
        <v>92.576999999999998</v>
      </c>
      <c r="AY260" s="262">
        <v>93.366</v>
      </c>
      <c r="AZ260" s="262">
        <v>94.125</v>
      </c>
      <c r="BA260" s="262">
        <v>94.938000000000002</v>
      </c>
      <c r="BB260" s="283"/>
      <c r="BC260" s="20">
        <f t="shared" si="13"/>
        <v>1.473794206833985E-2</v>
      </c>
      <c r="BD260" t="str">
        <f t="shared" si="14"/>
        <v>Lodging - Million Sq Ft</v>
      </c>
      <c r="DA260" s="20"/>
    </row>
    <row r="261" spans="1:105">
      <c r="A261" s="284" t="s">
        <v>19</v>
      </c>
      <c r="B261" s="262" t="s">
        <v>311</v>
      </c>
      <c r="C261" s="262">
        <v>23.97</v>
      </c>
      <c r="D261" s="262">
        <v>24.4</v>
      </c>
      <c r="E261" s="262">
        <v>24.83</v>
      </c>
      <c r="F261" s="262">
        <v>25.215</v>
      </c>
      <c r="G261" s="262">
        <v>25.878</v>
      </c>
      <c r="H261" s="262">
        <v>26.312999999999999</v>
      </c>
      <c r="I261" s="262">
        <v>26.678000000000001</v>
      </c>
      <c r="J261" s="262">
        <v>27.353999999999999</v>
      </c>
      <c r="K261" s="262">
        <v>27.884</v>
      </c>
      <c r="L261" s="262">
        <v>28.385999999999999</v>
      </c>
      <c r="M261" s="262">
        <v>28.771000000000001</v>
      </c>
      <c r="N261" s="262">
        <v>29.097999999999999</v>
      </c>
      <c r="O261" s="262">
        <v>29.641999999999999</v>
      </c>
      <c r="P261" s="262">
        <v>30.29</v>
      </c>
      <c r="Q261" s="262">
        <v>31.268000000000001</v>
      </c>
      <c r="R261" s="262">
        <v>32.055</v>
      </c>
      <c r="S261" s="262">
        <v>32.737000000000002</v>
      </c>
      <c r="T261" s="262">
        <v>33.21</v>
      </c>
      <c r="U261" s="262">
        <v>33.692999999999998</v>
      </c>
      <c r="V261" s="262">
        <v>34.171999999999997</v>
      </c>
      <c r="W261" s="262">
        <v>37.228000000000002</v>
      </c>
      <c r="X261" s="262">
        <v>39.554000000000002</v>
      </c>
      <c r="Y261" s="262">
        <v>41.597999999999999</v>
      </c>
      <c r="Z261" s="262">
        <v>43.656999999999996</v>
      </c>
      <c r="AA261" s="262">
        <v>45.89</v>
      </c>
      <c r="AB261" s="262">
        <v>48.228000000000002</v>
      </c>
      <c r="AC261" s="262">
        <v>50.598999999999997</v>
      </c>
      <c r="AD261" s="262">
        <v>50.982999999999997</v>
      </c>
      <c r="AE261" s="262">
        <v>51.820999999999998</v>
      </c>
      <c r="AF261" s="262">
        <v>53.411999999999999</v>
      </c>
      <c r="AG261" s="262">
        <v>55.12</v>
      </c>
      <c r="AH261" s="262">
        <v>57.372</v>
      </c>
      <c r="AI261" s="262">
        <v>59.289000000000001</v>
      </c>
      <c r="AJ261" s="262">
        <v>61.04</v>
      </c>
      <c r="AK261" s="262">
        <v>62.515999999999998</v>
      </c>
      <c r="AL261" s="262">
        <v>63.695</v>
      </c>
      <c r="AM261" s="262">
        <v>64.707999999999998</v>
      </c>
      <c r="AN261" s="262">
        <v>65.647999999999996</v>
      </c>
      <c r="AO261" s="262">
        <v>66.459000000000003</v>
      </c>
      <c r="AP261" s="262">
        <v>67.293000000000006</v>
      </c>
      <c r="AQ261" s="262">
        <v>68.165999999999997</v>
      </c>
      <c r="AR261" s="262">
        <v>69.173000000000002</v>
      </c>
      <c r="AS261" s="262">
        <v>70.337000000000003</v>
      </c>
      <c r="AT261" s="262">
        <v>71.611999999999995</v>
      </c>
      <c r="AU261" s="262">
        <v>72.754000000000005</v>
      </c>
      <c r="AV261" s="262">
        <v>73.906000000000006</v>
      </c>
      <c r="AW261" s="262">
        <v>74.986000000000004</v>
      </c>
      <c r="AX261" s="262">
        <v>75.933999999999997</v>
      </c>
      <c r="AY261" s="262">
        <v>76.86</v>
      </c>
      <c r="AZ261" s="262">
        <v>77.753</v>
      </c>
      <c r="BA261" s="262">
        <v>78.632999999999996</v>
      </c>
      <c r="BB261" s="283"/>
      <c r="BC261" s="20">
        <f t="shared" si="13"/>
        <v>2.4044280342256415E-2</v>
      </c>
      <c r="BD261" t="str">
        <f t="shared" si="14"/>
        <v>Hospital - Million Sq Ft</v>
      </c>
      <c r="DA261" s="20"/>
    </row>
    <row r="262" spans="1:105">
      <c r="A262" s="284" t="s">
        <v>19</v>
      </c>
      <c r="B262" s="262" t="s">
        <v>312</v>
      </c>
      <c r="C262" s="262">
        <v>51.478000000000002</v>
      </c>
      <c r="D262" s="262">
        <v>52.4</v>
      </c>
      <c r="E262" s="262">
        <v>53.322000000000003</v>
      </c>
      <c r="F262" s="262">
        <v>54.149000000000001</v>
      </c>
      <c r="G262" s="262">
        <v>55.569000000000003</v>
      </c>
      <c r="H262" s="262">
        <v>56.503</v>
      </c>
      <c r="I262" s="262">
        <v>57.284999999999997</v>
      </c>
      <c r="J262" s="262">
        <v>58.735999999999997</v>
      </c>
      <c r="K262" s="262">
        <v>59.872</v>
      </c>
      <c r="L262" s="262">
        <v>60.948</v>
      </c>
      <c r="M262" s="262">
        <v>61.774000000000001</v>
      </c>
      <c r="N262" s="262">
        <v>62.475999999999999</v>
      </c>
      <c r="O262" s="262">
        <v>63.640999999999998</v>
      </c>
      <c r="P262" s="262">
        <v>65.031999999999996</v>
      </c>
      <c r="Q262" s="262">
        <v>67.129000000000005</v>
      </c>
      <c r="R262" s="262">
        <v>68.816999999999993</v>
      </c>
      <c r="S262" s="262">
        <v>70.278999999999996</v>
      </c>
      <c r="T262" s="262">
        <v>71.828999999999994</v>
      </c>
      <c r="U262" s="262">
        <v>73.41</v>
      </c>
      <c r="V262" s="262">
        <v>74.977999999999994</v>
      </c>
      <c r="W262" s="262">
        <v>78.034000000000006</v>
      </c>
      <c r="X262" s="262">
        <v>80.36</v>
      </c>
      <c r="Y262" s="262">
        <v>82.403999999999996</v>
      </c>
      <c r="Z262" s="262">
        <v>84.462999999999994</v>
      </c>
      <c r="AA262" s="262">
        <v>86.695999999999998</v>
      </c>
      <c r="AB262" s="262">
        <v>89.034000000000006</v>
      </c>
      <c r="AC262" s="262">
        <v>91.405000000000001</v>
      </c>
      <c r="AD262" s="262">
        <v>92.082999999999998</v>
      </c>
      <c r="AE262" s="262">
        <v>92.721999999999994</v>
      </c>
      <c r="AF262" s="262">
        <v>94</v>
      </c>
      <c r="AG262" s="262">
        <v>95.596999999999994</v>
      </c>
      <c r="AH262" s="262">
        <v>98.055000000000007</v>
      </c>
      <c r="AI262" s="262">
        <v>100.208</v>
      </c>
      <c r="AJ262" s="262">
        <v>102.035</v>
      </c>
      <c r="AK262" s="262">
        <v>103.52800000000001</v>
      </c>
      <c r="AL262" s="262">
        <v>104.726</v>
      </c>
      <c r="AM262" s="262">
        <v>105.76900000000001</v>
      </c>
      <c r="AN262" s="262">
        <v>106.73399999999999</v>
      </c>
      <c r="AO262" s="262">
        <v>107.59</v>
      </c>
      <c r="AP262" s="262">
        <v>108.504</v>
      </c>
      <c r="AQ262" s="262">
        <v>109.489</v>
      </c>
      <c r="AR262" s="262">
        <v>110.64400000000001</v>
      </c>
      <c r="AS262" s="262">
        <v>112.056</v>
      </c>
      <c r="AT262" s="262">
        <v>113.602</v>
      </c>
      <c r="AU262" s="262">
        <v>115.01600000000001</v>
      </c>
      <c r="AV262" s="262">
        <v>116.473</v>
      </c>
      <c r="AW262" s="262">
        <v>117.83499999999999</v>
      </c>
      <c r="AX262" s="262">
        <v>119.056</v>
      </c>
      <c r="AY262" s="262">
        <v>120.246</v>
      </c>
      <c r="AZ262" s="262">
        <v>121.42</v>
      </c>
      <c r="BA262" s="262">
        <v>122.593</v>
      </c>
      <c r="BB262" s="283"/>
      <c r="BC262" s="20">
        <f t="shared" si="13"/>
        <v>1.7505768773489878E-2</v>
      </c>
      <c r="BD262" t="str">
        <f t="shared" si="14"/>
        <v>OtherHealth - Million Sq Ft</v>
      </c>
      <c r="DA262" s="20"/>
    </row>
    <row r="263" spans="1:105">
      <c r="A263" s="284" t="s">
        <v>19</v>
      </c>
      <c r="B263" s="262" t="s">
        <v>313</v>
      </c>
      <c r="C263" s="262">
        <v>85.144999999999996</v>
      </c>
      <c r="D263" s="262">
        <v>86.257999999999996</v>
      </c>
      <c r="E263" s="262">
        <v>87.370999999999995</v>
      </c>
      <c r="F263" s="262">
        <v>88.174000000000007</v>
      </c>
      <c r="G263" s="262">
        <v>88.965999999999994</v>
      </c>
      <c r="H263" s="262">
        <v>90.382999999999996</v>
      </c>
      <c r="I263" s="262">
        <v>92.394999999999996</v>
      </c>
      <c r="J263" s="262">
        <v>94.363</v>
      </c>
      <c r="K263" s="262">
        <v>95.72</v>
      </c>
      <c r="L263" s="262">
        <v>97.331999999999994</v>
      </c>
      <c r="M263" s="262">
        <v>99.388000000000005</v>
      </c>
      <c r="N263" s="262">
        <v>101.678</v>
      </c>
      <c r="O263" s="262">
        <v>104.13800000000001</v>
      </c>
      <c r="P263" s="262">
        <v>107.947</v>
      </c>
      <c r="Q263" s="262">
        <v>112.72</v>
      </c>
      <c r="R263" s="262">
        <v>117.27200000000001</v>
      </c>
      <c r="S263" s="262">
        <v>120.657</v>
      </c>
      <c r="T263" s="262">
        <v>123.52200000000001</v>
      </c>
      <c r="U263" s="262">
        <v>125.47</v>
      </c>
      <c r="V263" s="262">
        <v>128.71199999999999</v>
      </c>
      <c r="W263" s="262">
        <v>130.24700000000001</v>
      </c>
      <c r="X263" s="262">
        <v>132.184</v>
      </c>
      <c r="Y263" s="262">
        <v>134.55500000000001</v>
      </c>
      <c r="Z263" s="262">
        <v>136.54400000000001</v>
      </c>
      <c r="AA263" s="262">
        <v>138.70400000000001</v>
      </c>
      <c r="AB263" s="262">
        <v>140.96600000000001</v>
      </c>
      <c r="AC263" s="262">
        <v>143.154</v>
      </c>
      <c r="AD263" s="262">
        <v>144.52199999999999</v>
      </c>
      <c r="AE263" s="262">
        <v>146.84200000000001</v>
      </c>
      <c r="AF263" s="262">
        <v>150.80099999999999</v>
      </c>
      <c r="AG263" s="262">
        <v>152.428</v>
      </c>
      <c r="AH263" s="262">
        <v>153.11799999999999</v>
      </c>
      <c r="AI263" s="262">
        <v>153.86600000000001</v>
      </c>
      <c r="AJ263" s="262">
        <v>154.55600000000001</v>
      </c>
      <c r="AK263" s="262">
        <v>155.46899999999999</v>
      </c>
      <c r="AL263" s="262">
        <v>156.15899999999999</v>
      </c>
      <c r="AM263" s="262">
        <v>157.05600000000001</v>
      </c>
      <c r="AN263" s="262">
        <v>157.74700000000001</v>
      </c>
      <c r="AO263" s="262">
        <v>158.435</v>
      </c>
      <c r="AP263" s="262">
        <v>159.14699999999999</v>
      </c>
      <c r="AQ263" s="262">
        <v>160.428</v>
      </c>
      <c r="AR263" s="262">
        <v>161.78399999999999</v>
      </c>
      <c r="AS263" s="262">
        <v>163.595</v>
      </c>
      <c r="AT263" s="262">
        <v>166.041</v>
      </c>
      <c r="AU263" s="262">
        <v>168.869</v>
      </c>
      <c r="AV263" s="262">
        <v>172.11199999999999</v>
      </c>
      <c r="AW263" s="262">
        <v>175.03700000000001</v>
      </c>
      <c r="AX263" s="262">
        <v>178.15799999999999</v>
      </c>
      <c r="AY263" s="262">
        <v>180.98699999999999</v>
      </c>
      <c r="AZ263" s="262">
        <v>183.815</v>
      </c>
      <c r="BA263" s="262">
        <v>186.7</v>
      </c>
      <c r="BB263" s="283"/>
      <c r="BC263" s="20">
        <f t="shared" si="13"/>
        <v>1.5826886469246831E-2</v>
      </c>
      <c r="BD263" t="str">
        <f t="shared" si="14"/>
        <v>Assembly - Million Sq Ft</v>
      </c>
      <c r="DA263" s="20"/>
    </row>
    <row r="264" spans="1:105">
      <c r="A264" s="284" t="s">
        <v>19</v>
      </c>
      <c r="B264" s="262" t="s">
        <v>314</v>
      </c>
      <c r="C264" s="262">
        <v>165.28200000000001</v>
      </c>
      <c r="D264" s="262">
        <v>167.44200000000001</v>
      </c>
      <c r="E264" s="262">
        <v>169.602</v>
      </c>
      <c r="F264" s="262">
        <v>171.161</v>
      </c>
      <c r="G264" s="262">
        <v>172.69900000000001</v>
      </c>
      <c r="H264" s="262">
        <v>175.44900000000001</v>
      </c>
      <c r="I264" s="262">
        <v>179.35499999999999</v>
      </c>
      <c r="J264" s="262">
        <v>183.17500000000001</v>
      </c>
      <c r="K264" s="262">
        <v>185.809</v>
      </c>
      <c r="L264" s="262">
        <v>188.93799999999999</v>
      </c>
      <c r="M264" s="262">
        <v>192.929</v>
      </c>
      <c r="N264" s="262">
        <v>197.375</v>
      </c>
      <c r="O264" s="262">
        <v>202.149</v>
      </c>
      <c r="P264" s="262">
        <v>209.54400000000001</v>
      </c>
      <c r="Q264" s="262">
        <v>218.809</v>
      </c>
      <c r="R264" s="262">
        <v>227.64599999999999</v>
      </c>
      <c r="S264" s="262">
        <v>234.21700000000001</v>
      </c>
      <c r="T264" s="262">
        <v>238.77199999999999</v>
      </c>
      <c r="U264" s="262">
        <v>244.18100000000001</v>
      </c>
      <c r="V264" s="262">
        <v>249.3</v>
      </c>
      <c r="W264" s="262">
        <v>251.08099999999999</v>
      </c>
      <c r="X264" s="262">
        <v>254.03100000000001</v>
      </c>
      <c r="Y264" s="262">
        <v>256.31700000000001</v>
      </c>
      <c r="Z264" s="262">
        <v>258.82299999999998</v>
      </c>
      <c r="AA264" s="262">
        <v>261.29399999999998</v>
      </c>
      <c r="AB264" s="262">
        <v>263.738</v>
      </c>
      <c r="AC264" s="262">
        <v>266.12799999999999</v>
      </c>
      <c r="AD264" s="262">
        <v>269.61500000000001</v>
      </c>
      <c r="AE264" s="262">
        <v>271.834</v>
      </c>
      <c r="AF264" s="262">
        <v>273.685</v>
      </c>
      <c r="AG264" s="262">
        <v>276.65100000000001</v>
      </c>
      <c r="AH264" s="262">
        <v>280.459</v>
      </c>
      <c r="AI264" s="262">
        <v>283.471</v>
      </c>
      <c r="AJ264" s="262">
        <v>285.89699999999999</v>
      </c>
      <c r="AK264" s="262">
        <v>288.72699999999998</v>
      </c>
      <c r="AL264" s="262">
        <v>290.762</v>
      </c>
      <c r="AM264" s="262">
        <v>292.66199999999998</v>
      </c>
      <c r="AN264" s="262">
        <v>294.08699999999999</v>
      </c>
      <c r="AO264" s="262">
        <v>296.17399999999998</v>
      </c>
      <c r="AP264" s="262">
        <v>298.41300000000001</v>
      </c>
      <c r="AQ264" s="262">
        <v>300.76900000000001</v>
      </c>
      <c r="AR264" s="262">
        <v>303.25099999999998</v>
      </c>
      <c r="AS264" s="262">
        <v>305.92399999999998</v>
      </c>
      <c r="AT264" s="262">
        <v>308.63900000000001</v>
      </c>
      <c r="AU264" s="262">
        <v>311.27</v>
      </c>
      <c r="AV264" s="262">
        <v>314.154</v>
      </c>
      <c r="AW264" s="262">
        <v>316.904</v>
      </c>
      <c r="AX264" s="262">
        <v>319.447</v>
      </c>
      <c r="AY264" s="262">
        <v>321.89</v>
      </c>
      <c r="AZ264" s="262">
        <v>324.21300000000002</v>
      </c>
      <c r="BA264" s="262">
        <v>326.57</v>
      </c>
      <c r="BB264" s="283"/>
      <c r="BC264" s="20">
        <f t="shared" si="13"/>
        <v>1.3712996620522409E-2</v>
      </c>
      <c r="BD264" t="str">
        <f t="shared" si="14"/>
        <v>Other - Million Sq Ft</v>
      </c>
      <c r="DA264" s="20"/>
    </row>
    <row r="265" spans="1:105">
      <c r="A265" s="284" t="s">
        <v>19</v>
      </c>
      <c r="B265" s="262" t="s">
        <v>315</v>
      </c>
      <c r="C265" s="262">
        <v>2.3041</v>
      </c>
      <c r="D265" s="262">
        <v>2.3605999999999998</v>
      </c>
      <c r="E265" s="262">
        <v>2.4033000000000002</v>
      </c>
      <c r="F265" s="262">
        <v>2.6052</v>
      </c>
      <c r="G265" s="262">
        <v>2.5948000000000002</v>
      </c>
      <c r="H265" s="262">
        <v>2.4529000000000001</v>
      </c>
      <c r="I265" s="262">
        <v>2.5266999999999999</v>
      </c>
      <c r="J265" s="262">
        <v>2.919</v>
      </c>
      <c r="K265" s="262">
        <v>3.0493999999999999</v>
      </c>
      <c r="L265" s="262">
        <v>3.3435999999999999</v>
      </c>
      <c r="M265" s="262">
        <v>3.5432000000000001</v>
      </c>
      <c r="N265" s="262">
        <v>3.5028000000000001</v>
      </c>
      <c r="O265" s="262">
        <v>3.4498000000000002</v>
      </c>
      <c r="P265" s="262">
        <v>3.5028000000000001</v>
      </c>
      <c r="Q265" s="262">
        <v>3.5731999999999999</v>
      </c>
      <c r="R265" s="262">
        <v>3.5674000000000001</v>
      </c>
      <c r="S265" s="262">
        <v>3.4889999999999999</v>
      </c>
      <c r="T265" s="262">
        <v>3.4336000000000002</v>
      </c>
      <c r="U265" s="262">
        <v>3.3228</v>
      </c>
      <c r="V265" s="262">
        <v>3.2559</v>
      </c>
      <c r="W265" s="262">
        <v>3.4740000000000002</v>
      </c>
      <c r="X265" s="262">
        <v>3.6297000000000001</v>
      </c>
      <c r="Y265" s="262">
        <v>3.6932</v>
      </c>
      <c r="Z265" s="262">
        <v>3.6667000000000001</v>
      </c>
      <c r="AA265" s="262">
        <v>3.6320000000000001</v>
      </c>
      <c r="AB265" s="262">
        <v>3.5581999999999998</v>
      </c>
      <c r="AC265" s="262">
        <v>3.8500999999999999</v>
      </c>
      <c r="AD265" s="262">
        <v>4.0174000000000003</v>
      </c>
      <c r="AE265" s="262">
        <v>4.1132</v>
      </c>
      <c r="AF265" s="262">
        <v>4.0877999999999997</v>
      </c>
      <c r="AG265" s="262">
        <v>4.2291999999999996</v>
      </c>
      <c r="AH265" s="262">
        <v>4.3705999999999996</v>
      </c>
      <c r="AI265" s="262">
        <v>4.5119999999999996</v>
      </c>
      <c r="AJ265" s="262">
        <v>4.6535000000000002</v>
      </c>
      <c r="AK265" s="262">
        <v>4.7949000000000002</v>
      </c>
      <c r="AL265" s="262">
        <v>4.9363000000000001</v>
      </c>
      <c r="AM265" s="262">
        <v>5.0777000000000001</v>
      </c>
      <c r="AN265" s="262">
        <v>5.2191000000000001</v>
      </c>
      <c r="AO265" s="262">
        <v>5.3605</v>
      </c>
      <c r="AP265" s="262">
        <v>5.5019999999999998</v>
      </c>
      <c r="AQ265" s="262">
        <v>5.6433999999999997</v>
      </c>
      <c r="AR265" s="262">
        <v>5.7847999999999997</v>
      </c>
      <c r="AS265" s="262">
        <v>5.9261999999999997</v>
      </c>
      <c r="AT265" s="262">
        <v>6.0675999999999997</v>
      </c>
      <c r="AU265" s="262">
        <v>6.2091000000000003</v>
      </c>
      <c r="AV265" s="262">
        <v>6.3505000000000003</v>
      </c>
      <c r="AW265" s="262">
        <v>6.4919000000000002</v>
      </c>
      <c r="AX265" s="262">
        <v>6.6333000000000002</v>
      </c>
      <c r="AY265" s="262">
        <v>6.7747000000000002</v>
      </c>
      <c r="AZ265" s="262">
        <v>6.9161000000000001</v>
      </c>
      <c r="BA265" s="262">
        <v>7.0575999999999999</v>
      </c>
      <c r="BB265" s="283"/>
      <c r="BC265" s="20">
        <f t="shared" si="13"/>
        <v>2.26407968785814E-2</v>
      </c>
      <c r="BD265" t="str">
        <f t="shared" si="14"/>
        <v>Food &amp; Tobacco - 2012 B$</v>
      </c>
      <c r="DA265" s="20"/>
    </row>
    <row r="266" spans="1:105">
      <c r="A266" s="284" t="s">
        <v>19</v>
      </c>
      <c r="B266" s="262" t="s">
        <v>316</v>
      </c>
      <c r="C266" s="262">
        <v>4.2700000000000002E-2</v>
      </c>
      <c r="D266" s="262">
        <v>4.7300000000000002E-2</v>
      </c>
      <c r="E266" s="262">
        <v>4.9599999999999998E-2</v>
      </c>
      <c r="F266" s="262">
        <v>5.6500000000000002E-2</v>
      </c>
      <c r="G266" s="262">
        <v>6.4600000000000005E-2</v>
      </c>
      <c r="H266" s="262">
        <v>8.1900000000000001E-2</v>
      </c>
      <c r="I266" s="262">
        <v>8.6499999999999994E-2</v>
      </c>
      <c r="J266" s="262">
        <v>8.4199999999999997E-2</v>
      </c>
      <c r="K266" s="262">
        <v>8.6499999999999994E-2</v>
      </c>
      <c r="L266" s="262">
        <v>8.5400000000000004E-2</v>
      </c>
      <c r="M266" s="262">
        <v>7.7299999999999994E-2</v>
      </c>
      <c r="N266" s="262">
        <v>8.6499999999999994E-2</v>
      </c>
      <c r="O266" s="262">
        <v>0.19270000000000001</v>
      </c>
      <c r="P266" s="262">
        <v>0.17879999999999999</v>
      </c>
      <c r="Q266" s="262">
        <v>0.1996</v>
      </c>
      <c r="R266" s="262">
        <v>0.21690000000000001</v>
      </c>
      <c r="S266" s="262">
        <v>0.21340000000000001</v>
      </c>
      <c r="T266" s="262">
        <v>0.16270000000000001</v>
      </c>
      <c r="U266" s="262">
        <v>0.17649999999999999</v>
      </c>
      <c r="V266" s="262">
        <v>0.16500000000000001</v>
      </c>
      <c r="W266" s="262">
        <v>0.1996</v>
      </c>
      <c r="X266" s="262">
        <v>0.25840000000000002</v>
      </c>
      <c r="Y266" s="262">
        <v>0.26419999999999999</v>
      </c>
      <c r="Z266" s="262">
        <v>0.24460000000000001</v>
      </c>
      <c r="AA266" s="262">
        <v>0.21460000000000001</v>
      </c>
      <c r="AB266" s="262">
        <v>0.23769999999999999</v>
      </c>
      <c r="AC266" s="262">
        <v>0.26650000000000001</v>
      </c>
      <c r="AD266" s="262">
        <v>0.30809999999999998</v>
      </c>
      <c r="AE266" s="262">
        <v>0.31840000000000002</v>
      </c>
      <c r="AF266" s="262">
        <v>0.32650000000000001</v>
      </c>
      <c r="AG266" s="262">
        <v>0.32690000000000002</v>
      </c>
      <c r="AH266" s="262">
        <v>0.32729999999999998</v>
      </c>
      <c r="AI266" s="262">
        <v>0.32769999999999999</v>
      </c>
      <c r="AJ266" s="262">
        <v>0.3281</v>
      </c>
      <c r="AK266" s="262">
        <v>0.32840000000000003</v>
      </c>
      <c r="AL266" s="262">
        <v>0.32879999999999998</v>
      </c>
      <c r="AM266" s="262">
        <v>0.32919999999999999</v>
      </c>
      <c r="AN266" s="262">
        <v>0.3296</v>
      </c>
      <c r="AO266" s="262">
        <v>0.33</v>
      </c>
      <c r="AP266" s="262">
        <v>0.33040000000000003</v>
      </c>
      <c r="AQ266" s="262">
        <v>0.33069999999999999</v>
      </c>
      <c r="AR266" s="262">
        <v>0.33110000000000001</v>
      </c>
      <c r="AS266" s="262">
        <v>0.33150000000000002</v>
      </c>
      <c r="AT266" s="262">
        <v>0.33189999999999997</v>
      </c>
      <c r="AU266" s="262">
        <v>0.33229999999999998</v>
      </c>
      <c r="AV266" s="262">
        <v>0.3327</v>
      </c>
      <c r="AW266" s="262">
        <v>0.33310000000000001</v>
      </c>
      <c r="AX266" s="262">
        <v>0.33339999999999997</v>
      </c>
      <c r="AY266" s="262">
        <v>0.33379999999999999</v>
      </c>
      <c r="AZ266" s="262">
        <v>0.3342</v>
      </c>
      <c r="BA266" s="262">
        <v>0.33460000000000001</v>
      </c>
      <c r="BB266" s="283"/>
      <c r="BC266" s="20">
        <f t="shared" si="13"/>
        <v>4.2034171962985693E-2</v>
      </c>
      <c r="BD266" t="str">
        <f t="shared" si="14"/>
        <v>Textiles - 2012 B$</v>
      </c>
      <c r="DA266" s="20"/>
    </row>
    <row r="267" spans="1:105">
      <c r="A267" s="284" t="s">
        <v>19</v>
      </c>
      <c r="B267" s="262" t="s">
        <v>317</v>
      </c>
      <c r="C267" s="262">
        <v>0.2354</v>
      </c>
      <c r="D267" s="262">
        <v>0.2331</v>
      </c>
      <c r="E267" s="262">
        <v>0.22040000000000001</v>
      </c>
      <c r="F267" s="262">
        <v>0.24809999999999999</v>
      </c>
      <c r="G267" s="262">
        <v>0.27689999999999998</v>
      </c>
      <c r="H267" s="262">
        <v>0.2215</v>
      </c>
      <c r="I267" s="262">
        <v>0.21460000000000001</v>
      </c>
      <c r="J267" s="262">
        <v>0.2757</v>
      </c>
      <c r="K267" s="262">
        <v>0.35770000000000002</v>
      </c>
      <c r="L267" s="262">
        <v>0.34960000000000002</v>
      </c>
      <c r="M267" s="262">
        <v>0.3115</v>
      </c>
      <c r="N267" s="262">
        <v>0.28839999999999999</v>
      </c>
      <c r="O267" s="262">
        <v>0.1719</v>
      </c>
      <c r="P267" s="262">
        <v>0.15809999999999999</v>
      </c>
      <c r="Q267" s="262">
        <v>0.1431</v>
      </c>
      <c r="R267" s="262">
        <v>0.1361</v>
      </c>
      <c r="S267" s="262">
        <v>0.12690000000000001</v>
      </c>
      <c r="T267" s="262">
        <v>0.12809999999999999</v>
      </c>
      <c r="U267" s="262">
        <v>0.1096</v>
      </c>
      <c r="V267" s="262">
        <v>0.12690000000000001</v>
      </c>
      <c r="W267" s="262">
        <v>0.14649999999999999</v>
      </c>
      <c r="X267" s="262">
        <v>0.14649999999999999</v>
      </c>
      <c r="Y267" s="262">
        <v>0.12230000000000001</v>
      </c>
      <c r="Z267" s="262">
        <v>9.69E-2</v>
      </c>
      <c r="AA267" s="262">
        <v>7.1499999999999994E-2</v>
      </c>
      <c r="AB267" s="262">
        <v>7.0400000000000004E-2</v>
      </c>
      <c r="AC267" s="262">
        <v>7.3800000000000004E-2</v>
      </c>
      <c r="AD267" s="262">
        <v>7.2700000000000001E-2</v>
      </c>
      <c r="AE267" s="262">
        <v>7.1499999999999994E-2</v>
      </c>
      <c r="AF267" s="262">
        <v>7.1499999999999994E-2</v>
      </c>
      <c r="AG267" s="262">
        <v>7.0900000000000005E-2</v>
      </c>
      <c r="AH267" s="262">
        <v>7.0300000000000001E-2</v>
      </c>
      <c r="AI267" s="262">
        <v>6.9699999999999998E-2</v>
      </c>
      <c r="AJ267" s="262">
        <v>6.9099999999999995E-2</v>
      </c>
      <c r="AK267" s="262">
        <v>6.8500000000000005E-2</v>
      </c>
      <c r="AL267" s="262">
        <v>6.7900000000000002E-2</v>
      </c>
      <c r="AM267" s="262">
        <v>6.7299999999999999E-2</v>
      </c>
      <c r="AN267" s="262">
        <v>6.6699999999999995E-2</v>
      </c>
      <c r="AO267" s="262">
        <v>6.6100000000000006E-2</v>
      </c>
      <c r="AP267" s="262">
        <v>6.5500000000000003E-2</v>
      </c>
      <c r="AQ267" s="262">
        <v>6.4899999999999999E-2</v>
      </c>
      <c r="AR267" s="262">
        <v>6.4299999999999996E-2</v>
      </c>
      <c r="AS267" s="262">
        <v>6.3700000000000007E-2</v>
      </c>
      <c r="AT267" s="262">
        <v>6.3100000000000003E-2</v>
      </c>
      <c r="AU267" s="262">
        <v>6.25E-2</v>
      </c>
      <c r="AV267" s="262">
        <v>6.1899999999999997E-2</v>
      </c>
      <c r="AW267" s="262">
        <v>6.13E-2</v>
      </c>
      <c r="AX267" s="262">
        <v>6.0699999999999997E-2</v>
      </c>
      <c r="AY267" s="262">
        <v>6.0100000000000001E-2</v>
      </c>
      <c r="AZ267" s="262">
        <v>5.9400000000000001E-2</v>
      </c>
      <c r="BA267" s="262">
        <v>5.8799999999999998E-2</v>
      </c>
      <c r="BB267" s="283"/>
      <c r="BC267" s="20">
        <f t="shared" si="13"/>
        <v>-2.736158715545527E-2</v>
      </c>
      <c r="BD267" t="str">
        <f t="shared" si="14"/>
        <v>Apparel - 2012 B$</v>
      </c>
      <c r="DA267" s="20"/>
    </row>
    <row r="268" spans="1:105">
      <c r="A268" s="284" t="s">
        <v>19</v>
      </c>
      <c r="B268" s="262" t="s">
        <v>318</v>
      </c>
      <c r="C268" s="262">
        <v>3.2121</v>
      </c>
      <c r="D268" s="262">
        <v>3.3885999999999998</v>
      </c>
      <c r="E268" s="262">
        <v>4.0138999999999996</v>
      </c>
      <c r="F268" s="262">
        <v>4.0473999999999997</v>
      </c>
      <c r="G268" s="262">
        <v>4.2065999999999999</v>
      </c>
      <c r="H268" s="262">
        <v>3.6562999999999999</v>
      </c>
      <c r="I268" s="262">
        <v>3.1867000000000001</v>
      </c>
      <c r="J268" s="262">
        <v>3.2235999999999998</v>
      </c>
      <c r="K268" s="262">
        <v>3.4798</v>
      </c>
      <c r="L268" s="262">
        <v>3.3321000000000001</v>
      </c>
      <c r="M268" s="262">
        <v>3.2997999999999998</v>
      </c>
      <c r="N268" s="262">
        <v>2.8763000000000001</v>
      </c>
      <c r="O268" s="262">
        <v>1.5690999999999999</v>
      </c>
      <c r="P268" s="262">
        <v>1.5125999999999999</v>
      </c>
      <c r="Q268" s="262">
        <v>1.4457</v>
      </c>
      <c r="R268" s="262">
        <v>1.5783</v>
      </c>
      <c r="S268" s="262">
        <v>1.4444999999999999</v>
      </c>
      <c r="T268" s="262">
        <v>1.4825999999999999</v>
      </c>
      <c r="U268" s="262">
        <v>1.4595</v>
      </c>
      <c r="V268" s="262">
        <v>1.5148999999999999</v>
      </c>
      <c r="W268" s="262">
        <v>1.756</v>
      </c>
      <c r="X268" s="262">
        <v>1.8241000000000001</v>
      </c>
      <c r="Y268" s="262">
        <v>1.6763999999999999</v>
      </c>
      <c r="Z268" s="262">
        <v>1.4502999999999999</v>
      </c>
      <c r="AA268" s="262">
        <v>1.1479999999999999</v>
      </c>
      <c r="AB268" s="262">
        <v>1.2506999999999999</v>
      </c>
      <c r="AC268" s="262">
        <v>1.3061</v>
      </c>
      <c r="AD268" s="262">
        <v>1.3233999999999999</v>
      </c>
      <c r="AE268" s="262">
        <v>1.4353</v>
      </c>
      <c r="AF268" s="262">
        <v>1.6753</v>
      </c>
      <c r="AG268" s="262">
        <v>1.6563000000000001</v>
      </c>
      <c r="AH268" s="262">
        <v>1.6372</v>
      </c>
      <c r="AI268" s="262">
        <v>1.6182000000000001</v>
      </c>
      <c r="AJ268" s="262">
        <v>1.5992</v>
      </c>
      <c r="AK268" s="262">
        <v>1.5802</v>
      </c>
      <c r="AL268" s="262">
        <v>1.5611999999999999</v>
      </c>
      <c r="AM268" s="262">
        <v>1.5422</v>
      </c>
      <c r="AN268" s="262">
        <v>1.5232000000000001</v>
      </c>
      <c r="AO268" s="262">
        <v>1.5042</v>
      </c>
      <c r="AP268" s="262">
        <v>1.4852000000000001</v>
      </c>
      <c r="AQ268" s="262">
        <v>1.4661999999999999</v>
      </c>
      <c r="AR268" s="262">
        <v>1.4471000000000001</v>
      </c>
      <c r="AS268" s="262">
        <v>1.4280999999999999</v>
      </c>
      <c r="AT268" s="262">
        <v>1.4091</v>
      </c>
      <c r="AU268" s="262">
        <v>1.3900999999999999</v>
      </c>
      <c r="AV268" s="262">
        <v>1.3711</v>
      </c>
      <c r="AW268" s="262">
        <v>1.3521000000000001</v>
      </c>
      <c r="AX268" s="262">
        <v>1.3331</v>
      </c>
      <c r="AY268" s="262">
        <v>1.3141</v>
      </c>
      <c r="AZ268" s="262">
        <v>1.2950999999999999</v>
      </c>
      <c r="BA268" s="262">
        <v>1.2761</v>
      </c>
      <c r="BB268" s="283"/>
      <c r="BC268" s="20">
        <f t="shared" si="13"/>
        <v>-1.8292942786792013E-2</v>
      </c>
      <c r="BD268" t="str">
        <f t="shared" si="14"/>
        <v>Lumber - 2012 B$</v>
      </c>
      <c r="DA268" s="20"/>
    </row>
    <row r="269" spans="1:105">
      <c r="A269" s="284" t="s">
        <v>19</v>
      </c>
      <c r="B269" s="262" t="s">
        <v>319</v>
      </c>
      <c r="C269" s="262">
        <v>0.17080000000000001</v>
      </c>
      <c r="D269" s="262">
        <v>0.16270000000000001</v>
      </c>
      <c r="E269" s="262">
        <v>0.1673</v>
      </c>
      <c r="F269" s="262">
        <v>0.21110000000000001</v>
      </c>
      <c r="G269" s="262">
        <v>0.25729999999999997</v>
      </c>
      <c r="H269" s="262">
        <v>0.2873</v>
      </c>
      <c r="I269" s="262">
        <v>0.22500000000000001</v>
      </c>
      <c r="J269" s="262">
        <v>0.22040000000000001</v>
      </c>
      <c r="K269" s="262">
        <v>0.20880000000000001</v>
      </c>
      <c r="L269" s="262">
        <v>0.20080000000000001</v>
      </c>
      <c r="M269" s="262">
        <v>0.21110000000000001</v>
      </c>
      <c r="N269" s="262">
        <v>0.24809999999999999</v>
      </c>
      <c r="O269" s="262">
        <v>0.38540000000000002</v>
      </c>
      <c r="P269" s="262">
        <v>0.42</v>
      </c>
      <c r="Q269" s="262">
        <v>0.46379999999999999</v>
      </c>
      <c r="R269" s="262">
        <v>0.46960000000000002</v>
      </c>
      <c r="S269" s="262">
        <v>0.47420000000000001</v>
      </c>
      <c r="T269" s="262">
        <v>0.56189999999999996</v>
      </c>
      <c r="U269" s="262">
        <v>0.51690000000000003</v>
      </c>
      <c r="V269" s="262">
        <v>0.54920000000000002</v>
      </c>
      <c r="W269" s="262">
        <v>0.58030000000000004</v>
      </c>
      <c r="X269" s="262">
        <v>0.61150000000000004</v>
      </c>
      <c r="Y269" s="262">
        <v>0.64839999999999998</v>
      </c>
      <c r="Z269" s="262">
        <v>0.5988</v>
      </c>
      <c r="AA269" s="262">
        <v>0.43149999999999999</v>
      </c>
      <c r="AB269" s="262">
        <v>0.38300000000000001</v>
      </c>
      <c r="AC269" s="262">
        <v>0.40379999999999999</v>
      </c>
      <c r="AD269" s="262">
        <v>0.43269999999999997</v>
      </c>
      <c r="AE269" s="262">
        <v>0.40150000000000002</v>
      </c>
      <c r="AF269" s="262">
        <v>0.38300000000000001</v>
      </c>
      <c r="AG269" s="262">
        <v>0.40379999999999999</v>
      </c>
      <c r="AH269" s="262">
        <v>0.42449999999999999</v>
      </c>
      <c r="AI269" s="262">
        <v>0.44519999999999998</v>
      </c>
      <c r="AJ269" s="262">
        <v>0.46589999999999998</v>
      </c>
      <c r="AK269" s="262">
        <v>0.48659999999999998</v>
      </c>
      <c r="AL269" s="262">
        <v>0.50729999999999997</v>
      </c>
      <c r="AM269" s="262">
        <v>0.52800000000000002</v>
      </c>
      <c r="AN269" s="262">
        <v>0.54879999999999995</v>
      </c>
      <c r="AO269" s="262">
        <v>0.56950000000000001</v>
      </c>
      <c r="AP269" s="262">
        <v>0.59019999999999995</v>
      </c>
      <c r="AQ269" s="262">
        <v>0.6109</v>
      </c>
      <c r="AR269" s="262">
        <v>0.63160000000000005</v>
      </c>
      <c r="AS269" s="262">
        <v>0.65229999999999999</v>
      </c>
      <c r="AT269" s="262">
        <v>0.67300000000000004</v>
      </c>
      <c r="AU269" s="262">
        <v>0.69369999999999998</v>
      </c>
      <c r="AV269" s="262">
        <v>0.71450000000000002</v>
      </c>
      <c r="AW269" s="262">
        <v>0.73519999999999996</v>
      </c>
      <c r="AX269" s="262">
        <v>0.75590000000000002</v>
      </c>
      <c r="AY269" s="262">
        <v>0.77659999999999996</v>
      </c>
      <c r="AZ269" s="262">
        <v>0.79730000000000001</v>
      </c>
      <c r="BA269" s="262">
        <v>0.81799999999999995</v>
      </c>
      <c r="BB269" s="283"/>
      <c r="BC269" s="20">
        <f t="shared" si="13"/>
        <v>3.1823248033908118E-2</v>
      </c>
      <c r="BD269" t="str">
        <f t="shared" si="14"/>
        <v>Furniture - 2012 B$</v>
      </c>
      <c r="DA269" s="20"/>
    </row>
    <row r="270" spans="1:105">
      <c r="A270" s="284" t="s">
        <v>19</v>
      </c>
      <c r="B270" s="262" t="s">
        <v>320</v>
      </c>
      <c r="C270" s="262">
        <v>1.6060000000000001</v>
      </c>
      <c r="D270" s="262">
        <v>1.8678999999999999</v>
      </c>
      <c r="E270" s="262">
        <v>2.1783000000000001</v>
      </c>
      <c r="F270" s="262">
        <v>2.5867</v>
      </c>
      <c r="G270" s="262">
        <v>2.6328999999999998</v>
      </c>
      <c r="H270" s="262">
        <v>2.2625000000000002</v>
      </c>
      <c r="I270" s="262">
        <v>2.0432999999999999</v>
      </c>
      <c r="J270" s="262">
        <v>1.6902999999999999</v>
      </c>
      <c r="K270" s="262">
        <v>1.8622000000000001</v>
      </c>
      <c r="L270" s="262">
        <v>1.9326000000000001</v>
      </c>
      <c r="M270" s="262">
        <v>2.2948</v>
      </c>
      <c r="N270" s="262">
        <v>1.8575999999999999</v>
      </c>
      <c r="O270" s="262">
        <v>2.1391</v>
      </c>
      <c r="P270" s="262">
        <v>2.0905999999999998</v>
      </c>
      <c r="Q270" s="262">
        <v>2.2810000000000001</v>
      </c>
      <c r="R270" s="262">
        <v>2.1644999999999999</v>
      </c>
      <c r="S270" s="262">
        <v>2.1818</v>
      </c>
      <c r="T270" s="262">
        <v>2.3029000000000002</v>
      </c>
      <c r="U270" s="262">
        <v>2.2290999999999999</v>
      </c>
      <c r="V270" s="262">
        <v>2.1598000000000002</v>
      </c>
      <c r="W270" s="262">
        <v>2.1760000000000002</v>
      </c>
      <c r="X270" s="262">
        <v>2.1737000000000002</v>
      </c>
      <c r="Y270" s="262">
        <v>2.0594999999999999</v>
      </c>
      <c r="Z270" s="262">
        <v>1.8922000000000001</v>
      </c>
      <c r="AA270" s="262">
        <v>1.8137000000000001</v>
      </c>
      <c r="AB270" s="262">
        <v>1.8275999999999999</v>
      </c>
      <c r="AC270" s="262">
        <v>1.7871999999999999</v>
      </c>
      <c r="AD270" s="262">
        <v>1.6094999999999999</v>
      </c>
      <c r="AE270" s="262">
        <v>1.5334000000000001</v>
      </c>
      <c r="AF270" s="262">
        <v>1.5309999999999999</v>
      </c>
      <c r="AG270" s="262">
        <v>1.5972</v>
      </c>
      <c r="AH270" s="262">
        <v>1.6635</v>
      </c>
      <c r="AI270" s="262">
        <v>1.7297</v>
      </c>
      <c r="AJ270" s="262">
        <v>1.7959000000000001</v>
      </c>
      <c r="AK270" s="262">
        <v>1.8621000000000001</v>
      </c>
      <c r="AL270" s="262">
        <v>1.9282999999999999</v>
      </c>
      <c r="AM270" s="262">
        <v>1.9944999999999999</v>
      </c>
      <c r="AN270" s="262">
        <v>2.0607000000000002</v>
      </c>
      <c r="AO270" s="262">
        <v>2.1269</v>
      </c>
      <c r="AP270" s="262">
        <v>2.1930999999999998</v>
      </c>
      <c r="AQ270" s="262">
        <v>2.2593000000000001</v>
      </c>
      <c r="AR270" s="262">
        <v>2.3254999999999999</v>
      </c>
      <c r="AS270" s="262">
        <v>2.3917000000000002</v>
      </c>
      <c r="AT270" s="262">
        <v>2.4579</v>
      </c>
      <c r="AU270" s="262">
        <v>2.5240999999999998</v>
      </c>
      <c r="AV270" s="262">
        <v>2.5903</v>
      </c>
      <c r="AW270" s="262">
        <v>2.6564999999999999</v>
      </c>
      <c r="AX270" s="262">
        <v>2.7227000000000001</v>
      </c>
      <c r="AY270" s="262">
        <v>2.7888999999999999</v>
      </c>
      <c r="AZ270" s="262">
        <v>2.8551000000000002</v>
      </c>
      <c r="BA270" s="262">
        <v>2.9213</v>
      </c>
      <c r="BB270" s="283"/>
      <c r="BC270" s="20">
        <f t="shared" si="13"/>
        <v>1.2037516828666181E-2</v>
      </c>
      <c r="BD270" t="str">
        <f t="shared" si="14"/>
        <v>Paper - 2012 B$</v>
      </c>
      <c r="DA270" s="20"/>
    </row>
    <row r="271" spans="1:105">
      <c r="A271" s="284" t="s">
        <v>19</v>
      </c>
      <c r="B271" s="262" t="s">
        <v>321</v>
      </c>
      <c r="C271" s="262">
        <v>1.1007</v>
      </c>
      <c r="D271" s="262">
        <v>1.1940999999999999</v>
      </c>
      <c r="E271" s="262">
        <v>1.1999</v>
      </c>
      <c r="F271" s="262">
        <v>1.1768000000000001</v>
      </c>
      <c r="G271" s="262">
        <v>1.3313999999999999</v>
      </c>
      <c r="H271" s="262">
        <v>1.2484</v>
      </c>
      <c r="I271" s="262">
        <v>1.3188</v>
      </c>
      <c r="J271" s="262">
        <v>1.3822000000000001</v>
      </c>
      <c r="K271" s="262">
        <v>1.5899000000000001</v>
      </c>
      <c r="L271" s="262">
        <v>1.4918</v>
      </c>
      <c r="M271" s="262">
        <v>1.4618</v>
      </c>
      <c r="N271" s="262">
        <v>1.5680000000000001</v>
      </c>
      <c r="O271" s="262">
        <v>0.58840000000000003</v>
      </c>
      <c r="P271" s="262">
        <v>0.57340000000000002</v>
      </c>
      <c r="Q271" s="262">
        <v>0.54459999999999997</v>
      </c>
      <c r="R271" s="262">
        <v>0.55269999999999997</v>
      </c>
      <c r="S271" s="262">
        <v>0.51339999999999997</v>
      </c>
      <c r="T271" s="262">
        <v>0.49840000000000001</v>
      </c>
      <c r="U271" s="262">
        <v>0.43149999999999999</v>
      </c>
      <c r="V271" s="262">
        <v>0.42</v>
      </c>
      <c r="W271" s="262">
        <v>0.42799999999999999</v>
      </c>
      <c r="X271" s="262">
        <v>0.42799999999999999</v>
      </c>
      <c r="Y271" s="262">
        <v>0.41649999999999998</v>
      </c>
      <c r="Z271" s="262">
        <v>0.375</v>
      </c>
      <c r="AA271" s="262">
        <v>0.32069999999999999</v>
      </c>
      <c r="AB271" s="262">
        <v>0.31730000000000003</v>
      </c>
      <c r="AC271" s="262">
        <v>0.30459999999999998</v>
      </c>
      <c r="AD271" s="262">
        <v>0.27810000000000001</v>
      </c>
      <c r="AE271" s="262">
        <v>0.26650000000000001</v>
      </c>
      <c r="AF271" s="262">
        <v>0.26419999999999999</v>
      </c>
      <c r="AG271" s="262">
        <v>0.26319999999999999</v>
      </c>
      <c r="AH271" s="262">
        <v>0.26219999999999999</v>
      </c>
      <c r="AI271" s="262">
        <v>0.26119999999999999</v>
      </c>
      <c r="AJ271" s="262">
        <v>0.26029999999999998</v>
      </c>
      <c r="AK271" s="262">
        <v>0.25929999999999997</v>
      </c>
      <c r="AL271" s="262">
        <v>0.25829999999999997</v>
      </c>
      <c r="AM271" s="262">
        <v>0.25729999999999997</v>
      </c>
      <c r="AN271" s="262">
        <v>0.25629999999999997</v>
      </c>
      <c r="AO271" s="262">
        <v>0.25530000000000003</v>
      </c>
      <c r="AP271" s="262">
        <v>0.25430000000000003</v>
      </c>
      <c r="AQ271" s="262">
        <v>0.25330000000000003</v>
      </c>
      <c r="AR271" s="262">
        <v>0.25230000000000002</v>
      </c>
      <c r="AS271" s="262">
        <v>0.25140000000000001</v>
      </c>
      <c r="AT271" s="262">
        <v>0.25040000000000001</v>
      </c>
      <c r="AU271" s="262">
        <v>0.24940000000000001</v>
      </c>
      <c r="AV271" s="262">
        <v>0.24840000000000001</v>
      </c>
      <c r="AW271" s="262">
        <v>0.24740000000000001</v>
      </c>
      <c r="AX271" s="262">
        <v>0.24640000000000001</v>
      </c>
      <c r="AY271" s="262">
        <v>0.24540000000000001</v>
      </c>
      <c r="AZ271" s="262">
        <v>0.24440000000000001</v>
      </c>
      <c r="BA271" s="262">
        <v>0.24340000000000001</v>
      </c>
      <c r="BB271" s="283"/>
      <c r="BC271" s="20">
        <f t="shared" si="13"/>
        <v>-2.9729042428378483E-2</v>
      </c>
      <c r="BD271" t="str">
        <f t="shared" si="14"/>
        <v>Printing - 2012 B$</v>
      </c>
      <c r="DA271" s="20"/>
    </row>
    <row r="272" spans="1:105">
      <c r="A272" s="284" t="s">
        <v>19</v>
      </c>
      <c r="B272" s="262" t="s">
        <v>322</v>
      </c>
      <c r="C272" s="262">
        <v>0.33460000000000001</v>
      </c>
      <c r="D272" s="262">
        <v>0.77649999999999997</v>
      </c>
      <c r="E272" s="262">
        <v>0.75109999999999999</v>
      </c>
      <c r="F272" s="262">
        <v>0.71760000000000002</v>
      </c>
      <c r="G272" s="262">
        <v>0.95299999999999996</v>
      </c>
      <c r="H272" s="262">
        <v>1.0868</v>
      </c>
      <c r="I272" s="262">
        <v>0.2596</v>
      </c>
      <c r="J272" s="262">
        <v>0.40039999999999998</v>
      </c>
      <c r="K272" s="262">
        <v>0.57230000000000003</v>
      </c>
      <c r="L272" s="262">
        <v>0.73260000000000003</v>
      </c>
      <c r="M272" s="262">
        <v>0.42230000000000001</v>
      </c>
      <c r="N272" s="262">
        <v>0.59419999999999995</v>
      </c>
      <c r="O272" s="262">
        <v>0.75919999999999999</v>
      </c>
      <c r="P272" s="262">
        <v>0.7903</v>
      </c>
      <c r="Q272" s="262">
        <v>0.73960000000000004</v>
      </c>
      <c r="R272" s="262">
        <v>0.74880000000000002</v>
      </c>
      <c r="S272" s="262">
        <v>0.73729999999999996</v>
      </c>
      <c r="T272" s="262">
        <v>0.80300000000000005</v>
      </c>
      <c r="U272" s="262">
        <v>0.78459999999999996</v>
      </c>
      <c r="V272" s="262">
        <v>0.77529999999999999</v>
      </c>
      <c r="W272" s="262">
        <v>0.90459999999999996</v>
      </c>
      <c r="X272" s="262">
        <v>1.0499000000000001</v>
      </c>
      <c r="Y272" s="262">
        <v>1.1341000000000001</v>
      </c>
      <c r="Z272" s="262">
        <v>1.1688000000000001</v>
      </c>
      <c r="AA272" s="262">
        <v>1.0961000000000001</v>
      </c>
      <c r="AB272" s="262">
        <v>1.2115</v>
      </c>
      <c r="AC272" s="262">
        <v>1.2990999999999999</v>
      </c>
      <c r="AD272" s="262">
        <v>1.3868</v>
      </c>
      <c r="AE272" s="262">
        <v>1.4399</v>
      </c>
      <c r="AF272" s="262">
        <v>1.4825999999999999</v>
      </c>
      <c r="AG272" s="262">
        <v>1.6435</v>
      </c>
      <c r="AH272" s="262">
        <v>1.8043</v>
      </c>
      <c r="AI272" s="262">
        <v>1.9652000000000001</v>
      </c>
      <c r="AJ272" s="262">
        <v>2.1261000000000001</v>
      </c>
      <c r="AK272" s="262">
        <v>2.2869000000000002</v>
      </c>
      <c r="AL272" s="262">
        <v>2.3834</v>
      </c>
      <c r="AM272" s="262">
        <v>2.5186000000000002</v>
      </c>
      <c r="AN272" s="262">
        <v>2.6690999999999998</v>
      </c>
      <c r="AO272" s="262">
        <v>2.8258999999999999</v>
      </c>
      <c r="AP272" s="262">
        <v>2.9851000000000001</v>
      </c>
      <c r="AQ272" s="262">
        <v>3.1453000000000002</v>
      </c>
      <c r="AR272" s="262">
        <v>3.3058999999999998</v>
      </c>
      <c r="AS272" s="262">
        <v>3.4666999999999999</v>
      </c>
      <c r="AT272" s="262">
        <v>3.6274999999999999</v>
      </c>
      <c r="AU272" s="262">
        <v>3.7884000000000002</v>
      </c>
      <c r="AV272" s="262">
        <v>3.9491999999999998</v>
      </c>
      <c r="AW272" s="262">
        <v>4.1101000000000001</v>
      </c>
      <c r="AX272" s="262">
        <v>4.2709999999999999</v>
      </c>
      <c r="AY272" s="262">
        <v>4.4318</v>
      </c>
      <c r="AZ272" s="262">
        <v>4.5926999999999998</v>
      </c>
      <c r="BA272" s="262">
        <v>4.7535999999999996</v>
      </c>
      <c r="BB272" s="283"/>
      <c r="BC272" s="20">
        <f t="shared" si="13"/>
        <v>5.450813379734977E-2</v>
      </c>
      <c r="BD272" t="str">
        <f t="shared" si="14"/>
        <v>Chemicals - 2012 B$</v>
      </c>
      <c r="DA272" s="20"/>
    </row>
    <row r="273" spans="1:105">
      <c r="A273" s="284" t="s">
        <v>19</v>
      </c>
      <c r="B273" s="262" t="s">
        <v>323</v>
      </c>
      <c r="C273" s="262">
        <v>1.2299</v>
      </c>
      <c r="D273" s="262">
        <v>1.3313999999999999</v>
      </c>
      <c r="E273" s="262">
        <v>1.2138</v>
      </c>
      <c r="F273" s="262">
        <v>1.4802999999999999</v>
      </c>
      <c r="G273" s="262">
        <v>1.3511</v>
      </c>
      <c r="H273" s="262">
        <v>1.4549000000000001</v>
      </c>
      <c r="I273" s="262">
        <v>0.66459999999999997</v>
      </c>
      <c r="J273" s="262">
        <v>0.59189999999999998</v>
      </c>
      <c r="K273" s="262">
        <v>0.65300000000000002</v>
      </c>
      <c r="L273" s="262">
        <v>0.61380000000000001</v>
      </c>
      <c r="M273" s="262">
        <v>0.68879999999999997</v>
      </c>
      <c r="N273" s="262">
        <v>0.70030000000000003</v>
      </c>
      <c r="O273" s="262">
        <v>1.5426</v>
      </c>
      <c r="P273" s="262">
        <v>1.8194999999999999</v>
      </c>
      <c r="Q273" s="262">
        <v>1.8460000000000001</v>
      </c>
      <c r="R273" s="262">
        <v>1.5932999999999999</v>
      </c>
      <c r="S273" s="262">
        <v>1.8564000000000001</v>
      </c>
      <c r="T273" s="262">
        <v>2.3652000000000002</v>
      </c>
      <c r="U273" s="262">
        <v>2.1217999999999999</v>
      </c>
      <c r="V273" s="262">
        <v>2.0745</v>
      </c>
      <c r="W273" s="262">
        <v>2.2498</v>
      </c>
      <c r="X273" s="262">
        <v>2.2395</v>
      </c>
      <c r="Y273" s="262">
        <v>2.1760000000000002</v>
      </c>
      <c r="Z273" s="262">
        <v>2.2383000000000002</v>
      </c>
      <c r="AA273" s="262">
        <v>2.0872000000000002</v>
      </c>
      <c r="AB273" s="262">
        <v>2.2210000000000001</v>
      </c>
      <c r="AC273" s="262">
        <v>2.3871000000000002</v>
      </c>
      <c r="AD273" s="262">
        <v>2.4182999999999999</v>
      </c>
      <c r="AE273" s="262">
        <v>2.4125000000000001</v>
      </c>
      <c r="AF273" s="262">
        <v>2.4470999999999998</v>
      </c>
      <c r="AG273" s="262">
        <v>2.5209999999999999</v>
      </c>
      <c r="AH273" s="262">
        <v>2.5948000000000002</v>
      </c>
      <c r="AI273" s="262">
        <v>2.6686999999999999</v>
      </c>
      <c r="AJ273" s="262">
        <v>2.7425000000000002</v>
      </c>
      <c r="AK273" s="262">
        <v>2.8163</v>
      </c>
      <c r="AL273" s="262">
        <v>2.8902000000000001</v>
      </c>
      <c r="AM273" s="262">
        <v>2.964</v>
      </c>
      <c r="AN273" s="262">
        <v>3.0379</v>
      </c>
      <c r="AO273" s="262">
        <v>3.1116999999999999</v>
      </c>
      <c r="AP273" s="262">
        <v>3.1855000000000002</v>
      </c>
      <c r="AQ273" s="262">
        <v>3.2593999999999999</v>
      </c>
      <c r="AR273" s="262">
        <v>3.3332000000000002</v>
      </c>
      <c r="AS273" s="262">
        <v>3.4070999999999998</v>
      </c>
      <c r="AT273" s="262">
        <v>3.4809000000000001</v>
      </c>
      <c r="AU273" s="262">
        <v>3.5547</v>
      </c>
      <c r="AV273" s="262">
        <v>3.6286</v>
      </c>
      <c r="AW273" s="262">
        <v>3.7023999999999999</v>
      </c>
      <c r="AX273" s="262">
        <v>3.7763</v>
      </c>
      <c r="AY273" s="262">
        <v>3.8500999999999999</v>
      </c>
      <c r="AZ273" s="262">
        <v>3.9239000000000002</v>
      </c>
      <c r="BA273" s="262">
        <v>3.9977999999999998</v>
      </c>
      <c r="BB273" s="283"/>
      <c r="BC273" s="20">
        <f t="shared" si="13"/>
        <v>2.3856343157961351E-2</v>
      </c>
      <c r="BD273" t="str">
        <f t="shared" si="14"/>
        <v>Petroleum Products - 2012 B$</v>
      </c>
      <c r="DA273" s="20"/>
    </row>
    <row r="274" spans="1:105">
      <c r="A274" s="284" t="s">
        <v>19</v>
      </c>
      <c r="B274" s="262" t="s">
        <v>324</v>
      </c>
      <c r="C274" s="262">
        <v>0.22270000000000001</v>
      </c>
      <c r="D274" s="262">
        <v>0.26540000000000002</v>
      </c>
      <c r="E274" s="262">
        <v>0.2792</v>
      </c>
      <c r="F274" s="262">
        <v>0.30809999999999998</v>
      </c>
      <c r="G274" s="262">
        <v>0.3911</v>
      </c>
      <c r="H274" s="262">
        <v>0.35880000000000001</v>
      </c>
      <c r="I274" s="262">
        <v>0.3634</v>
      </c>
      <c r="J274" s="262">
        <v>0.42230000000000001</v>
      </c>
      <c r="K274" s="262">
        <v>0.40839999999999999</v>
      </c>
      <c r="L274" s="262">
        <v>0.4546</v>
      </c>
      <c r="M274" s="262">
        <v>0.51</v>
      </c>
      <c r="N274" s="262">
        <v>0.57689999999999997</v>
      </c>
      <c r="O274" s="262">
        <v>0.62419999999999998</v>
      </c>
      <c r="P274" s="262">
        <v>0.63690000000000002</v>
      </c>
      <c r="Q274" s="262">
        <v>0.66</v>
      </c>
      <c r="R274" s="262">
        <v>0.65529999999999999</v>
      </c>
      <c r="S274" s="262">
        <v>0.64259999999999995</v>
      </c>
      <c r="T274" s="262">
        <v>0.70150000000000001</v>
      </c>
      <c r="U274" s="262">
        <v>0.67730000000000001</v>
      </c>
      <c r="V274" s="262">
        <v>0.7107</v>
      </c>
      <c r="W274" s="262">
        <v>0.77880000000000005</v>
      </c>
      <c r="X274" s="262">
        <v>0.81799999999999995</v>
      </c>
      <c r="Y274" s="262">
        <v>0.81689999999999996</v>
      </c>
      <c r="Z274" s="262">
        <v>0.72919999999999996</v>
      </c>
      <c r="AA274" s="262">
        <v>0.60460000000000003</v>
      </c>
      <c r="AB274" s="262">
        <v>0.6542</v>
      </c>
      <c r="AC274" s="262">
        <v>0.71989999999999998</v>
      </c>
      <c r="AD274" s="262">
        <v>0.73029999999999995</v>
      </c>
      <c r="AE274" s="262">
        <v>0.72799999999999998</v>
      </c>
      <c r="AF274" s="262">
        <v>0.73729999999999996</v>
      </c>
      <c r="AG274" s="262">
        <v>0.77800000000000002</v>
      </c>
      <c r="AH274" s="262">
        <v>0.81879999999999997</v>
      </c>
      <c r="AI274" s="262">
        <v>0.85960000000000003</v>
      </c>
      <c r="AJ274" s="262">
        <v>0.90029999999999999</v>
      </c>
      <c r="AK274" s="262">
        <v>0.94110000000000005</v>
      </c>
      <c r="AL274" s="262">
        <v>0.9819</v>
      </c>
      <c r="AM274" s="262">
        <v>1.0226</v>
      </c>
      <c r="AN274" s="262">
        <v>1.0633999999999999</v>
      </c>
      <c r="AO274" s="262">
        <v>1.1042000000000001</v>
      </c>
      <c r="AP274" s="262">
        <v>1.1449</v>
      </c>
      <c r="AQ274" s="262">
        <v>1.1857</v>
      </c>
      <c r="AR274" s="262">
        <v>1.2264999999999999</v>
      </c>
      <c r="AS274" s="262">
        <v>1.2672000000000001</v>
      </c>
      <c r="AT274" s="262">
        <v>1.3080000000000001</v>
      </c>
      <c r="AU274" s="262">
        <v>1.3488</v>
      </c>
      <c r="AV274" s="262">
        <v>1.3895</v>
      </c>
      <c r="AW274" s="262">
        <v>1.4302999999999999</v>
      </c>
      <c r="AX274" s="262">
        <v>1.4710000000000001</v>
      </c>
      <c r="AY274" s="262">
        <v>1.5118</v>
      </c>
      <c r="AZ274" s="262">
        <v>1.5526</v>
      </c>
      <c r="BA274" s="262">
        <v>1.5932999999999999</v>
      </c>
      <c r="BB274" s="283"/>
      <c r="BC274" s="20">
        <f t="shared" si="13"/>
        <v>4.0139398132112834E-2</v>
      </c>
      <c r="BD274" t="str">
        <f t="shared" si="14"/>
        <v>Rubber - 2012 B$</v>
      </c>
      <c r="DA274" s="20"/>
    </row>
    <row r="275" spans="1:105">
      <c r="A275" s="284" t="s">
        <v>19</v>
      </c>
      <c r="B275" s="262" t="s">
        <v>325</v>
      </c>
      <c r="C275" s="262">
        <v>1.4999999999999999E-2</v>
      </c>
      <c r="D275" s="262">
        <v>1.4999999999999999E-2</v>
      </c>
      <c r="E275" s="262">
        <v>1.6199999999999999E-2</v>
      </c>
      <c r="F275" s="262">
        <v>1.7299999999999999E-2</v>
      </c>
      <c r="G275" s="262">
        <v>1.9599999999999999E-2</v>
      </c>
      <c r="H275" s="262">
        <v>1.9599999999999999E-2</v>
      </c>
      <c r="I275" s="262">
        <v>1.8499999999999999E-2</v>
      </c>
      <c r="J275" s="262">
        <v>2.0799999999999999E-2</v>
      </c>
      <c r="K275" s="262">
        <v>2.0799999999999999E-2</v>
      </c>
      <c r="L275" s="262">
        <v>2.0799999999999999E-2</v>
      </c>
      <c r="M275" s="262">
        <v>2.0799999999999999E-2</v>
      </c>
      <c r="N275" s="262">
        <v>1.8499999999999999E-2</v>
      </c>
      <c r="O275" s="262">
        <v>1.9599999999999999E-2</v>
      </c>
      <c r="P275" s="262">
        <v>1.8499999999999999E-2</v>
      </c>
      <c r="Q275" s="262">
        <v>8.0999999999999996E-3</v>
      </c>
      <c r="R275" s="262">
        <v>9.1999999999999998E-3</v>
      </c>
      <c r="S275" s="262">
        <v>8.0999999999999996E-3</v>
      </c>
      <c r="T275" s="262">
        <v>6.8999999999999999E-3</v>
      </c>
      <c r="U275" s="262">
        <v>6.8999999999999999E-3</v>
      </c>
      <c r="V275" s="262">
        <v>6.8999999999999999E-3</v>
      </c>
      <c r="W275" s="262">
        <v>8.0999999999999996E-3</v>
      </c>
      <c r="X275" s="262">
        <v>8.0999999999999996E-3</v>
      </c>
      <c r="Y275" s="262">
        <v>9.1999999999999998E-3</v>
      </c>
      <c r="Z275" s="262">
        <v>1.15E-2</v>
      </c>
      <c r="AA275" s="262">
        <v>9.1999999999999998E-3</v>
      </c>
      <c r="AB275" s="262">
        <v>8.0999999999999996E-3</v>
      </c>
      <c r="AC275" s="262">
        <v>1.04E-2</v>
      </c>
      <c r="AD275" s="262">
        <v>1.15E-2</v>
      </c>
      <c r="AE275" s="262">
        <v>1.04E-2</v>
      </c>
      <c r="AF275" s="262">
        <v>9.1999999999999998E-3</v>
      </c>
      <c r="AG275" s="262">
        <v>8.9999999999999993E-3</v>
      </c>
      <c r="AH275" s="262">
        <v>8.8000000000000005E-3</v>
      </c>
      <c r="AI275" s="262">
        <v>8.6E-3</v>
      </c>
      <c r="AJ275" s="262">
        <v>8.3999999999999995E-3</v>
      </c>
      <c r="AK275" s="262">
        <v>8.0999999999999996E-3</v>
      </c>
      <c r="AL275" s="262">
        <v>7.9000000000000008E-3</v>
      </c>
      <c r="AM275" s="262">
        <v>7.7000000000000002E-3</v>
      </c>
      <c r="AN275" s="262">
        <v>7.4999999999999997E-3</v>
      </c>
      <c r="AO275" s="262">
        <v>7.3000000000000001E-3</v>
      </c>
      <c r="AP275" s="262">
        <v>7.0000000000000001E-3</v>
      </c>
      <c r="AQ275" s="262">
        <v>6.7999999999999996E-3</v>
      </c>
      <c r="AR275" s="262">
        <v>6.6E-3</v>
      </c>
      <c r="AS275" s="262">
        <v>6.4000000000000003E-3</v>
      </c>
      <c r="AT275" s="262">
        <v>6.1999999999999998E-3</v>
      </c>
      <c r="AU275" s="262">
        <v>5.8999999999999999E-3</v>
      </c>
      <c r="AV275" s="262">
        <v>5.7000000000000002E-3</v>
      </c>
      <c r="AW275" s="262">
        <v>5.4999999999999997E-3</v>
      </c>
      <c r="AX275" s="262">
        <v>5.3E-3</v>
      </c>
      <c r="AY275" s="262">
        <v>5.1000000000000004E-3</v>
      </c>
      <c r="AZ275" s="262">
        <v>4.7999999999999996E-3</v>
      </c>
      <c r="BA275" s="262">
        <v>4.5999999999999999E-3</v>
      </c>
      <c r="BB275" s="283"/>
      <c r="BC275" s="20">
        <f t="shared" si="13"/>
        <v>-2.336264491868794E-2</v>
      </c>
      <c r="BD275" t="str">
        <f t="shared" si="14"/>
        <v>Leather - 2012 B$</v>
      </c>
      <c r="DA275" s="20"/>
    </row>
    <row r="276" spans="1:105">
      <c r="A276" s="284" t="s">
        <v>19</v>
      </c>
      <c r="B276" s="262" t="s">
        <v>326</v>
      </c>
      <c r="C276" s="262">
        <v>0.44419999999999998</v>
      </c>
      <c r="D276" s="262">
        <v>0.49609999999999999</v>
      </c>
      <c r="E276" s="262">
        <v>0.49270000000000003</v>
      </c>
      <c r="F276" s="262">
        <v>0.60229999999999995</v>
      </c>
      <c r="G276" s="262">
        <v>0.5988</v>
      </c>
      <c r="H276" s="262">
        <v>0.58730000000000004</v>
      </c>
      <c r="I276" s="262">
        <v>0.58960000000000001</v>
      </c>
      <c r="J276" s="262">
        <v>0.62190000000000001</v>
      </c>
      <c r="K276" s="262">
        <v>0.56189999999999996</v>
      </c>
      <c r="L276" s="262">
        <v>0.67730000000000001</v>
      </c>
      <c r="M276" s="262">
        <v>0.70840000000000003</v>
      </c>
      <c r="N276" s="262">
        <v>0.69230000000000003</v>
      </c>
      <c r="O276" s="262">
        <v>0.76839999999999997</v>
      </c>
      <c r="P276" s="262">
        <v>0.79149999999999998</v>
      </c>
      <c r="Q276" s="262">
        <v>0.79149999999999998</v>
      </c>
      <c r="R276" s="262">
        <v>0.7903</v>
      </c>
      <c r="S276" s="262">
        <v>0.7661</v>
      </c>
      <c r="T276" s="262">
        <v>0.83879999999999999</v>
      </c>
      <c r="U276" s="262">
        <v>0.85489999999999999</v>
      </c>
      <c r="V276" s="262">
        <v>0.94489999999999996</v>
      </c>
      <c r="W276" s="262">
        <v>1.0291999999999999</v>
      </c>
      <c r="X276" s="262">
        <v>1.073</v>
      </c>
      <c r="Y276" s="262">
        <v>1.1099000000000001</v>
      </c>
      <c r="Z276" s="262">
        <v>0.96799999999999997</v>
      </c>
      <c r="AA276" s="262">
        <v>0.77990000000000004</v>
      </c>
      <c r="AB276" s="262">
        <v>0.82840000000000003</v>
      </c>
      <c r="AC276" s="262">
        <v>0.86419999999999997</v>
      </c>
      <c r="AD276" s="262">
        <v>0.87570000000000003</v>
      </c>
      <c r="AE276" s="262">
        <v>0.85489999999999999</v>
      </c>
      <c r="AF276" s="262">
        <v>0.88719999999999999</v>
      </c>
      <c r="AG276" s="262">
        <v>0.94830000000000003</v>
      </c>
      <c r="AH276" s="262">
        <v>1.0094000000000001</v>
      </c>
      <c r="AI276" s="262">
        <v>1.0705</v>
      </c>
      <c r="AJ276" s="262">
        <v>1.1315999999999999</v>
      </c>
      <c r="AK276" s="262">
        <v>1.1927000000000001</v>
      </c>
      <c r="AL276" s="262">
        <v>1.2294</v>
      </c>
      <c r="AM276" s="262">
        <v>1.2806999999999999</v>
      </c>
      <c r="AN276" s="262">
        <v>1.3379000000000001</v>
      </c>
      <c r="AO276" s="262">
        <v>1.3974</v>
      </c>
      <c r="AP276" s="262">
        <v>1.4579</v>
      </c>
      <c r="AQ276" s="262">
        <v>1.5186999999999999</v>
      </c>
      <c r="AR276" s="262">
        <v>1.5797000000000001</v>
      </c>
      <c r="AS276" s="262">
        <v>1.6408</v>
      </c>
      <c r="AT276" s="262">
        <v>1.7018</v>
      </c>
      <c r="AU276" s="262">
        <v>1.7628999999999999</v>
      </c>
      <c r="AV276" s="262">
        <v>1.8240000000000001</v>
      </c>
      <c r="AW276" s="262">
        <v>1.8851</v>
      </c>
      <c r="AX276" s="262">
        <v>1.9461999999999999</v>
      </c>
      <c r="AY276" s="262">
        <v>2.0072999999999999</v>
      </c>
      <c r="AZ276" s="262">
        <v>2.0684</v>
      </c>
      <c r="BA276" s="262">
        <v>2.1295000000000002</v>
      </c>
      <c r="BB276" s="283"/>
      <c r="BC276" s="20">
        <f t="shared" si="13"/>
        <v>3.1843854217425492E-2</v>
      </c>
      <c r="BD276" t="str">
        <f t="shared" si="14"/>
        <v>Stone, Clay, etc. - 2012 B$</v>
      </c>
      <c r="DA276" s="20"/>
    </row>
    <row r="277" spans="1:105">
      <c r="A277" s="284" t="s">
        <v>19</v>
      </c>
      <c r="B277" s="262" t="s">
        <v>327</v>
      </c>
      <c r="C277" s="262">
        <v>0.38879999999999998</v>
      </c>
      <c r="D277" s="262">
        <v>0.46610000000000001</v>
      </c>
      <c r="E277" s="262">
        <v>0.49030000000000001</v>
      </c>
      <c r="F277" s="262">
        <v>0.93220000000000003</v>
      </c>
      <c r="G277" s="262">
        <v>0.83530000000000004</v>
      </c>
      <c r="H277" s="262">
        <v>0.72919999999999996</v>
      </c>
      <c r="I277" s="262">
        <v>0.63229999999999997</v>
      </c>
      <c r="J277" s="262">
        <v>0.61960000000000004</v>
      </c>
      <c r="K277" s="262">
        <v>0.4546</v>
      </c>
      <c r="L277" s="262">
        <v>0.48920000000000002</v>
      </c>
      <c r="M277" s="262">
        <v>0.69110000000000005</v>
      </c>
      <c r="N277" s="262">
        <v>0.59530000000000005</v>
      </c>
      <c r="O277" s="262">
        <v>0.56879999999999997</v>
      </c>
      <c r="P277" s="262">
        <v>0.59530000000000005</v>
      </c>
      <c r="Q277" s="262">
        <v>0.58150000000000002</v>
      </c>
      <c r="R277" s="262">
        <v>0.51690000000000003</v>
      </c>
      <c r="S277" s="262">
        <v>0.45689999999999997</v>
      </c>
      <c r="T277" s="262">
        <v>0.36109999999999998</v>
      </c>
      <c r="U277" s="262">
        <v>0.2054</v>
      </c>
      <c r="V277" s="262">
        <v>0.18920000000000001</v>
      </c>
      <c r="W277" s="262">
        <v>0.15920000000000001</v>
      </c>
      <c r="X277" s="262">
        <v>0.13850000000000001</v>
      </c>
      <c r="Y277" s="262">
        <v>0.1361</v>
      </c>
      <c r="Z277" s="262">
        <v>0.14080000000000001</v>
      </c>
      <c r="AA277" s="262">
        <v>0.11650000000000001</v>
      </c>
      <c r="AB277" s="262">
        <v>0.13850000000000001</v>
      </c>
      <c r="AC277" s="262">
        <v>0.1696</v>
      </c>
      <c r="AD277" s="262">
        <v>0.19040000000000001</v>
      </c>
      <c r="AE277" s="262">
        <v>0.19270000000000001</v>
      </c>
      <c r="AF277" s="262">
        <v>0.2031</v>
      </c>
      <c r="AG277" s="262">
        <v>0.19689999999999999</v>
      </c>
      <c r="AH277" s="262">
        <v>0.19059999999999999</v>
      </c>
      <c r="AI277" s="262">
        <v>0.18440000000000001</v>
      </c>
      <c r="AJ277" s="262">
        <v>0.1782</v>
      </c>
      <c r="AK277" s="262">
        <v>0.17199999999999999</v>
      </c>
      <c r="AL277" s="262">
        <v>0.1658</v>
      </c>
      <c r="AM277" s="262">
        <v>0.15959999999999999</v>
      </c>
      <c r="AN277" s="262">
        <v>0.15340000000000001</v>
      </c>
      <c r="AO277" s="262">
        <v>0.1472</v>
      </c>
      <c r="AP277" s="262">
        <v>0.14099999999999999</v>
      </c>
      <c r="AQ277" s="262">
        <v>0.1348</v>
      </c>
      <c r="AR277" s="262">
        <v>0.12859999999999999</v>
      </c>
      <c r="AS277" s="262">
        <v>0.12239999999999999</v>
      </c>
      <c r="AT277" s="262">
        <v>0.11609999999999999</v>
      </c>
      <c r="AU277" s="262">
        <v>0.1099</v>
      </c>
      <c r="AV277" s="262">
        <v>0.1037</v>
      </c>
      <c r="AW277" s="262">
        <v>9.7500000000000003E-2</v>
      </c>
      <c r="AX277" s="262">
        <v>9.1300000000000006E-2</v>
      </c>
      <c r="AY277" s="262">
        <v>8.5099999999999995E-2</v>
      </c>
      <c r="AZ277" s="262">
        <v>7.8899999999999998E-2</v>
      </c>
      <c r="BA277" s="262">
        <v>7.2700000000000001E-2</v>
      </c>
      <c r="BB277" s="283"/>
      <c r="BC277" s="20">
        <f t="shared" si="13"/>
        <v>-3.2978426213771263E-2</v>
      </c>
      <c r="BD277" t="str">
        <f t="shared" si="14"/>
        <v>Aluminum - 2012 B$</v>
      </c>
      <c r="DA277" s="20"/>
    </row>
    <row r="278" spans="1:105">
      <c r="A278" s="284" t="s">
        <v>19</v>
      </c>
      <c r="B278" s="262" t="s">
        <v>328</v>
      </c>
      <c r="C278" s="262">
        <v>0.35770000000000002</v>
      </c>
      <c r="D278" s="262">
        <v>0.42799999999999999</v>
      </c>
      <c r="E278" s="262">
        <v>0.4511</v>
      </c>
      <c r="F278" s="262">
        <v>0.85609999999999997</v>
      </c>
      <c r="G278" s="262">
        <v>0.76729999999999998</v>
      </c>
      <c r="H278" s="262">
        <v>0.66920000000000002</v>
      </c>
      <c r="I278" s="262">
        <v>0.58150000000000002</v>
      </c>
      <c r="J278" s="262">
        <v>0.56879999999999997</v>
      </c>
      <c r="K278" s="262">
        <v>0.41770000000000002</v>
      </c>
      <c r="L278" s="262">
        <v>0.45</v>
      </c>
      <c r="M278" s="262">
        <v>0.63460000000000005</v>
      </c>
      <c r="N278" s="262">
        <v>0.54690000000000005</v>
      </c>
      <c r="O278" s="262">
        <v>0.52149999999999996</v>
      </c>
      <c r="P278" s="262">
        <v>0.53649999999999998</v>
      </c>
      <c r="Q278" s="262">
        <v>0.66690000000000005</v>
      </c>
      <c r="R278" s="262">
        <v>0.56299999999999994</v>
      </c>
      <c r="S278" s="262">
        <v>0.53769999999999996</v>
      </c>
      <c r="T278" s="262">
        <v>0.51229999999999998</v>
      </c>
      <c r="U278" s="262">
        <v>0.64380000000000004</v>
      </c>
      <c r="V278" s="262">
        <v>0.59650000000000003</v>
      </c>
      <c r="W278" s="262">
        <v>0.63460000000000005</v>
      </c>
      <c r="X278" s="262">
        <v>0.69689999999999996</v>
      </c>
      <c r="Y278" s="262">
        <v>0.71189999999999998</v>
      </c>
      <c r="Z278" s="262">
        <v>0.73150000000000004</v>
      </c>
      <c r="AA278" s="262">
        <v>0.62070000000000003</v>
      </c>
      <c r="AB278" s="262">
        <v>0.70150000000000001</v>
      </c>
      <c r="AC278" s="262">
        <v>0.80189999999999995</v>
      </c>
      <c r="AD278" s="262">
        <v>0.85609999999999997</v>
      </c>
      <c r="AE278" s="262">
        <v>0.84919999999999995</v>
      </c>
      <c r="AF278" s="262">
        <v>0.88380000000000003</v>
      </c>
      <c r="AG278" s="262">
        <v>0.85770000000000002</v>
      </c>
      <c r="AH278" s="262">
        <v>0.83160000000000001</v>
      </c>
      <c r="AI278" s="262">
        <v>0.80549999999999999</v>
      </c>
      <c r="AJ278" s="262">
        <v>0.77939999999999998</v>
      </c>
      <c r="AK278" s="262">
        <v>0.75329999999999997</v>
      </c>
      <c r="AL278" s="262">
        <v>0.72719999999999996</v>
      </c>
      <c r="AM278" s="262">
        <v>0.70109999999999995</v>
      </c>
      <c r="AN278" s="262">
        <v>0.67500000000000004</v>
      </c>
      <c r="AO278" s="262">
        <v>0.64890000000000003</v>
      </c>
      <c r="AP278" s="262">
        <v>0.62280000000000002</v>
      </c>
      <c r="AQ278" s="262">
        <v>0.59670000000000001</v>
      </c>
      <c r="AR278" s="262">
        <v>0.5706</v>
      </c>
      <c r="AS278" s="262">
        <v>0.54449999999999998</v>
      </c>
      <c r="AT278" s="262">
        <v>0.51839999999999997</v>
      </c>
      <c r="AU278" s="262">
        <v>0.49230000000000002</v>
      </c>
      <c r="AV278" s="262">
        <v>0.4662</v>
      </c>
      <c r="AW278" s="262">
        <v>0.44009999999999999</v>
      </c>
      <c r="AX278" s="262">
        <v>0.41399999999999998</v>
      </c>
      <c r="AY278" s="262">
        <v>0.38790000000000002</v>
      </c>
      <c r="AZ278" s="262">
        <v>0.36180000000000001</v>
      </c>
      <c r="BA278" s="262">
        <v>0.3357</v>
      </c>
      <c r="BB278" s="283"/>
      <c r="BC278" s="20">
        <f t="shared" si="13"/>
        <v>-1.2687293271313822E-3</v>
      </c>
      <c r="BD278" t="str">
        <f t="shared" si="14"/>
        <v>Other Primary Metals - 2012 B$</v>
      </c>
      <c r="DA278" s="20"/>
    </row>
    <row r="279" spans="1:105">
      <c r="A279" s="284" t="s">
        <v>19</v>
      </c>
      <c r="B279" s="262" t="s">
        <v>329</v>
      </c>
      <c r="C279" s="262">
        <v>0.72230000000000005</v>
      </c>
      <c r="D279" s="262">
        <v>0.76380000000000003</v>
      </c>
      <c r="E279" s="262">
        <v>0.78110000000000002</v>
      </c>
      <c r="F279" s="262">
        <v>0.82030000000000003</v>
      </c>
      <c r="G279" s="262">
        <v>0.92420000000000002</v>
      </c>
      <c r="H279" s="262">
        <v>0.95989999999999998</v>
      </c>
      <c r="I279" s="262">
        <v>0.87460000000000004</v>
      </c>
      <c r="J279" s="262">
        <v>0.80989999999999995</v>
      </c>
      <c r="K279" s="262">
        <v>0.7823</v>
      </c>
      <c r="L279" s="262">
        <v>0.95299999999999996</v>
      </c>
      <c r="M279" s="262">
        <v>1.3210999999999999</v>
      </c>
      <c r="N279" s="262">
        <v>1.1375999999999999</v>
      </c>
      <c r="O279" s="262">
        <v>1.4387000000000001</v>
      </c>
      <c r="P279" s="262">
        <v>1.4376</v>
      </c>
      <c r="Q279" s="262">
        <v>1.4017999999999999</v>
      </c>
      <c r="R279" s="262">
        <v>1.4514</v>
      </c>
      <c r="S279" s="262">
        <v>1.4318</v>
      </c>
      <c r="T279" s="262">
        <v>1.5044999999999999</v>
      </c>
      <c r="U279" s="262">
        <v>1.4444999999999999</v>
      </c>
      <c r="V279" s="262">
        <v>1.4618</v>
      </c>
      <c r="W279" s="262">
        <v>1.6083000000000001</v>
      </c>
      <c r="X279" s="262">
        <v>1.7641</v>
      </c>
      <c r="Y279" s="262">
        <v>1.9187000000000001</v>
      </c>
      <c r="Z279" s="262">
        <v>1.9337</v>
      </c>
      <c r="AA279" s="262">
        <v>1.4986999999999999</v>
      </c>
      <c r="AB279" s="262">
        <v>1.5680000000000001</v>
      </c>
      <c r="AC279" s="262">
        <v>1.7444999999999999</v>
      </c>
      <c r="AD279" s="262">
        <v>1.9152</v>
      </c>
      <c r="AE279" s="262">
        <v>1.9072</v>
      </c>
      <c r="AF279" s="262">
        <v>1.9059999999999999</v>
      </c>
      <c r="AG279" s="262">
        <v>1.8676999999999999</v>
      </c>
      <c r="AH279" s="262">
        <v>1.8293999999999999</v>
      </c>
      <c r="AI279" s="262">
        <v>1.7910999999999999</v>
      </c>
      <c r="AJ279" s="262">
        <v>1.7527999999999999</v>
      </c>
      <c r="AK279" s="262">
        <v>1.7144999999999999</v>
      </c>
      <c r="AL279" s="262">
        <v>1.6762999999999999</v>
      </c>
      <c r="AM279" s="262">
        <v>1.6379999999999999</v>
      </c>
      <c r="AN279" s="262">
        <v>1.5996999999999999</v>
      </c>
      <c r="AO279" s="262">
        <v>1.5613999999999999</v>
      </c>
      <c r="AP279" s="262">
        <v>1.5230999999999999</v>
      </c>
      <c r="AQ279" s="262">
        <v>1.4847999999999999</v>
      </c>
      <c r="AR279" s="262">
        <v>1.4464999999999999</v>
      </c>
      <c r="AS279" s="262">
        <v>1.4081999999999999</v>
      </c>
      <c r="AT279" s="262">
        <v>1.3698999999999999</v>
      </c>
      <c r="AU279" s="262">
        <v>1.3315999999999999</v>
      </c>
      <c r="AV279" s="262">
        <v>1.2932999999999999</v>
      </c>
      <c r="AW279" s="262">
        <v>1.2549999999999999</v>
      </c>
      <c r="AX279" s="262">
        <v>1.2166999999999999</v>
      </c>
      <c r="AY279" s="262">
        <v>1.1783999999999999</v>
      </c>
      <c r="AZ279" s="262">
        <v>1.1400999999999999</v>
      </c>
      <c r="BA279" s="262">
        <v>1.1017999999999999</v>
      </c>
      <c r="BB279" s="283"/>
      <c r="BC279" s="20">
        <f t="shared" si="13"/>
        <v>8.4809596871522706E-3</v>
      </c>
      <c r="BD279" t="str">
        <f t="shared" si="14"/>
        <v>Fabricated Metals - 2012 B$</v>
      </c>
      <c r="DA279" s="20"/>
    </row>
    <row r="280" spans="1:105">
      <c r="A280" s="284" t="s">
        <v>19</v>
      </c>
      <c r="B280" s="262" t="s">
        <v>330</v>
      </c>
      <c r="C280" s="262">
        <v>1.8275999999999999</v>
      </c>
      <c r="D280" s="262">
        <v>2.0571999999999999</v>
      </c>
      <c r="E280" s="262">
        <v>1.9902</v>
      </c>
      <c r="F280" s="262">
        <v>2.1505999999999998</v>
      </c>
      <c r="G280" s="262">
        <v>2.2418</v>
      </c>
      <c r="H280" s="262">
        <v>2.3536999999999999</v>
      </c>
      <c r="I280" s="262">
        <v>2.3109999999999999</v>
      </c>
      <c r="J280" s="262">
        <v>2.2578999999999998</v>
      </c>
      <c r="K280" s="262">
        <v>2.4887000000000001</v>
      </c>
      <c r="L280" s="262">
        <v>2.3986999999999998</v>
      </c>
      <c r="M280" s="262">
        <v>2.6202000000000001</v>
      </c>
      <c r="N280" s="262">
        <v>3.1025</v>
      </c>
      <c r="O280" s="262">
        <v>1.2218</v>
      </c>
      <c r="P280" s="262">
        <v>1.1676</v>
      </c>
      <c r="Q280" s="262">
        <v>1.2011000000000001</v>
      </c>
      <c r="R280" s="262">
        <v>1.3013999999999999</v>
      </c>
      <c r="S280" s="262">
        <v>1.2264999999999999</v>
      </c>
      <c r="T280" s="262">
        <v>1.2726</v>
      </c>
      <c r="U280" s="262">
        <v>1.1907000000000001</v>
      </c>
      <c r="V280" s="262">
        <v>1.2841</v>
      </c>
      <c r="W280" s="262">
        <v>1.4918</v>
      </c>
      <c r="X280" s="262">
        <v>1.6949000000000001</v>
      </c>
      <c r="Y280" s="262">
        <v>1.7826</v>
      </c>
      <c r="Z280" s="262">
        <v>1.7225999999999999</v>
      </c>
      <c r="AA280" s="262">
        <v>1.3141</v>
      </c>
      <c r="AB280" s="262">
        <v>1.4791000000000001</v>
      </c>
      <c r="AC280" s="262">
        <v>1.7225999999999999</v>
      </c>
      <c r="AD280" s="262">
        <v>1.7629999999999999</v>
      </c>
      <c r="AE280" s="262">
        <v>1.7848999999999999</v>
      </c>
      <c r="AF280" s="262">
        <v>1.8898999999999999</v>
      </c>
      <c r="AG280" s="262">
        <v>1.8743000000000001</v>
      </c>
      <c r="AH280" s="262">
        <v>1.8588</v>
      </c>
      <c r="AI280" s="262">
        <v>1.8431999999999999</v>
      </c>
      <c r="AJ280" s="262">
        <v>1.8277000000000001</v>
      </c>
      <c r="AK280" s="262">
        <v>1.8121</v>
      </c>
      <c r="AL280" s="262">
        <v>1.7966</v>
      </c>
      <c r="AM280" s="262">
        <v>1.7809999999999999</v>
      </c>
      <c r="AN280" s="262">
        <v>1.7655000000000001</v>
      </c>
      <c r="AO280" s="262">
        <v>1.7499</v>
      </c>
      <c r="AP280" s="262">
        <v>1.7343999999999999</v>
      </c>
      <c r="AQ280" s="262">
        <v>1.7188000000000001</v>
      </c>
      <c r="AR280" s="262">
        <v>1.7033</v>
      </c>
      <c r="AS280" s="262">
        <v>1.6877</v>
      </c>
      <c r="AT280" s="262">
        <v>1.6721999999999999</v>
      </c>
      <c r="AU280" s="262">
        <v>1.6566000000000001</v>
      </c>
      <c r="AV280" s="262">
        <v>1.6411</v>
      </c>
      <c r="AW280" s="262">
        <v>1.6254999999999999</v>
      </c>
      <c r="AX280" s="262">
        <v>1.61</v>
      </c>
      <c r="AY280" s="262">
        <v>1.5944</v>
      </c>
      <c r="AZ280" s="262">
        <v>1.5789</v>
      </c>
      <c r="BA280" s="262">
        <v>1.5632999999999999</v>
      </c>
      <c r="BB280" s="283"/>
      <c r="BC280" s="20">
        <f t="shared" si="13"/>
        <v>-3.1192182808805263E-3</v>
      </c>
      <c r="BD280" t="str">
        <f t="shared" si="14"/>
        <v>Machines &amp; Computer - 2012 B$</v>
      </c>
      <c r="DA280" s="20"/>
    </row>
    <row r="281" spans="1:105">
      <c r="A281" s="284" t="s">
        <v>19</v>
      </c>
      <c r="B281" s="262" t="s">
        <v>331</v>
      </c>
      <c r="C281" s="262">
        <v>0.78690000000000004</v>
      </c>
      <c r="D281" s="262">
        <v>0.55730000000000002</v>
      </c>
      <c r="E281" s="262">
        <v>0.67610000000000003</v>
      </c>
      <c r="F281" s="262">
        <v>0.96220000000000006</v>
      </c>
      <c r="G281" s="262">
        <v>1.1075999999999999</v>
      </c>
      <c r="H281" s="262">
        <v>1.1065</v>
      </c>
      <c r="I281" s="262">
        <v>1.0822000000000001</v>
      </c>
      <c r="J281" s="262">
        <v>0.89880000000000004</v>
      </c>
      <c r="K281" s="262">
        <v>0.76959999999999995</v>
      </c>
      <c r="L281" s="262">
        <v>0.74880000000000002</v>
      </c>
      <c r="M281" s="262">
        <v>0.94030000000000002</v>
      </c>
      <c r="N281" s="262">
        <v>0.85840000000000005</v>
      </c>
      <c r="O281" s="262">
        <v>0.2838</v>
      </c>
      <c r="P281" s="262">
        <v>0.29420000000000002</v>
      </c>
      <c r="Q281" s="262">
        <v>0.28839999999999999</v>
      </c>
      <c r="R281" s="262">
        <v>0.30570000000000003</v>
      </c>
      <c r="S281" s="262">
        <v>0.2838</v>
      </c>
      <c r="T281" s="262">
        <v>0.2596</v>
      </c>
      <c r="U281" s="262">
        <v>0.25609999999999999</v>
      </c>
      <c r="V281" s="262">
        <v>0.27339999999999998</v>
      </c>
      <c r="W281" s="262">
        <v>0.28610000000000002</v>
      </c>
      <c r="X281" s="262">
        <v>0.31609999999999999</v>
      </c>
      <c r="Y281" s="262">
        <v>0.33339999999999997</v>
      </c>
      <c r="Z281" s="262">
        <v>0.34039999999999998</v>
      </c>
      <c r="AA281" s="262">
        <v>0.2757</v>
      </c>
      <c r="AB281" s="262">
        <v>0.2838</v>
      </c>
      <c r="AC281" s="262">
        <v>0.29420000000000002</v>
      </c>
      <c r="AD281" s="262">
        <v>0.29310000000000003</v>
      </c>
      <c r="AE281" s="262">
        <v>0.29189999999999999</v>
      </c>
      <c r="AF281" s="262">
        <v>0.29070000000000001</v>
      </c>
      <c r="AG281" s="262">
        <v>0.29360000000000003</v>
      </c>
      <c r="AH281" s="262">
        <v>0.29649999999999999</v>
      </c>
      <c r="AI281" s="262">
        <v>0.29930000000000001</v>
      </c>
      <c r="AJ281" s="262">
        <v>0.30220000000000002</v>
      </c>
      <c r="AK281" s="262">
        <v>0.30499999999999999</v>
      </c>
      <c r="AL281" s="262">
        <v>0.30790000000000001</v>
      </c>
      <c r="AM281" s="262">
        <v>0.31069999999999998</v>
      </c>
      <c r="AN281" s="262">
        <v>0.31359999999999999</v>
      </c>
      <c r="AO281" s="262">
        <v>0.3165</v>
      </c>
      <c r="AP281" s="262">
        <v>0.31929999999999997</v>
      </c>
      <c r="AQ281" s="262">
        <v>0.32219999999999999</v>
      </c>
      <c r="AR281" s="262">
        <v>0.32500000000000001</v>
      </c>
      <c r="AS281" s="262">
        <v>0.32790000000000002</v>
      </c>
      <c r="AT281" s="262">
        <v>0.33069999999999999</v>
      </c>
      <c r="AU281" s="262">
        <v>0.33360000000000001</v>
      </c>
      <c r="AV281" s="262">
        <v>0.33650000000000002</v>
      </c>
      <c r="AW281" s="262">
        <v>0.33929999999999999</v>
      </c>
      <c r="AX281" s="262">
        <v>0.3422</v>
      </c>
      <c r="AY281" s="262">
        <v>0.34499999999999997</v>
      </c>
      <c r="AZ281" s="262">
        <v>0.34789999999999999</v>
      </c>
      <c r="BA281" s="262">
        <v>0.35070000000000001</v>
      </c>
      <c r="BB281" s="283"/>
      <c r="BC281" s="20">
        <f t="shared" si="13"/>
        <v>-1.6033473573641439E-2</v>
      </c>
      <c r="BD281" t="str">
        <f t="shared" si="14"/>
        <v>Electric Equipment - 2012 B$</v>
      </c>
      <c r="DA281" s="20"/>
    </row>
    <row r="282" spans="1:105">
      <c r="A282" s="284" t="s">
        <v>19</v>
      </c>
      <c r="B282" s="262" t="s">
        <v>332</v>
      </c>
      <c r="C282" s="262">
        <v>12.4549</v>
      </c>
      <c r="D282" s="262">
        <v>14.522399999999999</v>
      </c>
      <c r="E282" s="262">
        <v>15.2066</v>
      </c>
      <c r="F282" s="262">
        <v>15.544600000000001</v>
      </c>
      <c r="G282" s="262">
        <v>16.913</v>
      </c>
      <c r="H282" s="262">
        <v>17.844100000000001</v>
      </c>
      <c r="I282" s="262">
        <v>18.194800000000001</v>
      </c>
      <c r="J282" s="262">
        <v>18.738299999999999</v>
      </c>
      <c r="K282" s="262">
        <v>18.021799999999999</v>
      </c>
      <c r="L282" s="262">
        <v>17.1922</v>
      </c>
      <c r="M282" s="262">
        <v>13.1448</v>
      </c>
      <c r="N282" s="262">
        <v>15.724600000000001</v>
      </c>
      <c r="O282" s="262">
        <v>15.845800000000001</v>
      </c>
      <c r="P282" s="262">
        <v>17.509499999999999</v>
      </c>
      <c r="Q282" s="262">
        <v>16.440000000000001</v>
      </c>
      <c r="R282" s="262">
        <v>14.0528</v>
      </c>
      <c r="S282" s="262">
        <v>14.3217</v>
      </c>
      <c r="T282" s="262">
        <v>13.545199999999999</v>
      </c>
      <c r="U282" s="262">
        <v>11.3484</v>
      </c>
      <c r="V282" s="262">
        <v>10.6088</v>
      </c>
      <c r="W282" s="262">
        <v>12.2403</v>
      </c>
      <c r="X282" s="262">
        <v>11.653</v>
      </c>
      <c r="Y282" s="262">
        <v>14.163600000000001</v>
      </c>
      <c r="Z282" s="262">
        <v>14.1036</v>
      </c>
      <c r="AA282" s="262">
        <v>12.833299999999999</v>
      </c>
      <c r="AB282" s="262">
        <v>12.229900000000001</v>
      </c>
      <c r="AC282" s="262">
        <v>13.577500000000001</v>
      </c>
      <c r="AD282" s="262">
        <v>15.0093</v>
      </c>
      <c r="AE282" s="262">
        <v>14.704700000000001</v>
      </c>
      <c r="AF282" s="262">
        <v>14.213200000000001</v>
      </c>
      <c r="AG282" s="262">
        <v>14.436400000000001</v>
      </c>
      <c r="AH282" s="262">
        <v>14.6595</v>
      </c>
      <c r="AI282" s="262">
        <v>14.8827</v>
      </c>
      <c r="AJ282" s="262">
        <v>15.1059</v>
      </c>
      <c r="AK282" s="262">
        <v>15.3291</v>
      </c>
      <c r="AL282" s="262">
        <v>15.552199999999999</v>
      </c>
      <c r="AM282" s="262">
        <v>15.775399999999999</v>
      </c>
      <c r="AN282" s="262">
        <v>15.9986</v>
      </c>
      <c r="AO282" s="262">
        <v>16.221699999999998</v>
      </c>
      <c r="AP282" s="262">
        <v>16.444900000000001</v>
      </c>
      <c r="AQ282" s="262">
        <v>16.668099999999999</v>
      </c>
      <c r="AR282" s="262">
        <v>16.891300000000001</v>
      </c>
      <c r="AS282" s="262">
        <v>17.1144</v>
      </c>
      <c r="AT282" s="262">
        <v>17.337599999999998</v>
      </c>
      <c r="AU282" s="262">
        <v>17.5608</v>
      </c>
      <c r="AV282" s="262">
        <v>17.783899999999999</v>
      </c>
      <c r="AW282" s="262">
        <v>18.007100000000001</v>
      </c>
      <c r="AX282" s="262">
        <v>18.2303</v>
      </c>
      <c r="AY282" s="262">
        <v>18.453399999999998</v>
      </c>
      <c r="AZ282" s="262">
        <v>18.676600000000001</v>
      </c>
      <c r="BA282" s="262">
        <v>18.899799999999999</v>
      </c>
      <c r="BB282" s="283"/>
      <c r="BC282" s="20">
        <f t="shared" si="13"/>
        <v>8.375625323211261E-3</v>
      </c>
      <c r="BD282" t="str">
        <f t="shared" si="14"/>
        <v>Transport Equipment - 2012 B$</v>
      </c>
      <c r="DA282" s="20"/>
    </row>
    <row r="283" spans="1:105">
      <c r="A283" s="284" t="s">
        <v>19</v>
      </c>
      <c r="B283" s="262" t="s">
        <v>333</v>
      </c>
      <c r="C283" s="262">
        <v>0.3427</v>
      </c>
      <c r="D283" s="262">
        <v>0.1938</v>
      </c>
      <c r="E283" s="262">
        <v>0.315</v>
      </c>
      <c r="F283" s="262">
        <v>0.3473</v>
      </c>
      <c r="G283" s="262">
        <v>0.38650000000000001</v>
      </c>
      <c r="H283" s="262">
        <v>0.42109999999999997</v>
      </c>
      <c r="I283" s="262">
        <v>0.39800000000000002</v>
      </c>
      <c r="J283" s="262">
        <v>0.43269999999999997</v>
      </c>
      <c r="K283" s="262">
        <v>0.51919999999999999</v>
      </c>
      <c r="L283" s="262">
        <v>0.58609999999999995</v>
      </c>
      <c r="M283" s="262">
        <v>0.66920000000000002</v>
      </c>
      <c r="N283" s="262">
        <v>0.75919999999999999</v>
      </c>
      <c r="O283" s="262">
        <v>0.75339999999999996</v>
      </c>
      <c r="P283" s="262">
        <v>0.79490000000000005</v>
      </c>
      <c r="Q283" s="262">
        <v>0.81920000000000004</v>
      </c>
      <c r="R283" s="262">
        <v>0.86529999999999996</v>
      </c>
      <c r="S283" s="262">
        <v>0.86880000000000002</v>
      </c>
      <c r="T283" s="262">
        <v>0.93340000000000001</v>
      </c>
      <c r="U283" s="262">
        <v>0.91259999999999997</v>
      </c>
      <c r="V283" s="262">
        <v>0.92300000000000004</v>
      </c>
      <c r="W283" s="262">
        <v>1.0429999999999999</v>
      </c>
      <c r="X283" s="262">
        <v>1.0752999999999999</v>
      </c>
      <c r="Y283" s="262">
        <v>1.0176000000000001</v>
      </c>
      <c r="Z283" s="262">
        <v>1.0210999999999999</v>
      </c>
      <c r="AA283" s="262">
        <v>1.0106999999999999</v>
      </c>
      <c r="AB283" s="262">
        <v>1.0384</v>
      </c>
      <c r="AC283" s="262">
        <v>1.0880000000000001</v>
      </c>
      <c r="AD283" s="262">
        <v>1.2645</v>
      </c>
      <c r="AE283" s="262">
        <v>1.2299</v>
      </c>
      <c r="AF283" s="262">
        <v>1.1779999999999999</v>
      </c>
      <c r="AG283" s="262">
        <v>1.2525999999999999</v>
      </c>
      <c r="AH283" s="262">
        <v>1.3271999999999999</v>
      </c>
      <c r="AI283" s="262">
        <v>1.4017999999999999</v>
      </c>
      <c r="AJ283" s="262">
        <v>1.4763999999999999</v>
      </c>
      <c r="AK283" s="262">
        <v>1.5509999999999999</v>
      </c>
      <c r="AL283" s="262">
        <v>1.5958000000000001</v>
      </c>
      <c r="AM283" s="262">
        <v>1.6585000000000001</v>
      </c>
      <c r="AN283" s="262">
        <v>1.7282999999999999</v>
      </c>
      <c r="AO283" s="262">
        <v>1.8009999999999999</v>
      </c>
      <c r="AP283" s="262">
        <v>1.8749</v>
      </c>
      <c r="AQ283" s="262">
        <v>1.9492</v>
      </c>
      <c r="AR283" s="262">
        <v>2.0236999999999998</v>
      </c>
      <c r="AS283" s="262">
        <v>2.0981999999999998</v>
      </c>
      <c r="AT283" s="262">
        <v>2.1728000000000001</v>
      </c>
      <c r="AU283" s="262">
        <v>2.2473999999999998</v>
      </c>
      <c r="AV283" s="262">
        <v>2.3220000000000001</v>
      </c>
      <c r="AW283" s="262">
        <v>2.3965999999999998</v>
      </c>
      <c r="AX283" s="262">
        <v>2.4712000000000001</v>
      </c>
      <c r="AY283" s="262">
        <v>2.5457999999999998</v>
      </c>
      <c r="AZ283" s="262">
        <v>2.6204999999999998</v>
      </c>
      <c r="BA283" s="262">
        <v>2.6951000000000001</v>
      </c>
      <c r="BB283" s="283"/>
      <c r="BC283" s="20">
        <f t="shared" si="13"/>
        <v>4.2109165508438913E-2</v>
      </c>
      <c r="BD283" t="str">
        <f t="shared" si="14"/>
        <v>Other Manufacturing - 2012 B$</v>
      </c>
      <c r="DA283" s="20"/>
    </row>
    <row r="284" spans="1:105">
      <c r="A284" s="2" t="s">
        <v>293</v>
      </c>
      <c r="B284" t="s">
        <v>334</v>
      </c>
      <c r="C284">
        <v>4.2931999999999997</v>
      </c>
      <c r="D284">
        <v>4.8608000000000002</v>
      </c>
      <c r="E284">
        <v>4.8503999999999996</v>
      </c>
      <c r="F284">
        <v>5.0026999999999999</v>
      </c>
      <c r="G284">
        <v>5.5023</v>
      </c>
      <c r="H284">
        <v>5.6581000000000001</v>
      </c>
      <c r="I284">
        <v>5.4896000000000003</v>
      </c>
      <c r="J284">
        <v>5.9638</v>
      </c>
      <c r="K284">
        <v>5.7191999999999998</v>
      </c>
      <c r="L284">
        <v>5.9406999999999996</v>
      </c>
      <c r="M284">
        <v>5.5704000000000002</v>
      </c>
      <c r="N284">
        <v>6.5267999999999997</v>
      </c>
      <c r="O284">
        <v>4.1535000000000002</v>
      </c>
      <c r="P284">
        <v>4.1696999999999997</v>
      </c>
      <c r="Q284">
        <v>4.8030999999999997</v>
      </c>
      <c r="R284">
        <v>4.6093000000000002</v>
      </c>
      <c r="S284">
        <v>4.1638999999999999</v>
      </c>
      <c r="T284">
        <v>4.0496999999999996</v>
      </c>
      <c r="U284">
        <v>4.2031999999999998</v>
      </c>
      <c r="V284">
        <v>4.0105000000000004</v>
      </c>
      <c r="W284">
        <v>4.5124000000000004</v>
      </c>
      <c r="X284">
        <v>4.4074</v>
      </c>
      <c r="Y284">
        <v>3.9977999999999998</v>
      </c>
      <c r="Z284">
        <v>4.4200999999999997</v>
      </c>
      <c r="AA284">
        <v>4.4535</v>
      </c>
      <c r="AB284">
        <v>4.3819999999999997</v>
      </c>
      <c r="AC284">
        <v>4.0693000000000001</v>
      </c>
      <c r="AD284">
        <v>3.7705000000000002</v>
      </c>
      <c r="AE284">
        <v>4.0716000000000001</v>
      </c>
      <c r="AF284">
        <v>5.5667999999999997</v>
      </c>
      <c r="AG284">
        <v>5.7995000000000001</v>
      </c>
      <c r="AH284">
        <v>5.9024999999999999</v>
      </c>
      <c r="AI284">
        <v>6.0027999999999997</v>
      </c>
      <c r="AJ284">
        <v>6.1056999999999997</v>
      </c>
      <c r="AK284">
        <v>6.2084000000000001</v>
      </c>
      <c r="AL284">
        <v>6.3555999999999999</v>
      </c>
      <c r="AM284">
        <v>6.4661999999999997</v>
      </c>
      <c r="AN284">
        <v>6.5743</v>
      </c>
      <c r="AO284">
        <v>6.6848999999999998</v>
      </c>
      <c r="AP284">
        <v>6.7929000000000004</v>
      </c>
      <c r="AQ284">
        <v>6.9565999999999999</v>
      </c>
      <c r="AR284">
        <v>7.0647000000000002</v>
      </c>
      <c r="AS284">
        <v>7.17</v>
      </c>
      <c r="AT284">
        <v>7.2778999999999998</v>
      </c>
      <c r="AU284">
        <v>7.3830999999999998</v>
      </c>
      <c r="AV284">
        <v>7.5419999999999998</v>
      </c>
      <c r="AW284">
        <v>7.6553000000000004</v>
      </c>
      <c r="AX284">
        <v>7.7712000000000003</v>
      </c>
      <c r="AY284">
        <v>7.8871000000000002</v>
      </c>
      <c r="AZ284">
        <v>8.0001999999999995</v>
      </c>
      <c r="BA284">
        <v>8.1758000000000006</v>
      </c>
      <c r="BC284" s="20">
        <f t="shared" si="13"/>
        <v>1.2966266291509904E-2</v>
      </c>
      <c r="BD284" t="str">
        <f t="shared" si="14"/>
        <v>Agriculture - 2012 B$</v>
      </c>
      <c r="DA284" s="20"/>
    </row>
    <row r="285" spans="1:105">
      <c r="A285" s="2"/>
      <c r="B285"/>
      <c r="C285"/>
      <c r="D285"/>
      <c r="E285"/>
      <c r="BC285" s="20"/>
      <c r="DA285" s="20"/>
    </row>
    <row r="286" spans="1:105">
      <c r="A286" t="s">
        <v>4</v>
      </c>
      <c r="B286"/>
      <c r="C286"/>
      <c r="D286"/>
      <c r="E286"/>
      <c r="BC286" s="20"/>
      <c r="DA286" s="20"/>
    </row>
    <row r="287" spans="1:105">
      <c r="A287" s="2" t="s">
        <v>350</v>
      </c>
      <c r="B287"/>
      <c r="C287"/>
      <c r="D287">
        <v>1986</v>
      </c>
      <c r="E287">
        <v>1987</v>
      </c>
      <c r="F287">
        <v>1988</v>
      </c>
      <c r="G287">
        <v>1989</v>
      </c>
      <c r="H287">
        <v>1990</v>
      </c>
      <c r="I287">
        <v>1991</v>
      </c>
      <c r="J287">
        <v>1992</v>
      </c>
      <c r="K287">
        <v>1993</v>
      </c>
      <c r="L287">
        <v>1994</v>
      </c>
      <c r="M287">
        <v>1995</v>
      </c>
      <c r="N287">
        <v>1996</v>
      </c>
      <c r="O287">
        <v>1997</v>
      </c>
      <c r="P287">
        <v>1998</v>
      </c>
      <c r="Q287">
        <v>1999</v>
      </c>
      <c r="R287">
        <v>2000</v>
      </c>
      <c r="S287">
        <v>2001</v>
      </c>
      <c r="T287">
        <v>2002</v>
      </c>
      <c r="U287">
        <v>2003</v>
      </c>
      <c r="V287">
        <v>2004</v>
      </c>
      <c r="W287">
        <v>2005</v>
      </c>
      <c r="X287">
        <v>2006</v>
      </c>
      <c r="Y287">
        <v>2007</v>
      </c>
      <c r="Z287">
        <v>2008</v>
      </c>
      <c r="AA287">
        <v>2009</v>
      </c>
      <c r="AB287">
        <v>2010</v>
      </c>
      <c r="AC287">
        <v>2011</v>
      </c>
      <c r="AD287">
        <v>2012</v>
      </c>
      <c r="AE287">
        <v>2013</v>
      </c>
      <c r="AF287">
        <v>2014</v>
      </c>
      <c r="AG287">
        <v>2015</v>
      </c>
      <c r="AH287">
        <v>2016</v>
      </c>
      <c r="AI287">
        <v>2017</v>
      </c>
      <c r="AJ287">
        <v>2018</v>
      </c>
      <c r="AK287">
        <v>2019</v>
      </c>
      <c r="AL287">
        <v>2020</v>
      </c>
      <c r="AM287">
        <v>2021</v>
      </c>
      <c r="AN287">
        <v>2022</v>
      </c>
      <c r="AO287">
        <v>2023</v>
      </c>
      <c r="AP287">
        <v>2024</v>
      </c>
      <c r="AQ287">
        <v>2025</v>
      </c>
      <c r="AR287">
        <v>2026</v>
      </c>
      <c r="AS287">
        <v>2027</v>
      </c>
      <c r="AT287">
        <v>2028</v>
      </c>
      <c r="AU287">
        <v>2029</v>
      </c>
      <c r="AV287">
        <v>2030</v>
      </c>
      <c r="AW287">
        <v>2031</v>
      </c>
      <c r="AX287">
        <v>2032</v>
      </c>
      <c r="AY287">
        <v>2033</v>
      </c>
      <c r="AZ287">
        <v>2034</v>
      </c>
      <c r="BA287">
        <v>2035</v>
      </c>
      <c r="BC287" s="20"/>
      <c r="DA287" s="20"/>
    </row>
    <row r="288" spans="1:105">
      <c r="A288" s="2" t="s">
        <v>337</v>
      </c>
      <c r="B288" t="s">
        <v>35</v>
      </c>
      <c r="C288"/>
      <c r="D288">
        <v>1.8498000000000001</v>
      </c>
      <c r="E288">
        <v>1.8909</v>
      </c>
      <c r="F288">
        <v>1.9372</v>
      </c>
      <c r="G288">
        <v>1.9883</v>
      </c>
      <c r="H288">
        <v>2.0419999999999998</v>
      </c>
      <c r="I288">
        <v>2.0813999999999999</v>
      </c>
      <c r="J288">
        <v>2.1286999999999998</v>
      </c>
      <c r="K288">
        <v>2.1775000000000002</v>
      </c>
      <c r="L288">
        <v>2.2294</v>
      </c>
      <c r="M288">
        <v>2.2755999999999998</v>
      </c>
      <c r="N288">
        <v>2.3224999999999998</v>
      </c>
      <c r="O288">
        <v>2.3696000000000002</v>
      </c>
      <c r="P288">
        <v>2.4198</v>
      </c>
      <c r="Q288">
        <v>2.4661</v>
      </c>
      <c r="R288">
        <v>2.5066999999999999</v>
      </c>
      <c r="S288">
        <v>2.5464000000000002</v>
      </c>
      <c r="T288">
        <v>2.5874000000000001</v>
      </c>
      <c r="U288">
        <v>2.6324000000000001</v>
      </c>
      <c r="V288">
        <v>2.6802999999999999</v>
      </c>
      <c r="W288">
        <v>2.7328000000000001</v>
      </c>
      <c r="X288">
        <v>2.7829999999999999</v>
      </c>
      <c r="Y288">
        <v>2.8271000000000002</v>
      </c>
      <c r="Z288">
        <v>2.8567999999999998</v>
      </c>
      <c r="AA288">
        <v>2.8746</v>
      </c>
      <c r="AB288">
        <v>2.8944000000000001</v>
      </c>
      <c r="AC288">
        <v>2.9152999999999998</v>
      </c>
      <c r="AD288">
        <v>2.9422000000000001</v>
      </c>
      <c r="AE288">
        <v>2.9746000000000001</v>
      </c>
      <c r="AF288">
        <v>3.0127000000000002</v>
      </c>
      <c r="AG288">
        <v>3.0604</v>
      </c>
      <c r="AH288">
        <v>3.1105999999999998</v>
      </c>
      <c r="AI288">
        <v>3.1585000000000001</v>
      </c>
      <c r="AJ288">
        <v>3.2042999999999999</v>
      </c>
      <c r="AK288">
        <v>3.2484999999999999</v>
      </c>
      <c r="AL288">
        <v>3.2902999999999998</v>
      </c>
      <c r="AM288">
        <v>3.3290999999999999</v>
      </c>
      <c r="AN288">
        <v>3.3666</v>
      </c>
      <c r="AO288">
        <v>3.4037999999999999</v>
      </c>
      <c r="AP288">
        <v>3.4409999999999998</v>
      </c>
      <c r="AQ288">
        <v>3.4786000000000001</v>
      </c>
      <c r="AR288">
        <v>3.5167999999999999</v>
      </c>
      <c r="AS288">
        <v>3.5547</v>
      </c>
      <c r="AT288">
        <v>3.5922999999999998</v>
      </c>
      <c r="AU288">
        <v>3.6301999999999999</v>
      </c>
      <c r="AV288">
        <v>3.6686000000000001</v>
      </c>
      <c r="AW288">
        <v>3.7069999999999999</v>
      </c>
      <c r="AX288">
        <v>3.7443</v>
      </c>
      <c r="AY288">
        <v>3.7812999999999999</v>
      </c>
      <c r="AZ288">
        <v>3.8182999999999998</v>
      </c>
      <c r="BA288">
        <v>3.8553000000000002</v>
      </c>
      <c r="BC288" s="20"/>
      <c r="DA288" s="20"/>
    </row>
    <row r="289" spans="1:105">
      <c r="A289" s="2" t="s">
        <v>337</v>
      </c>
      <c r="B289" t="s">
        <v>22</v>
      </c>
      <c r="C289"/>
      <c r="D289">
        <v>1.3644000000000001</v>
      </c>
      <c r="E289">
        <v>1.3853</v>
      </c>
      <c r="F289">
        <v>1.4073</v>
      </c>
      <c r="G289">
        <v>1.4339999999999999</v>
      </c>
      <c r="H289">
        <v>1.4635</v>
      </c>
      <c r="I289">
        <v>1.4887999999999999</v>
      </c>
      <c r="J289">
        <v>1.5216000000000001</v>
      </c>
      <c r="K289">
        <v>1.5551999999999999</v>
      </c>
      <c r="L289">
        <v>1.5895999999999999</v>
      </c>
      <c r="M289">
        <v>1.6178999999999999</v>
      </c>
      <c r="N289">
        <v>1.6466000000000001</v>
      </c>
      <c r="O289">
        <v>1.6754</v>
      </c>
      <c r="P289">
        <v>1.7051000000000001</v>
      </c>
      <c r="Q289">
        <v>1.7332000000000001</v>
      </c>
      <c r="R289">
        <v>1.7585999999999999</v>
      </c>
      <c r="S289">
        <v>1.7846</v>
      </c>
      <c r="T289">
        <v>1.8147</v>
      </c>
      <c r="U289">
        <v>1.849</v>
      </c>
      <c r="V289">
        <v>1.8853</v>
      </c>
      <c r="W289">
        <v>1.9256</v>
      </c>
      <c r="X289">
        <v>1.9624999999999999</v>
      </c>
      <c r="Y289">
        <v>1.9928999999999999</v>
      </c>
      <c r="Z289">
        <v>2.0116999999999998</v>
      </c>
      <c r="AA289">
        <v>2.0251000000000001</v>
      </c>
      <c r="AB289">
        <v>2.04</v>
      </c>
      <c r="AC289">
        <v>2.0537999999999998</v>
      </c>
      <c r="AD289">
        <v>2.0707</v>
      </c>
      <c r="AE289">
        <v>2.089</v>
      </c>
      <c r="AF289">
        <v>2.1132</v>
      </c>
      <c r="AG289">
        <v>2.1440999999999999</v>
      </c>
      <c r="AH289">
        <v>2.1772</v>
      </c>
      <c r="AI289">
        <v>2.2082000000000002</v>
      </c>
      <c r="AJ289">
        <v>2.2370000000000001</v>
      </c>
      <c r="AK289">
        <v>2.2645</v>
      </c>
      <c r="AL289">
        <v>2.2907000000000002</v>
      </c>
      <c r="AM289">
        <v>2.3151999999999999</v>
      </c>
      <c r="AN289">
        <v>2.3386999999999998</v>
      </c>
      <c r="AO289">
        <v>2.3618999999999999</v>
      </c>
      <c r="AP289">
        <v>2.3843999999999999</v>
      </c>
      <c r="AQ289">
        <v>2.4068000000000001</v>
      </c>
      <c r="AR289">
        <v>2.4291</v>
      </c>
      <c r="AS289">
        <v>2.4508999999999999</v>
      </c>
      <c r="AT289">
        <v>2.4721000000000002</v>
      </c>
      <c r="AU289">
        <v>2.4933000000000001</v>
      </c>
      <c r="AV289">
        <v>2.5146999999999999</v>
      </c>
      <c r="AW289">
        <v>2.536</v>
      </c>
      <c r="AX289">
        <v>2.5564</v>
      </c>
      <c r="AY289">
        <v>2.5767000000000002</v>
      </c>
      <c r="AZ289">
        <v>2.597</v>
      </c>
      <c r="BA289">
        <v>2.6173000000000002</v>
      </c>
      <c r="BC289" s="20"/>
      <c r="DA289" s="20"/>
    </row>
    <row r="290" spans="1:105">
      <c r="A290" s="2" t="s">
        <v>337</v>
      </c>
      <c r="B290" t="s">
        <v>23</v>
      </c>
      <c r="C290"/>
      <c r="D290">
        <v>0.34760000000000002</v>
      </c>
      <c r="E290">
        <v>0.3639</v>
      </c>
      <c r="F290">
        <v>0.3841</v>
      </c>
      <c r="G290">
        <v>0.40400000000000003</v>
      </c>
      <c r="H290">
        <v>0.42259999999999998</v>
      </c>
      <c r="I290">
        <v>0.43140000000000001</v>
      </c>
      <c r="J290">
        <v>0.43990000000000001</v>
      </c>
      <c r="K290">
        <v>0.44829999999999998</v>
      </c>
      <c r="L290">
        <v>0.45839999999999997</v>
      </c>
      <c r="M290">
        <v>0.46899999999999997</v>
      </c>
      <c r="N290">
        <v>0.48099999999999998</v>
      </c>
      <c r="O290">
        <v>0.4929</v>
      </c>
      <c r="P290">
        <v>0.50649999999999995</v>
      </c>
      <c r="Q290">
        <v>0.51929999999999998</v>
      </c>
      <c r="R290">
        <v>0.53069999999999995</v>
      </c>
      <c r="S290">
        <v>0.54139999999999999</v>
      </c>
      <c r="T290">
        <v>0.5494</v>
      </c>
      <c r="U290">
        <v>0.55730000000000002</v>
      </c>
      <c r="V290">
        <v>0.56610000000000005</v>
      </c>
      <c r="W290">
        <v>0.57569999999999999</v>
      </c>
      <c r="X290">
        <v>0.58620000000000005</v>
      </c>
      <c r="Y290">
        <v>0.5978</v>
      </c>
      <c r="Z290">
        <v>0.60709999999999997</v>
      </c>
      <c r="AA290">
        <v>0.61070000000000002</v>
      </c>
      <c r="AB290">
        <v>0.6149</v>
      </c>
      <c r="AC290">
        <v>0.62139999999999995</v>
      </c>
      <c r="AD290">
        <v>0.63090000000000002</v>
      </c>
      <c r="AE290">
        <v>0.64400000000000002</v>
      </c>
      <c r="AF290">
        <v>0.65690000000000004</v>
      </c>
      <c r="AG290">
        <v>0.67300000000000004</v>
      </c>
      <c r="AH290">
        <v>0.68940000000000001</v>
      </c>
      <c r="AI290">
        <v>0.70550000000000002</v>
      </c>
      <c r="AJ290">
        <v>0.72160000000000002</v>
      </c>
      <c r="AK290">
        <v>0.73760000000000003</v>
      </c>
      <c r="AL290">
        <v>0.75229999999999997</v>
      </c>
      <c r="AM290">
        <v>0.76580000000000004</v>
      </c>
      <c r="AN290">
        <v>0.77900000000000003</v>
      </c>
      <c r="AO290">
        <v>0.7923</v>
      </c>
      <c r="AP290">
        <v>0.80610000000000004</v>
      </c>
      <c r="AQ290">
        <v>0.82050000000000001</v>
      </c>
      <c r="AR290">
        <v>0.8357</v>
      </c>
      <c r="AS290">
        <v>0.85099999999999998</v>
      </c>
      <c r="AT290">
        <v>0.86650000000000005</v>
      </c>
      <c r="AU290">
        <v>0.88249999999999995</v>
      </c>
      <c r="AV290">
        <v>0.89870000000000005</v>
      </c>
      <c r="AW290">
        <v>0.91500000000000004</v>
      </c>
      <c r="AX290">
        <v>0.93110000000000004</v>
      </c>
      <c r="AY290">
        <v>0.94699999999999995</v>
      </c>
      <c r="AZ290">
        <v>0.96289999999999998</v>
      </c>
      <c r="BA290">
        <v>0.97870000000000001</v>
      </c>
      <c r="BC290" s="20"/>
      <c r="DA290" s="20"/>
    </row>
    <row r="291" spans="1:105">
      <c r="A291" s="2" t="s">
        <v>337</v>
      </c>
      <c r="B291" t="s">
        <v>24</v>
      </c>
      <c r="C291"/>
      <c r="D291">
        <v>0.13780000000000001</v>
      </c>
      <c r="E291">
        <v>0.14169999999999999</v>
      </c>
      <c r="F291">
        <v>0.1459</v>
      </c>
      <c r="G291">
        <v>0.1502</v>
      </c>
      <c r="H291">
        <v>0.15590000000000001</v>
      </c>
      <c r="I291">
        <v>0.16120000000000001</v>
      </c>
      <c r="J291">
        <v>0.16719999999999999</v>
      </c>
      <c r="K291">
        <v>0.1741</v>
      </c>
      <c r="L291">
        <v>0.18140000000000001</v>
      </c>
      <c r="M291">
        <v>0.18859999999999999</v>
      </c>
      <c r="N291">
        <v>0.19489999999999999</v>
      </c>
      <c r="O291">
        <v>0.20130000000000001</v>
      </c>
      <c r="P291">
        <v>0.2082</v>
      </c>
      <c r="Q291">
        <v>0.2135</v>
      </c>
      <c r="R291">
        <v>0.21740000000000001</v>
      </c>
      <c r="S291">
        <v>0.22040000000000001</v>
      </c>
      <c r="T291">
        <v>0.2233</v>
      </c>
      <c r="U291">
        <v>0.22620000000000001</v>
      </c>
      <c r="V291">
        <v>0.22889999999999999</v>
      </c>
      <c r="W291">
        <v>0.2316</v>
      </c>
      <c r="X291">
        <v>0.23419999999999999</v>
      </c>
      <c r="Y291">
        <v>0.23630000000000001</v>
      </c>
      <c r="Z291">
        <v>0.2379</v>
      </c>
      <c r="AA291">
        <v>0.23880000000000001</v>
      </c>
      <c r="AB291">
        <v>0.23949999999999999</v>
      </c>
      <c r="AC291">
        <v>0.24</v>
      </c>
      <c r="AD291">
        <v>0.24060000000000001</v>
      </c>
      <c r="AE291">
        <v>0.24160000000000001</v>
      </c>
      <c r="AF291">
        <v>0.24249999999999999</v>
      </c>
      <c r="AG291">
        <v>0.24329999999999999</v>
      </c>
      <c r="AH291">
        <v>0.24410000000000001</v>
      </c>
      <c r="AI291">
        <v>0.24479999999999999</v>
      </c>
      <c r="AJ291">
        <v>0.24560000000000001</v>
      </c>
      <c r="AK291">
        <v>0.2465</v>
      </c>
      <c r="AL291">
        <v>0.24729999999999999</v>
      </c>
      <c r="AM291">
        <v>0.24809999999999999</v>
      </c>
      <c r="AN291">
        <v>0.24879999999999999</v>
      </c>
      <c r="AO291">
        <v>0.24959999999999999</v>
      </c>
      <c r="AP291">
        <v>0.25040000000000001</v>
      </c>
      <c r="AQ291">
        <v>0.25119999999999998</v>
      </c>
      <c r="AR291">
        <v>0.252</v>
      </c>
      <c r="AS291">
        <v>0.25280000000000002</v>
      </c>
      <c r="AT291">
        <v>0.25359999999999999</v>
      </c>
      <c r="AU291">
        <v>0.25440000000000002</v>
      </c>
      <c r="AV291">
        <v>0.25519999999999998</v>
      </c>
      <c r="AW291">
        <v>0.25600000000000001</v>
      </c>
      <c r="AX291">
        <v>0.25679999999999997</v>
      </c>
      <c r="AY291">
        <v>0.2576</v>
      </c>
      <c r="AZ291">
        <v>0.25840000000000002</v>
      </c>
      <c r="BA291">
        <v>0.25919999999999999</v>
      </c>
      <c r="BC291" s="20"/>
      <c r="DA291" s="20"/>
    </row>
    <row r="292" spans="1:105">
      <c r="A292" t="s">
        <v>4</v>
      </c>
      <c r="B292"/>
      <c r="C292"/>
      <c r="D292"/>
      <c r="E292"/>
      <c r="BC292" s="20"/>
      <c r="DA292" s="20"/>
    </row>
    <row r="293" spans="1:105">
      <c r="A293" s="2" t="s">
        <v>351</v>
      </c>
      <c r="B293"/>
      <c r="C293"/>
      <c r="D293">
        <v>1986</v>
      </c>
      <c r="E293">
        <v>1987</v>
      </c>
      <c r="F293">
        <v>1988</v>
      </c>
      <c r="G293">
        <v>1989</v>
      </c>
      <c r="H293">
        <v>1990</v>
      </c>
      <c r="I293">
        <v>1991</v>
      </c>
      <c r="J293">
        <v>1992</v>
      </c>
      <c r="K293">
        <v>1993</v>
      </c>
      <c r="L293">
        <v>1994</v>
      </c>
      <c r="M293">
        <v>1995</v>
      </c>
      <c r="N293">
        <v>1996</v>
      </c>
      <c r="O293">
        <v>1997</v>
      </c>
      <c r="P293">
        <v>1998</v>
      </c>
      <c r="Q293">
        <v>1999</v>
      </c>
      <c r="R293">
        <v>2000</v>
      </c>
      <c r="S293">
        <v>2001</v>
      </c>
      <c r="T293">
        <v>2002</v>
      </c>
      <c r="U293">
        <v>2003</v>
      </c>
      <c r="V293">
        <v>2004</v>
      </c>
      <c r="W293">
        <v>2005</v>
      </c>
      <c r="X293">
        <v>2006</v>
      </c>
      <c r="Y293">
        <v>2007</v>
      </c>
      <c r="Z293">
        <v>2008</v>
      </c>
      <c r="AA293">
        <v>2009</v>
      </c>
      <c r="AB293">
        <v>2010</v>
      </c>
      <c r="AC293">
        <v>2011</v>
      </c>
      <c r="AD293">
        <v>2012</v>
      </c>
      <c r="AE293">
        <v>2013</v>
      </c>
      <c r="AF293">
        <v>2014</v>
      </c>
      <c r="AG293">
        <v>2015</v>
      </c>
      <c r="AH293">
        <v>2016</v>
      </c>
      <c r="AI293">
        <v>2017</v>
      </c>
      <c r="AJ293">
        <v>2018</v>
      </c>
      <c r="AK293">
        <v>2019</v>
      </c>
      <c r="AL293">
        <v>2020</v>
      </c>
      <c r="AM293">
        <v>2021</v>
      </c>
      <c r="AN293">
        <v>2022</v>
      </c>
      <c r="AO293">
        <v>2023</v>
      </c>
      <c r="AP293">
        <v>2024</v>
      </c>
      <c r="AQ293">
        <v>2025</v>
      </c>
      <c r="AR293">
        <v>2026</v>
      </c>
      <c r="AS293">
        <v>2027</v>
      </c>
      <c r="AT293">
        <v>2028</v>
      </c>
      <c r="AU293">
        <v>2029</v>
      </c>
      <c r="AV293">
        <v>2030</v>
      </c>
      <c r="AW293">
        <v>2031</v>
      </c>
      <c r="AX293">
        <v>2032</v>
      </c>
      <c r="AY293">
        <v>2033</v>
      </c>
      <c r="AZ293">
        <v>2034</v>
      </c>
      <c r="BA293">
        <v>2035</v>
      </c>
      <c r="BC293" s="20"/>
      <c r="DA293" s="20"/>
    </row>
    <row r="294" spans="1:105">
      <c r="A294" s="2" t="s">
        <v>339</v>
      </c>
      <c r="B294" t="s">
        <v>35</v>
      </c>
      <c r="C294"/>
      <c r="D294">
        <v>1.4520999999999999</v>
      </c>
      <c r="E294">
        <v>1.4318</v>
      </c>
      <c r="F294">
        <v>1.4185000000000001</v>
      </c>
      <c r="G294">
        <v>1.4086000000000001</v>
      </c>
      <c r="H294">
        <v>1.4048</v>
      </c>
      <c r="I294">
        <v>1.4106000000000001</v>
      </c>
      <c r="J294">
        <v>1.4095</v>
      </c>
      <c r="K294">
        <v>1.4087000000000001</v>
      </c>
      <c r="L294">
        <v>1.4036999999999999</v>
      </c>
      <c r="M294">
        <v>1.4028</v>
      </c>
      <c r="N294">
        <v>1.4009</v>
      </c>
      <c r="O294">
        <v>1.3967000000000001</v>
      </c>
      <c r="P294">
        <v>1.3874</v>
      </c>
      <c r="Q294">
        <v>1.3779999999999999</v>
      </c>
      <c r="R294">
        <v>1.3703000000000001</v>
      </c>
      <c r="S294">
        <v>1.3643000000000001</v>
      </c>
      <c r="T294">
        <v>1.3593</v>
      </c>
      <c r="U294">
        <v>1.3483000000000001</v>
      </c>
      <c r="V294">
        <v>1.3343</v>
      </c>
      <c r="W294">
        <v>1.3250999999999999</v>
      </c>
      <c r="X294">
        <v>1.3212999999999999</v>
      </c>
      <c r="Y294">
        <v>1.3186</v>
      </c>
      <c r="Z294">
        <v>1.3208</v>
      </c>
      <c r="AA294">
        <v>1.3260000000000001</v>
      </c>
      <c r="AB294">
        <v>1.3271999999999999</v>
      </c>
      <c r="AC294">
        <v>1.3280000000000001</v>
      </c>
      <c r="AD294">
        <v>1.3267</v>
      </c>
      <c r="AE294">
        <v>1.3225</v>
      </c>
      <c r="AF294">
        <v>1.3167</v>
      </c>
      <c r="AG294">
        <v>1.3079000000000001</v>
      </c>
      <c r="AH294">
        <v>1.2988999999999999</v>
      </c>
      <c r="AI294">
        <v>1.2911999999999999</v>
      </c>
      <c r="AJ294">
        <v>1.2847</v>
      </c>
      <c r="AK294">
        <v>1.2787999999999999</v>
      </c>
      <c r="AL294">
        <v>1.2741</v>
      </c>
      <c r="AM294">
        <v>1.2703</v>
      </c>
      <c r="AN294">
        <v>1.2667999999999999</v>
      </c>
      <c r="AO294">
        <v>1.2632000000000001</v>
      </c>
      <c r="AP294">
        <v>1.2596000000000001</v>
      </c>
      <c r="AQ294">
        <v>1.2556</v>
      </c>
      <c r="AR294">
        <v>1.2513000000000001</v>
      </c>
      <c r="AS294">
        <v>1.2470000000000001</v>
      </c>
      <c r="AT294">
        <v>1.2427999999999999</v>
      </c>
      <c r="AU294">
        <v>1.2383999999999999</v>
      </c>
      <c r="AV294">
        <v>1.2339</v>
      </c>
      <c r="AW294">
        <v>1.2295</v>
      </c>
      <c r="AX294">
        <v>1.2254</v>
      </c>
      <c r="AY294">
        <v>1.2214</v>
      </c>
      <c r="AZ294">
        <v>1.2175</v>
      </c>
      <c r="BA294">
        <v>1.2135</v>
      </c>
      <c r="BC294" s="20"/>
      <c r="DA294" s="20"/>
    </row>
    <row r="295" spans="1:105">
      <c r="A295" s="2" t="s">
        <v>339</v>
      </c>
      <c r="B295" t="s">
        <v>22</v>
      </c>
      <c r="C295"/>
      <c r="D295">
        <v>1.4592000000000001</v>
      </c>
      <c r="E295">
        <v>1.4388000000000001</v>
      </c>
      <c r="F295">
        <v>1.425</v>
      </c>
      <c r="G295">
        <v>1.4156</v>
      </c>
      <c r="H295">
        <v>1.4134</v>
      </c>
      <c r="I295">
        <v>1.4198999999999999</v>
      </c>
      <c r="J295">
        <v>1.4181999999999999</v>
      </c>
      <c r="K295">
        <v>1.4169</v>
      </c>
      <c r="L295">
        <v>1.4119999999999999</v>
      </c>
      <c r="M295">
        <v>1.4126000000000001</v>
      </c>
      <c r="N295">
        <v>1.4125000000000001</v>
      </c>
      <c r="O295">
        <v>1.4097</v>
      </c>
      <c r="P295">
        <v>1.4005000000000001</v>
      </c>
      <c r="Q295">
        <v>1.3915</v>
      </c>
      <c r="R295">
        <v>1.3842000000000001</v>
      </c>
      <c r="S295">
        <v>1.379</v>
      </c>
      <c r="T295">
        <v>1.3742000000000001</v>
      </c>
      <c r="U295">
        <v>1.3634999999999999</v>
      </c>
      <c r="V295">
        <v>1.3491</v>
      </c>
      <c r="W295">
        <v>1.3399000000000001</v>
      </c>
      <c r="X295">
        <v>1.3360000000000001</v>
      </c>
      <c r="Y295">
        <v>1.3320000000000001</v>
      </c>
      <c r="Z295">
        <v>1.3328</v>
      </c>
      <c r="AA295">
        <v>1.3358000000000001</v>
      </c>
      <c r="AB295">
        <v>1.3354999999999999</v>
      </c>
      <c r="AC295">
        <v>1.3357000000000001</v>
      </c>
      <c r="AD295">
        <v>1.3344</v>
      </c>
      <c r="AE295">
        <v>1.3322000000000001</v>
      </c>
      <c r="AF295">
        <v>1.3270999999999999</v>
      </c>
      <c r="AG295">
        <v>1.3192999999999999</v>
      </c>
      <c r="AH295">
        <v>1.3108</v>
      </c>
      <c r="AI295">
        <v>1.304</v>
      </c>
      <c r="AJ295">
        <v>1.2988</v>
      </c>
      <c r="AK295">
        <v>1.2942</v>
      </c>
      <c r="AL295">
        <v>1.2902</v>
      </c>
      <c r="AM295">
        <v>1.2877000000000001</v>
      </c>
      <c r="AN295">
        <v>1.2856000000000001</v>
      </c>
      <c r="AO295">
        <v>1.2835000000000001</v>
      </c>
      <c r="AP295">
        <v>1.2815000000000001</v>
      </c>
      <c r="AQ295">
        <v>1.2794000000000001</v>
      </c>
      <c r="AR295">
        <v>1.2771999999999999</v>
      </c>
      <c r="AS295">
        <v>1.2749999999999999</v>
      </c>
      <c r="AT295">
        <v>1.2732000000000001</v>
      </c>
      <c r="AU295">
        <v>1.2712000000000001</v>
      </c>
      <c r="AV295">
        <v>1.2690999999999999</v>
      </c>
      <c r="AW295">
        <v>1.2669999999999999</v>
      </c>
      <c r="AX295">
        <v>1.2654000000000001</v>
      </c>
      <c r="AY295">
        <v>1.2637</v>
      </c>
      <c r="AZ295">
        <v>1.262</v>
      </c>
      <c r="BA295">
        <v>1.2602</v>
      </c>
      <c r="BC295" s="20"/>
      <c r="DA295" s="20"/>
    </row>
    <row r="296" spans="1:105">
      <c r="A296" s="2" t="s">
        <v>339</v>
      </c>
      <c r="B296" t="s">
        <v>23</v>
      </c>
      <c r="C296"/>
      <c r="D296">
        <v>1.4258999999999999</v>
      </c>
      <c r="E296">
        <v>1.4067000000000001</v>
      </c>
      <c r="F296">
        <v>1.3973</v>
      </c>
      <c r="G296">
        <v>1.3863000000000001</v>
      </c>
      <c r="H296">
        <v>1.3781000000000001</v>
      </c>
      <c r="I296">
        <v>1.381</v>
      </c>
      <c r="J296">
        <v>1.3818999999999999</v>
      </c>
      <c r="K296">
        <v>1.3823000000000001</v>
      </c>
      <c r="L296">
        <v>1.3767</v>
      </c>
      <c r="M296">
        <v>1.37</v>
      </c>
      <c r="N296">
        <v>1.3624000000000001</v>
      </c>
      <c r="O296">
        <v>1.3544</v>
      </c>
      <c r="P296">
        <v>1.3454999999999999</v>
      </c>
      <c r="Q296">
        <v>1.3354999999999999</v>
      </c>
      <c r="R296">
        <v>1.3268</v>
      </c>
      <c r="S296">
        <v>1.3192999999999999</v>
      </c>
      <c r="T296">
        <v>1.3136000000000001</v>
      </c>
      <c r="U296">
        <v>1.3019000000000001</v>
      </c>
      <c r="V296">
        <v>1.2887999999999999</v>
      </c>
      <c r="W296">
        <v>1.2787999999999999</v>
      </c>
      <c r="X296">
        <v>1.2750999999999999</v>
      </c>
      <c r="Y296">
        <v>1.2726</v>
      </c>
      <c r="Z296">
        <v>1.2753000000000001</v>
      </c>
      <c r="AA296">
        <v>1.2839</v>
      </c>
      <c r="AB296">
        <v>1.2868999999999999</v>
      </c>
      <c r="AC296">
        <v>1.2861</v>
      </c>
      <c r="AD296">
        <v>1.2801</v>
      </c>
      <c r="AE296">
        <v>1.2669999999999999</v>
      </c>
      <c r="AF296">
        <v>1.2555000000000001</v>
      </c>
      <c r="AG296">
        <v>1.2401</v>
      </c>
      <c r="AH296">
        <v>1.2254</v>
      </c>
      <c r="AI296">
        <v>1.2121999999999999</v>
      </c>
      <c r="AJ296">
        <v>1.1997</v>
      </c>
      <c r="AK296">
        <v>1.1879</v>
      </c>
      <c r="AL296">
        <v>1.1791</v>
      </c>
      <c r="AM296">
        <v>1.1685000000000001</v>
      </c>
      <c r="AN296">
        <v>1.1584000000000001</v>
      </c>
      <c r="AO296">
        <v>1.1484000000000001</v>
      </c>
      <c r="AP296">
        <v>1.1375999999999999</v>
      </c>
      <c r="AQ296">
        <v>1.1263000000000001</v>
      </c>
      <c r="AR296">
        <v>1.1142000000000001</v>
      </c>
      <c r="AS296">
        <v>1.1022000000000001</v>
      </c>
      <c r="AT296">
        <v>1.0902000000000001</v>
      </c>
      <c r="AU296">
        <v>1.0780000000000001</v>
      </c>
      <c r="AV296">
        <v>1.0659000000000001</v>
      </c>
      <c r="AW296">
        <v>1.054</v>
      </c>
      <c r="AX296">
        <v>1.0427</v>
      </c>
      <c r="AY296">
        <v>1.032</v>
      </c>
      <c r="AZ296">
        <v>1.0216000000000001</v>
      </c>
      <c r="BA296">
        <v>1.0115000000000001</v>
      </c>
      <c r="BC296" s="20"/>
      <c r="DA296" s="20"/>
    </row>
    <row r="297" spans="1:105">
      <c r="A297" s="2" t="s">
        <v>339</v>
      </c>
      <c r="B297" t="s">
        <v>24</v>
      </c>
      <c r="C297"/>
      <c r="D297">
        <v>1.4483999999999999</v>
      </c>
      <c r="E297">
        <v>1.4276</v>
      </c>
      <c r="F297">
        <v>1.4112</v>
      </c>
      <c r="G297">
        <v>1.4016999999999999</v>
      </c>
      <c r="H297">
        <v>1.3967000000000001</v>
      </c>
      <c r="I297">
        <v>1.4038999999999999</v>
      </c>
      <c r="J297">
        <v>1.4033</v>
      </c>
      <c r="K297">
        <v>1.4028</v>
      </c>
      <c r="L297">
        <v>1.3991</v>
      </c>
      <c r="M297">
        <v>1.3994</v>
      </c>
      <c r="N297">
        <v>1.3974</v>
      </c>
      <c r="O297">
        <v>1.3925000000000001</v>
      </c>
      <c r="P297">
        <v>1.3818999999999999</v>
      </c>
      <c r="Q297">
        <v>1.3717999999999999</v>
      </c>
      <c r="R297">
        <v>1.3635999999999999</v>
      </c>
      <c r="S297">
        <v>1.3557999999999999</v>
      </c>
      <c r="T297">
        <v>1.3498000000000001</v>
      </c>
      <c r="U297">
        <v>1.3387</v>
      </c>
      <c r="V297">
        <v>1.3250999999999999</v>
      </c>
      <c r="W297">
        <v>1.3166</v>
      </c>
      <c r="X297">
        <v>1.3139000000000001</v>
      </c>
      <c r="Y297">
        <v>1.3220000000000001</v>
      </c>
      <c r="Z297">
        <v>1.3353999999999999</v>
      </c>
      <c r="AA297">
        <v>1.3505</v>
      </c>
      <c r="AB297">
        <v>1.3604000000000001</v>
      </c>
      <c r="AC297">
        <v>1.3712</v>
      </c>
      <c r="AD297">
        <v>1.3824000000000001</v>
      </c>
      <c r="AE297">
        <v>1.3871</v>
      </c>
      <c r="AF297">
        <v>1.3918999999999999</v>
      </c>
      <c r="AG297">
        <v>1.3951</v>
      </c>
      <c r="AH297">
        <v>1.4004000000000001</v>
      </c>
      <c r="AI297">
        <v>1.4026000000000001</v>
      </c>
      <c r="AJ297">
        <v>1.4061999999999999</v>
      </c>
      <c r="AK297">
        <v>1.4093</v>
      </c>
      <c r="AL297">
        <v>1.4139999999999999</v>
      </c>
      <c r="AM297">
        <v>1.4218</v>
      </c>
      <c r="AN297">
        <v>1.4293</v>
      </c>
      <c r="AO297">
        <v>1.4365000000000001</v>
      </c>
      <c r="AP297">
        <v>1.4433</v>
      </c>
      <c r="AQ297">
        <v>1.4498</v>
      </c>
      <c r="AR297">
        <v>1.4560999999999999</v>
      </c>
      <c r="AS297">
        <v>1.4621</v>
      </c>
      <c r="AT297">
        <v>1.4679</v>
      </c>
      <c r="AU297">
        <v>1.4736</v>
      </c>
      <c r="AV297">
        <v>1.4792000000000001</v>
      </c>
      <c r="AW297">
        <v>1.4845999999999999</v>
      </c>
      <c r="AX297">
        <v>1.4899</v>
      </c>
      <c r="AY297">
        <v>1.4951000000000001</v>
      </c>
      <c r="AZ297">
        <v>1.5002</v>
      </c>
      <c r="BA297">
        <v>1.5051000000000001</v>
      </c>
      <c r="BC297" s="20"/>
      <c r="DA297" s="20"/>
    </row>
    <row r="298" spans="1:105">
      <c r="A298" t="s">
        <v>4</v>
      </c>
      <c r="B298"/>
      <c r="C298"/>
      <c r="D298"/>
      <c r="E298"/>
      <c r="BD298" s="2"/>
      <c r="DA298" s="20"/>
    </row>
    <row r="299" spans="1:105">
      <c r="B299"/>
      <c r="C299"/>
      <c r="D299"/>
      <c r="E299"/>
      <c r="BD299" s="2"/>
      <c r="DA299" s="20"/>
    </row>
    <row r="300" spans="1:105">
      <c r="B300" s="2"/>
      <c r="C300"/>
      <c r="D300"/>
      <c r="E300"/>
      <c r="BD300" s="2"/>
      <c r="DA300" s="20"/>
    </row>
    <row r="301" spans="1:105">
      <c r="B301" s="2"/>
      <c r="C301"/>
      <c r="D301"/>
      <c r="E301"/>
      <c r="BD301" s="2"/>
      <c r="DA301" s="20"/>
    </row>
    <row r="302" spans="1:105">
      <c r="B302" s="2"/>
      <c r="C302"/>
      <c r="D302"/>
      <c r="E302"/>
      <c r="BD302" s="2"/>
      <c r="DA302" s="20"/>
    </row>
    <row r="303" spans="1:105">
      <c r="A303" t="s">
        <v>374</v>
      </c>
      <c r="B303" s="2"/>
      <c r="C303">
        <v>1985</v>
      </c>
      <c r="D303">
        <v>1986</v>
      </c>
      <c r="E303">
        <v>1987</v>
      </c>
      <c r="F303">
        <v>1988</v>
      </c>
      <c r="G303">
        <v>1989</v>
      </c>
      <c r="H303">
        <v>1990</v>
      </c>
      <c r="I303">
        <v>1991</v>
      </c>
      <c r="J303">
        <v>1992</v>
      </c>
      <c r="K303">
        <v>1993</v>
      </c>
      <c r="L303">
        <v>1994</v>
      </c>
      <c r="M303">
        <v>1995</v>
      </c>
      <c r="N303">
        <v>1996</v>
      </c>
      <c r="O303">
        <v>1997</v>
      </c>
      <c r="P303">
        <v>1998</v>
      </c>
      <c r="Q303">
        <v>1999</v>
      </c>
      <c r="R303">
        <v>2000</v>
      </c>
      <c r="S303">
        <v>2001</v>
      </c>
      <c r="T303">
        <v>2002</v>
      </c>
      <c r="U303">
        <v>2003</v>
      </c>
      <c r="V303">
        <v>2004</v>
      </c>
      <c r="W303">
        <v>2005</v>
      </c>
      <c r="X303">
        <v>2006</v>
      </c>
      <c r="Y303">
        <v>2007</v>
      </c>
      <c r="Z303">
        <v>2008</v>
      </c>
      <c r="AA303">
        <v>2009</v>
      </c>
      <c r="AB303">
        <v>2010</v>
      </c>
      <c r="AC303">
        <v>2011</v>
      </c>
      <c r="AD303">
        <v>2012</v>
      </c>
      <c r="AE303">
        <v>2013</v>
      </c>
      <c r="AF303">
        <v>2014</v>
      </c>
      <c r="AG303">
        <v>2015</v>
      </c>
      <c r="AH303">
        <v>2016</v>
      </c>
      <c r="AI303">
        <v>2017</v>
      </c>
      <c r="AJ303">
        <v>2018</v>
      </c>
      <c r="AK303">
        <v>2019</v>
      </c>
      <c r="AL303">
        <v>2020</v>
      </c>
      <c r="AM303">
        <v>2021</v>
      </c>
      <c r="AN303">
        <v>2022</v>
      </c>
      <c r="AO303">
        <v>2023</v>
      </c>
      <c r="AP303">
        <v>2024</v>
      </c>
      <c r="AQ303">
        <v>2025</v>
      </c>
      <c r="AR303">
        <v>2026</v>
      </c>
      <c r="AS303">
        <v>2027</v>
      </c>
      <c r="AT303">
        <v>2028</v>
      </c>
      <c r="AU303">
        <v>2029</v>
      </c>
      <c r="AV303">
        <v>2030</v>
      </c>
      <c r="AW303">
        <v>2031</v>
      </c>
      <c r="AX303">
        <v>2032</v>
      </c>
      <c r="AY303">
        <v>2033</v>
      </c>
      <c r="AZ303">
        <v>2034</v>
      </c>
      <c r="BA303">
        <v>2035</v>
      </c>
      <c r="BD303" s="2"/>
      <c r="DA303" s="20"/>
    </row>
    <row r="304" spans="1:105">
      <c r="A304" t="s">
        <v>191</v>
      </c>
      <c r="B304" t="s">
        <v>294</v>
      </c>
      <c r="C304" s="39">
        <f t="shared" ref="C304:AH304" si="15">C70+C127+C186+C244</f>
        <v>5590.8755999999994</v>
      </c>
      <c r="D304" s="39">
        <f t="shared" si="15"/>
        <v>5651.8615</v>
      </c>
      <c r="E304" s="39">
        <f t="shared" si="15"/>
        <v>5718.2150999999994</v>
      </c>
      <c r="F304" s="39">
        <f t="shared" si="15"/>
        <v>5789.9066000000003</v>
      </c>
      <c r="G304" s="39">
        <f t="shared" si="15"/>
        <v>5878.4858000000004</v>
      </c>
      <c r="H304" s="39">
        <f t="shared" si="15"/>
        <v>5979.1126999999997</v>
      </c>
      <c r="I304" s="39">
        <f t="shared" si="15"/>
        <v>6073.7381000000005</v>
      </c>
      <c r="J304" s="39">
        <f t="shared" si="15"/>
        <v>6198.3070000000007</v>
      </c>
      <c r="K304" s="39">
        <f t="shared" si="15"/>
        <v>6330.8584000000001</v>
      </c>
      <c r="L304" s="39">
        <f t="shared" si="15"/>
        <v>6471.0862999999999</v>
      </c>
      <c r="M304" s="39">
        <f t="shared" si="15"/>
        <v>6592.9553000000005</v>
      </c>
      <c r="N304" s="39">
        <f t="shared" si="15"/>
        <v>6721.0842000000002</v>
      </c>
      <c r="O304" s="39">
        <f t="shared" si="15"/>
        <v>6848.0106999999998</v>
      </c>
      <c r="P304" s="39">
        <f t="shared" si="15"/>
        <v>6984.5871000000006</v>
      </c>
      <c r="Q304" s="39">
        <f t="shared" si="15"/>
        <v>7114.8969999999999</v>
      </c>
      <c r="R304" s="39">
        <f t="shared" si="15"/>
        <v>7235.0959000000003</v>
      </c>
      <c r="S304" s="39">
        <f t="shared" si="15"/>
        <v>7361.5825000000004</v>
      </c>
      <c r="T304" s="39">
        <f t="shared" si="15"/>
        <v>7505.2871999999998</v>
      </c>
      <c r="U304" s="39">
        <f t="shared" si="15"/>
        <v>7669.6754000000001</v>
      </c>
      <c r="V304" s="39">
        <f t="shared" si="15"/>
        <v>7852.8847000000005</v>
      </c>
      <c r="W304" s="39">
        <f t="shared" si="15"/>
        <v>8062.8945000000003</v>
      </c>
      <c r="X304" s="39">
        <f t="shared" si="15"/>
        <v>8241.056700000001</v>
      </c>
      <c r="Y304" s="39">
        <f t="shared" si="15"/>
        <v>8379.3839000000007</v>
      </c>
      <c r="Z304" s="39">
        <f t="shared" si="15"/>
        <v>8462.0913</v>
      </c>
      <c r="AA304" s="39">
        <f t="shared" si="15"/>
        <v>8520.0724000000009</v>
      </c>
      <c r="AB304" s="39">
        <f t="shared" si="15"/>
        <v>8579.9199000000008</v>
      </c>
      <c r="AC304" s="39">
        <f t="shared" si="15"/>
        <v>8636.1087000000007</v>
      </c>
      <c r="AD304" s="39">
        <f t="shared" si="15"/>
        <v>8707.030999999999</v>
      </c>
      <c r="AE304" s="39">
        <f t="shared" si="15"/>
        <v>8785.2528999999995</v>
      </c>
      <c r="AF304" s="39">
        <f t="shared" si="15"/>
        <v>8879.8994999999995</v>
      </c>
      <c r="AG304" s="39">
        <f t="shared" si="15"/>
        <v>9005.2240999999995</v>
      </c>
      <c r="AH304" s="39">
        <f t="shared" si="15"/>
        <v>9139.7943000000014</v>
      </c>
      <c r="AI304" s="39">
        <f t="shared" ref="AI304:BA304" si="16">AI70+AI127+AI186+AI244</f>
        <v>9268.7865999999995</v>
      </c>
      <c r="AJ304" s="39">
        <f t="shared" si="16"/>
        <v>9389.8554000000004</v>
      </c>
      <c r="AK304" s="39">
        <f t="shared" si="16"/>
        <v>9507.9683999999997</v>
      </c>
      <c r="AL304" s="39">
        <f t="shared" si="16"/>
        <v>9620.3310999999994</v>
      </c>
      <c r="AM304" s="39">
        <f t="shared" si="16"/>
        <v>9730.9154999999992</v>
      </c>
      <c r="AN304" s="39">
        <f t="shared" si="16"/>
        <v>9836.7636999999995</v>
      </c>
      <c r="AO304" s="39">
        <f t="shared" si="16"/>
        <v>9942.4431999999997</v>
      </c>
      <c r="AP304" s="39">
        <f t="shared" si="16"/>
        <v>10046.358100000001</v>
      </c>
      <c r="AQ304" s="39">
        <f t="shared" si="16"/>
        <v>10151.6788</v>
      </c>
      <c r="AR304" s="39">
        <f t="shared" si="16"/>
        <v>10259.3367</v>
      </c>
      <c r="AS304" s="39">
        <f t="shared" si="16"/>
        <v>10363.998</v>
      </c>
      <c r="AT304" s="39">
        <f t="shared" si="16"/>
        <v>10468.379799999999</v>
      </c>
      <c r="AU304" s="39">
        <f t="shared" si="16"/>
        <v>10570.786499999998</v>
      </c>
      <c r="AV304" s="39">
        <f t="shared" si="16"/>
        <v>10673.981800000001</v>
      </c>
      <c r="AW304" s="39">
        <f t="shared" si="16"/>
        <v>10777.7425</v>
      </c>
      <c r="AX304" s="39">
        <f t="shared" si="16"/>
        <v>10877.436400000001</v>
      </c>
      <c r="AY304" s="39">
        <f t="shared" si="16"/>
        <v>10976.59</v>
      </c>
      <c r="AZ304" s="39">
        <f t="shared" si="16"/>
        <v>11078.9244</v>
      </c>
      <c r="BA304" s="39">
        <f t="shared" si="16"/>
        <v>11178.9514</v>
      </c>
      <c r="BB304" s="39"/>
      <c r="BD304" s="2"/>
      <c r="DA304" s="20"/>
    </row>
    <row r="305" spans="1:105">
      <c r="A305" t="s">
        <v>191</v>
      </c>
      <c r="B305" t="s">
        <v>295</v>
      </c>
      <c r="C305" s="39">
        <f t="shared" ref="C305:AH305" si="17">C71+C128+C187+C245</f>
        <v>397.505</v>
      </c>
      <c r="D305" s="39">
        <f t="shared" si="17"/>
        <v>411.73770000000002</v>
      </c>
      <c r="E305" s="39">
        <f t="shared" si="17"/>
        <v>426.45960000000002</v>
      </c>
      <c r="F305" s="39">
        <f t="shared" si="17"/>
        <v>444.59630000000004</v>
      </c>
      <c r="G305" s="39">
        <f t="shared" si="17"/>
        <v>467.30700000000002</v>
      </c>
      <c r="H305" s="39">
        <f t="shared" si="17"/>
        <v>488.42349999999999</v>
      </c>
      <c r="I305" s="39">
        <f t="shared" si="17"/>
        <v>498.76589999999999</v>
      </c>
      <c r="J305" s="39">
        <f t="shared" si="17"/>
        <v>509.28489999999999</v>
      </c>
      <c r="K305" s="39">
        <f t="shared" si="17"/>
        <v>520.74860000000001</v>
      </c>
      <c r="L305" s="39">
        <f t="shared" si="17"/>
        <v>536.42369999999994</v>
      </c>
      <c r="M305" s="39">
        <f t="shared" si="17"/>
        <v>553.81709999999998</v>
      </c>
      <c r="N305" s="39">
        <f t="shared" si="17"/>
        <v>573.75749999999994</v>
      </c>
      <c r="O305" s="39">
        <f t="shared" si="17"/>
        <v>592.81549999999993</v>
      </c>
      <c r="P305" s="39">
        <f t="shared" si="17"/>
        <v>611.41070000000002</v>
      </c>
      <c r="Q305" s="39">
        <f t="shared" si="17"/>
        <v>628.66079999999999</v>
      </c>
      <c r="R305" s="39">
        <f t="shared" si="17"/>
        <v>642.61760000000004</v>
      </c>
      <c r="S305" s="39">
        <f t="shared" si="17"/>
        <v>656.63249999999994</v>
      </c>
      <c r="T305" s="39">
        <f t="shared" si="17"/>
        <v>669.2396</v>
      </c>
      <c r="U305" s="39">
        <f t="shared" si="17"/>
        <v>682.67840000000001</v>
      </c>
      <c r="V305" s="39">
        <f t="shared" si="17"/>
        <v>697.07050000000004</v>
      </c>
      <c r="W305" s="39">
        <f t="shared" si="17"/>
        <v>711.47599999999989</v>
      </c>
      <c r="X305" s="39">
        <f t="shared" si="17"/>
        <v>727.07079999999996</v>
      </c>
      <c r="Y305" s="39">
        <f t="shared" si="17"/>
        <v>742.29610000000002</v>
      </c>
      <c r="Z305" s="39">
        <f t="shared" si="17"/>
        <v>753.8583000000001</v>
      </c>
      <c r="AA305" s="39">
        <f t="shared" si="17"/>
        <v>758.94569999999999</v>
      </c>
      <c r="AB305" s="39">
        <f t="shared" si="17"/>
        <v>764.20550000000003</v>
      </c>
      <c r="AC305" s="39">
        <f t="shared" si="17"/>
        <v>773.01350000000002</v>
      </c>
      <c r="AD305" s="39">
        <f t="shared" si="17"/>
        <v>786.52629999999999</v>
      </c>
      <c r="AE305" s="39">
        <f t="shared" si="17"/>
        <v>804.86369999999999</v>
      </c>
      <c r="AF305" s="39">
        <f t="shared" si="17"/>
        <v>823.80819999999994</v>
      </c>
      <c r="AG305" s="39">
        <f t="shared" si="17"/>
        <v>848.03610000000003</v>
      </c>
      <c r="AH305" s="39">
        <f t="shared" si="17"/>
        <v>872.60930000000008</v>
      </c>
      <c r="AI305" s="39">
        <f t="shared" ref="AI305:BA305" si="18">AI71+AI128+AI187+AI245</f>
        <v>896.0335</v>
      </c>
      <c r="AJ305" s="39">
        <f t="shared" si="18"/>
        <v>920.34640000000002</v>
      </c>
      <c r="AK305" s="39">
        <f t="shared" si="18"/>
        <v>944.45550000000003</v>
      </c>
      <c r="AL305" s="39">
        <f t="shared" si="18"/>
        <v>967.02639999999997</v>
      </c>
      <c r="AM305" s="39">
        <f t="shared" si="18"/>
        <v>988.09030000000007</v>
      </c>
      <c r="AN305" s="39">
        <f t="shared" si="18"/>
        <v>1009.3008</v>
      </c>
      <c r="AO305" s="39">
        <f t="shared" si="18"/>
        <v>1029.9380999999998</v>
      </c>
      <c r="AP305" s="39">
        <f t="shared" si="18"/>
        <v>1050.8878</v>
      </c>
      <c r="AQ305" s="39">
        <f t="shared" si="18"/>
        <v>1072.2398000000001</v>
      </c>
      <c r="AR305" s="39">
        <f t="shared" si="18"/>
        <v>1094.1545999999998</v>
      </c>
      <c r="AS305" s="39">
        <f t="shared" si="18"/>
        <v>1117.1561999999999</v>
      </c>
      <c r="AT305" s="39">
        <f t="shared" si="18"/>
        <v>1138.9119000000001</v>
      </c>
      <c r="AU305" s="39">
        <f t="shared" si="18"/>
        <v>1160.1392000000001</v>
      </c>
      <c r="AV305" s="39">
        <f t="shared" si="18"/>
        <v>1181.8996999999999</v>
      </c>
      <c r="AW305" s="39">
        <f t="shared" si="18"/>
        <v>1203.498</v>
      </c>
      <c r="AX305" s="39">
        <f t="shared" si="18"/>
        <v>1224.7386000000001</v>
      </c>
      <c r="AY305" s="39">
        <f t="shared" si="18"/>
        <v>1245.2676999999999</v>
      </c>
      <c r="AZ305" s="39">
        <f t="shared" si="18"/>
        <v>1265.8841</v>
      </c>
      <c r="BA305" s="39">
        <f t="shared" si="18"/>
        <v>1286.4855</v>
      </c>
      <c r="BB305" s="39"/>
      <c r="BD305" s="2"/>
      <c r="DA305" s="20"/>
    </row>
    <row r="306" spans="1:105">
      <c r="A306" t="s">
        <v>191</v>
      </c>
      <c r="B306" t="s">
        <v>296</v>
      </c>
      <c r="C306" s="39">
        <f t="shared" ref="C306:AH306" si="19">C72+C129+C188+C246</f>
        <v>369.44880000000001</v>
      </c>
      <c r="D306" s="39">
        <f t="shared" si="19"/>
        <v>378.94990000000001</v>
      </c>
      <c r="E306" s="39">
        <f t="shared" si="19"/>
        <v>388.1123</v>
      </c>
      <c r="F306" s="39">
        <f t="shared" si="19"/>
        <v>398.91719999999998</v>
      </c>
      <c r="G306" s="39">
        <f t="shared" si="19"/>
        <v>411.15650000000005</v>
      </c>
      <c r="H306" s="39">
        <f t="shared" si="19"/>
        <v>426.15189999999996</v>
      </c>
      <c r="I306" s="39">
        <f t="shared" si="19"/>
        <v>441.51279999999997</v>
      </c>
      <c r="J306" s="39">
        <f t="shared" si="19"/>
        <v>459.95069999999998</v>
      </c>
      <c r="K306" s="39">
        <f t="shared" si="19"/>
        <v>483.94870000000003</v>
      </c>
      <c r="L306" s="39">
        <f t="shared" si="19"/>
        <v>512.77959999999996</v>
      </c>
      <c r="M306" s="39">
        <f t="shared" si="19"/>
        <v>541.37080000000003</v>
      </c>
      <c r="N306" s="39">
        <f t="shared" si="19"/>
        <v>566.78449999999998</v>
      </c>
      <c r="O306" s="39">
        <f t="shared" si="19"/>
        <v>592.88499999999999</v>
      </c>
      <c r="P306" s="39">
        <f t="shared" si="19"/>
        <v>620.88009999999997</v>
      </c>
      <c r="Q306" s="39">
        <f t="shared" si="19"/>
        <v>644.25209999999993</v>
      </c>
      <c r="R306" s="39">
        <f t="shared" si="19"/>
        <v>659.93640000000005</v>
      </c>
      <c r="S306" s="39">
        <f t="shared" si="19"/>
        <v>671.96900000000005</v>
      </c>
      <c r="T306" s="39">
        <f t="shared" si="19"/>
        <v>684.86040000000003</v>
      </c>
      <c r="U306" s="39">
        <f t="shared" si="19"/>
        <v>696.89239999999995</v>
      </c>
      <c r="V306" s="39">
        <f t="shared" si="19"/>
        <v>708.69689999999991</v>
      </c>
      <c r="W306" s="39">
        <f t="shared" si="19"/>
        <v>720.86990000000003</v>
      </c>
      <c r="X306" s="39">
        <f t="shared" si="19"/>
        <v>731.18449999999996</v>
      </c>
      <c r="Y306" s="39">
        <f t="shared" si="19"/>
        <v>739.51569999999992</v>
      </c>
      <c r="Z306" s="39">
        <f t="shared" si="19"/>
        <v>745.26939999999991</v>
      </c>
      <c r="AA306" s="39">
        <f t="shared" si="19"/>
        <v>748.85120000000006</v>
      </c>
      <c r="AB306" s="39">
        <f t="shared" si="19"/>
        <v>751.75440000000003</v>
      </c>
      <c r="AC306" s="39">
        <f t="shared" si="19"/>
        <v>754.29649999999992</v>
      </c>
      <c r="AD306" s="39">
        <f t="shared" si="19"/>
        <v>756.76980000000003</v>
      </c>
      <c r="AE306" s="39">
        <f t="shared" si="19"/>
        <v>760.01570000000004</v>
      </c>
      <c r="AF306" s="39">
        <f t="shared" si="19"/>
        <v>763.01229999999998</v>
      </c>
      <c r="AG306" s="39">
        <f t="shared" si="19"/>
        <v>765.46910000000003</v>
      </c>
      <c r="AH306" s="39">
        <f t="shared" si="19"/>
        <v>768.43509999999992</v>
      </c>
      <c r="AI306" s="39">
        <f t="shared" ref="AI306:BA306" si="20">AI72+AI129+AI188+AI246</f>
        <v>770.82450000000006</v>
      </c>
      <c r="AJ306" s="39">
        <f t="shared" si="20"/>
        <v>773.65300000000002</v>
      </c>
      <c r="AK306" s="39">
        <f t="shared" si="20"/>
        <v>776.47659999999996</v>
      </c>
      <c r="AL306" s="39">
        <f t="shared" si="20"/>
        <v>779.11120000000005</v>
      </c>
      <c r="AM306" s="39">
        <f t="shared" si="20"/>
        <v>782.00139999999999</v>
      </c>
      <c r="AN306" s="39">
        <f t="shared" si="20"/>
        <v>784.51780000000008</v>
      </c>
      <c r="AO306" s="39">
        <f t="shared" si="20"/>
        <v>787.34469999999999</v>
      </c>
      <c r="AP306" s="39">
        <f t="shared" si="20"/>
        <v>789.81290000000001</v>
      </c>
      <c r="AQ306" s="39">
        <f t="shared" si="20"/>
        <v>792.90350000000001</v>
      </c>
      <c r="AR306" s="39">
        <f t="shared" si="20"/>
        <v>795.43589999999995</v>
      </c>
      <c r="AS306" s="39">
        <f t="shared" si="20"/>
        <v>798.18589999999995</v>
      </c>
      <c r="AT306" s="39">
        <f t="shared" si="20"/>
        <v>800.71699999999998</v>
      </c>
      <c r="AU306" s="39">
        <f t="shared" si="20"/>
        <v>803.7168999999999</v>
      </c>
      <c r="AV306" s="39">
        <f t="shared" si="20"/>
        <v>806.26220000000001</v>
      </c>
      <c r="AW306" s="39">
        <f t="shared" si="20"/>
        <v>809.00710000000004</v>
      </c>
      <c r="AX306" s="39">
        <f t="shared" si="20"/>
        <v>811.6271999999999</v>
      </c>
      <c r="AY306" s="39">
        <f t="shared" si="20"/>
        <v>814.55169999999998</v>
      </c>
      <c r="AZ306" s="39">
        <f t="shared" si="20"/>
        <v>817.08230000000003</v>
      </c>
      <c r="BA306" s="39">
        <f t="shared" si="20"/>
        <v>819.83870000000002</v>
      </c>
      <c r="BB306" s="39"/>
      <c r="BD306" s="2"/>
      <c r="DA306" s="20"/>
    </row>
    <row r="307" spans="1:105">
      <c r="A307" t="s">
        <v>191</v>
      </c>
      <c r="B307" t="s">
        <v>297</v>
      </c>
      <c r="C307" s="39">
        <f t="shared" ref="C307:AH307" si="21">C73+C130+C189+C247</f>
        <v>189.911</v>
      </c>
      <c r="D307" s="39">
        <f t="shared" si="21"/>
        <v>183.93400000000003</v>
      </c>
      <c r="E307" s="39">
        <f t="shared" si="21"/>
        <v>177.95699999999999</v>
      </c>
      <c r="F307" s="39">
        <f t="shared" si="21"/>
        <v>180.381</v>
      </c>
      <c r="G307" s="39">
        <f t="shared" si="21"/>
        <v>183.65600000000001</v>
      </c>
      <c r="H307" s="39">
        <f t="shared" si="21"/>
        <v>187.553</v>
      </c>
      <c r="I307" s="39">
        <f t="shared" si="21"/>
        <v>190.26000000000002</v>
      </c>
      <c r="J307" s="39">
        <f t="shared" si="21"/>
        <v>192.40199999999999</v>
      </c>
      <c r="K307" s="39">
        <f t="shared" si="21"/>
        <v>194.34100000000001</v>
      </c>
      <c r="L307" s="39">
        <f t="shared" si="21"/>
        <v>197.41699999999997</v>
      </c>
      <c r="M307" s="39">
        <f t="shared" si="21"/>
        <v>201.21199999999999</v>
      </c>
      <c r="N307" s="39">
        <f t="shared" si="21"/>
        <v>205.61200000000002</v>
      </c>
      <c r="O307" s="39">
        <f t="shared" si="21"/>
        <v>210.35</v>
      </c>
      <c r="P307" s="39">
        <f t="shared" si="21"/>
        <v>217.14700000000002</v>
      </c>
      <c r="Q307" s="39">
        <f t="shared" si="21"/>
        <v>225.245</v>
      </c>
      <c r="R307" s="39">
        <f t="shared" si="21"/>
        <v>233.86599999999999</v>
      </c>
      <c r="S307" s="39">
        <f t="shared" si="21"/>
        <v>239.66899999999998</v>
      </c>
      <c r="T307" s="39">
        <f t="shared" si="21"/>
        <v>243.70400000000001</v>
      </c>
      <c r="U307" s="39">
        <f t="shared" si="21"/>
        <v>247.43099999999998</v>
      </c>
      <c r="V307" s="39">
        <f t="shared" si="21"/>
        <v>251.78199999999998</v>
      </c>
      <c r="W307" s="39">
        <f t="shared" si="21"/>
        <v>254.7</v>
      </c>
      <c r="X307" s="39">
        <f t="shared" si="21"/>
        <v>260.48</v>
      </c>
      <c r="Y307" s="39">
        <f t="shared" si="21"/>
        <v>264.64600000000002</v>
      </c>
      <c r="Z307" s="39">
        <f t="shared" si="21"/>
        <v>268.97199999999998</v>
      </c>
      <c r="AA307" s="39">
        <f t="shared" si="21"/>
        <v>272.97199999999998</v>
      </c>
      <c r="AB307" s="39">
        <f t="shared" si="21"/>
        <v>276.90499999999997</v>
      </c>
      <c r="AC307" s="39">
        <f t="shared" si="21"/>
        <v>281.03000000000003</v>
      </c>
      <c r="AD307" s="39">
        <f t="shared" si="21"/>
        <v>283.82499999999999</v>
      </c>
      <c r="AE307" s="39">
        <f t="shared" si="21"/>
        <v>288.76099999999997</v>
      </c>
      <c r="AF307" s="39">
        <f t="shared" si="21"/>
        <v>297.66500000000002</v>
      </c>
      <c r="AG307" s="39">
        <f t="shared" si="21"/>
        <v>305.49099999999999</v>
      </c>
      <c r="AH307" s="39">
        <f t="shared" si="21"/>
        <v>313.38499999999999</v>
      </c>
      <c r="AI307" s="39">
        <f t="shared" ref="AI307:BA307" si="22">AI73+AI130+AI189+AI247</f>
        <v>319.38200000000001</v>
      </c>
      <c r="AJ307" s="39">
        <f t="shared" si="22"/>
        <v>325.31400000000002</v>
      </c>
      <c r="AK307" s="39">
        <f t="shared" si="22"/>
        <v>332.26300000000003</v>
      </c>
      <c r="AL307" s="39">
        <f t="shared" si="22"/>
        <v>338.96899999999999</v>
      </c>
      <c r="AM307" s="39">
        <f t="shared" si="22"/>
        <v>344.41899999999998</v>
      </c>
      <c r="AN307" s="39">
        <f t="shared" si="22"/>
        <v>351.42100000000005</v>
      </c>
      <c r="AO307" s="39">
        <f t="shared" si="22"/>
        <v>357.53100000000001</v>
      </c>
      <c r="AP307" s="39">
        <f t="shared" si="22"/>
        <v>363.45600000000002</v>
      </c>
      <c r="AQ307" s="39">
        <f t="shared" si="22"/>
        <v>370.13600000000002</v>
      </c>
      <c r="AR307" s="39">
        <f t="shared" si="22"/>
        <v>376.82600000000002</v>
      </c>
      <c r="AS307" s="39">
        <f t="shared" si="22"/>
        <v>384.14400000000001</v>
      </c>
      <c r="AT307" s="39">
        <f t="shared" si="22"/>
        <v>392.16399999999999</v>
      </c>
      <c r="AU307" s="39">
        <f t="shared" si="22"/>
        <v>399.505</v>
      </c>
      <c r="AV307" s="39">
        <f t="shared" si="22"/>
        <v>407.524</v>
      </c>
      <c r="AW307" s="39">
        <f t="shared" si="22"/>
        <v>415.38299999999998</v>
      </c>
      <c r="AX307" s="39">
        <f t="shared" si="22"/>
        <v>423.10700000000003</v>
      </c>
      <c r="AY307" s="39">
        <f t="shared" si="22"/>
        <v>430.35599999999999</v>
      </c>
      <c r="AZ307" s="39">
        <f t="shared" si="22"/>
        <v>437.52600000000001</v>
      </c>
      <c r="BA307" s="39">
        <f t="shared" si="22"/>
        <v>445.04899999999998</v>
      </c>
      <c r="BB307" s="39"/>
      <c r="BD307" s="2"/>
      <c r="DA307" s="20"/>
    </row>
    <row r="308" spans="1:105">
      <c r="A308" t="s">
        <v>191</v>
      </c>
      <c r="B308" t="s">
        <v>298</v>
      </c>
      <c r="C308" s="39">
        <f t="shared" ref="C308:AH308" si="23">C74+C131+C190+C248</f>
        <v>49.259</v>
      </c>
      <c r="D308" s="39">
        <f t="shared" si="23"/>
        <v>64.718000000000004</v>
      </c>
      <c r="E308" s="39">
        <f t="shared" si="23"/>
        <v>80.177000000000007</v>
      </c>
      <c r="F308" s="39">
        <f t="shared" si="23"/>
        <v>81.269000000000005</v>
      </c>
      <c r="G308" s="39">
        <f t="shared" si="23"/>
        <v>82.744</v>
      </c>
      <c r="H308" s="39">
        <f t="shared" si="23"/>
        <v>84.5</v>
      </c>
      <c r="I308" s="39">
        <f t="shared" si="23"/>
        <v>85.72</v>
      </c>
      <c r="J308" s="39">
        <f t="shared" si="23"/>
        <v>86.683999999999997</v>
      </c>
      <c r="K308" s="39">
        <f t="shared" si="23"/>
        <v>87.558999999999997</v>
      </c>
      <c r="L308" s="39">
        <f t="shared" si="23"/>
        <v>88.944000000000003</v>
      </c>
      <c r="M308" s="39">
        <f t="shared" si="23"/>
        <v>90.653999999999996</v>
      </c>
      <c r="N308" s="39">
        <f t="shared" si="23"/>
        <v>92.637999999999991</v>
      </c>
      <c r="O308" s="39">
        <f t="shared" si="23"/>
        <v>94.772000000000006</v>
      </c>
      <c r="P308" s="39">
        <f t="shared" si="23"/>
        <v>97.834000000000003</v>
      </c>
      <c r="Q308" s="39">
        <f t="shared" si="23"/>
        <v>101.483</v>
      </c>
      <c r="R308" s="39">
        <f t="shared" si="23"/>
        <v>105.36799999999999</v>
      </c>
      <c r="S308" s="39">
        <f t="shared" si="23"/>
        <v>107.98100000000001</v>
      </c>
      <c r="T308" s="39">
        <f t="shared" si="23"/>
        <v>109.79900000000001</v>
      </c>
      <c r="U308" s="39">
        <f t="shared" si="23"/>
        <v>111.47800000000001</v>
      </c>
      <c r="V308" s="39">
        <f t="shared" si="23"/>
        <v>113.438</v>
      </c>
      <c r="W308" s="39">
        <f t="shared" si="23"/>
        <v>115.995</v>
      </c>
      <c r="X308" s="39">
        <f t="shared" si="23"/>
        <v>120.43299999999999</v>
      </c>
      <c r="Y308" s="39">
        <f t="shared" si="23"/>
        <v>123.83199999999999</v>
      </c>
      <c r="Z308" s="39">
        <f t="shared" si="23"/>
        <v>127.389</v>
      </c>
      <c r="AA308" s="39">
        <f t="shared" si="23"/>
        <v>130.68799999999999</v>
      </c>
      <c r="AB308" s="39">
        <f t="shared" si="23"/>
        <v>133.96800000000002</v>
      </c>
      <c r="AC308" s="39">
        <f t="shared" si="23"/>
        <v>137.40899999999999</v>
      </c>
      <c r="AD308" s="39">
        <f t="shared" si="23"/>
        <v>140.91999999999999</v>
      </c>
      <c r="AE308" s="39">
        <f t="shared" si="23"/>
        <v>144.88800000000001</v>
      </c>
      <c r="AF308" s="39">
        <f t="shared" si="23"/>
        <v>151.83099999999999</v>
      </c>
      <c r="AG308" s="39">
        <f t="shared" si="23"/>
        <v>158.054</v>
      </c>
      <c r="AH308" s="39">
        <f t="shared" si="23"/>
        <v>164.642</v>
      </c>
      <c r="AI308" s="39">
        <f t="shared" ref="AI308:BA308" si="24">AI74+AI131+AI190+AI248</f>
        <v>169.405</v>
      </c>
      <c r="AJ308" s="39">
        <f t="shared" si="24"/>
        <v>174.22199999999998</v>
      </c>
      <c r="AK308" s="39">
        <f t="shared" si="24"/>
        <v>179.94900000000001</v>
      </c>
      <c r="AL308" s="39">
        <f t="shared" si="24"/>
        <v>185.434</v>
      </c>
      <c r="AM308" s="39">
        <f t="shared" si="24"/>
        <v>189.56200000000001</v>
      </c>
      <c r="AN308" s="39">
        <f t="shared" si="24"/>
        <v>195.40800000000002</v>
      </c>
      <c r="AO308" s="39">
        <f t="shared" si="24"/>
        <v>200.50399999999999</v>
      </c>
      <c r="AP308" s="39">
        <f t="shared" si="24"/>
        <v>205.34200000000001</v>
      </c>
      <c r="AQ308" s="39">
        <f t="shared" si="24"/>
        <v>210.92500000000001</v>
      </c>
      <c r="AR308" s="39">
        <f t="shared" si="24"/>
        <v>216.50800000000001</v>
      </c>
      <c r="AS308" s="39">
        <f t="shared" si="24"/>
        <v>222.49300000000002</v>
      </c>
      <c r="AT308" s="39">
        <f t="shared" si="24"/>
        <v>228.91799999999998</v>
      </c>
      <c r="AU308" s="39">
        <f t="shared" si="24"/>
        <v>234.96099999999998</v>
      </c>
      <c r="AV308" s="39">
        <f t="shared" si="24"/>
        <v>241.708</v>
      </c>
      <c r="AW308" s="39">
        <f t="shared" si="24"/>
        <v>248.10399999999998</v>
      </c>
      <c r="AX308" s="39">
        <f t="shared" si="24"/>
        <v>254.66200000000001</v>
      </c>
      <c r="AY308" s="39">
        <f t="shared" si="24"/>
        <v>260.43</v>
      </c>
      <c r="AZ308" s="39">
        <f t="shared" si="24"/>
        <v>266.21899999999999</v>
      </c>
      <c r="BA308" s="39">
        <f t="shared" si="24"/>
        <v>272.48199999999997</v>
      </c>
      <c r="BB308" s="39"/>
      <c r="BD308" s="2"/>
      <c r="DA308" s="20"/>
    </row>
    <row r="309" spans="1:105">
      <c r="A309" t="s">
        <v>191</v>
      </c>
      <c r="B309" t="s">
        <v>299</v>
      </c>
      <c r="C309" s="39">
        <f t="shared" ref="C309:AH309" si="25">C75+C132+C191+C249</f>
        <v>89.856999999999999</v>
      </c>
      <c r="D309" s="39">
        <f t="shared" si="25"/>
        <v>91.968000000000004</v>
      </c>
      <c r="E309" s="39">
        <f t="shared" si="25"/>
        <v>94.079000000000008</v>
      </c>
      <c r="F309" s="39">
        <f t="shared" si="25"/>
        <v>95.360000000000014</v>
      </c>
      <c r="G309" s="39">
        <f t="shared" si="25"/>
        <v>97.088999999999999</v>
      </c>
      <c r="H309" s="39">
        <f t="shared" si="25"/>
        <v>99.15</v>
      </c>
      <c r="I309" s="39">
        <f t="shared" si="25"/>
        <v>100.58199999999999</v>
      </c>
      <c r="J309" s="39">
        <f t="shared" si="25"/>
        <v>101.71199999999999</v>
      </c>
      <c r="K309" s="39">
        <f t="shared" si="25"/>
        <v>102.738</v>
      </c>
      <c r="L309" s="39">
        <f t="shared" si="25"/>
        <v>104.36499999999999</v>
      </c>
      <c r="M309" s="39">
        <f t="shared" si="25"/>
        <v>106.372</v>
      </c>
      <c r="N309" s="39">
        <f t="shared" si="25"/>
        <v>108.69799999999999</v>
      </c>
      <c r="O309" s="39">
        <f t="shared" si="25"/>
        <v>111.202</v>
      </c>
      <c r="P309" s="39">
        <f t="shared" si="25"/>
        <v>114.79499999999999</v>
      </c>
      <c r="Q309" s="39">
        <f t="shared" si="25"/>
        <v>119.07599999999999</v>
      </c>
      <c r="R309" s="39">
        <f t="shared" si="25"/>
        <v>123.634</v>
      </c>
      <c r="S309" s="39">
        <f t="shared" si="25"/>
        <v>126.702</v>
      </c>
      <c r="T309" s="39">
        <f t="shared" si="25"/>
        <v>128.83500000000001</v>
      </c>
      <c r="U309" s="39">
        <f t="shared" si="25"/>
        <v>130.80500000000001</v>
      </c>
      <c r="V309" s="39">
        <f t="shared" si="25"/>
        <v>133.10499999999999</v>
      </c>
      <c r="W309" s="39">
        <f t="shared" si="25"/>
        <v>133.77100000000002</v>
      </c>
      <c r="X309" s="39">
        <f t="shared" si="25"/>
        <v>134.92000000000002</v>
      </c>
      <c r="Y309" s="39">
        <f t="shared" si="25"/>
        <v>135.80399999999997</v>
      </c>
      <c r="Z309" s="39">
        <f t="shared" si="25"/>
        <v>136.73099999999999</v>
      </c>
      <c r="AA309" s="39">
        <f t="shared" si="25"/>
        <v>137.59</v>
      </c>
      <c r="AB309" s="39">
        <f t="shared" si="25"/>
        <v>138.446</v>
      </c>
      <c r="AC309" s="39">
        <f t="shared" si="25"/>
        <v>139.34300000000002</v>
      </c>
      <c r="AD309" s="39">
        <f t="shared" si="25"/>
        <v>140.203</v>
      </c>
      <c r="AE309" s="39">
        <f t="shared" si="25"/>
        <v>141.24399999999997</v>
      </c>
      <c r="AF309" s="39">
        <f t="shared" si="25"/>
        <v>143.06399999999999</v>
      </c>
      <c r="AG309" s="39">
        <f t="shared" si="25"/>
        <v>144.69900000000001</v>
      </c>
      <c r="AH309" s="39">
        <f t="shared" si="25"/>
        <v>146.43199999999999</v>
      </c>
      <c r="AI309" s="39">
        <f t="shared" ref="AI309:BA309" si="26">AI75+AI132+AI191+AI249</f>
        <v>147.68700000000001</v>
      </c>
      <c r="AJ309" s="39">
        <f t="shared" si="26"/>
        <v>148.965</v>
      </c>
      <c r="AK309" s="39">
        <f t="shared" si="26"/>
        <v>150.471</v>
      </c>
      <c r="AL309" s="39">
        <f t="shared" si="26"/>
        <v>151.92400000000001</v>
      </c>
      <c r="AM309" s="39">
        <f t="shared" si="26"/>
        <v>153.012</v>
      </c>
      <c r="AN309" s="39">
        <f t="shared" si="26"/>
        <v>154.55000000000001</v>
      </c>
      <c r="AO309" s="39">
        <f t="shared" si="26"/>
        <v>155.89499999999998</v>
      </c>
      <c r="AP309" s="39">
        <f t="shared" si="26"/>
        <v>157.17000000000002</v>
      </c>
      <c r="AQ309" s="39">
        <f t="shared" si="26"/>
        <v>158.63299999999998</v>
      </c>
      <c r="AR309" s="39">
        <f t="shared" si="26"/>
        <v>160.09799999999998</v>
      </c>
      <c r="AS309" s="39">
        <f t="shared" si="26"/>
        <v>161.67099999999999</v>
      </c>
      <c r="AT309" s="39">
        <f t="shared" si="26"/>
        <v>163.36199999999999</v>
      </c>
      <c r="AU309" s="39">
        <f t="shared" si="26"/>
        <v>164.947</v>
      </c>
      <c r="AV309" s="39">
        <f t="shared" si="26"/>
        <v>166.72300000000001</v>
      </c>
      <c r="AW309" s="39">
        <f t="shared" si="26"/>
        <v>168.399</v>
      </c>
      <c r="AX309" s="39">
        <f t="shared" si="26"/>
        <v>170.10599999999999</v>
      </c>
      <c r="AY309" s="39">
        <f t="shared" si="26"/>
        <v>171.624</v>
      </c>
      <c r="AZ309" s="39">
        <f t="shared" si="26"/>
        <v>173.15100000000001</v>
      </c>
      <c r="BA309" s="39">
        <f t="shared" si="26"/>
        <v>174.792</v>
      </c>
      <c r="BB309" s="39"/>
      <c r="BD309" s="2"/>
      <c r="DA309" s="20"/>
    </row>
    <row r="310" spans="1:105">
      <c r="A310" t="s">
        <v>191</v>
      </c>
      <c r="B310" t="s">
        <v>300</v>
      </c>
      <c r="C310" s="39">
        <f t="shared" ref="C310:AH310" si="27">C76+C133+C192+C250</f>
        <v>19.571999999999999</v>
      </c>
      <c r="D310" s="39">
        <f t="shared" si="27"/>
        <v>52.212999999999994</v>
      </c>
      <c r="E310" s="39">
        <f t="shared" si="27"/>
        <v>84.852999999999994</v>
      </c>
      <c r="F310" s="39">
        <f t="shared" si="27"/>
        <v>86.694999999999993</v>
      </c>
      <c r="G310" s="39">
        <f t="shared" si="27"/>
        <v>88.324999999999989</v>
      </c>
      <c r="H310" s="39">
        <f t="shared" si="27"/>
        <v>89.63300000000001</v>
      </c>
      <c r="I310" s="39">
        <f t="shared" si="27"/>
        <v>90.63300000000001</v>
      </c>
      <c r="J310" s="39">
        <f t="shared" si="27"/>
        <v>91.936000000000007</v>
      </c>
      <c r="K310" s="39">
        <f t="shared" si="27"/>
        <v>93.863</v>
      </c>
      <c r="L310" s="39">
        <f t="shared" si="27"/>
        <v>96.418999999999997</v>
      </c>
      <c r="M310" s="39">
        <f t="shared" si="27"/>
        <v>98.733000000000004</v>
      </c>
      <c r="N310" s="39">
        <f t="shared" si="27"/>
        <v>100.012</v>
      </c>
      <c r="O310" s="39">
        <f t="shared" si="27"/>
        <v>101.61</v>
      </c>
      <c r="P310" s="39">
        <f t="shared" si="27"/>
        <v>103.82300000000001</v>
      </c>
      <c r="Q310" s="39">
        <f t="shared" si="27"/>
        <v>106.607</v>
      </c>
      <c r="R310" s="39">
        <f t="shared" si="27"/>
        <v>109.05199999999999</v>
      </c>
      <c r="S310" s="39">
        <f t="shared" si="27"/>
        <v>111.20299999999999</v>
      </c>
      <c r="T310" s="39">
        <f t="shared" si="27"/>
        <v>112.97199999999999</v>
      </c>
      <c r="U310" s="39">
        <f t="shared" si="27"/>
        <v>114.68799999999999</v>
      </c>
      <c r="V310" s="39">
        <f t="shared" si="27"/>
        <v>116.491</v>
      </c>
      <c r="W310" s="39">
        <f t="shared" si="27"/>
        <v>119.56700000000001</v>
      </c>
      <c r="X310" s="39">
        <f t="shared" si="27"/>
        <v>123.583</v>
      </c>
      <c r="Y310" s="39">
        <f t="shared" si="27"/>
        <v>126.935</v>
      </c>
      <c r="Z310" s="39">
        <f t="shared" si="27"/>
        <v>130.06700000000001</v>
      </c>
      <c r="AA310" s="39">
        <f t="shared" si="27"/>
        <v>133.10500000000002</v>
      </c>
      <c r="AB310" s="39">
        <f t="shared" si="27"/>
        <v>136.27800000000002</v>
      </c>
      <c r="AC310" s="39">
        <f t="shared" si="27"/>
        <v>139.608</v>
      </c>
      <c r="AD310" s="39">
        <f t="shared" si="27"/>
        <v>145.476</v>
      </c>
      <c r="AE310" s="39">
        <f t="shared" si="27"/>
        <v>147.136</v>
      </c>
      <c r="AF310" s="39">
        <f t="shared" si="27"/>
        <v>148.78100000000001</v>
      </c>
      <c r="AG310" s="39">
        <f t="shared" si="27"/>
        <v>149.70600000000002</v>
      </c>
      <c r="AH310" s="39">
        <f t="shared" si="27"/>
        <v>151.58499999999998</v>
      </c>
      <c r="AI310" s="39">
        <f t="shared" ref="AI310:BA310" si="28">AI76+AI133+AI192+AI250</f>
        <v>153.13</v>
      </c>
      <c r="AJ310" s="39">
        <f t="shared" si="28"/>
        <v>154.06900000000002</v>
      </c>
      <c r="AK310" s="39">
        <f t="shared" si="28"/>
        <v>155.02600000000001</v>
      </c>
      <c r="AL310" s="39">
        <f t="shared" si="28"/>
        <v>155.916</v>
      </c>
      <c r="AM310" s="39">
        <f t="shared" si="28"/>
        <v>156.679</v>
      </c>
      <c r="AN310" s="39">
        <f t="shared" si="28"/>
        <v>157.43700000000001</v>
      </c>
      <c r="AO310" s="39">
        <f t="shared" si="28"/>
        <v>158.17399999999998</v>
      </c>
      <c r="AP310" s="39">
        <f t="shared" si="28"/>
        <v>159.10399999999998</v>
      </c>
      <c r="AQ310" s="39">
        <f t="shared" si="28"/>
        <v>160.18299999999999</v>
      </c>
      <c r="AR310" s="39">
        <f t="shared" si="28"/>
        <v>161.32900000000001</v>
      </c>
      <c r="AS310" s="39">
        <f t="shared" si="28"/>
        <v>163.005</v>
      </c>
      <c r="AT310" s="39">
        <f t="shared" si="28"/>
        <v>164.90199999999999</v>
      </c>
      <c r="AU310" s="39">
        <f t="shared" si="28"/>
        <v>166.59</v>
      </c>
      <c r="AV310" s="39">
        <f t="shared" si="28"/>
        <v>168.25099999999998</v>
      </c>
      <c r="AW310" s="39">
        <f t="shared" si="28"/>
        <v>169.85199999999998</v>
      </c>
      <c r="AX310" s="39">
        <f t="shared" si="28"/>
        <v>171.21</v>
      </c>
      <c r="AY310" s="39">
        <f t="shared" si="28"/>
        <v>172.58799999999999</v>
      </c>
      <c r="AZ310" s="39">
        <f t="shared" si="28"/>
        <v>173.88900000000001</v>
      </c>
      <c r="BA310" s="39">
        <f t="shared" si="28"/>
        <v>175.298</v>
      </c>
      <c r="BB310" s="39"/>
      <c r="BD310" s="2"/>
      <c r="DA310" s="20"/>
    </row>
    <row r="311" spans="1:105">
      <c r="A311" t="s">
        <v>191</v>
      </c>
      <c r="B311" t="s">
        <v>301</v>
      </c>
      <c r="C311" s="39">
        <f t="shared" ref="C311:AH311" si="29">C77+C134+C193+C251</f>
        <v>177.43899999999999</v>
      </c>
      <c r="D311" s="39">
        <f t="shared" si="29"/>
        <v>167.07999999999998</v>
      </c>
      <c r="E311" s="39">
        <f t="shared" si="29"/>
        <v>156.72299999999998</v>
      </c>
      <c r="F311" s="39">
        <f t="shared" si="29"/>
        <v>160.12400000000002</v>
      </c>
      <c r="G311" s="39">
        <f t="shared" si="29"/>
        <v>163.13600000000002</v>
      </c>
      <c r="H311" s="39">
        <f t="shared" si="29"/>
        <v>165.55099999999999</v>
      </c>
      <c r="I311" s="39">
        <f t="shared" si="29"/>
        <v>167.399</v>
      </c>
      <c r="J311" s="39">
        <f t="shared" si="29"/>
        <v>169.80200000000002</v>
      </c>
      <c r="K311" s="39">
        <f t="shared" si="29"/>
        <v>173.363</v>
      </c>
      <c r="L311" s="39">
        <f t="shared" si="29"/>
        <v>178.08499999999998</v>
      </c>
      <c r="M311" s="39">
        <f t="shared" si="29"/>
        <v>182.36</v>
      </c>
      <c r="N311" s="39">
        <f t="shared" si="29"/>
        <v>184.72200000000001</v>
      </c>
      <c r="O311" s="39">
        <f t="shared" si="29"/>
        <v>187.67099999999999</v>
      </c>
      <c r="P311" s="39">
        <f t="shared" si="29"/>
        <v>191.762</v>
      </c>
      <c r="Q311" s="39">
        <f t="shared" si="29"/>
        <v>196.90199999999999</v>
      </c>
      <c r="R311" s="39">
        <f t="shared" si="29"/>
        <v>201.416</v>
      </c>
      <c r="S311" s="39">
        <f t="shared" si="29"/>
        <v>205.39</v>
      </c>
      <c r="T311" s="39">
        <f t="shared" si="29"/>
        <v>208.65899999999999</v>
      </c>
      <c r="U311" s="39">
        <f t="shared" si="29"/>
        <v>211.82599999999999</v>
      </c>
      <c r="V311" s="39">
        <f t="shared" si="29"/>
        <v>215.15600000000001</v>
      </c>
      <c r="W311" s="39">
        <f t="shared" si="29"/>
        <v>216.38600000000002</v>
      </c>
      <c r="X311" s="39">
        <f t="shared" si="29"/>
        <v>218.00799999999998</v>
      </c>
      <c r="Y311" s="39">
        <f t="shared" si="29"/>
        <v>219.357</v>
      </c>
      <c r="Z311" s="39">
        <f t="shared" si="29"/>
        <v>220.61099999999999</v>
      </c>
      <c r="AA311" s="39">
        <f t="shared" si="29"/>
        <v>221.833</v>
      </c>
      <c r="AB311" s="39">
        <f t="shared" si="29"/>
        <v>223.107</v>
      </c>
      <c r="AC311" s="39">
        <f t="shared" si="29"/>
        <v>224.44400000000002</v>
      </c>
      <c r="AD311" s="39">
        <f t="shared" si="29"/>
        <v>227.16900000000001</v>
      </c>
      <c r="AE311" s="39">
        <f t="shared" si="29"/>
        <v>227.822</v>
      </c>
      <c r="AF311" s="39">
        <f t="shared" si="29"/>
        <v>228.459</v>
      </c>
      <c r="AG311" s="39">
        <f t="shared" si="29"/>
        <v>228.833</v>
      </c>
      <c r="AH311" s="39">
        <f t="shared" si="29"/>
        <v>229.59199999999998</v>
      </c>
      <c r="AI311" s="39">
        <f t="shared" ref="AI311:BA311" si="30">AI77+AI134+AI193+AI251</f>
        <v>230.21799999999999</v>
      </c>
      <c r="AJ311" s="39">
        <f t="shared" si="30"/>
        <v>230.60399999999998</v>
      </c>
      <c r="AK311" s="39">
        <f t="shared" si="30"/>
        <v>231.001</v>
      </c>
      <c r="AL311" s="39">
        <f t="shared" si="30"/>
        <v>231.364</v>
      </c>
      <c r="AM311" s="39">
        <f t="shared" si="30"/>
        <v>231.673</v>
      </c>
      <c r="AN311" s="39">
        <f t="shared" si="30"/>
        <v>231.97899999999998</v>
      </c>
      <c r="AO311" s="39">
        <f t="shared" si="30"/>
        <v>232.27500000000001</v>
      </c>
      <c r="AP311" s="39">
        <f t="shared" si="30"/>
        <v>232.65700000000001</v>
      </c>
      <c r="AQ311" s="39">
        <f t="shared" si="30"/>
        <v>233.10599999999999</v>
      </c>
      <c r="AR311" s="39">
        <f t="shared" si="30"/>
        <v>233.58100000000002</v>
      </c>
      <c r="AS311" s="39">
        <f t="shared" si="30"/>
        <v>234.26300000000001</v>
      </c>
      <c r="AT311" s="39">
        <f t="shared" si="30"/>
        <v>235.03200000000001</v>
      </c>
      <c r="AU311" s="39">
        <f t="shared" si="30"/>
        <v>235.71899999999999</v>
      </c>
      <c r="AV311" s="39">
        <f t="shared" si="30"/>
        <v>236.39700000000002</v>
      </c>
      <c r="AW311" s="39">
        <f t="shared" si="30"/>
        <v>237.05100000000002</v>
      </c>
      <c r="AX311" s="39">
        <f t="shared" si="30"/>
        <v>237.60599999999999</v>
      </c>
      <c r="AY311" s="39">
        <f t="shared" si="30"/>
        <v>238.16899999999998</v>
      </c>
      <c r="AZ311" s="39">
        <f t="shared" si="30"/>
        <v>238.7</v>
      </c>
      <c r="BA311" s="39">
        <f t="shared" si="30"/>
        <v>239.274</v>
      </c>
      <c r="BB311" s="39"/>
      <c r="BD311" s="2"/>
      <c r="DA311" s="20"/>
    </row>
    <row r="312" spans="1:105">
      <c r="A312" t="s">
        <v>191</v>
      </c>
      <c r="B312" t="s">
        <v>302</v>
      </c>
      <c r="C312" s="39">
        <f t="shared" ref="C312:AH312" si="31">C78+C135+C194+C252</f>
        <v>44.358999999999995</v>
      </c>
      <c r="D312" s="39">
        <f t="shared" si="31"/>
        <v>41.771000000000001</v>
      </c>
      <c r="E312" s="39">
        <f t="shared" si="31"/>
        <v>39.180999999999997</v>
      </c>
      <c r="F312" s="39">
        <f t="shared" si="31"/>
        <v>40.031000000000006</v>
      </c>
      <c r="G312" s="39">
        <f t="shared" si="31"/>
        <v>40.783999999999999</v>
      </c>
      <c r="H312" s="39">
        <f t="shared" si="31"/>
        <v>41.387</v>
      </c>
      <c r="I312" s="39">
        <f t="shared" si="31"/>
        <v>41.849000000000004</v>
      </c>
      <c r="J312" s="39">
        <f t="shared" si="31"/>
        <v>42.45</v>
      </c>
      <c r="K312" s="39">
        <f t="shared" si="31"/>
        <v>43.340999999999994</v>
      </c>
      <c r="L312" s="39">
        <f t="shared" si="31"/>
        <v>44.521000000000001</v>
      </c>
      <c r="M312" s="39">
        <f t="shared" si="31"/>
        <v>45.59</v>
      </c>
      <c r="N312" s="39">
        <f t="shared" si="31"/>
        <v>46.181000000000004</v>
      </c>
      <c r="O312" s="39">
        <f t="shared" si="31"/>
        <v>46.917999999999999</v>
      </c>
      <c r="P312" s="39">
        <f t="shared" si="31"/>
        <v>47.94</v>
      </c>
      <c r="Q312" s="39">
        <f t="shared" si="31"/>
        <v>49.225000000000001</v>
      </c>
      <c r="R312" s="39">
        <f t="shared" si="31"/>
        <v>50.353999999999999</v>
      </c>
      <c r="S312" s="39">
        <f t="shared" si="31"/>
        <v>51.347000000000001</v>
      </c>
      <c r="T312" s="39">
        <f t="shared" si="31"/>
        <v>52.164000000000001</v>
      </c>
      <c r="U312" s="39">
        <f t="shared" si="31"/>
        <v>52.956000000000003</v>
      </c>
      <c r="V312" s="39">
        <f t="shared" si="31"/>
        <v>53.789000000000001</v>
      </c>
      <c r="W312" s="39">
        <f t="shared" si="31"/>
        <v>58.287000000000006</v>
      </c>
      <c r="X312" s="39">
        <f t="shared" si="31"/>
        <v>64.363</v>
      </c>
      <c r="Y312" s="39">
        <f t="shared" si="31"/>
        <v>69.373999999999995</v>
      </c>
      <c r="Z312" s="39">
        <f t="shared" si="31"/>
        <v>74.025000000000006</v>
      </c>
      <c r="AA312" s="39">
        <f t="shared" si="31"/>
        <v>78.549000000000007</v>
      </c>
      <c r="AB312" s="39">
        <f t="shared" si="31"/>
        <v>83.271999999999991</v>
      </c>
      <c r="AC312" s="39">
        <f t="shared" si="31"/>
        <v>88.228999999999999</v>
      </c>
      <c r="AD312" s="39">
        <f t="shared" si="31"/>
        <v>97.66</v>
      </c>
      <c r="AE312" s="39">
        <f t="shared" si="31"/>
        <v>100.11199999999999</v>
      </c>
      <c r="AF312" s="39">
        <f t="shared" si="31"/>
        <v>102.47499999999999</v>
      </c>
      <c r="AG312" s="39">
        <f t="shared" si="31"/>
        <v>103.92400000000001</v>
      </c>
      <c r="AH312" s="39">
        <f t="shared" si="31"/>
        <v>106.89699999999999</v>
      </c>
      <c r="AI312" s="39">
        <f t="shared" ref="AI312:BA312" si="32">AI78+AI135+AI194+AI252</f>
        <v>109.31899999999999</v>
      </c>
      <c r="AJ312" s="39">
        <f t="shared" si="32"/>
        <v>110.83099999999999</v>
      </c>
      <c r="AK312" s="39">
        <f t="shared" si="32"/>
        <v>112.383</v>
      </c>
      <c r="AL312" s="39">
        <f t="shared" si="32"/>
        <v>113.80500000000001</v>
      </c>
      <c r="AM312" s="39">
        <f t="shared" si="32"/>
        <v>115.005</v>
      </c>
      <c r="AN312" s="39">
        <f t="shared" si="32"/>
        <v>116.172</v>
      </c>
      <c r="AO312" s="39">
        <f t="shared" si="32"/>
        <v>117.304</v>
      </c>
      <c r="AP312" s="39">
        <f t="shared" si="32"/>
        <v>118.78</v>
      </c>
      <c r="AQ312" s="39">
        <f t="shared" si="32"/>
        <v>120.53200000000001</v>
      </c>
      <c r="AR312" s="39">
        <f t="shared" si="32"/>
        <v>122.38499999999999</v>
      </c>
      <c r="AS312" s="39">
        <f t="shared" si="32"/>
        <v>125.014</v>
      </c>
      <c r="AT312" s="39">
        <f t="shared" si="32"/>
        <v>128</v>
      </c>
      <c r="AU312" s="39">
        <f t="shared" si="32"/>
        <v>130.65199999999999</v>
      </c>
      <c r="AV312" s="39">
        <f t="shared" si="32"/>
        <v>133.28699999999998</v>
      </c>
      <c r="AW312" s="39">
        <f t="shared" si="32"/>
        <v>135.81799999999998</v>
      </c>
      <c r="AX312" s="39">
        <f t="shared" si="32"/>
        <v>138.00400000000002</v>
      </c>
      <c r="AY312" s="39">
        <f t="shared" si="32"/>
        <v>140.21100000000001</v>
      </c>
      <c r="AZ312" s="39">
        <f t="shared" si="32"/>
        <v>142.28</v>
      </c>
      <c r="BA312" s="39">
        <f t="shared" si="32"/>
        <v>144.51400000000001</v>
      </c>
      <c r="BB312" s="39"/>
      <c r="BD312" s="2"/>
      <c r="DA312" s="20"/>
    </row>
    <row r="313" spans="1:105">
      <c r="A313" t="s">
        <v>191</v>
      </c>
      <c r="B313" t="s">
        <v>303</v>
      </c>
      <c r="C313" s="39">
        <f t="shared" ref="C313:AH313" si="33">C79+C136+C195+C253</f>
        <v>98.396000000000001</v>
      </c>
      <c r="D313" s="39">
        <f t="shared" si="33"/>
        <v>87.020999999999987</v>
      </c>
      <c r="E313" s="39">
        <f t="shared" si="33"/>
        <v>75.646000000000001</v>
      </c>
      <c r="F313" s="39">
        <f t="shared" si="33"/>
        <v>77.287999999999997</v>
      </c>
      <c r="G313" s="39">
        <f t="shared" si="33"/>
        <v>78.741</v>
      </c>
      <c r="H313" s="39">
        <f t="shared" si="33"/>
        <v>79.907999999999987</v>
      </c>
      <c r="I313" s="39">
        <f t="shared" si="33"/>
        <v>80.8</v>
      </c>
      <c r="J313" s="39">
        <f t="shared" si="33"/>
        <v>81.96</v>
      </c>
      <c r="K313" s="39">
        <f t="shared" si="33"/>
        <v>83.679000000000002</v>
      </c>
      <c r="L313" s="39">
        <f t="shared" si="33"/>
        <v>85.957999999999998</v>
      </c>
      <c r="M313" s="39">
        <f t="shared" si="33"/>
        <v>88.021999999999991</v>
      </c>
      <c r="N313" s="39">
        <f t="shared" si="33"/>
        <v>89.162000000000006</v>
      </c>
      <c r="O313" s="39">
        <f t="shared" si="33"/>
        <v>90.585000000000008</v>
      </c>
      <c r="P313" s="39">
        <f t="shared" si="33"/>
        <v>92.558999999999997</v>
      </c>
      <c r="Q313" s="39">
        <f t="shared" si="33"/>
        <v>95.040999999999997</v>
      </c>
      <c r="R313" s="39">
        <f t="shared" si="33"/>
        <v>97.218999999999994</v>
      </c>
      <c r="S313" s="39">
        <f t="shared" si="33"/>
        <v>99.135999999999996</v>
      </c>
      <c r="T313" s="39">
        <f t="shared" si="33"/>
        <v>100.715</v>
      </c>
      <c r="U313" s="39">
        <f t="shared" si="33"/>
        <v>102.244</v>
      </c>
      <c r="V313" s="39">
        <f t="shared" si="33"/>
        <v>103.85</v>
      </c>
      <c r="W313" s="39">
        <f t="shared" si="33"/>
        <v>105.267</v>
      </c>
      <c r="X313" s="39">
        <f t="shared" si="33"/>
        <v>107.172</v>
      </c>
      <c r="Y313" s="39">
        <f t="shared" si="33"/>
        <v>108.74299999999999</v>
      </c>
      <c r="Z313" s="39">
        <f t="shared" si="33"/>
        <v>110.196</v>
      </c>
      <c r="AA313" s="39">
        <f t="shared" si="33"/>
        <v>111.61199999999999</v>
      </c>
      <c r="AB313" s="39">
        <f t="shared" si="33"/>
        <v>113.089</v>
      </c>
      <c r="AC313" s="39">
        <f t="shared" si="33"/>
        <v>114.63800000000001</v>
      </c>
      <c r="AD313" s="39">
        <f t="shared" si="33"/>
        <v>117.574</v>
      </c>
      <c r="AE313" s="39">
        <f t="shared" si="33"/>
        <v>118.334</v>
      </c>
      <c r="AF313" s="39">
        <f t="shared" si="33"/>
        <v>119.05799999999999</v>
      </c>
      <c r="AG313" s="39">
        <f t="shared" si="33"/>
        <v>119.51599999999999</v>
      </c>
      <c r="AH313" s="39">
        <f t="shared" si="33"/>
        <v>120.46000000000001</v>
      </c>
      <c r="AI313" s="39">
        <f t="shared" ref="AI313:BA313" si="34">AI79+AI136+AI195+AI253</f>
        <v>121.229</v>
      </c>
      <c r="AJ313" s="39">
        <f t="shared" si="34"/>
        <v>121.711</v>
      </c>
      <c r="AK313" s="39">
        <f t="shared" si="34"/>
        <v>122.20499999999998</v>
      </c>
      <c r="AL313" s="39">
        <f t="shared" si="34"/>
        <v>122.657</v>
      </c>
      <c r="AM313" s="39">
        <f t="shared" si="34"/>
        <v>123.032</v>
      </c>
      <c r="AN313" s="39">
        <f t="shared" si="34"/>
        <v>123.39500000000001</v>
      </c>
      <c r="AO313" s="39">
        <f t="shared" si="34"/>
        <v>123.748</v>
      </c>
      <c r="AP313" s="39">
        <f t="shared" si="34"/>
        <v>124.22</v>
      </c>
      <c r="AQ313" s="39">
        <f t="shared" si="34"/>
        <v>124.785</v>
      </c>
      <c r="AR313" s="39">
        <f t="shared" si="34"/>
        <v>125.38400000000001</v>
      </c>
      <c r="AS313" s="39">
        <f t="shared" si="34"/>
        <v>126.22300000000001</v>
      </c>
      <c r="AT313" s="39">
        <f t="shared" si="34"/>
        <v>127.173</v>
      </c>
      <c r="AU313" s="39">
        <f t="shared" si="34"/>
        <v>128.01999999999998</v>
      </c>
      <c r="AV313" s="39">
        <f t="shared" si="34"/>
        <v>128.86199999999999</v>
      </c>
      <c r="AW313" s="39">
        <f t="shared" si="34"/>
        <v>129.672</v>
      </c>
      <c r="AX313" s="39">
        <f t="shared" si="34"/>
        <v>130.374</v>
      </c>
      <c r="AY313" s="39">
        <f t="shared" si="34"/>
        <v>131.08100000000002</v>
      </c>
      <c r="AZ313" s="39">
        <f t="shared" si="34"/>
        <v>131.745</v>
      </c>
      <c r="BA313" s="39">
        <f t="shared" si="34"/>
        <v>132.465</v>
      </c>
      <c r="BB313" s="39"/>
      <c r="BD313" s="2"/>
      <c r="DA313" s="20"/>
    </row>
    <row r="314" spans="1:105">
      <c r="A314" t="s">
        <v>191</v>
      </c>
      <c r="B314" t="s">
        <v>304</v>
      </c>
      <c r="C314" s="39">
        <f t="shared" ref="C314:AH314" si="35">C80+C137+C196+C254</f>
        <v>154.92700000000002</v>
      </c>
      <c r="D314" s="39">
        <f t="shared" si="35"/>
        <v>157.29499999999999</v>
      </c>
      <c r="E314" s="39">
        <f t="shared" si="35"/>
        <v>159.66399999999999</v>
      </c>
      <c r="F314" s="39">
        <f t="shared" si="35"/>
        <v>161.83199999999999</v>
      </c>
      <c r="G314" s="39">
        <f t="shared" si="35"/>
        <v>164.71899999999999</v>
      </c>
      <c r="H314" s="39">
        <f t="shared" si="35"/>
        <v>168.542</v>
      </c>
      <c r="I314" s="39">
        <f t="shared" si="35"/>
        <v>172.501</v>
      </c>
      <c r="J314" s="39">
        <f t="shared" si="35"/>
        <v>177.108</v>
      </c>
      <c r="K314" s="39">
        <f t="shared" si="35"/>
        <v>181.01100000000002</v>
      </c>
      <c r="L314" s="39">
        <f t="shared" si="35"/>
        <v>184.947</v>
      </c>
      <c r="M314" s="39">
        <f t="shared" si="35"/>
        <v>189.976</v>
      </c>
      <c r="N314" s="39">
        <f t="shared" si="35"/>
        <v>193.52500000000003</v>
      </c>
      <c r="O314" s="39">
        <f t="shared" si="35"/>
        <v>197.81799999999998</v>
      </c>
      <c r="P314" s="39">
        <f t="shared" si="35"/>
        <v>201.62099999999998</v>
      </c>
      <c r="Q314" s="39">
        <f t="shared" si="35"/>
        <v>206.20400000000001</v>
      </c>
      <c r="R314" s="39">
        <f t="shared" si="35"/>
        <v>210.34399999999999</v>
      </c>
      <c r="S314" s="39">
        <f t="shared" si="35"/>
        <v>215.113</v>
      </c>
      <c r="T314" s="39">
        <f t="shared" si="35"/>
        <v>221.012</v>
      </c>
      <c r="U314" s="39">
        <f t="shared" si="35"/>
        <v>227.56800000000001</v>
      </c>
      <c r="V314" s="39">
        <f t="shared" si="35"/>
        <v>231.94399999999999</v>
      </c>
      <c r="W314" s="39">
        <f t="shared" si="35"/>
        <v>237.203</v>
      </c>
      <c r="X314" s="39">
        <f t="shared" si="35"/>
        <v>242.13099999999997</v>
      </c>
      <c r="Y314" s="39">
        <f t="shared" si="35"/>
        <v>247.636</v>
      </c>
      <c r="Z314" s="39">
        <f t="shared" si="35"/>
        <v>253.56800000000001</v>
      </c>
      <c r="AA314" s="39">
        <f t="shared" si="35"/>
        <v>259.22399999999999</v>
      </c>
      <c r="AB314" s="39">
        <f t="shared" si="35"/>
        <v>264.69100000000003</v>
      </c>
      <c r="AC314" s="39">
        <f t="shared" si="35"/>
        <v>270.012</v>
      </c>
      <c r="AD314" s="39">
        <f t="shared" si="35"/>
        <v>271.57299999999998</v>
      </c>
      <c r="AE314" s="39">
        <f t="shared" si="35"/>
        <v>272.11699999999996</v>
      </c>
      <c r="AF314" s="39">
        <f t="shared" si="35"/>
        <v>272.63599999999997</v>
      </c>
      <c r="AG314" s="39">
        <f t="shared" si="35"/>
        <v>273.14800000000002</v>
      </c>
      <c r="AH314" s="39">
        <f t="shared" si="35"/>
        <v>273.65200000000004</v>
      </c>
      <c r="AI314" s="39">
        <f t="shared" ref="AI314:BA314" si="36">AI80+AI137+AI196+AI254</f>
        <v>274.76499999999999</v>
      </c>
      <c r="AJ314" s="39">
        <f t="shared" si="36"/>
        <v>275.72399999999999</v>
      </c>
      <c r="AK314" s="39">
        <f t="shared" si="36"/>
        <v>276.45000000000005</v>
      </c>
      <c r="AL314" s="39">
        <f t="shared" si="36"/>
        <v>277.20400000000001</v>
      </c>
      <c r="AM314" s="39">
        <f t="shared" si="36"/>
        <v>278.065</v>
      </c>
      <c r="AN314" s="39">
        <f t="shared" si="36"/>
        <v>279.065</v>
      </c>
      <c r="AO314" s="39">
        <f t="shared" si="36"/>
        <v>280.57600000000002</v>
      </c>
      <c r="AP314" s="39">
        <f t="shared" si="36"/>
        <v>282.45499999999998</v>
      </c>
      <c r="AQ314" s="39">
        <f t="shared" si="36"/>
        <v>284.10899999999998</v>
      </c>
      <c r="AR314" s="39">
        <f t="shared" si="36"/>
        <v>285.79200000000003</v>
      </c>
      <c r="AS314" s="39">
        <f t="shared" si="36"/>
        <v>287.596</v>
      </c>
      <c r="AT314" s="39">
        <f t="shared" si="36"/>
        <v>289.46800000000002</v>
      </c>
      <c r="AU314" s="39">
        <f t="shared" si="36"/>
        <v>291.22399999999999</v>
      </c>
      <c r="AV314" s="39">
        <f t="shared" si="36"/>
        <v>293.029</v>
      </c>
      <c r="AW314" s="39">
        <f t="shared" si="36"/>
        <v>294.65699999999998</v>
      </c>
      <c r="AX314" s="39">
        <f t="shared" si="36"/>
        <v>296.48700000000002</v>
      </c>
      <c r="AY314" s="39">
        <f t="shared" si="36"/>
        <v>298.12900000000002</v>
      </c>
      <c r="AZ314" s="39">
        <f t="shared" si="36"/>
        <v>299.91999999999996</v>
      </c>
      <c r="BA314" s="39">
        <f t="shared" si="36"/>
        <v>301.61699999999996</v>
      </c>
      <c r="BB314" s="39"/>
      <c r="BD314" s="2"/>
      <c r="DA314" s="20"/>
    </row>
    <row r="315" spans="1:105">
      <c r="A315" t="s">
        <v>191</v>
      </c>
      <c r="B315" t="s">
        <v>305</v>
      </c>
      <c r="C315" s="39">
        <f t="shared" ref="C315:AH315" si="37">C81+C138+C197+C255</f>
        <v>77.102000000000004</v>
      </c>
      <c r="D315" s="39">
        <f t="shared" si="37"/>
        <v>78.322000000000003</v>
      </c>
      <c r="E315" s="39">
        <f t="shared" si="37"/>
        <v>79.542000000000002</v>
      </c>
      <c r="F315" s="39">
        <f t="shared" si="37"/>
        <v>80.658999999999992</v>
      </c>
      <c r="G315" s="39">
        <f t="shared" si="37"/>
        <v>82.145999999999987</v>
      </c>
      <c r="H315" s="39">
        <f t="shared" si="37"/>
        <v>84.116</v>
      </c>
      <c r="I315" s="39">
        <f t="shared" si="37"/>
        <v>86.155000000000001</v>
      </c>
      <c r="J315" s="39">
        <f t="shared" si="37"/>
        <v>88.527999999999992</v>
      </c>
      <c r="K315" s="39">
        <f t="shared" si="37"/>
        <v>90.537999999999997</v>
      </c>
      <c r="L315" s="39">
        <f t="shared" si="37"/>
        <v>92.566000000000003</v>
      </c>
      <c r="M315" s="39">
        <f t="shared" si="37"/>
        <v>95.157000000000011</v>
      </c>
      <c r="N315" s="39">
        <f t="shared" si="37"/>
        <v>96.98599999999999</v>
      </c>
      <c r="O315" s="39">
        <f t="shared" si="37"/>
        <v>99.198000000000008</v>
      </c>
      <c r="P315" s="39">
        <f t="shared" si="37"/>
        <v>101.15599999999999</v>
      </c>
      <c r="Q315" s="39">
        <f t="shared" si="37"/>
        <v>103.517</v>
      </c>
      <c r="R315" s="39">
        <f t="shared" si="37"/>
        <v>105.65</v>
      </c>
      <c r="S315" s="39">
        <f t="shared" si="37"/>
        <v>108.10600000000001</v>
      </c>
      <c r="T315" s="39">
        <f t="shared" si="37"/>
        <v>110.929</v>
      </c>
      <c r="U315" s="39">
        <f t="shared" si="37"/>
        <v>114.258</v>
      </c>
      <c r="V315" s="39">
        <f t="shared" si="37"/>
        <v>116.014</v>
      </c>
      <c r="W315" s="39">
        <f t="shared" si="37"/>
        <v>118.33800000000001</v>
      </c>
      <c r="X315" s="39">
        <f t="shared" si="37"/>
        <v>120.462</v>
      </c>
      <c r="Y315" s="39">
        <f t="shared" si="37"/>
        <v>122.83099999999999</v>
      </c>
      <c r="Z315" s="39">
        <f t="shared" si="37"/>
        <v>125.381</v>
      </c>
      <c r="AA315" s="39">
        <f t="shared" si="37"/>
        <v>127.78100000000001</v>
      </c>
      <c r="AB315" s="39">
        <f t="shared" si="37"/>
        <v>130.11099999999999</v>
      </c>
      <c r="AC315" s="39">
        <f t="shared" si="37"/>
        <v>132.399</v>
      </c>
      <c r="AD315" s="39">
        <f t="shared" si="37"/>
        <v>133.95800000000003</v>
      </c>
      <c r="AE315" s="39">
        <f t="shared" si="37"/>
        <v>134.876</v>
      </c>
      <c r="AF315" s="39">
        <f t="shared" si="37"/>
        <v>135.66500000000002</v>
      </c>
      <c r="AG315" s="39">
        <f t="shared" si="37"/>
        <v>136.31400000000002</v>
      </c>
      <c r="AH315" s="39">
        <f t="shared" si="37"/>
        <v>136.60300000000001</v>
      </c>
      <c r="AI315" s="39">
        <f t="shared" ref="AI315:BA315" si="38">AI81+AI138+AI197+AI255</f>
        <v>136.90899999999999</v>
      </c>
      <c r="AJ315" s="39">
        <f t="shared" si="38"/>
        <v>137.499</v>
      </c>
      <c r="AK315" s="39">
        <f t="shared" si="38"/>
        <v>138.339</v>
      </c>
      <c r="AL315" s="39">
        <f t="shared" si="38"/>
        <v>139.01400000000001</v>
      </c>
      <c r="AM315" s="39">
        <f t="shared" si="38"/>
        <v>139.75900000000001</v>
      </c>
      <c r="AN315" s="39">
        <f t="shared" si="38"/>
        <v>140.41000000000003</v>
      </c>
      <c r="AO315" s="39">
        <f t="shared" si="38"/>
        <v>141.39099999999999</v>
      </c>
      <c r="AP315" s="39">
        <f t="shared" si="38"/>
        <v>142.58100000000002</v>
      </c>
      <c r="AQ315" s="39">
        <f t="shared" si="38"/>
        <v>143.768</v>
      </c>
      <c r="AR315" s="39">
        <f t="shared" si="38"/>
        <v>145.071</v>
      </c>
      <c r="AS315" s="39">
        <f t="shared" si="38"/>
        <v>146.40199999999999</v>
      </c>
      <c r="AT315" s="39">
        <f t="shared" si="38"/>
        <v>147.833</v>
      </c>
      <c r="AU315" s="39">
        <f t="shared" si="38"/>
        <v>149.28100000000001</v>
      </c>
      <c r="AV315" s="39">
        <f t="shared" si="38"/>
        <v>150.583</v>
      </c>
      <c r="AW315" s="39">
        <f t="shared" si="38"/>
        <v>151.76900000000001</v>
      </c>
      <c r="AX315" s="39">
        <f t="shared" si="38"/>
        <v>153.12200000000001</v>
      </c>
      <c r="AY315" s="39">
        <f t="shared" si="38"/>
        <v>154.35599999999999</v>
      </c>
      <c r="AZ315" s="39">
        <f t="shared" si="38"/>
        <v>155.62</v>
      </c>
      <c r="BA315" s="39">
        <f t="shared" si="38"/>
        <v>156.93200000000002</v>
      </c>
      <c r="BB315" s="39"/>
      <c r="BD315" s="2"/>
      <c r="DA315" s="20"/>
    </row>
    <row r="316" spans="1:105">
      <c r="A316" t="s">
        <v>191</v>
      </c>
      <c r="B316" t="s">
        <v>306</v>
      </c>
      <c r="C316" s="39">
        <f t="shared" ref="C316:AH316" si="39">C82+C139+C198+C256</f>
        <v>170.346</v>
      </c>
      <c r="D316" s="39">
        <f t="shared" si="39"/>
        <v>178.18600000000001</v>
      </c>
      <c r="E316" s="39">
        <f t="shared" si="39"/>
        <v>186.02699999999999</v>
      </c>
      <c r="F316" s="39">
        <f t="shared" si="39"/>
        <v>192.24700000000001</v>
      </c>
      <c r="G316" s="39">
        <f t="shared" si="39"/>
        <v>198.613</v>
      </c>
      <c r="H316" s="39">
        <f t="shared" si="39"/>
        <v>205.24599999999998</v>
      </c>
      <c r="I316" s="39">
        <f t="shared" si="39"/>
        <v>210.84699999999998</v>
      </c>
      <c r="J316" s="39">
        <f t="shared" si="39"/>
        <v>216.13200000000001</v>
      </c>
      <c r="K316" s="39">
        <f t="shared" si="39"/>
        <v>220.63</v>
      </c>
      <c r="L316" s="39">
        <f t="shared" si="39"/>
        <v>226.80799999999999</v>
      </c>
      <c r="M316" s="39">
        <f t="shared" si="39"/>
        <v>236.70200000000003</v>
      </c>
      <c r="N316" s="39">
        <f t="shared" si="39"/>
        <v>247.98199999999997</v>
      </c>
      <c r="O316" s="39">
        <f t="shared" si="39"/>
        <v>259.43099999999998</v>
      </c>
      <c r="P316" s="39">
        <f t="shared" si="39"/>
        <v>271.447</v>
      </c>
      <c r="Q316" s="39">
        <f t="shared" si="39"/>
        <v>282.54499999999996</v>
      </c>
      <c r="R316" s="39">
        <f t="shared" si="39"/>
        <v>292.17399999999998</v>
      </c>
      <c r="S316" s="39">
        <f t="shared" si="39"/>
        <v>302.70299999999997</v>
      </c>
      <c r="T316" s="39">
        <f t="shared" si="39"/>
        <v>308.65099999999995</v>
      </c>
      <c r="U316" s="39">
        <f t="shared" si="39"/>
        <v>315.56</v>
      </c>
      <c r="V316" s="39">
        <f t="shared" si="39"/>
        <v>321.78499999999997</v>
      </c>
      <c r="W316" s="39">
        <f t="shared" si="39"/>
        <v>331.04399999999998</v>
      </c>
      <c r="X316" s="39">
        <f t="shared" si="39"/>
        <v>339.61900000000003</v>
      </c>
      <c r="Y316" s="39">
        <f t="shared" si="39"/>
        <v>347.72400000000005</v>
      </c>
      <c r="Z316" s="39">
        <f t="shared" si="39"/>
        <v>355.43299999999999</v>
      </c>
      <c r="AA316" s="39">
        <f t="shared" si="39"/>
        <v>362.90100000000001</v>
      </c>
      <c r="AB316" s="39">
        <f t="shared" si="39"/>
        <v>370.74</v>
      </c>
      <c r="AC316" s="39">
        <f t="shared" si="39"/>
        <v>379.06200000000001</v>
      </c>
      <c r="AD316" s="39">
        <f t="shared" si="39"/>
        <v>379.07499999999999</v>
      </c>
      <c r="AE316" s="39">
        <f t="shared" si="39"/>
        <v>386.14800000000002</v>
      </c>
      <c r="AF316" s="39">
        <f t="shared" si="39"/>
        <v>393.28699999999998</v>
      </c>
      <c r="AG316" s="39">
        <f t="shared" si="39"/>
        <v>401.44900000000001</v>
      </c>
      <c r="AH316" s="39">
        <f t="shared" si="39"/>
        <v>409.26900000000001</v>
      </c>
      <c r="AI316" s="39">
        <f t="shared" ref="AI316:BA316" si="40">AI82+AI139+AI198+AI256</f>
        <v>417.065</v>
      </c>
      <c r="AJ316" s="39">
        <f t="shared" si="40"/>
        <v>423.04200000000003</v>
      </c>
      <c r="AK316" s="39">
        <f t="shared" si="40"/>
        <v>427.93</v>
      </c>
      <c r="AL316" s="39">
        <f t="shared" si="40"/>
        <v>431.64300000000003</v>
      </c>
      <c r="AM316" s="39">
        <f t="shared" si="40"/>
        <v>434.85799999999995</v>
      </c>
      <c r="AN316" s="39">
        <f t="shared" si="40"/>
        <v>439.03800000000001</v>
      </c>
      <c r="AO316" s="39">
        <f t="shared" si="40"/>
        <v>443.79699999999997</v>
      </c>
      <c r="AP316" s="39">
        <f t="shared" si="40"/>
        <v>448.83800000000002</v>
      </c>
      <c r="AQ316" s="39">
        <f t="shared" si="40"/>
        <v>453.76400000000001</v>
      </c>
      <c r="AR316" s="39">
        <f t="shared" si="40"/>
        <v>458.77700000000004</v>
      </c>
      <c r="AS316" s="39">
        <f t="shared" si="40"/>
        <v>463.44200000000001</v>
      </c>
      <c r="AT316" s="39">
        <f t="shared" si="40"/>
        <v>467.44100000000003</v>
      </c>
      <c r="AU316" s="39">
        <f t="shared" si="40"/>
        <v>471.59199999999998</v>
      </c>
      <c r="AV316" s="39">
        <f t="shared" si="40"/>
        <v>475.73599999999999</v>
      </c>
      <c r="AW316" s="39">
        <f t="shared" si="40"/>
        <v>480.34500000000003</v>
      </c>
      <c r="AX316" s="39">
        <f t="shared" si="40"/>
        <v>484.78900000000004</v>
      </c>
      <c r="AY316" s="39">
        <f t="shared" si="40"/>
        <v>489.02200000000005</v>
      </c>
      <c r="AZ316" s="39">
        <f t="shared" si="40"/>
        <v>493.31799999999998</v>
      </c>
      <c r="BA316" s="39">
        <f t="shared" si="40"/>
        <v>497.11900000000003</v>
      </c>
      <c r="BB316" s="39"/>
      <c r="BD316" s="2"/>
      <c r="DA316" s="20"/>
    </row>
    <row r="317" spans="1:105">
      <c r="A317" t="s">
        <v>191</v>
      </c>
      <c r="B317" t="s">
        <v>307</v>
      </c>
      <c r="C317" s="39">
        <f t="shared" ref="C317:AH317" si="41">C83+C140+C199+C257</f>
        <v>45.302999999999997</v>
      </c>
      <c r="D317" s="39">
        <f t="shared" si="41"/>
        <v>41.686</v>
      </c>
      <c r="E317" s="39">
        <f t="shared" si="41"/>
        <v>38.069000000000003</v>
      </c>
      <c r="F317" s="39">
        <f t="shared" si="41"/>
        <v>38.981999999999999</v>
      </c>
      <c r="G317" s="39">
        <f t="shared" si="41"/>
        <v>39.793999999999997</v>
      </c>
      <c r="H317" s="39">
        <f t="shared" si="41"/>
        <v>40.463999999999999</v>
      </c>
      <c r="I317" s="39">
        <f t="shared" si="41"/>
        <v>40.924999999999997</v>
      </c>
      <c r="J317" s="39">
        <f t="shared" si="41"/>
        <v>41.713000000000001</v>
      </c>
      <c r="K317" s="39">
        <f t="shared" si="41"/>
        <v>42.766999999999996</v>
      </c>
      <c r="L317" s="39">
        <f t="shared" si="41"/>
        <v>44.123000000000005</v>
      </c>
      <c r="M317" s="39">
        <f t="shared" si="41"/>
        <v>45.298000000000002</v>
      </c>
      <c r="N317" s="39">
        <f t="shared" si="41"/>
        <v>46.048000000000002</v>
      </c>
      <c r="O317" s="39">
        <f t="shared" si="41"/>
        <v>46.93</v>
      </c>
      <c r="P317" s="39">
        <f t="shared" si="41"/>
        <v>48.216000000000001</v>
      </c>
      <c r="Q317" s="39">
        <f t="shared" si="41"/>
        <v>49.855000000000004</v>
      </c>
      <c r="R317" s="39">
        <f t="shared" si="41"/>
        <v>51.235999999999997</v>
      </c>
      <c r="S317" s="39">
        <f t="shared" si="41"/>
        <v>52.383000000000003</v>
      </c>
      <c r="T317" s="39">
        <f t="shared" si="41"/>
        <v>53.034999999999997</v>
      </c>
      <c r="U317" s="39">
        <f t="shared" si="41"/>
        <v>53.685000000000002</v>
      </c>
      <c r="V317" s="39">
        <f t="shared" si="41"/>
        <v>54.367999999999995</v>
      </c>
      <c r="W317" s="39">
        <f t="shared" si="41"/>
        <v>54.881999999999998</v>
      </c>
      <c r="X317" s="39">
        <f t="shared" si="41"/>
        <v>55.39</v>
      </c>
      <c r="Y317" s="39">
        <f t="shared" si="41"/>
        <v>55.917999999999999</v>
      </c>
      <c r="Z317" s="39">
        <f t="shared" si="41"/>
        <v>56.503999999999998</v>
      </c>
      <c r="AA317" s="39">
        <f t="shared" si="41"/>
        <v>57.012999999999998</v>
      </c>
      <c r="AB317" s="39">
        <f t="shared" si="41"/>
        <v>57.535999999999994</v>
      </c>
      <c r="AC317" s="39">
        <f t="shared" si="41"/>
        <v>58.085000000000001</v>
      </c>
      <c r="AD317" s="39">
        <f t="shared" si="41"/>
        <v>60.674999999999997</v>
      </c>
      <c r="AE317" s="39">
        <f t="shared" si="41"/>
        <v>61.600999999999999</v>
      </c>
      <c r="AF317" s="39">
        <f t="shared" si="41"/>
        <v>62.521000000000001</v>
      </c>
      <c r="AG317" s="39">
        <f t="shared" si="41"/>
        <v>62.832999999999998</v>
      </c>
      <c r="AH317" s="39">
        <f t="shared" si="41"/>
        <v>63.233000000000004</v>
      </c>
      <c r="AI317" s="39">
        <f t="shared" ref="AI317:BA317" si="42">AI83+AI140+AI199+AI257</f>
        <v>63.587999999999994</v>
      </c>
      <c r="AJ317" s="39">
        <f t="shared" si="42"/>
        <v>63.899000000000001</v>
      </c>
      <c r="AK317" s="39">
        <f t="shared" si="42"/>
        <v>64.206999999999994</v>
      </c>
      <c r="AL317" s="39">
        <f t="shared" si="42"/>
        <v>64.513000000000005</v>
      </c>
      <c r="AM317" s="39">
        <f t="shared" si="42"/>
        <v>64.813000000000002</v>
      </c>
      <c r="AN317" s="39">
        <f t="shared" si="42"/>
        <v>65.11099999999999</v>
      </c>
      <c r="AO317" s="39">
        <f t="shared" si="42"/>
        <v>65.402000000000001</v>
      </c>
      <c r="AP317" s="39">
        <f t="shared" si="42"/>
        <v>65.69</v>
      </c>
      <c r="AQ317" s="39">
        <f t="shared" si="42"/>
        <v>65.974999999999994</v>
      </c>
      <c r="AR317" s="39">
        <f t="shared" si="42"/>
        <v>66.254999999999995</v>
      </c>
      <c r="AS317" s="39">
        <f t="shared" si="42"/>
        <v>66.533000000000001</v>
      </c>
      <c r="AT317" s="39">
        <f t="shared" si="42"/>
        <v>66.807999999999993</v>
      </c>
      <c r="AU317" s="39">
        <f t="shared" si="42"/>
        <v>67.069000000000003</v>
      </c>
      <c r="AV317" s="39">
        <f t="shared" si="42"/>
        <v>67.343999999999994</v>
      </c>
      <c r="AW317" s="39">
        <f t="shared" si="42"/>
        <v>67.61699999999999</v>
      </c>
      <c r="AX317" s="39">
        <f t="shared" si="42"/>
        <v>67.887</v>
      </c>
      <c r="AY317" s="39">
        <f t="shared" si="42"/>
        <v>68.156000000000006</v>
      </c>
      <c r="AZ317" s="39">
        <f t="shared" si="42"/>
        <v>68.423000000000002</v>
      </c>
      <c r="BA317" s="39">
        <f t="shared" si="42"/>
        <v>68.688999999999993</v>
      </c>
      <c r="BB317" s="39"/>
      <c r="BD317" s="2"/>
      <c r="DA317" s="20"/>
    </row>
    <row r="318" spans="1:105">
      <c r="A318" t="s">
        <v>191</v>
      </c>
      <c r="B318" t="s">
        <v>308</v>
      </c>
      <c r="C318" s="39">
        <f t="shared" ref="C318:AH318" si="43">C84+C141+C200+C258</f>
        <v>5.4380000000000006</v>
      </c>
      <c r="D318" s="39">
        <f t="shared" si="43"/>
        <v>10.420999999999999</v>
      </c>
      <c r="E318" s="39">
        <f t="shared" si="43"/>
        <v>15.404999999999999</v>
      </c>
      <c r="F318" s="39">
        <f t="shared" si="43"/>
        <v>15.775</v>
      </c>
      <c r="G318" s="39">
        <f t="shared" si="43"/>
        <v>16.103000000000002</v>
      </c>
      <c r="H318" s="39">
        <f t="shared" si="43"/>
        <v>16.375</v>
      </c>
      <c r="I318" s="39">
        <f t="shared" si="43"/>
        <v>16.560000000000002</v>
      </c>
      <c r="J318" s="39">
        <f t="shared" si="43"/>
        <v>16.878999999999998</v>
      </c>
      <c r="K318" s="39">
        <f t="shared" si="43"/>
        <v>17.305999999999997</v>
      </c>
      <c r="L318" s="39">
        <f t="shared" si="43"/>
        <v>17.853000000000002</v>
      </c>
      <c r="M318" s="39">
        <f t="shared" si="43"/>
        <v>18.329999999999998</v>
      </c>
      <c r="N318" s="39">
        <f t="shared" si="43"/>
        <v>18.634</v>
      </c>
      <c r="O318" s="39">
        <f t="shared" si="43"/>
        <v>18.991</v>
      </c>
      <c r="P318" s="39">
        <f t="shared" si="43"/>
        <v>19.509999999999998</v>
      </c>
      <c r="Q318" s="39">
        <f t="shared" si="43"/>
        <v>20.173000000000002</v>
      </c>
      <c r="R318" s="39">
        <f t="shared" si="43"/>
        <v>20.731999999999999</v>
      </c>
      <c r="S318" s="39">
        <f t="shared" si="43"/>
        <v>21.195999999999998</v>
      </c>
      <c r="T318" s="39">
        <f t="shared" si="43"/>
        <v>21.460999999999999</v>
      </c>
      <c r="U318" s="39">
        <f t="shared" si="43"/>
        <v>21.723999999999997</v>
      </c>
      <c r="V318" s="39">
        <f t="shared" si="43"/>
        <v>22.001000000000001</v>
      </c>
      <c r="W318" s="39">
        <f t="shared" si="43"/>
        <v>22.512999999999998</v>
      </c>
      <c r="X318" s="39">
        <f t="shared" si="43"/>
        <v>23.023</v>
      </c>
      <c r="Y318" s="39">
        <f t="shared" si="43"/>
        <v>23.55</v>
      </c>
      <c r="Z318" s="39">
        <f t="shared" si="43"/>
        <v>24.134999999999998</v>
      </c>
      <c r="AA318" s="39">
        <f t="shared" si="43"/>
        <v>24.646000000000001</v>
      </c>
      <c r="AB318" s="39">
        <f t="shared" si="43"/>
        <v>25.167999999999999</v>
      </c>
      <c r="AC318" s="39">
        <f t="shared" si="43"/>
        <v>25.716000000000001</v>
      </c>
      <c r="AD318" s="39">
        <f t="shared" si="43"/>
        <v>25.716000000000001</v>
      </c>
      <c r="AE318" s="39">
        <f t="shared" si="43"/>
        <v>25.884</v>
      </c>
      <c r="AF318" s="39">
        <f t="shared" si="43"/>
        <v>26.109000000000002</v>
      </c>
      <c r="AG318" s="39">
        <f t="shared" si="43"/>
        <v>26.266999999999999</v>
      </c>
      <c r="AH318" s="39">
        <f t="shared" si="43"/>
        <v>26.472000000000001</v>
      </c>
      <c r="AI318" s="39">
        <f t="shared" ref="AI318:BA318" si="44">AI84+AI141+AI200+AI258</f>
        <v>26.664000000000001</v>
      </c>
      <c r="AJ318" s="39">
        <f t="shared" si="44"/>
        <v>26.762999999999998</v>
      </c>
      <c r="AK318" s="39">
        <f t="shared" si="44"/>
        <v>26.866</v>
      </c>
      <c r="AL318" s="39">
        <f t="shared" si="44"/>
        <v>26.956000000000003</v>
      </c>
      <c r="AM318" s="39">
        <f t="shared" si="44"/>
        <v>27.024999999999999</v>
      </c>
      <c r="AN318" s="39">
        <f t="shared" si="44"/>
        <v>27.082999999999998</v>
      </c>
      <c r="AO318" s="39">
        <f t="shared" si="44"/>
        <v>27.138999999999999</v>
      </c>
      <c r="AP318" s="39">
        <f t="shared" si="44"/>
        <v>27.215</v>
      </c>
      <c r="AQ318" s="39">
        <f t="shared" si="44"/>
        <v>27.310000000000002</v>
      </c>
      <c r="AR318" s="39">
        <f t="shared" si="44"/>
        <v>27.416999999999998</v>
      </c>
      <c r="AS318" s="39">
        <f t="shared" si="44"/>
        <v>27.571999999999999</v>
      </c>
      <c r="AT318" s="39">
        <f t="shared" si="44"/>
        <v>27.734999999999999</v>
      </c>
      <c r="AU318" s="39">
        <f t="shared" si="44"/>
        <v>27.884</v>
      </c>
      <c r="AV318" s="39">
        <f t="shared" si="44"/>
        <v>28.042000000000002</v>
      </c>
      <c r="AW318" s="39">
        <f t="shared" si="44"/>
        <v>28.186999999999998</v>
      </c>
      <c r="AX318" s="39">
        <f t="shared" si="44"/>
        <v>28.309000000000001</v>
      </c>
      <c r="AY318" s="39">
        <f t="shared" si="44"/>
        <v>28.433</v>
      </c>
      <c r="AZ318" s="39">
        <f t="shared" si="44"/>
        <v>28.552</v>
      </c>
      <c r="BA318" s="39">
        <f t="shared" si="44"/>
        <v>28.675999999999998</v>
      </c>
      <c r="BB318" s="39"/>
      <c r="BD318" s="2"/>
      <c r="DA318" s="20"/>
    </row>
    <row r="319" spans="1:105">
      <c r="A319" t="s">
        <v>191</v>
      </c>
      <c r="B319" t="s">
        <v>309</v>
      </c>
      <c r="C319" s="39">
        <f t="shared" ref="C319:AH319" si="45">C85+C142+C201+C259</f>
        <v>35.746000000000002</v>
      </c>
      <c r="D319" s="39">
        <f t="shared" si="45"/>
        <v>36.096000000000004</v>
      </c>
      <c r="E319" s="39">
        <f t="shared" si="45"/>
        <v>36.445</v>
      </c>
      <c r="F319" s="39">
        <f t="shared" si="45"/>
        <v>36.765000000000001</v>
      </c>
      <c r="G319" s="39">
        <f t="shared" si="45"/>
        <v>37.203000000000003</v>
      </c>
      <c r="H319" s="39">
        <f t="shared" si="45"/>
        <v>37.629000000000005</v>
      </c>
      <c r="I319" s="39">
        <f t="shared" si="45"/>
        <v>38.117000000000004</v>
      </c>
      <c r="J319" s="39">
        <f t="shared" si="45"/>
        <v>38.512</v>
      </c>
      <c r="K319" s="39">
        <f t="shared" si="45"/>
        <v>38.941999999999993</v>
      </c>
      <c r="L319" s="39">
        <f t="shared" si="45"/>
        <v>39.444000000000003</v>
      </c>
      <c r="M319" s="39">
        <f t="shared" si="45"/>
        <v>39.974000000000004</v>
      </c>
      <c r="N319" s="39">
        <f t="shared" si="45"/>
        <v>40.435000000000002</v>
      </c>
      <c r="O319" s="39">
        <f t="shared" si="45"/>
        <v>41.161000000000001</v>
      </c>
      <c r="P319" s="39">
        <f t="shared" si="45"/>
        <v>41.753</v>
      </c>
      <c r="Q319" s="39">
        <f t="shared" si="45"/>
        <v>42.384999999999998</v>
      </c>
      <c r="R319" s="39">
        <f t="shared" si="45"/>
        <v>43.03</v>
      </c>
      <c r="S319" s="39">
        <f t="shared" si="45"/>
        <v>43.465000000000003</v>
      </c>
      <c r="T319" s="39">
        <f t="shared" si="45"/>
        <v>44.811999999999998</v>
      </c>
      <c r="U319" s="39">
        <f t="shared" si="45"/>
        <v>46.156999999999996</v>
      </c>
      <c r="V319" s="39">
        <f t="shared" si="45"/>
        <v>47.567999999999998</v>
      </c>
      <c r="W319" s="39">
        <f t="shared" si="45"/>
        <v>57.786999999999999</v>
      </c>
      <c r="X319" s="39">
        <f t="shared" si="45"/>
        <v>71.407000000000011</v>
      </c>
      <c r="Y319" s="39">
        <f t="shared" si="45"/>
        <v>82.692000000000007</v>
      </c>
      <c r="Z319" s="39">
        <f t="shared" si="45"/>
        <v>93.180999999999997</v>
      </c>
      <c r="AA319" s="39">
        <f t="shared" si="45"/>
        <v>103.38200000000001</v>
      </c>
      <c r="AB319" s="39">
        <f t="shared" si="45"/>
        <v>114.02799999999999</v>
      </c>
      <c r="AC319" s="39">
        <f t="shared" si="45"/>
        <v>125.2</v>
      </c>
      <c r="AD319" s="39">
        <f t="shared" si="45"/>
        <v>125.21900000000001</v>
      </c>
      <c r="AE319" s="39">
        <f t="shared" si="45"/>
        <v>126.12899999999999</v>
      </c>
      <c r="AF319" s="39">
        <f t="shared" si="45"/>
        <v>127.44400000000002</v>
      </c>
      <c r="AG319" s="39">
        <f t="shared" si="45"/>
        <v>128.13499999999999</v>
      </c>
      <c r="AH319" s="39">
        <f t="shared" si="45"/>
        <v>128.63800000000001</v>
      </c>
      <c r="AI319" s="39">
        <f t="shared" ref="AI319:BA319" si="46">AI85+AI142+AI201+AI259</f>
        <v>129.148</v>
      </c>
      <c r="AJ319" s="39">
        <f t="shared" si="46"/>
        <v>129.63499999999999</v>
      </c>
      <c r="AK319" s="39">
        <f t="shared" si="46"/>
        <v>130.119</v>
      </c>
      <c r="AL319" s="39">
        <f t="shared" si="46"/>
        <v>130.60300000000001</v>
      </c>
      <c r="AM319" s="39">
        <f t="shared" si="46"/>
        <v>131.08199999999999</v>
      </c>
      <c r="AN319" s="39">
        <f t="shared" si="46"/>
        <v>131.559</v>
      </c>
      <c r="AO319" s="39">
        <f t="shared" si="46"/>
        <v>132.03199999999998</v>
      </c>
      <c r="AP319" s="39">
        <f t="shared" si="46"/>
        <v>132.50299999999999</v>
      </c>
      <c r="AQ319" s="39">
        <f t="shared" si="46"/>
        <v>132.971</v>
      </c>
      <c r="AR319" s="39">
        <f t="shared" si="46"/>
        <v>133.441</v>
      </c>
      <c r="AS319" s="39">
        <f t="shared" si="46"/>
        <v>134.066</v>
      </c>
      <c r="AT319" s="39">
        <f t="shared" si="46"/>
        <v>134.77199999999999</v>
      </c>
      <c r="AU319" s="39">
        <f t="shared" si="46"/>
        <v>135.465</v>
      </c>
      <c r="AV319" s="39">
        <f t="shared" si="46"/>
        <v>136.18200000000002</v>
      </c>
      <c r="AW319" s="39">
        <f t="shared" si="46"/>
        <v>136.934</v>
      </c>
      <c r="AX319" s="39">
        <f t="shared" si="46"/>
        <v>137.61600000000001</v>
      </c>
      <c r="AY319" s="39">
        <f t="shared" si="46"/>
        <v>138.30000000000001</v>
      </c>
      <c r="AZ319" s="39">
        <f t="shared" si="46"/>
        <v>138.922</v>
      </c>
      <c r="BA319" s="39">
        <f t="shared" si="46"/>
        <v>139.60899999999998</v>
      </c>
      <c r="BB319" s="39"/>
      <c r="BD319" s="2"/>
      <c r="DA319" s="20"/>
    </row>
    <row r="320" spans="1:105">
      <c r="A320" t="s">
        <v>191</v>
      </c>
      <c r="B320" t="s">
        <v>310</v>
      </c>
      <c r="C320" s="39">
        <f t="shared" ref="C320:AH320" si="47">C86+C143+C202+C260</f>
        <v>115.54</v>
      </c>
      <c r="D320" s="39">
        <f t="shared" si="47"/>
        <v>116.81399999999999</v>
      </c>
      <c r="E320" s="39">
        <f t="shared" si="47"/>
        <v>118.089</v>
      </c>
      <c r="F320" s="39">
        <f t="shared" si="47"/>
        <v>121.39099999999999</v>
      </c>
      <c r="G320" s="39">
        <f t="shared" si="47"/>
        <v>123.68299999999999</v>
      </c>
      <c r="H320" s="39">
        <f t="shared" si="47"/>
        <v>125.88</v>
      </c>
      <c r="I320" s="39">
        <f t="shared" si="47"/>
        <v>127.367</v>
      </c>
      <c r="J320" s="39">
        <f t="shared" si="47"/>
        <v>128.315</v>
      </c>
      <c r="K320" s="39">
        <f t="shared" si="47"/>
        <v>129.733</v>
      </c>
      <c r="L320" s="39">
        <f t="shared" si="47"/>
        <v>131.30199999999999</v>
      </c>
      <c r="M320" s="39">
        <f t="shared" si="47"/>
        <v>133.709</v>
      </c>
      <c r="N320" s="39">
        <f t="shared" si="47"/>
        <v>136.55500000000001</v>
      </c>
      <c r="O320" s="39">
        <f t="shared" si="47"/>
        <v>141.405</v>
      </c>
      <c r="P320" s="39">
        <f t="shared" si="47"/>
        <v>145.91499999999999</v>
      </c>
      <c r="Q320" s="39">
        <f t="shared" si="47"/>
        <v>149.346</v>
      </c>
      <c r="R320" s="39">
        <f t="shared" si="47"/>
        <v>152.84800000000001</v>
      </c>
      <c r="S320" s="39">
        <f t="shared" si="47"/>
        <v>155.018</v>
      </c>
      <c r="T320" s="39">
        <f t="shared" si="47"/>
        <v>156.101</v>
      </c>
      <c r="U320" s="39">
        <f t="shared" si="47"/>
        <v>157.79899999999998</v>
      </c>
      <c r="V320" s="39">
        <f t="shared" si="47"/>
        <v>159.73599999999999</v>
      </c>
      <c r="W320" s="39">
        <f t="shared" si="47"/>
        <v>162.166</v>
      </c>
      <c r="X320" s="39">
        <f t="shared" si="47"/>
        <v>165.39099999999999</v>
      </c>
      <c r="Y320" s="39">
        <f t="shared" si="47"/>
        <v>168.523</v>
      </c>
      <c r="Z320" s="39">
        <f t="shared" si="47"/>
        <v>171.161</v>
      </c>
      <c r="AA320" s="39">
        <f t="shared" si="47"/>
        <v>173.54599999999999</v>
      </c>
      <c r="AB320" s="39">
        <f t="shared" si="47"/>
        <v>176.256</v>
      </c>
      <c r="AC320" s="39">
        <f t="shared" si="47"/>
        <v>179.102</v>
      </c>
      <c r="AD320" s="39">
        <f t="shared" si="47"/>
        <v>180.14600000000002</v>
      </c>
      <c r="AE320" s="39">
        <f t="shared" si="47"/>
        <v>182.346</v>
      </c>
      <c r="AF320" s="39">
        <f t="shared" si="47"/>
        <v>185.369</v>
      </c>
      <c r="AG320" s="39">
        <f t="shared" si="47"/>
        <v>186.93800000000002</v>
      </c>
      <c r="AH320" s="39">
        <f t="shared" si="47"/>
        <v>188.07499999999999</v>
      </c>
      <c r="AI320" s="39">
        <f t="shared" ref="AI320:BA320" si="48">AI86+AI143+AI202+AI260</f>
        <v>189.18700000000001</v>
      </c>
      <c r="AJ320" s="39">
        <f t="shared" si="48"/>
        <v>189.99700000000001</v>
      </c>
      <c r="AK320" s="39">
        <f t="shared" si="48"/>
        <v>190.834</v>
      </c>
      <c r="AL320" s="39">
        <f t="shared" si="48"/>
        <v>191.52</v>
      </c>
      <c r="AM320" s="39">
        <f t="shared" si="48"/>
        <v>192.17399999999998</v>
      </c>
      <c r="AN320" s="39">
        <f t="shared" si="48"/>
        <v>192.81400000000002</v>
      </c>
      <c r="AO320" s="39">
        <f t="shared" si="48"/>
        <v>193.44800000000001</v>
      </c>
      <c r="AP320" s="39">
        <f t="shared" si="48"/>
        <v>194.125</v>
      </c>
      <c r="AQ320" s="39">
        <f t="shared" si="48"/>
        <v>194.846</v>
      </c>
      <c r="AR320" s="39">
        <f t="shared" si="48"/>
        <v>195.672</v>
      </c>
      <c r="AS320" s="39">
        <f t="shared" si="48"/>
        <v>197.11</v>
      </c>
      <c r="AT320" s="39">
        <f t="shared" si="48"/>
        <v>198.79900000000001</v>
      </c>
      <c r="AU320" s="39">
        <f t="shared" si="48"/>
        <v>200.51600000000002</v>
      </c>
      <c r="AV320" s="39">
        <f t="shared" si="48"/>
        <v>202.26400000000001</v>
      </c>
      <c r="AW320" s="39">
        <f t="shared" si="48"/>
        <v>204.113</v>
      </c>
      <c r="AX320" s="39">
        <f t="shared" si="48"/>
        <v>205.69200000000001</v>
      </c>
      <c r="AY320" s="39">
        <f t="shared" si="48"/>
        <v>207.21800000000002</v>
      </c>
      <c r="AZ320" s="39">
        <f t="shared" si="48"/>
        <v>208.64599999999999</v>
      </c>
      <c r="BA320" s="39">
        <f t="shared" si="48"/>
        <v>210.178</v>
      </c>
      <c r="BB320" s="39"/>
      <c r="BD320" s="2"/>
      <c r="DA320" s="20"/>
    </row>
    <row r="321" spans="1:105">
      <c r="A321" t="s">
        <v>191</v>
      </c>
      <c r="B321" t="s">
        <v>311</v>
      </c>
      <c r="C321" s="39">
        <f t="shared" ref="C321:AH321" si="49">C87+C144+C203+C261</f>
        <v>38.939</v>
      </c>
      <c r="D321" s="39">
        <f t="shared" si="49"/>
        <v>39.722000000000001</v>
      </c>
      <c r="E321" s="39">
        <f t="shared" si="49"/>
        <v>40.504999999999995</v>
      </c>
      <c r="F321" s="39">
        <f t="shared" si="49"/>
        <v>41.292000000000002</v>
      </c>
      <c r="G321" s="39">
        <f t="shared" si="49"/>
        <v>42.36</v>
      </c>
      <c r="H321" s="39">
        <f t="shared" si="49"/>
        <v>43.197000000000003</v>
      </c>
      <c r="I321" s="39">
        <f t="shared" si="49"/>
        <v>43.896000000000001</v>
      </c>
      <c r="J321" s="39">
        <f t="shared" si="49"/>
        <v>45.143999999999998</v>
      </c>
      <c r="K321" s="39">
        <f t="shared" si="49"/>
        <v>46.134</v>
      </c>
      <c r="L321" s="39">
        <f t="shared" si="49"/>
        <v>47.102000000000004</v>
      </c>
      <c r="M321" s="39">
        <f t="shared" si="49"/>
        <v>48.027000000000001</v>
      </c>
      <c r="N321" s="39">
        <f t="shared" si="49"/>
        <v>48.833999999999996</v>
      </c>
      <c r="O321" s="39">
        <f t="shared" si="49"/>
        <v>50.061</v>
      </c>
      <c r="P321" s="39">
        <f t="shared" si="49"/>
        <v>51.469000000000001</v>
      </c>
      <c r="Q321" s="39">
        <f t="shared" si="49"/>
        <v>53.664000000000001</v>
      </c>
      <c r="R321" s="39">
        <f t="shared" si="49"/>
        <v>55.649000000000001</v>
      </c>
      <c r="S321" s="39">
        <f t="shared" si="49"/>
        <v>57.282000000000004</v>
      </c>
      <c r="T321" s="39">
        <f t="shared" si="49"/>
        <v>58.347999999999999</v>
      </c>
      <c r="U321" s="39">
        <f t="shared" si="49"/>
        <v>59.417000000000002</v>
      </c>
      <c r="V321" s="39">
        <f t="shared" si="49"/>
        <v>60.576999999999998</v>
      </c>
      <c r="W321" s="39">
        <f t="shared" si="49"/>
        <v>68.426999999999992</v>
      </c>
      <c r="X321" s="39">
        <f t="shared" si="49"/>
        <v>73.103000000000009</v>
      </c>
      <c r="Y321" s="39">
        <f t="shared" si="49"/>
        <v>77.679000000000002</v>
      </c>
      <c r="Z321" s="39">
        <f t="shared" si="49"/>
        <v>82.331999999999994</v>
      </c>
      <c r="AA321" s="39">
        <f t="shared" si="49"/>
        <v>87.278000000000006</v>
      </c>
      <c r="AB321" s="39">
        <f t="shared" si="49"/>
        <v>92.557000000000002</v>
      </c>
      <c r="AC321" s="39">
        <f t="shared" si="49"/>
        <v>97.918999999999997</v>
      </c>
      <c r="AD321" s="39">
        <f t="shared" si="49"/>
        <v>98.691000000000003</v>
      </c>
      <c r="AE321" s="39">
        <f t="shared" si="49"/>
        <v>100.236</v>
      </c>
      <c r="AF321" s="39">
        <f t="shared" si="49"/>
        <v>103.20599999999999</v>
      </c>
      <c r="AG321" s="39">
        <f t="shared" si="49"/>
        <v>106.33799999999999</v>
      </c>
      <c r="AH321" s="39">
        <f t="shared" si="49"/>
        <v>110.678</v>
      </c>
      <c r="AI321" s="39">
        <f t="shared" ref="AI321:BA321" si="50">AI87+AI144+AI203+AI261</f>
        <v>114.41900000000001</v>
      </c>
      <c r="AJ321" s="39">
        <f t="shared" si="50"/>
        <v>117.76900000000001</v>
      </c>
      <c r="AK321" s="39">
        <f t="shared" si="50"/>
        <v>120.53999999999999</v>
      </c>
      <c r="AL321" s="39">
        <f t="shared" si="50"/>
        <v>122.497</v>
      </c>
      <c r="AM321" s="39">
        <f t="shared" si="50"/>
        <v>124.19799999999999</v>
      </c>
      <c r="AN321" s="39">
        <f t="shared" si="50"/>
        <v>125.76900000000001</v>
      </c>
      <c r="AO321" s="39">
        <f t="shared" si="50"/>
        <v>127.137</v>
      </c>
      <c r="AP321" s="39">
        <f t="shared" si="50"/>
        <v>128.50800000000001</v>
      </c>
      <c r="AQ321" s="39">
        <f t="shared" si="50"/>
        <v>129.96800000000002</v>
      </c>
      <c r="AR321" s="39">
        <f t="shared" si="50"/>
        <v>131.71899999999999</v>
      </c>
      <c r="AS321" s="39">
        <f t="shared" si="50"/>
        <v>133.80600000000001</v>
      </c>
      <c r="AT321" s="39">
        <f t="shared" si="50"/>
        <v>136.20400000000001</v>
      </c>
      <c r="AU321" s="39">
        <f t="shared" si="50"/>
        <v>138.35300000000001</v>
      </c>
      <c r="AV321" s="39">
        <f t="shared" si="50"/>
        <v>140.41300000000001</v>
      </c>
      <c r="AW321" s="39">
        <f t="shared" si="50"/>
        <v>142.43</v>
      </c>
      <c r="AX321" s="39">
        <f t="shared" si="50"/>
        <v>144.28899999999999</v>
      </c>
      <c r="AY321" s="39">
        <f t="shared" si="50"/>
        <v>146.02499999999998</v>
      </c>
      <c r="AZ321" s="39">
        <f t="shared" si="50"/>
        <v>147.625</v>
      </c>
      <c r="BA321" s="39">
        <f t="shared" si="50"/>
        <v>149.24299999999999</v>
      </c>
      <c r="BB321" s="39"/>
      <c r="BD321" s="2"/>
      <c r="DA321" s="20"/>
    </row>
    <row r="322" spans="1:105">
      <c r="A322" t="s">
        <v>191</v>
      </c>
      <c r="B322" t="s">
        <v>312</v>
      </c>
      <c r="C322" s="39">
        <f t="shared" ref="C322:AH322" si="51">C88+C145+C204+C262</f>
        <v>84.52600000000001</v>
      </c>
      <c r="D322" s="39">
        <f t="shared" si="51"/>
        <v>86.191000000000003</v>
      </c>
      <c r="E322" s="39">
        <f t="shared" si="51"/>
        <v>87.856000000000009</v>
      </c>
      <c r="F322" s="39">
        <f t="shared" si="51"/>
        <v>89.552000000000007</v>
      </c>
      <c r="G322" s="39">
        <f t="shared" si="51"/>
        <v>91.79</v>
      </c>
      <c r="H322" s="39">
        <f t="shared" si="51"/>
        <v>93.543999999999997</v>
      </c>
      <c r="I322" s="39">
        <f t="shared" si="51"/>
        <v>95.021999999999991</v>
      </c>
      <c r="J322" s="39">
        <f t="shared" si="51"/>
        <v>97.615000000000009</v>
      </c>
      <c r="K322" s="39">
        <f t="shared" si="51"/>
        <v>99.754000000000005</v>
      </c>
      <c r="L322" s="39">
        <f t="shared" si="51"/>
        <v>101.78399999999999</v>
      </c>
      <c r="M322" s="39">
        <f t="shared" si="51"/>
        <v>103.708</v>
      </c>
      <c r="N322" s="39">
        <f t="shared" si="51"/>
        <v>105.42699999999999</v>
      </c>
      <c r="O322" s="39">
        <f t="shared" si="51"/>
        <v>108.01400000000001</v>
      </c>
      <c r="P322" s="39">
        <f t="shared" si="51"/>
        <v>110.92099999999999</v>
      </c>
      <c r="Q322" s="39">
        <f t="shared" si="51"/>
        <v>115.42500000000001</v>
      </c>
      <c r="R322" s="39">
        <f t="shared" si="51"/>
        <v>119.526</v>
      </c>
      <c r="S322" s="39">
        <f t="shared" si="51"/>
        <v>122.941</v>
      </c>
      <c r="T322" s="39">
        <f t="shared" si="51"/>
        <v>126.258</v>
      </c>
      <c r="U322" s="39">
        <f t="shared" si="51"/>
        <v>129.60300000000001</v>
      </c>
      <c r="V322" s="39">
        <f t="shared" si="51"/>
        <v>133.05699999999999</v>
      </c>
      <c r="W322" s="39">
        <f t="shared" si="51"/>
        <v>140.90700000000001</v>
      </c>
      <c r="X322" s="39">
        <f t="shared" si="51"/>
        <v>145.58199999999999</v>
      </c>
      <c r="Y322" s="39">
        <f t="shared" si="51"/>
        <v>150.16</v>
      </c>
      <c r="Z322" s="39">
        <f t="shared" si="51"/>
        <v>154.81099999999998</v>
      </c>
      <c r="AA322" s="39">
        <f t="shared" si="51"/>
        <v>159.76</v>
      </c>
      <c r="AB322" s="39">
        <f t="shared" si="51"/>
        <v>165.03700000000001</v>
      </c>
      <c r="AC322" s="39">
        <f t="shared" si="51"/>
        <v>170.399</v>
      </c>
      <c r="AD322" s="39">
        <f t="shared" si="51"/>
        <v>171.82599999999999</v>
      </c>
      <c r="AE322" s="39">
        <f t="shared" si="51"/>
        <v>173.07099999999997</v>
      </c>
      <c r="AF322" s="39">
        <f t="shared" si="51"/>
        <v>175.738</v>
      </c>
      <c r="AG322" s="39">
        <f t="shared" si="51"/>
        <v>178.798</v>
      </c>
      <c r="AH322" s="39">
        <f t="shared" si="51"/>
        <v>183.417</v>
      </c>
      <c r="AI322" s="39">
        <f t="shared" ref="AI322:BA322" si="52">AI88+AI145+AI204+AI262</f>
        <v>187.607</v>
      </c>
      <c r="AJ322" s="39">
        <f t="shared" si="52"/>
        <v>191.29300000000001</v>
      </c>
      <c r="AK322" s="39">
        <f t="shared" si="52"/>
        <v>194.41899999999998</v>
      </c>
      <c r="AL322" s="39">
        <f t="shared" si="52"/>
        <v>196.78399999999999</v>
      </c>
      <c r="AM322" s="39">
        <f t="shared" si="52"/>
        <v>198.976</v>
      </c>
      <c r="AN322" s="39">
        <f t="shared" si="52"/>
        <v>201.01</v>
      </c>
      <c r="AO322" s="39">
        <f t="shared" si="52"/>
        <v>202.875</v>
      </c>
      <c r="AP322" s="39">
        <f t="shared" si="52"/>
        <v>204.83199999999999</v>
      </c>
      <c r="AQ322" s="39">
        <f t="shared" si="52"/>
        <v>206.905</v>
      </c>
      <c r="AR322" s="39">
        <f t="shared" si="52"/>
        <v>209.273</v>
      </c>
      <c r="AS322" s="39">
        <f t="shared" si="52"/>
        <v>212.15299999999999</v>
      </c>
      <c r="AT322" s="39">
        <f t="shared" si="52"/>
        <v>215.30700000000002</v>
      </c>
      <c r="AU322" s="39">
        <f t="shared" si="52"/>
        <v>218.131</v>
      </c>
      <c r="AV322" s="39">
        <f t="shared" si="52"/>
        <v>221.01900000000001</v>
      </c>
      <c r="AW322" s="39">
        <f t="shared" si="52"/>
        <v>223.827</v>
      </c>
      <c r="AX322" s="39">
        <f t="shared" si="52"/>
        <v>226.404</v>
      </c>
      <c r="AY322" s="39">
        <f t="shared" si="52"/>
        <v>228.92099999999999</v>
      </c>
      <c r="AZ322" s="39">
        <f t="shared" si="52"/>
        <v>231.333</v>
      </c>
      <c r="BA322" s="39">
        <f t="shared" si="52"/>
        <v>233.71100000000001</v>
      </c>
      <c r="BB322" s="39"/>
      <c r="BD322" s="2"/>
      <c r="DA322" s="20"/>
    </row>
    <row r="323" spans="1:105">
      <c r="A323" t="s">
        <v>191</v>
      </c>
      <c r="B323" t="s">
        <v>313</v>
      </c>
      <c r="C323" s="39">
        <f t="shared" ref="C323:AH323" si="53">C89+C146+C205+C263</f>
        <v>123.494</v>
      </c>
      <c r="D323" s="39">
        <f t="shared" si="53"/>
        <v>125.574</v>
      </c>
      <c r="E323" s="39">
        <f t="shared" si="53"/>
        <v>127.654</v>
      </c>
      <c r="F323" s="39">
        <f t="shared" si="53"/>
        <v>130.095</v>
      </c>
      <c r="G323" s="39">
        <f t="shared" si="53"/>
        <v>131.74299999999999</v>
      </c>
      <c r="H323" s="39">
        <f t="shared" si="53"/>
        <v>134.07499999999999</v>
      </c>
      <c r="I323" s="39">
        <f t="shared" si="53"/>
        <v>137.00799999999998</v>
      </c>
      <c r="J323" s="39">
        <f t="shared" si="53"/>
        <v>139.65199999999999</v>
      </c>
      <c r="K323" s="39">
        <f t="shared" si="53"/>
        <v>142.49199999999999</v>
      </c>
      <c r="L323" s="39">
        <f t="shared" si="53"/>
        <v>144.99799999999999</v>
      </c>
      <c r="M323" s="39">
        <f t="shared" si="53"/>
        <v>148.495</v>
      </c>
      <c r="N323" s="39">
        <f t="shared" si="53"/>
        <v>153.26999999999998</v>
      </c>
      <c r="O323" s="39">
        <f t="shared" si="53"/>
        <v>158.41800000000001</v>
      </c>
      <c r="P323" s="39">
        <f t="shared" si="53"/>
        <v>164.679</v>
      </c>
      <c r="Q323" s="39">
        <f t="shared" si="53"/>
        <v>171.62099999999998</v>
      </c>
      <c r="R323" s="39">
        <f t="shared" si="53"/>
        <v>178.44</v>
      </c>
      <c r="S323" s="39">
        <f t="shared" si="53"/>
        <v>183.804</v>
      </c>
      <c r="T323" s="39">
        <f t="shared" si="53"/>
        <v>188.541</v>
      </c>
      <c r="U323" s="39">
        <f t="shared" si="53"/>
        <v>192.70699999999999</v>
      </c>
      <c r="V323" s="39">
        <f t="shared" si="53"/>
        <v>198.42500000000001</v>
      </c>
      <c r="W323" s="39">
        <f t="shared" si="53"/>
        <v>201.81400000000002</v>
      </c>
      <c r="X323" s="39">
        <f t="shared" si="53"/>
        <v>206.071</v>
      </c>
      <c r="Y323" s="39">
        <f t="shared" si="53"/>
        <v>210.33300000000003</v>
      </c>
      <c r="Z323" s="39">
        <f t="shared" si="53"/>
        <v>214.34300000000002</v>
      </c>
      <c r="AA323" s="39">
        <f t="shared" si="53"/>
        <v>218.61700000000002</v>
      </c>
      <c r="AB323" s="39">
        <f t="shared" si="53"/>
        <v>223.01100000000002</v>
      </c>
      <c r="AC323" s="39">
        <f t="shared" si="53"/>
        <v>227.22299999999998</v>
      </c>
      <c r="AD323" s="39">
        <f t="shared" si="53"/>
        <v>229.47300000000001</v>
      </c>
      <c r="AE323" s="39">
        <f t="shared" si="53"/>
        <v>236.84700000000001</v>
      </c>
      <c r="AF323" s="39">
        <f t="shared" si="53"/>
        <v>245.821</v>
      </c>
      <c r="AG323" s="39">
        <f t="shared" si="53"/>
        <v>250.185</v>
      </c>
      <c r="AH323" s="39">
        <f t="shared" si="53"/>
        <v>253.47199999999998</v>
      </c>
      <c r="AI323" s="39">
        <f t="shared" ref="AI323:BA323" si="54">AI89+AI146+AI205+AI263</f>
        <v>256.73400000000004</v>
      </c>
      <c r="AJ323" s="39">
        <f t="shared" si="54"/>
        <v>259.048</v>
      </c>
      <c r="AK323" s="39">
        <f t="shared" si="54"/>
        <v>261.73</v>
      </c>
      <c r="AL323" s="39">
        <f t="shared" si="54"/>
        <v>264.14999999999998</v>
      </c>
      <c r="AM323" s="39">
        <f t="shared" si="54"/>
        <v>266.44000000000005</v>
      </c>
      <c r="AN323" s="39">
        <f t="shared" si="54"/>
        <v>267.976</v>
      </c>
      <c r="AO323" s="39">
        <f t="shared" si="54"/>
        <v>269.63900000000001</v>
      </c>
      <c r="AP323" s="39">
        <f t="shared" si="54"/>
        <v>272.125</v>
      </c>
      <c r="AQ323" s="39">
        <f t="shared" si="54"/>
        <v>275.52</v>
      </c>
      <c r="AR323" s="39">
        <f t="shared" si="54"/>
        <v>279.39099999999996</v>
      </c>
      <c r="AS323" s="39">
        <f t="shared" si="54"/>
        <v>283.99</v>
      </c>
      <c r="AT323" s="39">
        <f t="shared" si="54"/>
        <v>290.09899999999999</v>
      </c>
      <c r="AU323" s="39">
        <f t="shared" si="54"/>
        <v>296.81299999999999</v>
      </c>
      <c r="AV323" s="39">
        <f t="shared" si="54"/>
        <v>303.93600000000004</v>
      </c>
      <c r="AW323" s="39">
        <f t="shared" si="54"/>
        <v>311.03800000000001</v>
      </c>
      <c r="AX323" s="39">
        <f t="shared" si="54"/>
        <v>317.69899999999996</v>
      </c>
      <c r="AY323" s="39">
        <f t="shared" si="54"/>
        <v>324.26900000000001</v>
      </c>
      <c r="AZ323" s="39">
        <f t="shared" si="54"/>
        <v>330.81099999999998</v>
      </c>
      <c r="BA323" s="39">
        <f t="shared" si="54"/>
        <v>336.99</v>
      </c>
      <c r="BB323" s="39"/>
      <c r="BD323" s="2"/>
      <c r="DA323" s="20"/>
    </row>
    <row r="324" spans="1:105">
      <c r="A324" t="s">
        <v>191</v>
      </c>
      <c r="B324" t="s">
        <v>314</v>
      </c>
      <c r="C324" s="39">
        <f t="shared" ref="C324:AH324" si="55">C90+C147+C206+C264</f>
        <v>239.726</v>
      </c>
      <c r="D324" s="39">
        <f t="shared" si="55"/>
        <v>243.762</v>
      </c>
      <c r="E324" s="39">
        <f t="shared" si="55"/>
        <v>247.79900000000001</v>
      </c>
      <c r="F324" s="39">
        <f t="shared" si="55"/>
        <v>252.93799999999999</v>
      </c>
      <c r="G324" s="39">
        <f t="shared" si="55"/>
        <v>256.35300000000001</v>
      </c>
      <c r="H324" s="39">
        <f t="shared" si="55"/>
        <v>261.04500000000002</v>
      </c>
      <c r="I324" s="39">
        <f t="shared" si="55"/>
        <v>266.88099999999997</v>
      </c>
      <c r="J324" s="39">
        <f t="shared" si="55"/>
        <v>272.22900000000004</v>
      </c>
      <c r="K324" s="39">
        <f t="shared" si="55"/>
        <v>278.17500000000001</v>
      </c>
      <c r="L324" s="39">
        <f t="shared" si="55"/>
        <v>283.334</v>
      </c>
      <c r="M324" s="39">
        <f t="shared" si="55"/>
        <v>290.32600000000002</v>
      </c>
      <c r="N324" s="39">
        <f t="shared" si="55"/>
        <v>299.98900000000003</v>
      </c>
      <c r="O324" s="39">
        <f t="shared" si="55"/>
        <v>310.351</v>
      </c>
      <c r="P324" s="39">
        <f t="shared" si="55"/>
        <v>323.048</v>
      </c>
      <c r="Q324" s="39">
        <f t="shared" si="55"/>
        <v>337.077</v>
      </c>
      <c r="R324" s="39">
        <f t="shared" si="55"/>
        <v>351.01499999999999</v>
      </c>
      <c r="S324" s="39">
        <f t="shared" si="55"/>
        <v>361.90300000000002</v>
      </c>
      <c r="T324" s="39">
        <f t="shared" si="55"/>
        <v>369.20499999999998</v>
      </c>
      <c r="U324" s="39">
        <f t="shared" si="55"/>
        <v>378.81100000000004</v>
      </c>
      <c r="V324" s="39">
        <f t="shared" si="55"/>
        <v>387.67</v>
      </c>
      <c r="W324" s="39">
        <f t="shared" si="55"/>
        <v>391.36699999999996</v>
      </c>
      <c r="X324" s="39">
        <f t="shared" si="55"/>
        <v>395.46699999999998</v>
      </c>
      <c r="Y324" s="39">
        <f t="shared" si="55"/>
        <v>399.86</v>
      </c>
      <c r="Z324" s="39">
        <f t="shared" si="55"/>
        <v>404.56399999999996</v>
      </c>
      <c r="AA324" s="39">
        <f t="shared" si="55"/>
        <v>409.10699999999997</v>
      </c>
      <c r="AB324" s="39">
        <f t="shared" si="55"/>
        <v>413.56099999999998</v>
      </c>
      <c r="AC324" s="39">
        <f t="shared" si="55"/>
        <v>417.86</v>
      </c>
      <c r="AD324" s="39">
        <f t="shared" si="55"/>
        <v>424.45000000000005</v>
      </c>
      <c r="AE324" s="39">
        <f t="shared" si="55"/>
        <v>431.51800000000003</v>
      </c>
      <c r="AF324" s="39">
        <f t="shared" si="55"/>
        <v>439.28899999999999</v>
      </c>
      <c r="AG324" s="39">
        <f t="shared" si="55"/>
        <v>448.86400000000003</v>
      </c>
      <c r="AH324" s="39">
        <f t="shared" si="55"/>
        <v>462.22199999999998</v>
      </c>
      <c r="AI324" s="39">
        <f t="shared" ref="AI324:BA324" si="56">AI90+AI147+AI206+AI264</f>
        <v>473.23099999999999</v>
      </c>
      <c r="AJ324" s="39">
        <f t="shared" si="56"/>
        <v>483.589</v>
      </c>
      <c r="AK324" s="39">
        <f t="shared" si="56"/>
        <v>493.40799999999996</v>
      </c>
      <c r="AL324" s="39">
        <f t="shared" si="56"/>
        <v>501.024</v>
      </c>
      <c r="AM324" s="39">
        <f t="shared" si="56"/>
        <v>509.38400000000001</v>
      </c>
      <c r="AN324" s="39">
        <f t="shared" si="56"/>
        <v>517.57799999999997</v>
      </c>
      <c r="AO324" s="39">
        <f t="shared" si="56"/>
        <v>526.53099999999995</v>
      </c>
      <c r="AP324" s="39">
        <f t="shared" si="56"/>
        <v>536.18200000000002</v>
      </c>
      <c r="AQ324" s="39">
        <f t="shared" si="56"/>
        <v>545.59500000000003</v>
      </c>
      <c r="AR324" s="39">
        <f t="shared" si="56"/>
        <v>556.10399999999993</v>
      </c>
      <c r="AS324" s="39">
        <f t="shared" si="56"/>
        <v>567.226</v>
      </c>
      <c r="AT324" s="39">
        <f t="shared" si="56"/>
        <v>578.64699999999993</v>
      </c>
      <c r="AU324" s="39">
        <f t="shared" si="56"/>
        <v>589.29299999999989</v>
      </c>
      <c r="AV324" s="39">
        <f t="shared" si="56"/>
        <v>600.66</v>
      </c>
      <c r="AW324" s="39">
        <f t="shared" si="56"/>
        <v>611.00800000000004</v>
      </c>
      <c r="AX324" s="39">
        <f t="shared" si="56"/>
        <v>621.67200000000003</v>
      </c>
      <c r="AY324" s="39">
        <f t="shared" si="56"/>
        <v>631.95100000000002</v>
      </c>
      <c r="AZ324" s="39">
        <f t="shared" si="56"/>
        <v>641.57100000000003</v>
      </c>
      <c r="BA324" s="39">
        <f t="shared" si="56"/>
        <v>651.01700000000005</v>
      </c>
      <c r="BB324" s="39"/>
      <c r="BD324" s="2"/>
      <c r="DA324" s="20"/>
    </row>
    <row r="325" spans="1:105">
      <c r="A325" t="s">
        <v>191</v>
      </c>
      <c r="B325" t="s">
        <v>315</v>
      </c>
      <c r="C325" s="39">
        <f t="shared" ref="C325:AH325" si="57">C91+C148+C207+C265</f>
        <v>4.8539000000000003</v>
      </c>
      <c r="D325" s="39">
        <f t="shared" si="57"/>
        <v>4.8723000000000001</v>
      </c>
      <c r="E325" s="39">
        <f t="shared" si="57"/>
        <v>5.2139000000000006</v>
      </c>
      <c r="F325" s="39">
        <f t="shared" si="57"/>
        <v>5.5023999999999997</v>
      </c>
      <c r="G325" s="39">
        <f t="shared" si="57"/>
        <v>5.5265000000000004</v>
      </c>
      <c r="H325" s="39">
        <f t="shared" si="57"/>
        <v>5.1122999999999994</v>
      </c>
      <c r="I325" s="39">
        <f t="shared" si="57"/>
        <v>5.4779999999999998</v>
      </c>
      <c r="J325" s="39">
        <f t="shared" si="57"/>
        <v>5.62</v>
      </c>
      <c r="K325" s="39">
        <f t="shared" si="57"/>
        <v>5.8356999999999992</v>
      </c>
      <c r="L325" s="39">
        <f t="shared" si="57"/>
        <v>6.3202999999999996</v>
      </c>
      <c r="M325" s="39">
        <f t="shared" si="57"/>
        <v>6.7795000000000005</v>
      </c>
      <c r="N325" s="39">
        <f t="shared" si="57"/>
        <v>6.6041000000000007</v>
      </c>
      <c r="O325" s="39">
        <f t="shared" si="57"/>
        <v>6.7842000000000002</v>
      </c>
      <c r="P325" s="39">
        <f t="shared" si="57"/>
        <v>6.9582999999999995</v>
      </c>
      <c r="Q325" s="39">
        <f t="shared" si="57"/>
        <v>7.1326000000000001</v>
      </c>
      <c r="R325" s="39">
        <f t="shared" si="57"/>
        <v>7.2732999999999999</v>
      </c>
      <c r="S325" s="39">
        <f t="shared" si="57"/>
        <v>6.9237000000000002</v>
      </c>
      <c r="T325" s="39">
        <f t="shared" si="57"/>
        <v>6.8718000000000004</v>
      </c>
      <c r="U325" s="39">
        <f t="shared" si="57"/>
        <v>6.8418000000000001</v>
      </c>
      <c r="V325" s="39">
        <f t="shared" si="57"/>
        <v>6.8649000000000004</v>
      </c>
      <c r="W325" s="39">
        <f t="shared" si="57"/>
        <v>7.2018000000000004</v>
      </c>
      <c r="X325" s="39">
        <f t="shared" si="57"/>
        <v>7.4418000000000006</v>
      </c>
      <c r="Y325" s="39">
        <f t="shared" si="57"/>
        <v>7.7487000000000004</v>
      </c>
      <c r="Z325" s="39">
        <f t="shared" si="57"/>
        <v>7.7695000000000007</v>
      </c>
      <c r="AA325" s="39">
        <f t="shared" si="57"/>
        <v>7.7035999999999998</v>
      </c>
      <c r="AB325" s="39">
        <f t="shared" si="57"/>
        <v>7.7948000000000004</v>
      </c>
      <c r="AC325" s="39">
        <f t="shared" si="57"/>
        <v>8.2159999999999993</v>
      </c>
      <c r="AD325" s="39">
        <f t="shared" si="57"/>
        <v>8.4802</v>
      </c>
      <c r="AE325" s="39">
        <f t="shared" si="57"/>
        <v>8.7006000000000014</v>
      </c>
      <c r="AF325" s="39">
        <f t="shared" si="57"/>
        <v>8.7132000000000005</v>
      </c>
      <c r="AG325" s="39">
        <f t="shared" si="57"/>
        <v>9.0372999999999983</v>
      </c>
      <c r="AH325" s="39">
        <f t="shared" si="57"/>
        <v>9.3613</v>
      </c>
      <c r="AI325" s="39">
        <f t="shared" ref="AI325:BA325" si="58">AI91+AI148+AI207+AI265</f>
        <v>9.685299999999998</v>
      </c>
      <c r="AJ325" s="39">
        <f t="shared" si="58"/>
        <v>10.009399999999999</v>
      </c>
      <c r="AK325" s="39">
        <f t="shared" si="58"/>
        <v>10.333500000000001</v>
      </c>
      <c r="AL325" s="39">
        <f t="shared" si="58"/>
        <v>10.657399999999999</v>
      </c>
      <c r="AM325" s="39">
        <f t="shared" si="58"/>
        <v>10.9815</v>
      </c>
      <c r="AN325" s="39">
        <f t="shared" si="58"/>
        <v>11.3056</v>
      </c>
      <c r="AO325" s="39">
        <f t="shared" si="58"/>
        <v>11.6296</v>
      </c>
      <c r="AP325" s="39">
        <f t="shared" si="58"/>
        <v>11.953599999999998</v>
      </c>
      <c r="AQ325" s="39">
        <f t="shared" si="58"/>
        <v>12.277699999999999</v>
      </c>
      <c r="AR325" s="39">
        <f t="shared" si="58"/>
        <v>12.601700000000001</v>
      </c>
      <c r="AS325" s="39">
        <f t="shared" si="58"/>
        <v>12.925799999999999</v>
      </c>
      <c r="AT325" s="39">
        <f t="shared" si="58"/>
        <v>13.249700000000001</v>
      </c>
      <c r="AU325" s="39">
        <f t="shared" si="58"/>
        <v>13.5739</v>
      </c>
      <c r="AV325" s="39">
        <f t="shared" si="58"/>
        <v>13.8979</v>
      </c>
      <c r="AW325" s="39">
        <f t="shared" si="58"/>
        <v>14.221900000000002</v>
      </c>
      <c r="AX325" s="39">
        <f t="shared" si="58"/>
        <v>14.545999999999999</v>
      </c>
      <c r="AY325" s="39">
        <f t="shared" si="58"/>
        <v>14.870000000000001</v>
      </c>
      <c r="AZ325" s="39">
        <f t="shared" si="58"/>
        <v>15.193999999999999</v>
      </c>
      <c r="BA325" s="39">
        <f t="shared" si="58"/>
        <v>15.5182</v>
      </c>
      <c r="BB325" s="39"/>
      <c r="BD325" s="2"/>
      <c r="DA325" s="20"/>
    </row>
    <row r="326" spans="1:105">
      <c r="A326" t="s">
        <v>191</v>
      </c>
      <c r="B326" t="s">
        <v>316</v>
      </c>
      <c r="C326" s="39">
        <f t="shared" ref="C326:AH326" si="59">C92+C149+C208+C266</f>
        <v>0.1142</v>
      </c>
      <c r="D326" s="39">
        <f t="shared" si="59"/>
        <v>0.1142</v>
      </c>
      <c r="E326" s="39">
        <f t="shared" si="59"/>
        <v>0.13150000000000001</v>
      </c>
      <c r="F326" s="39">
        <f t="shared" si="59"/>
        <v>0.1512</v>
      </c>
      <c r="G326" s="39">
        <f t="shared" si="59"/>
        <v>0.16620000000000001</v>
      </c>
      <c r="H326" s="39">
        <f t="shared" si="59"/>
        <v>0.18690000000000001</v>
      </c>
      <c r="I326" s="39">
        <f t="shared" si="59"/>
        <v>0.18809999999999999</v>
      </c>
      <c r="J326" s="39">
        <f t="shared" si="59"/>
        <v>0.18809999999999999</v>
      </c>
      <c r="K326" s="39">
        <f t="shared" si="59"/>
        <v>0.19039999999999999</v>
      </c>
      <c r="L326" s="39">
        <f t="shared" si="59"/>
        <v>0.18359999999999999</v>
      </c>
      <c r="M326" s="39">
        <f t="shared" si="59"/>
        <v>0.16959999999999997</v>
      </c>
      <c r="N326" s="39">
        <f t="shared" si="59"/>
        <v>0.17879999999999999</v>
      </c>
      <c r="O326" s="39">
        <f t="shared" si="59"/>
        <v>0.25040000000000001</v>
      </c>
      <c r="P326" s="39">
        <f t="shared" si="59"/>
        <v>0.23419999999999999</v>
      </c>
      <c r="Q326" s="39">
        <f t="shared" si="59"/>
        <v>0.27460000000000001</v>
      </c>
      <c r="R326" s="39">
        <f t="shared" si="59"/>
        <v>0.29530000000000001</v>
      </c>
      <c r="S326" s="39">
        <f t="shared" si="59"/>
        <v>0.29759999999999998</v>
      </c>
      <c r="T326" s="39">
        <f t="shared" si="59"/>
        <v>0.22960000000000003</v>
      </c>
      <c r="U326" s="39">
        <f t="shared" si="59"/>
        <v>0.24349999999999999</v>
      </c>
      <c r="V326" s="39">
        <f t="shared" si="59"/>
        <v>0.22610000000000002</v>
      </c>
      <c r="W326" s="39">
        <f t="shared" si="59"/>
        <v>0.26879999999999998</v>
      </c>
      <c r="X326" s="39">
        <f t="shared" si="59"/>
        <v>0.31380000000000002</v>
      </c>
      <c r="Y326" s="39">
        <f t="shared" si="59"/>
        <v>0.3276</v>
      </c>
      <c r="Z326" s="39">
        <f t="shared" si="59"/>
        <v>0.30110000000000003</v>
      </c>
      <c r="AA326" s="39">
        <f t="shared" si="59"/>
        <v>0.29070000000000001</v>
      </c>
      <c r="AB326" s="39">
        <f t="shared" si="59"/>
        <v>0.3231</v>
      </c>
      <c r="AC326" s="39">
        <f t="shared" si="59"/>
        <v>0.35880000000000001</v>
      </c>
      <c r="AD326" s="39">
        <f t="shared" si="59"/>
        <v>0.40620000000000001</v>
      </c>
      <c r="AE326" s="39">
        <f t="shared" si="59"/>
        <v>0.42230000000000001</v>
      </c>
      <c r="AF326" s="39">
        <f t="shared" si="59"/>
        <v>0.43720000000000003</v>
      </c>
      <c r="AG326" s="39">
        <f t="shared" si="59"/>
        <v>0.44020000000000004</v>
      </c>
      <c r="AH326" s="39">
        <f t="shared" si="59"/>
        <v>0.44319999999999998</v>
      </c>
      <c r="AI326" s="39">
        <f t="shared" ref="AI326:BA326" si="60">AI92+AI149+AI208+AI266</f>
        <v>0.44630000000000003</v>
      </c>
      <c r="AJ326" s="39">
        <f t="shared" si="60"/>
        <v>0.44919999999999999</v>
      </c>
      <c r="AK326" s="39">
        <f t="shared" si="60"/>
        <v>0.4521</v>
      </c>
      <c r="AL326" s="39">
        <f t="shared" si="60"/>
        <v>0.45509999999999995</v>
      </c>
      <c r="AM326" s="39">
        <f t="shared" si="60"/>
        <v>0.45799999999999996</v>
      </c>
      <c r="AN326" s="39">
        <f t="shared" si="60"/>
        <v>0.46100000000000002</v>
      </c>
      <c r="AO326" s="39">
        <f t="shared" si="60"/>
        <v>0.46390000000000003</v>
      </c>
      <c r="AP326" s="39">
        <f t="shared" si="60"/>
        <v>0.46710000000000007</v>
      </c>
      <c r="AQ326" s="39">
        <f t="shared" si="60"/>
        <v>0.46989999999999998</v>
      </c>
      <c r="AR326" s="39">
        <f t="shared" si="60"/>
        <v>0.47289999999999999</v>
      </c>
      <c r="AS326" s="39">
        <f t="shared" si="60"/>
        <v>0.4758</v>
      </c>
      <c r="AT326" s="39">
        <f t="shared" si="60"/>
        <v>0.47879999999999995</v>
      </c>
      <c r="AU326" s="39">
        <f t="shared" si="60"/>
        <v>0.48169999999999996</v>
      </c>
      <c r="AV326" s="39">
        <f t="shared" si="60"/>
        <v>0.48470000000000002</v>
      </c>
      <c r="AW326" s="39">
        <f t="shared" si="60"/>
        <v>0.4879</v>
      </c>
      <c r="AX326" s="39">
        <f t="shared" si="60"/>
        <v>0.49069999999999997</v>
      </c>
      <c r="AY326" s="39">
        <f t="shared" si="60"/>
        <v>0.49370000000000003</v>
      </c>
      <c r="AZ326" s="39">
        <f t="shared" si="60"/>
        <v>0.49659999999999999</v>
      </c>
      <c r="BA326" s="39">
        <f t="shared" si="60"/>
        <v>0.49960000000000004</v>
      </c>
      <c r="BB326" s="39"/>
      <c r="BD326" s="2"/>
      <c r="DA326" s="20"/>
    </row>
    <row r="327" spans="1:105">
      <c r="A327" t="s">
        <v>191</v>
      </c>
      <c r="B327" t="s">
        <v>317</v>
      </c>
      <c r="C327" s="39">
        <f t="shared" ref="C327:AH327" si="61">C93+C150+C209+C267</f>
        <v>0.35549999999999998</v>
      </c>
      <c r="D327" s="39">
        <f t="shared" si="61"/>
        <v>0.35539999999999999</v>
      </c>
      <c r="E327" s="39">
        <f t="shared" si="61"/>
        <v>0.33810000000000001</v>
      </c>
      <c r="F327" s="39">
        <f t="shared" si="61"/>
        <v>0.36919999999999997</v>
      </c>
      <c r="G327" s="39">
        <f t="shared" si="61"/>
        <v>0.4073</v>
      </c>
      <c r="H327" s="39">
        <f t="shared" si="61"/>
        <v>0.36099999999999999</v>
      </c>
      <c r="I327" s="39">
        <f t="shared" si="61"/>
        <v>0.35310000000000002</v>
      </c>
      <c r="J327" s="39">
        <f t="shared" si="61"/>
        <v>0.40500000000000003</v>
      </c>
      <c r="K327" s="39">
        <f t="shared" si="61"/>
        <v>0.495</v>
      </c>
      <c r="L327" s="39">
        <f t="shared" si="61"/>
        <v>0.49270000000000003</v>
      </c>
      <c r="M327" s="39">
        <f t="shared" si="61"/>
        <v>0.45450000000000002</v>
      </c>
      <c r="N327" s="39">
        <f t="shared" si="61"/>
        <v>0.43030000000000002</v>
      </c>
      <c r="O327" s="39">
        <f t="shared" si="61"/>
        <v>0.255</v>
      </c>
      <c r="P327" s="39">
        <f t="shared" si="61"/>
        <v>0.23530000000000001</v>
      </c>
      <c r="Q327" s="39">
        <f t="shared" si="61"/>
        <v>0.21579999999999999</v>
      </c>
      <c r="R327" s="39">
        <f t="shared" si="61"/>
        <v>0.2099</v>
      </c>
      <c r="S327" s="39">
        <f t="shared" si="61"/>
        <v>0.20540000000000003</v>
      </c>
      <c r="T327" s="39">
        <f t="shared" si="61"/>
        <v>0.20539999999999997</v>
      </c>
      <c r="U327" s="39">
        <f t="shared" si="61"/>
        <v>0.18</v>
      </c>
      <c r="V327" s="39">
        <f t="shared" si="61"/>
        <v>0.1973</v>
      </c>
      <c r="W327" s="39">
        <f t="shared" si="61"/>
        <v>0.23069999999999999</v>
      </c>
      <c r="X327" s="39">
        <f t="shared" si="61"/>
        <v>0.22139999999999999</v>
      </c>
      <c r="Y327" s="39">
        <f t="shared" si="61"/>
        <v>0.18690000000000001</v>
      </c>
      <c r="Z327" s="39">
        <f t="shared" si="61"/>
        <v>0.15460000000000002</v>
      </c>
      <c r="AA327" s="39">
        <f t="shared" si="61"/>
        <v>0.12459999999999999</v>
      </c>
      <c r="AB327" s="39">
        <f t="shared" si="61"/>
        <v>0.1258</v>
      </c>
      <c r="AC327" s="39">
        <f t="shared" si="61"/>
        <v>0.13159999999999999</v>
      </c>
      <c r="AD327" s="39">
        <f t="shared" si="61"/>
        <v>0.1293</v>
      </c>
      <c r="AE327" s="39">
        <f t="shared" si="61"/>
        <v>0.12919999999999998</v>
      </c>
      <c r="AF327" s="39">
        <f t="shared" si="61"/>
        <v>0.12690000000000001</v>
      </c>
      <c r="AG327" s="39">
        <f t="shared" si="61"/>
        <v>0.1258</v>
      </c>
      <c r="AH327" s="39">
        <f t="shared" si="61"/>
        <v>0.1246</v>
      </c>
      <c r="AI327" s="39">
        <f t="shared" ref="AI327:BA327" si="62">AI93+AI150+AI209+AI267</f>
        <v>0.12369999999999999</v>
      </c>
      <c r="AJ327" s="39">
        <f t="shared" si="62"/>
        <v>0.1225</v>
      </c>
      <c r="AK327" s="39">
        <f t="shared" si="62"/>
        <v>0.12140000000000001</v>
      </c>
      <c r="AL327" s="39">
        <f t="shared" si="62"/>
        <v>0.1203</v>
      </c>
      <c r="AM327" s="39">
        <f t="shared" si="62"/>
        <v>0.1192</v>
      </c>
      <c r="AN327" s="39">
        <f t="shared" si="62"/>
        <v>0.1182</v>
      </c>
      <c r="AO327" s="39">
        <f t="shared" si="62"/>
        <v>0.11700000000000001</v>
      </c>
      <c r="AP327" s="39">
        <f t="shared" si="62"/>
        <v>0.11600000000000001</v>
      </c>
      <c r="AQ327" s="39">
        <f t="shared" si="62"/>
        <v>0.1148</v>
      </c>
      <c r="AR327" s="39">
        <f t="shared" si="62"/>
        <v>0.1137</v>
      </c>
      <c r="AS327" s="39">
        <f t="shared" si="62"/>
        <v>0.11270000000000001</v>
      </c>
      <c r="AT327" s="39">
        <f t="shared" si="62"/>
        <v>0.1116</v>
      </c>
      <c r="AU327" s="39">
        <f t="shared" si="62"/>
        <v>0.1104</v>
      </c>
      <c r="AV327" s="39">
        <f t="shared" si="62"/>
        <v>0.1094</v>
      </c>
      <c r="AW327" s="39">
        <f t="shared" si="62"/>
        <v>0.10819999999999999</v>
      </c>
      <c r="AX327" s="39">
        <f t="shared" si="62"/>
        <v>0.10719999999999999</v>
      </c>
      <c r="AY327" s="39">
        <f t="shared" si="62"/>
        <v>0.1061</v>
      </c>
      <c r="AZ327" s="39">
        <f t="shared" si="62"/>
        <v>0.10489999999999999</v>
      </c>
      <c r="BA327" s="39">
        <f t="shared" si="62"/>
        <v>0.1038</v>
      </c>
      <c r="BB327" s="39"/>
      <c r="BD327" s="2"/>
      <c r="DA327" s="20"/>
    </row>
    <row r="328" spans="1:105">
      <c r="A328" t="s">
        <v>191</v>
      </c>
      <c r="B328" t="s">
        <v>318</v>
      </c>
      <c r="C328" s="39">
        <f t="shared" ref="C328:AH328" si="63">C94+C151+C210+C268</f>
        <v>10.7416</v>
      </c>
      <c r="D328" s="39">
        <f t="shared" si="63"/>
        <v>11.6196</v>
      </c>
      <c r="E328" s="39">
        <f t="shared" si="63"/>
        <v>12.749099999999999</v>
      </c>
      <c r="F328" s="39">
        <f t="shared" si="63"/>
        <v>12.3742</v>
      </c>
      <c r="G328" s="39">
        <f t="shared" si="63"/>
        <v>13.143700000000001</v>
      </c>
      <c r="H328" s="39">
        <f t="shared" si="63"/>
        <v>10.466900000000001</v>
      </c>
      <c r="I328" s="39">
        <f t="shared" si="63"/>
        <v>9.1296999999999997</v>
      </c>
      <c r="J328" s="39">
        <f t="shared" si="63"/>
        <v>9.77</v>
      </c>
      <c r="K328" s="39">
        <f t="shared" si="63"/>
        <v>10.886900000000001</v>
      </c>
      <c r="L328" s="39">
        <f t="shared" si="63"/>
        <v>9.9731000000000005</v>
      </c>
      <c r="M328" s="39">
        <f t="shared" si="63"/>
        <v>10.0136</v>
      </c>
      <c r="N328" s="39">
        <f t="shared" si="63"/>
        <v>8.5401000000000007</v>
      </c>
      <c r="O328" s="39">
        <f t="shared" si="63"/>
        <v>5.3247</v>
      </c>
      <c r="P328" s="39">
        <f t="shared" si="63"/>
        <v>5.1768999999999998</v>
      </c>
      <c r="Q328" s="39">
        <f t="shared" si="63"/>
        <v>5.1482000000000001</v>
      </c>
      <c r="R328" s="39">
        <f t="shared" si="63"/>
        <v>5.3867999999999991</v>
      </c>
      <c r="S328" s="39">
        <f t="shared" si="63"/>
        <v>5.1168999999999993</v>
      </c>
      <c r="T328" s="39">
        <f t="shared" si="63"/>
        <v>5.133</v>
      </c>
      <c r="U328" s="39">
        <f t="shared" si="63"/>
        <v>5.0869</v>
      </c>
      <c r="V328" s="39">
        <f t="shared" si="63"/>
        <v>5.1896000000000004</v>
      </c>
      <c r="W328" s="39">
        <f t="shared" si="63"/>
        <v>5.7318999999999996</v>
      </c>
      <c r="X328" s="39">
        <f t="shared" si="63"/>
        <v>5.8588000000000005</v>
      </c>
      <c r="Y328" s="39">
        <f t="shared" si="63"/>
        <v>5.3925999999999998</v>
      </c>
      <c r="Z328" s="39">
        <f t="shared" si="63"/>
        <v>4.6519999999999992</v>
      </c>
      <c r="AA328" s="39">
        <f t="shared" si="63"/>
        <v>3.6020000000000003</v>
      </c>
      <c r="AB328" s="39">
        <f t="shared" si="63"/>
        <v>3.9575000000000005</v>
      </c>
      <c r="AC328" s="39">
        <f t="shared" si="63"/>
        <v>4.0994000000000002</v>
      </c>
      <c r="AD328" s="39">
        <f t="shared" si="63"/>
        <v>4.1928000000000001</v>
      </c>
      <c r="AE328" s="39">
        <f t="shared" si="63"/>
        <v>4.5678000000000001</v>
      </c>
      <c r="AF328" s="39">
        <f t="shared" si="63"/>
        <v>5.327</v>
      </c>
      <c r="AG328" s="39">
        <f t="shared" si="63"/>
        <v>5.2149999999999999</v>
      </c>
      <c r="AH328" s="39">
        <f t="shared" si="63"/>
        <v>5.1030999999999995</v>
      </c>
      <c r="AI328" s="39">
        <f t="shared" ref="AI328:BA328" si="64">AI94+AI151+AI210+AI268</f>
        <v>4.9911000000000003</v>
      </c>
      <c r="AJ328" s="39">
        <f t="shared" si="64"/>
        <v>4.8792</v>
      </c>
      <c r="AK328" s="39">
        <f t="shared" si="64"/>
        <v>4.7673000000000005</v>
      </c>
      <c r="AL328" s="39">
        <f t="shared" si="64"/>
        <v>4.6554000000000002</v>
      </c>
      <c r="AM328" s="39">
        <f t="shared" si="64"/>
        <v>4.5435999999999996</v>
      </c>
      <c r="AN328" s="39">
        <f t="shared" si="64"/>
        <v>4.4316000000000004</v>
      </c>
      <c r="AO328" s="39">
        <f t="shared" si="64"/>
        <v>4.3197000000000001</v>
      </c>
      <c r="AP328" s="39">
        <f t="shared" si="64"/>
        <v>4.2077999999999998</v>
      </c>
      <c r="AQ328" s="39">
        <f t="shared" si="64"/>
        <v>4.0958999999999994</v>
      </c>
      <c r="AR328" s="39">
        <f t="shared" si="64"/>
        <v>3.9837999999999996</v>
      </c>
      <c r="AS328" s="39">
        <f t="shared" si="64"/>
        <v>3.8719999999999999</v>
      </c>
      <c r="AT328" s="39">
        <f t="shared" si="64"/>
        <v>3.7601</v>
      </c>
      <c r="AU328" s="39">
        <f t="shared" si="64"/>
        <v>3.6481999999999997</v>
      </c>
      <c r="AV328" s="39">
        <f t="shared" si="64"/>
        <v>3.5362999999999998</v>
      </c>
      <c r="AW328" s="39">
        <f t="shared" si="64"/>
        <v>3.4243000000000001</v>
      </c>
      <c r="AX328" s="39">
        <f t="shared" si="64"/>
        <v>3.3125</v>
      </c>
      <c r="AY328" s="39">
        <f t="shared" si="64"/>
        <v>3.2005999999999997</v>
      </c>
      <c r="AZ328" s="39">
        <f t="shared" si="64"/>
        <v>3.0886</v>
      </c>
      <c r="BA328" s="39">
        <f t="shared" si="64"/>
        <v>2.9767999999999999</v>
      </c>
      <c r="BB328" s="39"/>
      <c r="BD328" s="2"/>
      <c r="DA328" s="20"/>
    </row>
    <row r="329" spans="1:105">
      <c r="A329" t="s">
        <v>191</v>
      </c>
      <c r="B329" t="s">
        <v>319</v>
      </c>
      <c r="C329" s="39">
        <f t="shared" ref="C329:AH329" si="65">C95+C152+C211+C269</f>
        <v>0.32650000000000001</v>
      </c>
      <c r="D329" s="39">
        <f t="shared" si="65"/>
        <v>0.30000000000000004</v>
      </c>
      <c r="E329" s="39">
        <f t="shared" si="65"/>
        <v>0.3196</v>
      </c>
      <c r="F329" s="39">
        <f t="shared" si="65"/>
        <v>0.3795</v>
      </c>
      <c r="G329" s="39">
        <f t="shared" si="65"/>
        <v>0.44419999999999993</v>
      </c>
      <c r="H329" s="39">
        <f t="shared" si="65"/>
        <v>0.48919999999999997</v>
      </c>
      <c r="I329" s="39">
        <f t="shared" si="65"/>
        <v>0.41879999999999995</v>
      </c>
      <c r="J329" s="39">
        <f t="shared" si="65"/>
        <v>0.42810000000000004</v>
      </c>
      <c r="K329" s="39">
        <f t="shared" si="65"/>
        <v>0.44530000000000003</v>
      </c>
      <c r="L329" s="39">
        <f t="shared" si="65"/>
        <v>0.48119999999999996</v>
      </c>
      <c r="M329" s="39">
        <f t="shared" si="65"/>
        <v>0.49490000000000001</v>
      </c>
      <c r="N329" s="39">
        <f t="shared" si="65"/>
        <v>0.50890000000000002</v>
      </c>
      <c r="O329" s="39">
        <f t="shared" si="65"/>
        <v>0.88380000000000003</v>
      </c>
      <c r="P329" s="39">
        <f t="shared" si="65"/>
        <v>0.94029999999999991</v>
      </c>
      <c r="Q329" s="39">
        <f t="shared" si="65"/>
        <v>1.02</v>
      </c>
      <c r="R329" s="39">
        <f t="shared" si="65"/>
        <v>1.0914999999999999</v>
      </c>
      <c r="S329" s="39">
        <f t="shared" si="65"/>
        <v>1.1388</v>
      </c>
      <c r="T329" s="39">
        <f t="shared" si="65"/>
        <v>1.2288000000000001</v>
      </c>
      <c r="U329" s="39">
        <f t="shared" si="65"/>
        <v>1.2242000000000002</v>
      </c>
      <c r="V329" s="39">
        <f t="shared" si="65"/>
        <v>1.3118000000000001</v>
      </c>
      <c r="W329" s="39">
        <f t="shared" si="65"/>
        <v>1.4052</v>
      </c>
      <c r="X329" s="39">
        <f t="shared" si="65"/>
        <v>1.5230000000000001</v>
      </c>
      <c r="Y329" s="39">
        <f t="shared" si="65"/>
        <v>1.5714000000000001</v>
      </c>
      <c r="Z329" s="39">
        <f t="shared" si="65"/>
        <v>1.2795000000000001</v>
      </c>
      <c r="AA329" s="39">
        <f t="shared" si="65"/>
        <v>0.90449999999999997</v>
      </c>
      <c r="AB329" s="39">
        <f t="shared" si="65"/>
        <v>0.83760000000000001</v>
      </c>
      <c r="AC329" s="39">
        <f t="shared" si="65"/>
        <v>0.87339999999999995</v>
      </c>
      <c r="AD329" s="39">
        <f t="shared" si="65"/>
        <v>0.89419999999999999</v>
      </c>
      <c r="AE329" s="39">
        <f t="shared" si="65"/>
        <v>0.84689999999999999</v>
      </c>
      <c r="AF329" s="39">
        <f t="shared" si="65"/>
        <v>0.83289999999999997</v>
      </c>
      <c r="AG329" s="39">
        <f t="shared" si="65"/>
        <v>0.87909999999999999</v>
      </c>
      <c r="AH329" s="39">
        <f t="shared" si="65"/>
        <v>0.92489999999999994</v>
      </c>
      <c r="AI329" s="39">
        <f t="shared" ref="AI329:BA329" si="66">AI95+AI152+AI211+AI269</f>
        <v>0.9709000000000001</v>
      </c>
      <c r="AJ329" s="39">
        <f t="shared" si="66"/>
        <v>1.0167000000000002</v>
      </c>
      <c r="AK329" s="39">
        <f t="shared" si="66"/>
        <v>1.0627</v>
      </c>
      <c r="AL329" s="39">
        <f t="shared" si="66"/>
        <v>1.1084999999999998</v>
      </c>
      <c r="AM329" s="39">
        <f t="shared" si="66"/>
        <v>1.1545000000000001</v>
      </c>
      <c r="AN329" s="39">
        <f t="shared" si="66"/>
        <v>1.2006000000000001</v>
      </c>
      <c r="AO329" s="39">
        <f t="shared" si="66"/>
        <v>1.2465000000000002</v>
      </c>
      <c r="AP329" s="39">
        <f t="shared" si="66"/>
        <v>1.2924</v>
      </c>
      <c r="AQ329" s="39">
        <f t="shared" si="66"/>
        <v>1.3383</v>
      </c>
      <c r="AR329" s="39">
        <f t="shared" si="66"/>
        <v>1.3841999999999999</v>
      </c>
      <c r="AS329" s="39">
        <f t="shared" si="66"/>
        <v>1.4300999999999999</v>
      </c>
      <c r="AT329" s="39">
        <f t="shared" si="66"/>
        <v>1.476</v>
      </c>
      <c r="AU329" s="39">
        <f t="shared" si="66"/>
        <v>1.522</v>
      </c>
      <c r="AV329" s="39">
        <f t="shared" si="66"/>
        <v>1.5680000000000001</v>
      </c>
      <c r="AW329" s="39">
        <f t="shared" si="66"/>
        <v>1.6139000000000001</v>
      </c>
      <c r="AX329" s="39">
        <f t="shared" si="66"/>
        <v>1.6598000000000002</v>
      </c>
      <c r="AY329" s="39">
        <f t="shared" si="66"/>
        <v>1.7057</v>
      </c>
      <c r="AZ329" s="39">
        <f t="shared" si="66"/>
        <v>1.7515999999999998</v>
      </c>
      <c r="BA329" s="39">
        <f t="shared" si="66"/>
        <v>1.7974999999999999</v>
      </c>
      <c r="BB329" s="39"/>
      <c r="BD329" s="2"/>
      <c r="DA329" s="20"/>
    </row>
    <row r="330" spans="1:105">
      <c r="A330" t="s">
        <v>191</v>
      </c>
      <c r="B330" t="s">
        <v>320</v>
      </c>
      <c r="C330" s="39">
        <f t="shared" ref="C330:AH330" si="67">C96+C153+C212+C270</f>
        <v>3.1047000000000002</v>
      </c>
      <c r="D330" s="39">
        <f t="shared" si="67"/>
        <v>3.4348000000000001</v>
      </c>
      <c r="E330" s="39">
        <f t="shared" si="67"/>
        <v>3.9413</v>
      </c>
      <c r="F330" s="39">
        <f t="shared" si="67"/>
        <v>4.5954999999999995</v>
      </c>
      <c r="G330" s="39">
        <f t="shared" si="67"/>
        <v>4.5701000000000001</v>
      </c>
      <c r="H330" s="39">
        <f t="shared" si="67"/>
        <v>3.9792000000000005</v>
      </c>
      <c r="I330" s="39">
        <f t="shared" si="67"/>
        <v>3.6044</v>
      </c>
      <c r="J330" s="39">
        <f t="shared" si="67"/>
        <v>3.2282999999999999</v>
      </c>
      <c r="K330" s="39">
        <f t="shared" si="67"/>
        <v>3.4302000000000001</v>
      </c>
      <c r="L330" s="39">
        <f t="shared" si="67"/>
        <v>3.7059000000000002</v>
      </c>
      <c r="M330" s="39">
        <f t="shared" si="67"/>
        <v>4.1477000000000004</v>
      </c>
      <c r="N330" s="39">
        <f t="shared" si="67"/>
        <v>3.4279000000000002</v>
      </c>
      <c r="O330" s="39">
        <f t="shared" si="67"/>
        <v>3.5606</v>
      </c>
      <c r="P330" s="39">
        <f t="shared" si="67"/>
        <v>3.5108999999999999</v>
      </c>
      <c r="Q330" s="39">
        <f t="shared" si="67"/>
        <v>3.6978</v>
      </c>
      <c r="R330" s="39">
        <f t="shared" si="67"/>
        <v>3.5629</v>
      </c>
      <c r="S330" s="39">
        <f t="shared" si="67"/>
        <v>3.5351999999999997</v>
      </c>
      <c r="T330" s="39">
        <f t="shared" si="67"/>
        <v>3.6482000000000001</v>
      </c>
      <c r="U330" s="39">
        <f t="shared" si="67"/>
        <v>3.5882999999999998</v>
      </c>
      <c r="V330" s="39">
        <f t="shared" si="67"/>
        <v>3.5743</v>
      </c>
      <c r="W330" s="39">
        <f t="shared" si="67"/>
        <v>3.6215999999999999</v>
      </c>
      <c r="X330" s="39">
        <f t="shared" si="67"/>
        <v>3.6494</v>
      </c>
      <c r="Y330" s="39">
        <f t="shared" si="67"/>
        <v>3.5305</v>
      </c>
      <c r="Z330" s="39">
        <f t="shared" si="67"/>
        <v>3.3805000000000001</v>
      </c>
      <c r="AA330" s="39">
        <f t="shared" si="67"/>
        <v>3.1867000000000001</v>
      </c>
      <c r="AB330" s="39">
        <f t="shared" si="67"/>
        <v>3.0493999999999999</v>
      </c>
      <c r="AC330" s="39">
        <f t="shared" si="67"/>
        <v>2.9790000000000001</v>
      </c>
      <c r="AD330" s="39">
        <f t="shared" si="67"/>
        <v>2.7736999999999998</v>
      </c>
      <c r="AE330" s="39">
        <f t="shared" si="67"/>
        <v>2.6570999999999998</v>
      </c>
      <c r="AF330" s="39">
        <f t="shared" si="67"/>
        <v>2.6513</v>
      </c>
      <c r="AG330" s="39">
        <f t="shared" si="67"/>
        <v>2.7591000000000001</v>
      </c>
      <c r="AH330" s="39">
        <f t="shared" si="67"/>
        <v>2.8669000000000002</v>
      </c>
      <c r="AI330" s="39">
        <f t="shared" ref="AI330:BA330" si="68">AI96+AI153+AI212+AI270</f>
        <v>2.9745999999999997</v>
      </c>
      <c r="AJ330" s="39">
        <f t="shared" si="68"/>
        <v>3.0823</v>
      </c>
      <c r="AK330" s="39">
        <f t="shared" si="68"/>
        <v>3.1901000000000002</v>
      </c>
      <c r="AL330" s="39">
        <f t="shared" si="68"/>
        <v>3.2978000000000001</v>
      </c>
      <c r="AM330" s="39">
        <f t="shared" si="68"/>
        <v>3.4055</v>
      </c>
      <c r="AN330" s="39">
        <f t="shared" si="68"/>
        <v>3.5132000000000003</v>
      </c>
      <c r="AO330" s="39">
        <f t="shared" si="68"/>
        <v>3.6211000000000002</v>
      </c>
      <c r="AP330" s="39">
        <f t="shared" si="68"/>
        <v>3.7287999999999997</v>
      </c>
      <c r="AQ330" s="39">
        <f t="shared" si="68"/>
        <v>3.8365</v>
      </c>
      <c r="AR330" s="39">
        <f t="shared" si="68"/>
        <v>3.9441999999999999</v>
      </c>
      <c r="AS330" s="39">
        <f t="shared" si="68"/>
        <v>4.0520000000000005</v>
      </c>
      <c r="AT330" s="39">
        <f t="shared" si="68"/>
        <v>4.1597</v>
      </c>
      <c r="AU330" s="39">
        <f t="shared" si="68"/>
        <v>4.2674000000000003</v>
      </c>
      <c r="AV330" s="39">
        <f t="shared" si="68"/>
        <v>4.3751999999999995</v>
      </c>
      <c r="AW330" s="39">
        <f t="shared" si="68"/>
        <v>4.4828999999999999</v>
      </c>
      <c r="AX330" s="39">
        <f t="shared" si="68"/>
        <v>4.5907</v>
      </c>
      <c r="AY330" s="39">
        <f t="shared" si="68"/>
        <v>4.6983999999999995</v>
      </c>
      <c r="AZ330" s="39">
        <f t="shared" si="68"/>
        <v>4.8061000000000007</v>
      </c>
      <c r="BA330" s="39">
        <f t="shared" si="68"/>
        <v>4.9138000000000002</v>
      </c>
      <c r="BB330" s="39"/>
      <c r="BD330" s="2"/>
      <c r="DA330" s="20"/>
    </row>
    <row r="331" spans="1:105">
      <c r="A331" t="s">
        <v>191</v>
      </c>
      <c r="B331" t="s">
        <v>321</v>
      </c>
      <c r="C331" s="39">
        <f t="shared" ref="C331:AH331" si="69">C97+C154+C213+C271</f>
        <v>2.1218000000000004</v>
      </c>
      <c r="D331" s="39">
        <f t="shared" si="69"/>
        <v>2.3017000000000003</v>
      </c>
      <c r="E331" s="39">
        <f t="shared" si="69"/>
        <v>2.3062999999999998</v>
      </c>
      <c r="F331" s="39">
        <f t="shared" si="69"/>
        <v>2.3513000000000002</v>
      </c>
      <c r="G331" s="39">
        <f t="shared" si="69"/>
        <v>2.6143999999999998</v>
      </c>
      <c r="H331" s="39">
        <f t="shared" si="69"/>
        <v>2.6571999999999996</v>
      </c>
      <c r="I331" s="39">
        <f t="shared" si="69"/>
        <v>2.7887</v>
      </c>
      <c r="J331" s="39">
        <f t="shared" si="69"/>
        <v>2.7366999999999999</v>
      </c>
      <c r="K331" s="39">
        <f t="shared" si="69"/>
        <v>2.8809</v>
      </c>
      <c r="L331" s="39">
        <f t="shared" si="69"/>
        <v>2.8797000000000001</v>
      </c>
      <c r="M331" s="39">
        <f t="shared" si="69"/>
        <v>2.8151999999999999</v>
      </c>
      <c r="N331" s="39">
        <f t="shared" si="69"/>
        <v>2.9491000000000001</v>
      </c>
      <c r="O331" s="39">
        <f t="shared" si="69"/>
        <v>1.1976</v>
      </c>
      <c r="P331" s="39">
        <f t="shared" si="69"/>
        <v>1.1918000000000002</v>
      </c>
      <c r="Q331" s="39">
        <f t="shared" si="69"/>
        <v>1.1631</v>
      </c>
      <c r="R331" s="39">
        <f t="shared" si="69"/>
        <v>1.1734</v>
      </c>
      <c r="S331" s="39">
        <f t="shared" si="69"/>
        <v>1.1168</v>
      </c>
      <c r="T331" s="39">
        <f t="shared" si="69"/>
        <v>1.0545</v>
      </c>
      <c r="U331" s="39">
        <f t="shared" si="69"/>
        <v>0.97140000000000004</v>
      </c>
      <c r="V331" s="39">
        <f t="shared" si="69"/>
        <v>0.94500000000000006</v>
      </c>
      <c r="W331" s="39">
        <f t="shared" si="69"/>
        <v>0.94940000000000002</v>
      </c>
      <c r="X331" s="39">
        <f t="shared" si="69"/>
        <v>0.96799999999999997</v>
      </c>
      <c r="Y331" s="39">
        <f t="shared" si="69"/>
        <v>0.94730000000000003</v>
      </c>
      <c r="Z331" s="39">
        <f t="shared" si="69"/>
        <v>0.85970000000000002</v>
      </c>
      <c r="AA331" s="39">
        <f t="shared" si="69"/>
        <v>0.71520000000000006</v>
      </c>
      <c r="AB331" s="39">
        <f t="shared" si="69"/>
        <v>0.72799999999999998</v>
      </c>
      <c r="AC331" s="39">
        <f t="shared" si="69"/>
        <v>0.71189999999999998</v>
      </c>
      <c r="AD331" s="39">
        <f t="shared" si="69"/>
        <v>0.67149999999999999</v>
      </c>
      <c r="AE331" s="39">
        <f t="shared" si="69"/>
        <v>0.63919999999999999</v>
      </c>
      <c r="AF331" s="39">
        <f t="shared" si="69"/>
        <v>0.62890000000000001</v>
      </c>
      <c r="AG331" s="39">
        <f t="shared" si="69"/>
        <v>0.63719999999999999</v>
      </c>
      <c r="AH331" s="39">
        <f t="shared" si="69"/>
        <v>0.64580000000000004</v>
      </c>
      <c r="AI331" s="39">
        <f t="shared" ref="AI331:BA331" si="70">AI97+AI154+AI213+AI271</f>
        <v>0.65429999999999999</v>
      </c>
      <c r="AJ331" s="39">
        <f t="shared" si="70"/>
        <v>0.66289999999999993</v>
      </c>
      <c r="AK331" s="39">
        <f t="shared" si="70"/>
        <v>0.6714</v>
      </c>
      <c r="AL331" s="39">
        <f t="shared" si="70"/>
        <v>0.67999999999999994</v>
      </c>
      <c r="AM331" s="39">
        <f t="shared" si="70"/>
        <v>0.68840000000000001</v>
      </c>
      <c r="AN331" s="39">
        <f t="shared" si="70"/>
        <v>0.69689999999999996</v>
      </c>
      <c r="AO331" s="39">
        <f t="shared" si="70"/>
        <v>0.70550000000000002</v>
      </c>
      <c r="AP331" s="39">
        <f t="shared" si="70"/>
        <v>0.71389999999999998</v>
      </c>
      <c r="AQ331" s="39">
        <f t="shared" si="70"/>
        <v>0.72250000000000003</v>
      </c>
      <c r="AR331" s="39">
        <f t="shared" si="70"/>
        <v>0.73100000000000009</v>
      </c>
      <c r="AS331" s="39">
        <f t="shared" si="70"/>
        <v>0.73950000000000005</v>
      </c>
      <c r="AT331" s="39">
        <f t="shared" si="70"/>
        <v>0.748</v>
      </c>
      <c r="AU331" s="39">
        <f t="shared" si="70"/>
        <v>0.75659999999999994</v>
      </c>
      <c r="AV331" s="39">
        <f t="shared" si="70"/>
        <v>0.76510000000000011</v>
      </c>
      <c r="AW331" s="39">
        <f t="shared" si="70"/>
        <v>0.77360000000000007</v>
      </c>
      <c r="AX331" s="39">
        <f t="shared" si="70"/>
        <v>0.78220000000000001</v>
      </c>
      <c r="AY331" s="39">
        <f t="shared" si="70"/>
        <v>0.79049999999999998</v>
      </c>
      <c r="AZ331" s="39">
        <f t="shared" si="70"/>
        <v>0.79909999999999992</v>
      </c>
      <c r="BA331" s="39">
        <f t="shared" si="70"/>
        <v>0.8076000000000001</v>
      </c>
      <c r="BB331" s="39"/>
      <c r="BD331" s="2"/>
      <c r="DA331" s="20"/>
    </row>
    <row r="332" spans="1:105">
      <c r="A332" t="s">
        <v>191</v>
      </c>
      <c r="B332" t="s">
        <v>322</v>
      </c>
      <c r="C332" s="39">
        <f t="shared" ref="C332:AH332" si="71">C98+C155+C214+C272</f>
        <v>0.55610000000000004</v>
      </c>
      <c r="D332" s="39">
        <f t="shared" si="71"/>
        <v>0.96919999999999995</v>
      </c>
      <c r="E332" s="39">
        <f t="shared" si="71"/>
        <v>0.90110000000000001</v>
      </c>
      <c r="F332" s="39">
        <f t="shared" si="71"/>
        <v>0.93569999999999998</v>
      </c>
      <c r="G332" s="39">
        <f t="shared" si="71"/>
        <v>1.1711</v>
      </c>
      <c r="H332" s="39">
        <f t="shared" si="71"/>
        <v>1.3302</v>
      </c>
      <c r="I332" s="39">
        <f t="shared" si="71"/>
        <v>0.53879999999999995</v>
      </c>
      <c r="J332" s="39">
        <f t="shared" si="71"/>
        <v>0.74769999999999992</v>
      </c>
      <c r="K332" s="39">
        <f t="shared" si="71"/>
        <v>0.96810000000000007</v>
      </c>
      <c r="L332" s="39">
        <f t="shared" si="71"/>
        <v>1.0603</v>
      </c>
      <c r="M332" s="39">
        <f t="shared" si="71"/>
        <v>0.70960000000000001</v>
      </c>
      <c r="N332" s="39">
        <f t="shared" si="71"/>
        <v>0.90809999999999991</v>
      </c>
      <c r="O332" s="39">
        <f t="shared" si="71"/>
        <v>1.5737999999999999</v>
      </c>
      <c r="P332" s="39">
        <f t="shared" si="71"/>
        <v>1.6383000000000001</v>
      </c>
      <c r="Q332" s="39">
        <f t="shared" si="71"/>
        <v>1.5957000000000001</v>
      </c>
      <c r="R332" s="39">
        <f t="shared" si="71"/>
        <v>1.6914000000000002</v>
      </c>
      <c r="S332" s="39">
        <f t="shared" si="71"/>
        <v>1.4975999999999998</v>
      </c>
      <c r="T332" s="39">
        <f t="shared" si="71"/>
        <v>1.5483000000000002</v>
      </c>
      <c r="U332" s="39">
        <f t="shared" si="71"/>
        <v>1.6048999999999998</v>
      </c>
      <c r="V332" s="39">
        <f t="shared" si="71"/>
        <v>1.5922000000000001</v>
      </c>
      <c r="W332" s="39">
        <f t="shared" si="71"/>
        <v>1.7664999999999997</v>
      </c>
      <c r="X332" s="39">
        <f t="shared" si="71"/>
        <v>1.9787000000000001</v>
      </c>
      <c r="Y332" s="39">
        <f t="shared" si="71"/>
        <v>2.1206</v>
      </c>
      <c r="Z332" s="39">
        <f t="shared" si="71"/>
        <v>2.1046</v>
      </c>
      <c r="AA332" s="39">
        <f t="shared" si="71"/>
        <v>1.9557000000000002</v>
      </c>
      <c r="AB332" s="39">
        <f t="shared" si="71"/>
        <v>2.13</v>
      </c>
      <c r="AC332" s="39">
        <f t="shared" si="71"/>
        <v>2.2555999999999998</v>
      </c>
      <c r="AD332" s="39">
        <f t="shared" si="71"/>
        <v>2.3675999999999999</v>
      </c>
      <c r="AE332" s="39">
        <f t="shared" si="71"/>
        <v>2.4495</v>
      </c>
      <c r="AF332" s="39">
        <f t="shared" si="71"/>
        <v>2.5002</v>
      </c>
      <c r="AG332" s="39">
        <f t="shared" si="71"/>
        <v>2.7355999999999998</v>
      </c>
      <c r="AH332" s="39">
        <f t="shared" si="71"/>
        <v>2.9708000000000001</v>
      </c>
      <c r="AI332" s="39">
        <f t="shared" ref="AI332:BA332" si="72">AI98+AI155+AI214+AI272</f>
        <v>3.2061999999999999</v>
      </c>
      <c r="AJ332" s="39">
        <f t="shared" si="72"/>
        <v>3.4415</v>
      </c>
      <c r="AK332" s="39">
        <f t="shared" si="72"/>
        <v>3.6767000000000003</v>
      </c>
      <c r="AL332" s="39">
        <f t="shared" si="72"/>
        <v>3.8475999999999999</v>
      </c>
      <c r="AM332" s="39">
        <f t="shared" si="72"/>
        <v>4.0572999999999997</v>
      </c>
      <c r="AN332" s="39">
        <f t="shared" si="72"/>
        <v>4.2821999999999996</v>
      </c>
      <c r="AO332" s="39">
        <f t="shared" si="72"/>
        <v>4.5135000000000005</v>
      </c>
      <c r="AP332" s="39">
        <f t="shared" si="72"/>
        <v>4.7472000000000003</v>
      </c>
      <c r="AQ332" s="39">
        <f t="shared" si="72"/>
        <v>4.9817999999999998</v>
      </c>
      <c r="AR332" s="39">
        <f t="shared" si="72"/>
        <v>5.2167999999999992</v>
      </c>
      <c r="AS332" s="39">
        <f t="shared" si="72"/>
        <v>5.4520999999999997</v>
      </c>
      <c r="AT332" s="39">
        <f t="shared" si="72"/>
        <v>5.6874000000000002</v>
      </c>
      <c r="AU332" s="39">
        <f t="shared" si="72"/>
        <v>5.9227000000000007</v>
      </c>
      <c r="AV332" s="39">
        <f t="shared" si="72"/>
        <v>6.1579999999999995</v>
      </c>
      <c r="AW332" s="39">
        <f t="shared" si="72"/>
        <v>6.3933999999999997</v>
      </c>
      <c r="AX332" s="39">
        <f t="shared" si="72"/>
        <v>6.6286000000000005</v>
      </c>
      <c r="AY332" s="39">
        <f t="shared" si="72"/>
        <v>6.8639000000000001</v>
      </c>
      <c r="AZ332" s="39">
        <f t="shared" si="72"/>
        <v>7.0991999999999997</v>
      </c>
      <c r="BA332" s="39">
        <f t="shared" si="72"/>
        <v>7.3346</v>
      </c>
      <c r="BB332" s="39"/>
      <c r="BD332" s="2"/>
      <c r="DA332" s="20"/>
    </row>
    <row r="333" spans="1:105">
      <c r="A333" t="s">
        <v>191</v>
      </c>
      <c r="B333" t="s">
        <v>323</v>
      </c>
      <c r="C333" s="39">
        <f t="shared" ref="C333:AH333" si="73">C99+C156+C215+C273</f>
        <v>1.8170999999999999</v>
      </c>
      <c r="D333" s="39">
        <f t="shared" si="73"/>
        <v>1.8494999999999999</v>
      </c>
      <c r="E333" s="39">
        <f t="shared" si="73"/>
        <v>1.8565</v>
      </c>
      <c r="F333" s="39">
        <f t="shared" si="73"/>
        <v>2.1056999999999997</v>
      </c>
      <c r="G333" s="39">
        <f t="shared" si="73"/>
        <v>2.0156999999999998</v>
      </c>
      <c r="H333" s="39">
        <f t="shared" si="73"/>
        <v>2.1299000000000001</v>
      </c>
      <c r="I333" s="39">
        <f t="shared" si="73"/>
        <v>1.3937999999999999</v>
      </c>
      <c r="J333" s="39">
        <f t="shared" si="73"/>
        <v>1.3534000000000002</v>
      </c>
      <c r="K333" s="39">
        <f t="shared" si="73"/>
        <v>1.4330000000000001</v>
      </c>
      <c r="L333" s="39">
        <f t="shared" si="73"/>
        <v>1.4824999999999999</v>
      </c>
      <c r="M333" s="39">
        <f t="shared" si="73"/>
        <v>1.3902999999999999</v>
      </c>
      <c r="N333" s="39">
        <f t="shared" si="73"/>
        <v>1.4537</v>
      </c>
      <c r="O333" s="39">
        <f t="shared" si="73"/>
        <v>2.4495</v>
      </c>
      <c r="P333" s="39">
        <f t="shared" si="73"/>
        <v>2.8624999999999998</v>
      </c>
      <c r="Q333" s="39">
        <f t="shared" si="73"/>
        <v>2.8555000000000001</v>
      </c>
      <c r="R333" s="39">
        <f t="shared" si="73"/>
        <v>2.2900999999999998</v>
      </c>
      <c r="S333" s="39">
        <f t="shared" si="73"/>
        <v>2.5891000000000002</v>
      </c>
      <c r="T333" s="39">
        <f t="shared" si="73"/>
        <v>3.1913</v>
      </c>
      <c r="U333" s="39">
        <f t="shared" si="73"/>
        <v>2.9744000000000002</v>
      </c>
      <c r="V333" s="39">
        <f t="shared" si="73"/>
        <v>2.9514</v>
      </c>
      <c r="W333" s="39">
        <f t="shared" si="73"/>
        <v>3.1311999999999998</v>
      </c>
      <c r="X333" s="39">
        <f t="shared" si="73"/>
        <v>2.9514</v>
      </c>
      <c r="Y333" s="39">
        <f t="shared" si="73"/>
        <v>3.0367000000000002</v>
      </c>
      <c r="Z333" s="39">
        <f t="shared" si="73"/>
        <v>3.0897000000000001</v>
      </c>
      <c r="AA333" s="39">
        <f t="shared" si="73"/>
        <v>2.9088000000000003</v>
      </c>
      <c r="AB333" s="39">
        <f t="shared" si="73"/>
        <v>3.0148000000000001</v>
      </c>
      <c r="AC333" s="39">
        <f t="shared" si="73"/>
        <v>3.2178000000000004</v>
      </c>
      <c r="AD333" s="39">
        <f t="shared" si="73"/>
        <v>3.3136000000000001</v>
      </c>
      <c r="AE333" s="39">
        <f t="shared" si="73"/>
        <v>3.3239000000000001</v>
      </c>
      <c r="AF333" s="39">
        <f t="shared" si="73"/>
        <v>3.3839999999999999</v>
      </c>
      <c r="AG333" s="39">
        <f t="shared" si="73"/>
        <v>3.4733999999999998</v>
      </c>
      <c r="AH333" s="39">
        <f t="shared" si="73"/>
        <v>3.5626000000000002</v>
      </c>
      <c r="AI333" s="39">
        <f t="shared" ref="AI333:BA333" si="74">AI99+AI156+AI215+AI273</f>
        <v>3.6520000000000001</v>
      </c>
      <c r="AJ333" s="39">
        <f t="shared" si="74"/>
        <v>3.7413000000000003</v>
      </c>
      <c r="AK333" s="39">
        <f t="shared" si="74"/>
        <v>3.8307000000000002</v>
      </c>
      <c r="AL333" s="39">
        <f t="shared" si="74"/>
        <v>3.92</v>
      </c>
      <c r="AM333" s="39">
        <f t="shared" si="74"/>
        <v>4.0094000000000003</v>
      </c>
      <c r="AN333" s="39">
        <f t="shared" si="74"/>
        <v>4.0987</v>
      </c>
      <c r="AO333" s="39">
        <f t="shared" si="74"/>
        <v>4.1879999999999997</v>
      </c>
      <c r="AP333" s="39">
        <f t="shared" si="74"/>
        <v>4.2772000000000006</v>
      </c>
      <c r="AQ333" s="39">
        <f t="shared" si="74"/>
        <v>4.3666999999999998</v>
      </c>
      <c r="AR333" s="39">
        <f t="shared" si="74"/>
        <v>4.4560000000000004</v>
      </c>
      <c r="AS333" s="39">
        <f t="shared" si="74"/>
        <v>4.5453999999999999</v>
      </c>
      <c r="AT333" s="39">
        <f t="shared" si="74"/>
        <v>4.6347000000000005</v>
      </c>
      <c r="AU333" s="39">
        <f t="shared" si="74"/>
        <v>4.7240000000000002</v>
      </c>
      <c r="AV333" s="39">
        <f t="shared" si="74"/>
        <v>4.8132999999999999</v>
      </c>
      <c r="AW333" s="39">
        <f t="shared" si="74"/>
        <v>4.9026999999999994</v>
      </c>
      <c r="AX333" s="39">
        <f t="shared" si="74"/>
        <v>4.992</v>
      </c>
      <c r="AY333" s="39">
        <f t="shared" si="74"/>
        <v>5.0814000000000004</v>
      </c>
      <c r="AZ333" s="39">
        <f t="shared" si="74"/>
        <v>5.1706000000000003</v>
      </c>
      <c r="BA333" s="39">
        <f t="shared" si="74"/>
        <v>5.2600999999999996</v>
      </c>
      <c r="BB333" s="39"/>
      <c r="BD333" s="2"/>
      <c r="DA333" s="20"/>
    </row>
    <row r="334" spans="1:105">
      <c r="A334" t="s">
        <v>191</v>
      </c>
      <c r="B334" t="s">
        <v>324</v>
      </c>
      <c r="C334" s="39">
        <f t="shared" ref="C334:AH334" si="75">C100+C157+C216+C274</f>
        <v>0.53649999999999998</v>
      </c>
      <c r="D334" s="39">
        <f t="shared" si="75"/>
        <v>0.59309999999999996</v>
      </c>
      <c r="E334" s="39">
        <f t="shared" si="75"/>
        <v>0.62650000000000006</v>
      </c>
      <c r="F334" s="39">
        <f t="shared" si="75"/>
        <v>0.5976999999999999</v>
      </c>
      <c r="G334" s="39">
        <f t="shared" si="75"/>
        <v>0.70599999999999996</v>
      </c>
      <c r="H334" s="39">
        <f t="shared" si="75"/>
        <v>0.68080000000000007</v>
      </c>
      <c r="I334" s="39">
        <f t="shared" si="75"/>
        <v>0.68640000000000001</v>
      </c>
      <c r="J334" s="39">
        <f t="shared" si="75"/>
        <v>0.75570000000000004</v>
      </c>
      <c r="K334" s="39">
        <f t="shared" si="75"/>
        <v>0.8226</v>
      </c>
      <c r="L334" s="39">
        <f t="shared" si="75"/>
        <v>0.91620000000000001</v>
      </c>
      <c r="M334" s="39">
        <f t="shared" si="75"/>
        <v>0.99470000000000003</v>
      </c>
      <c r="N334" s="39">
        <f t="shared" si="75"/>
        <v>1.1272</v>
      </c>
      <c r="O334" s="39">
        <f t="shared" si="75"/>
        <v>1.1017999999999999</v>
      </c>
      <c r="P334" s="39">
        <f t="shared" si="75"/>
        <v>1.0878999999999999</v>
      </c>
      <c r="Q334" s="39">
        <f t="shared" si="75"/>
        <v>1.1042000000000001</v>
      </c>
      <c r="R334" s="39">
        <f t="shared" si="75"/>
        <v>1.1029</v>
      </c>
      <c r="S334" s="39">
        <f t="shared" si="75"/>
        <v>1.0948</v>
      </c>
      <c r="T334" s="39">
        <f t="shared" si="75"/>
        <v>1.1745000000000001</v>
      </c>
      <c r="U334" s="39">
        <f t="shared" si="75"/>
        <v>1.1573</v>
      </c>
      <c r="V334" s="39">
        <f t="shared" si="75"/>
        <v>1.2263999999999999</v>
      </c>
      <c r="W334" s="39">
        <f t="shared" si="75"/>
        <v>1.3384</v>
      </c>
      <c r="X334" s="39">
        <f t="shared" si="75"/>
        <v>1.4121999999999999</v>
      </c>
      <c r="Y334" s="39">
        <f t="shared" si="75"/>
        <v>1.4179999999999999</v>
      </c>
      <c r="Z334" s="39">
        <f t="shared" si="75"/>
        <v>1.2749000000000001</v>
      </c>
      <c r="AA334" s="39">
        <f t="shared" si="75"/>
        <v>1.0476000000000001</v>
      </c>
      <c r="AB334" s="39">
        <f t="shared" si="75"/>
        <v>1.1365000000000001</v>
      </c>
      <c r="AC334" s="39">
        <f t="shared" si="75"/>
        <v>1.2621</v>
      </c>
      <c r="AD334" s="39">
        <f t="shared" si="75"/>
        <v>1.2909999999999999</v>
      </c>
      <c r="AE334" s="39">
        <f t="shared" si="75"/>
        <v>1.2922</v>
      </c>
      <c r="AF334" s="39">
        <f t="shared" si="75"/>
        <v>1.2991999999999999</v>
      </c>
      <c r="AG334" s="39">
        <f t="shared" si="75"/>
        <v>1.3717000000000001</v>
      </c>
      <c r="AH334" s="39">
        <f t="shared" si="75"/>
        <v>1.4442999999999999</v>
      </c>
      <c r="AI334" s="39">
        <f t="shared" ref="AI334:BA334" si="76">AI100+AI157+AI216+AI274</f>
        <v>1.5169000000000001</v>
      </c>
      <c r="AJ334" s="39">
        <f t="shared" si="76"/>
        <v>1.5893999999999999</v>
      </c>
      <c r="AK334" s="39">
        <f t="shared" si="76"/>
        <v>1.6619999999999999</v>
      </c>
      <c r="AL334" s="39">
        <f t="shared" si="76"/>
        <v>1.7345999999999999</v>
      </c>
      <c r="AM334" s="39">
        <f t="shared" si="76"/>
        <v>1.8070999999999999</v>
      </c>
      <c r="AN334" s="39">
        <f t="shared" si="76"/>
        <v>1.8796999999999999</v>
      </c>
      <c r="AO334" s="39">
        <f t="shared" si="76"/>
        <v>1.9523000000000001</v>
      </c>
      <c r="AP334" s="39">
        <f t="shared" si="76"/>
        <v>2.0247999999999999</v>
      </c>
      <c r="AQ334" s="39">
        <f t="shared" si="76"/>
        <v>2.0975000000000001</v>
      </c>
      <c r="AR334" s="39">
        <f t="shared" si="76"/>
        <v>2.1700999999999997</v>
      </c>
      <c r="AS334" s="39">
        <f t="shared" si="76"/>
        <v>2.2425999999999999</v>
      </c>
      <c r="AT334" s="39">
        <f t="shared" si="76"/>
        <v>2.3151999999999999</v>
      </c>
      <c r="AU334" s="39">
        <f t="shared" si="76"/>
        <v>2.3877999999999999</v>
      </c>
      <c r="AV334" s="39">
        <f t="shared" si="76"/>
        <v>2.4603000000000002</v>
      </c>
      <c r="AW334" s="39">
        <f t="shared" si="76"/>
        <v>2.5329999999999999</v>
      </c>
      <c r="AX334" s="39">
        <f t="shared" si="76"/>
        <v>2.6055000000000001</v>
      </c>
      <c r="AY334" s="39">
        <f t="shared" si="76"/>
        <v>2.6781000000000001</v>
      </c>
      <c r="AZ334" s="39">
        <f t="shared" si="76"/>
        <v>2.7507000000000001</v>
      </c>
      <c r="BA334" s="39">
        <f t="shared" si="76"/>
        <v>2.8231999999999999</v>
      </c>
      <c r="BB334" s="39"/>
      <c r="BD334" s="2"/>
      <c r="DA334" s="20"/>
    </row>
    <row r="335" spans="1:105">
      <c r="A335" t="s">
        <v>191</v>
      </c>
      <c r="B335" t="s">
        <v>325</v>
      </c>
      <c r="C335" s="39">
        <f t="shared" ref="C335:AH335" si="77">C101+C158+C217+C275</f>
        <v>4.5100000000000001E-2</v>
      </c>
      <c r="D335" s="39">
        <f t="shared" si="77"/>
        <v>4.3899999999999995E-2</v>
      </c>
      <c r="E335" s="39">
        <f t="shared" si="77"/>
        <v>4.4999999999999998E-2</v>
      </c>
      <c r="F335" s="39">
        <f t="shared" si="77"/>
        <v>4.3899999999999995E-2</v>
      </c>
      <c r="G335" s="39">
        <f t="shared" si="77"/>
        <v>4.8500000000000001E-2</v>
      </c>
      <c r="H335" s="39">
        <f t="shared" si="77"/>
        <v>5.3100000000000001E-2</v>
      </c>
      <c r="I335" s="39">
        <f t="shared" si="77"/>
        <v>5.3099999999999994E-2</v>
      </c>
      <c r="J335" s="39">
        <f t="shared" si="77"/>
        <v>5.8899999999999994E-2</v>
      </c>
      <c r="K335" s="39">
        <f t="shared" si="77"/>
        <v>6.0100000000000001E-2</v>
      </c>
      <c r="L335" s="39">
        <f t="shared" si="77"/>
        <v>6.8099999999999994E-2</v>
      </c>
      <c r="M335" s="39">
        <f t="shared" si="77"/>
        <v>6.1199999999999997E-2</v>
      </c>
      <c r="N335" s="39">
        <f t="shared" si="77"/>
        <v>5.2000000000000005E-2</v>
      </c>
      <c r="O335" s="39">
        <f t="shared" si="77"/>
        <v>5.6500000000000002E-2</v>
      </c>
      <c r="P335" s="39">
        <f t="shared" si="77"/>
        <v>5.0799999999999998E-2</v>
      </c>
      <c r="Q335" s="39">
        <f t="shared" si="77"/>
        <v>5.0799999999999998E-2</v>
      </c>
      <c r="R335" s="39">
        <f t="shared" si="77"/>
        <v>6.5799999999999997E-2</v>
      </c>
      <c r="S335" s="39">
        <f t="shared" si="77"/>
        <v>6.1100000000000002E-2</v>
      </c>
      <c r="T335" s="39">
        <f t="shared" si="77"/>
        <v>4.9600000000000005E-2</v>
      </c>
      <c r="U335" s="39">
        <f t="shared" si="77"/>
        <v>4.2599999999999999E-2</v>
      </c>
      <c r="V335" s="39">
        <f t="shared" si="77"/>
        <v>4.8399999999999999E-2</v>
      </c>
      <c r="W335" s="39">
        <f t="shared" si="77"/>
        <v>5.2999999999999992E-2</v>
      </c>
      <c r="X335" s="39">
        <f t="shared" si="77"/>
        <v>4.7399999999999998E-2</v>
      </c>
      <c r="Y335" s="39">
        <f t="shared" si="77"/>
        <v>4.4999999999999998E-2</v>
      </c>
      <c r="Z335" s="39">
        <f t="shared" si="77"/>
        <v>4.4899999999999995E-2</v>
      </c>
      <c r="AA335" s="39">
        <f t="shared" si="77"/>
        <v>4.1599999999999998E-2</v>
      </c>
      <c r="AB335" s="39">
        <f t="shared" si="77"/>
        <v>5.0799999999999998E-2</v>
      </c>
      <c r="AC335" s="39">
        <f t="shared" si="77"/>
        <v>0.06</v>
      </c>
      <c r="AD335" s="39">
        <f t="shared" si="77"/>
        <v>6.2299999999999994E-2</v>
      </c>
      <c r="AE335" s="39">
        <f t="shared" si="77"/>
        <v>5.8900000000000001E-2</v>
      </c>
      <c r="AF335" s="39">
        <f t="shared" si="77"/>
        <v>5.5399999999999998E-2</v>
      </c>
      <c r="AG335" s="39">
        <f t="shared" si="77"/>
        <v>5.4799999999999995E-2</v>
      </c>
      <c r="AH335" s="39">
        <f t="shared" si="77"/>
        <v>5.4400000000000004E-2</v>
      </c>
      <c r="AI335" s="39">
        <f t="shared" ref="AI335:BA335" si="78">AI101+AI158+AI217+AI275</f>
        <v>5.3800000000000001E-2</v>
      </c>
      <c r="AJ335" s="39">
        <f t="shared" si="78"/>
        <v>5.3499999999999999E-2</v>
      </c>
      <c r="AK335" s="39">
        <f t="shared" si="78"/>
        <v>5.2900000000000003E-2</v>
      </c>
      <c r="AL335" s="39">
        <f t="shared" si="78"/>
        <v>5.2400000000000002E-2</v>
      </c>
      <c r="AM335" s="39">
        <f t="shared" si="78"/>
        <v>5.1999999999999998E-2</v>
      </c>
      <c r="AN335" s="39">
        <f t="shared" si="78"/>
        <v>5.1499999999999997E-2</v>
      </c>
      <c r="AO335" s="39">
        <f t="shared" si="78"/>
        <v>5.1000000000000004E-2</v>
      </c>
      <c r="AP335" s="39">
        <f t="shared" si="78"/>
        <v>5.0399999999999993E-2</v>
      </c>
      <c r="AQ335" s="39">
        <f t="shared" si="78"/>
        <v>4.99E-2</v>
      </c>
      <c r="AR335" s="39">
        <f t="shared" si="78"/>
        <v>4.9399999999999999E-2</v>
      </c>
      <c r="AS335" s="39">
        <f t="shared" si="78"/>
        <v>4.9000000000000002E-2</v>
      </c>
      <c r="AT335" s="39">
        <f t="shared" si="78"/>
        <v>4.8500000000000001E-2</v>
      </c>
      <c r="AU335" s="39">
        <f t="shared" si="78"/>
        <v>4.8000000000000001E-2</v>
      </c>
      <c r="AV335" s="39">
        <f t="shared" si="78"/>
        <v>4.7399999999999998E-2</v>
      </c>
      <c r="AW335" s="39">
        <f t="shared" si="78"/>
        <v>4.6999999999999993E-2</v>
      </c>
      <c r="AX335" s="39">
        <f t="shared" si="78"/>
        <v>4.6600000000000003E-2</v>
      </c>
      <c r="AY335" s="39">
        <f t="shared" si="78"/>
        <v>4.5999999999999999E-2</v>
      </c>
      <c r="AZ335" s="39">
        <f t="shared" si="78"/>
        <v>4.5499999999999999E-2</v>
      </c>
      <c r="BA335" s="39">
        <f t="shared" si="78"/>
        <v>4.4900000000000002E-2</v>
      </c>
      <c r="BB335" s="39"/>
      <c r="BD335" s="2"/>
      <c r="DA335" s="20"/>
    </row>
    <row r="336" spans="1:105">
      <c r="A336" t="s">
        <v>191</v>
      </c>
      <c r="B336" t="s">
        <v>326</v>
      </c>
      <c r="C336" s="39">
        <f t="shared" ref="C336:AH336" si="79">C102+C159+C218+C276</f>
        <v>0.79610000000000003</v>
      </c>
      <c r="D336" s="39">
        <f t="shared" si="79"/>
        <v>0.85959999999999992</v>
      </c>
      <c r="E336" s="39">
        <f t="shared" si="79"/>
        <v>0.83879999999999999</v>
      </c>
      <c r="F336" s="39">
        <f t="shared" si="79"/>
        <v>0.96699999999999997</v>
      </c>
      <c r="G336" s="39">
        <f t="shared" si="79"/>
        <v>1.0037</v>
      </c>
      <c r="H336" s="39">
        <f t="shared" si="79"/>
        <v>1.0223</v>
      </c>
      <c r="I336" s="39">
        <f t="shared" si="79"/>
        <v>1.0049000000000001</v>
      </c>
      <c r="J336" s="39">
        <f t="shared" si="79"/>
        <v>1.0407</v>
      </c>
      <c r="K336" s="39">
        <f t="shared" si="79"/>
        <v>0.96</v>
      </c>
      <c r="L336" s="39">
        <f t="shared" si="79"/>
        <v>1.1688000000000001</v>
      </c>
      <c r="M336" s="39">
        <f t="shared" si="79"/>
        <v>1.2138</v>
      </c>
      <c r="N336" s="39">
        <f t="shared" si="79"/>
        <v>1.2069000000000001</v>
      </c>
      <c r="O336" s="39">
        <f t="shared" si="79"/>
        <v>1.403</v>
      </c>
      <c r="P336" s="39">
        <f t="shared" si="79"/>
        <v>1.4501999999999999</v>
      </c>
      <c r="Q336" s="39">
        <f t="shared" si="79"/>
        <v>1.4767999999999999</v>
      </c>
      <c r="R336" s="39">
        <f t="shared" si="79"/>
        <v>1.4986999999999999</v>
      </c>
      <c r="S336" s="39">
        <f t="shared" si="79"/>
        <v>1.4087000000000001</v>
      </c>
      <c r="T336" s="39">
        <f t="shared" si="79"/>
        <v>1.448</v>
      </c>
      <c r="U336" s="39">
        <f t="shared" si="79"/>
        <v>1.5217000000000001</v>
      </c>
      <c r="V336" s="39">
        <f t="shared" si="79"/>
        <v>1.7052</v>
      </c>
      <c r="W336" s="39">
        <f t="shared" si="79"/>
        <v>1.8252999999999999</v>
      </c>
      <c r="X336" s="39">
        <f t="shared" si="79"/>
        <v>1.9036999999999999</v>
      </c>
      <c r="Y336" s="39">
        <f t="shared" si="79"/>
        <v>1.9545000000000001</v>
      </c>
      <c r="Z336" s="39">
        <f t="shared" si="79"/>
        <v>1.7040999999999999</v>
      </c>
      <c r="AA336" s="39">
        <f t="shared" si="79"/>
        <v>1.3475000000000001</v>
      </c>
      <c r="AB336" s="39">
        <f t="shared" si="79"/>
        <v>1.4376</v>
      </c>
      <c r="AC336" s="39">
        <f t="shared" si="79"/>
        <v>1.5068000000000001</v>
      </c>
      <c r="AD336" s="39">
        <f t="shared" si="79"/>
        <v>1.5425</v>
      </c>
      <c r="AE336" s="39">
        <f t="shared" si="79"/>
        <v>1.5448</v>
      </c>
      <c r="AF336" s="39">
        <f t="shared" si="79"/>
        <v>1.6577999999999999</v>
      </c>
      <c r="AG336" s="39">
        <f t="shared" si="79"/>
        <v>1.7462</v>
      </c>
      <c r="AH336" s="39">
        <f t="shared" si="79"/>
        <v>1.8345</v>
      </c>
      <c r="AI336" s="39">
        <f t="shared" ref="AI336:BA336" si="80">AI102+AI159+AI218+AI276</f>
        <v>1.9228000000000001</v>
      </c>
      <c r="AJ336" s="39">
        <f t="shared" si="80"/>
        <v>2.0110999999999999</v>
      </c>
      <c r="AK336" s="39">
        <f t="shared" si="80"/>
        <v>2.0994000000000002</v>
      </c>
      <c r="AL336" s="39">
        <f t="shared" si="80"/>
        <v>2.1632000000000002</v>
      </c>
      <c r="AM336" s="39">
        <f t="shared" si="80"/>
        <v>2.2418</v>
      </c>
      <c r="AN336" s="39">
        <f t="shared" si="80"/>
        <v>2.3262</v>
      </c>
      <c r="AO336" s="39">
        <f t="shared" si="80"/>
        <v>2.4129</v>
      </c>
      <c r="AP336" s="39">
        <f t="shared" si="80"/>
        <v>2.5005999999999999</v>
      </c>
      <c r="AQ336" s="39">
        <f t="shared" si="80"/>
        <v>2.5884999999999998</v>
      </c>
      <c r="AR336" s="39">
        <f t="shared" si="80"/>
        <v>2.6768000000000001</v>
      </c>
      <c r="AS336" s="39">
        <f t="shared" si="80"/>
        <v>2.7650000000000001</v>
      </c>
      <c r="AT336" s="39">
        <f t="shared" si="80"/>
        <v>2.8532999999999999</v>
      </c>
      <c r="AU336" s="39">
        <f t="shared" si="80"/>
        <v>2.9416000000000002</v>
      </c>
      <c r="AV336" s="39">
        <f t="shared" si="80"/>
        <v>3.0299</v>
      </c>
      <c r="AW336" s="39">
        <f t="shared" si="80"/>
        <v>3.1181000000000001</v>
      </c>
      <c r="AX336" s="39">
        <f t="shared" si="80"/>
        <v>3.2063999999999999</v>
      </c>
      <c r="AY336" s="39">
        <f t="shared" si="80"/>
        <v>3.2948</v>
      </c>
      <c r="AZ336" s="39">
        <f t="shared" si="80"/>
        <v>3.383</v>
      </c>
      <c r="BA336" s="39">
        <f t="shared" si="80"/>
        <v>3.4714</v>
      </c>
      <c r="BB336" s="39"/>
      <c r="BD336" s="2"/>
      <c r="DA336" s="20"/>
    </row>
    <row r="337" spans="1:105">
      <c r="A337" t="s">
        <v>191</v>
      </c>
      <c r="B337" t="s">
        <v>327</v>
      </c>
      <c r="C337" s="39">
        <f t="shared" ref="C337:AH337" si="81">C103+C160+C219+C277</f>
        <v>0.5353</v>
      </c>
      <c r="D337" s="39">
        <f t="shared" si="81"/>
        <v>0.60810000000000008</v>
      </c>
      <c r="E337" s="39">
        <f t="shared" si="81"/>
        <v>0.62870000000000004</v>
      </c>
      <c r="F337" s="39">
        <f t="shared" si="81"/>
        <v>1.0994999999999999</v>
      </c>
      <c r="G337" s="39">
        <f t="shared" si="81"/>
        <v>1.0372000000000001</v>
      </c>
      <c r="H337" s="39">
        <f t="shared" si="81"/>
        <v>0.91259999999999997</v>
      </c>
      <c r="I337" s="39">
        <f t="shared" si="81"/>
        <v>0.82379999999999998</v>
      </c>
      <c r="J337" s="39">
        <f t="shared" si="81"/>
        <v>0.78</v>
      </c>
      <c r="K337" s="39">
        <f t="shared" si="81"/>
        <v>0.58489999999999998</v>
      </c>
      <c r="L337" s="39">
        <f t="shared" si="81"/>
        <v>0.63570000000000004</v>
      </c>
      <c r="M337" s="39">
        <f t="shared" si="81"/>
        <v>0.87570000000000003</v>
      </c>
      <c r="N337" s="39">
        <f t="shared" si="81"/>
        <v>0.7903</v>
      </c>
      <c r="O337" s="39">
        <f t="shared" si="81"/>
        <v>0.72</v>
      </c>
      <c r="P337" s="39">
        <f t="shared" si="81"/>
        <v>0.75800000000000001</v>
      </c>
      <c r="Q337" s="39">
        <f t="shared" si="81"/>
        <v>0.76390000000000002</v>
      </c>
      <c r="R337" s="39">
        <f t="shared" si="81"/>
        <v>0.69690000000000007</v>
      </c>
      <c r="S337" s="39">
        <f t="shared" si="81"/>
        <v>0.60109999999999997</v>
      </c>
      <c r="T337" s="39">
        <f t="shared" si="81"/>
        <v>0.48109999999999997</v>
      </c>
      <c r="U337" s="39">
        <f t="shared" si="81"/>
        <v>0.32429999999999998</v>
      </c>
      <c r="V337" s="39">
        <f t="shared" si="81"/>
        <v>0.2873</v>
      </c>
      <c r="W337" s="39">
        <f t="shared" si="81"/>
        <v>0.25259999999999999</v>
      </c>
      <c r="X337" s="39">
        <f t="shared" si="81"/>
        <v>0.20650000000000002</v>
      </c>
      <c r="Y337" s="39">
        <f t="shared" si="81"/>
        <v>0.21</v>
      </c>
      <c r="Z337" s="39">
        <f t="shared" si="81"/>
        <v>0.20880000000000001</v>
      </c>
      <c r="AA337" s="39">
        <f t="shared" si="81"/>
        <v>0.1661</v>
      </c>
      <c r="AB337" s="39">
        <f t="shared" si="81"/>
        <v>0.19280000000000003</v>
      </c>
      <c r="AC337" s="39">
        <f t="shared" si="81"/>
        <v>0.22739999999999999</v>
      </c>
      <c r="AD337" s="39">
        <f t="shared" si="81"/>
        <v>0.24010000000000001</v>
      </c>
      <c r="AE337" s="39">
        <f t="shared" si="81"/>
        <v>0.24120000000000003</v>
      </c>
      <c r="AF337" s="39">
        <f t="shared" si="81"/>
        <v>0.25159999999999999</v>
      </c>
      <c r="AG337" s="39">
        <f t="shared" si="81"/>
        <v>0.2442</v>
      </c>
      <c r="AH337" s="39">
        <f t="shared" si="81"/>
        <v>0.23669999999999999</v>
      </c>
      <c r="AI337" s="39">
        <f t="shared" ref="AI337:BA337" si="82">AI103+AI160+AI219+AI277</f>
        <v>0.2293</v>
      </c>
      <c r="AJ337" s="39">
        <f t="shared" si="82"/>
        <v>0.22189999999999999</v>
      </c>
      <c r="AK337" s="39">
        <f t="shared" si="82"/>
        <v>0.2145</v>
      </c>
      <c r="AL337" s="39">
        <f t="shared" si="82"/>
        <v>0.20710000000000001</v>
      </c>
      <c r="AM337" s="39">
        <f t="shared" si="82"/>
        <v>0.1996</v>
      </c>
      <c r="AN337" s="39">
        <f t="shared" si="82"/>
        <v>0.19220000000000001</v>
      </c>
      <c r="AO337" s="39">
        <f t="shared" si="82"/>
        <v>0.18479999999999999</v>
      </c>
      <c r="AP337" s="39">
        <f t="shared" si="82"/>
        <v>0.1774</v>
      </c>
      <c r="AQ337" s="39">
        <f t="shared" si="82"/>
        <v>0.17</v>
      </c>
      <c r="AR337" s="39">
        <f t="shared" si="82"/>
        <v>0.16259999999999999</v>
      </c>
      <c r="AS337" s="39">
        <f t="shared" si="82"/>
        <v>0.1552</v>
      </c>
      <c r="AT337" s="39">
        <f t="shared" si="82"/>
        <v>0.1477</v>
      </c>
      <c r="AU337" s="39">
        <f t="shared" si="82"/>
        <v>0.14030000000000001</v>
      </c>
      <c r="AV337" s="39">
        <f t="shared" si="82"/>
        <v>0.13289999999999999</v>
      </c>
      <c r="AW337" s="39">
        <f t="shared" si="82"/>
        <v>0.1255</v>
      </c>
      <c r="AX337" s="39">
        <f t="shared" si="82"/>
        <v>0.11800000000000001</v>
      </c>
      <c r="AY337" s="39">
        <f t="shared" si="82"/>
        <v>0.11059999999999999</v>
      </c>
      <c r="AZ337" s="39">
        <f t="shared" si="82"/>
        <v>0.1032</v>
      </c>
      <c r="BA337" s="39">
        <f t="shared" si="82"/>
        <v>9.5799999999999996E-2</v>
      </c>
      <c r="BB337" s="39"/>
      <c r="BD337" s="2"/>
      <c r="DA337" s="20"/>
    </row>
    <row r="338" spans="1:105">
      <c r="A338" t="s">
        <v>191</v>
      </c>
      <c r="B338" t="s">
        <v>328</v>
      </c>
      <c r="C338" s="39">
        <f t="shared" ref="C338:AH338" si="83">C104+C161+C220+C278</f>
        <v>1.0904</v>
      </c>
      <c r="D338" s="39">
        <f t="shared" si="83"/>
        <v>1.1744999999999999</v>
      </c>
      <c r="E338" s="39">
        <f t="shared" si="83"/>
        <v>1.1560999999999999</v>
      </c>
      <c r="F338" s="39">
        <f t="shared" si="83"/>
        <v>1.7282999999999999</v>
      </c>
      <c r="G338" s="39">
        <f t="shared" si="83"/>
        <v>1.7675999999999998</v>
      </c>
      <c r="H338" s="39">
        <f t="shared" si="83"/>
        <v>1.5991</v>
      </c>
      <c r="I338" s="39">
        <f t="shared" si="83"/>
        <v>1.6278999999999999</v>
      </c>
      <c r="J338" s="39">
        <f t="shared" si="83"/>
        <v>1.4144999999999999</v>
      </c>
      <c r="K338" s="39">
        <f t="shared" si="83"/>
        <v>1.1514</v>
      </c>
      <c r="L338" s="39">
        <f t="shared" si="83"/>
        <v>1.3072999999999999</v>
      </c>
      <c r="M338" s="39">
        <f t="shared" si="83"/>
        <v>1.6753</v>
      </c>
      <c r="N338" s="39">
        <f t="shared" si="83"/>
        <v>1.6188000000000002</v>
      </c>
      <c r="O338" s="39">
        <f t="shared" si="83"/>
        <v>1.3649999999999998</v>
      </c>
      <c r="P338" s="39">
        <f t="shared" si="83"/>
        <v>1.3695999999999999</v>
      </c>
      <c r="Q338" s="39">
        <f t="shared" si="83"/>
        <v>1.3684000000000001</v>
      </c>
      <c r="R338" s="39">
        <f t="shared" si="83"/>
        <v>1.3107</v>
      </c>
      <c r="S338" s="39">
        <f t="shared" si="83"/>
        <v>1.3245999999999998</v>
      </c>
      <c r="T338" s="39">
        <f t="shared" si="83"/>
        <v>1.2657</v>
      </c>
      <c r="U338" s="39">
        <f t="shared" si="83"/>
        <v>1.5127000000000002</v>
      </c>
      <c r="V338" s="39">
        <f t="shared" si="83"/>
        <v>1.5506</v>
      </c>
      <c r="W338" s="39">
        <f t="shared" si="83"/>
        <v>1.6649</v>
      </c>
      <c r="X338" s="39">
        <f t="shared" si="83"/>
        <v>1.6349</v>
      </c>
      <c r="Y338" s="39">
        <f t="shared" si="83"/>
        <v>1.8184</v>
      </c>
      <c r="Z338" s="39">
        <f t="shared" si="83"/>
        <v>1.8841000000000001</v>
      </c>
      <c r="AA338" s="39">
        <f t="shared" si="83"/>
        <v>1.5322</v>
      </c>
      <c r="AB338" s="39">
        <f t="shared" si="83"/>
        <v>1.7030000000000001</v>
      </c>
      <c r="AC338" s="39">
        <f t="shared" si="83"/>
        <v>1.8944999999999999</v>
      </c>
      <c r="AD338" s="39">
        <f t="shared" si="83"/>
        <v>1.9395000000000002</v>
      </c>
      <c r="AE338" s="39">
        <f t="shared" si="83"/>
        <v>1.9695</v>
      </c>
      <c r="AF338" s="39">
        <f t="shared" si="83"/>
        <v>2.101</v>
      </c>
      <c r="AG338" s="39">
        <f t="shared" si="83"/>
        <v>2.085</v>
      </c>
      <c r="AH338" s="39">
        <f t="shared" si="83"/>
        <v>2.0690999999999997</v>
      </c>
      <c r="AI338" s="39">
        <f t="shared" ref="AI338:BA338" si="84">AI104+AI161+AI220+AI278</f>
        <v>2.0530999999999997</v>
      </c>
      <c r="AJ338" s="39">
        <f t="shared" si="84"/>
        <v>2.0370999999999997</v>
      </c>
      <c r="AK338" s="39">
        <f t="shared" si="84"/>
        <v>2.0210999999999997</v>
      </c>
      <c r="AL338" s="39">
        <f t="shared" si="84"/>
        <v>2.0049999999999999</v>
      </c>
      <c r="AM338" s="39">
        <f t="shared" si="84"/>
        <v>1.9889999999999999</v>
      </c>
      <c r="AN338" s="39">
        <f t="shared" si="84"/>
        <v>1.9730000000000001</v>
      </c>
      <c r="AO338" s="39">
        <f t="shared" si="84"/>
        <v>1.9570000000000001</v>
      </c>
      <c r="AP338" s="39">
        <f t="shared" si="84"/>
        <v>1.9410000000000001</v>
      </c>
      <c r="AQ338" s="39">
        <f t="shared" si="84"/>
        <v>1.925</v>
      </c>
      <c r="AR338" s="39">
        <f t="shared" si="84"/>
        <v>1.9091</v>
      </c>
      <c r="AS338" s="39">
        <f t="shared" si="84"/>
        <v>1.8931</v>
      </c>
      <c r="AT338" s="39">
        <f t="shared" si="84"/>
        <v>1.8772</v>
      </c>
      <c r="AU338" s="39">
        <f t="shared" si="84"/>
        <v>1.8612</v>
      </c>
      <c r="AV338" s="39">
        <f t="shared" si="84"/>
        <v>1.8452</v>
      </c>
      <c r="AW338" s="39">
        <f t="shared" si="84"/>
        <v>1.8291999999999999</v>
      </c>
      <c r="AX338" s="39">
        <f t="shared" si="84"/>
        <v>1.8131999999999999</v>
      </c>
      <c r="AY338" s="39">
        <f t="shared" si="84"/>
        <v>1.7972000000000001</v>
      </c>
      <c r="AZ338" s="39">
        <f t="shared" si="84"/>
        <v>1.7812000000000001</v>
      </c>
      <c r="BA338" s="39">
        <f t="shared" si="84"/>
        <v>1.7652000000000001</v>
      </c>
      <c r="BB338" s="39"/>
      <c r="BD338" s="2"/>
      <c r="DA338" s="20"/>
    </row>
    <row r="339" spans="1:105">
      <c r="A339" t="s">
        <v>191</v>
      </c>
      <c r="B339" t="s">
        <v>329</v>
      </c>
      <c r="C339" s="39">
        <f t="shared" ref="C339:AH339" si="85">C105+C162+C221+C279</f>
        <v>1.6960999999999999</v>
      </c>
      <c r="D339" s="39">
        <f t="shared" si="85"/>
        <v>1.681</v>
      </c>
      <c r="E339" s="39">
        <f t="shared" si="85"/>
        <v>1.6497999999999999</v>
      </c>
      <c r="F339" s="39">
        <f t="shared" si="85"/>
        <v>1.7871000000000001</v>
      </c>
      <c r="G339" s="39">
        <f t="shared" si="85"/>
        <v>1.9626999999999999</v>
      </c>
      <c r="H339" s="39">
        <f t="shared" si="85"/>
        <v>1.8794999999999999</v>
      </c>
      <c r="I339" s="39">
        <f t="shared" si="85"/>
        <v>1.7202000000000002</v>
      </c>
      <c r="J339" s="39">
        <f t="shared" si="85"/>
        <v>1.726</v>
      </c>
      <c r="K339" s="39">
        <f t="shared" si="85"/>
        <v>1.8091999999999999</v>
      </c>
      <c r="L339" s="39">
        <f t="shared" si="85"/>
        <v>2.0341</v>
      </c>
      <c r="M339" s="39">
        <f t="shared" si="85"/>
        <v>2.4321000000000002</v>
      </c>
      <c r="N339" s="39">
        <f t="shared" si="85"/>
        <v>2.2926000000000002</v>
      </c>
      <c r="O339" s="39">
        <f t="shared" si="85"/>
        <v>3.1509</v>
      </c>
      <c r="P339" s="39">
        <f t="shared" si="85"/>
        <v>3.1681999999999997</v>
      </c>
      <c r="Q339" s="39">
        <f t="shared" si="85"/>
        <v>3.1844000000000001</v>
      </c>
      <c r="R339" s="39">
        <f t="shared" si="85"/>
        <v>3.3205</v>
      </c>
      <c r="S339" s="39">
        <f t="shared" si="85"/>
        <v>3.1993999999999998</v>
      </c>
      <c r="T339" s="39">
        <f t="shared" si="85"/>
        <v>3.1509</v>
      </c>
      <c r="U339" s="39">
        <f t="shared" si="85"/>
        <v>3.0827999999999998</v>
      </c>
      <c r="V339" s="39">
        <f t="shared" si="85"/>
        <v>3.1695000000000002</v>
      </c>
      <c r="W339" s="39">
        <f t="shared" si="85"/>
        <v>3.4866000000000001</v>
      </c>
      <c r="X339" s="39">
        <f t="shared" si="85"/>
        <v>3.7462999999999997</v>
      </c>
      <c r="Y339" s="39">
        <f t="shared" si="85"/>
        <v>4.0475000000000003</v>
      </c>
      <c r="Z339" s="39">
        <f t="shared" si="85"/>
        <v>4.0566999999999993</v>
      </c>
      <c r="AA339" s="39">
        <f t="shared" si="85"/>
        <v>3.1452</v>
      </c>
      <c r="AB339" s="39">
        <f t="shared" si="85"/>
        <v>3.3921000000000001</v>
      </c>
      <c r="AC339" s="39">
        <f t="shared" si="85"/>
        <v>3.7959000000000001</v>
      </c>
      <c r="AD339" s="39">
        <f t="shared" si="85"/>
        <v>4.1120000000000001</v>
      </c>
      <c r="AE339" s="39">
        <f t="shared" si="85"/>
        <v>4.2309000000000001</v>
      </c>
      <c r="AF339" s="39">
        <f t="shared" si="85"/>
        <v>4.3808999999999996</v>
      </c>
      <c r="AG339" s="39">
        <f t="shared" si="85"/>
        <v>4.3566000000000003</v>
      </c>
      <c r="AH339" s="39">
        <f t="shared" si="85"/>
        <v>4.3323</v>
      </c>
      <c r="AI339" s="39">
        <f t="shared" ref="AI339:BA339" si="86">AI105+AI162+AI221+AI279</f>
        <v>4.3079000000000001</v>
      </c>
      <c r="AJ339" s="39">
        <f t="shared" si="86"/>
        <v>4.2836999999999996</v>
      </c>
      <c r="AK339" s="39">
        <f t="shared" si="86"/>
        <v>4.2594000000000003</v>
      </c>
      <c r="AL339" s="39">
        <f t="shared" si="86"/>
        <v>4.2351999999999999</v>
      </c>
      <c r="AM339" s="39">
        <f t="shared" si="86"/>
        <v>4.2108999999999996</v>
      </c>
      <c r="AN339" s="39">
        <f t="shared" si="86"/>
        <v>4.1867000000000001</v>
      </c>
      <c r="AO339" s="39">
        <f t="shared" si="86"/>
        <v>4.1623000000000001</v>
      </c>
      <c r="AP339" s="39">
        <f t="shared" si="86"/>
        <v>4.1380999999999997</v>
      </c>
      <c r="AQ339" s="39">
        <f t="shared" si="86"/>
        <v>4.1136999999999997</v>
      </c>
      <c r="AR339" s="39">
        <f t="shared" si="86"/>
        <v>4.0895000000000001</v>
      </c>
      <c r="AS339" s="39">
        <f t="shared" si="86"/>
        <v>4.0651999999999999</v>
      </c>
      <c r="AT339" s="39">
        <f t="shared" si="86"/>
        <v>4.0409000000000006</v>
      </c>
      <c r="AU339" s="39">
        <f t="shared" si="86"/>
        <v>4.0166000000000004</v>
      </c>
      <c r="AV339" s="39">
        <f t="shared" si="86"/>
        <v>3.9922999999999997</v>
      </c>
      <c r="AW339" s="39">
        <f t="shared" si="86"/>
        <v>3.968</v>
      </c>
      <c r="AX339" s="39">
        <f t="shared" si="86"/>
        <v>3.9436999999999998</v>
      </c>
      <c r="AY339" s="39">
        <f t="shared" si="86"/>
        <v>3.9194</v>
      </c>
      <c r="AZ339" s="39">
        <f t="shared" si="86"/>
        <v>3.8950999999999998</v>
      </c>
      <c r="BA339" s="39">
        <f t="shared" si="86"/>
        <v>3.8708999999999998</v>
      </c>
      <c r="BB339" s="39"/>
      <c r="BD339" s="2"/>
      <c r="DA339" s="20"/>
    </row>
    <row r="340" spans="1:105">
      <c r="A340" t="s">
        <v>191</v>
      </c>
      <c r="B340" t="s">
        <v>330</v>
      </c>
      <c r="C340" s="39">
        <f t="shared" ref="C340:AH340" si="87">C106+C163+C222+C280</f>
        <v>4.9901</v>
      </c>
      <c r="D340" s="39">
        <f t="shared" si="87"/>
        <v>4.8273999999999999</v>
      </c>
      <c r="E340" s="39">
        <f t="shared" si="87"/>
        <v>5.5217999999999998</v>
      </c>
      <c r="F340" s="39">
        <f t="shared" si="87"/>
        <v>6.5752999999999995</v>
      </c>
      <c r="G340" s="39">
        <f t="shared" si="87"/>
        <v>6.8072999999999997</v>
      </c>
      <c r="H340" s="39">
        <f t="shared" si="87"/>
        <v>7.2214</v>
      </c>
      <c r="I340" s="39">
        <f t="shared" si="87"/>
        <v>6.8948</v>
      </c>
      <c r="J340" s="39">
        <f t="shared" si="87"/>
        <v>7.7485999999999997</v>
      </c>
      <c r="K340" s="39">
        <f t="shared" si="87"/>
        <v>10.657399999999999</v>
      </c>
      <c r="L340" s="39">
        <f t="shared" si="87"/>
        <v>11.69</v>
      </c>
      <c r="M340" s="39">
        <f t="shared" si="87"/>
        <v>15.6416</v>
      </c>
      <c r="N340" s="39">
        <f t="shared" si="87"/>
        <v>24.103300000000001</v>
      </c>
      <c r="O340" s="39">
        <f t="shared" si="87"/>
        <v>4.2078000000000007</v>
      </c>
      <c r="P340" s="39">
        <f t="shared" si="87"/>
        <v>4.0151000000000003</v>
      </c>
      <c r="Q340" s="39">
        <f t="shared" si="87"/>
        <v>3.9920999999999998</v>
      </c>
      <c r="R340" s="39">
        <f t="shared" si="87"/>
        <v>4.3681000000000001</v>
      </c>
      <c r="S340" s="39">
        <f t="shared" si="87"/>
        <v>4.0912999999999995</v>
      </c>
      <c r="T340" s="39">
        <f t="shared" si="87"/>
        <v>3.7347000000000001</v>
      </c>
      <c r="U340" s="39">
        <f t="shared" si="87"/>
        <v>3.7208999999999999</v>
      </c>
      <c r="V340" s="39">
        <f t="shared" si="87"/>
        <v>4.0992999999999995</v>
      </c>
      <c r="W340" s="39">
        <f t="shared" si="87"/>
        <v>4.4524000000000008</v>
      </c>
      <c r="X340" s="39">
        <f t="shared" si="87"/>
        <v>4.8666</v>
      </c>
      <c r="Y340" s="39">
        <f t="shared" si="87"/>
        <v>5.0396999999999998</v>
      </c>
      <c r="Z340" s="39">
        <f t="shared" si="87"/>
        <v>4.8159000000000001</v>
      </c>
      <c r="AA340" s="39">
        <f t="shared" si="87"/>
        <v>3.67</v>
      </c>
      <c r="AB340" s="39">
        <f t="shared" si="87"/>
        <v>4.1524000000000001</v>
      </c>
      <c r="AC340" s="39">
        <f t="shared" si="87"/>
        <v>4.7755000000000001</v>
      </c>
      <c r="AD340" s="39">
        <f t="shared" si="87"/>
        <v>5.0835999999999997</v>
      </c>
      <c r="AE340" s="39">
        <f t="shared" si="87"/>
        <v>5.2219999999999995</v>
      </c>
      <c r="AF340" s="39">
        <f t="shared" si="87"/>
        <v>5.5577000000000005</v>
      </c>
      <c r="AG340" s="39">
        <f t="shared" si="87"/>
        <v>5.5532000000000004</v>
      </c>
      <c r="AH340" s="39">
        <f t="shared" si="87"/>
        <v>5.5488</v>
      </c>
      <c r="AI340" s="39">
        <f t="shared" ref="AI340:BA340" si="88">AI106+AI163+AI222+AI280</f>
        <v>5.5442999999999998</v>
      </c>
      <c r="AJ340" s="39">
        <f t="shared" si="88"/>
        <v>5.5397999999999996</v>
      </c>
      <c r="AK340" s="39">
        <f t="shared" si="88"/>
        <v>5.5354999999999999</v>
      </c>
      <c r="AL340" s="39">
        <f t="shared" si="88"/>
        <v>5.5309999999999997</v>
      </c>
      <c r="AM340" s="39">
        <f t="shared" si="88"/>
        <v>5.5263999999999998</v>
      </c>
      <c r="AN340" s="39">
        <f t="shared" si="88"/>
        <v>5.5221999999999998</v>
      </c>
      <c r="AO340" s="39">
        <f t="shared" si="88"/>
        <v>5.5175999999999998</v>
      </c>
      <c r="AP340" s="39">
        <f t="shared" si="88"/>
        <v>5.5130999999999997</v>
      </c>
      <c r="AQ340" s="39">
        <f t="shared" si="88"/>
        <v>5.5087000000000002</v>
      </c>
      <c r="AR340" s="39">
        <f t="shared" si="88"/>
        <v>5.5042999999999997</v>
      </c>
      <c r="AS340" s="39">
        <f t="shared" si="88"/>
        <v>5.4998000000000005</v>
      </c>
      <c r="AT340" s="39">
        <f t="shared" si="88"/>
        <v>5.4954000000000001</v>
      </c>
      <c r="AU340" s="39">
        <f t="shared" si="88"/>
        <v>5.4908999999999999</v>
      </c>
      <c r="AV340" s="39">
        <f t="shared" si="88"/>
        <v>5.4865000000000004</v>
      </c>
      <c r="AW340" s="39">
        <f t="shared" si="88"/>
        <v>5.4818999999999996</v>
      </c>
      <c r="AX340" s="39">
        <f t="shared" si="88"/>
        <v>5.4775999999999998</v>
      </c>
      <c r="AY340" s="39">
        <f t="shared" si="88"/>
        <v>5.4730999999999996</v>
      </c>
      <c r="AZ340" s="39">
        <f t="shared" si="88"/>
        <v>5.4686000000000003</v>
      </c>
      <c r="BA340" s="39">
        <f t="shared" si="88"/>
        <v>5.4641999999999999</v>
      </c>
      <c r="BB340" s="39"/>
      <c r="BD340" s="2"/>
      <c r="DA340" s="20"/>
    </row>
    <row r="341" spans="1:105">
      <c r="A341" t="s">
        <v>191</v>
      </c>
      <c r="B341" t="s">
        <v>331</v>
      </c>
      <c r="C341" s="39">
        <f t="shared" ref="C341:AH341" si="89">C107+C164+C223+C281</f>
        <v>1.5737999999999999</v>
      </c>
      <c r="D341" s="39">
        <f t="shared" si="89"/>
        <v>1.1423000000000001</v>
      </c>
      <c r="E341" s="39">
        <f t="shared" si="89"/>
        <v>1.2565</v>
      </c>
      <c r="F341" s="39">
        <f t="shared" si="89"/>
        <v>1.6556000000000002</v>
      </c>
      <c r="G341" s="39">
        <f t="shared" si="89"/>
        <v>1.8805999999999998</v>
      </c>
      <c r="H341" s="39">
        <f t="shared" si="89"/>
        <v>1.8934</v>
      </c>
      <c r="I341" s="39">
        <f t="shared" si="89"/>
        <v>1.9995000000000001</v>
      </c>
      <c r="J341" s="39">
        <f t="shared" si="89"/>
        <v>1.7341000000000002</v>
      </c>
      <c r="K341" s="39">
        <f t="shared" si="89"/>
        <v>1.5749</v>
      </c>
      <c r="L341" s="39">
        <f t="shared" si="89"/>
        <v>1.6811</v>
      </c>
      <c r="M341" s="39">
        <f t="shared" si="89"/>
        <v>2.0110000000000001</v>
      </c>
      <c r="N341" s="39">
        <f t="shared" si="89"/>
        <v>2.1068000000000002</v>
      </c>
      <c r="O341" s="39">
        <f t="shared" si="89"/>
        <v>0.53300000000000003</v>
      </c>
      <c r="P341" s="39">
        <f t="shared" si="89"/>
        <v>0.53649999999999998</v>
      </c>
      <c r="Q341" s="39">
        <f t="shared" si="89"/>
        <v>0.54800000000000004</v>
      </c>
      <c r="R341" s="39">
        <f t="shared" si="89"/>
        <v>0.60000000000000009</v>
      </c>
      <c r="S341" s="39">
        <f t="shared" si="89"/>
        <v>0.56069999999999998</v>
      </c>
      <c r="T341" s="39">
        <f t="shared" si="89"/>
        <v>0.52380000000000004</v>
      </c>
      <c r="U341" s="39">
        <f t="shared" si="89"/>
        <v>0.54800000000000004</v>
      </c>
      <c r="V341" s="39">
        <f t="shared" si="89"/>
        <v>0.59989999999999999</v>
      </c>
      <c r="W341" s="39">
        <f t="shared" si="89"/>
        <v>0.63680000000000003</v>
      </c>
      <c r="X341" s="39">
        <f t="shared" si="89"/>
        <v>0.67490000000000006</v>
      </c>
      <c r="Y341" s="39">
        <f t="shared" si="89"/>
        <v>0.72449999999999992</v>
      </c>
      <c r="Z341" s="39">
        <f t="shared" si="89"/>
        <v>0.7258</v>
      </c>
      <c r="AA341" s="39">
        <f t="shared" si="89"/>
        <v>0.60109999999999997</v>
      </c>
      <c r="AB341" s="39">
        <f t="shared" si="89"/>
        <v>0.65410000000000001</v>
      </c>
      <c r="AC341" s="39">
        <f t="shared" si="89"/>
        <v>0.68189999999999995</v>
      </c>
      <c r="AD341" s="39">
        <f t="shared" si="89"/>
        <v>0.67959999999999998</v>
      </c>
      <c r="AE341" s="39">
        <f t="shared" si="89"/>
        <v>0.69</v>
      </c>
      <c r="AF341" s="39">
        <f t="shared" si="89"/>
        <v>0.70950000000000002</v>
      </c>
      <c r="AG341" s="39">
        <f t="shared" si="89"/>
        <v>0.71579999999999999</v>
      </c>
      <c r="AH341" s="39">
        <f t="shared" si="89"/>
        <v>0.72219999999999995</v>
      </c>
      <c r="AI341" s="39">
        <f t="shared" ref="AI341:BA341" si="90">AI107+AI164+AI223+AI281</f>
        <v>0.72839999999999994</v>
      </c>
      <c r="AJ341" s="39">
        <f t="shared" si="90"/>
        <v>0.73470000000000002</v>
      </c>
      <c r="AK341" s="39">
        <f t="shared" si="90"/>
        <v>0.74080000000000001</v>
      </c>
      <c r="AL341" s="39">
        <f t="shared" si="90"/>
        <v>0.74709999999999999</v>
      </c>
      <c r="AM341" s="39">
        <f t="shared" si="90"/>
        <v>0.75329999999999997</v>
      </c>
      <c r="AN341" s="39">
        <f t="shared" si="90"/>
        <v>0.75970000000000004</v>
      </c>
      <c r="AO341" s="39">
        <f t="shared" si="90"/>
        <v>0.76600000000000001</v>
      </c>
      <c r="AP341" s="39">
        <f t="shared" si="90"/>
        <v>0.7722</v>
      </c>
      <c r="AQ341" s="39">
        <f t="shared" si="90"/>
        <v>0.77849999999999997</v>
      </c>
      <c r="AR341" s="39">
        <f t="shared" si="90"/>
        <v>0.78469999999999995</v>
      </c>
      <c r="AS341" s="39">
        <f t="shared" si="90"/>
        <v>0.79090000000000005</v>
      </c>
      <c r="AT341" s="39">
        <f t="shared" si="90"/>
        <v>0.79730000000000001</v>
      </c>
      <c r="AU341" s="39">
        <f t="shared" si="90"/>
        <v>0.8035000000000001</v>
      </c>
      <c r="AV341" s="39">
        <f t="shared" si="90"/>
        <v>0.80979999999999996</v>
      </c>
      <c r="AW341" s="39">
        <f t="shared" si="90"/>
        <v>0.81600000000000006</v>
      </c>
      <c r="AX341" s="39">
        <f t="shared" si="90"/>
        <v>0.82230000000000003</v>
      </c>
      <c r="AY341" s="39">
        <f t="shared" si="90"/>
        <v>0.8286</v>
      </c>
      <c r="AZ341" s="39">
        <f t="shared" si="90"/>
        <v>0.83489999999999998</v>
      </c>
      <c r="BA341" s="39">
        <f t="shared" si="90"/>
        <v>0.84109999999999996</v>
      </c>
      <c r="BB341" s="39"/>
      <c r="BD341" s="2"/>
      <c r="DA341" s="20"/>
    </row>
    <row r="342" spans="1:105">
      <c r="A342" t="s">
        <v>191</v>
      </c>
      <c r="B342" t="s">
        <v>332</v>
      </c>
      <c r="C342" s="39">
        <f t="shared" ref="C342:AH342" si="91">C108+C165+C224+C282</f>
        <v>13.1553</v>
      </c>
      <c r="D342" s="39">
        <f t="shared" si="91"/>
        <v>15.328899999999999</v>
      </c>
      <c r="E342" s="39">
        <f t="shared" si="91"/>
        <v>16.007400000000001</v>
      </c>
      <c r="F342" s="39">
        <f t="shared" si="91"/>
        <v>16.4803</v>
      </c>
      <c r="G342" s="39">
        <f t="shared" si="91"/>
        <v>17.893699999999999</v>
      </c>
      <c r="H342" s="39">
        <f t="shared" si="91"/>
        <v>18.890499999999999</v>
      </c>
      <c r="I342" s="39">
        <f t="shared" si="91"/>
        <v>19.316200000000002</v>
      </c>
      <c r="J342" s="39">
        <f t="shared" si="91"/>
        <v>19.947399999999998</v>
      </c>
      <c r="K342" s="39">
        <f t="shared" si="91"/>
        <v>19.165099999999999</v>
      </c>
      <c r="L342" s="39">
        <f t="shared" si="91"/>
        <v>18.3979</v>
      </c>
      <c r="M342" s="39">
        <f t="shared" si="91"/>
        <v>14.4209</v>
      </c>
      <c r="N342" s="39">
        <f t="shared" si="91"/>
        <v>16.9222</v>
      </c>
      <c r="O342" s="39">
        <f t="shared" si="91"/>
        <v>17.013400000000001</v>
      </c>
      <c r="P342" s="39">
        <f t="shared" si="91"/>
        <v>18.756699999999999</v>
      </c>
      <c r="Q342" s="39">
        <f t="shared" si="91"/>
        <v>17.892600000000002</v>
      </c>
      <c r="R342" s="39">
        <f t="shared" si="91"/>
        <v>15.6738</v>
      </c>
      <c r="S342" s="39">
        <f t="shared" si="91"/>
        <v>15.5609</v>
      </c>
      <c r="T342" s="39">
        <f t="shared" si="91"/>
        <v>14.847799999999999</v>
      </c>
      <c r="U342" s="39">
        <f t="shared" si="91"/>
        <v>12.685599999999999</v>
      </c>
      <c r="V342" s="39">
        <f t="shared" si="91"/>
        <v>12.119</v>
      </c>
      <c r="W342" s="39">
        <f t="shared" si="91"/>
        <v>14.197099999999999</v>
      </c>
      <c r="X342" s="39">
        <f t="shared" si="91"/>
        <v>13.891300000000001</v>
      </c>
      <c r="Y342" s="39">
        <f t="shared" si="91"/>
        <v>16.3627</v>
      </c>
      <c r="Z342" s="39">
        <f t="shared" si="91"/>
        <v>15.8596</v>
      </c>
      <c r="AA342" s="39">
        <f t="shared" si="91"/>
        <v>13.911</v>
      </c>
      <c r="AB342" s="39">
        <f t="shared" si="91"/>
        <v>13.5844</v>
      </c>
      <c r="AC342" s="39">
        <f t="shared" si="91"/>
        <v>15.165100000000001</v>
      </c>
      <c r="AD342" s="39">
        <f t="shared" si="91"/>
        <v>16.768799999999999</v>
      </c>
      <c r="AE342" s="39">
        <f t="shared" si="91"/>
        <v>16.531200000000002</v>
      </c>
      <c r="AF342" s="39">
        <f t="shared" si="91"/>
        <v>16.186199999999999</v>
      </c>
      <c r="AG342" s="39">
        <f t="shared" si="91"/>
        <v>16.387599999999999</v>
      </c>
      <c r="AH342" s="39">
        <f t="shared" si="91"/>
        <v>16.588899999999999</v>
      </c>
      <c r="AI342" s="39">
        <f t="shared" ref="AI342:BA342" si="92">AI108+AI165+AI224+AI282</f>
        <v>16.790299999999998</v>
      </c>
      <c r="AJ342" s="39">
        <f t="shared" si="92"/>
        <v>16.991800000000001</v>
      </c>
      <c r="AK342" s="39">
        <f t="shared" si="92"/>
        <v>17.193300000000001</v>
      </c>
      <c r="AL342" s="39">
        <f t="shared" si="92"/>
        <v>17.394600000000001</v>
      </c>
      <c r="AM342" s="39">
        <f t="shared" si="92"/>
        <v>17.596</v>
      </c>
      <c r="AN342" s="39">
        <f t="shared" si="92"/>
        <v>17.797499999999999</v>
      </c>
      <c r="AO342" s="39">
        <f t="shared" si="92"/>
        <v>17.998799999999999</v>
      </c>
      <c r="AP342" s="39">
        <f t="shared" si="92"/>
        <v>18.200200000000002</v>
      </c>
      <c r="AQ342" s="39">
        <f t="shared" si="92"/>
        <v>18.401799999999998</v>
      </c>
      <c r="AR342" s="39">
        <f t="shared" si="92"/>
        <v>18.603100000000001</v>
      </c>
      <c r="AS342" s="39">
        <f t="shared" si="92"/>
        <v>18.804500000000001</v>
      </c>
      <c r="AT342" s="39">
        <f t="shared" si="92"/>
        <v>19.005999999999997</v>
      </c>
      <c r="AU342" s="39">
        <f t="shared" si="92"/>
        <v>19.2073</v>
      </c>
      <c r="AV342" s="39">
        <f t="shared" si="92"/>
        <v>19.408799999999999</v>
      </c>
      <c r="AW342" s="39">
        <f t="shared" si="92"/>
        <v>19.610200000000003</v>
      </c>
      <c r="AX342" s="39">
        <f t="shared" si="92"/>
        <v>19.811499999999999</v>
      </c>
      <c r="AY342" s="39">
        <f t="shared" si="92"/>
        <v>20.012999999999998</v>
      </c>
      <c r="AZ342" s="39">
        <f t="shared" si="92"/>
        <v>20.214400000000001</v>
      </c>
      <c r="BA342" s="39">
        <f t="shared" si="92"/>
        <v>20.415900000000001</v>
      </c>
      <c r="BB342" s="39"/>
      <c r="BD342" s="2"/>
      <c r="DA342" s="20"/>
    </row>
    <row r="343" spans="1:105">
      <c r="A343" t="s">
        <v>191</v>
      </c>
      <c r="B343" t="s">
        <v>333</v>
      </c>
      <c r="C343" s="39">
        <f t="shared" ref="C343:AH343" si="93">C109+C166+C225+C283</f>
        <v>0.55489999999999995</v>
      </c>
      <c r="D343" s="39">
        <f t="shared" si="93"/>
        <v>0.41420000000000001</v>
      </c>
      <c r="E343" s="39">
        <f t="shared" si="93"/>
        <v>0.58030000000000004</v>
      </c>
      <c r="F343" s="39">
        <f t="shared" si="93"/>
        <v>0.6784</v>
      </c>
      <c r="G343" s="39">
        <f t="shared" si="93"/>
        <v>0.76719999999999999</v>
      </c>
      <c r="H343" s="39">
        <f t="shared" si="93"/>
        <v>0.7984</v>
      </c>
      <c r="I343" s="39">
        <f t="shared" si="93"/>
        <v>0.75340000000000007</v>
      </c>
      <c r="J343" s="39">
        <f t="shared" si="93"/>
        <v>0.81810000000000005</v>
      </c>
      <c r="K343" s="39">
        <f t="shared" si="93"/>
        <v>0.97029999999999994</v>
      </c>
      <c r="L343" s="39">
        <f t="shared" si="93"/>
        <v>1.0522</v>
      </c>
      <c r="M343" s="39">
        <f t="shared" si="93"/>
        <v>1.1191</v>
      </c>
      <c r="N343" s="39">
        <f t="shared" si="93"/>
        <v>1.2276</v>
      </c>
      <c r="O343" s="39">
        <f t="shared" si="93"/>
        <v>1.4098999999999999</v>
      </c>
      <c r="P343" s="39">
        <f t="shared" si="93"/>
        <v>1.4860000000000002</v>
      </c>
      <c r="Q343" s="39">
        <f t="shared" si="93"/>
        <v>1.5137</v>
      </c>
      <c r="R343" s="39">
        <f t="shared" si="93"/>
        <v>1.5933999999999999</v>
      </c>
      <c r="S343" s="39">
        <f t="shared" si="93"/>
        <v>1.6245000000000001</v>
      </c>
      <c r="T343" s="39">
        <f t="shared" si="93"/>
        <v>1.7157</v>
      </c>
      <c r="U343" s="39">
        <f t="shared" si="93"/>
        <v>1.7410000000000001</v>
      </c>
      <c r="V343" s="39">
        <f t="shared" si="93"/>
        <v>1.7364000000000002</v>
      </c>
      <c r="W343" s="39">
        <f t="shared" si="93"/>
        <v>1.9325999999999999</v>
      </c>
      <c r="X343" s="39">
        <f t="shared" si="93"/>
        <v>1.9186999999999999</v>
      </c>
      <c r="Y343" s="39">
        <f t="shared" si="93"/>
        <v>1.8484</v>
      </c>
      <c r="Z343" s="39">
        <f t="shared" si="93"/>
        <v>1.9095</v>
      </c>
      <c r="AA343" s="39">
        <f t="shared" si="93"/>
        <v>1.8183</v>
      </c>
      <c r="AB343" s="39">
        <f t="shared" si="93"/>
        <v>1.831</v>
      </c>
      <c r="AC343" s="39">
        <f t="shared" si="93"/>
        <v>1.9141000000000001</v>
      </c>
      <c r="AD343" s="39">
        <f t="shared" si="93"/>
        <v>2.1631999999999998</v>
      </c>
      <c r="AE343" s="39">
        <f t="shared" si="93"/>
        <v>2.1574999999999998</v>
      </c>
      <c r="AF343" s="39">
        <f t="shared" si="93"/>
        <v>2.1297999999999999</v>
      </c>
      <c r="AG343" s="39">
        <f t="shared" si="93"/>
        <v>2.2716000000000003</v>
      </c>
      <c r="AH343" s="39">
        <f t="shared" si="93"/>
        <v>2.4134000000000002</v>
      </c>
      <c r="AI343" s="39">
        <f t="shared" ref="AI343:BA343" si="94">AI109+AI166+AI225+AI283</f>
        <v>2.5549999999999997</v>
      </c>
      <c r="AJ343" s="39">
        <f t="shared" si="94"/>
        <v>2.6968000000000001</v>
      </c>
      <c r="AK343" s="39">
        <f t="shared" si="94"/>
        <v>2.8386</v>
      </c>
      <c r="AL343" s="39">
        <f t="shared" si="94"/>
        <v>2.9504000000000001</v>
      </c>
      <c r="AM343" s="39">
        <f t="shared" si="94"/>
        <v>3.0804</v>
      </c>
      <c r="AN343" s="39">
        <f t="shared" si="94"/>
        <v>3.2172000000000001</v>
      </c>
      <c r="AO343" s="39">
        <f t="shared" si="94"/>
        <v>3.3571</v>
      </c>
      <c r="AP343" s="39">
        <f t="shared" si="94"/>
        <v>3.4981999999999998</v>
      </c>
      <c r="AQ343" s="39">
        <f t="shared" si="94"/>
        <v>3.6395</v>
      </c>
      <c r="AR343" s="39">
        <f t="shared" si="94"/>
        <v>3.7812999999999999</v>
      </c>
      <c r="AS343" s="39">
        <f t="shared" si="94"/>
        <v>3.9227999999999996</v>
      </c>
      <c r="AT343" s="39">
        <f t="shared" si="94"/>
        <v>4.0646000000000004</v>
      </c>
      <c r="AU343" s="39">
        <f t="shared" si="94"/>
        <v>4.2064000000000004</v>
      </c>
      <c r="AV343" s="39">
        <f t="shared" si="94"/>
        <v>4.3479999999999999</v>
      </c>
      <c r="AW343" s="39">
        <f t="shared" si="94"/>
        <v>4.4897999999999998</v>
      </c>
      <c r="AX343" s="39">
        <f t="shared" si="94"/>
        <v>4.6315000000000008</v>
      </c>
      <c r="AY343" s="39">
        <f t="shared" si="94"/>
        <v>4.7732999999999999</v>
      </c>
      <c r="AZ343" s="39">
        <f t="shared" si="94"/>
        <v>4.9151999999999996</v>
      </c>
      <c r="BA343" s="39">
        <f t="shared" si="94"/>
        <v>5.0568</v>
      </c>
      <c r="BB343" s="39"/>
      <c r="BD343" s="2"/>
      <c r="DA343" s="20"/>
    </row>
    <row r="344" spans="1:105">
      <c r="A344" t="s">
        <v>191</v>
      </c>
      <c r="B344" t="s">
        <v>334</v>
      </c>
      <c r="C344" s="39">
        <f t="shared" ref="C344:AH344" si="95">C55+C110+C167+C226</f>
        <v>5.1931000000000003</v>
      </c>
      <c r="D344" s="39">
        <f t="shared" si="95"/>
        <v>5.7214999999999998</v>
      </c>
      <c r="E344" s="39">
        <f t="shared" si="95"/>
        <v>5.9878999999999998</v>
      </c>
      <c r="F344" s="39">
        <f t="shared" si="95"/>
        <v>5.8566000000000003</v>
      </c>
      <c r="G344" s="39">
        <f t="shared" si="95"/>
        <v>7.1475</v>
      </c>
      <c r="H344" s="39">
        <f t="shared" si="95"/>
        <v>7.1844999999999999</v>
      </c>
      <c r="I344" s="39">
        <f t="shared" si="95"/>
        <v>6.6918000000000006</v>
      </c>
      <c r="J344" s="39">
        <f t="shared" si="95"/>
        <v>6.8394999999999992</v>
      </c>
      <c r="K344" s="39">
        <f t="shared" si="95"/>
        <v>7.2721</v>
      </c>
      <c r="L344" s="39">
        <f t="shared" si="95"/>
        <v>6.9411000000000005</v>
      </c>
      <c r="M344" s="39">
        <f t="shared" si="95"/>
        <v>6.4668999999999999</v>
      </c>
      <c r="N344" s="39">
        <f t="shared" si="95"/>
        <v>7.1014999999999997</v>
      </c>
      <c r="O344" s="39">
        <f t="shared" si="95"/>
        <v>5.4988999999999999</v>
      </c>
      <c r="P344" s="39">
        <f t="shared" si="95"/>
        <v>5.4965000000000002</v>
      </c>
      <c r="Q344" s="39">
        <f t="shared" si="95"/>
        <v>5.8219000000000003</v>
      </c>
      <c r="R344" s="39">
        <f t="shared" si="95"/>
        <v>5.9465000000000003</v>
      </c>
      <c r="S344" s="39">
        <f t="shared" si="95"/>
        <v>5.4169</v>
      </c>
      <c r="T344" s="39">
        <f t="shared" si="95"/>
        <v>5.8253000000000004</v>
      </c>
      <c r="U344" s="39">
        <f t="shared" si="95"/>
        <v>5.6766000000000005</v>
      </c>
      <c r="V344" s="39">
        <f t="shared" si="95"/>
        <v>5.7675999999999998</v>
      </c>
      <c r="W344" s="39">
        <f t="shared" si="95"/>
        <v>6.5141999999999998</v>
      </c>
      <c r="X344" s="39">
        <f t="shared" si="95"/>
        <v>6.5106999999999999</v>
      </c>
      <c r="Y344" s="39">
        <f t="shared" si="95"/>
        <v>6.2904</v>
      </c>
      <c r="Z344" s="39">
        <f t="shared" si="95"/>
        <v>6.0561000000000007</v>
      </c>
      <c r="AA344" s="39">
        <f t="shared" si="95"/>
        <v>6.1311</v>
      </c>
      <c r="AB344" s="39">
        <f t="shared" si="95"/>
        <v>6.0042</v>
      </c>
      <c r="AC344" s="39">
        <f t="shared" si="95"/>
        <v>5.8552999999999997</v>
      </c>
      <c r="AD344" s="39">
        <f t="shared" si="95"/>
        <v>5.3269000000000002</v>
      </c>
      <c r="AE344" s="39">
        <f t="shared" si="95"/>
        <v>5.7030000000000003</v>
      </c>
      <c r="AF344" s="39">
        <f t="shared" si="95"/>
        <v>7.3681999999999999</v>
      </c>
      <c r="AG344" s="39">
        <f t="shared" si="95"/>
        <v>7.6227</v>
      </c>
      <c r="AH344" s="39">
        <f t="shared" si="95"/>
        <v>7.7393999999999998</v>
      </c>
      <c r="AI344" s="39">
        <f t="shared" ref="AI344:BA344" si="96">AI55+AI110+AI167+AI226</f>
        <v>7.851700000000001</v>
      </c>
      <c r="AJ344" s="39">
        <f t="shared" si="96"/>
        <v>7.9639999999999995</v>
      </c>
      <c r="AK344" s="39">
        <f t="shared" si="96"/>
        <v>8.08</v>
      </c>
      <c r="AL344" s="39">
        <f t="shared" si="96"/>
        <v>8.2423000000000002</v>
      </c>
      <c r="AM344" s="39">
        <f t="shared" si="96"/>
        <v>8.3625000000000007</v>
      </c>
      <c r="AN344" s="39">
        <f t="shared" si="96"/>
        <v>8.4824999999999999</v>
      </c>
      <c r="AO344" s="39">
        <f t="shared" si="96"/>
        <v>8.6067</v>
      </c>
      <c r="AP344" s="39">
        <f t="shared" si="96"/>
        <v>8.7263000000000002</v>
      </c>
      <c r="AQ344" s="39">
        <f t="shared" si="96"/>
        <v>8.9016999999999999</v>
      </c>
      <c r="AR344" s="39">
        <f t="shared" si="96"/>
        <v>9.0213000000000001</v>
      </c>
      <c r="AS344" s="39">
        <f t="shared" si="96"/>
        <v>9.1407000000000007</v>
      </c>
      <c r="AT344" s="39">
        <f t="shared" si="96"/>
        <v>9.2554999999999996</v>
      </c>
      <c r="AU344" s="39">
        <f t="shared" si="96"/>
        <v>9.3745000000000012</v>
      </c>
      <c r="AV344" s="39">
        <f t="shared" si="96"/>
        <v>9.5455000000000005</v>
      </c>
      <c r="AW344" s="39">
        <f t="shared" si="96"/>
        <v>9.6686999999999994</v>
      </c>
      <c r="AX344" s="39">
        <f t="shared" si="96"/>
        <v>9.7959999999999994</v>
      </c>
      <c r="AY344" s="39">
        <f t="shared" si="96"/>
        <v>9.9231999999999996</v>
      </c>
      <c r="AZ344" s="39">
        <f t="shared" si="96"/>
        <v>10.0459</v>
      </c>
      <c r="BA344" s="39">
        <f t="shared" si="96"/>
        <v>10.234300000000001</v>
      </c>
      <c r="BB344" s="39"/>
      <c r="BD344" s="2"/>
      <c r="DA344" s="20"/>
    </row>
    <row r="345" spans="1:105">
      <c r="B345"/>
      <c r="C345" s="39"/>
      <c r="D345"/>
      <c r="E345"/>
      <c r="BD345" s="2"/>
      <c r="DA345" s="20"/>
    </row>
    <row r="346" spans="1:105">
      <c r="C346" s="172">
        <v>1985</v>
      </c>
      <c r="D346" s="172">
        <v>1986</v>
      </c>
      <c r="E346" s="172">
        <v>1987</v>
      </c>
      <c r="F346" s="172">
        <v>1988</v>
      </c>
      <c r="G346" s="172">
        <v>1989</v>
      </c>
      <c r="H346" s="172">
        <v>1990</v>
      </c>
      <c r="I346" s="172">
        <v>1991</v>
      </c>
      <c r="J346" s="172">
        <v>1992</v>
      </c>
      <c r="K346" s="172">
        <v>1993</v>
      </c>
      <c r="L346" s="172">
        <v>1994</v>
      </c>
      <c r="M346" s="172">
        <v>1995</v>
      </c>
      <c r="N346" s="172">
        <v>1996</v>
      </c>
      <c r="O346" s="172">
        <v>1997</v>
      </c>
      <c r="P346" s="172">
        <v>1998</v>
      </c>
      <c r="Q346" s="172">
        <v>1999</v>
      </c>
      <c r="R346" s="172">
        <v>2000</v>
      </c>
      <c r="S346" s="172">
        <v>2001</v>
      </c>
      <c r="T346" s="172">
        <v>2002</v>
      </c>
      <c r="U346" s="172">
        <v>2003</v>
      </c>
      <c r="V346" s="172">
        <v>2004</v>
      </c>
      <c r="W346" s="172">
        <v>2005</v>
      </c>
      <c r="X346" s="172">
        <v>2006</v>
      </c>
      <c r="Y346" s="172">
        <v>2007</v>
      </c>
      <c r="Z346" s="172">
        <v>2008</v>
      </c>
      <c r="AA346" s="172">
        <v>2009</v>
      </c>
      <c r="AB346" s="172">
        <v>2010</v>
      </c>
      <c r="AC346" s="172">
        <v>2011</v>
      </c>
      <c r="AD346" s="172">
        <v>2012</v>
      </c>
      <c r="AE346" s="172">
        <v>2013</v>
      </c>
      <c r="AF346" s="172">
        <v>2014</v>
      </c>
      <c r="AG346" s="172">
        <v>2015</v>
      </c>
      <c r="AH346" s="172">
        <v>2016</v>
      </c>
      <c r="AI346" s="172">
        <v>2017</v>
      </c>
      <c r="AJ346" s="172">
        <v>2018</v>
      </c>
      <c r="AK346" s="172">
        <v>2019</v>
      </c>
      <c r="AL346" s="172">
        <v>2020</v>
      </c>
      <c r="AM346" s="172">
        <v>2021</v>
      </c>
      <c r="AN346" s="172">
        <v>2022</v>
      </c>
      <c r="AO346" s="172">
        <v>2023</v>
      </c>
      <c r="AP346" s="172">
        <v>2024</v>
      </c>
      <c r="AQ346" s="172">
        <v>2025</v>
      </c>
      <c r="AR346" s="172">
        <v>2026</v>
      </c>
      <c r="AS346" s="172">
        <v>2027</v>
      </c>
      <c r="AT346" s="172">
        <v>2028</v>
      </c>
      <c r="AU346" s="172">
        <v>2029</v>
      </c>
      <c r="AV346" s="172">
        <v>2030</v>
      </c>
      <c r="AW346" s="172">
        <v>2031</v>
      </c>
      <c r="AX346" s="172">
        <v>2032</v>
      </c>
      <c r="AY346" s="172">
        <v>2033</v>
      </c>
      <c r="AZ346" s="172">
        <v>2034</v>
      </c>
      <c r="BA346" s="172">
        <v>2035</v>
      </c>
      <c r="BB346" s="172"/>
    </row>
    <row r="347" spans="1:105">
      <c r="B347" s="6" t="s">
        <v>375</v>
      </c>
      <c r="C347" s="173">
        <f>SUM(C304:C306)</f>
        <v>6357.8293999999996</v>
      </c>
      <c r="D347" s="173">
        <f>SUM(D304:D306)</f>
        <v>6442.5490999999993</v>
      </c>
      <c r="E347" s="173">
        <f t="shared" ref="E347:BA347" si="97">SUM(E304:E306)</f>
        <v>6532.7869999999994</v>
      </c>
      <c r="F347" s="173">
        <f t="shared" si="97"/>
        <v>6633.4201000000003</v>
      </c>
      <c r="G347" s="173">
        <f t="shared" si="97"/>
        <v>6756.9493000000002</v>
      </c>
      <c r="H347" s="173">
        <f t="shared" si="97"/>
        <v>6893.6880999999994</v>
      </c>
      <c r="I347" s="173">
        <f t="shared" si="97"/>
        <v>7014.0168000000012</v>
      </c>
      <c r="J347" s="173">
        <f t="shared" si="97"/>
        <v>7167.5426000000007</v>
      </c>
      <c r="K347" s="173">
        <f t="shared" si="97"/>
        <v>7335.5556999999999</v>
      </c>
      <c r="L347" s="173">
        <f t="shared" si="97"/>
        <v>7520.2896000000001</v>
      </c>
      <c r="M347" s="173">
        <f t="shared" si="97"/>
        <v>7688.1432000000004</v>
      </c>
      <c r="N347" s="173">
        <f t="shared" si="97"/>
        <v>7861.6261999999997</v>
      </c>
      <c r="O347" s="173">
        <f t="shared" si="97"/>
        <v>8033.7111999999997</v>
      </c>
      <c r="P347" s="173">
        <f t="shared" si="97"/>
        <v>8216.8779000000013</v>
      </c>
      <c r="Q347" s="173">
        <f t="shared" si="97"/>
        <v>8387.8099000000002</v>
      </c>
      <c r="R347" s="173">
        <f t="shared" si="97"/>
        <v>8537.6499000000003</v>
      </c>
      <c r="S347" s="173">
        <f t="shared" si="97"/>
        <v>8690.1840000000011</v>
      </c>
      <c r="T347" s="173">
        <f t="shared" si="97"/>
        <v>8859.3871999999992</v>
      </c>
      <c r="U347" s="173">
        <f t="shared" si="97"/>
        <v>9049.2462000000014</v>
      </c>
      <c r="V347" s="173">
        <f t="shared" si="97"/>
        <v>9258.6520999999993</v>
      </c>
      <c r="W347" s="173">
        <f t="shared" si="97"/>
        <v>9495.2404000000006</v>
      </c>
      <c r="X347" s="173">
        <f t="shared" si="97"/>
        <v>9699.3119999999999</v>
      </c>
      <c r="Y347" s="173">
        <f t="shared" si="97"/>
        <v>9861.1957000000002</v>
      </c>
      <c r="Z347" s="173">
        <f t="shared" si="97"/>
        <v>9961.2189999999991</v>
      </c>
      <c r="AA347" s="173">
        <f t="shared" si="97"/>
        <v>10027.869300000002</v>
      </c>
      <c r="AB347" s="173">
        <f t="shared" si="97"/>
        <v>10095.879800000001</v>
      </c>
      <c r="AC347" s="173">
        <f t="shared" si="97"/>
        <v>10163.418700000002</v>
      </c>
      <c r="AD347" s="173">
        <f t="shared" si="97"/>
        <v>10250.327099999999</v>
      </c>
      <c r="AE347" s="173">
        <f t="shared" si="97"/>
        <v>10350.132299999999</v>
      </c>
      <c r="AF347" s="173">
        <f t="shared" si="97"/>
        <v>10466.719999999999</v>
      </c>
      <c r="AG347" s="173">
        <f t="shared" si="97"/>
        <v>10618.729299999999</v>
      </c>
      <c r="AH347" s="173">
        <f t="shared" si="97"/>
        <v>10780.838700000002</v>
      </c>
      <c r="AI347" s="173">
        <f t="shared" si="97"/>
        <v>10935.6446</v>
      </c>
      <c r="AJ347" s="173">
        <f t="shared" si="97"/>
        <v>11083.854800000001</v>
      </c>
      <c r="AK347" s="173">
        <f t="shared" si="97"/>
        <v>11228.9005</v>
      </c>
      <c r="AL347" s="173">
        <f t="shared" si="97"/>
        <v>11366.468699999999</v>
      </c>
      <c r="AM347" s="173">
        <f t="shared" si="97"/>
        <v>11501.007199999998</v>
      </c>
      <c r="AN347" s="173">
        <f t="shared" si="97"/>
        <v>11630.5823</v>
      </c>
      <c r="AO347" s="173">
        <f t="shared" si="97"/>
        <v>11759.725999999999</v>
      </c>
      <c r="AP347" s="173">
        <f t="shared" si="97"/>
        <v>11887.058800000003</v>
      </c>
      <c r="AQ347" s="173">
        <f t="shared" si="97"/>
        <v>12016.822099999999</v>
      </c>
      <c r="AR347" s="173">
        <f t="shared" si="97"/>
        <v>12148.9272</v>
      </c>
      <c r="AS347" s="173">
        <f t="shared" si="97"/>
        <v>12279.340099999999</v>
      </c>
      <c r="AT347" s="173">
        <f t="shared" si="97"/>
        <v>12408.008699999998</v>
      </c>
      <c r="AU347" s="173">
        <f t="shared" si="97"/>
        <v>12534.642599999997</v>
      </c>
      <c r="AV347" s="173">
        <f t="shared" si="97"/>
        <v>12662.143700000001</v>
      </c>
      <c r="AW347" s="173">
        <f t="shared" si="97"/>
        <v>12790.247600000001</v>
      </c>
      <c r="AX347" s="173">
        <f t="shared" si="97"/>
        <v>12913.802200000002</v>
      </c>
      <c r="AY347" s="173">
        <f t="shared" si="97"/>
        <v>13036.4094</v>
      </c>
      <c r="AZ347" s="173">
        <f t="shared" si="97"/>
        <v>13161.890799999999</v>
      </c>
      <c r="BA347" s="173">
        <f t="shared" si="97"/>
        <v>13285.275600000001</v>
      </c>
      <c r="BB347" s="173"/>
    </row>
    <row r="348" spans="1:105">
      <c r="B348" s="6" t="s">
        <v>376</v>
      </c>
      <c r="C348" s="173">
        <f>SUM(C307:C324)</f>
        <v>1759.88</v>
      </c>
      <c r="D348" s="173">
        <f>SUM(D307:D324)</f>
        <v>1802.7739999999999</v>
      </c>
      <c r="E348" s="173">
        <f t="shared" ref="E348:BA348" si="98">SUM(E307:E324)</f>
        <v>1845.6709999999996</v>
      </c>
      <c r="F348" s="173">
        <f t="shared" si="98"/>
        <v>1882.6759999999999</v>
      </c>
      <c r="G348" s="173">
        <f t="shared" si="98"/>
        <v>1918.982</v>
      </c>
      <c r="H348" s="173">
        <f t="shared" si="98"/>
        <v>1957.7950000000001</v>
      </c>
      <c r="I348" s="173">
        <f t="shared" si="98"/>
        <v>1992.5219999999999</v>
      </c>
      <c r="J348" s="173">
        <f t="shared" si="98"/>
        <v>2028.7730000000001</v>
      </c>
      <c r="K348" s="173">
        <f t="shared" si="98"/>
        <v>2066.366</v>
      </c>
      <c r="L348" s="173">
        <f t="shared" si="98"/>
        <v>2109.9699999999998</v>
      </c>
      <c r="M348" s="173">
        <f t="shared" si="98"/>
        <v>2162.645</v>
      </c>
      <c r="N348" s="173">
        <f t="shared" si="98"/>
        <v>2214.71</v>
      </c>
      <c r="O348" s="173">
        <f t="shared" si="98"/>
        <v>2274.8860000000004</v>
      </c>
      <c r="P348" s="173">
        <f t="shared" si="98"/>
        <v>2345.5949999999998</v>
      </c>
      <c r="Q348" s="173">
        <f t="shared" si="98"/>
        <v>2425.3909999999996</v>
      </c>
      <c r="R348" s="173">
        <f t="shared" si="98"/>
        <v>2501.5529999999999</v>
      </c>
      <c r="S348" s="173">
        <f t="shared" si="98"/>
        <v>2565.3419999999996</v>
      </c>
      <c r="T348" s="173">
        <f t="shared" si="98"/>
        <v>2615.201</v>
      </c>
      <c r="U348" s="173">
        <f t="shared" si="98"/>
        <v>2668.7169999999996</v>
      </c>
      <c r="V348" s="173">
        <f t="shared" si="98"/>
        <v>2720.7559999999999</v>
      </c>
      <c r="W348" s="173">
        <f t="shared" si="98"/>
        <v>2790.4210000000003</v>
      </c>
      <c r="X348" s="173">
        <f t="shared" si="98"/>
        <v>2866.605</v>
      </c>
      <c r="Y348" s="173">
        <f t="shared" si="98"/>
        <v>2935.5969999999998</v>
      </c>
      <c r="Z348" s="173">
        <f t="shared" si="98"/>
        <v>3003.4039999999995</v>
      </c>
      <c r="AA348" s="173">
        <f t="shared" si="98"/>
        <v>3069.6039999999994</v>
      </c>
      <c r="AB348" s="173">
        <f t="shared" si="98"/>
        <v>3137.7609999999991</v>
      </c>
      <c r="AC348" s="173">
        <f t="shared" si="98"/>
        <v>3207.6779999999994</v>
      </c>
      <c r="AD348" s="173">
        <f t="shared" si="98"/>
        <v>3253.6289999999999</v>
      </c>
      <c r="AE348" s="173">
        <f t="shared" si="98"/>
        <v>3299.07</v>
      </c>
      <c r="AF348" s="173">
        <f t="shared" si="98"/>
        <v>3358.4179999999997</v>
      </c>
      <c r="AG348" s="173">
        <f t="shared" si="98"/>
        <v>3409.4920000000002</v>
      </c>
      <c r="AH348" s="173">
        <f t="shared" si="98"/>
        <v>3468.7239999999993</v>
      </c>
      <c r="AI348" s="173">
        <f t="shared" si="98"/>
        <v>3519.6870000000008</v>
      </c>
      <c r="AJ348" s="173">
        <f t="shared" si="98"/>
        <v>3563.9739999999993</v>
      </c>
      <c r="AK348" s="173">
        <f t="shared" si="98"/>
        <v>3608.1399999999994</v>
      </c>
      <c r="AL348" s="173">
        <f t="shared" si="98"/>
        <v>3645.9769999999999</v>
      </c>
      <c r="AM348" s="173">
        <f t="shared" si="98"/>
        <v>3680.1559999999999</v>
      </c>
      <c r="AN348" s="173">
        <f t="shared" si="98"/>
        <v>3717.7750000000005</v>
      </c>
      <c r="AO348" s="173">
        <f t="shared" si="98"/>
        <v>3755.3980000000006</v>
      </c>
      <c r="AP348" s="173">
        <f t="shared" si="98"/>
        <v>3795.7830000000004</v>
      </c>
      <c r="AQ348" s="173">
        <f t="shared" si="98"/>
        <v>3839.0309999999999</v>
      </c>
      <c r="AR348" s="173">
        <f t="shared" si="98"/>
        <v>3885.0230000000001</v>
      </c>
      <c r="AS348" s="173">
        <f t="shared" si="98"/>
        <v>3936.7089999999994</v>
      </c>
      <c r="AT348" s="173">
        <f t="shared" si="98"/>
        <v>3992.6640000000007</v>
      </c>
      <c r="AU348" s="173">
        <f t="shared" si="98"/>
        <v>4046.0150000000003</v>
      </c>
      <c r="AV348" s="173">
        <f t="shared" si="98"/>
        <v>4101.96</v>
      </c>
      <c r="AW348" s="173">
        <f t="shared" si="98"/>
        <v>4156.2040000000006</v>
      </c>
      <c r="AX348" s="173">
        <f t="shared" si="98"/>
        <v>4209.0350000000017</v>
      </c>
      <c r="AY348" s="173">
        <f t="shared" si="98"/>
        <v>4259.2389999999996</v>
      </c>
      <c r="AZ348" s="173">
        <f t="shared" si="98"/>
        <v>4308.2510000000002</v>
      </c>
      <c r="BA348" s="173">
        <f t="shared" si="98"/>
        <v>4357.6549999999988</v>
      </c>
      <c r="BB348" s="173"/>
    </row>
    <row r="349" spans="1:105">
      <c r="B349" s="6" t="s">
        <v>377</v>
      </c>
      <c r="C349" s="173">
        <f>SUM(C325:C343)</f>
        <v>48.965000000000003</v>
      </c>
      <c r="D349" s="173">
        <f>SUM(D325:D343)</f>
        <v>52.489699999999999</v>
      </c>
      <c r="E349" s="173">
        <f t="shared" ref="E349:BA349" si="99">SUM(E325:E343)</f>
        <v>56.068300000000001</v>
      </c>
      <c r="F349" s="173">
        <f t="shared" si="99"/>
        <v>60.377800000000001</v>
      </c>
      <c r="G349" s="173">
        <f t="shared" si="99"/>
        <v>63.933700000000002</v>
      </c>
      <c r="H349" s="173">
        <f t="shared" si="99"/>
        <v>61.663900000000012</v>
      </c>
      <c r="I349" s="173">
        <f t="shared" si="99"/>
        <v>58.773599999999995</v>
      </c>
      <c r="J349" s="173">
        <f t="shared" si="99"/>
        <v>60.501300000000001</v>
      </c>
      <c r="K349" s="173">
        <f t="shared" si="99"/>
        <v>64.321399999999997</v>
      </c>
      <c r="L349" s="173">
        <f t="shared" si="99"/>
        <v>65.530699999999996</v>
      </c>
      <c r="M349" s="173">
        <f t="shared" si="99"/>
        <v>67.420299999999997</v>
      </c>
      <c r="N349" s="173">
        <f t="shared" si="99"/>
        <v>76.448700000000002</v>
      </c>
      <c r="O349" s="173">
        <f t="shared" si="99"/>
        <v>53.240900000000003</v>
      </c>
      <c r="P349" s="173">
        <f t="shared" si="99"/>
        <v>55.427499999999988</v>
      </c>
      <c r="Q349" s="173">
        <f t="shared" si="99"/>
        <v>54.998200000000004</v>
      </c>
      <c r="R349" s="173">
        <f t="shared" si="99"/>
        <v>53.205400000000004</v>
      </c>
      <c r="S349" s="173">
        <f t="shared" si="99"/>
        <v>51.948199999999986</v>
      </c>
      <c r="T349" s="173">
        <f t="shared" si="99"/>
        <v>51.502700000000004</v>
      </c>
      <c r="U349" s="173">
        <f t="shared" si="99"/>
        <v>49.052299999999995</v>
      </c>
      <c r="V349" s="173">
        <f t="shared" si="99"/>
        <v>49.394600000000004</v>
      </c>
      <c r="W349" s="173">
        <f t="shared" si="99"/>
        <v>54.146800000000006</v>
      </c>
      <c r="X349" s="173">
        <f t="shared" si="99"/>
        <v>55.208799999999997</v>
      </c>
      <c r="Y349" s="173">
        <f t="shared" si="99"/>
        <v>58.330999999999989</v>
      </c>
      <c r="Z349" s="173">
        <f t="shared" si="99"/>
        <v>56.075500000000005</v>
      </c>
      <c r="AA349" s="173">
        <f t="shared" si="99"/>
        <v>48.672400000000003</v>
      </c>
      <c r="AB349" s="173">
        <f t="shared" si="99"/>
        <v>50.095700000000008</v>
      </c>
      <c r="AC349" s="173">
        <f t="shared" si="99"/>
        <v>54.126800000000003</v>
      </c>
      <c r="AD349" s="173">
        <f t="shared" si="99"/>
        <v>57.111699999999999</v>
      </c>
      <c r="AE349" s="173">
        <f t="shared" si="99"/>
        <v>57.674700000000001</v>
      </c>
      <c r="AF349" s="173">
        <f t="shared" si="99"/>
        <v>58.930699999999995</v>
      </c>
      <c r="AG349" s="173">
        <f t="shared" si="99"/>
        <v>60.089399999999998</v>
      </c>
      <c r="AH349" s="173">
        <f t="shared" si="99"/>
        <v>61.247799999999991</v>
      </c>
      <c r="AI349" s="173">
        <f t="shared" si="99"/>
        <v>62.406199999999991</v>
      </c>
      <c r="AJ349" s="173">
        <f t="shared" si="99"/>
        <v>63.564800000000012</v>
      </c>
      <c r="AK349" s="173">
        <f t="shared" si="99"/>
        <v>64.723399999999998</v>
      </c>
      <c r="AL349" s="173">
        <f t="shared" si="99"/>
        <v>65.762700000000009</v>
      </c>
      <c r="AM349" s="173">
        <f t="shared" si="99"/>
        <v>66.873899999999992</v>
      </c>
      <c r="AN349" s="173">
        <f t="shared" si="99"/>
        <v>68.013900000000007</v>
      </c>
      <c r="AO349" s="173">
        <f t="shared" si="99"/>
        <v>69.164600000000007</v>
      </c>
      <c r="AP349" s="173">
        <f t="shared" si="99"/>
        <v>70.319999999999993</v>
      </c>
      <c r="AQ349" s="173">
        <f t="shared" si="99"/>
        <v>71.477199999999996</v>
      </c>
      <c r="AR349" s="173">
        <f t="shared" si="99"/>
        <v>72.635199999999998</v>
      </c>
      <c r="AS349" s="173">
        <f t="shared" si="99"/>
        <v>73.793499999999995</v>
      </c>
      <c r="AT349" s="173">
        <f t="shared" si="99"/>
        <v>74.952099999999987</v>
      </c>
      <c r="AU349" s="173">
        <f t="shared" si="99"/>
        <v>76.110500000000002</v>
      </c>
      <c r="AV349" s="173">
        <f t="shared" si="99"/>
        <v>77.268999999999991</v>
      </c>
      <c r="AW349" s="173">
        <f t="shared" si="99"/>
        <v>78.427500000000009</v>
      </c>
      <c r="AX349" s="173">
        <f t="shared" si="99"/>
        <v>79.586000000000013</v>
      </c>
      <c r="AY349" s="173">
        <f t="shared" si="99"/>
        <v>80.744400000000013</v>
      </c>
      <c r="AZ349" s="173">
        <f t="shared" si="99"/>
        <v>81.902500000000003</v>
      </c>
      <c r="BA349" s="173">
        <f t="shared" si="99"/>
        <v>83.061399999999992</v>
      </c>
      <c r="BB349" s="173"/>
    </row>
    <row r="350" spans="1:105">
      <c r="B350" s="6" t="s">
        <v>378</v>
      </c>
      <c r="C350" s="171">
        <f>C344</f>
        <v>5.1931000000000003</v>
      </c>
      <c r="D350" s="171">
        <f>D344</f>
        <v>5.7214999999999998</v>
      </c>
      <c r="E350" s="171">
        <f t="shared" ref="E350:BA350" si="100">E344</f>
        <v>5.9878999999999998</v>
      </c>
      <c r="F350" s="171">
        <f t="shared" si="100"/>
        <v>5.8566000000000003</v>
      </c>
      <c r="G350" s="171">
        <f t="shared" si="100"/>
        <v>7.1475</v>
      </c>
      <c r="H350" s="171">
        <f t="shared" si="100"/>
        <v>7.1844999999999999</v>
      </c>
      <c r="I350" s="171">
        <f t="shared" si="100"/>
        <v>6.6918000000000006</v>
      </c>
      <c r="J350" s="171">
        <f t="shared" si="100"/>
        <v>6.8394999999999992</v>
      </c>
      <c r="K350" s="171">
        <f t="shared" si="100"/>
        <v>7.2721</v>
      </c>
      <c r="L350" s="171">
        <f t="shared" si="100"/>
        <v>6.9411000000000005</v>
      </c>
      <c r="M350" s="171">
        <f t="shared" si="100"/>
        <v>6.4668999999999999</v>
      </c>
      <c r="N350" s="171">
        <f t="shared" si="100"/>
        <v>7.1014999999999997</v>
      </c>
      <c r="O350" s="171">
        <f t="shared" si="100"/>
        <v>5.4988999999999999</v>
      </c>
      <c r="P350" s="171">
        <f t="shared" si="100"/>
        <v>5.4965000000000002</v>
      </c>
      <c r="Q350" s="171">
        <f t="shared" si="100"/>
        <v>5.8219000000000003</v>
      </c>
      <c r="R350" s="171">
        <f t="shared" si="100"/>
        <v>5.9465000000000003</v>
      </c>
      <c r="S350" s="171">
        <f t="shared" si="100"/>
        <v>5.4169</v>
      </c>
      <c r="T350" s="171">
        <f t="shared" si="100"/>
        <v>5.8253000000000004</v>
      </c>
      <c r="U350" s="171">
        <f t="shared" si="100"/>
        <v>5.6766000000000005</v>
      </c>
      <c r="V350" s="171">
        <f t="shared" si="100"/>
        <v>5.7675999999999998</v>
      </c>
      <c r="W350" s="171">
        <f t="shared" si="100"/>
        <v>6.5141999999999998</v>
      </c>
      <c r="X350" s="171">
        <f t="shared" si="100"/>
        <v>6.5106999999999999</v>
      </c>
      <c r="Y350" s="171">
        <f t="shared" si="100"/>
        <v>6.2904</v>
      </c>
      <c r="Z350" s="171">
        <f t="shared" si="100"/>
        <v>6.0561000000000007</v>
      </c>
      <c r="AA350" s="171">
        <f t="shared" si="100"/>
        <v>6.1311</v>
      </c>
      <c r="AB350" s="171">
        <f t="shared" si="100"/>
        <v>6.0042</v>
      </c>
      <c r="AC350" s="171">
        <f t="shared" si="100"/>
        <v>5.8552999999999997</v>
      </c>
      <c r="AD350" s="171">
        <f t="shared" si="100"/>
        <v>5.3269000000000002</v>
      </c>
      <c r="AE350" s="171">
        <f t="shared" si="100"/>
        <v>5.7030000000000003</v>
      </c>
      <c r="AF350" s="171">
        <f t="shared" si="100"/>
        <v>7.3681999999999999</v>
      </c>
      <c r="AG350" s="171">
        <f t="shared" si="100"/>
        <v>7.6227</v>
      </c>
      <c r="AH350" s="171">
        <f t="shared" si="100"/>
        <v>7.7393999999999998</v>
      </c>
      <c r="AI350" s="171">
        <f t="shared" si="100"/>
        <v>7.851700000000001</v>
      </c>
      <c r="AJ350" s="171">
        <f t="shared" si="100"/>
        <v>7.9639999999999995</v>
      </c>
      <c r="AK350" s="171">
        <f t="shared" si="100"/>
        <v>8.08</v>
      </c>
      <c r="AL350" s="171">
        <f t="shared" si="100"/>
        <v>8.2423000000000002</v>
      </c>
      <c r="AM350" s="171">
        <f t="shared" si="100"/>
        <v>8.3625000000000007</v>
      </c>
      <c r="AN350" s="171">
        <f t="shared" si="100"/>
        <v>8.4824999999999999</v>
      </c>
      <c r="AO350" s="171">
        <f t="shared" si="100"/>
        <v>8.6067</v>
      </c>
      <c r="AP350" s="171">
        <f t="shared" si="100"/>
        <v>8.7263000000000002</v>
      </c>
      <c r="AQ350" s="171">
        <f t="shared" si="100"/>
        <v>8.9016999999999999</v>
      </c>
      <c r="AR350" s="171">
        <f t="shared" si="100"/>
        <v>9.0213000000000001</v>
      </c>
      <c r="AS350" s="171">
        <f t="shared" si="100"/>
        <v>9.1407000000000007</v>
      </c>
      <c r="AT350" s="171">
        <f t="shared" si="100"/>
        <v>9.2554999999999996</v>
      </c>
      <c r="AU350" s="171">
        <f t="shared" si="100"/>
        <v>9.3745000000000012</v>
      </c>
      <c r="AV350" s="171">
        <f t="shared" si="100"/>
        <v>9.5455000000000005</v>
      </c>
      <c r="AW350" s="171">
        <f t="shared" si="100"/>
        <v>9.6686999999999994</v>
      </c>
      <c r="AX350" s="171">
        <f t="shared" si="100"/>
        <v>9.7959999999999994</v>
      </c>
      <c r="AY350" s="171">
        <f t="shared" si="100"/>
        <v>9.9231999999999996</v>
      </c>
      <c r="AZ350" s="171">
        <f t="shared" si="100"/>
        <v>10.0459</v>
      </c>
      <c r="BA350" s="171">
        <f t="shared" si="100"/>
        <v>10.234300000000001</v>
      </c>
      <c r="BB350" s="171"/>
    </row>
    <row r="354" spans="1:54">
      <c r="A354" s="88" t="s">
        <v>474</v>
      </c>
    </row>
    <row r="355" spans="1:54">
      <c r="A355" s="88" t="s">
        <v>475</v>
      </c>
      <c r="E355" s="227"/>
    </row>
    <row r="356" spans="1:54">
      <c r="A356" s="2" t="s">
        <v>470</v>
      </c>
      <c r="B356" s="214" t="s">
        <v>471</v>
      </c>
      <c r="C356" s="215">
        <v>1985</v>
      </c>
      <c r="D356" s="208">
        <v>1986</v>
      </c>
      <c r="E356" s="208">
        <v>1987</v>
      </c>
      <c r="F356" s="208">
        <v>1988</v>
      </c>
      <c r="G356" s="208">
        <v>1989</v>
      </c>
      <c r="H356" s="208">
        <v>1990</v>
      </c>
      <c r="I356" s="208">
        <v>1991</v>
      </c>
      <c r="J356" s="208">
        <v>1992</v>
      </c>
      <c r="K356" s="208">
        <v>1993</v>
      </c>
      <c r="L356" s="208">
        <v>1994</v>
      </c>
      <c r="M356" s="208">
        <v>1995</v>
      </c>
      <c r="N356" s="208">
        <v>1996</v>
      </c>
      <c r="O356" s="208">
        <v>1997</v>
      </c>
      <c r="P356" s="208">
        <v>1998</v>
      </c>
      <c r="Q356" s="208">
        <v>1999</v>
      </c>
      <c r="R356" s="208">
        <v>2000</v>
      </c>
      <c r="S356" s="208">
        <v>2001</v>
      </c>
      <c r="T356" s="208">
        <v>2002</v>
      </c>
      <c r="U356" s="208">
        <v>2003</v>
      </c>
      <c r="V356" s="208">
        <v>2004</v>
      </c>
      <c r="W356" s="208">
        <v>2005</v>
      </c>
      <c r="X356" s="208">
        <v>2006</v>
      </c>
      <c r="Y356" s="208">
        <v>2007</v>
      </c>
      <c r="Z356" s="208">
        <v>2008</v>
      </c>
      <c r="AA356" s="208">
        <v>2009</v>
      </c>
      <c r="AB356" s="208">
        <v>2010</v>
      </c>
      <c r="AC356" s="208">
        <v>2011</v>
      </c>
      <c r="AD356" s="208">
        <v>2012</v>
      </c>
      <c r="AE356" s="208">
        <v>2013</v>
      </c>
      <c r="AF356" s="208">
        <v>2014</v>
      </c>
      <c r="AG356" s="208">
        <v>2015</v>
      </c>
      <c r="AH356" s="208">
        <v>2016</v>
      </c>
      <c r="AI356" s="208">
        <v>2017</v>
      </c>
      <c r="AJ356" s="208">
        <v>2018</v>
      </c>
      <c r="AK356" s="208">
        <v>2019</v>
      </c>
      <c r="AL356" s="208">
        <v>2020</v>
      </c>
      <c r="AM356" s="208">
        <v>2021</v>
      </c>
      <c r="AN356" s="208">
        <v>2022</v>
      </c>
      <c r="AO356" s="208">
        <v>2023</v>
      </c>
      <c r="AP356" s="208">
        <v>2024</v>
      </c>
      <c r="AQ356" s="208">
        <v>2025</v>
      </c>
      <c r="AR356" s="208">
        <v>2026</v>
      </c>
      <c r="AS356" s="208">
        <v>2027</v>
      </c>
      <c r="AT356" s="208">
        <v>2028</v>
      </c>
      <c r="AU356" s="208">
        <v>2029</v>
      </c>
      <c r="AV356" s="208">
        <v>2030</v>
      </c>
      <c r="AW356" s="208">
        <v>2031</v>
      </c>
      <c r="AX356" s="208">
        <v>2032</v>
      </c>
      <c r="AY356" s="208">
        <v>2033</v>
      </c>
      <c r="AZ356" s="208">
        <v>2034</v>
      </c>
      <c r="BA356" s="208">
        <v>2035</v>
      </c>
      <c r="BB356" s="208"/>
    </row>
    <row r="357" spans="1:54">
      <c r="A357" s="218" t="s">
        <v>90</v>
      </c>
      <c r="B357" s="219" t="s">
        <v>22</v>
      </c>
      <c r="C357" s="219">
        <v>2127</v>
      </c>
      <c r="D357" s="220">
        <v>2127</v>
      </c>
      <c r="E357" s="220">
        <v>2128</v>
      </c>
      <c r="F357" s="220">
        <v>2128</v>
      </c>
      <c r="G357" s="220">
        <v>2130</v>
      </c>
      <c r="H357" s="220">
        <v>2132</v>
      </c>
      <c r="I357" s="220">
        <v>2135</v>
      </c>
      <c r="J357" s="220">
        <v>2140</v>
      </c>
      <c r="K357" s="220">
        <v>2145</v>
      </c>
      <c r="L357" s="220">
        <v>2149</v>
      </c>
      <c r="M357" s="220">
        <v>2152</v>
      </c>
      <c r="N357" s="220">
        <v>2155</v>
      </c>
      <c r="O357" s="220">
        <v>2157</v>
      </c>
      <c r="P357" s="220">
        <v>2160</v>
      </c>
      <c r="Q357" s="220">
        <v>2161</v>
      </c>
      <c r="R357" s="220">
        <v>2162</v>
      </c>
      <c r="S357" s="220">
        <v>2163</v>
      </c>
      <c r="T357" s="220">
        <v>2163</v>
      </c>
      <c r="U357" s="220">
        <v>2162</v>
      </c>
      <c r="V357" s="220">
        <v>2162</v>
      </c>
      <c r="W357" s="220">
        <v>2160</v>
      </c>
      <c r="X357" s="220">
        <v>2161</v>
      </c>
      <c r="Y357" s="220">
        <v>2163</v>
      </c>
      <c r="Z357" s="220">
        <v>2164</v>
      </c>
      <c r="AA357" s="220">
        <v>2166</v>
      </c>
      <c r="AB357" s="220">
        <v>2167</v>
      </c>
      <c r="AC357" s="220">
        <v>2168</v>
      </c>
      <c r="AD357" s="220">
        <v>2172</v>
      </c>
      <c r="AE357" s="220">
        <v>2173</v>
      </c>
      <c r="AF357" s="220">
        <v>2174</v>
      </c>
      <c r="AG357" s="220">
        <v>2176</v>
      </c>
      <c r="AH357" s="220">
        <v>2177</v>
      </c>
      <c r="AI357" s="220">
        <v>2179</v>
      </c>
      <c r="AJ357" s="220">
        <v>2180</v>
      </c>
      <c r="AK357" s="220">
        <v>2182</v>
      </c>
      <c r="AL357" s="220">
        <v>2183</v>
      </c>
      <c r="AM357" s="220">
        <v>2184</v>
      </c>
      <c r="AN357" s="220">
        <v>2186</v>
      </c>
      <c r="AO357" s="220">
        <v>2187</v>
      </c>
      <c r="AP357" s="220">
        <v>2188</v>
      </c>
      <c r="AQ357" s="220">
        <v>2189</v>
      </c>
      <c r="AR357" s="220">
        <v>2191</v>
      </c>
      <c r="AS357" s="220">
        <v>2192</v>
      </c>
      <c r="AT357" s="220">
        <v>2193</v>
      </c>
      <c r="AU357" s="220">
        <v>2194</v>
      </c>
      <c r="AV357" s="220">
        <v>2195</v>
      </c>
      <c r="AW357" s="220">
        <v>2196</v>
      </c>
      <c r="AX357" s="220">
        <v>2197</v>
      </c>
      <c r="AY357" s="220">
        <v>2198</v>
      </c>
      <c r="AZ357" s="220">
        <v>2199</v>
      </c>
      <c r="BA357" s="220">
        <v>2200</v>
      </c>
      <c r="BB357" s="220"/>
    </row>
    <row r="358" spans="1:54">
      <c r="A358" s="218" t="s">
        <v>91</v>
      </c>
      <c r="B358" s="219" t="s">
        <v>22</v>
      </c>
      <c r="C358" s="219">
        <v>2225</v>
      </c>
      <c r="D358" s="220">
        <v>2225</v>
      </c>
      <c r="E358" s="220">
        <v>2225</v>
      </c>
      <c r="F358" s="220">
        <v>2224</v>
      </c>
      <c r="G358" s="220">
        <v>2224</v>
      </c>
      <c r="H358" s="220">
        <v>2223</v>
      </c>
      <c r="I358" s="220">
        <v>2222</v>
      </c>
      <c r="J358" s="220">
        <v>2220</v>
      </c>
      <c r="K358" s="220">
        <v>2218</v>
      </c>
      <c r="L358" s="220">
        <v>2217</v>
      </c>
      <c r="M358" s="220">
        <v>2217</v>
      </c>
      <c r="N358" s="220">
        <v>2218</v>
      </c>
      <c r="O358" s="220">
        <v>2219</v>
      </c>
      <c r="P358" s="220">
        <v>2220</v>
      </c>
      <c r="Q358" s="220">
        <v>2223</v>
      </c>
      <c r="R358" s="220">
        <v>2225</v>
      </c>
      <c r="S358" s="220">
        <v>2229</v>
      </c>
      <c r="T358" s="220">
        <v>2234</v>
      </c>
      <c r="U358" s="220">
        <v>2241</v>
      </c>
      <c r="V358" s="220">
        <v>2251</v>
      </c>
      <c r="W358" s="220">
        <v>2262</v>
      </c>
      <c r="X358" s="220">
        <v>2267</v>
      </c>
      <c r="Y358" s="220">
        <v>2271</v>
      </c>
      <c r="Z358" s="220">
        <v>2273</v>
      </c>
      <c r="AA358" s="220">
        <v>2274</v>
      </c>
      <c r="AB358" s="220">
        <v>2274</v>
      </c>
      <c r="AC358" s="220">
        <v>2275</v>
      </c>
      <c r="AD358" s="220">
        <v>2274</v>
      </c>
      <c r="AE358" s="220">
        <v>2272</v>
      </c>
      <c r="AF358" s="220">
        <v>2270</v>
      </c>
      <c r="AG358" s="220">
        <v>2267</v>
      </c>
      <c r="AH358" s="220">
        <v>2265</v>
      </c>
      <c r="AI358" s="220">
        <v>2262</v>
      </c>
      <c r="AJ358" s="220">
        <v>2260</v>
      </c>
      <c r="AK358" s="220">
        <v>2257</v>
      </c>
      <c r="AL358" s="220">
        <v>2255</v>
      </c>
      <c r="AM358" s="220">
        <v>2253</v>
      </c>
      <c r="AN358" s="220">
        <v>2251</v>
      </c>
      <c r="AO358" s="220">
        <v>2249</v>
      </c>
      <c r="AP358" s="220">
        <v>2248</v>
      </c>
      <c r="AQ358" s="220">
        <v>2246</v>
      </c>
      <c r="AR358" s="220">
        <v>2244</v>
      </c>
      <c r="AS358" s="220">
        <v>2242</v>
      </c>
      <c r="AT358" s="220">
        <v>2240</v>
      </c>
      <c r="AU358" s="220">
        <v>2239</v>
      </c>
      <c r="AV358" s="220">
        <v>2237</v>
      </c>
      <c r="AW358" s="220">
        <v>2235</v>
      </c>
      <c r="AX358" s="220">
        <v>2234</v>
      </c>
      <c r="AY358" s="220">
        <v>2232</v>
      </c>
      <c r="AZ358" s="220">
        <v>2231</v>
      </c>
      <c r="BA358" s="220">
        <v>2229</v>
      </c>
      <c r="BB358" s="220"/>
    </row>
    <row r="359" spans="1:54">
      <c r="A359" s="218" t="s">
        <v>92</v>
      </c>
      <c r="B359" s="219" t="s">
        <v>22</v>
      </c>
      <c r="C359" s="219">
        <v>1908</v>
      </c>
      <c r="D359" s="220">
        <v>1908</v>
      </c>
      <c r="E359" s="220">
        <v>1908</v>
      </c>
      <c r="F359" s="220">
        <v>1908</v>
      </c>
      <c r="G359" s="220">
        <v>1909</v>
      </c>
      <c r="H359" s="220">
        <v>1909</v>
      </c>
      <c r="I359" s="220">
        <v>1909</v>
      </c>
      <c r="J359" s="220">
        <v>1910</v>
      </c>
      <c r="K359" s="220">
        <v>1911</v>
      </c>
      <c r="L359" s="220">
        <v>1913</v>
      </c>
      <c r="M359" s="220">
        <v>1915</v>
      </c>
      <c r="N359" s="220">
        <v>1918</v>
      </c>
      <c r="O359" s="220">
        <v>1921</v>
      </c>
      <c r="P359" s="220">
        <v>1925</v>
      </c>
      <c r="Q359" s="220">
        <v>1929</v>
      </c>
      <c r="R359" s="220">
        <v>1933</v>
      </c>
      <c r="S359" s="220">
        <v>1938</v>
      </c>
      <c r="T359" s="220">
        <v>1943</v>
      </c>
      <c r="U359" s="220">
        <v>1949</v>
      </c>
      <c r="V359" s="220">
        <v>1956</v>
      </c>
      <c r="W359" s="220">
        <v>1964</v>
      </c>
      <c r="X359" s="220">
        <v>1968</v>
      </c>
      <c r="Y359" s="220">
        <v>1971</v>
      </c>
      <c r="Z359" s="220">
        <v>1973</v>
      </c>
      <c r="AA359" s="220">
        <v>1973</v>
      </c>
      <c r="AB359" s="220">
        <v>1974</v>
      </c>
      <c r="AC359" s="220">
        <v>1975</v>
      </c>
      <c r="AD359" s="220">
        <v>1975</v>
      </c>
      <c r="AE359" s="220">
        <v>1974</v>
      </c>
      <c r="AF359" s="220">
        <v>1973</v>
      </c>
      <c r="AG359" s="220">
        <v>1971</v>
      </c>
      <c r="AH359" s="220">
        <v>1969</v>
      </c>
      <c r="AI359" s="220">
        <v>1967</v>
      </c>
      <c r="AJ359" s="220">
        <v>1966</v>
      </c>
      <c r="AK359" s="220">
        <v>1964</v>
      </c>
      <c r="AL359" s="220">
        <v>1962</v>
      </c>
      <c r="AM359" s="220">
        <v>1961</v>
      </c>
      <c r="AN359" s="220">
        <v>1960</v>
      </c>
      <c r="AO359" s="220">
        <v>1958</v>
      </c>
      <c r="AP359" s="220">
        <v>1957</v>
      </c>
      <c r="AQ359" s="220">
        <v>1956</v>
      </c>
      <c r="AR359" s="220">
        <v>1954</v>
      </c>
      <c r="AS359" s="220">
        <v>1953</v>
      </c>
      <c r="AT359" s="220">
        <v>1952</v>
      </c>
      <c r="AU359" s="220">
        <v>1951</v>
      </c>
      <c r="AV359" s="220">
        <v>1950</v>
      </c>
      <c r="AW359" s="220">
        <v>1948</v>
      </c>
      <c r="AX359" s="220">
        <v>1947</v>
      </c>
      <c r="AY359" s="220">
        <v>1946</v>
      </c>
      <c r="AZ359" s="220">
        <v>1945</v>
      </c>
      <c r="BA359" s="220">
        <v>1944</v>
      </c>
      <c r="BB359" s="220"/>
    </row>
    <row r="360" spans="1:54">
      <c r="A360" s="218" t="s">
        <v>93</v>
      </c>
      <c r="B360" s="219" t="s">
        <v>22</v>
      </c>
      <c r="C360" s="219">
        <v>2051</v>
      </c>
      <c r="D360" s="220">
        <v>2051</v>
      </c>
      <c r="E360" s="220">
        <v>2051</v>
      </c>
      <c r="F360" s="220">
        <v>2052</v>
      </c>
      <c r="G360" s="220">
        <v>2053</v>
      </c>
      <c r="H360" s="220">
        <v>2054</v>
      </c>
      <c r="I360" s="220">
        <v>2056</v>
      </c>
      <c r="J360" s="220">
        <v>2058</v>
      </c>
      <c r="K360" s="220">
        <v>2060</v>
      </c>
      <c r="L360" s="220">
        <v>2063</v>
      </c>
      <c r="M360" s="220">
        <v>2066</v>
      </c>
      <c r="N360" s="220">
        <v>2069</v>
      </c>
      <c r="O360" s="220">
        <v>2073</v>
      </c>
      <c r="P360" s="220">
        <v>2078</v>
      </c>
      <c r="Q360" s="220">
        <v>2082</v>
      </c>
      <c r="R360" s="220">
        <v>2086</v>
      </c>
      <c r="S360" s="220">
        <v>2091</v>
      </c>
      <c r="T360" s="220">
        <v>2097</v>
      </c>
      <c r="U360" s="220">
        <v>2104</v>
      </c>
      <c r="V360" s="220">
        <v>2111</v>
      </c>
      <c r="W360" s="220">
        <v>2120</v>
      </c>
      <c r="X360" s="220">
        <v>2125</v>
      </c>
      <c r="Y360" s="220">
        <v>2129</v>
      </c>
      <c r="Z360" s="220">
        <v>2131</v>
      </c>
      <c r="AA360" s="220">
        <v>2133</v>
      </c>
      <c r="AB360" s="220">
        <v>2135</v>
      </c>
      <c r="AC360" s="220">
        <v>2137</v>
      </c>
      <c r="AD360" s="220">
        <v>2139</v>
      </c>
      <c r="AE360" s="220">
        <v>2140</v>
      </c>
      <c r="AF360" s="220">
        <v>2140</v>
      </c>
      <c r="AG360" s="220">
        <v>2141</v>
      </c>
      <c r="AH360" s="220">
        <v>2142</v>
      </c>
      <c r="AI360" s="220">
        <v>2143</v>
      </c>
      <c r="AJ360" s="220">
        <v>2143</v>
      </c>
      <c r="AK360" s="220">
        <v>2144</v>
      </c>
      <c r="AL360" s="220">
        <v>2144</v>
      </c>
      <c r="AM360" s="220">
        <v>2145</v>
      </c>
      <c r="AN360" s="220">
        <v>2145</v>
      </c>
      <c r="AO360" s="220">
        <v>2146</v>
      </c>
      <c r="AP360" s="220">
        <v>2146</v>
      </c>
      <c r="AQ360" s="220">
        <v>2146</v>
      </c>
      <c r="AR360" s="220">
        <v>2147</v>
      </c>
      <c r="AS360" s="220">
        <v>2147</v>
      </c>
      <c r="AT360" s="220">
        <v>2148</v>
      </c>
      <c r="AU360" s="220">
        <v>2148</v>
      </c>
      <c r="AV360" s="220">
        <v>2148</v>
      </c>
      <c r="AW360" s="220">
        <v>2149</v>
      </c>
      <c r="AX360" s="220">
        <v>2149</v>
      </c>
      <c r="AY360" s="220">
        <v>2149</v>
      </c>
      <c r="AZ360" s="220">
        <v>2150</v>
      </c>
      <c r="BA360" s="220">
        <v>2150</v>
      </c>
      <c r="BB360" s="220"/>
    </row>
    <row r="361" spans="1:54">
      <c r="A361" s="221" t="s">
        <v>90</v>
      </c>
      <c r="B361" s="222" t="s">
        <v>23</v>
      </c>
      <c r="C361" s="222">
        <v>688</v>
      </c>
      <c r="D361" s="223">
        <v>688</v>
      </c>
      <c r="E361" s="223">
        <v>688</v>
      </c>
      <c r="F361" s="223">
        <v>689</v>
      </c>
      <c r="G361" s="223">
        <v>690</v>
      </c>
      <c r="H361" s="223">
        <v>691</v>
      </c>
      <c r="I361" s="223">
        <v>692</v>
      </c>
      <c r="J361" s="223">
        <v>694</v>
      </c>
      <c r="K361" s="223">
        <v>698</v>
      </c>
      <c r="L361" s="223">
        <v>702</v>
      </c>
      <c r="M361" s="223">
        <v>706</v>
      </c>
      <c r="N361" s="223">
        <v>708</v>
      </c>
      <c r="O361" s="223">
        <v>711</v>
      </c>
      <c r="P361" s="223">
        <v>713</v>
      </c>
      <c r="Q361" s="223">
        <v>715</v>
      </c>
      <c r="R361" s="223">
        <v>718</v>
      </c>
      <c r="S361" s="223">
        <v>721</v>
      </c>
      <c r="T361" s="223">
        <v>725</v>
      </c>
      <c r="U361" s="223">
        <v>729</v>
      </c>
      <c r="V361" s="223">
        <v>732</v>
      </c>
      <c r="W361" s="223">
        <v>736</v>
      </c>
      <c r="X361" s="223">
        <v>738</v>
      </c>
      <c r="Y361" s="223">
        <v>741</v>
      </c>
      <c r="Z361" s="223">
        <v>742</v>
      </c>
      <c r="AA361" s="223">
        <v>742</v>
      </c>
      <c r="AB361" s="223">
        <v>743</v>
      </c>
      <c r="AC361" s="223">
        <v>744</v>
      </c>
      <c r="AD361" s="223">
        <v>747</v>
      </c>
      <c r="AE361" s="223">
        <v>748</v>
      </c>
      <c r="AF361" s="223">
        <v>750</v>
      </c>
      <c r="AG361" s="223">
        <v>753</v>
      </c>
      <c r="AH361" s="223">
        <v>755</v>
      </c>
      <c r="AI361" s="223">
        <v>757</v>
      </c>
      <c r="AJ361" s="223">
        <v>759</v>
      </c>
      <c r="AK361" s="223">
        <v>761</v>
      </c>
      <c r="AL361" s="223">
        <v>763</v>
      </c>
      <c r="AM361" s="223">
        <v>764</v>
      </c>
      <c r="AN361" s="223">
        <v>766</v>
      </c>
      <c r="AO361" s="223">
        <v>767</v>
      </c>
      <c r="AP361" s="223">
        <v>768</v>
      </c>
      <c r="AQ361" s="223">
        <v>770</v>
      </c>
      <c r="AR361" s="223">
        <v>771</v>
      </c>
      <c r="AS361" s="223">
        <v>772</v>
      </c>
      <c r="AT361" s="223">
        <v>773</v>
      </c>
      <c r="AU361" s="223">
        <v>774</v>
      </c>
      <c r="AV361" s="223">
        <v>775</v>
      </c>
      <c r="AW361" s="223">
        <v>776</v>
      </c>
      <c r="AX361" s="223">
        <v>777</v>
      </c>
      <c r="AY361" s="223">
        <v>778</v>
      </c>
      <c r="AZ361" s="223">
        <v>779</v>
      </c>
      <c r="BA361" s="223">
        <v>780</v>
      </c>
      <c r="BB361" s="223"/>
    </row>
    <row r="362" spans="1:54">
      <c r="A362" s="221" t="s">
        <v>91</v>
      </c>
      <c r="B362" s="222" t="s">
        <v>23</v>
      </c>
      <c r="C362" s="222">
        <v>688</v>
      </c>
      <c r="D362" s="223">
        <v>688</v>
      </c>
      <c r="E362" s="223">
        <v>688</v>
      </c>
      <c r="F362" s="223">
        <v>688</v>
      </c>
      <c r="G362" s="223">
        <v>688</v>
      </c>
      <c r="H362" s="223">
        <v>689</v>
      </c>
      <c r="I362" s="223">
        <v>690</v>
      </c>
      <c r="J362" s="223">
        <v>690</v>
      </c>
      <c r="K362" s="223">
        <v>691</v>
      </c>
      <c r="L362" s="223">
        <v>693</v>
      </c>
      <c r="M362" s="223">
        <v>695</v>
      </c>
      <c r="N362" s="223">
        <v>698</v>
      </c>
      <c r="O362" s="223">
        <v>700</v>
      </c>
      <c r="P362" s="223">
        <v>702</v>
      </c>
      <c r="Q362" s="223">
        <v>704</v>
      </c>
      <c r="R362" s="223">
        <v>706</v>
      </c>
      <c r="S362" s="223">
        <v>708</v>
      </c>
      <c r="T362" s="223">
        <v>711</v>
      </c>
      <c r="U362" s="223">
        <v>714</v>
      </c>
      <c r="V362" s="223">
        <v>717</v>
      </c>
      <c r="W362" s="223">
        <v>720</v>
      </c>
      <c r="X362" s="223">
        <v>722</v>
      </c>
      <c r="Y362" s="223">
        <v>724</v>
      </c>
      <c r="Z362" s="223">
        <v>725</v>
      </c>
      <c r="AA362" s="223">
        <v>725</v>
      </c>
      <c r="AB362" s="223">
        <v>726</v>
      </c>
      <c r="AC362" s="223">
        <v>729</v>
      </c>
      <c r="AD362" s="223">
        <v>731</v>
      </c>
      <c r="AE362" s="223">
        <v>734</v>
      </c>
      <c r="AF362" s="223">
        <v>737</v>
      </c>
      <c r="AG362" s="223">
        <v>740</v>
      </c>
      <c r="AH362" s="223">
        <v>743</v>
      </c>
      <c r="AI362" s="223">
        <v>745</v>
      </c>
      <c r="AJ362" s="223">
        <v>748</v>
      </c>
      <c r="AK362" s="223">
        <v>750</v>
      </c>
      <c r="AL362" s="223">
        <v>751</v>
      </c>
      <c r="AM362" s="223">
        <v>753</v>
      </c>
      <c r="AN362" s="223">
        <v>755</v>
      </c>
      <c r="AO362" s="223">
        <v>756</v>
      </c>
      <c r="AP362" s="223">
        <v>758</v>
      </c>
      <c r="AQ362" s="223">
        <v>759</v>
      </c>
      <c r="AR362" s="223">
        <v>761</v>
      </c>
      <c r="AS362" s="223">
        <v>762</v>
      </c>
      <c r="AT362" s="223">
        <v>763</v>
      </c>
      <c r="AU362" s="223">
        <v>764</v>
      </c>
      <c r="AV362" s="223">
        <v>766</v>
      </c>
      <c r="AW362" s="223">
        <v>767</v>
      </c>
      <c r="AX362" s="223">
        <v>768</v>
      </c>
      <c r="AY362" s="223">
        <v>769</v>
      </c>
      <c r="AZ362" s="223">
        <v>770</v>
      </c>
      <c r="BA362" s="223">
        <v>771</v>
      </c>
      <c r="BB362" s="223"/>
    </row>
    <row r="363" spans="1:54">
      <c r="A363" s="221" t="s">
        <v>92</v>
      </c>
      <c r="B363" s="222" t="s">
        <v>23</v>
      </c>
      <c r="C363" s="222">
        <v>688</v>
      </c>
      <c r="D363" s="223">
        <v>688</v>
      </c>
      <c r="E363" s="223">
        <v>688</v>
      </c>
      <c r="F363" s="223">
        <v>689</v>
      </c>
      <c r="G363" s="223">
        <v>691</v>
      </c>
      <c r="H363" s="223">
        <v>693</v>
      </c>
      <c r="I363" s="223">
        <v>694</v>
      </c>
      <c r="J363" s="223">
        <v>695</v>
      </c>
      <c r="K363" s="223">
        <v>697</v>
      </c>
      <c r="L363" s="223">
        <v>699</v>
      </c>
      <c r="M363" s="223">
        <v>702</v>
      </c>
      <c r="N363" s="223">
        <v>706</v>
      </c>
      <c r="O363" s="223">
        <v>710</v>
      </c>
      <c r="P363" s="223">
        <v>713</v>
      </c>
      <c r="Q363" s="223">
        <v>716</v>
      </c>
      <c r="R363" s="223">
        <v>717</v>
      </c>
      <c r="S363" s="223">
        <v>719</v>
      </c>
      <c r="T363" s="223">
        <v>721</v>
      </c>
      <c r="U363" s="223">
        <v>723</v>
      </c>
      <c r="V363" s="223">
        <v>726</v>
      </c>
      <c r="W363" s="223">
        <v>728</v>
      </c>
      <c r="X363" s="223">
        <v>730</v>
      </c>
      <c r="Y363" s="223">
        <v>732</v>
      </c>
      <c r="Z363" s="223">
        <v>733</v>
      </c>
      <c r="AA363" s="223">
        <v>734</v>
      </c>
      <c r="AB363" s="223">
        <v>734</v>
      </c>
      <c r="AC363" s="223">
        <v>735</v>
      </c>
      <c r="AD363" s="223">
        <v>737</v>
      </c>
      <c r="AE363" s="223">
        <v>739</v>
      </c>
      <c r="AF363" s="223">
        <v>740</v>
      </c>
      <c r="AG363" s="223">
        <v>743</v>
      </c>
      <c r="AH363" s="223">
        <v>745</v>
      </c>
      <c r="AI363" s="223">
        <v>747</v>
      </c>
      <c r="AJ363" s="223">
        <v>749</v>
      </c>
      <c r="AK363" s="223">
        <v>750</v>
      </c>
      <c r="AL363" s="223">
        <v>752</v>
      </c>
      <c r="AM363" s="223">
        <v>754</v>
      </c>
      <c r="AN363" s="223">
        <v>755</v>
      </c>
      <c r="AO363" s="223">
        <v>757</v>
      </c>
      <c r="AP363" s="223">
        <v>758</v>
      </c>
      <c r="AQ363" s="223">
        <v>759</v>
      </c>
      <c r="AR363" s="223">
        <v>760</v>
      </c>
      <c r="AS363" s="223">
        <v>762</v>
      </c>
      <c r="AT363" s="223">
        <v>763</v>
      </c>
      <c r="AU363" s="223">
        <v>763</v>
      </c>
      <c r="AV363" s="223">
        <v>764</v>
      </c>
      <c r="AW363" s="223">
        <v>765</v>
      </c>
      <c r="AX363" s="223">
        <v>766</v>
      </c>
      <c r="AY363" s="223">
        <v>766</v>
      </c>
      <c r="AZ363" s="223">
        <v>767</v>
      </c>
      <c r="BA363" s="223">
        <v>768</v>
      </c>
      <c r="BB363" s="223"/>
    </row>
    <row r="364" spans="1:54">
      <c r="A364" s="221" t="s">
        <v>93</v>
      </c>
      <c r="B364" s="222" t="s">
        <v>23</v>
      </c>
      <c r="C364" s="222">
        <v>688</v>
      </c>
      <c r="D364" s="223">
        <v>688</v>
      </c>
      <c r="E364" s="223">
        <v>689</v>
      </c>
      <c r="F364" s="223">
        <v>691</v>
      </c>
      <c r="G364" s="223">
        <v>693</v>
      </c>
      <c r="H364" s="223">
        <v>695</v>
      </c>
      <c r="I364" s="223">
        <v>696</v>
      </c>
      <c r="J364" s="223">
        <v>697</v>
      </c>
      <c r="K364" s="223">
        <v>698</v>
      </c>
      <c r="L364" s="223">
        <v>700</v>
      </c>
      <c r="M364" s="223">
        <v>702</v>
      </c>
      <c r="N364" s="223">
        <v>704</v>
      </c>
      <c r="O364" s="223">
        <v>707</v>
      </c>
      <c r="P364" s="223">
        <v>709</v>
      </c>
      <c r="Q364" s="223">
        <v>712</v>
      </c>
      <c r="R364" s="223">
        <v>715</v>
      </c>
      <c r="S364" s="223">
        <v>717</v>
      </c>
      <c r="T364" s="223">
        <v>719</v>
      </c>
      <c r="U364" s="223">
        <v>721</v>
      </c>
      <c r="V364" s="223">
        <v>723</v>
      </c>
      <c r="W364" s="223">
        <v>725</v>
      </c>
      <c r="X364" s="223">
        <v>727</v>
      </c>
      <c r="Y364" s="223">
        <v>729</v>
      </c>
      <c r="Z364" s="223">
        <v>731</v>
      </c>
      <c r="AA364" s="223">
        <v>732</v>
      </c>
      <c r="AB364" s="223">
        <v>733</v>
      </c>
      <c r="AC364" s="223">
        <v>734</v>
      </c>
      <c r="AD364" s="223">
        <v>737</v>
      </c>
      <c r="AE364" s="223">
        <v>739</v>
      </c>
      <c r="AF364" s="223">
        <v>741</v>
      </c>
      <c r="AG364" s="223">
        <v>743</v>
      </c>
      <c r="AH364" s="223">
        <v>745</v>
      </c>
      <c r="AI364" s="223">
        <v>746</v>
      </c>
      <c r="AJ364" s="223">
        <v>748</v>
      </c>
      <c r="AK364" s="223">
        <v>750</v>
      </c>
      <c r="AL364" s="223">
        <v>751</v>
      </c>
      <c r="AM364" s="223">
        <v>752</v>
      </c>
      <c r="AN364" s="223">
        <v>754</v>
      </c>
      <c r="AO364" s="223">
        <v>755</v>
      </c>
      <c r="AP364" s="223">
        <v>756</v>
      </c>
      <c r="AQ364" s="223">
        <v>757</v>
      </c>
      <c r="AR364" s="223">
        <v>758</v>
      </c>
      <c r="AS364" s="223">
        <v>760</v>
      </c>
      <c r="AT364" s="223">
        <v>761</v>
      </c>
      <c r="AU364" s="223">
        <v>762</v>
      </c>
      <c r="AV364" s="223">
        <v>763</v>
      </c>
      <c r="AW364" s="223">
        <v>764</v>
      </c>
      <c r="AX364" s="223">
        <v>765</v>
      </c>
      <c r="AY364" s="223">
        <v>766</v>
      </c>
      <c r="AZ364" s="223">
        <v>767</v>
      </c>
      <c r="BA364" s="223">
        <v>768</v>
      </c>
      <c r="BB364" s="223"/>
    </row>
    <row r="365" spans="1:54">
      <c r="A365" s="224" t="s">
        <v>90</v>
      </c>
      <c r="B365" s="225" t="s">
        <v>24</v>
      </c>
      <c r="C365" s="225">
        <v>1160</v>
      </c>
      <c r="D365" s="226">
        <v>1160</v>
      </c>
      <c r="E365" s="226">
        <v>1161</v>
      </c>
      <c r="F365" s="226">
        <v>1162</v>
      </c>
      <c r="G365" s="226">
        <v>1163</v>
      </c>
      <c r="H365" s="226">
        <v>1165</v>
      </c>
      <c r="I365" s="226">
        <v>1168</v>
      </c>
      <c r="J365" s="226">
        <v>1174</v>
      </c>
      <c r="K365" s="226">
        <v>1183</v>
      </c>
      <c r="L365" s="226">
        <v>1195</v>
      </c>
      <c r="M365" s="226">
        <v>1206</v>
      </c>
      <c r="N365" s="226">
        <v>1215</v>
      </c>
      <c r="O365" s="226">
        <v>1224</v>
      </c>
      <c r="P365" s="226">
        <v>1235</v>
      </c>
      <c r="Q365" s="226">
        <v>1243</v>
      </c>
      <c r="R365" s="226">
        <v>1248</v>
      </c>
      <c r="S365" s="226">
        <v>1252</v>
      </c>
      <c r="T365" s="226">
        <v>1257</v>
      </c>
      <c r="U365" s="226">
        <v>1260</v>
      </c>
      <c r="V365" s="226">
        <v>1264</v>
      </c>
      <c r="W365" s="226">
        <v>1268</v>
      </c>
      <c r="X365" s="226">
        <v>1270</v>
      </c>
      <c r="Y365" s="226">
        <v>1273</v>
      </c>
      <c r="Z365" s="226">
        <v>1274</v>
      </c>
      <c r="AA365" s="226">
        <v>1275</v>
      </c>
      <c r="AB365" s="226">
        <v>1276</v>
      </c>
      <c r="AC365" s="226">
        <v>1277</v>
      </c>
      <c r="AD365" s="226">
        <v>1278</v>
      </c>
      <c r="AE365" s="226">
        <v>1278</v>
      </c>
      <c r="AF365" s="226">
        <v>1279</v>
      </c>
      <c r="AG365" s="226">
        <v>1279</v>
      </c>
      <c r="AH365" s="226">
        <v>1280</v>
      </c>
      <c r="AI365" s="226">
        <v>1280</v>
      </c>
      <c r="AJ365" s="226">
        <v>1281</v>
      </c>
      <c r="AK365" s="226">
        <v>1281</v>
      </c>
      <c r="AL365" s="226">
        <v>1282</v>
      </c>
      <c r="AM365" s="226">
        <v>1282</v>
      </c>
      <c r="AN365" s="226">
        <v>1282</v>
      </c>
      <c r="AO365" s="226">
        <v>1283</v>
      </c>
      <c r="AP365" s="226">
        <v>1283</v>
      </c>
      <c r="AQ365" s="226">
        <v>1284</v>
      </c>
      <c r="AR365" s="226">
        <v>1284</v>
      </c>
      <c r="AS365" s="226">
        <v>1285</v>
      </c>
      <c r="AT365" s="226">
        <v>1285</v>
      </c>
      <c r="AU365" s="226">
        <v>1285</v>
      </c>
      <c r="AV365" s="226">
        <v>1286</v>
      </c>
      <c r="AW365" s="226">
        <v>1286</v>
      </c>
      <c r="AX365" s="226">
        <v>1287</v>
      </c>
      <c r="AY365" s="226">
        <v>1287</v>
      </c>
      <c r="AZ365" s="226">
        <v>1287</v>
      </c>
      <c r="BA365" s="226">
        <v>1288</v>
      </c>
      <c r="BB365" s="226"/>
    </row>
    <row r="366" spans="1:54">
      <c r="A366" s="224" t="s">
        <v>91</v>
      </c>
      <c r="B366" s="225" t="s">
        <v>24</v>
      </c>
      <c r="C366" s="225">
        <v>1339</v>
      </c>
      <c r="D366" s="226">
        <v>1340</v>
      </c>
      <c r="E366" s="226">
        <v>1340</v>
      </c>
      <c r="F366" s="226">
        <v>1340</v>
      </c>
      <c r="G366" s="226">
        <v>1341</v>
      </c>
      <c r="H366" s="226">
        <v>1341</v>
      </c>
      <c r="I366" s="226">
        <v>1342</v>
      </c>
      <c r="J366" s="226">
        <v>1344</v>
      </c>
      <c r="K366" s="226">
        <v>1348</v>
      </c>
      <c r="L366" s="226">
        <v>1355</v>
      </c>
      <c r="M366" s="226">
        <v>1364</v>
      </c>
      <c r="N366" s="226">
        <v>1373</v>
      </c>
      <c r="O366" s="226">
        <v>1383</v>
      </c>
      <c r="P366" s="226">
        <v>1396</v>
      </c>
      <c r="Q366" s="226">
        <v>1409</v>
      </c>
      <c r="R366" s="226">
        <v>1419</v>
      </c>
      <c r="S366" s="226">
        <v>1427</v>
      </c>
      <c r="T366" s="226">
        <v>1436</v>
      </c>
      <c r="U366" s="226">
        <v>1444</v>
      </c>
      <c r="V366" s="226">
        <v>1451</v>
      </c>
      <c r="W366" s="226">
        <v>1459</v>
      </c>
      <c r="X366" s="226">
        <v>1463</v>
      </c>
      <c r="Y366" s="226">
        <v>1467</v>
      </c>
      <c r="Z366" s="226">
        <v>1469</v>
      </c>
      <c r="AA366" s="226">
        <v>1471</v>
      </c>
      <c r="AB366" s="226">
        <v>1473</v>
      </c>
      <c r="AC366" s="226">
        <v>1475</v>
      </c>
      <c r="AD366" s="226">
        <v>1477</v>
      </c>
      <c r="AE366" s="226">
        <v>1478</v>
      </c>
      <c r="AF366" s="226">
        <v>1478</v>
      </c>
      <c r="AG366" s="226">
        <v>1479</v>
      </c>
      <c r="AH366" s="226">
        <v>1480</v>
      </c>
      <c r="AI366" s="226">
        <v>1480</v>
      </c>
      <c r="AJ366" s="226">
        <v>1481</v>
      </c>
      <c r="AK366" s="226">
        <v>1482</v>
      </c>
      <c r="AL366" s="226">
        <v>1483</v>
      </c>
      <c r="AM366" s="226">
        <v>1483</v>
      </c>
      <c r="AN366" s="226">
        <v>1484</v>
      </c>
      <c r="AO366" s="226">
        <v>1485</v>
      </c>
      <c r="AP366" s="226">
        <v>1485</v>
      </c>
      <c r="AQ366" s="226">
        <v>1486</v>
      </c>
      <c r="AR366" s="226">
        <v>1487</v>
      </c>
      <c r="AS366" s="226">
        <v>1487</v>
      </c>
      <c r="AT366" s="226">
        <v>1488</v>
      </c>
      <c r="AU366" s="226">
        <v>1489</v>
      </c>
      <c r="AV366" s="226">
        <v>1489</v>
      </c>
      <c r="AW366" s="226">
        <v>1490</v>
      </c>
      <c r="AX366" s="226">
        <v>1491</v>
      </c>
      <c r="AY366" s="226">
        <v>1491</v>
      </c>
      <c r="AZ366" s="226">
        <v>1492</v>
      </c>
      <c r="BA366" s="226">
        <v>1492</v>
      </c>
      <c r="BB366" s="226"/>
    </row>
    <row r="367" spans="1:54">
      <c r="A367" s="224" t="s">
        <v>92</v>
      </c>
      <c r="B367" s="225" t="s">
        <v>24</v>
      </c>
      <c r="C367" s="225">
        <v>961</v>
      </c>
      <c r="D367" s="226">
        <v>962</v>
      </c>
      <c r="E367" s="226">
        <v>966</v>
      </c>
      <c r="F367" s="226">
        <v>973</v>
      </c>
      <c r="G367" s="226">
        <v>983</v>
      </c>
      <c r="H367" s="226">
        <v>996</v>
      </c>
      <c r="I367" s="226">
        <v>1010</v>
      </c>
      <c r="J367" s="226">
        <v>1027</v>
      </c>
      <c r="K367" s="226">
        <v>1047</v>
      </c>
      <c r="L367" s="226">
        <v>1069</v>
      </c>
      <c r="M367" s="226">
        <v>1090</v>
      </c>
      <c r="N367" s="226">
        <v>1107</v>
      </c>
      <c r="O367" s="226">
        <v>1123</v>
      </c>
      <c r="P367" s="226">
        <v>1138</v>
      </c>
      <c r="Q367" s="226">
        <v>1150</v>
      </c>
      <c r="R367" s="226">
        <v>1158</v>
      </c>
      <c r="S367" s="226">
        <v>1163</v>
      </c>
      <c r="T367" s="226">
        <v>1169</v>
      </c>
      <c r="U367" s="226">
        <v>1175</v>
      </c>
      <c r="V367" s="226">
        <v>1181</v>
      </c>
      <c r="W367" s="226">
        <v>1187</v>
      </c>
      <c r="X367" s="226">
        <v>1192</v>
      </c>
      <c r="Y367" s="226">
        <v>1195</v>
      </c>
      <c r="Z367" s="226">
        <v>1197</v>
      </c>
      <c r="AA367" s="226">
        <v>1199</v>
      </c>
      <c r="AB367" s="226">
        <v>1200</v>
      </c>
      <c r="AC367" s="226">
        <v>1201</v>
      </c>
      <c r="AD367" s="226">
        <v>1201</v>
      </c>
      <c r="AE367" s="226">
        <v>1202</v>
      </c>
      <c r="AF367" s="226">
        <v>1203</v>
      </c>
      <c r="AG367" s="226">
        <v>1203</v>
      </c>
      <c r="AH367" s="226">
        <v>1204</v>
      </c>
      <c r="AI367" s="226">
        <v>1204</v>
      </c>
      <c r="AJ367" s="226">
        <v>1205</v>
      </c>
      <c r="AK367" s="226">
        <v>1206</v>
      </c>
      <c r="AL367" s="226">
        <v>1206</v>
      </c>
      <c r="AM367" s="226">
        <v>1207</v>
      </c>
      <c r="AN367" s="226">
        <v>1207</v>
      </c>
      <c r="AO367" s="226">
        <v>1208</v>
      </c>
      <c r="AP367" s="226">
        <v>1208</v>
      </c>
      <c r="AQ367" s="226">
        <v>1209</v>
      </c>
      <c r="AR367" s="226">
        <v>1209</v>
      </c>
      <c r="AS367" s="226">
        <v>1210</v>
      </c>
      <c r="AT367" s="226">
        <v>1210</v>
      </c>
      <c r="AU367" s="226">
        <v>1211</v>
      </c>
      <c r="AV367" s="226">
        <v>1211</v>
      </c>
      <c r="AW367" s="226">
        <v>1212</v>
      </c>
      <c r="AX367" s="226">
        <v>1212</v>
      </c>
      <c r="AY367" s="226">
        <v>1213</v>
      </c>
      <c r="AZ367" s="226">
        <v>1213</v>
      </c>
      <c r="BA367" s="226">
        <v>1214</v>
      </c>
      <c r="BB367" s="226"/>
    </row>
    <row r="368" spans="1:54">
      <c r="A368" s="224" t="s">
        <v>93</v>
      </c>
      <c r="B368" s="225" t="s">
        <v>24</v>
      </c>
      <c r="C368" s="225">
        <v>1160</v>
      </c>
      <c r="D368" s="226">
        <v>1160</v>
      </c>
      <c r="E368" s="226">
        <v>1160</v>
      </c>
      <c r="F368" s="226">
        <v>1161</v>
      </c>
      <c r="G368" s="226">
        <v>1162</v>
      </c>
      <c r="H368" s="226">
        <v>1164</v>
      </c>
      <c r="I368" s="226">
        <v>1166</v>
      </c>
      <c r="J368" s="226">
        <v>1168</v>
      </c>
      <c r="K368" s="226">
        <v>1172</v>
      </c>
      <c r="L368" s="226">
        <v>1178</v>
      </c>
      <c r="M368" s="226">
        <v>1186</v>
      </c>
      <c r="N368" s="226">
        <v>1194</v>
      </c>
      <c r="O368" s="226">
        <v>1203</v>
      </c>
      <c r="P368" s="226">
        <v>1214</v>
      </c>
      <c r="Q368" s="226">
        <v>1224</v>
      </c>
      <c r="R368" s="226">
        <v>1231</v>
      </c>
      <c r="S368" s="226">
        <v>1237</v>
      </c>
      <c r="T368" s="226">
        <v>1244</v>
      </c>
      <c r="U368" s="226">
        <v>1251</v>
      </c>
      <c r="V368" s="226">
        <v>1258</v>
      </c>
      <c r="W368" s="226">
        <v>1266</v>
      </c>
      <c r="X368" s="226">
        <v>1270</v>
      </c>
      <c r="Y368" s="226">
        <v>1273</v>
      </c>
      <c r="Z368" s="226">
        <v>1274</v>
      </c>
      <c r="AA368" s="226">
        <v>1275</v>
      </c>
      <c r="AB368" s="226">
        <v>1275</v>
      </c>
      <c r="AC368" s="226">
        <v>1275</v>
      </c>
      <c r="AD368" s="226">
        <v>1275</v>
      </c>
      <c r="AE368" s="226">
        <v>1274</v>
      </c>
      <c r="AF368" s="226">
        <v>1273</v>
      </c>
      <c r="AG368" s="226">
        <v>1272</v>
      </c>
      <c r="AH368" s="226">
        <v>1272</v>
      </c>
      <c r="AI368" s="226">
        <v>1271</v>
      </c>
      <c r="AJ368" s="226">
        <v>1270</v>
      </c>
      <c r="AK368" s="226">
        <v>1269</v>
      </c>
      <c r="AL368" s="226">
        <v>1268</v>
      </c>
      <c r="AM368" s="226">
        <v>1268</v>
      </c>
      <c r="AN368" s="226">
        <v>1267</v>
      </c>
      <c r="AO368" s="226">
        <v>1266</v>
      </c>
      <c r="AP368" s="226">
        <v>1265</v>
      </c>
      <c r="AQ368" s="226">
        <v>1265</v>
      </c>
      <c r="AR368" s="226">
        <v>1264</v>
      </c>
      <c r="AS368" s="226">
        <v>1263</v>
      </c>
      <c r="AT368" s="226">
        <v>1262</v>
      </c>
      <c r="AU368" s="226">
        <v>1262</v>
      </c>
      <c r="AV368" s="226">
        <v>1261</v>
      </c>
      <c r="AW368" s="226">
        <v>1260</v>
      </c>
      <c r="AX368" s="226">
        <v>1259</v>
      </c>
      <c r="AY368" s="226">
        <v>1259</v>
      </c>
      <c r="AZ368" s="226">
        <v>1258</v>
      </c>
      <c r="BA368" s="226">
        <v>1257</v>
      </c>
      <c r="BB368" s="226"/>
    </row>
    <row r="370" spans="1:54" ht="16.5" thickBot="1">
      <c r="A370" s="239" t="s">
        <v>476</v>
      </c>
      <c r="B370" s="228"/>
      <c r="C370" s="228"/>
      <c r="D370" s="229"/>
      <c r="E370" s="229"/>
      <c r="F370" s="229"/>
      <c r="G370" s="229"/>
      <c r="H370" s="229"/>
      <c r="I370" s="229"/>
      <c r="J370" s="229"/>
      <c r="K370" s="229"/>
      <c r="L370" s="229"/>
      <c r="M370" s="229"/>
      <c r="N370" s="229"/>
      <c r="O370" s="229"/>
      <c r="P370" s="229"/>
      <c r="Q370" s="229"/>
      <c r="R370" s="229"/>
      <c r="S370" s="229"/>
    </row>
    <row r="371" spans="1:54">
      <c r="A371" s="240" t="s">
        <v>480</v>
      </c>
      <c r="B371" s="230" t="s">
        <v>477</v>
      </c>
      <c r="C371" s="231" t="s">
        <v>481</v>
      </c>
      <c r="D371" s="234"/>
      <c r="E371" s="234"/>
      <c r="F371" s="234"/>
    </row>
    <row r="372" spans="1:54" ht="13.5" thickBot="1">
      <c r="B372" s="232" t="s">
        <v>478</v>
      </c>
      <c r="C372" s="233" t="s">
        <v>479</v>
      </c>
      <c r="D372" s="234"/>
      <c r="E372" s="234"/>
      <c r="F372" s="234"/>
    </row>
    <row r="373" spans="1:54" ht="15.75">
      <c r="A373" s="235" t="s">
        <v>482</v>
      </c>
      <c r="B373" s="236"/>
      <c r="C373" s="237"/>
      <c r="D373" s="238"/>
      <c r="E373" s="238"/>
      <c r="F373" s="235"/>
      <c r="G373" s="235"/>
      <c r="H373" s="235"/>
      <c r="I373" s="235"/>
      <c r="J373" s="235"/>
      <c r="K373" s="235"/>
      <c r="L373" s="235"/>
      <c r="M373" s="235"/>
    </row>
    <row r="376" spans="1:54">
      <c r="B376" s="214" t="s">
        <v>1324</v>
      </c>
    </row>
    <row r="378" spans="1:54" ht="23.25">
      <c r="B378" s="812" t="s">
        <v>1325</v>
      </c>
    </row>
    <row r="379" spans="1:54" ht="13.5" thickBot="1"/>
    <row r="380" spans="1:54" ht="13.5" thickBot="1">
      <c r="B380" s="370" t="s">
        <v>470</v>
      </c>
      <c r="C380" s="371" t="s">
        <v>471</v>
      </c>
      <c r="D380" s="371">
        <v>1985</v>
      </c>
      <c r="E380" s="372">
        <v>1986</v>
      </c>
      <c r="F380" s="372">
        <v>1987</v>
      </c>
      <c r="G380" s="372">
        <v>1988</v>
      </c>
      <c r="H380" s="372">
        <v>1989</v>
      </c>
      <c r="I380" s="372">
        <v>1990</v>
      </c>
      <c r="J380" s="372">
        <v>1991</v>
      </c>
      <c r="K380" s="372">
        <v>1992</v>
      </c>
      <c r="L380" s="372">
        <v>1993</v>
      </c>
      <c r="M380" s="372">
        <v>1994</v>
      </c>
      <c r="N380" s="372">
        <v>1995</v>
      </c>
      <c r="O380" s="372">
        <v>1996</v>
      </c>
      <c r="P380" s="372">
        <v>1997</v>
      </c>
      <c r="Q380" s="372">
        <v>1998</v>
      </c>
      <c r="R380" s="372">
        <v>1999</v>
      </c>
      <c r="S380" s="372">
        <v>2000</v>
      </c>
      <c r="T380" s="372">
        <v>2001</v>
      </c>
      <c r="U380" s="372">
        <v>2002</v>
      </c>
      <c r="V380" s="372">
        <v>2003</v>
      </c>
      <c r="W380" s="372">
        <v>2004</v>
      </c>
      <c r="X380" s="372">
        <v>2005</v>
      </c>
      <c r="Y380" s="372">
        <v>2006</v>
      </c>
      <c r="Z380" s="372">
        <v>2007</v>
      </c>
      <c r="AA380" s="372">
        <v>2008</v>
      </c>
      <c r="AB380" s="372">
        <v>2009</v>
      </c>
      <c r="AC380" s="372">
        <v>2010</v>
      </c>
      <c r="AD380" s="372">
        <v>2011</v>
      </c>
      <c r="AE380" s="373">
        <v>2012</v>
      </c>
      <c r="AF380" s="371">
        <v>1985</v>
      </c>
      <c r="AG380" s="372">
        <v>2014</v>
      </c>
      <c r="AH380" s="372">
        <v>2015</v>
      </c>
      <c r="AI380" s="372">
        <v>2016</v>
      </c>
      <c r="AJ380" s="372">
        <v>2017</v>
      </c>
      <c r="AK380" s="372">
        <v>2018</v>
      </c>
      <c r="AL380" s="372">
        <v>2019</v>
      </c>
      <c r="AM380" s="372">
        <v>2020</v>
      </c>
      <c r="AN380" s="372">
        <v>2021</v>
      </c>
      <c r="AO380" s="372">
        <v>2022</v>
      </c>
      <c r="AP380" s="372">
        <v>2023</v>
      </c>
      <c r="AQ380" s="372">
        <v>2024</v>
      </c>
      <c r="AR380" s="372">
        <v>2025</v>
      </c>
      <c r="AS380" s="372">
        <v>2026</v>
      </c>
      <c r="AT380" s="372">
        <v>2027</v>
      </c>
      <c r="AU380" s="372">
        <v>2028</v>
      </c>
      <c r="AV380" s="372">
        <v>2029</v>
      </c>
      <c r="AW380" s="372">
        <v>2030</v>
      </c>
      <c r="AX380" s="372">
        <v>2031</v>
      </c>
      <c r="AY380" s="372">
        <v>2032</v>
      </c>
      <c r="AZ380" s="372">
        <v>2033</v>
      </c>
      <c r="BA380" s="372">
        <v>2014</v>
      </c>
      <c r="BB380" s="374">
        <v>2035</v>
      </c>
    </row>
    <row r="381" spans="1:54">
      <c r="B381" s="365" t="s">
        <v>90</v>
      </c>
      <c r="C381" s="366" t="s">
        <v>22</v>
      </c>
      <c r="D381" s="366">
        <v>2127</v>
      </c>
      <c r="E381" s="367">
        <v>2127</v>
      </c>
      <c r="F381" s="367">
        <v>2128</v>
      </c>
      <c r="G381" s="367">
        <v>2128</v>
      </c>
      <c r="H381" s="367">
        <v>2130</v>
      </c>
      <c r="I381" s="367">
        <v>2132</v>
      </c>
      <c r="J381" s="367">
        <v>2135</v>
      </c>
      <c r="K381" s="367">
        <v>2140</v>
      </c>
      <c r="L381" s="367">
        <v>2145</v>
      </c>
      <c r="M381" s="367">
        <v>2149</v>
      </c>
      <c r="N381" s="367">
        <v>2152</v>
      </c>
      <c r="O381" s="367">
        <v>2155</v>
      </c>
      <c r="P381" s="367">
        <v>2157</v>
      </c>
      <c r="Q381" s="367">
        <v>2160</v>
      </c>
      <c r="R381" s="367">
        <v>2161</v>
      </c>
      <c r="S381" s="367">
        <v>2162</v>
      </c>
      <c r="T381" s="367">
        <v>2163</v>
      </c>
      <c r="U381" s="367">
        <v>2163</v>
      </c>
      <c r="V381" s="367">
        <v>2162</v>
      </c>
      <c r="W381" s="367">
        <v>2162</v>
      </c>
      <c r="X381" s="367">
        <v>2160</v>
      </c>
      <c r="Y381" s="367">
        <v>2161</v>
      </c>
      <c r="Z381" s="367">
        <v>2163</v>
      </c>
      <c r="AA381" s="367">
        <v>2164</v>
      </c>
      <c r="AB381" s="367">
        <v>2166</v>
      </c>
      <c r="AC381" s="367">
        <v>2167</v>
      </c>
      <c r="AD381" s="367">
        <v>2168</v>
      </c>
      <c r="AE381" s="368">
        <v>2172</v>
      </c>
      <c r="AF381" s="366">
        <v>2127</v>
      </c>
      <c r="AG381" s="367">
        <v>2174</v>
      </c>
      <c r="AH381" s="367">
        <v>2176</v>
      </c>
      <c r="AI381" s="367">
        <v>2177</v>
      </c>
      <c r="AJ381" s="367">
        <v>2179</v>
      </c>
      <c r="AK381" s="367">
        <v>2180</v>
      </c>
      <c r="AL381" s="367">
        <v>2182</v>
      </c>
      <c r="AM381" s="367">
        <v>2183</v>
      </c>
      <c r="AN381" s="367">
        <v>2184</v>
      </c>
      <c r="AO381" s="367">
        <v>2186</v>
      </c>
      <c r="AP381" s="367">
        <v>2187</v>
      </c>
      <c r="AQ381" s="367">
        <v>2188</v>
      </c>
      <c r="AR381" s="367">
        <v>2189</v>
      </c>
      <c r="AS381" s="367">
        <v>2191</v>
      </c>
      <c r="AT381" s="367">
        <v>2192</v>
      </c>
      <c r="AU381" s="367">
        <v>2193</v>
      </c>
      <c r="AV381" s="367">
        <v>2194</v>
      </c>
      <c r="AW381" s="367">
        <v>2195</v>
      </c>
      <c r="AX381" s="367">
        <v>2196</v>
      </c>
      <c r="AY381" s="367">
        <v>2197</v>
      </c>
      <c r="AZ381" s="367">
        <v>2198</v>
      </c>
      <c r="BA381" s="367">
        <v>2174</v>
      </c>
      <c r="BB381" s="369">
        <v>2200</v>
      </c>
    </row>
    <row r="382" spans="1:54">
      <c r="B382" s="357" t="s">
        <v>91</v>
      </c>
      <c r="C382" s="356" t="s">
        <v>22</v>
      </c>
      <c r="D382" s="356">
        <v>2225</v>
      </c>
      <c r="E382" s="74">
        <v>2225</v>
      </c>
      <c r="F382" s="74">
        <v>2225</v>
      </c>
      <c r="G382" s="74">
        <v>2224</v>
      </c>
      <c r="H382" s="74">
        <v>2224</v>
      </c>
      <c r="I382" s="74">
        <v>2223</v>
      </c>
      <c r="J382" s="74">
        <v>2222</v>
      </c>
      <c r="K382" s="74">
        <v>2220</v>
      </c>
      <c r="L382" s="74">
        <v>2218</v>
      </c>
      <c r="M382" s="74">
        <v>2217</v>
      </c>
      <c r="N382" s="74">
        <v>2217</v>
      </c>
      <c r="O382" s="74">
        <v>2218</v>
      </c>
      <c r="P382" s="74">
        <v>2219</v>
      </c>
      <c r="Q382" s="74">
        <v>2220</v>
      </c>
      <c r="R382" s="74">
        <v>2223</v>
      </c>
      <c r="S382" s="74">
        <v>2225</v>
      </c>
      <c r="T382" s="74">
        <v>2229</v>
      </c>
      <c r="U382" s="74">
        <v>2234</v>
      </c>
      <c r="V382" s="74">
        <v>2241</v>
      </c>
      <c r="W382" s="74">
        <v>2251</v>
      </c>
      <c r="X382" s="74">
        <v>2262</v>
      </c>
      <c r="Y382" s="74">
        <v>2267</v>
      </c>
      <c r="Z382" s="74">
        <v>2271</v>
      </c>
      <c r="AA382" s="74">
        <v>2273</v>
      </c>
      <c r="AB382" s="74">
        <v>2274</v>
      </c>
      <c r="AC382" s="74">
        <v>2274</v>
      </c>
      <c r="AD382" s="74">
        <v>2275</v>
      </c>
      <c r="AE382" s="363">
        <v>2274</v>
      </c>
      <c r="AF382" s="356">
        <v>2225</v>
      </c>
      <c r="AG382" s="74">
        <v>2270</v>
      </c>
      <c r="AH382" s="74">
        <v>2267</v>
      </c>
      <c r="AI382" s="74">
        <v>2265</v>
      </c>
      <c r="AJ382" s="74">
        <v>2262</v>
      </c>
      <c r="AK382" s="74">
        <v>2260</v>
      </c>
      <c r="AL382" s="74">
        <v>2257</v>
      </c>
      <c r="AM382" s="74">
        <v>2255</v>
      </c>
      <c r="AN382" s="74">
        <v>2253</v>
      </c>
      <c r="AO382" s="74">
        <v>2251</v>
      </c>
      <c r="AP382" s="74">
        <v>2249</v>
      </c>
      <c r="AQ382" s="74">
        <v>2248</v>
      </c>
      <c r="AR382" s="74">
        <v>2246</v>
      </c>
      <c r="AS382" s="74">
        <v>2244</v>
      </c>
      <c r="AT382" s="74">
        <v>2242</v>
      </c>
      <c r="AU382" s="74">
        <v>2240</v>
      </c>
      <c r="AV382" s="74">
        <v>2239</v>
      </c>
      <c r="AW382" s="74">
        <v>2237</v>
      </c>
      <c r="AX382" s="74">
        <v>2235</v>
      </c>
      <c r="AY382" s="74">
        <v>2234</v>
      </c>
      <c r="AZ382" s="74">
        <v>2232</v>
      </c>
      <c r="BA382" s="74">
        <v>2270</v>
      </c>
      <c r="BB382" s="358">
        <v>2229</v>
      </c>
    </row>
    <row r="383" spans="1:54">
      <c r="B383" s="357" t="s">
        <v>92</v>
      </c>
      <c r="C383" s="356" t="s">
        <v>22</v>
      </c>
      <c r="D383" s="356">
        <v>1908</v>
      </c>
      <c r="E383" s="74">
        <v>1908</v>
      </c>
      <c r="F383" s="74">
        <v>1908</v>
      </c>
      <c r="G383" s="74">
        <v>1908</v>
      </c>
      <c r="H383" s="74">
        <v>1909</v>
      </c>
      <c r="I383" s="74">
        <v>1909</v>
      </c>
      <c r="J383" s="74">
        <v>1909</v>
      </c>
      <c r="K383" s="74">
        <v>1910</v>
      </c>
      <c r="L383" s="74">
        <v>1911</v>
      </c>
      <c r="M383" s="74">
        <v>1913</v>
      </c>
      <c r="N383" s="74">
        <v>1915</v>
      </c>
      <c r="O383" s="74">
        <v>1918</v>
      </c>
      <c r="P383" s="74">
        <v>1921</v>
      </c>
      <c r="Q383" s="74">
        <v>1925</v>
      </c>
      <c r="R383" s="74">
        <v>1929</v>
      </c>
      <c r="S383" s="74">
        <v>1933</v>
      </c>
      <c r="T383" s="74">
        <v>1938</v>
      </c>
      <c r="U383" s="74">
        <v>1943</v>
      </c>
      <c r="V383" s="74">
        <v>1949</v>
      </c>
      <c r="W383" s="74">
        <v>1956</v>
      </c>
      <c r="X383" s="74">
        <v>1964</v>
      </c>
      <c r="Y383" s="74">
        <v>1968</v>
      </c>
      <c r="Z383" s="74">
        <v>1971</v>
      </c>
      <c r="AA383" s="74">
        <v>1973</v>
      </c>
      <c r="AB383" s="74">
        <v>1973</v>
      </c>
      <c r="AC383" s="74">
        <v>1974</v>
      </c>
      <c r="AD383" s="74">
        <v>1975</v>
      </c>
      <c r="AE383" s="363">
        <v>1975</v>
      </c>
      <c r="AF383" s="356">
        <v>1908</v>
      </c>
      <c r="AG383" s="74">
        <v>1973</v>
      </c>
      <c r="AH383" s="74">
        <v>1971</v>
      </c>
      <c r="AI383" s="74">
        <v>1969</v>
      </c>
      <c r="AJ383" s="74">
        <v>1967</v>
      </c>
      <c r="AK383" s="74">
        <v>1966</v>
      </c>
      <c r="AL383" s="74">
        <v>1964</v>
      </c>
      <c r="AM383" s="74">
        <v>1962</v>
      </c>
      <c r="AN383" s="74">
        <v>1961</v>
      </c>
      <c r="AO383" s="74">
        <v>1960</v>
      </c>
      <c r="AP383" s="74">
        <v>1958</v>
      </c>
      <c r="AQ383" s="74">
        <v>1957</v>
      </c>
      <c r="AR383" s="74">
        <v>1956</v>
      </c>
      <c r="AS383" s="74">
        <v>1954</v>
      </c>
      <c r="AT383" s="74">
        <v>1953</v>
      </c>
      <c r="AU383" s="74">
        <v>1952</v>
      </c>
      <c r="AV383" s="74">
        <v>1951</v>
      </c>
      <c r="AW383" s="74">
        <v>1950</v>
      </c>
      <c r="AX383" s="74">
        <v>1948</v>
      </c>
      <c r="AY383" s="74">
        <v>1947</v>
      </c>
      <c r="AZ383" s="74">
        <v>1946</v>
      </c>
      <c r="BA383" s="74">
        <v>1973</v>
      </c>
      <c r="BB383" s="358">
        <v>1944</v>
      </c>
    </row>
    <row r="384" spans="1:54">
      <c r="B384" s="357" t="s">
        <v>93</v>
      </c>
      <c r="C384" s="356" t="s">
        <v>22</v>
      </c>
      <c r="D384" s="356">
        <v>2051</v>
      </c>
      <c r="E384" s="74">
        <v>2051</v>
      </c>
      <c r="F384" s="74">
        <v>2051</v>
      </c>
      <c r="G384" s="74">
        <v>2052</v>
      </c>
      <c r="H384" s="74">
        <v>2053</v>
      </c>
      <c r="I384" s="74">
        <v>2054</v>
      </c>
      <c r="J384" s="74">
        <v>2056</v>
      </c>
      <c r="K384" s="74">
        <v>2058</v>
      </c>
      <c r="L384" s="74">
        <v>2060</v>
      </c>
      <c r="M384" s="74">
        <v>2063</v>
      </c>
      <c r="N384" s="74">
        <v>2066</v>
      </c>
      <c r="O384" s="74">
        <v>2069</v>
      </c>
      <c r="P384" s="74">
        <v>2073</v>
      </c>
      <c r="Q384" s="74">
        <v>2078</v>
      </c>
      <c r="R384" s="74">
        <v>2082</v>
      </c>
      <c r="S384" s="74">
        <v>2086</v>
      </c>
      <c r="T384" s="74">
        <v>2091</v>
      </c>
      <c r="U384" s="74">
        <v>2097</v>
      </c>
      <c r="V384" s="74">
        <v>2104</v>
      </c>
      <c r="W384" s="74">
        <v>2111</v>
      </c>
      <c r="X384" s="74">
        <v>2120</v>
      </c>
      <c r="Y384" s="74">
        <v>2125</v>
      </c>
      <c r="Z384" s="74">
        <v>2129</v>
      </c>
      <c r="AA384" s="74">
        <v>2131</v>
      </c>
      <c r="AB384" s="74">
        <v>2133</v>
      </c>
      <c r="AC384" s="74">
        <v>2135</v>
      </c>
      <c r="AD384" s="74">
        <v>2137</v>
      </c>
      <c r="AE384" s="363">
        <v>2139</v>
      </c>
      <c r="AF384" s="356">
        <v>2051</v>
      </c>
      <c r="AG384" s="74">
        <v>2140</v>
      </c>
      <c r="AH384" s="74">
        <v>2141</v>
      </c>
      <c r="AI384" s="74">
        <v>2142</v>
      </c>
      <c r="AJ384" s="74">
        <v>2143</v>
      </c>
      <c r="AK384" s="74">
        <v>2143</v>
      </c>
      <c r="AL384" s="74">
        <v>2144</v>
      </c>
      <c r="AM384" s="74">
        <v>2144</v>
      </c>
      <c r="AN384" s="74">
        <v>2145</v>
      </c>
      <c r="AO384" s="74">
        <v>2145</v>
      </c>
      <c r="AP384" s="74">
        <v>2146</v>
      </c>
      <c r="AQ384" s="74">
        <v>2146</v>
      </c>
      <c r="AR384" s="74">
        <v>2146</v>
      </c>
      <c r="AS384" s="74">
        <v>2147</v>
      </c>
      <c r="AT384" s="74">
        <v>2147</v>
      </c>
      <c r="AU384" s="74">
        <v>2148</v>
      </c>
      <c r="AV384" s="74">
        <v>2148</v>
      </c>
      <c r="AW384" s="74">
        <v>2148</v>
      </c>
      <c r="AX384" s="74">
        <v>2149</v>
      </c>
      <c r="AY384" s="74">
        <v>2149</v>
      </c>
      <c r="AZ384" s="74">
        <v>2149</v>
      </c>
      <c r="BA384" s="74">
        <v>2140</v>
      </c>
      <c r="BB384" s="358">
        <v>2150</v>
      </c>
    </row>
    <row r="385" spans="2:54">
      <c r="B385" s="357" t="s">
        <v>90</v>
      </c>
      <c r="C385" s="356" t="s">
        <v>23</v>
      </c>
      <c r="D385" s="356">
        <v>688</v>
      </c>
      <c r="E385" s="74">
        <v>688</v>
      </c>
      <c r="F385" s="74">
        <v>688</v>
      </c>
      <c r="G385" s="74">
        <v>689</v>
      </c>
      <c r="H385" s="74">
        <v>690</v>
      </c>
      <c r="I385" s="74">
        <v>691</v>
      </c>
      <c r="J385" s="74">
        <v>692</v>
      </c>
      <c r="K385" s="74">
        <v>694</v>
      </c>
      <c r="L385" s="74">
        <v>698</v>
      </c>
      <c r="M385" s="74">
        <v>702</v>
      </c>
      <c r="N385" s="74">
        <v>706</v>
      </c>
      <c r="O385" s="74">
        <v>708</v>
      </c>
      <c r="P385" s="74">
        <v>711</v>
      </c>
      <c r="Q385" s="74">
        <v>713</v>
      </c>
      <c r="R385" s="74">
        <v>715</v>
      </c>
      <c r="S385" s="74">
        <v>718</v>
      </c>
      <c r="T385" s="74">
        <v>721</v>
      </c>
      <c r="U385" s="74">
        <v>725</v>
      </c>
      <c r="V385" s="74">
        <v>729</v>
      </c>
      <c r="W385" s="74">
        <v>732</v>
      </c>
      <c r="X385" s="74">
        <v>736</v>
      </c>
      <c r="Y385" s="74">
        <v>738</v>
      </c>
      <c r="Z385" s="74">
        <v>741</v>
      </c>
      <c r="AA385" s="74">
        <v>742</v>
      </c>
      <c r="AB385" s="74">
        <v>742</v>
      </c>
      <c r="AC385" s="74">
        <v>743</v>
      </c>
      <c r="AD385" s="74">
        <v>744</v>
      </c>
      <c r="AE385" s="363">
        <v>747</v>
      </c>
      <c r="AF385" s="356">
        <v>688</v>
      </c>
      <c r="AG385" s="74">
        <v>750</v>
      </c>
      <c r="AH385" s="74">
        <v>753</v>
      </c>
      <c r="AI385" s="74">
        <v>755</v>
      </c>
      <c r="AJ385" s="74">
        <v>757</v>
      </c>
      <c r="AK385" s="74">
        <v>759</v>
      </c>
      <c r="AL385" s="74">
        <v>761</v>
      </c>
      <c r="AM385" s="74">
        <v>763</v>
      </c>
      <c r="AN385" s="74">
        <v>764</v>
      </c>
      <c r="AO385" s="74">
        <v>766</v>
      </c>
      <c r="AP385" s="74">
        <v>767</v>
      </c>
      <c r="AQ385" s="74">
        <v>768</v>
      </c>
      <c r="AR385" s="74">
        <v>770</v>
      </c>
      <c r="AS385" s="74">
        <v>771</v>
      </c>
      <c r="AT385" s="74">
        <v>772</v>
      </c>
      <c r="AU385" s="74">
        <v>773</v>
      </c>
      <c r="AV385" s="74">
        <v>774</v>
      </c>
      <c r="AW385" s="74">
        <v>775</v>
      </c>
      <c r="AX385" s="74">
        <v>776</v>
      </c>
      <c r="AY385" s="74">
        <v>777</v>
      </c>
      <c r="AZ385" s="74">
        <v>778</v>
      </c>
      <c r="BA385" s="74">
        <v>750</v>
      </c>
      <c r="BB385" s="358">
        <v>780</v>
      </c>
    </row>
    <row r="386" spans="2:54">
      <c r="B386" s="357" t="s">
        <v>91</v>
      </c>
      <c r="C386" s="356" t="s">
        <v>23</v>
      </c>
      <c r="D386" s="356">
        <v>688</v>
      </c>
      <c r="E386" s="74">
        <v>688</v>
      </c>
      <c r="F386" s="74">
        <v>688</v>
      </c>
      <c r="G386" s="74">
        <v>688</v>
      </c>
      <c r="H386" s="74">
        <v>688</v>
      </c>
      <c r="I386" s="74">
        <v>689</v>
      </c>
      <c r="J386" s="74">
        <v>690</v>
      </c>
      <c r="K386" s="74">
        <v>690</v>
      </c>
      <c r="L386" s="74">
        <v>691</v>
      </c>
      <c r="M386" s="74">
        <v>693</v>
      </c>
      <c r="N386" s="74">
        <v>695</v>
      </c>
      <c r="O386" s="74">
        <v>698</v>
      </c>
      <c r="P386" s="74">
        <v>700</v>
      </c>
      <c r="Q386" s="74">
        <v>702</v>
      </c>
      <c r="R386" s="74">
        <v>704</v>
      </c>
      <c r="S386" s="74">
        <v>706</v>
      </c>
      <c r="T386" s="74">
        <v>708</v>
      </c>
      <c r="U386" s="74">
        <v>711</v>
      </c>
      <c r="V386" s="74">
        <v>714</v>
      </c>
      <c r="W386" s="74">
        <v>717</v>
      </c>
      <c r="X386" s="74">
        <v>720</v>
      </c>
      <c r="Y386" s="74">
        <v>722</v>
      </c>
      <c r="Z386" s="74">
        <v>724</v>
      </c>
      <c r="AA386" s="74">
        <v>725</v>
      </c>
      <c r="AB386" s="74">
        <v>725</v>
      </c>
      <c r="AC386" s="74">
        <v>726</v>
      </c>
      <c r="AD386" s="74">
        <v>729</v>
      </c>
      <c r="AE386" s="363">
        <v>731</v>
      </c>
      <c r="AF386" s="356">
        <v>688</v>
      </c>
      <c r="AG386" s="74">
        <v>737</v>
      </c>
      <c r="AH386" s="74">
        <v>740</v>
      </c>
      <c r="AI386" s="74">
        <v>743</v>
      </c>
      <c r="AJ386" s="74">
        <v>745</v>
      </c>
      <c r="AK386" s="74">
        <v>748</v>
      </c>
      <c r="AL386" s="74">
        <v>750</v>
      </c>
      <c r="AM386" s="74">
        <v>751</v>
      </c>
      <c r="AN386" s="74">
        <v>753</v>
      </c>
      <c r="AO386" s="74">
        <v>755</v>
      </c>
      <c r="AP386" s="74">
        <v>756</v>
      </c>
      <c r="AQ386" s="74">
        <v>758</v>
      </c>
      <c r="AR386" s="74">
        <v>759</v>
      </c>
      <c r="AS386" s="74">
        <v>761</v>
      </c>
      <c r="AT386" s="74">
        <v>762</v>
      </c>
      <c r="AU386" s="74">
        <v>763</v>
      </c>
      <c r="AV386" s="74">
        <v>764</v>
      </c>
      <c r="AW386" s="74">
        <v>766</v>
      </c>
      <c r="AX386" s="74">
        <v>767</v>
      </c>
      <c r="AY386" s="74">
        <v>768</v>
      </c>
      <c r="AZ386" s="74">
        <v>769</v>
      </c>
      <c r="BA386" s="74">
        <v>737</v>
      </c>
      <c r="BB386" s="358">
        <v>771</v>
      </c>
    </row>
    <row r="387" spans="2:54">
      <c r="B387" s="357" t="s">
        <v>92</v>
      </c>
      <c r="C387" s="356" t="s">
        <v>23</v>
      </c>
      <c r="D387" s="356">
        <v>688</v>
      </c>
      <c r="E387" s="74">
        <v>688</v>
      </c>
      <c r="F387" s="74">
        <v>688</v>
      </c>
      <c r="G387" s="74">
        <v>689</v>
      </c>
      <c r="H387" s="74">
        <v>691</v>
      </c>
      <c r="I387" s="74">
        <v>693</v>
      </c>
      <c r="J387" s="74">
        <v>694</v>
      </c>
      <c r="K387" s="74">
        <v>695</v>
      </c>
      <c r="L387" s="74">
        <v>697</v>
      </c>
      <c r="M387" s="74">
        <v>699</v>
      </c>
      <c r="N387" s="74">
        <v>702</v>
      </c>
      <c r="O387" s="74">
        <v>706</v>
      </c>
      <c r="P387" s="74">
        <v>710</v>
      </c>
      <c r="Q387" s="74">
        <v>713</v>
      </c>
      <c r="R387" s="74">
        <v>716</v>
      </c>
      <c r="S387" s="74">
        <v>717</v>
      </c>
      <c r="T387" s="74">
        <v>719</v>
      </c>
      <c r="U387" s="74">
        <v>721</v>
      </c>
      <c r="V387" s="74">
        <v>723</v>
      </c>
      <c r="W387" s="74">
        <v>726</v>
      </c>
      <c r="X387" s="74">
        <v>728</v>
      </c>
      <c r="Y387" s="74">
        <v>730</v>
      </c>
      <c r="Z387" s="74">
        <v>732</v>
      </c>
      <c r="AA387" s="74">
        <v>733</v>
      </c>
      <c r="AB387" s="74">
        <v>734</v>
      </c>
      <c r="AC387" s="74">
        <v>734</v>
      </c>
      <c r="AD387" s="74">
        <v>735</v>
      </c>
      <c r="AE387" s="363">
        <v>737</v>
      </c>
      <c r="AF387" s="356">
        <v>688</v>
      </c>
      <c r="AG387" s="74">
        <v>740</v>
      </c>
      <c r="AH387" s="74">
        <v>743</v>
      </c>
      <c r="AI387" s="74">
        <v>745</v>
      </c>
      <c r="AJ387" s="74">
        <v>747</v>
      </c>
      <c r="AK387" s="74">
        <v>749</v>
      </c>
      <c r="AL387" s="74">
        <v>750</v>
      </c>
      <c r="AM387" s="74">
        <v>752</v>
      </c>
      <c r="AN387" s="74">
        <v>754</v>
      </c>
      <c r="AO387" s="74">
        <v>755</v>
      </c>
      <c r="AP387" s="74">
        <v>757</v>
      </c>
      <c r="AQ387" s="74">
        <v>758</v>
      </c>
      <c r="AR387" s="74">
        <v>759</v>
      </c>
      <c r="AS387" s="74">
        <v>760</v>
      </c>
      <c r="AT387" s="74">
        <v>762</v>
      </c>
      <c r="AU387" s="74">
        <v>763</v>
      </c>
      <c r="AV387" s="74">
        <v>763</v>
      </c>
      <c r="AW387" s="74">
        <v>764</v>
      </c>
      <c r="AX387" s="74">
        <v>765</v>
      </c>
      <c r="AY387" s="74">
        <v>766</v>
      </c>
      <c r="AZ387" s="74">
        <v>766</v>
      </c>
      <c r="BA387" s="74">
        <v>740</v>
      </c>
      <c r="BB387" s="358">
        <v>768</v>
      </c>
    </row>
    <row r="388" spans="2:54">
      <c r="B388" s="357" t="s">
        <v>93</v>
      </c>
      <c r="C388" s="356" t="s">
        <v>23</v>
      </c>
      <c r="D388" s="356">
        <v>688</v>
      </c>
      <c r="E388" s="74">
        <v>688</v>
      </c>
      <c r="F388" s="74">
        <v>689</v>
      </c>
      <c r="G388" s="74">
        <v>691</v>
      </c>
      <c r="H388" s="74">
        <v>693</v>
      </c>
      <c r="I388" s="74">
        <v>695</v>
      </c>
      <c r="J388" s="74">
        <v>696</v>
      </c>
      <c r="K388" s="74">
        <v>697</v>
      </c>
      <c r="L388" s="74">
        <v>698</v>
      </c>
      <c r="M388" s="74">
        <v>700</v>
      </c>
      <c r="N388" s="74">
        <v>702</v>
      </c>
      <c r="O388" s="74">
        <v>704</v>
      </c>
      <c r="P388" s="74">
        <v>707</v>
      </c>
      <c r="Q388" s="74">
        <v>709</v>
      </c>
      <c r="R388" s="74">
        <v>712</v>
      </c>
      <c r="S388" s="74">
        <v>715</v>
      </c>
      <c r="T388" s="74">
        <v>717</v>
      </c>
      <c r="U388" s="74">
        <v>719</v>
      </c>
      <c r="V388" s="74">
        <v>721</v>
      </c>
      <c r="W388" s="74">
        <v>723</v>
      </c>
      <c r="X388" s="74">
        <v>725</v>
      </c>
      <c r="Y388" s="74">
        <v>727</v>
      </c>
      <c r="Z388" s="74">
        <v>729</v>
      </c>
      <c r="AA388" s="74">
        <v>731</v>
      </c>
      <c r="AB388" s="74">
        <v>732</v>
      </c>
      <c r="AC388" s="74">
        <v>733</v>
      </c>
      <c r="AD388" s="74">
        <v>734</v>
      </c>
      <c r="AE388" s="363">
        <v>737</v>
      </c>
      <c r="AF388" s="356">
        <v>688</v>
      </c>
      <c r="AG388" s="74">
        <v>741</v>
      </c>
      <c r="AH388" s="74">
        <v>743</v>
      </c>
      <c r="AI388" s="74">
        <v>745</v>
      </c>
      <c r="AJ388" s="74">
        <v>746</v>
      </c>
      <c r="AK388" s="74">
        <v>748</v>
      </c>
      <c r="AL388" s="74">
        <v>750</v>
      </c>
      <c r="AM388" s="74">
        <v>751</v>
      </c>
      <c r="AN388" s="74">
        <v>752</v>
      </c>
      <c r="AO388" s="74">
        <v>754</v>
      </c>
      <c r="AP388" s="74">
        <v>755</v>
      </c>
      <c r="AQ388" s="74">
        <v>756</v>
      </c>
      <c r="AR388" s="74">
        <v>757</v>
      </c>
      <c r="AS388" s="74">
        <v>758</v>
      </c>
      <c r="AT388" s="74">
        <v>760</v>
      </c>
      <c r="AU388" s="74">
        <v>761</v>
      </c>
      <c r="AV388" s="74">
        <v>762</v>
      </c>
      <c r="AW388" s="74">
        <v>763</v>
      </c>
      <c r="AX388" s="74">
        <v>764</v>
      </c>
      <c r="AY388" s="74">
        <v>765</v>
      </c>
      <c r="AZ388" s="74">
        <v>766</v>
      </c>
      <c r="BA388" s="74">
        <v>741</v>
      </c>
      <c r="BB388" s="358">
        <v>768</v>
      </c>
    </row>
    <row r="389" spans="2:54">
      <c r="B389" s="357" t="s">
        <v>90</v>
      </c>
      <c r="C389" s="356" t="s">
        <v>24</v>
      </c>
      <c r="D389" s="356">
        <v>1160</v>
      </c>
      <c r="E389" s="74">
        <v>1160</v>
      </c>
      <c r="F389" s="74">
        <v>1161</v>
      </c>
      <c r="G389" s="74">
        <v>1162</v>
      </c>
      <c r="H389" s="74">
        <v>1163</v>
      </c>
      <c r="I389" s="74">
        <v>1165</v>
      </c>
      <c r="J389" s="74">
        <v>1168</v>
      </c>
      <c r="K389" s="74">
        <v>1174</v>
      </c>
      <c r="L389" s="74">
        <v>1183</v>
      </c>
      <c r="M389" s="74">
        <v>1195</v>
      </c>
      <c r="N389" s="74">
        <v>1206</v>
      </c>
      <c r="O389" s="74">
        <v>1215</v>
      </c>
      <c r="P389" s="74">
        <v>1224</v>
      </c>
      <c r="Q389" s="74">
        <v>1235</v>
      </c>
      <c r="R389" s="74">
        <v>1243</v>
      </c>
      <c r="S389" s="74">
        <v>1248</v>
      </c>
      <c r="T389" s="74">
        <v>1252</v>
      </c>
      <c r="U389" s="74">
        <v>1257</v>
      </c>
      <c r="V389" s="74">
        <v>1260</v>
      </c>
      <c r="W389" s="74">
        <v>1264</v>
      </c>
      <c r="X389" s="74">
        <v>1268</v>
      </c>
      <c r="Y389" s="74">
        <v>1270</v>
      </c>
      <c r="Z389" s="74">
        <v>1273</v>
      </c>
      <c r="AA389" s="74">
        <v>1274</v>
      </c>
      <c r="AB389" s="74">
        <v>1275</v>
      </c>
      <c r="AC389" s="74">
        <v>1276</v>
      </c>
      <c r="AD389" s="74">
        <v>1277</v>
      </c>
      <c r="AE389" s="363">
        <v>1278</v>
      </c>
      <c r="AF389" s="356">
        <v>1160</v>
      </c>
      <c r="AG389" s="74">
        <v>1279</v>
      </c>
      <c r="AH389" s="74">
        <v>1279</v>
      </c>
      <c r="AI389" s="74">
        <v>1280</v>
      </c>
      <c r="AJ389" s="74">
        <v>1280</v>
      </c>
      <c r="AK389" s="74">
        <v>1281</v>
      </c>
      <c r="AL389" s="74">
        <v>1281</v>
      </c>
      <c r="AM389" s="74">
        <v>1282</v>
      </c>
      <c r="AN389" s="74">
        <v>1282</v>
      </c>
      <c r="AO389" s="74">
        <v>1282</v>
      </c>
      <c r="AP389" s="74">
        <v>1283</v>
      </c>
      <c r="AQ389" s="74">
        <v>1283</v>
      </c>
      <c r="AR389" s="74">
        <v>1284</v>
      </c>
      <c r="AS389" s="74">
        <v>1284</v>
      </c>
      <c r="AT389" s="74">
        <v>1285</v>
      </c>
      <c r="AU389" s="74">
        <v>1285</v>
      </c>
      <c r="AV389" s="74">
        <v>1285</v>
      </c>
      <c r="AW389" s="74">
        <v>1286</v>
      </c>
      <c r="AX389" s="74">
        <v>1286</v>
      </c>
      <c r="AY389" s="74">
        <v>1287</v>
      </c>
      <c r="AZ389" s="74">
        <v>1287</v>
      </c>
      <c r="BA389" s="74">
        <v>1279</v>
      </c>
      <c r="BB389" s="358">
        <v>1288</v>
      </c>
    </row>
    <row r="390" spans="2:54">
      <c r="B390" s="357" t="s">
        <v>91</v>
      </c>
      <c r="C390" s="356" t="s">
        <v>24</v>
      </c>
      <c r="D390" s="356">
        <v>1339</v>
      </c>
      <c r="E390" s="74">
        <v>1340</v>
      </c>
      <c r="F390" s="74">
        <v>1340</v>
      </c>
      <c r="G390" s="74">
        <v>1340</v>
      </c>
      <c r="H390" s="74">
        <v>1341</v>
      </c>
      <c r="I390" s="74">
        <v>1341</v>
      </c>
      <c r="J390" s="74">
        <v>1342</v>
      </c>
      <c r="K390" s="74">
        <v>1344</v>
      </c>
      <c r="L390" s="74">
        <v>1348</v>
      </c>
      <c r="M390" s="74">
        <v>1355</v>
      </c>
      <c r="N390" s="74">
        <v>1364</v>
      </c>
      <c r="O390" s="74">
        <v>1373</v>
      </c>
      <c r="P390" s="74">
        <v>1383</v>
      </c>
      <c r="Q390" s="74">
        <v>1396</v>
      </c>
      <c r="R390" s="74">
        <v>1409</v>
      </c>
      <c r="S390" s="74">
        <v>1419</v>
      </c>
      <c r="T390" s="74">
        <v>1427</v>
      </c>
      <c r="U390" s="74">
        <v>1436</v>
      </c>
      <c r="V390" s="74">
        <v>1444</v>
      </c>
      <c r="W390" s="74">
        <v>1451</v>
      </c>
      <c r="X390" s="74">
        <v>1459</v>
      </c>
      <c r="Y390" s="74">
        <v>1463</v>
      </c>
      <c r="Z390" s="74">
        <v>1467</v>
      </c>
      <c r="AA390" s="74">
        <v>1469</v>
      </c>
      <c r="AB390" s="74">
        <v>1471</v>
      </c>
      <c r="AC390" s="74">
        <v>1473</v>
      </c>
      <c r="AD390" s="74">
        <v>1475</v>
      </c>
      <c r="AE390" s="363">
        <v>1477</v>
      </c>
      <c r="AF390" s="356">
        <v>1339</v>
      </c>
      <c r="AG390" s="74">
        <v>1478</v>
      </c>
      <c r="AH390" s="74">
        <v>1479</v>
      </c>
      <c r="AI390" s="74">
        <v>1480</v>
      </c>
      <c r="AJ390" s="74">
        <v>1480</v>
      </c>
      <c r="AK390" s="74">
        <v>1481</v>
      </c>
      <c r="AL390" s="74">
        <v>1482</v>
      </c>
      <c r="AM390" s="74">
        <v>1483</v>
      </c>
      <c r="AN390" s="74">
        <v>1483</v>
      </c>
      <c r="AO390" s="74">
        <v>1484</v>
      </c>
      <c r="AP390" s="74">
        <v>1485</v>
      </c>
      <c r="AQ390" s="74">
        <v>1485</v>
      </c>
      <c r="AR390" s="74">
        <v>1486</v>
      </c>
      <c r="AS390" s="74">
        <v>1487</v>
      </c>
      <c r="AT390" s="74">
        <v>1487</v>
      </c>
      <c r="AU390" s="74">
        <v>1488</v>
      </c>
      <c r="AV390" s="74">
        <v>1489</v>
      </c>
      <c r="AW390" s="74">
        <v>1489</v>
      </c>
      <c r="AX390" s="74">
        <v>1490</v>
      </c>
      <c r="AY390" s="74">
        <v>1491</v>
      </c>
      <c r="AZ390" s="74">
        <v>1491</v>
      </c>
      <c r="BA390" s="74">
        <v>1478</v>
      </c>
      <c r="BB390" s="358">
        <v>1492</v>
      </c>
    </row>
    <row r="391" spans="2:54">
      <c r="B391" s="357" t="s">
        <v>92</v>
      </c>
      <c r="C391" s="356" t="s">
        <v>24</v>
      </c>
      <c r="D391" s="356">
        <v>961</v>
      </c>
      <c r="E391" s="74">
        <v>962</v>
      </c>
      <c r="F391" s="74">
        <v>966</v>
      </c>
      <c r="G391" s="74">
        <v>973</v>
      </c>
      <c r="H391" s="74">
        <v>983</v>
      </c>
      <c r="I391" s="74">
        <v>996</v>
      </c>
      <c r="J391" s="74">
        <v>1010</v>
      </c>
      <c r="K391" s="74">
        <v>1027</v>
      </c>
      <c r="L391" s="74">
        <v>1047</v>
      </c>
      <c r="M391" s="74">
        <v>1069</v>
      </c>
      <c r="N391" s="74">
        <v>1090</v>
      </c>
      <c r="O391" s="74">
        <v>1107</v>
      </c>
      <c r="P391" s="74">
        <v>1123</v>
      </c>
      <c r="Q391" s="74">
        <v>1138</v>
      </c>
      <c r="R391" s="74">
        <v>1150</v>
      </c>
      <c r="S391" s="74">
        <v>1158</v>
      </c>
      <c r="T391" s="74">
        <v>1163</v>
      </c>
      <c r="U391" s="74">
        <v>1169</v>
      </c>
      <c r="V391" s="74">
        <v>1175</v>
      </c>
      <c r="W391" s="74">
        <v>1181</v>
      </c>
      <c r="X391" s="74">
        <v>1187</v>
      </c>
      <c r="Y391" s="74">
        <v>1192</v>
      </c>
      <c r="Z391" s="74">
        <v>1195</v>
      </c>
      <c r="AA391" s="74">
        <v>1197</v>
      </c>
      <c r="AB391" s="74">
        <v>1199</v>
      </c>
      <c r="AC391" s="74">
        <v>1200</v>
      </c>
      <c r="AD391" s="74">
        <v>1201</v>
      </c>
      <c r="AE391" s="363">
        <v>1201</v>
      </c>
      <c r="AF391" s="356">
        <v>961</v>
      </c>
      <c r="AG391" s="74">
        <v>1203</v>
      </c>
      <c r="AH391" s="74">
        <v>1203</v>
      </c>
      <c r="AI391" s="74">
        <v>1204</v>
      </c>
      <c r="AJ391" s="74">
        <v>1204</v>
      </c>
      <c r="AK391" s="74">
        <v>1205</v>
      </c>
      <c r="AL391" s="74">
        <v>1206</v>
      </c>
      <c r="AM391" s="74">
        <v>1206</v>
      </c>
      <c r="AN391" s="74">
        <v>1207</v>
      </c>
      <c r="AO391" s="74">
        <v>1207</v>
      </c>
      <c r="AP391" s="74">
        <v>1208</v>
      </c>
      <c r="AQ391" s="74">
        <v>1208</v>
      </c>
      <c r="AR391" s="74">
        <v>1209</v>
      </c>
      <c r="AS391" s="74">
        <v>1209</v>
      </c>
      <c r="AT391" s="74">
        <v>1210</v>
      </c>
      <c r="AU391" s="74">
        <v>1210</v>
      </c>
      <c r="AV391" s="74">
        <v>1211</v>
      </c>
      <c r="AW391" s="74">
        <v>1211</v>
      </c>
      <c r="AX391" s="74">
        <v>1212</v>
      </c>
      <c r="AY391" s="74">
        <v>1212</v>
      </c>
      <c r="AZ391" s="74">
        <v>1213</v>
      </c>
      <c r="BA391" s="74">
        <v>1203</v>
      </c>
      <c r="BB391" s="358">
        <v>1214</v>
      </c>
    </row>
    <row r="392" spans="2:54" ht="13.5" thickBot="1">
      <c r="B392" s="359" t="s">
        <v>93</v>
      </c>
      <c r="C392" s="360" t="s">
        <v>24</v>
      </c>
      <c r="D392" s="360">
        <v>1160</v>
      </c>
      <c r="E392" s="361">
        <v>1160</v>
      </c>
      <c r="F392" s="361">
        <v>1160</v>
      </c>
      <c r="G392" s="361">
        <v>1161</v>
      </c>
      <c r="H392" s="361">
        <v>1162</v>
      </c>
      <c r="I392" s="361">
        <v>1164</v>
      </c>
      <c r="J392" s="361">
        <v>1166</v>
      </c>
      <c r="K392" s="361">
        <v>1168</v>
      </c>
      <c r="L392" s="361">
        <v>1172</v>
      </c>
      <c r="M392" s="361">
        <v>1178</v>
      </c>
      <c r="N392" s="361">
        <v>1186</v>
      </c>
      <c r="O392" s="361">
        <v>1194</v>
      </c>
      <c r="P392" s="361">
        <v>1203</v>
      </c>
      <c r="Q392" s="361">
        <v>1214</v>
      </c>
      <c r="R392" s="361">
        <v>1224</v>
      </c>
      <c r="S392" s="361">
        <v>1231</v>
      </c>
      <c r="T392" s="361">
        <v>1237</v>
      </c>
      <c r="U392" s="361">
        <v>1244</v>
      </c>
      <c r="V392" s="361">
        <v>1251</v>
      </c>
      <c r="W392" s="361">
        <v>1258</v>
      </c>
      <c r="X392" s="361">
        <v>1266</v>
      </c>
      <c r="Y392" s="361">
        <v>1270</v>
      </c>
      <c r="Z392" s="361">
        <v>1273</v>
      </c>
      <c r="AA392" s="361">
        <v>1274</v>
      </c>
      <c r="AB392" s="361">
        <v>1275</v>
      </c>
      <c r="AC392" s="361">
        <v>1275</v>
      </c>
      <c r="AD392" s="361">
        <v>1275</v>
      </c>
      <c r="AE392" s="364">
        <v>1275</v>
      </c>
      <c r="AF392" s="360">
        <v>1160</v>
      </c>
      <c r="AG392" s="361">
        <v>1273</v>
      </c>
      <c r="AH392" s="361">
        <v>1272</v>
      </c>
      <c r="AI392" s="361">
        <v>1272</v>
      </c>
      <c r="AJ392" s="361">
        <v>1271</v>
      </c>
      <c r="AK392" s="361">
        <v>1270</v>
      </c>
      <c r="AL392" s="361">
        <v>1269</v>
      </c>
      <c r="AM392" s="361">
        <v>1268</v>
      </c>
      <c r="AN392" s="361">
        <v>1268</v>
      </c>
      <c r="AO392" s="361">
        <v>1267</v>
      </c>
      <c r="AP392" s="361">
        <v>1266</v>
      </c>
      <c r="AQ392" s="361">
        <v>1265</v>
      </c>
      <c r="AR392" s="361">
        <v>1265</v>
      </c>
      <c r="AS392" s="361">
        <v>1264</v>
      </c>
      <c r="AT392" s="361">
        <v>1263</v>
      </c>
      <c r="AU392" s="361">
        <v>1262</v>
      </c>
      <c r="AV392" s="361">
        <v>1262</v>
      </c>
      <c r="AW392" s="361">
        <v>1261</v>
      </c>
      <c r="AX392" s="361">
        <v>1260</v>
      </c>
      <c r="AY392" s="361">
        <v>1259</v>
      </c>
      <c r="AZ392" s="361">
        <v>1259</v>
      </c>
      <c r="BA392" s="361">
        <v>1273</v>
      </c>
      <c r="BB392" s="362">
        <v>1257</v>
      </c>
    </row>
  </sheetData>
  <phoneticPr fontId="13" type="noConversion"/>
  <hyperlinks>
    <hyperlink ref="A1" location="'Please Read this first'!A1" display="go back"/>
  </hyperlinks>
  <pageMargins left="0.26" right="0.28999999999999998" top="0.19" bottom="0.21" header="0.17" footer="0.16"/>
  <pageSetup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sheetPr>
    <tabColor theme="9" tint="0.39997558519241921"/>
  </sheetPr>
  <dimension ref="A1:AZ175"/>
  <sheetViews>
    <sheetView workbookViewId="0">
      <selection activeCell="AI43" sqref="AI43"/>
    </sheetView>
  </sheetViews>
  <sheetFormatPr defaultRowHeight="12.75"/>
  <cols>
    <col min="2" max="2" width="23.7109375" customWidth="1"/>
    <col min="3" max="29" width="0" hidden="1" customWidth="1"/>
    <col min="30" max="52" width="10.28515625" bestFit="1" customWidth="1"/>
  </cols>
  <sheetData>
    <row r="1" spans="1:52">
      <c r="A1" s="798" t="s">
        <v>4</v>
      </c>
      <c r="B1" s="798"/>
      <c r="C1" s="798"/>
      <c r="D1" s="798"/>
      <c r="E1" s="798"/>
      <c r="F1" s="798"/>
      <c r="G1" s="798"/>
      <c r="H1" s="798"/>
      <c r="I1" s="798"/>
      <c r="J1" s="798"/>
      <c r="K1" s="798"/>
      <c r="L1" s="798"/>
      <c r="M1" s="798"/>
      <c r="N1" s="798"/>
      <c r="O1" s="798"/>
      <c r="P1" s="798"/>
      <c r="Q1" s="798"/>
      <c r="R1" s="798"/>
      <c r="S1" s="798"/>
      <c r="T1" s="798"/>
      <c r="U1" s="798"/>
      <c r="V1" s="798"/>
      <c r="W1" s="798"/>
      <c r="X1" s="798"/>
      <c r="Y1" s="798"/>
      <c r="Z1" s="798"/>
      <c r="AA1" s="798"/>
      <c r="AB1" s="798"/>
      <c r="AC1" s="798"/>
      <c r="AD1" s="798"/>
      <c r="AE1" s="798"/>
      <c r="AF1" s="798"/>
      <c r="AG1" s="798"/>
      <c r="AH1" s="798"/>
      <c r="AI1" s="798"/>
      <c r="AJ1" s="798"/>
      <c r="AK1" s="798"/>
      <c r="AL1" s="798"/>
      <c r="AM1" s="798"/>
      <c r="AN1" s="798"/>
      <c r="AO1" s="798"/>
      <c r="AP1" s="798"/>
      <c r="AQ1" s="798"/>
      <c r="AR1" s="798"/>
      <c r="AS1" s="798"/>
      <c r="AT1" s="798"/>
      <c r="AU1" s="798"/>
      <c r="AV1" s="798"/>
      <c r="AW1" s="798"/>
      <c r="AX1" s="798"/>
      <c r="AY1" s="798"/>
      <c r="AZ1" s="798"/>
    </row>
    <row r="2" spans="1:52" ht="26.25">
      <c r="A2" s="798" t="s">
        <v>1178</v>
      </c>
      <c r="B2" s="798" t="s">
        <v>353</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76" t="s">
        <v>1180</v>
      </c>
      <c r="AE2" s="798"/>
      <c r="AF2" s="798"/>
      <c r="AG2" s="798"/>
      <c r="AH2" s="798"/>
      <c r="AI2" s="798"/>
      <c r="AJ2" s="798"/>
      <c r="AK2" s="798"/>
      <c r="AL2" s="798"/>
      <c r="AM2" s="798"/>
      <c r="AN2" s="798"/>
      <c r="AO2" s="798"/>
      <c r="AP2" s="798"/>
      <c r="AQ2" s="798"/>
      <c r="AR2" s="798"/>
      <c r="AS2" s="798"/>
      <c r="AT2" s="798"/>
      <c r="AU2" s="798"/>
      <c r="AV2" s="798"/>
      <c r="AW2" s="798"/>
      <c r="AX2" s="798"/>
      <c r="AY2" s="798"/>
      <c r="AZ2" s="798"/>
    </row>
    <row r="3" spans="1:52">
      <c r="A3" s="798" t="s">
        <v>354</v>
      </c>
      <c r="B3" s="798" t="s">
        <v>355</v>
      </c>
      <c r="C3" s="798"/>
      <c r="D3" s="798"/>
      <c r="E3" s="798"/>
      <c r="F3" s="798"/>
      <c r="G3" s="798"/>
      <c r="H3" s="798"/>
      <c r="I3" s="798"/>
      <c r="J3" s="798"/>
      <c r="K3" s="798"/>
      <c r="L3" s="798"/>
      <c r="M3" s="798"/>
      <c r="N3" s="798"/>
      <c r="O3" s="798"/>
      <c r="P3" s="798"/>
      <c r="Q3" s="798"/>
      <c r="R3" s="798"/>
      <c r="S3" s="798"/>
      <c r="T3" s="798"/>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c r="AT3" s="798"/>
      <c r="AU3" s="798"/>
      <c r="AV3" s="798"/>
      <c r="AW3" s="798"/>
      <c r="AX3" s="798"/>
      <c r="AY3" s="798"/>
      <c r="AZ3" s="798"/>
    </row>
    <row r="4" spans="1:52">
      <c r="A4" s="798" t="s">
        <v>1171</v>
      </c>
      <c r="B4" s="798"/>
      <c r="C4" s="798"/>
      <c r="D4" s="798"/>
      <c r="E4" s="798"/>
      <c r="F4" s="798"/>
      <c r="G4" s="798"/>
      <c r="H4" s="798"/>
      <c r="I4" s="798"/>
      <c r="J4" s="798"/>
      <c r="K4" s="798"/>
      <c r="L4" s="798"/>
      <c r="M4" s="798"/>
      <c r="N4" s="798"/>
      <c r="O4" s="798"/>
      <c r="P4" s="798"/>
      <c r="Q4" s="798"/>
      <c r="R4" s="798"/>
      <c r="S4" s="798"/>
      <c r="T4" s="79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c r="AT4" s="798"/>
      <c r="AU4" s="798"/>
      <c r="AV4" s="798"/>
      <c r="AW4" s="798"/>
      <c r="AX4" s="798"/>
      <c r="AY4" s="798"/>
      <c r="AZ4" s="798"/>
    </row>
    <row r="5" spans="1:52">
      <c r="A5" s="811" t="s">
        <v>1191</v>
      </c>
    </row>
    <row r="6" spans="1:52">
      <c r="A6" s="799" t="s">
        <v>152</v>
      </c>
      <c r="B6" s="798"/>
      <c r="C6" s="798">
        <v>1986</v>
      </c>
      <c r="D6" s="798">
        <v>1987</v>
      </c>
      <c r="E6" s="798">
        <v>1988</v>
      </c>
      <c r="F6" s="798">
        <v>1989</v>
      </c>
      <c r="G6" s="798">
        <v>1990</v>
      </c>
      <c r="H6" s="798">
        <v>1991</v>
      </c>
      <c r="I6" s="798">
        <v>1992</v>
      </c>
      <c r="J6" s="798">
        <v>1993</v>
      </c>
      <c r="K6" s="798">
        <v>1994</v>
      </c>
      <c r="L6" s="798">
        <v>1995</v>
      </c>
      <c r="M6" s="798">
        <v>1996</v>
      </c>
      <c r="N6" s="798">
        <v>1997</v>
      </c>
      <c r="O6" s="798">
        <v>1998</v>
      </c>
      <c r="P6" s="798">
        <v>1999</v>
      </c>
      <c r="Q6" s="798">
        <v>2000</v>
      </c>
      <c r="R6" s="798">
        <v>2001</v>
      </c>
      <c r="S6" s="798">
        <v>2002</v>
      </c>
      <c r="T6" s="798">
        <v>2003</v>
      </c>
      <c r="U6" s="798">
        <v>2004</v>
      </c>
      <c r="V6" s="798">
        <v>2005</v>
      </c>
      <c r="W6" s="798">
        <v>2006</v>
      </c>
      <c r="X6" s="798">
        <v>2007</v>
      </c>
      <c r="Y6" s="798">
        <v>2008</v>
      </c>
      <c r="Z6" s="798">
        <v>2009</v>
      </c>
      <c r="AA6" s="798">
        <v>2010</v>
      </c>
      <c r="AB6" s="798">
        <v>2011</v>
      </c>
      <c r="AC6" s="798">
        <v>2012</v>
      </c>
      <c r="AD6" s="798">
        <v>2013</v>
      </c>
      <c r="AE6" s="798">
        <v>2014</v>
      </c>
      <c r="AF6" s="798">
        <v>2015</v>
      </c>
      <c r="AG6" s="798">
        <v>2016</v>
      </c>
      <c r="AH6" s="798">
        <v>2017</v>
      </c>
      <c r="AI6" s="798">
        <v>2018</v>
      </c>
      <c r="AJ6" s="798">
        <v>2019</v>
      </c>
      <c r="AK6" s="798">
        <v>2020</v>
      </c>
      <c r="AL6" s="798">
        <v>2021</v>
      </c>
      <c r="AM6" s="798">
        <v>2022</v>
      </c>
      <c r="AN6" s="798">
        <v>2023</v>
      </c>
      <c r="AO6" s="798">
        <v>2024</v>
      </c>
      <c r="AP6" s="798">
        <v>2025</v>
      </c>
      <c r="AQ6" s="798">
        <v>2026</v>
      </c>
      <c r="AR6" s="798">
        <v>2027</v>
      </c>
      <c r="AS6" s="798">
        <v>2028</v>
      </c>
      <c r="AT6" s="798">
        <v>2029</v>
      </c>
      <c r="AU6" s="798">
        <v>2030</v>
      </c>
      <c r="AV6" s="798">
        <v>2031</v>
      </c>
      <c r="AW6" s="798">
        <v>2032</v>
      </c>
      <c r="AX6" s="798">
        <v>2033</v>
      </c>
      <c r="AY6" s="798">
        <v>2034</v>
      </c>
      <c r="AZ6" s="798">
        <v>2035</v>
      </c>
    </row>
    <row r="7" spans="1:52">
      <c r="A7" s="798" t="s">
        <v>4</v>
      </c>
      <c r="B7" s="798"/>
      <c r="C7" s="798"/>
      <c r="D7" s="798"/>
      <c r="E7" s="798"/>
      <c r="F7" s="798"/>
      <c r="G7" s="798"/>
      <c r="H7" s="798"/>
      <c r="I7" s="798"/>
      <c r="J7" s="798"/>
      <c r="K7" s="798"/>
      <c r="L7" s="798"/>
      <c r="M7" s="798"/>
      <c r="N7" s="798"/>
      <c r="O7" s="798"/>
      <c r="P7" s="798"/>
      <c r="Q7" s="798"/>
      <c r="R7" s="798"/>
      <c r="S7" s="798"/>
      <c r="T7" s="798"/>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c r="AT7" s="798"/>
      <c r="AU7" s="798"/>
      <c r="AV7" s="798"/>
      <c r="AW7" s="798"/>
      <c r="AX7" s="798"/>
      <c r="AY7" s="798"/>
      <c r="AZ7" s="798"/>
    </row>
    <row r="8" spans="1:52">
      <c r="A8" s="799" t="s">
        <v>837</v>
      </c>
      <c r="B8" s="798"/>
      <c r="C8" s="798">
        <v>1986</v>
      </c>
      <c r="D8" s="798">
        <v>1987</v>
      </c>
      <c r="E8" s="798">
        <v>1988</v>
      </c>
      <c r="F8" s="798">
        <v>1989</v>
      </c>
      <c r="G8" s="798">
        <v>1990</v>
      </c>
      <c r="H8" s="798">
        <v>1991</v>
      </c>
      <c r="I8" s="798">
        <v>1992</v>
      </c>
      <c r="J8" s="798">
        <v>1993</v>
      </c>
      <c r="K8" s="798">
        <v>1994</v>
      </c>
      <c r="L8" s="798">
        <v>1995</v>
      </c>
      <c r="M8" s="798">
        <v>1996</v>
      </c>
      <c r="N8" s="798">
        <v>1997</v>
      </c>
      <c r="O8" s="798">
        <v>1998</v>
      </c>
      <c r="P8" s="798">
        <v>1999</v>
      </c>
      <c r="Q8" s="798">
        <v>2000</v>
      </c>
      <c r="R8" s="798">
        <v>2001</v>
      </c>
      <c r="S8" s="798">
        <v>2002</v>
      </c>
      <c r="T8" s="798">
        <v>2003</v>
      </c>
      <c r="U8" s="798">
        <v>2004</v>
      </c>
      <c r="V8" s="798">
        <v>2005</v>
      </c>
      <c r="W8" s="798">
        <v>2006</v>
      </c>
      <c r="X8" s="798">
        <v>2007</v>
      </c>
      <c r="Y8" s="798">
        <v>2008</v>
      </c>
      <c r="Z8" s="798">
        <v>2009</v>
      </c>
      <c r="AA8" s="798">
        <v>2010</v>
      </c>
      <c r="AB8" s="798">
        <v>2011</v>
      </c>
      <c r="AC8" s="798">
        <v>2012</v>
      </c>
      <c r="AD8" s="798">
        <v>2013</v>
      </c>
      <c r="AE8" s="798">
        <v>2014</v>
      </c>
      <c r="AF8" s="798">
        <v>2015</v>
      </c>
      <c r="AG8" s="798">
        <v>2016</v>
      </c>
      <c r="AH8" s="798">
        <v>2017</v>
      </c>
      <c r="AI8" s="798">
        <v>2018</v>
      </c>
      <c r="AJ8" s="798">
        <v>2019</v>
      </c>
      <c r="AK8" s="798">
        <v>2020</v>
      </c>
      <c r="AL8" s="798">
        <v>2021</v>
      </c>
      <c r="AM8" s="798">
        <v>2022</v>
      </c>
      <c r="AN8" s="798">
        <v>2023</v>
      </c>
      <c r="AO8" s="798">
        <v>2024</v>
      </c>
      <c r="AP8" s="798">
        <v>2025</v>
      </c>
      <c r="AQ8" s="798">
        <v>2026</v>
      </c>
      <c r="AR8" s="798">
        <v>2027</v>
      </c>
      <c r="AS8" s="798">
        <v>2028</v>
      </c>
      <c r="AT8" s="798">
        <v>2029</v>
      </c>
      <c r="AU8" s="798">
        <v>2030</v>
      </c>
      <c r="AV8" s="798">
        <v>2031</v>
      </c>
      <c r="AW8" s="798">
        <v>2032</v>
      </c>
      <c r="AX8" s="798">
        <v>2033</v>
      </c>
      <c r="AY8" s="798">
        <v>2034</v>
      </c>
      <c r="AZ8" s="798">
        <v>2035</v>
      </c>
    </row>
    <row r="9" spans="1:52">
      <c r="A9" s="799" t="s">
        <v>542</v>
      </c>
      <c r="B9" s="798" t="s">
        <v>63</v>
      </c>
      <c r="C9" s="798">
        <v>10451.450000000001</v>
      </c>
      <c r="D9" s="798">
        <v>10646.11</v>
      </c>
      <c r="E9" s="798">
        <v>11464.2</v>
      </c>
      <c r="F9" s="798">
        <v>11830.56</v>
      </c>
      <c r="G9" s="798">
        <v>11961.98</v>
      </c>
      <c r="H9" s="798">
        <v>12181.05</v>
      </c>
      <c r="I9" s="798">
        <v>11735.1</v>
      </c>
      <c r="J9" s="798">
        <v>11886.63</v>
      </c>
      <c r="K9" s="798">
        <v>11447.91</v>
      </c>
      <c r="L9" s="798">
        <v>11608.67</v>
      </c>
      <c r="M9" s="798">
        <v>11613.92</v>
      </c>
      <c r="N9" s="798">
        <v>11707.87</v>
      </c>
      <c r="O9" s="798">
        <v>12110.87</v>
      </c>
      <c r="P9" s="798">
        <v>12534.56</v>
      </c>
      <c r="Q9" s="798">
        <v>12195.49</v>
      </c>
      <c r="R9" s="798">
        <v>10077.030000000001</v>
      </c>
      <c r="S9" s="798">
        <v>10127.17</v>
      </c>
      <c r="T9" s="798">
        <v>10386.700000000001</v>
      </c>
      <c r="U9" s="798">
        <v>10548.38</v>
      </c>
      <c r="V9" s="798">
        <v>10979.01</v>
      </c>
      <c r="W9" s="798">
        <v>10719.76</v>
      </c>
      <c r="X9" s="798">
        <v>10652.36</v>
      </c>
      <c r="Y9" s="798">
        <v>11065.68</v>
      </c>
      <c r="Z9" s="798">
        <v>11269.11</v>
      </c>
      <c r="AA9" s="798">
        <v>11111.45</v>
      </c>
      <c r="AB9" s="798">
        <v>11512.95</v>
      </c>
      <c r="AC9" s="798">
        <v>11287.36</v>
      </c>
      <c r="AD9" s="798">
        <v>11014.1</v>
      </c>
      <c r="AE9" s="798">
        <v>11086.59</v>
      </c>
      <c r="AF9" s="798">
        <v>11251.03</v>
      </c>
      <c r="AG9" s="798">
        <v>11232.59</v>
      </c>
      <c r="AH9" s="798">
        <v>11172.56</v>
      </c>
      <c r="AI9" s="798">
        <v>11114.74</v>
      </c>
      <c r="AJ9" s="798">
        <v>11037.48</v>
      </c>
      <c r="AK9" s="798">
        <v>10934.54</v>
      </c>
      <c r="AL9" s="798">
        <v>10836.3</v>
      </c>
      <c r="AM9" s="798">
        <v>10735.75</v>
      </c>
      <c r="AN9" s="798">
        <v>10634.38</v>
      </c>
      <c r="AO9" s="798">
        <v>10533.42</v>
      </c>
      <c r="AP9" s="798">
        <v>10440.5</v>
      </c>
      <c r="AQ9" s="798">
        <v>10353.89</v>
      </c>
      <c r="AR9" s="798">
        <v>10280.58</v>
      </c>
      <c r="AS9" s="798">
        <v>10228.700000000001</v>
      </c>
      <c r="AT9" s="798">
        <v>10223.42</v>
      </c>
      <c r="AU9" s="798">
        <v>10279.52</v>
      </c>
      <c r="AV9" s="798">
        <v>10321.209999999999</v>
      </c>
      <c r="AW9" s="798">
        <v>10402.629999999999</v>
      </c>
      <c r="AX9" s="798">
        <v>10489.28</v>
      </c>
      <c r="AY9" s="798">
        <v>10581.06</v>
      </c>
      <c r="AZ9" s="798">
        <v>10677.8</v>
      </c>
    </row>
    <row r="10" spans="1:52">
      <c r="A10" s="799" t="s">
        <v>542</v>
      </c>
      <c r="B10" s="798" t="s">
        <v>6</v>
      </c>
      <c r="C10" s="798">
        <v>11744.39</v>
      </c>
      <c r="D10" s="798">
        <v>11887.02</v>
      </c>
      <c r="E10" s="798">
        <v>12866.24</v>
      </c>
      <c r="F10" s="798">
        <v>13371.11</v>
      </c>
      <c r="G10" s="798">
        <v>13338.05</v>
      </c>
      <c r="H10" s="798">
        <v>13685.42</v>
      </c>
      <c r="I10" s="798">
        <v>13073.34</v>
      </c>
      <c r="J10" s="798">
        <v>13478.28</v>
      </c>
      <c r="K10" s="798">
        <v>12747.67</v>
      </c>
      <c r="L10" s="798">
        <v>12959.67</v>
      </c>
      <c r="M10" s="798">
        <v>13145.15</v>
      </c>
      <c r="N10" s="798">
        <v>13094.23</v>
      </c>
      <c r="O10" s="798">
        <v>13458.37</v>
      </c>
      <c r="P10" s="798">
        <v>14176.08</v>
      </c>
      <c r="Q10" s="798">
        <v>13828.22</v>
      </c>
      <c r="R10" s="798">
        <v>11522.62</v>
      </c>
      <c r="S10" s="798">
        <v>11608.94</v>
      </c>
      <c r="T10" s="798">
        <v>11698.3</v>
      </c>
      <c r="U10" s="798">
        <v>11966.7</v>
      </c>
      <c r="V10" s="798">
        <v>12598.6</v>
      </c>
      <c r="W10" s="798">
        <v>12146.56</v>
      </c>
      <c r="X10" s="798">
        <v>11945.81</v>
      </c>
      <c r="Y10" s="798">
        <v>12490.46</v>
      </c>
      <c r="Z10" s="798">
        <v>12632.62</v>
      </c>
      <c r="AA10" s="798">
        <v>12463.2</v>
      </c>
      <c r="AB10" s="798">
        <v>12978.29</v>
      </c>
      <c r="AC10" s="798">
        <v>12612.41</v>
      </c>
      <c r="AD10" s="798">
        <v>12403.55</v>
      </c>
      <c r="AE10" s="798">
        <v>12441.67</v>
      </c>
      <c r="AF10" s="798">
        <v>12628.96</v>
      </c>
      <c r="AG10" s="798">
        <v>12604.43</v>
      </c>
      <c r="AH10" s="798">
        <v>12537.78</v>
      </c>
      <c r="AI10" s="798">
        <v>12472.07</v>
      </c>
      <c r="AJ10" s="798">
        <v>12373.31</v>
      </c>
      <c r="AK10" s="798">
        <v>12242.34</v>
      </c>
      <c r="AL10" s="798">
        <v>12118.36</v>
      </c>
      <c r="AM10" s="798">
        <v>11990.59</v>
      </c>
      <c r="AN10" s="798">
        <v>11860.31</v>
      </c>
      <c r="AO10" s="798">
        <v>11728.52</v>
      </c>
      <c r="AP10" s="798">
        <v>11602.07</v>
      </c>
      <c r="AQ10" s="798">
        <v>11484.68</v>
      </c>
      <c r="AR10" s="798">
        <v>11378.93</v>
      </c>
      <c r="AS10" s="798">
        <v>11302.14</v>
      </c>
      <c r="AT10" s="798">
        <v>11282.52</v>
      </c>
      <c r="AU10" s="798">
        <v>11328.67</v>
      </c>
      <c r="AV10" s="798">
        <v>11363.13</v>
      </c>
      <c r="AW10" s="798">
        <v>11439.21</v>
      </c>
      <c r="AX10" s="798">
        <v>11520.25</v>
      </c>
      <c r="AY10" s="798">
        <v>11607.22</v>
      </c>
      <c r="AZ10" s="798">
        <v>11696.06</v>
      </c>
    </row>
    <row r="11" spans="1:52">
      <c r="A11" s="799" t="s">
        <v>542</v>
      </c>
      <c r="B11" s="798" t="s">
        <v>7</v>
      </c>
      <c r="C11" s="798">
        <v>11307.99</v>
      </c>
      <c r="D11" s="798">
        <v>11457.51</v>
      </c>
      <c r="E11" s="798">
        <v>12396.88</v>
      </c>
      <c r="F11" s="798">
        <v>12860.44</v>
      </c>
      <c r="G11" s="798">
        <v>12840.1</v>
      </c>
      <c r="H11" s="798">
        <v>13173.29</v>
      </c>
      <c r="I11" s="798">
        <v>12590.11</v>
      </c>
      <c r="J11" s="798">
        <v>12973.27</v>
      </c>
      <c r="K11" s="798">
        <v>12276.72</v>
      </c>
      <c r="L11" s="798">
        <v>12489.05</v>
      </c>
      <c r="M11" s="798">
        <v>12597.1</v>
      </c>
      <c r="N11" s="798">
        <v>12585.75</v>
      </c>
      <c r="O11" s="798">
        <v>12961.17</v>
      </c>
      <c r="P11" s="798">
        <v>13637.66</v>
      </c>
      <c r="Q11" s="798">
        <v>13272.91</v>
      </c>
      <c r="R11" s="798">
        <v>11000.1</v>
      </c>
      <c r="S11" s="798">
        <v>11050.67</v>
      </c>
      <c r="T11" s="798">
        <v>11172.48</v>
      </c>
      <c r="U11" s="798">
        <v>11427.37</v>
      </c>
      <c r="V11" s="798">
        <v>12032.45</v>
      </c>
      <c r="W11" s="798">
        <v>11212.58</v>
      </c>
      <c r="X11" s="798">
        <v>11033.98</v>
      </c>
      <c r="Y11" s="798">
        <v>11497.76</v>
      </c>
      <c r="Z11" s="798">
        <v>11665.76</v>
      </c>
      <c r="AA11" s="798">
        <v>11524.33</v>
      </c>
      <c r="AB11" s="798">
        <v>12012</v>
      </c>
      <c r="AC11" s="798">
        <v>11699.17</v>
      </c>
      <c r="AD11" s="798">
        <v>11485.6</v>
      </c>
      <c r="AE11" s="798">
        <v>11502.65</v>
      </c>
      <c r="AF11" s="798">
        <v>11688.33</v>
      </c>
      <c r="AG11" s="798">
        <v>11662.32</v>
      </c>
      <c r="AH11" s="798">
        <v>11595.12</v>
      </c>
      <c r="AI11" s="798">
        <v>11528.09</v>
      </c>
      <c r="AJ11" s="798">
        <v>11429.59</v>
      </c>
      <c r="AK11" s="798">
        <v>11298.16</v>
      </c>
      <c r="AL11" s="798">
        <v>11171.69</v>
      </c>
      <c r="AM11" s="798">
        <v>11042.41</v>
      </c>
      <c r="AN11" s="798">
        <v>10911.64</v>
      </c>
      <c r="AO11" s="798">
        <v>10780.86</v>
      </c>
      <c r="AP11" s="798">
        <v>10655.47</v>
      </c>
      <c r="AQ11" s="798">
        <v>10538.76</v>
      </c>
      <c r="AR11" s="798">
        <v>10433.69</v>
      </c>
      <c r="AS11" s="798">
        <v>10348.41</v>
      </c>
      <c r="AT11" s="798">
        <v>10317.290000000001</v>
      </c>
      <c r="AU11" s="798">
        <v>10353.49</v>
      </c>
      <c r="AV11" s="798">
        <v>10378.5</v>
      </c>
      <c r="AW11" s="798">
        <v>10444.59</v>
      </c>
      <c r="AX11" s="798">
        <v>10515.88</v>
      </c>
      <c r="AY11" s="798">
        <v>10593.32</v>
      </c>
      <c r="AZ11" s="798">
        <v>10673.03</v>
      </c>
    </row>
    <row r="12" spans="1:52">
      <c r="A12" s="799" t="s">
        <v>542</v>
      </c>
      <c r="B12" s="798" t="s">
        <v>8</v>
      </c>
      <c r="C12" s="798">
        <v>10704.84</v>
      </c>
      <c r="D12" s="798">
        <v>10876.23</v>
      </c>
      <c r="E12" s="798">
        <v>11760.46</v>
      </c>
      <c r="F12" s="798">
        <v>12167.7</v>
      </c>
      <c r="G12" s="798">
        <v>12198.25</v>
      </c>
      <c r="H12" s="798">
        <v>12482.51</v>
      </c>
      <c r="I12" s="798">
        <v>11969.05</v>
      </c>
      <c r="J12" s="798">
        <v>12262.65</v>
      </c>
      <c r="K12" s="798">
        <v>11653.13</v>
      </c>
      <c r="L12" s="798">
        <v>11856.54</v>
      </c>
      <c r="M12" s="798">
        <v>11895.82</v>
      </c>
      <c r="N12" s="798">
        <v>11940.42</v>
      </c>
      <c r="O12" s="798">
        <v>12336.45</v>
      </c>
      <c r="P12" s="798">
        <v>12908.33</v>
      </c>
      <c r="Q12" s="798">
        <v>12537.82</v>
      </c>
      <c r="R12" s="798">
        <v>10293.5</v>
      </c>
      <c r="S12" s="798">
        <v>10324.06</v>
      </c>
      <c r="T12" s="798">
        <v>10507.77</v>
      </c>
      <c r="U12" s="798">
        <v>10721.24</v>
      </c>
      <c r="V12" s="798">
        <v>11274.21</v>
      </c>
      <c r="W12" s="798">
        <v>10655.62</v>
      </c>
      <c r="X12" s="798">
        <v>10474.75</v>
      </c>
      <c r="Y12" s="798">
        <v>10902.26</v>
      </c>
      <c r="Z12" s="798">
        <v>11056.72</v>
      </c>
      <c r="AA12" s="798">
        <v>10927.05</v>
      </c>
      <c r="AB12" s="798">
        <v>11402.27</v>
      </c>
      <c r="AC12" s="798">
        <v>11112.13</v>
      </c>
      <c r="AD12" s="798">
        <v>10913.74</v>
      </c>
      <c r="AE12" s="798">
        <v>10935.4</v>
      </c>
      <c r="AF12" s="798">
        <v>11128.95</v>
      </c>
      <c r="AG12" s="798">
        <v>11107.33</v>
      </c>
      <c r="AH12" s="798">
        <v>11042.19</v>
      </c>
      <c r="AI12" s="798">
        <v>10976.88</v>
      </c>
      <c r="AJ12" s="798">
        <v>10879.07</v>
      </c>
      <c r="AK12" s="798">
        <v>10747.71</v>
      </c>
      <c r="AL12" s="798">
        <v>10618.98</v>
      </c>
      <c r="AM12" s="798">
        <v>10488.73</v>
      </c>
      <c r="AN12" s="798">
        <v>10358.26</v>
      </c>
      <c r="AO12" s="798">
        <v>10229.6</v>
      </c>
      <c r="AP12" s="798">
        <v>10106.76</v>
      </c>
      <c r="AQ12" s="798">
        <v>9992.3960000000006</v>
      </c>
      <c r="AR12" s="798">
        <v>9890.3960000000006</v>
      </c>
      <c r="AS12" s="798">
        <v>9798.1859999999997</v>
      </c>
      <c r="AT12" s="798">
        <v>9755.5210000000006</v>
      </c>
      <c r="AU12" s="798">
        <v>9782.1990000000005</v>
      </c>
      <c r="AV12" s="798">
        <v>9797.884</v>
      </c>
      <c r="AW12" s="798">
        <v>9854.8549999999996</v>
      </c>
      <c r="AX12" s="798">
        <v>9917.4850000000006</v>
      </c>
      <c r="AY12" s="798">
        <v>9986.66</v>
      </c>
      <c r="AZ12" s="798">
        <v>10058.89</v>
      </c>
    </row>
    <row r="13" spans="1:52">
      <c r="A13" s="799" t="s">
        <v>542</v>
      </c>
      <c r="B13" s="798" t="s">
        <v>9</v>
      </c>
      <c r="C13" s="798">
        <v>9868.0759999999991</v>
      </c>
      <c r="D13" s="798">
        <v>10045.24</v>
      </c>
      <c r="E13" s="798">
        <v>10868.07</v>
      </c>
      <c r="F13" s="798">
        <v>11230.07</v>
      </c>
      <c r="G13" s="798">
        <v>11280.63</v>
      </c>
      <c r="H13" s="798">
        <v>11522.83</v>
      </c>
      <c r="I13" s="798">
        <v>11062.07</v>
      </c>
      <c r="J13" s="798">
        <v>11282.81</v>
      </c>
      <c r="K13" s="798">
        <v>10742.39</v>
      </c>
      <c r="L13" s="798">
        <v>10929.14</v>
      </c>
      <c r="M13" s="798">
        <v>10943.73</v>
      </c>
      <c r="N13" s="798">
        <v>11000.66</v>
      </c>
      <c r="O13" s="798">
        <v>11360.2</v>
      </c>
      <c r="P13" s="798">
        <v>11878.09</v>
      </c>
      <c r="Q13" s="798">
        <v>11535.24</v>
      </c>
      <c r="R13" s="798">
        <v>9437.3889999999992</v>
      </c>
      <c r="S13" s="798">
        <v>9449.6119999999992</v>
      </c>
      <c r="T13" s="798">
        <v>9627.9490000000005</v>
      </c>
      <c r="U13" s="798">
        <v>9821.3780000000006</v>
      </c>
      <c r="V13" s="798">
        <v>10308.99</v>
      </c>
      <c r="W13" s="798">
        <v>10198.58</v>
      </c>
      <c r="X13" s="798">
        <v>10047.32</v>
      </c>
      <c r="Y13" s="798">
        <v>10468.700000000001</v>
      </c>
      <c r="Z13" s="798">
        <v>10615.66</v>
      </c>
      <c r="AA13" s="798">
        <v>10470.620000000001</v>
      </c>
      <c r="AB13" s="798">
        <v>10915.95</v>
      </c>
      <c r="AC13" s="798">
        <v>10647.94</v>
      </c>
      <c r="AD13" s="798">
        <v>10431.6</v>
      </c>
      <c r="AE13" s="798">
        <v>10471.459999999999</v>
      </c>
      <c r="AF13" s="798">
        <v>10659.88</v>
      </c>
      <c r="AG13" s="798">
        <v>10626.81</v>
      </c>
      <c r="AH13" s="798">
        <v>10553.48</v>
      </c>
      <c r="AI13" s="798">
        <v>10479.42</v>
      </c>
      <c r="AJ13" s="798">
        <v>10370.73</v>
      </c>
      <c r="AK13" s="798">
        <v>10231.35</v>
      </c>
      <c r="AL13" s="798">
        <v>10094.59</v>
      </c>
      <c r="AM13" s="798">
        <v>9957.2649999999994</v>
      </c>
      <c r="AN13" s="798">
        <v>9820.6290000000008</v>
      </c>
      <c r="AO13" s="798">
        <v>9686.3539999999994</v>
      </c>
      <c r="AP13" s="798">
        <v>9559.0319999999992</v>
      </c>
      <c r="AQ13" s="798">
        <v>9438.7039999999997</v>
      </c>
      <c r="AR13" s="798">
        <v>9329.7669999999998</v>
      </c>
      <c r="AS13" s="798">
        <v>9226.9740000000002</v>
      </c>
      <c r="AT13" s="798">
        <v>9174.2860000000001</v>
      </c>
      <c r="AU13" s="798">
        <v>9192.8649999999998</v>
      </c>
      <c r="AV13" s="798">
        <v>9201.1370000000006</v>
      </c>
      <c r="AW13" s="798">
        <v>9249.5329999999994</v>
      </c>
      <c r="AX13" s="798">
        <v>9303.9470000000001</v>
      </c>
      <c r="AY13" s="798">
        <v>9365.366</v>
      </c>
      <c r="AZ13" s="798">
        <v>9431.6740000000009</v>
      </c>
    </row>
    <row r="14" spans="1:52">
      <c r="A14" s="799" t="s">
        <v>542</v>
      </c>
      <c r="B14" s="798" t="s">
        <v>10</v>
      </c>
      <c r="C14" s="798">
        <v>9462.94</v>
      </c>
      <c r="D14" s="798">
        <v>9694.4969999999994</v>
      </c>
      <c r="E14" s="798">
        <v>10435.66</v>
      </c>
      <c r="F14" s="798">
        <v>10722.96</v>
      </c>
      <c r="G14" s="798">
        <v>10886.22</v>
      </c>
      <c r="H14" s="798">
        <v>11056.22</v>
      </c>
      <c r="I14" s="798">
        <v>10691.96</v>
      </c>
      <c r="J14" s="798">
        <v>10758.12</v>
      </c>
      <c r="K14" s="798">
        <v>10408.620000000001</v>
      </c>
      <c r="L14" s="798">
        <v>10570.61</v>
      </c>
      <c r="M14" s="798">
        <v>10472.18</v>
      </c>
      <c r="N14" s="798">
        <v>10622.1</v>
      </c>
      <c r="O14" s="798">
        <v>10986.36</v>
      </c>
      <c r="P14" s="798">
        <v>11349.54</v>
      </c>
      <c r="Q14" s="798">
        <v>11025.68</v>
      </c>
      <c r="R14" s="798">
        <v>9056.8019999999997</v>
      </c>
      <c r="S14" s="798">
        <v>9059.6200000000008</v>
      </c>
      <c r="T14" s="798">
        <v>9340.7569999999996</v>
      </c>
      <c r="U14" s="798">
        <v>9481.1530000000002</v>
      </c>
      <c r="V14" s="798">
        <v>9830.6470000000008</v>
      </c>
      <c r="W14" s="798">
        <v>10144.89</v>
      </c>
      <c r="X14" s="798">
        <v>10097.129999999999</v>
      </c>
      <c r="Y14" s="798">
        <v>10501.84</v>
      </c>
      <c r="Z14" s="798">
        <v>10678.47</v>
      </c>
      <c r="AA14" s="798">
        <v>10519.88</v>
      </c>
      <c r="AB14" s="798">
        <v>10903.88</v>
      </c>
      <c r="AC14" s="798">
        <v>10714.56</v>
      </c>
      <c r="AD14" s="798">
        <v>10392.83</v>
      </c>
      <c r="AE14" s="798">
        <v>10496.82</v>
      </c>
      <c r="AF14" s="798">
        <v>10682.35</v>
      </c>
      <c r="AG14" s="798">
        <v>10660.56</v>
      </c>
      <c r="AH14" s="798">
        <v>10596.5</v>
      </c>
      <c r="AI14" s="798">
        <v>10533.13</v>
      </c>
      <c r="AJ14" s="798">
        <v>10446.219999999999</v>
      </c>
      <c r="AK14" s="798">
        <v>10336.049999999999</v>
      </c>
      <c r="AL14" s="798">
        <v>10228.33</v>
      </c>
      <c r="AM14" s="798">
        <v>10120</v>
      </c>
      <c r="AN14" s="798">
        <v>10012.42</v>
      </c>
      <c r="AO14" s="798">
        <v>9906.8719999999994</v>
      </c>
      <c r="AP14" s="798">
        <v>9811.4480000000003</v>
      </c>
      <c r="AQ14" s="798">
        <v>9719.8680000000004</v>
      </c>
      <c r="AR14" s="798">
        <v>9640.7839999999997</v>
      </c>
      <c r="AS14" s="798">
        <v>9571.3989999999994</v>
      </c>
      <c r="AT14" s="798">
        <v>9546.34</v>
      </c>
      <c r="AU14" s="798">
        <v>9588.8799999999992</v>
      </c>
      <c r="AV14" s="798">
        <v>9617.86</v>
      </c>
      <c r="AW14" s="798">
        <v>9685.8580000000002</v>
      </c>
      <c r="AX14" s="798">
        <v>9759.8169999999991</v>
      </c>
      <c r="AY14" s="798">
        <v>9839.6039999999994</v>
      </c>
      <c r="AZ14" s="798">
        <v>9927.3989999999994</v>
      </c>
    </row>
    <row r="15" spans="1:52">
      <c r="A15" s="799" t="s">
        <v>542</v>
      </c>
      <c r="B15" s="798" t="s">
        <v>11</v>
      </c>
      <c r="C15" s="798">
        <v>9936.6059999999998</v>
      </c>
      <c r="D15" s="798">
        <v>10199.549999999999</v>
      </c>
      <c r="E15" s="798">
        <v>10930.61</v>
      </c>
      <c r="F15" s="798">
        <v>11204.65</v>
      </c>
      <c r="G15" s="798">
        <v>11448.52</v>
      </c>
      <c r="H15" s="798">
        <v>11586.67</v>
      </c>
      <c r="I15" s="798">
        <v>11252.6</v>
      </c>
      <c r="J15" s="798">
        <v>11223.07</v>
      </c>
      <c r="K15" s="798">
        <v>10984.13</v>
      </c>
      <c r="L15" s="798">
        <v>11127.46</v>
      </c>
      <c r="M15" s="798">
        <v>10994.45</v>
      </c>
      <c r="N15" s="798">
        <v>11192.34</v>
      </c>
      <c r="O15" s="798">
        <v>11582.1</v>
      </c>
      <c r="P15" s="798">
        <v>11850.32</v>
      </c>
      <c r="Q15" s="798">
        <v>11531.12</v>
      </c>
      <c r="R15" s="798">
        <v>9552.7389999999996</v>
      </c>
      <c r="S15" s="798">
        <v>9578.0810000000001</v>
      </c>
      <c r="T15" s="798">
        <v>9939.4750000000004</v>
      </c>
      <c r="U15" s="798">
        <v>10043.1</v>
      </c>
      <c r="V15" s="798">
        <v>10321.23</v>
      </c>
      <c r="W15" s="798">
        <v>9835.2000000000007</v>
      </c>
      <c r="X15" s="798">
        <v>9891.7389999999996</v>
      </c>
      <c r="Y15" s="798">
        <v>10239.89</v>
      </c>
      <c r="Z15" s="798">
        <v>10475.85</v>
      </c>
      <c r="AA15" s="798">
        <v>10353.41</v>
      </c>
      <c r="AB15" s="798">
        <v>10687.53</v>
      </c>
      <c r="AC15" s="798">
        <v>10592.58</v>
      </c>
      <c r="AD15" s="798">
        <v>10183.94</v>
      </c>
      <c r="AE15" s="798">
        <v>10305.370000000001</v>
      </c>
      <c r="AF15" s="798">
        <v>10474.040000000001</v>
      </c>
      <c r="AG15" s="798">
        <v>10470.27</v>
      </c>
      <c r="AH15" s="798">
        <v>10424.67</v>
      </c>
      <c r="AI15" s="798">
        <v>10383.44</v>
      </c>
      <c r="AJ15" s="798">
        <v>10337.64</v>
      </c>
      <c r="AK15" s="798">
        <v>10275.540000000001</v>
      </c>
      <c r="AL15" s="798">
        <v>10216.65</v>
      </c>
      <c r="AM15" s="798">
        <v>10156.24</v>
      </c>
      <c r="AN15" s="798">
        <v>10095.94</v>
      </c>
      <c r="AO15" s="798">
        <v>10037.219999999999</v>
      </c>
      <c r="AP15" s="798">
        <v>9990.7060000000001</v>
      </c>
      <c r="AQ15" s="798">
        <v>9946.643</v>
      </c>
      <c r="AR15" s="798">
        <v>9918.8240000000005</v>
      </c>
      <c r="AS15" s="798">
        <v>9912.0660000000007</v>
      </c>
      <c r="AT15" s="798">
        <v>9940.2559999999994</v>
      </c>
      <c r="AU15" s="798">
        <v>10021.58</v>
      </c>
      <c r="AV15" s="798">
        <v>10082.35</v>
      </c>
      <c r="AW15" s="798">
        <v>10181.66</v>
      </c>
      <c r="AX15" s="798">
        <v>10285.780000000001</v>
      </c>
      <c r="AY15" s="798">
        <v>10393.219999999999</v>
      </c>
      <c r="AZ15" s="798">
        <v>10509.57</v>
      </c>
    </row>
    <row r="16" spans="1:52">
      <c r="A16" s="799" t="s">
        <v>542</v>
      </c>
      <c r="B16" s="798" t="s">
        <v>12</v>
      </c>
      <c r="C16" s="798">
        <v>10437.549999999999</v>
      </c>
      <c r="D16" s="798">
        <v>10682.46</v>
      </c>
      <c r="E16" s="798">
        <v>11366.54</v>
      </c>
      <c r="F16" s="798">
        <v>11650.61</v>
      </c>
      <c r="G16" s="798">
        <v>12051.22</v>
      </c>
      <c r="H16" s="798">
        <v>12124.38</v>
      </c>
      <c r="I16" s="798">
        <v>11826.68</v>
      </c>
      <c r="J16" s="798">
        <v>11635.83</v>
      </c>
      <c r="K16" s="798">
        <v>11606.32</v>
      </c>
      <c r="L16" s="798">
        <v>11661</v>
      </c>
      <c r="M16" s="798">
        <v>11551.33</v>
      </c>
      <c r="N16" s="798">
        <v>11803.13</v>
      </c>
      <c r="O16" s="798">
        <v>12307.25</v>
      </c>
      <c r="P16" s="798">
        <v>12319.69</v>
      </c>
      <c r="Q16" s="798">
        <v>12004.21</v>
      </c>
      <c r="R16" s="798">
        <v>10012.17</v>
      </c>
      <c r="S16" s="798">
        <v>10114.049999999999</v>
      </c>
      <c r="T16" s="798">
        <v>10627.63</v>
      </c>
      <c r="U16" s="798">
        <v>10643.8</v>
      </c>
      <c r="V16" s="798">
        <v>10800.48</v>
      </c>
      <c r="W16" s="798">
        <v>10377.69</v>
      </c>
      <c r="X16" s="798">
        <v>10407.49</v>
      </c>
      <c r="Y16" s="798">
        <v>10710.37</v>
      </c>
      <c r="Z16" s="798">
        <v>11050.05</v>
      </c>
      <c r="AA16" s="798">
        <v>10797.51</v>
      </c>
      <c r="AB16" s="798">
        <v>11108.82</v>
      </c>
      <c r="AC16" s="798">
        <v>11020.77</v>
      </c>
      <c r="AD16" s="798">
        <v>10653.76</v>
      </c>
      <c r="AE16" s="798">
        <v>10830.61</v>
      </c>
      <c r="AF16" s="798">
        <v>10943.68</v>
      </c>
      <c r="AG16" s="798">
        <v>10948.23</v>
      </c>
      <c r="AH16" s="798">
        <v>10912.42</v>
      </c>
      <c r="AI16" s="798">
        <v>10880.24</v>
      </c>
      <c r="AJ16" s="798">
        <v>10843.36</v>
      </c>
      <c r="AK16" s="798">
        <v>10789.58</v>
      </c>
      <c r="AL16" s="798">
        <v>10738.55</v>
      </c>
      <c r="AM16" s="798">
        <v>10686.18</v>
      </c>
      <c r="AN16" s="798">
        <v>10634.35</v>
      </c>
      <c r="AO16" s="798">
        <v>10584.69</v>
      </c>
      <c r="AP16" s="798">
        <v>10547.92</v>
      </c>
      <c r="AQ16" s="798">
        <v>10513.95</v>
      </c>
      <c r="AR16" s="798">
        <v>10496.75</v>
      </c>
      <c r="AS16" s="798">
        <v>10499.76</v>
      </c>
      <c r="AT16" s="798">
        <v>10537.24</v>
      </c>
      <c r="AU16" s="798">
        <v>10629.46</v>
      </c>
      <c r="AV16" s="798">
        <v>10700.93</v>
      </c>
      <c r="AW16" s="798">
        <v>10811.62</v>
      </c>
      <c r="AX16" s="798">
        <v>10927.49</v>
      </c>
      <c r="AY16" s="798">
        <v>11047.08</v>
      </c>
      <c r="AZ16" s="798">
        <v>11176.13</v>
      </c>
    </row>
    <row r="17" spans="1:52">
      <c r="A17" s="799" t="s">
        <v>542</v>
      </c>
      <c r="B17" s="798" t="s">
        <v>13</v>
      </c>
      <c r="C17" s="798">
        <v>10089.19</v>
      </c>
      <c r="D17" s="798">
        <v>10335.209999999999</v>
      </c>
      <c r="E17" s="798">
        <v>11010.42</v>
      </c>
      <c r="F17" s="798">
        <v>11277.74</v>
      </c>
      <c r="G17" s="798">
        <v>11684.02</v>
      </c>
      <c r="H17" s="798">
        <v>11762.53</v>
      </c>
      <c r="I17" s="798">
        <v>11457.11</v>
      </c>
      <c r="J17" s="798">
        <v>11280.79</v>
      </c>
      <c r="K17" s="798">
        <v>11243.24</v>
      </c>
      <c r="L17" s="798">
        <v>11293.04</v>
      </c>
      <c r="M17" s="798">
        <v>11142.52</v>
      </c>
      <c r="N17" s="798">
        <v>11399.84</v>
      </c>
      <c r="O17" s="798">
        <v>11927.78</v>
      </c>
      <c r="P17" s="798">
        <v>11959.45</v>
      </c>
      <c r="Q17" s="798">
        <v>11636.92</v>
      </c>
      <c r="R17" s="798">
        <v>9698.3179999999993</v>
      </c>
      <c r="S17" s="798">
        <v>9767.86</v>
      </c>
      <c r="T17" s="798">
        <v>10287.93</v>
      </c>
      <c r="U17" s="798">
        <v>10322.93</v>
      </c>
      <c r="V17" s="798">
        <v>10507.19</v>
      </c>
      <c r="W17" s="798">
        <v>10491.24</v>
      </c>
      <c r="X17" s="798">
        <v>10518.36</v>
      </c>
      <c r="Y17" s="798">
        <v>10835.24</v>
      </c>
      <c r="Z17" s="798">
        <v>11184.1</v>
      </c>
      <c r="AA17" s="798">
        <v>10950.91</v>
      </c>
      <c r="AB17" s="798">
        <v>11278.79</v>
      </c>
      <c r="AC17" s="798">
        <v>11179.91</v>
      </c>
      <c r="AD17" s="798">
        <v>10779.97</v>
      </c>
      <c r="AE17" s="798">
        <v>10924.92</v>
      </c>
      <c r="AF17" s="798">
        <v>11045.33</v>
      </c>
      <c r="AG17" s="798">
        <v>11042.5</v>
      </c>
      <c r="AH17" s="798">
        <v>11000.94</v>
      </c>
      <c r="AI17" s="798">
        <v>10963.76</v>
      </c>
      <c r="AJ17" s="798">
        <v>10921.81</v>
      </c>
      <c r="AK17" s="798">
        <v>10862.58</v>
      </c>
      <c r="AL17" s="798">
        <v>10806.77</v>
      </c>
      <c r="AM17" s="798">
        <v>10749.84</v>
      </c>
      <c r="AN17" s="798">
        <v>10693.41</v>
      </c>
      <c r="AO17" s="798">
        <v>10639.26</v>
      </c>
      <c r="AP17" s="798">
        <v>10597.63</v>
      </c>
      <c r="AQ17" s="798">
        <v>10559.78</v>
      </c>
      <c r="AR17" s="798">
        <v>10538.62</v>
      </c>
      <c r="AS17" s="798">
        <v>10536.88</v>
      </c>
      <c r="AT17" s="798">
        <v>10570.46</v>
      </c>
      <c r="AU17" s="798">
        <v>10658.96</v>
      </c>
      <c r="AV17" s="798">
        <v>10729.03</v>
      </c>
      <c r="AW17" s="798">
        <v>10837.41</v>
      </c>
      <c r="AX17" s="798">
        <v>10951.18</v>
      </c>
      <c r="AY17" s="798">
        <v>11068.97</v>
      </c>
      <c r="AZ17" s="798">
        <v>11195.77</v>
      </c>
    </row>
    <row r="18" spans="1:52">
      <c r="A18" s="799" t="s">
        <v>542</v>
      </c>
      <c r="B18" s="798" t="s">
        <v>14</v>
      </c>
      <c r="C18" s="798">
        <v>9447.634</v>
      </c>
      <c r="D18" s="798">
        <v>9669.8310000000001</v>
      </c>
      <c r="E18" s="798">
        <v>10374.08</v>
      </c>
      <c r="F18" s="798">
        <v>10646.62</v>
      </c>
      <c r="G18" s="798">
        <v>10904.08</v>
      </c>
      <c r="H18" s="798">
        <v>11032.51</v>
      </c>
      <c r="I18" s="798">
        <v>10693.93</v>
      </c>
      <c r="J18" s="798">
        <v>10674.56</v>
      </c>
      <c r="K18" s="798">
        <v>10437.19</v>
      </c>
      <c r="L18" s="798">
        <v>10551.35</v>
      </c>
      <c r="M18" s="798">
        <v>10428.91</v>
      </c>
      <c r="N18" s="798">
        <v>10624.48</v>
      </c>
      <c r="O18" s="798">
        <v>11090.68</v>
      </c>
      <c r="P18" s="798">
        <v>11297.8</v>
      </c>
      <c r="Q18" s="798">
        <v>10955.1</v>
      </c>
      <c r="R18" s="798">
        <v>8955.6129999999994</v>
      </c>
      <c r="S18" s="798">
        <v>8978.7939999999999</v>
      </c>
      <c r="T18" s="798">
        <v>9376.4449999999997</v>
      </c>
      <c r="U18" s="798">
        <v>9466.9359999999997</v>
      </c>
      <c r="V18" s="798">
        <v>9784.2119999999995</v>
      </c>
      <c r="W18" s="798">
        <v>10082.99</v>
      </c>
      <c r="X18" s="798">
        <v>10144.209999999999</v>
      </c>
      <c r="Y18" s="798">
        <v>10472.39</v>
      </c>
      <c r="Z18" s="798">
        <v>10731.74</v>
      </c>
      <c r="AA18" s="798">
        <v>10589.78</v>
      </c>
      <c r="AB18" s="798">
        <v>10893.09</v>
      </c>
      <c r="AC18" s="798">
        <v>10750.28</v>
      </c>
      <c r="AD18" s="798">
        <v>10442.92</v>
      </c>
      <c r="AE18" s="798">
        <v>10512.8</v>
      </c>
      <c r="AF18" s="798">
        <v>10655.62</v>
      </c>
      <c r="AG18" s="798">
        <v>10640.06</v>
      </c>
      <c r="AH18" s="798">
        <v>10582.92</v>
      </c>
      <c r="AI18" s="798">
        <v>10530.88</v>
      </c>
      <c r="AJ18" s="798">
        <v>10476.57</v>
      </c>
      <c r="AK18" s="798">
        <v>10401.24</v>
      </c>
      <c r="AL18" s="798">
        <v>10332.040000000001</v>
      </c>
      <c r="AM18" s="798">
        <v>10259.85</v>
      </c>
      <c r="AN18" s="798">
        <v>10186.57</v>
      </c>
      <c r="AO18" s="798">
        <v>10112.629999999999</v>
      </c>
      <c r="AP18" s="798">
        <v>10046.700000000001</v>
      </c>
      <c r="AQ18" s="798">
        <v>9986.2189999999991</v>
      </c>
      <c r="AR18" s="798">
        <v>9939.73</v>
      </c>
      <c r="AS18" s="798">
        <v>9921.7759999999998</v>
      </c>
      <c r="AT18" s="798">
        <v>9944.9969999999994</v>
      </c>
      <c r="AU18" s="798">
        <v>10020.879999999999</v>
      </c>
      <c r="AV18" s="798">
        <v>10081.17</v>
      </c>
      <c r="AW18" s="798">
        <v>10179</v>
      </c>
      <c r="AX18" s="798">
        <v>10281.86</v>
      </c>
      <c r="AY18" s="798">
        <v>10388.67</v>
      </c>
      <c r="AZ18" s="798">
        <v>10500.46</v>
      </c>
    </row>
    <row r="19" spans="1:52">
      <c r="A19" s="799" t="s">
        <v>542</v>
      </c>
      <c r="B19" s="798" t="s">
        <v>15</v>
      </c>
      <c r="C19" s="798">
        <v>9658.7540000000008</v>
      </c>
      <c r="D19" s="798">
        <v>9862.2180000000008</v>
      </c>
      <c r="E19" s="798">
        <v>10640.64</v>
      </c>
      <c r="F19" s="798">
        <v>10955.62</v>
      </c>
      <c r="G19" s="798">
        <v>11084.8</v>
      </c>
      <c r="H19" s="798">
        <v>11281.04</v>
      </c>
      <c r="I19" s="798">
        <v>10873.34</v>
      </c>
      <c r="J19" s="798">
        <v>11018.26</v>
      </c>
      <c r="K19" s="798">
        <v>10586.23</v>
      </c>
      <c r="L19" s="798">
        <v>10757.96</v>
      </c>
      <c r="M19" s="798">
        <v>10708</v>
      </c>
      <c r="N19" s="798">
        <v>10822.53</v>
      </c>
      <c r="O19" s="798">
        <v>11230.88</v>
      </c>
      <c r="P19" s="798">
        <v>11641.83</v>
      </c>
      <c r="Q19" s="798">
        <v>11293.85</v>
      </c>
      <c r="R19" s="798">
        <v>9210.1669999999995</v>
      </c>
      <c r="S19" s="798">
        <v>9216.73</v>
      </c>
      <c r="T19" s="798">
        <v>9485.6779999999999</v>
      </c>
      <c r="U19" s="798">
        <v>9642.9719999999998</v>
      </c>
      <c r="V19" s="798">
        <v>10081.49</v>
      </c>
      <c r="W19" s="798">
        <v>10430.48</v>
      </c>
      <c r="X19" s="798">
        <v>10416.44</v>
      </c>
      <c r="Y19" s="798">
        <v>10818.09</v>
      </c>
      <c r="Z19" s="798">
        <v>10997.67</v>
      </c>
      <c r="AA19" s="798">
        <v>10890.39</v>
      </c>
      <c r="AB19" s="798">
        <v>11249.19</v>
      </c>
      <c r="AC19" s="798">
        <v>11028.23</v>
      </c>
      <c r="AD19" s="798">
        <v>10774.8</v>
      </c>
      <c r="AE19" s="798">
        <v>10820.05</v>
      </c>
      <c r="AF19" s="798">
        <v>10978.41</v>
      </c>
      <c r="AG19" s="798">
        <v>10955.46</v>
      </c>
      <c r="AH19" s="798">
        <v>10888.78</v>
      </c>
      <c r="AI19" s="798">
        <v>10825.92</v>
      </c>
      <c r="AJ19" s="798">
        <v>10750.87</v>
      </c>
      <c r="AK19" s="798">
        <v>10650.73</v>
      </c>
      <c r="AL19" s="798">
        <v>10557.12</v>
      </c>
      <c r="AM19" s="798">
        <v>10460.200000000001</v>
      </c>
      <c r="AN19" s="798">
        <v>10361.56</v>
      </c>
      <c r="AO19" s="798">
        <v>10261.69</v>
      </c>
      <c r="AP19" s="798">
        <v>10168.26</v>
      </c>
      <c r="AQ19" s="798">
        <v>10081.65</v>
      </c>
      <c r="AR19" s="798">
        <v>10008.07</v>
      </c>
      <c r="AS19" s="798">
        <v>9964.5669999999991</v>
      </c>
      <c r="AT19" s="798">
        <v>9968.4030000000002</v>
      </c>
      <c r="AU19" s="798">
        <v>10028.65</v>
      </c>
      <c r="AV19" s="798">
        <v>10075.15</v>
      </c>
      <c r="AW19" s="798">
        <v>10159.75</v>
      </c>
      <c r="AX19" s="798">
        <v>10249.17</v>
      </c>
      <c r="AY19" s="798">
        <v>10343.1</v>
      </c>
      <c r="AZ19" s="798">
        <v>10440.42</v>
      </c>
    </row>
    <row r="20" spans="1:52">
      <c r="A20" s="799" t="s">
        <v>542</v>
      </c>
      <c r="B20" s="798" t="s">
        <v>16</v>
      </c>
      <c r="C20" s="798">
        <v>10667.17</v>
      </c>
      <c r="D20" s="798">
        <v>10836.11</v>
      </c>
      <c r="E20" s="798">
        <v>11715.1</v>
      </c>
      <c r="F20" s="798">
        <v>12130.2</v>
      </c>
      <c r="G20" s="798">
        <v>12158.5</v>
      </c>
      <c r="H20" s="798">
        <v>12430.47</v>
      </c>
      <c r="I20" s="798">
        <v>11926.05</v>
      </c>
      <c r="J20" s="798">
        <v>12213.02</v>
      </c>
      <c r="K20" s="798">
        <v>11611.65</v>
      </c>
      <c r="L20" s="798">
        <v>11813.49</v>
      </c>
      <c r="M20" s="798">
        <v>11896.01</v>
      </c>
      <c r="N20" s="798">
        <v>11922.45</v>
      </c>
      <c r="O20" s="798">
        <v>12292.38</v>
      </c>
      <c r="P20" s="798">
        <v>12860.13</v>
      </c>
      <c r="Q20" s="798">
        <v>12509.7</v>
      </c>
      <c r="R20" s="798">
        <v>10283.77</v>
      </c>
      <c r="S20" s="798">
        <v>10336.58</v>
      </c>
      <c r="T20" s="798">
        <v>10503.74</v>
      </c>
      <c r="U20" s="798">
        <v>10711.24</v>
      </c>
      <c r="V20" s="798">
        <v>11252.54</v>
      </c>
      <c r="W20" s="798">
        <v>11188.18</v>
      </c>
      <c r="X20" s="798">
        <v>11122.31</v>
      </c>
      <c r="Y20" s="798">
        <v>11597.96</v>
      </c>
      <c r="Z20" s="798">
        <v>11747.87</v>
      </c>
      <c r="AA20" s="798">
        <v>11627.78</v>
      </c>
      <c r="AB20" s="798">
        <v>12041.92</v>
      </c>
      <c r="AC20" s="798">
        <v>11746.49</v>
      </c>
      <c r="AD20" s="798">
        <v>11539.03</v>
      </c>
      <c r="AE20" s="798">
        <v>11573.57</v>
      </c>
      <c r="AF20" s="798">
        <v>11741.33</v>
      </c>
      <c r="AG20" s="798">
        <v>11714.16</v>
      </c>
      <c r="AH20" s="798">
        <v>11643.42</v>
      </c>
      <c r="AI20" s="798">
        <v>11576.01</v>
      </c>
      <c r="AJ20" s="798">
        <v>11488.07</v>
      </c>
      <c r="AK20" s="798">
        <v>11371.97</v>
      </c>
      <c r="AL20" s="798">
        <v>11263.81</v>
      </c>
      <c r="AM20" s="798">
        <v>11151.93</v>
      </c>
      <c r="AN20" s="798">
        <v>11037.62</v>
      </c>
      <c r="AO20" s="798">
        <v>10921.46</v>
      </c>
      <c r="AP20" s="798">
        <v>10810.79</v>
      </c>
      <c r="AQ20" s="798">
        <v>10708.69</v>
      </c>
      <c r="AR20" s="798">
        <v>10618.89</v>
      </c>
      <c r="AS20" s="798">
        <v>10562.22</v>
      </c>
      <c r="AT20" s="798">
        <v>10558.12</v>
      </c>
      <c r="AU20" s="798">
        <v>10612.46</v>
      </c>
      <c r="AV20" s="798">
        <v>10653.25</v>
      </c>
      <c r="AW20" s="798">
        <v>10734.01</v>
      </c>
      <c r="AX20" s="798">
        <v>10819.42</v>
      </c>
      <c r="AY20" s="798">
        <v>10909.69</v>
      </c>
      <c r="AZ20" s="798">
        <v>11001.97</v>
      </c>
    </row>
    <row r="21" spans="1:52">
      <c r="A21" s="799" t="s">
        <v>542</v>
      </c>
      <c r="B21" s="798" t="s">
        <v>17</v>
      </c>
      <c r="C21" s="798">
        <v>12114.25</v>
      </c>
      <c r="D21" s="798">
        <v>12226.83</v>
      </c>
      <c r="E21" s="798">
        <v>13232.46</v>
      </c>
      <c r="F21" s="798">
        <v>13780.55</v>
      </c>
      <c r="G21" s="798">
        <v>13688.07</v>
      </c>
      <c r="H21" s="798">
        <v>14061.3</v>
      </c>
      <c r="I21" s="798">
        <v>13423.03</v>
      </c>
      <c r="J21" s="798">
        <v>13874.54</v>
      </c>
      <c r="K21" s="798">
        <v>13092.79</v>
      </c>
      <c r="L21" s="798">
        <v>13314.97</v>
      </c>
      <c r="M21" s="798">
        <v>13616.25</v>
      </c>
      <c r="N21" s="798">
        <v>13503.94</v>
      </c>
      <c r="O21" s="798">
        <v>13810.84</v>
      </c>
      <c r="P21" s="798">
        <v>14569.87</v>
      </c>
      <c r="Q21" s="798">
        <v>14246.8</v>
      </c>
      <c r="R21" s="798">
        <v>11923.43</v>
      </c>
      <c r="S21" s="798">
        <v>12060.58</v>
      </c>
      <c r="T21" s="798">
        <v>12080.6</v>
      </c>
      <c r="U21" s="798">
        <v>12347.36</v>
      </c>
      <c r="V21" s="798">
        <v>12985.45</v>
      </c>
      <c r="W21" s="798">
        <v>11870.04</v>
      </c>
      <c r="X21" s="798">
        <v>11720.43</v>
      </c>
      <c r="Y21" s="798">
        <v>12247.13</v>
      </c>
      <c r="Z21" s="798">
        <v>12382.59</v>
      </c>
      <c r="AA21" s="798">
        <v>12217.26</v>
      </c>
      <c r="AB21" s="798">
        <v>12683.15</v>
      </c>
      <c r="AC21" s="798">
        <v>12338.14</v>
      </c>
      <c r="AD21" s="798">
        <v>12166.08</v>
      </c>
      <c r="AE21" s="798">
        <v>12216.14</v>
      </c>
      <c r="AF21" s="798">
        <v>12380.3</v>
      </c>
      <c r="AG21" s="798">
        <v>12352.81</v>
      </c>
      <c r="AH21" s="798">
        <v>12285.51</v>
      </c>
      <c r="AI21" s="798">
        <v>12219.06</v>
      </c>
      <c r="AJ21" s="798">
        <v>12122.84</v>
      </c>
      <c r="AK21" s="798">
        <v>11995.37</v>
      </c>
      <c r="AL21" s="798">
        <v>11874.8</v>
      </c>
      <c r="AM21" s="798">
        <v>11749.7</v>
      </c>
      <c r="AN21" s="798">
        <v>11621.64</v>
      </c>
      <c r="AO21" s="798">
        <v>11491.48</v>
      </c>
      <c r="AP21" s="798">
        <v>11366.35</v>
      </c>
      <c r="AQ21" s="798">
        <v>11250.15</v>
      </c>
      <c r="AR21" s="798">
        <v>11144.88</v>
      </c>
      <c r="AS21" s="798">
        <v>11069.95</v>
      </c>
      <c r="AT21" s="798">
        <v>11053.47</v>
      </c>
      <c r="AU21" s="798">
        <v>11102.29</v>
      </c>
      <c r="AV21" s="798">
        <v>11138.73</v>
      </c>
      <c r="AW21" s="798">
        <v>11217.33</v>
      </c>
      <c r="AX21" s="798">
        <v>11300.8</v>
      </c>
      <c r="AY21" s="798">
        <v>11390.08</v>
      </c>
      <c r="AZ21" s="798">
        <v>11480.88</v>
      </c>
    </row>
    <row r="22" spans="1:52">
      <c r="A22" s="798" t="s">
        <v>4</v>
      </c>
      <c r="B22" s="798"/>
      <c r="C22" s="798"/>
      <c r="D22" s="798"/>
      <c r="E22" s="798"/>
      <c r="F22" s="798"/>
      <c r="G22" s="798"/>
      <c r="H22" s="798"/>
      <c r="I22" s="798"/>
      <c r="J22" s="798"/>
      <c r="K22" s="798"/>
      <c r="L22" s="798"/>
      <c r="M22" s="798"/>
      <c r="N22" s="798"/>
      <c r="O22" s="798"/>
      <c r="P22" s="798"/>
      <c r="Q22" s="798"/>
      <c r="R22" s="798"/>
      <c r="S22" s="798"/>
      <c r="T22" s="798"/>
      <c r="U22" s="798"/>
      <c r="V22" s="798"/>
      <c r="W22" s="798"/>
      <c r="X22" s="798"/>
      <c r="Y22" s="798"/>
      <c r="Z22" s="798"/>
      <c r="AA22" s="798"/>
      <c r="AB22" s="798"/>
      <c r="AC22" s="798"/>
      <c r="AD22" s="798"/>
      <c r="AE22" s="798"/>
      <c r="AF22" s="798"/>
      <c r="AG22" s="798"/>
      <c r="AH22" s="798"/>
      <c r="AI22" s="798"/>
      <c r="AJ22" s="798"/>
      <c r="AK22" s="798"/>
      <c r="AL22" s="798"/>
      <c r="AM22" s="798"/>
      <c r="AN22" s="798"/>
      <c r="AO22" s="798"/>
      <c r="AP22" s="798"/>
      <c r="AQ22" s="798"/>
      <c r="AR22" s="798"/>
      <c r="AS22" s="798"/>
      <c r="AT22" s="798"/>
      <c r="AU22" s="798"/>
      <c r="AV22" s="798"/>
      <c r="AW22" s="798"/>
      <c r="AX22" s="798"/>
      <c r="AY22" s="798"/>
      <c r="AZ22" s="798"/>
    </row>
    <row r="23" spans="1:52">
      <c r="A23" s="799" t="s">
        <v>838</v>
      </c>
      <c r="B23" s="798"/>
      <c r="C23" s="798">
        <v>1986</v>
      </c>
      <c r="D23" s="798">
        <v>1987</v>
      </c>
      <c r="E23" s="798">
        <v>1988</v>
      </c>
      <c r="F23" s="798">
        <v>1989</v>
      </c>
      <c r="G23" s="798">
        <v>1990</v>
      </c>
      <c r="H23" s="798">
        <v>1991</v>
      </c>
      <c r="I23" s="798">
        <v>1992</v>
      </c>
      <c r="J23" s="798">
        <v>1993</v>
      </c>
      <c r="K23" s="798">
        <v>1994</v>
      </c>
      <c r="L23" s="798">
        <v>1995</v>
      </c>
      <c r="M23" s="798">
        <v>1996</v>
      </c>
      <c r="N23" s="798">
        <v>1997</v>
      </c>
      <c r="O23" s="798">
        <v>1998</v>
      </c>
      <c r="P23" s="798">
        <v>1999</v>
      </c>
      <c r="Q23" s="798">
        <v>2000</v>
      </c>
      <c r="R23" s="798">
        <v>2001</v>
      </c>
      <c r="S23" s="798">
        <v>2002</v>
      </c>
      <c r="T23" s="798">
        <v>2003</v>
      </c>
      <c r="U23" s="798">
        <v>2004</v>
      </c>
      <c r="V23" s="798">
        <v>2005</v>
      </c>
      <c r="W23" s="798">
        <v>2006</v>
      </c>
      <c r="X23" s="798">
        <v>2007</v>
      </c>
      <c r="Y23" s="798">
        <v>2008</v>
      </c>
      <c r="Z23" s="798">
        <v>2009</v>
      </c>
      <c r="AA23" s="798">
        <v>2010</v>
      </c>
      <c r="AB23" s="798">
        <v>2011</v>
      </c>
      <c r="AC23" s="798">
        <v>2012</v>
      </c>
      <c r="AD23" s="798">
        <v>2013</v>
      </c>
      <c r="AE23" s="798">
        <v>2014</v>
      </c>
      <c r="AF23" s="798">
        <v>2015</v>
      </c>
      <c r="AG23" s="798">
        <v>2016</v>
      </c>
      <c r="AH23" s="798">
        <v>2017</v>
      </c>
      <c r="AI23" s="798">
        <v>2018</v>
      </c>
      <c r="AJ23" s="798">
        <v>2019</v>
      </c>
      <c r="AK23" s="798">
        <v>2020</v>
      </c>
      <c r="AL23" s="798">
        <v>2021</v>
      </c>
      <c r="AM23" s="798">
        <v>2022</v>
      </c>
      <c r="AN23" s="798">
        <v>2023</v>
      </c>
      <c r="AO23" s="798">
        <v>2024</v>
      </c>
      <c r="AP23" s="798">
        <v>2025</v>
      </c>
      <c r="AQ23" s="798">
        <v>2026</v>
      </c>
      <c r="AR23" s="798">
        <v>2027</v>
      </c>
      <c r="AS23" s="798">
        <v>2028</v>
      </c>
      <c r="AT23" s="798">
        <v>2029</v>
      </c>
      <c r="AU23" s="798">
        <v>2030</v>
      </c>
      <c r="AV23" s="798">
        <v>2031</v>
      </c>
      <c r="AW23" s="798">
        <v>2032</v>
      </c>
      <c r="AX23" s="798">
        <v>2033</v>
      </c>
      <c r="AY23" s="798">
        <v>2034</v>
      </c>
      <c r="AZ23" s="798">
        <v>2035</v>
      </c>
    </row>
    <row r="24" spans="1:52">
      <c r="A24" s="799" t="s">
        <v>542</v>
      </c>
      <c r="B24" s="798" t="s">
        <v>63</v>
      </c>
      <c r="C24" s="798">
        <v>15756.35</v>
      </c>
      <c r="D24" s="798">
        <v>16049.81</v>
      </c>
      <c r="E24" s="798">
        <v>17283.150000000001</v>
      </c>
      <c r="F24" s="798">
        <v>17835.46</v>
      </c>
      <c r="G24" s="798">
        <v>18033.59</v>
      </c>
      <c r="H24" s="798">
        <v>18363.849999999999</v>
      </c>
      <c r="I24" s="798">
        <v>17691.560000000001</v>
      </c>
      <c r="J24" s="798">
        <v>17919.990000000002</v>
      </c>
      <c r="K24" s="798">
        <v>17258.59</v>
      </c>
      <c r="L24" s="798">
        <v>17500.95</v>
      </c>
      <c r="M24" s="798">
        <v>19233.060000000001</v>
      </c>
      <c r="N24" s="798">
        <v>18073.68</v>
      </c>
      <c r="O24" s="798">
        <v>19905.27</v>
      </c>
      <c r="P24" s="798">
        <v>17239.57</v>
      </c>
      <c r="Q24" s="798">
        <v>17355.45</v>
      </c>
      <c r="R24" s="798">
        <v>15787.11</v>
      </c>
      <c r="S24" s="798">
        <v>14759.02</v>
      </c>
      <c r="T24" s="798">
        <v>15276.19</v>
      </c>
      <c r="U24" s="798">
        <v>17213.96</v>
      </c>
      <c r="V24" s="798">
        <v>17358.96</v>
      </c>
      <c r="W24" s="798">
        <v>16206.89</v>
      </c>
      <c r="X24" s="798">
        <v>16421.669999999998</v>
      </c>
      <c r="Y24" s="798">
        <v>17437.77</v>
      </c>
      <c r="Z24" s="798">
        <v>19027.009999999998</v>
      </c>
      <c r="AA24" s="798">
        <v>17513.05</v>
      </c>
      <c r="AB24" s="798">
        <v>17238.78</v>
      </c>
      <c r="AC24" s="798">
        <v>16143.48</v>
      </c>
      <c r="AD24" s="798">
        <v>15845.9</v>
      </c>
      <c r="AE24" s="798">
        <v>15887.59</v>
      </c>
      <c r="AF24" s="798">
        <v>16139.91</v>
      </c>
      <c r="AG24" s="798">
        <v>16087.3</v>
      </c>
      <c r="AH24" s="798">
        <v>15986.16</v>
      </c>
      <c r="AI24" s="798">
        <v>15878.13</v>
      </c>
      <c r="AJ24" s="798">
        <v>15709.48</v>
      </c>
      <c r="AK24" s="798">
        <v>15495.41</v>
      </c>
      <c r="AL24" s="798">
        <v>15285.07</v>
      </c>
      <c r="AM24" s="798">
        <v>15070.45</v>
      </c>
      <c r="AN24" s="798">
        <v>14852.61</v>
      </c>
      <c r="AO24" s="798">
        <v>14634.62</v>
      </c>
      <c r="AP24" s="798">
        <v>14423.68</v>
      </c>
      <c r="AQ24" s="798">
        <v>14222.97</v>
      </c>
      <c r="AR24" s="798">
        <v>14054.15</v>
      </c>
      <c r="AS24" s="798">
        <v>14049.19</v>
      </c>
      <c r="AT24" s="798">
        <v>14093.25</v>
      </c>
      <c r="AU24" s="798">
        <v>14207.51</v>
      </c>
      <c r="AV24" s="798">
        <v>14306.57</v>
      </c>
      <c r="AW24" s="798">
        <v>14449.75</v>
      </c>
      <c r="AX24" s="798">
        <v>14602.14</v>
      </c>
      <c r="AY24" s="798">
        <v>14760.41</v>
      </c>
      <c r="AZ24" s="798">
        <v>14932.46</v>
      </c>
    </row>
    <row r="25" spans="1:52">
      <c r="A25" s="799" t="s">
        <v>542</v>
      </c>
      <c r="B25" s="798" t="s">
        <v>6</v>
      </c>
      <c r="C25" s="798">
        <v>15756.35</v>
      </c>
      <c r="D25" s="798">
        <v>16049.81</v>
      </c>
      <c r="E25" s="798">
        <v>17283.150000000001</v>
      </c>
      <c r="F25" s="798">
        <v>17835.46</v>
      </c>
      <c r="G25" s="798">
        <v>18033.59</v>
      </c>
      <c r="H25" s="798">
        <v>18363.849999999999</v>
      </c>
      <c r="I25" s="798">
        <v>17691.560000000001</v>
      </c>
      <c r="J25" s="798">
        <v>17919.990000000002</v>
      </c>
      <c r="K25" s="798">
        <v>17258.59</v>
      </c>
      <c r="L25" s="798">
        <v>17500.95</v>
      </c>
      <c r="M25" s="798">
        <v>19138.27</v>
      </c>
      <c r="N25" s="798">
        <v>18073.68</v>
      </c>
      <c r="O25" s="798">
        <v>17755.43</v>
      </c>
      <c r="P25" s="798">
        <v>17045.05</v>
      </c>
      <c r="Q25" s="798">
        <v>17111.25</v>
      </c>
      <c r="R25" s="798">
        <v>15787.11</v>
      </c>
      <c r="S25" s="798">
        <v>14759.02</v>
      </c>
      <c r="T25" s="798">
        <v>14463.45</v>
      </c>
      <c r="U25" s="798">
        <v>17213.96</v>
      </c>
      <c r="V25" s="798">
        <v>16532.13</v>
      </c>
      <c r="W25" s="798">
        <v>14283.66</v>
      </c>
      <c r="X25" s="798">
        <v>16421.669999999998</v>
      </c>
      <c r="Y25" s="798">
        <v>16942.39</v>
      </c>
      <c r="Z25" s="798">
        <v>16845.89</v>
      </c>
      <c r="AA25" s="798">
        <v>15244.52</v>
      </c>
      <c r="AB25" s="798">
        <v>17238.78</v>
      </c>
      <c r="AC25" s="798">
        <v>16143.48</v>
      </c>
      <c r="AD25" s="798">
        <v>15845.9</v>
      </c>
      <c r="AE25" s="798">
        <v>15887.59</v>
      </c>
      <c r="AF25" s="798">
        <v>16139.91</v>
      </c>
      <c r="AG25" s="798">
        <v>16087.3</v>
      </c>
      <c r="AH25" s="798">
        <v>15986.16</v>
      </c>
      <c r="AI25" s="798">
        <v>15878.13</v>
      </c>
      <c r="AJ25" s="798">
        <v>15709.48</v>
      </c>
      <c r="AK25" s="798">
        <v>15495.41</v>
      </c>
      <c r="AL25" s="798">
        <v>15285.07</v>
      </c>
      <c r="AM25" s="798">
        <v>15070.45</v>
      </c>
      <c r="AN25" s="798">
        <v>14852.61</v>
      </c>
      <c r="AO25" s="798">
        <v>14634.62</v>
      </c>
      <c r="AP25" s="798">
        <v>14423.68</v>
      </c>
      <c r="AQ25" s="798">
        <v>14222.97</v>
      </c>
      <c r="AR25" s="798">
        <v>14036.74</v>
      </c>
      <c r="AS25" s="798">
        <v>13873</v>
      </c>
      <c r="AT25" s="798">
        <v>13790.71</v>
      </c>
      <c r="AU25" s="798">
        <v>13808.81</v>
      </c>
      <c r="AV25" s="798">
        <v>13823.83</v>
      </c>
      <c r="AW25" s="798">
        <v>13890.12</v>
      </c>
      <c r="AX25" s="798">
        <v>13965.13</v>
      </c>
      <c r="AY25" s="798">
        <v>14050.36</v>
      </c>
      <c r="AZ25" s="798">
        <v>14143.14</v>
      </c>
    </row>
    <row r="26" spans="1:52">
      <c r="A26" s="799" t="s">
        <v>542</v>
      </c>
      <c r="B26" s="798" t="s">
        <v>7</v>
      </c>
      <c r="C26" s="798">
        <v>15694.98</v>
      </c>
      <c r="D26" s="798">
        <v>15987.31</v>
      </c>
      <c r="E26" s="798">
        <v>17215.84</v>
      </c>
      <c r="F26" s="798">
        <v>17766</v>
      </c>
      <c r="G26" s="798">
        <v>17963.36</v>
      </c>
      <c r="H26" s="798">
        <v>18292.330000000002</v>
      </c>
      <c r="I26" s="798">
        <v>17622.66</v>
      </c>
      <c r="J26" s="798">
        <v>17850.2</v>
      </c>
      <c r="K26" s="798">
        <v>17191.37</v>
      </c>
      <c r="L26" s="798">
        <v>17432.79</v>
      </c>
      <c r="M26" s="798">
        <v>19233.060000000001</v>
      </c>
      <c r="N26" s="798">
        <v>16900.509999999998</v>
      </c>
      <c r="O26" s="798">
        <v>15988.52</v>
      </c>
      <c r="P26" s="798">
        <v>17235.080000000002</v>
      </c>
      <c r="Q26" s="798">
        <v>16286.17</v>
      </c>
      <c r="R26" s="798">
        <v>15544.15</v>
      </c>
      <c r="S26" s="798">
        <v>14046.69</v>
      </c>
      <c r="T26" s="798">
        <v>15276.19</v>
      </c>
      <c r="U26" s="798">
        <v>14755.56</v>
      </c>
      <c r="V26" s="798">
        <v>15690.18</v>
      </c>
      <c r="W26" s="798">
        <v>15849.49</v>
      </c>
      <c r="X26" s="798">
        <v>15357.96</v>
      </c>
      <c r="Y26" s="798">
        <v>14972.47</v>
      </c>
      <c r="Z26" s="798">
        <v>15578.23</v>
      </c>
      <c r="AA26" s="798">
        <v>15039.77</v>
      </c>
      <c r="AB26" s="798">
        <v>17048.28</v>
      </c>
      <c r="AC26" s="798">
        <v>15318.63</v>
      </c>
      <c r="AD26" s="798">
        <v>15008.01</v>
      </c>
      <c r="AE26" s="798">
        <v>15017.73</v>
      </c>
      <c r="AF26" s="798">
        <v>15254.4</v>
      </c>
      <c r="AG26" s="798">
        <v>15210.95</v>
      </c>
      <c r="AH26" s="798">
        <v>15124.02</v>
      </c>
      <c r="AI26" s="798">
        <v>15030.64</v>
      </c>
      <c r="AJ26" s="798">
        <v>14891.18</v>
      </c>
      <c r="AK26" s="798">
        <v>14707.51</v>
      </c>
      <c r="AL26" s="798">
        <v>14526.67</v>
      </c>
      <c r="AM26" s="798">
        <v>14340.4</v>
      </c>
      <c r="AN26" s="798">
        <v>14149.62</v>
      </c>
      <c r="AO26" s="798">
        <v>13958.09</v>
      </c>
      <c r="AP26" s="798">
        <v>13772.32</v>
      </c>
      <c r="AQ26" s="798">
        <v>13595.69</v>
      </c>
      <c r="AR26" s="798">
        <v>13434.49</v>
      </c>
      <c r="AS26" s="798">
        <v>13298.59</v>
      </c>
      <c r="AT26" s="798">
        <v>13236.97</v>
      </c>
      <c r="AU26" s="798">
        <v>13267.83</v>
      </c>
      <c r="AV26" s="798">
        <v>13292.93</v>
      </c>
      <c r="AW26" s="798">
        <v>13368.8</v>
      </c>
      <c r="AX26" s="798">
        <v>13452.67</v>
      </c>
      <c r="AY26" s="798">
        <v>13545.25</v>
      </c>
      <c r="AZ26" s="798">
        <v>13644.23</v>
      </c>
    </row>
    <row r="27" spans="1:52">
      <c r="A27" s="799" t="s">
        <v>542</v>
      </c>
      <c r="B27" s="798" t="s">
        <v>8</v>
      </c>
      <c r="C27" s="798">
        <v>14222.28</v>
      </c>
      <c r="D27" s="798">
        <v>14487.18</v>
      </c>
      <c r="E27" s="798">
        <v>15600.43</v>
      </c>
      <c r="F27" s="798">
        <v>16098.97</v>
      </c>
      <c r="G27" s="798">
        <v>16277.81</v>
      </c>
      <c r="H27" s="798">
        <v>16575.91</v>
      </c>
      <c r="I27" s="798">
        <v>15969.07</v>
      </c>
      <c r="J27" s="798">
        <v>16175.27</v>
      </c>
      <c r="K27" s="798">
        <v>15578.26</v>
      </c>
      <c r="L27" s="798">
        <v>15797.02</v>
      </c>
      <c r="M27" s="798">
        <v>16023.64</v>
      </c>
      <c r="N27" s="798">
        <v>15684.45</v>
      </c>
      <c r="O27" s="798">
        <v>16219.82</v>
      </c>
      <c r="P27" s="798">
        <v>16463.72</v>
      </c>
      <c r="Q27" s="798">
        <v>15574.22</v>
      </c>
      <c r="R27" s="798">
        <v>13681.46</v>
      </c>
      <c r="S27" s="798">
        <v>13804.99</v>
      </c>
      <c r="T27" s="798">
        <v>13492.74</v>
      </c>
      <c r="U27" s="798">
        <v>13497.38</v>
      </c>
      <c r="V27" s="798">
        <v>13185.86</v>
      </c>
      <c r="W27" s="798">
        <v>14262.5</v>
      </c>
      <c r="X27" s="798">
        <v>14101.26</v>
      </c>
      <c r="Y27" s="798">
        <v>14191.8</v>
      </c>
      <c r="Z27" s="798">
        <v>16000.57</v>
      </c>
      <c r="AA27" s="798">
        <v>14725.88</v>
      </c>
      <c r="AB27" s="798">
        <v>14956.8</v>
      </c>
      <c r="AC27" s="798">
        <v>15261.6</v>
      </c>
      <c r="AD27" s="798">
        <v>14969.18</v>
      </c>
      <c r="AE27" s="798">
        <v>14994.21</v>
      </c>
      <c r="AF27" s="798">
        <v>15229.23</v>
      </c>
      <c r="AG27" s="798">
        <v>15198.13</v>
      </c>
      <c r="AH27" s="798">
        <v>15123.46</v>
      </c>
      <c r="AI27" s="798">
        <v>15043.41</v>
      </c>
      <c r="AJ27" s="798">
        <v>14919.31</v>
      </c>
      <c r="AK27" s="798">
        <v>14752.2</v>
      </c>
      <c r="AL27" s="798">
        <v>14587</v>
      </c>
      <c r="AM27" s="798">
        <v>14415.55</v>
      </c>
      <c r="AN27" s="798">
        <v>14239.22</v>
      </c>
      <c r="AO27" s="798">
        <v>14062.03</v>
      </c>
      <c r="AP27" s="798">
        <v>13890.11</v>
      </c>
      <c r="AQ27" s="798">
        <v>13727.24</v>
      </c>
      <c r="AR27" s="798">
        <v>13581.7</v>
      </c>
      <c r="AS27" s="798">
        <v>13464.7</v>
      </c>
      <c r="AT27" s="798">
        <v>13415.55</v>
      </c>
      <c r="AU27" s="798">
        <v>13452.03</v>
      </c>
      <c r="AV27" s="798">
        <v>13480.5</v>
      </c>
      <c r="AW27" s="798">
        <v>13559.32</v>
      </c>
      <c r="AX27" s="798">
        <v>13645.66</v>
      </c>
      <c r="AY27" s="798">
        <v>13739.76</v>
      </c>
      <c r="AZ27" s="798">
        <v>13839.74</v>
      </c>
    </row>
    <row r="28" spans="1:52">
      <c r="A28" s="799" t="s">
        <v>542</v>
      </c>
      <c r="B28" s="798" t="s">
        <v>9</v>
      </c>
      <c r="C28" s="798">
        <v>12938.61</v>
      </c>
      <c r="D28" s="798">
        <v>13179.6</v>
      </c>
      <c r="E28" s="798">
        <v>14192.37</v>
      </c>
      <c r="F28" s="798">
        <v>14645.91</v>
      </c>
      <c r="G28" s="798">
        <v>14808.61</v>
      </c>
      <c r="H28" s="798">
        <v>15079.81</v>
      </c>
      <c r="I28" s="798">
        <v>14527.74</v>
      </c>
      <c r="J28" s="798">
        <v>14715.33</v>
      </c>
      <c r="K28" s="798">
        <v>14172.21</v>
      </c>
      <c r="L28" s="798">
        <v>14371.22</v>
      </c>
      <c r="M28" s="798">
        <v>13462.29</v>
      </c>
      <c r="N28" s="798">
        <v>14595.97</v>
      </c>
      <c r="O28" s="798">
        <v>14629.44</v>
      </c>
      <c r="P28" s="798">
        <v>15497.84</v>
      </c>
      <c r="Q28" s="798">
        <v>14609.37</v>
      </c>
      <c r="R28" s="798">
        <v>13008.49</v>
      </c>
      <c r="S28" s="798">
        <v>12189.23</v>
      </c>
      <c r="T28" s="798">
        <v>12920.36</v>
      </c>
      <c r="U28" s="798">
        <v>12475.04</v>
      </c>
      <c r="V28" s="798">
        <v>13229</v>
      </c>
      <c r="W28" s="798">
        <v>12729.61</v>
      </c>
      <c r="X28" s="798">
        <v>13170.67</v>
      </c>
      <c r="Y28" s="798">
        <v>14389.95</v>
      </c>
      <c r="Z28" s="798">
        <v>13669.35</v>
      </c>
      <c r="AA28" s="798">
        <v>13720.95</v>
      </c>
      <c r="AB28" s="798">
        <v>14104.18</v>
      </c>
      <c r="AC28" s="798">
        <v>13417.28</v>
      </c>
      <c r="AD28" s="798">
        <v>13154.03</v>
      </c>
      <c r="AE28" s="798">
        <v>13200.64</v>
      </c>
      <c r="AF28" s="798">
        <v>13407.86</v>
      </c>
      <c r="AG28" s="798">
        <v>13385.44</v>
      </c>
      <c r="AH28" s="798">
        <v>13324.31</v>
      </c>
      <c r="AI28" s="798">
        <v>13260.93</v>
      </c>
      <c r="AJ28" s="798">
        <v>13165.52</v>
      </c>
      <c r="AK28" s="798">
        <v>13035.05</v>
      </c>
      <c r="AL28" s="798">
        <v>12906.29</v>
      </c>
      <c r="AM28" s="798">
        <v>12771.56</v>
      </c>
      <c r="AN28" s="798">
        <v>12632.19</v>
      </c>
      <c r="AO28" s="798">
        <v>12491.46</v>
      </c>
      <c r="AP28" s="798">
        <v>12355.69</v>
      </c>
      <c r="AQ28" s="798">
        <v>12226.7</v>
      </c>
      <c r="AR28" s="798">
        <v>12114.78</v>
      </c>
      <c r="AS28" s="798">
        <v>12032.46</v>
      </c>
      <c r="AT28" s="798">
        <v>12003.94</v>
      </c>
      <c r="AU28" s="798">
        <v>12045.06</v>
      </c>
      <c r="AV28" s="798">
        <v>12072.17</v>
      </c>
      <c r="AW28" s="798">
        <v>12147.31</v>
      </c>
      <c r="AX28" s="798">
        <v>12229.19</v>
      </c>
      <c r="AY28" s="798">
        <v>12316.83</v>
      </c>
      <c r="AZ28" s="798">
        <v>12410.22</v>
      </c>
    </row>
    <row r="29" spans="1:52">
      <c r="A29" s="799" t="s">
        <v>542</v>
      </c>
      <c r="B29" s="798" t="s">
        <v>10</v>
      </c>
      <c r="C29" s="798">
        <v>11635.65</v>
      </c>
      <c r="D29" s="798">
        <v>11852.36</v>
      </c>
      <c r="E29" s="798">
        <v>12763.15</v>
      </c>
      <c r="F29" s="798">
        <v>13171.02</v>
      </c>
      <c r="G29" s="798">
        <v>13317.33</v>
      </c>
      <c r="H29" s="798">
        <v>13561.22</v>
      </c>
      <c r="I29" s="798">
        <v>13064.75</v>
      </c>
      <c r="J29" s="798">
        <v>13233.44</v>
      </c>
      <c r="K29" s="798">
        <v>12745.01</v>
      </c>
      <c r="L29" s="798">
        <v>12923.99</v>
      </c>
      <c r="M29" s="798">
        <v>13549.09</v>
      </c>
      <c r="N29" s="798">
        <v>13661.66</v>
      </c>
      <c r="O29" s="798">
        <v>13413.69</v>
      </c>
      <c r="P29" s="798">
        <v>14721.99</v>
      </c>
      <c r="Q29" s="798">
        <v>14010.55</v>
      </c>
      <c r="R29" s="798">
        <v>11871.03</v>
      </c>
      <c r="S29" s="798">
        <v>12575.03</v>
      </c>
      <c r="T29" s="798">
        <v>11857.69</v>
      </c>
      <c r="U29" s="798">
        <v>11362.89</v>
      </c>
      <c r="V29" s="798">
        <v>12349.76</v>
      </c>
      <c r="W29" s="798">
        <v>12664.42</v>
      </c>
      <c r="X29" s="798">
        <v>12196.66</v>
      </c>
      <c r="Y29" s="798">
        <v>12720</v>
      </c>
      <c r="Z29" s="798">
        <v>12974.7</v>
      </c>
      <c r="AA29" s="798">
        <v>13169.14</v>
      </c>
      <c r="AB29" s="798">
        <v>12732.78</v>
      </c>
      <c r="AC29" s="798">
        <v>12581.34</v>
      </c>
      <c r="AD29" s="798">
        <v>12186.28</v>
      </c>
      <c r="AE29" s="798">
        <v>12252.01</v>
      </c>
      <c r="AF29" s="798">
        <v>12454.85</v>
      </c>
      <c r="AG29" s="798">
        <v>12435.76</v>
      </c>
      <c r="AH29" s="798">
        <v>12379.17</v>
      </c>
      <c r="AI29" s="798">
        <v>12322.31</v>
      </c>
      <c r="AJ29" s="798">
        <v>12245.63</v>
      </c>
      <c r="AK29" s="798">
        <v>12140.68</v>
      </c>
      <c r="AL29" s="798">
        <v>12037.09</v>
      </c>
      <c r="AM29" s="798">
        <v>11927.98</v>
      </c>
      <c r="AN29" s="798">
        <v>11815.37</v>
      </c>
      <c r="AO29" s="798">
        <v>11701.65</v>
      </c>
      <c r="AP29" s="798">
        <v>11595.76</v>
      </c>
      <c r="AQ29" s="798">
        <v>11493.49</v>
      </c>
      <c r="AR29" s="798">
        <v>11407.94</v>
      </c>
      <c r="AS29" s="798">
        <v>11350.25</v>
      </c>
      <c r="AT29" s="798">
        <v>11340.67</v>
      </c>
      <c r="AU29" s="798">
        <v>11397.12</v>
      </c>
      <c r="AV29" s="798">
        <v>11437.62</v>
      </c>
      <c r="AW29" s="798">
        <v>11523.17</v>
      </c>
      <c r="AX29" s="798">
        <v>11615.8</v>
      </c>
      <c r="AY29" s="798">
        <v>11713.14</v>
      </c>
      <c r="AZ29" s="798">
        <v>11818.92</v>
      </c>
    </row>
    <row r="30" spans="1:52">
      <c r="A30" s="799" t="s">
        <v>542</v>
      </c>
      <c r="B30" s="798" t="s">
        <v>11</v>
      </c>
      <c r="C30" s="798">
        <v>12176.03</v>
      </c>
      <c r="D30" s="798">
        <v>12402.82</v>
      </c>
      <c r="E30" s="798">
        <v>13355.9</v>
      </c>
      <c r="F30" s="798">
        <v>13782.71</v>
      </c>
      <c r="G30" s="798">
        <v>13935.82</v>
      </c>
      <c r="H30" s="798">
        <v>14191.03</v>
      </c>
      <c r="I30" s="798">
        <v>13671.5</v>
      </c>
      <c r="J30" s="798">
        <v>13848.03</v>
      </c>
      <c r="K30" s="798">
        <v>13336.92</v>
      </c>
      <c r="L30" s="798">
        <v>13524.21</v>
      </c>
      <c r="M30" s="798">
        <v>12880.79</v>
      </c>
      <c r="N30" s="798">
        <v>12825.62</v>
      </c>
      <c r="O30" s="798">
        <v>13561.44</v>
      </c>
      <c r="P30" s="798">
        <v>14507.29</v>
      </c>
      <c r="Q30" s="798">
        <v>14701.28</v>
      </c>
      <c r="R30" s="798">
        <v>11859.01</v>
      </c>
      <c r="S30" s="798">
        <v>12983.31</v>
      </c>
      <c r="T30" s="798">
        <v>13034.56</v>
      </c>
      <c r="U30" s="798">
        <v>12963.33</v>
      </c>
      <c r="V30" s="798">
        <v>12916.99</v>
      </c>
      <c r="W30" s="798">
        <v>14181.42</v>
      </c>
      <c r="X30" s="798">
        <v>12475.04</v>
      </c>
      <c r="Y30" s="798">
        <v>14192.69</v>
      </c>
      <c r="Z30" s="798">
        <v>12848.61</v>
      </c>
      <c r="AA30" s="798">
        <v>13313.76</v>
      </c>
      <c r="AB30" s="798">
        <v>12900.94</v>
      </c>
      <c r="AC30" s="798">
        <v>12936.81</v>
      </c>
      <c r="AD30" s="798">
        <v>12485.46</v>
      </c>
      <c r="AE30" s="798">
        <v>12660.15</v>
      </c>
      <c r="AF30" s="798">
        <v>12835.91</v>
      </c>
      <c r="AG30" s="798">
        <v>12826.19</v>
      </c>
      <c r="AH30" s="798">
        <v>12774.09</v>
      </c>
      <c r="AI30" s="798">
        <v>12723.59</v>
      </c>
      <c r="AJ30" s="798">
        <v>12663.56</v>
      </c>
      <c r="AK30" s="798">
        <v>12581.39</v>
      </c>
      <c r="AL30" s="798">
        <v>12500.62</v>
      </c>
      <c r="AM30" s="798">
        <v>12415.54</v>
      </c>
      <c r="AN30" s="798">
        <v>12328.75</v>
      </c>
      <c r="AO30" s="798">
        <v>12242.01</v>
      </c>
      <c r="AP30" s="798">
        <v>12168.33</v>
      </c>
      <c r="AQ30" s="798">
        <v>12097.15</v>
      </c>
      <c r="AR30" s="798">
        <v>12046.08</v>
      </c>
      <c r="AS30" s="798">
        <v>12025.91</v>
      </c>
      <c r="AT30" s="798">
        <v>12052.21</v>
      </c>
      <c r="AU30" s="798">
        <v>12146.27</v>
      </c>
      <c r="AV30" s="798">
        <v>12226.82</v>
      </c>
      <c r="AW30" s="798">
        <v>12347.94</v>
      </c>
      <c r="AX30" s="798">
        <v>12477.02</v>
      </c>
      <c r="AY30" s="798">
        <v>12611.06</v>
      </c>
      <c r="AZ30" s="798">
        <v>12757.5</v>
      </c>
    </row>
    <row r="31" spans="1:52">
      <c r="A31" s="799" t="s">
        <v>542</v>
      </c>
      <c r="B31" s="798" t="s">
        <v>12</v>
      </c>
      <c r="C31" s="798">
        <v>12637.74</v>
      </c>
      <c r="D31" s="798">
        <v>12873.12</v>
      </c>
      <c r="E31" s="798">
        <v>13862.34</v>
      </c>
      <c r="F31" s="798">
        <v>14305.34</v>
      </c>
      <c r="G31" s="798">
        <v>14464.25</v>
      </c>
      <c r="H31" s="798">
        <v>14729.14</v>
      </c>
      <c r="I31" s="798">
        <v>14189.92</v>
      </c>
      <c r="J31" s="798">
        <v>14373.14</v>
      </c>
      <c r="K31" s="798">
        <v>13842.65</v>
      </c>
      <c r="L31" s="798">
        <v>14037.03</v>
      </c>
      <c r="M31" s="798">
        <v>14188.09</v>
      </c>
      <c r="N31" s="798">
        <v>13550.37</v>
      </c>
      <c r="O31" s="798">
        <v>15603.92</v>
      </c>
      <c r="P31" s="798">
        <v>15223.15</v>
      </c>
      <c r="Q31" s="798">
        <v>15030.88</v>
      </c>
      <c r="R31" s="798">
        <v>11791.61</v>
      </c>
      <c r="S31" s="798">
        <v>13286.84</v>
      </c>
      <c r="T31" s="798">
        <v>14234.84</v>
      </c>
      <c r="U31" s="798">
        <v>13906.35</v>
      </c>
      <c r="V31" s="798">
        <v>14423.14</v>
      </c>
      <c r="W31" s="798">
        <v>14922.53</v>
      </c>
      <c r="X31" s="798">
        <v>14187.74</v>
      </c>
      <c r="Y31" s="798">
        <v>14175.19</v>
      </c>
      <c r="Z31" s="798">
        <v>15477.42</v>
      </c>
      <c r="AA31" s="798">
        <v>14669.02</v>
      </c>
      <c r="AB31" s="798">
        <v>14143.15</v>
      </c>
      <c r="AC31" s="798">
        <v>14622.34</v>
      </c>
      <c r="AD31" s="798">
        <v>14239.07</v>
      </c>
      <c r="AE31" s="798">
        <v>14572.02</v>
      </c>
      <c r="AF31" s="798">
        <v>14573.31</v>
      </c>
      <c r="AG31" s="798">
        <v>14565.55</v>
      </c>
      <c r="AH31" s="798">
        <v>14514.76</v>
      </c>
      <c r="AI31" s="798">
        <v>14466.51</v>
      </c>
      <c r="AJ31" s="798">
        <v>14410.77</v>
      </c>
      <c r="AK31" s="798">
        <v>14331.54</v>
      </c>
      <c r="AL31" s="798">
        <v>14254.3</v>
      </c>
      <c r="AM31" s="798">
        <v>14172.6</v>
      </c>
      <c r="AN31" s="798">
        <v>14090.15</v>
      </c>
      <c r="AO31" s="798">
        <v>14008.4</v>
      </c>
      <c r="AP31" s="798">
        <v>13941.95</v>
      </c>
      <c r="AQ31" s="798">
        <v>13878.7</v>
      </c>
      <c r="AR31" s="798">
        <v>13839.04</v>
      </c>
      <c r="AS31" s="798">
        <v>13835.62</v>
      </c>
      <c r="AT31" s="798">
        <v>13880.56</v>
      </c>
      <c r="AU31" s="798">
        <v>13996.53</v>
      </c>
      <c r="AV31" s="798">
        <v>14096.46</v>
      </c>
      <c r="AW31" s="798">
        <v>14240.79</v>
      </c>
      <c r="AX31" s="798">
        <v>14394.21</v>
      </c>
      <c r="AY31" s="798">
        <v>14553.2</v>
      </c>
      <c r="AZ31" s="798">
        <v>14726.14</v>
      </c>
    </row>
    <row r="32" spans="1:52">
      <c r="A32" s="799" t="s">
        <v>542</v>
      </c>
      <c r="B32" s="798" t="s">
        <v>13</v>
      </c>
      <c r="C32" s="798">
        <v>12205.23</v>
      </c>
      <c r="D32" s="798">
        <v>12432.56</v>
      </c>
      <c r="E32" s="798">
        <v>13387.92</v>
      </c>
      <c r="F32" s="798">
        <v>13815.76</v>
      </c>
      <c r="G32" s="798">
        <v>13969.24</v>
      </c>
      <c r="H32" s="798">
        <v>14225.06</v>
      </c>
      <c r="I32" s="798">
        <v>13704.29</v>
      </c>
      <c r="J32" s="798">
        <v>13881.24</v>
      </c>
      <c r="K32" s="798">
        <v>13368.9</v>
      </c>
      <c r="L32" s="798">
        <v>13556.64</v>
      </c>
      <c r="M32" s="798">
        <v>13738.13</v>
      </c>
      <c r="N32" s="798">
        <v>13727.89</v>
      </c>
      <c r="O32" s="798">
        <v>15026.76</v>
      </c>
      <c r="P32" s="798">
        <v>14972.57</v>
      </c>
      <c r="Q32" s="798">
        <v>14465.24</v>
      </c>
      <c r="R32" s="798">
        <v>11758.69</v>
      </c>
      <c r="S32" s="798">
        <v>12984.85</v>
      </c>
      <c r="T32" s="798">
        <v>13217.73</v>
      </c>
      <c r="U32" s="798">
        <v>13981.83</v>
      </c>
      <c r="V32" s="798">
        <v>14241.22</v>
      </c>
      <c r="W32" s="798">
        <v>13377.37</v>
      </c>
      <c r="X32" s="798">
        <v>13247.9</v>
      </c>
      <c r="Y32" s="798">
        <v>14307.35</v>
      </c>
      <c r="Z32" s="798">
        <v>14518.98</v>
      </c>
      <c r="AA32" s="798">
        <v>14829.7</v>
      </c>
      <c r="AB32" s="798">
        <v>14596.39</v>
      </c>
      <c r="AC32" s="798">
        <v>14913.08</v>
      </c>
      <c r="AD32" s="798">
        <v>14506.8</v>
      </c>
      <c r="AE32" s="798">
        <v>14825.09</v>
      </c>
      <c r="AF32" s="798">
        <v>14812.84</v>
      </c>
      <c r="AG32" s="798">
        <v>14801.26</v>
      </c>
      <c r="AH32" s="798">
        <v>14747.47</v>
      </c>
      <c r="AI32" s="798">
        <v>14696.76</v>
      </c>
      <c r="AJ32" s="798">
        <v>14636.48</v>
      </c>
      <c r="AK32" s="798">
        <v>14553.29</v>
      </c>
      <c r="AL32" s="798">
        <v>14473.23</v>
      </c>
      <c r="AM32" s="798">
        <v>14389.49</v>
      </c>
      <c r="AN32" s="798">
        <v>14305.67</v>
      </c>
      <c r="AO32" s="798">
        <v>14223.12</v>
      </c>
      <c r="AP32" s="798">
        <v>14156.21</v>
      </c>
      <c r="AQ32" s="798">
        <v>14093.68</v>
      </c>
      <c r="AR32" s="798">
        <v>14054.15</v>
      </c>
      <c r="AS32" s="798">
        <v>14049.19</v>
      </c>
      <c r="AT32" s="798">
        <v>14093.25</v>
      </c>
      <c r="AU32" s="798">
        <v>14207.51</v>
      </c>
      <c r="AV32" s="798">
        <v>14306.57</v>
      </c>
      <c r="AW32" s="798">
        <v>14449.75</v>
      </c>
      <c r="AX32" s="798">
        <v>14602.14</v>
      </c>
      <c r="AY32" s="798">
        <v>14760.41</v>
      </c>
      <c r="AZ32" s="798">
        <v>14932.46</v>
      </c>
    </row>
    <row r="33" spans="1:52">
      <c r="A33" s="799" t="s">
        <v>542</v>
      </c>
      <c r="B33" s="798" t="s">
        <v>14</v>
      </c>
      <c r="C33" s="798">
        <v>11589.62</v>
      </c>
      <c r="D33" s="798">
        <v>11805.49</v>
      </c>
      <c r="E33" s="798">
        <v>12712.67</v>
      </c>
      <c r="F33" s="798">
        <v>13118.92</v>
      </c>
      <c r="G33" s="798">
        <v>13264.66</v>
      </c>
      <c r="H33" s="798">
        <v>13507.58</v>
      </c>
      <c r="I33" s="798">
        <v>13013.07</v>
      </c>
      <c r="J33" s="798">
        <v>13181.1</v>
      </c>
      <c r="K33" s="798">
        <v>12694.6</v>
      </c>
      <c r="L33" s="798">
        <v>12872.87</v>
      </c>
      <c r="M33" s="798">
        <v>13020.31</v>
      </c>
      <c r="N33" s="798">
        <v>12814.22</v>
      </c>
      <c r="O33" s="798">
        <v>14563.59</v>
      </c>
      <c r="P33" s="798">
        <v>14258.39</v>
      </c>
      <c r="Q33" s="798">
        <v>13381.27</v>
      </c>
      <c r="R33" s="798">
        <v>10750.8</v>
      </c>
      <c r="S33" s="798">
        <v>11519.32</v>
      </c>
      <c r="T33" s="798">
        <v>13061.11</v>
      </c>
      <c r="U33" s="798">
        <v>11764.88</v>
      </c>
      <c r="V33" s="798">
        <v>12523.31</v>
      </c>
      <c r="W33" s="798">
        <v>12566.08</v>
      </c>
      <c r="X33" s="798">
        <v>12057.67</v>
      </c>
      <c r="Y33" s="798">
        <v>12239.65</v>
      </c>
      <c r="Z33" s="798">
        <v>13116.71</v>
      </c>
      <c r="AA33" s="798">
        <v>12784.95</v>
      </c>
      <c r="AB33" s="798">
        <v>13914.93</v>
      </c>
      <c r="AC33" s="798">
        <v>13009.27</v>
      </c>
      <c r="AD33" s="798">
        <v>12644.85</v>
      </c>
      <c r="AE33" s="798">
        <v>12738.57</v>
      </c>
      <c r="AF33" s="798">
        <v>12907.3</v>
      </c>
      <c r="AG33" s="798">
        <v>12903.12</v>
      </c>
      <c r="AH33" s="798">
        <v>12851.98</v>
      </c>
      <c r="AI33" s="798">
        <v>12801.34</v>
      </c>
      <c r="AJ33" s="798">
        <v>12743.42</v>
      </c>
      <c r="AK33" s="798">
        <v>12656.6</v>
      </c>
      <c r="AL33" s="798">
        <v>12572.43</v>
      </c>
      <c r="AM33" s="798">
        <v>12482.8</v>
      </c>
      <c r="AN33" s="798">
        <v>12389.06</v>
      </c>
      <c r="AO33" s="798">
        <v>12294.25</v>
      </c>
      <c r="AP33" s="798">
        <v>12207.75</v>
      </c>
      <c r="AQ33" s="798">
        <v>12126.57</v>
      </c>
      <c r="AR33" s="798">
        <v>12067.25</v>
      </c>
      <c r="AS33" s="798">
        <v>12047.25</v>
      </c>
      <c r="AT33" s="798">
        <v>12074.5</v>
      </c>
      <c r="AU33" s="798">
        <v>12164.86</v>
      </c>
      <c r="AV33" s="798">
        <v>12235.7</v>
      </c>
      <c r="AW33" s="798">
        <v>12354.57</v>
      </c>
      <c r="AX33" s="798">
        <v>12479.44</v>
      </c>
      <c r="AY33" s="798">
        <v>12608.94</v>
      </c>
      <c r="AZ33" s="798">
        <v>12746.89</v>
      </c>
    </row>
    <row r="34" spans="1:52">
      <c r="A34" s="799" t="s">
        <v>542</v>
      </c>
      <c r="B34" s="798" t="s">
        <v>15</v>
      </c>
      <c r="C34" s="798">
        <v>13742.76</v>
      </c>
      <c r="D34" s="798">
        <v>13998.73</v>
      </c>
      <c r="E34" s="798">
        <v>15074.44</v>
      </c>
      <c r="F34" s="798">
        <v>15556.17</v>
      </c>
      <c r="G34" s="798">
        <v>15728.98</v>
      </c>
      <c r="H34" s="798">
        <v>16017.03</v>
      </c>
      <c r="I34" s="798">
        <v>15430.66</v>
      </c>
      <c r="J34" s="798">
        <v>15629.9</v>
      </c>
      <c r="K34" s="798">
        <v>15053.02</v>
      </c>
      <c r="L34" s="798">
        <v>15264.41</v>
      </c>
      <c r="M34" s="798">
        <v>14181.7</v>
      </c>
      <c r="N34" s="798">
        <v>14337.01</v>
      </c>
      <c r="O34" s="798">
        <v>14903.36</v>
      </c>
      <c r="P34" s="798">
        <v>15139.63</v>
      </c>
      <c r="Q34" s="798">
        <v>14570.21</v>
      </c>
      <c r="R34" s="798">
        <v>12154.22</v>
      </c>
      <c r="S34" s="798">
        <v>14124.36</v>
      </c>
      <c r="T34" s="798">
        <v>13612.92</v>
      </c>
      <c r="U34" s="798">
        <v>12768.06</v>
      </c>
      <c r="V34" s="798">
        <v>12856.6</v>
      </c>
      <c r="W34" s="798">
        <v>14510.63</v>
      </c>
      <c r="X34" s="798">
        <v>13041.22</v>
      </c>
      <c r="Y34" s="798">
        <v>13002.62</v>
      </c>
      <c r="Z34" s="798">
        <v>13552.82</v>
      </c>
      <c r="AA34" s="798">
        <v>12959.23</v>
      </c>
      <c r="AB34" s="798">
        <v>13628.94</v>
      </c>
      <c r="AC34" s="798">
        <v>13220.26</v>
      </c>
      <c r="AD34" s="798">
        <v>12932.95</v>
      </c>
      <c r="AE34" s="798">
        <v>12946.82</v>
      </c>
      <c r="AF34" s="798">
        <v>13159.71</v>
      </c>
      <c r="AG34" s="798">
        <v>13136.24</v>
      </c>
      <c r="AH34" s="798">
        <v>13065.07</v>
      </c>
      <c r="AI34" s="798">
        <v>12991.05</v>
      </c>
      <c r="AJ34" s="798">
        <v>12896.88</v>
      </c>
      <c r="AK34" s="798">
        <v>12765.58</v>
      </c>
      <c r="AL34" s="798">
        <v>12636.15</v>
      </c>
      <c r="AM34" s="798">
        <v>12499.3</v>
      </c>
      <c r="AN34" s="798">
        <v>12356.56</v>
      </c>
      <c r="AO34" s="798">
        <v>12211.29</v>
      </c>
      <c r="AP34" s="798">
        <v>12070.64</v>
      </c>
      <c r="AQ34" s="798">
        <v>11936.94</v>
      </c>
      <c r="AR34" s="798">
        <v>11822.64</v>
      </c>
      <c r="AS34" s="798">
        <v>11748.45</v>
      </c>
      <c r="AT34" s="798">
        <v>11733.04</v>
      </c>
      <c r="AU34" s="798">
        <v>11789.28</v>
      </c>
      <c r="AV34" s="798">
        <v>11835.69</v>
      </c>
      <c r="AW34" s="798">
        <v>11926.76</v>
      </c>
      <c r="AX34" s="798">
        <v>12023.93</v>
      </c>
      <c r="AY34" s="798">
        <v>12126.52</v>
      </c>
      <c r="AZ34" s="798">
        <v>12234.34</v>
      </c>
    </row>
    <row r="35" spans="1:52">
      <c r="A35" s="799" t="s">
        <v>542</v>
      </c>
      <c r="B35" s="798" t="s">
        <v>16</v>
      </c>
      <c r="C35" s="798">
        <v>14314.32</v>
      </c>
      <c r="D35" s="798">
        <v>14580.93</v>
      </c>
      <c r="E35" s="798">
        <v>15701.39</v>
      </c>
      <c r="F35" s="798">
        <v>16203.16</v>
      </c>
      <c r="G35" s="798">
        <v>16383.15</v>
      </c>
      <c r="H35" s="798">
        <v>16683.18</v>
      </c>
      <c r="I35" s="798">
        <v>16072.42</v>
      </c>
      <c r="J35" s="798">
        <v>16279.95</v>
      </c>
      <c r="K35" s="798">
        <v>15679.08</v>
      </c>
      <c r="L35" s="798">
        <v>15899.26</v>
      </c>
      <c r="M35" s="798">
        <v>15113.06</v>
      </c>
      <c r="N35" s="798">
        <v>14743.63</v>
      </c>
      <c r="O35" s="798">
        <v>15426.29</v>
      </c>
      <c r="P35" s="798">
        <v>15817.93</v>
      </c>
      <c r="Q35" s="798">
        <v>16793.62</v>
      </c>
      <c r="R35" s="798">
        <v>13648.55</v>
      </c>
      <c r="S35" s="798">
        <v>13801.92</v>
      </c>
      <c r="T35" s="798">
        <v>14546.88</v>
      </c>
      <c r="U35" s="798">
        <v>14881.89</v>
      </c>
      <c r="V35" s="798">
        <v>15620.96</v>
      </c>
      <c r="W35" s="798">
        <v>16206.89</v>
      </c>
      <c r="X35" s="798">
        <v>14800.41</v>
      </c>
      <c r="Y35" s="798">
        <v>13647.62</v>
      </c>
      <c r="Z35" s="798">
        <v>13888.44</v>
      </c>
      <c r="AA35" s="798">
        <v>17513.05</v>
      </c>
      <c r="AB35" s="798">
        <v>14736.8</v>
      </c>
      <c r="AC35" s="798">
        <v>14394.6</v>
      </c>
      <c r="AD35" s="798">
        <v>14114.9</v>
      </c>
      <c r="AE35" s="798">
        <v>14133.24</v>
      </c>
      <c r="AF35" s="798">
        <v>14354.47</v>
      </c>
      <c r="AG35" s="798">
        <v>14314.81</v>
      </c>
      <c r="AH35" s="798">
        <v>14231.34</v>
      </c>
      <c r="AI35" s="798">
        <v>14144.28</v>
      </c>
      <c r="AJ35" s="798">
        <v>14020.92</v>
      </c>
      <c r="AK35" s="798">
        <v>13858.62</v>
      </c>
      <c r="AL35" s="798">
        <v>13700.86</v>
      </c>
      <c r="AM35" s="798">
        <v>13537.88</v>
      </c>
      <c r="AN35" s="798">
        <v>13370.6</v>
      </c>
      <c r="AO35" s="798">
        <v>13202.04</v>
      </c>
      <c r="AP35" s="798">
        <v>13039.21</v>
      </c>
      <c r="AQ35" s="798">
        <v>12885.28</v>
      </c>
      <c r="AR35" s="798">
        <v>12745.86</v>
      </c>
      <c r="AS35" s="798">
        <v>12635.17</v>
      </c>
      <c r="AT35" s="798">
        <v>12593.18</v>
      </c>
      <c r="AU35" s="798">
        <v>12633.52</v>
      </c>
      <c r="AV35" s="798">
        <v>12665.48</v>
      </c>
      <c r="AW35" s="798">
        <v>12746.41</v>
      </c>
      <c r="AX35" s="798">
        <v>12834.75</v>
      </c>
      <c r="AY35" s="798">
        <v>12930.64</v>
      </c>
      <c r="AZ35" s="798">
        <v>13032.68</v>
      </c>
    </row>
    <row r="36" spans="1:52">
      <c r="A36" s="799" t="s">
        <v>542</v>
      </c>
      <c r="B36" s="798" t="s">
        <v>17</v>
      </c>
      <c r="C36" s="798">
        <v>15198.64</v>
      </c>
      <c r="D36" s="798">
        <v>15481.72</v>
      </c>
      <c r="E36" s="798">
        <v>16671.400000000001</v>
      </c>
      <c r="F36" s="798">
        <v>17204.16</v>
      </c>
      <c r="G36" s="798">
        <v>17395.28</v>
      </c>
      <c r="H36" s="798">
        <v>17713.84</v>
      </c>
      <c r="I36" s="798">
        <v>17065.349999999999</v>
      </c>
      <c r="J36" s="798">
        <v>17285.7</v>
      </c>
      <c r="K36" s="798">
        <v>16647.71</v>
      </c>
      <c r="L36" s="798">
        <v>16881.490000000002</v>
      </c>
      <c r="M36" s="798">
        <v>16782.46</v>
      </c>
      <c r="N36" s="798">
        <v>16196.39</v>
      </c>
      <c r="O36" s="798">
        <v>19905.27</v>
      </c>
      <c r="P36" s="798">
        <v>17239.57</v>
      </c>
      <c r="Q36" s="798">
        <v>17355.45</v>
      </c>
      <c r="R36" s="798">
        <v>14016.9</v>
      </c>
      <c r="S36" s="798">
        <v>13815.72</v>
      </c>
      <c r="T36" s="798">
        <v>15202.18</v>
      </c>
      <c r="U36" s="798">
        <v>14638.51</v>
      </c>
      <c r="V36" s="798">
        <v>17358.96</v>
      </c>
      <c r="W36" s="798">
        <v>15474.24</v>
      </c>
      <c r="X36" s="798">
        <v>15235</v>
      </c>
      <c r="Y36" s="798">
        <v>17437.77</v>
      </c>
      <c r="Z36" s="798">
        <v>19027.009999999998</v>
      </c>
      <c r="AA36" s="798">
        <v>16081.82</v>
      </c>
      <c r="AB36" s="798">
        <v>16675.400000000001</v>
      </c>
      <c r="AC36" s="798">
        <v>15674.61</v>
      </c>
      <c r="AD36" s="798">
        <v>15450.21</v>
      </c>
      <c r="AE36" s="798">
        <v>15523.33</v>
      </c>
      <c r="AF36" s="798">
        <v>15761.62</v>
      </c>
      <c r="AG36" s="798">
        <v>15713.14</v>
      </c>
      <c r="AH36" s="798">
        <v>15616.89</v>
      </c>
      <c r="AI36" s="798">
        <v>15514.25</v>
      </c>
      <c r="AJ36" s="798">
        <v>15357.63</v>
      </c>
      <c r="AK36" s="798">
        <v>15156.94</v>
      </c>
      <c r="AL36" s="798">
        <v>14958.92</v>
      </c>
      <c r="AM36" s="798">
        <v>14754.67</v>
      </c>
      <c r="AN36" s="798">
        <v>14545.47</v>
      </c>
      <c r="AO36" s="798">
        <v>14334.51</v>
      </c>
      <c r="AP36" s="798">
        <v>14128.76</v>
      </c>
      <c r="AQ36" s="798">
        <v>13932.51</v>
      </c>
      <c r="AR36" s="798">
        <v>13751.59</v>
      </c>
      <c r="AS36" s="798">
        <v>13599.69</v>
      </c>
      <c r="AT36" s="798">
        <v>13525.33</v>
      </c>
      <c r="AU36" s="798">
        <v>13545.9</v>
      </c>
      <c r="AV36" s="798">
        <v>13556.15</v>
      </c>
      <c r="AW36" s="798">
        <v>13622.75</v>
      </c>
      <c r="AX36" s="798">
        <v>13697.44</v>
      </c>
      <c r="AY36" s="798">
        <v>13781.28</v>
      </c>
      <c r="AZ36" s="798">
        <v>13871.61</v>
      </c>
    </row>
    <row r="37" spans="1:52">
      <c r="A37" s="798" t="s">
        <v>4</v>
      </c>
      <c r="B37" s="798"/>
      <c r="C37" s="798"/>
      <c r="D37" s="798"/>
      <c r="E37" s="798"/>
      <c r="F37" s="798"/>
      <c r="G37" s="798"/>
      <c r="H37" s="798"/>
      <c r="I37" s="798"/>
      <c r="J37" s="798"/>
      <c r="K37" s="798"/>
      <c r="L37" s="798"/>
      <c r="M37" s="798"/>
      <c r="N37" s="798"/>
      <c r="O37" s="798"/>
      <c r="P37" s="798"/>
      <c r="Q37" s="798"/>
      <c r="R37" s="798"/>
      <c r="S37" s="798"/>
      <c r="T37" s="798"/>
      <c r="U37" s="798"/>
      <c r="V37" s="798"/>
      <c r="W37" s="798"/>
      <c r="X37" s="798"/>
      <c r="Y37" s="798"/>
      <c r="Z37" s="798"/>
      <c r="AA37" s="798"/>
      <c r="AB37" s="798"/>
      <c r="AC37" s="798"/>
      <c r="AD37" s="798"/>
      <c r="AE37" s="798"/>
      <c r="AF37" s="798"/>
      <c r="AG37" s="798"/>
      <c r="AH37" s="798"/>
      <c r="AI37" s="798"/>
      <c r="AJ37" s="798"/>
      <c r="AK37" s="798"/>
      <c r="AL37" s="798"/>
      <c r="AM37" s="798"/>
      <c r="AN37" s="798"/>
      <c r="AO37" s="798"/>
      <c r="AP37" s="798"/>
      <c r="AQ37" s="798"/>
      <c r="AR37" s="798"/>
      <c r="AS37" s="798"/>
      <c r="AT37" s="798"/>
      <c r="AU37" s="798"/>
      <c r="AV37" s="798"/>
      <c r="AW37" s="798"/>
      <c r="AX37" s="798"/>
      <c r="AY37" s="798"/>
      <c r="AZ37" s="798"/>
    </row>
    <row r="38" spans="1:52">
      <c r="A38" s="799" t="s">
        <v>839</v>
      </c>
      <c r="B38" s="798"/>
      <c r="C38" s="798">
        <v>1986</v>
      </c>
      <c r="D38" s="798">
        <v>1987</v>
      </c>
      <c r="E38" s="798">
        <v>1988</v>
      </c>
      <c r="F38" s="798">
        <v>1989</v>
      </c>
      <c r="G38" s="798">
        <v>1990</v>
      </c>
      <c r="H38" s="798">
        <v>1991</v>
      </c>
      <c r="I38" s="798">
        <v>1992</v>
      </c>
      <c r="J38" s="798">
        <v>1993</v>
      </c>
      <c r="K38" s="798">
        <v>1994</v>
      </c>
      <c r="L38" s="798">
        <v>1995</v>
      </c>
      <c r="M38" s="798">
        <v>1996</v>
      </c>
      <c r="N38" s="798">
        <v>1997</v>
      </c>
      <c r="O38" s="798">
        <v>1998</v>
      </c>
      <c r="P38" s="798">
        <v>1999</v>
      </c>
      <c r="Q38" s="798">
        <v>2000</v>
      </c>
      <c r="R38" s="798">
        <v>2001</v>
      </c>
      <c r="S38" s="798">
        <v>2002</v>
      </c>
      <c r="T38" s="798">
        <v>2003</v>
      </c>
      <c r="U38" s="798">
        <v>2004</v>
      </c>
      <c r="V38" s="798">
        <v>2005</v>
      </c>
      <c r="W38" s="798">
        <v>2006</v>
      </c>
      <c r="X38" s="798">
        <v>2007</v>
      </c>
      <c r="Y38" s="798">
        <v>2008</v>
      </c>
      <c r="Z38" s="798">
        <v>2009</v>
      </c>
      <c r="AA38" s="798">
        <v>2010</v>
      </c>
      <c r="AB38" s="798">
        <v>2011</v>
      </c>
      <c r="AC38" s="798">
        <v>2012</v>
      </c>
      <c r="AD38" s="798">
        <v>2013</v>
      </c>
      <c r="AE38" s="798">
        <v>2014</v>
      </c>
      <c r="AF38" s="798">
        <v>2015</v>
      </c>
      <c r="AG38" s="798">
        <v>2016</v>
      </c>
      <c r="AH38" s="798">
        <v>2017</v>
      </c>
      <c r="AI38" s="798">
        <v>2018</v>
      </c>
      <c r="AJ38" s="798">
        <v>2019</v>
      </c>
      <c r="AK38" s="798">
        <v>2020</v>
      </c>
      <c r="AL38" s="798">
        <v>2021</v>
      </c>
      <c r="AM38" s="798">
        <v>2022</v>
      </c>
      <c r="AN38" s="798">
        <v>2023</v>
      </c>
      <c r="AO38" s="798">
        <v>2024</v>
      </c>
      <c r="AP38" s="798">
        <v>2025</v>
      </c>
      <c r="AQ38" s="798">
        <v>2026</v>
      </c>
      <c r="AR38" s="798">
        <v>2027</v>
      </c>
      <c r="AS38" s="798">
        <v>2028</v>
      </c>
      <c r="AT38" s="798">
        <v>2029</v>
      </c>
      <c r="AU38" s="798">
        <v>2030</v>
      </c>
      <c r="AV38" s="798">
        <v>2031</v>
      </c>
      <c r="AW38" s="798">
        <v>2032</v>
      </c>
      <c r="AX38" s="798">
        <v>2033</v>
      </c>
      <c r="AY38" s="798">
        <v>2034</v>
      </c>
      <c r="AZ38" s="798">
        <v>2035</v>
      </c>
    </row>
    <row r="39" spans="1:52">
      <c r="A39" s="799" t="s">
        <v>542</v>
      </c>
      <c r="B39" s="798" t="s">
        <v>63</v>
      </c>
      <c r="C39" s="798">
        <v>7221.99</v>
      </c>
      <c r="D39" s="798">
        <v>7356.5</v>
      </c>
      <c r="E39" s="798">
        <v>7921.799</v>
      </c>
      <c r="F39" s="798">
        <v>8174.9589999999998</v>
      </c>
      <c r="G39" s="798">
        <v>8265.77</v>
      </c>
      <c r="H39" s="798">
        <v>8417.1489999999994</v>
      </c>
      <c r="I39" s="798">
        <v>8109</v>
      </c>
      <c r="J39" s="798">
        <v>8213.7000000000007</v>
      </c>
      <c r="K39" s="798">
        <v>7910.549</v>
      </c>
      <c r="L39" s="798">
        <v>8021.63</v>
      </c>
      <c r="M39" s="798">
        <v>6785.7290000000003</v>
      </c>
      <c r="N39" s="798">
        <v>8090.5889999999999</v>
      </c>
      <c r="O39" s="798">
        <v>8250.74</v>
      </c>
      <c r="P39" s="798">
        <v>8724.8909999999996</v>
      </c>
      <c r="Q39" s="798">
        <v>8324.7389999999996</v>
      </c>
      <c r="R39" s="798">
        <v>6365.52</v>
      </c>
      <c r="S39" s="798">
        <v>6681.75</v>
      </c>
      <c r="T39" s="798">
        <v>5031.63</v>
      </c>
      <c r="U39" s="798">
        <v>6925.66</v>
      </c>
      <c r="V39" s="798">
        <v>7310.17</v>
      </c>
      <c r="W39" s="798">
        <v>7244.88</v>
      </c>
      <c r="X39" s="798">
        <v>5544.74</v>
      </c>
      <c r="Y39" s="798">
        <v>6150.55</v>
      </c>
      <c r="Z39" s="798">
        <v>7523.0709999999999</v>
      </c>
      <c r="AA39" s="798">
        <v>7457.33</v>
      </c>
      <c r="AB39" s="798">
        <v>7856.23</v>
      </c>
      <c r="AC39" s="798">
        <v>7670.5</v>
      </c>
      <c r="AD39" s="798">
        <v>7458.6260000000002</v>
      </c>
      <c r="AE39" s="798">
        <v>7430.3</v>
      </c>
      <c r="AF39" s="798">
        <v>7576.09</v>
      </c>
      <c r="AG39" s="798">
        <v>7574.6480000000001</v>
      </c>
      <c r="AH39" s="798">
        <v>7537.3209999999999</v>
      </c>
      <c r="AI39" s="798">
        <v>7506.4859999999999</v>
      </c>
      <c r="AJ39" s="798">
        <v>7474.4380000000001</v>
      </c>
      <c r="AK39" s="798">
        <v>7422.4279999999999</v>
      </c>
      <c r="AL39" s="798">
        <v>7378.2889999999998</v>
      </c>
      <c r="AM39" s="798">
        <v>7335.4170000000004</v>
      </c>
      <c r="AN39" s="798">
        <v>7294.4560000000001</v>
      </c>
      <c r="AO39" s="798">
        <v>7257.3459999999995</v>
      </c>
      <c r="AP39" s="798">
        <v>7226.73</v>
      </c>
      <c r="AQ39" s="798">
        <v>7203.71</v>
      </c>
      <c r="AR39" s="798">
        <v>7192.567</v>
      </c>
      <c r="AS39" s="798">
        <v>7192.5919999999996</v>
      </c>
      <c r="AT39" s="798">
        <v>7218.4409999999998</v>
      </c>
      <c r="AU39" s="798">
        <v>7277.5029999999997</v>
      </c>
      <c r="AV39" s="798">
        <v>7313.1059999999998</v>
      </c>
      <c r="AW39" s="798">
        <v>7384.8490000000002</v>
      </c>
      <c r="AX39" s="798">
        <v>7457.4269999999997</v>
      </c>
      <c r="AY39" s="798">
        <v>7532.3829999999998</v>
      </c>
      <c r="AZ39" s="798">
        <v>7607.7389999999996</v>
      </c>
    </row>
    <row r="40" spans="1:52">
      <c r="A40" s="799" t="s">
        <v>542</v>
      </c>
      <c r="B40" s="798" t="s">
        <v>6</v>
      </c>
      <c r="C40" s="798">
        <v>8419.5499999999993</v>
      </c>
      <c r="D40" s="798">
        <v>8576.3700000000008</v>
      </c>
      <c r="E40" s="798">
        <v>9235.41</v>
      </c>
      <c r="F40" s="798">
        <v>9530.5400000000009</v>
      </c>
      <c r="G40" s="798">
        <v>9636.42</v>
      </c>
      <c r="H40" s="798">
        <v>9812.89</v>
      </c>
      <c r="I40" s="798">
        <v>9453.65</v>
      </c>
      <c r="J40" s="798">
        <v>9575.7099999999991</v>
      </c>
      <c r="K40" s="798">
        <v>9222.2900000000009</v>
      </c>
      <c r="L40" s="798">
        <v>9351.7890000000007</v>
      </c>
      <c r="M40" s="798">
        <v>9364.1209999999992</v>
      </c>
      <c r="N40" s="798">
        <v>9202.42</v>
      </c>
      <c r="O40" s="798">
        <v>10001.61</v>
      </c>
      <c r="P40" s="798">
        <v>10609.01</v>
      </c>
      <c r="Q40" s="798">
        <v>10603.63</v>
      </c>
      <c r="R40" s="798">
        <v>9407.9989999999998</v>
      </c>
      <c r="S40" s="798">
        <v>7286.759</v>
      </c>
      <c r="T40" s="798">
        <v>7637.3509999999997</v>
      </c>
      <c r="U40" s="798">
        <v>8651.8700000000008</v>
      </c>
      <c r="V40" s="798">
        <v>8574.64</v>
      </c>
      <c r="W40" s="798">
        <v>8655.35</v>
      </c>
      <c r="X40" s="798">
        <v>8716.18</v>
      </c>
      <c r="Y40" s="798">
        <v>9529.09</v>
      </c>
      <c r="Z40" s="798">
        <v>9286.33</v>
      </c>
      <c r="AA40" s="798">
        <v>9128.4509999999991</v>
      </c>
      <c r="AB40" s="798">
        <v>8936.0400000000009</v>
      </c>
      <c r="AC40" s="798">
        <v>9377.2510000000002</v>
      </c>
      <c r="AD40" s="798">
        <v>9184.0769999999993</v>
      </c>
      <c r="AE40" s="798">
        <v>9104.0779999999995</v>
      </c>
      <c r="AF40" s="798">
        <v>9293.9979999999996</v>
      </c>
      <c r="AG40" s="798">
        <v>9307.4220000000005</v>
      </c>
      <c r="AH40" s="798">
        <v>9284.7209999999995</v>
      </c>
      <c r="AI40" s="798">
        <v>9269.1509999999998</v>
      </c>
      <c r="AJ40" s="798">
        <v>9241.6569999999992</v>
      </c>
      <c r="AK40" s="798">
        <v>9187.2759999999998</v>
      </c>
      <c r="AL40" s="798">
        <v>9142.0840000000007</v>
      </c>
      <c r="AM40" s="798">
        <v>9097.9740000000002</v>
      </c>
      <c r="AN40" s="798">
        <v>9055.1929999999993</v>
      </c>
      <c r="AO40" s="798">
        <v>9016.6560000000009</v>
      </c>
      <c r="AP40" s="798">
        <v>8984.6090000000004</v>
      </c>
      <c r="AQ40" s="798">
        <v>8962.7810000000009</v>
      </c>
      <c r="AR40" s="798">
        <v>8954.5490000000009</v>
      </c>
      <c r="AS40" s="798">
        <v>8961.1080000000002</v>
      </c>
      <c r="AT40" s="798">
        <v>8998.5519999999997</v>
      </c>
      <c r="AU40" s="798">
        <v>9071.6849999999995</v>
      </c>
      <c r="AV40" s="798">
        <v>9114.7790000000005</v>
      </c>
      <c r="AW40" s="798">
        <v>9202.0249999999996</v>
      </c>
      <c r="AX40" s="798">
        <v>9289.7860000000001</v>
      </c>
      <c r="AY40" s="798">
        <v>9380.2690000000002</v>
      </c>
      <c r="AZ40" s="798">
        <v>9469.1059999999998</v>
      </c>
    </row>
    <row r="41" spans="1:52">
      <c r="A41" s="799" t="s">
        <v>542</v>
      </c>
      <c r="B41" s="798" t="s">
        <v>7</v>
      </c>
      <c r="C41" s="798">
        <v>7901.43</v>
      </c>
      <c r="D41" s="798">
        <v>8048.6</v>
      </c>
      <c r="E41" s="798">
        <v>8667.08</v>
      </c>
      <c r="F41" s="798">
        <v>8944.0609999999997</v>
      </c>
      <c r="G41" s="798">
        <v>9043.4210000000003</v>
      </c>
      <c r="H41" s="798">
        <v>9209.0300000000007</v>
      </c>
      <c r="I41" s="798">
        <v>8871.8889999999992</v>
      </c>
      <c r="J41" s="798">
        <v>8986.4500000000007</v>
      </c>
      <c r="K41" s="798">
        <v>8654.77</v>
      </c>
      <c r="L41" s="798">
        <v>8776.3109999999997</v>
      </c>
      <c r="M41" s="798">
        <v>8896.0499999999993</v>
      </c>
      <c r="N41" s="798">
        <v>9307.74</v>
      </c>
      <c r="O41" s="798">
        <v>9768.0889999999999</v>
      </c>
      <c r="P41" s="798">
        <v>10189.129999999999</v>
      </c>
      <c r="Q41" s="798">
        <v>9965.1110000000008</v>
      </c>
      <c r="R41" s="798">
        <v>8964.92</v>
      </c>
      <c r="S41" s="798">
        <v>7554.01</v>
      </c>
      <c r="T41" s="798">
        <v>8121.05</v>
      </c>
      <c r="U41" s="798">
        <v>8245.61</v>
      </c>
      <c r="V41" s="798">
        <v>8573.91</v>
      </c>
      <c r="W41" s="798">
        <v>8582.73</v>
      </c>
      <c r="X41" s="798">
        <v>8109.29</v>
      </c>
      <c r="Y41" s="798">
        <v>8847.6</v>
      </c>
      <c r="Z41" s="798">
        <v>9163.69</v>
      </c>
      <c r="AA41" s="798">
        <v>8843.0609999999997</v>
      </c>
      <c r="AB41" s="798">
        <v>9318.5499999999993</v>
      </c>
      <c r="AC41" s="798">
        <v>9168.5490000000009</v>
      </c>
      <c r="AD41" s="798">
        <v>8987.6959999999999</v>
      </c>
      <c r="AE41" s="798">
        <v>8918.0949999999993</v>
      </c>
      <c r="AF41" s="798">
        <v>9106.7929999999997</v>
      </c>
      <c r="AG41" s="798">
        <v>9115.8610000000008</v>
      </c>
      <c r="AH41" s="798">
        <v>9086.24</v>
      </c>
      <c r="AI41" s="798">
        <v>9062.8490000000002</v>
      </c>
      <c r="AJ41" s="798">
        <v>9024.42</v>
      </c>
      <c r="AK41" s="798">
        <v>8959.1959999999999</v>
      </c>
      <c r="AL41" s="798">
        <v>8902.0910000000003</v>
      </c>
      <c r="AM41" s="798">
        <v>8846.8739999999998</v>
      </c>
      <c r="AN41" s="798">
        <v>8793.7659999999996</v>
      </c>
      <c r="AO41" s="798">
        <v>8745.6620000000003</v>
      </c>
      <c r="AP41" s="798">
        <v>8704.4130000000005</v>
      </c>
      <c r="AQ41" s="798">
        <v>8673.4269999999997</v>
      </c>
      <c r="AR41" s="798">
        <v>8655.4590000000007</v>
      </c>
      <c r="AS41" s="798">
        <v>8646.8050000000003</v>
      </c>
      <c r="AT41" s="798">
        <v>8669.6139999999996</v>
      </c>
      <c r="AU41" s="798">
        <v>8731.9369999999999</v>
      </c>
      <c r="AV41" s="798">
        <v>8767.06</v>
      </c>
      <c r="AW41" s="798">
        <v>8844.9549999999999</v>
      </c>
      <c r="AX41" s="798">
        <v>8923.8179999999993</v>
      </c>
      <c r="AY41" s="798">
        <v>9005.9979999999996</v>
      </c>
      <c r="AZ41" s="798">
        <v>9087.3700000000008</v>
      </c>
    </row>
    <row r="42" spans="1:52">
      <c r="A42" s="799" t="s">
        <v>542</v>
      </c>
      <c r="B42" s="798" t="s">
        <v>8</v>
      </c>
      <c r="C42" s="798">
        <v>8100.37</v>
      </c>
      <c r="D42" s="798">
        <v>8251.241</v>
      </c>
      <c r="E42" s="798">
        <v>8885.3009999999995</v>
      </c>
      <c r="F42" s="798">
        <v>9169.24</v>
      </c>
      <c r="G42" s="798">
        <v>9271.1</v>
      </c>
      <c r="H42" s="798">
        <v>9440.89</v>
      </c>
      <c r="I42" s="798">
        <v>9095.26</v>
      </c>
      <c r="J42" s="798">
        <v>9212.7000000000007</v>
      </c>
      <c r="K42" s="798">
        <v>8872.67</v>
      </c>
      <c r="L42" s="798">
        <v>8997.27</v>
      </c>
      <c r="M42" s="798">
        <v>8781.0290000000005</v>
      </c>
      <c r="N42" s="798">
        <v>8683.9599999999991</v>
      </c>
      <c r="O42" s="798">
        <v>8975.1110000000008</v>
      </c>
      <c r="P42" s="798">
        <v>9243.43</v>
      </c>
      <c r="Q42" s="798">
        <v>9509.8809999999994</v>
      </c>
      <c r="R42" s="798">
        <v>7359.299</v>
      </c>
      <c r="S42" s="798">
        <v>7441.59</v>
      </c>
      <c r="T42" s="798">
        <v>6893.49</v>
      </c>
      <c r="U42" s="798">
        <v>7271.33</v>
      </c>
      <c r="V42" s="798">
        <v>7869.63</v>
      </c>
      <c r="W42" s="798">
        <v>8103.08</v>
      </c>
      <c r="X42" s="798">
        <v>5544.74</v>
      </c>
      <c r="Y42" s="798">
        <v>6150.55</v>
      </c>
      <c r="Z42" s="798">
        <v>8603.8310000000001</v>
      </c>
      <c r="AA42" s="798">
        <v>8127.6809999999996</v>
      </c>
      <c r="AB42" s="798">
        <v>8075.19</v>
      </c>
      <c r="AC42" s="798">
        <v>8283.81</v>
      </c>
      <c r="AD42" s="798">
        <v>8112.42</v>
      </c>
      <c r="AE42" s="798">
        <v>8045.5469999999996</v>
      </c>
      <c r="AF42" s="798">
        <v>8205.4169999999995</v>
      </c>
      <c r="AG42" s="798">
        <v>8213.1139999999996</v>
      </c>
      <c r="AH42" s="798">
        <v>8175.7</v>
      </c>
      <c r="AI42" s="798">
        <v>8145.9660000000003</v>
      </c>
      <c r="AJ42" s="798">
        <v>8114.8959999999997</v>
      </c>
      <c r="AK42" s="798">
        <v>8060.9350000000004</v>
      </c>
      <c r="AL42" s="798">
        <v>8015.4489999999996</v>
      </c>
      <c r="AM42" s="798">
        <v>7972.0469999999996</v>
      </c>
      <c r="AN42" s="798">
        <v>7931.4080000000004</v>
      </c>
      <c r="AO42" s="798">
        <v>7895.79</v>
      </c>
      <c r="AP42" s="798">
        <v>7867.0150000000003</v>
      </c>
      <c r="AQ42" s="798">
        <v>7848.1869999999999</v>
      </c>
      <c r="AR42" s="798">
        <v>7843.1819999999998</v>
      </c>
      <c r="AS42" s="798">
        <v>7850.2340000000004</v>
      </c>
      <c r="AT42" s="798">
        <v>7883.4750000000004</v>
      </c>
      <c r="AU42" s="798">
        <v>7950.3519999999999</v>
      </c>
      <c r="AV42" s="798">
        <v>7991.1310000000003</v>
      </c>
      <c r="AW42" s="798">
        <v>8071.2610000000004</v>
      </c>
      <c r="AX42" s="798">
        <v>8152.1239999999998</v>
      </c>
      <c r="AY42" s="798">
        <v>8235.4809999999998</v>
      </c>
      <c r="AZ42" s="798">
        <v>8318.4269999999997</v>
      </c>
    </row>
    <row r="43" spans="1:52">
      <c r="A43" s="799" t="s">
        <v>542</v>
      </c>
      <c r="B43" s="798" t="s">
        <v>9</v>
      </c>
      <c r="C43" s="798">
        <v>7267.02</v>
      </c>
      <c r="D43" s="798">
        <v>7402.37</v>
      </c>
      <c r="E43" s="798">
        <v>7971.2</v>
      </c>
      <c r="F43" s="798">
        <v>8225.93</v>
      </c>
      <c r="G43" s="798">
        <v>8317.31</v>
      </c>
      <c r="H43" s="798">
        <v>8469.6299999999992</v>
      </c>
      <c r="I43" s="798">
        <v>8159.56</v>
      </c>
      <c r="J43" s="798">
        <v>8264.92</v>
      </c>
      <c r="K43" s="798">
        <v>7959.87</v>
      </c>
      <c r="L43" s="798">
        <v>8071.6490000000003</v>
      </c>
      <c r="M43" s="798">
        <v>6785.7290000000003</v>
      </c>
      <c r="N43" s="798">
        <v>8217.0810000000001</v>
      </c>
      <c r="O43" s="798">
        <v>8250.74</v>
      </c>
      <c r="P43" s="798">
        <v>8733.8610000000008</v>
      </c>
      <c r="Q43" s="798">
        <v>8930.64</v>
      </c>
      <c r="R43" s="798">
        <v>6968.48</v>
      </c>
      <c r="S43" s="798">
        <v>6879.5</v>
      </c>
      <c r="T43" s="798">
        <v>5031.63</v>
      </c>
      <c r="U43" s="798">
        <v>6925.66</v>
      </c>
      <c r="V43" s="798">
        <v>7431.21</v>
      </c>
      <c r="W43" s="798">
        <v>7349.1090000000004</v>
      </c>
      <c r="X43" s="798">
        <v>7269.81</v>
      </c>
      <c r="Y43" s="798">
        <v>7574.37</v>
      </c>
      <c r="Z43" s="798">
        <v>7523.0709999999999</v>
      </c>
      <c r="AA43" s="798">
        <v>7693.2</v>
      </c>
      <c r="AB43" s="798">
        <v>8328.4500000000007</v>
      </c>
      <c r="AC43" s="798">
        <v>7670.5</v>
      </c>
      <c r="AD43" s="798">
        <v>7481.3810000000003</v>
      </c>
      <c r="AE43" s="798">
        <v>7430.3</v>
      </c>
      <c r="AF43" s="798">
        <v>7576.09</v>
      </c>
      <c r="AG43" s="798">
        <v>7574.6480000000001</v>
      </c>
      <c r="AH43" s="798">
        <v>7537.3209999999999</v>
      </c>
      <c r="AI43" s="798">
        <v>7506.4859999999999</v>
      </c>
      <c r="AJ43" s="798">
        <v>7474.4380000000001</v>
      </c>
      <c r="AK43" s="798">
        <v>7422.4279999999999</v>
      </c>
      <c r="AL43" s="798">
        <v>7378.2889999999998</v>
      </c>
      <c r="AM43" s="798">
        <v>7335.4170000000004</v>
      </c>
      <c r="AN43" s="798">
        <v>7294.4560000000001</v>
      </c>
      <c r="AO43" s="798">
        <v>7257.3459999999995</v>
      </c>
      <c r="AP43" s="798">
        <v>7226.73</v>
      </c>
      <c r="AQ43" s="798">
        <v>7203.71</v>
      </c>
      <c r="AR43" s="798">
        <v>7192.567</v>
      </c>
      <c r="AS43" s="798">
        <v>7192.5919999999996</v>
      </c>
      <c r="AT43" s="798">
        <v>7218.4409999999998</v>
      </c>
      <c r="AU43" s="798">
        <v>7277.5029999999997</v>
      </c>
      <c r="AV43" s="798">
        <v>7313.1059999999998</v>
      </c>
      <c r="AW43" s="798">
        <v>7384.8490000000002</v>
      </c>
      <c r="AX43" s="798">
        <v>7457.4269999999997</v>
      </c>
      <c r="AY43" s="798">
        <v>7532.3829999999998</v>
      </c>
      <c r="AZ43" s="798">
        <v>7607.7389999999996</v>
      </c>
    </row>
    <row r="44" spans="1:52">
      <c r="A44" s="799" t="s">
        <v>542</v>
      </c>
      <c r="B44" s="798" t="s">
        <v>10</v>
      </c>
      <c r="C44" s="798">
        <v>7221.99</v>
      </c>
      <c r="D44" s="798">
        <v>7356.5</v>
      </c>
      <c r="E44" s="798">
        <v>7921.799</v>
      </c>
      <c r="F44" s="798">
        <v>8174.9589999999998</v>
      </c>
      <c r="G44" s="798">
        <v>8265.77</v>
      </c>
      <c r="H44" s="798">
        <v>8417.1489999999994</v>
      </c>
      <c r="I44" s="798">
        <v>8109</v>
      </c>
      <c r="J44" s="798">
        <v>8213.7000000000007</v>
      </c>
      <c r="K44" s="798">
        <v>7910.549</v>
      </c>
      <c r="L44" s="798">
        <v>8021.63</v>
      </c>
      <c r="M44" s="798">
        <v>7713.35</v>
      </c>
      <c r="N44" s="798">
        <v>8194.2800000000007</v>
      </c>
      <c r="O44" s="798">
        <v>8568.3799999999992</v>
      </c>
      <c r="P44" s="798">
        <v>8780.9490000000005</v>
      </c>
      <c r="Q44" s="798">
        <v>8822.9500000000007</v>
      </c>
      <c r="R44" s="798">
        <v>6906.83</v>
      </c>
      <c r="S44" s="798">
        <v>6681.75</v>
      </c>
      <c r="T44" s="798">
        <v>6953.02</v>
      </c>
      <c r="U44" s="798">
        <v>7108.11</v>
      </c>
      <c r="V44" s="798">
        <v>7310.17</v>
      </c>
      <c r="W44" s="798">
        <v>7430.5690000000004</v>
      </c>
      <c r="X44" s="798">
        <v>7522.24</v>
      </c>
      <c r="Y44" s="798">
        <v>7660.19</v>
      </c>
      <c r="Z44" s="798">
        <v>7613.3109999999997</v>
      </c>
      <c r="AA44" s="798">
        <v>7601.91</v>
      </c>
      <c r="AB44" s="798">
        <v>7953.0209999999997</v>
      </c>
      <c r="AC44" s="798">
        <v>7941.94</v>
      </c>
      <c r="AD44" s="798">
        <v>7687.6319999999996</v>
      </c>
      <c r="AE44" s="798">
        <v>7701.2839999999997</v>
      </c>
      <c r="AF44" s="798">
        <v>7861.0420000000004</v>
      </c>
      <c r="AG44" s="798">
        <v>7861.348</v>
      </c>
      <c r="AH44" s="798">
        <v>7822.1409999999996</v>
      </c>
      <c r="AI44" s="798">
        <v>7789.1030000000001</v>
      </c>
      <c r="AJ44" s="798">
        <v>7755.4070000000002</v>
      </c>
      <c r="AK44" s="798">
        <v>7706.5140000000001</v>
      </c>
      <c r="AL44" s="798">
        <v>7664.84</v>
      </c>
      <c r="AM44" s="798">
        <v>7625.0010000000002</v>
      </c>
      <c r="AN44" s="798">
        <v>7587.3190000000004</v>
      </c>
      <c r="AO44" s="798">
        <v>7553.6149999999998</v>
      </c>
      <c r="AP44" s="798">
        <v>7529.125</v>
      </c>
      <c r="AQ44" s="798">
        <v>7509.75</v>
      </c>
      <c r="AR44" s="798">
        <v>7502.7070000000003</v>
      </c>
      <c r="AS44" s="798">
        <v>7507.4520000000002</v>
      </c>
      <c r="AT44" s="798">
        <v>7537.6289999999999</v>
      </c>
      <c r="AU44" s="798">
        <v>7604.0680000000002</v>
      </c>
      <c r="AV44" s="798">
        <v>7645.357</v>
      </c>
      <c r="AW44" s="798">
        <v>7723.3789999999999</v>
      </c>
      <c r="AX44" s="798">
        <v>7802.65</v>
      </c>
      <c r="AY44" s="798">
        <v>7884.2820000000002</v>
      </c>
      <c r="AZ44" s="798">
        <v>7969.6930000000002</v>
      </c>
    </row>
    <row r="45" spans="1:52">
      <c r="A45" s="799" t="s">
        <v>542</v>
      </c>
      <c r="B45" s="798" t="s">
        <v>11</v>
      </c>
      <c r="C45" s="798">
        <v>7509.5</v>
      </c>
      <c r="D45" s="798">
        <v>7649.37</v>
      </c>
      <c r="E45" s="798">
        <v>8237.18</v>
      </c>
      <c r="F45" s="798">
        <v>8500.41</v>
      </c>
      <c r="G45" s="798">
        <v>8594.84</v>
      </c>
      <c r="H45" s="798">
        <v>8752.24</v>
      </c>
      <c r="I45" s="798">
        <v>8431.83</v>
      </c>
      <c r="J45" s="798">
        <v>8540.6990000000005</v>
      </c>
      <c r="K45" s="798">
        <v>8225.4699999999993</v>
      </c>
      <c r="L45" s="798">
        <v>8340.98</v>
      </c>
      <c r="M45" s="798">
        <v>8063.2089999999998</v>
      </c>
      <c r="N45" s="798">
        <v>8293.6309999999994</v>
      </c>
      <c r="O45" s="798">
        <v>8490.3510000000006</v>
      </c>
      <c r="P45" s="798">
        <v>9147.01</v>
      </c>
      <c r="Q45" s="798">
        <v>9256.4189999999999</v>
      </c>
      <c r="R45" s="798">
        <v>7289.2910000000002</v>
      </c>
      <c r="S45" s="798">
        <v>7103.32</v>
      </c>
      <c r="T45" s="798">
        <v>7244.2910000000002</v>
      </c>
      <c r="U45" s="798">
        <v>7370.67</v>
      </c>
      <c r="V45" s="798">
        <v>7756.69</v>
      </c>
      <c r="W45" s="798">
        <v>7500.5609999999997</v>
      </c>
      <c r="X45" s="798">
        <v>7694.3389999999999</v>
      </c>
      <c r="Y45" s="798">
        <v>7934.51</v>
      </c>
      <c r="Z45" s="798">
        <v>7627.1289999999999</v>
      </c>
      <c r="AA45" s="798">
        <v>7457.33</v>
      </c>
      <c r="AB45" s="798">
        <v>8020.42</v>
      </c>
      <c r="AC45" s="798">
        <v>8254.4699999999993</v>
      </c>
      <c r="AD45" s="798">
        <v>7916.4470000000001</v>
      </c>
      <c r="AE45" s="798">
        <v>7984.1459999999997</v>
      </c>
      <c r="AF45" s="798">
        <v>8161.0159999999996</v>
      </c>
      <c r="AG45" s="798">
        <v>8158.4489999999996</v>
      </c>
      <c r="AH45" s="798">
        <v>8117.3980000000001</v>
      </c>
      <c r="AI45" s="798">
        <v>8081.1689999999999</v>
      </c>
      <c r="AJ45" s="798">
        <v>8043.6930000000002</v>
      </c>
      <c r="AK45" s="798">
        <v>7995.4089999999997</v>
      </c>
      <c r="AL45" s="798">
        <v>7953.5510000000004</v>
      </c>
      <c r="AM45" s="798">
        <v>7913.0389999999998</v>
      </c>
      <c r="AN45" s="798">
        <v>7874.6040000000003</v>
      </c>
      <c r="AO45" s="798">
        <v>7839.7110000000002</v>
      </c>
      <c r="AP45" s="798">
        <v>7816.0249999999996</v>
      </c>
      <c r="AQ45" s="798">
        <v>7794.4740000000002</v>
      </c>
      <c r="AR45" s="798">
        <v>7785.0259999999998</v>
      </c>
      <c r="AS45" s="798">
        <v>7788.6629999999996</v>
      </c>
      <c r="AT45" s="798">
        <v>7819.3909999999996</v>
      </c>
      <c r="AU45" s="798">
        <v>7890.4409999999998</v>
      </c>
      <c r="AV45" s="798">
        <v>7932.4229999999998</v>
      </c>
      <c r="AW45" s="798">
        <v>8014.2049999999999</v>
      </c>
      <c r="AX45" s="798">
        <v>8097.35</v>
      </c>
      <c r="AY45" s="798">
        <v>8182.86</v>
      </c>
      <c r="AZ45" s="798">
        <v>8275.2569999999996</v>
      </c>
    </row>
    <row r="46" spans="1:52">
      <c r="A46" s="799" t="s">
        <v>542</v>
      </c>
      <c r="B46" s="798" t="s">
        <v>12</v>
      </c>
      <c r="C46" s="798">
        <v>7716.85</v>
      </c>
      <c r="D46" s="798">
        <v>7860.58</v>
      </c>
      <c r="E46" s="798">
        <v>8464.6200000000008</v>
      </c>
      <c r="F46" s="798">
        <v>8735.1200000000008</v>
      </c>
      <c r="G46" s="798">
        <v>8832.1509999999998</v>
      </c>
      <c r="H46" s="798">
        <v>8993.9</v>
      </c>
      <c r="I46" s="798">
        <v>8664.64</v>
      </c>
      <c r="J46" s="798">
        <v>8776.5210000000006</v>
      </c>
      <c r="K46" s="798">
        <v>8452.59</v>
      </c>
      <c r="L46" s="798">
        <v>8571.2900000000009</v>
      </c>
      <c r="M46" s="798">
        <v>8500.9290000000001</v>
      </c>
      <c r="N46" s="798">
        <v>8666.59</v>
      </c>
      <c r="O46" s="798">
        <v>8959.06</v>
      </c>
      <c r="P46" s="798">
        <v>9248.4789999999994</v>
      </c>
      <c r="Q46" s="798">
        <v>8981.2189999999991</v>
      </c>
      <c r="R46" s="798">
        <v>6766.28</v>
      </c>
      <c r="S46" s="798">
        <v>7409.91</v>
      </c>
      <c r="T46" s="798">
        <v>7254.45</v>
      </c>
      <c r="U46" s="798">
        <v>7575.31</v>
      </c>
      <c r="V46" s="798">
        <v>7810.82</v>
      </c>
      <c r="W46" s="798">
        <v>7872.46</v>
      </c>
      <c r="X46" s="798">
        <v>7784</v>
      </c>
      <c r="Y46" s="798">
        <v>8299.09</v>
      </c>
      <c r="Z46" s="798">
        <v>8179.58</v>
      </c>
      <c r="AA46" s="798">
        <v>8091.75</v>
      </c>
      <c r="AB46" s="798">
        <v>8560.48</v>
      </c>
      <c r="AC46" s="798">
        <v>8650.8700000000008</v>
      </c>
      <c r="AD46" s="798">
        <v>8319.3780000000006</v>
      </c>
      <c r="AE46" s="798">
        <v>8397.3029999999999</v>
      </c>
      <c r="AF46" s="798">
        <v>8583.0759999999991</v>
      </c>
      <c r="AG46" s="798">
        <v>8580.1980000000003</v>
      </c>
      <c r="AH46" s="798">
        <v>8539.9259999999995</v>
      </c>
      <c r="AI46" s="798">
        <v>8503.0130000000008</v>
      </c>
      <c r="AJ46" s="798">
        <v>8466.68</v>
      </c>
      <c r="AK46" s="798">
        <v>8418.2360000000008</v>
      </c>
      <c r="AL46" s="798">
        <v>8375.2610000000004</v>
      </c>
      <c r="AM46" s="798">
        <v>8333.2990000000009</v>
      </c>
      <c r="AN46" s="798">
        <v>8292.9930000000004</v>
      </c>
      <c r="AO46" s="798">
        <v>8256.4210000000003</v>
      </c>
      <c r="AP46" s="798">
        <v>8231.1540000000005</v>
      </c>
      <c r="AQ46" s="798">
        <v>8208.1479999999992</v>
      </c>
      <c r="AR46" s="798">
        <v>8198.7559999999994</v>
      </c>
      <c r="AS46" s="798">
        <v>8204.1149999999998</v>
      </c>
      <c r="AT46" s="798">
        <v>8238.4989999999998</v>
      </c>
      <c r="AU46" s="798">
        <v>8317.0159999999996</v>
      </c>
      <c r="AV46" s="798">
        <v>8371.9140000000007</v>
      </c>
      <c r="AW46" s="798">
        <v>8463.4459999999999</v>
      </c>
      <c r="AX46" s="798">
        <v>8556.7909999999993</v>
      </c>
      <c r="AY46" s="798">
        <v>8652.8510000000006</v>
      </c>
      <c r="AZ46" s="798">
        <v>8756.2469999999994</v>
      </c>
    </row>
    <row r="47" spans="1:52">
      <c r="A47" s="799" t="s">
        <v>542</v>
      </c>
      <c r="B47" s="798" t="s">
        <v>13</v>
      </c>
      <c r="C47" s="798">
        <v>7745.55</v>
      </c>
      <c r="D47" s="798">
        <v>7889.81</v>
      </c>
      <c r="E47" s="798">
        <v>8496.1</v>
      </c>
      <c r="F47" s="798">
        <v>8767.61</v>
      </c>
      <c r="G47" s="798">
        <v>8865</v>
      </c>
      <c r="H47" s="798">
        <v>9027.35</v>
      </c>
      <c r="I47" s="798">
        <v>8696.8700000000008</v>
      </c>
      <c r="J47" s="798">
        <v>8809.16</v>
      </c>
      <c r="K47" s="798">
        <v>8484.0300000000007</v>
      </c>
      <c r="L47" s="798">
        <v>8603.1689999999999</v>
      </c>
      <c r="M47" s="798">
        <v>8323.5990000000002</v>
      </c>
      <c r="N47" s="798">
        <v>8307.75</v>
      </c>
      <c r="O47" s="798">
        <v>8941.3510000000006</v>
      </c>
      <c r="P47" s="798">
        <v>9068.5310000000009</v>
      </c>
      <c r="Q47" s="798">
        <v>8894.74</v>
      </c>
      <c r="R47" s="798">
        <v>6683.72</v>
      </c>
      <c r="S47" s="798">
        <v>7215.22</v>
      </c>
      <c r="T47" s="798">
        <v>7264.87</v>
      </c>
      <c r="U47" s="798">
        <v>7405.7290000000003</v>
      </c>
      <c r="V47" s="798">
        <v>8102.57</v>
      </c>
      <c r="W47" s="798">
        <v>7782.93</v>
      </c>
      <c r="X47" s="798">
        <v>7709.07</v>
      </c>
      <c r="Y47" s="798">
        <v>7762</v>
      </c>
      <c r="Z47" s="798">
        <v>7887.55</v>
      </c>
      <c r="AA47" s="798">
        <v>8135.3</v>
      </c>
      <c r="AB47" s="798">
        <v>8488.2199999999993</v>
      </c>
      <c r="AC47" s="798">
        <v>7947.94</v>
      </c>
      <c r="AD47" s="798">
        <v>7615.81</v>
      </c>
      <c r="AE47" s="798">
        <v>7673.7619999999997</v>
      </c>
      <c r="AF47" s="798">
        <v>7846.8680000000004</v>
      </c>
      <c r="AG47" s="798">
        <v>7846.4790000000003</v>
      </c>
      <c r="AH47" s="798">
        <v>7804.4930000000004</v>
      </c>
      <c r="AI47" s="798">
        <v>7766.741</v>
      </c>
      <c r="AJ47" s="798">
        <v>7729.8069999999998</v>
      </c>
      <c r="AK47" s="798">
        <v>7682.0150000000003</v>
      </c>
      <c r="AL47" s="798">
        <v>7639.6090000000004</v>
      </c>
      <c r="AM47" s="798">
        <v>7598.6809999999996</v>
      </c>
      <c r="AN47" s="798">
        <v>7559.9830000000002</v>
      </c>
      <c r="AO47" s="798">
        <v>7525.1390000000001</v>
      </c>
      <c r="AP47" s="798">
        <v>7501.3760000000002</v>
      </c>
      <c r="AQ47" s="798">
        <v>7480.4219999999996</v>
      </c>
      <c r="AR47" s="798">
        <v>7471.8630000000003</v>
      </c>
      <c r="AS47" s="798">
        <v>7475.6459999999997</v>
      </c>
      <c r="AT47" s="798">
        <v>7505.7709999999997</v>
      </c>
      <c r="AU47" s="798">
        <v>7575.77</v>
      </c>
      <c r="AV47" s="798">
        <v>7623.0060000000003</v>
      </c>
      <c r="AW47" s="798">
        <v>7704.2269999999999</v>
      </c>
      <c r="AX47" s="798">
        <v>7786.94</v>
      </c>
      <c r="AY47" s="798">
        <v>7871.8819999999996</v>
      </c>
      <c r="AZ47" s="798">
        <v>7963.47</v>
      </c>
    </row>
    <row r="48" spans="1:52">
      <c r="A48" s="799" t="s">
        <v>542</v>
      </c>
      <c r="B48" s="798" t="s">
        <v>14</v>
      </c>
      <c r="C48" s="798">
        <v>7499.6</v>
      </c>
      <c r="D48" s="798">
        <v>7639.29</v>
      </c>
      <c r="E48" s="798">
        <v>8226.32</v>
      </c>
      <c r="F48" s="798">
        <v>8489.2099999999991</v>
      </c>
      <c r="G48" s="798">
        <v>8583.51</v>
      </c>
      <c r="H48" s="798">
        <v>8740.7099999999991</v>
      </c>
      <c r="I48" s="798">
        <v>8420.7099999999991</v>
      </c>
      <c r="J48" s="798">
        <v>8529.44</v>
      </c>
      <c r="K48" s="798">
        <v>8214.6309999999994</v>
      </c>
      <c r="L48" s="798">
        <v>8329.99</v>
      </c>
      <c r="M48" s="798">
        <v>8128.17</v>
      </c>
      <c r="N48" s="798">
        <v>8090.5889999999999</v>
      </c>
      <c r="O48" s="798">
        <v>8527.43</v>
      </c>
      <c r="P48" s="798">
        <v>8724.8909999999996</v>
      </c>
      <c r="Q48" s="798">
        <v>8324.7389999999996</v>
      </c>
      <c r="R48" s="798">
        <v>6365.52</v>
      </c>
      <c r="S48" s="798">
        <v>6900.96</v>
      </c>
      <c r="T48" s="798">
        <v>6913.22</v>
      </c>
      <c r="U48" s="798">
        <v>7151.71</v>
      </c>
      <c r="V48" s="798">
        <v>7473.9709999999995</v>
      </c>
      <c r="W48" s="798">
        <v>7244.88</v>
      </c>
      <c r="X48" s="798">
        <v>7327.18</v>
      </c>
      <c r="Y48" s="798">
        <v>7561.509</v>
      </c>
      <c r="Z48" s="798">
        <v>7533.42</v>
      </c>
      <c r="AA48" s="798">
        <v>7648.08</v>
      </c>
      <c r="AB48" s="798">
        <v>7908.201</v>
      </c>
      <c r="AC48" s="798">
        <v>7688.05</v>
      </c>
      <c r="AD48" s="798">
        <v>7458.6260000000002</v>
      </c>
      <c r="AE48" s="798">
        <v>7456.9070000000002</v>
      </c>
      <c r="AF48" s="798">
        <v>7607.67</v>
      </c>
      <c r="AG48" s="798">
        <v>7608.3990000000003</v>
      </c>
      <c r="AH48" s="798">
        <v>7569.3909999999996</v>
      </c>
      <c r="AI48" s="798">
        <v>7536.4690000000001</v>
      </c>
      <c r="AJ48" s="798">
        <v>7504.9210000000003</v>
      </c>
      <c r="AK48" s="798">
        <v>7457.9070000000002</v>
      </c>
      <c r="AL48" s="798">
        <v>7417.7690000000002</v>
      </c>
      <c r="AM48" s="798">
        <v>7379.0280000000002</v>
      </c>
      <c r="AN48" s="798">
        <v>7342.2619999999997</v>
      </c>
      <c r="AO48" s="798">
        <v>7309.2929999999997</v>
      </c>
      <c r="AP48" s="798">
        <v>7284.6139999999996</v>
      </c>
      <c r="AQ48" s="798">
        <v>7265.7640000000001</v>
      </c>
      <c r="AR48" s="798">
        <v>7259.585</v>
      </c>
      <c r="AS48" s="798">
        <v>7267.3630000000003</v>
      </c>
      <c r="AT48" s="798">
        <v>7300.2309999999998</v>
      </c>
      <c r="AU48" s="798">
        <v>7367.1660000000002</v>
      </c>
      <c r="AV48" s="798">
        <v>7409.6890000000003</v>
      </c>
      <c r="AW48" s="798">
        <v>7487.9539999999997</v>
      </c>
      <c r="AX48" s="798">
        <v>7567.3040000000001</v>
      </c>
      <c r="AY48" s="798">
        <v>7648.848</v>
      </c>
      <c r="AZ48" s="798">
        <v>7733.3220000000001</v>
      </c>
    </row>
    <row r="49" spans="1:52">
      <c r="A49" s="799" t="s">
        <v>542</v>
      </c>
      <c r="B49" s="798" t="s">
        <v>15</v>
      </c>
      <c r="C49" s="798">
        <v>7539.69</v>
      </c>
      <c r="D49" s="798">
        <v>7680.1210000000001</v>
      </c>
      <c r="E49" s="798">
        <v>8270.2909999999993</v>
      </c>
      <c r="F49" s="798">
        <v>8534.58</v>
      </c>
      <c r="G49" s="798">
        <v>8629.39</v>
      </c>
      <c r="H49" s="798">
        <v>8787.42</v>
      </c>
      <c r="I49" s="798">
        <v>8465.7199999999993</v>
      </c>
      <c r="J49" s="798">
        <v>8575.0300000000007</v>
      </c>
      <c r="K49" s="798">
        <v>8258.5390000000007</v>
      </c>
      <c r="L49" s="798">
        <v>8374.509</v>
      </c>
      <c r="M49" s="798">
        <v>8001.97</v>
      </c>
      <c r="N49" s="798">
        <v>8442.9210000000003</v>
      </c>
      <c r="O49" s="798">
        <v>8769.81</v>
      </c>
      <c r="P49" s="798">
        <v>9280.99</v>
      </c>
      <c r="Q49" s="798">
        <v>8673.3799999999992</v>
      </c>
      <c r="R49" s="798">
        <v>6604.8310000000001</v>
      </c>
      <c r="S49" s="798">
        <v>6999.58</v>
      </c>
      <c r="T49" s="798">
        <v>6704.17</v>
      </c>
      <c r="U49" s="798">
        <v>7241.3</v>
      </c>
      <c r="V49" s="798">
        <v>7402.8710000000001</v>
      </c>
      <c r="W49" s="798">
        <v>7299.65</v>
      </c>
      <c r="X49" s="798">
        <v>7461.57</v>
      </c>
      <c r="Y49" s="798">
        <v>7469.701</v>
      </c>
      <c r="Z49" s="798">
        <v>7542.82</v>
      </c>
      <c r="AA49" s="798">
        <v>7660.74</v>
      </c>
      <c r="AB49" s="798">
        <v>7856.23</v>
      </c>
      <c r="AC49" s="798">
        <v>7727.09</v>
      </c>
      <c r="AD49" s="798">
        <v>7535.875</v>
      </c>
      <c r="AE49" s="798">
        <v>7517.6419999999998</v>
      </c>
      <c r="AF49" s="798">
        <v>7667.857</v>
      </c>
      <c r="AG49" s="798">
        <v>7668.3789999999999</v>
      </c>
      <c r="AH49" s="798">
        <v>7625.8860000000004</v>
      </c>
      <c r="AI49" s="798">
        <v>7590.5280000000002</v>
      </c>
      <c r="AJ49" s="798">
        <v>7554.8410000000003</v>
      </c>
      <c r="AK49" s="798">
        <v>7501.7049999999999</v>
      </c>
      <c r="AL49" s="798">
        <v>7456.0069999999996</v>
      </c>
      <c r="AM49" s="798">
        <v>7412.3329999999996</v>
      </c>
      <c r="AN49" s="798">
        <v>7370.9160000000002</v>
      </c>
      <c r="AO49" s="798">
        <v>7333.7510000000002</v>
      </c>
      <c r="AP49" s="798">
        <v>7304.11</v>
      </c>
      <c r="AQ49" s="798">
        <v>7282.0959999999995</v>
      </c>
      <c r="AR49" s="798">
        <v>7272.93</v>
      </c>
      <c r="AS49" s="798">
        <v>7276.5889999999999</v>
      </c>
      <c r="AT49" s="798">
        <v>7304.8879999999999</v>
      </c>
      <c r="AU49" s="798">
        <v>7365.9790000000003</v>
      </c>
      <c r="AV49" s="798">
        <v>7401.9620000000004</v>
      </c>
      <c r="AW49" s="798">
        <v>7475.0739999999996</v>
      </c>
      <c r="AX49" s="798">
        <v>7549.2920000000004</v>
      </c>
      <c r="AY49" s="798">
        <v>7625.7389999999996</v>
      </c>
      <c r="AZ49" s="798">
        <v>7704.018</v>
      </c>
    </row>
    <row r="50" spans="1:52">
      <c r="A50" s="799" t="s">
        <v>542</v>
      </c>
      <c r="B50" s="798" t="s">
        <v>16</v>
      </c>
      <c r="C50" s="798">
        <v>7688.64</v>
      </c>
      <c r="D50" s="798">
        <v>7831.85</v>
      </c>
      <c r="E50" s="798">
        <v>8433.68</v>
      </c>
      <c r="F50" s="798">
        <v>8703.19</v>
      </c>
      <c r="G50" s="798">
        <v>8799.8700000000008</v>
      </c>
      <c r="H50" s="798">
        <v>8961.0300000000007</v>
      </c>
      <c r="I50" s="798">
        <v>8632.9689999999991</v>
      </c>
      <c r="J50" s="798">
        <v>8744.44</v>
      </c>
      <c r="K50" s="798">
        <v>8421.69</v>
      </c>
      <c r="L50" s="798">
        <v>8539.9590000000007</v>
      </c>
      <c r="M50" s="798">
        <v>8761.32</v>
      </c>
      <c r="N50" s="798">
        <v>8832.7099999999991</v>
      </c>
      <c r="O50" s="798">
        <v>9237.9599999999991</v>
      </c>
      <c r="P50" s="798">
        <v>9284.91</v>
      </c>
      <c r="Q50" s="798">
        <v>9607.7800000000007</v>
      </c>
      <c r="R50" s="798">
        <v>7215.1</v>
      </c>
      <c r="S50" s="798">
        <v>7722.1289999999999</v>
      </c>
      <c r="T50" s="798">
        <v>7821.6610000000001</v>
      </c>
      <c r="U50" s="798">
        <v>7970.79</v>
      </c>
      <c r="V50" s="798">
        <v>8111.4589999999998</v>
      </c>
      <c r="W50" s="798">
        <v>7651.06</v>
      </c>
      <c r="X50" s="798">
        <v>7946.41</v>
      </c>
      <c r="Y50" s="798">
        <v>7597.63</v>
      </c>
      <c r="Z50" s="798">
        <v>8240.75</v>
      </c>
      <c r="AA50" s="798">
        <v>7968.2089999999998</v>
      </c>
      <c r="AB50" s="798">
        <v>9066.7800000000007</v>
      </c>
      <c r="AC50" s="798">
        <v>7743.86</v>
      </c>
      <c r="AD50" s="798">
        <v>7597.0060000000003</v>
      </c>
      <c r="AE50" s="798">
        <v>7546.942</v>
      </c>
      <c r="AF50" s="798">
        <v>7702.4009999999998</v>
      </c>
      <c r="AG50" s="798">
        <v>7705.5969999999998</v>
      </c>
      <c r="AH50" s="798">
        <v>7671.6809999999996</v>
      </c>
      <c r="AI50" s="798">
        <v>7644.7179999999998</v>
      </c>
      <c r="AJ50" s="798">
        <v>7615.4979999999996</v>
      </c>
      <c r="AK50" s="798">
        <v>7565.6270000000004</v>
      </c>
      <c r="AL50" s="798">
        <v>7523.7330000000002</v>
      </c>
      <c r="AM50" s="798">
        <v>7483.3509999999997</v>
      </c>
      <c r="AN50" s="798">
        <v>7444.8419999999996</v>
      </c>
      <c r="AO50" s="798">
        <v>7410.37</v>
      </c>
      <c r="AP50" s="798">
        <v>7382.2610000000004</v>
      </c>
      <c r="AQ50" s="798">
        <v>7362.835</v>
      </c>
      <c r="AR50" s="798">
        <v>7355.8969999999999</v>
      </c>
      <c r="AS50" s="798">
        <v>7361.9840000000004</v>
      </c>
      <c r="AT50" s="798">
        <v>7393.9009999999998</v>
      </c>
      <c r="AU50" s="798">
        <v>7457.44</v>
      </c>
      <c r="AV50" s="798">
        <v>7497.4189999999999</v>
      </c>
      <c r="AW50" s="798">
        <v>7573.5140000000001</v>
      </c>
      <c r="AX50" s="798">
        <v>7650.4989999999998</v>
      </c>
      <c r="AY50" s="798">
        <v>7729.9049999999997</v>
      </c>
      <c r="AZ50" s="798">
        <v>7809.085</v>
      </c>
    </row>
    <row r="51" spans="1:52">
      <c r="A51" s="799" t="s">
        <v>542</v>
      </c>
      <c r="B51" s="798" t="s">
        <v>17</v>
      </c>
      <c r="C51" s="798">
        <v>8176.5690000000004</v>
      </c>
      <c r="D51" s="798">
        <v>8328.8700000000008</v>
      </c>
      <c r="E51" s="798">
        <v>8968.89</v>
      </c>
      <c r="F51" s="798">
        <v>9255.5</v>
      </c>
      <c r="G51" s="798">
        <v>9358.32</v>
      </c>
      <c r="H51" s="798">
        <v>9529.7099999999991</v>
      </c>
      <c r="I51" s="798">
        <v>9180.83</v>
      </c>
      <c r="J51" s="798">
        <v>9299.3709999999992</v>
      </c>
      <c r="K51" s="798">
        <v>8956.14</v>
      </c>
      <c r="L51" s="798">
        <v>9081.91</v>
      </c>
      <c r="M51" s="798">
        <v>9569.67</v>
      </c>
      <c r="N51" s="798">
        <v>9807.1910000000007</v>
      </c>
      <c r="O51" s="798">
        <v>9733.2199999999993</v>
      </c>
      <c r="P51" s="798">
        <v>10525.48</v>
      </c>
      <c r="Q51" s="798">
        <v>9780.73</v>
      </c>
      <c r="R51" s="798">
        <v>8370.85</v>
      </c>
      <c r="S51" s="798">
        <v>8031.7910000000002</v>
      </c>
      <c r="T51" s="798">
        <v>8369.83</v>
      </c>
      <c r="U51" s="798">
        <v>8222.32</v>
      </c>
      <c r="V51" s="798">
        <v>8571.49</v>
      </c>
      <c r="W51" s="798">
        <v>7397.2790000000005</v>
      </c>
      <c r="X51" s="798">
        <v>8200.42</v>
      </c>
      <c r="Y51" s="798">
        <v>8158.84</v>
      </c>
      <c r="Z51" s="798">
        <v>9187.6309999999994</v>
      </c>
      <c r="AA51" s="798">
        <v>9009.6</v>
      </c>
      <c r="AB51" s="798">
        <v>9098.7900000000009</v>
      </c>
      <c r="AC51" s="798">
        <v>8775.69</v>
      </c>
      <c r="AD51" s="798">
        <v>8658.3919999999998</v>
      </c>
      <c r="AE51" s="798">
        <v>8616.6460000000006</v>
      </c>
      <c r="AF51" s="798">
        <v>8788.4490000000005</v>
      </c>
      <c r="AG51" s="798">
        <v>8799.56</v>
      </c>
      <c r="AH51" s="798">
        <v>8776.1849999999995</v>
      </c>
      <c r="AI51" s="798">
        <v>8759.4079999999994</v>
      </c>
      <c r="AJ51" s="798">
        <v>8732.6190000000006</v>
      </c>
      <c r="AK51" s="798">
        <v>8681.0660000000007</v>
      </c>
      <c r="AL51" s="798">
        <v>8637.52</v>
      </c>
      <c r="AM51" s="798">
        <v>8594.4120000000003</v>
      </c>
      <c r="AN51" s="798">
        <v>8552.1370000000006</v>
      </c>
      <c r="AO51" s="798">
        <v>8513.3420000000006</v>
      </c>
      <c r="AP51" s="798">
        <v>8480.5789999999997</v>
      </c>
      <c r="AQ51" s="798">
        <v>8457.3209999999999</v>
      </c>
      <c r="AR51" s="798">
        <v>8446.7459999999992</v>
      </c>
      <c r="AS51" s="798">
        <v>8450.7139999999999</v>
      </c>
      <c r="AT51" s="798">
        <v>8484.3919999999998</v>
      </c>
      <c r="AU51" s="798">
        <v>8552.9590000000007</v>
      </c>
      <c r="AV51" s="798">
        <v>8594.8089999999993</v>
      </c>
      <c r="AW51" s="798">
        <v>8677.1830000000009</v>
      </c>
      <c r="AX51" s="798">
        <v>8760.1910000000007</v>
      </c>
      <c r="AY51" s="798">
        <v>8845.7720000000008</v>
      </c>
      <c r="AZ51" s="798">
        <v>8929.6299999999992</v>
      </c>
    </row>
    <row r="52" spans="1:52">
      <c r="A52" s="798" t="s">
        <v>4</v>
      </c>
      <c r="B52" s="798"/>
      <c r="C52" s="798"/>
      <c r="D52" s="798"/>
      <c r="E52" s="798"/>
      <c r="F52" s="798"/>
      <c r="G52" s="798"/>
      <c r="H52" s="798"/>
      <c r="I52" s="798"/>
      <c r="J52" s="798"/>
      <c r="K52" s="798"/>
      <c r="L52" s="798"/>
      <c r="M52" s="798"/>
      <c r="N52" s="798"/>
      <c r="O52" s="798"/>
      <c r="P52" s="798"/>
      <c r="Q52" s="798"/>
      <c r="R52" s="798"/>
      <c r="S52" s="798"/>
      <c r="T52" s="798"/>
      <c r="U52" s="798"/>
      <c r="V52" s="798"/>
      <c r="W52" s="798"/>
      <c r="X52" s="798"/>
      <c r="Y52" s="798"/>
      <c r="Z52" s="798"/>
      <c r="AA52" s="798"/>
      <c r="AB52" s="798"/>
      <c r="AC52" s="798"/>
      <c r="AD52" s="798"/>
      <c r="AE52" s="798"/>
      <c r="AF52" s="798"/>
      <c r="AG52" s="798"/>
      <c r="AH52" s="798"/>
      <c r="AI52" s="798"/>
      <c r="AJ52" s="798"/>
      <c r="AK52" s="798"/>
      <c r="AL52" s="798"/>
      <c r="AM52" s="798"/>
      <c r="AN52" s="798"/>
      <c r="AO52" s="798"/>
      <c r="AP52" s="798"/>
      <c r="AQ52" s="798"/>
      <c r="AR52" s="798"/>
      <c r="AS52" s="798"/>
      <c r="AT52" s="798"/>
      <c r="AU52" s="798"/>
      <c r="AV52" s="798"/>
      <c r="AW52" s="798"/>
      <c r="AX52" s="798"/>
      <c r="AY52" s="798"/>
      <c r="AZ52" s="798"/>
    </row>
    <row r="53" spans="1:52">
      <c r="A53" s="799" t="s">
        <v>840</v>
      </c>
      <c r="B53" s="798"/>
      <c r="C53" s="798">
        <v>1986</v>
      </c>
      <c r="D53" s="798">
        <v>1987</v>
      </c>
      <c r="E53" s="798">
        <v>1988</v>
      </c>
      <c r="F53" s="798">
        <v>1989</v>
      </c>
      <c r="G53" s="798">
        <v>1990</v>
      </c>
      <c r="H53" s="798">
        <v>1991</v>
      </c>
      <c r="I53" s="798">
        <v>1992</v>
      </c>
      <c r="J53" s="798">
        <v>1993</v>
      </c>
      <c r="K53" s="798">
        <v>1994</v>
      </c>
      <c r="L53" s="798">
        <v>1995</v>
      </c>
      <c r="M53" s="798">
        <v>1996</v>
      </c>
      <c r="N53" s="798">
        <v>1997</v>
      </c>
      <c r="O53" s="798">
        <v>1998</v>
      </c>
      <c r="P53" s="798">
        <v>1999</v>
      </c>
      <c r="Q53" s="798">
        <v>2000</v>
      </c>
      <c r="R53" s="798">
        <v>2001</v>
      </c>
      <c r="S53" s="798">
        <v>2002</v>
      </c>
      <c r="T53" s="798">
        <v>2003</v>
      </c>
      <c r="U53" s="798">
        <v>2004</v>
      </c>
      <c r="V53" s="798">
        <v>2005</v>
      </c>
      <c r="W53" s="798">
        <v>2006</v>
      </c>
      <c r="X53" s="798">
        <v>2007</v>
      </c>
      <c r="Y53" s="798">
        <v>2008</v>
      </c>
      <c r="Z53" s="798">
        <v>2009</v>
      </c>
      <c r="AA53" s="798">
        <v>2010</v>
      </c>
      <c r="AB53" s="798">
        <v>2011</v>
      </c>
      <c r="AC53" s="798">
        <v>2012</v>
      </c>
      <c r="AD53" s="798">
        <v>2013</v>
      </c>
      <c r="AE53" s="798">
        <v>2014</v>
      </c>
      <c r="AF53" s="798">
        <v>2015</v>
      </c>
      <c r="AG53" s="798">
        <v>2016</v>
      </c>
      <c r="AH53" s="798">
        <v>2017</v>
      </c>
      <c r="AI53" s="798">
        <v>2018</v>
      </c>
      <c r="AJ53" s="798">
        <v>2019</v>
      </c>
      <c r="AK53" s="798">
        <v>2020</v>
      </c>
      <c r="AL53" s="798">
        <v>2021</v>
      </c>
      <c r="AM53" s="798">
        <v>2022</v>
      </c>
      <c r="AN53" s="798">
        <v>2023</v>
      </c>
      <c r="AO53" s="798">
        <v>2024</v>
      </c>
      <c r="AP53" s="798">
        <v>2025</v>
      </c>
      <c r="AQ53" s="798">
        <v>2026</v>
      </c>
      <c r="AR53" s="798">
        <v>2027</v>
      </c>
      <c r="AS53" s="798">
        <v>2028</v>
      </c>
      <c r="AT53" s="798">
        <v>2029</v>
      </c>
      <c r="AU53" s="798">
        <v>2030</v>
      </c>
      <c r="AV53" s="798">
        <v>2031</v>
      </c>
      <c r="AW53" s="798">
        <v>2032</v>
      </c>
      <c r="AX53" s="798">
        <v>2033</v>
      </c>
      <c r="AY53" s="798">
        <v>2034</v>
      </c>
      <c r="AZ53" s="798">
        <v>2035</v>
      </c>
    </row>
    <row r="54" spans="1:52">
      <c r="A54" s="799" t="s">
        <v>543</v>
      </c>
      <c r="B54" s="798" t="s">
        <v>35</v>
      </c>
      <c r="C54" s="798">
        <v>32053.96</v>
      </c>
      <c r="D54" s="798">
        <v>31161.119999999999</v>
      </c>
      <c r="E54" s="798">
        <v>32075.13</v>
      </c>
      <c r="F54" s="798">
        <v>34060.33</v>
      </c>
      <c r="G54" s="798">
        <v>32415.82</v>
      </c>
      <c r="H54" s="798">
        <v>34233.449999999997</v>
      </c>
      <c r="I54" s="798">
        <v>32738.6</v>
      </c>
      <c r="J54" s="798">
        <v>35523.040000000001</v>
      </c>
      <c r="K54" s="798">
        <v>34271.040000000001</v>
      </c>
      <c r="L54" s="798">
        <v>34728.68</v>
      </c>
      <c r="M54" s="798">
        <v>36689.339999999997</v>
      </c>
      <c r="N54" s="798">
        <v>35726.910000000003</v>
      </c>
      <c r="O54" s="798">
        <v>35180.67</v>
      </c>
      <c r="P54" s="798">
        <v>36492.589999999997</v>
      </c>
      <c r="Q54" s="798">
        <v>36690.980000000003</v>
      </c>
      <c r="R54" s="798">
        <v>36050.35</v>
      </c>
      <c r="S54" s="798">
        <v>38206.79</v>
      </c>
      <c r="T54" s="798">
        <v>37653.230000000003</v>
      </c>
      <c r="U54" s="798">
        <v>38102.699999999997</v>
      </c>
      <c r="V54" s="798">
        <v>38744.74</v>
      </c>
      <c r="W54" s="798">
        <v>39446.04</v>
      </c>
      <c r="X54" s="798">
        <v>39601.160000000003</v>
      </c>
      <c r="Y54" s="798">
        <v>42720.11</v>
      </c>
      <c r="Z54" s="798">
        <v>42184.6</v>
      </c>
      <c r="AA54" s="798">
        <v>40447.25</v>
      </c>
      <c r="AB54" s="798">
        <v>40803.61</v>
      </c>
      <c r="AC54" s="798">
        <v>38700.51</v>
      </c>
      <c r="AD54" s="798">
        <v>38448.629999999997</v>
      </c>
      <c r="AE54" s="798">
        <v>39350.43</v>
      </c>
      <c r="AF54" s="798">
        <v>39192.58</v>
      </c>
      <c r="AG54" s="798">
        <v>38778.1</v>
      </c>
      <c r="AH54" s="798">
        <v>38346.85</v>
      </c>
      <c r="AI54" s="798">
        <v>37915.730000000003</v>
      </c>
      <c r="AJ54" s="798">
        <v>37337.339999999997</v>
      </c>
      <c r="AK54" s="798">
        <v>36722.400000000001</v>
      </c>
      <c r="AL54" s="798">
        <v>36151.230000000003</v>
      </c>
      <c r="AM54" s="798">
        <v>35572.97</v>
      </c>
      <c r="AN54" s="798">
        <v>34984.89</v>
      </c>
      <c r="AO54" s="798">
        <v>34367.21</v>
      </c>
      <c r="AP54" s="798">
        <v>33756.879999999997</v>
      </c>
      <c r="AQ54" s="798">
        <v>33162.47</v>
      </c>
      <c r="AR54" s="798">
        <v>32517.3</v>
      </c>
      <c r="AS54" s="798">
        <v>31882.46</v>
      </c>
      <c r="AT54" s="798">
        <v>31483.279999999999</v>
      </c>
      <c r="AU54" s="798">
        <v>31352.89</v>
      </c>
      <c r="AV54" s="798">
        <v>31337.56</v>
      </c>
      <c r="AW54" s="798">
        <v>31349.43</v>
      </c>
      <c r="AX54" s="798">
        <v>31394.38</v>
      </c>
      <c r="AY54" s="798">
        <v>31479.97</v>
      </c>
      <c r="AZ54" s="798">
        <v>31579.98</v>
      </c>
    </row>
    <row r="55" spans="1:52">
      <c r="A55" s="799" t="s">
        <v>543</v>
      </c>
      <c r="B55" s="798" t="s">
        <v>57</v>
      </c>
      <c r="C55" s="798">
        <v>7108.4549999999999</v>
      </c>
      <c r="D55" s="798">
        <v>6915.4930000000004</v>
      </c>
      <c r="E55" s="798">
        <v>7521.3119999999999</v>
      </c>
      <c r="F55" s="798">
        <v>8233.8320000000003</v>
      </c>
      <c r="G55" s="798">
        <v>7910.3450000000003</v>
      </c>
      <c r="H55" s="798">
        <v>8293.7289999999994</v>
      </c>
      <c r="I55" s="798">
        <v>7665.4040000000005</v>
      </c>
      <c r="J55" s="798">
        <v>8108.6090000000004</v>
      </c>
      <c r="K55" s="798">
        <v>7510.9560000000001</v>
      </c>
      <c r="L55" s="798">
        <v>7450.2629999999999</v>
      </c>
      <c r="M55" s="798">
        <v>8731.1990000000005</v>
      </c>
      <c r="N55" s="798">
        <v>7933.1880000000001</v>
      </c>
      <c r="O55" s="798">
        <v>7686.9780000000001</v>
      </c>
      <c r="P55" s="798">
        <v>8472.9779999999992</v>
      </c>
      <c r="Q55" s="798">
        <v>8756.5939999999991</v>
      </c>
      <c r="R55" s="798">
        <v>8775.6370000000006</v>
      </c>
      <c r="S55" s="798">
        <v>9294.4940000000006</v>
      </c>
      <c r="T55" s="798">
        <v>8579.5329999999994</v>
      </c>
      <c r="U55" s="798">
        <v>8820.4500000000007</v>
      </c>
      <c r="V55" s="798">
        <v>9178.9959999999992</v>
      </c>
      <c r="W55" s="798">
        <v>9029.2839999999997</v>
      </c>
      <c r="X55" s="798">
        <v>7840.0129999999999</v>
      </c>
      <c r="Y55" s="798">
        <v>8847.9650000000001</v>
      </c>
      <c r="Z55" s="798">
        <v>8386.3019999999997</v>
      </c>
      <c r="AA55" s="798">
        <v>7771.8029999999999</v>
      </c>
      <c r="AB55" s="798">
        <v>8601.51</v>
      </c>
      <c r="AC55" s="798">
        <v>7695.3950000000004</v>
      </c>
      <c r="AD55" s="798">
        <v>7768.4250000000002</v>
      </c>
      <c r="AE55" s="798">
        <v>7999.0659999999998</v>
      </c>
      <c r="AF55" s="798">
        <v>8180.223</v>
      </c>
      <c r="AG55" s="798">
        <v>8111.4279999999999</v>
      </c>
      <c r="AH55" s="798">
        <v>8031.1629999999996</v>
      </c>
      <c r="AI55" s="798">
        <v>7937.4769999999999</v>
      </c>
      <c r="AJ55" s="798">
        <v>7687.8190000000004</v>
      </c>
      <c r="AK55" s="798">
        <v>7422.8869999999997</v>
      </c>
      <c r="AL55" s="798">
        <v>7156.79</v>
      </c>
      <c r="AM55" s="798">
        <v>6904.5119999999997</v>
      </c>
      <c r="AN55" s="798">
        <v>6662.0659999999998</v>
      </c>
      <c r="AO55" s="798">
        <v>6430.2569999999996</v>
      </c>
      <c r="AP55" s="798">
        <v>6208.4669999999996</v>
      </c>
      <c r="AQ55" s="798">
        <v>5993.1329999999998</v>
      </c>
      <c r="AR55" s="798">
        <v>5772.7269999999999</v>
      </c>
      <c r="AS55" s="798">
        <v>5506.7740000000003</v>
      </c>
      <c r="AT55" s="798">
        <v>5289.9139999999998</v>
      </c>
      <c r="AU55" s="798">
        <v>5146.2110000000002</v>
      </c>
      <c r="AV55" s="798">
        <v>5022.6360000000004</v>
      </c>
      <c r="AW55" s="798">
        <v>4907.7250000000004</v>
      </c>
      <c r="AX55" s="798">
        <v>4800.692</v>
      </c>
      <c r="AY55" s="798">
        <v>4708.8549999999996</v>
      </c>
      <c r="AZ55" s="798">
        <v>4628.2979999999998</v>
      </c>
    </row>
    <row r="56" spans="1:52">
      <c r="A56" s="799" t="s">
        <v>543</v>
      </c>
      <c r="B56" s="798" t="s">
        <v>438</v>
      </c>
      <c r="C56" s="798">
        <v>6478.5640000000003</v>
      </c>
      <c r="D56" s="798">
        <v>6318.0029999999997</v>
      </c>
      <c r="E56" s="798">
        <v>6343.5439999999999</v>
      </c>
      <c r="F56" s="798">
        <v>6597.5259999999998</v>
      </c>
      <c r="G56" s="798">
        <v>6251.24</v>
      </c>
      <c r="H56" s="798">
        <v>6564.5330000000004</v>
      </c>
      <c r="I56" s="798">
        <v>6342.4849999999997</v>
      </c>
      <c r="J56" s="798">
        <v>6822.5839999999998</v>
      </c>
      <c r="K56" s="798">
        <v>6586.0029999999997</v>
      </c>
      <c r="L56" s="798">
        <v>6671.3010000000004</v>
      </c>
      <c r="M56" s="798">
        <v>6717.9390000000003</v>
      </c>
      <c r="N56" s="798">
        <v>6618.5559999999996</v>
      </c>
      <c r="O56" s="798">
        <v>6450.89</v>
      </c>
      <c r="P56" s="798">
        <v>6522.2780000000002</v>
      </c>
      <c r="Q56" s="798">
        <v>6407.0209999999997</v>
      </c>
      <c r="R56" s="798">
        <v>6197.3329999999996</v>
      </c>
      <c r="S56" s="798">
        <v>6443.0209999999997</v>
      </c>
      <c r="T56" s="798">
        <v>6332.4409999999998</v>
      </c>
      <c r="U56" s="798">
        <v>6243.7569999999996</v>
      </c>
      <c r="V56" s="798">
        <v>6167.9589999999998</v>
      </c>
      <c r="W56" s="798">
        <v>6140.3509999999997</v>
      </c>
      <c r="X56" s="798">
        <v>6374.3130000000001</v>
      </c>
      <c r="Y56" s="798">
        <v>6704.0209999999997</v>
      </c>
      <c r="Z56" s="798">
        <v>6578.2860000000001</v>
      </c>
      <c r="AA56" s="798">
        <v>6399.8050000000003</v>
      </c>
      <c r="AB56" s="798">
        <v>6254.1629999999996</v>
      </c>
      <c r="AC56" s="798">
        <v>6040.3620000000001</v>
      </c>
      <c r="AD56" s="798">
        <v>6097.9250000000002</v>
      </c>
      <c r="AE56" s="798">
        <v>6352.3050000000003</v>
      </c>
      <c r="AF56" s="798">
        <v>6471.125</v>
      </c>
      <c r="AG56" s="798">
        <v>6476.933</v>
      </c>
      <c r="AH56" s="798">
        <v>6471.5940000000001</v>
      </c>
      <c r="AI56" s="798">
        <v>6452.9880000000003</v>
      </c>
      <c r="AJ56" s="798">
        <v>6422.8770000000004</v>
      </c>
      <c r="AK56" s="798">
        <v>6368.2219999999998</v>
      </c>
      <c r="AL56" s="798">
        <v>6296.951</v>
      </c>
      <c r="AM56" s="798">
        <v>6216.2150000000001</v>
      </c>
      <c r="AN56" s="798">
        <v>6126.4759999999997</v>
      </c>
      <c r="AO56" s="798">
        <v>6029.8639999999996</v>
      </c>
      <c r="AP56" s="798">
        <v>5927.9690000000001</v>
      </c>
      <c r="AQ56" s="798">
        <v>5821.8890000000001</v>
      </c>
      <c r="AR56" s="798">
        <v>5696.7089999999998</v>
      </c>
      <c r="AS56" s="798">
        <v>5500.4859999999999</v>
      </c>
      <c r="AT56" s="798">
        <v>5328.3779999999997</v>
      </c>
      <c r="AU56" s="798">
        <v>5254.223</v>
      </c>
      <c r="AV56" s="798">
        <v>5219.9799999999996</v>
      </c>
      <c r="AW56" s="798">
        <v>5195.4470000000001</v>
      </c>
      <c r="AX56" s="798">
        <v>5178.902</v>
      </c>
      <c r="AY56" s="798">
        <v>5169.2030000000004</v>
      </c>
      <c r="AZ56" s="798">
        <v>5160.5379999999996</v>
      </c>
    </row>
    <row r="57" spans="1:52">
      <c r="A57" s="799" t="s">
        <v>543</v>
      </c>
      <c r="B57" s="798" t="s">
        <v>60</v>
      </c>
      <c r="C57" s="798">
        <v>5684.2460000000001</v>
      </c>
      <c r="D57" s="798">
        <v>5540.509</v>
      </c>
      <c r="E57" s="798">
        <v>5558.0870000000004</v>
      </c>
      <c r="F57" s="798">
        <v>5780.19</v>
      </c>
      <c r="G57" s="798">
        <v>5479.0950000000003</v>
      </c>
      <c r="H57" s="798">
        <v>5764.4030000000002</v>
      </c>
      <c r="I57" s="798">
        <v>5586.32</v>
      </c>
      <c r="J57" s="798">
        <v>6062.3739999999998</v>
      </c>
      <c r="K57" s="798">
        <v>5903.857</v>
      </c>
      <c r="L57" s="798">
        <v>6024.3370000000004</v>
      </c>
      <c r="M57" s="798">
        <v>6113.7039999999997</v>
      </c>
      <c r="N57" s="798">
        <v>6070.6480000000001</v>
      </c>
      <c r="O57" s="798">
        <v>5964.5889999999999</v>
      </c>
      <c r="P57" s="798">
        <v>6079.9610000000002</v>
      </c>
      <c r="Q57" s="798">
        <v>6019.835</v>
      </c>
      <c r="R57" s="798">
        <v>5871.9970000000003</v>
      </c>
      <c r="S57" s="798">
        <v>6165.6059999999998</v>
      </c>
      <c r="T57" s="798">
        <v>6128.1769999999997</v>
      </c>
      <c r="U57" s="798">
        <v>6114.1239999999998</v>
      </c>
      <c r="V57" s="798">
        <v>6118.8389999999999</v>
      </c>
      <c r="W57" s="798">
        <v>6155.6189999999997</v>
      </c>
      <c r="X57" s="798">
        <v>6451.7939999999999</v>
      </c>
      <c r="Y57" s="798">
        <v>6831.4009999999998</v>
      </c>
      <c r="Z57" s="798">
        <v>6636.442</v>
      </c>
      <c r="AA57" s="798">
        <v>6393.6279999999997</v>
      </c>
      <c r="AB57" s="798">
        <v>6182.4489999999996</v>
      </c>
      <c r="AC57" s="798">
        <v>5824.2640000000001</v>
      </c>
      <c r="AD57" s="798">
        <v>5657.2290000000003</v>
      </c>
      <c r="AE57" s="798">
        <v>5700.1130000000003</v>
      </c>
      <c r="AF57" s="798">
        <v>5727.2129999999997</v>
      </c>
      <c r="AG57" s="798">
        <v>5535.9089999999997</v>
      </c>
      <c r="AH57" s="798">
        <v>5311.7870000000003</v>
      </c>
      <c r="AI57" s="798">
        <v>5091.3950000000004</v>
      </c>
      <c r="AJ57" s="798">
        <v>4883.8220000000001</v>
      </c>
      <c r="AK57" s="798">
        <v>4692.973</v>
      </c>
      <c r="AL57" s="798">
        <v>4543.9989999999998</v>
      </c>
      <c r="AM57" s="798">
        <v>4380.2179999999998</v>
      </c>
      <c r="AN57" s="798">
        <v>4206.3440000000001</v>
      </c>
      <c r="AO57" s="798">
        <v>4000.7130000000002</v>
      </c>
      <c r="AP57" s="798">
        <v>3787.2460000000001</v>
      </c>
      <c r="AQ57" s="798">
        <v>3566.3739999999998</v>
      </c>
      <c r="AR57" s="798">
        <v>3322.4569999999999</v>
      </c>
      <c r="AS57" s="798">
        <v>3231.8850000000002</v>
      </c>
      <c r="AT57" s="798">
        <v>3243.6309999999999</v>
      </c>
      <c r="AU57" s="798">
        <v>3271.0329999999999</v>
      </c>
      <c r="AV57" s="798">
        <v>3305.8519999999999</v>
      </c>
      <c r="AW57" s="798">
        <v>3339.4250000000002</v>
      </c>
      <c r="AX57" s="798">
        <v>3374.3919999999998</v>
      </c>
      <c r="AY57" s="798">
        <v>3410.902</v>
      </c>
      <c r="AZ57" s="798">
        <v>3445.1329999999998</v>
      </c>
    </row>
    <row r="58" spans="1:52">
      <c r="A58" s="799" t="s">
        <v>543</v>
      </c>
      <c r="B58" s="798" t="s">
        <v>59</v>
      </c>
      <c r="C58" s="798">
        <v>3197.9969999999998</v>
      </c>
      <c r="D58" s="798">
        <v>3101.7530000000002</v>
      </c>
      <c r="E58" s="798">
        <v>3097.5239999999999</v>
      </c>
      <c r="F58" s="798">
        <v>3203.61</v>
      </c>
      <c r="G58" s="798">
        <v>3017.123</v>
      </c>
      <c r="H58" s="798">
        <v>3146.6590000000001</v>
      </c>
      <c r="I58" s="798">
        <v>3019.4549999999999</v>
      </c>
      <c r="J58" s="798">
        <v>3253.7220000000002</v>
      </c>
      <c r="K58" s="798">
        <v>3145.48</v>
      </c>
      <c r="L58" s="798">
        <v>3186.7919999999999</v>
      </c>
      <c r="M58" s="798">
        <v>3209.8380000000002</v>
      </c>
      <c r="N58" s="798">
        <v>3161.364</v>
      </c>
      <c r="O58" s="798">
        <v>3079.835</v>
      </c>
      <c r="P58" s="798">
        <v>3111.248</v>
      </c>
      <c r="Q58" s="798">
        <v>3051.5509999999999</v>
      </c>
      <c r="R58" s="798">
        <v>2946.489</v>
      </c>
      <c r="S58" s="798">
        <v>3057.806</v>
      </c>
      <c r="T58" s="798">
        <v>3000.5329999999999</v>
      </c>
      <c r="U58" s="798">
        <v>2953.453</v>
      </c>
      <c r="V58" s="798">
        <v>2913.13</v>
      </c>
      <c r="W58" s="798">
        <v>2893.3090000000002</v>
      </c>
      <c r="X58" s="798">
        <v>2995.2269999999999</v>
      </c>
      <c r="Y58" s="798">
        <v>3133.8560000000002</v>
      </c>
      <c r="Z58" s="798">
        <v>3006.1460000000002</v>
      </c>
      <c r="AA58" s="798">
        <v>2857.7869999999998</v>
      </c>
      <c r="AB58" s="798">
        <v>2726.3</v>
      </c>
      <c r="AC58" s="798">
        <v>2570.672</v>
      </c>
      <c r="AD58" s="798">
        <v>2544.0039999999999</v>
      </c>
      <c r="AE58" s="798">
        <v>2598.797</v>
      </c>
      <c r="AF58" s="798">
        <v>2636.875</v>
      </c>
      <c r="AG58" s="798">
        <v>2629.212</v>
      </c>
      <c r="AH58" s="798">
        <v>2622.4459999999999</v>
      </c>
      <c r="AI58" s="798">
        <v>2616.623</v>
      </c>
      <c r="AJ58" s="798">
        <v>2612.8429999999998</v>
      </c>
      <c r="AK58" s="798">
        <v>2608.7539999999999</v>
      </c>
      <c r="AL58" s="798">
        <v>2605.7190000000001</v>
      </c>
      <c r="AM58" s="798">
        <v>2603.681</v>
      </c>
      <c r="AN58" s="798">
        <v>2603.3560000000002</v>
      </c>
      <c r="AO58" s="798">
        <v>2604.076</v>
      </c>
      <c r="AP58" s="798">
        <v>2606.8539999999998</v>
      </c>
      <c r="AQ58" s="798">
        <v>2612.009</v>
      </c>
      <c r="AR58" s="798">
        <v>2618.277</v>
      </c>
      <c r="AS58" s="798">
        <v>2625.93</v>
      </c>
      <c r="AT58" s="798">
        <v>2634.7330000000002</v>
      </c>
      <c r="AU58" s="798">
        <v>2644.6849999999999</v>
      </c>
      <c r="AV58" s="798">
        <v>2656.578</v>
      </c>
      <c r="AW58" s="798">
        <v>2668.3209999999999</v>
      </c>
      <c r="AX58" s="798">
        <v>2680.8159999999998</v>
      </c>
      <c r="AY58" s="798">
        <v>2694.9229999999998</v>
      </c>
      <c r="AZ58" s="798">
        <v>2709.44</v>
      </c>
    </row>
    <row r="59" spans="1:52">
      <c r="A59" s="799" t="s">
        <v>543</v>
      </c>
      <c r="B59" s="798" t="s">
        <v>97</v>
      </c>
      <c r="C59" s="798">
        <v>818.69100000000003</v>
      </c>
      <c r="D59" s="798">
        <v>804.90800000000002</v>
      </c>
      <c r="E59" s="798">
        <v>813.97879999999998</v>
      </c>
      <c r="F59" s="798">
        <v>850.82029999999997</v>
      </c>
      <c r="G59" s="798">
        <v>810.71479999999997</v>
      </c>
      <c r="H59" s="798">
        <v>857.28599999999994</v>
      </c>
      <c r="I59" s="798">
        <v>835.11429999999996</v>
      </c>
      <c r="J59" s="798">
        <v>901.57219999999995</v>
      </c>
      <c r="K59" s="798">
        <v>873.01300000000003</v>
      </c>
      <c r="L59" s="798">
        <v>885.63969999999995</v>
      </c>
      <c r="M59" s="798">
        <v>892.88379999999995</v>
      </c>
      <c r="N59" s="798">
        <v>880.53359999999998</v>
      </c>
      <c r="O59" s="798">
        <v>858.82759999999996</v>
      </c>
      <c r="P59" s="798">
        <v>868.79549999999995</v>
      </c>
      <c r="Q59" s="798">
        <v>853.60469999999998</v>
      </c>
      <c r="R59" s="798">
        <v>825.97969999999998</v>
      </c>
      <c r="S59" s="798">
        <v>860.22299999999996</v>
      </c>
      <c r="T59" s="798">
        <v>847.56560000000002</v>
      </c>
      <c r="U59" s="798">
        <v>837.99099999999999</v>
      </c>
      <c r="V59" s="798">
        <v>830.57360000000006</v>
      </c>
      <c r="W59" s="798">
        <v>828.97559999999999</v>
      </c>
      <c r="X59" s="798">
        <v>862.08479999999997</v>
      </c>
      <c r="Y59" s="798">
        <v>906.44709999999998</v>
      </c>
      <c r="Z59" s="798">
        <v>875.10490000000004</v>
      </c>
      <c r="AA59" s="798">
        <v>837.63030000000003</v>
      </c>
      <c r="AB59" s="798">
        <v>804.49919999999997</v>
      </c>
      <c r="AC59" s="798">
        <v>763.90899999999999</v>
      </c>
      <c r="AD59" s="798">
        <v>758.79960000000005</v>
      </c>
      <c r="AE59" s="798">
        <v>778.10929999999996</v>
      </c>
      <c r="AF59" s="798">
        <v>792.32320000000004</v>
      </c>
      <c r="AG59" s="798">
        <v>792.48019999999997</v>
      </c>
      <c r="AH59" s="798">
        <v>792.47479999999996</v>
      </c>
      <c r="AI59" s="798">
        <v>791.98209999999995</v>
      </c>
      <c r="AJ59" s="798">
        <v>791.70979999999997</v>
      </c>
      <c r="AK59" s="798">
        <v>791.14290000000005</v>
      </c>
      <c r="AL59" s="798">
        <v>790.70519999999999</v>
      </c>
      <c r="AM59" s="798">
        <v>790.0018</v>
      </c>
      <c r="AN59" s="798">
        <v>789.71559999999999</v>
      </c>
      <c r="AO59" s="798">
        <v>789.27710000000002</v>
      </c>
      <c r="AP59" s="798">
        <v>789.13340000000005</v>
      </c>
      <c r="AQ59" s="798">
        <v>789.42190000000005</v>
      </c>
      <c r="AR59" s="798">
        <v>789.54899999999998</v>
      </c>
      <c r="AS59" s="798">
        <v>790.03279999999995</v>
      </c>
      <c r="AT59" s="798">
        <v>790.55579999999998</v>
      </c>
      <c r="AU59" s="798">
        <v>791.21109999999999</v>
      </c>
      <c r="AV59" s="798">
        <v>792.32399999999996</v>
      </c>
      <c r="AW59" s="798">
        <v>793.1585</v>
      </c>
      <c r="AX59" s="798">
        <v>794.08849999999995</v>
      </c>
      <c r="AY59" s="798">
        <v>795.44830000000002</v>
      </c>
      <c r="AZ59" s="798">
        <v>796.73429999999996</v>
      </c>
    </row>
    <row r="60" spans="1:52">
      <c r="A60" s="799" t="s">
        <v>543</v>
      </c>
      <c r="B60" s="798" t="s">
        <v>95</v>
      </c>
      <c r="C60" s="798">
        <v>291.5788</v>
      </c>
      <c r="D60" s="798">
        <v>277.99689999999998</v>
      </c>
      <c r="E60" s="798">
        <v>272.7405</v>
      </c>
      <c r="F60" s="798">
        <v>277.12790000000001</v>
      </c>
      <c r="G60" s="798">
        <v>256.45299999999997</v>
      </c>
      <c r="H60" s="798">
        <v>262.98700000000002</v>
      </c>
      <c r="I60" s="798">
        <v>248.09110000000001</v>
      </c>
      <c r="J60" s="798">
        <v>266.77</v>
      </c>
      <c r="K60" s="798">
        <v>257.14890000000003</v>
      </c>
      <c r="L60" s="798">
        <v>259.53059999999999</v>
      </c>
      <c r="M60" s="798">
        <v>260.13209999999998</v>
      </c>
      <c r="N60" s="798">
        <v>254.81620000000001</v>
      </c>
      <c r="O60" s="798">
        <v>246.64779999999999</v>
      </c>
      <c r="P60" s="798">
        <v>247.3417</v>
      </c>
      <c r="Q60" s="798">
        <v>240.67169999999999</v>
      </c>
      <c r="R60" s="798">
        <v>230.38419999999999</v>
      </c>
      <c r="S60" s="798">
        <v>236.96119999999999</v>
      </c>
      <c r="T60" s="798">
        <v>230.33009999999999</v>
      </c>
      <c r="U60" s="798">
        <v>224.3527</v>
      </c>
      <c r="V60" s="798">
        <v>218.86670000000001</v>
      </c>
      <c r="W60" s="798">
        <v>214.83709999999999</v>
      </c>
      <c r="X60" s="798">
        <v>219.5051</v>
      </c>
      <c r="Y60" s="798">
        <v>226.43369999999999</v>
      </c>
      <c r="Z60" s="798">
        <v>214.15710000000001</v>
      </c>
      <c r="AA60" s="798">
        <v>200.52160000000001</v>
      </c>
      <c r="AB60" s="798">
        <v>188.14410000000001</v>
      </c>
      <c r="AC60" s="798">
        <v>174.328</v>
      </c>
      <c r="AD60" s="798">
        <v>173.83179999999999</v>
      </c>
      <c r="AE60" s="798">
        <v>179.05330000000001</v>
      </c>
      <c r="AF60" s="798">
        <v>183.2697</v>
      </c>
      <c r="AG60" s="798">
        <v>184.47040000000001</v>
      </c>
      <c r="AH60" s="798">
        <v>185.8389</v>
      </c>
      <c r="AI60" s="798">
        <v>187.3117</v>
      </c>
      <c r="AJ60" s="798">
        <v>189.0138</v>
      </c>
      <c r="AK60" s="798">
        <v>190.7919</v>
      </c>
      <c r="AL60" s="798">
        <v>192.74100000000001</v>
      </c>
      <c r="AM60" s="798">
        <v>194.7801</v>
      </c>
      <c r="AN60" s="798">
        <v>197.03880000000001</v>
      </c>
      <c r="AO60" s="798">
        <v>199.39400000000001</v>
      </c>
      <c r="AP60" s="798">
        <v>201.94550000000001</v>
      </c>
      <c r="AQ60" s="798">
        <v>204.72139999999999</v>
      </c>
      <c r="AR60" s="798">
        <v>207.57730000000001</v>
      </c>
      <c r="AS60" s="798">
        <v>210.61539999999999</v>
      </c>
      <c r="AT60" s="798">
        <v>213.7671</v>
      </c>
      <c r="AU60" s="798">
        <v>217.0463</v>
      </c>
      <c r="AV60" s="798">
        <v>220.53870000000001</v>
      </c>
      <c r="AW60" s="798">
        <v>224.04169999999999</v>
      </c>
      <c r="AX60" s="798">
        <v>227.6542</v>
      </c>
      <c r="AY60" s="798">
        <v>231.4657</v>
      </c>
      <c r="AZ60" s="798">
        <v>235.33969999999999</v>
      </c>
    </row>
    <row r="61" spans="1:52">
      <c r="A61" s="799" t="s">
        <v>543</v>
      </c>
      <c r="B61" s="798" t="s">
        <v>138</v>
      </c>
      <c r="C61" s="798">
        <v>1679.88</v>
      </c>
      <c r="D61" s="798">
        <v>1649.9780000000001</v>
      </c>
      <c r="E61" s="798">
        <v>1668.4849999999999</v>
      </c>
      <c r="F61" s="798">
        <v>1752.9469999999999</v>
      </c>
      <c r="G61" s="798">
        <v>1450.01</v>
      </c>
      <c r="H61" s="798">
        <v>1546.741</v>
      </c>
      <c r="I61" s="798">
        <v>1522.443</v>
      </c>
      <c r="J61" s="798">
        <v>1695.9590000000001</v>
      </c>
      <c r="K61" s="798">
        <v>1694.5719999999999</v>
      </c>
      <c r="L61" s="798">
        <v>1774.0619999999999</v>
      </c>
      <c r="M61" s="798">
        <v>1846.038</v>
      </c>
      <c r="N61" s="798">
        <v>1878.5609999999999</v>
      </c>
      <c r="O61" s="798">
        <v>1890.8019999999999</v>
      </c>
      <c r="P61" s="798">
        <v>1973.492</v>
      </c>
      <c r="Q61" s="798">
        <v>2000.2239999999999</v>
      </c>
      <c r="R61" s="798">
        <v>1996.299</v>
      </c>
      <c r="S61" s="798">
        <v>2142.748</v>
      </c>
      <c r="T61" s="798">
        <v>2175.4839999999999</v>
      </c>
      <c r="U61" s="798">
        <v>2216.0320000000002</v>
      </c>
      <c r="V61" s="798">
        <v>2262.7420000000002</v>
      </c>
      <c r="W61" s="798">
        <v>2326.8679999999999</v>
      </c>
      <c r="X61" s="798">
        <v>2144.663</v>
      </c>
      <c r="Y61" s="798">
        <v>2324.2600000000002</v>
      </c>
      <c r="Z61" s="798">
        <v>2311.37</v>
      </c>
      <c r="AA61" s="798">
        <v>2278.9859999999999</v>
      </c>
      <c r="AB61" s="798">
        <v>2255.5239999999999</v>
      </c>
      <c r="AC61" s="798">
        <v>2207.105</v>
      </c>
      <c r="AD61" s="798">
        <v>2283.6210000000001</v>
      </c>
      <c r="AE61" s="798">
        <v>2421.357</v>
      </c>
      <c r="AF61" s="798">
        <v>2027.6690000000001</v>
      </c>
      <c r="AG61" s="798">
        <v>2082.6080000000002</v>
      </c>
      <c r="AH61" s="798">
        <v>2134.6770000000001</v>
      </c>
      <c r="AI61" s="798">
        <v>2183.1979999999999</v>
      </c>
      <c r="AJ61" s="798">
        <v>2230.44</v>
      </c>
      <c r="AK61" s="798">
        <v>2273.8240000000001</v>
      </c>
      <c r="AL61" s="798">
        <v>2313.9459999999999</v>
      </c>
      <c r="AM61" s="798">
        <v>2351.306</v>
      </c>
      <c r="AN61" s="798">
        <v>2386.9520000000002</v>
      </c>
      <c r="AO61" s="798">
        <v>2420.3110000000001</v>
      </c>
      <c r="AP61" s="798">
        <v>2452.817</v>
      </c>
      <c r="AQ61" s="798">
        <v>2486.4229999999998</v>
      </c>
      <c r="AR61" s="798">
        <v>2513.6559999999999</v>
      </c>
      <c r="AS61" s="798">
        <v>2531.5050000000001</v>
      </c>
      <c r="AT61" s="798">
        <v>2552.011</v>
      </c>
      <c r="AU61" s="798">
        <v>2584.2570000000001</v>
      </c>
      <c r="AV61" s="798">
        <v>2621.7930000000001</v>
      </c>
      <c r="AW61" s="798">
        <v>2656.8380000000002</v>
      </c>
      <c r="AX61" s="798">
        <v>2692.665</v>
      </c>
      <c r="AY61" s="798">
        <v>2729.7370000000001</v>
      </c>
      <c r="AZ61" s="798">
        <v>2765.1970000000001</v>
      </c>
    </row>
    <row r="62" spans="1:52">
      <c r="A62" s="799" t="s">
        <v>543</v>
      </c>
      <c r="B62" s="798" t="s">
        <v>96</v>
      </c>
      <c r="C62" s="798">
        <v>371.80619999999999</v>
      </c>
      <c r="D62" s="798">
        <v>329.8082</v>
      </c>
      <c r="E62" s="798">
        <v>340.25889999999998</v>
      </c>
      <c r="F62" s="798">
        <v>363.37029999999999</v>
      </c>
      <c r="G62" s="798">
        <v>353.13060000000002</v>
      </c>
      <c r="H62" s="798">
        <v>380.66250000000002</v>
      </c>
      <c r="I62" s="798">
        <v>377.40769999999998</v>
      </c>
      <c r="J62" s="798">
        <v>430.59120000000001</v>
      </c>
      <c r="K62" s="798">
        <v>439.1087</v>
      </c>
      <c r="L62" s="798">
        <v>467.5446</v>
      </c>
      <c r="M62" s="798">
        <v>493.55759999999998</v>
      </c>
      <c r="N62" s="798">
        <v>508.3417</v>
      </c>
      <c r="O62" s="798">
        <v>516.59439999999995</v>
      </c>
      <c r="P62" s="798">
        <v>543.47069999999997</v>
      </c>
      <c r="Q62" s="798">
        <v>554.31510000000003</v>
      </c>
      <c r="R62" s="798">
        <v>555.81640000000004</v>
      </c>
      <c r="S62" s="798">
        <v>598.60509999999999</v>
      </c>
      <c r="T62" s="798">
        <v>608.87549999999999</v>
      </c>
      <c r="U62" s="798">
        <v>620.37480000000005</v>
      </c>
      <c r="V62" s="798">
        <v>632.7269</v>
      </c>
      <c r="W62" s="798">
        <v>648.7885</v>
      </c>
      <c r="X62" s="798">
        <v>692.29380000000003</v>
      </c>
      <c r="Y62" s="798">
        <v>745.67550000000006</v>
      </c>
      <c r="Z62" s="798">
        <v>736.2423</v>
      </c>
      <c r="AA62" s="798">
        <v>698.84479999999996</v>
      </c>
      <c r="AB62" s="798">
        <v>689.01840000000004</v>
      </c>
      <c r="AC62" s="798">
        <v>754.46420000000001</v>
      </c>
      <c r="AD62" s="798">
        <v>753.49599999999998</v>
      </c>
      <c r="AE62" s="798">
        <v>779.50850000000003</v>
      </c>
      <c r="AF62" s="798">
        <v>803.4117</v>
      </c>
      <c r="AG62" s="798">
        <v>816.08870000000002</v>
      </c>
      <c r="AH62" s="798">
        <v>831.17780000000005</v>
      </c>
      <c r="AI62" s="798">
        <v>848.2251</v>
      </c>
      <c r="AJ62" s="798">
        <v>867.69640000000004</v>
      </c>
      <c r="AK62" s="798">
        <v>888.71479999999997</v>
      </c>
      <c r="AL62" s="798">
        <v>911.64149999999995</v>
      </c>
      <c r="AM62" s="798">
        <v>936.08749999999998</v>
      </c>
      <c r="AN62" s="798">
        <v>962.59789999999998</v>
      </c>
      <c r="AO62" s="798">
        <v>990.54819999999995</v>
      </c>
      <c r="AP62" s="798">
        <v>1020.408</v>
      </c>
      <c r="AQ62" s="798">
        <v>1052.394</v>
      </c>
      <c r="AR62" s="798">
        <v>1085.7380000000001</v>
      </c>
      <c r="AS62" s="798">
        <v>1120.921</v>
      </c>
      <c r="AT62" s="798">
        <v>1157.598</v>
      </c>
      <c r="AU62" s="798">
        <v>1195.923</v>
      </c>
      <c r="AV62" s="798">
        <v>1236.3699999999999</v>
      </c>
      <c r="AW62" s="798">
        <v>1277.8009999999999</v>
      </c>
      <c r="AX62" s="798">
        <v>1320.78</v>
      </c>
      <c r="AY62" s="798">
        <v>1365.921</v>
      </c>
      <c r="AZ62" s="798">
        <v>1412.4469999999999</v>
      </c>
    </row>
    <row r="63" spans="1:52">
      <c r="A63" s="799" t="s">
        <v>543</v>
      </c>
      <c r="B63" s="798" t="s">
        <v>139</v>
      </c>
      <c r="C63" s="798">
        <v>1178.8489999999999</v>
      </c>
      <c r="D63" s="798">
        <v>1187.0160000000001</v>
      </c>
      <c r="E63" s="798">
        <v>1230.4839999999999</v>
      </c>
      <c r="F63" s="798">
        <v>1320.74</v>
      </c>
      <c r="G63" s="798">
        <v>1290.9690000000001</v>
      </c>
      <c r="H63" s="798">
        <v>1397.078</v>
      </c>
      <c r="I63" s="798">
        <v>1389.318</v>
      </c>
      <c r="J63" s="798">
        <v>1556.7339999999999</v>
      </c>
      <c r="K63" s="798">
        <v>1515.491</v>
      </c>
      <c r="L63" s="798">
        <v>1547.2460000000001</v>
      </c>
      <c r="M63" s="798">
        <v>1571.1569999999999</v>
      </c>
      <c r="N63" s="798">
        <v>1560.5</v>
      </c>
      <c r="O63" s="798">
        <v>1533.808</v>
      </c>
      <c r="P63" s="798">
        <v>1563.7170000000001</v>
      </c>
      <c r="Q63" s="798">
        <v>1548.377</v>
      </c>
      <c r="R63" s="798">
        <v>1512.0419999999999</v>
      </c>
      <c r="S63" s="798">
        <v>1617.13</v>
      </c>
      <c r="T63" s="798">
        <v>1635.83</v>
      </c>
      <c r="U63" s="798">
        <v>1660.605</v>
      </c>
      <c r="V63" s="798">
        <v>1681.914</v>
      </c>
      <c r="W63" s="798">
        <v>1699.1790000000001</v>
      </c>
      <c r="X63" s="798">
        <v>1789.894</v>
      </c>
      <c r="Y63" s="798">
        <v>1906.499</v>
      </c>
      <c r="Z63" s="798">
        <v>1867.626</v>
      </c>
      <c r="AA63" s="798">
        <v>1790.201</v>
      </c>
      <c r="AB63" s="798">
        <v>1723.1420000000001</v>
      </c>
      <c r="AC63" s="798">
        <v>1666.616</v>
      </c>
      <c r="AD63" s="798">
        <v>1674.249</v>
      </c>
      <c r="AE63" s="798">
        <v>1735.028</v>
      </c>
      <c r="AF63" s="798">
        <v>1785.36</v>
      </c>
      <c r="AG63" s="798">
        <v>1803.67</v>
      </c>
      <c r="AH63" s="798">
        <v>1819.83</v>
      </c>
      <c r="AI63" s="798">
        <v>1834.521</v>
      </c>
      <c r="AJ63" s="798">
        <v>1833.0360000000001</v>
      </c>
      <c r="AK63" s="798">
        <v>1830.0730000000001</v>
      </c>
      <c r="AL63" s="798">
        <v>1827.268</v>
      </c>
      <c r="AM63" s="798">
        <v>1824.3309999999999</v>
      </c>
      <c r="AN63" s="798">
        <v>1822.0619999999999</v>
      </c>
      <c r="AO63" s="798">
        <v>1819.76</v>
      </c>
      <c r="AP63" s="798">
        <v>1818.7080000000001</v>
      </c>
      <c r="AQ63" s="798">
        <v>1820.021</v>
      </c>
      <c r="AR63" s="798">
        <v>1818.9829999999999</v>
      </c>
      <c r="AS63" s="798">
        <v>1818.498</v>
      </c>
      <c r="AT63" s="798">
        <v>1818.13</v>
      </c>
      <c r="AU63" s="798">
        <v>1823.2760000000001</v>
      </c>
      <c r="AV63" s="798">
        <v>1829.943</v>
      </c>
      <c r="AW63" s="798">
        <v>1835.748</v>
      </c>
      <c r="AX63" s="798">
        <v>1842.307</v>
      </c>
      <c r="AY63" s="798">
        <v>1849.1220000000001</v>
      </c>
      <c r="AZ63" s="798">
        <v>1856.4760000000001</v>
      </c>
    </row>
    <row r="64" spans="1:52">
      <c r="A64" s="799" t="s">
        <v>543</v>
      </c>
      <c r="B64" s="798" t="s">
        <v>439</v>
      </c>
      <c r="C64" s="798">
        <v>350.83679999999998</v>
      </c>
      <c r="D64" s="798">
        <v>321.95049999999998</v>
      </c>
      <c r="E64" s="798">
        <v>258.63600000000002</v>
      </c>
      <c r="F64" s="798">
        <v>270.66180000000003</v>
      </c>
      <c r="G64" s="798">
        <v>423.23540000000003</v>
      </c>
      <c r="H64" s="798">
        <v>380.15010000000001</v>
      </c>
      <c r="I64" s="798">
        <v>404.17200000000003</v>
      </c>
      <c r="J64" s="798">
        <v>243.42519999999999</v>
      </c>
      <c r="K64" s="798">
        <v>475.72800000000001</v>
      </c>
      <c r="L64" s="798">
        <v>368.22980000000001</v>
      </c>
      <c r="M64" s="798">
        <v>380.52539999999999</v>
      </c>
      <c r="N64" s="798">
        <v>445.05340000000001</v>
      </c>
      <c r="O64" s="798">
        <v>579.74270000000001</v>
      </c>
      <c r="P64" s="798">
        <v>295.2561</v>
      </c>
      <c r="Q64" s="798">
        <v>296.65949999999998</v>
      </c>
      <c r="R64" s="798">
        <v>323.69490000000002</v>
      </c>
      <c r="S64" s="798">
        <v>395.10140000000001</v>
      </c>
      <c r="T64" s="798">
        <v>545.85479999999995</v>
      </c>
      <c r="U64" s="798">
        <v>475.35129999999998</v>
      </c>
      <c r="V64" s="798">
        <v>314.87049999999999</v>
      </c>
      <c r="W64" s="798">
        <v>481.18939999999998</v>
      </c>
      <c r="X64" s="798">
        <v>411.82619999999997</v>
      </c>
      <c r="Y64" s="798">
        <v>317.74619999999999</v>
      </c>
      <c r="Z64" s="798">
        <v>522.78629999999998</v>
      </c>
      <c r="AA64" s="798">
        <v>304.83539999999999</v>
      </c>
      <c r="AB64" s="798">
        <v>299.03109999999998</v>
      </c>
      <c r="AC64" s="798">
        <v>290.4495</v>
      </c>
      <c r="AD64" s="798">
        <v>355.27080000000001</v>
      </c>
      <c r="AE64" s="798">
        <v>437.20780000000002</v>
      </c>
      <c r="AF64" s="798">
        <v>313.30959999999999</v>
      </c>
      <c r="AG64" s="798">
        <v>313.47129999999999</v>
      </c>
      <c r="AH64" s="798">
        <v>313.70580000000001</v>
      </c>
      <c r="AI64" s="798">
        <v>313.93119999999999</v>
      </c>
      <c r="AJ64" s="798">
        <v>314.38499999999999</v>
      </c>
      <c r="AK64" s="798">
        <v>314.80970000000002</v>
      </c>
      <c r="AL64" s="798">
        <v>315.38389999999998</v>
      </c>
      <c r="AM64" s="798">
        <v>316.00069999999999</v>
      </c>
      <c r="AN64" s="798">
        <v>316.86799999999999</v>
      </c>
      <c r="AO64" s="798">
        <v>317.8082</v>
      </c>
      <c r="AP64" s="798">
        <v>318.99110000000002</v>
      </c>
      <c r="AQ64" s="798">
        <v>320.4699</v>
      </c>
      <c r="AR64" s="798">
        <v>322.03199999999998</v>
      </c>
      <c r="AS64" s="798">
        <v>323.8073</v>
      </c>
      <c r="AT64" s="798">
        <v>325.7131</v>
      </c>
      <c r="AU64" s="798">
        <v>327.77300000000002</v>
      </c>
      <c r="AV64" s="798">
        <v>330.11169999999998</v>
      </c>
      <c r="AW64" s="798">
        <v>332.42320000000001</v>
      </c>
      <c r="AX64" s="798">
        <v>334.8578</v>
      </c>
      <c r="AY64" s="798">
        <v>337.5421</v>
      </c>
      <c r="AZ64" s="798">
        <v>340.28730000000002</v>
      </c>
    </row>
    <row r="65" spans="1:52">
      <c r="A65" s="799" t="s">
        <v>543</v>
      </c>
      <c r="B65" s="798" t="s">
        <v>140</v>
      </c>
      <c r="C65" s="798">
        <v>1000.458</v>
      </c>
      <c r="D65" s="798">
        <v>1041.0319999999999</v>
      </c>
      <c r="E65" s="798">
        <v>1111.933</v>
      </c>
      <c r="F65" s="798">
        <v>1228.7370000000001</v>
      </c>
      <c r="G65" s="798">
        <v>1232.3979999999999</v>
      </c>
      <c r="H65" s="798">
        <v>1368.838</v>
      </c>
      <c r="I65" s="798">
        <v>1442.376</v>
      </c>
      <c r="J65" s="798">
        <v>1636.6089999999999</v>
      </c>
      <c r="K65" s="798">
        <v>1666.027</v>
      </c>
      <c r="L65" s="798">
        <v>1774.34</v>
      </c>
      <c r="M65" s="798">
        <v>1870.3920000000001</v>
      </c>
      <c r="N65" s="798">
        <v>1919.0029999999999</v>
      </c>
      <c r="O65" s="798">
        <v>2043.952</v>
      </c>
      <c r="P65" s="798">
        <v>2244.328</v>
      </c>
      <c r="Q65" s="798">
        <v>2432.4180000000001</v>
      </c>
      <c r="R65" s="798">
        <v>2595.3850000000002</v>
      </c>
      <c r="S65" s="798">
        <v>2933.7280000000001</v>
      </c>
      <c r="T65" s="798">
        <v>3195.7510000000002</v>
      </c>
      <c r="U65" s="798">
        <v>3541.3530000000001</v>
      </c>
      <c r="V65" s="798">
        <v>3981.4589999999998</v>
      </c>
      <c r="W65" s="798">
        <v>4442.96</v>
      </c>
      <c r="X65" s="798">
        <v>4915.2969999999996</v>
      </c>
      <c r="Y65" s="798">
        <v>5449.25</v>
      </c>
      <c r="Z65" s="798">
        <v>5785.7920000000004</v>
      </c>
      <c r="AA65" s="798">
        <v>6044.7460000000001</v>
      </c>
      <c r="AB65" s="798">
        <v>6159.9369999999999</v>
      </c>
      <c r="AC65" s="798">
        <v>6084.77</v>
      </c>
      <c r="AD65" s="798">
        <v>5746.549</v>
      </c>
      <c r="AE65" s="798">
        <v>5576.3490000000002</v>
      </c>
      <c r="AF65" s="798">
        <v>5358.8069999999998</v>
      </c>
      <c r="AG65" s="798">
        <v>5085.549</v>
      </c>
      <c r="AH65" s="798">
        <v>4854.0590000000002</v>
      </c>
      <c r="AI65" s="798">
        <v>4648.8010000000004</v>
      </c>
      <c r="AJ65" s="798">
        <v>4461.9049999999997</v>
      </c>
      <c r="AK65" s="798">
        <v>4269.93</v>
      </c>
      <c r="AL65" s="798">
        <v>4098.2060000000001</v>
      </c>
      <c r="AM65" s="798">
        <v>3930.672</v>
      </c>
      <c r="AN65" s="798">
        <v>3758.2939999999999</v>
      </c>
      <c r="AO65" s="798">
        <v>3584.2429999999999</v>
      </c>
      <c r="AP65" s="798">
        <v>3413.5529999999999</v>
      </c>
      <c r="AQ65" s="798">
        <v>3252.2550000000001</v>
      </c>
      <c r="AR65" s="798">
        <v>3093.1860000000001</v>
      </c>
      <c r="AS65" s="798">
        <v>2912.0740000000001</v>
      </c>
      <c r="AT65" s="798">
        <v>2784.9340000000002</v>
      </c>
      <c r="AU65" s="798">
        <v>2718.8440000000001</v>
      </c>
      <c r="AV65" s="798">
        <v>2686.4369999999999</v>
      </c>
      <c r="AW65" s="798">
        <v>2668.9450000000002</v>
      </c>
      <c r="AX65" s="798">
        <v>2663.279</v>
      </c>
      <c r="AY65" s="798">
        <v>2666.9059999999999</v>
      </c>
      <c r="AZ65" s="798">
        <v>2674.73</v>
      </c>
    </row>
    <row r="66" spans="1:52">
      <c r="A66" s="799" t="s">
        <v>543</v>
      </c>
      <c r="B66" s="798" t="s">
        <v>440</v>
      </c>
      <c r="C66" s="798">
        <v>3816.3519999999999</v>
      </c>
      <c r="D66" s="798">
        <v>3581.904</v>
      </c>
      <c r="E66" s="798">
        <v>3750.404</v>
      </c>
      <c r="F66" s="798">
        <v>4051.6120000000001</v>
      </c>
      <c r="G66" s="798">
        <v>3802.692</v>
      </c>
      <c r="H66" s="798">
        <v>4108.4880000000003</v>
      </c>
      <c r="I66" s="798">
        <v>3733.0239999999999</v>
      </c>
      <c r="J66" s="798">
        <v>4340.8729999999996</v>
      </c>
      <c r="K66" s="798">
        <v>3991.8009999999999</v>
      </c>
      <c r="L66" s="798">
        <v>4088.81</v>
      </c>
      <c r="M66" s="798">
        <v>4353.8450000000003</v>
      </c>
      <c r="N66" s="798">
        <v>4236.95</v>
      </c>
      <c r="O66" s="798">
        <v>4060.5439999999999</v>
      </c>
      <c r="P66" s="798">
        <v>4284.5150000000003</v>
      </c>
      <c r="Q66" s="798">
        <v>4235.4459999999999</v>
      </c>
      <c r="R66" s="798">
        <v>3921.5120000000002</v>
      </c>
      <c r="S66" s="798">
        <v>4137.5190000000002</v>
      </c>
      <c r="T66" s="798">
        <v>4040.6039999999998</v>
      </c>
      <c r="U66" s="798">
        <v>4054.1280000000002</v>
      </c>
      <c r="V66" s="798">
        <v>4092.7350000000001</v>
      </c>
      <c r="W66" s="798">
        <v>4223.5230000000001</v>
      </c>
      <c r="X66" s="798">
        <v>4516.8360000000002</v>
      </c>
      <c r="Y66" s="798">
        <v>4906.973</v>
      </c>
      <c r="Z66" s="798">
        <v>4837.0119999999997</v>
      </c>
      <c r="AA66" s="798">
        <v>4437.4799999999996</v>
      </c>
      <c r="AB66" s="798">
        <v>4484.6000000000004</v>
      </c>
      <c r="AC66" s="798">
        <v>4191.6909999999998</v>
      </c>
      <c r="AD66" s="798">
        <v>4196.17</v>
      </c>
      <c r="AE66" s="798">
        <v>4337.1899999999996</v>
      </c>
      <c r="AF66" s="798">
        <v>4455.5259999999998</v>
      </c>
      <c r="AG66" s="798">
        <v>4496.3370000000004</v>
      </c>
      <c r="AH66" s="798">
        <v>4535.5450000000001</v>
      </c>
      <c r="AI66" s="798">
        <v>4574.0600000000004</v>
      </c>
      <c r="AJ66" s="798">
        <v>4613.8</v>
      </c>
      <c r="AK66" s="798">
        <v>4649.4189999999999</v>
      </c>
      <c r="AL66" s="798">
        <v>4684.0879999999997</v>
      </c>
      <c r="AM66" s="798">
        <v>4718.357</v>
      </c>
      <c r="AN66" s="798">
        <v>4753.2139999999999</v>
      </c>
      <c r="AO66" s="798">
        <v>4787.8990000000003</v>
      </c>
      <c r="AP66" s="798">
        <v>4824.4620000000004</v>
      </c>
      <c r="AQ66" s="798">
        <v>4863.7030000000004</v>
      </c>
      <c r="AR66" s="798">
        <v>4903.3630000000003</v>
      </c>
      <c r="AS66" s="798">
        <v>4943.3940000000002</v>
      </c>
      <c r="AT66" s="798">
        <v>4983.7889999999998</v>
      </c>
      <c r="AU66" s="798">
        <v>5024.6329999999998</v>
      </c>
      <c r="AV66" s="798">
        <v>5067.47</v>
      </c>
      <c r="AW66" s="798">
        <v>5108.2060000000001</v>
      </c>
      <c r="AX66" s="798">
        <v>5148.7190000000001</v>
      </c>
      <c r="AY66" s="798">
        <v>5190.7380000000003</v>
      </c>
      <c r="AZ66" s="798">
        <v>5232.0810000000001</v>
      </c>
    </row>
    <row r="67" spans="1:52">
      <c r="A67" s="799" t="s">
        <v>543</v>
      </c>
      <c r="B67" s="798" t="s">
        <v>441</v>
      </c>
      <c r="C67" s="798">
        <v>76.246300000000005</v>
      </c>
      <c r="D67" s="798">
        <v>90.7714</v>
      </c>
      <c r="E67" s="798">
        <v>107.7388</v>
      </c>
      <c r="F67" s="798">
        <v>129.15799999999999</v>
      </c>
      <c r="G67" s="798">
        <v>138.4101</v>
      </c>
      <c r="H67" s="798">
        <v>161.8905</v>
      </c>
      <c r="I67" s="798">
        <v>172.99039999999999</v>
      </c>
      <c r="J67" s="798">
        <v>203.21860000000001</v>
      </c>
      <c r="K67" s="798">
        <v>211.85679999999999</v>
      </c>
      <c r="L67" s="798">
        <v>230.5831</v>
      </c>
      <c r="M67" s="798">
        <v>248.12970000000001</v>
      </c>
      <c r="N67" s="798">
        <v>259.3956</v>
      </c>
      <c r="O67" s="798">
        <v>267.4554</v>
      </c>
      <c r="P67" s="798">
        <v>285.20729999999998</v>
      </c>
      <c r="Q67" s="798">
        <v>294.25990000000002</v>
      </c>
      <c r="R67" s="798">
        <v>297.7835</v>
      </c>
      <c r="S67" s="798">
        <v>323.84269999999998</v>
      </c>
      <c r="T67" s="798">
        <v>332.24639999999999</v>
      </c>
      <c r="U67" s="798">
        <v>340.73419999999999</v>
      </c>
      <c r="V67" s="798">
        <v>349.92840000000001</v>
      </c>
      <c r="W67" s="798">
        <v>361.15379999999999</v>
      </c>
      <c r="X67" s="798">
        <v>387.41879999999998</v>
      </c>
      <c r="Y67" s="798">
        <v>419.58170000000001</v>
      </c>
      <c r="Z67" s="798">
        <v>427.33069999999998</v>
      </c>
      <c r="AA67" s="798">
        <v>430.98779999999999</v>
      </c>
      <c r="AB67" s="798">
        <v>435.2912</v>
      </c>
      <c r="AC67" s="798">
        <v>436.4812</v>
      </c>
      <c r="AD67" s="798">
        <v>439.0625</v>
      </c>
      <c r="AE67" s="798">
        <v>456.34519999999998</v>
      </c>
      <c r="AF67" s="798">
        <v>457.47109999999998</v>
      </c>
      <c r="AG67" s="798">
        <v>449.93900000000002</v>
      </c>
      <c r="AH67" s="798">
        <v>442.55090000000001</v>
      </c>
      <c r="AI67" s="798">
        <v>435.21890000000002</v>
      </c>
      <c r="AJ67" s="798">
        <v>427.98689999999999</v>
      </c>
      <c r="AK67" s="798">
        <v>420.85719999999998</v>
      </c>
      <c r="AL67" s="798">
        <v>413.79820000000001</v>
      </c>
      <c r="AM67" s="798">
        <v>406.80970000000002</v>
      </c>
      <c r="AN67" s="798">
        <v>399.90359999999998</v>
      </c>
      <c r="AO67" s="798">
        <v>393.0598</v>
      </c>
      <c r="AP67" s="798">
        <v>386.32049999999998</v>
      </c>
      <c r="AQ67" s="798">
        <v>379.6576</v>
      </c>
      <c r="AR67" s="798">
        <v>373.04919999999998</v>
      </c>
      <c r="AS67" s="798">
        <v>366.53960000000001</v>
      </c>
      <c r="AT67" s="798">
        <v>360.12560000000002</v>
      </c>
      <c r="AU67" s="798">
        <v>353.77370000000002</v>
      </c>
      <c r="AV67" s="798">
        <v>347.52719999999999</v>
      </c>
      <c r="AW67" s="798">
        <v>341.35300000000001</v>
      </c>
      <c r="AX67" s="798">
        <v>335.22500000000002</v>
      </c>
      <c r="AY67" s="798">
        <v>329.2088</v>
      </c>
      <c r="AZ67" s="798">
        <v>323.28339999999997</v>
      </c>
    </row>
    <row r="68" spans="1:52">
      <c r="A68" s="798" t="s">
        <v>4</v>
      </c>
      <c r="B68" s="798"/>
      <c r="C68" s="798"/>
      <c r="D68" s="798"/>
      <c r="E68" s="798"/>
      <c r="F68" s="798"/>
      <c r="G68" s="798"/>
      <c r="H68" s="798"/>
      <c r="I68" s="798"/>
      <c r="J68" s="798"/>
      <c r="K68" s="798"/>
      <c r="L68" s="798"/>
      <c r="M68" s="798"/>
      <c r="N68" s="798"/>
      <c r="O68" s="798"/>
      <c r="P68" s="798"/>
      <c r="Q68" s="798"/>
      <c r="R68" s="798"/>
      <c r="S68" s="798"/>
      <c r="T68" s="798"/>
      <c r="U68" s="798"/>
      <c r="V68" s="798"/>
      <c r="W68" s="798"/>
      <c r="X68" s="798"/>
      <c r="Y68" s="798"/>
      <c r="Z68" s="798"/>
      <c r="AA68" s="798"/>
      <c r="AB68" s="798"/>
      <c r="AC68" s="798"/>
      <c r="AD68" s="798"/>
      <c r="AE68" s="798"/>
      <c r="AF68" s="798"/>
      <c r="AG68" s="798"/>
      <c r="AH68" s="798"/>
      <c r="AI68" s="798"/>
      <c r="AJ68" s="798"/>
      <c r="AK68" s="798"/>
      <c r="AL68" s="798"/>
      <c r="AM68" s="798"/>
      <c r="AN68" s="798"/>
      <c r="AO68" s="798"/>
      <c r="AP68" s="798"/>
      <c r="AQ68" s="798"/>
      <c r="AR68" s="798"/>
      <c r="AS68" s="798"/>
      <c r="AT68" s="798"/>
      <c r="AU68" s="798"/>
      <c r="AV68" s="798"/>
      <c r="AW68" s="798"/>
      <c r="AX68" s="798"/>
      <c r="AY68" s="798"/>
      <c r="AZ68" s="798"/>
    </row>
    <row r="69" spans="1:52">
      <c r="A69" s="799" t="s">
        <v>841</v>
      </c>
      <c r="B69" s="798"/>
      <c r="C69" s="798">
        <v>1986</v>
      </c>
      <c r="D69" s="798">
        <v>1987</v>
      </c>
      <c r="E69" s="798">
        <v>1988</v>
      </c>
      <c r="F69" s="798">
        <v>1989</v>
      </c>
      <c r="G69" s="798">
        <v>1990</v>
      </c>
      <c r="H69" s="798">
        <v>1991</v>
      </c>
      <c r="I69" s="798">
        <v>1992</v>
      </c>
      <c r="J69" s="798">
        <v>1993</v>
      </c>
      <c r="K69" s="798">
        <v>1994</v>
      </c>
      <c r="L69" s="798">
        <v>1995</v>
      </c>
      <c r="M69" s="798">
        <v>1996</v>
      </c>
      <c r="N69" s="798">
        <v>1997</v>
      </c>
      <c r="O69" s="798">
        <v>1998</v>
      </c>
      <c r="P69" s="798">
        <v>1999</v>
      </c>
      <c r="Q69" s="798">
        <v>2000</v>
      </c>
      <c r="R69" s="798">
        <v>2001</v>
      </c>
      <c r="S69" s="798">
        <v>2002</v>
      </c>
      <c r="T69" s="798">
        <v>2003</v>
      </c>
      <c r="U69" s="798">
        <v>2004</v>
      </c>
      <c r="V69" s="798">
        <v>2005</v>
      </c>
      <c r="W69" s="798">
        <v>2006</v>
      </c>
      <c r="X69" s="798">
        <v>2007</v>
      </c>
      <c r="Y69" s="798">
        <v>2008</v>
      </c>
      <c r="Z69" s="798">
        <v>2009</v>
      </c>
      <c r="AA69" s="798">
        <v>2010</v>
      </c>
      <c r="AB69" s="798">
        <v>2011</v>
      </c>
      <c r="AC69" s="798">
        <v>2012</v>
      </c>
      <c r="AD69" s="798">
        <v>2013</v>
      </c>
      <c r="AE69" s="798">
        <v>2014</v>
      </c>
      <c r="AF69" s="798">
        <v>2015</v>
      </c>
      <c r="AG69" s="798">
        <v>2016</v>
      </c>
      <c r="AH69" s="798">
        <v>2017</v>
      </c>
      <c r="AI69" s="798">
        <v>2018</v>
      </c>
      <c r="AJ69" s="798">
        <v>2019</v>
      </c>
      <c r="AK69" s="798">
        <v>2020</v>
      </c>
      <c r="AL69" s="798">
        <v>2021</v>
      </c>
      <c r="AM69" s="798">
        <v>2022</v>
      </c>
      <c r="AN69" s="798">
        <v>2023</v>
      </c>
      <c r="AO69" s="798">
        <v>2024</v>
      </c>
      <c r="AP69" s="798">
        <v>2025</v>
      </c>
      <c r="AQ69" s="798">
        <v>2026</v>
      </c>
      <c r="AR69" s="798">
        <v>2027</v>
      </c>
      <c r="AS69" s="798">
        <v>2028</v>
      </c>
      <c r="AT69" s="798">
        <v>2029</v>
      </c>
      <c r="AU69" s="798">
        <v>2030</v>
      </c>
      <c r="AV69" s="798">
        <v>2031</v>
      </c>
      <c r="AW69" s="798">
        <v>2032</v>
      </c>
      <c r="AX69" s="798">
        <v>2033</v>
      </c>
      <c r="AY69" s="798">
        <v>2034</v>
      </c>
      <c r="AZ69" s="798">
        <v>2035</v>
      </c>
    </row>
    <row r="70" spans="1:52">
      <c r="A70" s="799" t="s">
        <v>543</v>
      </c>
      <c r="B70" s="798" t="s">
        <v>35</v>
      </c>
      <c r="C70" s="798">
        <v>21371.69</v>
      </c>
      <c r="D70" s="798">
        <v>22301.17</v>
      </c>
      <c r="E70" s="798">
        <v>22996.13</v>
      </c>
      <c r="F70" s="798">
        <v>23127.21</v>
      </c>
      <c r="G70" s="798">
        <v>24843.34</v>
      </c>
      <c r="H70" s="798">
        <v>23778.53</v>
      </c>
      <c r="I70" s="798">
        <v>24298.46</v>
      </c>
      <c r="J70" s="798">
        <v>24892.47</v>
      </c>
      <c r="K70" s="798">
        <v>25304.39</v>
      </c>
      <c r="L70" s="798">
        <v>25866.41</v>
      </c>
      <c r="M70" s="798">
        <v>27201.32</v>
      </c>
      <c r="N70" s="798">
        <v>26719.77</v>
      </c>
      <c r="O70" s="798">
        <v>27249.05</v>
      </c>
      <c r="P70" s="798">
        <v>27975.24</v>
      </c>
      <c r="Q70" s="798">
        <v>29385</v>
      </c>
      <c r="R70" s="798">
        <v>29314.400000000001</v>
      </c>
      <c r="S70" s="798">
        <v>30554.28</v>
      </c>
      <c r="T70" s="798">
        <v>30828.21</v>
      </c>
      <c r="U70" s="798">
        <v>30790.59</v>
      </c>
      <c r="V70" s="798">
        <v>31046.39</v>
      </c>
      <c r="W70" s="798">
        <v>30987.47</v>
      </c>
      <c r="X70" s="798">
        <v>31415.99</v>
      </c>
      <c r="Y70" s="798">
        <v>33275.480000000003</v>
      </c>
      <c r="Z70" s="798">
        <v>32845.9</v>
      </c>
      <c r="AA70" s="798">
        <v>31442.65</v>
      </c>
      <c r="AB70" s="798">
        <v>31170.11</v>
      </c>
      <c r="AC70" s="798">
        <v>30033.200000000001</v>
      </c>
      <c r="AD70" s="798">
        <v>30088.22</v>
      </c>
      <c r="AE70" s="798">
        <v>31206.5</v>
      </c>
      <c r="AF70" s="798">
        <v>31953.96</v>
      </c>
      <c r="AG70" s="798">
        <v>31944.31</v>
      </c>
      <c r="AH70" s="798">
        <v>31575.13</v>
      </c>
      <c r="AI70" s="798">
        <v>31208.63</v>
      </c>
      <c r="AJ70" s="798">
        <v>30827.07</v>
      </c>
      <c r="AK70" s="798">
        <v>30363.78</v>
      </c>
      <c r="AL70" s="798">
        <v>29840.27</v>
      </c>
      <c r="AM70" s="798">
        <v>29303.54</v>
      </c>
      <c r="AN70" s="798">
        <v>28748.46</v>
      </c>
      <c r="AO70" s="798">
        <v>28202.18</v>
      </c>
      <c r="AP70" s="798">
        <v>27693.97</v>
      </c>
      <c r="AQ70" s="798">
        <v>27225.06</v>
      </c>
      <c r="AR70" s="798">
        <v>26911.31</v>
      </c>
      <c r="AS70" s="798">
        <v>26785.24</v>
      </c>
      <c r="AT70" s="798">
        <v>26779.71</v>
      </c>
      <c r="AU70" s="798">
        <v>26979.68</v>
      </c>
      <c r="AV70" s="798">
        <v>27256.97</v>
      </c>
      <c r="AW70" s="798">
        <v>27549.22</v>
      </c>
      <c r="AX70" s="798">
        <v>27860.33</v>
      </c>
      <c r="AY70" s="798">
        <v>28177.46</v>
      </c>
      <c r="AZ70" s="798">
        <v>28518.639999999999</v>
      </c>
    </row>
    <row r="71" spans="1:52">
      <c r="A71" s="799" t="s">
        <v>543</v>
      </c>
      <c r="B71" s="798" t="s">
        <v>57</v>
      </c>
      <c r="C71" s="798">
        <v>1526.9259999999999</v>
      </c>
      <c r="D71" s="798">
        <v>1503.34</v>
      </c>
      <c r="E71" s="798">
        <v>1710.424</v>
      </c>
      <c r="F71" s="798">
        <v>1775.182</v>
      </c>
      <c r="G71" s="798">
        <v>1699.9829999999999</v>
      </c>
      <c r="H71" s="798">
        <v>1699.58</v>
      </c>
      <c r="I71" s="798">
        <v>1550.0550000000001</v>
      </c>
      <c r="J71" s="798">
        <v>2005.5139999999999</v>
      </c>
      <c r="K71" s="798">
        <v>1654.2249999999999</v>
      </c>
      <c r="L71" s="798">
        <v>1742.6320000000001</v>
      </c>
      <c r="M71" s="798">
        <v>2069.2809999999999</v>
      </c>
      <c r="N71" s="798">
        <v>1795.319</v>
      </c>
      <c r="O71" s="798">
        <v>1655.838</v>
      </c>
      <c r="P71" s="798">
        <v>2132.8159999999998</v>
      </c>
      <c r="Q71" s="798">
        <v>2301.1619999999998</v>
      </c>
      <c r="R71" s="798">
        <v>2241.0169999999998</v>
      </c>
      <c r="S71" s="798">
        <v>2266.835</v>
      </c>
      <c r="T71" s="798">
        <v>1942.973</v>
      </c>
      <c r="U71" s="798">
        <v>2082.0219999999999</v>
      </c>
      <c r="V71" s="798">
        <v>2270.9</v>
      </c>
      <c r="W71" s="798">
        <v>2240.1460000000002</v>
      </c>
      <c r="X71" s="798">
        <v>2291.3519999999999</v>
      </c>
      <c r="Y71" s="798">
        <v>2481.5529999999999</v>
      </c>
      <c r="Z71" s="798">
        <v>2370.9949999999999</v>
      </c>
      <c r="AA71" s="798">
        <v>2334.6909999999998</v>
      </c>
      <c r="AB71" s="798">
        <v>2326.6799999999998</v>
      </c>
      <c r="AC71" s="798">
        <v>2201.3180000000002</v>
      </c>
      <c r="AD71" s="798">
        <v>2201.489</v>
      </c>
      <c r="AE71" s="798">
        <v>2280.48</v>
      </c>
      <c r="AF71" s="798">
        <v>2331.1579999999999</v>
      </c>
      <c r="AG71" s="798">
        <v>2291.837</v>
      </c>
      <c r="AH71" s="798">
        <v>2248.902</v>
      </c>
      <c r="AI71" s="798">
        <v>2197.7570000000001</v>
      </c>
      <c r="AJ71" s="798">
        <v>2140.8069999999998</v>
      </c>
      <c r="AK71" s="798">
        <v>2074.2919999999999</v>
      </c>
      <c r="AL71" s="798">
        <v>1995.752</v>
      </c>
      <c r="AM71" s="798">
        <v>1913.377</v>
      </c>
      <c r="AN71" s="798">
        <v>1826.2190000000001</v>
      </c>
      <c r="AO71" s="798">
        <v>1740.3150000000001</v>
      </c>
      <c r="AP71" s="798">
        <v>1658.454</v>
      </c>
      <c r="AQ71" s="798">
        <v>1582.259</v>
      </c>
      <c r="AR71" s="798">
        <v>1509.9649999999999</v>
      </c>
      <c r="AS71" s="798">
        <v>1424.538</v>
      </c>
      <c r="AT71" s="798">
        <v>1373.171</v>
      </c>
      <c r="AU71" s="798">
        <v>1363.537</v>
      </c>
      <c r="AV71" s="798">
        <v>1369.0129999999999</v>
      </c>
      <c r="AW71" s="798">
        <v>1381.232</v>
      </c>
      <c r="AX71" s="798">
        <v>1395.9690000000001</v>
      </c>
      <c r="AY71" s="798">
        <v>1410.9960000000001</v>
      </c>
      <c r="AZ71" s="798">
        <v>1426.1659999999999</v>
      </c>
    </row>
    <row r="72" spans="1:52">
      <c r="A72" s="799" t="s">
        <v>543</v>
      </c>
      <c r="B72" s="798" t="s">
        <v>58</v>
      </c>
      <c r="C72" s="798">
        <v>472.23270000000002</v>
      </c>
      <c r="D72" s="798">
        <v>491.80549999999999</v>
      </c>
      <c r="E72" s="798">
        <v>525.62549999999999</v>
      </c>
      <c r="F72" s="798">
        <v>527.14419999999996</v>
      </c>
      <c r="G72" s="798">
        <v>509.38549999999998</v>
      </c>
      <c r="H72" s="798">
        <v>516.09580000000005</v>
      </c>
      <c r="I72" s="798">
        <v>518.11980000000005</v>
      </c>
      <c r="J72" s="798">
        <v>582.2604</v>
      </c>
      <c r="K72" s="798">
        <v>522.75450000000001</v>
      </c>
      <c r="L72" s="798">
        <v>569.06349999999998</v>
      </c>
      <c r="M72" s="798">
        <v>588.36959999999999</v>
      </c>
      <c r="N72" s="798">
        <v>564.34259999999995</v>
      </c>
      <c r="O72" s="798">
        <v>538.55060000000003</v>
      </c>
      <c r="P72" s="798">
        <v>637.67190000000005</v>
      </c>
      <c r="Q72" s="798">
        <v>668.28930000000003</v>
      </c>
      <c r="R72" s="798">
        <v>658.42570000000001</v>
      </c>
      <c r="S72" s="798">
        <v>665.62549999999999</v>
      </c>
      <c r="T72" s="798">
        <v>619.80330000000004</v>
      </c>
      <c r="U72" s="798">
        <v>650.10249999999996</v>
      </c>
      <c r="V72" s="798">
        <v>684.51639999999998</v>
      </c>
      <c r="W72" s="798">
        <v>655.81740000000002</v>
      </c>
      <c r="X72" s="798">
        <v>673.35619999999994</v>
      </c>
      <c r="Y72" s="798">
        <v>750.78229999999996</v>
      </c>
      <c r="Z72" s="798">
        <v>677.16219999999998</v>
      </c>
      <c r="AA72" s="798">
        <v>728.83690000000001</v>
      </c>
      <c r="AB72" s="798">
        <v>700.39599999999996</v>
      </c>
      <c r="AC72" s="798">
        <v>657.95010000000002</v>
      </c>
      <c r="AD72" s="798">
        <v>666.40840000000003</v>
      </c>
      <c r="AE72" s="798">
        <v>699.68640000000005</v>
      </c>
      <c r="AF72" s="798">
        <v>717.38469999999995</v>
      </c>
      <c r="AG72" s="798">
        <v>717.64340000000004</v>
      </c>
      <c r="AH72" s="798">
        <v>718.08399999999995</v>
      </c>
      <c r="AI72" s="798">
        <v>718.83299999999997</v>
      </c>
      <c r="AJ72" s="798">
        <v>721.00229999999999</v>
      </c>
      <c r="AK72" s="798">
        <v>721.98789999999997</v>
      </c>
      <c r="AL72" s="798">
        <v>722.75940000000003</v>
      </c>
      <c r="AM72" s="798">
        <v>724.22379999999998</v>
      </c>
      <c r="AN72" s="798">
        <v>725.55100000000004</v>
      </c>
      <c r="AO72" s="798">
        <v>727.82560000000001</v>
      </c>
      <c r="AP72" s="798">
        <v>730.91880000000003</v>
      </c>
      <c r="AQ72" s="798">
        <v>734.59739999999999</v>
      </c>
      <c r="AR72" s="798">
        <v>739.88120000000004</v>
      </c>
      <c r="AS72" s="798">
        <v>745.93830000000003</v>
      </c>
      <c r="AT72" s="798">
        <v>751.66520000000003</v>
      </c>
      <c r="AU72" s="798">
        <v>758.36249999999995</v>
      </c>
      <c r="AV72" s="798">
        <v>765.4461</v>
      </c>
      <c r="AW72" s="798">
        <v>772.0394</v>
      </c>
      <c r="AX72" s="798">
        <v>778.84429999999998</v>
      </c>
      <c r="AY72" s="798">
        <v>785.55050000000006</v>
      </c>
      <c r="AZ72" s="798">
        <v>792.51530000000002</v>
      </c>
    </row>
    <row r="73" spans="1:52">
      <c r="A73" s="799" t="s">
        <v>543</v>
      </c>
      <c r="B73" s="798" t="s">
        <v>443</v>
      </c>
      <c r="C73" s="798">
        <v>333.70240000000001</v>
      </c>
      <c r="D73" s="798">
        <v>365.49930000000001</v>
      </c>
      <c r="E73" s="798">
        <v>390.5557</v>
      </c>
      <c r="F73" s="798">
        <v>390.75700000000001</v>
      </c>
      <c r="G73" s="798">
        <v>375.60750000000002</v>
      </c>
      <c r="H73" s="798">
        <v>379.21690000000001</v>
      </c>
      <c r="I73" s="798">
        <v>380.0326</v>
      </c>
      <c r="J73" s="798">
        <v>428.18459999999999</v>
      </c>
      <c r="K73" s="798">
        <v>387.03469999999999</v>
      </c>
      <c r="L73" s="798">
        <v>421.08069999999998</v>
      </c>
      <c r="M73" s="798">
        <v>433.63159999999999</v>
      </c>
      <c r="N73" s="798">
        <v>413.96390000000002</v>
      </c>
      <c r="O73" s="798">
        <v>391.96289999999999</v>
      </c>
      <c r="P73" s="798">
        <v>460.89819999999997</v>
      </c>
      <c r="Q73" s="798">
        <v>478.68759999999997</v>
      </c>
      <c r="R73" s="798">
        <v>469.80110000000002</v>
      </c>
      <c r="S73" s="798">
        <v>476.1986</v>
      </c>
      <c r="T73" s="798">
        <v>442.67669999999998</v>
      </c>
      <c r="U73" s="798">
        <v>465.00850000000003</v>
      </c>
      <c r="V73" s="798">
        <v>491.91789999999997</v>
      </c>
      <c r="W73" s="798">
        <v>520.27470000000005</v>
      </c>
      <c r="X73" s="798">
        <v>505.33170000000001</v>
      </c>
      <c r="Y73" s="798">
        <v>475.2774</v>
      </c>
      <c r="Z73" s="798">
        <v>556.29639999999995</v>
      </c>
      <c r="AA73" s="798">
        <v>459.00749999999999</v>
      </c>
      <c r="AB73" s="798">
        <v>446.16219999999998</v>
      </c>
      <c r="AC73" s="798">
        <v>471.85329999999999</v>
      </c>
      <c r="AD73" s="798">
        <v>476.19900000000001</v>
      </c>
      <c r="AE73" s="798">
        <v>496.15949999999998</v>
      </c>
      <c r="AF73" s="798">
        <v>508.48399999999998</v>
      </c>
      <c r="AG73" s="798">
        <v>510.0686</v>
      </c>
      <c r="AH73" s="798">
        <v>503.44779999999997</v>
      </c>
      <c r="AI73" s="798">
        <v>493.99579999999997</v>
      </c>
      <c r="AJ73" s="798">
        <v>483.86110000000002</v>
      </c>
      <c r="AK73" s="798">
        <v>472.19260000000003</v>
      </c>
      <c r="AL73" s="798">
        <v>458.64</v>
      </c>
      <c r="AM73" s="798">
        <v>443.25040000000001</v>
      </c>
      <c r="AN73" s="798">
        <v>425.75130000000001</v>
      </c>
      <c r="AO73" s="798">
        <v>406.5256</v>
      </c>
      <c r="AP73" s="798">
        <v>385.33150000000001</v>
      </c>
      <c r="AQ73" s="798">
        <v>362.3929</v>
      </c>
      <c r="AR73" s="798">
        <v>336.35210000000001</v>
      </c>
      <c r="AS73" s="798">
        <v>298.9366</v>
      </c>
      <c r="AT73" s="798">
        <v>267.8877</v>
      </c>
      <c r="AU73" s="798">
        <v>251.10470000000001</v>
      </c>
      <c r="AV73" s="798">
        <v>239.49080000000001</v>
      </c>
      <c r="AW73" s="798">
        <v>229.09559999999999</v>
      </c>
      <c r="AX73" s="798">
        <v>219.7294</v>
      </c>
      <c r="AY73" s="798">
        <v>210.51519999999999</v>
      </c>
      <c r="AZ73" s="798">
        <v>209.6044</v>
      </c>
    </row>
    <row r="74" spans="1:52">
      <c r="A74" s="799" t="s">
        <v>543</v>
      </c>
      <c r="B74" s="798" t="s">
        <v>59</v>
      </c>
      <c r="C74" s="798">
        <v>2651.866</v>
      </c>
      <c r="D74" s="798">
        <v>3130.96</v>
      </c>
      <c r="E74" s="798">
        <v>3348.5349999999999</v>
      </c>
      <c r="F74" s="798">
        <v>3347.0189999999998</v>
      </c>
      <c r="G74" s="798">
        <v>3219.3040000000001</v>
      </c>
      <c r="H74" s="798">
        <v>3249.1120000000001</v>
      </c>
      <c r="I74" s="798">
        <v>3258.239</v>
      </c>
      <c r="J74" s="798">
        <v>3675.7939999999999</v>
      </c>
      <c r="K74" s="798">
        <v>3331.306</v>
      </c>
      <c r="L74" s="798">
        <v>3632.3829999999998</v>
      </c>
      <c r="M74" s="798">
        <v>3744.95</v>
      </c>
      <c r="N74" s="798">
        <v>3576.8850000000002</v>
      </c>
      <c r="O74" s="798">
        <v>3398.2860000000001</v>
      </c>
      <c r="P74" s="798">
        <v>4011.3710000000001</v>
      </c>
      <c r="Q74" s="798">
        <v>4180.835</v>
      </c>
      <c r="R74" s="798">
        <v>4116.125</v>
      </c>
      <c r="S74" s="798">
        <v>4164.1769999999997</v>
      </c>
      <c r="T74" s="798">
        <v>3864.864</v>
      </c>
      <c r="U74" s="798">
        <v>4054.1260000000002</v>
      </c>
      <c r="V74" s="798">
        <v>4264.134</v>
      </c>
      <c r="W74" s="798">
        <v>4033.3449999999998</v>
      </c>
      <c r="X74" s="798">
        <v>4236.1959999999999</v>
      </c>
      <c r="Y74" s="798">
        <v>4816.567</v>
      </c>
      <c r="Z74" s="798">
        <v>4304.1329999999998</v>
      </c>
      <c r="AA74" s="798">
        <v>4514.0290000000005</v>
      </c>
      <c r="AB74" s="798">
        <v>4544.8100000000004</v>
      </c>
      <c r="AC74" s="798">
        <v>4148.1790000000001</v>
      </c>
      <c r="AD74" s="798">
        <v>4042.058</v>
      </c>
      <c r="AE74" s="798">
        <v>4072.817</v>
      </c>
      <c r="AF74" s="798">
        <v>4050.6089999999999</v>
      </c>
      <c r="AG74" s="798">
        <v>3935.3069999999998</v>
      </c>
      <c r="AH74" s="798">
        <v>3754.866</v>
      </c>
      <c r="AI74" s="798">
        <v>3577.598</v>
      </c>
      <c r="AJ74" s="798">
        <v>3414.5439999999999</v>
      </c>
      <c r="AK74" s="798">
        <v>3261.7159999999999</v>
      </c>
      <c r="AL74" s="798">
        <v>3121.8710000000001</v>
      </c>
      <c r="AM74" s="798">
        <v>2997.0459999999998</v>
      </c>
      <c r="AN74" s="798">
        <v>2885.3780000000002</v>
      </c>
      <c r="AO74" s="798">
        <v>2785.6109999999999</v>
      </c>
      <c r="AP74" s="798">
        <v>2695.84</v>
      </c>
      <c r="AQ74" s="798">
        <v>2615.5010000000002</v>
      </c>
      <c r="AR74" s="798">
        <v>2547.942</v>
      </c>
      <c r="AS74" s="798">
        <v>2499.002</v>
      </c>
      <c r="AT74" s="798">
        <v>2458.2350000000001</v>
      </c>
      <c r="AU74" s="798">
        <v>2426.4490000000001</v>
      </c>
      <c r="AV74" s="798">
        <v>2399.3440000000001</v>
      </c>
      <c r="AW74" s="798">
        <v>2376.77</v>
      </c>
      <c r="AX74" s="798">
        <v>2357.13</v>
      </c>
      <c r="AY74" s="798">
        <v>2340.1309999999999</v>
      </c>
      <c r="AZ74" s="798">
        <v>2326.8539999999998</v>
      </c>
    </row>
    <row r="75" spans="1:52">
      <c r="A75" s="799" t="s">
        <v>543</v>
      </c>
      <c r="B75" s="798" t="s">
        <v>60</v>
      </c>
      <c r="C75" s="798">
        <v>5221.4799999999996</v>
      </c>
      <c r="D75" s="798">
        <v>5465.8879999999999</v>
      </c>
      <c r="E75" s="798">
        <v>5841.4160000000002</v>
      </c>
      <c r="F75" s="798">
        <v>5853.7650000000003</v>
      </c>
      <c r="G75" s="798">
        <v>5656.5889999999999</v>
      </c>
      <c r="H75" s="798">
        <v>5727.07</v>
      </c>
      <c r="I75" s="798">
        <v>5752.7280000000001</v>
      </c>
      <c r="J75" s="798">
        <v>6477.5219999999999</v>
      </c>
      <c r="K75" s="798">
        <v>5842.9350000000004</v>
      </c>
      <c r="L75" s="798">
        <v>6371.7920000000004</v>
      </c>
      <c r="M75" s="798">
        <v>6595.223</v>
      </c>
      <c r="N75" s="798">
        <v>6319.826</v>
      </c>
      <c r="O75" s="798">
        <v>6031.2969999999996</v>
      </c>
      <c r="P75" s="798">
        <v>7147.3050000000003</v>
      </c>
      <c r="Q75" s="798">
        <v>7488.1679999999997</v>
      </c>
      <c r="R75" s="798">
        <v>7390.5150000000003</v>
      </c>
      <c r="S75" s="798">
        <v>7478.2830000000004</v>
      </c>
      <c r="T75" s="798">
        <v>6960.9430000000002</v>
      </c>
      <c r="U75" s="798">
        <v>7306.5129999999999</v>
      </c>
      <c r="V75" s="798">
        <v>7697.6670000000004</v>
      </c>
      <c r="W75" s="798">
        <v>7903.2929999999997</v>
      </c>
      <c r="X75" s="798">
        <v>7867.3590000000004</v>
      </c>
      <c r="Y75" s="798">
        <v>7965.25</v>
      </c>
      <c r="Z75" s="798">
        <v>8384.6280000000006</v>
      </c>
      <c r="AA75" s="798">
        <v>7559.4620000000004</v>
      </c>
      <c r="AB75" s="798">
        <v>7447.5410000000002</v>
      </c>
      <c r="AC75" s="798">
        <v>7428.2209999999995</v>
      </c>
      <c r="AD75" s="798">
        <v>7547.4340000000002</v>
      </c>
      <c r="AE75" s="798">
        <v>7928.4809999999998</v>
      </c>
      <c r="AF75" s="798">
        <v>8196.0310000000009</v>
      </c>
      <c r="AG75" s="798">
        <v>8286.5570000000007</v>
      </c>
      <c r="AH75" s="798">
        <v>8122.6030000000001</v>
      </c>
      <c r="AI75" s="798">
        <v>8002.0060000000003</v>
      </c>
      <c r="AJ75" s="798">
        <v>7856.4170000000004</v>
      </c>
      <c r="AK75" s="798">
        <v>7673.1450000000004</v>
      </c>
      <c r="AL75" s="798">
        <v>7468.9219999999996</v>
      </c>
      <c r="AM75" s="798">
        <v>7262.9210000000003</v>
      </c>
      <c r="AN75" s="798">
        <v>7060.8779999999997</v>
      </c>
      <c r="AO75" s="798">
        <v>6862.8019999999997</v>
      </c>
      <c r="AP75" s="798">
        <v>6692.09</v>
      </c>
      <c r="AQ75" s="798">
        <v>6552.6409999999996</v>
      </c>
      <c r="AR75" s="798">
        <v>6458.0770000000002</v>
      </c>
      <c r="AS75" s="798">
        <v>6365.1670000000004</v>
      </c>
      <c r="AT75" s="798">
        <v>6303.0079999999998</v>
      </c>
      <c r="AU75" s="798">
        <v>6308.1019999999999</v>
      </c>
      <c r="AV75" s="798">
        <v>6336.8119999999999</v>
      </c>
      <c r="AW75" s="798">
        <v>6365.6580000000004</v>
      </c>
      <c r="AX75" s="798">
        <v>6397.97</v>
      </c>
      <c r="AY75" s="798">
        <v>6428.9129999999996</v>
      </c>
      <c r="AZ75" s="798">
        <v>6459.2969999999996</v>
      </c>
    </row>
    <row r="76" spans="1:52">
      <c r="A76" s="799" t="s">
        <v>543</v>
      </c>
      <c r="B76" s="798" t="s">
        <v>439</v>
      </c>
      <c r="C76" s="798">
        <v>5988.7809999999999</v>
      </c>
      <c r="D76" s="798">
        <v>5953.4610000000002</v>
      </c>
      <c r="E76" s="798">
        <v>5437.799</v>
      </c>
      <c r="F76" s="798">
        <v>5491.0079999999998</v>
      </c>
      <c r="G76" s="798">
        <v>7835.83</v>
      </c>
      <c r="H76" s="798">
        <v>6582.8050000000003</v>
      </c>
      <c r="I76" s="798">
        <v>7184.7709999999997</v>
      </c>
      <c r="J76" s="798">
        <v>5367.4070000000002</v>
      </c>
      <c r="K76" s="798">
        <v>7851.2420000000002</v>
      </c>
      <c r="L76" s="798">
        <v>6903.9979999999996</v>
      </c>
      <c r="M76" s="798">
        <v>7321.5929999999998</v>
      </c>
      <c r="N76" s="798">
        <v>7864.6379999999999</v>
      </c>
      <c r="O76" s="798">
        <v>9317.4120000000003</v>
      </c>
      <c r="P76" s="798">
        <v>6553.7920000000004</v>
      </c>
      <c r="Q76" s="798">
        <v>6874.1220000000003</v>
      </c>
      <c r="R76" s="798">
        <v>7133.3059999999996</v>
      </c>
      <c r="S76" s="798">
        <v>8106.1850000000004</v>
      </c>
      <c r="T76" s="798">
        <v>10104.219999999999</v>
      </c>
      <c r="U76" s="798">
        <v>8990.893</v>
      </c>
      <c r="V76" s="798">
        <v>8033.8850000000002</v>
      </c>
      <c r="W76" s="798">
        <v>8188.9629999999997</v>
      </c>
      <c r="X76" s="798">
        <v>8164.8440000000001</v>
      </c>
      <c r="Y76" s="798">
        <v>8355.1820000000007</v>
      </c>
      <c r="Z76" s="798">
        <v>8628.25</v>
      </c>
      <c r="AA76" s="798">
        <v>7982.933</v>
      </c>
      <c r="AB76" s="798">
        <v>7797.6809999999996</v>
      </c>
      <c r="AC76" s="798">
        <v>7735.5330000000004</v>
      </c>
      <c r="AD76" s="798">
        <v>7699.607</v>
      </c>
      <c r="AE76" s="798">
        <v>7936.3649999999998</v>
      </c>
      <c r="AF76" s="798">
        <v>8097.1289999999999</v>
      </c>
      <c r="AG76" s="798">
        <v>8089.2879999999996</v>
      </c>
      <c r="AH76" s="798">
        <v>8085.835</v>
      </c>
      <c r="AI76" s="798">
        <v>8082.8680000000004</v>
      </c>
      <c r="AJ76" s="798">
        <v>8091.88</v>
      </c>
      <c r="AK76" s="798">
        <v>8097.0929999999998</v>
      </c>
      <c r="AL76" s="798">
        <v>8101.3519999999999</v>
      </c>
      <c r="AM76" s="798">
        <v>8115.4189999999999</v>
      </c>
      <c r="AN76" s="798">
        <v>8132.99</v>
      </c>
      <c r="AO76" s="798">
        <v>8163.4290000000001</v>
      </c>
      <c r="AP76" s="798">
        <v>8210.75</v>
      </c>
      <c r="AQ76" s="798">
        <v>8273.9290000000001</v>
      </c>
      <c r="AR76" s="798">
        <v>8361.0259999999998</v>
      </c>
      <c r="AS76" s="798">
        <v>8456.1569999999992</v>
      </c>
      <c r="AT76" s="798">
        <v>8580.9979999999996</v>
      </c>
      <c r="AU76" s="798">
        <v>8748.4339999999993</v>
      </c>
      <c r="AV76" s="798">
        <v>8937.14</v>
      </c>
      <c r="AW76" s="798">
        <v>9133.5470000000005</v>
      </c>
      <c r="AX76" s="798">
        <v>9339.9840000000004</v>
      </c>
      <c r="AY76" s="798">
        <v>9553.4709999999995</v>
      </c>
      <c r="AZ76" s="798">
        <v>9777.9779999999992</v>
      </c>
    </row>
    <row r="77" spans="1:52">
      <c r="A77" s="799" t="s">
        <v>543</v>
      </c>
      <c r="B77" s="798" t="s">
        <v>440</v>
      </c>
      <c r="C77" s="798">
        <v>5176.6980000000003</v>
      </c>
      <c r="D77" s="798">
        <v>5390.22</v>
      </c>
      <c r="E77" s="798">
        <v>5741.777</v>
      </c>
      <c r="F77" s="798">
        <v>5742.3339999999998</v>
      </c>
      <c r="G77" s="798">
        <v>5546.6419999999998</v>
      </c>
      <c r="H77" s="798">
        <v>5624.6530000000002</v>
      </c>
      <c r="I77" s="798">
        <v>5654.5169999999998</v>
      </c>
      <c r="J77" s="798">
        <v>6355.7920000000004</v>
      </c>
      <c r="K77" s="798">
        <v>5714.8919999999998</v>
      </c>
      <c r="L77" s="798">
        <v>6225.4669999999996</v>
      </c>
      <c r="M77" s="798">
        <v>6448.2690000000002</v>
      </c>
      <c r="N77" s="798">
        <v>6184.79</v>
      </c>
      <c r="O77" s="798">
        <v>5915.7039999999997</v>
      </c>
      <c r="P77" s="798">
        <v>7031.3879999999999</v>
      </c>
      <c r="Q77" s="798">
        <v>7393.7330000000002</v>
      </c>
      <c r="R77" s="798">
        <v>7305.2079999999996</v>
      </c>
      <c r="S77" s="798">
        <v>7396.973</v>
      </c>
      <c r="T77" s="798">
        <v>6892.7290000000003</v>
      </c>
      <c r="U77" s="798">
        <v>7241.9219999999996</v>
      </c>
      <c r="V77" s="798">
        <v>7603.3739999999998</v>
      </c>
      <c r="W77" s="798">
        <v>7445.6350000000002</v>
      </c>
      <c r="X77" s="798">
        <v>7677.5540000000001</v>
      </c>
      <c r="Y77" s="798">
        <v>8430.8739999999998</v>
      </c>
      <c r="Z77" s="798">
        <v>7924.4319999999998</v>
      </c>
      <c r="AA77" s="798">
        <v>7863.6880000000001</v>
      </c>
      <c r="AB77" s="798">
        <v>7906.8389999999999</v>
      </c>
      <c r="AC77" s="798">
        <v>7390.1469999999999</v>
      </c>
      <c r="AD77" s="798">
        <v>7455.0240000000003</v>
      </c>
      <c r="AE77" s="798">
        <v>7792.5140000000001</v>
      </c>
      <c r="AF77" s="798">
        <v>8053.1639999999998</v>
      </c>
      <c r="AG77" s="798">
        <v>8113.6059999999998</v>
      </c>
      <c r="AH77" s="798">
        <v>8141.393</v>
      </c>
      <c r="AI77" s="798">
        <v>8135.5720000000001</v>
      </c>
      <c r="AJ77" s="798">
        <v>8118.5529999999999</v>
      </c>
      <c r="AK77" s="798">
        <v>8063.3509999999997</v>
      </c>
      <c r="AL77" s="798">
        <v>7970.9690000000001</v>
      </c>
      <c r="AM77" s="798">
        <v>7847.3040000000001</v>
      </c>
      <c r="AN77" s="798">
        <v>7691.69</v>
      </c>
      <c r="AO77" s="798">
        <v>7515.6689999999999</v>
      </c>
      <c r="AP77" s="798">
        <v>7320.585</v>
      </c>
      <c r="AQ77" s="798">
        <v>7103.7430000000004</v>
      </c>
      <c r="AR77" s="798">
        <v>6958.067</v>
      </c>
      <c r="AS77" s="798">
        <v>6995.5020000000004</v>
      </c>
      <c r="AT77" s="798">
        <v>7044.7439999999997</v>
      </c>
      <c r="AU77" s="798">
        <v>7123.6909999999998</v>
      </c>
      <c r="AV77" s="798">
        <v>7209.7290000000003</v>
      </c>
      <c r="AW77" s="798">
        <v>7290.8739999999998</v>
      </c>
      <c r="AX77" s="798">
        <v>7370.7049999999999</v>
      </c>
      <c r="AY77" s="798">
        <v>7447.8829999999998</v>
      </c>
      <c r="AZ77" s="798">
        <v>7526.2309999999998</v>
      </c>
    </row>
    <row r="78" spans="1:52">
      <c r="A78" s="798" t="s">
        <v>4</v>
      </c>
      <c r="B78" s="798"/>
      <c r="C78" s="798"/>
      <c r="D78" s="798"/>
      <c r="E78" s="798"/>
      <c r="F78" s="798"/>
      <c r="G78" s="798"/>
      <c r="H78" s="798"/>
      <c r="I78" s="798"/>
      <c r="J78" s="798"/>
      <c r="K78" s="798"/>
      <c r="L78" s="798"/>
      <c r="M78" s="798"/>
      <c r="N78" s="798"/>
      <c r="O78" s="798"/>
      <c r="P78" s="798"/>
      <c r="Q78" s="798"/>
      <c r="R78" s="798"/>
      <c r="S78" s="798"/>
      <c r="T78" s="798"/>
      <c r="U78" s="798"/>
      <c r="V78" s="798"/>
      <c r="W78" s="798"/>
      <c r="X78" s="798"/>
      <c r="Y78" s="798"/>
      <c r="Z78" s="798"/>
      <c r="AA78" s="798"/>
      <c r="AB78" s="798"/>
      <c r="AC78" s="798"/>
      <c r="AD78" s="798"/>
      <c r="AE78" s="798"/>
      <c r="AF78" s="798"/>
      <c r="AG78" s="798"/>
      <c r="AH78" s="798"/>
      <c r="AI78" s="798"/>
      <c r="AJ78" s="798"/>
      <c r="AK78" s="798"/>
      <c r="AL78" s="798"/>
      <c r="AM78" s="798"/>
      <c r="AN78" s="798"/>
      <c r="AO78" s="798"/>
      <c r="AP78" s="798"/>
      <c r="AQ78" s="798"/>
      <c r="AR78" s="798"/>
      <c r="AS78" s="798"/>
      <c r="AT78" s="798"/>
      <c r="AU78" s="798"/>
      <c r="AV78" s="798"/>
      <c r="AW78" s="798"/>
      <c r="AX78" s="798"/>
      <c r="AY78" s="798"/>
      <c r="AZ78" s="798"/>
    </row>
    <row r="79" spans="1:52">
      <c r="A79" s="799" t="s">
        <v>842</v>
      </c>
      <c r="B79" s="798"/>
      <c r="C79" s="798">
        <v>1986</v>
      </c>
      <c r="D79" s="798">
        <v>1987</v>
      </c>
      <c r="E79" s="798">
        <v>1988</v>
      </c>
      <c r="F79" s="798">
        <v>1989</v>
      </c>
      <c r="G79" s="798">
        <v>1990</v>
      </c>
      <c r="H79" s="798">
        <v>1991</v>
      </c>
      <c r="I79" s="798">
        <v>1992</v>
      </c>
      <c r="J79" s="798">
        <v>1993</v>
      </c>
      <c r="K79" s="798">
        <v>1994</v>
      </c>
      <c r="L79" s="798">
        <v>1995</v>
      </c>
      <c r="M79" s="798">
        <v>1996</v>
      </c>
      <c r="N79" s="798">
        <v>1997</v>
      </c>
      <c r="O79" s="798">
        <v>1998</v>
      </c>
      <c r="P79" s="798">
        <v>1999</v>
      </c>
      <c r="Q79" s="798">
        <v>2000</v>
      </c>
      <c r="R79" s="798">
        <v>2001</v>
      </c>
      <c r="S79" s="798">
        <v>2002</v>
      </c>
      <c r="T79" s="798">
        <v>2003</v>
      </c>
      <c r="U79" s="798">
        <v>2004</v>
      </c>
      <c r="V79" s="798">
        <v>2005</v>
      </c>
      <c r="W79" s="798">
        <v>2006</v>
      </c>
      <c r="X79" s="798">
        <v>2007</v>
      </c>
      <c r="Y79" s="798">
        <v>2008</v>
      </c>
      <c r="Z79" s="798">
        <v>2009</v>
      </c>
      <c r="AA79" s="798">
        <v>2010</v>
      </c>
      <c r="AB79" s="798">
        <v>2011</v>
      </c>
      <c r="AC79" s="798">
        <v>2012</v>
      </c>
      <c r="AD79" s="798">
        <v>2013</v>
      </c>
      <c r="AE79" s="798">
        <v>2014</v>
      </c>
      <c r="AF79" s="798">
        <v>2015</v>
      </c>
      <c r="AG79" s="798">
        <v>2016</v>
      </c>
      <c r="AH79" s="798">
        <v>2017</v>
      </c>
      <c r="AI79" s="798">
        <v>2018</v>
      </c>
      <c r="AJ79" s="798">
        <v>2019</v>
      </c>
      <c r="AK79" s="798">
        <v>2020</v>
      </c>
      <c r="AL79" s="798">
        <v>2021</v>
      </c>
      <c r="AM79" s="798">
        <v>2022</v>
      </c>
      <c r="AN79" s="798">
        <v>2023</v>
      </c>
      <c r="AO79" s="798">
        <v>2024</v>
      </c>
      <c r="AP79" s="798">
        <v>2025</v>
      </c>
      <c r="AQ79" s="798">
        <v>2026</v>
      </c>
      <c r="AR79" s="798">
        <v>2027</v>
      </c>
      <c r="AS79" s="798">
        <v>2028</v>
      </c>
      <c r="AT79" s="798">
        <v>2029</v>
      </c>
      <c r="AU79" s="798">
        <v>2030</v>
      </c>
      <c r="AV79" s="798">
        <v>2031</v>
      </c>
      <c r="AW79" s="798">
        <v>2032</v>
      </c>
      <c r="AX79" s="798">
        <v>2033</v>
      </c>
      <c r="AY79" s="798">
        <v>2034</v>
      </c>
      <c r="AZ79" s="798">
        <v>2035</v>
      </c>
    </row>
    <row r="80" spans="1:52">
      <c r="A80" s="799" t="s">
        <v>543</v>
      </c>
      <c r="B80" s="798" t="s">
        <v>35</v>
      </c>
      <c r="C80" s="798">
        <v>36708.089999999997</v>
      </c>
      <c r="D80" s="798">
        <v>38381.32</v>
      </c>
      <c r="E80" s="798">
        <v>43963.94</v>
      </c>
      <c r="F80" s="798">
        <v>45031.42</v>
      </c>
      <c r="G80" s="798">
        <v>46181.37</v>
      </c>
      <c r="H80" s="798">
        <v>47280.92</v>
      </c>
      <c r="I80" s="798">
        <v>44354.26</v>
      </c>
      <c r="J80" s="798">
        <v>42301.95</v>
      </c>
      <c r="K80" s="798">
        <v>39310.76</v>
      </c>
      <c r="L80" s="798">
        <v>39579.629999999997</v>
      </c>
      <c r="M80" s="798">
        <v>36318.75</v>
      </c>
      <c r="N80" s="798">
        <v>38628.949999999997</v>
      </c>
      <c r="O80" s="798">
        <v>42210.49</v>
      </c>
      <c r="P80" s="798">
        <v>43888.62</v>
      </c>
      <c r="Q80" s="798">
        <v>39243.58</v>
      </c>
      <c r="R80" s="798">
        <v>21324.83</v>
      </c>
      <c r="S80" s="798">
        <v>18274.669999999998</v>
      </c>
      <c r="T80" s="798">
        <v>20795.09</v>
      </c>
      <c r="U80" s="798">
        <v>21793.19</v>
      </c>
      <c r="V80" s="798">
        <v>24690.42</v>
      </c>
      <c r="W80" s="798">
        <v>21806.97</v>
      </c>
      <c r="X80" s="798">
        <v>20671.43</v>
      </c>
      <c r="Y80" s="798">
        <v>19233.5</v>
      </c>
      <c r="Z80" s="798">
        <v>22018.46</v>
      </c>
      <c r="AA80" s="798">
        <v>23766.3</v>
      </c>
      <c r="AB80" s="798">
        <v>27263.1</v>
      </c>
      <c r="AC80" s="798">
        <v>28592.15</v>
      </c>
      <c r="AD80" s="798">
        <v>26417.63</v>
      </c>
      <c r="AE80" s="798">
        <v>24997.38</v>
      </c>
      <c r="AF80" s="798">
        <v>25835.55</v>
      </c>
      <c r="AG80" s="798">
        <v>26086.74</v>
      </c>
      <c r="AH80" s="798">
        <v>26315.46</v>
      </c>
      <c r="AI80" s="798">
        <v>26542.12</v>
      </c>
      <c r="AJ80" s="798">
        <v>26750.57</v>
      </c>
      <c r="AK80" s="798">
        <v>26847.62</v>
      </c>
      <c r="AL80" s="798">
        <v>26994.77</v>
      </c>
      <c r="AM80" s="798">
        <v>27136.69</v>
      </c>
      <c r="AN80" s="798">
        <v>27291.26</v>
      </c>
      <c r="AO80" s="798">
        <v>27466.39</v>
      </c>
      <c r="AP80" s="798">
        <v>27662.18</v>
      </c>
      <c r="AQ80" s="798">
        <v>27854.87</v>
      </c>
      <c r="AR80" s="798">
        <v>28063.599999999999</v>
      </c>
      <c r="AS80" s="798">
        <v>28262.62</v>
      </c>
      <c r="AT80" s="798">
        <v>28519.05</v>
      </c>
      <c r="AU80" s="798">
        <v>28847.22</v>
      </c>
      <c r="AV80" s="798">
        <v>28881.86</v>
      </c>
      <c r="AW80" s="798">
        <v>29227.58</v>
      </c>
      <c r="AX80" s="798">
        <v>29573.61</v>
      </c>
      <c r="AY80" s="798">
        <v>29920.04</v>
      </c>
      <c r="AZ80" s="798">
        <v>30294.26</v>
      </c>
    </row>
    <row r="81" spans="1:52">
      <c r="A81" s="799" t="s">
        <v>543</v>
      </c>
      <c r="B81" s="798" t="s">
        <v>545</v>
      </c>
      <c r="C81" s="798">
        <v>5841.4679999999998</v>
      </c>
      <c r="D81" s="798">
        <v>6083.723</v>
      </c>
      <c r="E81" s="798">
        <v>7146.0020000000004</v>
      </c>
      <c r="F81" s="798">
        <v>7348.9579999999996</v>
      </c>
      <c r="G81" s="798">
        <v>7302.5209999999997</v>
      </c>
      <c r="H81" s="798">
        <v>7458.1260000000002</v>
      </c>
      <c r="I81" s="798">
        <v>7134.5429999999997</v>
      </c>
      <c r="J81" s="798">
        <v>6550.7929999999997</v>
      </c>
      <c r="K81" s="798">
        <v>5981.0439999999999</v>
      </c>
      <c r="L81" s="798">
        <v>6124.5959999999995</v>
      </c>
      <c r="M81" s="798">
        <v>5993.7129999999997</v>
      </c>
      <c r="N81" s="798">
        <v>6309.058</v>
      </c>
      <c r="O81" s="798">
        <v>6742.1989999999996</v>
      </c>
      <c r="P81" s="798">
        <v>6805.8969999999999</v>
      </c>
      <c r="Q81" s="798">
        <v>6024.4650000000001</v>
      </c>
      <c r="R81" s="798">
        <v>2005.664</v>
      </c>
      <c r="S81" s="798">
        <v>1793.153</v>
      </c>
      <c r="T81" s="798">
        <v>2160.855</v>
      </c>
      <c r="U81" s="798">
        <v>2107.64</v>
      </c>
      <c r="V81" s="798">
        <v>2634.6509999999998</v>
      </c>
      <c r="W81" s="798">
        <v>2608.9270000000001</v>
      </c>
      <c r="X81" s="798">
        <v>2570.2890000000002</v>
      </c>
      <c r="Y81" s="798">
        <v>2304.4899999999998</v>
      </c>
      <c r="Z81" s="798">
        <v>2715.8670000000002</v>
      </c>
      <c r="AA81" s="798">
        <v>2974.0239999999999</v>
      </c>
      <c r="AB81" s="798">
        <v>3431.424</v>
      </c>
      <c r="AC81" s="798">
        <v>3617.8009999999999</v>
      </c>
      <c r="AD81" s="798">
        <v>3718.2559999999999</v>
      </c>
      <c r="AE81" s="798">
        <v>3136.2170000000001</v>
      </c>
      <c r="AF81" s="798">
        <v>3210.57</v>
      </c>
      <c r="AG81" s="798">
        <v>3205.8380000000002</v>
      </c>
      <c r="AH81" s="798">
        <v>3191.413</v>
      </c>
      <c r="AI81" s="798">
        <v>3179.5410000000002</v>
      </c>
      <c r="AJ81" s="798">
        <v>3164.2289999999998</v>
      </c>
      <c r="AK81" s="798">
        <v>3127.0430000000001</v>
      </c>
      <c r="AL81" s="798">
        <v>3100.623</v>
      </c>
      <c r="AM81" s="798">
        <v>3081.8820000000001</v>
      </c>
      <c r="AN81" s="798">
        <v>3068.9169999999999</v>
      </c>
      <c r="AO81" s="798">
        <v>3063.1759999999999</v>
      </c>
      <c r="AP81" s="798">
        <v>3059.3780000000002</v>
      </c>
      <c r="AQ81" s="798">
        <v>3067.2579999999998</v>
      </c>
      <c r="AR81" s="798">
        <v>3080.3420000000001</v>
      </c>
      <c r="AS81" s="798">
        <v>3093.9960000000001</v>
      </c>
      <c r="AT81" s="798">
        <v>3119.0410000000002</v>
      </c>
      <c r="AU81" s="798">
        <v>3152.9589999999998</v>
      </c>
      <c r="AV81" s="798">
        <v>3130.8159999999998</v>
      </c>
      <c r="AW81" s="798">
        <v>3171.808</v>
      </c>
      <c r="AX81" s="798">
        <v>3212.9549999999999</v>
      </c>
      <c r="AY81" s="798">
        <v>3254.5050000000001</v>
      </c>
      <c r="AZ81" s="798">
        <v>3296.6149999999998</v>
      </c>
    </row>
    <row r="82" spans="1:52">
      <c r="A82" s="799" t="s">
        <v>543</v>
      </c>
      <c r="B82" s="798" t="s">
        <v>150</v>
      </c>
      <c r="C82" s="798">
        <v>13690.68</v>
      </c>
      <c r="D82" s="798">
        <v>14417.79</v>
      </c>
      <c r="E82" s="798">
        <v>15958.34</v>
      </c>
      <c r="F82" s="798">
        <v>16193.87</v>
      </c>
      <c r="G82" s="798">
        <v>17094.599999999999</v>
      </c>
      <c r="H82" s="798">
        <v>17534</v>
      </c>
      <c r="I82" s="798">
        <v>16041.35</v>
      </c>
      <c r="J82" s="798">
        <v>15941.85</v>
      </c>
      <c r="K82" s="798">
        <v>15316.75</v>
      </c>
      <c r="L82" s="798">
        <v>15105.12</v>
      </c>
      <c r="M82" s="798">
        <v>12879.13</v>
      </c>
      <c r="N82" s="798">
        <v>13777.49</v>
      </c>
      <c r="O82" s="798">
        <v>15319.88</v>
      </c>
      <c r="P82" s="798">
        <v>16518.75</v>
      </c>
      <c r="Q82" s="798">
        <v>15017.69</v>
      </c>
      <c r="R82" s="798">
        <v>12224.18</v>
      </c>
      <c r="S82" s="798">
        <v>10370.76</v>
      </c>
      <c r="T82" s="798">
        <v>11318.61</v>
      </c>
      <c r="U82" s="798">
        <v>12320</v>
      </c>
      <c r="V82" s="798">
        <v>13071.84</v>
      </c>
      <c r="W82" s="798">
        <v>10607.61</v>
      </c>
      <c r="X82" s="798">
        <v>9818.3960000000006</v>
      </c>
      <c r="Y82" s="798">
        <v>9394.7610000000004</v>
      </c>
      <c r="Z82" s="798">
        <v>10363.61</v>
      </c>
      <c r="AA82" s="798">
        <v>11138.59</v>
      </c>
      <c r="AB82" s="798">
        <v>12563.71</v>
      </c>
      <c r="AC82" s="798">
        <v>13022.1</v>
      </c>
      <c r="AD82" s="798">
        <v>9979.5130000000008</v>
      </c>
      <c r="AE82" s="798">
        <v>9434.0210000000006</v>
      </c>
      <c r="AF82" s="798">
        <v>9743.2479999999996</v>
      </c>
      <c r="AG82" s="798">
        <v>9770.8389999999999</v>
      </c>
      <c r="AH82" s="798">
        <v>9788.6419999999998</v>
      </c>
      <c r="AI82" s="798">
        <v>9804.2510000000002</v>
      </c>
      <c r="AJ82" s="798">
        <v>9802.3009999999995</v>
      </c>
      <c r="AK82" s="798">
        <v>9768.1990000000005</v>
      </c>
      <c r="AL82" s="798">
        <v>9754.7549999999992</v>
      </c>
      <c r="AM82" s="798">
        <v>9744.8340000000007</v>
      </c>
      <c r="AN82" s="798">
        <v>9737.4539999999997</v>
      </c>
      <c r="AO82" s="798">
        <v>9740.8790000000008</v>
      </c>
      <c r="AP82" s="798">
        <v>9751.8189999999995</v>
      </c>
      <c r="AQ82" s="798">
        <v>9783.7060000000001</v>
      </c>
      <c r="AR82" s="798">
        <v>9826.2819999999992</v>
      </c>
      <c r="AS82" s="798">
        <v>9857.8649999999998</v>
      </c>
      <c r="AT82" s="798">
        <v>9932.3019999999997</v>
      </c>
      <c r="AU82" s="798">
        <v>10048.709999999999</v>
      </c>
      <c r="AV82" s="798">
        <v>10111.370000000001</v>
      </c>
      <c r="AW82" s="798">
        <v>10247.23</v>
      </c>
      <c r="AX82" s="798">
        <v>10384.81</v>
      </c>
      <c r="AY82" s="798">
        <v>10523.77</v>
      </c>
      <c r="AZ82" s="798">
        <v>10664.01</v>
      </c>
    </row>
    <row r="83" spans="1:52">
      <c r="A83" s="799" t="s">
        <v>543</v>
      </c>
      <c r="B83" s="798" t="s">
        <v>546</v>
      </c>
      <c r="C83" s="798">
        <v>3953.721</v>
      </c>
      <c r="D83" s="798">
        <v>4119.4189999999999</v>
      </c>
      <c r="E83" s="798">
        <v>4660.723</v>
      </c>
      <c r="F83" s="798">
        <v>4848.8770000000004</v>
      </c>
      <c r="G83" s="798">
        <v>5463.3959999999997</v>
      </c>
      <c r="H83" s="798">
        <v>5759.1790000000001</v>
      </c>
      <c r="I83" s="798">
        <v>5195.3630000000003</v>
      </c>
      <c r="J83" s="798">
        <v>5432.9849999999997</v>
      </c>
      <c r="K83" s="798">
        <v>4966.402</v>
      </c>
      <c r="L83" s="798">
        <v>4895.4269999999997</v>
      </c>
      <c r="M83" s="798">
        <v>3782.2860000000001</v>
      </c>
      <c r="N83" s="798">
        <v>4254.5609999999997</v>
      </c>
      <c r="O83" s="798">
        <v>5186.9639999999999</v>
      </c>
      <c r="P83" s="798">
        <v>5694.1760000000004</v>
      </c>
      <c r="Q83" s="798">
        <v>5016.0159999999996</v>
      </c>
      <c r="R83" s="798">
        <v>3768.009</v>
      </c>
      <c r="S83" s="798">
        <v>2892.6930000000002</v>
      </c>
      <c r="T83" s="798">
        <v>3399.82</v>
      </c>
      <c r="U83" s="798">
        <v>3793.49</v>
      </c>
      <c r="V83" s="798">
        <v>4267.5</v>
      </c>
      <c r="W83" s="798">
        <v>3453.616</v>
      </c>
      <c r="X83" s="798">
        <v>3081.1350000000002</v>
      </c>
      <c r="Y83" s="798">
        <v>2945.7730000000001</v>
      </c>
      <c r="Z83" s="798">
        <v>3411.123</v>
      </c>
      <c r="AA83" s="798">
        <v>3704.6480000000001</v>
      </c>
      <c r="AB83" s="798">
        <v>4452.5640000000003</v>
      </c>
      <c r="AC83" s="798">
        <v>4711.9920000000002</v>
      </c>
      <c r="AD83" s="798">
        <v>3536.6959999999999</v>
      </c>
      <c r="AE83" s="798">
        <v>2914.7069999999999</v>
      </c>
      <c r="AF83" s="798">
        <v>3039.172</v>
      </c>
      <c r="AG83" s="798">
        <v>3078.703</v>
      </c>
      <c r="AH83" s="798">
        <v>3124.8029999999999</v>
      </c>
      <c r="AI83" s="798">
        <v>3179.1289999999999</v>
      </c>
      <c r="AJ83" s="798">
        <v>3234.799</v>
      </c>
      <c r="AK83" s="798">
        <v>3269.8580000000002</v>
      </c>
      <c r="AL83" s="798">
        <v>3317.9780000000001</v>
      </c>
      <c r="AM83" s="798">
        <v>3372.0529999999999</v>
      </c>
      <c r="AN83" s="798">
        <v>3428.7840000000001</v>
      </c>
      <c r="AO83" s="798">
        <v>3487.8780000000002</v>
      </c>
      <c r="AP83" s="798">
        <v>3547.1190000000001</v>
      </c>
      <c r="AQ83" s="798">
        <v>3608.8310000000001</v>
      </c>
      <c r="AR83" s="798">
        <v>3671.4789999999998</v>
      </c>
      <c r="AS83" s="798">
        <v>3733.5859999999998</v>
      </c>
      <c r="AT83" s="798">
        <v>3798.5990000000002</v>
      </c>
      <c r="AU83" s="798">
        <v>3864.902</v>
      </c>
      <c r="AV83" s="798">
        <v>3912.8850000000002</v>
      </c>
      <c r="AW83" s="798">
        <v>3981.0509999999999</v>
      </c>
      <c r="AX83" s="798">
        <v>4048.8009999999999</v>
      </c>
      <c r="AY83" s="798">
        <v>4116.5280000000002</v>
      </c>
      <c r="AZ83" s="798">
        <v>4184.5619999999999</v>
      </c>
    </row>
    <row r="84" spans="1:52">
      <c r="A84" s="799" t="s">
        <v>543</v>
      </c>
      <c r="B84" s="798" t="s">
        <v>547</v>
      </c>
      <c r="C84" s="798">
        <v>13222.22</v>
      </c>
      <c r="D84" s="798">
        <v>13760.38</v>
      </c>
      <c r="E84" s="798">
        <v>16198.87</v>
      </c>
      <c r="F84" s="798">
        <v>16639.72</v>
      </c>
      <c r="G84" s="798">
        <v>16320.86</v>
      </c>
      <c r="H84" s="798">
        <v>16529.62</v>
      </c>
      <c r="I84" s="798">
        <v>15983.01</v>
      </c>
      <c r="J84" s="798">
        <v>14376.32</v>
      </c>
      <c r="K84" s="798">
        <v>13046.56</v>
      </c>
      <c r="L84" s="798">
        <v>13454.49</v>
      </c>
      <c r="M84" s="798">
        <v>13663.62</v>
      </c>
      <c r="N84" s="798">
        <v>14287.84</v>
      </c>
      <c r="O84" s="798">
        <v>14961.44</v>
      </c>
      <c r="P84" s="798">
        <v>14869.8</v>
      </c>
      <c r="Q84" s="798">
        <v>13185.41</v>
      </c>
      <c r="R84" s="798">
        <v>3326.9810000000002</v>
      </c>
      <c r="S84" s="798">
        <v>3218.0590000000002</v>
      </c>
      <c r="T84" s="798">
        <v>3915.8049999999998</v>
      </c>
      <c r="U84" s="798">
        <v>3572.0610000000001</v>
      </c>
      <c r="V84" s="798">
        <v>4716.433</v>
      </c>
      <c r="W84" s="798">
        <v>5136.8109999999997</v>
      </c>
      <c r="X84" s="798">
        <v>5201.6120000000001</v>
      </c>
      <c r="Y84" s="798">
        <v>4588.4769999999999</v>
      </c>
      <c r="Z84" s="798">
        <v>5527.8540000000003</v>
      </c>
      <c r="AA84" s="798">
        <v>5949.04</v>
      </c>
      <c r="AB84" s="798">
        <v>6815.4</v>
      </c>
      <c r="AC84" s="798">
        <v>7240.2550000000001</v>
      </c>
      <c r="AD84" s="798">
        <v>9183.1679999999997</v>
      </c>
      <c r="AE84" s="798">
        <v>9512.4369999999999</v>
      </c>
      <c r="AF84" s="798">
        <v>9842.5619999999999</v>
      </c>
      <c r="AG84" s="798">
        <v>10031.36</v>
      </c>
      <c r="AH84" s="798">
        <v>10210.6</v>
      </c>
      <c r="AI84" s="798">
        <v>10379.200000000001</v>
      </c>
      <c r="AJ84" s="798">
        <v>10549.24</v>
      </c>
      <c r="AK84" s="798">
        <v>10682.52</v>
      </c>
      <c r="AL84" s="798">
        <v>10821.41</v>
      </c>
      <c r="AM84" s="798">
        <v>10937.92</v>
      </c>
      <c r="AN84" s="798">
        <v>11056.11</v>
      </c>
      <c r="AO84" s="798">
        <v>11174.46</v>
      </c>
      <c r="AP84" s="798">
        <v>11303.87</v>
      </c>
      <c r="AQ84" s="798">
        <v>11395.08</v>
      </c>
      <c r="AR84" s="798">
        <v>11485.49</v>
      </c>
      <c r="AS84" s="798">
        <v>11577.17</v>
      </c>
      <c r="AT84" s="798">
        <v>11669.11</v>
      </c>
      <c r="AU84" s="798">
        <v>11780.65</v>
      </c>
      <c r="AV84" s="798">
        <v>11726.79</v>
      </c>
      <c r="AW84" s="798">
        <v>11827.49</v>
      </c>
      <c r="AX84" s="798">
        <v>11927.04</v>
      </c>
      <c r="AY84" s="798">
        <v>12025.24</v>
      </c>
      <c r="AZ84" s="798">
        <v>12149.07</v>
      </c>
    </row>
    <row r="85" spans="1:52">
      <c r="A85" s="798" t="s">
        <v>4</v>
      </c>
      <c r="B85" s="798"/>
      <c r="C85" s="798"/>
      <c r="D85" s="798"/>
      <c r="E85" s="798"/>
      <c r="F85" s="798"/>
      <c r="G85" s="798"/>
      <c r="H85" s="798"/>
      <c r="I85" s="798"/>
      <c r="J85" s="798"/>
      <c r="K85" s="798"/>
      <c r="L85" s="798"/>
      <c r="M85" s="798"/>
      <c r="N85" s="798"/>
      <c r="O85" s="798"/>
      <c r="P85" s="798"/>
      <c r="Q85" s="798"/>
      <c r="R85" s="798"/>
      <c r="S85" s="798"/>
      <c r="T85" s="798"/>
      <c r="U85" s="798"/>
      <c r="V85" s="798"/>
      <c r="W85" s="798"/>
      <c r="X85" s="798"/>
      <c r="Y85" s="798"/>
      <c r="Z85" s="798"/>
      <c r="AA85" s="798"/>
      <c r="AB85" s="798"/>
      <c r="AC85" s="798"/>
      <c r="AD85" s="798"/>
      <c r="AE85" s="798"/>
      <c r="AF85" s="798"/>
      <c r="AG85" s="798"/>
      <c r="AH85" s="798"/>
      <c r="AI85" s="798"/>
      <c r="AJ85" s="798"/>
      <c r="AK85" s="798"/>
      <c r="AL85" s="798"/>
      <c r="AM85" s="798"/>
      <c r="AN85" s="798"/>
      <c r="AO85" s="798"/>
      <c r="AP85" s="798"/>
      <c r="AQ85" s="798"/>
      <c r="AR85" s="798"/>
      <c r="AS85" s="798"/>
      <c r="AT85" s="798"/>
      <c r="AU85" s="798"/>
      <c r="AV85" s="798"/>
      <c r="AW85" s="798"/>
      <c r="AX85" s="798"/>
      <c r="AY85" s="798"/>
      <c r="AZ85" s="798"/>
    </row>
    <row r="86" spans="1:52">
      <c r="A86" s="799" t="s">
        <v>843</v>
      </c>
      <c r="B86" s="798"/>
      <c r="C86" s="798">
        <v>1986</v>
      </c>
      <c r="D86" s="798">
        <v>1987</v>
      </c>
      <c r="E86" s="798">
        <v>1988</v>
      </c>
      <c r="F86" s="798">
        <v>1989</v>
      </c>
      <c r="G86" s="798">
        <v>1990</v>
      </c>
      <c r="H86" s="798">
        <v>1991</v>
      </c>
      <c r="I86" s="798">
        <v>1992</v>
      </c>
      <c r="J86" s="798">
        <v>1993</v>
      </c>
      <c r="K86" s="798">
        <v>1994</v>
      </c>
      <c r="L86" s="798">
        <v>1995</v>
      </c>
      <c r="M86" s="798">
        <v>1996</v>
      </c>
      <c r="N86" s="798">
        <v>1997</v>
      </c>
      <c r="O86" s="798">
        <v>1998</v>
      </c>
      <c r="P86" s="798">
        <v>1999</v>
      </c>
      <c r="Q86" s="798">
        <v>2000</v>
      </c>
      <c r="R86" s="798">
        <v>2001</v>
      </c>
      <c r="S86" s="798">
        <v>2002</v>
      </c>
      <c r="T86" s="798">
        <v>2003</v>
      </c>
      <c r="U86" s="798">
        <v>2004</v>
      </c>
      <c r="V86" s="798">
        <v>2005</v>
      </c>
      <c r="W86" s="798">
        <v>2006</v>
      </c>
      <c r="X86" s="798">
        <v>2007</v>
      </c>
      <c r="Y86" s="798">
        <v>2008</v>
      </c>
      <c r="Z86" s="798">
        <v>2009</v>
      </c>
      <c r="AA86" s="798">
        <v>2010</v>
      </c>
      <c r="AB86" s="798">
        <v>2011</v>
      </c>
      <c r="AC86" s="798">
        <v>2012</v>
      </c>
      <c r="AD86" s="798">
        <v>2013</v>
      </c>
      <c r="AE86" s="798">
        <v>2014</v>
      </c>
      <c r="AF86" s="798">
        <v>2015</v>
      </c>
      <c r="AG86" s="798">
        <v>2016</v>
      </c>
      <c r="AH86" s="798">
        <v>2017</v>
      </c>
      <c r="AI86" s="798">
        <v>2018</v>
      </c>
      <c r="AJ86" s="798">
        <v>2019</v>
      </c>
      <c r="AK86" s="798">
        <v>2020</v>
      </c>
      <c r="AL86" s="798">
        <v>2021</v>
      </c>
      <c r="AM86" s="798">
        <v>2022</v>
      </c>
      <c r="AN86" s="798">
        <v>2023</v>
      </c>
      <c r="AO86" s="798">
        <v>2024</v>
      </c>
      <c r="AP86" s="798">
        <v>2025</v>
      </c>
      <c r="AQ86" s="798">
        <v>2026</v>
      </c>
      <c r="AR86" s="798">
        <v>2027</v>
      </c>
      <c r="AS86" s="798">
        <v>2028</v>
      </c>
      <c r="AT86" s="798">
        <v>2029</v>
      </c>
      <c r="AU86" s="798">
        <v>2030</v>
      </c>
      <c r="AV86" s="798">
        <v>2031</v>
      </c>
      <c r="AW86" s="798">
        <v>2032</v>
      </c>
      <c r="AX86" s="798">
        <v>2033</v>
      </c>
      <c r="AY86" s="798">
        <v>2034</v>
      </c>
      <c r="AZ86" s="798">
        <v>2035</v>
      </c>
    </row>
    <row r="87" spans="1:52">
      <c r="A87" s="799" t="s">
        <v>452</v>
      </c>
      <c r="B87" s="798" t="s">
        <v>36</v>
      </c>
      <c r="C87" s="798">
        <v>16.552299999999999</v>
      </c>
      <c r="D87" s="798">
        <v>17.904199999999999</v>
      </c>
      <c r="E87" s="798">
        <v>16.388200000000001</v>
      </c>
      <c r="F87" s="798">
        <v>18.905899999999999</v>
      </c>
      <c r="G87" s="798">
        <v>18.042400000000001</v>
      </c>
      <c r="H87" s="798">
        <v>21.879899999999999</v>
      </c>
      <c r="I87" s="798">
        <v>22.899699999999999</v>
      </c>
      <c r="J87" s="798">
        <v>21.921800000000001</v>
      </c>
      <c r="K87" s="798">
        <v>22.2684</v>
      </c>
      <c r="L87" s="798">
        <v>21.416699999999999</v>
      </c>
      <c r="M87" s="798">
        <v>20.5261</v>
      </c>
      <c r="N87" s="798">
        <v>21.019200000000001</v>
      </c>
      <c r="O87" s="798">
        <v>20.7303</v>
      </c>
      <c r="P87" s="798">
        <v>22.73</v>
      </c>
      <c r="Q87" s="798">
        <v>20.926600000000001</v>
      </c>
      <c r="R87" s="798">
        <v>22.376300000000001</v>
      </c>
      <c r="S87" s="798">
        <v>22.534800000000001</v>
      </c>
      <c r="T87" s="798">
        <v>50.207999999999998</v>
      </c>
      <c r="U87" s="798">
        <v>49.423200000000001</v>
      </c>
      <c r="V87" s="798">
        <v>1.9503999999999999</v>
      </c>
      <c r="W87" s="798">
        <v>1.2779</v>
      </c>
      <c r="X87" s="798">
        <v>1.2824</v>
      </c>
      <c r="Y87" s="798">
        <v>1.3480000000000001</v>
      </c>
      <c r="Z87" s="798">
        <v>1.3167</v>
      </c>
      <c r="AA87" s="798">
        <v>1.3267</v>
      </c>
      <c r="AB87" s="798">
        <v>1.2854000000000001</v>
      </c>
      <c r="AC87" s="798">
        <v>1.2393000000000001</v>
      </c>
      <c r="AD87" s="798">
        <v>4.9936999999999996</v>
      </c>
      <c r="AE87" s="798">
        <v>54.826799999999999</v>
      </c>
      <c r="AF87" s="798">
        <v>85.869900000000001</v>
      </c>
      <c r="AG87" s="798">
        <v>132.96100000000001</v>
      </c>
      <c r="AH87" s="798">
        <v>194.9888</v>
      </c>
      <c r="AI87" s="798">
        <v>269.64159999999998</v>
      </c>
      <c r="AJ87" s="798">
        <v>355.71629999999999</v>
      </c>
      <c r="AK87" s="798">
        <v>448.21019999999999</v>
      </c>
      <c r="AL87" s="798">
        <v>549.80859999999996</v>
      </c>
      <c r="AM87" s="798">
        <v>658.6377</v>
      </c>
      <c r="AN87" s="798">
        <v>773.44899999999996</v>
      </c>
      <c r="AO87" s="798">
        <v>893.45</v>
      </c>
      <c r="AP87" s="798">
        <v>1018.894</v>
      </c>
      <c r="AQ87" s="798">
        <v>1149.0150000000001</v>
      </c>
      <c r="AR87" s="798">
        <v>1277.069</v>
      </c>
      <c r="AS87" s="798">
        <v>1401.701</v>
      </c>
      <c r="AT87" s="798">
        <v>1521.481</v>
      </c>
      <c r="AU87" s="798">
        <v>1634.8789999999999</v>
      </c>
      <c r="AV87" s="798">
        <v>1723.076</v>
      </c>
      <c r="AW87" s="798">
        <v>1808.1610000000001</v>
      </c>
      <c r="AX87" s="798">
        <v>1879.94</v>
      </c>
      <c r="AY87" s="798">
        <v>1950.268</v>
      </c>
      <c r="AZ87" s="798">
        <v>1998.56</v>
      </c>
    </row>
    <row r="88" spans="1:52">
      <c r="A88" s="798" t="s">
        <v>4</v>
      </c>
      <c r="B88" s="798"/>
      <c r="C88" s="798"/>
      <c r="D88" s="798"/>
      <c r="E88" s="798"/>
      <c r="F88" s="798"/>
      <c r="G88" s="798"/>
      <c r="H88" s="798"/>
      <c r="I88" s="798"/>
      <c r="J88" s="798"/>
      <c r="K88" s="798"/>
      <c r="L88" s="798"/>
      <c r="M88" s="798"/>
      <c r="N88" s="798"/>
      <c r="O88" s="798"/>
      <c r="P88" s="798"/>
      <c r="Q88" s="798"/>
      <c r="R88" s="798"/>
      <c r="S88" s="798"/>
      <c r="T88" s="798"/>
      <c r="U88" s="798"/>
      <c r="V88" s="798"/>
      <c r="W88" s="798"/>
      <c r="X88" s="798"/>
      <c r="Y88" s="798"/>
      <c r="Z88" s="798"/>
      <c r="AA88" s="798"/>
      <c r="AB88" s="798"/>
      <c r="AC88" s="798"/>
      <c r="AD88" s="798"/>
      <c r="AE88" s="798"/>
      <c r="AF88" s="798"/>
      <c r="AG88" s="798"/>
      <c r="AH88" s="798"/>
      <c r="AI88" s="798"/>
      <c r="AJ88" s="798"/>
      <c r="AK88" s="798"/>
      <c r="AL88" s="798"/>
      <c r="AM88" s="798"/>
      <c r="AN88" s="798"/>
      <c r="AO88" s="798"/>
      <c r="AP88" s="798"/>
      <c r="AQ88" s="798"/>
      <c r="AR88" s="798"/>
      <c r="AS88" s="798"/>
      <c r="AT88" s="798"/>
      <c r="AU88" s="798"/>
      <c r="AV88" s="798"/>
      <c r="AW88" s="798"/>
      <c r="AX88" s="798"/>
      <c r="AY88" s="798"/>
      <c r="AZ88" s="798"/>
    </row>
    <row r="89" spans="1:52">
      <c r="A89" s="799" t="s">
        <v>844</v>
      </c>
      <c r="B89" s="798"/>
      <c r="C89" s="798">
        <v>1986</v>
      </c>
      <c r="D89" s="798">
        <v>1987</v>
      </c>
      <c r="E89" s="798">
        <v>1988</v>
      </c>
      <c r="F89" s="798">
        <v>1989</v>
      </c>
      <c r="G89" s="798">
        <v>1990</v>
      </c>
      <c r="H89" s="798">
        <v>1991</v>
      </c>
      <c r="I89" s="798">
        <v>1992</v>
      </c>
      <c r="J89" s="798">
        <v>1993</v>
      </c>
      <c r="K89" s="798">
        <v>1994</v>
      </c>
      <c r="L89" s="798">
        <v>1995</v>
      </c>
      <c r="M89" s="798">
        <v>1996</v>
      </c>
      <c r="N89" s="798">
        <v>1997</v>
      </c>
      <c r="O89" s="798">
        <v>1998</v>
      </c>
      <c r="P89" s="798">
        <v>1999</v>
      </c>
      <c r="Q89" s="798">
        <v>2000</v>
      </c>
      <c r="R89" s="798">
        <v>2001</v>
      </c>
      <c r="S89" s="798">
        <v>2002</v>
      </c>
      <c r="T89" s="798">
        <v>2003</v>
      </c>
      <c r="U89" s="798">
        <v>2004</v>
      </c>
      <c r="V89" s="798">
        <v>2005</v>
      </c>
      <c r="W89" s="798">
        <v>2006</v>
      </c>
      <c r="X89" s="798">
        <v>2007</v>
      </c>
      <c r="Y89" s="798">
        <v>2008</v>
      </c>
      <c r="Z89" s="798">
        <v>2009</v>
      </c>
      <c r="AA89" s="798">
        <v>2010</v>
      </c>
      <c r="AB89" s="798">
        <v>2011</v>
      </c>
      <c r="AC89" s="798">
        <v>2012</v>
      </c>
      <c r="AD89" s="798">
        <v>2013</v>
      </c>
      <c r="AE89" s="798">
        <v>2014</v>
      </c>
      <c r="AF89" s="798">
        <v>2015</v>
      </c>
      <c r="AG89" s="798">
        <v>2016</v>
      </c>
      <c r="AH89" s="798">
        <v>2017</v>
      </c>
      <c r="AI89" s="798">
        <v>2018</v>
      </c>
      <c r="AJ89" s="798">
        <v>2019</v>
      </c>
      <c r="AK89" s="798">
        <v>2020</v>
      </c>
      <c r="AL89" s="798">
        <v>2021</v>
      </c>
      <c r="AM89" s="798">
        <v>2022</v>
      </c>
      <c r="AN89" s="798">
        <v>2023</v>
      </c>
      <c r="AO89" s="798">
        <v>2024</v>
      </c>
      <c r="AP89" s="798">
        <v>2025</v>
      </c>
      <c r="AQ89" s="798">
        <v>2026</v>
      </c>
      <c r="AR89" s="798">
        <v>2027</v>
      </c>
      <c r="AS89" s="798">
        <v>2028</v>
      </c>
      <c r="AT89" s="798">
        <v>2029</v>
      </c>
      <c r="AU89" s="798">
        <v>2030</v>
      </c>
      <c r="AV89" s="798">
        <v>2031</v>
      </c>
      <c r="AW89" s="798">
        <v>2032</v>
      </c>
      <c r="AX89" s="798">
        <v>2033</v>
      </c>
      <c r="AY89" s="798">
        <v>2034</v>
      </c>
      <c r="AZ89" s="798">
        <v>2035</v>
      </c>
    </row>
    <row r="90" spans="1:52">
      <c r="A90" s="799" t="s">
        <v>452</v>
      </c>
      <c r="B90" s="798" t="s">
        <v>454</v>
      </c>
      <c r="C90" s="798">
        <v>1404.366</v>
      </c>
      <c r="D90" s="798">
        <v>1398.41</v>
      </c>
      <c r="E90" s="798">
        <v>1374.8030000000001</v>
      </c>
      <c r="F90" s="798">
        <v>1397.817</v>
      </c>
      <c r="G90" s="798">
        <v>1328.403</v>
      </c>
      <c r="H90" s="798">
        <v>1391.1880000000001</v>
      </c>
      <c r="I90" s="798">
        <v>1386.21</v>
      </c>
      <c r="J90" s="798">
        <v>1388.7950000000001</v>
      </c>
      <c r="K90" s="798">
        <v>1376.8040000000001</v>
      </c>
      <c r="L90" s="798">
        <v>1498.0319999999999</v>
      </c>
      <c r="M90" s="798">
        <v>1510.84</v>
      </c>
      <c r="N90" s="798">
        <v>1468.4059999999999</v>
      </c>
      <c r="O90" s="798">
        <v>1435.252</v>
      </c>
      <c r="P90" s="798">
        <v>1429.6880000000001</v>
      </c>
      <c r="Q90" s="798">
        <v>1499.441</v>
      </c>
      <c r="R90" s="798">
        <v>1571.9280000000001</v>
      </c>
      <c r="S90" s="798">
        <v>1665.777</v>
      </c>
      <c r="T90" s="798">
        <v>1670.71</v>
      </c>
      <c r="U90" s="798">
        <v>1677.925</v>
      </c>
      <c r="V90" s="798">
        <v>1703.011</v>
      </c>
      <c r="W90" s="798">
        <v>1673.7550000000001</v>
      </c>
      <c r="X90" s="798">
        <v>1635.336</v>
      </c>
      <c r="Y90" s="798">
        <v>1716.79</v>
      </c>
      <c r="Z90" s="798">
        <v>1679.6010000000001</v>
      </c>
      <c r="AA90" s="798">
        <v>1693.9269999999999</v>
      </c>
      <c r="AB90" s="798">
        <v>1642.0509999999999</v>
      </c>
      <c r="AC90" s="798">
        <v>1585.7460000000001</v>
      </c>
      <c r="AD90" s="798">
        <v>1586.3209999999999</v>
      </c>
      <c r="AE90" s="798">
        <v>1586.576</v>
      </c>
      <c r="AF90" s="798">
        <v>1586.6379999999999</v>
      </c>
      <c r="AG90" s="798">
        <v>1586.287</v>
      </c>
      <c r="AH90" s="798">
        <v>1585.777</v>
      </c>
      <c r="AI90" s="798">
        <v>1584.886</v>
      </c>
      <c r="AJ90" s="798">
        <v>1583.7750000000001</v>
      </c>
      <c r="AK90" s="798">
        <v>1582.537</v>
      </c>
      <c r="AL90" s="798">
        <v>1581.0160000000001</v>
      </c>
      <c r="AM90" s="798">
        <v>1579.403</v>
      </c>
      <c r="AN90" s="798">
        <v>1577.4459999999999</v>
      </c>
      <c r="AO90" s="798">
        <v>1575.366</v>
      </c>
      <c r="AP90" s="798">
        <v>1573.2270000000001</v>
      </c>
      <c r="AQ90" s="798">
        <v>1570.7470000000001</v>
      </c>
      <c r="AR90" s="798">
        <v>1568.2090000000001</v>
      </c>
      <c r="AS90" s="798">
        <v>1565.5519999999999</v>
      </c>
      <c r="AT90" s="798">
        <v>1562.931</v>
      </c>
      <c r="AU90" s="798">
        <v>1560.0039999999999</v>
      </c>
      <c r="AV90" s="798">
        <v>1557.3620000000001</v>
      </c>
      <c r="AW90" s="798">
        <v>1554.7560000000001</v>
      </c>
      <c r="AX90" s="798">
        <v>1551.9380000000001</v>
      </c>
      <c r="AY90" s="798">
        <v>1549.126</v>
      </c>
      <c r="AZ90" s="798">
        <v>1546.443</v>
      </c>
    </row>
    <row r="91" spans="1:52">
      <c r="A91" s="798" t="s">
        <v>4</v>
      </c>
      <c r="B91" s="798"/>
      <c r="C91" s="798"/>
      <c r="D91" s="798"/>
      <c r="E91" s="798"/>
      <c r="F91" s="798"/>
      <c r="G91" s="798"/>
      <c r="H91" s="798"/>
      <c r="I91" s="798"/>
      <c r="J91" s="798"/>
      <c r="K91" s="798"/>
      <c r="L91" s="798"/>
      <c r="M91" s="798"/>
      <c r="N91" s="798"/>
      <c r="O91" s="798"/>
      <c r="P91" s="798"/>
      <c r="Q91" s="798"/>
      <c r="R91" s="798"/>
      <c r="S91" s="798"/>
      <c r="T91" s="798"/>
      <c r="U91" s="798"/>
      <c r="V91" s="798"/>
      <c r="W91" s="798"/>
      <c r="X91" s="798"/>
      <c r="Y91" s="798"/>
      <c r="Z91" s="798"/>
      <c r="AA91" s="798"/>
      <c r="AB91" s="798"/>
      <c r="AC91" s="798"/>
      <c r="AD91" s="798"/>
      <c r="AE91" s="798"/>
      <c r="AF91" s="798"/>
      <c r="AG91" s="798"/>
      <c r="AH91" s="798"/>
      <c r="AI91" s="798"/>
      <c r="AJ91" s="798"/>
      <c r="AK91" s="798"/>
      <c r="AL91" s="798"/>
      <c r="AM91" s="798"/>
      <c r="AN91" s="798"/>
      <c r="AO91" s="798"/>
      <c r="AP91" s="798"/>
      <c r="AQ91" s="798"/>
      <c r="AR91" s="798"/>
      <c r="AS91" s="798"/>
      <c r="AT91" s="798"/>
      <c r="AU91" s="798"/>
      <c r="AV91" s="798"/>
      <c r="AW91" s="798"/>
      <c r="AX91" s="798"/>
      <c r="AY91" s="798"/>
      <c r="AZ91" s="798"/>
    </row>
    <row r="92" spans="1:52">
      <c r="A92" s="798" t="s">
        <v>4</v>
      </c>
      <c r="B92" s="798"/>
      <c r="C92" s="798"/>
      <c r="D92" s="798"/>
      <c r="E92" s="798"/>
      <c r="F92" s="798"/>
      <c r="G92" s="798"/>
      <c r="H92" s="798"/>
      <c r="I92" s="798"/>
      <c r="J92" s="798"/>
      <c r="K92" s="798"/>
      <c r="L92" s="798"/>
      <c r="M92" s="798"/>
      <c r="N92" s="798"/>
      <c r="O92" s="798"/>
      <c r="P92" s="798"/>
      <c r="Q92" s="798"/>
      <c r="R92" s="798"/>
      <c r="S92" s="798"/>
      <c r="T92" s="798"/>
      <c r="U92" s="798"/>
      <c r="V92" s="798"/>
      <c r="W92" s="798"/>
      <c r="X92" s="798"/>
      <c r="Y92" s="798"/>
      <c r="Z92" s="798"/>
      <c r="AA92" s="798"/>
      <c r="AB92" s="798"/>
      <c r="AC92" s="798"/>
      <c r="AD92" s="798"/>
      <c r="AE92" s="798"/>
      <c r="AF92" s="798"/>
      <c r="AG92" s="798"/>
      <c r="AH92" s="798"/>
      <c r="AI92" s="798"/>
      <c r="AJ92" s="798"/>
      <c r="AK92" s="798"/>
      <c r="AL92" s="798"/>
      <c r="AM92" s="798"/>
      <c r="AN92" s="798"/>
      <c r="AO92" s="798"/>
      <c r="AP92" s="798"/>
      <c r="AQ92" s="798"/>
      <c r="AR92" s="798"/>
      <c r="AS92" s="798"/>
      <c r="AT92" s="798"/>
      <c r="AU92" s="798"/>
      <c r="AV92" s="798"/>
      <c r="AW92" s="798"/>
      <c r="AX92" s="798"/>
      <c r="AY92" s="798"/>
      <c r="AZ92" s="798"/>
    </row>
    <row r="93" spans="1:52">
      <c r="A93" s="799" t="s">
        <v>874</v>
      </c>
      <c r="B93" s="798"/>
      <c r="C93" s="798">
        <v>1986</v>
      </c>
      <c r="D93" s="798">
        <v>1987</v>
      </c>
      <c r="E93" s="798">
        <v>1988</v>
      </c>
      <c r="F93" s="798">
        <v>1989</v>
      </c>
      <c r="G93" s="798">
        <v>1990</v>
      </c>
      <c r="H93" s="798">
        <v>1991</v>
      </c>
      <c r="I93" s="798">
        <v>1992</v>
      </c>
      <c r="J93" s="798">
        <v>1993</v>
      </c>
      <c r="K93" s="798">
        <v>1994</v>
      </c>
      <c r="L93" s="798">
        <v>1995</v>
      </c>
      <c r="M93" s="798">
        <v>1996</v>
      </c>
      <c r="N93" s="798">
        <v>1997</v>
      </c>
      <c r="O93" s="798">
        <v>1998</v>
      </c>
      <c r="P93" s="798">
        <v>1999</v>
      </c>
      <c r="Q93" s="798">
        <v>2000</v>
      </c>
      <c r="R93" s="798">
        <v>2001</v>
      </c>
      <c r="S93" s="798">
        <v>2002</v>
      </c>
      <c r="T93" s="798">
        <v>2003</v>
      </c>
      <c r="U93" s="798">
        <v>2004</v>
      </c>
      <c r="V93" s="798">
        <v>2005</v>
      </c>
      <c r="W93" s="798">
        <v>2006</v>
      </c>
      <c r="X93" s="798">
        <v>2007</v>
      </c>
      <c r="Y93" s="798">
        <v>2008</v>
      </c>
      <c r="Z93" s="798">
        <v>2009</v>
      </c>
      <c r="AA93" s="798">
        <v>2010</v>
      </c>
      <c r="AB93" s="798">
        <v>2011</v>
      </c>
      <c r="AC93" s="798">
        <v>2012</v>
      </c>
      <c r="AD93" s="798">
        <v>2013</v>
      </c>
      <c r="AE93" s="798">
        <v>2014</v>
      </c>
      <c r="AF93" s="798">
        <v>2015</v>
      </c>
      <c r="AG93" s="798">
        <v>2016</v>
      </c>
      <c r="AH93" s="798">
        <v>2017</v>
      </c>
      <c r="AI93" s="798">
        <v>2018</v>
      </c>
      <c r="AJ93" s="798">
        <v>2019</v>
      </c>
      <c r="AK93" s="798">
        <v>2020</v>
      </c>
      <c r="AL93" s="798">
        <v>2021</v>
      </c>
      <c r="AM93" s="798">
        <v>2022</v>
      </c>
      <c r="AN93" s="798">
        <v>2023</v>
      </c>
      <c r="AO93" s="798">
        <v>2024</v>
      </c>
      <c r="AP93" s="798">
        <v>2025</v>
      </c>
      <c r="AQ93" s="798">
        <v>2026</v>
      </c>
      <c r="AR93" s="798">
        <v>2027</v>
      </c>
      <c r="AS93" s="798">
        <v>2028</v>
      </c>
      <c r="AT93" s="798">
        <v>2029</v>
      </c>
      <c r="AU93" s="798">
        <v>2030</v>
      </c>
      <c r="AV93" s="798">
        <v>2031</v>
      </c>
      <c r="AW93" s="798">
        <v>2032</v>
      </c>
      <c r="AX93" s="798">
        <v>2033</v>
      </c>
      <c r="AY93" s="798">
        <v>2034</v>
      </c>
      <c r="AZ93" s="798">
        <v>2035</v>
      </c>
    </row>
    <row r="94" spans="1:52">
      <c r="A94" s="799" t="s">
        <v>485</v>
      </c>
      <c r="B94" s="798" t="s">
        <v>35</v>
      </c>
      <c r="C94" s="798">
        <v>73760.52</v>
      </c>
      <c r="D94" s="798">
        <v>75567.72</v>
      </c>
      <c r="E94" s="798">
        <v>83155.19</v>
      </c>
      <c r="F94" s="798">
        <v>84827.79</v>
      </c>
      <c r="G94" s="798">
        <v>90725.84</v>
      </c>
      <c r="H94" s="798">
        <v>90477.11</v>
      </c>
      <c r="I94" s="798">
        <v>87493.01</v>
      </c>
      <c r="J94" s="798">
        <v>88121.54</v>
      </c>
      <c r="K94" s="798">
        <v>84999.88</v>
      </c>
      <c r="L94" s="798">
        <v>86281.23</v>
      </c>
      <c r="M94" s="798">
        <v>86579.22</v>
      </c>
      <c r="N94" s="798">
        <v>88950.2</v>
      </c>
      <c r="O94" s="798">
        <v>92694.7</v>
      </c>
      <c r="P94" s="798">
        <v>96558.46</v>
      </c>
      <c r="Q94" s="798">
        <v>94262.05</v>
      </c>
      <c r="R94" s="798">
        <v>76425.990000000005</v>
      </c>
      <c r="S94" s="798">
        <v>73612.259999999995</v>
      </c>
      <c r="T94" s="798">
        <v>76270.19</v>
      </c>
      <c r="U94" s="798">
        <v>78029.8</v>
      </c>
      <c r="V94" s="798">
        <v>82377.58</v>
      </c>
      <c r="W94" s="798">
        <v>81845.039999999994</v>
      </c>
      <c r="X94" s="798">
        <v>83182.39</v>
      </c>
      <c r="Y94" s="798">
        <v>82210.7</v>
      </c>
      <c r="Z94" s="798">
        <v>85732.160000000003</v>
      </c>
      <c r="AA94" s="798">
        <v>83887.56</v>
      </c>
      <c r="AB94" s="798">
        <v>89718.12</v>
      </c>
      <c r="AC94" s="798">
        <v>91240.27</v>
      </c>
      <c r="AD94" s="764">
        <v>89132.27</v>
      </c>
      <c r="AE94" s="764">
        <v>89824.41</v>
      </c>
      <c r="AF94" s="764">
        <v>91227.98</v>
      </c>
      <c r="AG94" s="764">
        <v>91181.82</v>
      </c>
      <c r="AH94" s="764">
        <v>90797.88</v>
      </c>
      <c r="AI94" s="764">
        <v>90440.17</v>
      </c>
      <c r="AJ94" s="764">
        <v>89932.33</v>
      </c>
      <c r="AK94" s="764">
        <v>89213.73</v>
      </c>
      <c r="AL94" s="764">
        <v>88540.45</v>
      </c>
      <c r="AM94" s="764">
        <v>87846.28</v>
      </c>
      <c r="AN94" s="764">
        <v>87152.09</v>
      </c>
      <c r="AO94" s="764">
        <v>86459.12</v>
      </c>
      <c r="AP94" s="764">
        <v>85829.99</v>
      </c>
      <c r="AQ94" s="764">
        <v>85259.21</v>
      </c>
      <c r="AR94" s="764">
        <v>84796.22</v>
      </c>
      <c r="AS94" s="764">
        <v>84508.37</v>
      </c>
      <c r="AT94" s="764">
        <v>84595.31</v>
      </c>
      <c r="AU94" s="764">
        <v>85198.04</v>
      </c>
      <c r="AV94" s="764">
        <v>85682.71</v>
      </c>
      <c r="AW94" s="764">
        <v>86490.01</v>
      </c>
      <c r="AX94" s="764">
        <v>87351.48</v>
      </c>
      <c r="AY94" s="764">
        <v>88258.19</v>
      </c>
      <c r="AZ94" s="764">
        <v>89200.11</v>
      </c>
    </row>
    <row r="95" spans="1:52">
      <c r="A95" s="799" t="s">
        <v>485</v>
      </c>
      <c r="B95" s="798" t="s">
        <v>22</v>
      </c>
      <c r="C95" s="798">
        <v>20043.78</v>
      </c>
      <c r="D95" s="798">
        <v>19486.900000000001</v>
      </c>
      <c r="E95" s="798">
        <v>20312.16</v>
      </c>
      <c r="F95" s="798">
        <v>21171.07</v>
      </c>
      <c r="G95" s="798">
        <v>21223.88</v>
      </c>
      <c r="H95" s="798">
        <v>21904.75</v>
      </c>
      <c r="I95" s="798">
        <v>21056.77</v>
      </c>
      <c r="J95" s="798">
        <v>22679.35</v>
      </c>
      <c r="K95" s="798">
        <v>21891</v>
      </c>
      <c r="L95" s="798">
        <v>22117.29</v>
      </c>
      <c r="M95" s="798">
        <v>23250.91</v>
      </c>
      <c r="N95" s="798">
        <v>23040.36</v>
      </c>
      <c r="O95" s="798">
        <v>22796.13</v>
      </c>
      <c r="P95" s="798">
        <v>23648.48</v>
      </c>
      <c r="Q95" s="798">
        <v>23788.38</v>
      </c>
      <c r="R95" s="798">
        <v>22923.31</v>
      </c>
      <c r="S95" s="798">
        <v>23284.67</v>
      </c>
      <c r="T95" s="798">
        <v>23258.53</v>
      </c>
      <c r="U95" s="798">
        <v>23706.68</v>
      </c>
      <c r="V95" s="798">
        <v>24432.93</v>
      </c>
      <c r="W95" s="798">
        <v>25335.24</v>
      </c>
      <c r="X95" s="798">
        <v>26280.93</v>
      </c>
      <c r="Y95" s="798">
        <v>26886.79</v>
      </c>
      <c r="Z95" s="798">
        <v>27220.78</v>
      </c>
      <c r="AA95" s="798">
        <v>25916.21</v>
      </c>
      <c r="AB95" s="798">
        <v>26888.15</v>
      </c>
      <c r="AC95" s="798">
        <v>26593.25</v>
      </c>
      <c r="AD95" s="764">
        <v>26342.57</v>
      </c>
      <c r="AE95" s="764">
        <v>26921.59</v>
      </c>
      <c r="AF95" s="764">
        <v>26730.36</v>
      </c>
      <c r="AG95" s="764">
        <v>26394.52</v>
      </c>
      <c r="AH95" s="764">
        <v>26066.21</v>
      </c>
      <c r="AI95" s="764">
        <v>25735.06</v>
      </c>
      <c r="AJ95" s="764">
        <v>25310.97</v>
      </c>
      <c r="AK95" s="764">
        <v>24872.74</v>
      </c>
      <c r="AL95" s="764">
        <v>24481.17</v>
      </c>
      <c r="AM95" s="764">
        <v>24072.3</v>
      </c>
      <c r="AN95" s="764">
        <v>23666.87</v>
      </c>
      <c r="AO95" s="764">
        <v>23228.09</v>
      </c>
      <c r="AP95" s="764">
        <v>22787.62</v>
      </c>
      <c r="AQ95" s="764">
        <v>22358.06</v>
      </c>
      <c r="AR95" s="764">
        <v>21881.43</v>
      </c>
      <c r="AS95" s="764">
        <v>21443.58</v>
      </c>
      <c r="AT95" s="764">
        <v>21165.02</v>
      </c>
      <c r="AU95" s="764">
        <v>21062.22</v>
      </c>
      <c r="AV95" s="764">
        <v>21037.63</v>
      </c>
      <c r="AW95" s="764">
        <v>21024.23</v>
      </c>
      <c r="AX95" s="764">
        <v>21040.55</v>
      </c>
      <c r="AY95" s="764">
        <v>21088.13</v>
      </c>
      <c r="AZ95" s="764">
        <v>21139.49</v>
      </c>
    </row>
    <row r="96" spans="1:52">
      <c r="A96" s="799" t="s">
        <v>485</v>
      </c>
      <c r="B96" s="798" t="s">
        <v>23</v>
      </c>
      <c r="C96" s="798">
        <v>3544.7579999999998</v>
      </c>
      <c r="D96" s="798">
        <v>3574.096</v>
      </c>
      <c r="E96" s="798">
        <v>3908.1370000000002</v>
      </c>
      <c r="F96" s="798">
        <v>4220.1270000000004</v>
      </c>
      <c r="G96" s="798">
        <v>4311.8829999999998</v>
      </c>
      <c r="H96" s="798">
        <v>4462.473</v>
      </c>
      <c r="I96" s="798">
        <v>4253.29</v>
      </c>
      <c r="J96" s="798">
        <v>4466.8710000000001</v>
      </c>
      <c r="K96" s="798">
        <v>4285.9340000000002</v>
      </c>
      <c r="L96" s="798">
        <v>4358.8100000000004</v>
      </c>
      <c r="M96" s="798">
        <v>4667.9679999999998</v>
      </c>
      <c r="N96" s="798">
        <v>4626.2950000000001</v>
      </c>
      <c r="O96" s="798">
        <v>4604.6189999999997</v>
      </c>
      <c r="P96" s="798">
        <v>4875.2879999999996</v>
      </c>
      <c r="Q96" s="798">
        <v>4957.0290000000005</v>
      </c>
      <c r="R96" s="798">
        <v>4804.4369999999999</v>
      </c>
      <c r="S96" s="798">
        <v>4874.0569999999998</v>
      </c>
      <c r="T96" s="798">
        <v>4816.3890000000001</v>
      </c>
      <c r="U96" s="798">
        <v>4919.3419999999996</v>
      </c>
      <c r="V96" s="798">
        <v>5092.92</v>
      </c>
      <c r="W96" s="798">
        <v>5276.6490000000003</v>
      </c>
      <c r="X96" s="798">
        <v>5642.4780000000001</v>
      </c>
      <c r="Y96" s="798">
        <v>5868.3540000000003</v>
      </c>
      <c r="Z96" s="798">
        <v>5926.0140000000001</v>
      </c>
      <c r="AA96" s="798">
        <v>5659.5879999999997</v>
      </c>
      <c r="AB96" s="798">
        <v>5982.9930000000004</v>
      </c>
      <c r="AC96" s="798">
        <v>5790.8230000000003</v>
      </c>
      <c r="AD96" s="764">
        <v>5851.1909999999998</v>
      </c>
      <c r="AE96" s="764">
        <v>6074.7259999999997</v>
      </c>
      <c r="AF96" s="764">
        <v>6163.62</v>
      </c>
      <c r="AG96" s="764">
        <v>6211.518</v>
      </c>
      <c r="AH96" s="764">
        <v>6255.9769999999999</v>
      </c>
      <c r="AI96" s="764">
        <v>6312.652</v>
      </c>
      <c r="AJ96" s="764">
        <v>6348.598</v>
      </c>
      <c r="AK96" s="764">
        <v>6367.107</v>
      </c>
      <c r="AL96" s="764">
        <v>6376.1549999999997</v>
      </c>
      <c r="AM96" s="764">
        <v>6391.2979999999998</v>
      </c>
      <c r="AN96" s="764">
        <v>6396.8689999999997</v>
      </c>
      <c r="AO96" s="764">
        <v>6404.4679999999998</v>
      </c>
      <c r="AP96" s="764">
        <v>6414.7929999999997</v>
      </c>
      <c r="AQ96" s="764">
        <v>6429.9709999999995</v>
      </c>
      <c r="AR96" s="764">
        <v>6447.5429999999997</v>
      </c>
      <c r="AS96" s="764">
        <v>6453.6589999999997</v>
      </c>
      <c r="AT96" s="764">
        <v>6485.1130000000003</v>
      </c>
      <c r="AU96" s="764">
        <v>6552.5889999999999</v>
      </c>
      <c r="AV96" s="764">
        <v>6635.3729999999996</v>
      </c>
      <c r="AW96" s="764">
        <v>6722.4369999999999</v>
      </c>
      <c r="AX96" s="764">
        <v>6813.8180000000002</v>
      </c>
      <c r="AY96" s="764">
        <v>6908.0680000000002</v>
      </c>
      <c r="AZ96" s="764">
        <v>7005.1239999999998</v>
      </c>
    </row>
    <row r="97" spans="1:52">
      <c r="A97" s="799" t="s">
        <v>485</v>
      </c>
      <c r="B97" s="798" t="s">
        <v>24</v>
      </c>
      <c r="C97" s="798">
        <v>2235.6280000000002</v>
      </c>
      <c r="D97" s="798">
        <v>2188.6550000000002</v>
      </c>
      <c r="E97" s="798">
        <v>2338.6529999999998</v>
      </c>
      <c r="F97" s="798">
        <v>2487.902</v>
      </c>
      <c r="G97" s="798">
        <v>2530.3139999999999</v>
      </c>
      <c r="H97" s="798">
        <v>2659.74</v>
      </c>
      <c r="I97" s="798">
        <v>2553.2820000000002</v>
      </c>
      <c r="J97" s="798">
        <v>2915.7130000000002</v>
      </c>
      <c r="K97" s="798">
        <v>2869.962</v>
      </c>
      <c r="L97" s="798">
        <v>2988.1790000000001</v>
      </c>
      <c r="M97" s="798">
        <v>3301.886</v>
      </c>
      <c r="N97" s="798">
        <v>3316.07</v>
      </c>
      <c r="O97" s="798">
        <v>3334.0030000000002</v>
      </c>
      <c r="P97" s="798">
        <v>3562.7069999999999</v>
      </c>
      <c r="Q97" s="798">
        <v>3622.9670000000001</v>
      </c>
      <c r="R97" s="798">
        <v>3477.2130000000002</v>
      </c>
      <c r="S97" s="798">
        <v>3537.2759999999998</v>
      </c>
      <c r="T97" s="798">
        <v>3481.011</v>
      </c>
      <c r="U97" s="798">
        <v>3542.5830000000001</v>
      </c>
      <c r="V97" s="798">
        <v>3652.7820000000002</v>
      </c>
      <c r="W97" s="798">
        <v>3762.6840000000002</v>
      </c>
      <c r="X97" s="798">
        <v>3376.7559999999999</v>
      </c>
      <c r="Y97" s="798">
        <v>3475.596</v>
      </c>
      <c r="Z97" s="798">
        <v>3499.3110000000001</v>
      </c>
      <c r="AA97" s="798">
        <v>3287.9589999999998</v>
      </c>
      <c r="AB97" s="798">
        <v>3425.9580000000001</v>
      </c>
      <c r="AC97" s="798">
        <v>3325.4580000000001</v>
      </c>
      <c r="AD97" s="764">
        <v>3305.9169999999999</v>
      </c>
      <c r="AE97" s="764">
        <v>3375.2629999999999</v>
      </c>
      <c r="AF97" s="764">
        <v>3332.5590000000002</v>
      </c>
      <c r="AG97" s="764">
        <v>3247.4209999999998</v>
      </c>
      <c r="AH97" s="764">
        <v>3160.116</v>
      </c>
      <c r="AI97" s="764">
        <v>3072.2139999999999</v>
      </c>
      <c r="AJ97" s="764">
        <v>2962.8150000000001</v>
      </c>
      <c r="AK97" s="764">
        <v>2848.4140000000002</v>
      </c>
      <c r="AL97" s="764">
        <v>2738.5010000000002</v>
      </c>
      <c r="AM97" s="764">
        <v>2629.9520000000002</v>
      </c>
      <c r="AN97" s="764">
        <v>2522.8180000000002</v>
      </c>
      <c r="AO97" s="764">
        <v>2416.7570000000001</v>
      </c>
      <c r="AP97" s="764">
        <v>2314.029</v>
      </c>
      <c r="AQ97" s="764">
        <v>2210.9079999999999</v>
      </c>
      <c r="AR97" s="764">
        <v>2101.6460000000002</v>
      </c>
      <c r="AS97" s="764">
        <v>1975.807</v>
      </c>
      <c r="AT97" s="764">
        <v>1881.27</v>
      </c>
      <c r="AU97" s="764">
        <v>1828.8409999999999</v>
      </c>
      <c r="AV97" s="764">
        <v>1790.645</v>
      </c>
      <c r="AW97" s="764">
        <v>1758.317</v>
      </c>
      <c r="AX97" s="764">
        <v>1732.434</v>
      </c>
      <c r="AY97" s="764">
        <v>1710.636</v>
      </c>
      <c r="AZ97" s="764">
        <v>1692.54</v>
      </c>
    </row>
    <row r="98" spans="1:52">
      <c r="A98" s="799" t="s">
        <v>485</v>
      </c>
      <c r="B98" s="798" t="s">
        <v>875</v>
      </c>
      <c r="C98" s="798">
        <v>2255.7440000000001</v>
      </c>
      <c r="D98" s="798">
        <v>2196.9810000000002</v>
      </c>
      <c r="E98" s="798">
        <v>2272.509</v>
      </c>
      <c r="F98" s="798">
        <v>2256.4769999999999</v>
      </c>
      <c r="G98" s="798">
        <v>2677.6080000000002</v>
      </c>
      <c r="H98" s="798">
        <v>2456.3009999999999</v>
      </c>
      <c r="I98" s="798">
        <v>2517.4540000000002</v>
      </c>
      <c r="J98" s="798">
        <v>2451.944</v>
      </c>
      <c r="K98" s="798">
        <v>2597.3690000000001</v>
      </c>
      <c r="L98" s="798">
        <v>2579.0410000000002</v>
      </c>
      <c r="M98" s="798">
        <v>2738.4110000000001</v>
      </c>
      <c r="N98" s="798">
        <v>2764.0650000000001</v>
      </c>
      <c r="O98" s="798">
        <v>2915.2539999999999</v>
      </c>
      <c r="P98" s="798">
        <v>2868.3130000000001</v>
      </c>
      <c r="Q98" s="798">
        <v>3047.0740000000001</v>
      </c>
      <c r="R98" s="798">
        <v>2996.4059999999999</v>
      </c>
      <c r="S98" s="798">
        <v>3022.7759999999998</v>
      </c>
      <c r="T98" s="798">
        <v>3165.0390000000002</v>
      </c>
      <c r="U98" s="798">
        <v>3117.732</v>
      </c>
      <c r="V98" s="798">
        <v>3117.85</v>
      </c>
      <c r="W98" s="798">
        <v>3199.9949999999999</v>
      </c>
      <c r="X98" s="798">
        <v>3285.63</v>
      </c>
      <c r="Y98" s="798">
        <v>3293.799</v>
      </c>
      <c r="Z98" s="798">
        <v>3382.585</v>
      </c>
      <c r="AA98" s="798">
        <v>3143.9989999999998</v>
      </c>
      <c r="AB98" s="798">
        <v>3231.2620000000002</v>
      </c>
      <c r="AC98" s="798">
        <v>3248.174</v>
      </c>
      <c r="AD98" s="764">
        <v>3281.6390000000001</v>
      </c>
      <c r="AE98" s="764">
        <v>3459.2669999999998</v>
      </c>
      <c r="AF98" s="764">
        <v>3599.61</v>
      </c>
      <c r="AG98" s="764">
        <v>3647.5430000000001</v>
      </c>
      <c r="AH98" s="764">
        <v>3661.3719999999998</v>
      </c>
      <c r="AI98" s="764">
        <v>3672.7649999999999</v>
      </c>
      <c r="AJ98" s="764">
        <v>3690.9490000000001</v>
      </c>
      <c r="AK98" s="764">
        <v>3700.049</v>
      </c>
      <c r="AL98" s="764">
        <v>3696.7860000000001</v>
      </c>
      <c r="AM98" s="764">
        <v>3698.4029999999998</v>
      </c>
      <c r="AN98" s="764">
        <v>3688.4160000000002</v>
      </c>
      <c r="AO98" s="764">
        <v>3678.9479999999999</v>
      </c>
      <c r="AP98" s="764">
        <v>3675.7020000000002</v>
      </c>
      <c r="AQ98" s="764">
        <v>3675.4290000000001</v>
      </c>
      <c r="AR98" s="764">
        <v>3696.348</v>
      </c>
      <c r="AS98" s="764">
        <v>3745.0410000000002</v>
      </c>
      <c r="AT98" s="764">
        <v>3800.0349999999999</v>
      </c>
      <c r="AU98" s="764">
        <v>3879.596</v>
      </c>
      <c r="AV98" s="764">
        <v>3975.2249999999999</v>
      </c>
      <c r="AW98" s="764">
        <v>4066.0920000000001</v>
      </c>
      <c r="AX98" s="764">
        <v>4164.442</v>
      </c>
      <c r="AY98" s="764">
        <v>4263.2030000000004</v>
      </c>
      <c r="AZ98" s="764">
        <v>4363.1000000000004</v>
      </c>
    </row>
    <row r="99" spans="1:52">
      <c r="A99" s="799" t="s">
        <v>485</v>
      </c>
      <c r="B99" s="798" t="s">
        <v>876</v>
      </c>
      <c r="C99" s="798">
        <v>718.52279999999996</v>
      </c>
      <c r="D99" s="798">
        <v>898.9742</v>
      </c>
      <c r="E99" s="798">
        <v>939.06809999999996</v>
      </c>
      <c r="F99" s="798">
        <v>931.56510000000003</v>
      </c>
      <c r="G99" s="798">
        <v>1075.8789999999999</v>
      </c>
      <c r="H99" s="798">
        <v>1000.381</v>
      </c>
      <c r="I99" s="798">
        <v>1020.011</v>
      </c>
      <c r="J99" s="798">
        <v>1019.862</v>
      </c>
      <c r="K99" s="798">
        <v>1046.0329999999999</v>
      </c>
      <c r="L99" s="798">
        <v>1055.0550000000001</v>
      </c>
      <c r="M99" s="798">
        <v>1116.8040000000001</v>
      </c>
      <c r="N99" s="798">
        <v>1119.1980000000001</v>
      </c>
      <c r="O99" s="798">
        <v>1161.748</v>
      </c>
      <c r="P99" s="798">
        <v>1185.684</v>
      </c>
      <c r="Q99" s="798">
        <v>1259.152</v>
      </c>
      <c r="R99" s="798">
        <v>1234.317</v>
      </c>
      <c r="S99" s="798">
        <v>1235.4570000000001</v>
      </c>
      <c r="T99" s="798">
        <v>1267.3440000000001</v>
      </c>
      <c r="U99" s="798">
        <v>1263.5619999999999</v>
      </c>
      <c r="V99" s="798">
        <v>1277.8869999999999</v>
      </c>
      <c r="W99" s="798">
        <v>1326.9169999999999</v>
      </c>
      <c r="X99" s="798">
        <v>1342.0229999999999</v>
      </c>
      <c r="Y99" s="798">
        <v>1309.4849999999999</v>
      </c>
      <c r="Z99" s="798">
        <v>1383.2159999999999</v>
      </c>
      <c r="AA99" s="798">
        <v>1278.3030000000001</v>
      </c>
      <c r="AB99" s="798">
        <v>1279.8499999999999</v>
      </c>
      <c r="AC99" s="798">
        <v>1321.492</v>
      </c>
      <c r="AD99" s="764">
        <v>1341.0840000000001</v>
      </c>
      <c r="AE99" s="764">
        <v>1425.1389999999999</v>
      </c>
      <c r="AF99" s="764">
        <v>1492.8219999999999</v>
      </c>
      <c r="AG99" s="764">
        <v>1521.056</v>
      </c>
      <c r="AH99" s="764">
        <v>1532.05</v>
      </c>
      <c r="AI99" s="764">
        <v>1541.0540000000001</v>
      </c>
      <c r="AJ99" s="764">
        <v>1553.546</v>
      </c>
      <c r="AK99" s="764">
        <v>1560.9</v>
      </c>
      <c r="AL99" s="764">
        <v>1561.8969999999999</v>
      </c>
      <c r="AM99" s="764">
        <v>1564.711</v>
      </c>
      <c r="AN99" s="764">
        <v>1560.902</v>
      </c>
      <c r="AO99" s="764">
        <v>1556.81</v>
      </c>
      <c r="AP99" s="764">
        <v>1555.0319999999999</v>
      </c>
      <c r="AQ99" s="764">
        <v>1553.8610000000001</v>
      </c>
      <c r="AR99" s="764">
        <v>1562.847</v>
      </c>
      <c r="AS99" s="764">
        <v>1585.931</v>
      </c>
      <c r="AT99" s="764">
        <v>1610.998</v>
      </c>
      <c r="AU99" s="764">
        <v>1647.1320000000001</v>
      </c>
      <c r="AV99" s="764">
        <v>1691.5309999999999</v>
      </c>
      <c r="AW99" s="764">
        <v>1732.886</v>
      </c>
      <c r="AX99" s="764">
        <v>1778.355</v>
      </c>
      <c r="AY99" s="764">
        <v>1823.683</v>
      </c>
      <c r="AZ99" s="764">
        <v>1869.1220000000001</v>
      </c>
    </row>
    <row r="100" spans="1:52">
      <c r="A100" s="799" t="s">
        <v>485</v>
      </c>
      <c r="B100" s="798" t="s">
        <v>877</v>
      </c>
      <c r="C100" s="798">
        <v>974.26729999999998</v>
      </c>
      <c r="D100" s="798">
        <v>1005.0410000000001</v>
      </c>
      <c r="E100" s="798">
        <v>1042.2629999999999</v>
      </c>
      <c r="F100" s="798">
        <v>1033.9390000000001</v>
      </c>
      <c r="G100" s="798">
        <v>1215.6510000000001</v>
      </c>
      <c r="H100" s="798">
        <v>1120.633</v>
      </c>
      <c r="I100" s="798">
        <v>1148</v>
      </c>
      <c r="J100" s="798">
        <v>1126.0740000000001</v>
      </c>
      <c r="K100" s="798">
        <v>1181.0540000000001</v>
      </c>
      <c r="L100" s="798">
        <v>1179.701</v>
      </c>
      <c r="M100" s="798">
        <v>1248.7760000000001</v>
      </c>
      <c r="N100" s="798">
        <v>1259.1980000000001</v>
      </c>
      <c r="O100" s="798">
        <v>1321.325</v>
      </c>
      <c r="P100" s="798">
        <v>1315.277</v>
      </c>
      <c r="Q100" s="798">
        <v>1396.51</v>
      </c>
      <c r="R100" s="798">
        <v>1372.0830000000001</v>
      </c>
      <c r="S100" s="798">
        <v>1380.373</v>
      </c>
      <c r="T100" s="798">
        <v>1436.704</v>
      </c>
      <c r="U100" s="798">
        <v>1420.876</v>
      </c>
      <c r="V100" s="798">
        <v>1425.6790000000001</v>
      </c>
      <c r="W100" s="798">
        <v>1491.8</v>
      </c>
      <c r="X100" s="798">
        <v>1501.9860000000001</v>
      </c>
      <c r="Y100" s="798">
        <v>1447.492</v>
      </c>
      <c r="Z100" s="798">
        <v>1556.681</v>
      </c>
      <c r="AA100" s="798">
        <v>1413.742</v>
      </c>
      <c r="AB100" s="798">
        <v>1414.307</v>
      </c>
      <c r="AC100" s="798">
        <v>1473.588</v>
      </c>
      <c r="AD100" s="764">
        <v>1472.904</v>
      </c>
      <c r="AE100" s="764">
        <v>1523.6559999999999</v>
      </c>
      <c r="AF100" s="764">
        <v>1560.0170000000001</v>
      </c>
      <c r="AG100" s="764">
        <v>1558.6869999999999</v>
      </c>
      <c r="AH100" s="764">
        <v>1545.317</v>
      </c>
      <c r="AI100" s="764">
        <v>1533.769</v>
      </c>
      <c r="AJ100" s="764">
        <v>1522.25</v>
      </c>
      <c r="AK100" s="764">
        <v>1507.877</v>
      </c>
      <c r="AL100" s="764">
        <v>1490.508</v>
      </c>
      <c r="AM100" s="764">
        <v>1473.296</v>
      </c>
      <c r="AN100" s="764">
        <v>1454.386</v>
      </c>
      <c r="AO100" s="764">
        <v>1435.7460000000001</v>
      </c>
      <c r="AP100" s="764">
        <v>1418.721</v>
      </c>
      <c r="AQ100" s="764">
        <v>1403.3510000000001</v>
      </c>
      <c r="AR100" s="764">
        <v>1394.2539999999999</v>
      </c>
      <c r="AS100" s="764">
        <v>1393.384</v>
      </c>
      <c r="AT100" s="764">
        <v>1397.337</v>
      </c>
      <c r="AU100" s="764">
        <v>1409.903</v>
      </c>
      <c r="AV100" s="764">
        <v>1426.9570000000001</v>
      </c>
      <c r="AW100" s="764">
        <v>1444.1289999999999</v>
      </c>
      <c r="AX100" s="764">
        <v>1463.1389999999999</v>
      </c>
      <c r="AY100" s="764">
        <v>1482.461</v>
      </c>
      <c r="AZ100" s="764">
        <v>1501.972</v>
      </c>
    </row>
    <row r="101" spans="1:52">
      <c r="A101" s="799" t="s">
        <v>485</v>
      </c>
      <c r="B101" s="798" t="s">
        <v>514</v>
      </c>
      <c r="C101" s="798">
        <v>894.66579999999999</v>
      </c>
      <c r="D101" s="798">
        <v>1477.14</v>
      </c>
      <c r="E101" s="798">
        <v>1589.2729999999999</v>
      </c>
      <c r="F101" s="798">
        <v>1573.271</v>
      </c>
      <c r="G101" s="798">
        <v>1687.925</v>
      </c>
      <c r="H101" s="798">
        <v>1616.7059999999999</v>
      </c>
      <c r="I101" s="798">
        <v>1642.1410000000001</v>
      </c>
      <c r="J101" s="798">
        <v>1757.6130000000001</v>
      </c>
      <c r="K101" s="798">
        <v>1705.0909999999999</v>
      </c>
      <c r="L101" s="798">
        <v>1805.2049999999999</v>
      </c>
      <c r="M101" s="798">
        <v>1873.2260000000001</v>
      </c>
      <c r="N101" s="798">
        <v>1845.874</v>
      </c>
      <c r="O101" s="798">
        <v>1825.325</v>
      </c>
      <c r="P101" s="798">
        <v>2010.136</v>
      </c>
      <c r="Q101" s="798">
        <v>2096.7350000000001</v>
      </c>
      <c r="R101" s="798">
        <v>2036.2049999999999</v>
      </c>
      <c r="S101" s="798">
        <v>2002.703</v>
      </c>
      <c r="T101" s="798">
        <v>1955.81</v>
      </c>
      <c r="U101" s="798">
        <v>2009.941</v>
      </c>
      <c r="V101" s="798">
        <v>2105.5639999999999</v>
      </c>
      <c r="W101" s="798">
        <v>2080.9490000000001</v>
      </c>
      <c r="X101" s="798">
        <v>2237.2280000000001</v>
      </c>
      <c r="Y101" s="798">
        <v>2384.2139999999999</v>
      </c>
      <c r="Z101" s="798">
        <v>2266.3789999999999</v>
      </c>
      <c r="AA101" s="798">
        <v>2182.547</v>
      </c>
      <c r="AB101" s="798">
        <v>2359.0450000000001</v>
      </c>
      <c r="AC101" s="798">
        <v>2229.1759999999999</v>
      </c>
      <c r="AD101" s="764">
        <v>2207.348</v>
      </c>
      <c r="AE101" s="764">
        <v>2256.3629999999998</v>
      </c>
      <c r="AF101" s="764">
        <v>2272.799</v>
      </c>
      <c r="AG101" s="764">
        <v>2246.39</v>
      </c>
      <c r="AH101" s="764">
        <v>2183.7399999999998</v>
      </c>
      <c r="AI101" s="764">
        <v>2120.6210000000001</v>
      </c>
      <c r="AJ101" s="764">
        <v>2059.0770000000002</v>
      </c>
      <c r="AK101" s="764">
        <v>1997.771</v>
      </c>
      <c r="AL101" s="764">
        <v>1938.29</v>
      </c>
      <c r="AM101" s="764">
        <v>1882.413</v>
      </c>
      <c r="AN101" s="764">
        <v>1830.2909999999999</v>
      </c>
      <c r="AO101" s="764">
        <v>1781.124</v>
      </c>
      <c r="AP101" s="764">
        <v>1735.5630000000001</v>
      </c>
      <c r="AQ101" s="764">
        <v>1695.3679999999999</v>
      </c>
      <c r="AR101" s="764">
        <v>1667.443</v>
      </c>
      <c r="AS101" s="764">
        <v>1650.3969999999999</v>
      </c>
      <c r="AT101" s="764">
        <v>1638.86</v>
      </c>
      <c r="AU101" s="764">
        <v>1636.48</v>
      </c>
      <c r="AV101" s="764">
        <v>1638.165</v>
      </c>
      <c r="AW101" s="764">
        <v>1640.5039999999999</v>
      </c>
      <c r="AX101" s="764">
        <v>1644.9349999999999</v>
      </c>
      <c r="AY101" s="764">
        <v>1649.903</v>
      </c>
      <c r="AZ101" s="764">
        <v>1657.222</v>
      </c>
    </row>
    <row r="102" spans="1:52">
      <c r="A102" s="799" t="s">
        <v>485</v>
      </c>
      <c r="B102" s="798" t="s">
        <v>515</v>
      </c>
      <c r="C102" s="798">
        <v>1283.7629999999999</v>
      </c>
      <c r="D102" s="798">
        <v>1214.2439999999999</v>
      </c>
      <c r="E102" s="798">
        <v>1281.125</v>
      </c>
      <c r="F102" s="798">
        <v>1271.249</v>
      </c>
      <c r="G102" s="798">
        <v>1446.1610000000001</v>
      </c>
      <c r="H102" s="798">
        <v>1343.845</v>
      </c>
      <c r="I102" s="798">
        <v>1378.575</v>
      </c>
      <c r="J102" s="798">
        <v>1399.2080000000001</v>
      </c>
      <c r="K102" s="798">
        <v>1452.0219999999999</v>
      </c>
      <c r="L102" s="798">
        <v>1484.876</v>
      </c>
      <c r="M102" s="798">
        <v>1553.867</v>
      </c>
      <c r="N102" s="798">
        <v>1553.193</v>
      </c>
      <c r="O102" s="798">
        <v>1591.674</v>
      </c>
      <c r="P102" s="798">
        <v>1619.693</v>
      </c>
      <c r="Q102" s="798">
        <v>1691.087</v>
      </c>
      <c r="R102" s="798">
        <v>1652.751</v>
      </c>
      <c r="S102" s="798">
        <v>1652.575</v>
      </c>
      <c r="T102" s="798">
        <v>1687.0409999999999</v>
      </c>
      <c r="U102" s="798">
        <v>1687.481</v>
      </c>
      <c r="V102" s="798">
        <v>1726.5260000000001</v>
      </c>
      <c r="W102" s="798">
        <v>1760.636</v>
      </c>
      <c r="X102" s="798">
        <v>1833.173</v>
      </c>
      <c r="Y102" s="798">
        <v>1842.7719999999999</v>
      </c>
      <c r="Z102" s="798">
        <v>1876.634</v>
      </c>
      <c r="AA102" s="798">
        <v>1744.0450000000001</v>
      </c>
      <c r="AB102" s="798">
        <v>1813.2449999999999</v>
      </c>
      <c r="AC102" s="798">
        <v>1805.181</v>
      </c>
      <c r="AD102" s="764">
        <v>1801.818</v>
      </c>
      <c r="AE102" s="764">
        <v>1852.6369999999999</v>
      </c>
      <c r="AF102" s="764">
        <v>1883.8109999999999</v>
      </c>
      <c r="AG102" s="764">
        <v>1872.9169999999999</v>
      </c>
      <c r="AH102" s="764">
        <v>1838.702</v>
      </c>
      <c r="AI102" s="764">
        <v>1809.2349999999999</v>
      </c>
      <c r="AJ102" s="764">
        <v>1777.0160000000001</v>
      </c>
      <c r="AK102" s="764">
        <v>1741</v>
      </c>
      <c r="AL102" s="764">
        <v>1702.559</v>
      </c>
      <c r="AM102" s="764">
        <v>1663.5429999999999</v>
      </c>
      <c r="AN102" s="764">
        <v>1625.144</v>
      </c>
      <c r="AO102" s="764">
        <v>1587.1679999999999</v>
      </c>
      <c r="AP102" s="764">
        <v>1551.441</v>
      </c>
      <c r="AQ102" s="764">
        <v>1519.2629999999999</v>
      </c>
      <c r="AR102" s="764">
        <v>1495.598</v>
      </c>
      <c r="AS102" s="764">
        <v>1480.55</v>
      </c>
      <c r="AT102" s="764">
        <v>1472.7380000000001</v>
      </c>
      <c r="AU102" s="764">
        <v>1475.6489999999999</v>
      </c>
      <c r="AV102" s="764">
        <v>1482.461</v>
      </c>
      <c r="AW102" s="764">
        <v>1490.5889999999999</v>
      </c>
      <c r="AX102" s="764">
        <v>1499.694</v>
      </c>
      <c r="AY102" s="764">
        <v>1509.1179999999999</v>
      </c>
      <c r="AZ102" s="764">
        <v>1518.9970000000001</v>
      </c>
    </row>
    <row r="103" spans="1:52">
      <c r="A103" s="799" t="s">
        <v>485</v>
      </c>
      <c r="B103" s="798" t="s">
        <v>516</v>
      </c>
      <c r="C103" s="798">
        <v>339.97660000000002</v>
      </c>
      <c r="D103" s="798">
        <v>321.45370000000003</v>
      </c>
      <c r="E103" s="798">
        <v>337.77839999999998</v>
      </c>
      <c r="F103" s="798">
        <v>335.08210000000003</v>
      </c>
      <c r="G103" s="798">
        <v>384.61309999999997</v>
      </c>
      <c r="H103" s="798">
        <v>355.9203</v>
      </c>
      <c r="I103" s="798">
        <v>366.17809999999997</v>
      </c>
      <c r="J103" s="798">
        <v>367.79</v>
      </c>
      <c r="K103" s="798">
        <v>386.137</v>
      </c>
      <c r="L103" s="798">
        <v>393.1123</v>
      </c>
      <c r="M103" s="798">
        <v>410.96100000000001</v>
      </c>
      <c r="N103" s="798">
        <v>412.3383</v>
      </c>
      <c r="O103" s="798">
        <v>424.94080000000002</v>
      </c>
      <c r="P103" s="798">
        <v>426.84570000000002</v>
      </c>
      <c r="Q103" s="798">
        <v>445.51499999999999</v>
      </c>
      <c r="R103" s="798">
        <v>435.90170000000001</v>
      </c>
      <c r="S103" s="798">
        <v>437.0154</v>
      </c>
      <c r="T103" s="798">
        <v>449.6472</v>
      </c>
      <c r="U103" s="798">
        <v>447.88869999999997</v>
      </c>
      <c r="V103" s="798">
        <v>456.3236</v>
      </c>
      <c r="W103" s="798">
        <v>447.51029999999997</v>
      </c>
      <c r="X103" s="798">
        <v>473.58949999999999</v>
      </c>
      <c r="Y103" s="798">
        <v>500.70330000000001</v>
      </c>
      <c r="Z103" s="798">
        <v>467.93490000000003</v>
      </c>
      <c r="AA103" s="798">
        <v>482.56900000000002</v>
      </c>
      <c r="AB103" s="798">
        <v>492.06290000000001</v>
      </c>
      <c r="AC103" s="798">
        <v>475.47680000000003</v>
      </c>
      <c r="AD103" s="764">
        <v>484.4744</v>
      </c>
      <c r="AE103" s="764">
        <v>509.00040000000001</v>
      </c>
      <c r="AF103" s="764">
        <v>522.42930000000001</v>
      </c>
      <c r="AG103" s="764">
        <v>528.9529</v>
      </c>
      <c r="AH103" s="764">
        <v>526.25800000000004</v>
      </c>
      <c r="AI103" s="764">
        <v>521.53459999999995</v>
      </c>
      <c r="AJ103" s="764">
        <v>515.71640000000002</v>
      </c>
      <c r="AK103" s="764">
        <v>508.49720000000002</v>
      </c>
      <c r="AL103" s="764">
        <v>500.346</v>
      </c>
      <c r="AM103" s="764">
        <v>491.80619999999999</v>
      </c>
      <c r="AN103" s="764">
        <v>483.2534</v>
      </c>
      <c r="AO103" s="764">
        <v>474.39839999999998</v>
      </c>
      <c r="AP103" s="764">
        <v>465.84949999999998</v>
      </c>
      <c r="AQ103" s="764">
        <v>458.6277</v>
      </c>
      <c r="AR103" s="764">
        <v>456.43709999999999</v>
      </c>
      <c r="AS103" s="764">
        <v>457.49619999999999</v>
      </c>
      <c r="AT103" s="764">
        <v>459.93130000000002</v>
      </c>
      <c r="AU103" s="764">
        <v>465.55160000000001</v>
      </c>
      <c r="AV103" s="764">
        <v>472.38670000000002</v>
      </c>
      <c r="AW103" s="764">
        <v>478.73390000000001</v>
      </c>
      <c r="AX103" s="764">
        <v>485.67869999999999</v>
      </c>
      <c r="AY103" s="764">
        <v>492.46609999999998</v>
      </c>
      <c r="AZ103" s="764">
        <v>499.92090000000002</v>
      </c>
    </row>
    <row r="104" spans="1:52">
      <c r="A104" s="799" t="s">
        <v>485</v>
      </c>
      <c r="B104" s="798" t="s">
        <v>517</v>
      </c>
      <c r="C104" s="798">
        <v>811.37159999999994</v>
      </c>
      <c r="D104" s="798">
        <v>706.56500000000005</v>
      </c>
      <c r="E104" s="798">
        <v>729.42550000000006</v>
      </c>
      <c r="F104" s="798">
        <v>725.08789999999999</v>
      </c>
      <c r="G104" s="798">
        <v>874.70690000000002</v>
      </c>
      <c r="H104" s="798">
        <v>789.50760000000002</v>
      </c>
      <c r="I104" s="798">
        <v>819.4606</v>
      </c>
      <c r="J104" s="798">
        <v>784.90589999999997</v>
      </c>
      <c r="K104" s="798">
        <v>874.06179999999995</v>
      </c>
      <c r="L104" s="798">
        <v>864.53639999999996</v>
      </c>
      <c r="M104" s="798">
        <v>909.75909999999999</v>
      </c>
      <c r="N104" s="798">
        <v>924.29570000000001</v>
      </c>
      <c r="O104" s="798">
        <v>980.09860000000003</v>
      </c>
      <c r="P104" s="798">
        <v>921.24710000000005</v>
      </c>
      <c r="Q104" s="798">
        <v>962.30790000000002</v>
      </c>
      <c r="R104" s="798">
        <v>947.09649999999999</v>
      </c>
      <c r="S104" s="798">
        <v>963.33309999999994</v>
      </c>
      <c r="T104" s="798">
        <v>1028.31</v>
      </c>
      <c r="U104" s="798">
        <v>1002.167</v>
      </c>
      <c r="V104" s="798">
        <v>1000.468</v>
      </c>
      <c r="W104" s="798">
        <v>985.08360000000005</v>
      </c>
      <c r="X104" s="798">
        <v>1044.242</v>
      </c>
      <c r="Y104" s="798">
        <v>1101.9079999999999</v>
      </c>
      <c r="Z104" s="798">
        <v>1039.03</v>
      </c>
      <c r="AA104" s="798">
        <v>1051.0909999999999</v>
      </c>
      <c r="AB104" s="798">
        <v>1084.3009999999999</v>
      </c>
      <c r="AC104" s="798">
        <v>1045.6079999999999</v>
      </c>
      <c r="AD104" s="764">
        <v>1046.0730000000001</v>
      </c>
      <c r="AE104" s="764">
        <v>1078.4090000000001</v>
      </c>
      <c r="AF104" s="764">
        <v>1098.047</v>
      </c>
      <c r="AG104" s="764">
        <v>1094.3869999999999</v>
      </c>
      <c r="AH104" s="764">
        <v>1078.829</v>
      </c>
      <c r="AI104" s="764">
        <v>1064.723</v>
      </c>
      <c r="AJ104" s="764">
        <v>1049.239</v>
      </c>
      <c r="AK104" s="764">
        <v>1031.7249999999999</v>
      </c>
      <c r="AL104" s="764">
        <v>1012.934</v>
      </c>
      <c r="AM104" s="764">
        <v>993.9171</v>
      </c>
      <c r="AN104" s="764">
        <v>975.27020000000005</v>
      </c>
      <c r="AO104" s="764">
        <v>956.92169999999999</v>
      </c>
      <c r="AP104" s="764">
        <v>939.82349999999997</v>
      </c>
      <c r="AQ104" s="764">
        <v>924.9008</v>
      </c>
      <c r="AR104" s="764">
        <v>915.17190000000005</v>
      </c>
      <c r="AS104" s="764">
        <v>909.62620000000004</v>
      </c>
      <c r="AT104" s="764">
        <v>908.46929999999998</v>
      </c>
      <c r="AU104" s="764">
        <v>913.80970000000002</v>
      </c>
      <c r="AV104" s="764">
        <v>921.58360000000005</v>
      </c>
      <c r="AW104" s="764">
        <v>930.10519999999997</v>
      </c>
      <c r="AX104" s="764">
        <v>939.3981</v>
      </c>
      <c r="AY104" s="764">
        <v>948.93129999999996</v>
      </c>
      <c r="AZ104" s="764">
        <v>959.00189999999998</v>
      </c>
    </row>
    <row r="105" spans="1:52">
      <c r="A105" s="799" t="s">
        <v>485</v>
      </c>
      <c r="B105" s="798" t="s">
        <v>878</v>
      </c>
      <c r="C105" s="798">
        <v>768.20050000000003</v>
      </c>
      <c r="D105" s="798">
        <v>786.04930000000002</v>
      </c>
      <c r="E105" s="798">
        <v>843.55219999999997</v>
      </c>
      <c r="F105" s="798">
        <v>843.55219999999997</v>
      </c>
      <c r="G105" s="798">
        <v>920.1934</v>
      </c>
      <c r="H105" s="798">
        <v>883.41139999999996</v>
      </c>
      <c r="I105" s="798">
        <v>898.50480000000005</v>
      </c>
      <c r="J105" s="798">
        <v>970.69100000000003</v>
      </c>
      <c r="K105" s="798">
        <v>925.08720000000005</v>
      </c>
      <c r="L105" s="798">
        <v>969.69410000000005</v>
      </c>
      <c r="M105" s="798">
        <v>1033.9380000000001</v>
      </c>
      <c r="N105" s="798">
        <v>1007.5890000000001</v>
      </c>
      <c r="O105" s="798">
        <v>998.03390000000002</v>
      </c>
      <c r="P105" s="798">
        <v>1084.376</v>
      </c>
      <c r="Q105" s="798">
        <v>1134.492</v>
      </c>
      <c r="R105" s="798">
        <v>1097.0060000000001</v>
      </c>
      <c r="S105" s="798">
        <v>1085.4580000000001</v>
      </c>
      <c r="T105" s="798">
        <v>1073.7059999999999</v>
      </c>
      <c r="U105" s="798">
        <v>1103.5999999999999</v>
      </c>
      <c r="V105" s="798">
        <v>1151.92</v>
      </c>
      <c r="W105" s="798">
        <v>1201.3969999999999</v>
      </c>
      <c r="X105" s="798">
        <v>1222.636</v>
      </c>
      <c r="Y105" s="798">
        <v>1175.2439999999999</v>
      </c>
      <c r="Z105" s="798">
        <v>1265.9469999999999</v>
      </c>
      <c r="AA105" s="798">
        <v>1144.5530000000001</v>
      </c>
      <c r="AB105" s="798">
        <v>1148.548</v>
      </c>
      <c r="AC105" s="798">
        <v>1193.048</v>
      </c>
      <c r="AD105" s="764">
        <v>1190.704</v>
      </c>
      <c r="AE105" s="764">
        <v>1224.8119999999999</v>
      </c>
      <c r="AF105" s="764">
        <v>1247.0540000000001</v>
      </c>
      <c r="AG105" s="764">
        <v>1238.0060000000001</v>
      </c>
      <c r="AH105" s="764">
        <v>1216.8530000000001</v>
      </c>
      <c r="AI105" s="764">
        <v>1198.0340000000001</v>
      </c>
      <c r="AJ105" s="764">
        <v>1177.222</v>
      </c>
      <c r="AK105" s="764">
        <v>1154.307</v>
      </c>
      <c r="AL105" s="764">
        <v>1129.2560000000001</v>
      </c>
      <c r="AM105" s="764">
        <v>1103.452</v>
      </c>
      <c r="AN105" s="764">
        <v>1077.298</v>
      </c>
      <c r="AO105" s="764">
        <v>1050.9970000000001</v>
      </c>
      <c r="AP105" s="764">
        <v>1025.991</v>
      </c>
      <c r="AQ105" s="764">
        <v>1002.853</v>
      </c>
      <c r="AR105" s="764">
        <v>982.72590000000002</v>
      </c>
      <c r="AS105" s="764">
        <v>964.39480000000003</v>
      </c>
      <c r="AT105" s="764">
        <v>952.10350000000005</v>
      </c>
      <c r="AU105" s="764">
        <v>948.22730000000001</v>
      </c>
      <c r="AV105" s="764">
        <v>947.45140000000004</v>
      </c>
      <c r="AW105" s="764">
        <v>947.91330000000005</v>
      </c>
      <c r="AX105" s="764">
        <v>949.14919999999995</v>
      </c>
      <c r="AY105" s="764">
        <v>950.47709999999995</v>
      </c>
      <c r="AZ105" s="764">
        <v>952.15800000000002</v>
      </c>
    </row>
    <row r="106" spans="1:52">
      <c r="A106" s="799" t="s">
        <v>485</v>
      </c>
      <c r="B106" s="798" t="s">
        <v>879</v>
      </c>
      <c r="C106" s="798">
        <v>910.05269999999996</v>
      </c>
      <c r="D106" s="798">
        <v>932.53229999999996</v>
      </c>
      <c r="E106" s="798">
        <v>972.7432</v>
      </c>
      <c r="F106" s="798">
        <v>968.55219999999997</v>
      </c>
      <c r="G106" s="798">
        <v>1115.0640000000001</v>
      </c>
      <c r="H106" s="798">
        <v>1044.6369999999999</v>
      </c>
      <c r="I106" s="798">
        <v>1089.126</v>
      </c>
      <c r="J106" s="798">
        <v>1095.135</v>
      </c>
      <c r="K106" s="798">
        <v>1125.2629999999999</v>
      </c>
      <c r="L106" s="798">
        <v>1150.586</v>
      </c>
      <c r="M106" s="798">
        <v>1206.769</v>
      </c>
      <c r="N106" s="798">
        <v>1212.308</v>
      </c>
      <c r="O106" s="798">
        <v>1245.807</v>
      </c>
      <c r="P106" s="798">
        <v>1245.5139999999999</v>
      </c>
      <c r="Q106" s="798">
        <v>1297.8579999999999</v>
      </c>
      <c r="R106" s="798">
        <v>1265.384</v>
      </c>
      <c r="S106" s="798">
        <v>1268.1690000000001</v>
      </c>
      <c r="T106" s="798">
        <v>1316</v>
      </c>
      <c r="U106" s="798">
        <v>1308.4680000000001</v>
      </c>
      <c r="V106" s="798">
        <v>1319.059</v>
      </c>
      <c r="W106" s="798">
        <v>1331.222</v>
      </c>
      <c r="X106" s="798">
        <v>1391.298</v>
      </c>
      <c r="Y106" s="798">
        <v>1424.5619999999999</v>
      </c>
      <c r="Z106" s="798">
        <v>1425.924</v>
      </c>
      <c r="AA106" s="798">
        <v>1361.72</v>
      </c>
      <c r="AB106" s="798">
        <v>1394.0440000000001</v>
      </c>
      <c r="AC106" s="798">
        <v>1378.1849999999999</v>
      </c>
      <c r="AD106" s="764">
        <v>1383.4490000000001</v>
      </c>
      <c r="AE106" s="764">
        <v>1430.2380000000001</v>
      </c>
      <c r="AF106" s="764">
        <v>1461.6010000000001</v>
      </c>
      <c r="AG106" s="764">
        <v>1453.559</v>
      </c>
      <c r="AH106" s="764">
        <v>1437.394</v>
      </c>
      <c r="AI106" s="764">
        <v>1426.7719999999999</v>
      </c>
      <c r="AJ106" s="764">
        <v>1418.3340000000001</v>
      </c>
      <c r="AK106" s="764">
        <v>1405.491</v>
      </c>
      <c r="AL106" s="764">
        <v>1390.99</v>
      </c>
      <c r="AM106" s="764">
        <v>1373.1849999999999</v>
      </c>
      <c r="AN106" s="764">
        <v>1356.453</v>
      </c>
      <c r="AO106" s="764">
        <v>1340.4179999999999</v>
      </c>
      <c r="AP106" s="764">
        <v>1323.5930000000001</v>
      </c>
      <c r="AQ106" s="764">
        <v>1308.646</v>
      </c>
      <c r="AR106" s="764">
        <v>1299.626</v>
      </c>
      <c r="AS106" s="764">
        <v>1300.163</v>
      </c>
      <c r="AT106" s="764">
        <v>1305.403</v>
      </c>
      <c r="AU106" s="764">
        <v>1317.2529999999999</v>
      </c>
      <c r="AV106" s="764">
        <v>1330.0070000000001</v>
      </c>
      <c r="AW106" s="764">
        <v>1345.4359999999999</v>
      </c>
      <c r="AX106" s="764">
        <v>1359.864</v>
      </c>
      <c r="AY106" s="764">
        <v>1374.694</v>
      </c>
      <c r="AZ106" s="764">
        <v>1390.856</v>
      </c>
    </row>
    <row r="107" spans="1:52">
      <c r="A107" s="799" t="s">
        <v>485</v>
      </c>
      <c r="B107" s="798" t="s">
        <v>880</v>
      </c>
      <c r="C107" s="798">
        <v>388.39389999999997</v>
      </c>
      <c r="D107" s="798">
        <v>424.7362</v>
      </c>
      <c r="E107" s="798">
        <v>474.238</v>
      </c>
      <c r="F107" s="798">
        <v>483.99770000000001</v>
      </c>
      <c r="G107" s="798">
        <v>517.58500000000004</v>
      </c>
      <c r="H107" s="798">
        <v>522.12779999999998</v>
      </c>
      <c r="I107" s="798">
        <v>534.2903</v>
      </c>
      <c r="J107" s="798">
        <v>608.08860000000004</v>
      </c>
      <c r="K107" s="798">
        <v>562.36739999999998</v>
      </c>
      <c r="L107" s="798">
        <v>626.64030000000002</v>
      </c>
      <c r="M107" s="798">
        <v>684.99289999999996</v>
      </c>
      <c r="N107" s="798">
        <v>681.44600000000003</v>
      </c>
      <c r="O107" s="798">
        <v>674.52890000000002</v>
      </c>
      <c r="P107" s="798">
        <v>808.90700000000004</v>
      </c>
      <c r="Q107" s="798">
        <v>862.62860000000001</v>
      </c>
      <c r="R107" s="798">
        <v>854.39229999999998</v>
      </c>
      <c r="S107" s="798">
        <v>833.0557</v>
      </c>
      <c r="T107" s="798">
        <v>799.05790000000002</v>
      </c>
      <c r="U107" s="798">
        <v>845.92190000000005</v>
      </c>
      <c r="V107" s="798">
        <v>916.89729999999997</v>
      </c>
      <c r="W107" s="798">
        <v>943.50630000000001</v>
      </c>
      <c r="X107" s="798">
        <v>968.1268</v>
      </c>
      <c r="Y107" s="798">
        <v>961.00959999999998</v>
      </c>
      <c r="Z107" s="798">
        <v>969.91290000000004</v>
      </c>
      <c r="AA107" s="798">
        <v>936.51909999999998</v>
      </c>
      <c r="AB107" s="798">
        <v>947.21910000000003</v>
      </c>
      <c r="AC107" s="798">
        <v>958.50019999999995</v>
      </c>
      <c r="AD107" s="764">
        <v>962.76620000000003</v>
      </c>
      <c r="AE107" s="764">
        <v>1001.927</v>
      </c>
      <c r="AF107" s="764">
        <v>1035.4639999999999</v>
      </c>
      <c r="AG107" s="764">
        <v>1043.8510000000001</v>
      </c>
      <c r="AH107" s="764">
        <v>1032.6969999999999</v>
      </c>
      <c r="AI107" s="764">
        <v>1017.7329999999999</v>
      </c>
      <c r="AJ107" s="764">
        <v>999.25440000000003</v>
      </c>
      <c r="AK107" s="764">
        <v>975.41729999999995</v>
      </c>
      <c r="AL107" s="764">
        <v>948.79809999999998</v>
      </c>
      <c r="AM107" s="764">
        <v>920.50369999999998</v>
      </c>
      <c r="AN107" s="764">
        <v>891.54250000000002</v>
      </c>
      <c r="AO107" s="764">
        <v>864.0104</v>
      </c>
      <c r="AP107" s="764">
        <v>838.25480000000005</v>
      </c>
      <c r="AQ107" s="764">
        <v>814.26310000000001</v>
      </c>
      <c r="AR107" s="764">
        <v>794.48419999999999</v>
      </c>
      <c r="AS107" s="764">
        <v>779.59460000000001</v>
      </c>
      <c r="AT107" s="764">
        <v>769.80700000000002</v>
      </c>
      <c r="AU107" s="764">
        <v>769.41769999999997</v>
      </c>
      <c r="AV107" s="764">
        <v>771.76509999999996</v>
      </c>
      <c r="AW107" s="764">
        <v>775.44150000000002</v>
      </c>
      <c r="AX107" s="764">
        <v>779.7663</v>
      </c>
      <c r="AY107" s="764">
        <v>784.21</v>
      </c>
      <c r="AZ107" s="764">
        <v>788.9357</v>
      </c>
    </row>
    <row r="108" spans="1:52">
      <c r="A108" s="799" t="s">
        <v>485</v>
      </c>
      <c r="B108" s="798" t="s">
        <v>881</v>
      </c>
      <c r="C108" s="798">
        <v>1322.3330000000001</v>
      </c>
      <c r="D108" s="798">
        <v>1220.9549999999999</v>
      </c>
      <c r="E108" s="798">
        <v>1306.5360000000001</v>
      </c>
      <c r="F108" s="798">
        <v>1294.49</v>
      </c>
      <c r="G108" s="798">
        <v>1413.1590000000001</v>
      </c>
      <c r="H108" s="798">
        <v>1341.12</v>
      </c>
      <c r="I108" s="798">
        <v>1365.5920000000001</v>
      </c>
      <c r="J108" s="798">
        <v>1439.83</v>
      </c>
      <c r="K108" s="798">
        <v>1424.2380000000001</v>
      </c>
      <c r="L108" s="798">
        <v>1491.9690000000001</v>
      </c>
      <c r="M108" s="798">
        <v>1553.106</v>
      </c>
      <c r="N108" s="798">
        <v>1536.107</v>
      </c>
      <c r="O108" s="798">
        <v>1535.316</v>
      </c>
      <c r="P108" s="798">
        <v>1651.729</v>
      </c>
      <c r="Q108" s="798">
        <v>1723.6220000000001</v>
      </c>
      <c r="R108" s="798">
        <v>1676.7280000000001</v>
      </c>
      <c r="S108" s="798">
        <v>1650.4970000000001</v>
      </c>
      <c r="T108" s="798">
        <v>1629.0429999999999</v>
      </c>
      <c r="U108" s="798">
        <v>1656.271</v>
      </c>
      <c r="V108" s="798">
        <v>1703.3679999999999</v>
      </c>
      <c r="W108" s="798">
        <v>1707.213</v>
      </c>
      <c r="X108" s="798">
        <v>1750.721</v>
      </c>
      <c r="Y108" s="798">
        <v>1730.981</v>
      </c>
      <c r="Z108" s="798">
        <v>1785.932</v>
      </c>
      <c r="AA108" s="798">
        <v>1726.67</v>
      </c>
      <c r="AB108" s="798">
        <v>1707.9770000000001</v>
      </c>
      <c r="AC108" s="798">
        <v>1751.9960000000001</v>
      </c>
      <c r="AD108" s="764">
        <v>1757.1679999999999</v>
      </c>
      <c r="AE108" s="764">
        <v>1815.2629999999999</v>
      </c>
      <c r="AF108" s="764">
        <v>1839.001</v>
      </c>
      <c r="AG108" s="764">
        <v>1818.5129999999999</v>
      </c>
      <c r="AH108" s="764">
        <v>1768.576</v>
      </c>
      <c r="AI108" s="764">
        <v>1722.26</v>
      </c>
      <c r="AJ108" s="764">
        <v>1677.423</v>
      </c>
      <c r="AK108" s="764">
        <v>1632.9069999999999</v>
      </c>
      <c r="AL108" s="764">
        <v>1589.7950000000001</v>
      </c>
      <c r="AM108" s="764">
        <v>1549.4349999999999</v>
      </c>
      <c r="AN108" s="764">
        <v>1511.7639999999999</v>
      </c>
      <c r="AO108" s="764">
        <v>1476.537</v>
      </c>
      <c r="AP108" s="764">
        <v>1444.155</v>
      </c>
      <c r="AQ108" s="764">
        <v>1415.0719999999999</v>
      </c>
      <c r="AR108" s="764">
        <v>1389.511</v>
      </c>
      <c r="AS108" s="764">
        <v>1365.8979999999999</v>
      </c>
      <c r="AT108" s="764">
        <v>1349.048</v>
      </c>
      <c r="AU108" s="764">
        <v>1343.4269999999999</v>
      </c>
      <c r="AV108" s="764">
        <v>1342.1780000000001</v>
      </c>
      <c r="AW108" s="764">
        <v>1343.4159999999999</v>
      </c>
      <c r="AX108" s="764">
        <v>1346.069</v>
      </c>
      <c r="AY108" s="764">
        <v>1349.654</v>
      </c>
      <c r="AZ108" s="764">
        <v>1355.82</v>
      </c>
    </row>
    <row r="109" spans="1:52">
      <c r="A109" s="799" t="s">
        <v>485</v>
      </c>
      <c r="B109" s="798" t="s">
        <v>882</v>
      </c>
      <c r="C109" s="798">
        <v>407.32709999999997</v>
      </c>
      <c r="D109" s="798">
        <v>610.69749999999999</v>
      </c>
      <c r="E109" s="798">
        <v>658.20640000000003</v>
      </c>
      <c r="F109" s="798">
        <v>651.37750000000005</v>
      </c>
      <c r="G109" s="798">
        <v>694.98829999999998</v>
      </c>
      <c r="H109" s="798">
        <v>667.61429999999996</v>
      </c>
      <c r="I109" s="798">
        <v>677.52049999999997</v>
      </c>
      <c r="J109" s="798">
        <v>728.57560000000001</v>
      </c>
      <c r="K109" s="798">
        <v>702.4325</v>
      </c>
      <c r="L109" s="798">
        <v>746.01390000000004</v>
      </c>
      <c r="M109" s="798">
        <v>773.47590000000002</v>
      </c>
      <c r="N109" s="798">
        <v>761.19560000000001</v>
      </c>
      <c r="O109" s="798">
        <v>750.11689999999999</v>
      </c>
      <c r="P109" s="798">
        <v>832.23879999999997</v>
      </c>
      <c r="Q109" s="798">
        <v>867.90700000000004</v>
      </c>
      <c r="R109" s="798">
        <v>842.37929999999994</v>
      </c>
      <c r="S109" s="798">
        <v>823.91510000000005</v>
      </c>
      <c r="T109" s="798">
        <v>799.35469999999998</v>
      </c>
      <c r="U109" s="798">
        <v>821.42380000000003</v>
      </c>
      <c r="V109" s="798">
        <v>852.48320000000001</v>
      </c>
      <c r="W109" s="798">
        <v>839.81200000000001</v>
      </c>
      <c r="X109" s="798">
        <v>898.52099999999996</v>
      </c>
      <c r="Y109" s="798">
        <v>943.10540000000003</v>
      </c>
      <c r="Z109" s="798">
        <v>924.47159999999997</v>
      </c>
      <c r="AA109" s="798">
        <v>872.02509999999995</v>
      </c>
      <c r="AB109" s="798">
        <v>941.75570000000005</v>
      </c>
      <c r="AC109" s="798">
        <v>901.94209999999998</v>
      </c>
      <c r="AD109" s="764">
        <v>892.76919999999996</v>
      </c>
      <c r="AE109" s="764">
        <v>914.13480000000004</v>
      </c>
      <c r="AF109" s="764">
        <v>923.78689999999995</v>
      </c>
      <c r="AG109" s="764">
        <v>912.54150000000004</v>
      </c>
      <c r="AH109" s="764">
        <v>885.42250000000001</v>
      </c>
      <c r="AI109" s="764">
        <v>857.09220000000005</v>
      </c>
      <c r="AJ109" s="764">
        <v>830.19960000000003</v>
      </c>
      <c r="AK109" s="764">
        <v>803.33619999999996</v>
      </c>
      <c r="AL109" s="764">
        <v>777.08690000000001</v>
      </c>
      <c r="AM109" s="764">
        <v>752.40840000000003</v>
      </c>
      <c r="AN109" s="764">
        <v>729.22190000000001</v>
      </c>
      <c r="AO109" s="764">
        <v>707.60500000000002</v>
      </c>
      <c r="AP109" s="764">
        <v>687.53610000000003</v>
      </c>
      <c r="AQ109" s="764">
        <v>669.35799999999995</v>
      </c>
      <c r="AR109" s="764">
        <v>653.86659999999995</v>
      </c>
      <c r="AS109" s="764">
        <v>638.9393</v>
      </c>
      <c r="AT109" s="764">
        <v>627.35040000000004</v>
      </c>
      <c r="AU109" s="764">
        <v>622.03750000000002</v>
      </c>
      <c r="AV109" s="764">
        <v>618.81399999999996</v>
      </c>
      <c r="AW109" s="764">
        <v>616.31629999999996</v>
      </c>
      <c r="AX109" s="764">
        <v>614.69960000000003</v>
      </c>
      <c r="AY109" s="764">
        <v>613.56590000000006</v>
      </c>
      <c r="AZ109" s="764">
        <v>614.49009999999998</v>
      </c>
    </row>
    <row r="110" spans="1:52">
      <c r="A110" s="799" t="s">
        <v>485</v>
      </c>
      <c r="B110" s="798" t="s">
        <v>883</v>
      </c>
      <c r="C110" s="798">
        <v>633.23569999999995</v>
      </c>
      <c r="D110" s="798">
        <v>647.68460000000005</v>
      </c>
      <c r="E110" s="798">
        <v>674.29660000000001</v>
      </c>
      <c r="F110" s="798">
        <v>666.11959999999999</v>
      </c>
      <c r="G110" s="798">
        <v>753.83939999999996</v>
      </c>
      <c r="H110" s="798">
        <v>707.03399999999999</v>
      </c>
      <c r="I110" s="798">
        <v>725.08780000000002</v>
      </c>
      <c r="J110" s="798">
        <v>726.67039999999997</v>
      </c>
      <c r="K110" s="798">
        <v>741.67619999999999</v>
      </c>
      <c r="L110" s="798">
        <v>751.43589999999995</v>
      </c>
      <c r="M110" s="798">
        <v>784.05600000000004</v>
      </c>
      <c r="N110" s="798">
        <v>787.19179999999994</v>
      </c>
      <c r="O110" s="798">
        <v>800.67349999999999</v>
      </c>
      <c r="P110" s="798">
        <v>806.47649999999999</v>
      </c>
      <c r="Q110" s="798">
        <v>836.95699999999999</v>
      </c>
      <c r="R110" s="798">
        <v>810.02250000000004</v>
      </c>
      <c r="S110" s="798">
        <v>823.70939999999996</v>
      </c>
      <c r="T110" s="798">
        <v>852.05050000000006</v>
      </c>
      <c r="U110" s="798">
        <v>866.49950000000001</v>
      </c>
      <c r="V110" s="798">
        <v>911.77369999999996</v>
      </c>
      <c r="W110" s="798">
        <v>890.52970000000005</v>
      </c>
      <c r="X110" s="798">
        <v>935.96820000000002</v>
      </c>
      <c r="Y110" s="798">
        <v>972.94119999999998</v>
      </c>
      <c r="Z110" s="798">
        <v>937.8229</v>
      </c>
      <c r="AA110" s="798">
        <v>952.99109999999996</v>
      </c>
      <c r="AB110" s="798">
        <v>968.86659999999995</v>
      </c>
      <c r="AC110" s="798">
        <v>950.15380000000005</v>
      </c>
      <c r="AD110" s="764">
        <v>948.38170000000002</v>
      </c>
      <c r="AE110" s="764">
        <v>977.74260000000004</v>
      </c>
      <c r="AF110" s="764">
        <v>993.13890000000004</v>
      </c>
      <c r="AG110" s="764">
        <v>982.61040000000003</v>
      </c>
      <c r="AH110" s="764">
        <v>958.60400000000004</v>
      </c>
      <c r="AI110" s="764">
        <v>936.09849999999994</v>
      </c>
      <c r="AJ110" s="764">
        <v>913.43460000000005</v>
      </c>
      <c r="AK110" s="764">
        <v>889.99869999999999</v>
      </c>
      <c r="AL110" s="764">
        <v>866.32820000000004</v>
      </c>
      <c r="AM110" s="764">
        <v>843.29309999999998</v>
      </c>
      <c r="AN110" s="764">
        <v>821.0145</v>
      </c>
      <c r="AO110" s="764">
        <v>799.46720000000005</v>
      </c>
      <c r="AP110" s="764">
        <v>779.02099999999996</v>
      </c>
      <c r="AQ110" s="764">
        <v>760.03719999999998</v>
      </c>
      <c r="AR110" s="764">
        <v>743.69970000000001</v>
      </c>
      <c r="AS110" s="764">
        <v>728.03689999999995</v>
      </c>
      <c r="AT110" s="764">
        <v>717.44129999999996</v>
      </c>
      <c r="AU110" s="764">
        <v>714.97050000000002</v>
      </c>
      <c r="AV110" s="764">
        <v>715.68539999999996</v>
      </c>
      <c r="AW110" s="764">
        <v>717.37649999999996</v>
      </c>
      <c r="AX110" s="764">
        <v>720.03200000000004</v>
      </c>
      <c r="AY110" s="764">
        <v>723.00049999999999</v>
      </c>
      <c r="AZ110" s="764">
        <v>728.62739999999997</v>
      </c>
    </row>
    <row r="111" spans="1:52">
      <c r="A111" s="799" t="s">
        <v>485</v>
      </c>
      <c r="B111" s="798" t="s">
        <v>884</v>
      </c>
      <c r="C111" s="798">
        <v>836.07860000000005</v>
      </c>
      <c r="D111" s="798">
        <v>850.79139999999995</v>
      </c>
      <c r="E111" s="798">
        <v>923.73969999999997</v>
      </c>
      <c r="F111" s="798">
        <v>933.52880000000005</v>
      </c>
      <c r="G111" s="798">
        <v>1070.3399999999999</v>
      </c>
      <c r="H111" s="798">
        <v>1000.293</v>
      </c>
      <c r="I111" s="798">
        <v>1013.247</v>
      </c>
      <c r="J111" s="798">
        <v>1028.2529999999999</v>
      </c>
      <c r="K111" s="798">
        <v>1042.819</v>
      </c>
      <c r="L111" s="798">
        <v>1059.671</v>
      </c>
      <c r="M111" s="798">
        <v>1131.271</v>
      </c>
      <c r="N111" s="798">
        <v>1147.1859999999999</v>
      </c>
      <c r="O111" s="798">
        <v>1198.5039999999999</v>
      </c>
      <c r="P111" s="798">
        <v>1224.6469999999999</v>
      </c>
      <c r="Q111" s="798">
        <v>1298.0050000000001</v>
      </c>
      <c r="R111" s="798">
        <v>1265.7660000000001</v>
      </c>
      <c r="S111" s="798">
        <v>1253.779</v>
      </c>
      <c r="T111" s="798">
        <v>1278.28</v>
      </c>
      <c r="U111" s="798">
        <v>1282.5889999999999</v>
      </c>
      <c r="V111" s="798">
        <v>1321.624</v>
      </c>
      <c r="W111" s="798">
        <v>1330.171</v>
      </c>
      <c r="X111" s="798">
        <v>1392.1949999999999</v>
      </c>
      <c r="Y111" s="798">
        <v>1422.325</v>
      </c>
      <c r="Z111" s="798">
        <v>1393.9860000000001</v>
      </c>
      <c r="AA111" s="798">
        <v>1364.9159999999999</v>
      </c>
      <c r="AB111" s="798">
        <v>1395.8</v>
      </c>
      <c r="AC111" s="798">
        <v>1377.4849999999999</v>
      </c>
      <c r="AD111" s="764">
        <v>1381.6880000000001</v>
      </c>
      <c r="AE111" s="764">
        <v>1436.193</v>
      </c>
      <c r="AF111" s="764">
        <v>1463.32</v>
      </c>
      <c r="AG111" s="764">
        <v>1446.8589999999999</v>
      </c>
      <c r="AH111" s="764">
        <v>1414.2090000000001</v>
      </c>
      <c r="AI111" s="764">
        <v>1385.7529999999999</v>
      </c>
      <c r="AJ111" s="764">
        <v>1354.9269999999999</v>
      </c>
      <c r="AK111" s="764">
        <v>1322.3040000000001</v>
      </c>
      <c r="AL111" s="764">
        <v>1286.615</v>
      </c>
      <c r="AM111" s="764">
        <v>1249.9849999999999</v>
      </c>
      <c r="AN111" s="764">
        <v>1213.279</v>
      </c>
      <c r="AO111" s="764">
        <v>1176.905</v>
      </c>
      <c r="AP111" s="764">
        <v>1142.1849999999999</v>
      </c>
      <c r="AQ111" s="764">
        <v>1110.0719999999999</v>
      </c>
      <c r="AR111" s="764">
        <v>1088.489</v>
      </c>
      <c r="AS111" s="764">
        <v>1074.5650000000001</v>
      </c>
      <c r="AT111" s="764">
        <v>1071.7280000000001</v>
      </c>
      <c r="AU111" s="764">
        <v>1082.836</v>
      </c>
      <c r="AV111" s="764">
        <v>1099.473</v>
      </c>
      <c r="AW111" s="764">
        <v>1116.356</v>
      </c>
      <c r="AX111" s="764">
        <v>1133.76</v>
      </c>
      <c r="AY111" s="764">
        <v>1151.5050000000001</v>
      </c>
      <c r="AZ111" s="764">
        <v>1170.883</v>
      </c>
    </row>
    <row r="112" spans="1:52">
      <c r="A112" s="799" t="s">
        <v>485</v>
      </c>
      <c r="B112" s="798" t="s">
        <v>885</v>
      </c>
      <c r="C112" s="798">
        <v>574.03279999999995</v>
      </c>
      <c r="D112" s="798">
        <v>586.72329999999999</v>
      </c>
      <c r="E112" s="798">
        <v>600.11720000000003</v>
      </c>
      <c r="F112" s="798">
        <v>601.87570000000005</v>
      </c>
      <c r="G112" s="798">
        <v>729.22040000000004</v>
      </c>
      <c r="H112" s="798">
        <v>661.84059999999999</v>
      </c>
      <c r="I112" s="798">
        <v>698.1241</v>
      </c>
      <c r="J112" s="798">
        <v>662.95410000000004</v>
      </c>
      <c r="K112" s="798">
        <v>732.15110000000004</v>
      </c>
      <c r="L112" s="798">
        <v>720.16390000000001</v>
      </c>
      <c r="M112" s="798">
        <v>752.54949999999997</v>
      </c>
      <c r="N112" s="798">
        <v>772.59630000000004</v>
      </c>
      <c r="O112" s="798">
        <v>822.50829999999996</v>
      </c>
      <c r="P112" s="798">
        <v>774.55970000000002</v>
      </c>
      <c r="Q112" s="798">
        <v>812.68970000000002</v>
      </c>
      <c r="R112" s="798">
        <v>802.07989999999995</v>
      </c>
      <c r="S112" s="798">
        <v>814.47730000000001</v>
      </c>
      <c r="T112" s="798">
        <v>875.84889999999996</v>
      </c>
      <c r="U112" s="798">
        <v>853.31079999999997</v>
      </c>
      <c r="V112" s="798">
        <v>861.98239999999998</v>
      </c>
      <c r="W112" s="798">
        <v>824.90189999999996</v>
      </c>
      <c r="X112" s="798">
        <v>893.55520000000001</v>
      </c>
      <c r="Y112" s="798">
        <v>989.8809</v>
      </c>
      <c r="Z112" s="798">
        <v>893.05830000000003</v>
      </c>
      <c r="AA112" s="798">
        <v>921.39099999999996</v>
      </c>
      <c r="AB112" s="798">
        <v>945.80629999999996</v>
      </c>
      <c r="AC112" s="798">
        <v>901.67370000000005</v>
      </c>
      <c r="AD112" s="764">
        <v>910.8374</v>
      </c>
      <c r="AE112" s="764">
        <v>958.96489999999994</v>
      </c>
      <c r="AF112" s="764">
        <v>1000.672</v>
      </c>
      <c r="AG112" s="764">
        <v>1027.3520000000001</v>
      </c>
      <c r="AH112" s="764">
        <v>1038.8499999999999</v>
      </c>
      <c r="AI112" s="764">
        <v>1049.5909999999999</v>
      </c>
      <c r="AJ112" s="764">
        <v>1054.326</v>
      </c>
      <c r="AK112" s="764">
        <v>1052.184</v>
      </c>
      <c r="AL112" s="764">
        <v>1045.442</v>
      </c>
      <c r="AM112" s="764">
        <v>1036.403</v>
      </c>
      <c r="AN112" s="764">
        <v>1024.9480000000001</v>
      </c>
      <c r="AO112" s="764">
        <v>1013.345</v>
      </c>
      <c r="AP112" s="764">
        <v>1002.5940000000001</v>
      </c>
      <c r="AQ112" s="764">
        <v>994.42399999999998</v>
      </c>
      <c r="AR112" s="764">
        <v>992.02660000000003</v>
      </c>
      <c r="AS112" s="764">
        <v>996.52840000000003</v>
      </c>
      <c r="AT112" s="764">
        <v>1003.675</v>
      </c>
      <c r="AU112" s="764">
        <v>1017.69</v>
      </c>
      <c r="AV112" s="764">
        <v>1033.0920000000001</v>
      </c>
      <c r="AW112" s="764">
        <v>1047.893</v>
      </c>
      <c r="AX112" s="764">
        <v>1063.2080000000001</v>
      </c>
      <c r="AY112" s="764">
        <v>1078.636</v>
      </c>
      <c r="AZ112" s="764">
        <v>1094.2829999999999</v>
      </c>
    </row>
    <row r="113" spans="1:52">
      <c r="A113" s="799" t="s">
        <v>485</v>
      </c>
      <c r="B113" s="798" t="s">
        <v>886</v>
      </c>
      <c r="C113" s="798">
        <v>1007.943</v>
      </c>
      <c r="D113" s="798">
        <v>1027.0809999999999</v>
      </c>
      <c r="E113" s="798">
        <v>1060.991</v>
      </c>
      <c r="F113" s="798">
        <v>1067.614</v>
      </c>
      <c r="G113" s="798">
        <v>1277.462</v>
      </c>
      <c r="H113" s="798">
        <v>1164.3900000000001</v>
      </c>
      <c r="I113" s="798">
        <v>1215.299</v>
      </c>
      <c r="J113" s="798">
        <v>1182.5609999999999</v>
      </c>
      <c r="K113" s="798">
        <v>1277.6669999999999</v>
      </c>
      <c r="L113" s="798">
        <v>1260.433</v>
      </c>
      <c r="M113" s="798">
        <v>1332.883</v>
      </c>
      <c r="N113" s="798">
        <v>1351.288</v>
      </c>
      <c r="O113" s="798">
        <v>1425.585</v>
      </c>
      <c r="P113" s="798">
        <v>1372.155</v>
      </c>
      <c r="Q113" s="798">
        <v>1443.521</v>
      </c>
      <c r="R113" s="798">
        <v>1420.6010000000001</v>
      </c>
      <c r="S113" s="798">
        <v>1448.297</v>
      </c>
      <c r="T113" s="798">
        <v>1544.693</v>
      </c>
      <c r="U113" s="798">
        <v>1524.9390000000001</v>
      </c>
      <c r="V113" s="798">
        <v>1545.4269999999999</v>
      </c>
      <c r="W113" s="798">
        <v>1585.4179999999999</v>
      </c>
      <c r="X113" s="798">
        <v>1630.6880000000001</v>
      </c>
      <c r="Y113" s="798">
        <v>1637.06</v>
      </c>
      <c r="Z113" s="798">
        <v>1662.5409999999999</v>
      </c>
      <c r="AA113" s="798">
        <v>1581.693</v>
      </c>
      <c r="AB113" s="798">
        <v>1609.2170000000001</v>
      </c>
      <c r="AC113" s="798">
        <v>1613.3689999999999</v>
      </c>
      <c r="AD113" s="764">
        <v>1619.972</v>
      </c>
      <c r="AE113" s="764">
        <v>1685.6890000000001</v>
      </c>
      <c r="AF113" s="764">
        <v>1742.47</v>
      </c>
      <c r="AG113" s="764">
        <v>1769.4749999999999</v>
      </c>
      <c r="AH113" s="764">
        <v>1777.998</v>
      </c>
      <c r="AI113" s="764">
        <v>1783.029</v>
      </c>
      <c r="AJ113" s="764">
        <v>1779.3789999999999</v>
      </c>
      <c r="AK113" s="764">
        <v>1766.652</v>
      </c>
      <c r="AL113" s="764">
        <v>1747.2260000000001</v>
      </c>
      <c r="AM113" s="764">
        <v>1724.1849999999999</v>
      </c>
      <c r="AN113" s="764">
        <v>1698.0029999999999</v>
      </c>
      <c r="AO113" s="764">
        <v>1671.807</v>
      </c>
      <c r="AP113" s="764">
        <v>1646.98</v>
      </c>
      <c r="AQ113" s="764">
        <v>1625.9490000000001</v>
      </c>
      <c r="AR113" s="764">
        <v>1614.5540000000001</v>
      </c>
      <c r="AS113" s="764">
        <v>1614.0239999999999</v>
      </c>
      <c r="AT113" s="764">
        <v>1621.182</v>
      </c>
      <c r="AU113" s="764">
        <v>1641.82</v>
      </c>
      <c r="AV113" s="764">
        <v>1665.7260000000001</v>
      </c>
      <c r="AW113" s="764">
        <v>1690.2249999999999</v>
      </c>
      <c r="AX113" s="764">
        <v>1715.4380000000001</v>
      </c>
      <c r="AY113" s="764">
        <v>1741.29</v>
      </c>
      <c r="AZ113" s="764">
        <v>1768.0519999999999</v>
      </c>
    </row>
    <row r="114" spans="1:52">
      <c r="A114" s="799" t="s">
        <v>485</v>
      </c>
      <c r="B114" s="798" t="s">
        <v>887</v>
      </c>
      <c r="C114" s="798">
        <v>1252.433</v>
      </c>
      <c r="D114" s="798">
        <v>1283.617</v>
      </c>
      <c r="E114" s="798">
        <v>1359.4670000000001</v>
      </c>
      <c r="F114" s="798">
        <v>1340.827</v>
      </c>
      <c r="G114" s="798">
        <v>1468.6110000000001</v>
      </c>
      <c r="H114" s="798">
        <v>1410.7270000000001</v>
      </c>
      <c r="I114" s="798">
        <v>1442.672</v>
      </c>
      <c r="J114" s="798">
        <v>1518.434</v>
      </c>
      <c r="K114" s="798">
        <v>1477.9010000000001</v>
      </c>
      <c r="L114" s="798">
        <v>1545.3979999999999</v>
      </c>
      <c r="M114" s="798">
        <v>1636.37</v>
      </c>
      <c r="N114" s="798">
        <v>1629.8630000000001</v>
      </c>
      <c r="O114" s="798">
        <v>1655.742</v>
      </c>
      <c r="P114" s="798">
        <v>1814.827</v>
      </c>
      <c r="Q114" s="798">
        <v>1935.636</v>
      </c>
      <c r="R114" s="798">
        <v>1900.0550000000001</v>
      </c>
      <c r="S114" s="798">
        <v>1892.2</v>
      </c>
      <c r="T114" s="798">
        <v>1876.461</v>
      </c>
      <c r="U114" s="798">
        <v>1935.84</v>
      </c>
      <c r="V114" s="798">
        <v>1993.306</v>
      </c>
      <c r="W114" s="798">
        <v>2027.1610000000001</v>
      </c>
      <c r="X114" s="798">
        <v>2113.951</v>
      </c>
      <c r="Y114" s="798">
        <v>2106.79</v>
      </c>
      <c r="Z114" s="798">
        <v>2167.2159999999999</v>
      </c>
      <c r="AA114" s="798">
        <v>2012.5419999999999</v>
      </c>
      <c r="AB114" s="798">
        <v>2081.2910000000002</v>
      </c>
      <c r="AC114" s="798">
        <v>2083.6990000000001</v>
      </c>
      <c r="AD114" s="764">
        <v>2100.5239999999999</v>
      </c>
      <c r="AE114" s="764">
        <v>2203.7049999999999</v>
      </c>
      <c r="AF114" s="764">
        <v>2259.299</v>
      </c>
      <c r="AG114" s="764">
        <v>2248.1190000000001</v>
      </c>
      <c r="AH114" s="764">
        <v>2218.7579999999998</v>
      </c>
      <c r="AI114" s="764">
        <v>2191.6129999999998</v>
      </c>
      <c r="AJ114" s="764">
        <v>2164.4369999999999</v>
      </c>
      <c r="AK114" s="764">
        <v>2129.665</v>
      </c>
      <c r="AL114" s="764">
        <v>2093.7890000000002</v>
      </c>
      <c r="AM114" s="764">
        <v>2053.6759999999999</v>
      </c>
      <c r="AN114" s="764">
        <v>2012.41</v>
      </c>
      <c r="AO114" s="764">
        <v>1969.953</v>
      </c>
      <c r="AP114" s="764">
        <v>1934.3</v>
      </c>
      <c r="AQ114" s="764">
        <v>1899.96</v>
      </c>
      <c r="AR114" s="764">
        <v>1879.2059999999999</v>
      </c>
      <c r="AS114" s="764">
        <v>1880.4559999999999</v>
      </c>
      <c r="AT114" s="764">
        <v>1894.395</v>
      </c>
      <c r="AU114" s="764">
        <v>1925.6369999999999</v>
      </c>
      <c r="AV114" s="764">
        <v>1957.0329999999999</v>
      </c>
      <c r="AW114" s="764">
        <v>1994.808</v>
      </c>
      <c r="AX114" s="764">
        <v>2029.93</v>
      </c>
      <c r="AY114" s="764">
        <v>2065.9720000000002</v>
      </c>
      <c r="AZ114" s="764">
        <v>2104.2910000000002</v>
      </c>
    </row>
    <row r="115" spans="1:52">
      <c r="A115" s="799" t="s">
        <v>485</v>
      </c>
      <c r="B115" s="798" t="s">
        <v>888</v>
      </c>
      <c r="C115" s="798">
        <v>1839.625</v>
      </c>
      <c r="D115" s="798">
        <v>1879.162</v>
      </c>
      <c r="E115" s="798">
        <v>1975.9380000000001</v>
      </c>
      <c r="F115" s="798">
        <v>1951.4359999999999</v>
      </c>
      <c r="G115" s="798">
        <v>2186.6350000000002</v>
      </c>
      <c r="H115" s="798">
        <v>2075.5569999999998</v>
      </c>
      <c r="I115" s="798">
        <v>2129.1610000000001</v>
      </c>
      <c r="J115" s="798">
        <v>2197.596</v>
      </c>
      <c r="K115" s="798">
        <v>2194.4009999999998</v>
      </c>
      <c r="L115" s="798">
        <v>2262.8939999999998</v>
      </c>
      <c r="M115" s="798">
        <v>2407.0320000000002</v>
      </c>
      <c r="N115" s="798">
        <v>2408.701</v>
      </c>
      <c r="O115" s="798">
        <v>2480.799</v>
      </c>
      <c r="P115" s="798">
        <v>2638.0079999999998</v>
      </c>
      <c r="Q115" s="798">
        <v>2815.3809999999999</v>
      </c>
      <c r="R115" s="798">
        <v>2770.069</v>
      </c>
      <c r="S115" s="798">
        <v>2764.8220000000001</v>
      </c>
      <c r="T115" s="798">
        <v>2806.9090000000001</v>
      </c>
      <c r="U115" s="798">
        <v>2851.9850000000001</v>
      </c>
      <c r="V115" s="798">
        <v>2903.5390000000002</v>
      </c>
      <c r="W115" s="798">
        <v>3031.9949999999999</v>
      </c>
      <c r="X115" s="798">
        <v>3084.8649999999998</v>
      </c>
      <c r="Y115" s="798">
        <v>2971.0729999999999</v>
      </c>
      <c r="Z115" s="798">
        <v>3114.299</v>
      </c>
      <c r="AA115" s="798">
        <v>2917.6019999999999</v>
      </c>
      <c r="AB115" s="798">
        <v>2902.8780000000002</v>
      </c>
      <c r="AC115" s="798">
        <v>2989.7440000000001</v>
      </c>
      <c r="AD115" s="764">
        <v>2992.489</v>
      </c>
      <c r="AE115" s="764">
        <v>3083.5949999999998</v>
      </c>
      <c r="AF115" s="764">
        <v>3161.288</v>
      </c>
      <c r="AG115" s="764">
        <v>3168.84</v>
      </c>
      <c r="AH115" s="764">
        <v>3153.8470000000002</v>
      </c>
      <c r="AI115" s="764">
        <v>3132.35</v>
      </c>
      <c r="AJ115" s="764">
        <v>3110.0329999999999</v>
      </c>
      <c r="AK115" s="764">
        <v>3072.2939999999999</v>
      </c>
      <c r="AL115" s="764">
        <v>3024.864</v>
      </c>
      <c r="AM115" s="764">
        <v>2966.5140000000001</v>
      </c>
      <c r="AN115" s="764">
        <v>2909.2739999999999</v>
      </c>
      <c r="AO115" s="764">
        <v>2849.154</v>
      </c>
      <c r="AP115" s="764">
        <v>2787.18</v>
      </c>
      <c r="AQ115" s="764">
        <v>2723.098</v>
      </c>
      <c r="AR115" s="764">
        <v>2673.357</v>
      </c>
      <c r="AS115" s="764">
        <v>2655.5450000000001</v>
      </c>
      <c r="AT115" s="764">
        <v>2652.1619999999998</v>
      </c>
      <c r="AU115" s="764">
        <v>2669.6370000000002</v>
      </c>
      <c r="AV115" s="764">
        <v>2694.1329999999998</v>
      </c>
      <c r="AW115" s="764">
        <v>2719.9989999999998</v>
      </c>
      <c r="AX115" s="764">
        <v>2747.0680000000002</v>
      </c>
      <c r="AY115" s="764">
        <v>2774.9380000000001</v>
      </c>
      <c r="AZ115" s="764">
        <v>2804.2689999999998</v>
      </c>
    </row>
    <row r="116" spans="1:52">
      <c r="A116" s="799" t="s">
        <v>485</v>
      </c>
      <c r="B116" s="798" t="s">
        <v>889</v>
      </c>
      <c r="C116" s="798">
        <v>911.01919999999996</v>
      </c>
      <c r="D116" s="798">
        <v>973.86559999999997</v>
      </c>
      <c r="E116" s="798">
        <v>1080.0440000000001</v>
      </c>
      <c r="F116" s="798">
        <v>986.24339999999995</v>
      </c>
      <c r="G116" s="798">
        <v>1042.079</v>
      </c>
      <c r="H116" s="798">
        <v>1196.1420000000001</v>
      </c>
      <c r="I116" s="798">
        <v>1027.277</v>
      </c>
      <c r="J116" s="798">
        <v>1116.319</v>
      </c>
      <c r="K116" s="798">
        <v>1108.7239999999999</v>
      </c>
      <c r="L116" s="798">
        <v>1124.2170000000001</v>
      </c>
      <c r="M116" s="798">
        <v>820.48109999999997</v>
      </c>
      <c r="N116" s="798">
        <v>890.1309</v>
      </c>
      <c r="O116" s="798">
        <v>1163.7380000000001</v>
      </c>
      <c r="P116" s="798">
        <v>1332.162</v>
      </c>
      <c r="Q116" s="798">
        <v>1166.1469999999999</v>
      </c>
      <c r="R116" s="798">
        <v>958.63840000000005</v>
      </c>
      <c r="S116" s="798">
        <v>691.87760000000003</v>
      </c>
      <c r="T116" s="798">
        <v>823.97860000000003</v>
      </c>
      <c r="U116" s="798">
        <v>942.60789999999997</v>
      </c>
      <c r="V116" s="798">
        <v>1063.182</v>
      </c>
      <c r="W116" s="798">
        <v>894.64319999999998</v>
      </c>
      <c r="X116" s="798">
        <v>732.35540000000003</v>
      </c>
      <c r="Y116" s="798">
        <v>629.42079999999999</v>
      </c>
      <c r="Z116" s="798">
        <v>796.45830000000001</v>
      </c>
      <c r="AA116" s="798">
        <v>891.88990000000001</v>
      </c>
      <c r="AB116" s="798">
        <v>1104.6959999999999</v>
      </c>
      <c r="AC116" s="798">
        <v>1160.3499999999999</v>
      </c>
      <c r="AD116" s="764">
        <v>940.88009999999997</v>
      </c>
      <c r="AE116" s="764">
        <v>830.46799999999996</v>
      </c>
      <c r="AF116" s="764">
        <v>869.75670000000002</v>
      </c>
      <c r="AG116" s="764">
        <v>871.58669999999995</v>
      </c>
      <c r="AH116" s="764">
        <v>875.14290000000005</v>
      </c>
      <c r="AI116" s="764">
        <v>879.84140000000002</v>
      </c>
      <c r="AJ116" s="764">
        <v>883.44920000000002</v>
      </c>
      <c r="AK116" s="764">
        <v>885.36580000000004</v>
      </c>
      <c r="AL116" s="764">
        <v>885.90210000000002</v>
      </c>
      <c r="AM116" s="764">
        <v>886.70209999999997</v>
      </c>
      <c r="AN116" s="764">
        <v>888.41970000000003</v>
      </c>
      <c r="AO116" s="764">
        <v>892.2124</v>
      </c>
      <c r="AP116" s="764">
        <v>898.54780000000005</v>
      </c>
      <c r="AQ116" s="764">
        <v>907.86260000000004</v>
      </c>
      <c r="AR116" s="764">
        <v>919.46590000000003</v>
      </c>
      <c r="AS116" s="764">
        <v>930.77210000000002</v>
      </c>
      <c r="AT116" s="764">
        <v>947.81619999999998</v>
      </c>
      <c r="AU116" s="764">
        <v>970.03729999999996</v>
      </c>
      <c r="AV116" s="764">
        <v>994.60339999999997</v>
      </c>
      <c r="AW116" s="764">
        <v>1018.52</v>
      </c>
      <c r="AX116" s="764">
        <v>1042.6610000000001</v>
      </c>
      <c r="AY116" s="764">
        <v>1066.9259999999999</v>
      </c>
      <c r="AZ116" s="764">
        <v>1091.1869999999999</v>
      </c>
    </row>
    <row r="117" spans="1:52">
      <c r="A117" s="799" t="s">
        <v>485</v>
      </c>
      <c r="B117" s="798" t="s">
        <v>25</v>
      </c>
      <c r="C117" s="798">
        <v>44.6342</v>
      </c>
      <c r="D117" s="798">
        <v>43.910800000000002</v>
      </c>
      <c r="E117" s="798">
        <v>51.701300000000003</v>
      </c>
      <c r="F117" s="798">
        <v>55.950099999999999</v>
      </c>
      <c r="G117" s="798">
        <v>76.319500000000005</v>
      </c>
      <c r="H117" s="798">
        <v>95.621700000000004</v>
      </c>
      <c r="I117" s="798">
        <v>71.522000000000006</v>
      </c>
      <c r="J117" s="798">
        <v>78.506500000000003</v>
      </c>
      <c r="K117" s="798">
        <v>72.3309</v>
      </c>
      <c r="L117" s="798">
        <v>66.403700000000001</v>
      </c>
      <c r="M117" s="798">
        <v>43.022100000000002</v>
      </c>
      <c r="N117" s="798">
        <v>46.993299999999998</v>
      </c>
      <c r="O117" s="798">
        <v>63.470100000000002</v>
      </c>
      <c r="P117" s="798">
        <v>73.869500000000002</v>
      </c>
      <c r="Q117" s="798">
        <v>62.140700000000002</v>
      </c>
      <c r="R117" s="798">
        <v>47.164400000000001</v>
      </c>
      <c r="S117" s="798">
        <v>34.699800000000003</v>
      </c>
      <c r="T117" s="798">
        <v>42.925699999999999</v>
      </c>
      <c r="U117" s="798">
        <v>47.303899999999999</v>
      </c>
      <c r="V117" s="798">
        <v>54.439</v>
      </c>
      <c r="W117" s="798">
        <v>45.220700000000001</v>
      </c>
      <c r="X117" s="798">
        <v>36.277200000000001</v>
      </c>
      <c r="Y117" s="798">
        <v>31.7409</v>
      </c>
      <c r="Z117" s="798">
        <v>40.377000000000002</v>
      </c>
      <c r="AA117" s="798">
        <v>44.851999999999997</v>
      </c>
      <c r="AB117" s="798">
        <v>55.6175</v>
      </c>
      <c r="AC117" s="798">
        <v>58.573300000000003</v>
      </c>
      <c r="AD117" s="764">
        <v>73.378399999999999</v>
      </c>
      <c r="AE117" s="764">
        <v>68.338300000000004</v>
      </c>
      <c r="AF117" s="764">
        <v>69.283000000000001</v>
      </c>
      <c r="AG117" s="764">
        <v>68.927400000000006</v>
      </c>
      <c r="AH117" s="764">
        <v>68.596999999999994</v>
      </c>
      <c r="AI117" s="764">
        <v>68.290899999999993</v>
      </c>
      <c r="AJ117" s="764">
        <v>68.0077</v>
      </c>
      <c r="AK117" s="764">
        <v>67.746600000000001</v>
      </c>
      <c r="AL117" s="764">
        <v>67.506399999999999</v>
      </c>
      <c r="AM117" s="764">
        <v>67.286299999999997</v>
      </c>
      <c r="AN117" s="764">
        <v>67.0852</v>
      </c>
      <c r="AO117" s="764">
        <v>66.902100000000004</v>
      </c>
      <c r="AP117" s="764">
        <v>66.736099999999993</v>
      </c>
      <c r="AQ117" s="764">
        <v>66.586399999999998</v>
      </c>
      <c r="AR117" s="764">
        <v>66.451999999999998</v>
      </c>
      <c r="AS117" s="764">
        <v>66.331999999999994</v>
      </c>
      <c r="AT117" s="764">
        <v>66.225700000000003</v>
      </c>
      <c r="AU117" s="764">
        <v>66.132199999999997</v>
      </c>
      <c r="AV117" s="764">
        <v>66.050700000000006</v>
      </c>
      <c r="AW117" s="764">
        <v>65.980400000000003</v>
      </c>
      <c r="AX117" s="764">
        <v>65.920699999999997</v>
      </c>
      <c r="AY117" s="764">
        <v>65.870900000000006</v>
      </c>
      <c r="AZ117" s="764">
        <v>65.830299999999994</v>
      </c>
    </row>
    <row r="118" spans="1:52">
      <c r="A118" s="799" t="s">
        <v>485</v>
      </c>
      <c r="B118" s="798" t="s">
        <v>26</v>
      </c>
      <c r="C118" s="798">
        <v>39.054900000000004</v>
      </c>
      <c r="D118" s="798">
        <v>40.981299999999997</v>
      </c>
      <c r="E118" s="798">
        <v>51.698700000000002</v>
      </c>
      <c r="F118" s="798">
        <v>41.9602</v>
      </c>
      <c r="G118" s="798">
        <v>45.788899999999998</v>
      </c>
      <c r="H118" s="798">
        <v>53.546799999999998</v>
      </c>
      <c r="I118" s="798">
        <v>64.367099999999994</v>
      </c>
      <c r="J118" s="798">
        <v>85.334199999999996</v>
      </c>
      <c r="K118" s="798">
        <v>72.327299999999994</v>
      </c>
      <c r="L118" s="798">
        <v>82.213499999999996</v>
      </c>
      <c r="M118" s="798">
        <v>57.359099999999998</v>
      </c>
      <c r="N118" s="798">
        <v>37.592199999999998</v>
      </c>
      <c r="O118" s="798">
        <v>45.838099999999997</v>
      </c>
      <c r="P118" s="798">
        <v>55.400700000000001</v>
      </c>
      <c r="Q118" s="798">
        <v>49.053100000000001</v>
      </c>
      <c r="R118" s="798">
        <v>37.397100000000002</v>
      </c>
      <c r="S118" s="798">
        <v>26.983499999999999</v>
      </c>
      <c r="T118" s="798">
        <v>33.72</v>
      </c>
      <c r="U118" s="798">
        <v>39.136000000000003</v>
      </c>
      <c r="V118" s="798">
        <v>44.707999999999998</v>
      </c>
      <c r="W118" s="798">
        <v>37.135599999999997</v>
      </c>
      <c r="X118" s="798">
        <v>29.747</v>
      </c>
      <c r="Y118" s="798">
        <v>25.982900000000001</v>
      </c>
      <c r="Z118" s="798">
        <v>33.126300000000001</v>
      </c>
      <c r="AA118" s="798">
        <v>36.795499999999997</v>
      </c>
      <c r="AB118" s="798">
        <v>45.624400000000001</v>
      </c>
      <c r="AC118" s="798">
        <v>48.054099999999998</v>
      </c>
      <c r="AD118" s="764">
        <v>25.094200000000001</v>
      </c>
      <c r="AE118" s="764">
        <v>22.1998</v>
      </c>
      <c r="AF118" s="764">
        <v>22.503299999999999</v>
      </c>
      <c r="AG118" s="764">
        <v>22.371200000000002</v>
      </c>
      <c r="AH118" s="764">
        <v>22.234999999999999</v>
      </c>
      <c r="AI118" s="764">
        <v>22.094999999999999</v>
      </c>
      <c r="AJ118" s="764">
        <v>21.9514</v>
      </c>
      <c r="AK118" s="764">
        <v>21.804500000000001</v>
      </c>
      <c r="AL118" s="764">
        <v>21.654399999999999</v>
      </c>
      <c r="AM118" s="764">
        <v>21.5015</v>
      </c>
      <c r="AN118" s="764">
        <v>21.345800000000001</v>
      </c>
      <c r="AO118" s="764">
        <v>21.1876</v>
      </c>
      <c r="AP118" s="764">
        <v>21.026900000000001</v>
      </c>
      <c r="AQ118" s="764">
        <v>20.864100000000001</v>
      </c>
      <c r="AR118" s="764">
        <v>20.699100000000001</v>
      </c>
      <c r="AS118" s="764">
        <v>20.5321</v>
      </c>
      <c r="AT118" s="764">
        <v>20.363299999999999</v>
      </c>
      <c r="AU118" s="764">
        <v>20.192699999999999</v>
      </c>
      <c r="AV118" s="764">
        <v>20.020499999999998</v>
      </c>
      <c r="AW118" s="764">
        <v>19.846699999999998</v>
      </c>
      <c r="AX118" s="764">
        <v>19.671399999999998</v>
      </c>
      <c r="AY118" s="764">
        <v>19.494800000000001</v>
      </c>
      <c r="AZ118" s="764">
        <v>19.3169</v>
      </c>
    </row>
    <row r="119" spans="1:52">
      <c r="A119" s="799" t="s">
        <v>485</v>
      </c>
      <c r="B119" s="798" t="s">
        <v>890</v>
      </c>
      <c r="C119" s="798">
        <v>1586.885</v>
      </c>
      <c r="D119" s="798">
        <v>1647.4829999999999</v>
      </c>
      <c r="E119" s="798">
        <v>1840.1189999999999</v>
      </c>
      <c r="F119" s="798">
        <v>1796.9860000000001</v>
      </c>
      <c r="G119" s="798">
        <v>1949.2670000000001</v>
      </c>
      <c r="H119" s="798">
        <v>1950.0429999999999</v>
      </c>
      <c r="I119" s="798">
        <v>1640.7380000000001</v>
      </c>
      <c r="J119" s="798">
        <v>1773.828</v>
      </c>
      <c r="K119" s="798">
        <v>1587.2929999999999</v>
      </c>
      <c r="L119" s="798">
        <v>1576.835</v>
      </c>
      <c r="M119" s="798">
        <v>1158.17</v>
      </c>
      <c r="N119" s="798">
        <v>1390.68</v>
      </c>
      <c r="O119" s="798">
        <v>1783.5909999999999</v>
      </c>
      <c r="P119" s="798">
        <v>2016.008</v>
      </c>
      <c r="Q119" s="798">
        <v>1778.521</v>
      </c>
      <c r="R119" s="798">
        <v>1761.614</v>
      </c>
      <c r="S119" s="798">
        <v>1379.463</v>
      </c>
      <c r="T119" s="798">
        <v>1553.53</v>
      </c>
      <c r="U119" s="798">
        <v>1755.421</v>
      </c>
      <c r="V119" s="798">
        <v>1966.31</v>
      </c>
      <c r="W119" s="798">
        <v>1632.9059999999999</v>
      </c>
      <c r="X119" s="798">
        <v>1308.5060000000001</v>
      </c>
      <c r="Y119" s="798">
        <v>1142.885</v>
      </c>
      <c r="Z119" s="798">
        <v>1457.2080000000001</v>
      </c>
      <c r="AA119" s="798">
        <v>1619.0740000000001</v>
      </c>
      <c r="AB119" s="798">
        <v>2007.787</v>
      </c>
      <c r="AC119" s="798">
        <v>2115.16</v>
      </c>
      <c r="AD119" s="764">
        <v>1473.8879999999999</v>
      </c>
      <c r="AE119" s="764">
        <v>1364.5250000000001</v>
      </c>
      <c r="AF119" s="764">
        <v>1379.347</v>
      </c>
      <c r="AG119" s="764">
        <v>1358.6669999999999</v>
      </c>
      <c r="AH119" s="764">
        <v>1338.2370000000001</v>
      </c>
      <c r="AI119" s="764">
        <v>1317.86</v>
      </c>
      <c r="AJ119" s="764">
        <v>1296.672</v>
      </c>
      <c r="AK119" s="764">
        <v>1274.4639999999999</v>
      </c>
      <c r="AL119" s="764">
        <v>1251.3869999999999</v>
      </c>
      <c r="AM119" s="764">
        <v>1226.037</v>
      </c>
      <c r="AN119" s="764">
        <v>1197.799</v>
      </c>
      <c r="AO119" s="764">
        <v>1170.277</v>
      </c>
      <c r="AP119" s="764">
        <v>1143.691</v>
      </c>
      <c r="AQ119" s="764">
        <v>1118.241</v>
      </c>
      <c r="AR119" s="764">
        <v>1093.6759999999999</v>
      </c>
      <c r="AS119" s="764">
        <v>1068.9839999999999</v>
      </c>
      <c r="AT119" s="764">
        <v>1046.595</v>
      </c>
      <c r="AU119" s="764">
        <v>1026.3040000000001</v>
      </c>
      <c r="AV119" s="764">
        <v>1006.989</v>
      </c>
      <c r="AW119" s="764">
        <v>987.46720000000005</v>
      </c>
      <c r="AX119" s="764">
        <v>968.09720000000004</v>
      </c>
      <c r="AY119" s="764">
        <v>948.84749999999997</v>
      </c>
      <c r="AZ119" s="764">
        <v>929.67520000000002</v>
      </c>
    </row>
    <row r="120" spans="1:52">
      <c r="A120" s="799" t="s">
        <v>485</v>
      </c>
      <c r="B120" s="798" t="s">
        <v>27</v>
      </c>
      <c r="C120" s="798">
        <v>63.730400000000003</v>
      </c>
      <c r="D120" s="798">
        <v>66.8857</v>
      </c>
      <c r="E120" s="798">
        <v>85.653599999999997</v>
      </c>
      <c r="F120" s="798">
        <v>86.840400000000002</v>
      </c>
      <c r="G120" s="798">
        <v>98.452699999999993</v>
      </c>
      <c r="H120" s="798">
        <v>102.46</v>
      </c>
      <c r="I120" s="798">
        <v>95.881399999999999</v>
      </c>
      <c r="J120" s="798">
        <v>104.9063</v>
      </c>
      <c r="K120" s="798">
        <v>99.798000000000002</v>
      </c>
      <c r="L120" s="798">
        <v>94.086399999999998</v>
      </c>
      <c r="M120" s="798">
        <v>65.608599999999996</v>
      </c>
      <c r="N120" s="798">
        <v>84.069299999999998</v>
      </c>
      <c r="O120" s="798">
        <v>108.447</v>
      </c>
      <c r="P120" s="798">
        <v>124.46729999999999</v>
      </c>
      <c r="Q120" s="798">
        <v>110.2124</v>
      </c>
      <c r="R120" s="798">
        <v>84.3917</v>
      </c>
      <c r="S120" s="798">
        <v>60.499899999999997</v>
      </c>
      <c r="T120" s="798">
        <v>73.722700000000003</v>
      </c>
      <c r="U120" s="798">
        <v>79.9101</v>
      </c>
      <c r="V120" s="798">
        <v>89.688900000000004</v>
      </c>
      <c r="W120" s="798">
        <v>75.476200000000006</v>
      </c>
      <c r="X120" s="798">
        <v>59.400599999999997</v>
      </c>
      <c r="Y120" s="798">
        <v>51.5839</v>
      </c>
      <c r="Z120" s="798">
        <v>67.671099999999996</v>
      </c>
      <c r="AA120" s="798">
        <v>73.177000000000007</v>
      </c>
      <c r="AB120" s="798">
        <v>91.1751</v>
      </c>
      <c r="AC120" s="798">
        <v>96.707700000000003</v>
      </c>
      <c r="AD120" s="764">
        <v>87.814999999999998</v>
      </c>
      <c r="AE120" s="764">
        <v>63.190800000000003</v>
      </c>
      <c r="AF120" s="764">
        <v>67.613399999999999</v>
      </c>
      <c r="AG120" s="764">
        <v>70.793800000000005</v>
      </c>
      <c r="AH120" s="764">
        <v>73.960499999999996</v>
      </c>
      <c r="AI120" s="764">
        <v>77.114800000000002</v>
      </c>
      <c r="AJ120" s="764">
        <v>80.257999999999996</v>
      </c>
      <c r="AK120" s="764">
        <v>83.391199999999998</v>
      </c>
      <c r="AL120" s="764">
        <v>86.394400000000005</v>
      </c>
      <c r="AM120" s="764">
        <v>89.190100000000001</v>
      </c>
      <c r="AN120" s="764">
        <v>92.015799999999999</v>
      </c>
      <c r="AO120" s="764">
        <v>94.869</v>
      </c>
      <c r="AP120" s="764">
        <v>97.747299999999996</v>
      </c>
      <c r="AQ120" s="764">
        <v>100.6484</v>
      </c>
      <c r="AR120" s="764">
        <v>103.5703</v>
      </c>
      <c r="AS120" s="764">
        <v>106.5112</v>
      </c>
      <c r="AT120" s="764">
        <v>109.4693</v>
      </c>
      <c r="AU120" s="764">
        <v>112.4432</v>
      </c>
      <c r="AV120" s="764">
        <v>115.4314</v>
      </c>
      <c r="AW120" s="764">
        <v>118.4327</v>
      </c>
      <c r="AX120" s="764">
        <v>121.446</v>
      </c>
      <c r="AY120" s="764">
        <v>124.47029999999999</v>
      </c>
      <c r="AZ120" s="764">
        <v>127.5047</v>
      </c>
    </row>
    <row r="121" spans="1:52">
      <c r="A121" s="799" t="s">
        <v>485</v>
      </c>
      <c r="B121" s="798" t="s">
        <v>28</v>
      </c>
      <c r="C121" s="798">
        <v>2894.8980000000001</v>
      </c>
      <c r="D121" s="798">
        <v>3113.7939999999999</v>
      </c>
      <c r="E121" s="798">
        <v>3487.25</v>
      </c>
      <c r="F121" s="798">
        <v>3291.973</v>
      </c>
      <c r="G121" s="798">
        <v>3550.6509999999998</v>
      </c>
      <c r="H121" s="798">
        <v>3911.547</v>
      </c>
      <c r="I121" s="798">
        <v>3273.248</v>
      </c>
      <c r="J121" s="798">
        <v>3336.1149999999998</v>
      </c>
      <c r="K121" s="798">
        <v>3318.0790000000002</v>
      </c>
      <c r="L121" s="798">
        <v>3091.7179999999998</v>
      </c>
      <c r="M121" s="798">
        <v>2160.7689999999998</v>
      </c>
      <c r="N121" s="798">
        <v>2315.3359999999998</v>
      </c>
      <c r="O121" s="798">
        <v>2913.1329999999998</v>
      </c>
      <c r="P121" s="798">
        <v>3279.5709999999999</v>
      </c>
      <c r="Q121" s="798">
        <v>2852.143</v>
      </c>
      <c r="R121" s="798">
        <v>2677.252</v>
      </c>
      <c r="S121" s="798">
        <v>2060.9859999999999</v>
      </c>
      <c r="T121" s="798">
        <v>2353.288</v>
      </c>
      <c r="U121" s="798">
        <v>2694.7779999999998</v>
      </c>
      <c r="V121" s="798">
        <v>3070.471</v>
      </c>
      <c r="W121" s="798">
        <v>2582.8029999999999</v>
      </c>
      <c r="X121" s="798">
        <v>2032.73</v>
      </c>
      <c r="Y121" s="798">
        <v>1765.511</v>
      </c>
      <c r="Z121" s="798">
        <v>2319.7469999999998</v>
      </c>
      <c r="AA121" s="798">
        <v>2506.7660000000001</v>
      </c>
      <c r="AB121" s="798">
        <v>3123.5740000000001</v>
      </c>
      <c r="AC121" s="798">
        <v>3312.9960000000001</v>
      </c>
      <c r="AD121" s="764">
        <v>2178.4569999999999</v>
      </c>
      <c r="AE121" s="764">
        <v>1631.7919999999999</v>
      </c>
      <c r="AF121" s="764">
        <v>1732.5</v>
      </c>
      <c r="AG121" s="764">
        <v>1779.8019999999999</v>
      </c>
      <c r="AH121" s="764">
        <v>1818.03</v>
      </c>
      <c r="AI121" s="764">
        <v>1855.393</v>
      </c>
      <c r="AJ121" s="764">
        <v>1891.9359999999999</v>
      </c>
      <c r="AK121" s="764">
        <v>1927.0260000000001</v>
      </c>
      <c r="AL121" s="764">
        <v>1960.9449999999999</v>
      </c>
      <c r="AM121" s="764">
        <v>1995.3119999999999</v>
      </c>
      <c r="AN121" s="764">
        <v>2030.759</v>
      </c>
      <c r="AO121" s="764">
        <v>2068.4259999999999</v>
      </c>
      <c r="AP121" s="764">
        <v>2108.7649999999999</v>
      </c>
      <c r="AQ121" s="764">
        <v>2152.1990000000001</v>
      </c>
      <c r="AR121" s="764">
        <v>2198.027</v>
      </c>
      <c r="AS121" s="764">
        <v>2243.652</v>
      </c>
      <c r="AT121" s="764">
        <v>2295.1039999999998</v>
      </c>
      <c r="AU121" s="764">
        <v>2351.8150000000001</v>
      </c>
      <c r="AV121" s="764">
        <v>2410.9479999999999</v>
      </c>
      <c r="AW121" s="764">
        <v>2469.5030000000002</v>
      </c>
      <c r="AX121" s="764">
        <v>2528.3530000000001</v>
      </c>
      <c r="AY121" s="764">
        <v>2587.3910000000001</v>
      </c>
      <c r="AZ121" s="764">
        <v>2646.4920000000002</v>
      </c>
    </row>
    <row r="122" spans="1:52">
      <c r="A122" s="799" t="s">
        <v>485</v>
      </c>
      <c r="B122" s="798" t="s">
        <v>29</v>
      </c>
      <c r="C122" s="798">
        <v>183.53710000000001</v>
      </c>
      <c r="D122" s="798">
        <v>209.86279999999999</v>
      </c>
      <c r="E122" s="798">
        <v>237.3528</v>
      </c>
      <c r="F122" s="798">
        <v>223.23699999999999</v>
      </c>
      <c r="G122" s="798">
        <v>257.84609999999998</v>
      </c>
      <c r="H122" s="798">
        <v>280.39830000000001</v>
      </c>
      <c r="I122" s="798">
        <v>248.93950000000001</v>
      </c>
      <c r="J122" s="798">
        <v>273.39510000000001</v>
      </c>
      <c r="K122" s="798">
        <v>239.3784</v>
      </c>
      <c r="L122" s="798">
        <v>256.56119999999999</v>
      </c>
      <c r="M122" s="798">
        <v>183.78039999999999</v>
      </c>
      <c r="N122" s="798">
        <v>280.72969999999998</v>
      </c>
      <c r="O122" s="798">
        <v>362.98289999999997</v>
      </c>
      <c r="P122" s="798">
        <v>415.3329</v>
      </c>
      <c r="Q122" s="798">
        <v>361.51119999999997</v>
      </c>
      <c r="R122" s="798">
        <v>271.03800000000001</v>
      </c>
      <c r="S122" s="798">
        <v>193.24250000000001</v>
      </c>
      <c r="T122" s="798">
        <v>233.7895</v>
      </c>
      <c r="U122" s="798">
        <v>266.0172</v>
      </c>
      <c r="V122" s="798">
        <v>305.50439999999998</v>
      </c>
      <c r="W122" s="798">
        <v>259.32569999999998</v>
      </c>
      <c r="X122" s="798">
        <v>207.54759999999999</v>
      </c>
      <c r="Y122" s="798">
        <v>182.41669999999999</v>
      </c>
      <c r="Z122" s="798">
        <v>244.32980000000001</v>
      </c>
      <c r="AA122" s="798">
        <v>263.07080000000002</v>
      </c>
      <c r="AB122" s="798">
        <v>332.44040000000001</v>
      </c>
      <c r="AC122" s="798">
        <v>358.75720000000001</v>
      </c>
      <c r="AD122" s="764">
        <v>141.9529</v>
      </c>
      <c r="AE122" s="764">
        <v>107.3215</v>
      </c>
      <c r="AF122" s="764">
        <v>109.2914</v>
      </c>
      <c r="AG122" s="764">
        <v>109.1576</v>
      </c>
      <c r="AH122" s="764">
        <v>109.0056</v>
      </c>
      <c r="AI122" s="764">
        <v>108.8368</v>
      </c>
      <c r="AJ122" s="764">
        <v>108.6523</v>
      </c>
      <c r="AK122" s="764">
        <v>108.45310000000001</v>
      </c>
      <c r="AL122" s="764">
        <v>108.24039999999999</v>
      </c>
      <c r="AM122" s="764">
        <v>108.0149</v>
      </c>
      <c r="AN122" s="764">
        <v>107.77760000000001</v>
      </c>
      <c r="AO122" s="764">
        <v>107.52930000000001</v>
      </c>
      <c r="AP122" s="764">
        <v>107.2706</v>
      </c>
      <c r="AQ122" s="764">
        <v>107.00230000000001</v>
      </c>
      <c r="AR122" s="764">
        <v>106.72490000000001</v>
      </c>
      <c r="AS122" s="764">
        <v>106.4391</v>
      </c>
      <c r="AT122" s="764">
        <v>106.1454</v>
      </c>
      <c r="AU122" s="764">
        <v>105.8442</v>
      </c>
      <c r="AV122" s="764">
        <v>105.5361</v>
      </c>
      <c r="AW122" s="764">
        <v>105.22150000000001</v>
      </c>
      <c r="AX122" s="764">
        <v>104.9007</v>
      </c>
      <c r="AY122" s="764">
        <v>104.5742</v>
      </c>
      <c r="AZ122" s="764">
        <v>104.2423</v>
      </c>
    </row>
    <row r="123" spans="1:52">
      <c r="A123" s="799" t="s">
        <v>485</v>
      </c>
      <c r="B123" s="798" t="s">
        <v>891</v>
      </c>
      <c r="C123" s="798">
        <v>1241.896</v>
      </c>
      <c r="D123" s="798">
        <v>1334.752</v>
      </c>
      <c r="E123" s="798">
        <v>1408.5550000000001</v>
      </c>
      <c r="F123" s="798">
        <v>1241.377</v>
      </c>
      <c r="G123" s="798">
        <v>1570.462</v>
      </c>
      <c r="H123" s="798">
        <v>925.45619999999997</v>
      </c>
      <c r="I123" s="798">
        <v>759.54589999999996</v>
      </c>
      <c r="J123" s="798">
        <v>818.47550000000001</v>
      </c>
      <c r="K123" s="798">
        <v>918.70249999999999</v>
      </c>
      <c r="L123" s="798">
        <v>795.79290000000003</v>
      </c>
      <c r="M123" s="798">
        <v>618.28650000000005</v>
      </c>
      <c r="N123" s="798">
        <v>686.48080000000004</v>
      </c>
      <c r="O123" s="798">
        <v>923.9896</v>
      </c>
      <c r="P123" s="798">
        <v>1062.2059999999999</v>
      </c>
      <c r="Q123" s="798">
        <v>918.5788</v>
      </c>
      <c r="R123" s="798">
        <v>745.56449999999995</v>
      </c>
      <c r="S123" s="798">
        <v>546.43619999999999</v>
      </c>
      <c r="T123" s="798">
        <v>646.89829999999995</v>
      </c>
      <c r="U123" s="798">
        <v>736.56370000000004</v>
      </c>
      <c r="V123" s="798">
        <v>843.49699999999996</v>
      </c>
      <c r="W123" s="798">
        <v>715.08749999999998</v>
      </c>
      <c r="X123" s="798">
        <v>572.3546</v>
      </c>
      <c r="Y123" s="798">
        <v>501.42869999999999</v>
      </c>
      <c r="Z123" s="798">
        <v>675.34320000000002</v>
      </c>
      <c r="AA123" s="798">
        <v>726.24950000000001</v>
      </c>
      <c r="AB123" s="798">
        <v>920.29129999999998</v>
      </c>
      <c r="AC123" s="798">
        <v>995.63430000000005</v>
      </c>
      <c r="AD123" s="764">
        <v>1120.9369999999999</v>
      </c>
      <c r="AE123" s="764">
        <v>1091.0519999999999</v>
      </c>
      <c r="AF123" s="764">
        <v>1208.9480000000001</v>
      </c>
      <c r="AG123" s="764">
        <v>1278.4290000000001</v>
      </c>
      <c r="AH123" s="764">
        <v>1350.568</v>
      </c>
      <c r="AI123" s="764">
        <v>1424.548</v>
      </c>
      <c r="AJ123" s="764">
        <v>1497.424</v>
      </c>
      <c r="AK123" s="764">
        <v>1525.7909999999999</v>
      </c>
      <c r="AL123" s="764">
        <v>1578.1320000000001</v>
      </c>
      <c r="AM123" s="764">
        <v>1641.2539999999999</v>
      </c>
      <c r="AN123" s="764">
        <v>1709.8610000000001</v>
      </c>
      <c r="AO123" s="764">
        <v>1782.991</v>
      </c>
      <c r="AP123" s="764">
        <v>1860.2550000000001</v>
      </c>
      <c r="AQ123" s="764">
        <v>1941.8130000000001</v>
      </c>
      <c r="AR123" s="764">
        <v>2026.5989999999999</v>
      </c>
      <c r="AS123" s="764">
        <v>2111.1770000000001</v>
      </c>
      <c r="AT123" s="764">
        <v>2203.357</v>
      </c>
      <c r="AU123" s="764">
        <v>2302.39</v>
      </c>
      <c r="AV123" s="764">
        <v>2404.5830000000001</v>
      </c>
      <c r="AW123" s="764">
        <v>2506.0320000000002</v>
      </c>
      <c r="AX123" s="764">
        <v>2607.8670000000002</v>
      </c>
      <c r="AY123" s="764">
        <v>2709.9479999999999</v>
      </c>
      <c r="AZ123" s="764">
        <v>2812.1039999999998</v>
      </c>
    </row>
    <row r="124" spans="1:52">
      <c r="A124" s="799" t="s">
        <v>485</v>
      </c>
      <c r="B124" s="798" t="s">
        <v>892</v>
      </c>
      <c r="C124" s="798">
        <v>1278.33</v>
      </c>
      <c r="D124" s="798">
        <v>1315.5129999999999</v>
      </c>
      <c r="E124" s="798">
        <v>1333.192</v>
      </c>
      <c r="F124" s="798">
        <v>1564.8330000000001</v>
      </c>
      <c r="G124" s="798">
        <v>1914.84</v>
      </c>
      <c r="H124" s="798">
        <v>1558.7760000000001</v>
      </c>
      <c r="I124" s="798">
        <v>1279.7329999999999</v>
      </c>
      <c r="J124" s="798">
        <v>1250.941</v>
      </c>
      <c r="K124" s="798">
        <v>1270.7139999999999</v>
      </c>
      <c r="L124" s="798">
        <v>1110.5260000000001</v>
      </c>
      <c r="M124" s="798">
        <v>822.32169999999996</v>
      </c>
      <c r="N124" s="798">
        <v>908.37570000000005</v>
      </c>
      <c r="O124" s="798">
        <v>1183.0350000000001</v>
      </c>
      <c r="P124" s="798">
        <v>1344.655</v>
      </c>
      <c r="Q124" s="798">
        <v>1162.855</v>
      </c>
      <c r="R124" s="798">
        <v>908.01499999999999</v>
      </c>
      <c r="S124" s="798">
        <v>649.50009999999997</v>
      </c>
      <c r="T124" s="798">
        <v>787.30240000000003</v>
      </c>
      <c r="U124" s="798">
        <v>897.52639999999997</v>
      </c>
      <c r="V124" s="798">
        <v>1031.2239999999999</v>
      </c>
      <c r="W124" s="798">
        <v>872.48710000000005</v>
      </c>
      <c r="X124" s="798">
        <v>692.73900000000003</v>
      </c>
      <c r="Y124" s="798">
        <v>620.22059999999999</v>
      </c>
      <c r="Z124" s="798">
        <v>833.31470000000002</v>
      </c>
      <c r="AA124" s="798">
        <v>897.72640000000001</v>
      </c>
      <c r="AB124" s="798">
        <v>1141.1369999999999</v>
      </c>
      <c r="AC124" s="798">
        <v>1238.4839999999999</v>
      </c>
      <c r="AD124" s="764">
        <v>1631.665</v>
      </c>
      <c r="AE124" s="764">
        <v>1494.2909999999999</v>
      </c>
      <c r="AF124" s="764">
        <v>1561.422</v>
      </c>
      <c r="AG124" s="764">
        <v>1587.078</v>
      </c>
      <c r="AH124" s="764">
        <v>1614.0889999999999</v>
      </c>
      <c r="AI124" s="764">
        <v>1642.09</v>
      </c>
      <c r="AJ124" s="764">
        <v>1669.7260000000001</v>
      </c>
      <c r="AK124" s="764">
        <v>1696.6210000000001</v>
      </c>
      <c r="AL124" s="764">
        <v>1722.9480000000001</v>
      </c>
      <c r="AM124" s="764">
        <v>1749.6769999999999</v>
      </c>
      <c r="AN124" s="764">
        <v>1777.1859999999999</v>
      </c>
      <c r="AO124" s="764">
        <v>1806.155</v>
      </c>
      <c r="AP124" s="764">
        <v>1836.8510000000001</v>
      </c>
      <c r="AQ124" s="764">
        <v>1869.5219999999999</v>
      </c>
      <c r="AR124" s="764">
        <v>1903.74</v>
      </c>
      <c r="AS124" s="764">
        <v>1937.941</v>
      </c>
      <c r="AT124" s="764">
        <v>1975.7349999999999</v>
      </c>
      <c r="AU124" s="764">
        <v>2016.7739999999999</v>
      </c>
      <c r="AV124" s="764">
        <v>2059.3470000000002</v>
      </c>
      <c r="AW124" s="764">
        <v>2101.6480000000001</v>
      </c>
      <c r="AX124" s="764">
        <v>2144.19</v>
      </c>
      <c r="AY124" s="764">
        <v>2186.904</v>
      </c>
      <c r="AZ124" s="764">
        <v>2229.7060000000001</v>
      </c>
    </row>
    <row r="125" spans="1:52">
      <c r="A125" s="799" t="s">
        <v>485</v>
      </c>
      <c r="B125" s="798" t="s">
        <v>893</v>
      </c>
      <c r="C125" s="798">
        <v>272.51139999999998</v>
      </c>
      <c r="D125" s="798">
        <v>288.666</v>
      </c>
      <c r="E125" s="798">
        <v>343.6635</v>
      </c>
      <c r="F125" s="798">
        <v>390.37169999999998</v>
      </c>
      <c r="G125" s="798">
        <v>491.7056</v>
      </c>
      <c r="H125" s="798">
        <v>522.7029</v>
      </c>
      <c r="I125" s="798">
        <v>493.64109999999999</v>
      </c>
      <c r="J125" s="798">
        <v>548.82629999999995</v>
      </c>
      <c r="K125" s="798">
        <v>541.93740000000003</v>
      </c>
      <c r="L125" s="798">
        <v>536.35050000000001</v>
      </c>
      <c r="M125" s="798">
        <v>380.40410000000003</v>
      </c>
      <c r="N125" s="798">
        <v>436.1925</v>
      </c>
      <c r="O125" s="798">
        <v>561.02570000000003</v>
      </c>
      <c r="P125" s="798">
        <v>629.12130000000002</v>
      </c>
      <c r="Q125" s="798">
        <v>550.84969999999998</v>
      </c>
      <c r="R125" s="798">
        <v>406.94639999999998</v>
      </c>
      <c r="S125" s="798">
        <v>291.02910000000003</v>
      </c>
      <c r="T125" s="798">
        <v>350.6232</v>
      </c>
      <c r="U125" s="798">
        <v>399.75220000000002</v>
      </c>
      <c r="V125" s="798">
        <v>460.78410000000002</v>
      </c>
      <c r="W125" s="798">
        <v>396.85550000000001</v>
      </c>
      <c r="X125" s="798">
        <v>315.26850000000002</v>
      </c>
      <c r="Y125" s="798">
        <v>282.10239999999999</v>
      </c>
      <c r="Z125" s="798">
        <v>379.28579999999999</v>
      </c>
      <c r="AA125" s="798">
        <v>400.95710000000003</v>
      </c>
      <c r="AB125" s="798">
        <v>510.77109999999999</v>
      </c>
      <c r="AC125" s="798">
        <v>555.29079999999999</v>
      </c>
      <c r="AD125" s="764">
        <v>524.96879999999999</v>
      </c>
      <c r="AE125" s="764">
        <v>382.16309999999999</v>
      </c>
      <c r="AF125" s="764">
        <v>408.51679999999999</v>
      </c>
      <c r="AG125" s="764">
        <v>416.76069999999999</v>
      </c>
      <c r="AH125" s="764">
        <v>425.83949999999999</v>
      </c>
      <c r="AI125" s="764">
        <v>435.46120000000002</v>
      </c>
      <c r="AJ125" s="764">
        <v>444.50979999999998</v>
      </c>
      <c r="AK125" s="764">
        <v>452.685</v>
      </c>
      <c r="AL125" s="764">
        <v>460.14280000000002</v>
      </c>
      <c r="AM125" s="764">
        <v>467.7056</v>
      </c>
      <c r="AN125" s="764">
        <v>475.70100000000002</v>
      </c>
      <c r="AO125" s="764">
        <v>484.70850000000002</v>
      </c>
      <c r="AP125" s="764">
        <v>494.96260000000001</v>
      </c>
      <c r="AQ125" s="764">
        <v>506.68270000000001</v>
      </c>
      <c r="AR125" s="764">
        <v>519.52419999999995</v>
      </c>
      <c r="AS125" s="764">
        <v>532.19489999999996</v>
      </c>
      <c r="AT125" s="764">
        <v>547.71379999999999</v>
      </c>
      <c r="AU125" s="764">
        <v>565.80100000000004</v>
      </c>
      <c r="AV125" s="764">
        <v>585.04190000000006</v>
      </c>
      <c r="AW125" s="764">
        <v>603.93979999999999</v>
      </c>
      <c r="AX125" s="764">
        <v>622.93299999999999</v>
      </c>
      <c r="AY125" s="764">
        <v>641.97149999999999</v>
      </c>
      <c r="AZ125" s="764">
        <v>660.99279999999999</v>
      </c>
    </row>
    <row r="126" spans="1:52">
      <c r="A126" s="799" t="s">
        <v>485</v>
      </c>
      <c r="B126" s="798" t="s">
        <v>30</v>
      </c>
      <c r="C126" s="798">
        <v>2.7595999999999998</v>
      </c>
      <c r="D126" s="798">
        <v>5.7887000000000004</v>
      </c>
      <c r="E126" s="798">
        <v>3.4115000000000002</v>
      </c>
      <c r="F126" s="798">
        <v>3.4643000000000002</v>
      </c>
      <c r="G126" s="798">
        <v>3.7652000000000001</v>
      </c>
      <c r="H126" s="798">
        <v>3.7725</v>
      </c>
      <c r="I126" s="798">
        <v>3.5381</v>
      </c>
      <c r="J126" s="798">
        <v>6.7178000000000004</v>
      </c>
      <c r="K126" s="798">
        <v>6.1826999999999996</v>
      </c>
      <c r="L126" s="798">
        <v>6.2257999999999996</v>
      </c>
      <c r="M126" s="798">
        <v>2.8485</v>
      </c>
      <c r="N126" s="798">
        <v>3.1044</v>
      </c>
      <c r="O126" s="798">
        <v>3.4763000000000002</v>
      </c>
      <c r="P126" s="798">
        <v>7.2591000000000001</v>
      </c>
      <c r="Q126" s="798">
        <v>6.4302000000000001</v>
      </c>
      <c r="R126" s="798">
        <v>3.0741000000000001</v>
      </c>
      <c r="S126" s="798">
        <v>2.4464999999999999</v>
      </c>
      <c r="T126" s="798">
        <v>2.9228999999999998</v>
      </c>
      <c r="U126" s="798">
        <v>3.0891999999999999</v>
      </c>
      <c r="V126" s="798">
        <v>3.7035</v>
      </c>
      <c r="W126" s="798">
        <v>3.1937000000000002</v>
      </c>
      <c r="X126" s="798">
        <v>2.5318999999999998</v>
      </c>
      <c r="Y126" s="798">
        <v>2.2759999999999998</v>
      </c>
      <c r="Z126" s="798">
        <v>3.0649000000000002</v>
      </c>
      <c r="AA126" s="798">
        <v>3.2332000000000001</v>
      </c>
      <c r="AB126" s="798">
        <v>4.1215999999999999</v>
      </c>
      <c r="AC126" s="798">
        <v>4.4851999999999999</v>
      </c>
      <c r="AD126" s="764">
        <v>3.4597000000000002</v>
      </c>
      <c r="AE126" s="764">
        <v>2.9571999999999998</v>
      </c>
      <c r="AF126" s="764">
        <v>2.9476</v>
      </c>
      <c r="AG126" s="764">
        <v>2.8801999999999999</v>
      </c>
      <c r="AH126" s="764">
        <v>2.8121999999999998</v>
      </c>
      <c r="AI126" s="764">
        <v>2.7439</v>
      </c>
      <c r="AJ126" s="764">
        <v>2.6751999999999998</v>
      </c>
      <c r="AK126" s="764">
        <v>2.6061999999999999</v>
      </c>
      <c r="AL126" s="764">
        <v>2.5369000000000002</v>
      </c>
      <c r="AM126" s="764">
        <v>2.4672000000000001</v>
      </c>
      <c r="AN126" s="764">
        <v>2.3973</v>
      </c>
      <c r="AO126" s="764">
        <v>2.3271000000000002</v>
      </c>
      <c r="AP126" s="764">
        <v>2.2566000000000002</v>
      </c>
      <c r="AQ126" s="764">
        <v>2.1859999999999999</v>
      </c>
      <c r="AR126" s="764">
        <v>2.1151</v>
      </c>
      <c r="AS126" s="764">
        <v>2.044</v>
      </c>
      <c r="AT126" s="764">
        <v>1.9726999999999999</v>
      </c>
      <c r="AU126" s="764">
        <v>1.9012</v>
      </c>
      <c r="AV126" s="764">
        <v>1.8295999999999999</v>
      </c>
      <c r="AW126" s="764">
        <v>1.7578</v>
      </c>
      <c r="AX126" s="764">
        <v>1.6858</v>
      </c>
      <c r="AY126" s="764">
        <v>1.6136999999999999</v>
      </c>
      <c r="AZ126" s="764">
        <v>1.5415000000000001</v>
      </c>
    </row>
    <row r="127" spans="1:52">
      <c r="A127" s="799" t="s">
        <v>485</v>
      </c>
      <c r="B127" s="798" t="s">
        <v>894</v>
      </c>
      <c r="C127" s="798">
        <v>656.78449999999998</v>
      </c>
      <c r="D127" s="798">
        <v>735.18939999999998</v>
      </c>
      <c r="E127" s="798">
        <v>972.24720000000002</v>
      </c>
      <c r="F127" s="798">
        <v>918.02850000000001</v>
      </c>
      <c r="G127" s="798">
        <v>1046.704</v>
      </c>
      <c r="H127" s="798">
        <v>1165.6500000000001</v>
      </c>
      <c r="I127" s="798">
        <v>1043.704</v>
      </c>
      <c r="J127" s="798">
        <v>1098.365</v>
      </c>
      <c r="K127" s="798">
        <v>1103.644</v>
      </c>
      <c r="L127" s="798">
        <v>1045.97</v>
      </c>
      <c r="M127" s="798">
        <v>754.82749999999999</v>
      </c>
      <c r="N127" s="798">
        <v>819.53880000000004</v>
      </c>
      <c r="O127" s="798">
        <v>1060.2090000000001</v>
      </c>
      <c r="P127" s="798">
        <v>1208.6780000000001</v>
      </c>
      <c r="Q127" s="798">
        <v>1057.8050000000001</v>
      </c>
      <c r="R127" s="798">
        <v>791.52480000000003</v>
      </c>
      <c r="S127" s="798">
        <v>568.77229999999997</v>
      </c>
      <c r="T127" s="798">
        <v>691.23879999999997</v>
      </c>
      <c r="U127" s="798">
        <v>772.2473</v>
      </c>
      <c r="V127" s="798">
        <v>870.27729999999997</v>
      </c>
      <c r="W127" s="798">
        <v>750.4556</v>
      </c>
      <c r="X127" s="798">
        <v>594.95680000000004</v>
      </c>
      <c r="Y127" s="798">
        <v>534.78369999999995</v>
      </c>
      <c r="Z127" s="798">
        <v>720.17960000000005</v>
      </c>
      <c r="AA127" s="798">
        <v>759.70860000000005</v>
      </c>
      <c r="AB127" s="798">
        <v>968.45280000000002</v>
      </c>
      <c r="AC127" s="798">
        <v>1053.9259999999999</v>
      </c>
      <c r="AD127" s="764">
        <v>928.24109999999996</v>
      </c>
      <c r="AE127" s="764">
        <v>875.53610000000003</v>
      </c>
      <c r="AF127" s="764">
        <v>952.2355</v>
      </c>
      <c r="AG127" s="764">
        <v>992.3519</v>
      </c>
      <c r="AH127" s="764">
        <v>1032.222</v>
      </c>
      <c r="AI127" s="764">
        <v>1073.02</v>
      </c>
      <c r="AJ127" s="764">
        <v>1112.952</v>
      </c>
      <c r="AK127" s="764">
        <v>1128.193</v>
      </c>
      <c r="AL127" s="764">
        <v>1156.318</v>
      </c>
      <c r="AM127" s="764">
        <v>1190.2449999999999</v>
      </c>
      <c r="AN127" s="764">
        <v>1227.135</v>
      </c>
      <c r="AO127" s="764">
        <v>1266.568</v>
      </c>
      <c r="AP127" s="764">
        <v>1308.3789999999999</v>
      </c>
      <c r="AQ127" s="764">
        <v>1352.701</v>
      </c>
      <c r="AR127" s="764">
        <v>1398.894</v>
      </c>
      <c r="AS127" s="764">
        <v>1444.854</v>
      </c>
      <c r="AT127" s="764">
        <v>1495.396</v>
      </c>
      <c r="AU127" s="764">
        <v>1550.0650000000001</v>
      </c>
      <c r="AV127" s="764">
        <v>1606.5940000000001</v>
      </c>
      <c r="AW127" s="764">
        <v>1662.586</v>
      </c>
      <c r="AX127" s="764">
        <v>1718.742</v>
      </c>
      <c r="AY127" s="764">
        <v>1774.98</v>
      </c>
      <c r="AZ127" s="764">
        <v>1831.2</v>
      </c>
    </row>
    <row r="128" spans="1:52">
      <c r="A128" s="799" t="s">
        <v>485</v>
      </c>
      <c r="B128" s="798" t="s">
        <v>895</v>
      </c>
      <c r="C128" s="798">
        <v>14478.52</v>
      </c>
      <c r="D128" s="798">
        <v>15097.52</v>
      </c>
      <c r="E128" s="798">
        <v>18528.7</v>
      </c>
      <c r="F128" s="798">
        <v>18969.75</v>
      </c>
      <c r="G128" s="798">
        <v>19061.509999999998</v>
      </c>
      <c r="H128" s="798">
        <v>18990.27</v>
      </c>
      <c r="I128" s="798">
        <v>19050.41</v>
      </c>
      <c r="J128" s="798">
        <v>16260.73</v>
      </c>
      <c r="K128" s="798">
        <v>14500.58</v>
      </c>
      <c r="L128" s="798">
        <v>15299.35</v>
      </c>
      <c r="M128" s="798">
        <v>17044.490000000002</v>
      </c>
      <c r="N128" s="798">
        <v>17893.939999999999</v>
      </c>
      <c r="O128" s="798">
        <v>17920.75</v>
      </c>
      <c r="P128" s="798">
        <v>17293.21</v>
      </c>
      <c r="Q128" s="798">
        <v>15459.44</v>
      </c>
      <c r="R128" s="798">
        <v>1865.7529999999999</v>
      </c>
      <c r="S128" s="798">
        <v>2223.4180000000001</v>
      </c>
      <c r="T128" s="798">
        <v>2821.9050000000002</v>
      </c>
      <c r="U128" s="798">
        <v>2117.877</v>
      </c>
      <c r="V128" s="798">
        <v>3347.2449999999999</v>
      </c>
      <c r="W128" s="798">
        <v>3643.6060000000002</v>
      </c>
      <c r="X128" s="798">
        <v>5436.3959999999997</v>
      </c>
      <c r="Y128" s="798">
        <v>4432</v>
      </c>
      <c r="Z128" s="798">
        <v>4359.6080000000002</v>
      </c>
      <c r="AA128" s="798">
        <v>5001.1660000000002</v>
      </c>
      <c r="AB128" s="798">
        <v>5281.3540000000003</v>
      </c>
      <c r="AC128" s="798">
        <v>5868.3990000000003</v>
      </c>
      <c r="AD128" s="764">
        <v>6060.9549999999999</v>
      </c>
      <c r="AE128" s="764">
        <v>6060.9539999999997</v>
      </c>
      <c r="AF128" s="764">
        <v>6060.9539999999997</v>
      </c>
      <c r="AG128" s="764">
        <v>6070.4290000000001</v>
      </c>
      <c r="AH128" s="764">
        <v>6061.14</v>
      </c>
      <c r="AI128" s="764">
        <v>6070.3109999999997</v>
      </c>
      <c r="AJ128" s="764">
        <v>6078.9009999999998</v>
      </c>
      <c r="AK128" s="764">
        <v>6061.415</v>
      </c>
      <c r="AL128" s="764">
        <v>6061.5209999999997</v>
      </c>
      <c r="AM128" s="764">
        <v>6061.6270000000004</v>
      </c>
      <c r="AN128" s="764">
        <v>6061.7290000000003</v>
      </c>
      <c r="AO128" s="764">
        <v>6061.8230000000003</v>
      </c>
      <c r="AP128" s="764">
        <v>6039.0460000000003</v>
      </c>
      <c r="AQ128" s="764">
        <v>6039.116</v>
      </c>
      <c r="AR128" s="764">
        <v>6039.1769999999997</v>
      </c>
      <c r="AS128" s="764">
        <v>6039.24</v>
      </c>
      <c r="AT128" s="764">
        <v>6039.277</v>
      </c>
      <c r="AU128" s="764">
        <v>6039.2920000000004</v>
      </c>
      <c r="AV128" s="764">
        <v>5755.8850000000002</v>
      </c>
      <c r="AW128" s="764">
        <v>5764.6850000000004</v>
      </c>
      <c r="AX128" s="764">
        <v>5773.4849999999997</v>
      </c>
      <c r="AY128" s="764">
        <v>5781.991</v>
      </c>
      <c r="AZ128" s="764">
        <v>5790.7920000000004</v>
      </c>
    </row>
    <row r="129" spans="1:52">
      <c r="A129" s="799" t="s">
        <v>485</v>
      </c>
      <c r="B129" s="798" t="s">
        <v>896</v>
      </c>
      <c r="C129" s="798">
        <v>217.79769999999999</v>
      </c>
      <c r="D129" s="798">
        <v>228.548</v>
      </c>
      <c r="E129" s="798">
        <v>280.07870000000003</v>
      </c>
      <c r="F129" s="798">
        <v>284.2783</v>
      </c>
      <c r="G129" s="798">
        <v>278.27719999999999</v>
      </c>
      <c r="H129" s="798">
        <v>278.8245</v>
      </c>
      <c r="I129" s="798">
        <v>279.53719999999998</v>
      </c>
      <c r="J129" s="798">
        <v>234.68709999999999</v>
      </c>
      <c r="K129" s="798">
        <v>209.85659999999999</v>
      </c>
      <c r="L129" s="798">
        <v>223.72149999999999</v>
      </c>
      <c r="M129" s="798">
        <v>253.9091</v>
      </c>
      <c r="N129" s="798">
        <v>263.86340000000001</v>
      </c>
      <c r="O129" s="798">
        <v>260.17270000000002</v>
      </c>
      <c r="P129" s="798">
        <v>249.71530000000001</v>
      </c>
      <c r="Q129" s="798">
        <v>224.4032</v>
      </c>
      <c r="R129" s="798">
        <v>26.1174</v>
      </c>
      <c r="S129" s="798">
        <v>31.7149</v>
      </c>
      <c r="T129" s="798">
        <v>40.798699999999997</v>
      </c>
      <c r="U129" s="798">
        <v>30.8581</v>
      </c>
      <c r="V129" s="798">
        <v>48.018799999999999</v>
      </c>
      <c r="W129" s="798">
        <v>42.662799999999997</v>
      </c>
      <c r="X129" s="798">
        <v>35.057600000000001</v>
      </c>
      <c r="Y129" s="798">
        <v>31.953499999999998</v>
      </c>
      <c r="Z129" s="798">
        <v>40.761800000000001</v>
      </c>
      <c r="AA129" s="798">
        <v>43.463299999999997</v>
      </c>
      <c r="AB129" s="798">
        <v>55.063800000000001</v>
      </c>
      <c r="AC129" s="798">
        <v>60.063099999999999</v>
      </c>
      <c r="AD129" s="764">
        <v>108.9119</v>
      </c>
      <c r="AE129" s="764">
        <v>132.7664</v>
      </c>
      <c r="AF129" s="764">
        <v>129.3271</v>
      </c>
      <c r="AG129" s="764">
        <v>121.35469999999999</v>
      </c>
      <c r="AH129" s="764">
        <v>113.7252</v>
      </c>
      <c r="AI129" s="764">
        <v>106.3729</v>
      </c>
      <c r="AJ129" s="764">
        <v>99.067099999999996</v>
      </c>
      <c r="AK129" s="764">
        <v>91.740200000000002</v>
      </c>
      <c r="AL129" s="764">
        <v>84.415700000000001</v>
      </c>
      <c r="AM129" s="764">
        <v>77.250799999999998</v>
      </c>
      <c r="AN129" s="764">
        <v>70.303600000000003</v>
      </c>
      <c r="AO129" s="764">
        <v>63.6828</v>
      </c>
      <c r="AP129" s="764">
        <v>57.428400000000003</v>
      </c>
      <c r="AQ129" s="764">
        <v>51.5777</v>
      </c>
      <c r="AR129" s="764">
        <v>46.055300000000003</v>
      </c>
      <c r="AS129" s="764">
        <v>40.596800000000002</v>
      </c>
      <c r="AT129" s="764">
        <v>35.800199999999997</v>
      </c>
      <c r="AU129" s="764">
        <v>31.603899999999999</v>
      </c>
      <c r="AV129" s="764">
        <v>27.719899999999999</v>
      </c>
      <c r="AW129" s="764">
        <v>23.843900000000001</v>
      </c>
      <c r="AX129" s="764">
        <v>20.058900000000001</v>
      </c>
      <c r="AY129" s="764">
        <v>16.3505</v>
      </c>
      <c r="AZ129" s="764">
        <v>12.702299999999999</v>
      </c>
    </row>
    <row r="130" spans="1:52">
      <c r="A130" s="799" t="s">
        <v>485</v>
      </c>
      <c r="B130" s="798" t="s">
        <v>897</v>
      </c>
      <c r="C130" s="798">
        <v>427.44959999999998</v>
      </c>
      <c r="D130" s="798">
        <v>442.9436</v>
      </c>
      <c r="E130" s="798">
        <v>512.54330000000004</v>
      </c>
      <c r="F130" s="798">
        <v>588.09739999999999</v>
      </c>
      <c r="G130" s="798">
        <v>716.17190000000005</v>
      </c>
      <c r="H130" s="798">
        <v>743.56290000000001</v>
      </c>
      <c r="I130" s="798">
        <v>603.77890000000002</v>
      </c>
      <c r="J130" s="798">
        <v>661.9615</v>
      </c>
      <c r="K130" s="798">
        <v>661.23090000000002</v>
      </c>
      <c r="L130" s="798">
        <v>656.11490000000003</v>
      </c>
      <c r="M130" s="798">
        <v>483.08409999999998</v>
      </c>
      <c r="N130" s="798">
        <v>656.69159999999999</v>
      </c>
      <c r="O130" s="798">
        <v>850.96839999999997</v>
      </c>
      <c r="P130" s="798">
        <v>967.17489999999998</v>
      </c>
      <c r="Q130" s="798">
        <v>853.47450000000003</v>
      </c>
      <c r="R130" s="798">
        <v>643.8596</v>
      </c>
      <c r="S130" s="798">
        <v>463.98849999999999</v>
      </c>
      <c r="T130" s="798">
        <v>559.7921</v>
      </c>
      <c r="U130" s="798">
        <v>629.37710000000004</v>
      </c>
      <c r="V130" s="798">
        <v>700.67819999999995</v>
      </c>
      <c r="W130" s="798">
        <v>622.22190000000001</v>
      </c>
      <c r="X130" s="798">
        <v>512.68910000000005</v>
      </c>
      <c r="Y130" s="798">
        <v>467.79109999999997</v>
      </c>
      <c r="Z130" s="798">
        <v>593.64200000000005</v>
      </c>
      <c r="AA130" s="798">
        <v>634.22239999999999</v>
      </c>
      <c r="AB130" s="798">
        <v>803.46050000000002</v>
      </c>
      <c r="AC130" s="798">
        <v>876.83119999999997</v>
      </c>
      <c r="AD130" s="764">
        <v>890.15120000000002</v>
      </c>
      <c r="AE130" s="764">
        <v>727.61900000000003</v>
      </c>
      <c r="AF130" s="764">
        <v>725.33500000000004</v>
      </c>
      <c r="AG130" s="764">
        <v>704.81029999999998</v>
      </c>
      <c r="AH130" s="764">
        <v>684.76459999999997</v>
      </c>
      <c r="AI130" s="764">
        <v>665.0652</v>
      </c>
      <c r="AJ130" s="764">
        <v>645.2509</v>
      </c>
      <c r="AK130" s="764">
        <v>625.18910000000005</v>
      </c>
      <c r="AL130" s="764">
        <v>604.93089999999995</v>
      </c>
      <c r="AM130" s="764">
        <v>584.79549999999995</v>
      </c>
      <c r="AN130" s="764">
        <v>564.90480000000002</v>
      </c>
      <c r="AO130" s="764">
        <v>545.4828</v>
      </c>
      <c r="AP130" s="764">
        <v>526.61620000000005</v>
      </c>
      <c r="AQ130" s="764">
        <v>508.38650000000001</v>
      </c>
      <c r="AR130" s="764">
        <v>490.6499</v>
      </c>
      <c r="AS130" s="764">
        <v>472.88470000000001</v>
      </c>
      <c r="AT130" s="764">
        <v>456.29379999999998</v>
      </c>
      <c r="AU130" s="764">
        <v>440.76100000000002</v>
      </c>
      <c r="AV130" s="764">
        <v>425.71690000000001</v>
      </c>
      <c r="AW130" s="764">
        <v>410.55930000000001</v>
      </c>
      <c r="AX130" s="764">
        <v>395.4606</v>
      </c>
      <c r="AY130" s="764">
        <v>380.39789999999999</v>
      </c>
      <c r="AZ130" s="764">
        <v>365.34370000000001</v>
      </c>
    </row>
    <row r="131" spans="1:52">
      <c r="A131" s="799" t="s">
        <v>485</v>
      </c>
      <c r="B131" s="798" t="s">
        <v>898</v>
      </c>
      <c r="C131" s="798">
        <v>399.47570000000002</v>
      </c>
      <c r="D131" s="798">
        <v>382.18720000000002</v>
      </c>
      <c r="E131" s="798">
        <v>437.40350000000001</v>
      </c>
      <c r="F131" s="798">
        <v>474.80290000000002</v>
      </c>
      <c r="G131" s="798">
        <v>578.87400000000002</v>
      </c>
      <c r="H131" s="798">
        <v>568.96389999999997</v>
      </c>
      <c r="I131" s="798">
        <v>498.5059</v>
      </c>
      <c r="J131" s="798">
        <v>552.78790000000004</v>
      </c>
      <c r="K131" s="798">
        <v>481.92610000000002</v>
      </c>
      <c r="L131" s="798">
        <v>530.90250000000003</v>
      </c>
      <c r="M131" s="798">
        <v>387.22980000000001</v>
      </c>
      <c r="N131" s="798">
        <v>397.56569999999999</v>
      </c>
      <c r="O131" s="798">
        <v>507.05399999999997</v>
      </c>
      <c r="P131" s="798">
        <v>569.20699999999999</v>
      </c>
      <c r="Q131" s="798">
        <v>491.50709999999998</v>
      </c>
      <c r="R131" s="798">
        <v>371.89179999999999</v>
      </c>
      <c r="S131" s="798">
        <v>262.69420000000002</v>
      </c>
      <c r="T131" s="798">
        <v>310.74889999999999</v>
      </c>
      <c r="U131" s="798">
        <v>345.40219999999999</v>
      </c>
      <c r="V131" s="798">
        <v>369.9631</v>
      </c>
      <c r="W131" s="798">
        <v>328.12139999999999</v>
      </c>
      <c r="X131" s="798">
        <v>270.09269999999998</v>
      </c>
      <c r="Y131" s="798">
        <v>246.32679999999999</v>
      </c>
      <c r="Z131" s="798">
        <v>316.209</v>
      </c>
      <c r="AA131" s="798">
        <v>335.66329999999999</v>
      </c>
      <c r="AB131" s="798">
        <v>425.11579999999998</v>
      </c>
      <c r="AC131" s="798">
        <v>463.44459999999998</v>
      </c>
      <c r="AD131" s="764">
        <v>427.06889999999999</v>
      </c>
      <c r="AE131" s="764">
        <v>353.96170000000001</v>
      </c>
      <c r="AF131" s="764">
        <v>356.81950000000001</v>
      </c>
      <c r="AG131" s="764">
        <v>352.86020000000002</v>
      </c>
      <c r="AH131" s="764">
        <v>348.95530000000002</v>
      </c>
      <c r="AI131" s="764">
        <v>345.10289999999998</v>
      </c>
      <c r="AJ131" s="764">
        <v>341.30070000000001</v>
      </c>
      <c r="AK131" s="764">
        <v>337.54669999999999</v>
      </c>
      <c r="AL131" s="764">
        <v>333.54329999999999</v>
      </c>
      <c r="AM131" s="764">
        <v>329.4298</v>
      </c>
      <c r="AN131" s="764">
        <v>325.40260000000001</v>
      </c>
      <c r="AO131" s="764">
        <v>321.45679999999999</v>
      </c>
      <c r="AP131" s="764">
        <v>317.5874</v>
      </c>
      <c r="AQ131" s="764">
        <v>313.7901</v>
      </c>
      <c r="AR131" s="764">
        <v>310.06040000000002</v>
      </c>
      <c r="AS131" s="764">
        <v>306.39409999999998</v>
      </c>
      <c r="AT131" s="764">
        <v>302.78739999999999</v>
      </c>
      <c r="AU131" s="764">
        <v>299.23649999999998</v>
      </c>
      <c r="AV131" s="764">
        <v>295.738</v>
      </c>
      <c r="AW131" s="764">
        <v>292.28859999999997</v>
      </c>
      <c r="AX131" s="764">
        <v>288.8852</v>
      </c>
      <c r="AY131" s="764">
        <v>285.52499999999998</v>
      </c>
      <c r="AZ131" s="764">
        <v>282.2054</v>
      </c>
    </row>
    <row r="132" spans="1:52">
      <c r="A132" s="799" t="s">
        <v>485</v>
      </c>
      <c r="B132" s="798" t="s">
        <v>899</v>
      </c>
      <c r="C132" s="798">
        <v>281.19529999999997</v>
      </c>
      <c r="D132" s="798">
        <v>272.1019</v>
      </c>
      <c r="E132" s="798">
        <v>304.0539</v>
      </c>
      <c r="F132" s="798">
        <v>284.71280000000002</v>
      </c>
      <c r="G132" s="798">
        <v>335.47190000000001</v>
      </c>
      <c r="H132" s="798">
        <v>380.99299999999999</v>
      </c>
      <c r="I132" s="798">
        <v>301.03730000000002</v>
      </c>
      <c r="J132" s="798">
        <v>339.21899999999999</v>
      </c>
      <c r="K132" s="798">
        <v>315.56819999999999</v>
      </c>
      <c r="L132" s="798">
        <v>363.89949999999999</v>
      </c>
      <c r="M132" s="798">
        <v>256.4359</v>
      </c>
      <c r="N132" s="798">
        <v>307.01929999999999</v>
      </c>
      <c r="O132" s="798">
        <v>399.10770000000002</v>
      </c>
      <c r="P132" s="798">
        <v>453.06549999999999</v>
      </c>
      <c r="Q132" s="798">
        <v>398.08569999999997</v>
      </c>
      <c r="R132" s="798">
        <v>302.7167</v>
      </c>
      <c r="S132" s="798">
        <v>214.99959999999999</v>
      </c>
      <c r="T132" s="798">
        <v>259.6157</v>
      </c>
      <c r="U132" s="798">
        <v>297.47840000000002</v>
      </c>
      <c r="V132" s="798">
        <v>340.21170000000001</v>
      </c>
      <c r="W132" s="798">
        <v>301.7595</v>
      </c>
      <c r="X132" s="798">
        <v>248.1063</v>
      </c>
      <c r="Y132" s="798">
        <v>225.08250000000001</v>
      </c>
      <c r="Z132" s="798">
        <v>288.99099999999999</v>
      </c>
      <c r="AA132" s="798">
        <v>305.69420000000002</v>
      </c>
      <c r="AB132" s="798">
        <v>387.91370000000001</v>
      </c>
      <c r="AC132" s="798">
        <v>423.87</v>
      </c>
      <c r="AD132" s="764">
        <v>279.18720000000002</v>
      </c>
      <c r="AE132" s="764">
        <v>245.56739999999999</v>
      </c>
      <c r="AF132" s="764">
        <v>254.26920000000001</v>
      </c>
      <c r="AG132" s="764">
        <v>245.23140000000001</v>
      </c>
      <c r="AH132" s="764">
        <v>237.06290000000001</v>
      </c>
      <c r="AI132" s="764">
        <v>229.42439999999999</v>
      </c>
      <c r="AJ132" s="764">
        <v>220.98679999999999</v>
      </c>
      <c r="AK132" s="764">
        <v>211.39920000000001</v>
      </c>
      <c r="AL132" s="764">
        <v>200.857</v>
      </c>
      <c r="AM132" s="764">
        <v>190.35480000000001</v>
      </c>
      <c r="AN132" s="764">
        <v>180.29249999999999</v>
      </c>
      <c r="AO132" s="764">
        <v>171.3715</v>
      </c>
      <c r="AP132" s="764">
        <v>163.87870000000001</v>
      </c>
      <c r="AQ132" s="764">
        <v>158.08199999999999</v>
      </c>
      <c r="AR132" s="764">
        <v>153.57239999999999</v>
      </c>
      <c r="AS132" s="764">
        <v>148.80340000000001</v>
      </c>
      <c r="AT132" s="764">
        <v>147.40100000000001</v>
      </c>
      <c r="AU132" s="764">
        <v>146.82</v>
      </c>
      <c r="AV132" s="764">
        <v>147.2961</v>
      </c>
      <c r="AW132" s="764">
        <v>147.28559999999999</v>
      </c>
      <c r="AX132" s="764">
        <v>147.3254</v>
      </c>
      <c r="AY132" s="764">
        <v>147.3656</v>
      </c>
      <c r="AZ132" s="764">
        <v>147.3408</v>
      </c>
    </row>
    <row r="133" spans="1:52">
      <c r="A133" s="799" t="s">
        <v>485</v>
      </c>
      <c r="B133" s="798" t="s">
        <v>900</v>
      </c>
      <c r="C133" s="798">
        <v>2386.643</v>
      </c>
      <c r="D133" s="798">
        <v>2506.556</v>
      </c>
      <c r="E133" s="798">
        <v>2925.578</v>
      </c>
      <c r="F133" s="798">
        <v>3131.2910000000002</v>
      </c>
      <c r="G133" s="798">
        <v>4258.2700000000004</v>
      </c>
      <c r="H133" s="798">
        <v>4687.3720000000003</v>
      </c>
      <c r="I133" s="798">
        <v>4317.4889999999996</v>
      </c>
      <c r="J133" s="798">
        <v>4706.3239999999996</v>
      </c>
      <c r="K133" s="798">
        <v>4099.45</v>
      </c>
      <c r="L133" s="798">
        <v>3948.721</v>
      </c>
      <c r="M133" s="798">
        <v>2753.5259999999998</v>
      </c>
      <c r="N133" s="798">
        <v>3357.4560000000001</v>
      </c>
      <c r="O133" s="798">
        <v>4305.0559999999996</v>
      </c>
      <c r="P133" s="798">
        <v>4827.6670000000004</v>
      </c>
      <c r="Q133" s="798">
        <v>4310.951</v>
      </c>
      <c r="R133" s="798">
        <v>3435.3470000000002</v>
      </c>
      <c r="S133" s="798">
        <v>2480.056</v>
      </c>
      <c r="T133" s="798">
        <v>2941.712</v>
      </c>
      <c r="U133" s="798">
        <v>3335.1950000000002</v>
      </c>
      <c r="V133" s="798">
        <v>3788.9630000000002</v>
      </c>
      <c r="W133" s="798">
        <v>3363.4110000000001</v>
      </c>
      <c r="X133" s="798">
        <v>2756.5369999999998</v>
      </c>
      <c r="Y133" s="798">
        <v>2498.0459999999998</v>
      </c>
      <c r="Z133" s="798">
        <v>3212.7060000000001</v>
      </c>
      <c r="AA133" s="798">
        <v>3412.24</v>
      </c>
      <c r="AB133" s="798">
        <v>4333.6880000000001</v>
      </c>
      <c r="AC133" s="798">
        <v>4739.393</v>
      </c>
      <c r="AD133" s="764">
        <v>3369.7339999999999</v>
      </c>
      <c r="AE133" s="764">
        <v>3048.71</v>
      </c>
      <c r="AF133" s="764">
        <v>3147.1109999999999</v>
      </c>
      <c r="AG133" s="764">
        <v>3166.5749999999998</v>
      </c>
      <c r="AH133" s="764">
        <v>3187.6579999999999</v>
      </c>
      <c r="AI133" s="764">
        <v>3209.8969999999999</v>
      </c>
      <c r="AJ133" s="764">
        <v>3231.3330000000001</v>
      </c>
      <c r="AK133" s="764">
        <v>3251.47</v>
      </c>
      <c r="AL133" s="764">
        <v>3270.6210000000001</v>
      </c>
      <c r="AM133" s="764">
        <v>3290.29</v>
      </c>
      <c r="AN133" s="764">
        <v>3311.085</v>
      </c>
      <c r="AO133" s="764">
        <v>3334.0610000000001</v>
      </c>
      <c r="AP133" s="764">
        <v>3359.6460000000002</v>
      </c>
      <c r="AQ133" s="764">
        <v>3388.239</v>
      </c>
      <c r="AR133" s="764">
        <v>3419.2150000000001</v>
      </c>
      <c r="AS133" s="764">
        <v>3450.2449999999999</v>
      </c>
      <c r="AT133" s="764">
        <v>3486.7539999999999</v>
      </c>
      <c r="AU133" s="764">
        <v>3528.2289999999998</v>
      </c>
      <c r="AV133" s="764">
        <v>3572.1120000000001</v>
      </c>
      <c r="AW133" s="764">
        <v>3615.6959999999999</v>
      </c>
      <c r="AX133" s="764">
        <v>3659.7550000000001</v>
      </c>
      <c r="AY133" s="764">
        <v>3704.1849999999999</v>
      </c>
      <c r="AZ133" s="764">
        <v>3748.8580000000002</v>
      </c>
    </row>
    <row r="134" spans="1:52">
      <c r="A134" s="799" t="s">
        <v>485</v>
      </c>
      <c r="B134" s="798" t="s">
        <v>901</v>
      </c>
      <c r="C134" s="798">
        <v>284.78269999999998</v>
      </c>
      <c r="D134" s="798">
        <v>307.49579999999997</v>
      </c>
      <c r="E134" s="798">
        <v>338.74779999999998</v>
      </c>
      <c r="F134" s="798">
        <v>378.36700000000002</v>
      </c>
      <c r="G134" s="798">
        <v>449.05509999999998</v>
      </c>
      <c r="H134" s="798">
        <v>420.0856</v>
      </c>
      <c r="I134" s="798">
        <v>411.47969999999998</v>
      </c>
      <c r="J134" s="798">
        <v>444.92680000000001</v>
      </c>
      <c r="K134" s="798">
        <v>415.87189999999998</v>
      </c>
      <c r="L134" s="798">
        <v>434.43560000000002</v>
      </c>
      <c r="M134" s="798">
        <v>305.48149999999998</v>
      </c>
      <c r="N134" s="798">
        <v>339.16250000000002</v>
      </c>
      <c r="O134" s="798">
        <v>439.31209999999999</v>
      </c>
      <c r="P134" s="798">
        <v>506.38940000000002</v>
      </c>
      <c r="Q134" s="798">
        <v>442.12060000000002</v>
      </c>
      <c r="R134" s="798">
        <v>344.03210000000001</v>
      </c>
      <c r="S134" s="798">
        <v>246.43610000000001</v>
      </c>
      <c r="T134" s="798">
        <v>301.49520000000001</v>
      </c>
      <c r="U134" s="798">
        <v>349.99059999999997</v>
      </c>
      <c r="V134" s="798">
        <v>401.03620000000001</v>
      </c>
      <c r="W134" s="798">
        <v>345.74650000000003</v>
      </c>
      <c r="X134" s="798">
        <v>277.2937</v>
      </c>
      <c r="Y134" s="798">
        <v>247.94919999999999</v>
      </c>
      <c r="Z134" s="798">
        <v>323.9461</v>
      </c>
      <c r="AA134" s="798">
        <v>349.07619999999997</v>
      </c>
      <c r="AB134" s="798">
        <v>440.476</v>
      </c>
      <c r="AC134" s="798">
        <v>474.94799999999998</v>
      </c>
      <c r="AD134" s="764">
        <v>434.95569999999998</v>
      </c>
      <c r="AE134" s="764">
        <v>381.43290000000002</v>
      </c>
      <c r="AF134" s="764">
        <v>410.12509999999997</v>
      </c>
      <c r="AG134" s="764">
        <v>423.38929999999999</v>
      </c>
      <c r="AH134" s="764">
        <v>437.2749</v>
      </c>
      <c r="AI134" s="764">
        <v>451.59949999999998</v>
      </c>
      <c r="AJ134" s="764">
        <v>465.6866</v>
      </c>
      <c r="AK134" s="764">
        <v>470.44459999999998</v>
      </c>
      <c r="AL134" s="764">
        <v>480.20170000000002</v>
      </c>
      <c r="AM134" s="764">
        <v>492.24579999999997</v>
      </c>
      <c r="AN134" s="764">
        <v>505.48790000000002</v>
      </c>
      <c r="AO134" s="764">
        <v>519.75819999999999</v>
      </c>
      <c r="AP134" s="764">
        <v>534.98770000000002</v>
      </c>
      <c r="AQ134" s="764">
        <v>551.22149999999999</v>
      </c>
      <c r="AR134" s="764">
        <v>568.21519999999998</v>
      </c>
      <c r="AS134" s="764">
        <v>585.17679999999996</v>
      </c>
      <c r="AT134" s="764">
        <v>603.90830000000005</v>
      </c>
      <c r="AU134" s="764">
        <v>624.23590000000002</v>
      </c>
      <c r="AV134" s="764">
        <v>645.30650000000003</v>
      </c>
      <c r="AW134" s="764">
        <v>666.21889999999996</v>
      </c>
      <c r="AX134" s="764">
        <v>687.23239999999998</v>
      </c>
      <c r="AY134" s="764">
        <v>708.3143</v>
      </c>
      <c r="AZ134" s="764">
        <v>729.42439999999999</v>
      </c>
    </row>
    <row r="135" spans="1:52">
      <c r="A135" s="799" t="s">
        <v>485</v>
      </c>
      <c r="B135" s="798" t="s">
        <v>902</v>
      </c>
      <c r="C135" s="798">
        <v>0</v>
      </c>
      <c r="D135" s="798">
        <v>0</v>
      </c>
      <c r="E135" s="798">
        <v>0</v>
      </c>
      <c r="F135" s="798">
        <v>0</v>
      </c>
      <c r="G135" s="798">
        <v>0</v>
      </c>
      <c r="H135" s="798">
        <v>0</v>
      </c>
      <c r="I135" s="798">
        <v>0</v>
      </c>
      <c r="J135" s="798">
        <v>0</v>
      </c>
      <c r="K135" s="798">
        <v>0</v>
      </c>
      <c r="L135" s="798">
        <v>0</v>
      </c>
      <c r="M135" s="798">
        <v>0</v>
      </c>
      <c r="N135" s="798">
        <v>0</v>
      </c>
      <c r="O135" s="798">
        <v>0</v>
      </c>
      <c r="P135" s="798">
        <v>0</v>
      </c>
      <c r="Q135" s="798">
        <v>0</v>
      </c>
      <c r="R135" s="798">
        <v>0</v>
      </c>
      <c r="S135" s="798">
        <v>0</v>
      </c>
      <c r="T135" s="798">
        <v>0</v>
      </c>
      <c r="U135" s="798">
        <v>0</v>
      </c>
      <c r="V135" s="798">
        <v>0</v>
      </c>
      <c r="W135" s="798">
        <v>0</v>
      </c>
      <c r="X135" s="798">
        <v>0</v>
      </c>
      <c r="Y135" s="798">
        <v>0</v>
      </c>
      <c r="Z135" s="798">
        <v>0</v>
      </c>
      <c r="AA135" s="798">
        <v>0</v>
      </c>
      <c r="AB135" s="798">
        <v>0</v>
      </c>
      <c r="AC135" s="798">
        <v>0</v>
      </c>
      <c r="AD135" s="764">
        <v>1878</v>
      </c>
      <c r="AE135" s="764">
        <v>1971.9</v>
      </c>
      <c r="AF135" s="764">
        <v>2070.5</v>
      </c>
      <c r="AG135" s="764">
        <v>2153.3000000000002</v>
      </c>
      <c r="AH135" s="764">
        <v>2239.4</v>
      </c>
      <c r="AI135" s="764">
        <v>2306.6</v>
      </c>
      <c r="AJ135" s="764">
        <v>2375.8000000000002</v>
      </c>
      <c r="AK135" s="764">
        <v>2423.3000000000002</v>
      </c>
      <c r="AL135" s="764">
        <v>2471.8000000000002</v>
      </c>
      <c r="AM135" s="764">
        <v>2496.5</v>
      </c>
      <c r="AN135" s="764">
        <v>2521.5</v>
      </c>
      <c r="AO135" s="764">
        <v>2546.6999999999998</v>
      </c>
      <c r="AP135" s="764">
        <v>2572.1999999999998</v>
      </c>
      <c r="AQ135" s="764">
        <v>2572.1999999999998</v>
      </c>
      <c r="AR135" s="764">
        <v>2572.1999999999998</v>
      </c>
      <c r="AS135" s="764">
        <v>2572.1999999999998</v>
      </c>
      <c r="AT135" s="764">
        <v>2572.1999999999998</v>
      </c>
      <c r="AU135" s="764">
        <v>2572.1999999999998</v>
      </c>
      <c r="AV135" s="764">
        <v>2572.1999999999998</v>
      </c>
      <c r="AW135" s="764">
        <v>2572.1999999999998</v>
      </c>
      <c r="AX135" s="764">
        <v>2572.1999999999998</v>
      </c>
      <c r="AY135" s="764">
        <v>2572.1999999999998</v>
      </c>
      <c r="AZ135" s="764">
        <v>2572.1999999999998</v>
      </c>
    </row>
    <row r="136" spans="1:52">
      <c r="A136" s="799" t="s">
        <v>485</v>
      </c>
      <c r="B136" s="798" t="s">
        <v>483</v>
      </c>
      <c r="C136" s="798">
        <v>1921.742</v>
      </c>
      <c r="D136" s="798">
        <v>2085.9690000000001</v>
      </c>
      <c r="E136" s="798">
        <v>2181.0479999999998</v>
      </c>
      <c r="F136" s="798">
        <v>2146.4740000000002</v>
      </c>
      <c r="G136" s="798">
        <v>2258.8389999999999</v>
      </c>
      <c r="H136" s="798">
        <v>2253.7579999999998</v>
      </c>
      <c r="I136" s="798">
        <v>2285.5540000000001</v>
      </c>
      <c r="J136" s="798">
        <v>2107.1880000000001</v>
      </c>
      <c r="K136" s="798">
        <v>2295.7800000000002</v>
      </c>
      <c r="L136" s="798">
        <v>2337.2910000000002</v>
      </c>
      <c r="M136" s="798">
        <v>2354.9810000000002</v>
      </c>
      <c r="N136" s="798">
        <v>2387.1640000000002</v>
      </c>
      <c r="O136" s="798">
        <v>2024.4760000000001</v>
      </c>
      <c r="P136" s="798">
        <v>2178.9679999999998</v>
      </c>
      <c r="Q136" s="798">
        <v>2368.8980000000001</v>
      </c>
      <c r="R136" s="798">
        <v>2779.1480000000001</v>
      </c>
      <c r="S136" s="798">
        <v>2733.4830000000002</v>
      </c>
      <c r="T136" s="798">
        <v>2600.404</v>
      </c>
      <c r="U136" s="798">
        <v>2661.518</v>
      </c>
      <c r="V136" s="798">
        <v>2347.0169999999998</v>
      </c>
      <c r="W136" s="798">
        <v>2091.2739999999999</v>
      </c>
      <c r="X136" s="798">
        <v>2302.5419999999999</v>
      </c>
      <c r="Y136" s="798">
        <v>2388.223</v>
      </c>
      <c r="Z136" s="798">
        <v>2407.2829999999999</v>
      </c>
      <c r="AA136" s="798">
        <v>2169.306</v>
      </c>
      <c r="AB136" s="798">
        <v>2209.44</v>
      </c>
      <c r="AC136" s="798">
        <v>2463.2249999999999</v>
      </c>
      <c r="AD136" s="764">
        <v>1807.6780000000001</v>
      </c>
      <c r="AE136" s="764">
        <v>2242.4659999999999</v>
      </c>
      <c r="AF136" s="764">
        <v>2358.8420000000001</v>
      </c>
      <c r="AG136" s="764">
        <v>2359.7979999999998</v>
      </c>
      <c r="AH136" s="764">
        <v>2354.4459999999999</v>
      </c>
      <c r="AI136" s="764">
        <v>2343.1689999999999</v>
      </c>
      <c r="AJ136" s="764">
        <v>2324.0509999999999</v>
      </c>
      <c r="AK136" s="764">
        <v>2336.576</v>
      </c>
      <c r="AL136" s="764">
        <v>2345.3440000000001</v>
      </c>
      <c r="AM136" s="764">
        <v>2355.116</v>
      </c>
      <c r="AN136" s="764">
        <v>2367.252</v>
      </c>
      <c r="AO136" s="764">
        <v>2379.1149999999998</v>
      </c>
      <c r="AP136" s="764">
        <v>2411.8110000000001</v>
      </c>
      <c r="AQ136" s="764">
        <v>2423.1419999999998</v>
      </c>
      <c r="AR136" s="764">
        <v>2431.52</v>
      </c>
      <c r="AS136" s="764">
        <v>2432.817</v>
      </c>
      <c r="AT136" s="764">
        <v>2441.2559999999999</v>
      </c>
      <c r="AU136" s="764">
        <v>2482.5369999999998</v>
      </c>
      <c r="AV136" s="764">
        <v>2511.9679999999998</v>
      </c>
      <c r="AW136" s="764">
        <v>2545.7890000000002</v>
      </c>
      <c r="AX136" s="764">
        <v>2581.335</v>
      </c>
      <c r="AY136" s="764">
        <v>2617.0709999999999</v>
      </c>
      <c r="AZ136" s="764">
        <v>2676.6379999999999</v>
      </c>
    </row>
    <row r="137" spans="1:52">
      <c r="A137" s="799" t="s">
        <v>485</v>
      </c>
      <c r="B137" s="798" t="s">
        <v>903</v>
      </c>
      <c r="C137" s="798">
        <v>13.3353</v>
      </c>
      <c r="D137" s="798">
        <v>14.5076</v>
      </c>
      <c r="E137" s="798">
        <v>13.569800000000001</v>
      </c>
      <c r="F137" s="798">
        <v>15.4748</v>
      </c>
      <c r="G137" s="798">
        <v>15.6213</v>
      </c>
      <c r="H137" s="798">
        <v>18.552199999999999</v>
      </c>
      <c r="I137" s="798">
        <v>19.489999999999998</v>
      </c>
      <c r="J137" s="798">
        <v>18.552199999999999</v>
      </c>
      <c r="K137" s="798">
        <v>18.874600000000001</v>
      </c>
      <c r="L137" s="798">
        <v>18.171199999999999</v>
      </c>
      <c r="M137" s="798">
        <v>17.4678</v>
      </c>
      <c r="N137" s="798">
        <v>18.229800000000001</v>
      </c>
      <c r="O137" s="798">
        <v>18.112500000000001</v>
      </c>
      <c r="P137" s="798">
        <v>19.988299999999999</v>
      </c>
      <c r="Q137" s="798">
        <v>18.464200000000002</v>
      </c>
      <c r="R137" s="798">
        <v>19.372800000000002</v>
      </c>
      <c r="S137" s="798">
        <v>18.698699999999999</v>
      </c>
      <c r="T137" s="798">
        <v>42.0867</v>
      </c>
      <c r="U137" s="798">
        <v>41.735100000000003</v>
      </c>
      <c r="V137" s="798">
        <v>1.6706000000000001</v>
      </c>
      <c r="W137" s="798">
        <v>1.1136999999999999</v>
      </c>
      <c r="X137" s="798">
        <v>1.143</v>
      </c>
      <c r="Y137" s="798">
        <v>1.143</v>
      </c>
      <c r="Z137" s="798">
        <v>1.143</v>
      </c>
      <c r="AA137" s="798">
        <v>1.143</v>
      </c>
      <c r="AB137" s="798">
        <v>1.143</v>
      </c>
      <c r="AC137" s="798">
        <v>1.143</v>
      </c>
      <c r="AD137" s="764">
        <v>4.6101999999999999</v>
      </c>
      <c r="AE137" s="764">
        <v>50.667299999999997</v>
      </c>
      <c r="AF137" s="764">
        <v>79.434600000000003</v>
      </c>
      <c r="AG137" s="764">
        <v>123.1319</v>
      </c>
      <c r="AH137" s="764">
        <v>180.77289999999999</v>
      </c>
      <c r="AI137" s="764">
        <v>250.28309999999999</v>
      </c>
      <c r="AJ137" s="764">
        <v>330.60750000000002</v>
      </c>
      <c r="AK137" s="764">
        <v>417.11419999999998</v>
      </c>
      <c r="AL137" s="764">
        <v>512.38019999999995</v>
      </c>
      <c r="AM137" s="764">
        <v>614.65989999999999</v>
      </c>
      <c r="AN137" s="764">
        <v>722.88760000000002</v>
      </c>
      <c r="AO137" s="764">
        <v>836.29589999999996</v>
      </c>
      <c r="AP137" s="764">
        <v>955.1454</v>
      </c>
      <c r="AQ137" s="764">
        <v>1078.847</v>
      </c>
      <c r="AR137" s="764">
        <v>1200.9970000000001</v>
      </c>
      <c r="AS137" s="764">
        <v>1320.3119999999999</v>
      </c>
      <c r="AT137" s="764">
        <v>1435.2829999999999</v>
      </c>
      <c r="AU137" s="764">
        <v>1544.72</v>
      </c>
      <c r="AV137" s="764">
        <v>1630.653</v>
      </c>
      <c r="AW137" s="764">
        <v>1713.7360000000001</v>
      </c>
      <c r="AX137" s="764">
        <v>1784.6110000000001</v>
      </c>
      <c r="AY137" s="764">
        <v>1854.327</v>
      </c>
      <c r="AZ137" s="764">
        <v>1903.087</v>
      </c>
    </row>
    <row r="138" spans="1:52">
      <c r="A138" s="799" t="s">
        <v>485</v>
      </c>
      <c r="B138" s="798" t="s">
        <v>904</v>
      </c>
      <c r="C138" s="798">
        <v>0</v>
      </c>
      <c r="D138" s="798">
        <v>0</v>
      </c>
      <c r="E138" s="798">
        <v>0</v>
      </c>
      <c r="F138" s="798">
        <v>0</v>
      </c>
      <c r="G138" s="798">
        <v>0</v>
      </c>
      <c r="H138" s="798">
        <v>0</v>
      </c>
      <c r="I138" s="798">
        <v>0</v>
      </c>
      <c r="J138" s="798">
        <v>0</v>
      </c>
      <c r="K138" s="798">
        <v>0</v>
      </c>
      <c r="L138" s="798">
        <v>0</v>
      </c>
      <c r="M138" s="798">
        <v>0</v>
      </c>
      <c r="N138" s="798">
        <v>0</v>
      </c>
      <c r="O138" s="798">
        <v>0</v>
      </c>
      <c r="P138" s="798">
        <v>0</v>
      </c>
      <c r="Q138" s="798">
        <v>0</v>
      </c>
      <c r="R138" s="798">
        <v>0</v>
      </c>
      <c r="S138" s="798">
        <v>0</v>
      </c>
      <c r="T138" s="798">
        <v>0</v>
      </c>
      <c r="U138" s="798">
        <v>0</v>
      </c>
      <c r="V138" s="798">
        <v>0</v>
      </c>
      <c r="W138" s="798">
        <v>0</v>
      </c>
      <c r="X138" s="798">
        <v>0</v>
      </c>
      <c r="Y138" s="798">
        <v>0</v>
      </c>
      <c r="Z138" s="798">
        <v>0</v>
      </c>
      <c r="AA138" s="798">
        <v>0</v>
      </c>
      <c r="AB138" s="798">
        <v>0</v>
      </c>
      <c r="AC138" s="798">
        <v>0</v>
      </c>
      <c r="AD138" s="764">
        <v>0</v>
      </c>
      <c r="AE138" s="764">
        <v>0</v>
      </c>
      <c r="AF138" s="764">
        <v>0</v>
      </c>
      <c r="AG138" s="764">
        <v>0</v>
      </c>
      <c r="AH138" s="764">
        <v>0</v>
      </c>
      <c r="AI138" s="764">
        <v>0</v>
      </c>
      <c r="AJ138" s="764">
        <v>0</v>
      </c>
      <c r="AK138" s="764">
        <v>0</v>
      </c>
      <c r="AL138" s="764">
        <v>0</v>
      </c>
      <c r="AM138" s="764">
        <v>0</v>
      </c>
      <c r="AN138" s="764">
        <v>0</v>
      </c>
      <c r="AO138" s="764">
        <v>0</v>
      </c>
      <c r="AP138" s="764">
        <v>0</v>
      </c>
      <c r="AQ138" s="764">
        <v>0</v>
      </c>
      <c r="AR138" s="764">
        <v>0</v>
      </c>
      <c r="AS138" s="764">
        <v>0</v>
      </c>
      <c r="AT138" s="764">
        <v>0</v>
      </c>
      <c r="AU138" s="764">
        <v>0</v>
      </c>
      <c r="AV138" s="764">
        <v>0</v>
      </c>
      <c r="AW138" s="764">
        <v>0</v>
      </c>
      <c r="AX138" s="764">
        <v>0</v>
      </c>
      <c r="AY138" s="764">
        <v>0</v>
      </c>
      <c r="AZ138" s="764">
        <v>0</v>
      </c>
    </row>
    <row r="139" spans="1:52">
      <c r="A139" s="799" t="s">
        <v>485</v>
      </c>
      <c r="B139" s="798" t="s">
        <v>905</v>
      </c>
      <c r="C139" s="798">
        <v>0</v>
      </c>
      <c r="D139" s="798">
        <v>0</v>
      </c>
      <c r="E139" s="798">
        <v>0</v>
      </c>
      <c r="F139" s="798">
        <v>0</v>
      </c>
      <c r="G139" s="798">
        <v>0</v>
      </c>
      <c r="H139" s="798">
        <v>0</v>
      </c>
      <c r="I139" s="798">
        <v>0</v>
      </c>
      <c r="J139" s="798">
        <v>0</v>
      </c>
      <c r="K139" s="798">
        <v>0</v>
      </c>
      <c r="L139" s="798">
        <v>0</v>
      </c>
      <c r="M139" s="798">
        <v>0</v>
      </c>
      <c r="N139" s="798">
        <v>0</v>
      </c>
      <c r="O139" s="798">
        <v>0</v>
      </c>
      <c r="P139" s="798">
        <v>0</v>
      </c>
      <c r="Q139" s="798">
        <v>0</v>
      </c>
      <c r="R139" s="798">
        <v>0</v>
      </c>
      <c r="S139" s="798">
        <v>0</v>
      </c>
      <c r="T139" s="798">
        <v>0</v>
      </c>
      <c r="U139" s="798">
        <v>0</v>
      </c>
      <c r="V139" s="798">
        <v>0</v>
      </c>
      <c r="W139" s="798">
        <v>0</v>
      </c>
      <c r="X139" s="798">
        <v>0</v>
      </c>
      <c r="Y139" s="798">
        <v>0</v>
      </c>
      <c r="Z139" s="798">
        <v>0</v>
      </c>
      <c r="AA139" s="798">
        <v>0</v>
      </c>
      <c r="AB139" s="798">
        <v>0</v>
      </c>
      <c r="AC139" s="798">
        <v>0</v>
      </c>
      <c r="AD139" s="764">
        <v>0</v>
      </c>
      <c r="AE139" s="764">
        <v>0</v>
      </c>
      <c r="AF139" s="764">
        <v>0</v>
      </c>
      <c r="AG139" s="764">
        <v>0</v>
      </c>
      <c r="AH139" s="764">
        <v>0</v>
      </c>
      <c r="AI139" s="764">
        <v>0</v>
      </c>
      <c r="AJ139" s="764">
        <v>0</v>
      </c>
      <c r="AK139" s="764">
        <v>0</v>
      </c>
      <c r="AL139" s="764">
        <v>0</v>
      </c>
      <c r="AM139" s="764">
        <v>0</v>
      </c>
      <c r="AN139" s="764">
        <v>0</v>
      </c>
      <c r="AO139" s="764">
        <v>0</v>
      </c>
      <c r="AP139" s="764">
        <v>0</v>
      </c>
      <c r="AQ139" s="764">
        <v>0</v>
      </c>
      <c r="AR139" s="764">
        <v>0</v>
      </c>
      <c r="AS139" s="764">
        <v>0</v>
      </c>
      <c r="AT139" s="764">
        <v>0</v>
      </c>
      <c r="AU139" s="764">
        <v>0</v>
      </c>
      <c r="AV139" s="764">
        <v>0</v>
      </c>
      <c r="AW139" s="764">
        <v>0</v>
      </c>
      <c r="AX139" s="764">
        <v>0</v>
      </c>
      <c r="AY139" s="764">
        <v>0</v>
      </c>
      <c r="AZ139" s="764">
        <v>0</v>
      </c>
    </row>
    <row r="140" spans="1:52">
      <c r="A140" s="799" t="s">
        <v>485</v>
      </c>
      <c r="B140" s="798" t="s">
        <v>906</v>
      </c>
      <c r="C140" s="798">
        <v>0</v>
      </c>
      <c r="D140" s="798">
        <v>0</v>
      </c>
      <c r="E140" s="798">
        <v>0</v>
      </c>
      <c r="F140" s="798">
        <v>0</v>
      </c>
      <c r="G140" s="798">
        <v>0</v>
      </c>
      <c r="H140" s="798">
        <v>0</v>
      </c>
      <c r="I140" s="798">
        <v>0</v>
      </c>
      <c r="J140" s="798">
        <v>0</v>
      </c>
      <c r="K140" s="798">
        <v>0</v>
      </c>
      <c r="L140" s="798">
        <v>0</v>
      </c>
      <c r="M140" s="798">
        <v>0</v>
      </c>
      <c r="N140" s="798">
        <v>0</v>
      </c>
      <c r="O140" s="798">
        <v>0</v>
      </c>
      <c r="P140" s="798">
        <v>0</v>
      </c>
      <c r="Q140" s="798">
        <v>0</v>
      </c>
      <c r="R140" s="798">
        <v>0</v>
      </c>
      <c r="S140" s="798">
        <v>0</v>
      </c>
      <c r="T140" s="798">
        <v>0</v>
      </c>
      <c r="U140" s="798">
        <v>0</v>
      </c>
      <c r="V140" s="798">
        <v>0</v>
      </c>
      <c r="W140" s="798">
        <v>0</v>
      </c>
      <c r="X140" s="798">
        <v>0</v>
      </c>
      <c r="Y140" s="798">
        <v>0</v>
      </c>
      <c r="Z140" s="798">
        <v>0</v>
      </c>
      <c r="AA140" s="798">
        <v>0</v>
      </c>
      <c r="AB140" s="798">
        <v>0</v>
      </c>
      <c r="AC140" s="798">
        <v>0</v>
      </c>
      <c r="AD140" s="764">
        <v>0</v>
      </c>
      <c r="AE140" s="764">
        <v>0</v>
      </c>
      <c r="AF140" s="764">
        <v>0</v>
      </c>
      <c r="AG140" s="764">
        <v>0</v>
      </c>
      <c r="AH140" s="764">
        <v>0</v>
      </c>
      <c r="AI140" s="764">
        <v>0</v>
      </c>
      <c r="AJ140" s="764">
        <v>0</v>
      </c>
      <c r="AK140" s="764">
        <v>0</v>
      </c>
      <c r="AL140" s="764">
        <v>0</v>
      </c>
      <c r="AM140" s="764">
        <v>0</v>
      </c>
      <c r="AN140" s="764">
        <v>0</v>
      </c>
      <c r="AO140" s="764">
        <v>0</v>
      </c>
      <c r="AP140" s="764">
        <v>0</v>
      </c>
      <c r="AQ140" s="764">
        <v>0</v>
      </c>
      <c r="AR140" s="764">
        <v>0</v>
      </c>
      <c r="AS140" s="764">
        <v>0</v>
      </c>
      <c r="AT140" s="764">
        <v>0</v>
      </c>
      <c r="AU140" s="764">
        <v>0</v>
      </c>
      <c r="AV140" s="764">
        <v>0</v>
      </c>
      <c r="AW140" s="764">
        <v>0</v>
      </c>
      <c r="AX140" s="764">
        <v>0</v>
      </c>
      <c r="AY140" s="764">
        <v>0</v>
      </c>
      <c r="AZ140" s="764">
        <v>0</v>
      </c>
    </row>
    <row r="141" spans="1:52">
      <c r="A141" s="799" t="s">
        <v>485</v>
      </c>
      <c r="B141" s="798" t="s">
        <v>907</v>
      </c>
      <c r="C141" s="798">
        <v>0</v>
      </c>
      <c r="D141" s="798">
        <v>0</v>
      </c>
      <c r="E141" s="798">
        <v>0</v>
      </c>
      <c r="F141" s="798">
        <v>0</v>
      </c>
      <c r="G141" s="798">
        <v>0</v>
      </c>
      <c r="H141" s="798">
        <v>0</v>
      </c>
      <c r="I141" s="798">
        <v>0</v>
      </c>
      <c r="J141" s="798">
        <v>0</v>
      </c>
      <c r="K141" s="798">
        <v>0</v>
      </c>
      <c r="L141" s="798">
        <v>0</v>
      </c>
      <c r="M141" s="798">
        <v>0</v>
      </c>
      <c r="N141" s="798">
        <v>0</v>
      </c>
      <c r="O141" s="798">
        <v>0</v>
      </c>
      <c r="P141" s="798">
        <v>0</v>
      </c>
      <c r="Q141" s="798">
        <v>0</v>
      </c>
      <c r="R141" s="798">
        <v>0</v>
      </c>
      <c r="S141" s="798">
        <v>0</v>
      </c>
      <c r="T141" s="798">
        <v>0</v>
      </c>
      <c r="U141" s="798">
        <v>0</v>
      </c>
      <c r="V141" s="798">
        <v>0</v>
      </c>
      <c r="W141" s="798">
        <v>0</v>
      </c>
      <c r="X141" s="798">
        <v>0</v>
      </c>
      <c r="Y141" s="798">
        <v>0</v>
      </c>
      <c r="Z141" s="798">
        <v>0</v>
      </c>
      <c r="AA141" s="798">
        <v>0</v>
      </c>
      <c r="AB141" s="798">
        <v>0</v>
      </c>
      <c r="AC141" s="798">
        <v>0</v>
      </c>
      <c r="AD141" s="764">
        <v>0</v>
      </c>
      <c r="AE141" s="764">
        <v>0</v>
      </c>
      <c r="AF141" s="764">
        <v>0</v>
      </c>
      <c r="AG141" s="764">
        <v>0</v>
      </c>
      <c r="AH141" s="764">
        <v>0</v>
      </c>
      <c r="AI141" s="764">
        <v>0</v>
      </c>
      <c r="AJ141" s="764">
        <v>0</v>
      </c>
      <c r="AK141" s="764">
        <v>0</v>
      </c>
      <c r="AL141" s="764">
        <v>0</v>
      </c>
      <c r="AM141" s="764">
        <v>0</v>
      </c>
      <c r="AN141" s="764">
        <v>0</v>
      </c>
      <c r="AO141" s="764">
        <v>0</v>
      </c>
      <c r="AP141" s="764">
        <v>0</v>
      </c>
      <c r="AQ141" s="764">
        <v>0</v>
      </c>
      <c r="AR141" s="764">
        <v>0</v>
      </c>
      <c r="AS141" s="764">
        <v>0</v>
      </c>
      <c r="AT141" s="764">
        <v>0</v>
      </c>
      <c r="AU141" s="764">
        <v>0</v>
      </c>
      <c r="AV141" s="764">
        <v>0</v>
      </c>
      <c r="AW141" s="764">
        <v>0</v>
      </c>
      <c r="AX141" s="764">
        <v>0</v>
      </c>
      <c r="AY141" s="764">
        <v>0</v>
      </c>
      <c r="AZ141" s="764">
        <v>0</v>
      </c>
    </row>
    <row r="142" spans="1:52">
      <c r="A142" s="799" t="s">
        <v>485</v>
      </c>
      <c r="B142" s="798" t="s">
        <v>547</v>
      </c>
      <c r="C142" s="798">
        <v>0</v>
      </c>
      <c r="D142" s="798">
        <v>0</v>
      </c>
      <c r="E142" s="798">
        <v>0</v>
      </c>
      <c r="F142" s="798">
        <v>0</v>
      </c>
      <c r="G142" s="798">
        <v>0</v>
      </c>
      <c r="H142" s="798">
        <v>0</v>
      </c>
      <c r="I142" s="798">
        <v>0</v>
      </c>
      <c r="J142" s="798">
        <v>0</v>
      </c>
      <c r="K142" s="798">
        <v>0</v>
      </c>
      <c r="L142" s="798">
        <v>0</v>
      </c>
      <c r="M142" s="798">
        <v>0</v>
      </c>
      <c r="N142" s="798">
        <v>0</v>
      </c>
      <c r="O142" s="798">
        <v>0</v>
      </c>
      <c r="P142" s="798">
        <v>0</v>
      </c>
      <c r="Q142" s="798">
        <v>0</v>
      </c>
      <c r="R142" s="798">
        <v>0</v>
      </c>
      <c r="S142" s="798">
        <v>0</v>
      </c>
      <c r="T142" s="798">
        <v>0</v>
      </c>
      <c r="U142" s="798">
        <v>0</v>
      </c>
      <c r="V142" s="798">
        <v>0</v>
      </c>
      <c r="W142" s="798">
        <v>0</v>
      </c>
      <c r="X142" s="798">
        <v>0</v>
      </c>
      <c r="Y142" s="798">
        <v>0</v>
      </c>
      <c r="Z142" s="798">
        <v>0</v>
      </c>
      <c r="AA142" s="798">
        <v>0</v>
      </c>
      <c r="AB142" s="798">
        <v>0</v>
      </c>
      <c r="AC142" s="798">
        <v>0</v>
      </c>
      <c r="AD142" s="764">
        <v>0</v>
      </c>
      <c r="AE142" s="764">
        <v>0</v>
      </c>
      <c r="AF142" s="764">
        <v>0</v>
      </c>
      <c r="AG142" s="764">
        <v>0</v>
      </c>
      <c r="AH142" s="764">
        <v>0</v>
      </c>
      <c r="AI142" s="764">
        <v>0</v>
      </c>
      <c r="AJ142" s="764">
        <v>0</v>
      </c>
      <c r="AK142" s="764">
        <v>0</v>
      </c>
      <c r="AL142" s="764">
        <v>0</v>
      </c>
      <c r="AM142" s="764">
        <v>0</v>
      </c>
      <c r="AN142" s="764">
        <v>0</v>
      </c>
      <c r="AO142" s="764">
        <v>0</v>
      </c>
      <c r="AP142" s="764">
        <v>0</v>
      </c>
      <c r="AQ142" s="764">
        <v>0</v>
      </c>
      <c r="AR142" s="764">
        <v>0</v>
      </c>
      <c r="AS142" s="764">
        <v>0</v>
      </c>
      <c r="AT142" s="764">
        <v>0</v>
      </c>
      <c r="AU142" s="764">
        <v>0</v>
      </c>
      <c r="AV142" s="764">
        <v>0</v>
      </c>
      <c r="AW142" s="764">
        <v>0</v>
      </c>
      <c r="AX142" s="764">
        <v>0</v>
      </c>
      <c r="AY142" s="764">
        <v>0</v>
      </c>
      <c r="AZ142" s="764">
        <v>0</v>
      </c>
    </row>
    <row r="143" spans="1:52">
      <c r="A143" s="799" t="s">
        <v>485</v>
      </c>
      <c r="B143" s="798" t="s">
        <v>454</v>
      </c>
      <c r="C143" s="798">
        <v>1131.4179999999999</v>
      </c>
      <c r="D143" s="798">
        <v>1133.1179999999999</v>
      </c>
      <c r="E143" s="798">
        <v>1138.365</v>
      </c>
      <c r="F143" s="798">
        <v>1144.1379999999999</v>
      </c>
      <c r="G143" s="798">
        <v>1150.146</v>
      </c>
      <c r="H143" s="798">
        <v>1179.6010000000001</v>
      </c>
      <c r="I143" s="798">
        <v>1179.807</v>
      </c>
      <c r="J143" s="798">
        <v>1175.3219999999999</v>
      </c>
      <c r="K143" s="798">
        <v>1166.9690000000001</v>
      </c>
      <c r="L143" s="798">
        <v>1271.0139999999999</v>
      </c>
      <c r="M143" s="798">
        <v>1285.7270000000001</v>
      </c>
      <c r="N143" s="798">
        <v>1273.5350000000001</v>
      </c>
      <c r="O143" s="798">
        <v>1254.0150000000001</v>
      </c>
      <c r="P143" s="798">
        <v>1257.239</v>
      </c>
      <c r="Q143" s="798">
        <v>1323.0070000000001</v>
      </c>
      <c r="R143" s="798">
        <v>1360.932</v>
      </c>
      <c r="S143" s="798">
        <v>1382.21</v>
      </c>
      <c r="T143" s="798">
        <v>1400.4690000000001</v>
      </c>
      <c r="U143" s="798">
        <v>1416.9110000000001</v>
      </c>
      <c r="V143" s="798">
        <v>1458.675</v>
      </c>
      <c r="W143" s="798">
        <v>1458.7339999999999</v>
      </c>
      <c r="X143" s="798">
        <v>1457.5619999999999</v>
      </c>
      <c r="Y143" s="798">
        <v>1455.7449999999999</v>
      </c>
      <c r="Z143" s="798">
        <v>1458.0889999999999</v>
      </c>
      <c r="AA143" s="798">
        <v>1459.4079999999999</v>
      </c>
      <c r="AB143" s="798">
        <v>1460.1990000000001</v>
      </c>
      <c r="AC143" s="798">
        <v>1462.5150000000001</v>
      </c>
      <c r="AD143" s="764">
        <v>1464.508</v>
      </c>
      <c r="AE143" s="764">
        <v>1466.2080000000001</v>
      </c>
      <c r="AF143" s="764">
        <v>1467.731</v>
      </c>
      <c r="AG143" s="764">
        <v>1469.021</v>
      </c>
      <c r="AH143" s="764">
        <v>1470.164</v>
      </c>
      <c r="AI143" s="764">
        <v>1471.1020000000001</v>
      </c>
      <c r="AJ143" s="764">
        <v>1471.981</v>
      </c>
      <c r="AK143" s="764">
        <v>1472.7429999999999</v>
      </c>
      <c r="AL143" s="764">
        <v>1473.3879999999999</v>
      </c>
      <c r="AM143" s="764">
        <v>1473.9449999999999</v>
      </c>
      <c r="AN143" s="764">
        <v>1474.326</v>
      </c>
      <c r="AO143" s="764">
        <v>1474.59</v>
      </c>
      <c r="AP143" s="764">
        <v>1474.7950000000001</v>
      </c>
      <c r="AQ143" s="764">
        <v>1474.8240000000001</v>
      </c>
      <c r="AR143" s="764">
        <v>1474.7950000000001</v>
      </c>
      <c r="AS143" s="764">
        <v>1474.6479999999999</v>
      </c>
      <c r="AT143" s="764">
        <v>1474.385</v>
      </c>
      <c r="AU143" s="764">
        <v>1473.9739999999999</v>
      </c>
      <c r="AV143" s="764">
        <v>1473.828</v>
      </c>
      <c r="AW143" s="764">
        <v>1473.5640000000001</v>
      </c>
      <c r="AX143" s="764">
        <v>1473.242</v>
      </c>
      <c r="AY143" s="764">
        <v>1472.9190000000001</v>
      </c>
      <c r="AZ143" s="764">
        <v>1472.567</v>
      </c>
    </row>
    <row r="144" spans="1:52">
      <c r="A144" s="799" t="s">
        <v>485</v>
      </c>
      <c r="B144" s="798" t="s">
        <v>908</v>
      </c>
      <c r="C144" s="798">
        <v>0</v>
      </c>
      <c r="D144" s="798">
        <v>0</v>
      </c>
      <c r="E144" s="798">
        <v>0</v>
      </c>
      <c r="F144" s="798">
        <v>0</v>
      </c>
      <c r="G144" s="798">
        <v>0</v>
      </c>
      <c r="H144" s="798">
        <v>0</v>
      </c>
      <c r="I144" s="798">
        <v>0</v>
      </c>
      <c r="J144" s="798">
        <v>0</v>
      </c>
      <c r="K144" s="798">
        <v>0</v>
      </c>
      <c r="L144" s="798">
        <v>0</v>
      </c>
      <c r="M144" s="798">
        <v>0</v>
      </c>
      <c r="N144" s="798">
        <v>0</v>
      </c>
      <c r="O144" s="798">
        <v>0</v>
      </c>
      <c r="P144" s="798">
        <v>0</v>
      </c>
      <c r="Q144" s="798">
        <v>0</v>
      </c>
      <c r="R144" s="798">
        <v>0</v>
      </c>
      <c r="S144" s="798">
        <v>0</v>
      </c>
      <c r="T144" s="798">
        <v>0</v>
      </c>
      <c r="U144" s="798">
        <v>0</v>
      </c>
      <c r="V144" s="798">
        <v>0</v>
      </c>
      <c r="W144" s="798">
        <v>0</v>
      </c>
      <c r="X144" s="798">
        <v>0</v>
      </c>
      <c r="Y144" s="798">
        <v>0</v>
      </c>
      <c r="Z144" s="798">
        <v>0</v>
      </c>
      <c r="AA144" s="798">
        <v>0</v>
      </c>
      <c r="AB144" s="798">
        <v>0</v>
      </c>
      <c r="AC144" s="798">
        <v>0</v>
      </c>
      <c r="AD144" s="764">
        <v>0</v>
      </c>
      <c r="AE144" s="764">
        <v>0</v>
      </c>
      <c r="AF144" s="764">
        <v>0</v>
      </c>
      <c r="AG144" s="764">
        <v>0</v>
      </c>
      <c r="AH144" s="764">
        <v>0</v>
      </c>
      <c r="AI144" s="764">
        <v>0</v>
      </c>
      <c r="AJ144" s="764">
        <v>0</v>
      </c>
      <c r="AK144" s="764">
        <v>0</v>
      </c>
      <c r="AL144" s="764">
        <v>0</v>
      </c>
      <c r="AM144" s="764">
        <v>0</v>
      </c>
      <c r="AN144" s="764">
        <v>0</v>
      </c>
      <c r="AO144" s="764">
        <v>0</v>
      </c>
      <c r="AP144" s="764">
        <v>0</v>
      </c>
      <c r="AQ144" s="764">
        <v>0</v>
      </c>
      <c r="AR144" s="764">
        <v>0</v>
      </c>
      <c r="AS144" s="764">
        <v>0</v>
      </c>
      <c r="AT144" s="764">
        <v>0</v>
      </c>
      <c r="AU144" s="764">
        <v>0</v>
      </c>
      <c r="AV144" s="764">
        <v>0</v>
      </c>
      <c r="AW144" s="764">
        <v>0</v>
      </c>
      <c r="AX144" s="764">
        <v>0</v>
      </c>
      <c r="AY144" s="764">
        <v>0</v>
      </c>
      <c r="AZ144" s="764">
        <v>0</v>
      </c>
    </row>
    <row r="145" spans="1:52">
      <c r="A145" s="799" t="s">
        <v>485</v>
      </c>
      <c r="B145" s="798" t="s">
        <v>909</v>
      </c>
      <c r="C145" s="798">
        <v>0</v>
      </c>
      <c r="D145" s="798">
        <v>0</v>
      </c>
      <c r="E145" s="798">
        <v>0</v>
      </c>
      <c r="F145" s="798">
        <v>0</v>
      </c>
      <c r="G145" s="798">
        <v>0</v>
      </c>
      <c r="H145" s="798">
        <v>0</v>
      </c>
      <c r="I145" s="798">
        <v>0</v>
      </c>
      <c r="J145" s="798">
        <v>0</v>
      </c>
      <c r="K145" s="798">
        <v>0</v>
      </c>
      <c r="L145" s="798">
        <v>0</v>
      </c>
      <c r="M145" s="798">
        <v>0</v>
      </c>
      <c r="N145" s="798">
        <v>0</v>
      </c>
      <c r="O145" s="798">
        <v>0</v>
      </c>
      <c r="P145" s="798">
        <v>0</v>
      </c>
      <c r="Q145" s="798">
        <v>0</v>
      </c>
      <c r="R145" s="798">
        <v>0</v>
      </c>
      <c r="S145" s="798">
        <v>0</v>
      </c>
      <c r="T145" s="798">
        <v>0</v>
      </c>
      <c r="U145" s="798">
        <v>0</v>
      </c>
      <c r="V145" s="798">
        <v>0</v>
      </c>
      <c r="W145" s="798">
        <v>0</v>
      </c>
      <c r="X145" s="798">
        <v>0</v>
      </c>
      <c r="Y145" s="798">
        <v>0</v>
      </c>
      <c r="Z145" s="798">
        <v>0</v>
      </c>
      <c r="AA145" s="798">
        <v>0</v>
      </c>
      <c r="AB145" s="798">
        <v>0</v>
      </c>
      <c r="AC145" s="798">
        <v>0</v>
      </c>
      <c r="AD145" s="764">
        <v>0</v>
      </c>
      <c r="AE145" s="764">
        <v>0</v>
      </c>
      <c r="AF145" s="764">
        <v>0</v>
      </c>
      <c r="AG145" s="764">
        <v>0</v>
      </c>
      <c r="AH145" s="764">
        <v>0</v>
      </c>
      <c r="AI145" s="764">
        <v>0</v>
      </c>
      <c r="AJ145" s="764">
        <v>0</v>
      </c>
      <c r="AK145" s="764">
        <v>0</v>
      </c>
      <c r="AL145" s="764">
        <v>0</v>
      </c>
      <c r="AM145" s="764">
        <v>0</v>
      </c>
      <c r="AN145" s="764">
        <v>0</v>
      </c>
      <c r="AO145" s="764">
        <v>0</v>
      </c>
      <c r="AP145" s="764">
        <v>0</v>
      </c>
      <c r="AQ145" s="764">
        <v>0</v>
      </c>
      <c r="AR145" s="764">
        <v>0</v>
      </c>
      <c r="AS145" s="764">
        <v>0</v>
      </c>
      <c r="AT145" s="764">
        <v>0</v>
      </c>
      <c r="AU145" s="764">
        <v>0</v>
      </c>
      <c r="AV145" s="764">
        <v>0</v>
      </c>
      <c r="AW145" s="764">
        <v>0</v>
      </c>
      <c r="AX145" s="764">
        <v>0</v>
      </c>
      <c r="AY145" s="764">
        <v>0</v>
      </c>
      <c r="AZ145" s="764">
        <v>0</v>
      </c>
    </row>
    <row r="146" spans="1:52">
      <c r="A146" s="799" t="s">
        <v>485</v>
      </c>
      <c r="B146" s="798" t="s">
        <v>910</v>
      </c>
      <c r="C146" s="798">
        <v>0</v>
      </c>
      <c r="D146" s="798">
        <v>0</v>
      </c>
      <c r="E146" s="798">
        <v>0</v>
      </c>
      <c r="F146" s="798">
        <v>0</v>
      </c>
      <c r="G146" s="798">
        <v>0</v>
      </c>
      <c r="H146" s="798">
        <v>0</v>
      </c>
      <c r="I146" s="798">
        <v>0</v>
      </c>
      <c r="J146" s="798">
        <v>0</v>
      </c>
      <c r="K146" s="798">
        <v>0</v>
      </c>
      <c r="L146" s="798">
        <v>0</v>
      </c>
      <c r="M146" s="798">
        <v>0</v>
      </c>
      <c r="N146" s="798">
        <v>0</v>
      </c>
      <c r="O146" s="798">
        <v>0</v>
      </c>
      <c r="P146" s="798">
        <v>0</v>
      </c>
      <c r="Q146" s="798">
        <v>0</v>
      </c>
      <c r="R146" s="798">
        <v>0</v>
      </c>
      <c r="S146" s="798">
        <v>0</v>
      </c>
      <c r="T146" s="798">
        <v>0</v>
      </c>
      <c r="U146" s="798">
        <v>0</v>
      </c>
      <c r="V146" s="798">
        <v>0</v>
      </c>
      <c r="W146" s="798">
        <v>0</v>
      </c>
      <c r="X146" s="798">
        <v>0</v>
      </c>
      <c r="Y146" s="798">
        <v>0</v>
      </c>
      <c r="Z146" s="798">
        <v>0</v>
      </c>
      <c r="AA146" s="798">
        <v>0</v>
      </c>
      <c r="AB146" s="798">
        <v>0</v>
      </c>
      <c r="AC146" s="798">
        <v>0</v>
      </c>
      <c r="AD146" s="764">
        <v>0</v>
      </c>
      <c r="AE146" s="764">
        <v>0</v>
      </c>
      <c r="AF146" s="764">
        <v>0</v>
      </c>
      <c r="AG146" s="764">
        <v>0</v>
      </c>
      <c r="AH146" s="764">
        <v>0</v>
      </c>
      <c r="AI146" s="764">
        <v>0</v>
      </c>
      <c r="AJ146" s="764">
        <v>0</v>
      </c>
      <c r="AK146" s="764">
        <v>0</v>
      </c>
      <c r="AL146" s="764">
        <v>0</v>
      </c>
      <c r="AM146" s="764">
        <v>0</v>
      </c>
      <c r="AN146" s="764">
        <v>0</v>
      </c>
      <c r="AO146" s="764">
        <v>0</v>
      </c>
      <c r="AP146" s="764">
        <v>0</v>
      </c>
      <c r="AQ146" s="764">
        <v>0</v>
      </c>
      <c r="AR146" s="764">
        <v>0</v>
      </c>
      <c r="AS146" s="764">
        <v>0</v>
      </c>
      <c r="AT146" s="764">
        <v>0</v>
      </c>
      <c r="AU146" s="764">
        <v>0</v>
      </c>
      <c r="AV146" s="764">
        <v>0</v>
      </c>
      <c r="AW146" s="764">
        <v>0</v>
      </c>
      <c r="AX146" s="764">
        <v>0</v>
      </c>
      <c r="AY146" s="764">
        <v>0</v>
      </c>
      <c r="AZ146" s="764">
        <v>0</v>
      </c>
    </row>
    <row r="147" spans="1:52">
      <c r="A147" s="799" t="s">
        <v>485</v>
      </c>
      <c r="B147" s="798" t="s">
        <v>911</v>
      </c>
      <c r="C147" s="798">
        <v>0</v>
      </c>
      <c r="D147" s="798">
        <v>0</v>
      </c>
      <c r="E147" s="798">
        <v>0</v>
      </c>
      <c r="F147" s="798">
        <v>0</v>
      </c>
      <c r="G147" s="798">
        <v>0</v>
      </c>
      <c r="H147" s="798">
        <v>0</v>
      </c>
      <c r="I147" s="798">
        <v>0</v>
      </c>
      <c r="J147" s="798">
        <v>0</v>
      </c>
      <c r="K147" s="798">
        <v>0</v>
      </c>
      <c r="L147" s="798">
        <v>0</v>
      </c>
      <c r="M147" s="798">
        <v>0</v>
      </c>
      <c r="N147" s="798">
        <v>0</v>
      </c>
      <c r="O147" s="798">
        <v>0</v>
      </c>
      <c r="P147" s="798">
        <v>0</v>
      </c>
      <c r="Q147" s="798">
        <v>0</v>
      </c>
      <c r="R147" s="798">
        <v>0</v>
      </c>
      <c r="S147" s="798">
        <v>0</v>
      </c>
      <c r="T147" s="798">
        <v>0</v>
      </c>
      <c r="U147" s="798">
        <v>0</v>
      </c>
      <c r="V147" s="798">
        <v>0</v>
      </c>
      <c r="W147" s="798">
        <v>0</v>
      </c>
      <c r="X147" s="798">
        <v>0</v>
      </c>
      <c r="Y147" s="798">
        <v>0</v>
      </c>
      <c r="Z147" s="798">
        <v>0</v>
      </c>
      <c r="AA147" s="798">
        <v>0</v>
      </c>
      <c r="AB147" s="798">
        <v>0</v>
      </c>
      <c r="AC147" s="798">
        <v>0</v>
      </c>
      <c r="AD147" s="764">
        <v>0</v>
      </c>
      <c r="AE147" s="764">
        <v>0</v>
      </c>
      <c r="AF147" s="764">
        <v>0</v>
      </c>
      <c r="AG147" s="764">
        <v>0</v>
      </c>
      <c r="AH147" s="764">
        <v>0</v>
      </c>
      <c r="AI147" s="764">
        <v>0</v>
      </c>
      <c r="AJ147" s="764">
        <v>0</v>
      </c>
      <c r="AK147" s="764">
        <v>0</v>
      </c>
      <c r="AL147" s="764">
        <v>0</v>
      </c>
      <c r="AM147" s="764">
        <v>0</v>
      </c>
      <c r="AN147" s="764">
        <v>0</v>
      </c>
      <c r="AO147" s="764">
        <v>0</v>
      </c>
      <c r="AP147" s="764">
        <v>0</v>
      </c>
      <c r="AQ147" s="764">
        <v>0</v>
      </c>
      <c r="AR147" s="764">
        <v>0</v>
      </c>
      <c r="AS147" s="764">
        <v>0</v>
      </c>
      <c r="AT147" s="764">
        <v>0</v>
      </c>
      <c r="AU147" s="764">
        <v>0</v>
      </c>
      <c r="AV147" s="764">
        <v>0</v>
      </c>
      <c r="AW147" s="764">
        <v>0</v>
      </c>
      <c r="AX147" s="764">
        <v>0</v>
      </c>
      <c r="AY147" s="764">
        <v>0</v>
      </c>
      <c r="AZ147" s="764">
        <v>0</v>
      </c>
    </row>
    <row r="148" spans="1:52">
      <c r="A148" s="799" t="s">
        <v>485</v>
      </c>
      <c r="B148" s="798" t="s">
        <v>912</v>
      </c>
      <c r="C148" s="798">
        <v>0</v>
      </c>
      <c r="D148" s="798">
        <v>0</v>
      </c>
      <c r="E148" s="798">
        <v>0</v>
      </c>
      <c r="F148" s="798">
        <v>0</v>
      </c>
      <c r="G148" s="798">
        <v>0</v>
      </c>
      <c r="H148" s="798">
        <v>0</v>
      </c>
      <c r="I148" s="798">
        <v>0</v>
      </c>
      <c r="J148" s="798">
        <v>0</v>
      </c>
      <c r="K148" s="798">
        <v>0</v>
      </c>
      <c r="L148" s="798">
        <v>0</v>
      </c>
      <c r="M148" s="798">
        <v>0</v>
      </c>
      <c r="N148" s="798">
        <v>0</v>
      </c>
      <c r="O148" s="798">
        <v>0</v>
      </c>
      <c r="P148" s="798">
        <v>0</v>
      </c>
      <c r="Q148" s="798">
        <v>0</v>
      </c>
      <c r="R148" s="798">
        <v>0</v>
      </c>
      <c r="S148" s="798">
        <v>0</v>
      </c>
      <c r="T148" s="798">
        <v>0</v>
      </c>
      <c r="U148" s="798">
        <v>0</v>
      </c>
      <c r="V148" s="798">
        <v>0</v>
      </c>
      <c r="W148" s="798">
        <v>0</v>
      </c>
      <c r="X148" s="798">
        <v>0</v>
      </c>
      <c r="Y148" s="798">
        <v>0</v>
      </c>
      <c r="Z148" s="798">
        <v>0</v>
      </c>
      <c r="AA148" s="798">
        <v>0</v>
      </c>
      <c r="AB148" s="798">
        <v>0</v>
      </c>
      <c r="AC148" s="798">
        <v>0</v>
      </c>
      <c r="AD148" s="764">
        <v>0</v>
      </c>
      <c r="AE148" s="764">
        <v>0</v>
      </c>
      <c r="AF148" s="764">
        <v>0</v>
      </c>
      <c r="AG148" s="764">
        <v>0</v>
      </c>
      <c r="AH148" s="764">
        <v>0</v>
      </c>
      <c r="AI148" s="764">
        <v>0</v>
      </c>
      <c r="AJ148" s="764">
        <v>0</v>
      </c>
      <c r="AK148" s="764">
        <v>0</v>
      </c>
      <c r="AL148" s="764">
        <v>0</v>
      </c>
      <c r="AM148" s="764">
        <v>0</v>
      </c>
      <c r="AN148" s="764">
        <v>0</v>
      </c>
      <c r="AO148" s="764">
        <v>0</v>
      </c>
      <c r="AP148" s="764">
        <v>0</v>
      </c>
      <c r="AQ148" s="764">
        <v>0</v>
      </c>
      <c r="AR148" s="764">
        <v>0</v>
      </c>
      <c r="AS148" s="764">
        <v>0</v>
      </c>
      <c r="AT148" s="764">
        <v>0</v>
      </c>
      <c r="AU148" s="764">
        <v>0</v>
      </c>
      <c r="AV148" s="764">
        <v>0</v>
      </c>
      <c r="AW148" s="764">
        <v>0</v>
      </c>
      <c r="AX148" s="764">
        <v>0</v>
      </c>
      <c r="AY148" s="764">
        <v>0</v>
      </c>
      <c r="AZ148" s="764">
        <v>0</v>
      </c>
    </row>
    <row r="149" spans="1:52">
      <c r="A149" s="798" t="s">
        <v>4</v>
      </c>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c r="AJ149" s="798"/>
      <c r="AK149" s="798"/>
      <c r="AL149" s="798"/>
      <c r="AM149" s="798"/>
      <c r="AN149" s="798"/>
      <c r="AO149" s="798"/>
      <c r="AP149" s="798"/>
      <c r="AQ149" s="798"/>
      <c r="AR149" s="798"/>
      <c r="AS149" s="798"/>
      <c r="AT149" s="798"/>
      <c r="AU149" s="798"/>
      <c r="AV149" s="798"/>
      <c r="AW149" s="798"/>
      <c r="AX149" s="798"/>
      <c r="AY149" s="798"/>
      <c r="AZ149" s="798"/>
    </row>
    <row r="150" spans="1:52">
      <c r="A150" s="799"/>
      <c r="B150" s="798"/>
      <c r="C150" s="798"/>
      <c r="D150" s="798"/>
      <c r="E150" s="798"/>
      <c r="F150" s="798"/>
      <c r="G150" s="798"/>
      <c r="H150" s="798"/>
      <c r="I150" s="798"/>
      <c r="J150" s="798"/>
      <c r="K150" s="798"/>
      <c r="L150" s="798"/>
      <c r="M150" s="798"/>
      <c r="N150" s="798"/>
      <c r="O150" s="798"/>
      <c r="P150" s="798"/>
      <c r="Q150" s="798"/>
      <c r="R150" s="798"/>
      <c r="S150" s="798"/>
      <c r="T150" s="798"/>
      <c r="U150" s="798"/>
      <c r="V150" s="798"/>
      <c r="W150" s="798"/>
      <c r="X150" s="798"/>
      <c r="Y150" s="798"/>
      <c r="Z150" s="798"/>
      <c r="AA150" s="798"/>
      <c r="AB150" s="798"/>
      <c r="AC150" s="798"/>
      <c r="AD150" s="798"/>
      <c r="AE150" s="798"/>
      <c r="AF150" s="798"/>
      <c r="AG150" s="798"/>
      <c r="AH150" s="798"/>
      <c r="AI150" s="798"/>
      <c r="AJ150" s="798"/>
      <c r="AK150" s="798"/>
      <c r="AL150" s="798"/>
      <c r="AM150" s="798"/>
      <c r="AN150" s="798"/>
      <c r="AO150" s="798"/>
      <c r="AP150" s="798"/>
      <c r="AQ150" s="798"/>
      <c r="AR150" s="798"/>
      <c r="AS150" s="798"/>
      <c r="AT150" s="798"/>
      <c r="AU150" s="798"/>
      <c r="AV150" s="798"/>
      <c r="AW150" s="798"/>
      <c r="AX150" s="798"/>
      <c r="AY150" s="798"/>
      <c r="AZ150" s="798"/>
    </row>
    <row r="151" spans="1:52">
      <c r="A151" s="799"/>
      <c r="B151" s="798"/>
      <c r="C151" s="798"/>
      <c r="D151" s="798"/>
      <c r="E151" s="798"/>
      <c r="F151" s="798"/>
      <c r="G151" s="798"/>
      <c r="H151" s="798"/>
      <c r="I151" s="798"/>
      <c r="J151" s="798"/>
      <c r="K151" s="798"/>
      <c r="L151" s="798"/>
      <c r="M151" s="798"/>
      <c r="N151" s="798"/>
      <c r="O151" s="798"/>
      <c r="P151" s="798"/>
      <c r="Q151" s="798"/>
      <c r="R151" s="798"/>
      <c r="S151" s="798"/>
      <c r="T151" s="798"/>
      <c r="U151" s="798"/>
      <c r="V151" s="798"/>
      <c r="W151" s="798"/>
      <c r="X151" s="798"/>
      <c r="Y151" s="798"/>
      <c r="Z151" s="798"/>
      <c r="AA151" s="798"/>
      <c r="AB151" s="798"/>
      <c r="AC151" s="798"/>
      <c r="AD151" s="798"/>
      <c r="AE151" s="798"/>
      <c r="AF151" s="798"/>
      <c r="AG151" s="798"/>
      <c r="AH151" s="798"/>
      <c r="AI151" s="798"/>
      <c r="AJ151" s="798"/>
      <c r="AK151" s="798"/>
      <c r="AL151" s="798"/>
      <c r="AM151" s="798"/>
      <c r="AN151" s="798"/>
      <c r="AO151" s="798"/>
      <c r="AP151" s="798"/>
      <c r="AQ151" s="798"/>
      <c r="AR151" s="798"/>
      <c r="AS151" s="798"/>
      <c r="AT151" s="798"/>
      <c r="AU151" s="798"/>
      <c r="AV151" s="798"/>
      <c r="AW151" s="798"/>
      <c r="AX151" s="798"/>
      <c r="AY151" s="798"/>
      <c r="AZ151" s="798"/>
    </row>
    <row r="152" spans="1:52">
      <c r="A152" s="799"/>
      <c r="B152" s="798"/>
      <c r="C152" s="798"/>
      <c r="D152" s="798"/>
      <c r="E152" s="798"/>
      <c r="F152" s="798"/>
      <c r="G152" s="798"/>
      <c r="H152" s="798"/>
      <c r="I152" s="798"/>
      <c r="J152" s="798"/>
      <c r="K152" s="798"/>
      <c r="L152" s="798"/>
      <c r="M152" s="798"/>
      <c r="N152" s="798"/>
      <c r="O152" s="798"/>
      <c r="P152" s="798"/>
      <c r="Q152" s="798"/>
      <c r="R152" s="798"/>
      <c r="S152" s="798"/>
      <c r="T152" s="798"/>
      <c r="U152" s="798"/>
      <c r="V152" s="798"/>
      <c r="W152" s="798"/>
      <c r="X152" s="798"/>
      <c r="Y152" s="798"/>
      <c r="Z152" s="798"/>
      <c r="AA152" s="798"/>
      <c r="AB152" s="798"/>
      <c r="AC152" s="798"/>
      <c r="AD152" s="798"/>
      <c r="AE152" s="798"/>
      <c r="AF152" s="798"/>
      <c r="AG152" s="798"/>
      <c r="AH152" s="798"/>
      <c r="AI152" s="798"/>
      <c r="AJ152" s="798"/>
      <c r="AK152" s="798"/>
      <c r="AL152" s="798"/>
      <c r="AM152" s="798"/>
      <c r="AN152" s="798"/>
      <c r="AO152" s="798"/>
      <c r="AP152" s="798"/>
      <c r="AQ152" s="798"/>
      <c r="AR152" s="798"/>
      <c r="AS152" s="798"/>
      <c r="AT152" s="798"/>
      <c r="AU152" s="798"/>
      <c r="AV152" s="798"/>
      <c r="AW152" s="798"/>
      <c r="AX152" s="798"/>
      <c r="AY152" s="798"/>
      <c r="AZ152" s="798"/>
    </row>
    <row r="153" spans="1:52">
      <c r="A153" s="799"/>
      <c r="B153" s="798"/>
      <c r="C153" s="798"/>
      <c r="D153" s="798"/>
      <c r="E153" s="798"/>
      <c r="F153" s="798"/>
      <c r="G153" s="798"/>
      <c r="H153" s="798"/>
      <c r="I153" s="798"/>
      <c r="J153" s="798"/>
      <c r="K153" s="798"/>
      <c r="L153" s="798"/>
      <c r="M153" s="798"/>
      <c r="N153" s="798"/>
      <c r="O153" s="798"/>
      <c r="P153" s="798"/>
      <c r="Q153" s="798"/>
      <c r="R153" s="798"/>
      <c r="S153" s="798"/>
      <c r="T153" s="798"/>
      <c r="U153" s="798"/>
      <c r="V153" s="798"/>
      <c r="W153" s="798"/>
      <c r="X153" s="798"/>
      <c r="Y153" s="798"/>
      <c r="Z153" s="798"/>
      <c r="AA153" s="798"/>
      <c r="AB153" s="798"/>
      <c r="AC153" s="798"/>
      <c r="AD153" s="798"/>
      <c r="AE153" s="798"/>
      <c r="AF153" s="798"/>
      <c r="AG153" s="798"/>
      <c r="AH153" s="798"/>
      <c r="AI153" s="798"/>
      <c r="AJ153" s="798"/>
      <c r="AK153" s="798"/>
      <c r="AL153" s="798"/>
      <c r="AM153" s="798"/>
      <c r="AN153" s="798"/>
      <c r="AO153" s="798"/>
      <c r="AP153" s="798"/>
      <c r="AQ153" s="798"/>
      <c r="AR153" s="798"/>
      <c r="AS153" s="798"/>
      <c r="AT153" s="798"/>
      <c r="AU153" s="798"/>
      <c r="AV153" s="798"/>
      <c r="AW153" s="798"/>
      <c r="AX153" s="798"/>
      <c r="AY153" s="798"/>
      <c r="AZ153" s="798"/>
    </row>
    <row r="154" spans="1:52">
      <c r="A154" s="799"/>
      <c r="B154" s="798"/>
      <c r="C154" s="798"/>
      <c r="D154" s="798"/>
      <c r="E154" s="798"/>
      <c r="F154" s="798"/>
      <c r="G154" s="798"/>
      <c r="H154" s="798"/>
      <c r="I154" s="798"/>
      <c r="J154" s="798"/>
      <c r="K154" s="798"/>
      <c r="L154" s="798"/>
      <c r="M154" s="798"/>
      <c r="N154" s="798"/>
      <c r="O154" s="798"/>
      <c r="P154" s="798"/>
      <c r="Q154" s="798"/>
      <c r="R154" s="798"/>
      <c r="S154" s="798"/>
      <c r="T154" s="798"/>
      <c r="U154" s="798"/>
      <c r="V154" s="798"/>
      <c r="W154" s="798"/>
      <c r="X154" s="798"/>
      <c r="Y154" s="798"/>
      <c r="Z154" s="798"/>
      <c r="AA154" s="798"/>
      <c r="AB154" s="798"/>
      <c r="AC154" s="798"/>
      <c r="AD154" s="798"/>
      <c r="AE154" s="798"/>
      <c r="AF154" s="798"/>
      <c r="AG154" s="798"/>
      <c r="AH154" s="798"/>
      <c r="AI154" s="798"/>
      <c r="AJ154" s="798"/>
      <c r="AK154" s="798"/>
      <c r="AL154" s="798"/>
      <c r="AM154" s="798"/>
      <c r="AN154" s="798"/>
      <c r="AO154" s="798"/>
      <c r="AP154" s="798"/>
      <c r="AQ154" s="798"/>
      <c r="AR154" s="798"/>
      <c r="AS154" s="798"/>
      <c r="AT154" s="798"/>
      <c r="AU154" s="798"/>
      <c r="AV154" s="798"/>
      <c r="AW154" s="798"/>
      <c r="AX154" s="798"/>
      <c r="AY154" s="798"/>
      <c r="AZ154" s="798"/>
    </row>
    <row r="155" spans="1:52">
      <c r="A155" s="799"/>
      <c r="B155" s="798"/>
      <c r="C155" s="798"/>
      <c r="D155" s="798"/>
      <c r="E155" s="798"/>
      <c r="F155" s="798"/>
      <c r="G155" s="798"/>
      <c r="H155" s="798"/>
      <c r="I155" s="798"/>
      <c r="J155" s="798"/>
      <c r="K155" s="798"/>
      <c r="L155" s="798"/>
      <c r="M155" s="798"/>
      <c r="N155" s="798"/>
      <c r="O155" s="798"/>
      <c r="P155" s="798"/>
      <c r="Q155" s="798"/>
      <c r="R155" s="798"/>
      <c r="S155" s="798"/>
      <c r="T155" s="798"/>
      <c r="U155" s="798"/>
      <c r="V155" s="798"/>
      <c r="W155" s="798"/>
      <c r="X155" s="798"/>
      <c r="Y155" s="798"/>
      <c r="Z155" s="798"/>
      <c r="AA155" s="798"/>
      <c r="AB155" s="798"/>
      <c r="AC155" s="798"/>
      <c r="AD155" s="798"/>
      <c r="AE155" s="798"/>
      <c r="AF155" s="798"/>
      <c r="AG155" s="798"/>
      <c r="AH155" s="798"/>
      <c r="AI155" s="798"/>
      <c r="AJ155" s="798"/>
      <c r="AK155" s="798"/>
      <c r="AL155" s="798"/>
      <c r="AM155" s="798"/>
      <c r="AN155" s="798"/>
      <c r="AO155" s="798"/>
      <c r="AP155" s="798"/>
      <c r="AQ155" s="798"/>
      <c r="AR155" s="798"/>
      <c r="AS155" s="798"/>
      <c r="AT155" s="798"/>
      <c r="AU155" s="798"/>
      <c r="AV155" s="798"/>
      <c r="AW155" s="798"/>
      <c r="AX155" s="798"/>
      <c r="AY155" s="798"/>
      <c r="AZ155" s="798"/>
    </row>
    <row r="156" spans="1:52">
      <c r="A156" s="799"/>
      <c r="B156" s="798"/>
      <c r="C156" s="798"/>
      <c r="D156" s="798"/>
      <c r="E156" s="798"/>
      <c r="F156" s="798"/>
      <c r="G156" s="798"/>
      <c r="H156" s="798"/>
      <c r="I156" s="798"/>
      <c r="J156" s="798"/>
      <c r="K156" s="798"/>
      <c r="L156" s="798"/>
      <c r="M156" s="798"/>
      <c r="N156" s="798"/>
      <c r="O156" s="798"/>
      <c r="P156" s="798"/>
      <c r="Q156" s="798"/>
      <c r="R156" s="798"/>
      <c r="S156" s="798"/>
      <c r="T156" s="798"/>
      <c r="U156" s="798"/>
      <c r="V156" s="798"/>
      <c r="W156" s="798"/>
      <c r="X156" s="798"/>
      <c r="Y156" s="798"/>
      <c r="Z156" s="798"/>
      <c r="AA156" s="798"/>
      <c r="AB156" s="798"/>
      <c r="AC156" s="798"/>
      <c r="AD156" s="798"/>
      <c r="AE156" s="798"/>
      <c r="AF156" s="798"/>
      <c r="AG156" s="798"/>
      <c r="AH156" s="798"/>
      <c r="AI156" s="798"/>
      <c r="AJ156" s="798"/>
      <c r="AK156" s="798"/>
      <c r="AL156" s="798"/>
      <c r="AM156" s="798"/>
      <c r="AN156" s="798"/>
      <c r="AO156" s="798"/>
      <c r="AP156" s="798"/>
      <c r="AQ156" s="798"/>
      <c r="AR156" s="798"/>
      <c r="AS156" s="798"/>
      <c r="AT156" s="798"/>
      <c r="AU156" s="798"/>
      <c r="AV156" s="798"/>
      <c r="AW156" s="798"/>
      <c r="AX156" s="798"/>
      <c r="AY156" s="798"/>
      <c r="AZ156" s="798"/>
    </row>
    <row r="157" spans="1:52">
      <c r="A157" s="799"/>
      <c r="B157" s="798"/>
      <c r="C157" s="798"/>
      <c r="D157" s="798"/>
      <c r="E157" s="798"/>
      <c r="F157" s="798"/>
      <c r="G157" s="798"/>
      <c r="H157" s="798"/>
      <c r="I157" s="798"/>
      <c r="J157" s="798"/>
      <c r="K157" s="798"/>
      <c r="L157" s="798"/>
      <c r="M157" s="798"/>
      <c r="N157" s="798"/>
      <c r="O157" s="798"/>
      <c r="P157" s="798"/>
      <c r="Q157" s="798"/>
      <c r="R157" s="798"/>
      <c r="S157" s="798"/>
      <c r="T157" s="798"/>
      <c r="U157" s="798"/>
      <c r="V157" s="798"/>
      <c r="W157" s="798"/>
      <c r="X157" s="798"/>
      <c r="Y157" s="798"/>
      <c r="Z157" s="798"/>
      <c r="AA157" s="798"/>
      <c r="AB157" s="798"/>
      <c r="AC157" s="798"/>
      <c r="AD157" s="798"/>
      <c r="AE157" s="798"/>
      <c r="AF157" s="798"/>
      <c r="AG157" s="798"/>
      <c r="AH157" s="798"/>
      <c r="AI157" s="798"/>
      <c r="AJ157" s="798"/>
      <c r="AK157" s="798"/>
      <c r="AL157" s="798"/>
      <c r="AM157" s="798"/>
      <c r="AN157" s="798"/>
      <c r="AO157" s="798"/>
      <c r="AP157" s="798"/>
      <c r="AQ157" s="798"/>
      <c r="AR157" s="798"/>
      <c r="AS157" s="798"/>
      <c r="AT157" s="798"/>
      <c r="AU157" s="798"/>
      <c r="AV157" s="798"/>
      <c r="AW157" s="798"/>
      <c r="AX157" s="798"/>
      <c r="AY157" s="798"/>
      <c r="AZ157" s="798"/>
    </row>
    <row r="158" spans="1:52">
      <c r="A158" s="799"/>
      <c r="B158" s="798"/>
      <c r="C158" s="798"/>
      <c r="D158" s="798"/>
      <c r="E158" s="798"/>
      <c r="F158" s="798"/>
      <c r="G158" s="798"/>
      <c r="H158" s="798"/>
      <c r="I158" s="798"/>
      <c r="J158" s="798"/>
      <c r="K158" s="798"/>
      <c r="L158" s="798"/>
      <c r="M158" s="798"/>
      <c r="N158" s="798"/>
      <c r="O158" s="798"/>
      <c r="P158" s="798"/>
      <c r="Q158" s="798"/>
      <c r="R158" s="798"/>
      <c r="S158" s="798"/>
      <c r="T158" s="798"/>
      <c r="U158" s="798"/>
      <c r="V158" s="798"/>
      <c r="W158" s="798"/>
      <c r="X158" s="798"/>
      <c r="Y158" s="798"/>
      <c r="Z158" s="798"/>
      <c r="AA158" s="798"/>
      <c r="AB158" s="798"/>
      <c r="AC158" s="798"/>
      <c r="AD158" s="798"/>
      <c r="AE158" s="798"/>
      <c r="AF158" s="798"/>
      <c r="AG158" s="798"/>
      <c r="AH158" s="798"/>
      <c r="AI158" s="798"/>
      <c r="AJ158" s="798"/>
      <c r="AK158" s="798"/>
      <c r="AL158" s="798"/>
      <c r="AM158" s="798"/>
      <c r="AN158" s="798"/>
      <c r="AO158" s="798"/>
      <c r="AP158" s="798"/>
      <c r="AQ158" s="798"/>
      <c r="AR158" s="798"/>
      <c r="AS158" s="798"/>
      <c r="AT158" s="798"/>
      <c r="AU158" s="798"/>
      <c r="AV158" s="798"/>
      <c r="AW158" s="798"/>
      <c r="AX158" s="798"/>
      <c r="AY158" s="798"/>
      <c r="AZ158" s="798"/>
    </row>
    <row r="159" spans="1:52">
      <c r="A159" s="799"/>
      <c r="B159" s="798"/>
      <c r="C159" s="798"/>
      <c r="D159" s="798"/>
      <c r="E159" s="798"/>
      <c r="F159" s="798"/>
      <c r="G159" s="798"/>
      <c r="H159" s="798"/>
      <c r="I159" s="798"/>
      <c r="J159" s="798"/>
      <c r="K159" s="798"/>
      <c r="L159" s="798"/>
      <c r="M159" s="798"/>
      <c r="N159" s="798"/>
      <c r="O159" s="798"/>
      <c r="P159" s="798"/>
      <c r="Q159" s="798"/>
      <c r="R159" s="798"/>
      <c r="S159" s="798"/>
      <c r="T159" s="798"/>
      <c r="U159" s="798"/>
      <c r="V159" s="798"/>
      <c r="W159" s="798"/>
      <c r="X159" s="798"/>
      <c r="Y159" s="798"/>
      <c r="Z159" s="798"/>
      <c r="AA159" s="798"/>
      <c r="AB159" s="798"/>
      <c r="AC159" s="798"/>
      <c r="AD159" s="798"/>
      <c r="AE159" s="798"/>
      <c r="AF159" s="798"/>
      <c r="AG159" s="798"/>
      <c r="AH159" s="798"/>
      <c r="AI159" s="798"/>
      <c r="AJ159" s="798"/>
      <c r="AK159" s="798"/>
      <c r="AL159" s="798"/>
      <c r="AM159" s="798"/>
      <c r="AN159" s="798"/>
      <c r="AO159" s="798"/>
      <c r="AP159" s="798"/>
      <c r="AQ159" s="798"/>
      <c r="AR159" s="798"/>
      <c r="AS159" s="798"/>
      <c r="AT159" s="798"/>
      <c r="AU159" s="798"/>
      <c r="AV159" s="798"/>
      <c r="AW159" s="798"/>
      <c r="AX159" s="798"/>
      <c r="AY159" s="798"/>
      <c r="AZ159" s="798"/>
    </row>
    <row r="160" spans="1:52">
      <c r="A160" s="799"/>
      <c r="B160" s="798"/>
      <c r="C160" s="798"/>
      <c r="D160" s="798"/>
      <c r="E160" s="798"/>
      <c r="F160" s="798"/>
      <c r="G160" s="798"/>
      <c r="H160" s="798"/>
      <c r="I160" s="798"/>
      <c r="J160" s="798"/>
      <c r="K160" s="798"/>
      <c r="L160" s="798"/>
      <c r="M160" s="798"/>
      <c r="N160" s="798"/>
      <c r="O160" s="798"/>
      <c r="P160" s="798"/>
      <c r="Q160" s="798"/>
      <c r="R160" s="798"/>
      <c r="S160" s="798"/>
      <c r="T160" s="798"/>
      <c r="U160" s="798"/>
      <c r="V160" s="798"/>
      <c r="W160" s="798"/>
      <c r="X160" s="798"/>
      <c r="Y160" s="798"/>
      <c r="Z160" s="798"/>
      <c r="AA160" s="798"/>
      <c r="AB160" s="798"/>
      <c r="AC160" s="798"/>
      <c r="AD160" s="798"/>
      <c r="AE160" s="798"/>
      <c r="AF160" s="798"/>
      <c r="AG160" s="798"/>
      <c r="AH160" s="798"/>
      <c r="AI160" s="798"/>
      <c r="AJ160" s="798"/>
      <c r="AK160" s="798"/>
      <c r="AL160" s="798"/>
      <c r="AM160" s="798"/>
      <c r="AN160" s="798"/>
      <c r="AO160" s="798"/>
      <c r="AP160" s="798"/>
      <c r="AQ160" s="798"/>
      <c r="AR160" s="798"/>
      <c r="AS160" s="798"/>
      <c r="AT160" s="798"/>
      <c r="AU160" s="798"/>
      <c r="AV160" s="798"/>
      <c r="AW160" s="798"/>
      <c r="AX160" s="798"/>
      <c r="AY160" s="798"/>
      <c r="AZ160" s="798"/>
    </row>
    <row r="161" spans="1:52">
      <c r="A161" s="799"/>
      <c r="B161" s="798"/>
      <c r="C161" s="798"/>
      <c r="D161" s="798"/>
      <c r="E161" s="798"/>
      <c r="F161" s="798"/>
      <c r="G161" s="798"/>
      <c r="H161" s="798"/>
      <c r="I161" s="798"/>
      <c r="J161" s="798"/>
      <c r="K161" s="798"/>
      <c r="L161" s="798"/>
      <c r="M161" s="798"/>
      <c r="N161" s="798"/>
      <c r="O161" s="798"/>
      <c r="P161" s="798"/>
      <c r="Q161" s="798"/>
      <c r="R161" s="798"/>
      <c r="S161" s="798"/>
      <c r="T161" s="798"/>
      <c r="U161" s="798"/>
      <c r="V161" s="798"/>
      <c r="W161" s="798"/>
      <c r="X161" s="798"/>
      <c r="Y161" s="798"/>
      <c r="Z161" s="798"/>
      <c r="AA161" s="798"/>
      <c r="AB161" s="798"/>
      <c r="AC161" s="798"/>
      <c r="AD161" s="798"/>
      <c r="AE161" s="798"/>
      <c r="AF161" s="798"/>
      <c r="AG161" s="798"/>
      <c r="AH161" s="798"/>
      <c r="AI161" s="798"/>
      <c r="AJ161" s="798"/>
      <c r="AK161" s="798"/>
      <c r="AL161" s="798"/>
      <c r="AM161" s="798"/>
      <c r="AN161" s="798"/>
      <c r="AO161" s="798"/>
      <c r="AP161" s="798"/>
      <c r="AQ161" s="798"/>
      <c r="AR161" s="798"/>
      <c r="AS161" s="798"/>
      <c r="AT161" s="798"/>
      <c r="AU161" s="798"/>
      <c r="AV161" s="798"/>
      <c r="AW161" s="798"/>
      <c r="AX161" s="798"/>
      <c r="AY161" s="798"/>
      <c r="AZ161" s="798"/>
    </row>
    <row r="162" spans="1:52">
      <c r="A162" s="799"/>
      <c r="B162" s="798"/>
      <c r="C162" s="798"/>
      <c r="D162" s="798"/>
      <c r="E162" s="798"/>
      <c r="F162" s="798"/>
      <c r="G162" s="798"/>
      <c r="H162" s="798"/>
      <c r="I162" s="798"/>
      <c r="J162" s="798"/>
      <c r="K162" s="798"/>
      <c r="L162" s="798"/>
      <c r="M162" s="798"/>
      <c r="N162" s="798"/>
      <c r="O162" s="798"/>
      <c r="P162" s="798"/>
      <c r="Q162" s="798"/>
      <c r="R162" s="798"/>
      <c r="S162" s="798"/>
      <c r="T162" s="798"/>
      <c r="U162" s="798"/>
      <c r="V162" s="798"/>
      <c r="W162" s="798"/>
      <c r="X162" s="798"/>
      <c r="Y162" s="798"/>
      <c r="Z162" s="798"/>
      <c r="AA162" s="798"/>
      <c r="AB162" s="798"/>
      <c r="AC162" s="798"/>
      <c r="AD162" s="798"/>
      <c r="AE162" s="798"/>
      <c r="AF162" s="798"/>
      <c r="AG162" s="798"/>
      <c r="AH162" s="798"/>
      <c r="AI162" s="798"/>
      <c r="AJ162" s="798"/>
      <c r="AK162" s="798"/>
      <c r="AL162" s="798"/>
      <c r="AM162" s="798"/>
      <c r="AN162" s="798"/>
      <c r="AO162" s="798"/>
      <c r="AP162" s="798"/>
      <c r="AQ162" s="798"/>
      <c r="AR162" s="798"/>
      <c r="AS162" s="798"/>
      <c r="AT162" s="798"/>
      <c r="AU162" s="798"/>
      <c r="AV162" s="798"/>
      <c r="AW162" s="798"/>
      <c r="AX162" s="798"/>
      <c r="AY162" s="798"/>
      <c r="AZ162" s="798"/>
    </row>
    <row r="163" spans="1:52">
      <c r="A163" s="799"/>
      <c r="B163" s="798"/>
      <c r="C163" s="798"/>
      <c r="D163" s="798"/>
      <c r="E163" s="798"/>
      <c r="F163" s="798"/>
      <c r="G163" s="798"/>
      <c r="H163" s="798"/>
      <c r="I163" s="798"/>
      <c r="J163" s="798"/>
      <c r="K163" s="798"/>
      <c r="L163" s="798"/>
      <c r="M163" s="798"/>
      <c r="N163" s="798"/>
      <c r="O163" s="798"/>
      <c r="P163" s="798"/>
      <c r="Q163" s="798"/>
      <c r="R163" s="798"/>
      <c r="S163" s="798"/>
      <c r="T163" s="798"/>
      <c r="U163" s="798"/>
      <c r="V163" s="798"/>
      <c r="W163" s="798"/>
      <c r="X163" s="798"/>
      <c r="Y163" s="798"/>
      <c r="Z163" s="798"/>
      <c r="AA163" s="798"/>
      <c r="AB163" s="798"/>
      <c r="AC163" s="798"/>
      <c r="AD163" s="798"/>
      <c r="AE163" s="798"/>
      <c r="AF163" s="798"/>
      <c r="AG163" s="798"/>
      <c r="AH163" s="798"/>
      <c r="AI163" s="798"/>
      <c r="AJ163" s="798"/>
      <c r="AK163" s="798"/>
      <c r="AL163" s="798"/>
      <c r="AM163" s="798"/>
      <c r="AN163" s="798"/>
      <c r="AO163" s="798"/>
      <c r="AP163" s="798"/>
      <c r="AQ163" s="798"/>
      <c r="AR163" s="798"/>
      <c r="AS163" s="798"/>
      <c r="AT163" s="798"/>
      <c r="AU163" s="798"/>
      <c r="AV163" s="798"/>
      <c r="AW163" s="798"/>
      <c r="AX163" s="798"/>
      <c r="AY163" s="798"/>
      <c r="AZ163" s="798"/>
    </row>
    <row r="164" spans="1:52">
      <c r="A164" s="798"/>
      <c r="B164" s="798"/>
      <c r="C164" s="798"/>
      <c r="D164" s="798"/>
      <c r="E164" s="798"/>
      <c r="F164" s="798"/>
      <c r="G164" s="798"/>
      <c r="H164" s="798"/>
      <c r="I164" s="798"/>
      <c r="J164" s="798"/>
      <c r="K164" s="798"/>
      <c r="L164" s="798"/>
      <c r="M164" s="798"/>
      <c r="N164" s="798"/>
      <c r="O164" s="798"/>
      <c r="P164" s="798"/>
      <c r="Q164" s="798"/>
      <c r="R164" s="798"/>
      <c r="S164" s="798"/>
      <c r="T164" s="798"/>
      <c r="U164" s="798"/>
      <c r="V164" s="798"/>
      <c r="W164" s="798"/>
      <c r="X164" s="798"/>
      <c r="Y164" s="798"/>
      <c r="Z164" s="798"/>
      <c r="AA164" s="798"/>
      <c r="AB164" s="798"/>
      <c r="AC164" s="798"/>
      <c r="AD164" s="798"/>
      <c r="AE164" s="798"/>
      <c r="AF164" s="798"/>
      <c r="AG164" s="798"/>
      <c r="AH164" s="798"/>
      <c r="AI164" s="798"/>
      <c r="AJ164" s="798"/>
      <c r="AK164" s="798"/>
      <c r="AL164" s="798"/>
      <c r="AM164" s="798"/>
      <c r="AN164" s="798"/>
      <c r="AO164" s="798"/>
      <c r="AP164" s="798"/>
      <c r="AQ164" s="798"/>
      <c r="AR164" s="798"/>
      <c r="AS164" s="798"/>
      <c r="AT164" s="798"/>
      <c r="AU164" s="798"/>
      <c r="AV164" s="798"/>
      <c r="AW164" s="798"/>
      <c r="AX164" s="798"/>
      <c r="AY164" s="798"/>
      <c r="AZ164" s="798"/>
    </row>
    <row r="165" spans="1:52">
      <c r="A165" s="799"/>
      <c r="B165" s="798"/>
      <c r="C165" s="798"/>
      <c r="D165" s="798"/>
      <c r="E165" s="798"/>
      <c r="F165" s="798"/>
      <c r="G165" s="798"/>
      <c r="H165" s="798"/>
      <c r="I165" s="798"/>
      <c r="J165" s="798"/>
      <c r="K165" s="798"/>
      <c r="L165" s="798"/>
      <c r="M165" s="798"/>
      <c r="N165" s="798"/>
      <c r="O165" s="798"/>
      <c r="P165" s="798"/>
      <c r="Q165" s="798"/>
      <c r="R165" s="798"/>
      <c r="S165" s="798"/>
      <c r="T165" s="798"/>
      <c r="U165" s="798"/>
      <c r="V165" s="798"/>
      <c r="W165" s="798"/>
      <c r="X165" s="798"/>
      <c r="Y165" s="798"/>
      <c r="Z165" s="798"/>
      <c r="AA165" s="798"/>
      <c r="AB165" s="798"/>
      <c r="AC165" s="798"/>
      <c r="AD165" s="798"/>
      <c r="AE165" s="798"/>
      <c r="AF165" s="798"/>
      <c r="AG165" s="798"/>
      <c r="AH165" s="798"/>
      <c r="AI165" s="798"/>
      <c r="AJ165" s="798"/>
      <c r="AK165" s="798"/>
      <c r="AL165" s="798"/>
      <c r="AM165" s="798"/>
      <c r="AN165" s="798"/>
      <c r="AO165" s="798"/>
      <c r="AP165" s="798"/>
      <c r="AQ165" s="798"/>
      <c r="AR165" s="798"/>
      <c r="AS165" s="798"/>
      <c r="AT165" s="798"/>
      <c r="AU165" s="798"/>
      <c r="AV165" s="798"/>
      <c r="AW165" s="798"/>
      <c r="AX165" s="798"/>
      <c r="AY165" s="798"/>
      <c r="AZ165" s="798"/>
    </row>
    <row r="166" spans="1:52">
      <c r="A166" s="799"/>
      <c r="B166" s="798"/>
      <c r="C166" s="798"/>
      <c r="D166" s="798"/>
      <c r="E166" s="798"/>
      <c r="F166" s="798"/>
      <c r="G166" s="798"/>
      <c r="H166" s="798"/>
      <c r="I166" s="798"/>
      <c r="J166" s="798"/>
      <c r="K166" s="798"/>
      <c r="L166" s="798"/>
      <c r="M166" s="798"/>
      <c r="N166" s="798"/>
      <c r="O166" s="798"/>
      <c r="P166" s="798"/>
      <c r="Q166" s="798"/>
      <c r="R166" s="798"/>
      <c r="S166" s="798"/>
      <c r="T166" s="798"/>
      <c r="U166" s="798"/>
      <c r="V166" s="798"/>
      <c r="W166" s="798"/>
      <c r="X166" s="798"/>
      <c r="Y166" s="798"/>
      <c r="Z166" s="798"/>
      <c r="AA166" s="798"/>
      <c r="AB166" s="798"/>
      <c r="AC166" s="798"/>
      <c r="AD166" s="798"/>
      <c r="AE166" s="798"/>
      <c r="AF166" s="798"/>
      <c r="AG166" s="798"/>
      <c r="AH166" s="798"/>
      <c r="AI166" s="798"/>
      <c r="AJ166" s="798"/>
      <c r="AK166" s="798"/>
      <c r="AL166" s="798"/>
      <c r="AM166" s="798"/>
      <c r="AN166" s="798"/>
      <c r="AO166" s="798"/>
      <c r="AP166" s="798"/>
      <c r="AQ166" s="798"/>
      <c r="AR166" s="798"/>
      <c r="AS166" s="798"/>
      <c r="AT166" s="798"/>
      <c r="AU166" s="798"/>
      <c r="AV166" s="798"/>
      <c r="AW166" s="798"/>
      <c r="AX166" s="798"/>
      <c r="AY166" s="798"/>
      <c r="AZ166" s="798"/>
    </row>
    <row r="167" spans="1:52">
      <c r="A167" s="798"/>
      <c r="B167" s="798"/>
      <c r="C167" s="798"/>
      <c r="D167" s="798"/>
      <c r="E167" s="798"/>
      <c r="F167" s="798"/>
      <c r="G167" s="798"/>
      <c r="H167" s="798"/>
      <c r="I167" s="798"/>
      <c r="J167" s="798"/>
      <c r="K167" s="798"/>
      <c r="L167" s="798"/>
      <c r="M167" s="798"/>
      <c r="N167" s="798"/>
      <c r="O167" s="798"/>
      <c r="P167" s="798"/>
      <c r="Q167" s="798"/>
      <c r="R167" s="798"/>
      <c r="S167" s="798"/>
      <c r="T167" s="798"/>
      <c r="U167" s="798"/>
      <c r="V167" s="798"/>
      <c r="W167" s="798"/>
      <c r="X167" s="798"/>
      <c r="Y167" s="798"/>
      <c r="Z167" s="798"/>
      <c r="AA167" s="798"/>
      <c r="AB167" s="798"/>
      <c r="AC167" s="798"/>
      <c r="AD167" s="798"/>
      <c r="AE167" s="798"/>
      <c r="AF167" s="798"/>
      <c r="AG167" s="798"/>
      <c r="AH167" s="798"/>
      <c r="AI167" s="798"/>
      <c r="AJ167" s="798"/>
      <c r="AK167" s="798"/>
      <c r="AL167" s="798"/>
      <c r="AM167" s="798"/>
      <c r="AN167" s="798"/>
      <c r="AO167" s="798"/>
      <c r="AP167" s="798"/>
      <c r="AQ167" s="798"/>
      <c r="AR167" s="798"/>
      <c r="AS167" s="798"/>
      <c r="AT167" s="798"/>
      <c r="AU167" s="798"/>
      <c r="AV167" s="798"/>
      <c r="AW167" s="798"/>
      <c r="AX167" s="798"/>
      <c r="AY167" s="798"/>
      <c r="AZ167" s="798"/>
    </row>
    <row r="168" spans="1:52">
      <c r="A168" s="799"/>
      <c r="B168" s="798"/>
      <c r="C168" s="798"/>
      <c r="D168" s="798"/>
      <c r="E168" s="798"/>
      <c r="F168" s="798"/>
      <c r="G168" s="798"/>
      <c r="H168" s="798"/>
      <c r="I168" s="798"/>
      <c r="J168" s="798"/>
      <c r="K168" s="798"/>
      <c r="L168" s="798"/>
      <c r="M168" s="798"/>
      <c r="N168" s="798"/>
      <c r="O168" s="798"/>
      <c r="P168" s="798"/>
      <c r="Q168" s="798"/>
      <c r="R168" s="798"/>
      <c r="S168" s="798"/>
      <c r="T168" s="798"/>
      <c r="U168" s="798"/>
      <c r="V168" s="798"/>
      <c r="W168" s="798"/>
      <c r="X168" s="798"/>
      <c r="Y168" s="798"/>
      <c r="Z168" s="798"/>
      <c r="AA168" s="798"/>
      <c r="AB168" s="798"/>
      <c r="AC168" s="798"/>
      <c r="AD168" s="798"/>
      <c r="AE168" s="798"/>
      <c r="AF168" s="798"/>
      <c r="AG168" s="798"/>
      <c r="AH168" s="798"/>
      <c r="AI168" s="798"/>
      <c r="AJ168" s="798"/>
      <c r="AK168" s="798"/>
      <c r="AL168" s="798"/>
      <c r="AM168" s="798"/>
      <c r="AN168" s="798"/>
      <c r="AO168" s="798"/>
      <c r="AP168" s="798"/>
      <c r="AQ168" s="798"/>
      <c r="AR168" s="798"/>
      <c r="AS168" s="798"/>
      <c r="AT168" s="798"/>
      <c r="AU168" s="798"/>
      <c r="AV168" s="798"/>
      <c r="AW168" s="798"/>
      <c r="AX168" s="798"/>
      <c r="AY168" s="798"/>
      <c r="AZ168" s="798"/>
    </row>
    <row r="169" spans="1:52">
      <c r="A169" s="799"/>
      <c r="B169" s="798"/>
      <c r="C169" s="798"/>
      <c r="D169" s="798"/>
      <c r="E169" s="798"/>
      <c r="F169" s="798"/>
      <c r="G169" s="798"/>
      <c r="H169" s="798"/>
      <c r="I169" s="798"/>
      <c r="J169" s="798"/>
      <c r="K169" s="798"/>
      <c r="L169" s="798"/>
      <c r="M169" s="798"/>
      <c r="N169" s="798"/>
      <c r="O169" s="798"/>
      <c r="P169" s="798"/>
      <c r="Q169" s="798"/>
      <c r="R169" s="798"/>
      <c r="S169" s="798"/>
      <c r="T169" s="798"/>
      <c r="U169" s="798"/>
      <c r="V169" s="798"/>
      <c r="W169" s="798"/>
      <c r="X169" s="798"/>
      <c r="Y169" s="798"/>
      <c r="Z169" s="798"/>
      <c r="AA169" s="798"/>
      <c r="AB169" s="798"/>
      <c r="AC169" s="798"/>
      <c r="AD169" s="798"/>
      <c r="AE169" s="798"/>
      <c r="AF169" s="798"/>
      <c r="AG169" s="798"/>
      <c r="AH169" s="798"/>
      <c r="AI169" s="798"/>
      <c r="AJ169" s="798"/>
      <c r="AK169" s="798"/>
      <c r="AL169" s="798"/>
      <c r="AM169" s="798"/>
      <c r="AN169" s="798"/>
      <c r="AO169" s="798"/>
      <c r="AP169" s="798"/>
      <c r="AQ169" s="798"/>
      <c r="AR169" s="798"/>
      <c r="AS169" s="798"/>
      <c r="AT169" s="798"/>
      <c r="AU169" s="798"/>
      <c r="AV169" s="798"/>
      <c r="AW169" s="798"/>
      <c r="AX169" s="798"/>
      <c r="AY169" s="798"/>
      <c r="AZ169" s="798"/>
    </row>
    <row r="170" spans="1:52">
      <c r="A170" s="799"/>
      <c r="B170" s="798"/>
      <c r="C170" s="798"/>
      <c r="D170" s="798"/>
      <c r="E170" s="798"/>
      <c r="F170" s="798"/>
      <c r="G170" s="798"/>
      <c r="H170" s="798"/>
      <c r="I170" s="798"/>
      <c r="J170" s="798"/>
      <c r="K170" s="798"/>
      <c r="L170" s="798"/>
      <c r="M170" s="798"/>
      <c r="N170" s="798"/>
      <c r="O170" s="798"/>
      <c r="P170" s="798"/>
      <c r="Q170" s="798"/>
      <c r="R170" s="798"/>
      <c r="S170" s="798"/>
      <c r="T170" s="798"/>
      <c r="U170" s="798"/>
      <c r="V170" s="798"/>
      <c r="W170" s="798"/>
      <c r="X170" s="798"/>
      <c r="Y170" s="798"/>
      <c r="Z170" s="798"/>
      <c r="AA170" s="798"/>
      <c r="AB170" s="798"/>
      <c r="AC170" s="798"/>
      <c r="AD170" s="798"/>
      <c r="AE170" s="798"/>
      <c r="AF170" s="798"/>
      <c r="AG170" s="798"/>
      <c r="AH170" s="798"/>
      <c r="AI170" s="798"/>
      <c r="AJ170" s="798"/>
      <c r="AK170" s="798"/>
      <c r="AL170" s="798"/>
      <c r="AM170" s="798"/>
      <c r="AN170" s="798"/>
      <c r="AO170" s="798"/>
      <c r="AP170" s="798"/>
      <c r="AQ170" s="798"/>
      <c r="AR170" s="798"/>
      <c r="AS170" s="798"/>
      <c r="AT170" s="798"/>
      <c r="AU170" s="798"/>
      <c r="AV170" s="798"/>
      <c r="AW170" s="798"/>
      <c r="AX170" s="798"/>
      <c r="AY170" s="798"/>
      <c r="AZ170" s="798"/>
    </row>
    <row r="171" spans="1:52">
      <c r="A171" s="799"/>
      <c r="B171" s="798"/>
      <c r="C171" s="798"/>
      <c r="D171" s="798"/>
      <c r="E171" s="798"/>
      <c r="F171" s="798"/>
      <c r="G171" s="798"/>
      <c r="H171" s="798"/>
      <c r="I171" s="798"/>
      <c r="J171" s="798"/>
      <c r="K171" s="798"/>
      <c r="L171" s="798"/>
      <c r="M171" s="798"/>
      <c r="N171" s="798"/>
      <c r="O171" s="798"/>
      <c r="P171" s="798"/>
      <c r="Q171" s="798"/>
      <c r="R171" s="798"/>
      <c r="S171" s="798"/>
      <c r="T171" s="798"/>
      <c r="U171" s="798"/>
      <c r="V171" s="798"/>
      <c r="W171" s="798"/>
      <c r="X171" s="798"/>
      <c r="Y171" s="798"/>
      <c r="Z171" s="798"/>
      <c r="AA171" s="798"/>
      <c r="AB171" s="798"/>
      <c r="AC171" s="798"/>
      <c r="AD171" s="798"/>
      <c r="AE171" s="798"/>
      <c r="AF171" s="798"/>
      <c r="AG171" s="798"/>
      <c r="AH171" s="798"/>
      <c r="AI171" s="798"/>
      <c r="AJ171" s="798"/>
      <c r="AK171" s="798"/>
      <c r="AL171" s="798"/>
      <c r="AM171" s="798"/>
      <c r="AN171" s="798"/>
      <c r="AO171" s="798"/>
      <c r="AP171" s="798"/>
      <c r="AQ171" s="798"/>
      <c r="AR171" s="798"/>
      <c r="AS171" s="798"/>
      <c r="AT171" s="798"/>
      <c r="AU171" s="798"/>
      <c r="AV171" s="798"/>
      <c r="AW171" s="798"/>
      <c r="AX171" s="798"/>
      <c r="AY171" s="798"/>
      <c r="AZ171" s="798"/>
    </row>
    <row r="172" spans="1:52">
      <c r="A172" s="799"/>
      <c r="B172" s="798"/>
      <c r="C172" s="798"/>
      <c r="D172" s="798"/>
      <c r="E172" s="798"/>
      <c r="F172" s="798"/>
      <c r="G172" s="798"/>
      <c r="H172" s="798"/>
      <c r="I172" s="798"/>
      <c r="J172" s="798"/>
      <c r="K172" s="798"/>
      <c r="L172" s="798"/>
      <c r="M172" s="798"/>
      <c r="N172" s="798"/>
      <c r="O172" s="798"/>
      <c r="P172" s="798"/>
      <c r="Q172" s="798"/>
      <c r="R172" s="798"/>
      <c r="S172" s="798"/>
      <c r="T172" s="798"/>
      <c r="U172" s="798"/>
      <c r="V172" s="798"/>
      <c r="W172" s="798"/>
      <c r="X172" s="798"/>
      <c r="Y172" s="798"/>
      <c r="Z172" s="798"/>
      <c r="AA172" s="798"/>
      <c r="AB172" s="798"/>
      <c r="AC172" s="798"/>
      <c r="AD172" s="798"/>
      <c r="AE172" s="798"/>
      <c r="AF172" s="798"/>
      <c r="AG172" s="798"/>
      <c r="AH172" s="798"/>
      <c r="AI172" s="798"/>
      <c r="AJ172" s="798"/>
      <c r="AK172" s="798"/>
      <c r="AL172" s="798"/>
      <c r="AM172" s="798"/>
      <c r="AN172" s="798"/>
      <c r="AO172" s="798"/>
      <c r="AP172" s="798"/>
      <c r="AQ172" s="798"/>
      <c r="AR172" s="798"/>
      <c r="AS172" s="798"/>
      <c r="AT172" s="798"/>
      <c r="AU172" s="798"/>
      <c r="AV172" s="798"/>
      <c r="AW172" s="798"/>
      <c r="AX172" s="798"/>
      <c r="AY172" s="798"/>
      <c r="AZ172" s="798"/>
    </row>
    <row r="173" spans="1:52">
      <c r="A173" s="799"/>
      <c r="B173" s="798"/>
      <c r="C173" s="798"/>
      <c r="D173" s="798"/>
      <c r="E173" s="798"/>
      <c r="F173" s="798"/>
      <c r="G173" s="798"/>
      <c r="H173" s="798"/>
      <c r="I173" s="798"/>
      <c r="J173" s="798"/>
      <c r="K173" s="798"/>
      <c r="L173" s="798"/>
      <c r="M173" s="798"/>
      <c r="N173" s="798"/>
      <c r="O173" s="798"/>
      <c r="P173" s="798"/>
      <c r="Q173" s="798"/>
      <c r="R173" s="798"/>
      <c r="S173" s="798"/>
      <c r="T173" s="798"/>
      <c r="U173" s="798"/>
      <c r="V173" s="798"/>
      <c r="W173" s="798"/>
      <c r="X173" s="798"/>
      <c r="Y173" s="798"/>
      <c r="Z173" s="798"/>
      <c r="AA173" s="798"/>
      <c r="AB173" s="798"/>
      <c r="AC173" s="798"/>
      <c r="AD173" s="798"/>
      <c r="AE173" s="798"/>
      <c r="AF173" s="798"/>
      <c r="AG173" s="798"/>
      <c r="AH173" s="798"/>
      <c r="AI173" s="798"/>
      <c r="AJ173" s="798"/>
      <c r="AK173" s="798"/>
      <c r="AL173" s="798"/>
      <c r="AM173" s="798"/>
      <c r="AN173" s="798"/>
      <c r="AO173" s="798"/>
      <c r="AP173" s="798"/>
      <c r="AQ173" s="798"/>
      <c r="AR173" s="798"/>
      <c r="AS173" s="798"/>
      <c r="AT173" s="798"/>
      <c r="AU173" s="798"/>
      <c r="AV173" s="798"/>
      <c r="AW173" s="798"/>
      <c r="AX173" s="798"/>
      <c r="AY173" s="798"/>
      <c r="AZ173" s="798"/>
    </row>
    <row r="174" spans="1:52">
      <c r="A174" s="799"/>
      <c r="B174" s="798"/>
      <c r="C174" s="798"/>
      <c r="D174" s="798"/>
      <c r="E174" s="798"/>
      <c r="F174" s="798"/>
      <c r="G174" s="798"/>
      <c r="H174" s="798"/>
      <c r="I174" s="798"/>
      <c r="J174" s="798"/>
      <c r="K174" s="798"/>
      <c r="L174" s="798"/>
      <c r="M174" s="798"/>
      <c r="N174" s="798"/>
      <c r="O174" s="798"/>
      <c r="P174" s="798"/>
      <c r="Q174" s="798"/>
      <c r="R174" s="798"/>
      <c r="S174" s="798"/>
      <c r="T174" s="798"/>
      <c r="U174" s="798"/>
      <c r="V174" s="798"/>
      <c r="W174" s="798"/>
      <c r="X174" s="798"/>
      <c r="Y174" s="798"/>
      <c r="Z174" s="798"/>
      <c r="AA174" s="798"/>
      <c r="AB174" s="798"/>
      <c r="AC174" s="798"/>
      <c r="AD174" s="798"/>
      <c r="AE174" s="798"/>
      <c r="AF174" s="798"/>
      <c r="AG174" s="798"/>
      <c r="AH174" s="798"/>
      <c r="AI174" s="798"/>
      <c r="AJ174" s="798"/>
      <c r="AK174" s="798"/>
      <c r="AL174" s="798"/>
      <c r="AM174" s="798"/>
      <c r="AN174" s="798"/>
      <c r="AO174" s="798"/>
      <c r="AP174" s="798"/>
      <c r="AQ174" s="798"/>
      <c r="AR174" s="798"/>
      <c r="AS174" s="798"/>
      <c r="AT174" s="798"/>
      <c r="AU174" s="798"/>
      <c r="AV174" s="798"/>
      <c r="AW174" s="798"/>
      <c r="AX174" s="798"/>
      <c r="AY174" s="798"/>
      <c r="AZ174" s="798"/>
    </row>
    <row r="175" spans="1:52">
      <c r="A175" s="799"/>
      <c r="B175" s="798"/>
      <c r="C175" s="798"/>
      <c r="D175" s="798"/>
      <c r="E175" s="798"/>
      <c r="F175" s="798"/>
      <c r="G175" s="798"/>
      <c r="H175" s="798"/>
      <c r="I175" s="798"/>
      <c r="J175" s="798"/>
      <c r="K175" s="798"/>
      <c r="L175" s="798"/>
      <c r="M175" s="798"/>
      <c r="N175" s="798"/>
      <c r="O175" s="798"/>
      <c r="P175" s="798"/>
      <c r="Q175" s="798"/>
      <c r="R175" s="798"/>
      <c r="S175" s="798"/>
      <c r="T175" s="798"/>
      <c r="U175" s="798"/>
      <c r="V175" s="798"/>
      <c r="W175" s="798"/>
      <c r="X175" s="798"/>
      <c r="Y175" s="798"/>
      <c r="Z175" s="798"/>
      <c r="AA175" s="798"/>
      <c r="AB175" s="798"/>
      <c r="AC175" s="798"/>
      <c r="AD175" s="798"/>
      <c r="AE175" s="798"/>
      <c r="AF175" s="798"/>
      <c r="AG175" s="798"/>
      <c r="AH175" s="798"/>
      <c r="AI175" s="798"/>
      <c r="AJ175" s="798"/>
      <c r="AK175" s="798"/>
      <c r="AL175" s="798"/>
      <c r="AM175" s="798"/>
      <c r="AN175" s="798"/>
      <c r="AO175" s="798"/>
      <c r="AP175" s="798"/>
      <c r="AQ175" s="798"/>
      <c r="AR175" s="798"/>
      <c r="AS175" s="798"/>
      <c r="AT175" s="798"/>
      <c r="AU175" s="798"/>
      <c r="AV175" s="798"/>
      <c r="AW175" s="798"/>
      <c r="AX175" s="798"/>
      <c r="AY175" s="798"/>
      <c r="AZ175" s="798"/>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sheetPr>
    <tabColor rgb="FF92D050"/>
  </sheetPr>
  <dimension ref="A1"/>
  <sheetViews>
    <sheetView workbookViewId="0"/>
  </sheetViews>
  <sheetFormatPr defaultRowHeight="12.75"/>
  <sheetData/>
  <pageMargins left="0.7" right="0.7" top="0.75" bottom="0.75" header="0.3" footer="0.3"/>
</worksheet>
</file>

<file path=xl/worksheets/sheet32.xml><?xml version="1.0" encoding="utf-8"?>
<worksheet xmlns="http://schemas.openxmlformats.org/spreadsheetml/2006/main" xmlns:r="http://schemas.openxmlformats.org/officeDocument/2006/relationships">
  <sheetPr enableFormatConditionsCalculation="0">
    <tabColor rgb="FF92D050"/>
  </sheetPr>
  <dimension ref="A1:Q116"/>
  <sheetViews>
    <sheetView workbookViewId="0">
      <selection activeCell="I46" sqref="I46"/>
    </sheetView>
  </sheetViews>
  <sheetFormatPr defaultRowHeight="12.75"/>
  <cols>
    <col min="2" max="2" width="22.28515625" customWidth="1"/>
    <col min="3" max="3" width="15.140625" customWidth="1"/>
    <col min="4" max="16" width="19.42578125" customWidth="1"/>
  </cols>
  <sheetData>
    <row r="1" spans="1:17">
      <c r="A1" s="32" t="s">
        <v>149</v>
      </c>
      <c r="D1" s="88" t="s">
        <v>444</v>
      </c>
    </row>
    <row r="2" spans="1:17">
      <c r="D2" s="88" t="s">
        <v>445</v>
      </c>
    </row>
    <row r="4" spans="1:17">
      <c r="C4" s="88" t="s">
        <v>446</v>
      </c>
    </row>
    <row r="5" spans="1:17">
      <c r="C5" s="88" t="s">
        <v>447</v>
      </c>
    </row>
    <row r="6" spans="1:17">
      <c r="C6" s="88"/>
    </row>
    <row r="7" spans="1:17" ht="18">
      <c r="C7" s="207" t="s">
        <v>450</v>
      </c>
    </row>
    <row r="8" spans="1:17" ht="20.25">
      <c r="A8" s="88"/>
      <c r="C8" s="779" t="s">
        <v>1181</v>
      </c>
    </row>
    <row r="10" spans="1:17" ht="18">
      <c r="B10" s="72" t="s">
        <v>437</v>
      </c>
      <c r="Q10" t="s">
        <v>4</v>
      </c>
    </row>
    <row r="11" spans="1:17">
      <c r="A11" s="88" t="s">
        <v>3</v>
      </c>
      <c r="C11" t="s">
        <v>35</v>
      </c>
      <c r="D11" t="s">
        <v>57</v>
      </c>
      <c r="E11" t="s">
        <v>438</v>
      </c>
      <c r="F11" t="s">
        <v>60</v>
      </c>
      <c r="G11" t="s">
        <v>59</v>
      </c>
      <c r="H11" t="s">
        <v>97</v>
      </c>
      <c r="I11" t="s">
        <v>95</v>
      </c>
      <c r="J11" t="s">
        <v>138</v>
      </c>
      <c r="K11" t="s">
        <v>96</v>
      </c>
      <c r="L11" t="s">
        <v>139</v>
      </c>
      <c r="M11" t="s">
        <v>439</v>
      </c>
      <c r="N11" t="s">
        <v>140</v>
      </c>
      <c r="O11" t="s">
        <v>440</v>
      </c>
      <c r="P11" t="s">
        <v>441</v>
      </c>
    </row>
    <row r="12" spans="1:17">
      <c r="A12" s="88" t="s">
        <v>151</v>
      </c>
      <c r="B12">
        <v>1986</v>
      </c>
      <c r="C12" s="1">
        <v>56334.76</v>
      </c>
      <c r="D12" s="1">
        <v>11434.38</v>
      </c>
      <c r="E12" s="1">
        <v>11315.05</v>
      </c>
      <c r="F12" s="1">
        <v>10394.530000000001</v>
      </c>
      <c r="G12" s="1">
        <v>5671.0619999999999</v>
      </c>
      <c r="H12" s="1">
        <v>1620.09</v>
      </c>
      <c r="I12" s="1">
        <v>610.81280000000004</v>
      </c>
      <c r="J12" s="1">
        <v>3041.4549999999999</v>
      </c>
      <c r="K12" s="1">
        <v>858.28800000000001</v>
      </c>
      <c r="L12" s="1">
        <v>2039.616</v>
      </c>
      <c r="M12" s="1">
        <v>1046.9179999999999</v>
      </c>
      <c r="N12" s="1">
        <v>1819.6410000000001</v>
      </c>
      <c r="O12" s="1">
        <v>6335.5150000000003</v>
      </c>
      <c r="P12" s="1">
        <v>147.4006</v>
      </c>
    </row>
    <row r="13" spans="1:17">
      <c r="A13" s="88" t="s">
        <v>151</v>
      </c>
      <c r="B13">
        <v>1987</v>
      </c>
      <c r="C13" s="1">
        <v>55072.45</v>
      </c>
      <c r="D13" s="1">
        <v>11142.61</v>
      </c>
      <c r="E13" s="1">
        <v>11073.2</v>
      </c>
      <c r="F13" s="1">
        <v>10206.57</v>
      </c>
      <c r="G13" s="1">
        <v>5532.2510000000002</v>
      </c>
      <c r="H13" s="1">
        <v>1607.1590000000001</v>
      </c>
      <c r="I13" s="1">
        <v>585.8777</v>
      </c>
      <c r="J13" s="1">
        <v>3005.922</v>
      </c>
      <c r="K13" s="1">
        <v>815.0575</v>
      </c>
      <c r="L13" s="1">
        <v>2067.2040000000002</v>
      </c>
      <c r="M13" s="1">
        <v>931.42269999999996</v>
      </c>
      <c r="N13" s="1">
        <v>1900.258</v>
      </c>
      <c r="O13" s="1">
        <v>6037.41</v>
      </c>
      <c r="P13" s="1">
        <v>167.51429999999999</v>
      </c>
    </row>
    <row r="14" spans="1:17">
      <c r="A14" s="88" t="s">
        <v>151</v>
      </c>
      <c r="B14">
        <v>1988</v>
      </c>
      <c r="C14" s="1">
        <v>56708.42</v>
      </c>
      <c r="D14" s="1">
        <v>12025.05</v>
      </c>
      <c r="E14" s="1">
        <v>11134.27</v>
      </c>
      <c r="F14" s="1">
        <v>10287.280000000001</v>
      </c>
      <c r="G14" s="1">
        <v>5541.2860000000001</v>
      </c>
      <c r="H14" s="1">
        <v>1635.636</v>
      </c>
      <c r="I14" s="1">
        <v>576.51319999999998</v>
      </c>
      <c r="J14" s="1">
        <v>3051.2809999999999</v>
      </c>
      <c r="K14" s="1">
        <v>835.55700000000002</v>
      </c>
      <c r="L14" s="1">
        <v>2151.0549999999998</v>
      </c>
      <c r="M14" s="1">
        <v>902.89390000000003</v>
      </c>
      <c r="N14" s="1">
        <v>2032.1379999999999</v>
      </c>
      <c r="O14" s="1">
        <v>6343.5039999999999</v>
      </c>
      <c r="P14" s="1">
        <v>191.95519999999999</v>
      </c>
    </row>
    <row r="15" spans="1:17">
      <c r="A15" s="88" t="s">
        <v>151</v>
      </c>
      <c r="B15">
        <v>1989</v>
      </c>
      <c r="C15" s="1">
        <v>60183.03</v>
      </c>
      <c r="D15" s="1">
        <v>13200.4</v>
      </c>
      <c r="E15" s="1">
        <v>11587.42</v>
      </c>
      <c r="F15" s="1">
        <v>10735.56</v>
      </c>
      <c r="G15" s="1">
        <v>5746.5590000000002</v>
      </c>
      <c r="H15" s="1">
        <v>1718.61</v>
      </c>
      <c r="I15" s="1">
        <v>588.51350000000002</v>
      </c>
      <c r="J15" s="1">
        <v>3211.674</v>
      </c>
      <c r="K15" s="1">
        <v>893.00250000000005</v>
      </c>
      <c r="L15" s="1">
        <v>2316.88</v>
      </c>
      <c r="M15" s="1">
        <v>829.14570000000003</v>
      </c>
      <c r="N15" s="1">
        <v>2247.3200000000002</v>
      </c>
      <c r="O15" s="1">
        <v>6884.2920000000004</v>
      </c>
      <c r="P15" s="1">
        <v>223.64089999999999</v>
      </c>
    </row>
    <row r="16" spans="1:17">
      <c r="A16" s="88" t="s">
        <v>151</v>
      </c>
      <c r="B16">
        <v>1990</v>
      </c>
      <c r="C16" s="1">
        <v>57866.27</v>
      </c>
      <c r="D16" s="1">
        <v>12627.98</v>
      </c>
      <c r="E16" s="1">
        <v>11074.25</v>
      </c>
      <c r="F16" s="1">
        <v>10313.81</v>
      </c>
      <c r="G16" s="1">
        <v>5477.8190000000004</v>
      </c>
      <c r="H16" s="1">
        <v>1663.954</v>
      </c>
      <c r="I16" s="1">
        <v>553.26089999999999</v>
      </c>
      <c r="J16" s="1">
        <v>2686.098</v>
      </c>
      <c r="K16" s="1">
        <v>871.05319999999995</v>
      </c>
      <c r="L16" s="1">
        <v>2293.58</v>
      </c>
      <c r="M16" s="1">
        <v>1232.2239999999999</v>
      </c>
      <c r="N16" s="1">
        <v>2277.692</v>
      </c>
      <c r="O16" s="1">
        <v>6558.31</v>
      </c>
      <c r="P16" s="1">
        <v>236.24469999999999</v>
      </c>
    </row>
    <row r="17" spans="1:16">
      <c r="A17" s="88" t="s">
        <v>151</v>
      </c>
      <c r="B17">
        <v>1991</v>
      </c>
      <c r="C17" s="1">
        <v>61307.86</v>
      </c>
      <c r="D17" s="1">
        <v>13251.27</v>
      </c>
      <c r="E17" s="1">
        <v>11654.15</v>
      </c>
      <c r="F17" s="1">
        <v>10902.94</v>
      </c>
      <c r="G17" s="1">
        <v>5737.0969999999998</v>
      </c>
      <c r="H17" s="1">
        <v>1769.6849999999999</v>
      </c>
      <c r="I17" s="1">
        <v>569.76750000000004</v>
      </c>
      <c r="J17" s="1">
        <v>2876.482</v>
      </c>
      <c r="K17" s="1">
        <v>931.56629999999996</v>
      </c>
      <c r="L17" s="1">
        <v>2493.8110000000001</v>
      </c>
      <c r="M17" s="1">
        <v>1176.8320000000001</v>
      </c>
      <c r="N17" s="1">
        <v>2535.9699999999998</v>
      </c>
      <c r="O17" s="1">
        <v>7136.49</v>
      </c>
      <c r="P17" s="1">
        <v>271.79309999999998</v>
      </c>
    </row>
    <row r="18" spans="1:16">
      <c r="A18" s="88" t="s">
        <v>151</v>
      </c>
      <c r="B18">
        <v>1992</v>
      </c>
      <c r="C18" s="1">
        <v>58714.97</v>
      </c>
      <c r="D18" s="1">
        <v>12059.11</v>
      </c>
      <c r="E18" s="1">
        <v>11284.51</v>
      </c>
      <c r="F18" s="1">
        <v>10618.37</v>
      </c>
      <c r="G18" s="1">
        <v>5530.0659999999998</v>
      </c>
      <c r="H18" s="1">
        <v>1734.039</v>
      </c>
      <c r="I18" s="1">
        <v>540.01940000000002</v>
      </c>
      <c r="J18" s="1">
        <v>2842.31</v>
      </c>
      <c r="K18" s="1">
        <v>928.49720000000002</v>
      </c>
      <c r="L18" s="1">
        <v>2492.471</v>
      </c>
      <c r="M18" s="1">
        <v>1205.002</v>
      </c>
      <c r="N18" s="1">
        <v>2664.5189999999998</v>
      </c>
      <c r="O18" s="1">
        <v>6529.7790000000005</v>
      </c>
      <c r="P18" s="1">
        <v>286.28359999999998</v>
      </c>
    </row>
    <row r="19" spans="1:16">
      <c r="A19" s="88" t="s">
        <v>151</v>
      </c>
      <c r="B19">
        <v>1993</v>
      </c>
      <c r="C19" s="1">
        <v>63938.05</v>
      </c>
      <c r="D19" s="1">
        <v>13138.25</v>
      </c>
      <c r="E19" s="1">
        <v>12125.8</v>
      </c>
      <c r="F19" s="1">
        <v>11577.11</v>
      </c>
      <c r="G19" s="1">
        <v>5984.0829999999996</v>
      </c>
      <c r="H19" s="1">
        <v>1884.884</v>
      </c>
      <c r="I19" s="1">
        <v>577.15309999999999</v>
      </c>
      <c r="J19" s="1">
        <v>3174.172</v>
      </c>
      <c r="K19" s="1">
        <v>1035.0940000000001</v>
      </c>
      <c r="L19" s="1">
        <v>2806.3939999999998</v>
      </c>
      <c r="M19" s="1">
        <v>627.39449999999999</v>
      </c>
      <c r="N19" s="1">
        <v>3039.9749999999999</v>
      </c>
      <c r="O19" s="1">
        <v>7636.4430000000002</v>
      </c>
      <c r="P19" s="1">
        <v>331.30579999999998</v>
      </c>
    </row>
    <row r="20" spans="1:16">
      <c r="A20" s="88" t="s">
        <v>151</v>
      </c>
      <c r="B20">
        <v>1994</v>
      </c>
      <c r="C20" s="1">
        <v>62352.55</v>
      </c>
      <c r="D20" s="1">
        <v>12124.25</v>
      </c>
      <c r="E20" s="1">
        <v>11730.38</v>
      </c>
      <c r="F20" s="1">
        <v>11333.47</v>
      </c>
      <c r="G20" s="1">
        <v>5814.951</v>
      </c>
      <c r="H20" s="1">
        <v>1837.65</v>
      </c>
      <c r="I20" s="1">
        <v>554.06489999999997</v>
      </c>
      <c r="J20" s="1">
        <v>3185.5839999999998</v>
      </c>
      <c r="K20" s="1">
        <v>1035.6500000000001</v>
      </c>
      <c r="L20" s="1">
        <v>2747.8519999999999</v>
      </c>
      <c r="M20" s="1">
        <v>1391.835</v>
      </c>
      <c r="N20" s="1">
        <v>3113.0720000000001</v>
      </c>
      <c r="O20" s="1">
        <v>7141.87</v>
      </c>
      <c r="P20" s="1">
        <v>341.91579999999999</v>
      </c>
    </row>
    <row r="21" spans="1:16">
      <c r="A21" s="88" t="s">
        <v>151</v>
      </c>
      <c r="B21">
        <v>1995</v>
      </c>
      <c r="C21" s="1">
        <v>62853.14</v>
      </c>
      <c r="D21" s="1">
        <v>11988.08</v>
      </c>
      <c r="E21" s="1">
        <v>11853.72</v>
      </c>
      <c r="F21" s="1">
        <v>11553.79</v>
      </c>
      <c r="G21" s="1">
        <v>5887.2579999999998</v>
      </c>
      <c r="H21" s="1">
        <v>1864.136</v>
      </c>
      <c r="I21" s="1">
        <v>553.40499999999997</v>
      </c>
      <c r="J21" s="1">
        <v>3331.0940000000001</v>
      </c>
      <c r="K21" s="1">
        <v>1076.212</v>
      </c>
      <c r="L21" s="1">
        <v>2804.317</v>
      </c>
      <c r="M21" s="1">
        <v>1030.329</v>
      </c>
      <c r="N21" s="1">
        <v>3315.3969999999999</v>
      </c>
      <c r="O21" s="1">
        <v>7227.9539999999997</v>
      </c>
      <c r="P21" s="1">
        <v>367.45350000000002</v>
      </c>
    </row>
    <row r="22" spans="1:16">
      <c r="A22" s="88" t="s">
        <v>151</v>
      </c>
      <c r="B22">
        <v>1996</v>
      </c>
      <c r="C22" s="1">
        <v>66402.77</v>
      </c>
      <c r="D22" s="1">
        <v>13791.29</v>
      </c>
      <c r="E22" s="1">
        <v>12004.32</v>
      </c>
      <c r="F22" s="1">
        <v>11836.55</v>
      </c>
      <c r="G22" s="1">
        <v>5984.107</v>
      </c>
      <c r="H22" s="1">
        <v>1900.91</v>
      </c>
      <c r="I22" s="1">
        <v>555.07899999999995</v>
      </c>
      <c r="J22" s="1">
        <v>3495.5459999999998</v>
      </c>
      <c r="K22" s="1">
        <v>1124.115</v>
      </c>
      <c r="L22" s="1">
        <v>2874.567</v>
      </c>
      <c r="M22" s="1">
        <v>1178.692</v>
      </c>
      <c r="N22" s="1">
        <v>3529.8649999999998</v>
      </c>
      <c r="O22" s="1">
        <v>7733.9759999999997</v>
      </c>
      <c r="P22" s="1">
        <v>393.76089999999999</v>
      </c>
    </row>
    <row r="23" spans="1:16">
      <c r="A23" s="88" t="s">
        <v>151</v>
      </c>
      <c r="B23">
        <v>1997</v>
      </c>
      <c r="C23" s="1">
        <v>64863.08</v>
      </c>
      <c r="D23" s="1">
        <v>12823.21</v>
      </c>
      <c r="E23" s="1">
        <v>11761.9</v>
      </c>
      <c r="F23" s="1">
        <v>11704.48</v>
      </c>
      <c r="G23" s="1">
        <v>5870.8339999999998</v>
      </c>
      <c r="H23" s="1">
        <v>1868.6110000000001</v>
      </c>
      <c r="I23" s="1">
        <v>536.47389999999996</v>
      </c>
      <c r="J23" s="1">
        <v>3541.69</v>
      </c>
      <c r="K23" s="1">
        <v>1129.4829999999999</v>
      </c>
      <c r="L23" s="1">
        <v>2844.424</v>
      </c>
      <c r="M23" s="1">
        <v>1253.287</v>
      </c>
      <c r="N23" s="1">
        <v>3609.7919999999999</v>
      </c>
      <c r="O23" s="1">
        <v>7512.1620000000003</v>
      </c>
      <c r="P23" s="1">
        <v>406.73779999999999</v>
      </c>
    </row>
    <row r="24" spans="1:16">
      <c r="A24" s="88" t="s">
        <v>151</v>
      </c>
      <c r="B24">
        <v>1998</v>
      </c>
      <c r="C24" s="1">
        <v>64406.79</v>
      </c>
      <c r="D24" s="1">
        <v>12544.05</v>
      </c>
      <c r="E24" s="1">
        <v>11484.25</v>
      </c>
      <c r="F24" s="1">
        <v>11562.09</v>
      </c>
      <c r="G24" s="1">
        <v>5746.6229999999996</v>
      </c>
      <c r="H24" s="1">
        <v>1835.663</v>
      </c>
      <c r="I24" s="1">
        <v>517.50340000000006</v>
      </c>
      <c r="J24" s="1">
        <v>3580.3339999999998</v>
      </c>
      <c r="K24" s="1">
        <v>1134.0029999999999</v>
      </c>
      <c r="L24" s="1">
        <v>2809.5390000000002</v>
      </c>
      <c r="M24" s="1">
        <v>1604.7660000000001</v>
      </c>
      <c r="N24" s="1">
        <v>3867.7559999999999</v>
      </c>
      <c r="O24" s="1">
        <v>7303.134</v>
      </c>
      <c r="P24" s="1">
        <v>417.06740000000002</v>
      </c>
    </row>
    <row r="25" spans="1:16">
      <c r="A25" s="88" t="s">
        <v>151</v>
      </c>
      <c r="B25">
        <v>1999</v>
      </c>
      <c r="C25" s="1">
        <v>66124.37</v>
      </c>
      <c r="D25" s="1">
        <v>13562.06</v>
      </c>
      <c r="E25" s="1">
        <v>11584.09</v>
      </c>
      <c r="F25" s="1">
        <v>11778.03</v>
      </c>
      <c r="G25" s="1">
        <v>5799.4880000000003</v>
      </c>
      <c r="H25" s="1">
        <v>1859.087</v>
      </c>
      <c r="I25" s="1">
        <v>514.34839999999997</v>
      </c>
      <c r="J25" s="1">
        <v>3734.0859999999998</v>
      </c>
      <c r="K25" s="1">
        <v>1172.2929999999999</v>
      </c>
      <c r="L25" s="1">
        <v>2861.538</v>
      </c>
      <c r="M25" s="1">
        <v>936.29470000000003</v>
      </c>
      <c r="N25" s="1">
        <v>4246.8419999999996</v>
      </c>
      <c r="O25" s="1">
        <v>7634.6679999999997</v>
      </c>
      <c r="P25" s="1">
        <v>441.53390000000002</v>
      </c>
    </row>
    <row r="26" spans="1:16">
      <c r="A26" s="88" t="s">
        <v>151</v>
      </c>
      <c r="B26">
        <v>2000</v>
      </c>
      <c r="C26" s="1">
        <v>66725.710000000006</v>
      </c>
      <c r="D26" s="1">
        <v>13953.77</v>
      </c>
      <c r="E26" s="1">
        <v>11410.65</v>
      </c>
      <c r="F26" s="1">
        <v>11729.1</v>
      </c>
      <c r="G26" s="1">
        <v>5716.9160000000002</v>
      </c>
      <c r="H26" s="1">
        <v>1842.021</v>
      </c>
      <c r="I26" s="1">
        <v>499.3329</v>
      </c>
      <c r="J26" s="1">
        <v>3803.9229999999998</v>
      </c>
      <c r="K26" s="1">
        <v>1183.674</v>
      </c>
      <c r="L26" s="1">
        <v>2847.16</v>
      </c>
      <c r="M26" s="1">
        <v>1037.604</v>
      </c>
      <c r="N26" s="1">
        <v>4632.9989999999998</v>
      </c>
      <c r="O26" s="1">
        <v>7614.183</v>
      </c>
      <c r="P26" s="1">
        <v>454.37689999999998</v>
      </c>
    </row>
    <row r="27" spans="1:16">
      <c r="A27" s="88" t="s">
        <v>151</v>
      </c>
      <c r="B27">
        <v>2001</v>
      </c>
      <c r="C27" s="1">
        <v>65442.68</v>
      </c>
      <c r="D27" s="1">
        <v>13977.93</v>
      </c>
      <c r="E27" s="1">
        <v>10982.6</v>
      </c>
      <c r="F27" s="1">
        <v>11402.15</v>
      </c>
      <c r="G27" s="1">
        <v>5501.107</v>
      </c>
      <c r="H27" s="1">
        <v>1779.837</v>
      </c>
      <c r="I27" s="1">
        <v>472.56369999999998</v>
      </c>
      <c r="J27" s="1">
        <v>3782.875</v>
      </c>
      <c r="K27" s="1">
        <v>1164.242</v>
      </c>
      <c r="L27" s="1">
        <v>2770.23</v>
      </c>
      <c r="M27" s="1">
        <v>1159.018</v>
      </c>
      <c r="N27" s="1">
        <v>4931.7820000000002</v>
      </c>
      <c r="O27" s="1">
        <v>7062.6379999999999</v>
      </c>
      <c r="P27" s="1">
        <v>455.71409999999997</v>
      </c>
    </row>
    <row r="28" spans="1:16">
      <c r="A28" s="88" t="s">
        <v>151</v>
      </c>
      <c r="B28">
        <v>2002</v>
      </c>
      <c r="C28" s="1">
        <v>69230.210000000006</v>
      </c>
      <c r="D28" s="1">
        <v>14846.58</v>
      </c>
      <c r="E28" s="1">
        <v>11383.93</v>
      </c>
      <c r="F28" s="1">
        <v>11956.15</v>
      </c>
      <c r="G28" s="1">
        <v>5702.3029999999999</v>
      </c>
      <c r="H28" s="1">
        <v>1855.0409999999999</v>
      </c>
      <c r="I28" s="1">
        <v>481.7835</v>
      </c>
      <c r="J28" s="1">
        <v>4054.7660000000001</v>
      </c>
      <c r="K28" s="1">
        <v>1234.3510000000001</v>
      </c>
      <c r="L28" s="1">
        <v>2958.634</v>
      </c>
      <c r="M28" s="1">
        <v>1272.021</v>
      </c>
      <c r="N28" s="1">
        <v>5570.0209999999997</v>
      </c>
      <c r="O28" s="1">
        <v>7422.5140000000001</v>
      </c>
      <c r="P28" s="1">
        <v>492.11419999999998</v>
      </c>
    </row>
    <row r="29" spans="1:16">
      <c r="A29" s="88" t="s">
        <v>151</v>
      </c>
      <c r="B29">
        <v>2003</v>
      </c>
      <c r="C29" s="1">
        <v>68786.820000000007</v>
      </c>
      <c r="D29" s="1">
        <v>13699.95</v>
      </c>
      <c r="E29" s="1">
        <v>11214.43</v>
      </c>
      <c r="F29" s="1">
        <v>11933.11</v>
      </c>
      <c r="G29" s="1">
        <v>5620.076</v>
      </c>
      <c r="H29" s="1">
        <v>1840.989</v>
      </c>
      <c r="I29" s="1">
        <v>467.1429</v>
      </c>
      <c r="J29" s="1">
        <v>4135.0010000000002</v>
      </c>
      <c r="K29" s="1">
        <v>1244.92</v>
      </c>
      <c r="L29" s="1">
        <v>3004.9059999999999</v>
      </c>
      <c r="M29" s="1">
        <v>1701.239</v>
      </c>
      <c r="N29" s="1">
        <v>6095.777</v>
      </c>
      <c r="O29" s="1">
        <v>7325.5649999999996</v>
      </c>
      <c r="P29" s="1">
        <v>503.71379999999999</v>
      </c>
    </row>
    <row r="30" spans="1:16">
      <c r="A30" s="88" t="s">
        <v>151</v>
      </c>
      <c r="B30">
        <v>2004</v>
      </c>
      <c r="C30" s="1">
        <v>69606.09</v>
      </c>
      <c r="D30" s="1">
        <v>14113.63</v>
      </c>
      <c r="E30" s="1">
        <v>11060.88</v>
      </c>
      <c r="F30" s="1">
        <v>11936.21</v>
      </c>
      <c r="G30" s="1">
        <v>5546.9470000000001</v>
      </c>
      <c r="H30" s="1">
        <v>1830.2059999999999</v>
      </c>
      <c r="I30" s="1">
        <v>453.19720000000001</v>
      </c>
      <c r="J30" s="1">
        <v>4223.7780000000002</v>
      </c>
      <c r="K30" s="1">
        <v>1256.46</v>
      </c>
      <c r="L30" s="1">
        <v>3057.576</v>
      </c>
      <c r="M30" s="1">
        <v>1479.076</v>
      </c>
      <c r="N30" s="1">
        <v>6775.3440000000001</v>
      </c>
      <c r="O30" s="1">
        <v>7357.875</v>
      </c>
      <c r="P30" s="1">
        <v>514.91240000000005</v>
      </c>
    </row>
    <row r="31" spans="1:16">
      <c r="A31" s="88" t="s">
        <v>151</v>
      </c>
      <c r="B31">
        <v>2005</v>
      </c>
      <c r="C31" s="1">
        <v>71142.559999999998</v>
      </c>
      <c r="D31" s="1">
        <v>14801.5</v>
      </c>
      <c r="E31" s="1">
        <v>10979.69</v>
      </c>
      <c r="F31" s="1">
        <v>12046.35</v>
      </c>
      <c r="G31" s="1">
        <v>5518.1750000000002</v>
      </c>
      <c r="H31" s="1">
        <v>1835.7619999999999</v>
      </c>
      <c r="I31" s="1">
        <v>442.90929999999997</v>
      </c>
      <c r="J31" s="1">
        <v>4347.7889999999998</v>
      </c>
      <c r="K31" s="1">
        <v>1276.345</v>
      </c>
      <c r="L31" s="1">
        <v>3120.587</v>
      </c>
      <c r="M31" s="1">
        <v>1071.6890000000001</v>
      </c>
      <c r="N31" s="1">
        <v>7692.8440000000001</v>
      </c>
      <c r="O31" s="1">
        <v>7481.0429999999997</v>
      </c>
      <c r="P31" s="1">
        <v>527.87450000000001</v>
      </c>
    </row>
    <row r="32" spans="1:16">
      <c r="A32" s="88" t="s">
        <v>151</v>
      </c>
      <c r="B32">
        <v>2006</v>
      </c>
      <c r="C32" s="1">
        <v>71794.570000000007</v>
      </c>
      <c r="D32" s="1">
        <v>14339.97</v>
      </c>
      <c r="E32" s="1">
        <v>10800.47</v>
      </c>
      <c r="F32" s="1">
        <v>11983.44</v>
      </c>
      <c r="G32" s="1">
        <v>5422.6229999999996</v>
      </c>
      <c r="H32" s="1">
        <v>1813.7239999999999</v>
      </c>
      <c r="I32" s="1">
        <v>426.83679999999998</v>
      </c>
      <c r="J32" s="1">
        <v>4421.9679999999998</v>
      </c>
      <c r="K32" s="1">
        <v>1279.3440000000001</v>
      </c>
      <c r="L32" s="1">
        <v>3108.2310000000002</v>
      </c>
      <c r="M32" s="1">
        <v>1513.3920000000001</v>
      </c>
      <c r="N32" s="1">
        <v>8495.4979999999996</v>
      </c>
      <c r="O32" s="1">
        <v>7651.3779999999997</v>
      </c>
      <c r="P32" s="1">
        <v>537.69839999999999</v>
      </c>
    </row>
    <row r="33" spans="1:16">
      <c r="A33" s="88" t="s">
        <v>151</v>
      </c>
      <c r="B33">
        <v>2007</v>
      </c>
      <c r="C33" s="1">
        <v>72322.63</v>
      </c>
      <c r="D33" s="1">
        <v>13122.38</v>
      </c>
      <c r="E33" s="1">
        <v>11105.8</v>
      </c>
      <c r="F33" s="1">
        <v>12421.72</v>
      </c>
      <c r="G33" s="1">
        <v>5551.6540000000005</v>
      </c>
      <c r="H33" s="1">
        <v>1868.1890000000001</v>
      </c>
      <c r="I33" s="1">
        <v>428.35610000000003</v>
      </c>
      <c r="J33" s="1">
        <v>4031.5320000000002</v>
      </c>
      <c r="K33" s="1">
        <v>1336.866</v>
      </c>
      <c r="L33" s="1">
        <v>3227.6790000000001</v>
      </c>
      <c r="M33" s="1">
        <v>1274.6859999999999</v>
      </c>
      <c r="N33" s="1">
        <v>9285.6749999999993</v>
      </c>
      <c r="O33" s="1">
        <v>8095.74</v>
      </c>
      <c r="P33" s="1">
        <v>572.36260000000004</v>
      </c>
    </row>
    <row r="34" spans="1:16">
      <c r="A34" s="88" t="s">
        <v>151</v>
      </c>
      <c r="B34">
        <v>2008</v>
      </c>
      <c r="C34" s="1">
        <v>77830.16</v>
      </c>
      <c r="D34" s="1">
        <v>14827.03</v>
      </c>
      <c r="E34" s="1">
        <v>11675.57</v>
      </c>
      <c r="F34" s="1">
        <v>13157.93</v>
      </c>
      <c r="G34" s="1">
        <v>5809.4750000000004</v>
      </c>
      <c r="H34" s="1">
        <v>1967.5039999999999</v>
      </c>
      <c r="I34" s="1">
        <v>438.82780000000002</v>
      </c>
      <c r="J34" s="1">
        <v>4365.902</v>
      </c>
      <c r="K34" s="1">
        <v>1424.893</v>
      </c>
      <c r="L34" s="1">
        <v>3425.297</v>
      </c>
      <c r="M34" s="1">
        <v>1019.074</v>
      </c>
      <c r="N34" s="1">
        <v>10302.82</v>
      </c>
      <c r="O34" s="1">
        <v>8798.3009999999995</v>
      </c>
      <c r="P34" s="1">
        <v>617.52890000000002</v>
      </c>
    </row>
    <row r="35" spans="1:16">
      <c r="A35" s="88" t="s">
        <v>151</v>
      </c>
      <c r="B35">
        <v>2009</v>
      </c>
      <c r="C35" s="1">
        <v>76956.94</v>
      </c>
      <c r="D35" s="1">
        <v>14197.22</v>
      </c>
      <c r="E35" s="1">
        <v>11442.59</v>
      </c>
      <c r="F35" s="1">
        <v>12774.67</v>
      </c>
      <c r="G35" s="1">
        <v>5569.0460000000003</v>
      </c>
      <c r="H35" s="1">
        <v>1900.2439999999999</v>
      </c>
      <c r="I35" s="1">
        <v>411.9409</v>
      </c>
      <c r="J35" s="1">
        <v>4335.0640000000003</v>
      </c>
      <c r="K35" s="1">
        <v>1391.6959999999999</v>
      </c>
      <c r="L35" s="1">
        <v>3339.5419999999999</v>
      </c>
      <c r="M35" s="1">
        <v>1407.1859999999999</v>
      </c>
      <c r="N35" s="1">
        <v>10942.53</v>
      </c>
      <c r="O35" s="1">
        <v>8619.0630000000001</v>
      </c>
      <c r="P35" s="1">
        <v>626.13890000000004</v>
      </c>
    </row>
    <row r="36" spans="1:16">
      <c r="A36" s="88" t="s">
        <v>151</v>
      </c>
      <c r="B36">
        <v>2010</v>
      </c>
      <c r="C36" s="1">
        <v>73719.520000000004</v>
      </c>
      <c r="D36" s="1">
        <v>13311.95</v>
      </c>
      <c r="E36" s="1">
        <v>11094.07</v>
      </c>
      <c r="F36" s="1">
        <v>12268.84</v>
      </c>
      <c r="G36" s="1">
        <v>5278.4660000000003</v>
      </c>
      <c r="H36" s="1">
        <v>1813.58</v>
      </c>
      <c r="I36" s="1">
        <v>381.8655</v>
      </c>
      <c r="J36" s="1">
        <v>4256.808</v>
      </c>
      <c r="K36" s="1">
        <v>1353.662</v>
      </c>
      <c r="L36" s="1">
        <v>3179.134</v>
      </c>
      <c r="M36" s="1">
        <v>838.18200000000002</v>
      </c>
      <c r="N36" s="1">
        <v>11408.26</v>
      </c>
      <c r="O36" s="1">
        <v>7907.3209999999999</v>
      </c>
      <c r="P36" s="1">
        <v>627.37840000000006</v>
      </c>
    </row>
    <row r="37" spans="1:16">
      <c r="A37" s="88" t="s">
        <v>151</v>
      </c>
      <c r="B37">
        <v>2011</v>
      </c>
      <c r="C37" s="1">
        <v>76426.48</v>
      </c>
      <c r="D37" s="1">
        <v>14832.71</v>
      </c>
      <c r="E37" s="1">
        <v>11165.99</v>
      </c>
      <c r="F37" s="1">
        <v>12292.99</v>
      </c>
      <c r="G37" s="1">
        <v>5210.7209999999995</v>
      </c>
      <c r="H37" s="1">
        <v>1808.2460000000001</v>
      </c>
      <c r="I37" s="1">
        <v>368.26069999999999</v>
      </c>
      <c r="J37" s="1">
        <v>4350.335</v>
      </c>
      <c r="K37" s="1">
        <v>1364.374</v>
      </c>
      <c r="L37" s="1">
        <v>3147.444</v>
      </c>
      <c r="M37" s="1">
        <v>956.86540000000002</v>
      </c>
      <c r="N37" s="1">
        <v>12063.48</v>
      </c>
      <c r="O37" s="1">
        <v>8221.7530000000006</v>
      </c>
      <c r="P37" s="1">
        <v>643.30070000000001</v>
      </c>
    </row>
    <row r="38" spans="1:16">
      <c r="A38" s="88" t="s">
        <v>151</v>
      </c>
      <c r="B38">
        <v>2012</v>
      </c>
      <c r="C38" s="1">
        <v>72822.94</v>
      </c>
      <c r="D38" s="1">
        <v>13267.37</v>
      </c>
      <c r="E38" s="1">
        <v>10880.22</v>
      </c>
      <c r="F38" s="1">
        <v>11537.03</v>
      </c>
      <c r="G38" s="1">
        <v>4964.3410000000003</v>
      </c>
      <c r="H38" s="1">
        <v>1740.23</v>
      </c>
      <c r="I38" s="1">
        <v>342.56560000000002</v>
      </c>
      <c r="J38" s="1">
        <v>4299.5810000000001</v>
      </c>
      <c r="K38" s="1">
        <v>1443.585</v>
      </c>
      <c r="L38" s="1">
        <v>3074.837</v>
      </c>
      <c r="M38" s="1">
        <v>930.30050000000006</v>
      </c>
      <c r="N38" s="1">
        <v>11947.22</v>
      </c>
      <c r="O38" s="1">
        <v>7746.0929999999998</v>
      </c>
      <c r="P38" s="1">
        <v>649.56129999999996</v>
      </c>
    </row>
    <row r="39" spans="1:16">
      <c r="A39" s="88" t="s">
        <v>400</v>
      </c>
      <c r="B39" s="800">
        <v>2013</v>
      </c>
      <c r="C39" s="800">
        <v>72141.81</v>
      </c>
      <c r="D39" s="800">
        <v>13450.34</v>
      </c>
      <c r="E39" s="800">
        <v>10955.85</v>
      </c>
      <c r="F39" s="800">
        <v>11120.64</v>
      </c>
      <c r="G39" s="800">
        <v>4901.6490000000003</v>
      </c>
      <c r="H39" s="800">
        <v>1728.059</v>
      </c>
      <c r="I39" s="800">
        <v>339.0301</v>
      </c>
      <c r="J39" s="800">
        <v>4439.4459999999999</v>
      </c>
      <c r="K39" s="800">
        <v>1429.2529999999999</v>
      </c>
      <c r="L39" s="800">
        <v>3083.3580000000002</v>
      </c>
      <c r="M39" s="800">
        <v>1049.268</v>
      </c>
      <c r="N39" s="800">
        <v>11256.75</v>
      </c>
      <c r="O39" s="800">
        <v>7735.9750000000004</v>
      </c>
      <c r="P39" s="800">
        <v>652.20420000000001</v>
      </c>
    </row>
    <row r="40" spans="1:16">
      <c r="A40" s="88" t="s">
        <v>400</v>
      </c>
      <c r="B40" s="800">
        <v>2014</v>
      </c>
      <c r="C40" s="800">
        <v>73660.710000000006</v>
      </c>
      <c r="D40" s="800">
        <v>13841.71</v>
      </c>
      <c r="E40" s="800">
        <v>11401.64</v>
      </c>
      <c r="F40" s="800">
        <v>11143.7</v>
      </c>
      <c r="G40" s="800">
        <v>5004.1580000000004</v>
      </c>
      <c r="H40" s="800">
        <v>1774.5650000000001</v>
      </c>
      <c r="I40" s="800">
        <v>347.09370000000001</v>
      </c>
      <c r="J40" s="800">
        <v>4704.6540000000005</v>
      </c>
      <c r="K40" s="800">
        <v>1467.88</v>
      </c>
      <c r="L40" s="800">
        <v>3194.797</v>
      </c>
      <c r="M40" s="800">
        <v>1197.9570000000001</v>
      </c>
      <c r="N40" s="800">
        <v>10915.48</v>
      </c>
      <c r="O40" s="800">
        <v>7989.6850000000004</v>
      </c>
      <c r="P40" s="800">
        <v>677.39179999999999</v>
      </c>
    </row>
    <row r="41" spans="1:16">
      <c r="A41" s="88" t="s">
        <v>400</v>
      </c>
      <c r="B41" s="800">
        <v>2015</v>
      </c>
      <c r="C41" s="800">
        <v>73119.839999999997</v>
      </c>
      <c r="D41" s="800">
        <v>14150.13</v>
      </c>
      <c r="E41" s="800">
        <v>11605.26</v>
      </c>
      <c r="F41" s="800">
        <v>11132.98</v>
      </c>
      <c r="G41" s="800">
        <v>5074.2860000000001</v>
      </c>
      <c r="H41" s="800">
        <v>1809.5640000000001</v>
      </c>
      <c r="I41" s="800">
        <v>353.05540000000002</v>
      </c>
      <c r="J41" s="800">
        <v>3937.6959999999999</v>
      </c>
      <c r="K41" s="800">
        <v>1501.7619999999999</v>
      </c>
      <c r="L41" s="800">
        <v>3286.942</v>
      </c>
      <c r="M41" s="800">
        <v>906.30219999999997</v>
      </c>
      <c r="N41" s="800">
        <v>10481.030000000001</v>
      </c>
      <c r="O41" s="800">
        <v>8201.5490000000009</v>
      </c>
      <c r="P41" s="800">
        <v>679.27809999999999</v>
      </c>
    </row>
    <row r="42" spans="1:16">
      <c r="A42" s="88" t="s">
        <v>400</v>
      </c>
      <c r="B42" s="800">
        <v>2016</v>
      </c>
      <c r="C42" s="800">
        <v>72799.399999999994</v>
      </c>
      <c r="D42" s="800">
        <v>14204.71</v>
      </c>
      <c r="E42" s="800">
        <v>11718.09</v>
      </c>
      <c r="F42" s="800">
        <v>10956.02</v>
      </c>
      <c r="G42" s="800">
        <v>5055.5439999999999</v>
      </c>
      <c r="H42" s="800">
        <v>1812.809</v>
      </c>
      <c r="I42" s="800">
        <v>352.97980000000001</v>
      </c>
      <c r="J42" s="800">
        <v>4042.6860000000001</v>
      </c>
      <c r="K42" s="800">
        <v>1513.4880000000001</v>
      </c>
      <c r="L42" s="800">
        <v>3319.33</v>
      </c>
      <c r="M42" s="800">
        <v>904.75779999999997</v>
      </c>
      <c r="N42" s="800">
        <v>9979.3389999999999</v>
      </c>
      <c r="O42" s="800">
        <v>8271.2260000000006</v>
      </c>
      <c r="P42" s="800">
        <v>668.41359999999997</v>
      </c>
    </row>
    <row r="43" spans="1:16">
      <c r="A43" s="88" t="s">
        <v>400</v>
      </c>
      <c r="B43" s="800">
        <v>2017</v>
      </c>
      <c r="C43" s="800">
        <v>72588.649999999994</v>
      </c>
      <c r="D43" s="800">
        <v>14253.34</v>
      </c>
      <c r="E43" s="800">
        <v>11826.01</v>
      </c>
      <c r="F43" s="800">
        <v>10795.92</v>
      </c>
      <c r="G43" s="800">
        <v>5038.5770000000002</v>
      </c>
      <c r="H43" s="800">
        <v>1816.357</v>
      </c>
      <c r="I43" s="800">
        <v>353.11130000000003</v>
      </c>
      <c r="J43" s="800">
        <v>4145.2820000000002</v>
      </c>
      <c r="K43" s="800">
        <v>1529.0419999999999</v>
      </c>
      <c r="L43" s="800">
        <v>3348.6909999999998</v>
      </c>
      <c r="M43" s="800">
        <v>903.55100000000004</v>
      </c>
      <c r="N43" s="800">
        <v>9580.6769999999997</v>
      </c>
      <c r="O43" s="800">
        <v>8340.3040000000001</v>
      </c>
      <c r="P43" s="800">
        <v>657.78480000000002</v>
      </c>
    </row>
    <row r="44" spans="1:16">
      <c r="A44" s="88" t="s">
        <v>400</v>
      </c>
      <c r="B44" s="800">
        <v>2018</v>
      </c>
      <c r="C44" s="800">
        <v>72506.03</v>
      </c>
      <c r="D44" s="800">
        <v>14300.54</v>
      </c>
      <c r="E44" s="800">
        <v>11933.8</v>
      </c>
      <c r="F44" s="800">
        <v>10677.71</v>
      </c>
      <c r="G44" s="800">
        <v>5024.3540000000003</v>
      </c>
      <c r="H44" s="800">
        <v>1820.086</v>
      </c>
      <c r="I44" s="800">
        <v>353.43650000000002</v>
      </c>
      <c r="J44" s="800">
        <v>4246.2389999999996</v>
      </c>
      <c r="K44" s="800">
        <v>1547.9939999999999</v>
      </c>
      <c r="L44" s="800">
        <v>3376.7620000000002</v>
      </c>
      <c r="M44" s="800">
        <v>902.61180000000002</v>
      </c>
      <c r="N44" s="800">
        <v>9263.7970000000005</v>
      </c>
      <c r="O44" s="800">
        <v>8411.3629999999994</v>
      </c>
      <c r="P44" s="800">
        <v>647.34500000000003</v>
      </c>
    </row>
    <row r="45" spans="1:16">
      <c r="A45" s="88" t="s">
        <v>400</v>
      </c>
      <c r="B45" s="800">
        <v>2019</v>
      </c>
      <c r="C45" s="800">
        <v>72307.72</v>
      </c>
      <c r="D45" s="800">
        <v>14143.74</v>
      </c>
      <c r="E45" s="800">
        <v>12042.35</v>
      </c>
      <c r="F45" s="800">
        <v>10598.48</v>
      </c>
      <c r="G45" s="800">
        <v>5013.0829999999996</v>
      </c>
      <c r="H45" s="800">
        <v>1824.4770000000001</v>
      </c>
      <c r="I45" s="800">
        <v>354.02510000000001</v>
      </c>
      <c r="J45" s="800">
        <v>4346.6319999999996</v>
      </c>
      <c r="K45" s="800">
        <v>1570.45</v>
      </c>
      <c r="L45" s="800">
        <v>3378.607</v>
      </c>
      <c r="M45" s="800">
        <v>901.95370000000003</v>
      </c>
      <c r="N45" s="800">
        <v>9012.17</v>
      </c>
      <c r="O45" s="800">
        <v>8484.643</v>
      </c>
      <c r="P45" s="800">
        <v>637.11239999999998</v>
      </c>
    </row>
    <row r="46" spans="1:16">
      <c r="A46" s="88" t="s">
        <v>400</v>
      </c>
      <c r="B46" s="800">
        <v>2020</v>
      </c>
      <c r="C46" s="800">
        <v>72180.56</v>
      </c>
      <c r="D46" s="800">
        <v>13990.28</v>
      </c>
      <c r="E46" s="800">
        <v>12144.89</v>
      </c>
      <c r="F46" s="800">
        <v>10546.91</v>
      </c>
      <c r="G46" s="800">
        <v>5002.58</v>
      </c>
      <c r="H46" s="800">
        <v>1828.9970000000001</v>
      </c>
      <c r="I46" s="800">
        <v>354.72230000000002</v>
      </c>
      <c r="J46" s="800">
        <v>4444.59</v>
      </c>
      <c r="K46" s="800">
        <v>1595.421</v>
      </c>
      <c r="L46" s="800">
        <v>3380.2040000000002</v>
      </c>
      <c r="M46" s="800">
        <v>901.48059999999998</v>
      </c>
      <c r="N46" s="800">
        <v>8808.4</v>
      </c>
      <c r="O46" s="800">
        <v>8555.0310000000009</v>
      </c>
      <c r="P46" s="800">
        <v>627.06539999999995</v>
      </c>
    </row>
    <row r="47" spans="1:16">
      <c r="A47" s="88" t="s">
        <v>400</v>
      </c>
      <c r="B47" s="800">
        <v>2021</v>
      </c>
      <c r="C47" s="800">
        <v>72200.77</v>
      </c>
      <c r="D47" s="800">
        <v>13840.12</v>
      </c>
      <c r="E47" s="800">
        <v>12245.64</v>
      </c>
      <c r="F47" s="800">
        <v>10594.74</v>
      </c>
      <c r="G47" s="800">
        <v>4994.1620000000003</v>
      </c>
      <c r="H47" s="800">
        <v>1834.259</v>
      </c>
      <c r="I47" s="800">
        <v>355.63990000000001</v>
      </c>
      <c r="J47" s="800">
        <v>4541.9930000000004</v>
      </c>
      <c r="K47" s="800">
        <v>1623.2470000000001</v>
      </c>
      <c r="L47" s="800">
        <v>3382.54</v>
      </c>
      <c r="M47" s="800">
        <v>901.42970000000003</v>
      </c>
      <c r="N47" s="800">
        <v>8644.4689999999991</v>
      </c>
      <c r="O47" s="800">
        <v>8625.3320000000003</v>
      </c>
      <c r="P47" s="800">
        <v>617.19770000000005</v>
      </c>
    </row>
    <row r="48" spans="1:16">
      <c r="A48" s="88" t="s">
        <v>400</v>
      </c>
      <c r="B48" s="800">
        <v>2022</v>
      </c>
      <c r="C48" s="800">
        <v>72263.72</v>
      </c>
      <c r="D48" s="800">
        <v>13696.19</v>
      </c>
      <c r="E48" s="800">
        <v>12344.11</v>
      </c>
      <c r="F48" s="800">
        <v>10647.76</v>
      </c>
      <c r="G48" s="800">
        <v>4987.3739999999998</v>
      </c>
      <c r="H48" s="800">
        <v>1839.797</v>
      </c>
      <c r="I48" s="800">
        <v>356.67259999999999</v>
      </c>
      <c r="J48" s="800">
        <v>4638.0569999999998</v>
      </c>
      <c r="K48" s="800">
        <v>1653.3579999999999</v>
      </c>
      <c r="L48" s="800">
        <v>3385.49</v>
      </c>
      <c r="M48" s="800">
        <v>901.70420000000001</v>
      </c>
      <c r="N48" s="800">
        <v>8510.2849999999999</v>
      </c>
      <c r="O48" s="800">
        <v>8695.4509999999991</v>
      </c>
      <c r="P48" s="800">
        <v>607.46140000000003</v>
      </c>
    </row>
    <row r="49" spans="1:16">
      <c r="A49" s="88" t="s">
        <v>400</v>
      </c>
      <c r="B49" s="800">
        <v>2023</v>
      </c>
      <c r="C49" s="800">
        <v>72377.97</v>
      </c>
      <c r="D49" s="800">
        <v>13558.11</v>
      </c>
      <c r="E49" s="800">
        <v>12443.8</v>
      </c>
      <c r="F49" s="800">
        <v>10708.32</v>
      </c>
      <c r="G49" s="800">
        <v>4983.3249999999998</v>
      </c>
      <c r="H49" s="800">
        <v>1846.1610000000001</v>
      </c>
      <c r="I49" s="800">
        <v>357.94909999999999</v>
      </c>
      <c r="J49" s="800">
        <v>4734.616</v>
      </c>
      <c r="K49" s="800">
        <v>1686.175</v>
      </c>
      <c r="L49" s="800">
        <v>3389.9070000000002</v>
      </c>
      <c r="M49" s="800">
        <v>902.45029999999997</v>
      </c>
      <c r="N49" s="800">
        <v>8401.9310000000005</v>
      </c>
      <c r="O49" s="800">
        <v>8767.3469999999998</v>
      </c>
      <c r="P49" s="800">
        <v>597.88549999999998</v>
      </c>
    </row>
    <row r="50" spans="1:16">
      <c r="A50" s="88" t="s">
        <v>400</v>
      </c>
      <c r="B50" s="800">
        <v>2024</v>
      </c>
      <c r="C50" s="800">
        <v>72531.539999999994</v>
      </c>
      <c r="D50" s="800">
        <v>13426.67</v>
      </c>
      <c r="E50" s="800">
        <v>12543.38</v>
      </c>
      <c r="F50" s="800">
        <v>10773.69</v>
      </c>
      <c r="G50" s="800">
        <v>4981.6030000000001</v>
      </c>
      <c r="H50" s="800">
        <v>1853.184</v>
      </c>
      <c r="I50" s="800">
        <v>359.38299999999998</v>
      </c>
      <c r="J50" s="800">
        <v>4831.1570000000002</v>
      </c>
      <c r="K50" s="800">
        <v>1721.27</v>
      </c>
      <c r="L50" s="800">
        <v>3395.4969999999998</v>
      </c>
      <c r="M50" s="800">
        <v>903.64250000000004</v>
      </c>
      <c r="N50" s="800">
        <v>8313.0669999999991</v>
      </c>
      <c r="O50" s="800">
        <v>8840.5450000000001</v>
      </c>
      <c r="P50" s="800">
        <v>588.44370000000004</v>
      </c>
    </row>
    <row r="51" spans="1:16">
      <c r="A51" s="88" t="s">
        <v>400</v>
      </c>
      <c r="B51" s="800">
        <v>2025</v>
      </c>
      <c r="C51" s="800">
        <v>72744.41</v>
      </c>
      <c r="D51" s="800">
        <v>13305.42</v>
      </c>
      <c r="E51" s="800">
        <v>12648.85</v>
      </c>
      <c r="F51" s="800">
        <v>10846.56</v>
      </c>
      <c r="G51" s="800">
        <v>4983.5940000000001</v>
      </c>
      <c r="H51" s="800">
        <v>1861.502</v>
      </c>
      <c r="I51" s="800">
        <v>361.09469999999999</v>
      </c>
      <c r="J51" s="800">
        <v>4929.732</v>
      </c>
      <c r="K51" s="800">
        <v>1759.1130000000001</v>
      </c>
      <c r="L51" s="800">
        <v>3403.5010000000002</v>
      </c>
      <c r="M51" s="800">
        <v>905.59249999999997</v>
      </c>
      <c r="N51" s="800">
        <v>8242.27</v>
      </c>
      <c r="O51" s="800">
        <v>8917.9930000000004</v>
      </c>
      <c r="P51" s="800">
        <v>579.19309999999996</v>
      </c>
    </row>
    <row r="52" spans="1:16">
      <c r="A52" s="88" t="s">
        <v>400</v>
      </c>
      <c r="B52" s="800">
        <v>2026</v>
      </c>
      <c r="C52" s="800">
        <v>73005.16</v>
      </c>
      <c r="D52" s="800">
        <v>13193.29</v>
      </c>
      <c r="E52" s="800">
        <v>12757.76</v>
      </c>
      <c r="F52" s="800">
        <v>10925.71</v>
      </c>
      <c r="G52" s="800">
        <v>4988.8059999999996</v>
      </c>
      <c r="H52" s="800">
        <v>1870.857</v>
      </c>
      <c r="I52" s="800">
        <v>363.05290000000002</v>
      </c>
      <c r="J52" s="800">
        <v>5029.8490000000002</v>
      </c>
      <c r="K52" s="800">
        <v>1799.64</v>
      </c>
      <c r="L52" s="800">
        <v>3413.41</v>
      </c>
      <c r="M52" s="800">
        <v>908.13059999999996</v>
      </c>
      <c r="N52" s="800">
        <v>8185.5219999999999</v>
      </c>
      <c r="O52" s="800">
        <v>8999.0159999999996</v>
      </c>
      <c r="P52" s="800">
        <v>570.10249999999996</v>
      </c>
    </row>
    <row r="53" spans="1:16">
      <c r="A53" s="88" t="s">
        <v>400</v>
      </c>
      <c r="B53" s="800">
        <v>2027</v>
      </c>
      <c r="C53" s="800">
        <v>73296.05</v>
      </c>
      <c r="D53" s="800">
        <v>13088.53</v>
      </c>
      <c r="E53" s="800">
        <v>12868.33</v>
      </c>
      <c r="F53" s="800">
        <v>11006.96</v>
      </c>
      <c r="G53" s="800">
        <v>4996.3599999999997</v>
      </c>
      <c r="H53" s="800">
        <v>1880.7149999999999</v>
      </c>
      <c r="I53" s="800">
        <v>365.13249999999999</v>
      </c>
      <c r="J53" s="800">
        <v>5130.51</v>
      </c>
      <c r="K53" s="800">
        <v>1842.08</v>
      </c>
      <c r="L53" s="800">
        <v>3424.8359999999998</v>
      </c>
      <c r="M53" s="800">
        <v>911.06240000000003</v>
      </c>
      <c r="N53" s="800">
        <v>8138.42</v>
      </c>
      <c r="O53" s="800">
        <v>9081.9950000000008</v>
      </c>
      <c r="P53" s="800">
        <v>561.11959999999999</v>
      </c>
    </row>
    <row r="54" spans="1:16">
      <c r="A54" s="88" t="s">
        <v>400</v>
      </c>
      <c r="B54" s="800">
        <v>2028</v>
      </c>
      <c r="C54" s="800">
        <v>73597.320000000007</v>
      </c>
      <c r="D54" s="800">
        <v>12986.49</v>
      </c>
      <c r="E54" s="800">
        <v>12976.23</v>
      </c>
      <c r="F54" s="800">
        <v>11089.31</v>
      </c>
      <c r="G54" s="800">
        <v>5004.9639999999999</v>
      </c>
      <c r="H54" s="800">
        <v>1891.1030000000001</v>
      </c>
      <c r="I54" s="800">
        <v>367.34089999999998</v>
      </c>
      <c r="J54" s="800">
        <v>5231.0770000000002</v>
      </c>
      <c r="K54" s="800">
        <v>1886.4639999999999</v>
      </c>
      <c r="L54" s="800">
        <v>3436.4009999999998</v>
      </c>
      <c r="M54" s="800">
        <v>914.20399999999995</v>
      </c>
      <c r="N54" s="800">
        <v>8097.7479999999996</v>
      </c>
      <c r="O54" s="800">
        <v>9163.7199999999993</v>
      </c>
      <c r="P54" s="800">
        <v>552.26300000000003</v>
      </c>
    </row>
    <row r="55" spans="1:16">
      <c r="A55" s="88" t="s">
        <v>400</v>
      </c>
      <c r="B55" s="800">
        <v>2029</v>
      </c>
      <c r="C55" s="800">
        <v>73910.75</v>
      </c>
      <c r="D55" s="800">
        <v>12888.25</v>
      </c>
      <c r="E55" s="800">
        <v>13083.15</v>
      </c>
      <c r="F55" s="800">
        <v>11171.91</v>
      </c>
      <c r="G55" s="800">
        <v>5014.8</v>
      </c>
      <c r="H55" s="800">
        <v>1902.0340000000001</v>
      </c>
      <c r="I55" s="800">
        <v>369.64890000000003</v>
      </c>
      <c r="J55" s="800">
        <v>5331.8469999999998</v>
      </c>
      <c r="K55" s="800">
        <v>1932.58</v>
      </c>
      <c r="L55" s="800">
        <v>3448.4360000000001</v>
      </c>
      <c r="M55" s="800">
        <v>917.63900000000001</v>
      </c>
      <c r="N55" s="800">
        <v>8062.0559999999996</v>
      </c>
      <c r="O55" s="800">
        <v>9244.8870000000006</v>
      </c>
      <c r="P55" s="800">
        <v>543.51139999999998</v>
      </c>
    </row>
    <row r="56" spans="1:16">
      <c r="A56" s="88" t="s">
        <v>400</v>
      </c>
      <c r="B56" s="800">
        <v>2030</v>
      </c>
      <c r="C56" s="800">
        <v>74253.16</v>
      </c>
      <c r="D56" s="800">
        <v>12798.13</v>
      </c>
      <c r="E56" s="800">
        <v>13192.16</v>
      </c>
      <c r="F56" s="800">
        <v>11257.12</v>
      </c>
      <c r="G56" s="800">
        <v>5026.9120000000003</v>
      </c>
      <c r="H56" s="800">
        <v>1913.7629999999999</v>
      </c>
      <c r="I56" s="800">
        <v>372.11369999999999</v>
      </c>
      <c r="J56" s="800">
        <v>5433.8810000000003</v>
      </c>
      <c r="K56" s="800">
        <v>1980.8119999999999</v>
      </c>
      <c r="L56" s="800">
        <v>3461.8330000000001</v>
      </c>
      <c r="M56" s="800">
        <v>921.50739999999996</v>
      </c>
      <c r="N56" s="800">
        <v>8031.9639999999999</v>
      </c>
      <c r="O56" s="800">
        <v>9328.0450000000001</v>
      </c>
      <c r="P56" s="800">
        <v>534.92160000000001</v>
      </c>
    </row>
    <row r="57" spans="1:16">
      <c r="A57" s="88" t="s">
        <v>400</v>
      </c>
      <c r="B57" s="800">
        <v>2031</v>
      </c>
      <c r="C57" s="800">
        <v>74633.8</v>
      </c>
      <c r="D57" s="800">
        <v>12713.16</v>
      </c>
      <c r="E57" s="800">
        <v>13302.31</v>
      </c>
      <c r="F57" s="800">
        <v>11344.23</v>
      </c>
      <c r="G57" s="800">
        <v>5040.9120000000003</v>
      </c>
      <c r="H57" s="800">
        <v>1926.1690000000001</v>
      </c>
      <c r="I57" s="800">
        <v>374.74450000000002</v>
      </c>
      <c r="J57" s="800">
        <v>5537.1540000000005</v>
      </c>
      <c r="K57" s="800">
        <v>2031.171</v>
      </c>
      <c r="L57" s="800">
        <v>3476.25</v>
      </c>
      <c r="M57" s="800">
        <v>925.69100000000003</v>
      </c>
      <c r="N57" s="800">
        <v>8023.1570000000002</v>
      </c>
      <c r="O57" s="800">
        <v>9412.3940000000002</v>
      </c>
      <c r="P57" s="800">
        <v>526.4579</v>
      </c>
    </row>
    <row r="58" spans="1:16">
      <c r="A58" s="88" t="s">
        <v>400</v>
      </c>
      <c r="B58" s="800">
        <v>2032</v>
      </c>
      <c r="C58" s="800">
        <v>75020.39</v>
      </c>
      <c r="D58" s="800">
        <v>12630.46</v>
      </c>
      <c r="E58" s="800">
        <v>13407.92</v>
      </c>
      <c r="F58" s="800">
        <v>11428.3</v>
      </c>
      <c r="G58" s="800">
        <v>5054.9889999999996</v>
      </c>
      <c r="H58" s="800">
        <v>1938.6420000000001</v>
      </c>
      <c r="I58" s="800">
        <v>377.36009999999999</v>
      </c>
      <c r="J58" s="800">
        <v>5639.5219999999999</v>
      </c>
      <c r="K58" s="800">
        <v>2082.6329999999998</v>
      </c>
      <c r="L58" s="800">
        <v>3490.297</v>
      </c>
      <c r="M58" s="800">
        <v>929.92460000000005</v>
      </c>
      <c r="N58" s="800">
        <v>8028.1289999999999</v>
      </c>
      <c r="O58" s="800">
        <v>9494.1470000000008</v>
      </c>
      <c r="P58" s="800">
        <v>518.07600000000002</v>
      </c>
    </row>
    <row r="59" spans="1:16">
      <c r="A59" s="88" t="s">
        <v>400</v>
      </c>
      <c r="B59" s="800">
        <v>2033</v>
      </c>
      <c r="C59" s="800">
        <v>75426.41</v>
      </c>
      <c r="D59" s="800">
        <v>12550.96</v>
      </c>
      <c r="E59" s="800">
        <v>13512.7</v>
      </c>
      <c r="F59" s="800">
        <v>11512.39</v>
      </c>
      <c r="G59" s="800">
        <v>5070.1490000000003</v>
      </c>
      <c r="H59" s="800">
        <v>1951.7529999999999</v>
      </c>
      <c r="I59" s="800">
        <v>380.084</v>
      </c>
      <c r="J59" s="800">
        <v>5742.6729999999998</v>
      </c>
      <c r="K59" s="800">
        <v>2135.8780000000002</v>
      </c>
      <c r="L59" s="800">
        <v>3504.7040000000002</v>
      </c>
      <c r="M59" s="800">
        <v>934.41010000000006</v>
      </c>
      <c r="N59" s="800">
        <v>8045.4709999999995</v>
      </c>
      <c r="O59" s="800">
        <v>9575.41</v>
      </c>
      <c r="P59" s="800">
        <v>509.8141</v>
      </c>
    </row>
    <row r="60" spans="1:16">
      <c r="A60" s="88" t="s">
        <v>400</v>
      </c>
      <c r="B60" s="800">
        <v>2034</v>
      </c>
      <c r="C60" s="800">
        <v>75866.39</v>
      </c>
      <c r="D60" s="800">
        <v>12477.53</v>
      </c>
      <c r="E60" s="800">
        <v>13619.12</v>
      </c>
      <c r="F60" s="800">
        <v>11599.59</v>
      </c>
      <c r="G60" s="800">
        <v>5087.5249999999996</v>
      </c>
      <c r="H60" s="800">
        <v>1965.7829999999999</v>
      </c>
      <c r="I60" s="800">
        <v>382.99160000000001</v>
      </c>
      <c r="J60" s="800">
        <v>5847.8069999999998</v>
      </c>
      <c r="K60" s="800">
        <v>2191.4659999999999</v>
      </c>
      <c r="L60" s="800">
        <v>3520.27</v>
      </c>
      <c r="M60" s="800">
        <v>939.25810000000001</v>
      </c>
      <c r="N60" s="800">
        <v>8074.5110000000004</v>
      </c>
      <c r="O60" s="800">
        <v>9658.8340000000007</v>
      </c>
      <c r="P60" s="800">
        <v>501.71019999999999</v>
      </c>
    </row>
    <row r="61" spans="1:16">
      <c r="A61" s="88" t="s">
        <v>400</v>
      </c>
      <c r="B61" s="800">
        <v>2035</v>
      </c>
      <c r="C61" s="800">
        <v>76317.37</v>
      </c>
      <c r="D61" s="800">
        <v>12407.81</v>
      </c>
      <c r="E61" s="800">
        <v>13724.13</v>
      </c>
      <c r="F61" s="800">
        <v>11685.45</v>
      </c>
      <c r="G61" s="800">
        <v>5105.692</v>
      </c>
      <c r="H61" s="800">
        <v>1980.2460000000001</v>
      </c>
      <c r="I61" s="800">
        <v>385.9436</v>
      </c>
      <c r="J61" s="800">
        <v>5953.402</v>
      </c>
      <c r="K61" s="800">
        <v>2248.5079999999998</v>
      </c>
      <c r="L61" s="800">
        <v>3536.0810000000001</v>
      </c>
      <c r="M61" s="800">
        <v>944.31949999999995</v>
      </c>
      <c r="N61" s="800">
        <v>8110.5169999999998</v>
      </c>
      <c r="O61" s="800">
        <v>9741.5709999999999</v>
      </c>
      <c r="P61" s="800">
        <v>493.70890000000003</v>
      </c>
    </row>
    <row r="64" spans="1:16" ht="18">
      <c r="B64" s="72" t="s">
        <v>437</v>
      </c>
    </row>
    <row r="65" spans="1:16">
      <c r="A65" s="88" t="s">
        <v>3</v>
      </c>
      <c r="C65" t="s">
        <v>35</v>
      </c>
      <c r="D65" t="s">
        <v>57</v>
      </c>
      <c r="E65" t="s">
        <v>438</v>
      </c>
      <c r="F65" t="s">
        <v>60</v>
      </c>
      <c r="G65" t="s">
        <v>59</v>
      </c>
      <c r="H65" t="s">
        <v>97</v>
      </c>
      <c r="I65" t="s">
        <v>95</v>
      </c>
      <c r="J65" t="s">
        <v>138</v>
      </c>
      <c r="K65" t="s">
        <v>96</v>
      </c>
      <c r="L65" t="s">
        <v>139</v>
      </c>
      <c r="M65" t="s">
        <v>439</v>
      </c>
      <c r="N65" t="s">
        <v>140</v>
      </c>
      <c r="O65" t="s">
        <v>440</v>
      </c>
      <c r="P65" t="s">
        <v>441</v>
      </c>
    </row>
    <row r="66" spans="1:16">
      <c r="A66" t="s">
        <v>53</v>
      </c>
      <c r="B66" s="208">
        <v>2013</v>
      </c>
      <c r="C66" s="209">
        <v>72141.86</v>
      </c>
      <c r="D66" s="209">
        <v>13450.36</v>
      </c>
      <c r="E66" s="209">
        <v>10955.87</v>
      </c>
      <c r="F66" s="209">
        <v>11120.64</v>
      </c>
      <c r="G66" s="209">
        <v>4901.6490000000003</v>
      </c>
      <c r="H66" s="209">
        <v>1728.059</v>
      </c>
      <c r="I66" s="209">
        <v>339.0301</v>
      </c>
      <c r="J66" s="209">
        <v>4439.4459999999999</v>
      </c>
      <c r="K66" s="209">
        <v>1429.2529999999999</v>
      </c>
      <c r="L66" s="209">
        <v>3083.3609999999999</v>
      </c>
      <c r="M66" s="209">
        <v>1049.2670000000001</v>
      </c>
      <c r="N66" s="209">
        <v>11256.75</v>
      </c>
      <c r="O66" s="209">
        <v>7735.9750000000004</v>
      </c>
      <c r="P66" s="209">
        <v>652.20579999999995</v>
      </c>
    </row>
    <row r="67" spans="1:16">
      <c r="A67" t="s">
        <v>53</v>
      </c>
      <c r="B67" s="208">
        <v>2014</v>
      </c>
      <c r="C67" s="209">
        <v>73646.740000000005</v>
      </c>
      <c r="D67" s="209">
        <v>13834.17</v>
      </c>
      <c r="E67" s="209">
        <v>11396.28</v>
      </c>
      <c r="F67" s="209">
        <v>11143.7</v>
      </c>
      <c r="G67" s="209">
        <v>5004.1580000000004</v>
      </c>
      <c r="H67" s="209">
        <v>1774.5650000000001</v>
      </c>
      <c r="I67" s="209">
        <v>347.09370000000001</v>
      </c>
      <c r="J67" s="209">
        <v>4704.5439999999999</v>
      </c>
      <c r="K67" s="209">
        <v>1467.88</v>
      </c>
      <c r="L67" s="209">
        <v>3194.1390000000001</v>
      </c>
      <c r="M67" s="209">
        <v>1198.123</v>
      </c>
      <c r="N67" s="209">
        <v>10915.48</v>
      </c>
      <c r="O67" s="209">
        <v>7989.6850000000004</v>
      </c>
      <c r="P67" s="209">
        <v>676.92290000000003</v>
      </c>
    </row>
    <row r="68" spans="1:16">
      <c r="A68" t="s">
        <v>53</v>
      </c>
      <c r="B68" s="208">
        <v>2015</v>
      </c>
      <c r="C68" s="209">
        <v>72925.070000000007</v>
      </c>
      <c r="D68" s="209">
        <v>14099.63</v>
      </c>
      <c r="E68" s="209">
        <v>11565.33</v>
      </c>
      <c r="F68" s="209">
        <v>11109.48</v>
      </c>
      <c r="G68" s="209">
        <v>5064.3469999999998</v>
      </c>
      <c r="H68" s="209">
        <v>1806.1120000000001</v>
      </c>
      <c r="I68" s="209">
        <v>352.40339999999998</v>
      </c>
      <c r="J68" s="209">
        <v>3927.4209999999998</v>
      </c>
      <c r="K68" s="209">
        <v>1498.8579999999999</v>
      </c>
      <c r="L68" s="209">
        <v>3276.933</v>
      </c>
      <c r="M68" s="209">
        <v>904.72059999999999</v>
      </c>
      <c r="N68" s="209">
        <v>10461.530000000001</v>
      </c>
      <c r="O68" s="209">
        <v>8179.8450000000003</v>
      </c>
      <c r="P68" s="209">
        <v>678.46479999999997</v>
      </c>
    </row>
    <row r="69" spans="1:16">
      <c r="A69" t="s">
        <v>53</v>
      </c>
      <c r="B69" s="208">
        <v>2016</v>
      </c>
      <c r="C69" s="209">
        <v>72382.3</v>
      </c>
      <c r="D69" s="209">
        <v>14103.28</v>
      </c>
      <c r="E69" s="209">
        <v>11636.3</v>
      </c>
      <c r="F69" s="209">
        <v>10902.62</v>
      </c>
      <c r="G69" s="209">
        <v>5033.3119999999999</v>
      </c>
      <c r="H69" s="209">
        <v>1804.8340000000001</v>
      </c>
      <c r="I69" s="209">
        <v>351.50990000000002</v>
      </c>
      <c r="J69" s="209">
        <v>4019.2950000000001</v>
      </c>
      <c r="K69" s="209">
        <v>1506.829</v>
      </c>
      <c r="L69" s="209">
        <v>3298.2060000000001</v>
      </c>
      <c r="M69" s="209">
        <v>900.96410000000003</v>
      </c>
      <c r="N69" s="209">
        <v>9935.3580000000002</v>
      </c>
      <c r="O69" s="209">
        <v>8222.5920000000006</v>
      </c>
      <c r="P69" s="209">
        <v>667.19159999999999</v>
      </c>
    </row>
    <row r="70" spans="1:16">
      <c r="A70" t="s">
        <v>53</v>
      </c>
      <c r="B70" s="208">
        <v>2017</v>
      </c>
      <c r="C70" s="209">
        <v>71921.570000000007</v>
      </c>
      <c r="D70" s="209">
        <v>14095.89</v>
      </c>
      <c r="E70" s="209">
        <v>11697.79</v>
      </c>
      <c r="F70" s="209">
        <v>10708.43</v>
      </c>
      <c r="G70" s="209">
        <v>5002.4709999999995</v>
      </c>
      <c r="H70" s="209">
        <v>1802.9670000000001</v>
      </c>
      <c r="I70" s="209">
        <v>350.7004</v>
      </c>
      <c r="J70" s="209">
        <v>4106.527</v>
      </c>
      <c r="K70" s="209">
        <v>1517.9169999999999</v>
      </c>
      <c r="L70" s="209">
        <v>3315.4769999999999</v>
      </c>
      <c r="M70" s="209">
        <v>897.13610000000006</v>
      </c>
      <c r="N70" s="209">
        <v>9508.89</v>
      </c>
      <c r="O70" s="209">
        <v>8261.2900000000009</v>
      </c>
      <c r="P70" s="209">
        <v>656.08910000000003</v>
      </c>
    </row>
    <row r="71" spans="1:16">
      <c r="A71" t="s">
        <v>53</v>
      </c>
      <c r="B71" s="208">
        <v>2018</v>
      </c>
      <c r="C71" s="209">
        <v>71578.59</v>
      </c>
      <c r="D71" s="209">
        <v>14085.27</v>
      </c>
      <c r="E71" s="209">
        <v>11757</v>
      </c>
      <c r="F71" s="209">
        <v>10554.64</v>
      </c>
      <c r="G71" s="209">
        <v>4973.8149999999996</v>
      </c>
      <c r="H71" s="209">
        <v>1800.979</v>
      </c>
      <c r="I71" s="209">
        <v>350.05970000000002</v>
      </c>
      <c r="J71" s="209">
        <v>4191.1490000000003</v>
      </c>
      <c r="K71" s="209">
        <v>1532.144</v>
      </c>
      <c r="L71" s="209">
        <v>3331.1379999999999</v>
      </c>
      <c r="M71" s="209">
        <v>893.4633</v>
      </c>
      <c r="N71" s="209">
        <v>9163.33</v>
      </c>
      <c r="O71" s="209">
        <v>8300.4629999999997</v>
      </c>
      <c r="P71" s="209">
        <v>645.14779999999996</v>
      </c>
    </row>
    <row r="72" spans="1:16">
      <c r="A72" t="s">
        <v>53</v>
      </c>
      <c r="B72" s="208">
        <v>2019</v>
      </c>
      <c r="C72" s="209">
        <v>71136.14</v>
      </c>
      <c r="D72" s="209">
        <v>13887.68</v>
      </c>
      <c r="E72" s="209">
        <v>11816.72</v>
      </c>
      <c r="F72" s="209">
        <v>10439.209999999999</v>
      </c>
      <c r="G72" s="209">
        <v>4948.1809999999996</v>
      </c>
      <c r="H72" s="209">
        <v>1799.4449999999999</v>
      </c>
      <c r="I72" s="209">
        <v>349.67790000000002</v>
      </c>
      <c r="J72" s="209">
        <v>4274.6959999999999</v>
      </c>
      <c r="K72" s="209">
        <v>1549.692</v>
      </c>
      <c r="L72" s="209">
        <v>3321.4720000000002</v>
      </c>
      <c r="M72" s="209">
        <v>889.98299999999995</v>
      </c>
      <c r="N72" s="209">
        <v>8883.2049999999999</v>
      </c>
      <c r="O72" s="209">
        <v>8341.7950000000001</v>
      </c>
      <c r="P72" s="209">
        <v>634.38289999999995</v>
      </c>
    </row>
    <row r="73" spans="1:16">
      <c r="A73" t="s">
        <v>53</v>
      </c>
      <c r="B73" s="208">
        <v>2020</v>
      </c>
      <c r="C73" s="209">
        <v>70772.89</v>
      </c>
      <c r="D73" s="209">
        <v>13694.16</v>
      </c>
      <c r="E73" s="209">
        <v>11872.33</v>
      </c>
      <c r="F73" s="209">
        <v>10352.370000000001</v>
      </c>
      <c r="G73" s="209">
        <v>4924.0240000000003</v>
      </c>
      <c r="H73" s="209">
        <v>1798.066</v>
      </c>
      <c r="I73" s="209">
        <v>349.44940000000003</v>
      </c>
      <c r="J73" s="209">
        <v>4356.0190000000002</v>
      </c>
      <c r="K73" s="209">
        <v>1569.8109999999999</v>
      </c>
      <c r="L73" s="209">
        <v>3312.13</v>
      </c>
      <c r="M73" s="209">
        <v>886.76070000000004</v>
      </c>
      <c r="N73" s="209">
        <v>8652.3590000000004</v>
      </c>
      <c r="O73" s="209">
        <v>8381.6290000000008</v>
      </c>
      <c r="P73" s="209">
        <v>623.78240000000005</v>
      </c>
    </row>
    <row r="74" spans="1:16">
      <c r="A74" t="s">
        <v>53</v>
      </c>
      <c r="B74" s="208">
        <v>2021</v>
      </c>
      <c r="C74" s="209">
        <v>70550.789999999994</v>
      </c>
      <c r="D74" s="209">
        <v>13503.49</v>
      </c>
      <c r="E74" s="209">
        <v>11925.38</v>
      </c>
      <c r="F74" s="209">
        <v>10362.32</v>
      </c>
      <c r="G74" s="209">
        <v>4901.8</v>
      </c>
      <c r="H74" s="209">
        <v>1797.11</v>
      </c>
      <c r="I74" s="209">
        <v>349.4162</v>
      </c>
      <c r="J74" s="209">
        <v>4436.0159999999996</v>
      </c>
      <c r="K74" s="209">
        <v>1592.5050000000001</v>
      </c>
      <c r="L74" s="209">
        <v>3303.4490000000001</v>
      </c>
      <c r="M74" s="209">
        <v>883.8741</v>
      </c>
      <c r="N74" s="209">
        <v>8461.1149999999998</v>
      </c>
      <c r="O74" s="209">
        <v>8420.9840000000004</v>
      </c>
      <c r="P74" s="209">
        <v>613.32280000000003</v>
      </c>
    </row>
    <row r="75" spans="1:16">
      <c r="A75" t="s">
        <v>53</v>
      </c>
      <c r="B75" s="208">
        <v>2022</v>
      </c>
      <c r="C75" s="209">
        <v>70369.41</v>
      </c>
      <c r="D75" s="209">
        <v>13317.97</v>
      </c>
      <c r="E75" s="209">
        <v>11975.98</v>
      </c>
      <c r="F75" s="209">
        <v>10377.23</v>
      </c>
      <c r="G75" s="209">
        <v>4881.2560000000003</v>
      </c>
      <c r="H75" s="209">
        <v>1796.2239999999999</v>
      </c>
      <c r="I75" s="209">
        <v>349.49959999999999</v>
      </c>
      <c r="J75" s="209">
        <v>4514.2340000000004</v>
      </c>
      <c r="K75" s="209">
        <v>1617.3050000000001</v>
      </c>
      <c r="L75" s="209">
        <v>3295.4670000000001</v>
      </c>
      <c r="M75" s="209">
        <v>881.24339999999995</v>
      </c>
      <c r="N75" s="209">
        <v>8299.9689999999991</v>
      </c>
      <c r="O75" s="209">
        <v>8460.0609999999997</v>
      </c>
      <c r="P75" s="209">
        <v>602.9665</v>
      </c>
    </row>
    <row r="76" spans="1:16">
      <c r="A76" t="s">
        <v>53</v>
      </c>
      <c r="B76" s="208">
        <v>2023</v>
      </c>
      <c r="C76" s="209">
        <v>70236</v>
      </c>
      <c r="D76" s="209">
        <v>13137.52</v>
      </c>
      <c r="E76" s="209">
        <v>12027.13</v>
      </c>
      <c r="F76" s="209">
        <v>10399.120000000001</v>
      </c>
      <c r="G76" s="209">
        <v>4863.41</v>
      </c>
      <c r="H76" s="209">
        <v>1795.9680000000001</v>
      </c>
      <c r="I76" s="209">
        <v>349.8109</v>
      </c>
      <c r="J76" s="209">
        <v>4592.3519999999999</v>
      </c>
      <c r="K76" s="209">
        <v>1644.559</v>
      </c>
      <c r="L76" s="209">
        <v>3288.9169999999999</v>
      </c>
      <c r="M76" s="209">
        <v>879.06100000000004</v>
      </c>
      <c r="N76" s="209">
        <v>8164.7420000000002</v>
      </c>
      <c r="O76" s="209">
        <v>8500.6710000000003</v>
      </c>
      <c r="P76" s="209">
        <v>592.73649999999998</v>
      </c>
    </row>
    <row r="77" spans="1:16">
      <c r="A77" t="s">
        <v>53</v>
      </c>
      <c r="B77" s="208">
        <v>2024</v>
      </c>
      <c r="C77" s="209">
        <v>70136.509999999995</v>
      </c>
      <c r="D77" s="209">
        <v>12962.56</v>
      </c>
      <c r="E77" s="209">
        <v>12077.46</v>
      </c>
      <c r="F77" s="209">
        <v>10424.870000000001</v>
      </c>
      <c r="G77" s="209">
        <v>4847.6790000000001</v>
      </c>
      <c r="H77" s="209">
        <v>1796.029</v>
      </c>
      <c r="I77" s="209">
        <v>350.25850000000003</v>
      </c>
      <c r="J77" s="209">
        <v>4669.6880000000001</v>
      </c>
      <c r="K77" s="209">
        <v>1673.787</v>
      </c>
      <c r="L77" s="209">
        <v>3283.47</v>
      </c>
      <c r="M77" s="209">
        <v>877.20849999999996</v>
      </c>
      <c r="N77" s="209">
        <v>8048.8509999999997</v>
      </c>
      <c r="O77" s="209">
        <v>8542.0439999999999</v>
      </c>
      <c r="P77" s="209">
        <v>582.60519999999997</v>
      </c>
    </row>
    <row r="78" spans="1:16">
      <c r="A78" t="s">
        <v>53</v>
      </c>
      <c r="B78" s="208">
        <v>2025</v>
      </c>
      <c r="C78" s="209">
        <v>70081.34</v>
      </c>
      <c r="D78" s="209">
        <v>12794.63</v>
      </c>
      <c r="E78" s="209">
        <v>12130.62</v>
      </c>
      <c r="F78" s="209">
        <v>10456</v>
      </c>
      <c r="G78" s="209">
        <v>4834.95</v>
      </c>
      <c r="H78" s="209">
        <v>1796.8589999999999</v>
      </c>
      <c r="I78" s="209">
        <v>350.92219999999998</v>
      </c>
      <c r="J78" s="209">
        <v>4747.6629999999996</v>
      </c>
      <c r="K78" s="209">
        <v>1705.259</v>
      </c>
      <c r="L78" s="209">
        <v>3279.8850000000002</v>
      </c>
      <c r="M78" s="209">
        <v>875.90840000000003</v>
      </c>
      <c r="N78" s="209">
        <v>7949.9989999999998</v>
      </c>
      <c r="O78" s="209">
        <v>8586.0490000000009</v>
      </c>
      <c r="P78" s="209">
        <v>572.59699999999998</v>
      </c>
    </row>
    <row r="79" spans="1:16">
      <c r="A79" t="s">
        <v>53</v>
      </c>
      <c r="B79" s="208">
        <v>2026</v>
      </c>
      <c r="C79" s="209">
        <v>70066.59</v>
      </c>
      <c r="D79" s="209">
        <v>12633.12</v>
      </c>
      <c r="E79" s="209">
        <v>12185.56</v>
      </c>
      <c r="F79" s="209">
        <v>10492.7</v>
      </c>
      <c r="G79" s="209">
        <v>4825.2510000000002</v>
      </c>
      <c r="H79" s="209">
        <v>1798.5350000000001</v>
      </c>
      <c r="I79" s="209">
        <v>351.81470000000002</v>
      </c>
      <c r="J79" s="209">
        <v>4826.5010000000002</v>
      </c>
      <c r="K79" s="209">
        <v>1739.09</v>
      </c>
      <c r="L79" s="209">
        <v>3277.9859999999999</v>
      </c>
      <c r="M79" s="209">
        <v>875.16420000000005</v>
      </c>
      <c r="N79" s="209">
        <v>7865.2460000000001</v>
      </c>
      <c r="O79" s="209">
        <v>8632.9189999999999</v>
      </c>
      <c r="P79" s="209">
        <v>562.69839999999999</v>
      </c>
    </row>
    <row r="80" spans="1:16">
      <c r="A80" t="s">
        <v>53</v>
      </c>
      <c r="B80" s="208">
        <v>2027</v>
      </c>
      <c r="C80" s="209">
        <v>70073.759999999995</v>
      </c>
      <c r="D80" s="209">
        <v>12476.25</v>
      </c>
      <c r="E80" s="209">
        <v>12240.26</v>
      </c>
      <c r="F80" s="209">
        <v>10530.92</v>
      </c>
      <c r="G80" s="209">
        <v>4817.5690000000004</v>
      </c>
      <c r="H80" s="209">
        <v>1800.51</v>
      </c>
      <c r="I80" s="209">
        <v>352.81889999999999</v>
      </c>
      <c r="J80" s="209">
        <v>4905.12</v>
      </c>
      <c r="K80" s="209">
        <v>1774.566</v>
      </c>
      <c r="L80" s="209">
        <v>3277.27</v>
      </c>
      <c r="M80" s="209">
        <v>874.74329999999998</v>
      </c>
      <c r="N80" s="209">
        <v>7790.0810000000001</v>
      </c>
      <c r="O80" s="209">
        <v>8680.7929999999997</v>
      </c>
      <c r="P80" s="209">
        <v>552.86990000000003</v>
      </c>
    </row>
    <row r="81" spans="1:16">
      <c r="A81" t="s">
        <v>53</v>
      </c>
      <c r="B81" s="208">
        <v>2028</v>
      </c>
      <c r="C81" s="209">
        <v>70080.820000000007</v>
      </c>
      <c r="D81" s="209">
        <v>12319.93</v>
      </c>
      <c r="E81" s="209">
        <v>12290.15</v>
      </c>
      <c r="F81" s="209">
        <v>10568.65</v>
      </c>
      <c r="G81" s="209">
        <v>4810.4620000000004</v>
      </c>
      <c r="H81" s="209">
        <v>1802.6610000000001</v>
      </c>
      <c r="I81" s="209">
        <v>353.90210000000002</v>
      </c>
      <c r="J81" s="209">
        <v>4982.5630000000001</v>
      </c>
      <c r="K81" s="209">
        <v>1811.4739999999999</v>
      </c>
      <c r="L81" s="209">
        <v>3276.328</v>
      </c>
      <c r="M81" s="209">
        <v>874.43799999999999</v>
      </c>
      <c r="N81" s="209">
        <v>7720.8609999999999</v>
      </c>
      <c r="O81" s="209">
        <v>8726.2819999999992</v>
      </c>
      <c r="P81" s="209">
        <v>543.11320000000001</v>
      </c>
    </row>
    <row r="82" spans="1:16">
      <c r="A82" t="s">
        <v>53</v>
      </c>
      <c r="B82" s="208">
        <v>2029</v>
      </c>
      <c r="C82" s="209">
        <v>70088.89</v>
      </c>
      <c r="D82" s="209">
        <v>12165.26</v>
      </c>
      <c r="E82" s="209">
        <v>12336.72</v>
      </c>
      <c r="F82" s="209">
        <v>10605.05</v>
      </c>
      <c r="G82" s="209">
        <v>4804.0519999999997</v>
      </c>
      <c r="H82" s="209">
        <v>1804.8969999999999</v>
      </c>
      <c r="I82" s="209">
        <v>355.03440000000001</v>
      </c>
      <c r="J82" s="209">
        <v>5058.9830000000002</v>
      </c>
      <c r="K82" s="209">
        <v>1849.6079999999999</v>
      </c>
      <c r="L82" s="209">
        <v>3275.4839999999999</v>
      </c>
      <c r="M82" s="209">
        <v>874.26319999999998</v>
      </c>
      <c r="N82" s="209">
        <v>7656.076</v>
      </c>
      <c r="O82" s="209">
        <v>8770.0470000000005</v>
      </c>
      <c r="P82" s="209">
        <v>533.41309999999999</v>
      </c>
    </row>
    <row r="83" spans="1:16">
      <c r="A83" t="s">
        <v>53</v>
      </c>
      <c r="B83" s="208">
        <v>2030</v>
      </c>
      <c r="C83" s="209">
        <v>70119.259999999995</v>
      </c>
      <c r="D83" s="209">
        <v>12016.17</v>
      </c>
      <c r="E83" s="209">
        <v>12383.98</v>
      </c>
      <c r="F83" s="209">
        <v>10643.5</v>
      </c>
      <c r="G83" s="209">
        <v>4799.7309999999998</v>
      </c>
      <c r="H83" s="209">
        <v>1807.7339999999999</v>
      </c>
      <c r="I83" s="209">
        <v>356.31020000000001</v>
      </c>
      <c r="J83" s="209">
        <v>5135.99</v>
      </c>
      <c r="K83" s="209">
        <v>1889.508</v>
      </c>
      <c r="L83" s="209">
        <v>3275.8220000000001</v>
      </c>
      <c r="M83" s="209">
        <v>874.48810000000003</v>
      </c>
      <c r="N83" s="209">
        <v>7597.0190000000002</v>
      </c>
      <c r="O83" s="209">
        <v>8815.1880000000001</v>
      </c>
      <c r="P83" s="209">
        <v>523.81979999999999</v>
      </c>
    </row>
    <row r="84" spans="1:16">
      <c r="A84" t="s">
        <v>53</v>
      </c>
      <c r="B84" s="208">
        <v>2031</v>
      </c>
      <c r="C84" s="209">
        <v>70181.22</v>
      </c>
      <c r="D84" s="209">
        <v>11870.28</v>
      </c>
      <c r="E84" s="209">
        <v>12430.92</v>
      </c>
      <c r="F84" s="209">
        <v>10683.45</v>
      </c>
      <c r="G84" s="209">
        <v>4797.1890000000003</v>
      </c>
      <c r="H84" s="209">
        <v>1811.123</v>
      </c>
      <c r="I84" s="209">
        <v>357.73239999999998</v>
      </c>
      <c r="J84" s="209">
        <v>5213.5910000000003</v>
      </c>
      <c r="K84" s="209">
        <v>1931.1559999999999</v>
      </c>
      <c r="L84" s="209">
        <v>3277.0230000000001</v>
      </c>
      <c r="M84" s="209">
        <v>875.04930000000002</v>
      </c>
      <c r="N84" s="209">
        <v>7558.3180000000002</v>
      </c>
      <c r="O84" s="209">
        <v>8861.0849999999991</v>
      </c>
      <c r="P84" s="209">
        <v>514.30930000000001</v>
      </c>
    </row>
    <row r="85" spans="1:16">
      <c r="A85" t="s">
        <v>53</v>
      </c>
      <c r="B85" s="208">
        <v>2032</v>
      </c>
      <c r="C85" s="209">
        <v>70259.73</v>
      </c>
      <c r="D85" s="209">
        <v>11727</v>
      </c>
      <c r="E85" s="209">
        <v>12475.36</v>
      </c>
      <c r="F85" s="209">
        <v>10722.71</v>
      </c>
      <c r="G85" s="209">
        <v>4795.665</v>
      </c>
      <c r="H85" s="209">
        <v>1814.8030000000001</v>
      </c>
      <c r="I85" s="209">
        <v>359.21469999999999</v>
      </c>
      <c r="J85" s="209">
        <v>5290.942</v>
      </c>
      <c r="K85" s="209">
        <v>1974.077</v>
      </c>
      <c r="L85" s="209">
        <v>3278.5390000000002</v>
      </c>
      <c r="M85" s="209">
        <v>875.84659999999997</v>
      </c>
      <c r="N85" s="209">
        <v>7534.4219999999996</v>
      </c>
      <c r="O85" s="209">
        <v>8906.2829999999994</v>
      </c>
      <c r="P85" s="209">
        <v>504.86689999999999</v>
      </c>
    </row>
    <row r="86" spans="1:16">
      <c r="A86" t="s">
        <v>53</v>
      </c>
      <c r="B86" s="208">
        <v>2033</v>
      </c>
      <c r="C86" s="209">
        <v>70340.259999999995</v>
      </c>
      <c r="D86" s="209">
        <v>11584.33</v>
      </c>
      <c r="E86" s="209">
        <v>12515.78</v>
      </c>
      <c r="F86" s="209">
        <v>10759.38</v>
      </c>
      <c r="G86" s="209">
        <v>4794.3230000000003</v>
      </c>
      <c r="H86" s="209">
        <v>1818.479</v>
      </c>
      <c r="I86" s="209">
        <v>360.7167</v>
      </c>
      <c r="J86" s="209">
        <v>5367.3559999999998</v>
      </c>
      <c r="K86" s="209">
        <v>2018.0029999999999</v>
      </c>
      <c r="L86" s="209">
        <v>3279.8150000000001</v>
      </c>
      <c r="M86" s="209">
        <v>876.68669999999997</v>
      </c>
      <c r="N86" s="209">
        <v>7520.7709999999997</v>
      </c>
      <c r="O86" s="209">
        <v>8949.1309999999994</v>
      </c>
      <c r="P86" s="209">
        <v>495.48250000000002</v>
      </c>
    </row>
    <row r="87" spans="1:16">
      <c r="A87" t="s">
        <v>53</v>
      </c>
      <c r="B87" s="208">
        <v>2034</v>
      </c>
      <c r="C87" s="209">
        <v>70438.58</v>
      </c>
      <c r="D87" s="209">
        <v>11444.55</v>
      </c>
      <c r="E87" s="209">
        <v>12554.94</v>
      </c>
      <c r="F87" s="209">
        <v>10796.84</v>
      </c>
      <c r="G87" s="209">
        <v>4794.4219999999996</v>
      </c>
      <c r="H87" s="209">
        <v>1822.614</v>
      </c>
      <c r="I87" s="209">
        <v>362.32940000000002</v>
      </c>
      <c r="J87" s="209">
        <v>5444.299</v>
      </c>
      <c r="K87" s="209">
        <v>2063.5149999999999</v>
      </c>
      <c r="L87" s="209">
        <v>3281.6869999999999</v>
      </c>
      <c r="M87" s="209">
        <v>877.80100000000004</v>
      </c>
      <c r="N87" s="209">
        <v>7516.9939999999997</v>
      </c>
      <c r="O87" s="209">
        <v>8992.4050000000007</v>
      </c>
      <c r="P87" s="209">
        <v>486.1841</v>
      </c>
    </row>
    <row r="88" spans="1:16">
      <c r="A88" t="s">
        <v>53</v>
      </c>
      <c r="B88" s="208">
        <v>2035</v>
      </c>
      <c r="C88" s="209">
        <v>70540.44</v>
      </c>
      <c r="D88" s="209">
        <v>11306.59</v>
      </c>
      <c r="E88" s="209">
        <v>12591.26</v>
      </c>
      <c r="F88" s="209">
        <v>10832.35</v>
      </c>
      <c r="G88" s="209">
        <v>4795.0479999999998</v>
      </c>
      <c r="H88" s="209">
        <v>1826.8589999999999</v>
      </c>
      <c r="I88" s="209">
        <v>363.96469999999999</v>
      </c>
      <c r="J88" s="209">
        <v>5520.84</v>
      </c>
      <c r="K88" s="209">
        <v>2110.056</v>
      </c>
      <c r="L88" s="209">
        <v>3283.6320000000001</v>
      </c>
      <c r="M88" s="209">
        <v>879.06190000000004</v>
      </c>
      <c r="N88" s="209">
        <v>7519.4269999999997</v>
      </c>
      <c r="O88" s="209">
        <v>9034.3919999999998</v>
      </c>
      <c r="P88" s="209">
        <v>476.95010000000002</v>
      </c>
    </row>
    <row r="92" spans="1:16" ht="18">
      <c r="B92" s="72" t="s">
        <v>437</v>
      </c>
    </row>
    <row r="93" spans="1:16">
      <c r="A93" s="88" t="s">
        <v>3</v>
      </c>
      <c r="C93" t="s">
        <v>35</v>
      </c>
      <c r="D93" t="s">
        <v>57</v>
      </c>
      <c r="E93" t="s">
        <v>438</v>
      </c>
      <c r="F93" t="s">
        <v>60</v>
      </c>
      <c r="G93" t="s">
        <v>59</v>
      </c>
      <c r="H93" t="s">
        <v>97</v>
      </c>
      <c r="I93" t="s">
        <v>95</v>
      </c>
      <c r="J93" t="s">
        <v>138</v>
      </c>
      <c r="K93" t="s">
        <v>96</v>
      </c>
      <c r="L93" t="s">
        <v>139</v>
      </c>
      <c r="M93" t="s">
        <v>439</v>
      </c>
      <c r="N93" t="s">
        <v>140</v>
      </c>
      <c r="O93" t="s">
        <v>440</v>
      </c>
      <c r="P93" t="s">
        <v>441</v>
      </c>
    </row>
    <row r="94" spans="1:16">
      <c r="A94" s="88" t="s">
        <v>54</v>
      </c>
      <c r="B94" s="778">
        <v>2013</v>
      </c>
      <c r="C94" s="800">
        <v>72143.14</v>
      </c>
      <c r="D94" s="800">
        <v>13451</v>
      </c>
      <c r="E94" s="800">
        <v>10956.4</v>
      </c>
      <c r="F94" s="800">
        <v>11120.64</v>
      </c>
      <c r="G94" s="800">
        <v>4901.6490000000003</v>
      </c>
      <c r="H94" s="800">
        <v>1728.059</v>
      </c>
      <c r="I94" s="800">
        <v>339.0301</v>
      </c>
      <c r="J94" s="800">
        <v>4439.4579999999996</v>
      </c>
      <c r="K94" s="800">
        <v>1429.2529999999999</v>
      </c>
      <c r="L94" s="800">
        <v>3083.4279999999999</v>
      </c>
      <c r="M94" s="800">
        <v>1049.2529999999999</v>
      </c>
      <c r="N94" s="800">
        <v>11256.75</v>
      </c>
      <c r="O94" s="800">
        <v>7735.9750000000004</v>
      </c>
      <c r="P94" s="800">
        <v>652.25229999999999</v>
      </c>
    </row>
    <row r="95" spans="1:16">
      <c r="A95" s="88" t="s">
        <v>54</v>
      </c>
      <c r="B95" s="778">
        <v>2014</v>
      </c>
      <c r="C95" s="800">
        <v>73666.98</v>
      </c>
      <c r="D95" s="800">
        <v>13844.92</v>
      </c>
      <c r="E95" s="800">
        <v>11404.17</v>
      </c>
      <c r="F95" s="800">
        <v>11143.7</v>
      </c>
      <c r="G95" s="800">
        <v>5004.1580000000004</v>
      </c>
      <c r="H95" s="800">
        <v>1774.5650000000001</v>
      </c>
      <c r="I95" s="800">
        <v>347.09370000000001</v>
      </c>
      <c r="J95" s="800">
        <v>4704.7089999999998</v>
      </c>
      <c r="K95" s="800">
        <v>1467.88</v>
      </c>
      <c r="L95" s="800">
        <v>3195.1149999999998</v>
      </c>
      <c r="M95" s="800">
        <v>1197.8910000000001</v>
      </c>
      <c r="N95" s="800">
        <v>10915.48</v>
      </c>
      <c r="O95" s="800">
        <v>7989.6850000000004</v>
      </c>
      <c r="P95" s="800">
        <v>677.61760000000004</v>
      </c>
    </row>
    <row r="96" spans="1:16">
      <c r="A96" s="88" t="s">
        <v>54</v>
      </c>
      <c r="B96" s="778">
        <v>2015</v>
      </c>
      <c r="C96" s="800">
        <v>73245.34</v>
      </c>
      <c r="D96" s="800">
        <v>14178.6</v>
      </c>
      <c r="E96" s="800">
        <v>11631.88</v>
      </c>
      <c r="F96" s="800">
        <v>11149.16</v>
      </c>
      <c r="G96" s="800">
        <v>5080.1660000000002</v>
      </c>
      <c r="H96" s="800">
        <v>1812.106</v>
      </c>
      <c r="I96" s="800">
        <v>353.34219999999999</v>
      </c>
      <c r="J96" s="800">
        <v>3945.1590000000001</v>
      </c>
      <c r="K96" s="800">
        <v>1502.99</v>
      </c>
      <c r="L96" s="800">
        <v>3292.413</v>
      </c>
      <c r="M96" s="800">
        <v>907.20420000000001</v>
      </c>
      <c r="N96" s="800">
        <v>10495.26</v>
      </c>
      <c r="O96" s="800">
        <v>8217.2639999999992</v>
      </c>
      <c r="P96" s="800">
        <v>679.79269999999997</v>
      </c>
    </row>
    <row r="97" spans="1:16">
      <c r="A97" s="88" t="s">
        <v>54</v>
      </c>
      <c r="B97" s="778">
        <v>2016</v>
      </c>
      <c r="C97" s="800">
        <v>73104.66</v>
      </c>
      <c r="D97" s="800">
        <v>14267.01</v>
      </c>
      <c r="E97" s="800">
        <v>11779.64</v>
      </c>
      <c r="F97" s="800">
        <v>10999.73</v>
      </c>
      <c r="G97" s="800">
        <v>5070.1779999999999</v>
      </c>
      <c r="H97" s="800">
        <v>1819.655</v>
      </c>
      <c r="I97" s="800">
        <v>353.67250000000001</v>
      </c>
      <c r="J97" s="800">
        <v>4062.2930000000001</v>
      </c>
      <c r="K97" s="800">
        <v>1516.5419999999999</v>
      </c>
      <c r="L97" s="800">
        <v>3331.5549999999998</v>
      </c>
      <c r="M97" s="800">
        <v>907.18510000000003</v>
      </c>
      <c r="N97" s="800">
        <v>10016.32</v>
      </c>
      <c r="O97" s="800">
        <v>8311.5370000000003</v>
      </c>
      <c r="P97" s="800">
        <v>669.34450000000004</v>
      </c>
    </row>
    <row r="98" spans="1:16">
      <c r="A98" s="88" t="s">
        <v>54</v>
      </c>
      <c r="B98" s="778">
        <v>2017</v>
      </c>
      <c r="C98" s="800">
        <v>73108.72</v>
      </c>
      <c r="D98" s="800">
        <v>14353.45</v>
      </c>
      <c r="E98" s="800">
        <v>11928.46</v>
      </c>
      <c r="F98" s="800">
        <v>10873.43</v>
      </c>
      <c r="G98" s="800">
        <v>5063.6360000000004</v>
      </c>
      <c r="H98" s="800">
        <v>1828.6489999999999</v>
      </c>
      <c r="I98" s="800">
        <v>354.23349999999999</v>
      </c>
      <c r="J98" s="800">
        <v>4180.25</v>
      </c>
      <c r="K98" s="800">
        <v>1534.172</v>
      </c>
      <c r="L98" s="800">
        <v>3368.1819999999998</v>
      </c>
      <c r="M98" s="800">
        <v>907.82780000000002</v>
      </c>
      <c r="N98" s="800">
        <v>9645.7800000000007</v>
      </c>
      <c r="O98" s="800">
        <v>8411.4419999999991</v>
      </c>
      <c r="P98" s="800">
        <v>659.20280000000002</v>
      </c>
    </row>
    <row r="99" spans="1:16">
      <c r="A99" s="88" t="s">
        <v>54</v>
      </c>
      <c r="B99" s="778">
        <v>2018</v>
      </c>
      <c r="C99" s="800">
        <v>73255.48</v>
      </c>
      <c r="D99" s="800">
        <v>14436.94</v>
      </c>
      <c r="E99" s="800">
        <v>12079.38</v>
      </c>
      <c r="F99" s="800">
        <v>10793.28</v>
      </c>
      <c r="G99" s="800">
        <v>5060.3729999999996</v>
      </c>
      <c r="H99" s="800">
        <v>1838.6980000000001</v>
      </c>
      <c r="I99" s="800">
        <v>354.959</v>
      </c>
      <c r="J99" s="800">
        <v>4298.759</v>
      </c>
      <c r="K99" s="800">
        <v>1555.184</v>
      </c>
      <c r="L99" s="800">
        <v>3402.8670000000002</v>
      </c>
      <c r="M99" s="800">
        <v>908.92190000000005</v>
      </c>
      <c r="N99" s="800">
        <v>9360.134</v>
      </c>
      <c r="O99" s="800">
        <v>8516.7000000000007</v>
      </c>
      <c r="P99" s="800">
        <v>649.28980000000001</v>
      </c>
    </row>
    <row r="100" spans="1:16">
      <c r="A100" s="88" t="s">
        <v>54</v>
      </c>
      <c r="B100" s="778">
        <v>2019</v>
      </c>
      <c r="C100" s="800">
        <v>73278.7</v>
      </c>
      <c r="D100" s="800">
        <v>14303.62</v>
      </c>
      <c r="E100" s="800">
        <v>12229.82</v>
      </c>
      <c r="F100" s="800">
        <v>10753.57</v>
      </c>
      <c r="G100" s="800">
        <v>5059.3890000000001</v>
      </c>
      <c r="H100" s="800">
        <v>1849.8720000000001</v>
      </c>
      <c r="I100" s="800">
        <v>355.85430000000002</v>
      </c>
      <c r="J100" s="800">
        <v>4417.6890000000003</v>
      </c>
      <c r="K100" s="800">
        <v>1579.384</v>
      </c>
      <c r="L100" s="800">
        <v>3414.4670000000001</v>
      </c>
      <c r="M100" s="800">
        <v>910.34519999999998</v>
      </c>
      <c r="N100" s="800">
        <v>9140.3359999999993</v>
      </c>
      <c r="O100" s="800">
        <v>8624.7369999999992</v>
      </c>
      <c r="P100" s="800">
        <v>639.61199999999997</v>
      </c>
    </row>
    <row r="101" spans="1:16">
      <c r="A101" s="88" t="s">
        <v>54</v>
      </c>
      <c r="B101" s="778">
        <v>2020</v>
      </c>
      <c r="C101" s="800">
        <v>73416.600000000006</v>
      </c>
      <c r="D101" s="800">
        <v>14179.27</v>
      </c>
      <c r="E101" s="800">
        <v>12381.78</v>
      </c>
      <c r="F101" s="800">
        <v>10748.47</v>
      </c>
      <c r="G101" s="800">
        <v>5061.7299999999996</v>
      </c>
      <c r="H101" s="800">
        <v>1862.1559999999999</v>
      </c>
      <c r="I101" s="800">
        <v>356.90989999999999</v>
      </c>
      <c r="J101" s="800">
        <v>4537.7349999999997</v>
      </c>
      <c r="K101" s="800">
        <v>1606.557</v>
      </c>
      <c r="L101" s="800">
        <v>3427.7919999999999</v>
      </c>
      <c r="M101" s="800">
        <v>912.35419999999999</v>
      </c>
      <c r="N101" s="800">
        <v>8973.77</v>
      </c>
      <c r="O101" s="800">
        <v>8737.9210000000003</v>
      </c>
      <c r="P101" s="800">
        <v>630.15219999999999</v>
      </c>
    </row>
    <row r="102" spans="1:16">
      <c r="A102" s="88" t="s">
        <v>54</v>
      </c>
      <c r="B102" s="778">
        <v>2021</v>
      </c>
      <c r="C102" s="800">
        <v>73698.27</v>
      </c>
      <c r="D102" s="800">
        <v>14055.63</v>
      </c>
      <c r="E102" s="800">
        <v>12530.81</v>
      </c>
      <c r="F102" s="800">
        <v>10839.92</v>
      </c>
      <c r="G102" s="800">
        <v>5065.9120000000003</v>
      </c>
      <c r="H102" s="800">
        <v>1875.7539999999999</v>
      </c>
      <c r="I102" s="800">
        <v>358.12860000000001</v>
      </c>
      <c r="J102" s="800">
        <v>4658.5330000000004</v>
      </c>
      <c r="K102" s="800">
        <v>1636.489</v>
      </c>
      <c r="L102" s="800">
        <v>3441.3380000000002</v>
      </c>
      <c r="M102" s="800">
        <v>914.84190000000001</v>
      </c>
      <c r="N102" s="800">
        <v>8847.9639999999999</v>
      </c>
      <c r="O102" s="800">
        <v>8852.0329999999994</v>
      </c>
      <c r="P102" s="800">
        <v>620.91089999999997</v>
      </c>
    </row>
    <row r="103" spans="1:16">
      <c r="A103" s="88" t="s">
        <v>54</v>
      </c>
      <c r="B103" s="778">
        <v>2022</v>
      </c>
      <c r="C103" s="800">
        <v>74014.039999999994</v>
      </c>
      <c r="D103" s="800">
        <v>13936.21</v>
      </c>
      <c r="E103" s="800">
        <v>12674.86</v>
      </c>
      <c r="F103" s="800">
        <v>10935.95</v>
      </c>
      <c r="G103" s="800">
        <v>5070.88</v>
      </c>
      <c r="H103" s="800">
        <v>1889.646</v>
      </c>
      <c r="I103" s="800">
        <v>359.32580000000002</v>
      </c>
      <c r="J103" s="800">
        <v>4778.1379999999999</v>
      </c>
      <c r="K103" s="800">
        <v>1668.2460000000001</v>
      </c>
      <c r="L103" s="800">
        <v>3454.5569999999998</v>
      </c>
      <c r="M103" s="800">
        <v>917.51859999999999</v>
      </c>
      <c r="N103" s="800">
        <v>8750.9009999999998</v>
      </c>
      <c r="O103" s="800">
        <v>8966.0049999999992</v>
      </c>
      <c r="P103" s="800">
        <v>611.7989</v>
      </c>
    </row>
    <row r="104" spans="1:16">
      <c r="A104" s="88" t="s">
        <v>54</v>
      </c>
      <c r="B104" s="778">
        <v>2023</v>
      </c>
      <c r="C104" s="800">
        <v>74385.73</v>
      </c>
      <c r="D104" s="800">
        <v>13821.81</v>
      </c>
      <c r="E104" s="800">
        <v>12819.92</v>
      </c>
      <c r="F104" s="800">
        <v>11041.32</v>
      </c>
      <c r="G104" s="800">
        <v>5078.6459999999997</v>
      </c>
      <c r="H104" s="800">
        <v>1904.7260000000001</v>
      </c>
      <c r="I104" s="800">
        <v>360.71050000000002</v>
      </c>
      <c r="J104" s="800">
        <v>4899.5029999999997</v>
      </c>
      <c r="K104" s="800">
        <v>1702.616</v>
      </c>
      <c r="L104" s="800">
        <v>3468.9520000000002</v>
      </c>
      <c r="M104" s="800">
        <v>920.60680000000002</v>
      </c>
      <c r="N104" s="800">
        <v>8680.4969999999994</v>
      </c>
      <c r="O104" s="800">
        <v>9083.5570000000007</v>
      </c>
      <c r="P104" s="800">
        <v>602.87080000000003</v>
      </c>
    </row>
    <row r="105" spans="1:16">
      <c r="A105" s="88" t="s">
        <v>54</v>
      </c>
      <c r="B105" s="778">
        <v>2024</v>
      </c>
      <c r="C105" s="800">
        <v>74790.759999999995</v>
      </c>
      <c r="D105" s="800">
        <v>13712.42</v>
      </c>
      <c r="E105" s="800">
        <v>12962.49</v>
      </c>
      <c r="F105" s="800">
        <v>11151.42</v>
      </c>
      <c r="G105" s="800">
        <v>5088.17</v>
      </c>
      <c r="H105" s="800">
        <v>1920.5820000000001</v>
      </c>
      <c r="I105" s="800">
        <v>362.14190000000002</v>
      </c>
      <c r="J105" s="800">
        <v>5021.2359999999999</v>
      </c>
      <c r="K105" s="800">
        <v>1738.914</v>
      </c>
      <c r="L105" s="800">
        <v>3483.625</v>
      </c>
      <c r="M105" s="800">
        <v>923.98950000000002</v>
      </c>
      <c r="N105" s="800">
        <v>8628.9449999999997</v>
      </c>
      <c r="O105" s="800">
        <v>9202.7459999999992</v>
      </c>
      <c r="P105" s="800">
        <v>594.08860000000004</v>
      </c>
    </row>
    <row r="106" spans="1:16">
      <c r="A106" s="88" t="s">
        <v>54</v>
      </c>
      <c r="B106" s="778">
        <v>2025</v>
      </c>
      <c r="C106" s="800">
        <v>75263.98</v>
      </c>
      <c r="D106" s="800">
        <v>13611.96</v>
      </c>
      <c r="E106" s="800">
        <v>13111.2</v>
      </c>
      <c r="F106" s="800">
        <v>11271.64</v>
      </c>
      <c r="G106" s="800">
        <v>5101.9799999999996</v>
      </c>
      <c r="H106" s="800">
        <v>1938.3320000000001</v>
      </c>
      <c r="I106" s="800">
        <v>363.82729999999998</v>
      </c>
      <c r="J106" s="800">
        <v>5146.835</v>
      </c>
      <c r="K106" s="800">
        <v>1778.0150000000001</v>
      </c>
      <c r="L106" s="800">
        <v>3500.4540000000002</v>
      </c>
      <c r="M106" s="800">
        <v>928.24419999999998</v>
      </c>
      <c r="N106" s="800">
        <v>8596.9629999999997</v>
      </c>
      <c r="O106" s="800">
        <v>9329.0249999999996</v>
      </c>
      <c r="P106" s="800">
        <v>585.49900000000002</v>
      </c>
    </row>
    <row r="107" spans="1:16">
      <c r="A107" s="88" t="s">
        <v>54</v>
      </c>
      <c r="B107" s="778">
        <v>2026</v>
      </c>
      <c r="C107" s="800">
        <v>75798.45</v>
      </c>
      <c r="D107" s="800">
        <v>13520.58</v>
      </c>
      <c r="E107" s="800">
        <v>13263.66</v>
      </c>
      <c r="F107" s="800">
        <v>11402.18</v>
      </c>
      <c r="G107" s="800">
        <v>5119.7709999999997</v>
      </c>
      <c r="H107" s="800">
        <v>1957.9559999999999</v>
      </c>
      <c r="I107" s="800">
        <v>365.77670000000001</v>
      </c>
      <c r="J107" s="800">
        <v>5276.1090000000004</v>
      </c>
      <c r="K107" s="800">
        <v>1820.153</v>
      </c>
      <c r="L107" s="800">
        <v>3518.942</v>
      </c>
      <c r="M107" s="800">
        <v>933.26310000000001</v>
      </c>
      <c r="N107" s="800">
        <v>8581.0300000000007</v>
      </c>
      <c r="O107" s="800">
        <v>9461.8960000000006</v>
      </c>
      <c r="P107" s="800">
        <v>577.12599999999998</v>
      </c>
    </row>
    <row r="108" spans="1:16">
      <c r="A108" s="88" t="s">
        <v>54</v>
      </c>
      <c r="B108" s="778">
        <v>2027</v>
      </c>
      <c r="C108" s="800">
        <v>76366.91</v>
      </c>
      <c r="D108" s="800">
        <v>13436.47</v>
      </c>
      <c r="E108" s="800">
        <v>13417.63</v>
      </c>
      <c r="F108" s="800">
        <v>11535.73</v>
      </c>
      <c r="G108" s="800">
        <v>5140.1670000000004</v>
      </c>
      <c r="H108" s="800">
        <v>1978.3240000000001</v>
      </c>
      <c r="I108" s="800">
        <v>367.78379999999999</v>
      </c>
      <c r="J108" s="800">
        <v>5406.857</v>
      </c>
      <c r="K108" s="800">
        <v>1864.0640000000001</v>
      </c>
      <c r="L108" s="800">
        <v>3538.4409999999998</v>
      </c>
      <c r="M108" s="800">
        <v>938.70230000000004</v>
      </c>
      <c r="N108" s="800">
        <v>8575.0859999999993</v>
      </c>
      <c r="O108" s="800">
        <v>9598.7890000000007</v>
      </c>
      <c r="P108" s="800">
        <v>568.86490000000003</v>
      </c>
    </row>
    <row r="109" spans="1:16">
      <c r="A109" s="88" t="s">
        <v>54</v>
      </c>
      <c r="B109" s="778">
        <v>2028</v>
      </c>
      <c r="C109" s="800">
        <v>76941.429999999993</v>
      </c>
      <c r="D109" s="800">
        <v>13353.86</v>
      </c>
      <c r="E109" s="800">
        <v>13566.98</v>
      </c>
      <c r="F109" s="800">
        <v>11671.1</v>
      </c>
      <c r="G109" s="800">
        <v>5161.5150000000003</v>
      </c>
      <c r="H109" s="800">
        <v>1999.4179999999999</v>
      </c>
      <c r="I109" s="800">
        <v>369.86430000000001</v>
      </c>
      <c r="J109" s="800">
        <v>5535.8980000000001</v>
      </c>
      <c r="K109" s="800">
        <v>1909.846</v>
      </c>
      <c r="L109" s="800">
        <v>3557.3139999999999</v>
      </c>
      <c r="M109" s="800">
        <v>944.27080000000001</v>
      </c>
      <c r="N109" s="800">
        <v>8575.3649999999998</v>
      </c>
      <c r="O109" s="800">
        <v>9735.3189999999995</v>
      </c>
      <c r="P109" s="800">
        <v>560.67859999999996</v>
      </c>
    </row>
    <row r="110" spans="1:16">
      <c r="A110" s="88" t="s">
        <v>54</v>
      </c>
      <c r="B110" s="778">
        <v>2029</v>
      </c>
      <c r="C110" s="800">
        <v>77507.92</v>
      </c>
      <c r="D110" s="800">
        <v>13272.19</v>
      </c>
      <c r="E110" s="800">
        <v>13711.69</v>
      </c>
      <c r="F110" s="800">
        <v>11804.21</v>
      </c>
      <c r="G110" s="800">
        <v>5183.1099999999997</v>
      </c>
      <c r="H110" s="800">
        <v>2020.759</v>
      </c>
      <c r="I110" s="800">
        <v>371.90699999999998</v>
      </c>
      <c r="J110" s="800">
        <v>5660.991</v>
      </c>
      <c r="K110" s="800">
        <v>1956.7629999999999</v>
      </c>
      <c r="L110" s="800">
        <v>3575.2190000000001</v>
      </c>
      <c r="M110" s="800">
        <v>949.87310000000002</v>
      </c>
      <c r="N110" s="800">
        <v>8578.5</v>
      </c>
      <c r="O110" s="800">
        <v>9870.2420000000002</v>
      </c>
      <c r="P110" s="800">
        <v>552.46299999999997</v>
      </c>
    </row>
    <row r="111" spans="1:16">
      <c r="A111" s="88" t="s">
        <v>54</v>
      </c>
      <c r="B111" s="778">
        <v>2030</v>
      </c>
      <c r="C111" s="800">
        <v>78097.990000000005</v>
      </c>
      <c r="D111" s="800">
        <v>13196.66</v>
      </c>
      <c r="E111" s="800">
        <v>13855.97</v>
      </c>
      <c r="F111" s="800">
        <v>11941.04</v>
      </c>
      <c r="G111" s="800">
        <v>5207.0959999999995</v>
      </c>
      <c r="H111" s="800">
        <v>2043.2190000000001</v>
      </c>
      <c r="I111" s="800">
        <v>374.05900000000003</v>
      </c>
      <c r="J111" s="800">
        <v>5784.7669999999998</v>
      </c>
      <c r="K111" s="800">
        <v>2005.7460000000001</v>
      </c>
      <c r="L111" s="800">
        <v>3593.3049999999998</v>
      </c>
      <c r="M111" s="800">
        <v>955.94629999999995</v>
      </c>
      <c r="N111" s="800">
        <v>8587.3909999999996</v>
      </c>
      <c r="O111" s="800">
        <v>10008.49</v>
      </c>
      <c r="P111" s="800">
        <v>544.31380000000001</v>
      </c>
    </row>
    <row r="112" spans="1:16">
      <c r="A112" s="88" t="s">
        <v>54</v>
      </c>
      <c r="B112" s="778">
        <v>2031</v>
      </c>
      <c r="C112" s="800">
        <v>78736.66</v>
      </c>
      <c r="D112" s="800">
        <v>13126.66</v>
      </c>
      <c r="E112" s="800">
        <v>14002.08</v>
      </c>
      <c r="F112" s="800">
        <v>12083.15</v>
      </c>
      <c r="G112" s="800">
        <v>5233.9639999999999</v>
      </c>
      <c r="H112" s="800">
        <v>2067.0369999999998</v>
      </c>
      <c r="I112" s="800">
        <v>376.40789999999998</v>
      </c>
      <c r="J112" s="800">
        <v>5908.6260000000002</v>
      </c>
      <c r="K112" s="800">
        <v>2057.2379999999998</v>
      </c>
      <c r="L112" s="800">
        <v>3610.846</v>
      </c>
      <c r="M112" s="800">
        <v>962.50660000000005</v>
      </c>
      <c r="N112" s="800">
        <v>8620.8250000000007</v>
      </c>
      <c r="O112" s="800">
        <v>10151.07</v>
      </c>
      <c r="P112" s="800">
        <v>536.25739999999996</v>
      </c>
    </row>
    <row r="113" spans="1:16">
      <c r="A113" s="88" t="s">
        <v>54</v>
      </c>
      <c r="B113" s="778">
        <v>2032</v>
      </c>
      <c r="C113" s="800">
        <v>79374.740000000005</v>
      </c>
      <c r="D113" s="800">
        <v>13058.17</v>
      </c>
      <c r="E113" s="800">
        <v>14141.68</v>
      </c>
      <c r="F113" s="800">
        <v>12222.08</v>
      </c>
      <c r="G113" s="800">
        <v>5260.8909999999996</v>
      </c>
      <c r="H113" s="800">
        <v>2091.0419999999999</v>
      </c>
      <c r="I113" s="800">
        <v>378.67669999999998</v>
      </c>
      <c r="J113" s="800">
        <v>6029.098</v>
      </c>
      <c r="K113" s="800">
        <v>2109.6480000000001</v>
      </c>
      <c r="L113" s="800">
        <v>3625.57</v>
      </c>
      <c r="M113" s="800">
        <v>969.13009999999997</v>
      </c>
      <c r="N113" s="800">
        <v>8668.7970000000005</v>
      </c>
      <c r="O113" s="800">
        <v>10291.74</v>
      </c>
      <c r="P113" s="800">
        <v>528.22389999999996</v>
      </c>
    </row>
    <row r="114" spans="1:16">
      <c r="A114" s="88" t="s">
        <v>54</v>
      </c>
      <c r="B114" s="778">
        <v>2033</v>
      </c>
      <c r="C114" s="800">
        <v>80016.03</v>
      </c>
      <c r="D114" s="800">
        <v>12990.78</v>
      </c>
      <c r="E114" s="800">
        <v>14277.48</v>
      </c>
      <c r="F114" s="800">
        <v>12358.76</v>
      </c>
      <c r="G114" s="800">
        <v>5288.2439999999997</v>
      </c>
      <c r="H114" s="800">
        <v>2115.3539999999998</v>
      </c>
      <c r="I114" s="800">
        <v>380.93700000000001</v>
      </c>
      <c r="J114" s="800">
        <v>6147.2960000000003</v>
      </c>
      <c r="K114" s="800">
        <v>2163.3119999999999</v>
      </c>
      <c r="L114" s="800">
        <v>3637.904</v>
      </c>
      <c r="M114" s="800">
        <v>975.78660000000002</v>
      </c>
      <c r="N114" s="800">
        <v>8728.5460000000003</v>
      </c>
      <c r="O114" s="800">
        <v>10431.39</v>
      </c>
      <c r="P114" s="800">
        <v>520.23170000000005</v>
      </c>
    </row>
    <row r="115" spans="1:16">
      <c r="A115" s="88" t="s">
        <v>54</v>
      </c>
      <c r="B115" s="778">
        <v>2034</v>
      </c>
      <c r="C115" s="800">
        <v>80700.289999999994</v>
      </c>
      <c r="D115" s="800">
        <v>12929.3</v>
      </c>
      <c r="E115" s="800">
        <v>14414.48</v>
      </c>
      <c r="F115" s="800">
        <v>12502.11</v>
      </c>
      <c r="G115" s="800">
        <v>5318.8729999999996</v>
      </c>
      <c r="H115" s="800">
        <v>2141.2710000000002</v>
      </c>
      <c r="I115" s="800">
        <v>383.40699999999998</v>
      </c>
      <c r="J115" s="800">
        <v>6266.7640000000001</v>
      </c>
      <c r="K115" s="800">
        <v>2219.7289999999998</v>
      </c>
      <c r="L115" s="800">
        <v>3649.6419999999998</v>
      </c>
      <c r="M115" s="800">
        <v>982.97709999999995</v>
      </c>
      <c r="N115" s="800">
        <v>8802.9130000000005</v>
      </c>
      <c r="O115" s="800">
        <v>10576.41</v>
      </c>
      <c r="P115" s="800">
        <v>512.4117</v>
      </c>
    </row>
    <row r="116" spans="1:16">
      <c r="A116" s="88" t="s">
        <v>54</v>
      </c>
      <c r="B116" s="778">
        <v>2035</v>
      </c>
      <c r="C116" s="800">
        <v>81396.100000000006</v>
      </c>
      <c r="D116" s="800">
        <v>12870.66</v>
      </c>
      <c r="E116" s="800">
        <v>14549.43</v>
      </c>
      <c r="F116" s="800">
        <v>12645.14</v>
      </c>
      <c r="G116" s="800">
        <v>5350.8050000000003</v>
      </c>
      <c r="H116" s="800">
        <v>2168.0349999999999</v>
      </c>
      <c r="I116" s="800">
        <v>385.9006</v>
      </c>
      <c r="J116" s="800">
        <v>6385.5240000000003</v>
      </c>
      <c r="K116" s="800">
        <v>2277.6170000000002</v>
      </c>
      <c r="L116" s="800">
        <v>3659.6869999999999</v>
      </c>
      <c r="M116" s="800">
        <v>990.49329999999998</v>
      </c>
      <c r="N116" s="800">
        <v>8885.66</v>
      </c>
      <c r="O116" s="800">
        <v>10722.46</v>
      </c>
      <c r="P116" s="800">
        <v>504.68299999999999</v>
      </c>
    </row>
  </sheetData>
  <phoneticPr fontId="13" type="noConversion"/>
  <hyperlinks>
    <hyperlink ref="A1" location="'Please Read this first'!A1" display="go back"/>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sheetPr>
    <tabColor rgb="FF92D050"/>
  </sheetPr>
  <dimension ref="B3:K118"/>
  <sheetViews>
    <sheetView workbookViewId="0">
      <selection activeCell="I46" sqref="I46"/>
    </sheetView>
  </sheetViews>
  <sheetFormatPr defaultRowHeight="12.75"/>
  <cols>
    <col min="2" max="2" width="20.140625" customWidth="1"/>
    <col min="3" max="3" width="9.28515625" bestFit="1" customWidth="1"/>
    <col min="4" max="11" width="20" customWidth="1"/>
    <col min="13" max="13" width="14.5703125" customWidth="1"/>
    <col min="14" max="14" width="9.28515625" bestFit="1" customWidth="1"/>
    <col min="15" max="22" width="19.7109375" customWidth="1"/>
  </cols>
  <sheetData>
    <row r="3" spans="2:11">
      <c r="D3" t="s">
        <v>443</v>
      </c>
      <c r="E3" s="88" t="s">
        <v>444</v>
      </c>
    </row>
    <row r="4" spans="2:11">
      <c r="D4" t="s">
        <v>440</v>
      </c>
      <c r="E4" s="88" t="s">
        <v>445</v>
      </c>
    </row>
    <row r="6" spans="2:11">
      <c r="D6" s="88" t="s">
        <v>446</v>
      </c>
    </row>
    <row r="7" spans="2:11">
      <c r="D7" s="88" t="s">
        <v>447</v>
      </c>
    </row>
    <row r="8" spans="2:11">
      <c r="D8" s="88"/>
    </row>
    <row r="9" spans="2:11" ht="18">
      <c r="D9" s="207" t="s">
        <v>450</v>
      </c>
    </row>
    <row r="10" spans="2:11" ht="18">
      <c r="D10" s="207"/>
    </row>
    <row r="11" spans="2:11" ht="18">
      <c r="C11" s="72" t="s">
        <v>442</v>
      </c>
    </row>
    <row r="13" spans="2:11">
      <c r="B13" s="88" t="s">
        <v>448</v>
      </c>
      <c r="D13" t="s">
        <v>35</v>
      </c>
      <c r="E13" t="s">
        <v>57</v>
      </c>
      <c r="F13" t="s">
        <v>58</v>
      </c>
      <c r="G13" t="s">
        <v>443</v>
      </c>
      <c r="H13" t="s">
        <v>59</v>
      </c>
      <c r="I13" t="s">
        <v>60</v>
      </c>
      <c r="J13" t="s">
        <v>439</v>
      </c>
      <c r="K13" t="s">
        <v>440</v>
      </c>
    </row>
    <row r="14" spans="2:11">
      <c r="B14" s="88"/>
      <c r="C14" s="87">
        <v>1986</v>
      </c>
      <c r="D14" s="89">
        <v>39357.42</v>
      </c>
      <c r="E14" s="89">
        <v>2833.2959999999998</v>
      </c>
      <c r="F14" s="89">
        <v>902.91470000000004</v>
      </c>
      <c r="G14" s="89">
        <v>692.40620000000001</v>
      </c>
      <c r="H14" s="89">
        <v>5161.2460000000001</v>
      </c>
      <c r="I14" s="89">
        <v>9591.777</v>
      </c>
      <c r="J14" s="89">
        <v>10834.32</v>
      </c>
      <c r="K14" s="89">
        <v>9341.4639999999999</v>
      </c>
    </row>
    <row r="15" spans="2:11">
      <c r="C15" s="87">
        <v>1987</v>
      </c>
      <c r="D15" s="89">
        <v>40269</v>
      </c>
      <c r="E15" s="89">
        <v>2743.1990000000001</v>
      </c>
      <c r="F15" s="89">
        <v>916.53970000000004</v>
      </c>
      <c r="G15" s="89">
        <v>742.69929999999999</v>
      </c>
      <c r="H15" s="89">
        <v>5995.2690000000002</v>
      </c>
      <c r="I15" s="89">
        <v>9818.7469999999994</v>
      </c>
      <c r="J15" s="89">
        <v>10510.56</v>
      </c>
      <c r="K15" s="89">
        <v>9541.9869999999992</v>
      </c>
    </row>
    <row r="16" spans="2:11">
      <c r="C16" s="87">
        <v>1988</v>
      </c>
      <c r="D16" s="89">
        <v>41837.69</v>
      </c>
      <c r="E16" s="89">
        <v>3070.681</v>
      </c>
      <c r="F16" s="89">
        <v>966.7124</v>
      </c>
      <c r="G16" s="89">
        <v>782.89210000000003</v>
      </c>
      <c r="H16" s="89">
        <v>6341.433</v>
      </c>
      <c r="I16" s="89">
        <v>10378.719999999999</v>
      </c>
      <c r="J16" s="89">
        <v>10210.65</v>
      </c>
      <c r="K16" s="89">
        <v>10086.6</v>
      </c>
    </row>
    <row r="17" spans="3:11">
      <c r="C17" s="87">
        <v>1989</v>
      </c>
      <c r="D17" s="89">
        <v>42509.86</v>
      </c>
      <c r="E17" s="89">
        <v>3305.51</v>
      </c>
      <c r="F17" s="89">
        <v>993.08609999999999</v>
      </c>
      <c r="G17" s="89">
        <v>805.83839999999998</v>
      </c>
      <c r="H17" s="89">
        <v>6518.1149999999998</v>
      </c>
      <c r="I17" s="89">
        <v>10656.71</v>
      </c>
      <c r="J17" s="89">
        <v>9885.2819999999992</v>
      </c>
      <c r="K17" s="89">
        <v>10345.32</v>
      </c>
    </row>
    <row r="18" spans="3:11">
      <c r="C18" s="87">
        <v>1990</v>
      </c>
      <c r="D18" s="89">
        <v>46146.35</v>
      </c>
      <c r="E18" s="89">
        <v>3187.683</v>
      </c>
      <c r="F18" s="89">
        <v>979.82709999999997</v>
      </c>
      <c r="G18" s="89">
        <v>792.04100000000005</v>
      </c>
      <c r="H18" s="89">
        <v>6410.8810000000003</v>
      </c>
      <c r="I18" s="89">
        <v>10495.8</v>
      </c>
      <c r="J18" s="89">
        <v>14099.63</v>
      </c>
      <c r="K18" s="89">
        <v>10180.5</v>
      </c>
    </row>
    <row r="19" spans="3:11">
      <c r="C19" s="87">
        <v>1991</v>
      </c>
      <c r="D19" s="89">
        <v>44110.76</v>
      </c>
      <c r="E19" s="89">
        <v>3162.721</v>
      </c>
      <c r="F19" s="89">
        <v>977.00450000000001</v>
      </c>
      <c r="G19" s="89">
        <v>786.1087</v>
      </c>
      <c r="H19" s="89">
        <v>6369.4049999999997</v>
      </c>
      <c r="I19" s="89">
        <v>10468.68</v>
      </c>
      <c r="J19" s="89">
        <v>12169.37</v>
      </c>
      <c r="K19" s="89">
        <v>10177.469999999999</v>
      </c>
    </row>
    <row r="20" spans="3:11">
      <c r="C20" s="87">
        <v>1992</v>
      </c>
      <c r="D20" s="89">
        <v>45459.75</v>
      </c>
      <c r="E20" s="89">
        <v>2875.7350000000001</v>
      </c>
      <c r="F20" s="89">
        <v>994.74739999999997</v>
      </c>
      <c r="G20" s="89">
        <v>799.0308</v>
      </c>
      <c r="H20" s="89">
        <v>6488.4629999999997</v>
      </c>
      <c r="I20" s="89">
        <v>10660.55</v>
      </c>
      <c r="J20" s="89">
        <v>13287.79</v>
      </c>
      <c r="K20" s="89">
        <v>10353.43</v>
      </c>
    </row>
    <row r="21" spans="3:11">
      <c r="C21" s="87">
        <v>1993</v>
      </c>
      <c r="D21" s="89">
        <v>45944.58</v>
      </c>
      <c r="E21" s="89">
        <v>3775.009</v>
      </c>
      <c r="F21" s="89">
        <v>1101.557</v>
      </c>
      <c r="G21" s="89">
        <v>886.00459999999998</v>
      </c>
      <c r="H21" s="89">
        <v>7202.8779999999997</v>
      </c>
      <c r="I21" s="89">
        <v>11827.56</v>
      </c>
      <c r="J21" s="89">
        <v>9644.5869999999995</v>
      </c>
      <c r="K21" s="89">
        <v>11506.98</v>
      </c>
    </row>
    <row r="22" spans="3:11">
      <c r="C22" s="87">
        <v>1994</v>
      </c>
      <c r="D22" s="89">
        <v>47881.47</v>
      </c>
      <c r="E22" s="89">
        <v>3208.674</v>
      </c>
      <c r="F22" s="89">
        <v>1027.585</v>
      </c>
      <c r="G22" s="89">
        <v>831.96140000000003</v>
      </c>
      <c r="H22" s="89">
        <v>6772.8940000000002</v>
      </c>
      <c r="I22" s="89">
        <v>11051.79</v>
      </c>
      <c r="J22" s="89">
        <v>14265.88</v>
      </c>
      <c r="K22" s="89">
        <v>10722.69</v>
      </c>
    </row>
    <row r="23" spans="3:11">
      <c r="C23" s="87">
        <v>1995</v>
      </c>
      <c r="D23" s="89">
        <v>48078.25</v>
      </c>
      <c r="E23" s="89">
        <v>3266.9090000000001</v>
      </c>
      <c r="F23" s="89">
        <v>1088.029</v>
      </c>
      <c r="G23" s="89">
        <v>878.09870000000001</v>
      </c>
      <c r="H23" s="89">
        <v>7170.8050000000003</v>
      </c>
      <c r="I23" s="89">
        <v>11729.88</v>
      </c>
      <c r="J23" s="89">
        <v>12560.82</v>
      </c>
      <c r="K23" s="89">
        <v>11383.72</v>
      </c>
    </row>
    <row r="24" spans="3:11">
      <c r="C24" s="87">
        <v>1996</v>
      </c>
      <c r="D24" s="89">
        <v>50911.17</v>
      </c>
      <c r="E24" s="89">
        <v>3785.7559999999999</v>
      </c>
      <c r="F24" s="89">
        <v>1125.2560000000001</v>
      </c>
      <c r="G24" s="89">
        <v>902.76760000000002</v>
      </c>
      <c r="H24" s="89">
        <v>7398.4409999999998</v>
      </c>
      <c r="I24" s="89">
        <v>12140.86</v>
      </c>
      <c r="J24" s="89">
        <v>13750.55</v>
      </c>
      <c r="K24" s="89">
        <v>11807.54</v>
      </c>
    </row>
    <row r="25" spans="3:11">
      <c r="C25" s="87">
        <v>1997</v>
      </c>
      <c r="D25" s="89">
        <v>50386.15</v>
      </c>
      <c r="E25" s="89">
        <v>3451.9650000000001</v>
      </c>
      <c r="F25" s="89">
        <v>1101.8910000000001</v>
      </c>
      <c r="G25" s="89">
        <v>879.49760000000003</v>
      </c>
      <c r="H25" s="89">
        <v>7208.1080000000002</v>
      </c>
      <c r="I25" s="89">
        <v>11857.83</v>
      </c>
      <c r="J25" s="89">
        <v>14323.87</v>
      </c>
      <c r="K25" s="89">
        <v>11562.98</v>
      </c>
    </row>
    <row r="26" spans="3:11">
      <c r="C26" s="87">
        <v>1998</v>
      </c>
      <c r="D26" s="89">
        <v>50972.97</v>
      </c>
      <c r="E26" s="89">
        <v>3227.6680000000001</v>
      </c>
      <c r="F26" s="89">
        <v>1054.4259999999999</v>
      </c>
      <c r="G26" s="89">
        <v>837.95830000000001</v>
      </c>
      <c r="H26" s="89">
        <v>6885.5789999999997</v>
      </c>
      <c r="I26" s="89">
        <v>11352.26</v>
      </c>
      <c r="J26" s="89">
        <v>16516.71</v>
      </c>
      <c r="K26" s="89">
        <v>11098.38</v>
      </c>
    </row>
    <row r="27" spans="3:11">
      <c r="C27" s="87">
        <v>1999</v>
      </c>
      <c r="D27" s="89">
        <v>52464.98</v>
      </c>
      <c r="E27" s="89">
        <v>3967.9720000000002</v>
      </c>
      <c r="F27" s="89">
        <v>1216.7760000000001</v>
      </c>
      <c r="G27" s="89">
        <v>962.05460000000005</v>
      </c>
      <c r="H27" s="89">
        <v>7929.5479999999998</v>
      </c>
      <c r="I27" s="89">
        <v>13124.38</v>
      </c>
      <c r="J27" s="89">
        <v>12386.9</v>
      </c>
      <c r="K27" s="89">
        <v>12877.35</v>
      </c>
    </row>
    <row r="28" spans="3:11">
      <c r="C28" s="87">
        <v>2000</v>
      </c>
      <c r="D28" s="89">
        <v>55294.13</v>
      </c>
      <c r="E28" s="89">
        <v>4244.0479999999998</v>
      </c>
      <c r="F28" s="89">
        <v>1273.165</v>
      </c>
      <c r="G28" s="89">
        <v>998.52170000000001</v>
      </c>
      <c r="H28" s="89">
        <v>8267.4320000000007</v>
      </c>
      <c r="I28" s="89">
        <v>13736.07</v>
      </c>
      <c r="J28" s="89">
        <v>13262.99</v>
      </c>
      <c r="K28" s="89">
        <v>13511.91</v>
      </c>
    </row>
    <row r="29" spans="3:11">
      <c r="C29" s="87">
        <v>2001</v>
      </c>
      <c r="D29" s="89">
        <v>54199.5</v>
      </c>
      <c r="E29" s="89">
        <v>4063.5590000000002</v>
      </c>
      <c r="F29" s="89">
        <v>1230.1079999999999</v>
      </c>
      <c r="G29" s="89">
        <v>957.00199999999995</v>
      </c>
      <c r="H29" s="89">
        <v>7957.1390000000001</v>
      </c>
      <c r="I29" s="89">
        <v>13290.71</v>
      </c>
      <c r="J29" s="89">
        <v>13601.28</v>
      </c>
      <c r="K29" s="89">
        <v>13099.71</v>
      </c>
    </row>
    <row r="30" spans="3:11">
      <c r="C30" s="87">
        <v>2002</v>
      </c>
      <c r="D30" s="89">
        <v>57170.36</v>
      </c>
      <c r="E30" s="89">
        <v>4200.3190000000004</v>
      </c>
      <c r="F30" s="89">
        <v>1267.7840000000001</v>
      </c>
      <c r="G30" s="89">
        <v>988.27719999999999</v>
      </c>
      <c r="H30" s="89">
        <v>8209.4709999999995</v>
      </c>
      <c r="I30" s="89">
        <v>13701.19</v>
      </c>
      <c r="J30" s="89">
        <v>15304</v>
      </c>
      <c r="K30" s="89">
        <v>13499.32</v>
      </c>
    </row>
    <row r="31" spans="3:11">
      <c r="C31" s="87">
        <v>2003</v>
      </c>
      <c r="D31" s="89">
        <v>55164.09</v>
      </c>
      <c r="E31" s="89">
        <v>3499.1619999999998</v>
      </c>
      <c r="F31" s="89">
        <v>1148.2760000000001</v>
      </c>
      <c r="G31" s="89">
        <v>889.57929999999999</v>
      </c>
      <c r="H31" s="89">
        <v>7377.6450000000004</v>
      </c>
      <c r="I31" s="89">
        <v>11869.34</v>
      </c>
      <c r="J31" s="89">
        <v>18108.599999999999</v>
      </c>
      <c r="K31" s="89">
        <v>12271.48</v>
      </c>
    </row>
    <row r="32" spans="3:11">
      <c r="C32" s="87">
        <v>2004</v>
      </c>
      <c r="D32" s="89">
        <v>55098.35</v>
      </c>
      <c r="E32" s="89">
        <v>3718.1210000000001</v>
      </c>
      <c r="F32" s="89">
        <v>1196.75</v>
      </c>
      <c r="G32" s="89">
        <v>925.89649999999995</v>
      </c>
      <c r="H32" s="89">
        <v>7676.3159999999998</v>
      </c>
      <c r="I32" s="89">
        <v>12381.86</v>
      </c>
      <c r="J32" s="89">
        <v>16382.45</v>
      </c>
      <c r="K32" s="89">
        <v>12816.96</v>
      </c>
    </row>
    <row r="33" spans="2:11">
      <c r="C33" s="87">
        <v>2005</v>
      </c>
      <c r="D33" s="89">
        <v>56050.559999999998</v>
      </c>
      <c r="E33" s="89">
        <v>4095.4859999999999</v>
      </c>
      <c r="F33" s="89">
        <v>1265.9490000000001</v>
      </c>
      <c r="G33" s="89">
        <v>983.23019999999997</v>
      </c>
      <c r="H33" s="89">
        <v>8095.6679999999997</v>
      </c>
      <c r="I33" s="89">
        <v>13090.51</v>
      </c>
      <c r="J33" s="89">
        <v>15011.75</v>
      </c>
      <c r="K33" s="89">
        <v>13507.96</v>
      </c>
    </row>
    <row r="34" spans="2:11">
      <c r="C34" s="87">
        <v>2006</v>
      </c>
      <c r="D34" s="89">
        <v>55960.29</v>
      </c>
      <c r="E34" s="89">
        <v>4084.0050000000001</v>
      </c>
      <c r="F34" s="89">
        <v>1211.626</v>
      </c>
      <c r="G34" s="89">
        <v>1014.866</v>
      </c>
      <c r="H34" s="89">
        <v>7690.2839999999997</v>
      </c>
      <c r="I34" s="89">
        <v>13322.47</v>
      </c>
      <c r="J34" s="89">
        <v>15226.69</v>
      </c>
      <c r="K34" s="89">
        <v>13410.35</v>
      </c>
    </row>
    <row r="35" spans="2:11">
      <c r="C35" s="87">
        <v>2007</v>
      </c>
      <c r="D35" s="89">
        <v>56598.11</v>
      </c>
      <c r="E35" s="89">
        <v>4092.163</v>
      </c>
      <c r="F35" s="89">
        <v>1251.039</v>
      </c>
      <c r="G35" s="89">
        <v>969.30529999999999</v>
      </c>
      <c r="H35" s="89">
        <v>8014.393</v>
      </c>
      <c r="I35" s="89">
        <v>13255.88</v>
      </c>
      <c r="J35" s="89">
        <v>15272.45</v>
      </c>
      <c r="K35" s="89">
        <v>13742.88</v>
      </c>
    </row>
    <row r="36" spans="2:11">
      <c r="C36" s="87">
        <v>2008</v>
      </c>
      <c r="D36" s="89">
        <v>59441.440000000002</v>
      </c>
      <c r="E36" s="89">
        <v>4355.4920000000002</v>
      </c>
      <c r="F36" s="89">
        <v>1375.8050000000001</v>
      </c>
      <c r="G36" s="89">
        <v>957.12850000000003</v>
      </c>
      <c r="H36" s="89">
        <v>8889.884</v>
      </c>
      <c r="I36" s="89">
        <v>13581.45</v>
      </c>
      <c r="J36" s="89">
        <v>15647.97</v>
      </c>
      <c r="K36" s="89">
        <v>14633.71</v>
      </c>
    </row>
    <row r="37" spans="2:11">
      <c r="C37" s="87">
        <v>2009</v>
      </c>
      <c r="D37" s="89">
        <v>58338.93</v>
      </c>
      <c r="E37" s="89">
        <v>4252.6779999999999</v>
      </c>
      <c r="F37" s="89">
        <v>1262.52</v>
      </c>
      <c r="G37" s="89">
        <v>1064.6010000000001</v>
      </c>
      <c r="H37" s="89">
        <v>8126.451</v>
      </c>
      <c r="I37" s="89">
        <v>13943.58</v>
      </c>
      <c r="J37" s="89">
        <v>15751.18</v>
      </c>
      <c r="K37" s="89">
        <v>13937.92</v>
      </c>
    </row>
    <row r="38" spans="2:11">
      <c r="C38" s="87">
        <v>2010</v>
      </c>
      <c r="D38" s="89">
        <v>55898.84</v>
      </c>
      <c r="E38" s="89">
        <v>4063.268</v>
      </c>
      <c r="F38" s="89">
        <v>1340.5029999999999</v>
      </c>
      <c r="G38" s="89">
        <v>901.42740000000003</v>
      </c>
      <c r="H38" s="89">
        <v>8516.36</v>
      </c>
      <c r="I38" s="89">
        <v>12766.38</v>
      </c>
      <c r="J38" s="89">
        <v>14717.75</v>
      </c>
      <c r="K38" s="89">
        <v>13593.15</v>
      </c>
    </row>
    <row r="39" spans="2:11">
      <c r="C39" s="87">
        <v>2011</v>
      </c>
      <c r="D39" s="89">
        <v>57218.32</v>
      </c>
      <c r="E39" s="89">
        <v>4172.0069999999996</v>
      </c>
      <c r="F39" s="89">
        <v>1327.1949999999999</v>
      </c>
      <c r="G39" s="89">
        <v>914.89760000000001</v>
      </c>
      <c r="H39" s="89">
        <v>8616.7489999999998</v>
      </c>
      <c r="I39" s="89">
        <v>13037.08</v>
      </c>
      <c r="J39" s="89">
        <v>15056.21</v>
      </c>
      <c r="K39" s="89">
        <v>14094.19</v>
      </c>
    </row>
    <row r="40" spans="2:11">
      <c r="C40" s="87">
        <v>2012</v>
      </c>
      <c r="D40" s="89">
        <v>55861.4</v>
      </c>
      <c r="E40" s="89">
        <v>4061.105</v>
      </c>
      <c r="F40" s="89">
        <v>1255.271</v>
      </c>
      <c r="G40" s="89">
        <v>954.60630000000003</v>
      </c>
      <c r="H40" s="89">
        <v>8043.34</v>
      </c>
      <c r="I40" s="89">
        <v>12989.77</v>
      </c>
      <c r="J40" s="89">
        <v>14991.24</v>
      </c>
      <c r="K40" s="89">
        <v>13566.07</v>
      </c>
    </row>
    <row r="41" spans="2:11">
      <c r="B41" s="88" t="s">
        <v>449</v>
      </c>
      <c r="C41" s="778">
        <v>2013</v>
      </c>
      <c r="D41" s="800">
        <v>55893.63</v>
      </c>
      <c r="E41" s="800">
        <v>4092.8620000000001</v>
      </c>
      <c r="F41" s="800">
        <v>1270.626</v>
      </c>
      <c r="G41" s="800">
        <v>957.72919999999999</v>
      </c>
      <c r="H41" s="800">
        <v>7826.1620000000003</v>
      </c>
      <c r="I41" s="800">
        <v>13166.95</v>
      </c>
      <c r="J41" s="800">
        <v>14865.12</v>
      </c>
      <c r="K41" s="800">
        <v>13714.17</v>
      </c>
    </row>
    <row r="42" spans="2:11">
      <c r="B42" s="88" t="s">
        <v>449</v>
      </c>
      <c r="C42" s="778">
        <v>2014</v>
      </c>
      <c r="D42" s="800">
        <v>58096.34</v>
      </c>
      <c r="E42" s="800">
        <v>4248.7910000000002</v>
      </c>
      <c r="F42" s="800">
        <v>1334.807</v>
      </c>
      <c r="G42" s="800">
        <v>993.68259999999998</v>
      </c>
      <c r="H42" s="800">
        <v>7885.201</v>
      </c>
      <c r="I42" s="800">
        <v>13810.51</v>
      </c>
      <c r="J42" s="800">
        <v>15439.54</v>
      </c>
      <c r="K42" s="800">
        <v>14383.8</v>
      </c>
    </row>
    <row r="43" spans="2:11">
      <c r="B43" s="88" t="s">
        <v>449</v>
      </c>
      <c r="C43" s="778">
        <v>2015</v>
      </c>
      <c r="D43" s="800">
        <v>59644.87</v>
      </c>
      <c r="E43" s="800">
        <v>4352.96</v>
      </c>
      <c r="F43" s="800">
        <v>1368.893</v>
      </c>
      <c r="G43" s="800">
        <v>1015.35</v>
      </c>
      <c r="H43" s="800">
        <v>7849.4030000000002</v>
      </c>
      <c r="I43" s="800">
        <v>14267.08</v>
      </c>
      <c r="J43" s="800">
        <v>15873.51</v>
      </c>
      <c r="K43" s="800">
        <v>14917.67</v>
      </c>
    </row>
    <row r="44" spans="2:11">
      <c r="B44" s="88" t="s">
        <v>449</v>
      </c>
      <c r="C44" s="778">
        <v>2016</v>
      </c>
      <c r="D44" s="800">
        <v>60208.32</v>
      </c>
      <c r="E44" s="800">
        <v>4383.5879999999997</v>
      </c>
      <c r="F44" s="800">
        <v>1380.492</v>
      </c>
      <c r="G44" s="800">
        <v>1018.952</v>
      </c>
      <c r="H44" s="800">
        <v>7698.5609999999997</v>
      </c>
      <c r="I44" s="800">
        <v>14475.95</v>
      </c>
      <c r="J44" s="800">
        <v>16077.81</v>
      </c>
      <c r="K44" s="800">
        <v>15172.97</v>
      </c>
    </row>
    <row r="45" spans="2:11">
      <c r="B45" s="88" t="s">
        <v>449</v>
      </c>
      <c r="C45" s="778">
        <v>2017</v>
      </c>
      <c r="D45" s="800">
        <v>60525.01</v>
      </c>
      <c r="E45" s="800">
        <v>4402.6090000000004</v>
      </c>
      <c r="F45" s="800">
        <v>1389.607</v>
      </c>
      <c r="G45" s="800">
        <v>1008.699</v>
      </c>
      <c r="H45" s="800">
        <v>7415.5410000000002</v>
      </c>
      <c r="I45" s="800">
        <v>14644.98</v>
      </c>
      <c r="J45" s="800">
        <v>16278.9</v>
      </c>
      <c r="K45" s="800">
        <v>15384.68</v>
      </c>
    </row>
    <row r="46" spans="2:11">
      <c r="B46" s="88" t="s">
        <v>449</v>
      </c>
      <c r="C46" s="778">
        <v>2018</v>
      </c>
      <c r="D46" s="800">
        <v>60796.11</v>
      </c>
      <c r="E46" s="800">
        <v>4416.49</v>
      </c>
      <c r="F46" s="800">
        <v>1398.5239999999999</v>
      </c>
      <c r="G46" s="800">
        <v>995.62189999999998</v>
      </c>
      <c r="H46" s="800">
        <v>7139.0309999999999</v>
      </c>
      <c r="I46" s="800">
        <v>14776.31</v>
      </c>
      <c r="J46" s="800">
        <v>16491.32</v>
      </c>
      <c r="K46" s="800">
        <v>15578.81</v>
      </c>
    </row>
    <row r="47" spans="2:11">
      <c r="B47" s="88" t="s">
        <v>449</v>
      </c>
      <c r="C47" s="778">
        <v>2019</v>
      </c>
      <c r="D47" s="800">
        <v>61118.07</v>
      </c>
      <c r="E47" s="800">
        <v>4431.5420000000004</v>
      </c>
      <c r="F47" s="800">
        <v>1408.866</v>
      </c>
      <c r="G47" s="800">
        <v>984.55759999999998</v>
      </c>
      <c r="H47" s="800">
        <v>6891.1480000000001</v>
      </c>
      <c r="I47" s="800">
        <v>14898.54</v>
      </c>
      <c r="J47" s="800">
        <v>16726.689999999999</v>
      </c>
      <c r="K47" s="800">
        <v>15776.72</v>
      </c>
    </row>
    <row r="48" spans="2:11">
      <c r="B48" s="88" t="s">
        <v>449</v>
      </c>
      <c r="C48" s="778">
        <v>2020</v>
      </c>
      <c r="D48" s="800">
        <v>61413.63</v>
      </c>
      <c r="E48" s="800">
        <v>4452.4440000000004</v>
      </c>
      <c r="F48" s="800">
        <v>1415.104</v>
      </c>
      <c r="G48" s="800">
        <v>976.54610000000002</v>
      </c>
      <c r="H48" s="800">
        <v>6666.0479999999998</v>
      </c>
      <c r="I48" s="800">
        <v>14994.25</v>
      </c>
      <c r="J48" s="800">
        <v>16964.439999999999</v>
      </c>
      <c r="K48" s="800">
        <v>15944.8</v>
      </c>
    </row>
    <row r="49" spans="2:11">
      <c r="B49" s="88" t="s">
        <v>449</v>
      </c>
      <c r="C49" s="778">
        <v>2021</v>
      </c>
      <c r="D49" s="800">
        <v>61702.63</v>
      </c>
      <c r="E49" s="800">
        <v>4468.3739999999998</v>
      </c>
      <c r="F49" s="800">
        <v>1419.9280000000001</v>
      </c>
      <c r="G49" s="800">
        <v>969.82180000000005</v>
      </c>
      <c r="H49" s="800">
        <v>6464.0739999999996</v>
      </c>
      <c r="I49" s="800">
        <v>15077.23</v>
      </c>
      <c r="J49" s="800">
        <v>17204.03</v>
      </c>
      <c r="K49" s="800">
        <v>16099.17</v>
      </c>
    </row>
    <row r="50" spans="2:11">
      <c r="B50" s="88" t="s">
        <v>449</v>
      </c>
      <c r="C50" s="778">
        <v>2022</v>
      </c>
      <c r="D50" s="800">
        <v>62088.84</v>
      </c>
      <c r="E50" s="800">
        <v>4489.78</v>
      </c>
      <c r="F50" s="800">
        <v>1427.394</v>
      </c>
      <c r="G50" s="800">
        <v>964.35239999999999</v>
      </c>
      <c r="H50" s="800">
        <v>6283.03</v>
      </c>
      <c r="I50" s="800">
        <v>15174.04</v>
      </c>
      <c r="J50" s="800">
        <v>17479.240000000002</v>
      </c>
      <c r="K50" s="800">
        <v>16271.01</v>
      </c>
    </row>
    <row r="51" spans="2:11">
      <c r="B51" s="88" t="s">
        <v>449</v>
      </c>
      <c r="C51" s="778">
        <v>2023</v>
      </c>
      <c r="D51" s="800">
        <v>62505.440000000002</v>
      </c>
      <c r="E51" s="800">
        <v>4509.8860000000004</v>
      </c>
      <c r="F51" s="800">
        <v>1434.7360000000001</v>
      </c>
      <c r="G51" s="800">
        <v>960.06560000000002</v>
      </c>
      <c r="H51" s="800">
        <v>6122.06</v>
      </c>
      <c r="I51" s="800">
        <v>15268.79</v>
      </c>
      <c r="J51" s="800">
        <v>17769.82</v>
      </c>
      <c r="K51" s="800">
        <v>16440.080000000002</v>
      </c>
    </row>
    <row r="52" spans="2:11">
      <c r="B52" s="88" t="s">
        <v>449</v>
      </c>
      <c r="C52" s="778">
        <v>2024</v>
      </c>
      <c r="D52" s="800">
        <v>63003.76</v>
      </c>
      <c r="E52" s="800">
        <v>4532.3680000000004</v>
      </c>
      <c r="F52" s="800">
        <v>1442.97</v>
      </c>
      <c r="G52" s="800">
        <v>957.16089999999997</v>
      </c>
      <c r="H52" s="800">
        <v>5983.1149999999998</v>
      </c>
      <c r="I52" s="800">
        <v>15375</v>
      </c>
      <c r="J52" s="800">
        <v>18089.91</v>
      </c>
      <c r="K52" s="800">
        <v>16623.23</v>
      </c>
    </row>
    <row r="53" spans="2:11">
      <c r="B53" s="88" t="s">
        <v>449</v>
      </c>
      <c r="C53" s="778">
        <v>2025</v>
      </c>
      <c r="D53" s="800">
        <v>63583.58</v>
      </c>
      <c r="E53" s="800">
        <v>4558.3140000000003</v>
      </c>
      <c r="F53" s="800">
        <v>1452.9079999999999</v>
      </c>
      <c r="G53" s="800">
        <v>955.40089999999998</v>
      </c>
      <c r="H53" s="800">
        <v>5862.8459999999995</v>
      </c>
      <c r="I53" s="800">
        <v>15493.61</v>
      </c>
      <c r="J53" s="800">
        <v>18438.89</v>
      </c>
      <c r="K53" s="800">
        <v>16821.61</v>
      </c>
    </row>
    <row r="54" spans="2:11">
      <c r="B54" s="88" t="s">
        <v>449</v>
      </c>
      <c r="C54" s="778">
        <v>2026</v>
      </c>
      <c r="D54" s="800">
        <v>64246.9</v>
      </c>
      <c r="E54" s="800">
        <v>4587.424</v>
      </c>
      <c r="F54" s="800">
        <v>1464.1690000000001</v>
      </c>
      <c r="G54" s="800">
        <v>954.70280000000002</v>
      </c>
      <c r="H54" s="800">
        <v>5760.1109999999999</v>
      </c>
      <c r="I54" s="800">
        <v>15623.54</v>
      </c>
      <c r="J54" s="800">
        <v>18818.82</v>
      </c>
      <c r="K54" s="800">
        <v>17038.13</v>
      </c>
    </row>
    <row r="55" spans="2:11">
      <c r="B55" s="88" t="s">
        <v>449</v>
      </c>
      <c r="C55" s="778">
        <v>2027</v>
      </c>
      <c r="D55" s="800">
        <v>65047.29</v>
      </c>
      <c r="E55" s="800">
        <v>4623.2359999999999</v>
      </c>
      <c r="F55" s="800">
        <v>1478.114</v>
      </c>
      <c r="G55" s="800">
        <v>955.87990000000002</v>
      </c>
      <c r="H55" s="800">
        <v>5678.7110000000002</v>
      </c>
      <c r="I55" s="800">
        <v>15781.41</v>
      </c>
      <c r="J55" s="800">
        <v>19247.05</v>
      </c>
      <c r="K55" s="800">
        <v>17282.89</v>
      </c>
    </row>
    <row r="56" spans="2:11">
      <c r="B56" s="88" t="s">
        <v>449</v>
      </c>
      <c r="C56" s="778">
        <v>2028</v>
      </c>
      <c r="D56" s="800">
        <v>65959.179999999993</v>
      </c>
      <c r="E56" s="800">
        <v>4664.3959999999997</v>
      </c>
      <c r="F56" s="800">
        <v>1494.2090000000001</v>
      </c>
      <c r="G56" s="800">
        <v>958.07259999999997</v>
      </c>
      <c r="H56" s="800">
        <v>5613.5690000000004</v>
      </c>
      <c r="I56" s="800">
        <v>15958.31</v>
      </c>
      <c r="J56" s="800">
        <v>19718.03</v>
      </c>
      <c r="K56" s="800">
        <v>17552.599999999999</v>
      </c>
    </row>
    <row r="57" spans="2:11">
      <c r="B57" s="88" t="s">
        <v>449</v>
      </c>
      <c r="C57" s="778">
        <v>2029</v>
      </c>
      <c r="D57" s="800">
        <v>66854.45</v>
      </c>
      <c r="E57" s="800">
        <v>4702.0330000000004</v>
      </c>
      <c r="F57" s="800">
        <v>1509.434</v>
      </c>
      <c r="G57" s="800">
        <v>960.3845</v>
      </c>
      <c r="H57" s="800">
        <v>5556.9369999999999</v>
      </c>
      <c r="I57" s="800">
        <v>16124.73</v>
      </c>
      <c r="J57" s="800">
        <v>20192.09</v>
      </c>
      <c r="K57" s="800">
        <v>17808.84</v>
      </c>
    </row>
    <row r="58" spans="2:11">
      <c r="B58" s="88" t="s">
        <v>449</v>
      </c>
      <c r="C58" s="778">
        <v>2030</v>
      </c>
      <c r="D58" s="800">
        <v>67822.16</v>
      </c>
      <c r="E58" s="800">
        <v>4743.6049999999996</v>
      </c>
      <c r="F58" s="800">
        <v>1525.963</v>
      </c>
      <c r="G58" s="800">
        <v>963.23990000000003</v>
      </c>
      <c r="H58" s="800">
        <v>5511.1149999999998</v>
      </c>
      <c r="I58" s="800">
        <v>16299.86</v>
      </c>
      <c r="J58" s="800">
        <v>20697.330000000002</v>
      </c>
      <c r="K58" s="800">
        <v>18081.05</v>
      </c>
    </row>
    <row r="59" spans="2:11">
      <c r="B59" s="88" t="s">
        <v>449</v>
      </c>
      <c r="C59" s="778">
        <v>2031</v>
      </c>
      <c r="D59" s="800">
        <v>68778.78</v>
      </c>
      <c r="E59" s="800">
        <v>4782.0150000000003</v>
      </c>
      <c r="F59" s="800">
        <v>1541.99</v>
      </c>
      <c r="G59" s="800">
        <v>966.34</v>
      </c>
      <c r="H59" s="800">
        <v>5472.2780000000002</v>
      </c>
      <c r="I59" s="800">
        <v>16470.37</v>
      </c>
      <c r="J59" s="800">
        <v>21206.87</v>
      </c>
      <c r="K59" s="800">
        <v>18338.919999999998</v>
      </c>
    </row>
    <row r="60" spans="2:11">
      <c r="B60" s="88" t="s">
        <v>449</v>
      </c>
      <c r="C60" s="778">
        <v>2032</v>
      </c>
      <c r="D60" s="800">
        <v>69736.41</v>
      </c>
      <c r="E60" s="800">
        <v>4819.1360000000004</v>
      </c>
      <c r="F60" s="800">
        <v>1557.7570000000001</v>
      </c>
      <c r="G60" s="800">
        <v>969.17399999999998</v>
      </c>
      <c r="H60" s="800">
        <v>5438.1260000000002</v>
      </c>
      <c r="I60" s="800">
        <v>16631.2</v>
      </c>
      <c r="J60" s="800">
        <v>21727.67</v>
      </c>
      <c r="K60" s="800">
        <v>18593.349999999999</v>
      </c>
    </row>
    <row r="61" spans="2:11">
      <c r="B61" s="88" t="s">
        <v>449</v>
      </c>
      <c r="C61" s="778">
        <v>2033</v>
      </c>
      <c r="D61" s="800">
        <v>70681.740000000005</v>
      </c>
      <c r="E61" s="800">
        <v>4852.6469999999999</v>
      </c>
      <c r="F61" s="800">
        <v>1572.6020000000001</v>
      </c>
      <c r="G61" s="800">
        <v>972.19669999999996</v>
      </c>
      <c r="H61" s="800">
        <v>5410.2250000000004</v>
      </c>
      <c r="I61" s="800">
        <v>16785.91</v>
      </c>
      <c r="J61" s="800">
        <v>22255.02</v>
      </c>
      <c r="K61" s="800">
        <v>18833.14</v>
      </c>
    </row>
    <row r="62" spans="2:11">
      <c r="B62" s="88" t="s">
        <v>449</v>
      </c>
      <c r="C62" s="778">
        <v>2034</v>
      </c>
      <c r="D62" s="800">
        <v>71629.350000000006</v>
      </c>
      <c r="E62" s="800">
        <v>4884.4409999999998</v>
      </c>
      <c r="F62" s="800">
        <v>1587.21</v>
      </c>
      <c r="G62" s="800">
        <v>975.20140000000004</v>
      </c>
      <c r="H62" s="800">
        <v>5387.16</v>
      </c>
      <c r="I62" s="800">
        <v>16936.71</v>
      </c>
      <c r="J62" s="800">
        <v>22792.3</v>
      </c>
      <c r="K62" s="800">
        <v>19066.32</v>
      </c>
    </row>
    <row r="63" spans="2:11">
      <c r="B63" s="88" t="s">
        <v>449</v>
      </c>
      <c r="C63" s="778">
        <v>2035</v>
      </c>
      <c r="D63" s="800">
        <v>72609.37</v>
      </c>
      <c r="E63" s="800">
        <v>4916.91</v>
      </c>
      <c r="F63" s="800">
        <v>1602.5150000000001</v>
      </c>
      <c r="G63" s="800">
        <v>978.56709999999998</v>
      </c>
      <c r="H63" s="800">
        <v>5370.4219999999996</v>
      </c>
      <c r="I63" s="800">
        <v>17090.39</v>
      </c>
      <c r="J63" s="800">
        <v>23350.04</v>
      </c>
      <c r="K63" s="800">
        <v>19300.52</v>
      </c>
    </row>
    <row r="67" spans="2:11" ht="23.25">
      <c r="C67" s="205" t="s">
        <v>442</v>
      </c>
    </row>
    <row r="68" spans="2:11">
      <c r="B68" s="88" t="s">
        <v>448</v>
      </c>
      <c r="D68" t="s">
        <v>35</v>
      </c>
      <c r="E68" t="s">
        <v>57</v>
      </c>
      <c r="F68" t="s">
        <v>58</v>
      </c>
      <c r="G68" t="s">
        <v>443</v>
      </c>
      <c r="H68" t="s">
        <v>59</v>
      </c>
      <c r="I68" t="s">
        <v>60</v>
      </c>
      <c r="J68" t="s">
        <v>439</v>
      </c>
      <c r="K68" t="s">
        <v>440</v>
      </c>
    </row>
    <row r="69" spans="2:11">
      <c r="B69" s="88" t="s">
        <v>143</v>
      </c>
      <c r="C69" s="209">
        <v>2013</v>
      </c>
      <c r="D69" s="209">
        <v>55893.59</v>
      </c>
      <c r="E69" s="209">
        <v>4092.8620000000001</v>
      </c>
      <c r="F69" s="209">
        <v>1270.626</v>
      </c>
      <c r="G69" s="209">
        <v>957.72919999999999</v>
      </c>
      <c r="H69" s="209">
        <v>7826.1620000000003</v>
      </c>
      <c r="I69" s="209">
        <v>13166.95</v>
      </c>
      <c r="J69" s="209">
        <v>14865.08</v>
      </c>
      <c r="K69" s="209">
        <v>13714.17</v>
      </c>
    </row>
    <row r="70" spans="2:11">
      <c r="B70" s="88" t="s">
        <v>143</v>
      </c>
      <c r="C70" s="209">
        <v>2014</v>
      </c>
      <c r="D70" s="209">
        <v>58109.69</v>
      </c>
      <c r="E70" s="209">
        <v>4248.7910000000002</v>
      </c>
      <c r="F70" s="209">
        <v>1334.807</v>
      </c>
      <c r="G70" s="209">
        <v>993.68259999999998</v>
      </c>
      <c r="H70" s="209">
        <v>7885.201</v>
      </c>
      <c r="I70" s="209">
        <v>13810.51</v>
      </c>
      <c r="J70" s="209">
        <v>15452.9</v>
      </c>
      <c r="K70" s="209">
        <v>14383.8</v>
      </c>
    </row>
    <row r="71" spans="2:11">
      <c r="B71" s="88" t="s">
        <v>143</v>
      </c>
      <c r="C71" s="209">
        <v>2015</v>
      </c>
      <c r="D71" s="209">
        <v>58855.93</v>
      </c>
      <c r="E71" s="209">
        <v>4291.607</v>
      </c>
      <c r="F71" s="209">
        <v>1351.144</v>
      </c>
      <c r="G71" s="209">
        <v>1004.456</v>
      </c>
      <c r="H71" s="209">
        <v>7773.8220000000001</v>
      </c>
      <c r="I71" s="209">
        <v>14051.07</v>
      </c>
      <c r="J71" s="209">
        <v>15712.36</v>
      </c>
      <c r="K71" s="209">
        <v>14671.47</v>
      </c>
    </row>
    <row r="72" spans="2:11">
      <c r="B72" s="88" t="s">
        <v>143</v>
      </c>
      <c r="C72" s="209">
        <v>2016</v>
      </c>
      <c r="D72" s="209">
        <v>59323.27</v>
      </c>
      <c r="E72" s="209">
        <v>4312.8969999999999</v>
      </c>
      <c r="F72" s="209">
        <v>1361.317</v>
      </c>
      <c r="G72" s="209">
        <v>1008.865</v>
      </c>
      <c r="H72" s="209">
        <v>7619.2780000000002</v>
      </c>
      <c r="I72" s="209">
        <v>14238.92</v>
      </c>
      <c r="J72" s="209">
        <v>15902.41</v>
      </c>
      <c r="K72" s="209">
        <v>14879.58</v>
      </c>
    </row>
    <row r="73" spans="2:11">
      <c r="B73" s="88" t="s">
        <v>143</v>
      </c>
      <c r="C73" s="209">
        <v>2017</v>
      </c>
      <c r="D73" s="209">
        <v>59579.47</v>
      </c>
      <c r="E73" s="209">
        <v>4327.4179999999997</v>
      </c>
      <c r="F73" s="209">
        <v>1369.134</v>
      </c>
      <c r="G73" s="209">
        <v>998.17489999999998</v>
      </c>
      <c r="H73" s="209">
        <v>7332.3109999999997</v>
      </c>
      <c r="I73" s="209">
        <v>14390.44</v>
      </c>
      <c r="J73" s="209">
        <v>16095.11</v>
      </c>
      <c r="K73" s="209">
        <v>15066.88</v>
      </c>
    </row>
    <row r="74" spans="2:11">
      <c r="B74" s="88" t="s">
        <v>143</v>
      </c>
      <c r="C74" s="209">
        <v>2018</v>
      </c>
      <c r="D74" s="209">
        <v>59753.57</v>
      </c>
      <c r="E74" s="209">
        <v>4334.7489999999998</v>
      </c>
      <c r="F74" s="209">
        <v>1375.2760000000001</v>
      </c>
      <c r="G74" s="209">
        <v>983.21320000000003</v>
      </c>
      <c r="H74" s="209">
        <v>7047.4059999999999</v>
      </c>
      <c r="I74" s="209">
        <v>14492.77</v>
      </c>
      <c r="J74" s="209">
        <v>16289.04</v>
      </c>
      <c r="K74" s="209">
        <v>15231.12</v>
      </c>
    </row>
    <row r="75" spans="2:11">
      <c r="B75" s="88" t="s">
        <v>143</v>
      </c>
      <c r="C75" s="209">
        <v>2019</v>
      </c>
      <c r="D75" s="209">
        <v>60025.120000000003</v>
      </c>
      <c r="E75" s="209">
        <v>4346.6790000000001</v>
      </c>
      <c r="F75" s="209">
        <v>1383.8979999999999</v>
      </c>
      <c r="G75" s="209">
        <v>971.16840000000002</v>
      </c>
      <c r="H75" s="209">
        <v>6795.3860000000004</v>
      </c>
      <c r="I75" s="209">
        <v>14598.35</v>
      </c>
      <c r="J75" s="209">
        <v>16518.79</v>
      </c>
      <c r="K75" s="209">
        <v>15410.86</v>
      </c>
    </row>
    <row r="76" spans="2:11">
      <c r="B76" s="88" t="s">
        <v>143</v>
      </c>
      <c r="C76" s="209">
        <v>2020</v>
      </c>
      <c r="D76" s="209">
        <v>60309.48</v>
      </c>
      <c r="E76" s="209">
        <v>4366.8720000000003</v>
      </c>
      <c r="F76" s="209">
        <v>1389.2629999999999</v>
      </c>
      <c r="G76" s="209">
        <v>962.93610000000001</v>
      </c>
      <c r="H76" s="209">
        <v>6570.2790000000005</v>
      </c>
      <c r="I76" s="209">
        <v>14687.71</v>
      </c>
      <c r="J76" s="209">
        <v>16761.990000000002</v>
      </c>
      <c r="K76" s="209">
        <v>15570.42</v>
      </c>
    </row>
    <row r="77" spans="2:11">
      <c r="B77" s="88" t="s">
        <v>143</v>
      </c>
      <c r="C77" s="209">
        <v>2021</v>
      </c>
      <c r="D77" s="209">
        <v>60545.01</v>
      </c>
      <c r="E77" s="209">
        <v>4379.2380000000003</v>
      </c>
      <c r="F77" s="209">
        <v>1392.2560000000001</v>
      </c>
      <c r="G77" s="209">
        <v>955.20719999999994</v>
      </c>
      <c r="H77" s="209">
        <v>6364.6210000000001</v>
      </c>
      <c r="I77" s="209">
        <v>14753.18</v>
      </c>
      <c r="J77" s="209">
        <v>16997.169999999998</v>
      </c>
      <c r="K77" s="209">
        <v>15703.34</v>
      </c>
    </row>
    <row r="78" spans="2:11">
      <c r="B78" s="88" t="s">
        <v>143</v>
      </c>
      <c r="C78" s="209">
        <v>2022</v>
      </c>
      <c r="D78" s="209">
        <v>60863.28</v>
      </c>
      <c r="E78" s="209">
        <v>4396.0919999999996</v>
      </c>
      <c r="F78" s="209">
        <v>1397.8140000000001</v>
      </c>
      <c r="G78" s="209">
        <v>948.6558</v>
      </c>
      <c r="H78" s="209">
        <v>6178.5690000000004</v>
      </c>
      <c r="I78" s="209">
        <v>14829.11</v>
      </c>
      <c r="J78" s="209">
        <v>17266.439999999999</v>
      </c>
      <c r="K78" s="209">
        <v>15846.59</v>
      </c>
    </row>
    <row r="79" spans="2:11">
      <c r="B79" s="88" t="s">
        <v>143</v>
      </c>
      <c r="C79" s="209">
        <v>2023</v>
      </c>
      <c r="D79" s="209">
        <v>61281.17</v>
      </c>
      <c r="E79" s="209">
        <v>4416.0879999999997</v>
      </c>
      <c r="F79" s="209">
        <v>1404.665</v>
      </c>
      <c r="G79" s="209">
        <v>944.73860000000002</v>
      </c>
      <c r="H79" s="209">
        <v>6019.759</v>
      </c>
      <c r="I79" s="209">
        <v>14921.35</v>
      </c>
      <c r="J79" s="209">
        <v>17570.310000000001</v>
      </c>
      <c r="K79" s="209">
        <v>16004.26</v>
      </c>
    </row>
    <row r="80" spans="2:11">
      <c r="B80" s="88" t="s">
        <v>143</v>
      </c>
      <c r="C80" s="209">
        <v>2024</v>
      </c>
      <c r="D80" s="209">
        <v>61806.96</v>
      </c>
      <c r="E80" s="209">
        <v>4440.5290000000005</v>
      </c>
      <c r="F80" s="209">
        <v>1413.047</v>
      </c>
      <c r="G80" s="209">
        <v>942.53830000000005</v>
      </c>
      <c r="H80" s="209">
        <v>5884.348</v>
      </c>
      <c r="I80" s="209">
        <v>15030.32</v>
      </c>
      <c r="J80" s="209">
        <v>17913.93</v>
      </c>
      <c r="K80" s="209">
        <v>16182.25</v>
      </c>
    </row>
    <row r="81" spans="2:11">
      <c r="B81" s="88" t="s">
        <v>143</v>
      </c>
      <c r="C81" s="209">
        <v>2025</v>
      </c>
      <c r="D81" s="209">
        <v>62368.01</v>
      </c>
      <c r="E81" s="209">
        <v>4464.7809999999999</v>
      </c>
      <c r="F81" s="209">
        <v>1421.731</v>
      </c>
      <c r="G81" s="209">
        <v>940.66790000000003</v>
      </c>
      <c r="H81" s="209">
        <v>5764.2139999999999</v>
      </c>
      <c r="I81" s="209">
        <v>15137.91</v>
      </c>
      <c r="J81" s="209">
        <v>18277.23</v>
      </c>
      <c r="K81" s="209">
        <v>16361.47</v>
      </c>
    </row>
    <row r="82" spans="2:11">
      <c r="B82" s="88" t="s">
        <v>143</v>
      </c>
      <c r="C82" s="209">
        <v>2026</v>
      </c>
      <c r="D82" s="209">
        <v>62987.12</v>
      </c>
      <c r="E82" s="209">
        <v>4490.5720000000001</v>
      </c>
      <c r="F82" s="209">
        <v>1431.24</v>
      </c>
      <c r="G82" s="209">
        <v>939.44370000000004</v>
      </c>
      <c r="H82" s="209">
        <v>5658.6790000000001</v>
      </c>
      <c r="I82" s="209">
        <v>15249.55</v>
      </c>
      <c r="J82" s="209">
        <v>18667.3</v>
      </c>
      <c r="K82" s="209">
        <v>16550.330000000002</v>
      </c>
    </row>
    <row r="83" spans="2:11">
      <c r="B83" s="88" t="s">
        <v>143</v>
      </c>
      <c r="C83" s="209">
        <v>2027</v>
      </c>
      <c r="D83" s="209">
        <v>63679.35</v>
      </c>
      <c r="E83" s="209">
        <v>4519.3109999999997</v>
      </c>
      <c r="F83" s="209">
        <v>1441.961</v>
      </c>
      <c r="G83" s="209">
        <v>938.29240000000004</v>
      </c>
      <c r="H83" s="209">
        <v>5566.165</v>
      </c>
      <c r="I83" s="209">
        <v>15370.67</v>
      </c>
      <c r="J83" s="209">
        <v>19091.37</v>
      </c>
      <c r="K83" s="209">
        <v>16751.59</v>
      </c>
    </row>
    <row r="84" spans="2:11">
      <c r="B84" s="88" t="s">
        <v>143</v>
      </c>
      <c r="C84" s="209">
        <v>2028</v>
      </c>
      <c r="D84" s="209">
        <v>64342.05</v>
      </c>
      <c r="E84" s="209">
        <v>4544.1750000000002</v>
      </c>
      <c r="F84" s="209">
        <v>1451.5740000000001</v>
      </c>
      <c r="G84" s="209">
        <v>935.82539999999995</v>
      </c>
      <c r="H84" s="209">
        <v>5478.2190000000001</v>
      </c>
      <c r="I84" s="209">
        <v>15474</v>
      </c>
      <c r="J84" s="209">
        <v>19519.12</v>
      </c>
      <c r="K84" s="209">
        <v>16939.14</v>
      </c>
    </row>
    <row r="85" spans="2:11">
      <c r="B85" s="88" t="s">
        <v>143</v>
      </c>
      <c r="C85" s="209">
        <v>2029</v>
      </c>
      <c r="D85" s="209">
        <v>65000.84</v>
      </c>
      <c r="E85" s="209">
        <v>4566.4949999999999</v>
      </c>
      <c r="F85" s="209">
        <v>1460.376</v>
      </c>
      <c r="G85" s="209">
        <v>933.37159999999994</v>
      </c>
      <c r="H85" s="209">
        <v>5399.2449999999999</v>
      </c>
      <c r="I85" s="209">
        <v>15570.29</v>
      </c>
      <c r="J85" s="209">
        <v>19953.32</v>
      </c>
      <c r="K85" s="209">
        <v>17117.740000000002</v>
      </c>
    </row>
    <row r="86" spans="2:11">
      <c r="B86" s="88" t="s">
        <v>143</v>
      </c>
      <c r="C86" s="209">
        <v>2030</v>
      </c>
      <c r="D86" s="209">
        <v>65693.14</v>
      </c>
      <c r="E86" s="209">
        <v>4589.9059999999999</v>
      </c>
      <c r="F86" s="209">
        <v>1469.4549999999999</v>
      </c>
      <c r="G86" s="209">
        <v>931.30470000000003</v>
      </c>
      <c r="H86" s="209">
        <v>5329.9939999999997</v>
      </c>
      <c r="I86" s="209">
        <v>15665.39</v>
      </c>
      <c r="J86" s="209">
        <v>20407.73</v>
      </c>
      <c r="K86" s="209">
        <v>17299.36</v>
      </c>
    </row>
    <row r="87" spans="2:11">
      <c r="B87" s="88" t="s">
        <v>143</v>
      </c>
      <c r="C87" s="209">
        <v>2031</v>
      </c>
      <c r="D87" s="209">
        <v>66347.350000000006</v>
      </c>
      <c r="E87" s="209">
        <v>4608.6530000000002</v>
      </c>
      <c r="F87" s="209">
        <v>1477.442</v>
      </c>
      <c r="G87" s="209">
        <v>928.83450000000005</v>
      </c>
      <c r="H87" s="209">
        <v>5264.5460000000003</v>
      </c>
      <c r="I87" s="209">
        <v>15749.05</v>
      </c>
      <c r="J87" s="209">
        <v>20858.97</v>
      </c>
      <c r="K87" s="209">
        <v>17459.86</v>
      </c>
    </row>
    <row r="88" spans="2:11">
      <c r="B88" s="88" t="s">
        <v>143</v>
      </c>
      <c r="C88" s="209">
        <v>2032</v>
      </c>
      <c r="D88" s="209">
        <v>67222.600000000006</v>
      </c>
      <c r="E88" s="209">
        <v>4640.317</v>
      </c>
      <c r="F88" s="209">
        <v>1489.896</v>
      </c>
      <c r="G88" s="209">
        <v>929.81910000000005</v>
      </c>
      <c r="H88" s="209">
        <v>5222.1750000000002</v>
      </c>
      <c r="I88" s="209">
        <v>15877.22</v>
      </c>
      <c r="J88" s="209">
        <v>21388.66</v>
      </c>
      <c r="K88" s="209">
        <v>17674.52</v>
      </c>
    </row>
    <row r="89" spans="2:11">
      <c r="B89" s="88" t="s">
        <v>143</v>
      </c>
      <c r="C89" s="209">
        <v>2033</v>
      </c>
      <c r="D89" s="209">
        <v>68110.23</v>
      </c>
      <c r="E89" s="209">
        <v>4669.866</v>
      </c>
      <c r="F89" s="209">
        <v>1501.886</v>
      </c>
      <c r="G89" s="209">
        <v>931.24199999999996</v>
      </c>
      <c r="H89" s="209">
        <v>5187.4309999999996</v>
      </c>
      <c r="I89" s="209">
        <v>16004.28</v>
      </c>
      <c r="J89" s="209">
        <v>21935.27</v>
      </c>
      <c r="K89" s="209">
        <v>17880.259999999998</v>
      </c>
    </row>
    <row r="90" spans="2:11">
      <c r="B90" s="88" t="s">
        <v>143</v>
      </c>
      <c r="C90" s="209">
        <v>2034</v>
      </c>
      <c r="D90" s="209">
        <v>68974.990000000005</v>
      </c>
      <c r="E90" s="209">
        <v>4696.0680000000002</v>
      </c>
      <c r="F90" s="209">
        <v>1513.519</v>
      </c>
      <c r="G90" s="209">
        <v>932.49580000000003</v>
      </c>
      <c r="H90" s="209">
        <v>5154.8980000000001</v>
      </c>
      <c r="I90" s="209">
        <v>16121.37</v>
      </c>
      <c r="J90" s="209">
        <v>22487.14</v>
      </c>
      <c r="K90" s="209">
        <v>18069.509999999998</v>
      </c>
    </row>
    <row r="91" spans="2:11">
      <c r="B91" s="88" t="s">
        <v>143</v>
      </c>
      <c r="C91" s="209">
        <v>2035</v>
      </c>
      <c r="D91" s="209">
        <v>69905.14</v>
      </c>
      <c r="E91" s="209">
        <v>4724.7039999999997</v>
      </c>
      <c r="F91" s="209">
        <v>1526.278</v>
      </c>
      <c r="G91" s="209">
        <v>934.73069999999996</v>
      </c>
      <c r="H91" s="209">
        <v>5132.2870000000003</v>
      </c>
      <c r="I91" s="209">
        <v>16248.19</v>
      </c>
      <c r="J91" s="209">
        <v>23071.93</v>
      </c>
      <c r="K91" s="209">
        <v>18267.02</v>
      </c>
    </row>
    <row r="94" spans="2:11" ht="18">
      <c r="C94" s="72" t="s">
        <v>442</v>
      </c>
    </row>
    <row r="95" spans="2:11">
      <c r="B95" s="88" t="s">
        <v>448</v>
      </c>
      <c r="D95" t="s">
        <v>35</v>
      </c>
      <c r="E95" t="s">
        <v>57</v>
      </c>
      <c r="F95" t="s">
        <v>58</v>
      </c>
      <c r="G95" t="s">
        <v>443</v>
      </c>
      <c r="H95" t="s">
        <v>59</v>
      </c>
      <c r="I95" t="s">
        <v>60</v>
      </c>
      <c r="J95" t="s">
        <v>439</v>
      </c>
      <c r="K95" t="s">
        <v>440</v>
      </c>
    </row>
    <row r="96" spans="2:11">
      <c r="B96" s="153" t="s">
        <v>144</v>
      </c>
      <c r="C96" s="778">
        <v>2013</v>
      </c>
      <c r="D96" s="800">
        <v>55892.45</v>
      </c>
      <c r="E96" s="800">
        <v>4092.8620000000001</v>
      </c>
      <c r="F96" s="800">
        <v>1270.626</v>
      </c>
      <c r="G96" s="800">
        <v>957.72919999999999</v>
      </c>
      <c r="H96" s="800">
        <v>7826.1620000000003</v>
      </c>
      <c r="I96" s="800">
        <v>13166.95</v>
      </c>
      <c r="J96" s="800">
        <v>14863.94</v>
      </c>
      <c r="K96" s="800">
        <v>13714.17</v>
      </c>
    </row>
    <row r="97" spans="2:11">
      <c r="B97" s="153" t="s">
        <v>144</v>
      </c>
      <c r="C97" s="778">
        <v>2014</v>
      </c>
      <c r="D97" s="800">
        <v>58090.66</v>
      </c>
      <c r="E97" s="800">
        <v>4248.7910000000002</v>
      </c>
      <c r="F97" s="800">
        <v>1334.807</v>
      </c>
      <c r="G97" s="800">
        <v>993.68259999999998</v>
      </c>
      <c r="H97" s="800">
        <v>7885.201</v>
      </c>
      <c r="I97" s="800">
        <v>13810.51</v>
      </c>
      <c r="J97" s="800">
        <v>15433.86</v>
      </c>
      <c r="K97" s="800">
        <v>14383.8</v>
      </c>
    </row>
    <row r="98" spans="2:11">
      <c r="B98" s="153" t="s">
        <v>144</v>
      </c>
      <c r="C98" s="778">
        <v>2015</v>
      </c>
      <c r="D98" s="800">
        <v>60384.52</v>
      </c>
      <c r="E98" s="800">
        <v>4406.7839999999997</v>
      </c>
      <c r="F98" s="800">
        <v>1387.086</v>
      </c>
      <c r="G98" s="800">
        <v>1029.9090000000001</v>
      </c>
      <c r="H98" s="800">
        <v>7931.2070000000003</v>
      </c>
      <c r="I98" s="800">
        <v>14471.93</v>
      </c>
      <c r="J98" s="800">
        <v>16028.19</v>
      </c>
      <c r="K98" s="800">
        <v>15129.41</v>
      </c>
    </row>
    <row r="99" spans="2:11">
      <c r="B99" s="153" t="s">
        <v>144</v>
      </c>
      <c r="C99" s="778">
        <v>2016</v>
      </c>
      <c r="D99" s="800">
        <v>61296.13</v>
      </c>
      <c r="E99" s="800">
        <v>4460.0870000000004</v>
      </c>
      <c r="F99" s="800">
        <v>1407.346</v>
      </c>
      <c r="G99" s="800">
        <v>1039.6300000000001</v>
      </c>
      <c r="H99" s="800">
        <v>7819.3209999999999</v>
      </c>
      <c r="I99" s="800">
        <v>14777.52</v>
      </c>
      <c r="J99" s="800">
        <v>16306.67</v>
      </c>
      <c r="K99" s="800">
        <v>15485.55</v>
      </c>
    </row>
    <row r="100" spans="2:11">
      <c r="B100" s="153" t="s">
        <v>144</v>
      </c>
      <c r="C100" s="778">
        <v>2017</v>
      </c>
      <c r="D100" s="800">
        <v>61753.7</v>
      </c>
      <c r="E100" s="800">
        <v>4485.6459999999997</v>
      </c>
      <c r="F100" s="800">
        <v>1420.4390000000001</v>
      </c>
      <c r="G100" s="800">
        <v>1031.6120000000001</v>
      </c>
      <c r="H100" s="800">
        <v>7547.6390000000001</v>
      </c>
      <c r="I100" s="800">
        <v>14988.57</v>
      </c>
      <c r="J100" s="800">
        <v>16536.97</v>
      </c>
      <c r="K100" s="800">
        <v>15742.83</v>
      </c>
    </row>
    <row r="101" spans="2:11">
      <c r="B101" s="153" t="s">
        <v>144</v>
      </c>
      <c r="C101" s="778">
        <v>2018</v>
      </c>
      <c r="D101" s="800">
        <v>62119.29</v>
      </c>
      <c r="E101" s="800">
        <v>4501.223</v>
      </c>
      <c r="F101" s="800">
        <v>1432.35</v>
      </c>
      <c r="G101" s="800">
        <v>1019.912</v>
      </c>
      <c r="H101" s="800">
        <v>7277.9769999999999</v>
      </c>
      <c r="I101" s="800">
        <v>15149.5</v>
      </c>
      <c r="J101" s="800">
        <v>16767.810000000001</v>
      </c>
      <c r="K101" s="800">
        <v>15970.52</v>
      </c>
    </row>
    <row r="102" spans="2:11">
      <c r="B102" s="153" t="s">
        <v>144</v>
      </c>
      <c r="C102" s="778">
        <v>2019</v>
      </c>
      <c r="D102" s="800">
        <v>62597.55</v>
      </c>
      <c r="E102" s="800">
        <v>4520.9639999999999</v>
      </c>
      <c r="F102" s="800">
        <v>1447.2329999999999</v>
      </c>
      <c r="G102" s="800">
        <v>1011.341</v>
      </c>
      <c r="H102" s="800">
        <v>7042.4059999999999</v>
      </c>
      <c r="I102" s="800">
        <v>15319.15</v>
      </c>
      <c r="J102" s="800">
        <v>17035.34</v>
      </c>
      <c r="K102" s="800">
        <v>16221.12</v>
      </c>
    </row>
    <row r="103" spans="2:11">
      <c r="B103" s="153" t="s">
        <v>144</v>
      </c>
      <c r="C103" s="778">
        <v>2020</v>
      </c>
      <c r="D103" s="800">
        <v>63088.67</v>
      </c>
      <c r="E103" s="800">
        <v>4548.1390000000001</v>
      </c>
      <c r="F103" s="800">
        <v>1458.9259999999999</v>
      </c>
      <c r="G103" s="800">
        <v>1006.678</v>
      </c>
      <c r="H103" s="800">
        <v>6833.1750000000002</v>
      </c>
      <c r="I103" s="800">
        <v>15473.02</v>
      </c>
      <c r="J103" s="800">
        <v>17315.919999999998</v>
      </c>
      <c r="K103" s="800">
        <v>16452.810000000001</v>
      </c>
    </row>
    <row r="104" spans="2:11">
      <c r="B104" s="153" t="s">
        <v>144</v>
      </c>
      <c r="C104" s="778">
        <v>2021</v>
      </c>
      <c r="D104" s="800">
        <v>63605.54</v>
      </c>
      <c r="E104" s="800">
        <v>4571.4449999999997</v>
      </c>
      <c r="F104" s="800">
        <v>1469.8710000000001</v>
      </c>
      <c r="G104" s="800">
        <v>1003.8680000000001</v>
      </c>
      <c r="H104" s="800">
        <v>6650.2340000000004</v>
      </c>
      <c r="I104" s="800">
        <v>15623.2</v>
      </c>
      <c r="J104" s="800">
        <v>17605.810000000001</v>
      </c>
      <c r="K104" s="800">
        <v>16681.12</v>
      </c>
    </row>
    <row r="105" spans="2:11">
      <c r="B105" s="153" t="s">
        <v>144</v>
      </c>
      <c r="C105" s="778">
        <v>2022</v>
      </c>
      <c r="D105" s="800">
        <v>64225.07</v>
      </c>
      <c r="E105" s="800">
        <v>4599.4660000000003</v>
      </c>
      <c r="F105" s="800">
        <v>1483.7560000000001</v>
      </c>
      <c r="G105" s="800">
        <v>1002.309</v>
      </c>
      <c r="H105" s="800">
        <v>6488.1459999999997</v>
      </c>
      <c r="I105" s="800">
        <v>15789.2</v>
      </c>
      <c r="J105" s="800">
        <v>17932.66</v>
      </c>
      <c r="K105" s="800">
        <v>16929.54</v>
      </c>
    </row>
    <row r="106" spans="2:11">
      <c r="B106" s="153" t="s">
        <v>144</v>
      </c>
      <c r="C106" s="778">
        <v>2023</v>
      </c>
      <c r="D106" s="800">
        <v>64862.11</v>
      </c>
      <c r="E106" s="800">
        <v>4624.3090000000002</v>
      </c>
      <c r="F106" s="800">
        <v>1497.212</v>
      </c>
      <c r="G106" s="800">
        <v>1001.746</v>
      </c>
      <c r="H106" s="800">
        <v>6345.1930000000002</v>
      </c>
      <c r="I106" s="800">
        <v>15949.83</v>
      </c>
      <c r="J106" s="800">
        <v>18271.54</v>
      </c>
      <c r="K106" s="800">
        <v>17172.27</v>
      </c>
    </row>
    <row r="107" spans="2:11">
      <c r="B107" s="153" t="s">
        <v>144</v>
      </c>
      <c r="C107" s="778">
        <v>2024</v>
      </c>
      <c r="D107" s="800">
        <v>65503.199999999997</v>
      </c>
      <c r="E107" s="800">
        <v>4645.1049999999996</v>
      </c>
      <c r="F107" s="800">
        <v>1509.682</v>
      </c>
      <c r="G107" s="800">
        <v>1001.299</v>
      </c>
      <c r="H107" s="800">
        <v>6218.3469999999998</v>
      </c>
      <c r="I107" s="800">
        <v>16102.12</v>
      </c>
      <c r="J107" s="800">
        <v>18618.900000000001</v>
      </c>
      <c r="K107" s="800">
        <v>17407.75</v>
      </c>
    </row>
    <row r="108" spans="2:11">
      <c r="B108" s="153" t="s">
        <v>144</v>
      </c>
      <c r="C108" s="778">
        <v>2025</v>
      </c>
      <c r="D108" s="800">
        <v>66167.710000000006</v>
      </c>
      <c r="E108" s="800">
        <v>4664.3459999999995</v>
      </c>
      <c r="F108" s="800">
        <v>1522.472</v>
      </c>
      <c r="G108" s="800">
        <v>1001.046</v>
      </c>
      <c r="H108" s="800">
        <v>6105.5910000000003</v>
      </c>
      <c r="I108" s="800">
        <v>16251.6</v>
      </c>
      <c r="J108" s="800">
        <v>18980.05</v>
      </c>
      <c r="K108" s="800">
        <v>17642.61</v>
      </c>
    </row>
    <row r="109" spans="2:11">
      <c r="B109" s="153" t="s">
        <v>144</v>
      </c>
      <c r="C109" s="778">
        <v>2026</v>
      </c>
      <c r="D109" s="800">
        <v>66866.59</v>
      </c>
      <c r="E109" s="800">
        <v>4682.58</v>
      </c>
      <c r="F109" s="800">
        <v>1535.499</v>
      </c>
      <c r="G109" s="800">
        <v>1000.999</v>
      </c>
      <c r="H109" s="800">
        <v>6006.2330000000002</v>
      </c>
      <c r="I109" s="800">
        <v>16400.54</v>
      </c>
      <c r="J109" s="800">
        <v>19357.64</v>
      </c>
      <c r="K109" s="800">
        <v>17883.099999999999</v>
      </c>
    </row>
    <row r="110" spans="2:11">
      <c r="B110" s="153" t="s">
        <v>144</v>
      </c>
      <c r="C110" s="778">
        <v>2027</v>
      </c>
      <c r="D110" s="800">
        <v>67658.17</v>
      </c>
      <c r="E110" s="800">
        <v>4703.424</v>
      </c>
      <c r="F110" s="800">
        <v>1550.136</v>
      </c>
      <c r="G110" s="800">
        <v>1002.144</v>
      </c>
      <c r="H110" s="800">
        <v>5925.402</v>
      </c>
      <c r="I110" s="800">
        <v>16567.2</v>
      </c>
      <c r="J110" s="800">
        <v>19768.68</v>
      </c>
      <c r="K110" s="800">
        <v>18141.189999999999</v>
      </c>
    </row>
    <row r="111" spans="2:11">
      <c r="B111" s="153" t="s">
        <v>144</v>
      </c>
      <c r="C111" s="778">
        <v>2028</v>
      </c>
      <c r="D111" s="800">
        <v>68575.13</v>
      </c>
      <c r="E111" s="800">
        <v>4729.3370000000004</v>
      </c>
      <c r="F111" s="800">
        <v>1567.173</v>
      </c>
      <c r="G111" s="800">
        <v>1004.625</v>
      </c>
      <c r="H111" s="800">
        <v>5863.1620000000003</v>
      </c>
      <c r="I111" s="800">
        <v>16758.099999999999</v>
      </c>
      <c r="J111" s="800">
        <v>20222.919999999998</v>
      </c>
      <c r="K111" s="800">
        <v>18429.810000000001</v>
      </c>
    </row>
    <row r="112" spans="2:11">
      <c r="B112" s="153" t="s">
        <v>144</v>
      </c>
      <c r="C112" s="778">
        <v>2029</v>
      </c>
      <c r="D112" s="800">
        <v>69468.899999999994</v>
      </c>
      <c r="E112" s="800">
        <v>4751.1689999999999</v>
      </c>
      <c r="F112" s="800">
        <v>1583.32</v>
      </c>
      <c r="G112" s="800">
        <v>1006.996</v>
      </c>
      <c r="H112" s="800">
        <v>5808.2520000000004</v>
      </c>
      <c r="I112" s="800">
        <v>16937.57</v>
      </c>
      <c r="J112" s="800">
        <v>20677.22</v>
      </c>
      <c r="K112" s="800">
        <v>18704.37</v>
      </c>
    </row>
    <row r="113" spans="2:11">
      <c r="B113" s="153" t="s">
        <v>144</v>
      </c>
      <c r="C113" s="778">
        <v>2030</v>
      </c>
      <c r="D113" s="800">
        <v>70423.210000000006</v>
      </c>
      <c r="E113" s="800">
        <v>4775.1660000000002</v>
      </c>
      <c r="F113" s="800">
        <v>1600.546</v>
      </c>
      <c r="G113" s="800">
        <v>1009.979</v>
      </c>
      <c r="H113" s="800">
        <v>5764.317</v>
      </c>
      <c r="I113" s="800">
        <v>17123.22</v>
      </c>
      <c r="J113" s="800">
        <v>21157.95</v>
      </c>
      <c r="K113" s="800">
        <v>18992.03</v>
      </c>
    </row>
    <row r="114" spans="2:11">
      <c r="B114" s="153" t="s">
        <v>144</v>
      </c>
      <c r="C114" s="778">
        <v>2031</v>
      </c>
      <c r="D114" s="800">
        <v>71360.95</v>
      </c>
      <c r="E114" s="800">
        <v>4795.3959999999997</v>
      </c>
      <c r="F114" s="800">
        <v>1617.0719999999999</v>
      </c>
      <c r="G114" s="800">
        <v>1012.943</v>
      </c>
      <c r="H114" s="800">
        <v>5726.7290000000003</v>
      </c>
      <c r="I114" s="800">
        <v>17303.939999999999</v>
      </c>
      <c r="J114" s="800">
        <v>21639.45</v>
      </c>
      <c r="K114" s="800">
        <v>19265.419999999998</v>
      </c>
    </row>
    <row r="115" spans="2:11">
      <c r="B115" s="153" t="s">
        <v>144</v>
      </c>
      <c r="C115" s="778">
        <v>2032</v>
      </c>
      <c r="D115" s="800">
        <v>72321.61</v>
      </c>
      <c r="E115" s="800">
        <v>4815.4989999999998</v>
      </c>
      <c r="F115" s="800">
        <v>1633.9670000000001</v>
      </c>
      <c r="G115" s="800">
        <v>1016.25</v>
      </c>
      <c r="H115" s="800">
        <v>5696.6109999999999</v>
      </c>
      <c r="I115" s="800">
        <v>17481.060000000001</v>
      </c>
      <c r="J115" s="800">
        <v>22136.400000000001</v>
      </c>
      <c r="K115" s="800">
        <v>19541.82</v>
      </c>
    </row>
    <row r="116" spans="2:11">
      <c r="B116" s="153" t="s">
        <v>144</v>
      </c>
      <c r="C116" s="778">
        <v>2033</v>
      </c>
      <c r="D116" s="800">
        <v>73288.78</v>
      </c>
      <c r="E116" s="800">
        <v>4833.0619999999999</v>
      </c>
      <c r="F116" s="800">
        <v>1650.5550000000001</v>
      </c>
      <c r="G116" s="800">
        <v>1020.025</v>
      </c>
      <c r="H116" s="800">
        <v>5673.9979999999996</v>
      </c>
      <c r="I116" s="800">
        <v>17656.38</v>
      </c>
      <c r="J116" s="800">
        <v>22643.93</v>
      </c>
      <c r="K116" s="800">
        <v>19810.82</v>
      </c>
    </row>
    <row r="117" spans="2:11">
      <c r="B117" s="153" t="s">
        <v>144</v>
      </c>
      <c r="C117" s="778">
        <v>2034</v>
      </c>
      <c r="D117" s="800">
        <v>74203.600000000006</v>
      </c>
      <c r="E117" s="800">
        <v>4845.7139999999999</v>
      </c>
      <c r="F117" s="800">
        <v>1665.9469999999999</v>
      </c>
      <c r="G117" s="800">
        <v>1022.944</v>
      </c>
      <c r="H117" s="800">
        <v>5651.4709999999995</v>
      </c>
      <c r="I117" s="800">
        <v>17813.18</v>
      </c>
      <c r="J117" s="800">
        <v>23145.38</v>
      </c>
      <c r="K117" s="800">
        <v>20058.97</v>
      </c>
    </row>
    <row r="118" spans="2:11">
      <c r="B118" s="153" t="s">
        <v>144</v>
      </c>
      <c r="C118" s="778">
        <v>2035</v>
      </c>
      <c r="D118" s="800">
        <v>75154.97</v>
      </c>
      <c r="E118" s="800">
        <v>4859.0969999999998</v>
      </c>
      <c r="F118" s="800">
        <v>1682.2149999999999</v>
      </c>
      <c r="G118" s="800">
        <v>1026.546</v>
      </c>
      <c r="H118" s="800">
        <v>5637.107</v>
      </c>
      <c r="I118" s="800">
        <v>17973.169999999998</v>
      </c>
      <c r="J118" s="800">
        <v>23665.97</v>
      </c>
      <c r="K118" s="800">
        <v>20310.87</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codeName="Sheet20" enableFormatConditionsCalculation="0">
    <tabColor rgb="FF92D050"/>
    <pageSetUpPr fitToPage="1"/>
  </sheetPr>
  <dimension ref="A1:AF111"/>
  <sheetViews>
    <sheetView topLeftCell="A79" workbookViewId="0">
      <selection activeCell="I46" sqref="I46"/>
    </sheetView>
  </sheetViews>
  <sheetFormatPr defaultRowHeight="12.75"/>
  <cols>
    <col min="2" max="2" width="48" customWidth="1"/>
    <col min="3" max="3" width="28" bestFit="1" customWidth="1"/>
    <col min="4" max="4" width="16.85546875" customWidth="1"/>
    <col min="5" max="5" width="17.5703125" customWidth="1"/>
    <col min="6" max="6" width="11.28515625" bestFit="1" customWidth="1"/>
    <col min="7" max="7" width="14.28515625" customWidth="1"/>
  </cols>
  <sheetData>
    <row r="1" spans="1:32">
      <c r="B1" s="32" t="s">
        <v>149</v>
      </c>
    </row>
    <row r="2" spans="1:32">
      <c r="C2">
        <v>2006</v>
      </c>
      <c r="D2">
        <v>2007</v>
      </c>
      <c r="E2">
        <v>2008</v>
      </c>
      <c r="F2">
        <v>2009</v>
      </c>
      <c r="G2">
        <v>2010</v>
      </c>
      <c r="H2">
        <v>2011</v>
      </c>
      <c r="I2">
        <v>2012</v>
      </c>
      <c r="J2">
        <v>2013</v>
      </c>
      <c r="K2">
        <v>2014</v>
      </c>
      <c r="L2">
        <v>2015</v>
      </c>
      <c r="M2">
        <v>2016</v>
      </c>
      <c r="N2">
        <v>2017</v>
      </c>
      <c r="O2">
        <v>2018</v>
      </c>
      <c r="P2">
        <v>2019</v>
      </c>
      <c r="Q2">
        <v>2020</v>
      </c>
      <c r="R2">
        <v>2021</v>
      </c>
      <c r="S2">
        <v>2022</v>
      </c>
      <c r="T2">
        <v>2023</v>
      </c>
      <c r="U2">
        <v>2024</v>
      </c>
      <c r="V2">
        <v>2025</v>
      </c>
      <c r="W2">
        <v>2026</v>
      </c>
      <c r="X2">
        <v>2027</v>
      </c>
      <c r="Y2">
        <v>2028</v>
      </c>
      <c r="Z2">
        <v>2029</v>
      </c>
      <c r="AA2">
        <v>2030</v>
      </c>
      <c r="AB2">
        <v>2031</v>
      </c>
      <c r="AC2">
        <v>2032</v>
      </c>
      <c r="AD2">
        <v>2033</v>
      </c>
      <c r="AE2">
        <v>2034</v>
      </c>
      <c r="AF2">
        <v>2035</v>
      </c>
    </row>
    <row r="3" spans="1:32">
      <c r="B3" s="88" t="s">
        <v>402</v>
      </c>
      <c r="C3" s="1">
        <v>488.06849315068496</v>
      </c>
      <c r="D3" s="1">
        <v>739.87123287671238</v>
      </c>
      <c r="E3" s="1">
        <v>656.8482465753425</v>
      </c>
      <c r="F3" s="1">
        <v>531.3768447488585</v>
      </c>
      <c r="G3" s="1">
        <v>568.79818082191775</v>
      </c>
      <c r="H3" s="1">
        <v>600.77079452054795</v>
      </c>
      <c r="I3" s="1">
        <v>686</v>
      </c>
      <c r="J3" s="1">
        <v>661.67997716894968</v>
      </c>
      <c r="K3" s="1">
        <v>721.69998904109582</v>
      </c>
      <c r="L3" s="1">
        <v>765.39998904109586</v>
      </c>
      <c r="M3" s="1">
        <v>766.41870127504558</v>
      </c>
      <c r="N3" s="1">
        <v>772.69999360730594</v>
      </c>
      <c r="O3" s="1">
        <v>772.69999360730594</v>
      </c>
      <c r="P3" s="1">
        <v>772.69997716894977</v>
      </c>
      <c r="Q3" s="1">
        <v>772.69997716894977</v>
      </c>
      <c r="R3" s="1">
        <v>772.69997716894977</v>
      </c>
      <c r="S3" s="1">
        <v>772.69997716894977</v>
      </c>
      <c r="T3" s="1">
        <v>772.69997716894977</v>
      </c>
      <c r="U3" s="1">
        <v>772.69997716894977</v>
      </c>
      <c r="V3" s="1">
        <v>770.03646004566212</v>
      </c>
      <c r="W3" s="1">
        <v>770.03646004566212</v>
      </c>
      <c r="X3" s="1">
        <v>770.03646004566212</v>
      </c>
      <c r="Y3" s="1">
        <v>770.03646004566212</v>
      </c>
      <c r="Z3" s="1">
        <v>770.03646004566212</v>
      </c>
      <c r="AA3" s="1">
        <v>770.03646004566212</v>
      </c>
      <c r="AB3" s="1">
        <v>770.03646004566212</v>
      </c>
      <c r="AC3" s="1">
        <v>770.03646004566212</v>
      </c>
      <c r="AD3" s="1">
        <v>770.03646004566212</v>
      </c>
      <c r="AE3" s="1">
        <v>770.03646004566212</v>
      </c>
      <c r="AF3" s="1">
        <v>770.03646004566212</v>
      </c>
    </row>
    <row r="5" spans="1:32">
      <c r="A5" s="88" t="s">
        <v>3</v>
      </c>
      <c r="B5" s="88" t="s">
        <v>395</v>
      </c>
      <c r="C5" s="193">
        <v>2006</v>
      </c>
      <c r="D5" s="193">
        <v>2007</v>
      </c>
      <c r="E5" s="193">
        <v>2008</v>
      </c>
      <c r="F5" s="193">
        <v>2009</v>
      </c>
      <c r="G5" s="193">
        <v>2010</v>
      </c>
      <c r="H5" s="193">
        <v>2011</v>
      </c>
      <c r="I5" s="193">
        <v>2012</v>
      </c>
      <c r="J5" s="193">
        <v>2013</v>
      </c>
      <c r="K5" s="193">
        <v>2014</v>
      </c>
      <c r="L5" s="193">
        <v>2015</v>
      </c>
      <c r="M5" s="193">
        <v>2016</v>
      </c>
      <c r="N5" s="193">
        <v>2017</v>
      </c>
      <c r="O5" s="193">
        <v>2018</v>
      </c>
      <c r="P5" s="193">
        <v>2019</v>
      </c>
      <c r="Q5" s="193">
        <v>2020</v>
      </c>
      <c r="R5" s="193">
        <v>2021</v>
      </c>
      <c r="S5" s="193">
        <v>2022</v>
      </c>
      <c r="T5" s="193">
        <v>2023</v>
      </c>
      <c r="U5" s="193">
        <v>2024</v>
      </c>
      <c r="V5" s="193">
        <v>2025</v>
      </c>
      <c r="W5" s="193">
        <v>2026</v>
      </c>
      <c r="X5" s="193">
        <v>2027</v>
      </c>
      <c r="Y5" s="193">
        <v>2028</v>
      </c>
      <c r="Z5" s="193">
        <v>2029</v>
      </c>
      <c r="AA5" s="194">
        <v>2030</v>
      </c>
      <c r="AB5" s="193">
        <v>2031</v>
      </c>
      <c r="AC5" s="194">
        <v>2032</v>
      </c>
      <c r="AD5" s="193">
        <v>2033</v>
      </c>
      <c r="AE5" s="194">
        <v>2034</v>
      </c>
      <c r="AF5" s="193">
        <v>2035</v>
      </c>
    </row>
    <row r="6" spans="1:32">
      <c r="A6" s="88" t="s">
        <v>400</v>
      </c>
      <c r="B6" s="195" t="s">
        <v>67</v>
      </c>
      <c r="C6" s="1">
        <v>4561.1994862000001</v>
      </c>
      <c r="D6" s="1">
        <v>4291.3674862800754</v>
      </c>
      <c r="E6" s="1">
        <v>4039.152466208744</v>
      </c>
      <c r="F6" s="1">
        <v>3803.2952229694592</v>
      </c>
      <c r="G6" s="1">
        <v>3582.6338793042892</v>
      </c>
      <c r="H6" s="1">
        <v>3376.0958849311746</v>
      </c>
      <c r="I6" s="1">
        <v>3182.6907046044462</v>
      </c>
      <c r="J6" s="1">
        <v>3001.503132304661</v>
      </c>
      <c r="K6" s="1">
        <v>2831.6871763091394</v>
      </c>
      <c r="L6" s="1">
        <v>2886.4619216242991</v>
      </c>
      <c r="M6" s="1">
        <v>2942.3885247078688</v>
      </c>
      <c r="N6" s="1">
        <v>2999.4923169466106</v>
      </c>
      <c r="O6" s="1">
        <v>3057.7991990647956</v>
      </c>
      <c r="P6" s="1">
        <v>3117.3356540499285</v>
      </c>
      <c r="Q6" s="1">
        <v>3178.128760373258</v>
      </c>
      <c r="R6" s="1">
        <v>3240.2062055118258</v>
      </c>
      <c r="S6" s="1">
        <v>3303.5962997789316</v>
      </c>
      <c r="T6" s="1">
        <v>3368.3279904700712</v>
      </c>
      <c r="U6" s="1">
        <v>3434.4308763315557</v>
      </c>
      <c r="V6" s="1">
        <v>3501.9352223591818</v>
      </c>
      <c r="W6" s="1">
        <v>3570.8719749345073</v>
      </c>
      <c r="X6" s="1">
        <v>3641.272777306438</v>
      </c>
      <c r="Y6" s="1">
        <v>3713.1699854260205</v>
      </c>
      <c r="Z6" s="1">
        <v>3786.5966841425206</v>
      </c>
      <c r="AA6" s="1">
        <v>3861.5867037690391</v>
      </c>
      <c r="AB6" s="1">
        <v>3938.1746370261103</v>
      </c>
      <c r="AC6" s="1">
        <v>4016.3958563719311</v>
      </c>
      <c r="AD6" s="1">
        <v>4096.2865317280484</v>
      </c>
      <c r="AE6" s="1">
        <v>4177.8836486095533</v>
      </c>
      <c r="AF6" s="1">
        <v>4261.2250266690271</v>
      </c>
    </row>
    <row r="7" spans="1:32">
      <c r="A7" s="88" t="s">
        <v>400</v>
      </c>
      <c r="B7" s="195" t="s">
        <v>68</v>
      </c>
      <c r="C7" s="1">
        <v>2642.7611710000001</v>
      </c>
      <c r="D7" s="1">
        <v>2514.404893127471</v>
      </c>
      <c r="E7" s="1">
        <v>2392.3707496851316</v>
      </c>
      <c r="F7" s="1">
        <v>2276.3433977890977</v>
      </c>
      <c r="G7" s="1">
        <v>2166.0233983326525</v>
      </c>
      <c r="H7" s="1">
        <v>2061.1264062715509</v>
      </c>
      <c r="I7" s="1">
        <v>1961.3824024645651</v>
      </c>
      <c r="J7" s="1">
        <v>1866.5349649224977</v>
      </c>
      <c r="K7" s="1">
        <v>1776.3405774303917</v>
      </c>
      <c r="L7" s="1">
        <v>1808.0870064169133</v>
      </c>
      <c r="M7" s="1">
        <v>1840.4686066002805</v>
      </c>
      <c r="N7" s="1">
        <v>1873.4989778495669</v>
      </c>
      <c r="O7" s="1">
        <v>1907.1920216976423</v>
      </c>
      <c r="P7" s="1">
        <v>1941.56194814743</v>
      </c>
      <c r="Q7" s="1">
        <v>1976.623282632949</v>
      </c>
      <c r="R7" s="1">
        <v>2012.3908731386696</v>
      </c>
      <c r="S7" s="1">
        <v>2048.879897480801</v>
      </c>
      <c r="T7" s="1">
        <v>2086.1058707542029</v>
      </c>
      <c r="U7" s="1">
        <v>2124.084652948703</v>
      </c>
      <c r="V7" s="1">
        <v>2162.8324567386876</v>
      </c>
      <c r="W7" s="1">
        <v>2202.3658554499198</v>
      </c>
      <c r="X7" s="1">
        <v>2242.7017912076312</v>
      </c>
      <c r="Y7" s="1">
        <v>2283.8575832700294</v>
      </c>
      <c r="Z7" s="1">
        <v>2325.8509365514437</v>
      </c>
      <c r="AA7" s="1">
        <v>2368.6999503394532</v>
      </c>
      <c r="AB7" s="1">
        <v>2412.4231272104116</v>
      </c>
      <c r="AC7" s="1">
        <v>2457.0393821479101</v>
      </c>
      <c r="AD7" s="1">
        <v>2502.5680518688064</v>
      </c>
      <c r="AE7" s="1">
        <v>2549.0289043615553</v>
      </c>
      <c r="AF7" s="1">
        <v>2596.4421486417004</v>
      </c>
    </row>
    <row r="8" spans="1:32">
      <c r="A8" s="88" t="s">
        <v>400</v>
      </c>
      <c r="B8" s="195" t="s">
        <v>28</v>
      </c>
      <c r="C8" s="1">
        <v>3156.7896102565296</v>
      </c>
      <c r="D8" s="1">
        <v>3179.7667231135665</v>
      </c>
      <c r="E8" s="1">
        <v>3204.5252741300196</v>
      </c>
      <c r="F8" s="1">
        <v>3231.0512511526595</v>
      </c>
      <c r="G8" s="1">
        <v>3259.3345399603818</v>
      </c>
      <c r="H8" s="1">
        <v>3289.3688626559865</v>
      </c>
      <c r="I8" s="1">
        <v>3321.1517264096788</v>
      </c>
      <c r="J8" s="1">
        <v>3354.6843823602417</v>
      </c>
      <c r="K8" s="1">
        <v>3389.9717945081106</v>
      </c>
      <c r="L8" s="1">
        <v>3461.4378377987296</v>
      </c>
      <c r="M8" s="1">
        <v>3534.455980801014</v>
      </c>
      <c r="N8" s="1">
        <v>3609.0607251246697</v>
      </c>
      <c r="O8" s="1">
        <v>3685.2873551199091</v>
      </c>
      <c r="P8" s="1">
        <v>3763.1719559855069</v>
      </c>
      <c r="Q8" s="1">
        <v>3842.7514323040018</v>
      </c>
      <c r="R8" s="1">
        <v>3924.0635270143184</v>
      </c>
      <c r="S8" s="1">
        <v>4007.1468408323385</v>
      </c>
      <c r="T8" s="1">
        <v>4092.0408521302074</v>
      </c>
      <c r="U8" s="1">
        <v>4178.7859372854182</v>
      </c>
      <c r="V8" s="1">
        <v>4267.4233915110017</v>
      </c>
      <c r="W8" s="1">
        <v>4357.9954501784177</v>
      </c>
      <c r="X8" s="1">
        <v>4450.5453106450295</v>
      </c>
      <c r="Y8" s="1">
        <v>4545.1171545983407</v>
      </c>
      <c r="Z8" s="1">
        <v>4641.756170929466</v>
      </c>
      <c r="AA8" s="1">
        <v>4740.5085791486254</v>
      </c>
      <c r="AB8" s="1">
        <v>4841.4216533557483</v>
      </c>
      <c r="AC8" s="1">
        <v>4944.5437467796155</v>
      </c>
      <c r="AD8" s="1">
        <v>5049.9243168992871</v>
      </c>
      <c r="AE8" s="1">
        <v>5157.6139511619058</v>
      </c>
      <c r="AF8" s="1">
        <v>5267.6643933113082</v>
      </c>
    </row>
    <row r="9" spans="1:32">
      <c r="A9" s="88" t="s">
        <v>400</v>
      </c>
      <c r="B9" s="195" t="s">
        <v>69</v>
      </c>
      <c r="C9" s="1">
        <v>1025.7819263999997</v>
      </c>
      <c r="D9" s="1">
        <v>1015.7490606720912</v>
      </c>
      <c r="E9" s="1">
        <v>1005.8996497547258</v>
      </c>
      <c r="F9" s="1">
        <v>996.22736906761838</v>
      </c>
      <c r="G9" s="1">
        <v>986.72631177655273</v>
      </c>
      <c r="H9" s="1">
        <v>977.39095124936659</v>
      </c>
      <c r="I9" s="1">
        <v>968.21610718521492</v>
      </c>
      <c r="J9" s="1">
        <v>959.19691505141896</v>
      </c>
      <c r="K9" s="1">
        <v>950.32879849875269</v>
      </c>
      <c r="L9" s="1">
        <v>934.52307340324228</v>
      </c>
      <c r="M9" s="1">
        <v>919.01449596775626</v>
      </c>
      <c r="N9" s="1">
        <v>903.79676737453269</v>
      </c>
      <c r="O9" s="1">
        <v>888.86373699824867</v>
      </c>
      <c r="P9" s="1">
        <v>874.20939857684175</v>
      </c>
      <c r="Q9" s="1">
        <v>859.82788649165502</v>
      </c>
      <c r="R9" s="1">
        <v>845.71347215339779</v>
      </c>
      <c r="S9" s="1">
        <v>831.86056049053298</v>
      </c>
      <c r="T9" s="1">
        <v>818.26368653683164</v>
      </c>
      <c r="U9" s="1">
        <v>804.91751211495261</v>
      </c>
      <c r="V9" s="1">
        <v>791.81682261301614</v>
      </c>
      <c r="W9" s="1">
        <v>778.9565238512514</v>
      </c>
      <c r="X9" s="1">
        <v>766.33163903590253</v>
      </c>
      <c r="Y9" s="1">
        <v>753.93730579767646</v>
      </c>
      <c r="Z9" s="1">
        <v>741.76877331211233</v>
      </c>
      <c r="AA9" s="1">
        <v>729.82139949934617</v>
      </c>
      <c r="AB9" s="1">
        <v>718.09064830083094</v>
      </c>
      <c r="AC9" s="1">
        <v>706.57208703065726</v>
      </c>
      <c r="AD9" s="1">
        <v>695.26138379920462</v>
      </c>
      <c r="AE9" s="1">
        <v>684.1543050069281</v>
      </c>
      <c r="AF9" s="1">
        <v>673.24671290616118</v>
      </c>
    </row>
    <row r="10" spans="1:32">
      <c r="A10" s="88" t="s">
        <v>400</v>
      </c>
      <c r="B10" s="195" t="s">
        <v>70</v>
      </c>
      <c r="C10" s="1">
        <v>1586.4604750861834</v>
      </c>
      <c r="D10" s="1">
        <v>1278.6175627284658</v>
      </c>
      <c r="E10" s="1">
        <v>1291.7263733412299</v>
      </c>
      <c r="F10" s="1">
        <v>1319.4152984684142</v>
      </c>
      <c r="G10" s="1">
        <v>1322.5490800961479</v>
      </c>
      <c r="H10" s="1">
        <v>1303.6034657674752</v>
      </c>
      <c r="I10" s="1">
        <v>1314.594129181409</v>
      </c>
      <c r="J10" s="1">
        <v>1328.6281680042118</v>
      </c>
      <c r="K10" s="1">
        <v>1336.44663364094</v>
      </c>
      <c r="L10" s="1">
        <v>1330.1263874967281</v>
      </c>
      <c r="M10" s="1">
        <v>1324.3206687825375</v>
      </c>
      <c r="N10" s="1">
        <v>1321.0591107197035</v>
      </c>
      <c r="O10" s="1">
        <v>1313.8715588171435</v>
      </c>
      <c r="P10" s="1">
        <v>1305.8660085520557</v>
      </c>
      <c r="Q10" s="1">
        <v>1299.4527253901501</v>
      </c>
      <c r="R10" s="1">
        <v>1293.8704220283462</v>
      </c>
      <c r="S10" s="1">
        <v>1288.7384147958671</v>
      </c>
      <c r="T10" s="1">
        <v>1283.1685849059777</v>
      </c>
      <c r="U10" s="1">
        <v>1278.1757704107879</v>
      </c>
      <c r="V10" s="1">
        <v>1273.2524730997047</v>
      </c>
      <c r="W10" s="1">
        <v>1268.7158191200151</v>
      </c>
      <c r="X10" s="1">
        <v>1264.8195202790864</v>
      </c>
      <c r="Y10" s="1">
        <v>1261.3098548763107</v>
      </c>
      <c r="Z10" s="1">
        <v>1258.0599816596655</v>
      </c>
      <c r="AA10" s="1">
        <v>1255.450528359032</v>
      </c>
      <c r="AB10" s="1">
        <v>1251.7054749812521</v>
      </c>
      <c r="AC10" s="1">
        <v>1248.7912706454952</v>
      </c>
      <c r="AD10" s="1">
        <v>1246.3274234998678</v>
      </c>
      <c r="AE10" s="1">
        <v>1244.6946377737877</v>
      </c>
      <c r="AF10" s="1">
        <v>1243.7661870458371</v>
      </c>
    </row>
    <row r="11" spans="1:32">
      <c r="A11" s="88" t="s">
        <v>400</v>
      </c>
      <c r="B11" s="195" t="s">
        <v>71</v>
      </c>
      <c r="C11" s="1">
        <v>2774.6385126852151</v>
      </c>
      <c r="D11" s="1">
        <v>2528.3141087377294</v>
      </c>
      <c r="E11" s="1">
        <v>2480.8349833205848</v>
      </c>
      <c r="F11" s="1">
        <v>2411.0066672632461</v>
      </c>
      <c r="G11" s="1">
        <v>2394.0239288677963</v>
      </c>
      <c r="H11" s="1">
        <v>2363.8147042397372</v>
      </c>
      <c r="I11" s="1">
        <v>2330.5165220562199</v>
      </c>
      <c r="J11" s="1">
        <v>2339.610313602167</v>
      </c>
      <c r="K11" s="1">
        <v>2330.0249054833607</v>
      </c>
      <c r="L11" s="1">
        <v>2370.8009718943777</v>
      </c>
      <c r="M11" s="1">
        <v>2411.1660539662394</v>
      </c>
      <c r="N11" s="1">
        <v>2450.4569412140777</v>
      </c>
      <c r="O11" s="1">
        <v>2488.4114649554663</v>
      </c>
      <c r="P11" s="1">
        <v>2523.6061920415254</v>
      </c>
      <c r="Q11" s="1">
        <v>2562.1092719578933</v>
      </c>
      <c r="R11" s="1">
        <v>2598.2919846277987</v>
      </c>
      <c r="S11" s="1">
        <v>2636.7412574019095</v>
      </c>
      <c r="T11" s="1">
        <v>2673.3916888556396</v>
      </c>
      <c r="U11" s="1">
        <v>2711.8297470558905</v>
      </c>
      <c r="V11" s="1">
        <v>2750.6750641158515</v>
      </c>
      <c r="W11" s="1">
        <v>2789.0285312434262</v>
      </c>
      <c r="X11" s="1">
        <v>2830.1577794767813</v>
      </c>
      <c r="Y11" s="1">
        <v>2872.403704551703</v>
      </c>
      <c r="Z11" s="1">
        <v>2915.8704051275868</v>
      </c>
      <c r="AA11" s="1">
        <v>2960.101751006488</v>
      </c>
      <c r="AB11" s="1">
        <v>3003.4003881033614</v>
      </c>
      <c r="AC11" s="1">
        <v>3048.4360733455792</v>
      </c>
      <c r="AD11" s="1">
        <v>3093.8332116101201</v>
      </c>
      <c r="AE11" s="1">
        <v>3140.8207364366767</v>
      </c>
      <c r="AF11" s="1">
        <v>3189.4665409465333</v>
      </c>
    </row>
    <row r="12" spans="1:32">
      <c r="A12" s="88" t="s">
        <v>400</v>
      </c>
      <c r="B12" s="195" t="s">
        <v>72</v>
      </c>
      <c r="C12" s="1">
        <v>1088.7441097200001</v>
      </c>
      <c r="D12" s="1">
        <v>1067.4589436074689</v>
      </c>
      <c r="E12" s="1">
        <v>1046.72349553616</v>
      </c>
      <c r="F12" s="1">
        <v>1026.5232538547486</v>
      </c>
      <c r="G12" s="1">
        <v>1006.8440959944876</v>
      </c>
      <c r="H12" s="1">
        <v>987.67227791759569</v>
      </c>
      <c r="I12" s="1">
        <v>968.99442385486554</v>
      </c>
      <c r="J12" s="1">
        <v>950.79751632449484</v>
      </c>
      <c r="K12" s="1">
        <v>933.06888642435433</v>
      </c>
      <c r="L12" s="1">
        <v>914.82620305603905</v>
      </c>
      <c r="M12" s="1">
        <v>896.96729322463875</v>
      </c>
      <c r="N12" s="1">
        <v>879.48359510176044</v>
      </c>
      <c r="O12" s="1">
        <v>862.36674638001614</v>
      </c>
      <c r="P12" s="1">
        <v>845.60857947833108</v>
      </c>
      <c r="Q12" s="1">
        <v>829.20111686492294</v>
      </c>
      <c r="R12" s="1">
        <v>813.13656649502366</v>
      </c>
      <c r="S12" s="1">
        <v>797.40731736048997</v>
      </c>
      <c r="T12" s="1">
        <v>782.00593514851505</v>
      </c>
      <c r="U12" s="1">
        <v>766.92515800673186</v>
      </c>
      <c r="V12" s="1">
        <v>752.15789241205903</v>
      </c>
      <c r="W12" s="1">
        <v>737.69720914071036</v>
      </c>
      <c r="X12" s="1">
        <v>723.53633933685592</v>
      </c>
      <c r="Y12" s="1">
        <v>709.66867067748035</v>
      </c>
      <c r="Z12" s="1">
        <v>696.08774363104999</v>
      </c>
      <c r="AA12" s="1">
        <v>682.78724780765822</v>
      </c>
      <c r="AB12" s="1">
        <v>669.76101839837941</v>
      </c>
      <c r="AC12" s="1">
        <v>657.00303270161351</v>
      </c>
      <c r="AD12" s="1">
        <v>644.50740673426651</v>
      </c>
      <c r="AE12" s="1">
        <v>632.26839192565876</v>
      </c>
      <c r="AF12" s="1">
        <v>620.28037189211091</v>
      </c>
    </row>
    <row r="13" spans="1:32">
      <c r="A13" s="88" t="s">
        <v>400</v>
      </c>
      <c r="B13" s="195" t="s">
        <v>73</v>
      </c>
      <c r="C13" s="1">
        <v>1244.8905336498829</v>
      </c>
      <c r="D13" s="1">
        <v>1244.9829846686816</v>
      </c>
      <c r="E13" s="1">
        <v>1245.4483034383359</v>
      </c>
      <c r="F13" s="1">
        <v>1246.2766886653824</v>
      </c>
      <c r="G13" s="1">
        <v>1247.4587208960511</v>
      </c>
      <c r="H13" s="1">
        <v>1248.9853489221371</v>
      </c>
      <c r="I13" s="1">
        <v>1250.8478766863234</v>
      </c>
      <c r="J13" s="1">
        <v>1253.0379506686245</v>
      </c>
      <c r="K13" s="1">
        <v>1255.5475477362913</v>
      </c>
      <c r="L13" s="1">
        <v>1221.6424196169694</v>
      </c>
      <c r="M13" s="1">
        <v>1188.7654437610786</v>
      </c>
      <c r="N13" s="1">
        <v>1156.8804266382649</v>
      </c>
      <c r="O13" s="1">
        <v>1125.9526502419524</v>
      </c>
      <c r="P13" s="1">
        <v>1095.9488048785481</v>
      </c>
      <c r="Q13" s="1">
        <v>1066.8369252348673</v>
      </c>
      <c r="R13" s="1">
        <v>1038.5863295578097</v>
      </c>
      <c r="S13" s="1">
        <v>1011.1675617888843</v>
      </c>
      <c r="T13" s="1">
        <v>984.5523365043</v>
      </c>
      <c r="U13" s="1">
        <v>958.71348651903031</v>
      </c>
      <c r="V13" s="1">
        <v>933.62491302056549</v>
      </c>
      <c r="W13" s="1">
        <v>909.26153810496839</v>
      </c>
      <c r="X13" s="1">
        <v>885.59925959441807</v>
      </c>
      <c r="Y13" s="1">
        <v>862.61490802163064</v>
      </c>
      <c r="Z13" s="1">
        <v>840.28620567243854</v>
      </c>
      <c r="AA13" s="1">
        <v>818.59172758340208</v>
      </c>
      <c r="AB13" s="1">
        <v>797.51086439660924</v>
      </c>
      <c r="AC13" s="1">
        <v>777.02378697884865</v>
      </c>
      <c r="AD13" s="1">
        <v>757.11141271709414</v>
      </c>
      <c r="AE13" s="1">
        <v>737.75537340675055</v>
      </c>
      <c r="AF13" s="1">
        <v>718.93798465338989</v>
      </c>
    </row>
    <row r="14" spans="1:32">
      <c r="A14" s="88" t="s">
        <v>400</v>
      </c>
      <c r="B14" s="195" t="s">
        <v>74</v>
      </c>
      <c r="C14" s="1">
        <v>1612.2858579091808</v>
      </c>
      <c r="D14" s="1">
        <v>1677.2771359536212</v>
      </c>
      <c r="E14" s="1">
        <v>1746.8610068350033</v>
      </c>
      <c r="F14" s="1">
        <v>1821.3147590600609</v>
      </c>
      <c r="G14" s="1">
        <v>1900.9349409162439</v>
      </c>
      <c r="H14" s="1">
        <v>1986.0386780693141</v>
      </c>
      <c r="I14" s="1">
        <v>2076.9650854899978</v>
      </c>
      <c r="J14" s="1">
        <v>2174.0767804580669</v>
      </c>
      <c r="K14" s="1">
        <v>2277.7615038826257</v>
      </c>
      <c r="L14" s="1">
        <v>2233.5912143274622</v>
      </c>
      <c r="M14" s="1">
        <v>2190.3888717655045</v>
      </c>
      <c r="N14" s="1">
        <v>2148.1306604895863</v>
      </c>
      <c r="O14" s="1">
        <v>2106.7934261991795</v>
      </c>
      <c r="P14" s="1">
        <v>2066.3546549915977</v>
      </c>
      <c r="Q14" s="1">
        <v>2026.7924531183542</v>
      </c>
      <c r="R14" s="1">
        <v>1988.085527475364</v>
      </c>
      <c r="S14" s="1">
        <v>1950.2131667970759</v>
      </c>
      <c r="T14" s="1">
        <v>1913.1552235259451</v>
      </c>
      <c r="U14" s="1">
        <v>1876.8920963299061</v>
      </c>
      <c r="V14" s="1">
        <v>1841.4047132417386</v>
      </c>
      <c r="W14" s="1">
        <v>1806.6745153953393</v>
      </c>
      <c r="X14" s="1">
        <v>1772.6834413350252</v>
      </c>
      <c r="Y14" s="1">
        <v>1739.4139118750359</v>
      </c>
      <c r="Z14" s="1">
        <v>1706.8488154873935</v>
      </c>
      <c r="AA14" s="1">
        <v>1674.9714941972354</v>
      </c>
      <c r="AB14" s="1">
        <v>1643.765729965641</v>
      </c>
      <c r="AC14" s="1">
        <v>1613.2157315408288</v>
      </c>
      <c r="AD14" s="1">
        <v>1583.3061217594463</v>
      </c>
      <c r="AE14" s="1">
        <v>1554.021925280435</v>
      </c>
      <c r="AF14" s="1">
        <v>1525.3485567347291</v>
      </c>
    </row>
    <row r="15" spans="1:32">
      <c r="A15" s="88" t="s">
        <v>400</v>
      </c>
      <c r="B15" s="195" t="s">
        <v>75</v>
      </c>
      <c r="C15" s="1">
        <v>409.10644079503919</v>
      </c>
      <c r="D15" s="1">
        <v>407.76914488460557</v>
      </c>
      <c r="E15" s="1">
        <v>406.66720970027029</v>
      </c>
      <c r="F15" s="1">
        <v>405.80117726546774</v>
      </c>
      <c r="G15" s="1">
        <v>405.17188090373162</v>
      </c>
      <c r="H15" s="1">
        <v>404.78044706098331</v>
      </c>
      <c r="I15" s="1">
        <v>404.62829753994129</v>
      </c>
      <c r="J15" s="1">
        <v>404.71715215110095</v>
      </c>
      <c r="K15" s="1">
        <v>405.04903178533613</v>
      </c>
      <c r="L15" s="1">
        <v>411.54897144062556</v>
      </c>
      <c r="M15" s="1">
        <v>418.21008276222733</v>
      </c>
      <c r="N15" s="1">
        <v>425.03709595246266</v>
      </c>
      <c r="O15" s="1">
        <v>432.03488996454973</v>
      </c>
      <c r="P15" s="1">
        <v>439.20849737015453</v>
      </c>
      <c r="Q15" s="1">
        <v>446.56310939056141</v>
      </c>
      <c r="R15" s="1">
        <v>454.10408109706395</v>
      </c>
      <c r="S15" s="1">
        <v>461.83693678637411</v>
      </c>
      <c r="T15" s="1">
        <v>469.76737553704612</v>
      </c>
      <c r="U15" s="1">
        <v>477.90127695312259</v>
      </c>
      <c r="V15" s="1">
        <v>486.24470710142145</v>
      </c>
      <c r="W15" s="1">
        <v>494.80392464911006</v>
      </c>
      <c r="X15" s="1">
        <v>503.58538720843927</v>
      </c>
      <c r="Y15" s="1">
        <v>512.59575789575115</v>
      </c>
      <c r="Z15" s="1">
        <v>521.8419121121218</v>
      </c>
      <c r="AA15" s="1">
        <v>531.33094455325283</v>
      </c>
      <c r="AB15" s="1">
        <v>541.07017645649535</v>
      </c>
      <c r="AC15" s="1">
        <v>551.06716309315811</v>
      </c>
      <c r="AD15" s="1">
        <v>561.32970151454037</v>
      </c>
      <c r="AE15" s="1">
        <v>571.86583856041943</v>
      </c>
      <c r="AF15" s="1">
        <v>582.68387913902927</v>
      </c>
    </row>
    <row r="16" spans="1:32">
      <c r="A16" s="88" t="s">
        <v>400</v>
      </c>
      <c r="B16" s="195" t="s">
        <v>76</v>
      </c>
      <c r="C16" s="1">
        <v>974.93269999036283</v>
      </c>
      <c r="D16" s="1">
        <v>975.192687524539</v>
      </c>
      <c r="E16" s="1">
        <v>976.99343282155621</v>
      </c>
      <c r="F16" s="1">
        <v>980.29193054004759</v>
      </c>
      <c r="G16" s="1">
        <v>985.05177404903213</v>
      </c>
      <c r="H16" s="1">
        <v>991.24302473949729</v>
      </c>
      <c r="I16" s="1">
        <v>998.84211776357358</v>
      </c>
      <c r="J16" s="1">
        <v>1007.8318042397732</v>
      </c>
      <c r="K16" s="1">
        <v>1018.2011301888987</v>
      </c>
      <c r="L16" s="1">
        <v>1012.008493882966</v>
      </c>
      <c r="M16" s="1">
        <v>1006.0460601146721</v>
      </c>
      <c r="N16" s="1">
        <v>1000.3329509481151</v>
      </c>
      <c r="O16" s="1">
        <v>994.89158283732945</v>
      </c>
      <c r="P16" s="1">
        <v>989.7482068086025</v>
      </c>
      <c r="Q16" s="1">
        <v>984.93353757072975</v>
      </c>
      <c r="R16" s="1">
        <v>980.48348619000922</v>
      </c>
      <c r="S16" s="1">
        <v>976.44001337591533</v>
      </c>
      <c r="T16" s="1">
        <v>972.8521232290575</v>
      </c>
      <c r="U16" s="1">
        <v>969.77702057049214</v>
      </c>
      <c r="V16" s="1">
        <v>967.28145877672466</v>
      </c>
      <c r="W16" s="1">
        <v>965.44330947633159</v>
      </c>
      <c r="X16" s="1">
        <v>964.35339062514197</v>
      </c>
      <c r="Y16" s="1">
        <v>964.11759548739883</v>
      </c>
      <c r="Z16" s="1">
        <v>964.85937205009338</v>
      </c>
      <c r="AA16" s="1">
        <v>966.72261054955777</v>
      </c>
      <c r="AB16" s="1">
        <v>969.87500628305759</v>
      </c>
      <c r="AC16" s="1">
        <v>974.5119759343653</v>
      </c>
      <c r="AD16" s="1">
        <v>980.86121851835412</v>
      </c>
      <c r="AE16" s="1">
        <v>989.1880270450107</v>
      </c>
      <c r="AF16" s="1">
        <v>999.80147446679428</v>
      </c>
    </row>
    <row r="17" spans="1:32">
      <c r="A17" s="88" t="s">
        <v>400</v>
      </c>
      <c r="B17" s="195" t="s">
        <v>77</v>
      </c>
      <c r="C17" s="1">
        <v>248.38475113285062</v>
      </c>
      <c r="D17" s="1">
        <v>251.82831275786953</v>
      </c>
      <c r="E17" s="1">
        <v>255.35960301337855</v>
      </c>
      <c r="F17" s="1">
        <v>258.98128061433397</v>
      </c>
      <c r="G17" s="1">
        <v>262.69608733573858</v>
      </c>
      <c r="H17" s="1">
        <v>266.50685058937961</v>
      </c>
      <c r="I17" s="1">
        <v>270.41648611218096</v>
      </c>
      <c r="J17" s="1">
        <v>274.42800072685174</v>
      </c>
      <c r="K17" s="1">
        <v>278.54449519876249</v>
      </c>
      <c r="L17" s="1">
        <v>281.42674596909359</v>
      </c>
      <c r="M17" s="1">
        <v>284.34499034738553</v>
      </c>
      <c r="N17" s="1">
        <v>287.29976313860476</v>
      </c>
      <c r="O17" s="1">
        <v>290.29160813525334</v>
      </c>
      <c r="P17" s="1">
        <v>293.32107827772393</v>
      </c>
      <c r="Q17" s="1">
        <v>296.38873581768416</v>
      </c>
      <c r="R17" s="1">
        <v>299.4951524900074</v>
      </c>
      <c r="S17" s="1">
        <v>302.6409096802866</v>
      </c>
      <c r="T17" s="1">
        <v>305.82659860171441</v>
      </c>
      <c r="U17" s="1">
        <v>309.05282047256748</v>
      </c>
      <c r="V17" s="1">
        <v>312.32018669687864</v>
      </c>
      <c r="W17" s="1">
        <v>315.62931904723939</v>
      </c>
      <c r="X17" s="1">
        <v>318.98084985679924</v>
      </c>
      <c r="Y17" s="1">
        <v>322.37542220680399</v>
      </c>
      <c r="Z17" s="1">
        <v>325.81369012346352</v>
      </c>
      <c r="AA17" s="1">
        <v>329.29631877679583</v>
      </c>
      <c r="AB17" s="1">
        <v>332.82398468207651</v>
      </c>
      <c r="AC17" s="1">
        <v>336.39737590718551</v>
      </c>
      <c r="AD17" s="1">
        <v>340.01719228172311</v>
      </c>
      <c r="AE17" s="1">
        <v>343.68414561160887</v>
      </c>
      <c r="AF17" s="1">
        <v>347.39895989699852</v>
      </c>
    </row>
    <row r="18" spans="1:32">
      <c r="A18" s="88" t="s">
        <v>400</v>
      </c>
      <c r="B18" s="195" t="s">
        <v>78</v>
      </c>
      <c r="C18" s="1">
        <v>1345.1642174474302</v>
      </c>
      <c r="D18" s="1">
        <v>1337.6329100192124</v>
      </c>
      <c r="E18" s="1">
        <v>1330.5956913754974</v>
      </c>
      <c r="F18" s="1">
        <v>1324.0427385794487</v>
      </c>
      <c r="G18" s="1">
        <v>1317.9645426047675</v>
      </c>
      <c r="H18" s="1">
        <v>1312.3519008321512</v>
      </c>
      <c r="I18" s="1">
        <v>1307.1959097687002</v>
      </c>
      <c r="J18" s="1">
        <v>1302.4879579848271</v>
      </c>
      <c r="K18" s="1">
        <v>1298.2197192634071</v>
      </c>
      <c r="L18" s="1">
        <v>1257.2925681038225</v>
      </c>
      <c r="M18" s="1">
        <v>1217.7065320192728</v>
      </c>
      <c r="N18" s="1">
        <v>1179.4160318853844</v>
      </c>
      <c r="O18" s="1">
        <v>1142.3770893386957</v>
      </c>
      <c r="P18" s="1">
        <v>1106.5472689403477</v>
      </c>
      <c r="Q18" s="1">
        <v>1071.8856224795945</v>
      </c>
      <c r="R18" s="1">
        <v>1038.35263533641</v>
      </c>
      <c r="S18" s="1">
        <v>1005.9101748255557</v>
      </c>
      <c r="T18" s="1">
        <v>974.52144044746103</v>
      </c>
      <c r="U18" s="1">
        <v>944.15091597410878</v>
      </c>
      <c r="V18" s="1">
        <v>914.76432330088289</v>
      </c>
      <c r="W18" s="1">
        <v>886.32857799796386</v>
      </c>
      <c r="X18" s="1">
        <v>858.81174649740069</v>
      </c>
      <c r="Y18" s="1">
        <v>832.18300485443342</v>
      </c>
      <c r="Z18" s="1">
        <v>806.4125990239736</v>
      </c>
      <c r="AA18" s="1">
        <v>781.47180659541982</v>
      </c>
      <c r="AB18" s="1">
        <v>757.33289993114045</v>
      </c>
      <c r="AC18" s="1">
        <v>733.96911065604934</v>
      </c>
      <c r="AD18" s="1">
        <v>711.35459544769526</v>
      </c>
      <c r="AE18" s="1">
        <v>689.46440307822058</v>
      </c>
      <c r="AF18" s="1">
        <v>668.27444266138707</v>
      </c>
    </row>
    <row r="19" spans="1:32">
      <c r="A19" s="88" t="s">
        <v>400</v>
      </c>
      <c r="B19" s="195" t="s">
        <v>79</v>
      </c>
      <c r="C19" s="1">
        <v>1064.4422265209962</v>
      </c>
      <c r="D19" s="1">
        <v>1060.7652266811501</v>
      </c>
      <c r="E19" s="1">
        <v>1057.4698851045262</v>
      </c>
      <c r="F19" s="1">
        <v>1054.543624543388</v>
      </c>
      <c r="G19" s="1">
        <v>1051.9744453959024</v>
      </c>
      <c r="H19" s="1">
        <v>1049.7509045557492</v>
      </c>
      <c r="I19" s="1">
        <v>1047.8620952228659</v>
      </c>
      <c r="J19" s="1">
        <v>1046.2976276396553</v>
      </c>
      <c r="K19" s="1">
        <v>1045.0476107185702</v>
      </c>
      <c r="L19" s="1">
        <v>1058.3035341614459</v>
      </c>
      <c r="M19" s="1">
        <v>1076.6667628215623</v>
      </c>
      <c r="N19" s="1">
        <v>1098.0350726149293</v>
      </c>
      <c r="O19" s="1">
        <v>1121.3672719254876</v>
      </c>
      <c r="P19" s="1">
        <v>1146.153563831145</v>
      </c>
      <c r="Q19" s="1">
        <v>1172.150501733289</v>
      </c>
      <c r="R19" s="1">
        <v>1199.2483594108337</v>
      </c>
      <c r="S19" s="1">
        <v>1227.404767400378</v>
      </c>
      <c r="T19" s="1">
        <v>1256.6115123270588</v>
      </c>
      <c r="U19" s="1">
        <v>1286.8779328266905</v>
      </c>
      <c r="V19" s="1">
        <v>1318.2226215417572</v>
      </c>
      <c r="W19" s="1">
        <v>1350.6692842652571</v>
      </c>
      <c r="X19" s="1">
        <v>1384.244679939135</v>
      </c>
      <c r="Y19" s="1">
        <v>1418.977602449992</v>
      </c>
      <c r="Z19" s="1">
        <v>1454.8983842430932</v>
      </c>
      <c r="AA19" s="1">
        <v>1492.0386615455068</v>
      </c>
      <c r="AB19" s="1">
        <v>1530.431270989727</v>
      </c>
      <c r="AC19" s="1">
        <v>1570.1102124874969</v>
      </c>
      <c r="AD19" s="1">
        <v>1611.1106457620235</v>
      </c>
      <c r="AE19" s="1">
        <v>1653.4689042409216</v>
      </c>
      <c r="AF19" s="1">
        <v>1697.2225181669867</v>
      </c>
    </row>
    <row r="20" spans="1:32">
      <c r="A20" s="88" t="s">
        <v>400</v>
      </c>
      <c r="B20" s="195" t="s">
        <v>80</v>
      </c>
      <c r="C20" s="1">
        <v>834.846272458219</v>
      </c>
      <c r="D20" s="1">
        <v>820.37056112635446</v>
      </c>
      <c r="E20" s="1">
        <v>806.47603263167878</v>
      </c>
      <c r="F20" s="1">
        <v>793.13669888636127</v>
      </c>
      <c r="G20" s="1">
        <v>780.32791888735437</v>
      </c>
      <c r="H20" s="1">
        <v>768.02633316184335</v>
      </c>
      <c r="I20" s="1">
        <v>756.20980157323606</v>
      </c>
      <c r="J20" s="1">
        <v>744.85734432168306</v>
      </c>
      <c r="K20" s="1">
        <v>733.94908598155564</v>
      </c>
      <c r="L20" s="1">
        <v>749.41562199552868</v>
      </c>
      <c r="M20" s="1">
        <v>765.22818377294288</v>
      </c>
      <c r="N20" s="1">
        <v>781.3947611399982</v>
      </c>
      <c r="O20" s="1">
        <v>797.92353135944916</v>
      </c>
      <c r="P20" s="1">
        <v>814.8228635626707</v>
      </c>
      <c r="Q20" s="1">
        <v>832.10132328695011</v>
      </c>
      <c r="R20" s="1">
        <v>849.76767712050173</v>
      </c>
      <c r="S20" s="1">
        <v>867.83089745777204</v>
      </c>
      <c r="T20" s="1">
        <v>886.30016736765776</v>
      </c>
      <c r="U20" s="1">
        <v>905.18488557732178</v>
      </c>
      <c r="V20" s="1">
        <v>924.49467157436095</v>
      </c>
      <c r="W20" s="1">
        <v>944.23937083013925</v>
      </c>
      <c r="X20" s="1">
        <v>964.4290601471705</v>
      </c>
      <c r="Y20" s="1">
        <v>985.07405313350262</v>
      </c>
      <c r="Z20" s="1">
        <v>1006.1849058071258</v>
      </c>
      <c r="AA20" s="1">
        <v>1027.7724223334981</v>
      </c>
      <c r="AB20" s="1">
        <v>1049.8476608993565</v>
      </c>
      <c r="AC20" s="1">
        <v>1072.421939726059</v>
      </c>
      <c r="AD20" s="1">
        <v>1095.5068432257744</v>
      </c>
      <c r="AE20" s="1">
        <v>1119.1142283039237</v>
      </c>
      <c r="AF20" s="1">
        <v>1143.2562308113509</v>
      </c>
    </row>
    <row r="21" spans="1:32">
      <c r="A21" s="88" t="s">
        <v>400</v>
      </c>
      <c r="B21" s="195" t="s">
        <v>81</v>
      </c>
      <c r="C21" s="1">
        <v>304.92665180557344</v>
      </c>
      <c r="D21" s="1">
        <v>463.70206563655398</v>
      </c>
      <c r="E21" s="1">
        <v>462.62374152202688</v>
      </c>
      <c r="F21" s="1">
        <v>463.76862697392761</v>
      </c>
      <c r="G21" s="1">
        <v>467.30963351926414</v>
      </c>
      <c r="H21" s="1">
        <v>473.44469507748641</v>
      </c>
      <c r="I21" s="1">
        <v>482.39965180555026</v>
      </c>
      <c r="J21" s="1">
        <v>494.43149262609722</v>
      </c>
      <c r="K21" s="1">
        <v>509.83200000000005</v>
      </c>
      <c r="L21" s="1">
        <v>520.66632919876531</v>
      </c>
      <c r="M21" s="1">
        <v>531.74368941038358</v>
      </c>
      <c r="N21" s="1">
        <v>543.06983313871558</v>
      </c>
      <c r="O21" s="1">
        <v>554.6506557717471</v>
      </c>
      <c r="P21" s="1">
        <v>566.49219927329978</v>
      </c>
      <c r="Q21" s="1">
        <v>578.6006559730148</v>
      </c>
      <c r="R21" s="1">
        <v>590.9823724572841</v>
      </c>
      <c r="S21" s="1">
        <v>603.64385356387481</v>
      </c>
      <c r="T21" s="1">
        <v>616.59176648306664</v>
      </c>
      <c r="U21" s="1">
        <v>629.83294496820679</v>
      </c>
      <c r="V21" s="1">
        <v>643.37439365865862</v>
      </c>
      <c r="W21" s="1">
        <v>657.22329251820702</v>
      </c>
      <c r="X21" s="1">
        <v>671.38700139206912</v>
      </c>
      <c r="Y21" s="1">
        <v>685.873064685744</v>
      </c>
      <c r="Z21" s="1">
        <v>700.68921616902219</v>
      </c>
      <c r="AA21" s="1">
        <v>715.84338390857442</v>
      </c>
      <c r="AB21" s="1">
        <v>731.34369533262566</v>
      </c>
      <c r="AC21" s="1">
        <v>747.19848243132333</v>
      </c>
      <c r="AD21" s="1">
        <v>763.41628709650649</v>
      </c>
      <c r="AE21" s="1">
        <v>780.00586660468298</v>
      </c>
      <c r="AF21" s="1">
        <v>796.97619924713308</v>
      </c>
    </row>
    <row r="22" spans="1:32">
      <c r="A22" s="88" t="s">
        <v>400</v>
      </c>
      <c r="B22" s="196" t="s">
        <v>396</v>
      </c>
      <c r="C22" s="1">
        <v>149.34096687731511</v>
      </c>
      <c r="D22" s="1">
        <v>217.936552526204</v>
      </c>
      <c r="E22" s="1">
        <v>216.19086144203874</v>
      </c>
      <c r="F22" s="1">
        <v>215.07178509683951</v>
      </c>
      <c r="G22" s="1">
        <v>214.60349532871837</v>
      </c>
      <c r="H22" s="1">
        <v>214.81431702672697</v>
      </c>
      <c r="I22" s="1">
        <v>215.73713909639281</v>
      </c>
      <c r="J22" s="1">
        <v>217.40987796400586</v>
      </c>
      <c r="K22" s="1">
        <v>219.876</v>
      </c>
      <c r="L22" s="1">
        <v>224.15374682071808</v>
      </c>
      <c r="M22" s="1">
        <v>228.52316002819879</v>
      </c>
      <c r="N22" s="1">
        <v>232.98636900303842</v>
      </c>
      <c r="O22" s="1">
        <v>237.54555581872131</v>
      </c>
      <c r="P22" s="1">
        <v>242.20295660745566</v>
      </c>
      <c r="Q22" s="1">
        <v>246.96086296257053</v>
      </c>
      <c r="R22" s="1">
        <v>251.82162337847291</v>
      </c>
      <c r="S22" s="1">
        <v>256.78764472919221</v>
      </c>
      <c r="T22" s="1">
        <v>261.86139378656935</v>
      </c>
      <c r="U22" s="1">
        <v>267.04539877917364</v>
      </c>
      <c r="V22" s="1">
        <v>272.34225099306514</v>
      </c>
      <c r="W22" s="1">
        <v>277.75460641554679</v>
      </c>
      <c r="X22" s="1">
        <v>283.28518742308603</v>
      </c>
      <c r="Y22" s="1">
        <v>288.93678451461545</v>
      </c>
      <c r="Z22" s="1">
        <v>294.71225809145784</v>
      </c>
      <c r="AA22" s="1">
        <v>300.61454028515368</v>
      </c>
      <c r="AB22" s="1">
        <v>306.64663683450766</v>
      </c>
      <c r="AC22" s="1">
        <v>312.81162901320215</v>
      </c>
      <c r="AD22" s="1">
        <v>319.11267560936909</v>
      </c>
      <c r="AE22" s="1">
        <v>325.55301495854604</v>
      </c>
      <c r="AF22" s="1">
        <v>332.13596703148346</v>
      </c>
    </row>
    <row r="23" spans="1:32">
      <c r="A23" s="88" t="s">
        <v>400</v>
      </c>
      <c r="B23" s="195" t="s">
        <v>82</v>
      </c>
      <c r="C23" s="1">
        <v>351.0279236163106</v>
      </c>
      <c r="D23" s="1">
        <v>1760.5128539559303</v>
      </c>
      <c r="E23" s="1">
        <v>1728.0959536535725</v>
      </c>
      <c r="F23" s="1">
        <v>1696.2958043939682</v>
      </c>
      <c r="G23" s="1">
        <v>1665.1005719498482</v>
      </c>
      <c r="H23" s="1">
        <v>1634.498649682648</v>
      </c>
      <c r="I23" s="1">
        <v>1604.4786541626968</v>
      </c>
      <c r="J23" s="1">
        <v>1575.0294208737153</v>
      </c>
      <c r="K23" s="1">
        <v>1546.1399999999999</v>
      </c>
      <c r="L23" s="1">
        <v>1602.4624018369286</v>
      </c>
      <c r="M23" s="1">
        <v>1661.0268711577528</v>
      </c>
      <c r="N23" s="1">
        <v>1721.9365513000373</v>
      </c>
      <c r="O23" s="1">
        <v>1785.3002617974537</v>
      </c>
      <c r="P23" s="1">
        <v>1851.2328648546179</v>
      </c>
      <c r="Q23" s="1">
        <v>1919.8556581123303</v>
      </c>
      <c r="R23" s="1">
        <v>1991.2967956982475</v>
      </c>
      <c r="S23" s="1">
        <v>2065.6917397134598</v>
      </c>
      <c r="T23" s="1">
        <v>2143.1837444731686</v>
      </c>
      <c r="U23" s="1">
        <v>2223.9243760005988</v>
      </c>
      <c r="V23" s="1">
        <v>2308.0740694684932</v>
      </c>
      <c r="W23" s="1">
        <v>2395.8027274931774</v>
      </c>
      <c r="X23" s="1">
        <v>2487.290362413426</v>
      </c>
      <c r="Y23" s="1">
        <v>2582.7277859315755</v>
      </c>
      <c r="Z23" s="1">
        <v>2682.3173497589064</v>
      </c>
      <c r="AA23" s="1">
        <v>2786.2737411928069</v>
      </c>
      <c r="AB23" s="1">
        <v>2894.8248378612784</v>
      </c>
      <c r="AC23" s="1">
        <v>3008.21262620276</v>
      </c>
      <c r="AD23" s="1">
        <v>3126.6941886079612</v>
      </c>
      <c r="AE23" s="1">
        <v>3250.5427645374466</v>
      </c>
      <c r="AF23" s="1">
        <v>3380.0488913464646</v>
      </c>
    </row>
    <row r="24" spans="1:32">
      <c r="A24" s="88" t="s">
        <v>400</v>
      </c>
      <c r="B24" s="195" t="s">
        <v>83</v>
      </c>
      <c r="C24" s="1">
        <v>2814.7928689667669</v>
      </c>
      <c r="D24" s="1">
        <v>2691.6904331208793</v>
      </c>
      <c r="E24" s="1">
        <v>2612.3624185169983</v>
      </c>
      <c r="F24" s="1">
        <v>2527.6284138583146</v>
      </c>
      <c r="G24" s="1">
        <v>2441.7973067022031</v>
      </c>
      <c r="H24" s="1">
        <v>2372.7191580555036</v>
      </c>
      <c r="I24" s="1">
        <v>2306.0073348473006</v>
      </c>
      <c r="J24" s="1">
        <v>2247.9741951346882</v>
      </c>
      <c r="K24" s="1">
        <v>2184.545297647438</v>
      </c>
      <c r="L24" s="1">
        <v>2246.2029537841922</v>
      </c>
      <c r="M24" s="1">
        <v>2313.5691860381849</v>
      </c>
      <c r="N24" s="1">
        <v>2381.2548571292859</v>
      </c>
      <c r="O24" s="1">
        <v>2450.6208230832663</v>
      </c>
      <c r="P24" s="1">
        <v>2522.9211058695414</v>
      </c>
      <c r="Q24" s="1">
        <v>2599.2435735916865</v>
      </c>
      <c r="R24" s="1">
        <v>2679.5483548584343</v>
      </c>
      <c r="S24" s="1">
        <v>2765.6163507857527</v>
      </c>
      <c r="T24" s="1">
        <v>2857.2605009938256</v>
      </c>
      <c r="U24" s="1">
        <v>2954.0111713352512</v>
      </c>
      <c r="V24" s="1">
        <v>3057.0422254285559</v>
      </c>
      <c r="W24" s="1">
        <v>3167.1269688611228</v>
      </c>
      <c r="X24" s="1">
        <v>3282.6543220971407</v>
      </c>
      <c r="Y24" s="1">
        <v>3404.3222220260527</v>
      </c>
      <c r="Z24" s="1">
        <v>3535.0789014552142</v>
      </c>
      <c r="AA24" s="1">
        <v>3673.2667986299771</v>
      </c>
      <c r="AB24" s="1">
        <v>3819.8427148505148</v>
      </c>
      <c r="AC24" s="1">
        <v>3974.4694892549323</v>
      </c>
      <c r="AD24" s="1">
        <v>4137.3826123403705</v>
      </c>
      <c r="AE24" s="1">
        <v>4311.3171070297012</v>
      </c>
      <c r="AF24" s="1">
        <v>4496.5769164393305</v>
      </c>
    </row>
    <row r="25" spans="1:32">
      <c r="A25" s="88" t="s">
        <v>400</v>
      </c>
      <c r="B25" s="197" t="s">
        <v>86</v>
      </c>
      <c r="C25" s="1">
        <v>369.38405230986109</v>
      </c>
      <c r="D25" s="1">
        <v>360.39737003530234</v>
      </c>
      <c r="E25" s="1">
        <v>351.78619017473193</v>
      </c>
      <c r="F25" s="1">
        <v>343.53257415946615</v>
      </c>
      <c r="G25" s="1">
        <v>335.61947247491042</v>
      </c>
      <c r="H25" s="1">
        <v>328.03068028905415</v>
      </c>
      <c r="I25" s="1">
        <v>320.75079529874125</v>
      </c>
      <c r="J25" s="1">
        <v>313.7651776828352</v>
      </c>
      <c r="K25" s="1">
        <v>307.05991205694232</v>
      </c>
      <c r="L25" s="1">
        <v>312.89941059976508</v>
      </c>
      <c r="M25" s="1">
        <v>318.85322071646107</v>
      </c>
      <c r="N25" s="1">
        <v>324.92360385453799</v>
      </c>
      <c r="O25" s="1">
        <v>331.11286644261395</v>
      </c>
      <c r="P25" s="1">
        <v>337.42336078756125</v>
      </c>
      <c r="Q25" s="1">
        <v>343.85748598956849</v>
      </c>
      <c r="R25" s="1">
        <v>350.41768887547846</v>
      </c>
      <c r="S25" s="1">
        <v>357.1064649507677</v>
      </c>
      <c r="T25" s="1">
        <v>363.92635937054058</v>
      </c>
      <c r="U25" s="1">
        <v>370.87996792991652</v>
      </c>
      <c r="V25" s="1">
        <v>377.9699380741996</v>
      </c>
      <c r="W25" s="1">
        <v>385.1989699292252</v>
      </c>
      <c r="X25" s="1">
        <v>392.56981735228675</v>
      </c>
      <c r="Y25" s="1">
        <v>400.08528900405429</v>
      </c>
      <c r="Z25" s="1">
        <v>407.74824944190442</v>
      </c>
      <c r="AA25" s="1">
        <v>415.56162023508915</v>
      </c>
      <c r="AB25" s="1">
        <v>423.52838110218119</v>
      </c>
      <c r="AC25" s="1">
        <v>431.65157107123883</v>
      </c>
      <c r="AD25" s="1">
        <v>439.93428966314781</v>
      </c>
      <c r="AE25" s="1">
        <v>448.37969809859987</v>
      </c>
      <c r="AF25" s="1">
        <v>456.99102052918283</v>
      </c>
    </row>
    <row r="26" spans="1:32">
      <c r="A26" s="88" t="s">
        <v>400</v>
      </c>
      <c r="B26" s="198" t="s">
        <v>397</v>
      </c>
      <c r="C26" s="1">
        <v>4020.215640064358</v>
      </c>
      <c r="D26" s="1">
        <v>4403.8510461167325</v>
      </c>
      <c r="E26" s="1">
        <v>4275.588533626712</v>
      </c>
      <c r="F26" s="1">
        <v>3913.660160312631</v>
      </c>
      <c r="G26" s="1">
        <v>3784.887157446266</v>
      </c>
      <c r="H26" s="1">
        <v>3778.9616254386451</v>
      </c>
      <c r="I26" s="1">
        <v>3746.9785398352942</v>
      </c>
      <c r="J26" s="1">
        <v>3675.7220833943925</v>
      </c>
      <c r="K26" s="1">
        <v>3633.9158228457231</v>
      </c>
      <c r="L26" s="1">
        <v>3669.6089945587164</v>
      </c>
      <c r="M26" s="1">
        <v>3710.9026071936787</v>
      </c>
      <c r="N26" s="1">
        <v>3736.2674779815557</v>
      </c>
      <c r="O26" s="1">
        <v>3727.3525609369585</v>
      </c>
      <c r="P26" s="1">
        <v>3776.3350379454964</v>
      </c>
      <c r="Q26" s="1">
        <v>3786.5047485627274</v>
      </c>
      <c r="R26" s="1">
        <v>3848.4465578202789</v>
      </c>
      <c r="S26" s="1">
        <v>3931.2000264469575</v>
      </c>
      <c r="T26" s="1">
        <v>4003.8733294788954</v>
      </c>
      <c r="U26" s="1">
        <v>4055.3053782946563</v>
      </c>
      <c r="V26" s="1">
        <v>4127.1391596069188</v>
      </c>
      <c r="W26" s="1">
        <v>4170.2739588345285</v>
      </c>
      <c r="X26" s="1">
        <v>4209.3154923086859</v>
      </c>
      <c r="Y26" s="1">
        <v>4222.439472413459</v>
      </c>
      <c r="Z26" s="1">
        <v>4238.2626261897749</v>
      </c>
      <c r="AA26" s="1">
        <v>4262.2904504279686</v>
      </c>
      <c r="AB26" s="1">
        <v>4276.7814388928928</v>
      </c>
      <c r="AC26" s="1">
        <v>4282.0145231291926</v>
      </c>
      <c r="AD26" s="1">
        <v>4268.5406165644135</v>
      </c>
      <c r="AE26" s="1">
        <v>4270.2440438443336</v>
      </c>
      <c r="AF26" s="1">
        <v>4260.7951128462437</v>
      </c>
    </row>
    <row r="27" spans="1:32">
      <c r="A27" s="88" t="s">
        <v>400</v>
      </c>
      <c r="B27" s="199" t="s">
        <v>398</v>
      </c>
      <c r="C27" s="89">
        <v>3719.191369279918</v>
      </c>
      <c r="D27" s="89">
        <v>3829.8616510587335</v>
      </c>
      <c r="E27" s="89">
        <v>3759.5607141361779</v>
      </c>
      <c r="F27" s="89">
        <v>3665.3206305382291</v>
      </c>
      <c r="G27" s="89">
        <v>3604.912463783372</v>
      </c>
      <c r="H27" s="89">
        <v>3560.413831796121</v>
      </c>
      <c r="I27" s="89">
        <v>3520.1901599268485</v>
      </c>
      <c r="J27" s="89">
        <v>3485.5048240223759</v>
      </c>
      <c r="K27" s="89">
        <v>3454.515745388197</v>
      </c>
      <c r="L27" s="89">
        <v>3482.5898182633937</v>
      </c>
      <c r="M27" s="89">
        <v>3513.7850783058952</v>
      </c>
      <c r="N27" s="89">
        <v>3544.9559234640919</v>
      </c>
      <c r="O27" s="89">
        <v>3573.2884539824063</v>
      </c>
      <c r="P27" s="89">
        <v>3609.5972831998147</v>
      </c>
      <c r="Q27" s="89">
        <v>3643.9234782920958</v>
      </c>
      <c r="R27" s="89">
        <v>3685.8801019104535</v>
      </c>
      <c r="S27" s="89">
        <v>3732.6325452560636</v>
      </c>
      <c r="T27" s="89">
        <v>3780.0900092383276</v>
      </c>
      <c r="U27" s="89">
        <v>3827.4770920873375</v>
      </c>
      <c r="V27" s="89">
        <v>3879.4969127093291</v>
      </c>
      <c r="W27" s="89">
        <v>3930.6006538511874</v>
      </c>
      <c r="X27" s="89">
        <v>3983.8533282509079</v>
      </c>
      <c r="Y27" s="89">
        <v>4036.6667960842028</v>
      </c>
      <c r="Z27" s="89">
        <v>4092.6878060479262</v>
      </c>
      <c r="AA27" s="89">
        <v>4152.3975662949642</v>
      </c>
      <c r="AB27" s="89">
        <v>4213.5390691614384</v>
      </c>
      <c r="AC27" s="89">
        <v>4276.6960121517623</v>
      </c>
      <c r="AD27" s="89">
        <v>4340.6834163525145</v>
      </c>
      <c r="AE27" s="89">
        <v>4409.939488113775</v>
      </c>
      <c r="AF27" s="89">
        <v>4481.5684401122353</v>
      </c>
    </row>
    <row r="28" spans="1:32">
      <c r="B28" s="197"/>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row>
    <row r="29" spans="1:32">
      <c r="B29" s="200" t="s">
        <v>399</v>
      </c>
      <c r="C29" s="193">
        <v>2006</v>
      </c>
      <c r="D29" s="193">
        <v>2007</v>
      </c>
      <c r="E29" s="193">
        <v>2008</v>
      </c>
      <c r="F29" s="193">
        <v>2009</v>
      </c>
      <c r="G29" s="193">
        <v>2010</v>
      </c>
      <c r="H29" s="193">
        <v>2011</v>
      </c>
      <c r="I29" s="193">
        <v>2012</v>
      </c>
      <c r="J29" s="193">
        <v>2013</v>
      </c>
      <c r="K29" s="193">
        <v>2014</v>
      </c>
      <c r="L29" s="193">
        <v>2015</v>
      </c>
      <c r="M29" s="193">
        <v>2016</v>
      </c>
      <c r="N29" s="193">
        <v>2017</v>
      </c>
      <c r="O29" s="193">
        <v>2018</v>
      </c>
      <c r="P29" s="193">
        <v>2019</v>
      </c>
      <c r="Q29" s="193">
        <v>2020</v>
      </c>
      <c r="R29" s="193">
        <v>2021</v>
      </c>
      <c r="S29" s="193">
        <v>2022</v>
      </c>
      <c r="T29" s="193">
        <v>2023</v>
      </c>
      <c r="U29" s="193">
        <v>2024</v>
      </c>
      <c r="V29" s="193">
        <v>2025</v>
      </c>
      <c r="W29" s="193">
        <v>2026</v>
      </c>
      <c r="X29" s="193">
        <v>2027</v>
      </c>
      <c r="Y29" s="193">
        <v>2028</v>
      </c>
      <c r="Z29" s="193">
        <v>2029</v>
      </c>
      <c r="AA29" s="194">
        <v>2030</v>
      </c>
      <c r="AB29" s="193">
        <v>2031</v>
      </c>
      <c r="AC29" s="194">
        <v>2032</v>
      </c>
      <c r="AD29" s="193">
        <v>2033</v>
      </c>
      <c r="AE29" s="194">
        <v>2034</v>
      </c>
      <c r="AF29" s="193">
        <v>2035</v>
      </c>
    </row>
    <row r="30" spans="1:32">
      <c r="A30" s="88" t="s">
        <v>400</v>
      </c>
      <c r="B30" s="23" t="s">
        <v>27</v>
      </c>
      <c r="C30" s="1">
        <v>38.855811086268403</v>
      </c>
      <c r="D30" s="1">
        <v>41.213099263578258</v>
      </c>
      <c r="E30" s="1">
        <v>34.656318943286365</v>
      </c>
      <c r="F30" s="1">
        <v>27.060105427300659</v>
      </c>
      <c r="G30" s="1">
        <v>23.986407269623438</v>
      </c>
      <c r="H30" s="1">
        <v>23.525419700791087</v>
      </c>
      <c r="I30" s="1">
        <v>23.623231424612534</v>
      </c>
      <c r="J30" s="1">
        <v>23.227183274775243</v>
      </c>
      <c r="K30" s="1">
        <v>23.289360762690492</v>
      </c>
      <c r="L30" s="1">
        <v>23.449176055258746</v>
      </c>
      <c r="M30" s="1">
        <v>23.879038351747383</v>
      </c>
      <c r="N30" s="1">
        <v>24.432641546747885</v>
      </c>
      <c r="O30" s="1">
        <v>25.138032880102891</v>
      </c>
      <c r="P30" s="1">
        <v>24.782138035025394</v>
      </c>
      <c r="Q30" s="1">
        <v>25.419535186337747</v>
      </c>
      <c r="R30" s="1">
        <v>31.520975701408236</v>
      </c>
      <c r="S30" s="1">
        <v>40.394962265297437</v>
      </c>
      <c r="T30" s="1">
        <v>50.356891137126958</v>
      </c>
      <c r="U30" s="1">
        <v>62.877492173744969</v>
      </c>
      <c r="V30" s="1">
        <v>77.174741293889952</v>
      </c>
      <c r="W30" s="1">
        <v>93.608184456339146</v>
      </c>
      <c r="X30" s="1">
        <v>112.0214966576238</v>
      </c>
      <c r="Y30" s="1">
        <v>132.0362099595489</v>
      </c>
      <c r="Z30" s="1">
        <v>153.84272770704854</v>
      </c>
      <c r="AA30" s="1">
        <v>177.43647287987616</v>
      </c>
      <c r="AB30" s="1">
        <v>203.35206826941433</v>
      </c>
      <c r="AC30" s="1">
        <v>229.55261527588317</v>
      </c>
      <c r="AD30" s="1">
        <v>255.62152564697809</v>
      </c>
      <c r="AE30" s="1">
        <v>281.81417659343253</v>
      </c>
      <c r="AF30" s="1">
        <v>307.60985024491316</v>
      </c>
    </row>
    <row r="31" spans="1:32">
      <c r="A31" s="88" t="s">
        <v>400</v>
      </c>
      <c r="B31" s="23" t="s">
        <v>25</v>
      </c>
      <c r="C31" s="1">
        <v>225.5280791246451</v>
      </c>
      <c r="D31" s="1">
        <v>224.1862322578254</v>
      </c>
      <c r="E31" s="1">
        <v>214.09372844868022</v>
      </c>
      <c r="F31" s="1">
        <v>213.83155603745496</v>
      </c>
      <c r="G31" s="1">
        <v>211.87558668547439</v>
      </c>
      <c r="H31" s="1">
        <v>234.09164063669749</v>
      </c>
      <c r="I31" s="1">
        <v>240.73486030447725</v>
      </c>
      <c r="J31" s="1">
        <v>245.69798799609458</v>
      </c>
      <c r="K31" s="1">
        <v>257.99354972193652</v>
      </c>
      <c r="L31" s="1">
        <v>254.84221675997611</v>
      </c>
      <c r="M31" s="1">
        <v>248.68655473595814</v>
      </c>
      <c r="N31" s="1">
        <v>248.1704299345098</v>
      </c>
      <c r="O31" s="1">
        <v>233.23663686295271</v>
      </c>
      <c r="P31" s="1">
        <v>244.60392258399742</v>
      </c>
      <c r="Q31" s="1">
        <v>231.42796335480091</v>
      </c>
      <c r="R31" s="1">
        <v>204.67378390791706</v>
      </c>
      <c r="S31" s="1">
        <v>205.00606171948044</v>
      </c>
      <c r="T31" s="1">
        <v>202.09574693284051</v>
      </c>
      <c r="U31" s="1">
        <v>181.0496681468249</v>
      </c>
      <c r="V31" s="1">
        <v>184.76145457261632</v>
      </c>
      <c r="W31" s="1">
        <v>179.35297057129978</v>
      </c>
      <c r="X31" s="1">
        <v>173.43879182352663</v>
      </c>
      <c r="Y31" s="1">
        <v>153.0358121589517</v>
      </c>
      <c r="Z31" s="1">
        <v>144.58896863557538</v>
      </c>
      <c r="AA31" s="1">
        <v>141.20828194441364</v>
      </c>
      <c r="AB31" s="1">
        <v>138.26692994915632</v>
      </c>
      <c r="AC31" s="1">
        <v>128.80750488237544</v>
      </c>
      <c r="AD31" s="1">
        <v>112.45866784625201</v>
      </c>
      <c r="AE31" s="1">
        <v>111.14015863051969</v>
      </c>
      <c r="AF31" s="1">
        <v>102.932260797439</v>
      </c>
    </row>
    <row r="32" spans="1:32">
      <c r="A32" s="88" t="s">
        <v>400</v>
      </c>
      <c r="B32" s="23" t="s">
        <v>26</v>
      </c>
      <c r="C32" s="1">
        <v>4.2423067213838799</v>
      </c>
      <c r="D32" s="1">
        <v>4.1484839856817537</v>
      </c>
      <c r="E32" s="1">
        <v>3.9344631652536424</v>
      </c>
      <c r="F32" s="1">
        <v>3.7382976976032021</v>
      </c>
      <c r="G32" s="1">
        <v>3.7845417098087442</v>
      </c>
      <c r="H32" s="1">
        <v>3.7359121236341655</v>
      </c>
      <c r="I32" s="1">
        <v>3.5611371973512949</v>
      </c>
      <c r="J32" s="1">
        <v>3.6076109686612186</v>
      </c>
      <c r="K32" s="1">
        <v>3.5944201202022672</v>
      </c>
      <c r="L32" s="1">
        <v>3.576250893716042</v>
      </c>
      <c r="M32" s="1">
        <v>3.5369910356478558</v>
      </c>
      <c r="N32" s="1">
        <v>3.4481869445398048</v>
      </c>
      <c r="O32" s="1">
        <v>3.3981387937584082</v>
      </c>
      <c r="P32" s="1">
        <v>3.4053870684733787</v>
      </c>
      <c r="Q32" s="1">
        <v>3.3398337347887574</v>
      </c>
      <c r="R32" s="1">
        <v>3.2294797413224052</v>
      </c>
      <c r="S32" s="1">
        <v>3.2391198790125086</v>
      </c>
      <c r="T32" s="1">
        <v>3.1661266490447604</v>
      </c>
      <c r="U32" s="1">
        <v>3.1074481422982867</v>
      </c>
      <c r="V32" s="1">
        <v>3.0365125461069646</v>
      </c>
      <c r="W32" s="1">
        <v>3.021678229337593</v>
      </c>
      <c r="X32" s="1">
        <v>2.976605977131797</v>
      </c>
      <c r="Y32" s="1">
        <v>2.9314880734875937</v>
      </c>
      <c r="Z32" s="1">
        <v>2.9376008321920204</v>
      </c>
      <c r="AA32" s="1">
        <v>2.8948190095853659</v>
      </c>
      <c r="AB32" s="1">
        <v>2.8640509634717581</v>
      </c>
      <c r="AC32" s="1">
        <v>2.8161020678522348</v>
      </c>
      <c r="AD32" s="1">
        <v>2.8402421622528253</v>
      </c>
      <c r="AE32" s="1">
        <v>2.7929942746060386</v>
      </c>
      <c r="AF32" s="1">
        <v>2.7484483839483165</v>
      </c>
    </row>
    <row r="33" spans="1:32">
      <c r="A33" s="88" t="s">
        <v>400</v>
      </c>
      <c r="B33" s="23" t="s">
        <v>30</v>
      </c>
      <c r="C33" s="1">
        <v>6.0589661557963552</v>
      </c>
      <c r="D33" s="1">
        <v>5.8162707390148425</v>
      </c>
      <c r="E33" s="1">
        <v>6.7731938142175121</v>
      </c>
      <c r="F33" s="1">
        <v>7.1827176065563245</v>
      </c>
      <c r="G33" s="1">
        <v>7.2521676217526414</v>
      </c>
      <c r="H33" s="1">
        <v>7.9627255294742811</v>
      </c>
      <c r="I33" s="1">
        <v>8.3005488448461549</v>
      </c>
      <c r="J33" s="1">
        <v>7.9097628662991815</v>
      </c>
      <c r="K33" s="1">
        <v>7.3412143379401646</v>
      </c>
      <c r="L33" s="1">
        <v>7.0971528750751212</v>
      </c>
      <c r="M33" s="1">
        <v>7.0234780947419049</v>
      </c>
      <c r="N33" s="1">
        <v>6.7023443142765196</v>
      </c>
      <c r="O33" s="1">
        <v>6.0242279765355295</v>
      </c>
      <c r="P33" s="1">
        <v>6.4051010637374493</v>
      </c>
      <c r="Q33" s="1">
        <v>5.7929105453197218</v>
      </c>
      <c r="R33" s="1">
        <v>5.56354487924804</v>
      </c>
      <c r="S33" s="1">
        <v>5.3898189761369384</v>
      </c>
      <c r="T33" s="1">
        <v>5.2202065354176916</v>
      </c>
      <c r="U33" s="1">
        <v>5.0068612244995068</v>
      </c>
      <c r="V33" s="1">
        <v>4.9792303259110779</v>
      </c>
      <c r="W33" s="1">
        <v>4.6744665487263575</v>
      </c>
      <c r="X33" s="1">
        <v>4.5963681093465603</v>
      </c>
      <c r="Y33" s="1">
        <v>4.468117052050693</v>
      </c>
      <c r="Z33" s="1">
        <v>4.2895173633510595</v>
      </c>
      <c r="AA33" s="1">
        <v>4.1243729052048161</v>
      </c>
      <c r="AB33" s="1">
        <v>4.0621735359277658</v>
      </c>
      <c r="AC33" s="1">
        <v>3.9323202903270542</v>
      </c>
      <c r="AD33" s="1">
        <v>3.789779239253352</v>
      </c>
      <c r="AE33" s="1">
        <v>3.5459345965119722</v>
      </c>
      <c r="AF33" s="1">
        <v>3.4901549749520542</v>
      </c>
    </row>
    <row r="34" spans="1:32">
      <c r="A34" s="88" t="s">
        <v>400</v>
      </c>
      <c r="B34" s="23" t="s">
        <v>29</v>
      </c>
      <c r="C34" s="1">
        <v>278.75258984973652</v>
      </c>
      <c r="D34" s="1">
        <v>272.20820735053428</v>
      </c>
      <c r="E34" s="1">
        <v>256.28031114140981</v>
      </c>
      <c r="F34" s="1">
        <v>220.69256003966103</v>
      </c>
      <c r="G34" s="1">
        <v>208.60517322151043</v>
      </c>
      <c r="H34" s="1">
        <v>201.88898588918985</v>
      </c>
      <c r="I34" s="1">
        <v>190.28989771931612</v>
      </c>
      <c r="J34" s="1">
        <v>183.3194164455341</v>
      </c>
      <c r="K34" s="1">
        <v>175.07755854681295</v>
      </c>
      <c r="L34" s="1">
        <v>168.18692370769185</v>
      </c>
      <c r="M34" s="1">
        <v>162.8522507810186</v>
      </c>
      <c r="N34" s="1">
        <v>159.76265132358364</v>
      </c>
      <c r="O34" s="1">
        <v>157.72643330462483</v>
      </c>
      <c r="P34" s="1">
        <v>157.45207168349245</v>
      </c>
      <c r="Q34" s="1">
        <v>158.7393047009723</v>
      </c>
      <c r="R34" s="1">
        <v>160.49355536005493</v>
      </c>
      <c r="S34" s="1">
        <v>162.34184795209106</v>
      </c>
      <c r="T34" s="1">
        <v>163.54949606746197</v>
      </c>
      <c r="U34" s="1">
        <v>163.6429189733212</v>
      </c>
      <c r="V34" s="1">
        <v>164.70268809890553</v>
      </c>
      <c r="W34" s="1">
        <v>165.9653560371124</v>
      </c>
      <c r="X34" s="1">
        <v>167.32165597192085</v>
      </c>
      <c r="Y34" s="1">
        <v>168.7754649982511</v>
      </c>
      <c r="Z34" s="1">
        <v>170.74491952267127</v>
      </c>
      <c r="AA34" s="1">
        <v>172.4631192332524</v>
      </c>
      <c r="AB34" s="1">
        <v>174.43394624223592</v>
      </c>
      <c r="AC34" s="1">
        <v>176.18738085608112</v>
      </c>
      <c r="AD34" s="1">
        <v>178.23797009794956</v>
      </c>
      <c r="AE34" s="1">
        <v>179.90993073908413</v>
      </c>
      <c r="AF34" s="1">
        <v>181.84525753024556</v>
      </c>
    </row>
    <row r="35" spans="1:32">
      <c r="A35" s="88" t="s">
        <v>400</v>
      </c>
      <c r="B35" s="23" t="s">
        <v>84</v>
      </c>
      <c r="C35" s="1">
        <v>903.4357091813049</v>
      </c>
      <c r="D35" s="1">
        <v>1024.8073963037014</v>
      </c>
      <c r="E35" s="1">
        <v>985.88678405820303</v>
      </c>
      <c r="F35" s="1">
        <v>869.52358252098441</v>
      </c>
      <c r="G35" s="1">
        <v>860.78642056077922</v>
      </c>
      <c r="H35" s="1">
        <v>879.37994434726124</v>
      </c>
      <c r="I35" s="1">
        <v>883.69467257260646</v>
      </c>
      <c r="J35" s="1">
        <v>880.02239563737669</v>
      </c>
      <c r="K35" s="1">
        <v>867.78417203917195</v>
      </c>
      <c r="L35" s="1">
        <v>866.99343033881519</v>
      </c>
      <c r="M35" s="1">
        <v>870.14659810553474</v>
      </c>
      <c r="N35" s="1">
        <v>871.96176537293888</v>
      </c>
      <c r="O35" s="1">
        <v>868.47041752855534</v>
      </c>
      <c r="P35" s="1">
        <v>879.02617234745787</v>
      </c>
      <c r="Q35" s="1">
        <v>881.30128978343748</v>
      </c>
      <c r="R35" s="1">
        <v>888.07101277212291</v>
      </c>
      <c r="S35" s="1">
        <v>890.93247211168568</v>
      </c>
      <c r="T35" s="1">
        <v>895.25939293236263</v>
      </c>
      <c r="U35" s="1">
        <v>898.52141643387984</v>
      </c>
      <c r="V35" s="1">
        <v>904.06749049830262</v>
      </c>
      <c r="W35" s="1">
        <v>909.12448949231839</v>
      </c>
      <c r="X35" s="1">
        <v>915.35562405235896</v>
      </c>
      <c r="Y35" s="1">
        <v>922.66339264390808</v>
      </c>
      <c r="Z35" s="1">
        <v>929.13846275214007</v>
      </c>
      <c r="AA35" s="1">
        <v>935.68808679220092</v>
      </c>
      <c r="AB35" s="1">
        <v>944.25612027894567</v>
      </c>
      <c r="AC35" s="1">
        <v>952.25819431316552</v>
      </c>
      <c r="AD35" s="1">
        <v>959.06578694569657</v>
      </c>
      <c r="AE35" s="1">
        <v>966.9125637686426</v>
      </c>
      <c r="AF35" s="1">
        <v>973.93215792244666</v>
      </c>
    </row>
    <row r="36" spans="1:32">
      <c r="A36" s="88" t="s">
        <v>400</v>
      </c>
      <c r="B36" s="23" t="s">
        <v>85</v>
      </c>
      <c r="C36" s="1">
        <v>294.54527043008716</v>
      </c>
      <c r="D36" s="1">
        <v>384.60516392021947</v>
      </c>
      <c r="E36" s="1">
        <v>355.86315789700944</v>
      </c>
      <c r="F36" s="1">
        <v>296.08974079770985</v>
      </c>
      <c r="G36" s="1">
        <v>270.36447405433091</v>
      </c>
      <c r="H36" s="1">
        <v>268.40962138182516</v>
      </c>
      <c r="I36" s="1">
        <v>272.38069625299346</v>
      </c>
      <c r="J36" s="1">
        <v>271.50952053915938</v>
      </c>
      <c r="K36" s="1">
        <v>289.71869501928217</v>
      </c>
      <c r="L36" s="1">
        <v>309.30655982594311</v>
      </c>
      <c r="M36" s="1">
        <v>321.10150362865943</v>
      </c>
      <c r="N36" s="1">
        <v>321.57969086430074</v>
      </c>
      <c r="O36" s="1">
        <v>317.40985490899959</v>
      </c>
      <c r="P36" s="1">
        <v>321.28472783557987</v>
      </c>
      <c r="Q36" s="1">
        <v>314.0269790514123</v>
      </c>
      <c r="R36" s="1">
        <v>355.90874821787196</v>
      </c>
      <c r="S36" s="1">
        <v>405.15201216303399</v>
      </c>
      <c r="T36" s="1">
        <v>446.94993353967425</v>
      </c>
      <c r="U36" s="1">
        <v>496.64295770303403</v>
      </c>
      <c r="V36" s="1">
        <v>541.75552373362609</v>
      </c>
      <c r="W36" s="1">
        <v>574.67054874627195</v>
      </c>
      <c r="X36" s="1">
        <v>608.81865688302446</v>
      </c>
      <c r="Y36" s="1">
        <v>631.49407872081588</v>
      </c>
      <c r="Z36" s="1">
        <v>646.52871814014293</v>
      </c>
      <c r="AA36" s="1">
        <v>659.18059074343387</v>
      </c>
      <c r="AB36" s="1">
        <v>661.85491668437555</v>
      </c>
      <c r="AC36" s="1">
        <v>659.22192211671506</v>
      </c>
      <c r="AD36" s="1">
        <v>644.23694111251029</v>
      </c>
      <c r="AE36" s="1">
        <v>626.32842364125486</v>
      </c>
      <c r="AF36" s="1">
        <v>600.84789709664858</v>
      </c>
    </row>
    <row r="37" spans="1:32">
      <c r="A37" s="88" t="s">
        <v>400</v>
      </c>
      <c r="B37" s="23" t="s">
        <v>87</v>
      </c>
      <c r="C37" s="1">
        <v>448.95256861755354</v>
      </c>
      <c r="D37" s="1">
        <v>696.11685691619732</v>
      </c>
      <c r="E37" s="1">
        <v>733.57797802373261</v>
      </c>
      <c r="F37" s="1">
        <v>654.50450204547622</v>
      </c>
      <c r="G37" s="1">
        <v>638.06069780795679</v>
      </c>
      <c r="H37" s="1">
        <v>658.15655175903123</v>
      </c>
      <c r="I37" s="1">
        <v>678.54920104262897</v>
      </c>
      <c r="J37" s="1">
        <v>668.26123528487392</v>
      </c>
      <c r="K37" s="1">
        <v>668.43829044515178</v>
      </c>
      <c r="L37" s="1">
        <v>675.10365072921252</v>
      </c>
      <c r="M37" s="1">
        <v>691.90437113360554</v>
      </c>
      <c r="N37" s="1">
        <v>697.37042348821751</v>
      </c>
      <c r="O37" s="1">
        <v>691.68628030160926</v>
      </c>
      <c r="P37" s="1">
        <v>693.32765680375007</v>
      </c>
      <c r="Q37" s="1">
        <v>698.25504238086398</v>
      </c>
      <c r="R37" s="1">
        <v>708.25412680780789</v>
      </c>
      <c r="S37" s="1">
        <v>705.10071749969597</v>
      </c>
      <c r="T37" s="1">
        <v>700.33163411909231</v>
      </c>
      <c r="U37" s="1">
        <v>683.81552821804235</v>
      </c>
      <c r="V37" s="1">
        <v>661.91971875433171</v>
      </c>
      <c r="W37" s="1">
        <v>630.60285930800717</v>
      </c>
      <c r="X37" s="1">
        <v>590.6028819168497</v>
      </c>
      <c r="Y37" s="1">
        <v>547.49544293468989</v>
      </c>
      <c r="Z37" s="1">
        <v>500.86234544358388</v>
      </c>
      <c r="AA37" s="1">
        <v>457.73365210115247</v>
      </c>
      <c r="AB37" s="1">
        <v>409.44860432712272</v>
      </c>
      <c r="AC37" s="1">
        <v>363.85614585741729</v>
      </c>
      <c r="AD37" s="1">
        <v>319.30111447792729</v>
      </c>
      <c r="AE37" s="1">
        <v>276.7299099189774</v>
      </c>
      <c r="AF37" s="1">
        <v>237.75392840707136</v>
      </c>
    </row>
    <row r="38" spans="1:32">
      <c r="A38" s="88" t="s">
        <v>400</v>
      </c>
      <c r="B38" s="197" t="s">
        <v>88</v>
      </c>
      <c r="C38" s="1">
        <v>1819.8443388975822</v>
      </c>
      <c r="D38" s="1">
        <v>1750.74933537998</v>
      </c>
      <c r="E38" s="1">
        <v>1684.5225981349195</v>
      </c>
      <c r="F38" s="1">
        <v>1621.0370981398842</v>
      </c>
      <c r="G38" s="1">
        <v>1560.1716885150295</v>
      </c>
      <c r="H38" s="1">
        <v>1501.8108240707406</v>
      </c>
      <c r="I38" s="1">
        <v>1445.8442944764622</v>
      </c>
      <c r="J38" s="1">
        <v>1392.1669703816183</v>
      </c>
      <c r="K38" s="1">
        <v>1340.678561852535</v>
      </c>
      <c r="L38" s="1">
        <v>1361.0536333730279</v>
      </c>
      <c r="M38" s="1">
        <v>1381.7718213267653</v>
      </c>
      <c r="N38" s="1">
        <v>1402.8393441924404</v>
      </c>
      <c r="O38" s="1">
        <v>1424.2625383798199</v>
      </c>
      <c r="P38" s="1">
        <v>1446.0478605239828</v>
      </c>
      <c r="Q38" s="1">
        <v>1468.2018898247941</v>
      </c>
      <c r="R38" s="1">
        <v>1490.7313304325253</v>
      </c>
      <c r="S38" s="1">
        <v>1513.6430138805235</v>
      </c>
      <c r="T38" s="1">
        <v>1536.9439015658747</v>
      </c>
      <c r="U38" s="1">
        <v>1560.6410872790109</v>
      </c>
      <c r="V38" s="1">
        <v>1584.7417997832281</v>
      </c>
      <c r="W38" s="1">
        <v>1609.2534054451155</v>
      </c>
      <c r="X38" s="1">
        <v>1634.1834109169031</v>
      </c>
      <c r="Y38" s="1">
        <v>1659.5394658717553</v>
      </c>
      <c r="Z38" s="1">
        <v>1685.3293657930697</v>
      </c>
      <c r="AA38" s="1">
        <v>1711.5610548188492</v>
      </c>
      <c r="AB38" s="1">
        <v>1738.2426286422433</v>
      </c>
      <c r="AC38" s="1">
        <v>1765.3823374693754</v>
      </c>
      <c r="AD38" s="1">
        <v>1792.9885890355933</v>
      </c>
      <c r="AE38" s="1">
        <v>1821.0699516813038</v>
      </c>
      <c r="AF38" s="1">
        <v>1849.6351574885787</v>
      </c>
    </row>
    <row r="41" spans="1:32">
      <c r="A41" s="88" t="s">
        <v>3</v>
      </c>
      <c r="B41" s="88" t="s">
        <v>395</v>
      </c>
      <c r="C41" s="193">
        <v>2006</v>
      </c>
      <c r="D41" s="193">
        <v>2007</v>
      </c>
      <c r="E41" s="193">
        <v>2008</v>
      </c>
      <c r="F41" s="193">
        <v>2009</v>
      </c>
      <c r="G41" s="193">
        <v>2010</v>
      </c>
      <c r="H41" s="193">
        <v>2011</v>
      </c>
      <c r="I41" s="193">
        <v>2012</v>
      </c>
      <c r="J41" s="193">
        <v>2013</v>
      </c>
      <c r="K41" s="193">
        <v>2014</v>
      </c>
      <c r="L41" s="193">
        <v>2015</v>
      </c>
      <c r="M41" s="193">
        <v>2016</v>
      </c>
      <c r="N41" s="193">
        <v>2017</v>
      </c>
      <c r="O41" s="193">
        <v>2018</v>
      </c>
      <c r="P41" s="193">
        <v>2019</v>
      </c>
      <c r="Q41" s="193">
        <v>2020</v>
      </c>
      <c r="R41" s="193">
        <v>2021</v>
      </c>
      <c r="S41" s="193">
        <v>2022</v>
      </c>
      <c r="T41" s="193">
        <v>2023</v>
      </c>
      <c r="U41" s="193">
        <v>2024</v>
      </c>
      <c r="V41" s="193">
        <v>2025</v>
      </c>
      <c r="W41" s="193">
        <v>2026</v>
      </c>
      <c r="X41" s="193">
        <v>2027</v>
      </c>
      <c r="Y41" s="193">
        <v>2028</v>
      </c>
      <c r="Z41" s="193">
        <v>2029</v>
      </c>
      <c r="AA41" s="194">
        <v>2030</v>
      </c>
      <c r="AB41" s="193">
        <v>2031</v>
      </c>
      <c r="AC41" s="194">
        <v>2032</v>
      </c>
      <c r="AD41" s="193">
        <v>2033</v>
      </c>
      <c r="AE41" s="194">
        <v>2034</v>
      </c>
      <c r="AF41" s="193">
        <v>2035</v>
      </c>
    </row>
    <row r="42" spans="1:32">
      <c r="A42" s="88" t="s">
        <v>401</v>
      </c>
      <c r="B42" s="195" t="s">
        <v>67</v>
      </c>
      <c r="C42" s="1">
        <v>4561.1994862000001</v>
      </c>
      <c r="D42" s="1">
        <v>4291.3674862800754</v>
      </c>
      <c r="E42" s="1">
        <v>4039.152466208744</v>
      </c>
      <c r="F42" s="1">
        <v>3803.2952229694592</v>
      </c>
      <c r="G42" s="1">
        <v>3582.6338793042892</v>
      </c>
      <c r="H42" s="1">
        <v>3376.0958849311746</v>
      </c>
      <c r="I42" s="1">
        <v>3182.6907046044462</v>
      </c>
      <c r="J42" s="1">
        <v>3001.503132304661</v>
      </c>
      <c r="K42" s="1">
        <v>2831.6871763091394</v>
      </c>
      <c r="L42" s="1">
        <v>2869.1431500945537</v>
      </c>
      <c r="M42" s="1">
        <v>2915.9599909789431</v>
      </c>
      <c r="N42" s="1">
        <v>2963.6332243249294</v>
      </c>
      <c r="O42" s="1">
        <v>3012.1793153852641</v>
      </c>
      <c r="P42" s="1">
        <v>3061.615052151461</v>
      </c>
      <c r="Q42" s="1">
        <v>3111.9575517252119</v>
      </c>
      <c r="R42" s="1">
        <v>3163.2242668159088</v>
      </c>
      <c r="S42" s="1">
        <v>3215.4329923667765</v>
      </c>
      <c r="T42" s="1">
        <v>3268.601872312161</v>
      </c>
      <c r="U42" s="1">
        <v>3322.749406468572</v>
      </c>
      <c r="V42" s="1">
        <v>3377.8944575621276</v>
      </c>
      <c r="W42" s="1">
        <v>3434.0562583951091</v>
      </c>
      <c r="X42" s="1">
        <v>3491.2544191543761</v>
      </c>
      <c r="Y42" s="1">
        <v>3549.508934864456</v>
      </c>
      <c r="Z42" s="1">
        <v>3608.8401929881711</v>
      </c>
      <c r="AA42" s="1">
        <v>3669.2689811777313</v>
      </c>
      <c r="AB42" s="1">
        <v>3730.8164951792701</v>
      </c>
      <c r="AC42" s="1">
        <v>3793.5043468938611</v>
      </c>
      <c r="AD42" s="1">
        <v>3857.3545725981244</v>
      </c>
      <c r="AE42" s="1">
        <v>3922.3896413275752</v>
      </c>
      <c r="AF42" s="1">
        <v>3988.632463425944</v>
      </c>
    </row>
    <row r="43" spans="1:32">
      <c r="A43" s="88" t="s">
        <v>401</v>
      </c>
      <c r="B43" s="195" t="s">
        <v>68</v>
      </c>
      <c r="C43" s="1">
        <v>2642.7611710000001</v>
      </c>
      <c r="D43" s="1">
        <v>2514.404893127471</v>
      </c>
      <c r="E43" s="1">
        <v>2392.3707496851316</v>
      </c>
      <c r="F43" s="1">
        <v>2276.3433977890977</v>
      </c>
      <c r="G43" s="1">
        <v>2166.0233983326525</v>
      </c>
      <c r="H43" s="1">
        <v>2061.1264062715509</v>
      </c>
      <c r="I43" s="1">
        <v>1961.3824024645651</v>
      </c>
      <c r="J43" s="1">
        <v>1866.5349649224977</v>
      </c>
      <c r="K43" s="1">
        <v>1776.3405774303917</v>
      </c>
      <c r="L43" s="1">
        <v>1797.2384843784118</v>
      </c>
      <c r="M43" s="1">
        <v>1823.9375175757968</v>
      </c>
      <c r="N43" s="1">
        <v>1851.1011964004306</v>
      </c>
      <c r="O43" s="1">
        <v>1878.7382637756082</v>
      </c>
      <c r="P43" s="1">
        <v>1906.8576325459367</v>
      </c>
      <c r="Q43" s="1">
        <v>1935.4683888210534</v>
      </c>
      <c r="R43" s="1">
        <v>1964.5797953854512</v>
      </c>
      <c r="S43" s="1">
        <v>1994.2012951757083</v>
      </c>
      <c r="T43" s="1">
        <v>2024.3425148264703</v>
      </c>
      <c r="U43" s="1">
        <v>2055.013268286536</v>
      </c>
      <c r="V43" s="1">
        <v>2086.2235605064416</v>
      </c>
      <c r="W43" s="1">
        <v>2117.9835911989544</v>
      </c>
      <c r="X43" s="1">
        <v>2150.3037586739247</v>
      </c>
      <c r="Y43" s="1">
        <v>2183.194663748965</v>
      </c>
      <c r="Z43" s="1">
        <v>2216.6671137374574</v>
      </c>
      <c r="AA43" s="1">
        <v>2250.732126515426</v>
      </c>
      <c r="AB43" s="1">
        <v>2285.4009346688313</v>
      </c>
      <c r="AC43" s="1">
        <v>2320.6849897228772</v>
      </c>
      <c r="AD43" s="1">
        <v>2356.5959664549655</v>
      </c>
      <c r="AE43" s="1">
        <v>2393.1457672929409</v>
      </c>
      <c r="AF43" s="1">
        <v>2430.3465268003256</v>
      </c>
    </row>
    <row r="44" spans="1:32">
      <c r="A44" s="88" t="s">
        <v>401</v>
      </c>
      <c r="B44" s="195" t="s">
        <v>28</v>
      </c>
      <c r="C44" s="1">
        <v>3156.7896102565296</v>
      </c>
      <c r="D44" s="1">
        <v>3179.7667231135665</v>
      </c>
      <c r="E44" s="1">
        <v>3204.5252741300196</v>
      </c>
      <c r="F44" s="1">
        <v>3231.0512511526595</v>
      </c>
      <c r="G44" s="1">
        <v>3259.3345399603818</v>
      </c>
      <c r="H44" s="1">
        <v>3289.3688626559865</v>
      </c>
      <c r="I44" s="1">
        <v>3321.1517264096788</v>
      </c>
      <c r="J44" s="1">
        <v>3354.6843823602417</v>
      </c>
      <c r="K44" s="1">
        <v>3389.9717945081106</v>
      </c>
      <c r="L44" s="1">
        <v>3440.6692107719373</v>
      </c>
      <c r="M44" s="1">
        <v>3502.7094971814599</v>
      </c>
      <c r="N44" s="1">
        <v>3565.9142092665252</v>
      </c>
      <c r="O44" s="1">
        <v>3630.3058571465817</v>
      </c>
      <c r="P44" s="1">
        <v>3695.9073974954608</v>
      </c>
      <c r="Q44" s="1">
        <v>3762.7422426260782</v>
      </c>
      <c r="R44" s="1">
        <v>3830.8342697646904</v>
      </c>
      <c r="S44" s="1">
        <v>3900.207830518762</v>
      </c>
      <c r="T44" s="1">
        <v>3970.8877605425955</v>
      </c>
      <c r="U44" s="1">
        <v>4042.8993894049431</v>
      </c>
      <c r="V44" s="1">
        <v>4116.268550662955</v>
      </c>
      <c r="W44" s="1">
        <v>4191.0215921468534</v>
      </c>
      <c r="X44" s="1">
        <v>4267.185386459887</v>
      </c>
      <c r="Y44" s="1">
        <v>4344.7873416981583</v>
      </c>
      <c r="Z44" s="1">
        <v>4423.8554123950698</v>
      </c>
      <c r="AA44" s="1">
        <v>4504.4181106951792</v>
      </c>
      <c r="AB44" s="1">
        <v>4586.5045177624379</v>
      </c>
      <c r="AC44" s="1">
        <v>4670.1442954278218</v>
      </c>
      <c r="AD44" s="1">
        <v>4755.3676980815126</v>
      </c>
      <c r="AE44" s="1">
        <v>4842.2055848149002</v>
      </c>
      <c r="AF44" s="1">
        <v>4930.6894318177765</v>
      </c>
    </row>
    <row r="45" spans="1:32">
      <c r="A45" s="88" t="s">
        <v>401</v>
      </c>
      <c r="B45" s="195" t="s">
        <v>69</v>
      </c>
      <c r="C45" s="1">
        <v>1025.7819263999997</v>
      </c>
      <c r="D45" s="1">
        <v>1015.7490606720912</v>
      </c>
      <c r="E45" s="1">
        <v>1005.8996497547258</v>
      </c>
      <c r="F45" s="1">
        <v>996.22736906761838</v>
      </c>
      <c r="G45" s="1">
        <v>986.72631177655273</v>
      </c>
      <c r="H45" s="1">
        <v>977.39095124936659</v>
      </c>
      <c r="I45" s="1">
        <v>968.21610718521492</v>
      </c>
      <c r="J45" s="1">
        <v>959.19691505141896</v>
      </c>
      <c r="K45" s="1">
        <v>950.32879849875269</v>
      </c>
      <c r="L45" s="1">
        <v>928.9159349628228</v>
      </c>
      <c r="M45" s="1">
        <v>910.75990776497383</v>
      </c>
      <c r="N45" s="1">
        <v>892.9918282155445</v>
      </c>
      <c r="O45" s="1">
        <v>875.60261105472136</v>
      </c>
      <c r="P45" s="1">
        <v>858.58340276509284</v>
      </c>
      <c r="Q45" s="1">
        <v>841.92557517316504</v>
      </c>
      <c r="R45" s="1">
        <v>825.62071924252518</v>
      </c>
      <c r="S45" s="1">
        <v>809.66063905234648</v>
      </c>
      <c r="T45" s="1">
        <v>794.0373459551613</v>
      </c>
      <c r="U45" s="1">
        <v>778.7430529080533</v>
      </c>
      <c r="V45" s="1">
        <v>763.77016897162559</v>
      </c>
      <c r="W45" s="1">
        <v>749.1112939713131</v>
      </c>
      <c r="X45" s="1">
        <v>734.75921331579787</v>
      </c>
      <c r="Y45" s="1">
        <v>720.70689296747889</v>
      </c>
      <c r="Z45" s="1">
        <v>706.9474745601201</v>
      </c>
      <c r="AA45" s="1">
        <v>693.47427065898535</v>
      </c>
      <c r="AB45" s="1">
        <v>680.28076015892304</v>
      </c>
      <c r="AC45" s="1">
        <v>667.36058381603198</v>
      </c>
      <c r="AD45" s="1">
        <v>654.70753990868741</v>
      </c>
      <c r="AE45" s="1">
        <v>642.31558002385839</v>
      </c>
      <c r="AF45" s="1">
        <v>630.17880496478438</v>
      </c>
    </row>
    <row r="46" spans="1:32">
      <c r="A46" s="88" t="s">
        <v>401</v>
      </c>
      <c r="B46" s="195" t="s">
        <v>70</v>
      </c>
      <c r="C46" s="1">
        <v>1586.4604750861834</v>
      </c>
      <c r="D46" s="1">
        <v>1278.6175627284658</v>
      </c>
      <c r="E46" s="1">
        <v>1291.7263733412299</v>
      </c>
      <c r="F46" s="1">
        <v>1319.4152984684142</v>
      </c>
      <c r="G46" s="1">
        <v>1322.5490800961479</v>
      </c>
      <c r="H46" s="1">
        <v>1303.6034657674752</v>
      </c>
      <c r="I46" s="1">
        <v>1314.594129181409</v>
      </c>
      <c r="J46" s="1">
        <v>1328.6281680042118</v>
      </c>
      <c r="K46" s="1">
        <v>1336.44663364094</v>
      </c>
      <c r="L46" s="1">
        <v>1324.2799675542915</v>
      </c>
      <c r="M46" s="1">
        <v>1315.5802735207935</v>
      </c>
      <c r="N46" s="1">
        <v>1309.4403586413948</v>
      </c>
      <c r="O46" s="1">
        <v>1299.3893842874022</v>
      </c>
      <c r="P46" s="1">
        <v>1288.5346673484623</v>
      </c>
      <c r="Q46" s="1">
        <v>1279.2857999978044</v>
      </c>
      <c r="R46" s="1">
        <v>1270.8808266773976</v>
      </c>
      <c r="S46" s="1">
        <v>1262.938400238758</v>
      </c>
      <c r="T46" s="1">
        <v>1254.5697429314357</v>
      </c>
      <c r="U46" s="1">
        <v>1246.7890380913987</v>
      </c>
      <c r="V46" s="1">
        <v>1239.0881367696682</v>
      </c>
      <c r="W46" s="1">
        <v>1231.7835180794639</v>
      </c>
      <c r="X46" s="1">
        <v>1225.1282502211102</v>
      </c>
      <c r="Y46" s="1">
        <v>1218.8679710325898</v>
      </c>
      <c r="Z46" s="1">
        <v>1212.8752016603639</v>
      </c>
      <c r="AA46" s="1">
        <v>1207.5299348023464</v>
      </c>
      <c r="AB46" s="1">
        <v>1201.0555177077458</v>
      </c>
      <c r="AC46" s="1">
        <v>1195.4177687120721</v>
      </c>
      <c r="AD46" s="1">
        <v>1190.2355668479586</v>
      </c>
      <c r="AE46" s="1">
        <v>1185.8889885860301</v>
      </c>
      <c r="AF46" s="1">
        <v>1182.2506807852244</v>
      </c>
    </row>
    <row r="47" spans="1:32">
      <c r="A47" s="88" t="s">
        <v>401</v>
      </c>
      <c r="B47" s="195" t="s">
        <v>71</v>
      </c>
      <c r="C47" s="1">
        <v>2774.6385126852151</v>
      </c>
      <c r="D47" s="1">
        <v>2528.3141087377294</v>
      </c>
      <c r="E47" s="1">
        <v>2480.8349833205848</v>
      </c>
      <c r="F47" s="1">
        <v>2411.0066672632461</v>
      </c>
      <c r="G47" s="1">
        <v>2394.0239288677963</v>
      </c>
      <c r="H47" s="1">
        <v>2363.8147042397372</v>
      </c>
      <c r="I47" s="1">
        <v>2330.5165220562199</v>
      </c>
      <c r="J47" s="1">
        <v>2339.610313602167</v>
      </c>
      <c r="K47" s="1">
        <v>2330.0249054833607</v>
      </c>
      <c r="L47" s="1">
        <v>2361.9856304244922</v>
      </c>
      <c r="M47" s="1">
        <v>2397.7011998198909</v>
      </c>
      <c r="N47" s="1">
        <v>2432.1694017063101</v>
      </c>
      <c r="O47" s="1">
        <v>2465.1220770365217</v>
      </c>
      <c r="P47" s="1">
        <v>2495.1296141839484</v>
      </c>
      <c r="Q47" s="1">
        <v>2528.2537904789328</v>
      </c>
      <c r="R47" s="1">
        <v>2558.8593142886771</v>
      </c>
      <c r="S47" s="1">
        <v>2591.5263361211264</v>
      </c>
      <c r="T47" s="1">
        <v>2622.1824663689681</v>
      </c>
      <c r="U47" s="1">
        <v>2654.4069673510921</v>
      </c>
      <c r="V47" s="1">
        <v>2686.8120414653622</v>
      </c>
      <c r="W47" s="1">
        <v>2718.4909196533936</v>
      </c>
      <c r="X47" s="1">
        <v>2752.7033353657739</v>
      </c>
      <c r="Y47" s="1">
        <v>2787.7820424672946</v>
      </c>
      <c r="Z47" s="1">
        <v>2823.8227463036815</v>
      </c>
      <c r="AA47" s="1">
        <v>2860.3606645588252</v>
      </c>
      <c r="AB47" s="1">
        <v>2895.6895246550357</v>
      </c>
      <c r="AC47" s="1">
        <v>2932.4698908686782</v>
      </c>
      <c r="AD47" s="1">
        <v>2969.3166932636691</v>
      </c>
      <c r="AE47" s="1">
        <v>3007.4491001750212</v>
      </c>
      <c r="AF47" s="1">
        <v>3046.9249406660779</v>
      </c>
    </row>
    <row r="48" spans="1:32">
      <c r="A48" s="88" t="s">
        <v>401</v>
      </c>
      <c r="B48" s="195" t="s">
        <v>72</v>
      </c>
      <c r="C48" s="1">
        <v>1088.7441097200001</v>
      </c>
      <c r="D48" s="1">
        <v>1067.4589436074689</v>
      </c>
      <c r="E48" s="1">
        <v>1046.72349553616</v>
      </c>
      <c r="F48" s="1">
        <v>1026.5232538547486</v>
      </c>
      <c r="G48" s="1">
        <v>1006.8440959944876</v>
      </c>
      <c r="H48" s="1">
        <v>987.67227791759569</v>
      </c>
      <c r="I48" s="1">
        <v>968.99442385486554</v>
      </c>
      <c r="J48" s="1">
        <v>950.79751632449484</v>
      </c>
      <c r="K48" s="1">
        <v>933.06888642435433</v>
      </c>
      <c r="L48" s="1">
        <v>909.33724583770277</v>
      </c>
      <c r="M48" s="1">
        <v>888.91073299689515</v>
      </c>
      <c r="N48" s="1">
        <v>868.96932123020474</v>
      </c>
      <c r="O48" s="1">
        <v>849.50093404316112</v>
      </c>
      <c r="P48" s="1">
        <v>830.49380704186683</v>
      </c>
      <c r="Q48" s="1">
        <v>811.9364796358077</v>
      </c>
      <c r="R48" s="1">
        <v>793.81778696585457</v>
      </c>
      <c r="S48" s="1">
        <v>776.12685205125717</v>
      </c>
      <c r="T48" s="1">
        <v>758.85307814959629</v>
      </c>
      <c r="U48" s="1">
        <v>741.98614132383364</v>
      </c>
      <c r="V48" s="1">
        <v>725.51598321075744</v>
      </c>
      <c r="W48" s="1">
        <v>709.43280398528532</v>
      </c>
      <c r="X48" s="1">
        <v>693.72705551523507</v>
      </c>
      <c r="Y48" s="1">
        <v>678.38943470132813</v>
      </c>
      <c r="Z48" s="1">
        <v>663.41087699733168</v>
      </c>
      <c r="AA48" s="1">
        <v>648.78255010539203</v>
      </c>
      <c r="AB48" s="1">
        <v>634.49584784174522</v>
      </c>
      <c r="AC48" s="1">
        <v>620.54238416812575</v>
      </c>
      <c r="AD48" s="1">
        <v>606.91398738432599</v>
      </c>
      <c r="AE48" s="1">
        <v>593.60269447748237</v>
      </c>
      <c r="AF48" s="1">
        <v>580.60074562378952</v>
      </c>
    </row>
    <row r="49" spans="1:32">
      <c r="A49" s="88" t="s">
        <v>401</v>
      </c>
      <c r="B49" s="195" t="s">
        <v>73</v>
      </c>
      <c r="C49" s="1">
        <v>1244.8905336498829</v>
      </c>
      <c r="D49" s="1">
        <v>1244.9829846686816</v>
      </c>
      <c r="E49" s="1">
        <v>1245.4483034383359</v>
      </c>
      <c r="F49" s="1">
        <v>1246.2766886653824</v>
      </c>
      <c r="G49" s="1">
        <v>1247.4587208960511</v>
      </c>
      <c r="H49" s="1">
        <v>1248.9853489221371</v>
      </c>
      <c r="I49" s="1">
        <v>1250.8478766863234</v>
      </c>
      <c r="J49" s="1">
        <v>1253.0379506686245</v>
      </c>
      <c r="K49" s="1">
        <v>1255.5475477362913</v>
      </c>
      <c r="L49" s="1">
        <v>1214.3125650992674</v>
      </c>
      <c r="M49" s="1">
        <v>1178.0879525452165</v>
      </c>
      <c r="N49" s="1">
        <v>1143.0498586662613</v>
      </c>
      <c r="O49" s="1">
        <v>1109.154350030346</v>
      </c>
      <c r="P49" s="1">
        <v>1076.3593432886792</v>
      </c>
      <c r="Q49" s="1">
        <v>1044.6245184710624</v>
      </c>
      <c r="R49" s="1">
        <v>1013.9112366527861</v>
      </c>
      <c r="S49" s="1">
        <v>984.1824617628431</v>
      </c>
      <c r="T49" s="1">
        <v>955.4026863156397</v>
      </c>
      <c r="U49" s="1">
        <v>927.53786086012099</v>
      </c>
      <c r="V49" s="1">
        <v>900.55532695134082</v>
      </c>
      <c r="W49" s="1">
        <v>874.42375345999221</v>
      </c>
      <c r="X49" s="1">
        <v>849.11307604534727</v>
      </c>
      <c r="Y49" s="1">
        <v>824.59443962643229</v>
      </c>
      <c r="Z49" s="1">
        <v>800.84014369513534</v>
      </c>
      <c r="AA49" s="1">
        <v>777.82359032332977</v>
      </c>
      <c r="AB49" s="1">
        <v>755.51923472402837</v>
      </c>
      <c r="AC49" s="1">
        <v>733.90253823407704</v>
      </c>
      <c r="AD49" s="1">
        <v>712.94992359299022</v>
      </c>
      <c r="AE49" s="1">
        <v>692.63873239923043</v>
      </c>
      <c r="AF49" s="1">
        <v>672.9471846315754</v>
      </c>
    </row>
    <row r="50" spans="1:32">
      <c r="A50" s="88" t="s">
        <v>401</v>
      </c>
      <c r="B50" s="195" t="s">
        <v>74</v>
      </c>
      <c r="C50" s="1">
        <v>1612.2858579091808</v>
      </c>
      <c r="D50" s="1">
        <v>1677.2771359536212</v>
      </c>
      <c r="E50" s="1">
        <v>1746.8610068350033</v>
      </c>
      <c r="F50" s="1">
        <v>1821.3147590600609</v>
      </c>
      <c r="G50" s="1">
        <v>1900.9349409162439</v>
      </c>
      <c r="H50" s="1">
        <v>1986.0386780693141</v>
      </c>
      <c r="I50" s="1">
        <v>2076.9650854899978</v>
      </c>
      <c r="J50" s="1">
        <v>2174.0767804580669</v>
      </c>
      <c r="K50" s="1">
        <v>2277.7615038826257</v>
      </c>
      <c r="L50" s="1">
        <v>2220.1896670414972</v>
      </c>
      <c r="M50" s="1">
        <v>2170.7147989193068</v>
      </c>
      <c r="N50" s="1">
        <v>2122.4496424443778</v>
      </c>
      <c r="O50" s="1">
        <v>2075.3617772310567</v>
      </c>
      <c r="P50" s="1">
        <v>2029.4197407284348</v>
      </c>
      <c r="Q50" s="1">
        <v>1984.592996641383</v>
      </c>
      <c r="R50" s="1">
        <v>1940.8519045232172</v>
      </c>
      <c r="S50" s="1">
        <v>1898.1676904914298</v>
      </c>
      <c r="T50" s="1">
        <v>1856.5124190200963</v>
      </c>
      <c r="U50" s="1">
        <v>1815.8589657646928</v>
      </c>
      <c r="V50" s="1">
        <v>1776.1809913770223</v>
      </c>
      <c r="W50" s="1">
        <v>1737.4529162698705</v>
      </c>
      <c r="X50" s="1">
        <v>1699.6498962928022</v>
      </c>
      <c r="Y50" s="1">
        <v>1662.7477992822373</v>
      </c>
      <c r="Z50" s="1">
        <v>1626.7231824505848</v>
      </c>
      <c r="AA50" s="1">
        <v>1591.5532705807702</v>
      </c>
      <c r="AB50" s="1">
        <v>1557.215934993983</v>
      </c>
      <c r="AC50" s="1">
        <v>1523.6896732598818</v>
      </c>
      <c r="AD50" s="1">
        <v>1490.9535896198552</v>
      </c>
      <c r="AE50" s="1">
        <v>1458.9873760952041</v>
      </c>
      <c r="AF50" s="1">
        <v>1427.7712942533608</v>
      </c>
    </row>
    <row r="51" spans="1:32">
      <c r="A51" s="88" t="s">
        <v>401</v>
      </c>
      <c r="B51" s="195" t="s">
        <v>75</v>
      </c>
      <c r="C51" s="1">
        <v>409.10644079503919</v>
      </c>
      <c r="D51" s="1">
        <v>407.76914488460557</v>
      </c>
      <c r="E51" s="1">
        <v>406.66720970027029</v>
      </c>
      <c r="F51" s="1">
        <v>405.80117726546774</v>
      </c>
      <c r="G51" s="1">
        <v>405.17188090373162</v>
      </c>
      <c r="H51" s="1">
        <v>404.78044706098331</v>
      </c>
      <c r="I51" s="1">
        <v>404.62829753994129</v>
      </c>
      <c r="J51" s="1">
        <v>404.71715215110095</v>
      </c>
      <c r="K51" s="1">
        <v>405.04903178533613</v>
      </c>
      <c r="L51" s="1">
        <v>409.07967761198182</v>
      </c>
      <c r="M51" s="1">
        <v>414.45371979885704</v>
      </c>
      <c r="N51" s="1">
        <v>419.95575451834787</v>
      </c>
      <c r="O51" s="1">
        <v>425.58927985656413</v>
      </c>
      <c r="P51" s="1">
        <v>431.35789527005909</v>
      </c>
      <c r="Q51" s="1">
        <v>437.2653046400286</v>
      </c>
      <c r="R51" s="1">
        <v>443.31531942099707</v>
      </c>
      <c r="S51" s="1">
        <v>449.51186188696511</v>
      </c>
      <c r="T51" s="1">
        <v>455.85896847808817</v>
      </c>
      <c r="U51" s="1">
        <v>462.36079325105095</v>
      </c>
      <c r="V51" s="1">
        <v>469.02161143640558</v>
      </c>
      <c r="W51" s="1">
        <v>475.84582310624614</v>
      </c>
      <c r="X51" s="1">
        <v>482.83795695569512</v>
      </c>
      <c r="Y51" s="1">
        <v>490.0026742017937</v>
      </c>
      <c r="Z51" s="1">
        <v>497.34477260349882</v>
      </c>
      <c r="AA51" s="1">
        <v>504.86919060660819</v>
      </c>
      <c r="AB51" s="1">
        <v>512.58101161755712</v>
      </c>
      <c r="AC51" s="1">
        <v>520.48546841015809</v>
      </c>
      <c r="AD51" s="1">
        <v>528.58794766947756</v>
      </c>
      <c r="AE51" s="1">
        <v>536.89399467718954</v>
      </c>
      <c r="AF51" s="1">
        <v>545.40931814287069</v>
      </c>
    </row>
    <row r="52" spans="1:32">
      <c r="A52" s="88" t="s">
        <v>401</v>
      </c>
      <c r="B52" s="195" t="s">
        <v>76</v>
      </c>
      <c r="C52" s="1">
        <v>974.93269999036283</v>
      </c>
      <c r="D52" s="1">
        <v>975.192687524539</v>
      </c>
      <c r="E52" s="1">
        <v>976.99343282155621</v>
      </c>
      <c r="F52" s="1">
        <v>980.29193054004759</v>
      </c>
      <c r="G52" s="1">
        <v>985.05177404903213</v>
      </c>
      <c r="H52" s="1">
        <v>991.24302473949729</v>
      </c>
      <c r="I52" s="1">
        <v>998.84211776357358</v>
      </c>
      <c r="J52" s="1">
        <v>1007.8318042397732</v>
      </c>
      <c r="K52" s="1">
        <v>1018.2011301888987</v>
      </c>
      <c r="L52" s="1">
        <v>1005.9364429196681</v>
      </c>
      <c r="M52" s="1">
        <v>997.00975440272202</v>
      </c>
      <c r="N52" s="1">
        <v>988.37391650155098</v>
      </c>
      <c r="O52" s="1">
        <v>980.04860743964252</v>
      </c>
      <c r="P52" s="1">
        <v>972.05702050992534</v>
      </c>
      <c r="Q52" s="1">
        <v>964.42642551420079</v>
      </c>
      <c r="R52" s="1">
        <v>957.18882071537269</v>
      </c>
      <c r="S52" s="1">
        <v>950.3816898832564</v>
      </c>
      <c r="T52" s="1">
        <v>944.0488813637138</v>
      </c>
      <c r="U52" s="1">
        <v>938.24162882828148</v>
      </c>
      <c r="V52" s="1">
        <v>933.01973652823392</v>
      </c>
      <c r="W52" s="1">
        <v>928.45295555399673</v>
      </c>
      <c r="X52" s="1">
        <v>924.62258187013947</v>
      </c>
      <c r="Y52" s="1">
        <v>921.62331185328867</v>
      </c>
      <c r="Z52" s="1">
        <v>919.56539681600952</v>
      </c>
      <c r="AA52" s="1">
        <v>918.57714468265044</v>
      </c>
      <c r="AB52" s="1">
        <v>918.80782474272428</v>
      </c>
      <c r="AC52" s="1">
        <v>920.43104041704873</v>
      </c>
      <c r="AD52" s="1">
        <v>923.64864543297267</v>
      </c>
      <c r="AE52" s="1">
        <v>928.69529095141547</v>
      </c>
      <c r="AF52" s="1">
        <v>935.84370529163323</v>
      </c>
    </row>
    <row r="53" spans="1:32">
      <c r="A53" s="88" t="s">
        <v>401</v>
      </c>
      <c r="B53" s="195" t="s">
        <v>77</v>
      </c>
      <c r="C53" s="1">
        <v>248.38475113285062</v>
      </c>
      <c r="D53" s="1">
        <v>251.82831275786953</v>
      </c>
      <c r="E53" s="1">
        <v>255.35960301337855</v>
      </c>
      <c r="F53" s="1">
        <v>258.98128061433397</v>
      </c>
      <c r="G53" s="1">
        <v>262.69608733573858</v>
      </c>
      <c r="H53" s="1">
        <v>266.50685058937961</v>
      </c>
      <c r="I53" s="1">
        <v>270.41648611218096</v>
      </c>
      <c r="J53" s="1">
        <v>274.42800072685174</v>
      </c>
      <c r="K53" s="1">
        <v>278.54449519876249</v>
      </c>
      <c r="L53" s="1">
        <v>279.73818549333618</v>
      </c>
      <c r="M53" s="1">
        <v>281.79100364417206</v>
      </c>
      <c r="N53" s="1">
        <v>283.86507895620605</v>
      </c>
      <c r="O53" s="1">
        <v>285.96069281552838</v>
      </c>
      <c r="P53" s="1">
        <v>288.07813082373076</v>
      </c>
      <c r="Q53" s="1">
        <v>290.21768286265717</v>
      </c>
      <c r="R53" s="1">
        <v>292.37964316568309</v>
      </c>
      <c r="S53" s="1">
        <v>294.56431038251685</v>
      </c>
      <c r="T53" s="1">
        <v>296.77198765126411</v>
      </c>
      <c r="U53" s="1">
        <v>299.00298266895106</v>
      </c>
      <c r="V53" s="1">
        <v>301.25760776304537</v>
      </c>
      <c r="W53" s="1">
        <v>303.53617996287215</v>
      </c>
      <c r="X53" s="1">
        <v>305.8390210779466</v>
      </c>
      <c r="Y53" s="1">
        <v>308.16645776951782</v>
      </c>
      <c r="Z53" s="1">
        <v>310.51882162906696</v>
      </c>
      <c r="AA53" s="1">
        <v>312.89644925635793</v>
      </c>
      <c r="AB53" s="1">
        <v>315.29968233761952</v>
      </c>
      <c r="AC53" s="1">
        <v>317.72886772710143</v>
      </c>
      <c r="AD53" s="1">
        <v>320.18435752782267</v>
      </c>
      <c r="AE53" s="1">
        <v>322.66650917517484</v>
      </c>
      <c r="AF53" s="1">
        <v>325.1756855211604</v>
      </c>
    </row>
    <row r="54" spans="1:32">
      <c r="A54" s="88" t="s">
        <v>401</v>
      </c>
      <c r="B54" s="195" t="s">
        <v>78</v>
      </c>
      <c r="C54" s="1">
        <v>1345.1642174474302</v>
      </c>
      <c r="D54" s="1">
        <v>1337.6329100192124</v>
      </c>
      <c r="E54" s="1">
        <v>1330.5956913754974</v>
      </c>
      <c r="F54" s="1">
        <v>1324.0427385794487</v>
      </c>
      <c r="G54" s="1">
        <v>1317.9645426047675</v>
      </c>
      <c r="H54" s="1">
        <v>1312.3519008321512</v>
      </c>
      <c r="I54" s="1">
        <v>1307.1959097687002</v>
      </c>
      <c r="J54" s="1">
        <v>1302.4879579848271</v>
      </c>
      <c r="K54" s="1">
        <v>1298.2197192634071</v>
      </c>
      <c r="L54" s="1">
        <v>1249.7488126951994</v>
      </c>
      <c r="M54" s="1">
        <v>1206.7690919486756</v>
      </c>
      <c r="N54" s="1">
        <v>1165.316049535729</v>
      </c>
      <c r="O54" s="1">
        <v>1125.333749818647</v>
      </c>
      <c r="P54" s="1">
        <v>1086.7683658330227</v>
      </c>
      <c r="Q54" s="1">
        <v>1049.5680977599202</v>
      </c>
      <c r="R54" s="1">
        <v>1013.6830946194526</v>
      </c>
      <c r="S54" s="1">
        <v>979.06537905614084</v>
      </c>
      <c r="T54" s="1">
        <v>945.66877509169865</v>
      </c>
      <c r="U54" s="1">
        <v>913.44883872598541</v>
      </c>
      <c r="V54" s="1">
        <v>882.36279127172656</v>
      </c>
      <c r="W54" s="1">
        <v>852.36945531326933</v>
      </c>
      <c r="X54" s="1">
        <v>823.42919318411919</v>
      </c>
      <c r="Y54" s="1">
        <v>795.50384786228983</v>
      </c>
      <c r="Z54" s="1">
        <v>768.55668618660684</v>
      </c>
      <c r="AA54" s="1">
        <v>742.55234430105838</v>
      </c>
      <c r="AB54" s="1">
        <v>717.45677523805477</v>
      </c>
      <c r="AC54" s="1">
        <v>693.23719855508864</v>
      </c>
      <c r="AD54" s="1">
        <v>669.86205194276351</v>
      </c>
      <c r="AE54" s="1">
        <v>647.30094472548308</v>
      </c>
      <c r="AF54" s="1">
        <v>625.52461317929817</v>
      </c>
    </row>
    <row r="55" spans="1:32">
      <c r="A55" s="88" t="s">
        <v>401</v>
      </c>
      <c r="B55" s="195" t="s">
        <v>79</v>
      </c>
      <c r="C55" s="1">
        <v>1064.4422265209962</v>
      </c>
      <c r="D55" s="1">
        <v>1060.7652266811501</v>
      </c>
      <c r="E55" s="1">
        <v>1057.4698851045262</v>
      </c>
      <c r="F55" s="1">
        <v>1054.543624543388</v>
      </c>
      <c r="G55" s="1">
        <v>1051.9744453959024</v>
      </c>
      <c r="H55" s="1">
        <v>1049.7509045557492</v>
      </c>
      <c r="I55" s="1">
        <v>1047.8620952228659</v>
      </c>
      <c r="J55" s="1">
        <v>1046.2976276396553</v>
      </c>
      <c r="K55" s="1">
        <v>1045.0476107185702</v>
      </c>
      <c r="L55" s="1">
        <v>1051.9537129564771</v>
      </c>
      <c r="M55" s="1">
        <v>1066.996141957899</v>
      </c>
      <c r="N55" s="1">
        <v>1084.9080040279239</v>
      </c>
      <c r="O55" s="1">
        <v>1104.6373818388781</v>
      </c>
      <c r="P55" s="1">
        <v>1125.6667207278761</v>
      </c>
      <c r="Q55" s="1">
        <v>1147.7453812157689</v>
      </c>
      <c r="R55" s="1">
        <v>1170.7562024831968</v>
      </c>
      <c r="S55" s="1">
        <v>1194.6489298197666</v>
      </c>
      <c r="T55" s="1">
        <v>1219.40700358816</v>
      </c>
      <c r="U55" s="1">
        <v>1245.0309939167307</v>
      </c>
      <c r="V55" s="1">
        <v>1271.5303409122305</v>
      </c>
      <c r="W55" s="1">
        <v>1298.9192391133581</v>
      </c>
      <c r="X55" s="1">
        <v>1327.2145899498832</v>
      </c>
      <c r="Y55" s="1">
        <v>1356.4349862886543</v>
      </c>
      <c r="Z55" s="1">
        <v>1386.6002122058587</v>
      </c>
      <c r="AA55" s="1">
        <v>1417.7310001050557</v>
      </c>
      <c r="AB55" s="1">
        <v>1449.848916516901</v>
      </c>
      <c r="AC55" s="1">
        <v>1482.9763123882169</v>
      </c>
      <c r="AD55" s="1">
        <v>1517.1363058360012</v>
      </c>
      <c r="AE55" s="1">
        <v>1552.3527813921553</v>
      </c>
      <c r="AF55" s="1">
        <v>1588.6503977730838</v>
      </c>
    </row>
    <row r="56" spans="1:32">
      <c r="A56" s="88" t="s">
        <v>401</v>
      </c>
      <c r="B56" s="195" t="s">
        <v>80</v>
      </c>
      <c r="C56" s="1">
        <v>834.846272458219</v>
      </c>
      <c r="D56" s="1">
        <v>820.37056112635446</v>
      </c>
      <c r="E56" s="1">
        <v>806.47603263167878</v>
      </c>
      <c r="F56" s="1">
        <v>793.13669888636127</v>
      </c>
      <c r="G56" s="1">
        <v>780.32791888735437</v>
      </c>
      <c r="H56" s="1">
        <v>768.02633316184335</v>
      </c>
      <c r="I56" s="1">
        <v>756.20980157323606</v>
      </c>
      <c r="J56" s="1">
        <v>744.85734432168306</v>
      </c>
      <c r="K56" s="1">
        <v>733.94908598155564</v>
      </c>
      <c r="L56" s="1">
        <v>744.91912826355565</v>
      </c>
      <c r="M56" s="1">
        <v>758.35490422629425</v>
      </c>
      <c r="N56" s="1">
        <v>772.05314457525265</v>
      </c>
      <c r="O56" s="1">
        <v>786.01915951681383</v>
      </c>
      <c r="P56" s="1">
        <v>800.25836828948445</v>
      </c>
      <c r="Q56" s="1">
        <v>814.77630141682619</v>
      </c>
      <c r="R56" s="1">
        <v>829.57860300707512</v>
      </c>
      <c r="S56" s="1">
        <v>844.67103310041796</v>
      </c>
      <c r="T56" s="1">
        <v>860.05947006491408</v>
      </c>
      <c r="U56" s="1">
        <v>875.74991304207197</v>
      </c>
      <c r="V56" s="1">
        <v>891.74848444311181</v>
      </c>
      <c r="W56" s="1">
        <v>908.06143249696561</v>
      </c>
      <c r="X56" s="1">
        <v>924.69513385109042</v>
      </c>
      <c r="Y56" s="1">
        <v>941.65609622618581</v>
      </c>
      <c r="Z56" s="1">
        <v>958.95096112594081</v>
      </c>
      <c r="AA56" s="1">
        <v>976.5865066029487</v>
      </c>
      <c r="AB56" s="1">
        <v>994.56965008195539</v>
      </c>
      <c r="AC56" s="1">
        <v>1012.9074512416333</v>
      </c>
      <c r="AD56" s="1">
        <v>1031.6071149560944</v>
      </c>
      <c r="AE56" s="1">
        <v>1050.6759942973813</v>
      </c>
      <c r="AF56" s="1">
        <v>1070.1215936002056</v>
      </c>
    </row>
    <row r="57" spans="1:32">
      <c r="A57" s="88" t="s">
        <v>401</v>
      </c>
      <c r="B57" s="195" t="s">
        <v>81</v>
      </c>
      <c r="C57" s="1">
        <v>304.92665180557344</v>
      </c>
      <c r="D57" s="1">
        <v>463.70206563655398</v>
      </c>
      <c r="E57" s="1">
        <v>462.62374152202688</v>
      </c>
      <c r="F57" s="1">
        <v>463.76862697392761</v>
      </c>
      <c r="G57" s="1">
        <v>467.30963351926414</v>
      </c>
      <c r="H57" s="1">
        <v>473.44469507748641</v>
      </c>
      <c r="I57" s="1">
        <v>482.39965180555026</v>
      </c>
      <c r="J57" s="1">
        <v>494.43149262609722</v>
      </c>
      <c r="K57" s="1">
        <v>509.83200000000005</v>
      </c>
      <c r="L57" s="1">
        <v>517.54233122357266</v>
      </c>
      <c r="M57" s="1">
        <v>526.96756759209939</v>
      </c>
      <c r="N57" s="1">
        <v>536.57740395777103</v>
      </c>
      <c r="O57" s="1">
        <v>546.37571789916774</v>
      </c>
      <c r="P57" s="1">
        <v>556.36647339155604</v>
      </c>
      <c r="Q57" s="1">
        <v>566.55372281924576</v>
      </c>
      <c r="R57" s="1">
        <v>576.94160903627574</v>
      </c>
      <c r="S57" s="1">
        <v>587.53436747661522</v>
      </c>
      <c r="T57" s="1">
        <v>598.33632831509158</v>
      </c>
      <c r="U57" s="1">
        <v>609.35191868028937</v>
      </c>
      <c r="V57" s="1">
        <v>620.58566492069542</v>
      </c>
      <c r="W57" s="1">
        <v>632.04219492539505</v>
      </c>
      <c r="X57" s="1">
        <v>643.72624050065861</v>
      </c>
      <c r="Y57" s="1">
        <v>655.64263980378939</v>
      </c>
      <c r="Z57" s="1">
        <v>667.79633983563906</v>
      </c>
      <c r="AA57" s="1">
        <v>680.19239899323293</v>
      </c>
      <c r="AB57" s="1">
        <v>692.83598968397666</v>
      </c>
      <c r="AC57" s="1">
        <v>705.73240100296437</v>
      </c>
      <c r="AD57" s="1">
        <v>718.88704147493297</v>
      </c>
      <c r="AE57" s="1">
        <v>732.30544186245538</v>
      </c>
      <c r="AF57" s="1">
        <v>745.99325804200032</v>
      </c>
    </row>
    <row r="58" spans="1:32">
      <c r="A58" s="88" t="s">
        <v>401</v>
      </c>
      <c r="B58" s="153" t="s">
        <v>396</v>
      </c>
      <c r="C58" s="1">
        <v>149.34096687731511</v>
      </c>
      <c r="D58" s="1">
        <v>217.936552526204</v>
      </c>
      <c r="E58" s="1">
        <v>216.19086144203874</v>
      </c>
      <c r="F58" s="1">
        <v>215.07178509683951</v>
      </c>
      <c r="G58" s="1">
        <v>214.60349532871837</v>
      </c>
      <c r="H58" s="1">
        <v>214.81431702672697</v>
      </c>
      <c r="I58" s="1">
        <v>215.73713909639281</v>
      </c>
      <c r="J58" s="1">
        <v>217.40987796400586</v>
      </c>
      <c r="K58" s="1">
        <v>219.876</v>
      </c>
      <c r="L58" s="1">
        <v>222.8088243397938</v>
      </c>
      <c r="M58" s="1">
        <v>226.47056500482552</v>
      </c>
      <c r="N58" s="1">
        <v>230.20100438034322</v>
      </c>
      <c r="O58" s="1">
        <v>234.00156881383418</v>
      </c>
      <c r="P58" s="1">
        <v>237.87371650582506</v>
      </c>
      <c r="Q58" s="1">
        <v>241.81893825682687</v>
      </c>
      <c r="R58" s="1">
        <v>245.83875823234382</v>
      </c>
      <c r="S58" s="1">
        <v>249.93473474639018</v>
      </c>
      <c r="T58" s="1">
        <v>254.10846106397244</v>
      </c>
      <c r="U58" s="1">
        <v>258.36156622300325</v>
      </c>
      <c r="V58" s="1">
        <v>262.69571587612671</v>
      </c>
      <c r="W58" s="1">
        <v>267.11261315294632</v>
      </c>
      <c r="X58" s="1">
        <v>271.61399954315806</v>
      </c>
      <c r="Y58" s="1">
        <v>276.20165580110546</v>
      </c>
      <c r="Z58" s="1">
        <v>280.87740287228462</v>
      </c>
      <c r="AA58" s="1">
        <v>285.64310284234142</v>
      </c>
      <c r="AB58" s="1">
        <v>290.50065990911594</v>
      </c>
      <c r="AC58" s="1">
        <v>295.45202137830421</v>
      </c>
      <c r="AD58" s="1">
        <v>300.49917868331954</v>
      </c>
      <c r="AE58" s="1">
        <v>305.64416842995234</v>
      </c>
      <c r="AF58" s="1">
        <v>310.889073466441</v>
      </c>
    </row>
    <row r="59" spans="1:32">
      <c r="A59" s="88" t="s">
        <v>401</v>
      </c>
      <c r="B59" s="195" t="s">
        <v>82</v>
      </c>
      <c r="C59" s="1">
        <v>351.0279236163106</v>
      </c>
      <c r="D59" s="1">
        <v>1760.5128539559303</v>
      </c>
      <c r="E59" s="1">
        <v>1728.0959536535725</v>
      </c>
      <c r="F59" s="1">
        <v>1696.2958043939682</v>
      </c>
      <c r="G59" s="1">
        <v>1665.1005719498482</v>
      </c>
      <c r="H59" s="1">
        <v>1634.498649682648</v>
      </c>
      <c r="I59" s="1">
        <v>1604.4786541626968</v>
      </c>
      <c r="J59" s="1">
        <v>1575.0294208737153</v>
      </c>
      <c r="K59" s="1">
        <v>1546.1399999999999</v>
      </c>
      <c r="L59" s="1">
        <v>1592.8476274259069</v>
      </c>
      <c r="M59" s="1">
        <v>1646.1075278010137</v>
      </c>
      <c r="N59" s="1">
        <v>1701.3507068446711</v>
      </c>
      <c r="O59" s="1">
        <v>1758.6650300591666</v>
      </c>
      <c r="P59" s="1">
        <v>1818.1431302442577</v>
      </c>
      <c r="Q59" s="1">
        <v>1879.8827121099271</v>
      </c>
      <c r="R59" s="1">
        <v>1943.986878325996</v>
      </c>
      <c r="S59" s="1">
        <v>2010.5644785891823</v>
      </c>
      <c r="T59" s="1">
        <v>2079.7304834070992</v>
      </c>
      <c r="U59" s="1">
        <v>2151.6063844266455</v>
      </c>
      <c r="V59" s="1">
        <v>2226.3206232718917</v>
      </c>
      <c r="W59" s="1">
        <v>2304.0090510046662</v>
      </c>
      <c r="X59" s="1">
        <v>2384.8154204804196</v>
      </c>
      <c r="Y59" s="1">
        <v>2468.8919140433632</v>
      </c>
      <c r="Z59" s="1">
        <v>2556.3997091893889</v>
      </c>
      <c r="AA59" s="1">
        <v>2647.5095850237476</v>
      </c>
      <c r="AB59" s="1">
        <v>2742.4025725540473</v>
      </c>
      <c r="AC59" s="1">
        <v>2841.2706520889324</v>
      </c>
      <c r="AD59" s="1">
        <v>2944.3175012600918</v>
      </c>
      <c r="AE59" s="1">
        <v>3051.7592974513022</v>
      </c>
      <c r="AF59" s="1">
        <v>3163.8255787045332</v>
      </c>
    </row>
    <row r="60" spans="1:32">
      <c r="A60" s="88" t="s">
        <v>401</v>
      </c>
      <c r="B60" s="195" t="s">
        <v>83</v>
      </c>
      <c r="C60" s="1">
        <v>2814.7928689667669</v>
      </c>
      <c r="D60" s="1">
        <v>2691.6904331208793</v>
      </c>
      <c r="E60" s="1">
        <v>2612.3624185169983</v>
      </c>
      <c r="F60" s="1">
        <v>2527.6284138583146</v>
      </c>
      <c r="G60" s="1">
        <v>2441.7973067022031</v>
      </c>
      <c r="H60" s="1">
        <v>2372.7191580555036</v>
      </c>
      <c r="I60" s="1">
        <v>2306.0073348473006</v>
      </c>
      <c r="J60" s="1">
        <v>2247.9741951346882</v>
      </c>
      <c r="K60" s="1">
        <v>2184.545297647438</v>
      </c>
      <c r="L60" s="1">
        <v>2234.1910997559403</v>
      </c>
      <c r="M60" s="1">
        <v>2295.0093724471085</v>
      </c>
      <c r="N60" s="1">
        <v>2355.7396579893039</v>
      </c>
      <c r="O60" s="1">
        <v>2417.7095033937353</v>
      </c>
      <c r="P60" s="1">
        <v>2482.1369883568068</v>
      </c>
      <c r="Q60" s="1">
        <v>2550.0712079540394</v>
      </c>
      <c r="R60" s="1">
        <v>2621.4304752487656</v>
      </c>
      <c r="S60" s="1">
        <v>2697.9506062627197</v>
      </c>
      <c r="T60" s="1">
        <v>2779.3959425997086</v>
      </c>
      <c r="U60" s="1">
        <v>2865.244478312075</v>
      </c>
      <c r="V60" s="1">
        <v>2956.6136518585504</v>
      </c>
      <c r="W60" s="1">
        <v>3054.2159907077726</v>
      </c>
      <c r="X60" s="1">
        <v>3156.3749632232621</v>
      </c>
      <c r="Y60" s="1">
        <v>3263.7180362694166</v>
      </c>
      <c r="Z60" s="1">
        <v>3379.1175862436839</v>
      </c>
      <c r="AA60" s="1">
        <v>3500.8344139100614</v>
      </c>
      <c r="AB60" s="1">
        <v>3629.7374792781575</v>
      </c>
      <c r="AC60" s="1">
        <v>3765.3951236474722</v>
      </c>
      <c r="AD60" s="1">
        <v>3907.9411983053683</v>
      </c>
      <c r="AE60" s="1">
        <v>4060.0014264608621</v>
      </c>
      <c r="AF60" s="1">
        <v>4221.7622351923419</v>
      </c>
    </row>
    <row r="61" spans="1:32">
      <c r="A61" s="88" t="s">
        <v>401</v>
      </c>
      <c r="B61" s="197" t="s">
        <v>86</v>
      </c>
      <c r="C61" s="1">
        <v>369.38405230986109</v>
      </c>
      <c r="D61" s="1">
        <v>360.39737003530234</v>
      </c>
      <c r="E61" s="1">
        <v>351.78619017473193</v>
      </c>
      <c r="F61" s="1">
        <v>343.53257415946615</v>
      </c>
      <c r="G61" s="1">
        <v>335.61947247491042</v>
      </c>
      <c r="H61" s="1">
        <v>328.03068028905415</v>
      </c>
      <c r="I61" s="1">
        <v>320.75079529874125</v>
      </c>
      <c r="J61" s="1">
        <v>313.7651776828352</v>
      </c>
      <c r="K61" s="1">
        <v>307.05991205694232</v>
      </c>
      <c r="L61" s="1">
        <v>311.03817213616645</v>
      </c>
      <c r="M61" s="1">
        <v>316.01346961398582</v>
      </c>
      <c r="N61" s="1">
        <v>321.0713195850044</v>
      </c>
      <c r="O61" s="1">
        <v>326.21310843700587</v>
      </c>
      <c r="P61" s="1">
        <v>331.44024595918432</v>
      </c>
      <c r="Q61" s="1">
        <v>336.75416573797867</v>
      </c>
      <c r="R61" s="1">
        <v>342.15632555960855</v>
      </c>
      <c r="S61" s="1">
        <v>347.6482078194249</v>
      </c>
      <c r="T61" s="1">
        <v>353.23131993819061</v>
      </c>
      <c r="U61" s="1">
        <v>358.90719478540939</v>
      </c>
      <c r="V61" s="1">
        <v>364.67739110982103</v>
      </c>
      <c r="W61" s="1">
        <v>370.54349397718556</v>
      </c>
      <c r="X61" s="1">
        <v>376.50711521547845</v>
      </c>
      <c r="Y61" s="1">
        <v>382.56989386762422</v>
      </c>
      <c r="Z61" s="1">
        <v>388.73349665189392</v>
      </c>
      <c r="AA61" s="1">
        <v>394.99961843009805</v>
      </c>
      <c r="AB61" s="1">
        <v>401.36998268370655</v>
      </c>
      <c r="AC61" s="1">
        <v>407.84634199802883</v>
      </c>
      <c r="AD61" s="1">
        <v>414.43047855459258</v>
      </c>
      <c r="AE61" s="1">
        <v>421.12420463185794</v>
      </c>
      <c r="AF61" s="1">
        <v>427.92936311441042</v>
      </c>
    </row>
    <row r="62" spans="1:32">
      <c r="A62" s="88" t="s">
        <v>401</v>
      </c>
      <c r="B62" s="198" t="s">
        <v>397</v>
      </c>
      <c r="C62" s="1">
        <v>4020.215640064358</v>
      </c>
      <c r="D62" s="1">
        <v>4403.8510461167325</v>
      </c>
      <c r="E62" s="1">
        <v>4275.588533626712</v>
      </c>
      <c r="F62" s="1">
        <v>3913.660160312631</v>
      </c>
      <c r="G62" s="1">
        <v>3784.887157446266</v>
      </c>
      <c r="H62" s="1">
        <v>3778.9616254386451</v>
      </c>
      <c r="I62" s="1">
        <v>3746.9785398352942</v>
      </c>
      <c r="J62" s="1">
        <v>3675.7220833943925</v>
      </c>
      <c r="K62" s="1">
        <v>3633.9158228457231</v>
      </c>
      <c r="L62" s="1">
        <v>3659.4820423913516</v>
      </c>
      <c r="M62" s="1">
        <v>3695.4956915091161</v>
      </c>
      <c r="N62" s="1">
        <v>3715.4264487458022</v>
      </c>
      <c r="O62" s="1">
        <v>3700.9194918840876</v>
      </c>
      <c r="P62" s="1">
        <v>3744.1481388914913</v>
      </c>
      <c r="Q62" s="1">
        <v>3748.3982757434878</v>
      </c>
      <c r="R62" s="1">
        <v>3804.2507222102577</v>
      </c>
      <c r="S62" s="1">
        <v>3880.7409000139705</v>
      </c>
      <c r="T62" s="1">
        <v>3946.9727493296723</v>
      </c>
      <c r="U62" s="1">
        <v>3991.7808486647209</v>
      </c>
      <c r="V62" s="1">
        <v>4056.8037516474042</v>
      </c>
      <c r="W62" s="1">
        <v>4092.9362081474683</v>
      </c>
      <c r="X62" s="1">
        <v>4124.7792941813159</v>
      </c>
      <c r="Y62" s="1">
        <v>4130.5039747009778</v>
      </c>
      <c r="Z62" s="1">
        <v>4138.7221197949184</v>
      </c>
      <c r="AA62" s="1">
        <v>4154.934257324644</v>
      </c>
      <c r="AB62" s="1">
        <v>4161.3937976399848</v>
      </c>
      <c r="AC62" s="1">
        <v>4158.3744718194794</v>
      </c>
      <c r="AD62" s="1">
        <v>4136.4218731523588</v>
      </c>
      <c r="AE62" s="1">
        <v>4129.4148837952916</v>
      </c>
      <c r="AF62" s="1">
        <v>4111.018244048395</v>
      </c>
    </row>
    <row r="63" spans="1:32">
      <c r="A63" s="88" t="s">
        <v>401</v>
      </c>
      <c r="B63" s="199" t="s">
        <v>398</v>
      </c>
      <c r="C63" s="89">
        <v>3719.191369279918</v>
      </c>
      <c r="D63" s="89">
        <v>3829.8616510587335</v>
      </c>
      <c r="E63" s="89">
        <v>3759.5607141361779</v>
      </c>
      <c r="F63" s="89">
        <v>3665.3206305382291</v>
      </c>
      <c r="G63" s="89">
        <v>3604.912463783372</v>
      </c>
      <c r="H63" s="89">
        <v>3560.413831796121</v>
      </c>
      <c r="I63" s="89">
        <v>3520.1901599268485</v>
      </c>
      <c r="J63" s="89">
        <v>3485.5048240223759</v>
      </c>
      <c r="K63" s="89">
        <v>3454.515745388197</v>
      </c>
      <c r="L63" s="89">
        <v>3464.0819535819555</v>
      </c>
      <c r="M63" s="89">
        <v>3485.8219955764894</v>
      </c>
      <c r="N63" s="89">
        <v>3507.3695811088905</v>
      </c>
      <c r="O63" s="89">
        <v>3525.8935915255411</v>
      </c>
      <c r="P63" s="89">
        <v>3552.1913073461833</v>
      </c>
      <c r="Q63" s="89">
        <v>3576.286022785549</v>
      </c>
      <c r="R63" s="89">
        <v>3607.772439765015</v>
      </c>
      <c r="S63" s="89">
        <v>3643.7969174447912</v>
      </c>
      <c r="T63" s="89">
        <v>3680.2488878211975</v>
      </c>
      <c r="U63" s="89">
        <v>3716.3323780804176</v>
      </c>
      <c r="V63" s="89">
        <v>3756.7290626160434</v>
      </c>
      <c r="W63" s="89">
        <v>3795.8677265550655</v>
      </c>
      <c r="X63" s="89">
        <v>3836.7899430453676</v>
      </c>
      <c r="Y63" s="89">
        <v>3876.8829919037621</v>
      </c>
      <c r="Z63" s="89">
        <v>3919.7677910893503</v>
      </c>
      <c r="AA63" s="89">
        <v>3965.8983460612781</v>
      </c>
      <c r="AB63" s="89">
        <v>4012.988939494955</v>
      </c>
      <c r="AC63" s="89">
        <v>4061.592902029437</v>
      </c>
      <c r="AD63" s="89">
        <v>4110.4930630762428</v>
      </c>
      <c r="AE63" s="89">
        <v>4164.0934250048822</v>
      </c>
      <c r="AF63" s="89">
        <v>4219.4617738636116</v>
      </c>
    </row>
    <row r="64" spans="1:32">
      <c r="A64" s="88" t="s">
        <v>401</v>
      </c>
      <c r="B64" s="197"/>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row>
    <row r="65" spans="1:32">
      <c r="A65" s="88" t="s">
        <v>401</v>
      </c>
      <c r="B65" s="200" t="s">
        <v>399</v>
      </c>
      <c r="C65" s="193">
        <v>2006</v>
      </c>
      <c r="D65" s="193">
        <v>2007</v>
      </c>
      <c r="E65" s="193">
        <v>2008</v>
      </c>
      <c r="F65" s="193">
        <v>2009</v>
      </c>
      <c r="G65" s="193">
        <v>2010</v>
      </c>
      <c r="H65" s="193">
        <v>2011</v>
      </c>
      <c r="I65" s="193">
        <v>2012</v>
      </c>
      <c r="J65" s="193">
        <v>2013</v>
      </c>
      <c r="K65" s="193">
        <v>2014</v>
      </c>
      <c r="L65" s="193">
        <v>2015</v>
      </c>
      <c r="M65" s="193">
        <v>2016</v>
      </c>
      <c r="N65" s="193">
        <v>2017</v>
      </c>
      <c r="O65" s="193">
        <v>2018</v>
      </c>
      <c r="P65" s="193">
        <v>2019</v>
      </c>
      <c r="Q65" s="193">
        <v>2020</v>
      </c>
      <c r="R65" s="193">
        <v>2021</v>
      </c>
      <c r="S65" s="193">
        <v>2022</v>
      </c>
      <c r="T65" s="193">
        <v>2023</v>
      </c>
      <c r="U65" s="193">
        <v>2024</v>
      </c>
      <c r="V65" s="193">
        <v>2025</v>
      </c>
      <c r="W65" s="193">
        <v>2026</v>
      </c>
      <c r="X65" s="193">
        <v>2027</v>
      </c>
      <c r="Y65" s="193">
        <v>2028</v>
      </c>
      <c r="Z65" s="193">
        <v>2029</v>
      </c>
      <c r="AA65" s="194">
        <v>2030</v>
      </c>
      <c r="AB65" s="193">
        <v>2031</v>
      </c>
      <c r="AC65" s="194">
        <v>2032</v>
      </c>
      <c r="AD65" s="193">
        <v>2033</v>
      </c>
      <c r="AE65" s="194">
        <v>2034</v>
      </c>
      <c r="AF65" s="193">
        <v>2035</v>
      </c>
    </row>
    <row r="66" spans="1:32">
      <c r="A66" s="88" t="s">
        <v>401</v>
      </c>
      <c r="B66" s="23" t="s">
        <v>27</v>
      </c>
      <c r="C66" s="1">
        <v>38.855811086268403</v>
      </c>
      <c r="D66" s="1">
        <v>41.213099263578258</v>
      </c>
      <c r="E66" s="1">
        <v>34.656318943286365</v>
      </c>
      <c r="F66" s="1">
        <v>27.060105427300659</v>
      </c>
      <c r="G66" s="1">
        <v>23.986407269623438</v>
      </c>
      <c r="H66" s="1">
        <v>23.525419700791087</v>
      </c>
      <c r="I66" s="1">
        <v>23.623231424612534</v>
      </c>
      <c r="J66" s="1">
        <v>23.227183274775243</v>
      </c>
      <c r="K66" s="1">
        <v>23.289360762690492</v>
      </c>
      <c r="L66" s="1">
        <v>23.446079335258744</v>
      </c>
      <c r="M66" s="1">
        <v>23.874309846110581</v>
      </c>
      <c r="N66" s="1">
        <v>24.426222026481597</v>
      </c>
      <c r="O66" s="1">
        <v>25.129861481144413</v>
      </c>
      <c r="P66" s="1">
        <v>24.772152217909301</v>
      </c>
      <c r="Q66" s="1">
        <v>25.407670694927265</v>
      </c>
      <c r="R66" s="1">
        <v>31.50716652066977</v>
      </c>
      <c r="S66" s="1">
        <v>40.379140578096901</v>
      </c>
      <c r="T66" s="1">
        <v>50.338987280026075</v>
      </c>
      <c r="U66" s="1">
        <v>62.857434591775245</v>
      </c>
      <c r="V66" s="1">
        <v>77.152456494281509</v>
      </c>
      <c r="W66" s="1">
        <v>93.583596961181186</v>
      </c>
      <c r="X66" s="1">
        <v>111.99452895543286</v>
      </c>
      <c r="Y66" s="1">
        <v>132.00678245572053</v>
      </c>
      <c r="Z66" s="1">
        <v>153.81075867316773</v>
      </c>
      <c r="AA66" s="1">
        <v>177.40187840186107</v>
      </c>
      <c r="AB66" s="1">
        <v>203.31476219446731</v>
      </c>
      <c r="AC66" s="1">
        <v>229.51250915822274</v>
      </c>
      <c r="AD66" s="1">
        <v>255.5785286923246</v>
      </c>
      <c r="AE66" s="1">
        <v>281.76819560222009</v>
      </c>
      <c r="AF66" s="1">
        <v>307.56078955419957</v>
      </c>
    </row>
    <row r="67" spans="1:32">
      <c r="A67" s="88" t="s">
        <v>401</v>
      </c>
      <c r="B67" s="23" t="s">
        <v>25</v>
      </c>
      <c r="C67" s="1">
        <v>225.5280791246451</v>
      </c>
      <c r="D67" s="1">
        <v>224.1862322578254</v>
      </c>
      <c r="E67" s="1">
        <v>214.09372844868022</v>
      </c>
      <c r="F67" s="1">
        <v>213.83155603745496</v>
      </c>
      <c r="G67" s="1">
        <v>211.87558668547439</v>
      </c>
      <c r="H67" s="1">
        <v>234.09164063669749</v>
      </c>
      <c r="I67" s="1">
        <v>240.73486030447725</v>
      </c>
      <c r="J67" s="1">
        <v>245.69798799609458</v>
      </c>
      <c r="K67" s="1">
        <v>257.99354972193652</v>
      </c>
      <c r="L67" s="1">
        <v>254.83590091997613</v>
      </c>
      <c r="M67" s="1">
        <v>248.67691082722854</v>
      </c>
      <c r="N67" s="1">
        <v>248.15733715799831</v>
      </c>
      <c r="O67" s="1">
        <v>233.21997108483976</v>
      </c>
      <c r="P67" s="1">
        <v>244.58355625343654</v>
      </c>
      <c r="Q67" s="1">
        <v>231.40376541975027</v>
      </c>
      <c r="R67" s="1">
        <v>204.64561972901964</v>
      </c>
      <c r="S67" s="1">
        <v>204.97379298194892</v>
      </c>
      <c r="T67" s="1">
        <v>202.05923155630273</v>
      </c>
      <c r="U67" s="1">
        <v>181.00876019308427</v>
      </c>
      <c r="V67" s="1">
        <v>184.71600415128052</v>
      </c>
      <c r="W67" s="1">
        <v>179.30282374323059</v>
      </c>
      <c r="X67" s="1">
        <v>173.38379050206208</v>
      </c>
      <c r="Y67" s="1">
        <v>152.9757940088511</v>
      </c>
      <c r="Z67" s="1">
        <v>144.52376696963663</v>
      </c>
      <c r="AA67" s="1">
        <v>141.13772561771091</v>
      </c>
      <c r="AB67" s="1">
        <v>138.19084325084543</v>
      </c>
      <c r="AC67" s="1">
        <v>128.72570742501267</v>
      </c>
      <c r="AD67" s="1">
        <v>112.37097445257137</v>
      </c>
      <c r="AE67" s="1">
        <v>111.04637921761216</v>
      </c>
      <c r="AF67" s="1">
        <v>102.83220025827609</v>
      </c>
    </row>
    <row r="68" spans="1:32">
      <c r="A68" s="88" t="s">
        <v>401</v>
      </c>
      <c r="B68" s="23" t="s">
        <v>26</v>
      </c>
      <c r="C68" s="1">
        <v>4.2423067213838799</v>
      </c>
      <c r="D68" s="1">
        <v>4.1484839856817537</v>
      </c>
      <c r="E68" s="1">
        <v>3.9344631652536424</v>
      </c>
      <c r="F68" s="1">
        <v>3.7382976976032021</v>
      </c>
      <c r="G68" s="1">
        <v>3.7845417098087442</v>
      </c>
      <c r="H68" s="1">
        <v>3.7359121236341655</v>
      </c>
      <c r="I68" s="1">
        <v>3.5611371973512949</v>
      </c>
      <c r="J68" s="1">
        <v>3.6076109686612186</v>
      </c>
      <c r="K68" s="1">
        <v>3.5944201202022672</v>
      </c>
      <c r="L68" s="1">
        <v>3.576250893716042</v>
      </c>
      <c r="M68" s="1">
        <v>3.5369910356478558</v>
      </c>
      <c r="N68" s="1">
        <v>3.4481869445398048</v>
      </c>
      <c r="O68" s="1">
        <v>3.3981387937584082</v>
      </c>
      <c r="P68" s="1">
        <v>3.4053870684733787</v>
      </c>
      <c r="Q68" s="1">
        <v>3.3398337347887574</v>
      </c>
      <c r="R68" s="1">
        <v>3.2294797413224052</v>
      </c>
      <c r="S68" s="1">
        <v>3.2391198790125086</v>
      </c>
      <c r="T68" s="1">
        <v>3.1661266490447604</v>
      </c>
      <c r="U68" s="1">
        <v>3.1074481422982867</v>
      </c>
      <c r="V68" s="1">
        <v>3.0365125461069646</v>
      </c>
      <c r="W68" s="1">
        <v>3.021678229337593</v>
      </c>
      <c r="X68" s="1">
        <v>2.976605977131797</v>
      </c>
      <c r="Y68" s="1">
        <v>2.9314880734875937</v>
      </c>
      <c r="Z68" s="1">
        <v>2.9376008321920204</v>
      </c>
      <c r="AA68" s="1">
        <v>2.8948190095853659</v>
      </c>
      <c r="AB68" s="1">
        <v>2.8640509634717581</v>
      </c>
      <c r="AC68" s="1">
        <v>2.8161020678522348</v>
      </c>
      <c r="AD68" s="1">
        <v>2.8402421622528253</v>
      </c>
      <c r="AE68" s="1">
        <v>2.7929942746060386</v>
      </c>
      <c r="AF68" s="1">
        <v>2.7484483839483165</v>
      </c>
    </row>
    <row r="69" spans="1:32">
      <c r="A69" s="88" t="s">
        <v>401</v>
      </c>
      <c r="B69" s="23" t="s">
        <v>30</v>
      </c>
      <c r="C69" s="1">
        <v>6.0589661557963552</v>
      </c>
      <c r="D69" s="1">
        <v>5.8162707390148425</v>
      </c>
      <c r="E69" s="1">
        <v>6.7731938142175121</v>
      </c>
      <c r="F69" s="1">
        <v>7.1827176065563245</v>
      </c>
      <c r="G69" s="1">
        <v>7.2521676217526414</v>
      </c>
      <c r="H69" s="1">
        <v>7.9627255294742811</v>
      </c>
      <c r="I69" s="1">
        <v>8.3005488448461549</v>
      </c>
      <c r="J69" s="1">
        <v>7.9097628662991815</v>
      </c>
      <c r="K69" s="1">
        <v>7.3412143379401646</v>
      </c>
      <c r="L69" s="1">
        <v>7.0971528750751212</v>
      </c>
      <c r="M69" s="1">
        <v>7.0234780947419049</v>
      </c>
      <c r="N69" s="1">
        <v>6.7023443142765196</v>
      </c>
      <c r="O69" s="1">
        <v>6.0242279765355295</v>
      </c>
      <c r="P69" s="1">
        <v>6.4051010637374493</v>
      </c>
      <c r="Q69" s="1">
        <v>5.7929105453197218</v>
      </c>
      <c r="R69" s="1">
        <v>5.56354487924804</v>
      </c>
      <c r="S69" s="1">
        <v>5.3898189761369384</v>
      </c>
      <c r="T69" s="1">
        <v>5.2202065354176916</v>
      </c>
      <c r="U69" s="1">
        <v>5.0068612244995068</v>
      </c>
      <c r="V69" s="1">
        <v>4.9792303259110779</v>
      </c>
      <c r="W69" s="1">
        <v>4.6744665487263575</v>
      </c>
      <c r="X69" s="1">
        <v>4.5963681093465603</v>
      </c>
      <c r="Y69" s="1">
        <v>4.468117052050693</v>
      </c>
      <c r="Z69" s="1">
        <v>4.2895173633510595</v>
      </c>
      <c r="AA69" s="1">
        <v>4.1243729052048161</v>
      </c>
      <c r="AB69" s="1">
        <v>4.0621735359277658</v>
      </c>
      <c r="AC69" s="1">
        <v>3.9323202903270542</v>
      </c>
      <c r="AD69" s="1">
        <v>3.789779239253352</v>
      </c>
      <c r="AE69" s="1">
        <v>3.5459345965119722</v>
      </c>
      <c r="AF69" s="1">
        <v>3.4901549749520542</v>
      </c>
    </row>
    <row r="70" spans="1:32">
      <c r="A70" s="88" t="s">
        <v>401</v>
      </c>
      <c r="B70" s="23" t="s">
        <v>29</v>
      </c>
      <c r="C70" s="1">
        <v>278.75258984973652</v>
      </c>
      <c r="D70" s="1">
        <v>272.20820735053428</v>
      </c>
      <c r="E70" s="1">
        <v>256.28031114140981</v>
      </c>
      <c r="F70" s="1">
        <v>220.69256003966103</v>
      </c>
      <c r="G70" s="1">
        <v>208.60517322151043</v>
      </c>
      <c r="H70" s="1">
        <v>201.88898588918985</v>
      </c>
      <c r="I70" s="1">
        <v>190.28989771931612</v>
      </c>
      <c r="J70" s="1">
        <v>183.3194164455341</v>
      </c>
      <c r="K70" s="1">
        <v>175.07755854681295</v>
      </c>
      <c r="L70" s="1">
        <v>168.18692370769185</v>
      </c>
      <c r="M70" s="1">
        <v>162.8522507810186</v>
      </c>
      <c r="N70" s="1">
        <v>159.76265132358364</v>
      </c>
      <c r="O70" s="1">
        <v>157.72643330462483</v>
      </c>
      <c r="P70" s="1">
        <v>157.45207168349245</v>
      </c>
      <c r="Q70" s="1">
        <v>158.7393047009723</v>
      </c>
      <c r="R70" s="1">
        <v>160.49355536005493</v>
      </c>
      <c r="S70" s="1">
        <v>162.34184795209106</v>
      </c>
      <c r="T70" s="1">
        <v>163.54949606746197</v>
      </c>
      <c r="U70" s="1">
        <v>163.6429189733212</v>
      </c>
      <c r="V70" s="1">
        <v>164.70268809890553</v>
      </c>
      <c r="W70" s="1">
        <v>165.9653560371124</v>
      </c>
      <c r="X70" s="1">
        <v>167.32165597192085</v>
      </c>
      <c r="Y70" s="1">
        <v>168.7754649982511</v>
      </c>
      <c r="Z70" s="1">
        <v>170.74491952267127</v>
      </c>
      <c r="AA70" s="1">
        <v>172.4631192332524</v>
      </c>
      <c r="AB70" s="1">
        <v>174.43394624223592</v>
      </c>
      <c r="AC70" s="1">
        <v>176.18738085608112</v>
      </c>
      <c r="AD70" s="1">
        <v>178.23797009794956</v>
      </c>
      <c r="AE70" s="1">
        <v>179.90993073908413</v>
      </c>
      <c r="AF70" s="1">
        <v>181.84525753024556</v>
      </c>
    </row>
    <row r="71" spans="1:32">
      <c r="A71" s="88" t="s">
        <v>401</v>
      </c>
      <c r="B71" s="23" t="s">
        <v>84</v>
      </c>
      <c r="C71" s="1">
        <v>903.4357091813049</v>
      </c>
      <c r="D71" s="1">
        <v>1024.8073963037014</v>
      </c>
      <c r="E71" s="1">
        <v>985.88678405820303</v>
      </c>
      <c r="F71" s="1">
        <v>869.52358252098441</v>
      </c>
      <c r="G71" s="1">
        <v>860.78642056077922</v>
      </c>
      <c r="H71" s="1">
        <v>879.37994434726124</v>
      </c>
      <c r="I71" s="1">
        <v>883.69467257260646</v>
      </c>
      <c r="J71" s="1">
        <v>880.02239563737669</v>
      </c>
      <c r="K71" s="1">
        <v>867.78417203917195</v>
      </c>
      <c r="L71" s="1">
        <v>864.90351830155362</v>
      </c>
      <c r="M71" s="1">
        <v>866.95542781935876</v>
      </c>
      <c r="N71" s="1">
        <v>867.62936442033163</v>
      </c>
      <c r="O71" s="1">
        <v>862.95571001719168</v>
      </c>
      <c r="P71" s="1">
        <v>872.28695169050025</v>
      </c>
      <c r="Q71" s="1">
        <v>873.29419084819256</v>
      </c>
      <c r="R71" s="1">
        <v>878.75148338294935</v>
      </c>
      <c r="S71" s="1">
        <v>880.25474389273438</v>
      </c>
      <c r="T71" s="1">
        <v>883.17645147541884</v>
      </c>
      <c r="U71" s="1">
        <v>884.98497077625257</v>
      </c>
      <c r="V71" s="1">
        <v>889.02794189538429</v>
      </c>
      <c r="W71" s="1">
        <v>892.53089946909893</v>
      </c>
      <c r="X71" s="1">
        <v>897.15568171783889</v>
      </c>
      <c r="Y71" s="1">
        <v>902.80338125200785</v>
      </c>
      <c r="Z71" s="1">
        <v>907.56322549234312</v>
      </c>
      <c r="AA71" s="1">
        <v>912.34099179280656</v>
      </c>
      <c r="AB71" s="1">
        <v>919.07902480543692</v>
      </c>
      <c r="AC71" s="1">
        <v>925.19140814381421</v>
      </c>
      <c r="AD71" s="1">
        <v>930.04803490614484</v>
      </c>
      <c r="AE71" s="1">
        <v>935.88094740679946</v>
      </c>
      <c r="AF71" s="1">
        <v>940.82211630463758</v>
      </c>
    </row>
    <row r="72" spans="1:32">
      <c r="A72" s="88" t="s">
        <v>401</v>
      </c>
      <c r="B72" s="23" t="s">
        <v>85</v>
      </c>
      <c r="C72" s="1">
        <v>294.54527043008716</v>
      </c>
      <c r="D72" s="1">
        <v>384.60516392021947</v>
      </c>
      <c r="E72" s="1">
        <v>355.86315789700944</v>
      </c>
      <c r="F72" s="1">
        <v>296.08974079770985</v>
      </c>
      <c r="G72" s="1">
        <v>270.36447405433091</v>
      </c>
      <c r="H72" s="1">
        <v>268.40962138182516</v>
      </c>
      <c r="I72" s="1">
        <v>272.38069625299346</v>
      </c>
      <c r="J72" s="1">
        <v>271.50952053915938</v>
      </c>
      <c r="K72" s="1">
        <v>289.71869501928217</v>
      </c>
      <c r="L72" s="1">
        <v>309.30655982594311</v>
      </c>
      <c r="M72" s="1">
        <v>321.10150362865943</v>
      </c>
      <c r="N72" s="1">
        <v>321.57969086430074</v>
      </c>
      <c r="O72" s="1">
        <v>317.40985490899959</v>
      </c>
      <c r="P72" s="1">
        <v>321.28472783557987</v>
      </c>
      <c r="Q72" s="1">
        <v>314.0269790514123</v>
      </c>
      <c r="R72" s="1">
        <v>355.90874821787196</v>
      </c>
      <c r="S72" s="1">
        <v>405.15201216303399</v>
      </c>
      <c r="T72" s="1">
        <v>446.94993353967425</v>
      </c>
      <c r="U72" s="1">
        <v>496.64295770303403</v>
      </c>
      <c r="V72" s="1">
        <v>541.75552373362609</v>
      </c>
      <c r="W72" s="1">
        <v>574.67054874627195</v>
      </c>
      <c r="X72" s="1">
        <v>608.81865688302446</v>
      </c>
      <c r="Y72" s="1">
        <v>631.49407872081588</v>
      </c>
      <c r="Z72" s="1">
        <v>646.52871814014293</v>
      </c>
      <c r="AA72" s="1">
        <v>659.18059074343387</v>
      </c>
      <c r="AB72" s="1">
        <v>661.85491668437555</v>
      </c>
      <c r="AC72" s="1">
        <v>659.22192211671506</v>
      </c>
      <c r="AD72" s="1">
        <v>644.23694111251029</v>
      </c>
      <c r="AE72" s="1">
        <v>626.32842364125486</v>
      </c>
      <c r="AF72" s="1">
        <v>600.84789709664858</v>
      </c>
    </row>
    <row r="73" spans="1:32">
      <c r="A73" s="88" t="s">
        <v>401</v>
      </c>
      <c r="B73" s="23" t="s">
        <v>87</v>
      </c>
      <c r="C73" s="1">
        <v>448.95256861755354</v>
      </c>
      <c r="D73" s="1">
        <v>696.11685691619732</v>
      </c>
      <c r="E73" s="1">
        <v>733.57797802373261</v>
      </c>
      <c r="F73" s="1">
        <v>654.50450204547622</v>
      </c>
      <c r="G73" s="1">
        <v>638.06069780795679</v>
      </c>
      <c r="H73" s="1">
        <v>658.15655175903123</v>
      </c>
      <c r="I73" s="1">
        <v>678.54920104262897</v>
      </c>
      <c r="J73" s="1">
        <v>668.26123528487392</v>
      </c>
      <c r="K73" s="1">
        <v>668.43829044515178</v>
      </c>
      <c r="L73" s="1">
        <v>675.10365072921252</v>
      </c>
      <c r="M73" s="1">
        <v>691.90437113360554</v>
      </c>
      <c r="N73" s="1">
        <v>697.37042348821751</v>
      </c>
      <c r="O73" s="1">
        <v>691.68628030160926</v>
      </c>
      <c r="P73" s="1">
        <v>693.32765680375007</v>
      </c>
      <c r="Q73" s="1">
        <v>698.25504238086398</v>
      </c>
      <c r="R73" s="1">
        <v>708.25412680780789</v>
      </c>
      <c r="S73" s="1">
        <v>705.10071749969597</v>
      </c>
      <c r="T73" s="1">
        <v>700.33163411909231</v>
      </c>
      <c r="U73" s="1">
        <v>683.81552821804235</v>
      </c>
      <c r="V73" s="1">
        <v>661.91971875433171</v>
      </c>
      <c r="W73" s="1">
        <v>630.60285930800717</v>
      </c>
      <c r="X73" s="1">
        <v>590.6028819168497</v>
      </c>
      <c r="Y73" s="1">
        <v>547.49544293468989</v>
      </c>
      <c r="Z73" s="1">
        <v>500.86234544358388</v>
      </c>
      <c r="AA73" s="1">
        <v>457.73365210115247</v>
      </c>
      <c r="AB73" s="1">
        <v>409.44860432712272</v>
      </c>
      <c r="AC73" s="1">
        <v>363.85614585741729</v>
      </c>
      <c r="AD73" s="1">
        <v>319.30111447792729</v>
      </c>
      <c r="AE73" s="1">
        <v>276.7299099189774</v>
      </c>
      <c r="AF73" s="1">
        <v>237.75392840707136</v>
      </c>
    </row>
    <row r="74" spans="1:32">
      <c r="A74" s="88" t="s">
        <v>401</v>
      </c>
      <c r="B74" s="197" t="s">
        <v>88</v>
      </c>
      <c r="C74" s="1">
        <v>1819.8443388975822</v>
      </c>
      <c r="D74" s="1">
        <v>1750.74933537998</v>
      </c>
      <c r="E74" s="1">
        <v>1684.5225981349195</v>
      </c>
      <c r="F74" s="1">
        <v>1621.0370981398842</v>
      </c>
      <c r="G74" s="1">
        <v>1560.1716885150295</v>
      </c>
      <c r="H74" s="1">
        <v>1501.8108240707406</v>
      </c>
      <c r="I74" s="1">
        <v>1445.8442944764622</v>
      </c>
      <c r="J74" s="1">
        <v>1392.1669703816183</v>
      </c>
      <c r="K74" s="1">
        <v>1340.678561852535</v>
      </c>
      <c r="L74" s="1">
        <v>1353.0260058029246</v>
      </c>
      <c r="M74" s="1">
        <v>1369.5704483427451</v>
      </c>
      <c r="N74" s="1">
        <v>1386.3502282060724</v>
      </c>
      <c r="O74" s="1">
        <v>1403.3690140153842</v>
      </c>
      <c r="P74" s="1">
        <v>1420.6305342746123</v>
      </c>
      <c r="Q74" s="1">
        <v>1438.1385783672602</v>
      </c>
      <c r="R74" s="1">
        <v>1455.8969975713137</v>
      </c>
      <c r="S74" s="1">
        <v>1473.90970609122</v>
      </c>
      <c r="T74" s="1">
        <v>1492.1806821072337</v>
      </c>
      <c r="U74" s="1">
        <v>1510.7139688424138</v>
      </c>
      <c r="V74" s="1">
        <v>1529.5136756475765</v>
      </c>
      <c r="W74" s="1">
        <v>1548.5839791045021</v>
      </c>
      <c r="X74" s="1">
        <v>1567.9291241477088</v>
      </c>
      <c r="Y74" s="1">
        <v>1587.5534252051034</v>
      </c>
      <c r="Z74" s="1">
        <v>1607.4612673578297</v>
      </c>
      <c r="AA74" s="1">
        <v>1627.6571075196366</v>
      </c>
      <c r="AB74" s="1">
        <v>1648.1454756361015</v>
      </c>
      <c r="AC74" s="1">
        <v>1668.930975904037</v>
      </c>
      <c r="AD74" s="1">
        <v>1690.0182880114246</v>
      </c>
      <c r="AE74" s="1">
        <v>1711.4121683982255</v>
      </c>
      <c r="AF74" s="1">
        <v>1733.1174515384155</v>
      </c>
    </row>
    <row r="78" spans="1:32">
      <c r="A78" s="88" t="s">
        <v>3</v>
      </c>
      <c r="B78" s="88" t="s">
        <v>395</v>
      </c>
      <c r="C78" s="193">
        <v>2006</v>
      </c>
      <c r="D78" s="193">
        <v>2007</v>
      </c>
      <c r="E78" s="193">
        <v>2008</v>
      </c>
      <c r="F78" s="193">
        <v>2009</v>
      </c>
      <c r="G78" s="193">
        <v>2010</v>
      </c>
      <c r="H78" s="193">
        <v>2011</v>
      </c>
      <c r="I78" s="193">
        <v>2012</v>
      </c>
      <c r="J78" s="193">
        <v>2013</v>
      </c>
      <c r="K78" s="193">
        <v>2014</v>
      </c>
      <c r="L78" s="193">
        <v>2015</v>
      </c>
      <c r="M78" s="193">
        <v>2016</v>
      </c>
      <c r="N78" s="193">
        <v>2017</v>
      </c>
      <c r="O78" s="193">
        <v>2018</v>
      </c>
      <c r="P78" s="193">
        <v>2019</v>
      </c>
      <c r="Q78" s="193">
        <v>2020</v>
      </c>
      <c r="R78" s="193">
        <v>2021</v>
      </c>
      <c r="S78" s="193">
        <v>2022</v>
      </c>
      <c r="T78" s="193">
        <v>2023</v>
      </c>
      <c r="U78" s="193">
        <v>2024</v>
      </c>
      <c r="V78" s="193">
        <v>2025</v>
      </c>
      <c r="W78" s="193">
        <v>2026</v>
      </c>
      <c r="X78" s="193">
        <v>2027</v>
      </c>
      <c r="Y78" s="193">
        <v>2028</v>
      </c>
      <c r="Z78" s="193">
        <v>2029</v>
      </c>
      <c r="AA78" s="194">
        <v>2030</v>
      </c>
      <c r="AB78" s="193">
        <v>2031</v>
      </c>
      <c r="AC78" s="194">
        <v>2032</v>
      </c>
      <c r="AD78" s="193">
        <v>2033</v>
      </c>
      <c r="AE78" s="194">
        <v>2034</v>
      </c>
      <c r="AF78" s="193">
        <v>2035</v>
      </c>
    </row>
    <row r="79" spans="1:32">
      <c r="A79" s="88" t="s">
        <v>54</v>
      </c>
      <c r="B79" s="195" t="s">
        <v>67</v>
      </c>
      <c r="C79" s="1">
        <v>4561.1994862000001</v>
      </c>
      <c r="D79" s="1">
        <v>4291.3674862800754</v>
      </c>
      <c r="E79" s="1">
        <v>4039.152466208744</v>
      </c>
      <c r="F79" s="1">
        <v>3803.2952229694592</v>
      </c>
      <c r="G79" s="1">
        <v>3582.6338793042892</v>
      </c>
      <c r="H79" s="1">
        <v>3376.0958849311746</v>
      </c>
      <c r="I79" s="1">
        <v>3182.6907046044462</v>
      </c>
      <c r="J79" s="1">
        <v>3001.503132304661</v>
      </c>
      <c r="K79" s="1">
        <v>2831.6871763091394</v>
      </c>
      <c r="L79" s="1">
        <v>2889.2936088006086</v>
      </c>
      <c r="M79" s="1">
        <v>2948.1642802382944</v>
      </c>
      <c r="N79" s="1">
        <v>3008.3281447381873</v>
      </c>
      <c r="O79" s="1">
        <v>3069.8148342124118</v>
      </c>
      <c r="P79" s="1">
        <v>3132.6546744067437</v>
      </c>
      <c r="Q79" s="1">
        <v>3196.8787013195451</v>
      </c>
      <c r="R79" s="1">
        <v>3262.5186780111922</v>
      </c>
      <c r="S79" s="1">
        <v>3329.6071118133304</v>
      </c>
      <c r="T79" s="1">
        <v>3398.1772719474698</v>
      </c>
      <c r="U79" s="1">
        <v>3468.2632075626884</v>
      </c>
      <c r="V79" s="1">
        <v>3539.8997662024367</v>
      </c>
      <c r="W79" s="1">
        <v>3613.1226127106679</v>
      </c>
      <c r="X79" s="1">
        <v>3687.9682485877788</v>
      </c>
      <c r="Y79" s="1">
        <v>3764.4740318070753</v>
      </c>
      <c r="Z79" s="1">
        <v>3842.6781971027553</v>
      </c>
      <c r="AA79" s="1">
        <v>3922.619876740644</v>
      </c>
      <c r="AB79" s="1">
        <v>4004.339121783195</v>
      </c>
      <c r="AC79" s="1">
        <v>4087.8769238605455</v>
      </c>
      <c r="AD79" s="1">
        <v>4173.2752374596957</v>
      </c>
      <c r="AE79" s="1">
        <v>4260.5770027441595</v>
      </c>
      <c r="AF79" s="1">
        <v>4349.8261689167502</v>
      </c>
    </row>
    <row r="80" spans="1:32">
      <c r="A80" s="88" t="s">
        <v>54</v>
      </c>
      <c r="B80" s="195" t="s">
        <v>68</v>
      </c>
      <c r="C80" s="1">
        <v>2642.7611710000001</v>
      </c>
      <c r="D80" s="1">
        <v>2514.404893127471</v>
      </c>
      <c r="E80" s="1">
        <v>2392.3707496851316</v>
      </c>
      <c r="F80" s="1">
        <v>2276.3433977890977</v>
      </c>
      <c r="G80" s="1">
        <v>2166.0233983326525</v>
      </c>
      <c r="H80" s="1">
        <v>2061.1264062715509</v>
      </c>
      <c r="I80" s="1">
        <v>1961.3824024645651</v>
      </c>
      <c r="J80" s="1">
        <v>1866.5349649224977</v>
      </c>
      <c r="K80" s="1">
        <v>1776.3405774303917</v>
      </c>
      <c r="L80" s="1">
        <v>1809.8633469943438</v>
      </c>
      <c r="M80" s="1">
        <v>1844.0865569536918</v>
      </c>
      <c r="N80" s="1">
        <v>1879.0258097067281</v>
      </c>
      <c r="O80" s="1">
        <v>1914.6970676548053</v>
      </c>
      <c r="P80" s="1">
        <v>1951.116661659426</v>
      </c>
      <c r="Q80" s="1">
        <v>1988.3012996997577</v>
      </c>
      <c r="R80" s="1">
        <v>2026.2680757353442</v>
      </c>
      <c r="S80" s="1">
        <v>2065.0344787789027</v>
      </c>
      <c r="T80" s="1">
        <v>2104.6184021841973</v>
      </c>
      <c r="U80" s="1">
        <v>2145.0381531541188</v>
      </c>
      <c r="V80" s="1">
        <v>2186.3124624742031</v>
      </c>
      <c r="W80" s="1">
        <v>2228.4604944769635</v>
      </c>
      <c r="X80" s="1">
        <v>2271.5018572425251</v>
      </c>
      <c r="Y80" s="1">
        <v>2315.4566130411904</v>
      </c>
      <c r="Z80" s="1">
        <v>2360.345289023694</v>
      </c>
      <c r="AA80" s="1">
        <v>2406.1888881650452</v>
      </c>
      <c r="AB80" s="1">
        <v>2453.008900467999</v>
      </c>
      <c r="AC80" s="1">
        <v>2500.8273144323289</v>
      </c>
      <c r="AD80" s="1">
        <v>2549.6666287962421</v>
      </c>
      <c r="AE80" s="1">
        <v>2599.5498645564098</v>
      </c>
      <c r="AF80" s="1">
        <v>2650.5005772732493</v>
      </c>
    </row>
    <row r="81" spans="1:32">
      <c r="A81" s="88" t="s">
        <v>54</v>
      </c>
      <c r="B81" s="195" t="s">
        <v>28</v>
      </c>
      <c r="C81" s="1">
        <v>3156.7896102565296</v>
      </c>
      <c r="D81" s="1">
        <v>3179.7667231135665</v>
      </c>
      <c r="E81" s="1">
        <v>3204.5252741300196</v>
      </c>
      <c r="F81" s="1">
        <v>3231.0512511526595</v>
      </c>
      <c r="G81" s="1">
        <v>3259.3345399603818</v>
      </c>
      <c r="H81" s="1">
        <v>3289.3688626559865</v>
      </c>
      <c r="I81" s="1">
        <v>3321.1517264096788</v>
      </c>
      <c r="J81" s="1">
        <v>3354.6843823602417</v>
      </c>
      <c r="K81" s="1">
        <v>3389.9717945081106</v>
      </c>
      <c r="L81" s="1">
        <v>3464.8278095932378</v>
      </c>
      <c r="M81" s="1">
        <v>3541.3822464484065</v>
      </c>
      <c r="N81" s="1">
        <v>3619.6744807705581</v>
      </c>
      <c r="O81" s="1">
        <v>3699.7448186054335</v>
      </c>
      <c r="P81" s="1">
        <v>3781.6345187302277</v>
      </c>
      <c r="Q81" s="1">
        <v>3865.3858155844928</v>
      </c>
      <c r="R81" s="1">
        <v>3951.0419427629704</v>
      </c>
      <c r="S81" s="1">
        <v>4038.6471570843587</v>
      </c>
      <c r="T81" s="1">
        <v>4128.246763250414</v>
      </c>
      <c r="U81" s="1">
        <v>4219.8871391101056</v>
      </c>
      <c r="V81" s="1">
        <v>4313.6157615439533</v>
      </c>
      <c r="W81" s="1">
        <v>4409.4812329840452</v>
      </c>
      <c r="X81" s="1">
        <v>4507.5333085856355</v>
      </c>
      <c r="Y81" s="1">
        <v>4607.8229240666178</v>
      </c>
      <c r="Z81" s="1">
        <v>4710.4022242315878</v>
      </c>
      <c r="AA81" s="1">
        <v>4815.324592197645</v>
      </c>
      <c r="AB81" s="1">
        <v>4922.6446793395007</v>
      </c>
      <c r="AC81" s="1">
        <v>5032.418435971932</v>
      </c>
      <c r="AD81" s="1">
        <v>5144.703142788052</v>
      </c>
      <c r="AE81" s="1">
        <v>5259.5574430723673</v>
      </c>
      <c r="AF81" s="1">
        <v>5377.0413757080605</v>
      </c>
    </row>
    <row r="82" spans="1:32">
      <c r="A82" s="88" t="s">
        <v>54</v>
      </c>
      <c r="B82" s="195" t="s">
        <v>69</v>
      </c>
      <c r="C82" s="1">
        <v>1025.7819263999997</v>
      </c>
      <c r="D82" s="1">
        <v>1015.7490606720912</v>
      </c>
      <c r="E82" s="1">
        <v>1005.8996497547258</v>
      </c>
      <c r="F82" s="1">
        <v>996.22736906761838</v>
      </c>
      <c r="G82" s="1">
        <v>986.72631177655273</v>
      </c>
      <c r="H82" s="1">
        <v>977.39095124936659</v>
      </c>
      <c r="I82" s="1">
        <v>968.21610718521492</v>
      </c>
      <c r="J82" s="1">
        <v>959.19691505141896</v>
      </c>
      <c r="K82" s="1">
        <v>950.32879849875269</v>
      </c>
      <c r="L82" s="1">
        <v>935.47340220174112</v>
      </c>
      <c r="M82" s="1">
        <v>920.8844924433613</v>
      </c>
      <c r="N82" s="1">
        <v>906.5566153819849</v>
      </c>
      <c r="O82" s="1">
        <v>892.48444189376517</v>
      </c>
      <c r="P82" s="1">
        <v>878.66276442432502</v>
      </c>
      <c r="Q82" s="1">
        <v>865.08649392889697</v>
      </c>
      <c r="R82" s="1">
        <v>851.75065689809207</v>
      </c>
      <c r="S82" s="1">
        <v>838.65039246657886</v>
      </c>
      <c r="T82" s="1">
        <v>825.78094960204828</v>
      </c>
      <c r="U82" s="1">
        <v>813.13768437194346</v>
      </c>
      <c r="V82" s="1">
        <v>800.71605728551515</v>
      </c>
      <c r="W82" s="1">
        <v>788.51163070885923</v>
      </c>
      <c r="X82" s="1">
        <v>776.52006635067119</v>
      </c>
      <c r="Y82" s="1">
        <v>764.73712281653548</v>
      </c>
      <c r="Z82" s="1">
        <v>753.15865322964521</v>
      </c>
      <c r="AA82" s="1">
        <v>741.78060291591885</v>
      </c>
      <c r="AB82" s="1">
        <v>730.59900715155698</v>
      </c>
      <c r="AC82" s="1">
        <v>719.60998897114257</v>
      </c>
      <c r="AD82" s="1">
        <v>708.80975703446541</v>
      </c>
      <c r="AE82" s="1">
        <v>698.1946035503006</v>
      </c>
      <c r="AF82" s="1">
        <v>687.76090225544351</v>
      </c>
    </row>
    <row r="83" spans="1:32">
      <c r="A83" s="88" t="s">
        <v>54</v>
      </c>
      <c r="B83" s="195" t="s">
        <v>70</v>
      </c>
      <c r="C83" s="1">
        <v>1586.4604750861834</v>
      </c>
      <c r="D83" s="1">
        <v>1278.6175627284658</v>
      </c>
      <c r="E83" s="1">
        <v>1291.7263733412299</v>
      </c>
      <c r="F83" s="1">
        <v>1319.4152984684142</v>
      </c>
      <c r="G83" s="1">
        <v>1322.5490800961479</v>
      </c>
      <c r="H83" s="1">
        <v>1303.6034657674752</v>
      </c>
      <c r="I83" s="1">
        <v>1314.594129181409</v>
      </c>
      <c r="J83" s="1">
        <v>1328.6281680042118</v>
      </c>
      <c r="K83" s="1">
        <v>1336.44663364094</v>
      </c>
      <c r="L83" s="1">
        <v>1331.1021634205752</v>
      </c>
      <c r="M83" s="1">
        <v>1326.2704512059404</v>
      </c>
      <c r="N83" s="1">
        <v>1323.9813386000881</v>
      </c>
      <c r="O83" s="1">
        <v>1317.7648792310624</v>
      </c>
      <c r="P83" s="1">
        <v>1310.7292765038592</v>
      </c>
      <c r="Q83" s="1">
        <v>1305.2850036935686</v>
      </c>
      <c r="R83" s="1">
        <v>1300.6709812627159</v>
      </c>
      <c r="S83" s="1">
        <v>1296.5067333388122</v>
      </c>
      <c r="T83" s="1">
        <v>1291.9043490444474</v>
      </c>
      <c r="U83" s="1">
        <v>1287.8788745324393</v>
      </c>
      <c r="V83" s="1">
        <v>1283.9230199667113</v>
      </c>
      <c r="W83" s="1">
        <v>1280.354120227478</v>
      </c>
      <c r="X83" s="1">
        <v>1277.4260963003267</v>
      </c>
      <c r="Y83" s="1">
        <v>1274.885436197422</v>
      </c>
      <c r="Z83" s="1">
        <v>1272.6055090058139</v>
      </c>
      <c r="AA83" s="1">
        <v>1270.967153515104</v>
      </c>
      <c r="AB83" s="1">
        <v>1268.1945616095647</v>
      </c>
      <c r="AC83" s="1">
        <v>1266.2543952034009</v>
      </c>
      <c r="AD83" s="1">
        <v>1264.7663762602162</v>
      </c>
      <c r="AE83" s="1">
        <v>1264.1114239513313</v>
      </c>
      <c r="AF83" s="1">
        <v>1264.1630280328018</v>
      </c>
    </row>
    <row r="84" spans="1:32">
      <c r="A84" s="88" t="s">
        <v>54</v>
      </c>
      <c r="B84" s="195" t="s">
        <v>71</v>
      </c>
      <c r="C84" s="1">
        <v>2774.6385126852151</v>
      </c>
      <c r="D84" s="1">
        <v>2528.3141087377294</v>
      </c>
      <c r="E84" s="1">
        <v>2480.8349833205848</v>
      </c>
      <c r="F84" s="1">
        <v>2411.0066672632461</v>
      </c>
      <c r="G84" s="1">
        <v>2394.0239288677963</v>
      </c>
      <c r="H84" s="1">
        <v>2363.8147042397372</v>
      </c>
      <c r="I84" s="1">
        <v>2330.5165220562199</v>
      </c>
      <c r="J84" s="1">
        <v>2339.610313602167</v>
      </c>
      <c r="K84" s="1">
        <v>2330.0249054833607</v>
      </c>
      <c r="L84" s="1">
        <v>2372.2410366392023</v>
      </c>
      <c r="M84" s="1">
        <v>2414.1059411876122</v>
      </c>
      <c r="N84" s="1">
        <v>2454.9586295988738</v>
      </c>
      <c r="O84" s="1">
        <v>2494.5392297267517</v>
      </c>
      <c r="P84" s="1">
        <v>2531.4266829626595</v>
      </c>
      <c r="Q84" s="1">
        <v>2571.6915938343591</v>
      </c>
      <c r="R84" s="1">
        <v>2609.707780383641</v>
      </c>
      <c r="S84" s="1">
        <v>2650.0647938099805</v>
      </c>
      <c r="T84" s="1">
        <v>2688.6999450032017</v>
      </c>
      <c r="U84" s="1">
        <v>2729.2025056295906</v>
      </c>
      <c r="V84" s="1">
        <v>2770.1950055925736</v>
      </c>
      <c r="W84" s="1">
        <v>2810.7813310761176</v>
      </c>
      <c r="X84" s="1">
        <v>2854.2322083670147</v>
      </c>
      <c r="Y84" s="1">
        <v>2898.8917319034672</v>
      </c>
      <c r="Z84" s="1">
        <v>2944.8673057796263</v>
      </c>
      <c r="AA84" s="1">
        <v>2991.706215343404</v>
      </c>
      <c r="AB84" s="1">
        <v>3037.7146356486705</v>
      </c>
      <c r="AC84" s="1">
        <v>3085.5659699430189</v>
      </c>
      <c r="AD84" s="1">
        <v>3133.888390302629</v>
      </c>
      <c r="AE84" s="1">
        <v>3183.9147221557419</v>
      </c>
      <c r="AF84" s="1">
        <v>3235.7168791279573</v>
      </c>
    </row>
    <row r="85" spans="1:32">
      <c r="A85" s="88" t="s">
        <v>54</v>
      </c>
      <c r="B85" s="195" t="s">
        <v>72</v>
      </c>
      <c r="C85" s="1">
        <v>1088.7441097200001</v>
      </c>
      <c r="D85" s="1">
        <v>1067.4589436074689</v>
      </c>
      <c r="E85" s="1">
        <v>1046.72349553616</v>
      </c>
      <c r="F85" s="1">
        <v>1026.5232538547486</v>
      </c>
      <c r="G85" s="1">
        <v>1006.8440959944876</v>
      </c>
      <c r="H85" s="1">
        <v>987.67227791759569</v>
      </c>
      <c r="I85" s="1">
        <v>968.99442385486554</v>
      </c>
      <c r="J85" s="1">
        <v>950.79751632449484</v>
      </c>
      <c r="K85" s="1">
        <v>933.06888642435433</v>
      </c>
      <c r="L85" s="1">
        <v>915.85261719660616</v>
      </c>
      <c r="M85" s="1">
        <v>898.98150487659473</v>
      </c>
      <c r="N85" s="1">
        <v>882.44816061088636</v>
      </c>
      <c r="O85" s="1">
        <v>866.24536139899942</v>
      </c>
      <c r="P85" s="1">
        <v>850.36604624833035</v>
      </c>
      <c r="Q85" s="1">
        <v>834.80331242014472</v>
      </c>
      <c r="R85" s="1">
        <v>819.55041176444252</v>
      </c>
      <c r="S85" s="1">
        <v>804.60074714156974</v>
      </c>
      <c r="T85" s="1">
        <v>789.94786892848902</v>
      </c>
      <c r="U85" s="1">
        <v>775.58547160767989</v>
      </c>
      <c r="V85" s="1">
        <v>761.50739043668716</v>
      </c>
      <c r="W85" s="1">
        <v>747.70759819638033</v>
      </c>
      <c r="X85" s="1">
        <v>734.18020201603861</v>
      </c>
      <c r="Y85" s="1">
        <v>720.91944027341992</v>
      </c>
      <c r="Z85" s="1">
        <v>707.91967956801363</v>
      </c>
      <c r="AA85" s="1">
        <v>695.17541176572718</v>
      </c>
      <c r="AB85" s="1">
        <v>682.68125111329186</v>
      </c>
      <c r="AC85" s="1">
        <v>670.43193142071937</v>
      </c>
      <c r="AD85" s="1">
        <v>658.42230331018004</v>
      </c>
      <c r="AE85" s="1">
        <v>646.64733152971121</v>
      </c>
      <c r="AF85" s="1">
        <v>635.10209233020419</v>
      </c>
    </row>
    <row r="86" spans="1:32">
      <c r="A86" s="88" t="s">
        <v>54</v>
      </c>
      <c r="B86" s="195" t="s">
        <v>73</v>
      </c>
      <c r="C86" s="1">
        <v>1244.8905336498829</v>
      </c>
      <c r="D86" s="1">
        <v>1244.9829846686816</v>
      </c>
      <c r="E86" s="1">
        <v>1245.4483034383359</v>
      </c>
      <c r="F86" s="1">
        <v>1246.2766886653824</v>
      </c>
      <c r="G86" s="1">
        <v>1247.4587208960511</v>
      </c>
      <c r="H86" s="1">
        <v>1248.9853489221371</v>
      </c>
      <c r="I86" s="1">
        <v>1250.8478766863234</v>
      </c>
      <c r="J86" s="1">
        <v>1253.0379506686245</v>
      </c>
      <c r="K86" s="1">
        <v>1255.5475477362913</v>
      </c>
      <c r="L86" s="1">
        <v>1222.8979671647055</v>
      </c>
      <c r="M86" s="1">
        <v>1191.20998414786</v>
      </c>
      <c r="N86" s="1">
        <v>1160.4503891523543</v>
      </c>
      <c r="O86" s="1">
        <v>1130.5873094289927</v>
      </c>
      <c r="P86" s="1">
        <v>1101.5901488277877</v>
      </c>
      <c r="Q86" s="1">
        <v>1073.4295305093387</v>
      </c>
      <c r="R86" s="1">
        <v>1046.0772424082138</v>
      </c>
      <c r="S86" s="1">
        <v>1019.506185311267</v>
      </c>
      <c r="T86" s="1">
        <v>993.69032342079618</v>
      </c>
      <c r="U86" s="1">
        <v>968.60463727902459</v>
      </c>
      <c r="V86" s="1">
        <v>944.22507893665602</v>
      </c>
      <c r="W86" s="1">
        <v>920.52852925418983</v>
      </c>
      <c r="X86" s="1">
        <v>897.49275723031246</v>
      </c>
      <c r="Y86" s="1">
        <v>875.09638125703361</v>
      </c>
      <c r="Z86" s="1">
        <v>853.31883220630107</v>
      </c>
      <c r="AA86" s="1">
        <v>832.1403182576496</v>
      </c>
      <c r="AB86" s="1">
        <v>811.54179138099903</v>
      </c>
      <c r="AC86" s="1">
        <v>791.50491539305676</v>
      </c>
      <c r="AD86" s="1">
        <v>772.01203550989067</v>
      </c>
      <c r="AE86" s="1">
        <v>753.04614932214076</v>
      </c>
      <c r="AF86" s="1">
        <v>734.59087912304335</v>
      </c>
    </row>
    <row r="87" spans="1:32">
      <c r="A87" s="88" t="s">
        <v>54</v>
      </c>
      <c r="B87" s="195" t="s">
        <v>74</v>
      </c>
      <c r="C87" s="1">
        <v>1612.2858579091808</v>
      </c>
      <c r="D87" s="1">
        <v>1677.2771359536212</v>
      </c>
      <c r="E87" s="1">
        <v>1746.8610068350033</v>
      </c>
      <c r="F87" s="1">
        <v>1821.3147590600609</v>
      </c>
      <c r="G87" s="1">
        <v>1900.9349409162439</v>
      </c>
      <c r="H87" s="1">
        <v>1986.0386780693141</v>
      </c>
      <c r="I87" s="1">
        <v>2076.9650854899978</v>
      </c>
      <c r="J87" s="1">
        <v>2174.0767804580669</v>
      </c>
      <c r="K87" s="1">
        <v>2277.7615038826257</v>
      </c>
      <c r="L87" s="1">
        <v>2235.8689758313444</v>
      </c>
      <c r="M87" s="1">
        <v>2194.8583319556637</v>
      </c>
      <c r="N87" s="1">
        <v>2154.7085301562875</v>
      </c>
      <c r="O87" s="1">
        <v>2115.3991001110112</v>
      </c>
      <c r="P87" s="1">
        <v>2076.9101253442577</v>
      </c>
      <c r="Q87" s="1">
        <v>2039.2222259451796</v>
      </c>
      <c r="R87" s="1">
        <v>2002.3165419079482</v>
      </c>
      <c r="S87" s="1">
        <v>1966.1747170690237</v>
      </c>
      <c r="T87" s="1">
        <v>1930.7788836173013</v>
      </c>
      <c r="U87" s="1">
        <v>1896.1116471540834</v>
      </c>
      <c r="V87" s="1">
        <v>1862.1560722808408</v>
      </c>
      <c r="W87" s="1">
        <v>1828.8956686936801</v>
      </c>
      <c r="X87" s="1">
        <v>1796.3143777643577</v>
      </c>
      <c r="Y87" s="1">
        <v>1764.3965595885491</v>
      </c>
      <c r="Z87" s="1">
        <v>1733.1269804829285</v>
      </c>
      <c r="AA87" s="1">
        <v>1702.4908009133931</v>
      </c>
      <c r="AB87" s="1">
        <v>1672.4735638375505</v>
      </c>
      <c r="AC87" s="1">
        <v>1643.0611834452857</v>
      </c>
      <c r="AD87" s="1">
        <v>1614.2399342819456</v>
      </c>
      <c r="AE87" s="1">
        <v>1585.9964407393179</v>
      </c>
      <c r="AF87" s="1">
        <v>1558.3176669002271</v>
      </c>
    </row>
    <row r="88" spans="1:32">
      <c r="A88" s="88" t="s">
        <v>54</v>
      </c>
      <c r="B88" s="195" t="s">
        <v>75</v>
      </c>
      <c r="C88" s="1">
        <v>409.10644079503919</v>
      </c>
      <c r="D88" s="1">
        <v>407.76914488460557</v>
      </c>
      <c r="E88" s="1">
        <v>406.66720970027029</v>
      </c>
      <c r="F88" s="1">
        <v>405.80117726546774</v>
      </c>
      <c r="G88" s="1">
        <v>405.17188090373162</v>
      </c>
      <c r="H88" s="1">
        <v>404.78044706098331</v>
      </c>
      <c r="I88" s="1">
        <v>404.62829753994129</v>
      </c>
      <c r="J88" s="1">
        <v>404.71715215110095</v>
      </c>
      <c r="K88" s="1">
        <v>405.04903178533613</v>
      </c>
      <c r="L88" s="1">
        <v>411.95402047241078</v>
      </c>
      <c r="M88" s="1">
        <v>419.03358575414029</v>
      </c>
      <c r="N88" s="1">
        <v>426.29296125271264</v>
      </c>
      <c r="O88" s="1">
        <v>433.73754925545694</v>
      </c>
      <c r="P88" s="1">
        <v>441.37292637509557</v>
      </c>
      <c r="Q88" s="1">
        <v>449.20484940514905</v>
      </c>
      <c r="R88" s="1">
        <v>457.23926137734856</v>
      </c>
      <c r="S88" s="1">
        <v>465.48229782815525</v>
      </c>
      <c r="T88" s="1">
        <v>473.94029328173849</v>
      </c>
      <c r="U88" s="1">
        <v>482.61978795702663</v>
      </c>
      <c r="V88" s="1">
        <v>491.52753470671519</v>
      </c>
      <c r="W88" s="1">
        <v>500.6705061963973</v>
      </c>
      <c r="X88" s="1">
        <v>510.05590233227485</v>
      </c>
      <c r="Y88" s="1">
        <v>519.69115794620609</v>
      </c>
      <c r="Z88" s="1">
        <v>529.58395074716134</v>
      </c>
      <c r="AA88" s="1">
        <v>539.74220954848101</v>
      </c>
      <c r="AB88" s="1">
        <v>550.17412278066331</v>
      </c>
      <c r="AC88" s="1">
        <v>560.88814729975775</v>
      </c>
      <c r="AD88" s="1">
        <v>571.89301750180186</v>
      </c>
      <c r="AE88" s="1">
        <v>583.19775475410665</v>
      </c>
      <c r="AF88" s="1">
        <v>594.81167715458696</v>
      </c>
    </row>
    <row r="89" spans="1:32">
      <c r="A89" s="88" t="s">
        <v>54</v>
      </c>
      <c r="B89" s="195" t="s">
        <v>76</v>
      </c>
      <c r="C89" s="1">
        <v>974.93269999036283</v>
      </c>
      <c r="D89" s="1">
        <v>975.192687524539</v>
      </c>
      <c r="E89" s="1">
        <v>976.99343282155621</v>
      </c>
      <c r="F89" s="1">
        <v>980.29193054004759</v>
      </c>
      <c r="G89" s="1">
        <v>985.05177404903213</v>
      </c>
      <c r="H89" s="1">
        <v>991.24302473949729</v>
      </c>
      <c r="I89" s="1">
        <v>998.84211776357358</v>
      </c>
      <c r="J89" s="1">
        <v>1007.8318042397732</v>
      </c>
      <c r="K89" s="1">
        <v>1018.2011301888987</v>
      </c>
      <c r="L89" s="1">
        <v>1013.0266950131548</v>
      </c>
      <c r="M89" s="1">
        <v>1008.0710953035681</v>
      </c>
      <c r="N89" s="1">
        <v>1003.3541261721419</v>
      </c>
      <c r="O89" s="1">
        <v>998.89895496653469</v>
      </c>
      <c r="P89" s="1">
        <v>994.73267811782011</v>
      </c>
      <c r="Q89" s="1">
        <v>990.88697020707957</v>
      </c>
      <c r="R89" s="1">
        <v>987.3988405215855</v>
      </c>
      <c r="S89" s="1">
        <v>984.31151490008551</v>
      </c>
      <c r="T89" s="1">
        <v>981.67546361419454</v>
      </c>
      <c r="U89" s="1">
        <v>979.54959946848874</v>
      </c>
      <c r="V89" s="1">
        <v>978.00267430639497</v>
      </c>
      <c r="W89" s="1">
        <v>977.11490677659253</v>
      </c>
      <c r="X89" s="1">
        <v>976.97987965519474</v>
      </c>
      <c r="Y89" s="1">
        <v>977.70675136046202</v>
      </c>
      <c r="Z89" s="1">
        <v>979.42283368838252</v>
      </c>
      <c r="AA89" s="1">
        <v>982.27659641305672</v>
      </c>
      <c r="AB89" s="1">
        <v>986.44116943811161</v>
      </c>
      <c r="AC89" s="1">
        <v>992.11842489060302</v>
      </c>
      <c r="AD89" s="1">
        <v>999.54373519242347</v>
      </c>
      <c r="AE89" s="1">
        <v>1008.9915190470806</v>
      </c>
      <c r="AF89" s="1">
        <v>1020.7817058159829</v>
      </c>
    </row>
    <row r="90" spans="1:32">
      <c r="A90" s="88" t="s">
        <v>54</v>
      </c>
      <c r="B90" s="195" t="s">
        <v>77</v>
      </c>
      <c r="C90" s="1">
        <v>248.38475113285062</v>
      </c>
      <c r="D90" s="1">
        <v>251.82831275786953</v>
      </c>
      <c r="E90" s="1">
        <v>255.35960301337855</v>
      </c>
      <c r="F90" s="1">
        <v>258.98128061433397</v>
      </c>
      <c r="G90" s="1">
        <v>262.69608733573858</v>
      </c>
      <c r="H90" s="1">
        <v>266.50685058937961</v>
      </c>
      <c r="I90" s="1">
        <v>270.41648611218096</v>
      </c>
      <c r="J90" s="1">
        <v>274.42800072685174</v>
      </c>
      <c r="K90" s="1">
        <v>278.54449519876249</v>
      </c>
      <c r="L90" s="1">
        <v>281.70529046428237</v>
      </c>
      <c r="M90" s="1">
        <v>284.90812238379988</v>
      </c>
      <c r="N90" s="1">
        <v>288.15364266840027</v>
      </c>
      <c r="O90" s="1">
        <v>291.44251438369827</v>
      </c>
      <c r="P90" s="1">
        <v>294.77541216084461</v>
      </c>
      <c r="Q90" s="1">
        <v>298.15302241168069</v>
      </c>
      <c r="R90" s="1">
        <v>301.57604355358268</v>
      </c>
      <c r="S90" s="1">
        <v>305.04518623105776</v>
      </c>
      <c r="T90" s="1">
        <v>308.56117354790075</v>
      </c>
      <c r="U90" s="1">
        <v>312.12474130117664</v>
      </c>
      <c r="V90" s="1">
        <v>315.73663821963987</v>
      </c>
      <c r="W90" s="1">
        <v>319.39762620555985</v>
      </c>
      <c r="X90" s="1">
        <v>323.1084805870484</v>
      </c>
      <c r="Y90" s="1">
        <v>326.86999036726053</v>
      </c>
      <c r="Z90" s="1">
        <v>330.68295848428772</v>
      </c>
      <c r="AA90" s="1">
        <v>334.54820207442219</v>
      </c>
      <c r="AB90" s="1">
        <v>338.46655273945146</v>
      </c>
      <c r="AC90" s="1">
        <v>342.43885682130741</v>
      </c>
      <c r="AD90" s="1">
        <v>346.46597567997389</v>
      </c>
      <c r="AE90" s="1">
        <v>350.54878597839939</v>
      </c>
      <c r="AF90" s="1">
        <v>354.68817997228535</v>
      </c>
    </row>
    <row r="91" spans="1:32">
      <c r="A91" s="88" t="s">
        <v>54</v>
      </c>
      <c r="B91" s="195" t="s">
        <v>78</v>
      </c>
      <c r="C91" s="1">
        <v>1345.1642174474302</v>
      </c>
      <c r="D91" s="1">
        <v>1337.6329100192124</v>
      </c>
      <c r="E91" s="1">
        <v>1330.5956913754974</v>
      </c>
      <c r="F91" s="1">
        <v>1324.0427385794487</v>
      </c>
      <c r="G91" s="1">
        <v>1317.9645426047675</v>
      </c>
      <c r="H91" s="1">
        <v>1312.3519008321512</v>
      </c>
      <c r="I91" s="1">
        <v>1307.1959097687002</v>
      </c>
      <c r="J91" s="1">
        <v>1302.4879579848271</v>
      </c>
      <c r="K91" s="1">
        <v>1298.2197192634071</v>
      </c>
      <c r="L91" s="1">
        <v>1258.5907878230857</v>
      </c>
      <c r="M91" s="1">
        <v>1220.2224153751997</v>
      </c>
      <c r="N91" s="1">
        <v>1183.072924657366</v>
      </c>
      <c r="O91" s="1">
        <v>1147.1020647358978</v>
      </c>
      <c r="P91" s="1">
        <v>1112.2709607307127</v>
      </c>
      <c r="Q91" s="1">
        <v>1078.5420653561703</v>
      </c>
      <c r="R91" s="1">
        <v>1045.879112210918</v>
      </c>
      <c r="S91" s="1">
        <v>1014.247070752356</v>
      </c>
      <c r="T91" s="1">
        <v>983.61210289372411</v>
      </c>
      <c r="U91" s="1">
        <v>953.94152116414136</v>
      </c>
      <c r="V91" s="1">
        <v>925.20374837415307</v>
      </c>
      <c r="W91" s="1">
        <v>897.36827873149389</v>
      </c>
      <c r="X91" s="1">
        <v>870.40564035383238</v>
      </c>
      <c r="Y91" s="1">
        <v>844.28735912725699</v>
      </c>
      <c r="Z91" s="1">
        <v>818.98592386116809</v>
      </c>
      <c r="AA91" s="1">
        <v>794.47475269208462</v>
      </c>
      <c r="AB91" s="1">
        <v>770.72816069064049</v>
      </c>
      <c r="AC91" s="1">
        <v>747.72132862775379</v>
      </c>
      <c r="AD91" s="1">
        <v>725.43027285758353</v>
      </c>
      <c r="AE91" s="1">
        <v>703.83181627647014</v>
      </c>
      <c r="AF91" s="1">
        <v>682.90356031857357</v>
      </c>
    </row>
    <row r="92" spans="1:32">
      <c r="A92" s="88" t="s">
        <v>54</v>
      </c>
      <c r="B92" s="195" t="s">
        <v>79</v>
      </c>
      <c r="C92" s="1">
        <v>1064.4422265209962</v>
      </c>
      <c r="D92" s="1">
        <v>1060.7652266811501</v>
      </c>
      <c r="E92" s="1">
        <v>1057.4698851045262</v>
      </c>
      <c r="F92" s="1">
        <v>1054.543624543388</v>
      </c>
      <c r="G92" s="1">
        <v>1051.9744453959024</v>
      </c>
      <c r="H92" s="1">
        <v>1049.7509045557492</v>
      </c>
      <c r="I92" s="1">
        <v>1047.8620952228659</v>
      </c>
      <c r="J92" s="1">
        <v>1046.2976276396553</v>
      </c>
      <c r="K92" s="1">
        <v>1045.0476107185702</v>
      </c>
      <c r="L92" s="1">
        <v>1059.3485817721644</v>
      </c>
      <c r="M92" s="1">
        <v>1078.784414937496</v>
      </c>
      <c r="N92" s="1">
        <v>1101.2682488590438</v>
      </c>
      <c r="O92" s="1">
        <v>1125.765876450783</v>
      </c>
      <c r="P92" s="1">
        <v>1151.771391313458</v>
      </c>
      <c r="Q92" s="1">
        <v>1179.0442656022119</v>
      </c>
      <c r="R92" s="1">
        <v>1207.4775214341148</v>
      </c>
      <c r="S92" s="1">
        <v>1237.0316387528692</v>
      </c>
      <c r="T92" s="1">
        <v>1267.7014267797988</v>
      </c>
      <c r="U92" s="1">
        <v>1299.4994253207367</v>
      </c>
      <c r="V92" s="1">
        <v>1332.4475953541082</v>
      </c>
      <c r="W92" s="1">
        <v>1366.5731667303721</v>
      </c>
      <c r="X92" s="1">
        <v>1401.9065709462097</v>
      </c>
      <c r="Y92" s="1">
        <v>1438.4804199977248</v>
      </c>
      <c r="Z92" s="1">
        <v>1476.3290103290039</v>
      </c>
      <c r="AA92" s="1">
        <v>1515.4880906466954</v>
      </c>
      <c r="AB92" s="1">
        <v>1555.9947626239016</v>
      </c>
      <c r="AC92" s="1">
        <v>1597.8874488315641</v>
      </c>
      <c r="AD92" s="1">
        <v>1641.205894987809</v>
      </c>
      <c r="AE92" s="1">
        <v>1685.9911900397199</v>
      </c>
      <c r="AF92" s="1">
        <v>1732.2857958283068</v>
      </c>
    </row>
    <row r="93" spans="1:32">
      <c r="A93" s="88" t="s">
        <v>54</v>
      </c>
      <c r="B93" s="195" t="s">
        <v>80</v>
      </c>
      <c r="C93" s="1">
        <v>834.846272458219</v>
      </c>
      <c r="D93" s="1">
        <v>820.37056112635446</v>
      </c>
      <c r="E93" s="1">
        <v>806.47603263167878</v>
      </c>
      <c r="F93" s="1">
        <v>793.13669888636127</v>
      </c>
      <c r="G93" s="1">
        <v>780.32791888735437</v>
      </c>
      <c r="H93" s="1">
        <v>768.02633316184335</v>
      </c>
      <c r="I93" s="1">
        <v>756.20980157323606</v>
      </c>
      <c r="J93" s="1">
        <v>744.85734432168306</v>
      </c>
      <c r="K93" s="1">
        <v>733.94908598155564</v>
      </c>
      <c r="L93" s="1">
        <v>750.14957108151032</v>
      </c>
      <c r="M93" s="1">
        <v>766.72774896601993</v>
      </c>
      <c r="N93" s="1">
        <v>783.69269467213223</v>
      </c>
      <c r="O93" s="1">
        <v>801.05370477150836</v>
      </c>
      <c r="P93" s="1">
        <v>818.82030282310916</v>
      </c>
      <c r="Q93" s="1">
        <v>837.00224496067483</v>
      </c>
      <c r="R93" s="1">
        <v>855.60952561833381</v>
      </c>
      <c r="S93" s="1">
        <v>874.65238339776738</v>
      </c>
      <c r="T93" s="1">
        <v>894.14130708043399</v>
      </c>
      <c r="U93" s="1">
        <v>914.08704178845267</v>
      </c>
      <c r="V93" s="1">
        <v>934.50059529782379</v>
      </c>
      <c r="W93" s="1">
        <v>955.39324450776746</v>
      </c>
      <c r="X93" s="1">
        <v>976.77654207004616</v>
      </c>
      <c r="Y93" s="1">
        <v>998.66232318223706</v>
      </c>
      <c r="Z93" s="1">
        <v>1021.0627125490167</v>
      </c>
      <c r="AA93" s="1">
        <v>1043.9901315156244</v>
      </c>
      <c r="AB93" s="1">
        <v>1067.457305377769</v>
      </c>
      <c r="AC93" s="1">
        <v>1091.4772708723569</v>
      </c>
      <c r="AD93" s="1">
        <v>1116.0633838535161</v>
      </c>
      <c r="AE93" s="1">
        <v>1141.2293271585186</v>
      </c>
      <c r="AF93" s="1">
        <v>1166.9891186683001</v>
      </c>
    </row>
    <row r="94" spans="1:32">
      <c r="A94" s="88" t="s">
        <v>54</v>
      </c>
      <c r="B94" s="195" t="s">
        <v>81</v>
      </c>
      <c r="C94" s="1">
        <v>304.92665180557344</v>
      </c>
      <c r="D94" s="1">
        <v>463.70206563655398</v>
      </c>
      <c r="E94" s="1">
        <v>462.62374152202688</v>
      </c>
      <c r="F94" s="1">
        <v>463.76862697392761</v>
      </c>
      <c r="G94" s="1">
        <v>467.30963351926414</v>
      </c>
      <c r="H94" s="1">
        <v>473.44469507748641</v>
      </c>
      <c r="I94" s="1">
        <v>482.39965180555026</v>
      </c>
      <c r="J94" s="1">
        <v>494.43149262609722</v>
      </c>
      <c r="K94" s="1">
        <v>509.83200000000005</v>
      </c>
      <c r="L94" s="1">
        <v>521.17616119876516</v>
      </c>
      <c r="M94" s="1">
        <v>532.78553190078094</v>
      </c>
      <c r="N94" s="1">
        <v>544.66662671576614</v>
      </c>
      <c r="O94" s="1">
        <v>556.82612764961334</v>
      </c>
      <c r="P94" s="1">
        <v>569.27088857053036</v>
      </c>
      <c r="Q94" s="1">
        <v>582.0079397978667</v>
      </c>
      <c r="R94" s="1">
        <v>595.04449281707127</v>
      </c>
      <c r="S94" s="1">
        <v>608.387945124319</v>
      </c>
      <c r="T94" s="1">
        <v>622.04588520445247</v>
      </c>
      <c r="U94" s="1">
        <v>636.02609764598117</v>
      </c>
      <c r="V94" s="1">
        <v>650.33656839699256</v>
      </c>
      <c r="W94" s="1">
        <v>664.98549016593904</v>
      </c>
      <c r="X94" s="1">
        <v>679.98126797137377</v>
      </c>
      <c r="Y94" s="1">
        <v>695.33252484482966</v>
      </c>
      <c r="Z94" s="1">
        <v>711.04810769115238</v>
      </c>
      <c r="AA94" s="1">
        <v>727.13709331072278</v>
      </c>
      <c r="AB94" s="1">
        <v>743.6087945881294</v>
      </c>
      <c r="AC94" s="1">
        <v>760.47276685198426</v>
      </c>
      <c r="AD94" s="1">
        <v>777.73881441070637</v>
      </c>
      <c r="AE94" s="1">
        <v>795.41699726923775</v>
      </c>
      <c r="AF94" s="1">
        <v>813.51763803179881</v>
      </c>
    </row>
    <row r="95" spans="1:32">
      <c r="A95" s="88" t="s">
        <v>54</v>
      </c>
      <c r="B95" s="153" t="s">
        <v>396</v>
      </c>
      <c r="C95" s="1">
        <v>149.34096687731511</v>
      </c>
      <c r="D95" s="1">
        <v>217.936552526204</v>
      </c>
      <c r="E95" s="1">
        <v>216.19086144203874</v>
      </c>
      <c r="F95" s="1">
        <v>215.07178509683951</v>
      </c>
      <c r="G95" s="1">
        <v>214.60349532871837</v>
      </c>
      <c r="H95" s="1">
        <v>214.81431702672697</v>
      </c>
      <c r="I95" s="1">
        <v>215.73713909639281</v>
      </c>
      <c r="J95" s="1">
        <v>217.40987796400586</v>
      </c>
      <c r="K95" s="1">
        <v>219.876</v>
      </c>
      <c r="L95" s="1">
        <v>224.39464682071807</v>
      </c>
      <c r="M95" s="1">
        <v>229.01427397580184</v>
      </c>
      <c r="N95" s="1">
        <v>233.73730963507688</v>
      </c>
      <c r="O95" s="1">
        <v>238.56624394331877</v>
      </c>
      <c r="P95" s="1">
        <v>243.50363067529327</v>
      </c>
      <c r="Q95" s="1">
        <v>248.55208893644877</v>
      </c>
      <c r="R95" s="1">
        <v>253.71430491054687</v>
      </c>
      <c r="S95" s="1">
        <v>258.99303365555681</v>
      </c>
      <c r="T95" s="1">
        <v>264.39110094917424</v>
      </c>
      <c r="U95" s="1">
        <v>269.9114051853669</v>
      </c>
      <c r="V95" s="1">
        <v>275.55691932338766</v>
      </c>
      <c r="W95" s="1">
        <v>281.33069289073688</v>
      </c>
      <c r="X95" s="1">
        <v>287.23585404160042</v>
      </c>
      <c r="Y95" s="1">
        <v>293.27561167233119</v>
      </c>
      <c r="Z95" s="1">
        <v>299.45325759558739</v>
      </c>
      <c r="AA95" s="1">
        <v>305.77216877478878</v>
      </c>
      <c r="AB95" s="1">
        <v>312.2358096205964</v>
      </c>
      <c r="AC95" s="1">
        <v>318.84773435117506</v>
      </c>
      <c r="AD95" s="1">
        <v>325.61158941804217</v>
      </c>
      <c r="AE95" s="1">
        <v>332.53111599936472</v>
      </c>
      <c r="AF95" s="1">
        <v>339.61015256261493</v>
      </c>
    </row>
    <row r="96" spans="1:32">
      <c r="A96" s="88" t="s">
        <v>54</v>
      </c>
      <c r="B96" s="195" t="s">
        <v>82</v>
      </c>
      <c r="C96" s="1">
        <v>351.0279236163106</v>
      </c>
      <c r="D96" s="1">
        <v>1760.5128539559303</v>
      </c>
      <c r="E96" s="1">
        <v>1728.0959536535725</v>
      </c>
      <c r="F96" s="1">
        <v>1696.2958043939682</v>
      </c>
      <c r="G96" s="1">
        <v>1665.1005719498482</v>
      </c>
      <c r="H96" s="1">
        <v>1634.498649682648</v>
      </c>
      <c r="I96" s="1">
        <v>1604.4786541626968</v>
      </c>
      <c r="J96" s="1">
        <v>1575.0294208737153</v>
      </c>
      <c r="K96" s="1">
        <v>1546.1399999999999</v>
      </c>
      <c r="L96" s="1">
        <v>1604.0085418369285</v>
      </c>
      <c r="M96" s="1">
        <v>1664.2333421014262</v>
      </c>
      <c r="N96" s="1">
        <v>1726.9244408468553</v>
      </c>
      <c r="O96" s="1">
        <v>1792.1979805752758</v>
      </c>
      <c r="P96" s="1">
        <v>1860.1766021473998</v>
      </c>
      <c r="Q96" s="1">
        <v>1930.9898692690399</v>
      </c>
      <c r="R96" s="1">
        <v>2004.774723741006</v>
      </c>
      <c r="S96" s="1">
        <v>2081.6759738315786</v>
      </c>
      <c r="T96" s="1">
        <v>2161.8468183165883</v>
      </c>
      <c r="U96" s="1">
        <v>2245.4494089328673</v>
      </c>
      <c r="V96" s="1">
        <v>2332.655454207596</v>
      </c>
      <c r="W96" s="1">
        <v>2423.6468678601323</v>
      </c>
      <c r="X96" s="1">
        <v>2518.6164652256621</v>
      </c>
      <c r="Y96" s="1">
        <v>2617.768711422967</v>
      </c>
      <c r="Z96" s="1">
        <v>2721.3205252833795</v>
      </c>
      <c r="AA96" s="1">
        <v>2829.5021433763195</v>
      </c>
      <c r="AB96" s="1">
        <v>2942.558048810617</v>
      </c>
      <c r="AC96" s="1">
        <v>3060.7479698621196</v>
      </c>
      <c r="AD96" s="1">
        <v>3184.3479538790975</v>
      </c>
      <c r="AE96" s="1">
        <v>3313.6515223500755</v>
      </c>
      <c r="AF96" s="1">
        <v>3448.9709134865138</v>
      </c>
    </row>
    <row r="97" spans="1:32">
      <c r="A97" s="88" t="s">
        <v>54</v>
      </c>
      <c r="B97" s="195" t="s">
        <v>83</v>
      </c>
      <c r="C97" s="1">
        <v>2814.7928689667669</v>
      </c>
      <c r="D97" s="1">
        <v>2691.6904331208793</v>
      </c>
      <c r="E97" s="1">
        <v>2612.3624185169983</v>
      </c>
      <c r="F97" s="1">
        <v>2527.6284138583146</v>
      </c>
      <c r="G97" s="1">
        <v>2441.7973067022031</v>
      </c>
      <c r="H97" s="1">
        <v>2372.7191580555036</v>
      </c>
      <c r="I97" s="1">
        <v>2306.0073348473006</v>
      </c>
      <c r="J97" s="1">
        <v>2247.9741951346882</v>
      </c>
      <c r="K97" s="1">
        <v>2184.545297647438</v>
      </c>
      <c r="L97" s="1">
        <v>2248.1439334989645</v>
      </c>
      <c r="M97" s="1">
        <v>2317.57507836065</v>
      </c>
      <c r="N97" s="1">
        <v>2387.4598675327097</v>
      </c>
      <c r="O97" s="1">
        <v>2459.1702709685005</v>
      </c>
      <c r="P97" s="1">
        <v>2533.9723314433368</v>
      </c>
      <c r="Q97" s="1">
        <v>2612.9669151864719</v>
      </c>
      <c r="R97" s="1">
        <v>2696.1282019618893</v>
      </c>
      <c r="S97" s="1">
        <v>2785.2522784319494</v>
      </c>
      <c r="T97" s="1">
        <v>2880.1684915785554</v>
      </c>
      <c r="U97" s="1">
        <v>2980.4249303582533</v>
      </c>
      <c r="V97" s="1">
        <v>3087.2145981368049</v>
      </c>
      <c r="W97" s="1">
        <v>3201.3314652723025</v>
      </c>
      <c r="X97" s="1">
        <v>3321.1867584232882</v>
      </c>
      <c r="Y97" s="1">
        <v>3447.5024870966158</v>
      </c>
      <c r="Z97" s="1">
        <v>3583.2528573590726</v>
      </c>
      <c r="AA97" s="1">
        <v>3726.8083254603025</v>
      </c>
      <c r="AB97" s="1">
        <v>3879.1559101476246</v>
      </c>
      <c r="AC97" s="1">
        <v>4039.991033503939</v>
      </c>
      <c r="AD97" s="1">
        <v>4209.5843126958616</v>
      </c>
      <c r="AE97" s="1">
        <v>4390.7086323127151</v>
      </c>
      <c r="AF97" s="1">
        <v>4583.7087373864806</v>
      </c>
    </row>
    <row r="98" spans="1:32">
      <c r="A98" s="88" t="s">
        <v>54</v>
      </c>
      <c r="B98" s="197" t="s">
        <v>86</v>
      </c>
      <c r="C98" s="1">
        <v>369.38405230986109</v>
      </c>
      <c r="D98" s="1">
        <v>360.39737003530234</v>
      </c>
      <c r="E98" s="1">
        <v>351.78619017473193</v>
      </c>
      <c r="F98" s="1">
        <v>343.53257415946615</v>
      </c>
      <c r="G98" s="1">
        <v>335.61947247491042</v>
      </c>
      <c r="H98" s="1">
        <v>328.03068028905415</v>
      </c>
      <c r="I98" s="1">
        <v>320.75079529874125</v>
      </c>
      <c r="J98" s="1">
        <v>313.7651776828352</v>
      </c>
      <c r="K98" s="1">
        <v>307.05991205694232</v>
      </c>
      <c r="L98" s="1">
        <v>313.17899354199034</v>
      </c>
      <c r="M98" s="1">
        <v>319.42384950154292</v>
      </c>
      <c r="N98" s="1">
        <v>325.79709393719776</v>
      </c>
      <c r="O98" s="1">
        <v>332.30139547196256</v>
      </c>
      <c r="P98" s="1">
        <v>338.93947849457828</v>
      </c>
      <c r="Q98" s="1">
        <v>345.71412432784604</v>
      </c>
      <c r="R98" s="1">
        <v>352.62817242146116</v>
      </c>
      <c r="S98" s="1">
        <v>359.6845215698695</v>
      </c>
      <c r="T98" s="1">
        <v>366.88613115567</v>
      </c>
      <c r="U98" s="1">
        <v>374.23602241910066</v>
      </c>
      <c r="V98" s="1">
        <v>381.737279754155</v>
      </c>
      <c r="W98" s="1">
        <v>389.39305203188803</v>
      </c>
      <c r="X98" s="1">
        <v>397.20655395148231</v>
      </c>
      <c r="Y98" s="1">
        <v>405.18106741965738</v>
      </c>
      <c r="Z98" s="1">
        <v>413.31994295901609</v>
      </c>
      <c r="AA98" s="1">
        <v>421.62660114593672</v>
      </c>
      <c r="AB98" s="1">
        <v>430.10453407863059</v>
      </c>
      <c r="AC98" s="1">
        <v>438.7573068759973</v>
      </c>
      <c r="AD98" s="1">
        <v>447.58855920792581</v>
      </c>
      <c r="AE98" s="1">
        <v>456.60200685770025</v>
      </c>
      <c r="AF98" s="1">
        <v>465.8014433171839</v>
      </c>
    </row>
    <row r="99" spans="1:32">
      <c r="A99" s="88" t="s">
        <v>54</v>
      </c>
      <c r="B99" s="198" t="s">
        <v>397</v>
      </c>
      <c r="C99" s="1">
        <v>4020.215640064358</v>
      </c>
      <c r="D99" s="1">
        <v>4403.8510461167325</v>
      </c>
      <c r="E99" s="1">
        <v>4275.588533626712</v>
      </c>
      <c r="F99" s="1">
        <v>3913.660160312631</v>
      </c>
      <c r="G99" s="1">
        <v>3784.887157446266</v>
      </c>
      <c r="H99" s="1">
        <v>3778.9616254386451</v>
      </c>
      <c r="I99" s="1">
        <v>3746.9785398352942</v>
      </c>
      <c r="J99" s="1">
        <v>3675.7220833943925</v>
      </c>
      <c r="K99" s="1">
        <v>3633.9158228457231</v>
      </c>
      <c r="L99" s="1">
        <v>3671.1492327290598</v>
      </c>
      <c r="M99" s="1">
        <v>3714.0333562999158</v>
      </c>
      <c r="N99" s="1">
        <v>3741.0403542490949</v>
      </c>
      <c r="O99" s="1">
        <v>3733.8205579475407</v>
      </c>
      <c r="P99" s="1">
        <v>3784.5525613654627</v>
      </c>
      <c r="Q99" s="1">
        <v>3796.5276517231091</v>
      </c>
      <c r="R99" s="1">
        <v>3860.3321781691802</v>
      </c>
      <c r="S99" s="1">
        <v>3945.0072228951954</v>
      </c>
      <c r="T99" s="1">
        <v>4019.6625206603603</v>
      </c>
      <c r="U99" s="1">
        <v>4073.1385817633563</v>
      </c>
      <c r="V99" s="1">
        <v>4147.0800319932077</v>
      </c>
      <c r="W99" s="1">
        <v>4192.3878369835147</v>
      </c>
      <c r="X99" s="1">
        <v>4233.6694354243955</v>
      </c>
      <c r="Y99" s="1">
        <v>4249.1023052328737</v>
      </c>
      <c r="Z99" s="1">
        <v>4267.3049832114193</v>
      </c>
      <c r="AA99" s="1">
        <v>4293.7848212203207</v>
      </c>
      <c r="AB99" s="1">
        <v>4310.8022145084851</v>
      </c>
      <c r="AC99" s="1">
        <v>4318.6380436508616</v>
      </c>
      <c r="AD99" s="1">
        <v>4307.8452198108189</v>
      </c>
      <c r="AE99" s="1">
        <v>4312.310115262454</v>
      </c>
      <c r="AF99" s="1">
        <v>4305.7051366192618</v>
      </c>
    </row>
    <row r="100" spans="1:32">
      <c r="A100" s="88" t="s">
        <v>54</v>
      </c>
      <c r="B100" s="199" t="s">
        <v>398</v>
      </c>
      <c r="C100" s="89">
        <v>3719.191369279918</v>
      </c>
      <c r="D100" s="89">
        <v>3829.8616510587335</v>
      </c>
      <c r="E100" s="89">
        <v>3759.5607141361779</v>
      </c>
      <c r="F100" s="89">
        <v>3665.3206305382291</v>
      </c>
      <c r="G100" s="89">
        <v>3604.912463783372</v>
      </c>
      <c r="H100" s="89">
        <v>3560.413831796121</v>
      </c>
      <c r="I100" s="89">
        <v>3520.1901599268485</v>
      </c>
      <c r="J100" s="89">
        <v>3485.5048240223759</v>
      </c>
      <c r="K100" s="89">
        <v>3454.515745388197</v>
      </c>
      <c r="L100" s="89">
        <v>3485.6446785497028</v>
      </c>
      <c r="M100" s="89">
        <v>3519.9493840545392</v>
      </c>
      <c r="N100" s="89">
        <v>3554.2913687116948</v>
      </c>
      <c r="O100" s="89">
        <v>3585.8630460483241</v>
      </c>
      <c r="P100" s="89">
        <v>3625.4851670462622</v>
      </c>
      <c r="Q100" s="89">
        <v>3663.2050210181546</v>
      </c>
      <c r="R100" s="89">
        <v>3708.6420878848853</v>
      </c>
      <c r="S100" s="89">
        <v>3758.9684228521214</v>
      </c>
      <c r="T100" s="89">
        <v>3810.1001680434883</v>
      </c>
      <c r="U100" s="89">
        <v>3861.269164806693</v>
      </c>
      <c r="V100" s="89">
        <v>3917.18610191673</v>
      </c>
      <c r="W100" s="89">
        <v>3972.3100859224969</v>
      </c>
      <c r="X100" s="89">
        <v>4029.7144376058295</v>
      </c>
      <c r="Y100" s="89">
        <v>4086.8197432216598</v>
      </c>
      <c r="Z100" s="89">
        <v>4147.2819331494311</v>
      </c>
      <c r="AA100" s="89">
        <v>4211.5918945197818</v>
      </c>
      <c r="AB100" s="89">
        <v>4277.5028422074138</v>
      </c>
      <c r="AC100" s="89">
        <v>4345.6092912192762</v>
      </c>
      <c r="AD100" s="89">
        <v>4414.7377323332057</v>
      </c>
      <c r="AE100" s="89">
        <v>4489.3385576401051</v>
      </c>
      <c r="AF100" s="89">
        <v>4566.5289530627424</v>
      </c>
    </row>
    <row r="101" spans="1:32">
      <c r="A101" s="88" t="s">
        <v>54</v>
      </c>
      <c r="B101" s="197"/>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row>
    <row r="102" spans="1:32">
      <c r="A102" s="88" t="s">
        <v>54</v>
      </c>
      <c r="B102" s="200" t="s">
        <v>399</v>
      </c>
      <c r="C102" s="193">
        <v>2006</v>
      </c>
      <c r="D102" s="193">
        <v>2007</v>
      </c>
      <c r="E102" s="193">
        <v>2008</v>
      </c>
      <c r="F102" s="193">
        <v>2009</v>
      </c>
      <c r="G102" s="193">
        <v>2010</v>
      </c>
      <c r="H102" s="193">
        <v>2011</v>
      </c>
      <c r="I102" s="193">
        <v>2012</v>
      </c>
      <c r="J102" s="193">
        <v>2013</v>
      </c>
      <c r="K102" s="193">
        <v>2014</v>
      </c>
      <c r="L102" s="193">
        <v>2015</v>
      </c>
      <c r="M102" s="193">
        <v>2016</v>
      </c>
      <c r="N102" s="193">
        <v>2017</v>
      </c>
      <c r="O102" s="193">
        <v>2018</v>
      </c>
      <c r="P102" s="193">
        <v>2019</v>
      </c>
      <c r="Q102" s="193">
        <v>2020</v>
      </c>
      <c r="R102" s="193">
        <v>2021</v>
      </c>
      <c r="S102" s="193">
        <v>2022</v>
      </c>
      <c r="T102" s="193">
        <v>2023</v>
      </c>
      <c r="U102" s="193">
        <v>2024</v>
      </c>
      <c r="V102" s="193">
        <v>2025</v>
      </c>
      <c r="W102" s="193">
        <v>2026</v>
      </c>
      <c r="X102" s="193">
        <v>2027</v>
      </c>
      <c r="Y102" s="193">
        <v>2028</v>
      </c>
      <c r="Z102" s="193">
        <v>2029</v>
      </c>
      <c r="AA102" s="194">
        <v>2030</v>
      </c>
      <c r="AB102" s="193">
        <v>2031</v>
      </c>
      <c r="AC102" s="194">
        <v>2032</v>
      </c>
      <c r="AD102" s="193">
        <v>2033</v>
      </c>
      <c r="AE102" s="194">
        <v>2034</v>
      </c>
      <c r="AF102" s="193">
        <v>2035</v>
      </c>
    </row>
    <row r="103" spans="1:32">
      <c r="A103" s="88" t="s">
        <v>54</v>
      </c>
      <c r="B103" s="23" t="s">
        <v>27</v>
      </c>
      <c r="C103" s="1">
        <v>38.855811086268403</v>
      </c>
      <c r="D103" s="1">
        <v>41.213099263578258</v>
      </c>
      <c r="E103" s="1">
        <v>34.656318943286365</v>
      </c>
      <c r="F103" s="1">
        <v>27.060105427300659</v>
      </c>
      <c r="G103" s="1">
        <v>23.986407269623438</v>
      </c>
      <c r="H103" s="1">
        <v>23.525419700791087</v>
      </c>
      <c r="I103" s="1">
        <v>23.623231424612534</v>
      </c>
      <c r="J103" s="1">
        <v>23.227183274775243</v>
      </c>
      <c r="K103" s="1">
        <v>23.289360762690492</v>
      </c>
      <c r="L103" s="1">
        <v>23.449682055258744</v>
      </c>
      <c r="M103" s="1">
        <v>23.880071097747383</v>
      </c>
      <c r="N103" s="1">
        <v>24.434222422813885</v>
      </c>
      <c r="O103" s="1">
        <v>25.140183925814277</v>
      </c>
      <c r="P103" s="1">
        <v>24.784881963369678</v>
      </c>
      <c r="Q103" s="1">
        <v>25.422895402063681</v>
      </c>
      <c r="R103" s="1">
        <v>31.524976319848562</v>
      </c>
      <c r="S103" s="1">
        <v>40.399628131672841</v>
      </c>
      <c r="T103" s="1">
        <v>50.362247846343031</v>
      </c>
      <c r="U103" s="1">
        <v>62.883566090694302</v>
      </c>
      <c r="V103" s="1">
        <v>77.181559574271731</v>
      </c>
      <c r="W103" s="1">
        <v>93.615775068008986</v>
      </c>
      <c r="X103" s="1">
        <v>112.02988840248678</v>
      </c>
      <c r="Y103" s="1">
        <v>132.045432496009</v>
      </c>
      <c r="Z103" s="1">
        <v>153.85281157302842</v>
      </c>
      <c r="AA103" s="1">
        <v>177.44744951642079</v>
      </c>
      <c r="AB103" s="1">
        <v>203.36397004489316</v>
      </c>
      <c r="AC103" s="1">
        <v>229.56547551080519</v>
      </c>
      <c r="AD103" s="1">
        <v>255.63537863943475</v>
      </c>
      <c r="AE103" s="1">
        <v>281.82905764518409</v>
      </c>
      <c r="AF103" s="1">
        <v>307.62579568813385</v>
      </c>
    </row>
    <row r="104" spans="1:32">
      <c r="A104" s="88" t="s">
        <v>54</v>
      </c>
      <c r="B104" s="23" t="s">
        <v>25</v>
      </c>
      <c r="C104" s="1">
        <v>225.5280791246451</v>
      </c>
      <c r="D104" s="1">
        <v>224.1862322578254</v>
      </c>
      <c r="E104" s="1">
        <v>214.09372844868022</v>
      </c>
      <c r="F104" s="1">
        <v>213.83155603745496</v>
      </c>
      <c r="G104" s="1">
        <v>211.87558668547439</v>
      </c>
      <c r="H104" s="1">
        <v>234.09164063669749</v>
      </c>
      <c r="I104" s="1">
        <v>240.73486030447725</v>
      </c>
      <c r="J104" s="1">
        <v>245.69798799609458</v>
      </c>
      <c r="K104" s="1">
        <v>257.99354972193652</v>
      </c>
      <c r="L104" s="1">
        <v>254.84324875997612</v>
      </c>
      <c r="M104" s="1">
        <v>248.68866104795813</v>
      </c>
      <c r="N104" s="1">
        <v>248.17365417186178</v>
      </c>
      <c r="O104" s="1">
        <v>233.2410239759451</v>
      </c>
      <c r="P104" s="1">
        <v>244.60951889635177</v>
      </c>
      <c r="Q104" s="1">
        <v>231.43481660110359</v>
      </c>
      <c r="R104" s="1">
        <v>204.68194327200879</v>
      </c>
      <c r="S104" s="1">
        <v>205.01557787382711</v>
      </c>
      <c r="T104" s="1">
        <v>202.10667207890964</v>
      </c>
      <c r="U104" s="1">
        <v>181.06205605649234</v>
      </c>
      <c r="V104" s="1">
        <v>184.77536063062817</v>
      </c>
      <c r="W104" s="1">
        <v>179.36845181881614</v>
      </c>
      <c r="X104" s="1">
        <v>173.45590700277285</v>
      </c>
      <c r="Y104" s="1">
        <v>153.0546217590047</v>
      </c>
      <c r="Z104" s="1">
        <v>144.60953493931299</v>
      </c>
      <c r="AA104" s="1">
        <v>141.23066907665489</v>
      </c>
      <c r="AB104" s="1">
        <v>138.29120392602229</v>
      </c>
      <c r="AC104" s="1">
        <v>128.8337336619002</v>
      </c>
      <c r="AD104" s="1">
        <v>112.48692138027428</v>
      </c>
      <c r="AE104" s="1">
        <v>111.17050891788648</v>
      </c>
      <c r="AF104" s="1">
        <v>102.96478193855313</v>
      </c>
    </row>
    <row r="105" spans="1:32">
      <c r="A105" s="88" t="s">
        <v>54</v>
      </c>
      <c r="B105" s="23" t="s">
        <v>26</v>
      </c>
      <c r="C105" s="1">
        <v>4.2423067213838799</v>
      </c>
      <c r="D105" s="1">
        <v>4.1484839856817537</v>
      </c>
      <c r="E105" s="1">
        <v>3.9344631652536424</v>
      </c>
      <c r="F105" s="1">
        <v>3.7382976976032021</v>
      </c>
      <c r="G105" s="1">
        <v>3.7845417098087442</v>
      </c>
      <c r="H105" s="1">
        <v>3.7359121236341655</v>
      </c>
      <c r="I105" s="1">
        <v>3.5611371973512949</v>
      </c>
      <c r="J105" s="1">
        <v>3.6076109686612186</v>
      </c>
      <c r="K105" s="1">
        <v>3.5944201202022672</v>
      </c>
      <c r="L105" s="1">
        <v>3.576250893716042</v>
      </c>
      <c r="M105" s="1">
        <v>3.5369910356478558</v>
      </c>
      <c r="N105" s="1">
        <v>3.4481869445398048</v>
      </c>
      <c r="O105" s="1">
        <v>3.3981387937584082</v>
      </c>
      <c r="P105" s="1">
        <v>3.4053870684733787</v>
      </c>
      <c r="Q105" s="1">
        <v>3.3398337347887574</v>
      </c>
      <c r="R105" s="1">
        <v>3.2294797413224052</v>
      </c>
      <c r="S105" s="1">
        <v>3.2391198790125086</v>
      </c>
      <c r="T105" s="1">
        <v>3.1661266490447604</v>
      </c>
      <c r="U105" s="1">
        <v>3.1074481422982867</v>
      </c>
      <c r="V105" s="1">
        <v>3.0365125461069646</v>
      </c>
      <c r="W105" s="1">
        <v>3.021678229337593</v>
      </c>
      <c r="X105" s="1">
        <v>2.976605977131797</v>
      </c>
      <c r="Y105" s="1">
        <v>2.9314880734875937</v>
      </c>
      <c r="Z105" s="1">
        <v>2.9376008321920204</v>
      </c>
      <c r="AA105" s="1">
        <v>2.8948190095853659</v>
      </c>
      <c r="AB105" s="1">
        <v>2.8640509634717581</v>
      </c>
      <c r="AC105" s="1">
        <v>2.8161020678522348</v>
      </c>
      <c r="AD105" s="1">
        <v>2.8402421622528253</v>
      </c>
      <c r="AE105" s="1">
        <v>2.7929942746060386</v>
      </c>
      <c r="AF105" s="1">
        <v>2.7484483839483165</v>
      </c>
    </row>
    <row r="106" spans="1:32">
      <c r="A106" s="88" t="s">
        <v>54</v>
      </c>
      <c r="B106" s="23" t="s">
        <v>30</v>
      </c>
      <c r="C106" s="1">
        <v>6.0589661557963552</v>
      </c>
      <c r="D106" s="1">
        <v>5.8162707390148425</v>
      </c>
      <c r="E106" s="1">
        <v>6.7731938142175121</v>
      </c>
      <c r="F106" s="1">
        <v>7.1827176065563245</v>
      </c>
      <c r="G106" s="1">
        <v>7.2521676217526414</v>
      </c>
      <c r="H106" s="1">
        <v>7.9627255294742811</v>
      </c>
      <c r="I106" s="1">
        <v>8.3005488448461549</v>
      </c>
      <c r="J106" s="1">
        <v>7.9097628662991815</v>
      </c>
      <c r="K106" s="1">
        <v>7.3412143379401646</v>
      </c>
      <c r="L106" s="1">
        <v>7.0971528750751212</v>
      </c>
      <c r="M106" s="1">
        <v>7.0234780947419049</v>
      </c>
      <c r="N106" s="1">
        <v>6.7023443142765196</v>
      </c>
      <c r="O106" s="1">
        <v>6.0242279765355295</v>
      </c>
      <c r="P106" s="1">
        <v>6.4051010637374493</v>
      </c>
      <c r="Q106" s="1">
        <v>5.7929105453197218</v>
      </c>
      <c r="R106" s="1">
        <v>5.56354487924804</v>
      </c>
      <c r="S106" s="1">
        <v>5.3898189761369384</v>
      </c>
      <c r="T106" s="1">
        <v>5.2202065354176916</v>
      </c>
      <c r="U106" s="1">
        <v>5.0068612244995068</v>
      </c>
      <c r="V106" s="1">
        <v>4.9792303259110779</v>
      </c>
      <c r="W106" s="1">
        <v>4.6744665487263575</v>
      </c>
      <c r="X106" s="1">
        <v>4.5963681093465603</v>
      </c>
      <c r="Y106" s="1">
        <v>4.468117052050693</v>
      </c>
      <c r="Z106" s="1">
        <v>4.2895173633510595</v>
      </c>
      <c r="AA106" s="1">
        <v>4.1243729052048161</v>
      </c>
      <c r="AB106" s="1">
        <v>4.0621735359277658</v>
      </c>
      <c r="AC106" s="1">
        <v>3.9323202903270542</v>
      </c>
      <c r="AD106" s="1">
        <v>3.789779239253352</v>
      </c>
      <c r="AE106" s="1">
        <v>3.5459345965119722</v>
      </c>
      <c r="AF106" s="1">
        <v>3.4901549749520542</v>
      </c>
    </row>
    <row r="107" spans="1:32">
      <c r="A107" s="88" t="s">
        <v>54</v>
      </c>
      <c r="B107" s="23" t="s">
        <v>29</v>
      </c>
      <c r="C107" s="1">
        <v>278.75258984973652</v>
      </c>
      <c r="D107" s="1">
        <v>272.20820735053428</v>
      </c>
      <c r="E107" s="1">
        <v>256.28031114140981</v>
      </c>
      <c r="F107" s="1">
        <v>220.69256003966103</v>
      </c>
      <c r="G107" s="1">
        <v>208.60517322151043</v>
      </c>
      <c r="H107" s="1">
        <v>201.88898588918985</v>
      </c>
      <c r="I107" s="1">
        <v>190.28989771931612</v>
      </c>
      <c r="J107" s="1">
        <v>183.3194164455341</v>
      </c>
      <c r="K107" s="1">
        <v>175.07755854681295</v>
      </c>
      <c r="L107" s="1">
        <v>168.18692370769185</v>
      </c>
      <c r="M107" s="1">
        <v>162.8522507810186</v>
      </c>
      <c r="N107" s="1">
        <v>159.76265132358364</v>
      </c>
      <c r="O107" s="1">
        <v>157.72643330462483</v>
      </c>
      <c r="P107" s="1">
        <v>157.45207168349245</v>
      </c>
      <c r="Q107" s="1">
        <v>158.7393047009723</v>
      </c>
      <c r="R107" s="1">
        <v>160.49355536005493</v>
      </c>
      <c r="S107" s="1">
        <v>162.34184795209106</v>
      </c>
      <c r="T107" s="1">
        <v>163.54949606746197</v>
      </c>
      <c r="U107" s="1">
        <v>163.6429189733212</v>
      </c>
      <c r="V107" s="1">
        <v>164.70268809890553</v>
      </c>
      <c r="W107" s="1">
        <v>165.9653560371124</v>
      </c>
      <c r="X107" s="1">
        <v>167.32165597192085</v>
      </c>
      <c r="Y107" s="1">
        <v>168.7754649982511</v>
      </c>
      <c r="Z107" s="1">
        <v>170.74491952267127</v>
      </c>
      <c r="AA107" s="1">
        <v>172.4631192332524</v>
      </c>
      <c r="AB107" s="1">
        <v>174.43394624223592</v>
      </c>
      <c r="AC107" s="1">
        <v>176.18738085608112</v>
      </c>
      <c r="AD107" s="1">
        <v>178.23797009794956</v>
      </c>
      <c r="AE107" s="1">
        <v>179.90993073908413</v>
      </c>
      <c r="AF107" s="1">
        <v>181.84525753024556</v>
      </c>
    </row>
    <row r="108" spans="1:32">
      <c r="A108" s="88" t="s">
        <v>54</v>
      </c>
      <c r="B108" s="23" t="s">
        <v>84</v>
      </c>
      <c r="C108" s="1">
        <v>903.4357091813049</v>
      </c>
      <c r="D108" s="1">
        <v>1024.8073963037014</v>
      </c>
      <c r="E108" s="1">
        <v>985.88678405820303</v>
      </c>
      <c r="F108" s="1">
        <v>869.52358252098441</v>
      </c>
      <c r="G108" s="1">
        <v>860.78642056077922</v>
      </c>
      <c r="H108" s="1">
        <v>879.37994434726124</v>
      </c>
      <c r="I108" s="1">
        <v>883.69467257260646</v>
      </c>
      <c r="J108" s="1">
        <v>880.02239563737669</v>
      </c>
      <c r="K108" s="1">
        <v>867.78417203917195</v>
      </c>
      <c r="L108" s="1">
        <v>867.33491923379245</v>
      </c>
      <c r="M108" s="1">
        <v>870.84357694018354</v>
      </c>
      <c r="N108" s="1">
        <v>873.02866580944976</v>
      </c>
      <c r="O108" s="1">
        <v>869.92211362149396</v>
      </c>
      <c r="P108" s="1">
        <v>880.87799262055455</v>
      </c>
      <c r="Q108" s="1">
        <v>883.56902961571973</v>
      </c>
      <c r="R108" s="1">
        <v>890.77094710100255</v>
      </c>
      <c r="S108" s="1">
        <v>894.08136846079356</v>
      </c>
      <c r="T108" s="1">
        <v>898.87452477211014</v>
      </c>
      <c r="U108" s="1">
        <v>902.62057688291645</v>
      </c>
      <c r="V108" s="1">
        <v>908.66900637423657</v>
      </c>
      <c r="W108" s="1">
        <v>914.24723572026392</v>
      </c>
      <c r="X108" s="1">
        <v>921.01903844008052</v>
      </c>
      <c r="Y108" s="1">
        <v>928.88749103254077</v>
      </c>
      <c r="Z108" s="1">
        <v>935.94385455167856</v>
      </c>
      <c r="AA108" s="1">
        <v>943.09599091116888</v>
      </c>
      <c r="AB108" s="1">
        <v>952.28838145788416</v>
      </c>
      <c r="AC108" s="1">
        <v>960.93729987180313</v>
      </c>
      <c r="AD108" s="1">
        <v>968.41488395390593</v>
      </c>
      <c r="AE108" s="1">
        <v>976.95547665152151</v>
      </c>
      <c r="AF108" s="1">
        <v>984.69340651011328</v>
      </c>
    </row>
    <row r="109" spans="1:32">
      <c r="A109" s="88" t="s">
        <v>54</v>
      </c>
      <c r="B109" s="23" t="s">
        <v>85</v>
      </c>
      <c r="C109" s="1">
        <v>294.54527043008716</v>
      </c>
      <c r="D109" s="1">
        <v>384.60516392021947</v>
      </c>
      <c r="E109" s="1">
        <v>355.86315789700944</v>
      </c>
      <c r="F109" s="1">
        <v>296.08974079770985</v>
      </c>
      <c r="G109" s="1">
        <v>270.36447405433091</v>
      </c>
      <c r="H109" s="1">
        <v>268.40962138182516</v>
      </c>
      <c r="I109" s="1">
        <v>272.38069625299346</v>
      </c>
      <c r="J109" s="1">
        <v>271.50952053915938</v>
      </c>
      <c r="K109" s="1">
        <v>289.71869501928217</v>
      </c>
      <c r="L109" s="1">
        <v>309.30655982594311</v>
      </c>
      <c r="M109" s="1">
        <v>321.10150362865943</v>
      </c>
      <c r="N109" s="1">
        <v>321.57969086430074</v>
      </c>
      <c r="O109" s="1">
        <v>317.40985490899959</v>
      </c>
      <c r="P109" s="1">
        <v>321.28472783557987</v>
      </c>
      <c r="Q109" s="1">
        <v>314.0269790514123</v>
      </c>
      <c r="R109" s="1">
        <v>355.90874821787196</v>
      </c>
      <c r="S109" s="1">
        <v>405.15201216303399</v>
      </c>
      <c r="T109" s="1">
        <v>446.94993353967425</v>
      </c>
      <c r="U109" s="1">
        <v>496.64295770303403</v>
      </c>
      <c r="V109" s="1">
        <v>541.75552373362609</v>
      </c>
      <c r="W109" s="1">
        <v>574.67054874627195</v>
      </c>
      <c r="X109" s="1">
        <v>608.81865688302446</v>
      </c>
      <c r="Y109" s="1">
        <v>631.49407872081588</v>
      </c>
      <c r="Z109" s="1">
        <v>646.52871814014293</v>
      </c>
      <c r="AA109" s="1">
        <v>659.18059074343387</v>
      </c>
      <c r="AB109" s="1">
        <v>661.85491668437555</v>
      </c>
      <c r="AC109" s="1">
        <v>659.22192211671506</v>
      </c>
      <c r="AD109" s="1">
        <v>644.23694111251029</v>
      </c>
      <c r="AE109" s="1">
        <v>626.32842364125486</v>
      </c>
      <c r="AF109" s="1">
        <v>600.84789709664858</v>
      </c>
    </row>
    <row r="110" spans="1:32">
      <c r="A110" s="88" t="s">
        <v>54</v>
      </c>
      <c r="B110" s="23" t="s">
        <v>87</v>
      </c>
      <c r="C110" s="1">
        <v>448.95256861755354</v>
      </c>
      <c r="D110" s="1">
        <v>696.11685691619732</v>
      </c>
      <c r="E110" s="1">
        <v>733.57797802373261</v>
      </c>
      <c r="F110" s="1">
        <v>654.50450204547622</v>
      </c>
      <c r="G110" s="1">
        <v>638.06069780795679</v>
      </c>
      <c r="H110" s="1">
        <v>658.15655175903123</v>
      </c>
      <c r="I110" s="1">
        <v>678.54920104262897</v>
      </c>
      <c r="J110" s="1">
        <v>668.26123528487392</v>
      </c>
      <c r="K110" s="1">
        <v>668.43829044515178</v>
      </c>
      <c r="L110" s="1">
        <v>675.10365072921252</v>
      </c>
      <c r="M110" s="1">
        <v>691.90437113360554</v>
      </c>
      <c r="N110" s="1">
        <v>697.37042348821751</v>
      </c>
      <c r="O110" s="1">
        <v>691.68628030160926</v>
      </c>
      <c r="P110" s="1">
        <v>693.32765680375007</v>
      </c>
      <c r="Q110" s="1">
        <v>698.25504238086398</v>
      </c>
      <c r="R110" s="1">
        <v>708.25412680780789</v>
      </c>
      <c r="S110" s="1">
        <v>705.10071749969597</v>
      </c>
      <c r="T110" s="1">
        <v>700.33163411909231</v>
      </c>
      <c r="U110" s="1">
        <v>683.81552821804235</v>
      </c>
      <c r="V110" s="1">
        <v>661.91971875433171</v>
      </c>
      <c r="W110" s="1">
        <v>630.60285930800717</v>
      </c>
      <c r="X110" s="1">
        <v>590.6028819168497</v>
      </c>
      <c r="Y110" s="1">
        <v>547.49544293468989</v>
      </c>
      <c r="Z110" s="1">
        <v>500.86234544358388</v>
      </c>
      <c r="AA110" s="1">
        <v>457.73365210115247</v>
      </c>
      <c r="AB110" s="1">
        <v>409.44860432712272</v>
      </c>
      <c r="AC110" s="1">
        <v>363.85614585741729</v>
      </c>
      <c r="AD110" s="1">
        <v>319.30111447792729</v>
      </c>
      <c r="AE110" s="1">
        <v>276.7299099189774</v>
      </c>
      <c r="AF110" s="1">
        <v>237.75392840707136</v>
      </c>
    </row>
    <row r="111" spans="1:32">
      <c r="A111" s="88" t="s">
        <v>54</v>
      </c>
      <c r="B111" s="197" t="s">
        <v>88</v>
      </c>
      <c r="C111" s="1">
        <v>1819.8443388975822</v>
      </c>
      <c r="D111" s="1">
        <v>1750.74933537998</v>
      </c>
      <c r="E111" s="1">
        <v>1684.5225981349195</v>
      </c>
      <c r="F111" s="1">
        <v>1621.0370981398842</v>
      </c>
      <c r="G111" s="1">
        <v>1560.1716885150295</v>
      </c>
      <c r="H111" s="1">
        <v>1501.8108240707406</v>
      </c>
      <c r="I111" s="1">
        <v>1445.8442944764622</v>
      </c>
      <c r="J111" s="1">
        <v>1392.1669703816183</v>
      </c>
      <c r="K111" s="1">
        <v>1340.678561852535</v>
      </c>
      <c r="L111" s="1">
        <v>1362.2508446483937</v>
      </c>
      <c r="M111" s="1">
        <v>1384.2024525403533</v>
      </c>
      <c r="N111" s="1">
        <v>1406.5405149100518</v>
      </c>
      <c r="O111" s="1">
        <v>1429.27230113876</v>
      </c>
      <c r="P111" s="1">
        <v>1452.4052234301532</v>
      </c>
      <c r="Q111" s="1">
        <v>1475.9468396908651</v>
      </c>
      <c r="R111" s="1">
        <v>1499.9048564700149</v>
      </c>
      <c r="S111" s="1">
        <v>1524.2871319589312</v>
      </c>
      <c r="T111" s="1">
        <v>1549.1016790523065</v>
      </c>
      <c r="U111" s="1">
        <v>1574.3566684720583</v>
      </c>
      <c r="V111" s="1">
        <v>1600.0604319551903</v>
      </c>
      <c r="W111" s="1">
        <v>1626.2214655069699</v>
      </c>
      <c r="X111" s="1">
        <v>1652.8484327207818</v>
      </c>
      <c r="Y111" s="1">
        <v>1679.950168166024</v>
      </c>
      <c r="Z111" s="1">
        <v>1707.5356808454576</v>
      </c>
      <c r="AA111" s="1">
        <v>1735.6141577234473</v>
      </c>
      <c r="AB111" s="1">
        <v>1764.1949673265515</v>
      </c>
      <c r="AC111" s="1">
        <v>1793.2876634179604</v>
      </c>
      <c r="AD111" s="1">
        <v>1822.9019887473103</v>
      </c>
      <c r="AE111" s="1">
        <v>1853.0478788774278</v>
      </c>
      <c r="AF111" s="1">
        <v>1883.7354660895955</v>
      </c>
    </row>
  </sheetData>
  <phoneticPr fontId="13" type="noConversion"/>
  <hyperlinks>
    <hyperlink ref="B1" location="'Please Read this first'!A1" display="go back"/>
  </hyperlinks>
  <pageMargins left="0.75" right="0.75" top="1" bottom="1" header="0.5" footer="0.5"/>
  <pageSetup scale="91" orientation="landscape" r:id="rId1"/>
  <headerFooter alignWithMargins="0"/>
</worksheet>
</file>

<file path=xl/worksheets/sheet35.xml><?xml version="1.0" encoding="utf-8"?>
<worksheet xmlns="http://schemas.openxmlformats.org/spreadsheetml/2006/main" xmlns:r="http://schemas.openxmlformats.org/officeDocument/2006/relationships">
  <sheetPr>
    <tabColor rgb="FF92D050"/>
  </sheetPr>
  <dimension ref="A7:BN20"/>
  <sheetViews>
    <sheetView workbookViewId="0">
      <selection activeCell="I46" sqref="I46"/>
    </sheetView>
  </sheetViews>
  <sheetFormatPr defaultRowHeight="12.75"/>
  <cols>
    <col min="2" max="2" width="21.42578125" customWidth="1"/>
  </cols>
  <sheetData>
    <row r="7" spans="1:66">
      <c r="A7" s="88" t="s">
        <v>400</v>
      </c>
    </row>
    <row r="8" spans="1:66">
      <c r="A8" t="s">
        <v>4</v>
      </c>
      <c r="BN8" t="e">
        <v>#NUM!</v>
      </c>
    </row>
    <row r="9" spans="1:66">
      <c r="A9" t="s">
        <v>453</v>
      </c>
      <c r="C9">
        <v>1986</v>
      </c>
      <c r="D9">
        <v>1987</v>
      </c>
      <c r="E9">
        <v>1988</v>
      </c>
      <c r="F9">
        <v>1989</v>
      </c>
      <c r="G9">
        <v>1990</v>
      </c>
      <c r="H9">
        <v>1991</v>
      </c>
      <c r="I9">
        <v>1992</v>
      </c>
      <c r="J9">
        <v>1993</v>
      </c>
      <c r="K9">
        <v>1994</v>
      </c>
      <c r="L9">
        <v>1995</v>
      </c>
      <c r="M9">
        <v>1996</v>
      </c>
      <c r="N9">
        <v>1997</v>
      </c>
      <c r="O9">
        <v>1998</v>
      </c>
      <c r="P9">
        <v>1999</v>
      </c>
      <c r="Q9">
        <v>2000</v>
      </c>
      <c r="R9">
        <v>2001</v>
      </c>
      <c r="S9">
        <v>2002</v>
      </c>
      <c r="T9">
        <v>2003</v>
      </c>
      <c r="U9">
        <v>2004</v>
      </c>
      <c r="V9">
        <v>2005</v>
      </c>
      <c r="W9">
        <v>2006</v>
      </c>
      <c r="X9">
        <v>2007</v>
      </c>
      <c r="Y9">
        <v>2008</v>
      </c>
      <c r="Z9">
        <v>2009</v>
      </c>
      <c r="AA9">
        <v>2010</v>
      </c>
      <c r="AB9">
        <v>2011</v>
      </c>
      <c r="AC9">
        <v>2012</v>
      </c>
      <c r="AD9">
        <v>2013</v>
      </c>
      <c r="AE9">
        <v>2014</v>
      </c>
      <c r="AF9">
        <v>2015</v>
      </c>
      <c r="AG9">
        <v>2016</v>
      </c>
      <c r="AH9">
        <v>2017</v>
      </c>
      <c r="AI9">
        <v>2018</v>
      </c>
      <c r="AJ9">
        <v>2019</v>
      </c>
      <c r="AK9">
        <v>2020</v>
      </c>
      <c r="AL9">
        <v>2021</v>
      </c>
      <c r="AM9">
        <v>2022</v>
      </c>
      <c r="AN9">
        <v>2023</v>
      </c>
      <c r="AO9">
        <v>2024</v>
      </c>
      <c r="AP9">
        <v>2025</v>
      </c>
      <c r="AQ9">
        <v>2026</v>
      </c>
      <c r="AR9">
        <v>2027</v>
      </c>
      <c r="AS9">
        <v>2028</v>
      </c>
      <c r="AT9">
        <v>2029</v>
      </c>
      <c r="AU9">
        <v>2030</v>
      </c>
      <c r="AV9">
        <v>2031</v>
      </c>
      <c r="AW9">
        <v>2032</v>
      </c>
      <c r="AX9">
        <v>2033</v>
      </c>
      <c r="AY9">
        <v>2034</v>
      </c>
      <c r="AZ9">
        <v>2035</v>
      </c>
      <c r="BN9" t="e">
        <v>#NUM!</v>
      </c>
    </row>
    <row r="10" spans="1:66">
      <c r="A10" t="s">
        <v>452</v>
      </c>
      <c r="B10" t="s">
        <v>454</v>
      </c>
      <c r="C10">
        <v>2824.4780000000001</v>
      </c>
      <c r="D10">
        <v>2816.2919999999999</v>
      </c>
      <c r="E10">
        <v>2791.2</v>
      </c>
      <c r="F10">
        <v>2850.0369999999998</v>
      </c>
      <c r="G10">
        <v>2747.259</v>
      </c>
      <c r="H10">
        <v>2842.26</v>
      </c>
      <c r="I10">
        <v>2865.6350000000002</v>
      </c>
      <c r="J10">
        <v>2904.2620000000002</v>
      </c>
      <c r="K10">
        <v>2918.9290000000001</v>
      </c>
      <c r="L10">
        <v>2913.4189999999999</v>
      </c>
      <c r="M10">
        <v>2934.1529999999998</v>
      </c>
      <c r="N10">
        <v>2876.6410000000001</v>
      </c>
      <c r="O10">
        <v>2839.4780000000001</v>
      </c>
      <c r="P10">
        <v>2852.759</v>
      </c>
      <c r="Q10">
        <v>2868.6550000000002</v>
      </c>
      <c r="R10">
        <v>2936.3649999999998</v>
      </c>
      <c r="S10">
        <v>3093.9760000000001</v>
      </c>
      <c r="T10">
        <v>3095.44</v>
      </c>
      <c r="U10">
        <v>3095.7190000000001</v>
      </c>
      <c r="V10">
        <v>3087.1669999999999</v>
      </c>
      <c r="W10">
        <v>3011.248</v>
      </c>
      <c r="X10">
        <v>2944.3249999999998</v>
      </c>
      <c r="Y10">
        <v>3102.1689999999999</v>
      </c>
      <c r="Z10">
        <v>3052.5</v>
      </c>
      <c r="AA10">
        <v>3096.7930000000001</v>
      </c>
      <c r="AB10">
        <v>3136.0659999999998</v>
      </c>
      <c r="AC10">
        <v>3051.1990000000001</v>
      </c>
      <c r="AD10">
        <v>3059.9569999999999</v>
      </c>
      <c r="AE10">
        <v>3068.2620000000002</v>
      </c>
      <c r="AF10">
        <v>3076.069</v>
      </c>
      <c r="AG10">
        <v>3083.348</v>
      </c>
      <c r="AH10">
        <v>3090.17</v>
      </c>
      <c r="AI10">
        <v>3096.4609999999998</v>
      </c>
      <c r="AJ10">
        <v>3102.61</v>
      </c>
      <c r="AK10">
        <v>3108.402</v>
      </c>
      <c r="AL10">
        <v>3114.02</v>
      </c>
      <c r="AM10">
        <v>3119.384</v>
      </c>
      <c r="AN10">
        <v>3124.3339999999998</v>
      </c>
      <c r="AO10">
        <v>3129.0650000000001</v>
      </c>
      <c r="AP10">
        <v>3133.4540000000002</v>
      </c>
      <c r="AQ10">
        <v>3137.6170000000002</v>
      </c>
      <c r="AR10">
        <v>3141.5770000000002</v>
      </c>
      <c r="AS10">
        <v>3145.2190000000001</v>
      </c>
      <c r="AT10">
        <v>3148.5680000000002</v>
      </c>
      <c r="AU10">
        <v>3151.5529999999999</v>
      </c>
      <c r="AV10">
        <v>3155.136</v>
      </c>
      <c r="AW10">
        <v>3158.404</v>
      </c>
      <c r="AX10">
        <v>3161.5079999999998</v>
      </c>
      <c r="AY10">
        <v>3164.6030000000001</v>
      </c>
      <c r="AZ10">
        <v>3167.643</v>
      </c>
      <c r="BI10" t="s">
        <v>455</v>
      </c>
      <c r="BJ10">
        <v>322.42899543378996</v>
      </c>
      <c r="BK10">
        <v>353.51518264840183</v>
      </c>
      <c r="BL10">
        <v>351.14942922374428</v>
      </c>
      <c r="BM10">
        <v>361.60308219178086</v>
      </c>
      <c r="BN10">
        <v>1.4678409812609841E-3</v>
      </c>
    </row>
    <row r="12" spans="1:66">
      <c r="A12" s="88" t="s">
        <v>53</v>
      </c>
    </row>
    <row r="13" spans="1:66">
      <c r="A13" t="s">
        <v>4</v>
      </c>
    </row>
    <row r="14" spans="1:66">
      <c r="A14" s="2" t="s">
        <v>453</v>
      </c>
      <c r="C14">
        <v>1986</v>
      </c>
      <c r="D14">
        <v>1987</v>
      </c>
      <c r="E14">
        <v>1988</v>
      </c>
      <c r="F14">
        <v>1989</v>
      </c>
      <c r="G14">
        <v>1990</v>
      </c>
      <c r="H14">
        <v>1991</v>
      </c>
      <c r="I14">
        <v>1992</v>
      </c>
      <c r="J14">
        <v>1993</v>
      </c>
      <c r="K14">
        <v>1994</v>
      </c>
      <c r="L14">
        <v>1995</v>
      </c>
      <c r="M14">
        <v>1996</v>
      </c>
      <c r="N14">
        <v>1997</v>
      </c>
      <c r="O14">
        <v>1998</v>
      </c>
      <c r="P14">
        <v>1999</v>
      </c>
      <c r="Q14">
        <v>2000</v>
      </c>
      <c r="R14">
        <v>2001</v>
      </c>
      <c r="S14">
        <v>2002</v>
      </c>
      <c r="T14">
        <v>2003</v>
      </c>
      <c r="U14">
        <v>2004</v>
      </c>
      <c r="V14">
        <v>2005</v>
      </c>
      <c r="W14">
        <v>2006</v>
      </c>
      <c r="X14">
        <v>2007</v>
      </c>
      <c r="Y14">
        <v>2008</v>
      </c>
      <c r="Z14">
        <v>2009</v>
      </c>
      <c r="AA14">
        <v>2010</v>
      </c>
      <c r="AB14">
        <v>2011</v>
      </c>
      <c r="AC14">
        <v>2012</v>
      </c>
      <c r="AD14">
        <v>2013</v>
      </c>
      <c r="AE14">
        <v>2014</v>
      </c>
      <c r="AF14">
        <v>2015</v>
      </c>
      <c r="AG14">
        <v>2016</v>
      </c>
      <c r="AH14">
        <v>2017</v>
      </c>
      <c r="AI14">
        <v>2018</v>
      </c>
      <c r="AJ14">
        <v>2019</v>
      </c>
      <c r="AK14">
        <v>2020</v>
      </c>
      <c r="AL14">
        <v>2021</v>
      </c>
      <c r="AM14">
        <v>2022</v>
      </c>
      <c r="AN14">
        <v>2023</v>
      </c>
      <c r="AO14">
        <v>2024</v>
      </c>
      <c r="AP14">
        <v>2025</v>
      </c>
      <c r="AQ14">
        <v>2026</v>
      </c>
      <c r="AR14">
        <v>2027</v>
      </c>
      <c r="AS14">
        <v>2028</v>
      </c>
      <c r="AT14">
        <v>2029</v>
      </c>
      <c r="AU14">
        <v>2030</v>
      </c>
      <c r="AV14">
        <v>2031</v>
      </c>
      <c r="AW14">
        <v>2032</v>
      </c>
      <c r="AX14">
        <v>2033</v>
      </c>
      <c r="AY14">
        <v>2034</v>
      </c>
      <c r="AZ14">
        <v>2035</v>
      </c>
    </row>
    <row r="15" spans="1:66">
      <c r="A15" s="2" t="s">
        <v>452</v>
      </c>
      <c r="B15" t="s">
        <v>454</v>
      </c>
      <c r="C15">
        <v>2824.4780000000001</v>
      </c>
      <c r="D15">
        <v>2816.2919999999999</v>
      </c>
      <c r="E15">
        <v>2791.2</v>
      </c>
      <c r="F15">
        <v>2850.0369999999998</v>
      </c>
      <c r="G15">
        <v>2747.259</v>
      </c>
      <c r="H15">
        <v>2842.26</v>
      </c>
      <c r="I15">
        <v>2865.6350000000002</v>
      </c>
      <c r="J15">
        <v>2904.2620000000002</v>
      </c>
      <c r="K15">
        <v>2918.9290000000001</v>
      </c>
      <c r="L15">
        <v>2913.4189999999999</v>
      </c>
      <c r="M15">
        <v>2934.1529999999998</v>
      </c>
      <c r="N15">
        <v>2876.6410000000001</v>
      </c>
      <c r="O15">
        <v>2839.4780000000001</v>
      </c>
      <c r="P15">
        <v>2852.759</v>
      </c>
      <c r="Q15">
        <v>2868.6550000000002</v>
      </c>
      <c r="R15">
        <v>2936.3649999999998</v>
      </c>
      <c r="S15">
        <v>3093.9760000000001</v>
      </c>
      <c r="T15">
        <v>3095.44</v>
      </c>
      <c r="U15">
        <v>3095.7190000000001</v>
      </c>
      <c r="V15">
        <v>3087.1669999999999</v>
      </c>
      <c r="W15">
        <v>3011.248</v>
      </c>
      <c r="X15">
        <v>2944.3249999999998</v>
      </c>
      <c r="Y15">
        <v>3102.1689999999999</v>
      </c>
      <c r="Z15">
        <v>3052.5</v>
      </c>
      <c r="AA15">
        <v>3096.7930000000001</v>
      </c>
      <c r="AB15">
        <v>3136.0659999999998</v>
      </c>
      <c r="AC15">
        <v>3051.1990000000001</v>
      </c>
      <c r="AD15">
        <v>3059.9569999999999</v>
      </c>
      <c r="AE15">
        <v>3068.2620000000002</v>
      </c>
      <c r="AF15">
        <v>3076.069</v>
      </c>
      <c r="AG15">
        <v>3083.348</v>
      </c>
      <c r="AH15">
        <v>3090.17</v>
      </c>
      <c r="AI15">
        <v>3096.4609999999998</v>
      </c>
      <c r="AJ15">
        <v>3102.61</v>
      </c>
      <c r="AK15">
        <v>3108.402</v>
      </c>
      <c r="AL15">
        <v>3114.02</v>
      </c>
      <c r="AM15">
        <v>3119.384</v>
      </c>
      <c r="AN15">
        <v>3124.3339999999998</v>
      </c>
      <c r="AO15">
        <v>3129.0650000000001</v>
      </c>
      <c r="AP15">
        <v>3133.4540000000002</v>
      </c>
      <c r="AQ15">
        <v>3137.6170000000002</v>
      </c>
      <c r="AR15">
        <v>3141.5770000000002</v>
      </c>
      <c r="AS15">
        <v>3145.2190000000001</v>
      </c>
      <c r="AT15">
        <v>3148.5680000000002</v>
      </c>
      <c r="AU15">
        <v>3151.5529999999999</v>
      </c>
      <c r="AV15">
        <v>3155.136</v>
      </c>
      <c r="AW15">
        <v>3158.404</v>
      </c>
      <c r="AX15">
        <v>3161.5079999999998</v>
      </c>
      <c r="AY15">
        <v>3164.6030000000001</v>
      </c>
      <c r="AZ15">
        <v>3167.643</v>
      </c>
    </row>
    <row r="18" spans="1:52">
      <c r="A18" t="s">
        <v>4</v>
      </c>
    </row>
    <row r="19" spans="1:52">
      <c r="A19" s="2" t="s">
        <v>453</v>
      </c>
      <c r="C19">
        <v>1986</v>
      </c>
      <c r="D19">
        <v>1987</v>
      </c>
      <c r="E19">
        <v>1988</v>
      </c>
      <c r="F19">
        <v>1989</v>
      </c>
      <c r="G19">
        <v>1990</v>
      </c>
      <c r="H19">
        <v>1991</v>
      </c>
      <c r="I19">
        <v>1992</v>
      </c>
      <c r="J19">
        <v>1993</v>
      </c>
      <c r="K19">
        <v>1994</v>
      </c>
      <c r="L19">
        <v>1995</v>
      </c>
      <c r="M19">
        <v>1996</v>
      </c>
      <c r="N19">
        <v>1997</v>
      </c>
      <c r="O19">
        <v>1998</v>
      </c>
      <c r="P19">
        <v>1999</v>
      </c>
      <c r="Q19">
        <v>2000</v>
      </c>
      <c r="R19">
        <v>2001</v>
      </c>
      <c r="S19">
        <v>2002</v>
      </c>
      <c r="T19">
        <v>2003</v>
      </c>
      <c r="U19">
        <v>2004</v>
      </c>
      <c r="V19">
        <v>2005</v>
      </c>
      <c r="W19">
        <v>2006</v>
      </c>
      <c r="X19">
        <v>2007</v>
      </c>
      <c r="Y19">
        <v>2008</v>
      </c>
      <c r="Z19">
        <v>2009</v>
      </c>
      <c r="AA19">
        <v>2010</v>
      </c>
      <c r="AB19">
        <v>2011</v>
      </c>
      <c r="AC19">
        <v>2012</v>
      </c>
      <c r="AD19">
        <v>2013</v>
      </c>
      <c r="AE19">
        <v>2014</v>
      </c>
      <c r="AF19">
        <v>2015</v>
      </c>
      <c r="AG19">
        <v>2016</v>
      </c>
      <c r="AH19">
        <v>2017</v>
      </c>
      <c r="AI19">
        <v>2018</v>
      </c>
      <c r="AJ19">
        <v>2019</v>
      </c>
      <c r="AK19">
        <v>2020</v>
      </c>
      <c r="AL19">
        <v>2021</v>
      </c>
      <c r="AM19">
        <v>2022</v>
      </c>
      <c r="AN19">
        <v>2023</v>
      </c>
      <c r="AO19">
        <v>2024</v>
      </c>
      <c r="AP19">
        <v>2025</v>
      </c>
      <c r="AQ19">
        <v>2026</v>
      </c>
      <c r="AR19">
        <v>2027</v>
      </c>
      <c r="AS19">
        <v>2028</v>
      </c>
      <c r="AT19">
        <v>2029</v>
      </c>
      <c r="AU19">
        <v>2030</v>
      </c>
      <c r="AV19">
        <v>2031</v>
      </c>
      <c r="AW19">
        <v>2032</v>
      </c>
      <c r="AX19">
        <v>2033</v>
      </c>
      <c r="AY19">
        <v>2034</v>
      </c>
      <c r="AZ19">
        <v>2035</v>
      </c>
    </row>
    <row r="20" spans="1:52">
      <c r="A20" s="2" t="s">
        <v>452</v>
      </c>
      <c r="B20" t="s">
        <v>454</v>
      </c>
      <c r="C20">
        <v>2824.4780000000001</v>
      </c>
      <c r="D20">
        <v>2816.2919999999999</v>
      </c>
      <c r="E20">
        <v>2791.2</v>
      </c>
      <c r="F20">
        <v>2850.0369999999998</v>
      </c>
      <c r="G20">
        <v>2747.259</v>
      </c>
      <c r="H20">
        <v>2842.26</v>
      </c>
      <c r="I20">
        <v>2865.6350000000002</v>
      </c>
      <c r="J20">
        <v>2904.2620000000002</v>
      </c>
      <c r="K20">
        <v>2918.9290000000001</v>
      </c>
      <c r="L20">
        <v>2913.4189999999999</v>
      </c>
      <c r="M20">
        <v>2934.1529999999998</v>
      </c>
      <c r="N20">
        <v>2876.6410000000001</v>
      </c>
      <c r="O20">
        <v>2839.4780000000001</v>
      </c>
      <c r="P20">
        <v>2852.759</v>
      </c>
      <c r="Q20">
        <v>2868.6550000000002</v>
      </c>
      <c r="R20">
        <v>2936.3649999999998</v>
      </c>
      <c r="S20">
        <v>3093.9760000000001</v>
      </c>
      <c r="T20">
        <v>3095.44</v>
      </c>
      <c r="U20">
        <v>3095.7190000000001</v>
      </c>
      <c r="V20">
        <v>3087.1669999999999</v>
      </c>
      <c r="W20">
        <v>3011.248</v>
      </c>
      <c r="X20">
        <v>2944.3249999999998</v>
      </c>
      <c r="Y20">
        <v>3102.1689999999999</v>
      </c>
      <c r="Z20">
        <v>3052.5</v>
      </c>
      <c r="AA20">
        <v>3096.7930000000001</v>
      </c>
      <c r="AB20">
        <v>3136.0659999999998</v>
      </c>
      <c r="AC20">
        <v>3051.1990000000001</v>
      </c>
      <c r="AD20">
        <v>3059.9569999999999</v>
      </c>
      <c r="AE20">
        <v>3068.2620000000002</v>
      </c>
      <c r="AF20">
        <v>3076.069</v>
      </c>
      <c r="AG20">
        <v>3083.348</v>
      </c>
      <c r="AH20">
        <v>3090.17</v>
      </c>
      <c r="AI20">
        <v>3096.4609999999998</v>
      </c>
      <c r="AJ20">
        <v>3102.61</v>
      </c>
      <c r="AK20">
        <v>3108.402</v>
      </c>
      <c r="AL20">
        <v>3114.02</v>
      </c>
      <c r="AM20">
        <v>3119.384</v>
      </c>
      <c r="AN20">
        <v>3124.3339999999998</v>
      </c>
      <c r="AO20">
        <v>3129.0650000000001</v>
      </c>
      <c r="AP20">
        <v>3133.4540000000002</v>
      </c>
      <c r="AQ20">
        <v>3137.6170000000002</v>
      </c>
      <c r="AR20">
        <v>3141.5770000000002</v>
      </c>
      <c r="AS20">
        <v>3145.2190000000001</v>
      </c>
      <c r="AT20">
        <v>3148.5680000000002</v>
      </c>
      <c r="AU20">
        <v>3151.5529999999999</v>
      </c>
      <c r="AV20">
        <v>3155.136</v>
      </c>
      <c r="AW20">
        <v>3158.404</v>
      </c>
      <c r="AX20">
        <v>3161.5079999999998</v>
      </c>
      <c r="AY20">
        <v>3164.6030000000001</v>
      </c>
      <c r="AZ20">
        <v>3167.643</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7:BN20"/>
  <sheetViews>
    <sheetView workbookViewId="0">
      <selection activeCell="I46" sqref="I46"/>
    </sheetView>
  </sheetViews>
  <sheetFormatPr defaultRowHeight="12.75"/>
  <sheetData>
    <row r="7" spans="1:66">
      <c r="A7" s="88" t="s">
        <v>400</v>
      </c>
    </row>
    <row r="8" spans="1:66">
      <c r="A8" t="s">
        <v>451</v>
      </c>
      <c r="C8">
        <v>1986</v>
      </c>
      <c r="D8">
        <v>1987</v>
      </c>
      <c r="E8">
        <v>1988</v>
      </c>
      <c r="F8">
        <v>1989</v>
      </c>
      <c r="G8">
        <v>1990</v>
      </c>
      <c r="H8">
        <v>1991</v>
      </c>
      <c r="I8">
        <v>1992</v>
      </c>
      <c r="J8">
        <v>1993</v>
      </c>
      <c r="K8">
        <v>1994</v>
      </c>
      <c r="L8">
        <v>1995</v>
      </c>
      <c r="M8">
        <v>1996</v>
      </c>
      <c r="N8">
        <v>1997</v>
      </c>
      <c r="O8">
        <v>1998</v>
      </c>
      <c r="P8">
        <v>1999</v>
      </c>
      <c r="Q8">
        <v>2000</v>
      </c>
      <c r="R8">
        <v>2001</v>
      </c>
      <c r="S8">
        <v>2002</v>
      </c>
      <c r="T8">
        <v>2003</v>
      </c>
      <c r="U8">
        <v>2004</v>
      </c>
      <c r="V8">
        <v>2005</v>
      </c>
      <c r="W8">
        <v>2006</v>
      </c>
      <c r="X8">
        <v>2007</v>
      </c>
      <c r="Y8">
        <v>2008</v>
      </c>
      <c r="Z8">
        <v>2009</v>
      </c>
      <c r="AA8">
        <v>2010</v>
      </c>
      <c r="AB8">
        <v>2011</v>
      </c>
      <c r="AC8">
        <v>2012</v>
      </c>
      <c r="AD8">
        <v>2013</v>
      </c>
      <c r="AE8">
        <v>2014</v>
      </c>
      <c r="AF8">
        <v>2015</v>
      </c>
      <c r="AG8">
        <v>2016</v>
      </c>
      <c r="AH8">
        <v>2017</v>
      </c>
      <c r="AI8">
        <v>2018</v>
      </c>
      <c r="AJ8">
        <v>2019</v>
      </c>
      <c r="AK8">
        <v>2020</v>
      </c>
      <c r="AL8">
        <v>2021</v>
      </c>
      <c r="AM8">
        <v>2022</v>
      </c>
      <c r="AN8">
        <v>2023</v>
      </c>
      <c r="AO8">
        <v>2024</v>
      </c>
      <c r="AP8">
        <v>2025</v>
      </c>
      <c r="AQ8">
        <v>2026</v>
      </c>
      <c r="AR8">
        <v>2027</v>
      </c>
      <c r="AS8">
        <v>2028</v>
      </c>
      <c r="AT8">
        <v>2029</v>
      </c>
      <c r="AU8">
        <v>2030</v>
      </c>
      <c r="AV8">
        <v>2031</v>
      </c>
      <c r="AW8">
        <v>2032</v>
      </c>
      <c r="AX8">
        <v>2033</v>
      </c>
      <c r="AY8">
        <v>2034</v>
      </c>
      <c r="AZ8">
        <v>2035</v>
      </c>
      <c r="BN8" t="e">
        <v>#NUM!</v>
      </c>
    </row>
    <row r="9" spans="1:66">
      <c r="A9" t="s">
        <v>452</v>
      </c>
      <c r="B9" t="s">
        <v>36</v>
      </c>
      <c r="C9">
        <v>26.048400000000001</v>
      </c>
      <c r="D9">
        <v>27.383299999999998</v>
      </c>
      <c r="E9">
        <v>27.179400000000001</v>
      </c>
      <c r="F9">
        <v>29.096900000000002</v>
      </c>
      <c r="G9">
        <v>28.314900000000002</v>
      </c>
      <c r="H9">
        <v>33.613500000000002</v>
      </c>
      <c r="I9">
        <v>34.954099999999997</v>
      </c>
      <c r="J9">
        <v>33.960599999999999</v>
      </c>
      <c r="K9">
        <v>34.7316</v>
      </c>
      <c r="L9">
        <v>37.493000000000002</v>
      </c>
      <c r="M9">
        <v>33.471899999999998</v>
      </c>
      <c r="N9">
        <v>33.7273</v>
      </c>
      <c r="O9">
        <v>37.189399999999999</v>
      </c>
      <c r="P9">
        <v>60.122</v>
      </c>
      <c r="Q9">
        <v>60.709600000000002</v>
      </c>
      <c r="R9">
        <v>61.171300000000002</v>
      </c>
      <c r="S9">
        <v>64.795400000000001</v>
      </c>
      <c r="T9">
        <v>107.5021</v>
      </c>
      <c r="U9">
        <v>112.755</v>
      </c>
      <c r="V9">
        <v>64.798299999999998</v>
      </c>
      <c r="W9">
        <v>68.148700000000005</v>
      </c>
      <c r="X9">
        <v>68.647499999999994</v>
      </c>
      <c r="Y9">
        <v>71.470600000000005</v>
      </c>
      <c r="Z9">
        <v>70.887200000000007</v>
      </c>
      <c r="AA9">
        <v>70.805999999999997</v>
      </c>
      <c r="AB9">
        <v>72.161799999999999</v>
      </c>
      <c r="AC9">
        <v>71.362799999999993</v>
      </c>
      <c r="AD9">
        <v>77.198599999999999</v>
      </c>
      <c r="AE9">
        <v>176.79060000000001</v>
      </c>
      <c r="AF9">
        <v>235.91079999999999</v>
      </c>
      <c r="AG9">
        <v>327.60079999999999</v>
      </c>
      <c r="AH9">
        <v>448.73950000000002</v>
      </c>
      <c r="AI9">
        <v>594.62919999999997</v>
      </c>
      <c r="AJ9">
        <v>763.40830000000005</v>
      </c>
      <c r="AK9">
        <v>948.53300000000002</v>
      </c>
      <c r="AL9">
        <v>1151.595</v>
      </c>
      <c r="AM9">
        <v>1368.7470000000001</v>
      </c>
      <c r="AN9">
        <v>1597.395</v>
      </c>
      <c r="AO9">
        <v>1836.037</v>
      </c>
      <c r="AP9">
        <v>2084.7049999999999</v>
      </c>
      <c r="AQ9">
        <v>2342.2739999999999</v>
      </c>
      <c r="AR9">
        <v>2595.2220000000002</v>
      </c>
      <c r="AS9">
        <v>2840.8209999999999</v>
      </c>
      <c r="AT9">
        <v>3076.2330000000002</v>
      </c>
      <c r="AU9">
        <v>3298.0149999999999</v>
      </c>
      <c r="AV9">
        <v>3495.694</v>
      </c>
      <c r="AW9">
        <v>3662.1010000000001</v>
      </c>
      <c r="AX9">
        <v>3801.9740000000002</v>
      </c>
      <c r="AY9">
        <v>3938.9560000000001</v>
      </c>
      <c r="AZ9">
        <v>4030.3989999999999</v>
      </c>
      <c r="BI9" t="s">
        <v>36</v>
      </c>
      <c r="BJ9">
        <v>2.9735616438356165</v>
      </c>
      <c r="BK9">
        <v>8.0828767123287673</v>
      </c>
      <c r="BL9">
        <v>26.930456621004566</v>
      </c>
      <c r="BM9">
        <v>460.09121004566208</v>
      </c>
      <c r="BN9">
        <v>0.15247101339261834</v>
      </c>
    </row>
    <row r="10" spans="1:66">
      <c r="A10" t="s">
        <v>4</v>
      </c>
      <c r="BN10" t="e">
        <v>#NUM!</v>
      </c>
    </row>
    <row r="12" spans="1:66">
      <c r="A12" s="88" t="s">
        <v>53</v>
      </c>
    </row>
    <row r="13" spans="1:66">
      <c r="A13" s="2" t="s">
        <v>451</v>
      </c>
      <c r="C13">
        <v>1986</v>
      </c>
      <c r="D13">
        <v>1987</v>
      </c>
      <c r="E13">
        <v>1988</v>
      </c>
      <c r="F13">
        <v>1989</v>
      </c>
      <c r="G13">
        <v>1990</v>
      </c>
      <c r="H13">
        <v>1991</v>
      </c>
      <c r="I13">
        <v>1992</v>
      </c>
      <c r="J13">
        <v>1993</v>
      </c>
      <c r="K13">
        <v>1994</v>
      </c>
      <c r="L13">
        <v>1995</v>
      </c>
      <c r="M13">
        <v>1996</v>
      </c>
      <c r="N13">
        <v>1997</v>
      </c>
      <c r="O13">
        <v>1998</v>
      </c>
      <c r="P13">
        <v>1999</v>
      </c>
      <c r="Q13">
        <v>2000</v>
      </c>
      <c r="R13">
        <v>2001</v>
      </c>
      <c r="S13">
        <v>2002</v>
      </c>
      <c r="T13">
        <v>2003</v>
      </c>
      <c r="U13">
        <v>2004</v>
      </c>
      <c r="V13">
        <v>2005</v>
      </c>
      <c r="W13">
        <v>2006</v>
      </c>
      <c r="X13">
        <v>2007</v>
      </c>
      <c r="Y13">
        <v>2008</v>
      </c>
      <c r="Z13">
        <v>2009</v>
      </c>
      <c r="AA13">
        <v>2010</v>
      </c>
      <c r="AB13">
        <v>2011</v>
      </c>
      <c r="AC13">
        <v>2012</v>
      </c>
      <c r="AD13">
        <v>2013</v>
      </c>
      <c r="AE13">
        <v>2014</v>
      </c>
      <c r="AF13">
        <v>2015</v>
      </c>
      <c r="AG13">
        <v>2016</v>
      </c>
      <c r="AH13">
        <v>2017</v>
      </c>
      <c r="AI13">
        <v>2018</v>
      </c>
      <c r="AJ13">
        <v>2019</v>
      </c>
      <c r="AK13">
        <v>2020</v>
      </c>
      <c r="AL13">
        <v>2021</v>
      </c>
      <c r="AM13">
        <v>2022</v>
      </c>
      <c r="AN13">
        <v>2023</v>
      </c>
      <c r="AO13">
        <v>2024</v>
      </c>
      <c r="AP13">
        <v>2025</v>
      </c>
      <c r="AQ13">
        <v>2026</v>
      </c>
      <c r="AR13">
        <v>2027</v>
      </c>
      <c r="AS13">
        <v>2028</v>
      </c>
      <c r="AT13">
        <v>2029</v>
      </c>
      <c r="AU13">
        <v>2030</v>
      </c>
      <c r="AV13">
        <v>2031</v>
      </c>
      <c r="AW13">
        <v>2032</v>
      </c>
      <c r="AX13">
        <v>2033</v>
      </c>
      <c r="AY13">
        <v>2034</v>
      </c>
      <c r="AZ13">
        <v>2035</v>
      </c>
    </row>
    <row r="14" spans="1:66">
      <c r="A14" s="2" t="s">
        <v>452</v>
      </c>
      <c r="B14" t="s">
        <v>36</v>
      </c>
      <c r="C14">
        <v>26.048400000000001</v>
      </c>
      <c r="D14">
        <v>27.383299999999998</v>
      </c>
      <c r="E14">
        <v>27.179400000000001</v>
      </c>
      <c r="F14">
        <v>29.096900000000002</v>
      </c>
      <c r="G14">
        <v>28.314900000000002</v>
      </c>
      <c r="H14">
        <v>33.613500000000002</v>
      </c>
      <c r="I14">
        <v>34.954099999999997</v>
      </c>
      <c r="J14">
        <v>33.960599999999999</v>
      </c>
      <c r="K14">
        <v>34.7316</v>
      </c>
      <c r="L14">
        <v>37.493000000000002</v>
      </c>
      <c r="M14">
        <v>33.471899999999998</v>
      </c>
      <c r="N14">
        <v>33.7273</v>
      </c>
      <c r="O14">
        <v>37.189399999999999</v>
      </c>
      <c r="P14">
        <v>60.122</v>
      </c>
      <c r="Q14">
        <v>60.709600000000002</v>
      </c>
      <c r="R14">
        <v>61.171300000000002</v>
      </c>
      <c r="S14">
        <v>64.795400000000001</v>
      </c>
      <c r="T14">
        <v>107.5021</v>
      </c>
      <c r="U14">
        <v>112.755</v>
      </c>
      <c r="V14">
        <v>64.798299999999998</v>
      </c>
      <c r="W14">
        <v>68.148700000000005</v>
      </c>
      <c r="X14">
        <v>68.647499999999994</v>
      </c>
      <c r="Y14">
        <v>71.470600000000005</v>
      </c>
      <c r="Z14">
        <v>70.887200000000007</v>
      </c>
      <c r="AA14">
        <v>70.805999999999997</v>
      </c>
      <c r="AB14">
        <v>72.161799999999999</v>
      </c>
      <c r="AC14">
        <v>71.362799999999993</v>
      </c>
      <c r="AD14">
        <v>77.198899999999995</v>
      </c>
      <c r="AE14">
        <v>173.3706</v>
      </c>
      <c r="AF14">
        <v>223.51130000000001</v>
      </c>
      <c r="AG14">
        <v>275.5831</v>
      </c>
      <c r="AH14">
        <v>340.12279999999998</v>
      </c>
      <c r="AI14">
        <v>414.98750000000001</v>
      </c>
      <c r="AJ14">
        <v>498.81630000000001</v>
      </c>
      <c r="AK14">
        <v>586.84050000000002</v>
      </c>
      <c r="AL14">
        <v>682.14949999999999</v>
      </c>
      <c r="AM14">
        <v>782.67949999999996</v>
      </c>
      <c r="AN14">
        <v>876.76679999999999</v>
      </c>
      <c r="AO14">
        <v>964.21130000000005</v>
      </c>
      <c r="AP14">
        <v>1044.902</v>
      </c>
      <c r="AQ14">
        <v>1118.7180000000001</v>
      </c>
      <c r="AR14">
        <v>1184.07</v>
      </c>
      <c r="AS14">
        <v>1241.2940000000001</v>
      </c>
      <c r="AT14">
        <v>1290.2449999999999</v>
      </c>
      <c r="AU14">
        <v>1330.538</v>
      </c>
      <c r="AV14">
        <v>1363.597</v>
      </c>
      <c r="AW14">
        <v>1387.404</v>
      </c>
      <c r="AX14">
        <v>1403.498</v>
      </c>
      <c r="AY14">
        <v>1413.1859999999999</v>
      </c>
      <c r="AZ14">
        <v>1417.434</v>
      </c>
    </row>
    <row r="15" spans="1:66">
      <c r="A15" t="s">
        <v>4</v>
      </c>
    </row>
    <row r="18" spans="1:52">
      <c r="A18" s="2" t="s">
        <v>451</v>
      </c>
      <c r="C18">
        <v>1986</v>
      </c>
      <c r="D18">
        <v>1987</v>
      </c>
      <c r="E18">
        <v>1988</v>
      </c>
      <c r="F18">
        <v>1989</v>
      </c>
      <c r="G18">
        <v>1990</v>
      </c>
      <c r="H18">
        <v>1991</v>
      </c>
      <c r="I18">
        <v>1992</v>
      </c>
      <c r="J18">
        <v>1993</v>
      </c>
      <c r="K18">
        <v>1994</v>
      </c>
      <c r="L18">
        <v>1995</v>
      </c>
      <c r="M18">
        <v>1996</v>
      </c>
      <c r="N18">
        <v>1997</v>
      </c>
      <c r="O18">
        <v>1998</v>
      </c>
      <c r="P18">
        <v>1999</v>
      </c>
      <c r="Q18">
        <v>2000</v>
      </c>
      <c r="R18">
        <v>2001</v>
      </c>
      <c r="S18">
        <v>2002</v>
      </c>
      <c r="T18">
        <v>2003</v>
      </c>
      <c r="U18">
        <v>2004</v>
      </c>
      <c r="V18">
        <v>2005</v>
      </c>
      <c r="W18">
        <v>2006</v>
      </c>
      <c r="X18">
        <v>2007</v>
      </c>
      <c r="Y18">
        <v>2008</v>
      </c>
      <c r="Z18">
        <v>2009</v>
      </c>
      <c r="AA18">
        <v>2010</v>
      </c>
      <c r="AB18">
        <v>2011</v>
      </c>
      <c r="AC18">
        <v>2012</v>
      </c>
      <c r="AD18">
        <v>2013</v>
      </c>
      <c r="AE18">
        <v>2014</v>
      </c>
      <c r="AF18">
        <v>2015</v>
      </c>
      <c r="AG18">
        <v>2016</v>
      </c>
      <c r="AH18">
        <v>2017</v>
      </c>
      <c r="AI18">
        <v>2018</v>
      </c>
      <c r="AJ18">
        <v>2019</v>
      </c>
      <c r="AK18">
        <v>2020</v>
      </c>
      <c r="AL18">
        <v>2021</v>
      </c>
      <c r="AM18">
        <v>2022</v>
      </c>
      <c r="AN18">
        <v>2023</v>
      </c>
      <c r="AO18">
        <v>2024</v>
      </c>
      <c r="AP18">
        <v>2025</v>
      </c>
      <c r="AQ18">
        <v>2026</v>
      </c>
      <c r="AR18">
        <v>2027</v>
      </c>
      <c r="AS18">
        <v>2028</v>
      </c>
      <c r="AT18">
        <v>2029</v>
      </c>
      <c r="AU18">
        <v>2030</v>
      </c>
      <c r="AV18">
        <v>2031</v>
      </c>
      <c r="AW18">
        <v>2032</v>
      </c>
      <c r="AX18">
        <v>2033</v>
      </c>
      <c r="AY18">
        <v>2034</v>
      </c>
      <c r="AZ18">
        <v>2035</v>
      </c>
    </row>
    <row r="19" spans="1:52">
      <c r="A19" s="2" t="s">
        <v>452</v>
      </c>
      <c r="B19" t="s">
        <v>36</v>
      </c>
      <c r="C19">
        <v>26.048400000000001</v>
      </c>
      <c r="D19">
        <v>27.383299999999998</v>
      </c>
      <c r="E19">
        <v>27.179400000000001</v>
      </c>
      <c r="F19">
        <v>29.096900000000002</v>
      </c>
      <c r="G19">
        <v>28.314900000000002</v>
      </c>
      <c r="H19">
        <v>33.613500000000002</v>
      </c>
      <c r="I19">
        <v>34.954099999999997</v>
      </c>
      <c r="J19">
        <v>33.960599999999999</v>
      </c>
      <c r="K19">
        <v>34.7316</v>
      </c>
      <c r="L19">
        <v>37.493000000000002</v>
      </c>
      <c r="M19">
        <v>33.471899999999998</v>
      </c>
      <c r="N19">
        <v>33.7273</v>
      </c>
      <c r="O19">
        <v>37.189399999999999</v>
      </c>
      <c r="P19">
        <v>60.122</v>
      </c>
      <c r="Q19">
        <v>60.709600000000002</v>
      </c>
      <c r="R19">
        <v>61.171300000000002</v>
      </c>
      <c r="S19">
        <v>64.795400000000001</v>
      </c>
      <c r="T19">
        <v>107.5021</v>
      </c>
      <c r="U19">
        <v>112.755</v>
      </c>
      <c r="V19">
        <v>64.798299999999998</v>
      </c>
      <c r="W19">
        <v>68.148700000000005</v>
      </c>
      <c r="X19">
        <v>68.647499999999994</v>
      </c>
      <c r="Y19">
        <v>71.470600000000005</v>
      </c>
      <c r="Z19">
        <v>70.887200000000007</v>
      </c>
      <c r="AA19">
        <v>70.805999999999997</v>
      </c>
      <c r="AB19">
        <v>72.161799999999999</v>
      </c>
      <c r="AC19">
        <v>71.362799999999993</v>
      </c>
      <c r="AD19">
        <v>77.198899999999995</v>
      </c>
      <c r="AE19">
        <v>187.04519999999999</v>
      </c>
      <c r="AF19">
        <v>273.81990000000002</v>
      </c>
      <c r="AG19">
        <v>396.18689999999998</v>
      </c>
      <c r="AH19">
        <v>565.97450000000003</v>
      </c>
      <c r="AI19">
        <v>777.2962</v>
      </c>
      <c r="AJ19">
        <v>1022.242</v>
      </c>
      <c r="AK19">
        <v>1290.626</v>
      </c>
      <c r="AL19">
        <v>1573.2239999999999</v>
      </c>
      <c r="AM19">
        <v>1872.886</v>
      </c>
      <c r="AN19">
        <v>2187.0729999999999</v>
      </c>
      <c r="AO19">
        <v>2505.7809999999999</v>
      </c>
      <c r="AP19">
        <v>2828.9540000000002</v>
      </c>
      <c r="AQ19">
        <v>3154.2020000000002</v>
      </c>
      <c r="AR19">
        <v>3481.317</v>
      </c>
      <c r="AS19">
        <v>3803.4140000000002</v>
      </c>
      <c r="AT19">
        <v>4116.875</v>
      </c>
      <c r="AU19">
        <v>4411.9129999999996</v>
      </c>
      <c r="AV19">
        <v>4690.6099999999997</v>
      </c>
      <c r="AW19">
        <v>4931.2030000000004</v>
      </c>
      <c r="AX19">
        <v>5137.5169999999998</v>
      </c>
      <c r="AY19">
        <v>5311.5079999999998</v>
      </c>
      <c r="AZ19">
        <v>5455.5940000000001</v>
      </c>
    </row>
    <row r="20" spans="1:52">
      <c r="A20" t="s">
        <v>4</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D1:CD671"/>
  <sheetViews>
    <sheetView topLeftCell="A412" workbookViewId="0">
      <selection activeCell="I46" sqref="I46"/>
    </sheetView>
  </sheetViews>
  <sheetFormatPr defaultRowHeight="12.75"/>
  <cols>
    <col min="4" max="4" width="48.28515625" bestFit="1" customWidth="1"/>
    <col min="5" max="5" width="31" customWidth="1"/>
    <col min="6" max="6" width="23.7109375" customWidth="1"/>
  </cols>
  <sheetData>
    <row r="1" spans="4:82">
      <c r="BX1">
        <v>2036</v>
      </c>
      <c r="BY1">
        <v>2037</v>
      </c>
      <c r="BZ1">
        <v>2038</v>
      </c>
      <c r="CA1">
        <v>2039</v>
      </c>
      <c r="CB1">
        <v>2040</v>
      </c>
      <c r="CC1">
        <v>2041</v>
      </c>
      <c r="CD1">
        <v>2042</v>
      </c>
    </row>
    <row r="2" spans="4:82">
      <c r="BX2">
        <v>149.28200000000001</v>
      </c>
      <c r="BY2">
        <v>150.44499999999999</v>
      </c>
      <c r="BZ2">
        <v>151.61799999999999</v>
      </c>
      <c r="CA2">
        <v>152.80500000000001</v>
      </c>
      <c r="CB2">
        <v>154.005</v>
      </c>
      <c r="CC2">
        <v>155.21</v>
      </c>
      <c r="CD2">
        <v>156.41399999999999</v>
      </c>
    </row>
    <row r="3" spans="4:82">
      <c r="D3" s="88" t="s">
        <v>290</v>
      </c>
      <c r="BX3">
        <v>106.705</v>
      </c>
      <c r="BY3">
        <v>107.471</v>
      </c>
      <c r="BZ3">
        <v>108.242</v>
      </c>
      <c r="CA3">
        <v>109.02</v>
      </c>
      <c r="CB3">
        <v>109.80500000000001</v>
      </c>
      <c r="CC3">
        <v>110.592</v>
      </c>
      <c r="CD3">
        <v>111.378</v>
      </c>
    </row>
    <row r="4" spans="4:82">
      <c r="BX4">
        <v>43.369</v>
      </c>
      <c r="BY4">
        <v>43.848999999999997</v>
      </c>
      <c r="BZ4">
        <v>44.329000000000001</v>
      </c>
      <c r="CA4">
        <v>44.808999999999997</v>
      </c>
      <c r="CB4">
        <v>45.289000000000001</v>
      </c>
      <c r="CC4">
        <v>45.768999999999998</v>
      </c>
      <c r="CD4">
        <v>46.249000000000002</v>
      </c>
    </row>
    <row r="11" spans="4:82">
      <c r="F11" t="s">
        <v>219</v>
      </c>
      <c r="G11">
        <v>1985</v>
      </c>
      <c r="H11">
        <v>1986</v>
      </c>
      <c r="I11">
        <v>1987</v>
      </c>
      <c r="J11">
        <v>1988</v>
      </c>
      <c r="K11">
        <v>1989</v>
      </c>
      <c r="L11">
        <v>1990</v>
      </c>
      <c r="M11">
        <v>1991</v>
      </c>
      <c r="N11">
        <v>1992</v>
      </c>
      <c r="O11">
        <v>1993</v>
      </c>
      <c r="P11">
        <v>1994</v>
      </c>
      <c r="Q11">
        <v>1995</v>
      </c>
      <c r="R11">
        <v>1996</v>
      </c>
      <c r="S11">
        <v>1997</v>
      </c>
      <c r="T11">
        <v>1998</v>
      </c>
      <c r="U11">
        <v>1999</v>
      </c>
      <c r="V11">
        <v>2000</v>
      </c>
      <c r="W11">
        <v>2001</v>
      </c>
      <c r="X11">
        <v>2002</v>
      </c>
      <c r="Y11">
        <v>2003</v>
      </c>
      <c r="Z11">
        <v>2004</v>
      </c>
      <c r="AA11">
        <v>2005</v>
      </c>
      <c r="AB11">
        <v>2006</v>
      </c>
      <c r="AC11">
        <v>2007</v>
      </c>
      <c r="AD11">
        <v>2008</v>
      </c>
      <c r="AE11">
        <v>2009</v>
      </c>
      <c r="AF11">
        <v>2010</v>
      </c>
      <c r="AG11">
        <v>2011</v>
      </c>
      <c r="AH11">
        <v>2012</v>
      </c>
      <c r="AI11">
        <v>2013</v>
      </c>
      <c r="AJ11">
        <v>2014</v>
      </c>
      <c r="AK11">
        <v>2015</v>
      </c>
      <c r="AL11">
        <v>2016</v>
      </c>
      <c r="AM11">
        <v>2017</v>
      </c>
      <c r="AN11">
        <v>2018</v>
      </c>
      <c r="AO11">
        <v>2019</v>
      </c>
      <c r="AP11">
        <v>2020</v>
      </c>
      <c r="AQ11">
        <v>2021</v>
      </c>
      <c r="AR11">
        <v>2022</v>
      </c>
      <c r="AS11">
        <v>2023</v>
      </c>
      <c r="AT11">
        <v>2024</v>
      </c>
      <c r="AU11">
        <v>2025</v>
      </c>
      <c r="AV11">
        <v>2026</v>
      </c>
      <c r="AW11">
        <v>2027</v>
      </c>
      <c r="AX11">
        <v>2028</v>
      </c>
      <c r="AY11">
        <v>2029</v>
      </c>
      <c r="AZ11">
        <v>2030</v>
      </c>
      <c r="BA11">
        <v>2031</v>
      </c>
      <c r="BB11">
        <v>2032</v>
      </c>
      <c r="BC11">
        <v>2033</v>
      </c>
      <c r="BD11">
        <v>2034</v>
      </c>
      <c r="BE11">
        <v>2035</v>
      </c>
    </row>
    <row r="12" spans="4:82">
      <c r="F12" t="s">
        <v>35</v>
      </c>
      <c r="G12">
        <v>87.415000000000006</v>
      </c>
      <c r="H12">
        <v>88.840999999999994</v>
      </c>
      <c r="I12">
        <v>90.096000000000004</v>
      </c>
      <c r="J12">
        <v>91.763999999999996</v>
      </c>
      <c r="K12">
        <v>93.024000000000001</v>
      </c>
      <c r="L12">
        <v>93.77</v>
      </c>
      <c r="M12">
        <v>95.045000000000002</v>
      </c>
      <c r="N12">
        <v>96.34</v>
      </c>
      <c r="O12">
        <v>96.6</v>
      </c>
      <c r="P12">
        <v>98.525000000000006</v>
      </c>
      <c r="Q12">
        <v>100.104</v>
      </c>
      <c r="R12">
        <v>101.187</v>
      </c>
      <c r="S12">
        <v>101.39999999999999</v>
      </c>
      <c r="T12">
        <v>104.396</v>
      </c>
      <c r="U12">
        <v>105.712</v>
      </c>
      <c r="V12">
        <v>107.03700000000001</v>
      </c>
      <c r="W12">
        <v>107</v>
      </c>
      <c r="X12">
        <v>110.04</v>
      </c>
      <c r="Y12">
        <v>110.59399999999999</v>
      </c>
      <c r="Z12">
        <v>110.98099999999999</v>
      </c>
      <c r="AA12">
        <v>111.1</v>
      </c>
      <c r="AB12">
        <v>111.99</v>
      </c>
      <c r="AC12">
        <v>112.36499999999999</v>
      </c>
      <c r="AD12">
        <v>112.956</v>
      </c>
      <c r="AE12">
        <v>113.6</v>
      </c>
      <c r="AF12">
        <v>117.91800000000001</v>
      </c>
      <c r="AG12">
        <v>118.99</v>
      </c>
      <c r="AH12">
        <v>120.151</v>
      </c>
      <c r="AI12">
        <v>121.572</v>
      </c>
      <c r="AJ12">
        <v>123.01600000000001</v>
      </c>
      <c r="AK12">
        <v>124.504</v>
      </c>
      <c r="AL12">
        <v>125.938</v>
      </c>
      <c r="AM12">
        <v>127.16800000000001</v>
      </c>
      <c r="AN12">
        <v>128.37799999999999</v>
      </c>
      <c r="AO12">
        <v>129.56200000000001</v>
      </c>
      <c r="AP12">
        <v>130.727</v>
      </c>
      <c r="AQ12">
        <v>131.90100000000001</v>
      </c>
      <c r="AR12">
        <v>133.07599999999999</v>
      </c>
      <c r="AS12">
        <v>134.214</v>
      </c>
      <c r="AT12">
        <v>135.346</v>
      </c>
      <c r="AU12">
        <v>136.494</v>
      </c>
      <c r="AV12">
        <v>137.654</v>
      </c>
      <c r="AW12">
        <v>138.81100000000001</v>
      </c>
      <c r="AX12">
        <v>139.98099999999999</v>
      </c>
      <c r="AY12">
        <v>141.154</v>
      </c>
      <c r="AZ12">
        <v>142.32</v>
      </c>
      <c r="BA12">
        <v>143.48099999999999</v>
      </c>
      <c r="BB12">
        <v>144.637</v>
      </c>
      <c r="BC12">
        <v>145.79900000000001</v>
      </c>
      <c r="BD12">
        <v>146.96100000000001</v>
      </c>
      <c r="BE12">
        <v>148.119</v>
      </c>
    </row>
    <row r="13" spans="4:82">
      <c r="D13" t="s">
        <v>220</v>
      </c>
      <c r="E13" t="s">
        <v>22</v>
      </c>
      <c r="F13" t="s">
        <v>219</v>
      </c>
      <c r="G13">
        <v>67.687805383022777</v>
      </c>
      <c r="H13">
        <v>68.791995859213245</v>
      </c>
      <c r="I13">
        <v>69.763776397515528</v>
      </c>
      <c r="J13">
        <v>71.05535403726708</v>
      </c>
      <c r="K13">
        <v>72.031006211180127</v>
      </c>
      <c r="L13">
        <v>72.608654244306408</v>
      </c>
      <c r="M13">
        <v>73.595921325051762</v>
      </c>
      <c r="N13">
        <v>74.598674948240173</v>
      </c>
      <c r="O13">
        <v>74.8</v>
      </c>
      <c r="P13">
        <v>77.051602564102566</v>
      </c>
      <c r="Q13">
        <v>78.286461538461538</v>
      </c>
      <c r="R13">
        <v>79.13342307692308</v>
      </c>
      <c r="S13">
        <v>79.3</v>
      </c>
      <c r="T13">
        <v>81.175207476635521</v>
      </c>
      <c r="U13">
        <v>82.198489719626167</v>
      </c>
      <c r="V13">
        <v>83.228770093457953</v>
      </c>
      <c r="W13">
        <v>83.2</v>
      </c>
      <c r="X13">
        <v>86.665166516651652</v>
      </c>
      <c r="Y13">
        <v>87.10148514851484</v>
      </c>
      <c r="Z13">
        <v>87.406278127812769</v>
      </c>
      <c r="AA13">
        <v>87.499999999999986</v>
      </c>
      <c r="AB13">
        <v>86.259903169014081</v>
      </c>
      <c r="AC13">
        <v>86.548745598591552</v>
      </c>
      <c r="AD13">
        <v>87.003961267605646</v>
      </c>
      <c r="AE13">
        <v>87.5</v>
      </c>
      <c r="AF13">
        <v>90.825924295774655</v>
      </c>
      <c r="AG13">
        <v>91.651628521126767</v>
      </c>
      <c r="AH13">
        <v>92.545884683098592</v>
      </c>
      <c r="AI13">
        <v>93.640404929577471</v>
      </c>
      <c r="AJ13">
        <v>94.752640845070431</v>
      </c>
      <c r="AK13">
        <v>95.898767605633807</v>
      </c>
      <c r="AL13">
        <v>97.003301056338032</v>
      </c>
      <c r="AM13">
        <v>97.950704225352126</v>
      </c>
      <c r="AN13">
        <v>98.882702464788736</v>
      </c>
      <c r="AO13">
        <v>99.794674295774669</v>
      </c>
      <c r="AP13">
        <v>100.69201144366198</v>
      </c>
      <c r="AQ13">
        <v>101.59628080985917</v>
      </c>
      <c r="AR13">
        <v>102.50132042253522</v>
      </c>
      <c r="AS13">
        <v>103.37786091549296</v>
      </c>
      <c r="AT13">
        <v>104.24977992957747</v>
      </c>
      <c r="AU13">
        <v>105.13402288732395</v>
      </c>
      <c r="AV13">
        <v>106.02750880281691</v>
      </c>
      <c r="AW13">
        <v>106.91868397887325</v>
      </c>
      <c r="AX13">
        <v>107.81987235915493</v>
      </c>
      <c r="AY13">
        <v>108.72337147887325</v>
      </c>
      <c r="AZ13">
        <v>109.62147887323944</v>
      </c>
      <c r="BA13">
        <v>110.51573503521126</v>
      </c>
      <c r="BB13">
        <v>111.40613996478874</v>
      </c>
      <c r="BC13">
        <v>112.30116637323945</v>
      </c>
      <c r="BD13">
        <v>113.19619278169016</v>
      </c>
      <c r="BE13">
        <v>114.08813820422536</v>
      </c>
    </row>
    <row r="14" spans="4:82">
      <c r="D14" t="s">
        <v>220</v>
      </c>
      <c r="E14" t="s">
        <v>221</v>
      </c>
      <c r="F14" t="s">
        <v>219</v>
      </c>
      <c r="G14">
        <v>11.351371089078354</v>
      </c>
      <c r="H14">
        <v>11.536545889433278</v>
      </c>
      <c r="I14">
        <v>11.69951529647776</v>
      </c>
      <c r="J14">
        <v>11.916115273330504</v>
      </c>
      <c r="K14">
        <v>12.079733960881141</v>
      </c>
      <c r="L14">
        <v>12.176606612399212</v>
      </c>
      <c r="M14">
        <v>12.342173141468308</v>
      </c>
      <c r="N14">
        <v>12.510336792562018</v>
      </c>
      <c r="O14">
        <v>16.2</v>
      </c>
      <c r="P14">
        <v>15.352021696252468</v>
      </c>
      <c r="Q14">
        <v>15.598059171597635</v>
      </c>
      <c r="R14">
        <v>15.766810650887576</v>
      </c>
      <c r="S14">
        <v>15.8</v>
      </c>
      <c r="T14">
        <v>16.586280373831773</v>
      </c>
      <c r="U14">
        <v>16.79536448598131</v>
      </c>
      <c r="V14">
        <v>17.005878504672896</v>
      </c>
      <c r="W14">
        <v>17</v>
      </c>
      <c r="X14">
        <v>16.540666066606661</v>
      </c>
      <c r="Y14">
        <v>16.623940594059405</v>
      </c>
      <c r="Z14">
        <v>16.682112511251123</v>
      </c>
      <c r="AA14">
        <v>16.7</v>
      </c>
      <c r="AB14">
        <v>18.829304577464789</v>
      </c>
      <c r="AC14">
        <v>18.892354753521129</v>
      </c>
      <c r="AD14">
        <v>18.99172183098592</v>
      </c>
      <c r="AE14">
        <v>19.100000000000001</v>
      </c>
      <c r="AF14">
        <v>19.826001760563383</v>
      </c>
      <c r="AG14">
        <v>20.006241197183101</v>
      </c>
      <c r="AH14">
        <v>20.201444542253522</v>
      </c>
      <c r="AI14">
        <v>20.440362676056342</v>
      </c>
      <c r="AJ14">
        <v>20.683147887323948</v>
      </c>
      <c r="AK14">
        <v>20.933330985915497</v>
      </c>
      <c r="AL14">
        <v>21.174434859154932</v>
      </c>
      <c r="AM14">
        <v>21.381239436619722</v>
      </c>
      <c r="AN14">
        <v>21.584681338028169</v>
      </c>
      <c r="AO14">
        <v>21.783751760563387</v>
      </c>
      <c r="AP14">
        <v>21.979627640845074</v>
      </c>
      <c r="AQ14">
        <v>22.177016725352118</v>
      </c>
      <c r="AR14">
        <v>22.374573943661975</v>
      </c>
      <c r="AS14">
        <v>22.56591021126761</v>
      </c>
      <c r="AT14">
        <v>22.756237676056344</v>
      </c>
      <c r="AU14">
        <v>22.949255281690146</v>
      </c>
      <c r="AV14">
        <v>23.144290492957751</v>
      </c>
      <c r="AW14">
        <v>23.338821302816907</v>
      </c>
      <c r="AX14">
        <v>23.535537852112679</v>
      </c>
      <c r="AY14">
        <v>23.732758802816903</v>
      </c>
      <c r="AZ14">
        <v>23.92880281690141</v>
      </c>
      <c r="BA14">
        <v>24.124006161971835</v>
      </c>
      <c r="BB14">
        <v>24.318368838028174</v>
      </c>
      <c r="BC14">
        <v>24.513740316901412</v>
      </c>
      <c r="BD14">
        <v>24.709111795774653</v>
      </c>
      <c r="BE14">
        <v>24.903810739436622</v>
      </c>
    </row>
    <row r="15" spans="4:82">
      <c r="D15" t="s">
        <v>220</v>
      </c>
      <c r="E15" t="s">
        <v>24</v>
      </c>
      <c r="F15" t="s">
        <v>219</v>
      </c>
      <c r="G15">
        <v>5.0675362318840582</v>
      </c>
      <c r="H15">
        <v>5.1502028985507247</v>
      </c>
      <c r="I15">
        <v>5.2229565217391309</v>
      </c>
      <c r="J15">
        <v>5.3196521739130436</v>
      </c>
      <c r="K15">
        <v>5.3926956521739129</v>
      </c>
      <c r="L15">
        <v>5.4359420289855072</v>
      </c>
      <c r="M15">
        <v>5.5098550724637683</v>
      </c>
      <c r="N15">
        <v>5.5849275362318842</v>
      </c>
      <c r="O15">
        <v>5.6</v>
      </c>
      <c r="P15">
        <v>6.1213757396449715</v>
      </c>
      <c r="Q15">
        <v>6.2194792899408284</v>
      </c>
      <c r="R15">
        <v>6.2867662721893494</v>
      </c>
      <c r="S15">
        <v>6.3</v>
      </c>
      <c r="T15">
        <v>6.6345121495327106</v>
      </c>
      <c r="U15">
        <v>6.7181457943925231</v>
      </c>
      <c r="V15">
        <v>6.8023514018691591</v>
      </c>
      <c r="W15">
        <v>6.8</v>
      </c>
      <c r="X15">
        <v>6.8341674167416757</v>
      </c>
      <c r="Y15">
        <v>6.8685742574257427</v>
      </c>
      <c r="Z15">
        <v>6.8926093609360937</v>
      </c>
      <c r="AA15">
        <v>6.9</v>
      </c>
      <c r="AB15">
        <v>6.8022095070422539</v>
      </c>
      <c r="AC15">
        <v>6.8249867957746488</v>
      </c>
      <c r="AD15">
        <v>6.860883802816903</v>
      </c>
      <c r="AE15">
        <v>6.9</v>
      </c>
      <c r="AF15">
        <v>7.1622728873239447</v>
      </c>
      <c r="AG15">
        <v>7.2273855633802828</v>
      </c>
      <c r="AH15">
        <v>7.2979040492957754</v>
      </c>
      <c r="AI15">
        <v>7.3842147887323959</v>
      </c>
      <c r="AJ15">
        <v>7.4719225352112693</v>
      </c>
      <c r="AK15">
        <v>7.5623028169014095</v>
      </c>
      <c r="AL15">
        <v>7.6494031690140858</v>
      </c>
      <c r="AM15">
        <v>7.7241126760563397</v>
      </c>
      <c r="AN15">
        <v>7.7976073943661977</v>
      </c>
      <c r="AO15">
        <v>7.8695228873239458</v>
      </c>
      <c r="AP15">
        <v>7.940284330985917</v>
      </c>
      <c r="AQ15">
        <v>8.0115924295774672</v>
      </c>
      <c r="AR15">
        <v>8.0829612676056346</v>
      </c>
      <c r="AS15">
        <v>8.1520827464788752</v>
      </c>
      <c r="AT15">
        <v>8.2208397887323965</v>
      </c>
      <c r="AU15">
        <v>8.2905686619718324</v>
      </c>
      <c r="AV15">
        <v>8.3610264084507051</v>
      </c>
      <c r="AW15">
        <v>8.4313019366197199</v>
      </c>
      <c r="AX15">
        <v>8.5023670774647897</v>
      </c>
      <c r="AY15">
        <v>8.5736144366197191</v>
      </c>
      <c r="AZ15">
        <v>8.6444366197183111</v>
      </c>
      <c r="BA15">
        <v>8.7149551056338037</v>
      </c>
      <c r="BB15">
        <v>8.7851698943661987</v>
      </c>
      <c r="BC15">
        <v>8.8557491197183111</v>
      </c>
      <c r="BD15">
        <v>8.9263283450704254</v>
      </c>
      <c r="BE15">
        <v>8.9966646126760583</v>
      </c>
    </row>
    <row r="17" spans="4:61">
      <c r="E17" t="s">
        <v>222</v>
      </c>
      <c r="F17" t="s">
        <v>222</v>
      </c>
      <c r="G17">
        <v>1985</v>
      </c>
      <c r="H17">
        <v>1986</v>
      </c>
      <c r="I17">
        <v>1987</v>
      </c>
      <c r="J17">
        <v>1988</v>
      </c>
      <c r="K17">
        <v>1989</v>
      </c>
      <c r="L17">
        <v>1990</v>
      </c>
      <c r="M17">
        <v>1991</v>
      </c>
      <c r="N17">
        <v>1992</v>
      </c>
      <c r="O17">
        <v>1993</v>
      </c>
      <c r="P17">
        <v>1994</v>
      </c>
      <c r="Q17">
        <v>1995</v>
      </c>
      <c r="R17">
        <v>1996</v>
      </c>
      <c r="S17">
        <v>1997</v>
      </c>
      <c r="T17">
        <v>1998</v>
      </c>
      <c r="U17">
        <v>1999</v>
      </c>
      <c r="V17">
        <v>2000</v>
      </c>
      <c r="W17">
        <v>2001</v>
      </c>
      <c r="X17">
        <v>2002</v>
      </c>
      <c r="Y17">
        <v>2003</v>
      </c>
      <c r="Z17">
        <v>2004</v>
      </c>
      <c r="AA17">
        <v>2005</v>
      </c>
      <c r="AB17">
        <v>2006</v>
      </c>
      <c r="AC17">
        <v>2007</v>
      </c>
      <c r="AD17">
        <v>2008</v>
      </c>
      <c r="AE17">
        <v>2009</v>
      </c>
      <c r="AF17">
        <v>2010</v>
      </c>
      <c r="AG17">
        <v>2011</v>
      </c>
      <c r="AH17">
        <v>2012</v>
      </c>
      <c r="AI17">
        <v>2013</v>
      </c>
      <c r="AJ17">
        <v>2014</v>
      </c>
      <c r="AK17">
        <v>2015</v>
      </c>
      <c r="AL17">
        <v>2016</v>
      </c>
      <c r="AM17">
        <v>2017</v>
      </c>
      <c r="AN17">
        <v>2018</v>
      </c>
      <c r="AO17">
        <v>2019</v>
      </c>
      <c r="AP17">
        <v>2020</v>
      </c>
      <c r="AQ17">
        <v>2021</v>
      </c>
      <c r="AR17">
        <v>2022</v>
      </c>
      <c r="AS17">
        <v>2023</v>
      </c>
      <c r="AT17">
        <v>2024</v>
      </c>
      <c r="AU17">
        <v>2025</v>
      </c>
      <c r="AV17">
        <v>2026</v>
      </c>
      <c r="AW17">
        <v>2027</v>
      </c>
      <c r="AX17">
        <v>2028</v>
      </c>
      <c r="AY17">
        <v>2029</v>
      </c>
      <c r="AZ17">
        <v>2030</v>
      </c>
      <c r="BA17">
        <v>2031</v>
      </c>
      <c r="BB17">
        <v>2032</v>
      </c>
      <c r="BC17">
        <v>2033</v>
      </c>
      <c r="BD17">
        <v>2034</v>
      </c>
      <c r="BE17">
        <v>2035</v>
      </c>
      <c r="BG17" t="s">
        <v>223</v>
      </c>
      <c r="BH17" t="s">
        <v>224</v>
      </c>
    </row>
    <row r="18" spans="4:61">
      <c r="D18" t="s">
        <v>220</v>
      </c>
      <c r="E18" t="s">
        <v>22</v>
      </c>
      <c r="F18" t="s">
        <v>21</v>
      </c>
      <c r="G18">
        <v>302348</v>
      </c>
      <c r="H18">
        <v>305216</v>
      </c>
      <c r="I18">
        <v>307908</v>
      </c>
      <c r="J18">
        <v>310721</v>
      </c>
      <c r="K18">
        <v>314257</v>
      </c>
      <c r="L18">
        <v>319011</v>
      </c>
      <c r="M18">
        <v>324814</v>
      </c>
      <c r="N18">
        <v>333267</v>
      </c>
      <c r="O18">
        <v>342789</v>
      </c>
      <c r="P18">
        <v>352909</v>
      </c>
      <c r="Q18">
        <v>361693</v>
      </c>
      <c r="R18">
        <v>371231</v>
      </c>
      <c r="S18">
        <v>380338</v>
      </c>
      <c r="T18">
        <v>390913</v>
      </c>
      <c r="U18">
        <v>401457</v>
      </c>
      <c r="V18">
        <v>411088</v>
      </c>
      <c r="W18">
        <v>420529</v>
      </c>
      <c r="X18">
        <v>431260</v>
      </c>
      <c r="Y18">
        <v>444237</v>
      </c>
      <c r="Z18">
        <v>459333</v>
      </c>
      <c r="AA18">
        <v>478106</v>
      </c>
      <c r="AB18">
        <v>493551</v>
      </c>
      <c r="AC18">
        <v>503243</v>
      </c>
      <c r="AD18">
        <v>509268</v>
      </c>
      <c r="AE18">
        <v>513605</v>
      </c>
      <c r="AF18">
        <v>517304</v>
      </c>
      <c r="AG18">
        <v>520550</v>
      </c>
      <c r="AH18">
        <v>526106</v>
      </c>
      <c r="AI18">
        <v>532499</v>
      </c>
      <c r="AJ18">
        <v>540948</v>
      </c>
      <c r="AK18">
        <v>551326</v>
      </c>
      <c r="AL18">
        <v>561910</v>
      </c>
      <c r="AM18">
        <v>572280</v>
      </c>
      <c r="AN18">
        <v>582326</v>
      </c>
      <c r="AO18">
        <v>592400</v>
      </c>
      <c r="AP18">
        <v>602331</v>
      </c>
      <c r="AQ18">
        <v>611997</v>
      </c>
      <c r="AR18">
        <v>621621</v>
      </c>
      <c r="AS18">
        <v>631353</v>
      </c>
      <c r="AT18">
        <v>641316</v>
      </c>
      <c r="AU18">
        <v>651607</v>
      </c>
      <c r="AV18">
        <v>662036</v>
      </c>
      <c r="AW18">
        <v>672614</v>
      </c>
      <c r="AX18">
        <v>683242</v>
      </c>
      <c r="AY18">
        <v>694042</v>
      </c>
      <c r="AZ18">
        <v>704866</v>
      </c>
      <c r="BA18">
        <v>715643</v>
      </c>
      <c r="BB18">
        <v>726184</v>
      </c>
      <c r="BC18">
        <v>736848</v>
      </c>
      <c r="BD18">
        <v>747648</v>
      </c>
      <c r="BE18">
        <v>758695</v>
      </c>
      <c r="BF18" t="s">
        <v>226</v>
      </c>
      <c r="BG18">
        <v>1877.7</v>
      </c>
      <c r="BH18">
        <v>1877.7</v>
      </c>
      <c r="BI18">
        <v>1</v>
      </c>
    </row>
    <row r="19" spans="4:61">
      <c r="D19" t="s">
        <v>220</v>
      </c>
      <c r="E19" t="s">
        <v>22</v>
      </c>
      <c r="F19" t="s">
        <v>20</v>
      </c>
      <c r="G19">
        <v>251374.8</v>
      </c>
      <c r="H19">
        <v>252347.19999999998</v>
      </c>
      <c r="I19">
        <v>253172.69999999998</v>
      </c>
      <c r="J19">
        <v>253903.3</v>
      </c>
      <c r="K19">
        <v>254600.09999999998</v>
      </c>
      <c r="L19">
        <v>255525.69999999998</v>
      </c>
      <c r="M19">
        <v>256875.09999999998</v>
      </c>
      <c r="N19">
        <v>259329.49999999997</v>
      </c>
      <c r="O19">
        <v>261930.79999999996</v>
      </c>
      <c r="P19">
        <v>264837.59999999998</v>
      </c>
      <c r="Q19">
        <v>267220.5</v>
      </c>
      <c r="R19">
        <v>269291.40000000002</v>
      </c>
      <c r="S19">
        <v>271254.40000000002</v>
      </c>
      <c r="T19">
        <v>273240.80000000005</v>
      </c>
      <c r="U19">
        <v>275337.70000000007</v>
      </c>
      <c r="V19">
        <v>277357.90000000008</v>
      </c>
      <c r="W19">
        <v>279604.3000000001</v>
      </c>
      <c r="X19">
        <v>282299.20000000013</v>
      </c>
      <c r="Y19">
        <v>285437.40000000014</v>
      </c>
      <c r="Z19">
        <v>289905.50000000012</v>
      </c>
      <c r="AA19">
        <v>294295.60000000009</v>
      </c>
      <c r="AB19">
        <v>298642.8000000001</v>
      </c>
      <c r="AC19">
        <v>302505.10000000009</v>
      </c>
      <c r="AD19">
        <v>305123.3000000001</v>
      </c>
      <c r="AE19">
        <v>306955.00000000012</v>
      </c>
      <c r="AF19">
        <v>308624.20000000013</v>
      </c>
      <c r="AG19">
        <v>310146.50000000012</v>
      </c>
      <c r="AH19">
        <v>312316.20000000013</v>
      </c>
      <c r="AI19">
        <v>314561.3000000001</v>
      </c>
      <c r="AJ19">
        <v>317191.20000000013</v>
      </c>
      <c r="AK19">
        <v>320533.50000000012</v>
      </c>
      <c r="AL19">
        <v>323965.50000000012</v>
      </c>
      <c r="AM19">
        <v>327289.60000000009</v>
      </c>
      <c r="AN19">
        <v>330465.50000000012</v>
      </c>
      <c r="AO19">
        <v>333425.60000000009</v>
      </c>
      <c r="AP19">
        <v>336275.20000000007</v>
      </c>
      <c r="AQ19">
        <v>339024.70000000007</v>
      </c>
      <c r="AR19">
        <v>341710.50000000006</v>
      </c>
      <c r="AS19">
        <v>344371.60000000003</v>
      </c>
      <c r="AT19">
        <v>347023.60000000003</v>
      </c>
      <c r="AU19">
        <v>349656.10000000003</v>
      </c>
      <c r="AV19">
        <v>352243.10000000003</v>
      </c>
      <c r="AW19">
        <v>354818.4</v>
      </c>
      <c r="AX19">
        <v>357363.80000000005</v>
      </c>
      <c r="AY19">
        <v>359926.10000000003</v>
      </c>
      <c r="AZ19">
        <v>362463.7</v>
      </c>
      <c r="BA19">
        <v>364977.9</v>
      </c>
      <c r="BB19">
        <v>367424.5</v>
      </c>
      <c r="BC19">
        <v>369872.4</v>
      </c>
      <c r="BD19">
        <v>372328.10000000003</v>
      </c>
      <c r="BE19">
        <v>374816.30000000005</v>
      </c>
      <c r="BF19" t="s">
        <v>227</v>
      </c>
      <c r="BG19">
        <v>2008.6878450536728</v>
      </c>
      <c r="BH19">
        <v>1877.7</v>
      </c>
      <c r="BI19">
        <v>0.9347893474955673</v>
      </c>
    </row>
    <row r="20" spans="4:61">
      <c r="D20" t="s">
        <v>220</v>
      </c>
      <c r="E20" t="s">
        <v>22</v>
      </c>
      <c r="F20" t="s">
        <v>5</v>
      </c>
      <c r="G20">
        <v>854033</v>
      </c>
      <c r="H20">
        <v>861001</v>
      </c>
      <c r="I20">
        <v>869206</v>
      </c>
      <c r="J20">
        <v>878506</v>
      </c>
      <c r="K20">
        <v>889920</v>
      </c>
      <c r="L20">
        <v>903520</v>
      </c>
      <c r="M20">
        <v>915926</v>
      </c>
      <c r="N20">
        <v>930833</v>
      </c>
      <c r="O20">
        <v>947598</v>
      </c>
      <c r="P20">
        <v>965096</v>
      </c>
      <c r="Q20">
        <v>981491</v>
      </c>
      <c r="R20">
        <v>999499</v>
      </c>
      <c r="S20">
        <v>1016434</v>
      </c>
      <c r="T20">
        <v>1033952</v>
      </c>
      <c r="U20">
        <v>1050639</v>
      </c>
      <c r="V20">
        <v>1066115</v>
      </c>
      <c r="W20">
        <v>1082078</v>
      </c>
      <c r="X20">
        <v>1099496</v>
      </c>
      <c r="Y20">
        <v>1118177</v>
      </c>
      <c r="Z20">
        <v>1138732</v>
      </c>
      <c r="AA20">
        <v>1162084</v>
      </c>
      <c r="AB20">
        <v>1182467</v>
      </c>
      <c r="AC20">
        <v>1197864</v>
      </c>
      <c r="AD20">
        <v>1206028</v>
      </c>
      <c r="AE20">
        <v>1211354</v>
      </c>
      <c r="AF20">
        <v>1216656</v>
      </c>
      <c r="AG20">
        <v>1221687</v>
      </c>
      <c r="AH20">
        <v>1228474</v>
      </c>
      <c r="AI20">
        <v>1237399</v>
      </c>
      <c r="AJ20">
        <v>1250401</v>
      </c>
      <c r="AK20">
        <v>1267778</v>
      </c>
      <c r="AL20">
        <v>1285643</v>
      </c>
      <c r="AM20">
        <v>1302798</v>
      </c>
      <c r="AN20">
        <v>1319419</v>
      </c>
      <c r="AO20">
        <v>1335736</v>
      </c>
      <c r="AP20">
        <v>1351665</v>
      </c>
      <c r="AQ20">
        <v>1366909</v>
      </c>
      <c r="AR20">
        <v>1381780</v>
      </c>
      <c r="AS20">
        <v>1396560</v>
      </c>
      <c r="AT20">
        <v>1411522</v>
      </c>
      <c r="AU20">
        <v>1426949</v>
      </c>
      <c r="AV20">
        <v>1442411</v>
      </c>
      <c r="AW20">
        <v>1457640</v>
      </c>
      <c r="AX20">
        <v>1472337</v>
      </c>
      <c r="AY20">
        <v>1487011</v>
      </c>
      <c r="AZ20">
        <v>1501809</v>
      </c>
      <c r="BA20">
        <v>1516454</v>
      </c>
      <c r="BB20">
        <v>1530484</v>
      </c>
      <c r="BC20">
        <v>1544482</v>
      </c>
      <c r="BD20">
        <v>1558685</v>
      </c>
      <c r="BE20">
        <v>1573252</v>
      </c>
      <c r="BF20" t="s">
        <v>228</v>
      </c>
      <c r="BG20">
        <v>2009.6344509868952</v>
      </c>
      <c r="BH20">
        <v>1877.7</v>
      </c>
      <c r="BI20">
        <v>0.93434903003274827</v>
      </c>
    </row>
    <row r="21" spans="4:61">
      <c r="D21" t="s">
        <v>220</v>
      </c>
      <c r="E21" t="s">
        <v>22</v>
      </c>
      <c r="F21" t="s">
        <v>19</v>
      </c>
      <c r="G21">
        <v>1345186</v>
      </c>
      <c r="H21">
        <v>1364410</v>
      </c>
      <c r="I21">
        <v>1385291</v>
      </c>
      <c r="J21">
        <v>1407321</v>
      </c>
      <c r="K21">
        <v>1434014</v>
      </c>
      <c r="L21">
        <v>1463548</v>
      </c>
      <c r="M21">
        <v>1488804</v>
      </c>
      <c r="N21">
        <v>1521629</v>
      </c>
      <c r="O21">
        <v>1555220</v>
      </c>
      <c r="P21">
        <v>1589583</v>
      </c>
      <c r="Q21">
        <v>1617913</v>
      </c>
      <c r="R21">
        <v>1646571</v>
      </c>
      <c r="S21">
        <v>1675417</v>
      </c>
      <c r="T21">
        <v>1705131</v>
      </c>
      <c r="U21">
        <v>1733232</v>
      </c>
      <c r="V21">
        <v>1758581</v>
      </c>
      <c r="W21">
        <v>1784635</v>
      </c>
      <c r="X21">
        <v>1814734</v>
      </c>
      <c r="Y21">
        <v>1848975</v>
      </c>
      <c r="Z21">
        <v>1885300</v>
      </c>
      <c r="AA21">
        <v>1925545</v>
      </c>
      <c r="AB21">
        <v>1962528</v>
      </c>
      <c r="AC21">
        <v>1992903</v>
      </c>
      <c r="AD21">
        <v>2011724</v>
      </c>
      <c r="AE21">
        <v>2025118</v>
      </c>
      <c r="AF21">
        <v>2039993</v>
      </c>
      <c r="AG21">
        <v>2053776</v>
      </c>
      <c r="AH21">
        <v>2070757</v>
      </c>
      <c r="AI21">
        <v>2093516</v>
      </c>
      <c r="AJ21">
        <v>2121849</v>
      </c>
      <c r="AK21">
        <v>2155122</v>
      </c>
      <c r="AL21">
        <v>2189394</v>
      </c>
      <c r="AM21">
        <v>2221313</v>
      </c>
      <c r="AN21">
        <v>2250985</v>
      </c>
      <c r="AO21">
        <v>2279213</v>
      </c>
      <c r="AP21">
        <v>2305906</v>
      </c>
      <c r="AQ21">
        <v>2330776</v>
      </c>
      <c r="AR21">
        <v>2354475</v>
      </c>
      <c r="AS21">
        <v>2377742</v>
      </c>
      <c r="AT21">
        <v>2400600</v>
      </c>
      <c r="AU21">
        <v>2423118</v>
      </c>
      <c r="AV21">
        <v>2445333</v>
      </c>
      <c r="AW21">
        <v>2467100</v>
      </c>
      <c r="AX21">
        <v>2488415</v>
      </c>
      <c r="AY21">
        <v>2509807</v>
      </c>
      <c r="AZ21">
        <v>2531179</v>
      </c>
      <c r="BA21">
        <v>2552234</v>
      </c>
      <c r="BB21">
        <v>2572367</v>
      </c>
      <c r="BC21">
        <v>2592409</v>
      </c>
      <c r="BD21">
        <v>2612610</v>
      </c>
      <c r="BE21">
        <v>2633143</v>
      </c>
      <c r="BF21" t="s">
        <v>229</v>
      </c>
      <c r="BG21">
        <v>2004.9140551907192</v>
      </c>
      <c r="BH21">
        <v>1877.7</v>
      </c>
      <c r="BI21">
        <v>0.93654887357322769</v>
      </c>
    </row>
    <row r="22" spans="4:61">
      <c r="D22" t="s">
        <v>220</v>
      </c>
      <c r="E22" t="s">
        <v>23</v>
      </c>
      <c r="F22" t="s">
        <v>21</v>
      </c>
      <c r="G22">
        <v>35255</v>
      </c>
      <c r="H22">
        <v>36149</v>
      </c>
      <c r="I22">
        <v>36703</v>
      </c>
      <c r="J22">
        <v>37054</v>
      </c>
      <c r="K22">
        <v>37941</v>
      </c>
      <c r="L22">
        <v>38924</v>
      </c>
      <c r="M22">
        <v>39731</v>
      </c>
      <c r="N22">
        <v>41179</v>
      </c>
      <c r="O22">
        <v>43211</v>
      </c>
      <c r="P22">
        <v>45816</v>
      </c>
      <c r="Q22">
        <v>47679</v>
      </c>
      <c r="R22">
        <v>49270</v>
      </c>
      <c r="S22">
        <v>50454</v>
      </c>
      <c r="T22">
        <v>51553</v>
      </c>
      <c r="U22">
        <v>52917</v>
      </c>
      <c r="V22">
        <v>53962</v>
      </c>
      <c r="W22">
        <v>55505</v>
      </c>
      <c r="X22">
        <v>57262</v>
      </c>
      <c r="Y22">
        <v>59119</v>
      </c>
      <c r="Z22">
        <v>60865</v>
      </c>
      <c r="AA22">
        <v>62452</v>
      </c>
      <c r="AB22">
        <v>64079</v>
      </c>
      <c r="AC22">
        <v>65592</v>
      </c>
      <c r="AD22">
        <v>66275</v>
      </c>
      <c r="AE22">
        <v>66739</v>
      </c>
      <c r="AF22">
        <v>67092</v>
      </c>
      <c r="AG22">
        <v>67749</v>
      </c>
      <c r="AH22">
        <v>68551</v>
      </c>
      <c r="AI22">
        <v>70094</v>
      </c>
      <c r="AJ22">
        <v>72176</v>
      </c>
      <c r="AK22">
        <v>74455</v>
      </c>
      <c r="AL22">
        <v>76811</v>
      </c>
      <c r="AM22">
        <v>79214</v>
      </c>
      <c r="AN22">
        <v>81727</v>
      </c>
      <c r="AO22">
        <v>84171</v>
      </c>
      <c r="AP22">
        <v>86353</v>
      </c>
      <c r="AQ22">
        <v>88422</v>
      </c>
      <c r="AR22">
        <v>90446</v>
      </c>
      <c r="AS22">
        <v>92452</v>
      </c>
      <c r="AT22">
        <v>94447</v>
      </c>
      <c r="AU22">
        <v>96451</v>
      </c>
      <c r="AV22">
        <v>98499</v>
      </c>
      <c r="AW22">
        <v>100533</v>
      </c>
      <c r="AX22">
        <v>102583</v>
      </c>
      <c r="AY22">
        <v>104660</v>
      </c>
      <c r="AZ22">
        <v>106755</v>
      </c>
      <c r="BA22">
        <v>108864</v>
      </c>
      <c r="BB22">
        <v>110987</v>
      </c>
      <c r="BC22">
        <v>113126</v>
      </c>
      <c r="BD22">
        <v>115288</v>
      </c>
      <c r="BE22">
        <v>117496</v>
      </c>
      <c r="BG22">
        <v>1006.1618441057792</v>
      </c>
    </row>
    <row r="23" spans="4:61">
      <c r="D23" t="s">
        <v>220</v>
      </c>
      <c r="E23" t="s">
        <v>23</v>
      </c>
      <c r="F23" t="s">
        <v>20</v>
      </c>
      <c r="G23">
        <v>35797</v>
      </c>
      <c r="H23">
        <v>36298</v>
      </c>
      <c r="I23">
        <v>36455</v>
      </c>
      <c r="J23">
        <v>36719</v>
      </c>
      <c r="K23">
        <v>36839</v>
      </c>
      <c r="L23">
        <v>37135</v>
      </c>
      <c r="M23">
        <v>37612</v>
      </c>
      <c r="N23">
        <v>37896</v>
      </c>
      <c r="O23">
        <v>38408</v>
      </c>
      <c r="P23">
        <v>39210</v>
      </c>
      <c r="Q23">
        <v>40158</v>
      </c>
      <c r="R23">
        <v>41323</v>
      </c>
      <c r="S23">
        <v>42174</v>
      </c>
      <c r="T23">
        <v>42982</v>
      </c>
      <c r="U23">
        <v>43730</v>
      </c>
      <c r="V23">
        <v>44458</v>
      </c>
      <c r="W23">
        <v>45137</v>
      </c>
      <c r="X23">
        <v>46252</v>
      </c>
      <c r="Y23">
        <v>47235</v>
      </c>
      <c r="Z23">
        <v>48211</v>
      </c>
      <c r="AA23">
        <v>49212</v>
      </c>
      <c r="AB23">
        <v>50053</v>
      </c>
      <c r="AC23">
        <v>50812</v>
      </c>
      <c r="AD23">
        <v>51207</v>
      </c>
      <c r="AE23">
        <v>51398</v>
      </c>
      <c r="AF23">
        <v>51829</v>
      </c>
      <c r="AG23">
        <v>52496</v>
      </c>
      <c r="AH23">
        <v>53498</v>
      </c>
      <c r="AI23">
        <v>55000</v>
      </c>
      <c r="AJ23">
        <v>56898</v>
      </c>
      <c r="AK23">
        <v>58816</v>
      </c>
      <c r="AL23">
        <v>60700</v>
      </c>
      <c r="AM23">
        <v>62476</v>
      </c>
      <c r="AN23">
        <v>64166</v>
      </c>
      <c r="AO23">
        <v>65794</v>
      </c>
      <c r="AP23">
        <v>67347</v>
      </c>
      <c r="AQ23">
        <v>68868</v>
      </c>
      <c r="AR23">
        <v>70401</v>
      </c>
      <c r="AS23">
        <v>71968</v>
      </c>
      <c r="AT23">
        <v>73536</v>
      </c>
      <c r="AU23">
        <v>75110</v>
      </c>
      <c r="AV23">
        <v>76710</v>
      </c>
      <c r="AW23">
        <v>78248</v>
      </c>
      <c r="AX23">
        <v>79768</v>
      </c>
      <c r="AY23">
        <v>81306</v>
      </c>
      <c r="AZ23">
        <v>82876</v>
      </c>
      <c r="BA23">
        <v>84483</v>
      </c>
      <c r="BB23">
        <v>86093</v>
      </c>
      <c r="BC23">
        <v>87730</v>
      </c>
      <c r="BD23">
        <v>89370</v>
      </c>
      <c r="BE23">
        <v>91028</v>
      </c>
      <c r="BG23">
        <v>1317.5828416760939</v>
      </c>
    </row>
    <row r="24" spans="4:61">
      <c r="D24" t="s">
        <v>220</v>
      </c>
      <c r="E24" t="s">
        <v>23</v>
      </c>
      <c r="F24" t="s">
        <v>5</v>
      </c>
      <c r="G24">
        <v>174996</v>
      </c>
      <c r="H24">
        <v>178450</v>
      </c>
      <c r="I24">
        <v>182220</v>
      </c>
      <c r="J24">
        <v>186375</v>
      </c>
      <c r="K24">
        <v>196507</v>
      </c>
      <c r="L24">
        <v>205268</v>
      </c>
      <c r="M24">
        <v>209074</v>
      </c>
      <c r="N24">
        <v>212865</v>
      </c>
      <c r="O24">
        <v>216876</v>
      </c>
      <c r="P24">
        <v>223426</v>
      </c>
      <c r="Q24">
        <v>232183</v>
      </c>
      <c r="R24">
        <v>242780</v>
      </c>
      <c r="S24">
        <v>252041</v>
      </c>
      <c r="T24">
        <v>259997</v>
      </c>
      <c r="U24">
        <v>265735</v>
      </c>
      <c r="V24">
        <v>269235</v>
      </c>
      <c r="W24">
        <v>273273</v>
      </c>
      <c r="X24">
        <v>277179</v>
      </c>
      <c r="Y24">
        <v>282246</v>
      </c>
      <c r="Z24">
        <v>287415</v>
      </c>
      <c r="AA24">
        <v>292186</v>
      </c>
      <c r="AB24">
        <v>297879</v>
      </c>
      <c r="AC24">
        <v>302010</v>
      </c>
      <c r="AD24">
        <v>305256</v>
      </c>
      <c r="AE24">
        <v>306743</v>
      </c>
      <c r="AF24">
        <v>307925</v>
      </c>
      <c r="AG24">
        <v>310533</v>
      </c>
      <c r="AH24">
        <v>314047</v>
      </c>
      <c r="AI24">
        <v>319037</v>
      </c>
      <c r="AJ24">
        <v>325725</v>
      </c>
      <c r="AK24">
        <v>332793</v>
      </c>
      <c r="AL24">
        <v>339343</v>
      </c>
      <c r="AM24">
        <v>345807</v>
      </c>
      <c r="AN24">
        <v>352875</v>
      </c>
      <c r="AO24">
        <v>360828</v>
      </c>
      <c r="AP24">
        <v>369277</v>
      </c>
      <c r="AQ24">
        <v>378294</v>
      </c>
      <c r="AR24">
        <v>387065</v>
      </c>
      <c r="AS24">
        <v>395202</v>
      </c>
      <c r="AT24">
        <v>403021</v>
      </c>
      <c r="AU24">
        <v>410716</v>
      </c>
      <c r="AV24">
        <v>418466</v>
      </c>
      <c r="AW24">
        <v>425978</v>
      </c>
      <c r="AX24">
        <v>433205</v>
      </c>
      <c r="AY24">
        <v>440034</v>
      </c>
      <c r="AZ24">
        <v>446558</v>
      </c>
      <c r="BA24">
        <v>452899</v>
      </c>
      <c r="BB24">
        <v>459032</v>
      </c>
      <c r="BC24">
        <v>464954</v>
      </c>
      <c r="BD24">
        <v>470532</v>
      </c>
      <c r="BE24">
        <v>476026</v>
      </c>
      <c r="BG24">
        <v>1066.8412221720798</v>
      </c>
    </row>
    <row r="25" spans="4:61">
      <c r="D25" t="s">
        <v>220</v>
      </c>
      <c r="E25" t="s">
        <v>23</v>
      </c>
      <c r="F25" t="s">
        <v>19</v>
      </c>
      <c r="G25">
        <v>331721</v>
      </c>
      <c r="H25">
        <v>347559</v>
      </c>
      <c r="I25">
        <v>363947</v>
      </c>
      <c r="J25">
        <v>384068</v>
      </c>
      <c r="K25">
        <v>404035</v>
      </c>
      <c r="L25">
        <v>422576</v>
      </c>
      <c r="M25">
        <v>431354</v>
      </c>
      <c r="N25">
        <v>439910</v>
      </c>
      <c r="O25">
        <v>448259</v>
      </c>
      <c r="P25">
        <v>458448</v>
      </c>
      <c r="Q25">
        <v>469022</v>
      </c>
      <c r="R25">
        <v>481006</v>
      </c>
      <c r="S25">
        <v>492888</v>
      </c>
      <c r="T25">
        <v>506491</v>
      </c>
      <c r="U25">
        <v>519344</v>
      </c>
      <c r="V25">
        <v>530691</v>
      </c>
      <c r="W25">
        <v>541385</v>
      </c>
      <c r="X25">
        <v>549364</v>
      </c>
      <c r="Y25">
        <v>557270</v>
      </c>
      <c r="Z25">
        <v>566088</v>
      </c>
      <c r="AA25">
        <v>575672</v>
      </c>
      <c r="AB25">
        <v>586217</v>
      </c>
      <c r="AC25">
        <v>597840</v>
      </c>
      <c r="AD25">
        <v>607145</v>
      </c>
      <c r="AE25">
        <v>610707</v>
      </c>
      <c r="AF25">
        <v>614925</v>
      </c>
      <c r="AG25">
        <v>621375</v>
      </c>
      <c r="AH25">
        <v>630639</v>
      </c>
      <c r="AI25">
        <v>642707</v>
      </c>
      <c r="AJ25">
        <v>656818</v>
      </c>
      <c r="AK25">
        <v>672045</v>
      </c>
      <c r="AL25">
        <v>686956</v>
      </c>
      <c r="AM25">
        <v>701934</v>
      </c>
      <c r="AN25">
        <v>717186</v>
      </c>
      <c r="AO25">
        <v>732115</v>
      </c>
      <c r="AP25">
        <v>746036</v>
      </c>
      <c r="AQ25">
        <v>759112</v>
      </c>
      <c r="AR25">
        <v>771928</v>
      </c>
      <c r="AS25">
        <v>784764</v>
      </c>
      <c r="AT25">
        <v>798016</v>
      </c>
      <c r="AU25">
        <v>811763</v>
      </c>
      <c r="AV25">
        <v>826318</v>
      </c>
      <c r="AW25">
        <v>840949</v>
      </c>
      <c r="AX25">
        <v>855794</v>
      </c>
      <c r="AY25">
        <v>870968</v>
      </c>
      <c r="AZ25">
        <v>886322</v>
      </c>
      <c r="BA25">
        <v>901836</v>
      </c>
      <c r="BB25">
        <v>917113</v>
      </c>
      <c r="BC25">
        <v>932229</v>
      </c>
      <c r="BD25">
        <v>947222</v>
      </c>
      <c r="BE25">
        <v>962310</v>
      </c>
      <c r="BG25">
        <v>1001.1915383521041</v>
      </c>
    </row>
    <row r="26" spans="4:61">
      <c r="D26" t="s">
        <v>220</v>
      </c>
      <c r="E26" t="s">
        <v>24</v>
      </c>
      <c r="F26" t="s">
        <v>21</v>
      </c>
      <c r="G26">
        <v>48299</v>
      </c>
      <c r="H26">
        <v>49137</v>
      </c>
      <c r="I26">
        <v>49742</v>
      </c>
      <c r="J26">
        <v>50314</v>
      </c>
      <c r="K26">
        <v>51017</v>
      </c>
      <c r="L26">
        <v>51837</v>
      </c>
      <c r="M26">
        <v>52926</v>
      </c>
      <c r="N26">
        <v>54622</v>
      </c>
      <c r="O26">
        <v>57401</v>
      </c>
      <c r="P26">
        <v>61113</v>
      </c>
      <c r="Q26">
        <v>64280</v>
      </c>
      <c r="R26">
        <v>66915</v>
      </c>
      <c r="S26">
        <v>69549</v>
      </c>
      <c r="T26">
        <v>72529</v>
      </c>
      <c r="U26">
        <v>74872</v>
      </c>
      <c r="V26">
        <v>76189</v>
      </c>
      <c r="W26">
        <v>77187</v>
      </c>
      <c r="X26">
        <v>78229</v>
      </c>
      <c r="Y26">
        <v>79014</v>
      </c>
      <c r="Z26">
        <v>79779</v>
      </c>
      <c r="AA26">
        <v>80577</v>
      </c>
      <c r="AB26">
        <v>81426</v>
      </c>
      <c r="AC26">
        <v>82147</v>
      </c>
      <c r="AD26">
        <v>82673</v>
      </c>
      <c r="AE26">
        <v>82946</v>
      </c>
      <c r="AF26">
        <v>83229</v>
      </c>
      <c r="AG26">
        <v>83493</v>
      </c>
      <c r="AH26">
        <v>83710</v>
      </c>
      <c r="AI26">
        <v>83978.85</v>
      </c>
      <c r="AJ26">
        <v>84284.15833333334</v>
      </c>
      <c r="AK26">
        <v>84552.684722222228</v>
      </c>
      <c r="AL26">
        <v>84820.465509259258</v>
      </c>
      <c r="AM26">
        <v>85085.709760802463</v>
      </c>
      <c r="AN26">
        <v>85351.161387602871</v>
      </c>
      <c r="AO26">
        <v>85624.688285536686</v>
      </c>
      <c r="AP26">
        <v>85898.994666459461</v>
      </c>
      <c r="AQ26">
        <v>86168.134055313814</v>
      </c>
      <c r="AR26">
        <v>86437.375610829084</v>
      </c>
      <c r="AS26">
        <v>86706.860627757385</v>
      </c>
      <c r="AT26">
        <v>86977.052438916537</v>
      </c>
      <c r="AU26">
        <v>87248.034280802152</v>
      </c>
      <c r="AV26">
        <v>87518.591946679735</v>
      </c>
      <c r="AW26">
        <v>87788.524826716442</v>
      </c>
      <c r="AX26">
        <v>88058.589955283547</v>
      </c>
      <c r="AY26">
        <v>88328.792346025963</v>
      </c>
      <c r="AZ26">
        <v>88599.11429907073</v>
      </c>
      <c r="BA26">
        <v>88869.45794242977</v>
      </c>
      <c r="BB26">
        <v>89139.695219367699</v>
      </c>
      <c r="BC26">
        <v>89409.879098149031</v>
      </c>
      <c r="BD26">
        <v>89680.104810054458</v>
      </c>
      <c r="BE26">
        <v>89950.357285849605</v>
      </c>
      <c r="BG26">
        <v>1798.239014594983</v>
      </c>
    </row>
    <row r="27" spans="4:61">
      <c r="D27" t="s">
        <v>220</v>
      </c>
      <c r="E27" t="s">
        <v>24</v>
      </c>
      <c r="F27" t="s">
        <v>20</v>
      </c>
      <c r="G27">
        <v>45243</v>
      </c>
      <c r="H27">
        <v>45910</v>
      </c>
      <c r="I27">
        <v>46424</v>
      </c>
      <c r="J27">
        <v>46865</v>
      </c>
      <c r="K27">
        <v>47345</v>
      </c>
      <c r="L27">
        <v>47850</v>
      </c>
      <c r="M27">
        <v>48503</v>
      </c>
      <c r="N27">
        <v>49524</v>
      </c>
      <c r="O27">
        <v>50977</v>
      </c>
      <c r="P27">
        <v>52848</v>
      </c>
      <c r="Q27">
        <v>54620</v>
      </c>
      <c r="R27">
        <v>56369</v>
      </c>
      <c r="S27">
        <v>58050</v>
      </c>
      <c r="T27">
        <v>59969</v>
      </c>
      <c r="U27">
        <v>61705</v>
      </c>
      <c r="V27">
        <v>62900</v>
      </c>
      <c r="W27">
        <v>63822</v>
      </c>
      <c r="X27">
        <v>64794</v>
      </c>
      <c r="Y27">
        <v>65621</v>
      </c>
      <c r="Z27">
        <v>66318</v>
      </c>
      <c r="AA27">
        <v>66959</v>
      </c>
      <c r="AB27">
        <v>67570</v>
      </c>
      <c r="AC27">
        <v>68163</v>
      </c>
      <c r="AD27">
        <v>68600</v>
      </c>
      <c r="AE27">
        <v>68890</v>
      </c>
      <c r="AF27">
        <v>69215</v>
      </c>
      <c r="AG27">
        <v>69576</v>
      </c>
      <c r="AH27">
        <v>70044</v>
      </c>
      <c r="AI27">
        <v>70352.75</v>
      </c>
      <c r="AJ27">
        <v>70717.708333333328</v>
      </c>
      <c r="AK27">
        <v>71070.659722222219</v>
      </c>
      <c r="AL27">
        <v>71434.103009259255</v>
      </c>
      <c r="AM27">
        <v>71803.953510802472</v>
      </c>
      <c r="AN27">
        <v>72175.279095936217</v>
      </c>
      <c r="AO27">
        <v>72530.492278592254</v>
      </c>
      <c r="AP27">
        <v>72893.449325024296</v>
      </c>
      <c r="AQ27">
        <v>73256.07282363945</v>
      </c>
      <c r="AR27">
        <v>73620.308340542324</v>
      </c>
      <c r="AS27">
        <v>73984.675895756169</v>
      </c>
      <c r="AT27">
        <v>74348.12962658178</v>
      </c>
      <c r="AU27">
        <v>74710.271381689381</v>
      </c>
      <c r="AV27">
        <v>75073.567898872236</v>
      </c>
      <c r="AW27">
        <v>75436.920994513566</v>
      </c>
      <c r="AX27">
        <v>75800.395689659257</v>
      </c>
      <c r="AY27">
        <v>76163.743581178744</v>
      </c>
      <c r="AZ27">
        <v>76526.921528749168</v>
      </c>
      <c r="BA27">
        <v>76890.05351244373</v>
      </c>
      <c r="BB27">
        <v>77253.350534236117</v>
      </c>
      <c r="BC27">
        <v>77616.64764013009</v>
      </c>
      <c r="BD27">
        <v>77979.935414399515</v>
      </c>
      <c r="BE27">
        <v>78343.192035189553</v>
      </c>
      <c r="BG27">
        <v>1946.7247022535494</v>
      </c>
    </row>
    <row r="28" spans="4:61">
      <c r="D28" t="s">
        <v>220</v>
      </c>
      <c r="E28" t="s">
        <v>24</v>
      </c>
      <c r="F28" t="s">
        <v>5</v>
      </c>
      <c r="G28">
        <v>102267</v>
      </c>
      <c r="H28">
        <v>104564</v>
      </c>
      <c r="I28">
        <v>107474</v>
      </c>
      <c r="J28">
        <v>111326</v>
      </c>
      <c r="K28">
        <v>115713</v>
      </c>
      <c r="L28">
        <v>120618</v>
      </c>
      <c r="M28">
        <v>125338</v>
      </c>
      <c r="N28">
        <v>130441</v>
      </c>
      <c r="O28">
        <v>136895</v>
      </c>
      <c r="P28">
        <v>144492</v>
      </c>
      <c r="Q28">
        <v>151942</v>
      </c>
      <c r="R28">
        <v>158426</v>
      </c>
      <c r="S28">
        <v>164993</v>
      </c>
      <c r="T28">
        <v>171216</v>
      </c>
      <c r="U28">
        <v>176418</v>
      </c>
      <c r="V28">
        <v>179617</v>
      </c>
      <c r="W28">
        <v>182009</v>
      </c>
      <c r="X28">
        <v>184526</v>
      </c>
      <c r="Y28">
        <v>186941</v>
      </c>
      <c r="Z28">
        <v>189433</v>
      </c>
      <c r="AA28">
        <v>191928</v>
      </c>
      <c r="AB28">
        <v>194158</v>
      </c>
      <c r="AC28">
        <v>195930</v>
      </c>
      <c r="AD28">
        <v>197208</v>
      </c>
      <c r="AE28">
        <v>197925</v>
      </c>
      <c r="AF28">
        <v>198572</v>
      </c>
      <c r="AG28">
        <v>199017</v>
      </c>
      <c r="AH28">
        <v>199490</v>
      </c>
      <c r="AI28">
        <v>200378.66666666666</v>
      </c>
      <c r="AJ28">
        <v>201120.11111111109</v>
      </c>
      <c r="AK28">
        <v>201772.12962962961</v>
      </c>
      <c r="AL28">
        <v>202413.31790123455</v>
      </c>
      <c r="AM28">
        <v>203053.5375514403</v>
      </c>
      <c r="AN28">
        <v>203726.29381001368</v>
      </c>
      <c r="AO28">
        <v>204432.3427783493</v>
      </c>
      <c r="AP28">
        <v>205107.95546362974</v>
      </c>
      <c r="AQ28">
        <v>205772.59618904951</v>
      </c>
      <c r="AR28">
        <v>206439.3406156195</v>
      </c>
      <c r="AS28">
        <v>207110.34440135033</v>
      </c>
      <c r="AT28">
        <v>207786.47887633534</v>
      </c>
      <c r="AU28">
        <v>208463.17638738896</v>
      </c>
      <c r="AV28">
        <v>209134.98198889557</v>
      </c>
      <c r="AW28">
        <v>209806.15307643986</v>
      </c>
      <c r="AX28">
        <v>210478.41255767157</v>
      </c>
      <c r="AY28">
        <v>211151.59121468026</v>
      </c>
      <c r="AZ28">
        <v>211825.13235023525</v>
      </c>
      <c r="BA28">
        <v>212498.24126255189</v>
      </c>
      <c r="BB28">
        <v>213170.75207507904</v>
      </c>
      <c r="BC28">
        <v>213843.3804227763</v>
      </c>
      <c r="BD28">
        <v>214516.25164716571</v>
      </c>
      <c r="BE28">
        <v>215189.22482874806</v>
      </c>
      <c r="BG28">
        <v>1943.350125060914</v>
      </c>
    </row>
    <row r="29" spans="4:61">
      <c r="D29" t="s">
        <v>220</v>
      </c>
      <c r="E29" t="s">
        <v>24</v>
      </c>
      <c r="F29" t="s">
        <v>19</v>
      </c>
      <c r="G29">
        <v>133244</v>
      </c>
      <c r="H29">
        <v>137794</v>
      </c>
      <c r="I29">
        <v>141667</v>
      </c>
      <c r="J29">
        <v>145851</v>
      </c>
      <c r="K29">
        <v>150248</v>
      </c>
      <c r="L29">
        <v>155893</v>
      </c>
      <c r="M29">
        <v>161246</v>
      </c>
      <c r="N29">
        <v>167210</v>
      </c>
      <c r="O29">
        <v>174059</v>
      </c>
      <c r="P29">
        <v>181391</v>
      </c>
      <c r="Q29">
        <v>188643</v>
      </c>
      <c r="R29">
        <v>194900</v>
      </c>
      <c r="S29">
        <v>201319</v>
      </c>
      <c r="T29">
        <v>208193</v>
      </c>
      <c r="U29">
        <v>213532</v>
      </c>
      <c r="V29">
        <v>217385</v>
      </c>
      <c r="W29">
        <v>220356</v>
      </c>
      <c r="X29">
        <v>223289</v>
      </c>
      <c r="Y29">
        <v>226157</v>
      </c>
      <c r="Z29">
        <v>228862</v>
      </c>
      <c r="AA29">
        <v>231585</v>
      </c>
      <c r="AB29">
        <v>234238</v>
      </c>
      <c r="AC29">
        <v>236301</v>
      </c>
      <c r="AD29">
        <v>237922</v>
      </c>
      <c r="AE29">
        <v>238781</v>
      </c>
      <c r="AF29">
        <v>239462</v>
      </c>
      <c r="AG29">
        <v>240025</v>
      </c>
      <c r="AH29">
        <v>240585</v>
      </c>
      <c r="AI29">
        <v>241642.83333333334</v>
      </c>
      <c r="AJ29">
        <v>242533.13888888891</v>
      </c>
      <c r="AK29">
        <v>243301.66203703705</v>
      </c>
      <c r="AL29">
        <v>244055.10570987655</v>
      </c>
      <c r="AM29">
        <v>244820.62332818931</v>
      </c>
      <c r="AN29">
        <v>245619.89388288753</v>
      </c>
      <c r="AO29">
        <v>246459.04286336878</v>
      </c>
      <c r="AP29">
        <v>247261.74445170801</v>
      </c>
      <c r="AQ29">
        <v>248049.84537884453</v>
      </c>
      <c r="AR29">
        <v>248841.20926914579</v>
      </c>
      <c r="AS29">
        <v>249638.89319569067</v>
      </c>
      <c r="AT29">
        <v>250441.93817360757</v>
      </c>
      <c r="AU29">
        <v>251245.61222206091</v>
      </c>
      <c r="AV29">
        <v>252043.37378184294</v>
      </c>
      <c r="AW29">
        <v>252840.31200353208</v>
      </c>
      <c r="AX29">
        <v>253638.72310764666</v>
      </c>
      <c r="AY29">
        <v>254438.3087473968</v>
      </c>
      <c r="AZ29">
        <v>255238.21133934782</v>
      </c>
      <c r="BA29">
        <v>256037.59020030452</v>
      </c>
      <c r="BB29">
        <v>256836.25319667844</v>
      </c>
      <c r="BC29">
        <v>257635.0664324844</v>
      </c>
      <c r="BD29">
        <v>258434.19217064307</v>
      </c>
      <c r="BE29">
        <v>259233.43701447584</v>
      </c>
      <c r="BG29">
        <v>1545.1095520132105</v>
      </c>
    </row>
    <row r="31" spans="4:61">
      <c r="E31" t="s">
        <v>230</v>
      </c>
      <c r="F31" t="s">
        <v>231</v>
      </c>
      <c r="AG31">
        <v>2.9834439868896547</v>
      </c>
      <c r="AH31">
        <v>2.9684832022086214</v>
      </c>
      <c r="AI31">
        <v>2.953522417527588</v>
      </c>
      <c r="AJ31">
        <v>2.9385616328465547</v>
      </c>
      <c r="AK31">
        <v>2.9236008481655209</v>
      </c>
      <c r="AL31">
        <v>2.9324841422392254</v>
      </c>
      <c r="AM31">
        <v>2.9413674363129299</v>
      </c>
      <c r="AN31">
        <v>2.9502507303866343</v>
      </c>
      <c r="AO31">
        <v>2.9591340244603388</v>
      </c>
      <c r="AP31">
        <v>2.9680173185340442</v>
      </c>
      <c r="AQ31">
        <v>2.9831886052303869</v>
      </c>
      <c r="AR31">
        <v>2.9983598919267296</v>
      </c>
      <c r="AS31">
        <v>3.0135311786230723</v>
      </c>
      <c r="AT31">
        <v>3.028702465319415</v>
      </c>
      <c r="AU31">
        <v>3.0438737520157577</v>
      </c>
      <c r="AV31">
        <v>3.0590450387121004</v>
      </c>
      <c r="AW31">
        <v>3.0742163254084431</v>
      </c>
      <c r="AX31">
        <v>3.0893876121047859</v>
      </c>
      <c r="AY31">
        <v>3.1045588988011286</v>
      </c>
      <c r="AZ31">
        <v>3.1197301854974704</v>
      </c>
      <c r="BA31">
        <v>3.1337846750015856</v>
      </c>
      <c r="BB31">
        <v>3.1478391645057009</v>
      </c>
      <c r="BC31">
        <v>3.1618936540098161</v>
      </c>
      <c r="BD31">
        <v>3.1759481435139314</v>
      </c>
      <c r="BE31">
        <v>3.1900026330180462</v>
      </c>
      <c r="BF31">
        <v>2.7932024361731929E-3</v>
      </c>
    </row>
    <row r="32" spans="4:61">
      <c r="E32" t="s">
        <v>232</v>
      </c>
      <c r="F32" t="s">
        <v>231</v>
      </c>
      <c r="H32">
        <v>1.3368517716908395</v>
      </c>
      <c r="I32">
        <v>1.385696422487195</v>
      </c>
      <c r="J32">
        <v>1.4345444636285372</v>
      </c>
      <c r="K32">
        <v>1.4830466127623809</v>
      </c>
      <c r="L32">
        <v>1.5310241551181123</v>
      </c>
      <c r="M32">
        <v>1.5793933843537555</v>
      </c>
      <c r="N32">
        <v>1.6291383477741255</v>
      </c>
      <c r="O32">
        <v>1.6792812271715267</v>
      </c>
      <c r="P32">
        <v>1.7005117673069856</v>
      </c>
      <c r="Q32">
        <v>1.7212447908020414</v>
      </c>
      <c r="R32">
        <v>1.7414411229278024</v>
      </c>
      <c r="S32">
        <v>1.7612872794297567</v>
      </c>
      <c r="T32">
        <v>1.7813549324134961</v>
      </c>
      <c r="U32">
        <v>1.801508486587069</v>
      </c>
      <c r="V32">
        <v>1.8218547109310865</v>
      </c>
      <c r="W32">
        <v>1.8424535830541582</v>
      </c>
      <c r="X32">
        <v>1.8630323953895422</v>
      </c>
      <c r="Y32">
        <v>1.8840419052054596</v>
      </c>
      <c r="Z32">
        <v>1.9051895696357366</v>
      </c>
      <c r="AA32">
        <v>1.9264356993957343</v>
      </c>
      <c r="AB32">
        <v>1.9479981596962646</v>
      </c>
      <c r="AC32">
        <v>1.9691201883869573</v>
      </c>
      <c r="AD32">
        <v>1.989817071562952</v>
      </c>
      <c r="AE32">
        <v>2.0103080188364753</v>
      </c>
      <c r="AF32">
        <v>2.0313122632540996</v>
      </c>
      <c r="AG32">
        <v>2.0523035568720482</v>
      </c>
      <c r="AH32">
        <v>2.072801268877372</v>
      </c>
      <c r="AI32">
        <v>2.1348514615837431</v>
      </c>
    </row>
    <row r="33" spans="4:57">
      <c r="D33" t="s">
        <v>234</v>
      </c>
      <c r="E33" t="s">
        <v>235</v>
      </c>
      <c r="G33">
        <v>1985</v>
      </c>
      <c r="H33">
        <v>1986</v>
      </c>
      <c r="I33">
        <v>1987</v>
      </c>
      <c r="J33">
        <v>1988</v>
      </c>
      <c r="K33">
        <v>1989</v>
      </c>
      <c r="L33">
        <v>1990</v>
      </c>
      <c r="M33">
        <v>1991</v>
      </c>
      <c r="N33">
        <v>1992</v>
      </c>
      <c r="O33">
        <v>1993</v>
      </c>
      <c r="P33">
        <v>1994</v>
      </c>
      <c r="Q33">
        <v>1995</v>
      </c>
      <c r="R33">
        <v>1996</v>
      </c>
      <c r="S33">
        <v>1997</v>
      </c>
      <c r="T33">
        <v>1998</v>
      </c>
      <c r="U33">
        <v>1999</v>
      </c>
      <c r="V33">
        <v>2000</v>
      </c>
      <c r="W33">
        <v>2001</v>
      </c>
      <c r="X33">
        <v>2002</v>
      </c>
      <c r="Y33">
        <v>2003</v>
      </c>
      <c r="Z33">
        <v>2004</v>
      </c>
      <c r="AA33">
        <v>2005</v>
      </c>
      <c r="AB33">
        <v>2006</v>
      </c>
      <c r="AC33">
        <v>2007</v>
      </c>
      <c r="AD33">
        <v>2008</v>
      </c>
      <c r="AE33">
        <v>2009</v>
      </c>
      <c r="AF33">
        <v>2010</v>
      </c>
      <c r="AG33">
        <v>2011</v>
      </c>
      <c r="AH33">
        <v>2012</v>
      </c>
      <c r="AI33">
        <v>2013</v>
      </c>
      <c r="AJ33">
        <v>2014</v>
      </c>
      <c r="AK33">
        <v>2015</v>
      </c>
      <c r="AL33">
        <v>2016</v>
      </c>
      <c r="AM33">
        <v>2017</v>
      </c>
      <c r="AN33">
        <v>2018</v>
      </c>
      <c r="AO33">
        <v>2019</v>
      </c>
      <c r="AP33">
        <v>2020</v>
      </c>
      <c r="AQ33">
        <v>2021</v>
      </c>
      <c r="AR33">
        <v>2022</v>
      </c>
      <c r="AS33">
        <v>2023</v>
      </c>
      <c r="AT33">
        <v>2024</v>
      </c>
      <c r="AU33">
        <v>2025</v>
      </c>
      <c r="AV33">
        <v>2026</v>
      </c>
      <c r="AW33">
        <v>2027</v>
      </c>
      <c r="AX33">
        <v>2028</v>
      </c>
      <c r="AY33">
        <v>2029</v>
      </c>
      <c r="AZ33">
        <v>2030</v>
      </c>
      <c r="BA33">
        <v>2031</v>
      </c>
      <c r="BB33">
        <v>2032</v>
      </c>
      <c r="BC33">
        <v>2033</v>
      </c>
      <c r="BD33">
        <v>2034</v>
      </c>
      <c r="BE33">
        <v>2035</v>
      </c>
    </row>
    <row r="34" spans="4:57">
      <c r="D34" t="s">
        <v>234</v>
      </c>
      <c r="E34" t="s">
        <v>22</v>
      </c>
      <c r="F34" t="s">
        <v>21</v>
      </c>
      <c r="G34">
        <v>1.4</v>
      </c>
      <c r="H34">
        <v>1.4574576938560497</v>
      </c>
      <c r="I34">
        <v>1.5149153877120995</v>
      </c>
      <c r="J34">
        <v>1.5723730815681494</v>
      </c>
      <c r="K34">
        <v>1.6298307754241992</v>
      </c>
      <c r="L34">
        <v>1.687288469280249</v>
      </c>
      <c r="M34">
        <v>1.7447461631362988</v>
      </c>
      <c r="N34">
        <v>1.8022038569923491</v>
      </c>
      <c r="O34">
        <v>1.8280127725836059</v>
      </c>
      <c r="P34">
        <v>1.8538216881748628</v>
      </c>
      <c r="Q34">
        <v>1.8796306037661197</v>
      </c>
      <c r="R34">
        <v>1.9054395193573765</v>
      </c>
      <c r="S34">
        <v>1.9312484349486334</v>
      </c>
      <c r="T34">
        <v>1.9570573505398903</v>
      </c>
      <c r="U34">
        <v>1.9828662661311471</v>
      </c>
      <c r="V34">
        <v>2.008675181722404</v>
      </c>
      <c r="W34">
        <v>2.0344840973136611</v>
      </c>
      <c r="X34">
        <v>2.0602930129049177</v>
      </c>
      <c r="Y34">
        <v>2.0861019284961744</v>
      </c>
      <c r="Z34">
        <v>2.111910844087431</v>
      </c>
      <c r="AA34">
        <v>2.1377197596786877</v>
      </c>
      <c r="AB34">
        <v>2.1635286752699443</v>
      </c>
      <c r="AC34">
        <v>2.1893375908612009</v>
      </c>
      <c r="AD34">
        <v>2.2151465064524576</v>
      </c>
      <c r="AE34">
        <v>2.2409554220437142</v>
      </c>
      <c r="AF34">
        <v>2.2667643376349709</v>
      </c>
      <c r="AG34">
        <v>2.2925732532262275</v>
      </c>
      <c r="AH34">
        <v>2.37</v>
      </c>
      <c r="AI34">
        <v>2.3766198897737305</v>
      </c>
      <c r="AJ34">
        <v>2.383258270239704</v>
      </c>
      <c r="AK34">
        <v>2.3899151930461677</v>
      </c>
      <c r="AL34">
        <v>2.3965907099856318</v>
      </c>
      <c r="AM34">
        <v>2.4032848729952736</v>
      </c>
      <c r="AN34">
        <v>2.4099977341573422</v>
      </c>
      <c r="AO34">
        <v>2.4167293456995624</v>
      </c>
      <c r="AP34">
        <v>2.4234797599955415</v>
      </c>
      <c r="AQ34">
        <v>2.4302490295651777</v>
      </c>
      <c r="AR34">
        <v>2.4370372070750665</v>
      </c>
      <c r="AS34">
        <v>2.4438443453389134</v>
      </c>
      <c r="AT34">
        <v>2.4506704973179421</v>
      </c>
      <c r="AU34">
        <v>2.4575157161213084</v>
      </c>
      <c r="AV34">
        <v>2.4643800550065125</v>
      </c>
      <c r="AW34">
        <v>2.4712635673798133</v>
      </c>
      <c r="AX34">
        <v>2.4781663067966448</v>
      </c>
      <c r="AY34">
        <v>2.4850883269620314</v>
      </c>
      <c r="AZ34">
        <v>2.4920296817310073</v>
      </c>
      <c r="BA34">
        <v>2.4989904251090342</v>
      </c>
      <c r="BB34">
        <v>2.5059706112524225</v>
      </c>
      <c r="BC34">
        <v>2.5129702944687513</v>
      </c>
      <c r="BD34">
        <v>2.5199895292172925</v>
      </c>
      <c r="BE34">
        <v>2.5270283701094334</v>
      </c>
    </row>
    <row r="35" spans="4:57">
      <c r="D35" t="s">
        <v>234</v>
      </c>
      <c r="E35" t="s">
        <v>22</v>
      </c>
      <c r="F35" t="s">
        <v>20</v>
      </c>
      <c r="G35">
        <v>1.4</v>
      </c>
      <c r="H35">
        <v>1.4518826426069271</v>
      </c>
      <c r="I35">
        <v>1.5037652852138543</v>
      </c>
      <c r="J35">
        <v>1.5556479278207815</v>
      </c>
      <c r="K35">
        <v>1.6075305704277087</v>
      </c>
      <c r="L35">
        <v>1.659413213034636</v>
      </c>
      <c r="M35">
        <v>1.7112958556415632</v>
      </c>
      <c r="N35">
        <v>1.7631784982484906</v>
      </c>
      <c r="O35">
        <v>1.772579475600832</v>
      </c>
      <c r="P35">
        <v>1.7819804529531733</v>
      </c>
      <c r="Q35">
        <v>1.7913814303055147</v>
      </c>
      <c r="R35">
        <v>1.800782407657856</v>
      </c>
      <c r="S35">
        <v>1.8101833850101974</v>
      </c>
      <c r="T35">
        <v>1.8195843623625387</v>
      </c>
      <c r="U35">
        <v>1.8289853397148801</v>
      </c>
      <c r="V35">
        <v>1.8383863170672214</v>
      </c>
      <c r="W35">
        <v>1.8477872944195628</v>
      </c>
      <c r="X35">
        <v>1.8571882717719042</v>
      </c>
      <c r="Y35">
        <v>1.8665892491242455</v>
      </c>
      <c r="Z35">
        <v>1.8759902264765869</v>
      </c>
      <c r="AA35">
        <v>1.8853912038289282</v>
      </c>
      <c r="AB35">
        <v>1.8947921811812696</v>
      </c>
      <c r="AC35">
        <v>1.9041931585336109</v>
      </c>
      <c r="AD35">
        <v>1.9135941358859523</v>
      </c>
      <c r="AE35">
        <v>1.9229951132382936</v>
      </c>
      <c r="AF35">
        <v>1.932396090590635</v>
      </c>
      <c r="AG35">
        <v>1.9417970679429764</v>
      </c>
      <c r="AH35">
        <v>1.97</v>
      </c>
      <c r="AI35">
        <v>1.9755026087992611</v>
      </c>
      <c r="AJ35">
        <v>1.9810205874988258</v>
      </c>
      <c r="AK35">
        <v>1.9865539790299369</v>
      </c>
      <c r="AL35">
        <v>1.9921028264437528</v>
      </c>
      <c r="AM35">
        <v>1.9976671729116831</v>
      </c>
      <c r="AN35">
        <v>2.0032470617257232</v>
      </c>
      <c r="AO35">
        <v>2.0088425362987925</v>
      </c>
      <c r="AP35">
        <v>2.0144536401650708</v>
      </c>
      <c r="AQ35">
        <v>2.0200804169803379</v>
      </c>
      <c r="AR35">
        <v>2.0257229105223131</v>
      </c>
      <c r="AS35">
        <v>2.0313811646909961</v>
      </c>
      <c r="AT35">
        <v>2.0370552235090074</v>
      </c>
      <c r="AU35">
        <v>2.042745131121932</v>
      </c>
      <c r="AV35">
        <v>2.0484509317986626</v>
      </c>
      <c r="AW35">
        <v>2.0541726699317437</v>
      </c>
      <c r="AX35">
        <v>2.0599103900377176</v>
      </c>
      <c r="AY35">
        <v>2.0656641367574693</v>
      </c>
      <c r="AZ35">
        <v>2.0714339548565759</v>
      </c>
      <c r="BA35">
        <v>2.077219889225653</v>
      </c>
      <c r="BB35">
        <v>2.0830219848807054</v>
      </c>
      <c r="BC35">
        <v>2.0888402869634768</v>
      </c>
      <c r="BD35">
        <v>2.0946748407418001</v>
      </c>
      <c r="BE35">
        <v>2.1005256916099508</v>
      </c>
    </row>
    <row r="36" spans="4:57">
      <c r="D36" t="s">
        <v>234</v>
      </c>
      <c r="E36" t="s">
        <v>22</v>
      </c>
      <c r="F36" t="s">
        <v>5</v>
      </c>
      <c r="G36">
        <v>1.4</v>
      </c>
      <c r="H36">
        <v>1.4403009295425728</v>
      </c>
      <c r="I36">
        <v>1.4806018590851457</v>
      </c>
      <c r="J36">
        <v>1.5209027886277187</v>
      </c>
      <c r="K36">
        <v>1.5612037181702916</v>
      </c>
      <c r="L36">
        <v>1.6015046477128645</v>
      </c>
      <c r="M36">
        <v>1.6418055772554374</v>
      </c>
      <c r="N36">
        <v>1.6821065067980097</v>
      </c>
      <c r="O36">
        <v>1.7101925746708273</v>
      </c>
      <c r="P36">
        <v>1.7382786425436449</v>
      </c>
      <c r="Q36">
        <v>1.7663647104164626</v>
      </c>
      <c r="R36">
        <v>1.7944507782892802</v>
      </c>
      <c r="S36">
        <v>1.8225368461620979</v>
      </c>
      <c r="T36">
        <v>1.8506229140349155</v>
      </c>
      <c r="U36">
        <v>1.8787089819077332</v>
      </c>
      <c r="V36">
        <v>1.9067950497805508</v>
      </c>
      <c r="W36">
        <v>1.9348811176533685</v>
      </c>
      <c r="X36">
        <v>1.9629671855261861</v>
      </c>
      <c r="Y36">
        <v>1.9910532533990037</v>
      </c>
      <c r="Z36">
        <v>2.0191393212718216</v>
      </c>
      <c r="AA36">
        <v>2.0472253891446393</v>
      </c>
      <c r="AB36">
        <v>2.0753114570174569</v>
      </c>
      <c r="AC36">
        <v>2.1033975248902745</v>
      </c>
      <c r="AD36">
        <v>2.1314835927630922</v>
      </c>
      <c r="AE36">
        <v>2.1595696606359098</v>
      </c>
      <c r="AF36">
        <v>2.1876557285087275</v>
      </c>
      <c r="AG36">
        <v>2.2157417963815451</v>
      </c>
      <c r="AH36">
        <v>2.2999999999999998</v>
      </c>
      <c r="AI36">
        <v>2.3064243656031982</v>
      </c>
      <c r="AJ36">
        <v>2.3128666757600502</v>
      </c>
      <c r="AK36">
        <v>2.3193269805933272</v>
      </c>
      <c r="AL36">
        <v>2.3258053303658026</v>
      </c>
      <c r="AM36">
        <v>2.3323017754806452</v>
      </c>
      <c r="AN36">
        <v>2.3388163664818089</v>
      </c>
      <c r="AO36">
        <v>2.3453491540544276</v>
      </c>
      <c r="AP36">
        <v>2.3519001890252094</v>
      </c>
      <c r="AQ36">
        <v>2.3584695223628307</v>
      </c>
      <c r="AR36">
        <v>2.365057205178335</v>
      </c>
      <c r="AS36">
        <v>2.3716632887255282</v>
      </c>
      <c r="AT36">
        <v>2.378287824401379</v>
      </c>
      <c r="AU36">
        <v>2.3849308637464182</v>
      </c>
      <c r="AV36">
        <v>2.3915924584451393</v>
      </c>
      <c r="AW36">
        <v>2.398272660326402</v>
      </c>
      <c r="AX36">
        <v>2.4049715213638332</v>
      </c>
      <c r="AY36">
        <v>2.4116890936762339</v>
      </c>
      <c r="AZ36">
        <v>2.4184254295279826</v>
      </c>
      <c r="BA36">
        <v>2.4251805813294434</v>
      </c>
      <c r="BB36">
        <v>2.4319546016373725</v>
      </c>
      <c r="BC36">
        <v>2.4387475431553285</v>
      </c>
      <c r="BD36">
        <v>2.4455594587340812</v>
      </c>
      <c r="BE36">
        <v>2.4523904013720235</v>
      </c>
    </row>
    <row r="37" spans="4:57">
      <c r="D37" t="s">
        <v>234</v>
      </c>
      <c r="E37" t="s">
        <v>22</v>
      </c>
      <c r="F37" t="s">
        <v>19</v>
      </c>
      <c r="G37">
        <v>1.4</v>
      </c>
      <c r="H37">
        <v>1.4603527257612678</v>
      </c>
      <c r="I37">
        <v>1.5207054515225358</v>
      </c>
      <c r="J37">
        <v>1.5810581772838037</v>
      </c>
      <c r="K37">
        <v>1.6414109030450716</v>
      </c>
      <c r="L37">
        <v>1.7017636288063396</v>
      </c>
      <c r="M37">
        <v>1.7621163545676075</v>
      </c>
      <c r="N37">
        <v>1.8224690803288759</v>
      </c>
      <c r="O37">
        <v>1.8464477584957453</v>
      </c>
      <c r="P37">
        <v>1.8704264366626147</v>
      </c>
      <c r="Q37">
        <v>1.894405114829484</v>
      </c>
      <c r="R37">
        <v>1.9183837929963534</v>
      </c>
      <c r="S37">
        <v>1.9423624711632228</v>
      </c>
      <c r="T37">
        <v>1.9663411493300922</v>
      </c>
      <c r="U37">
        <v>1.9903198274969616</v>
      </c>
      <c r="V37">
        <v>2.014298505663831</v>
      </c>
      <c r="W37">
        <v>2.0382771838307003</v>
      </c>
      <c r="X37">
        <v>2.0622558619975697</v>
      </c>
      <c r="Y37">
        <v>2.0862345401644391</v>
      </c>
      <c r="Z37">
        <v>2.1102132183313085</v>
      </c>
      <c r="AA37">
        <v>2.1341918964981779</v>
      </c>
      <c r="AB37">
        <v>2.1581705746650472</v>
      </c>
      <c r="AC37">
        <v>2.1821492528319166</v>
      </c>
      <c r="AD37">
        <v>2.206127930998786</v>
      </c>
      <c r="AE37">
        <v>2.2301066091656554</v>
      </c>
      <c r="AF37">
        <v>2.2540852873325248</v>
      </c>
      <c r="AG37">
        <v>2.2780639654993942</v>
      </c>
      <c r="AH37">
        <v>2.35</v>
      </c>
      <c r="AI37">
        <v>2.3565640257250071</v>
      </c>
      <c r="AJ37">
        <v>2.3631463861026605</v>
      </c>
      <c r="AK37">
        <v>2.3697471323453563</v>
      </c>
      <c r="AL37">
        <v>2.376366315808538</v>
      </c>
      <c r="AM37">
        <v>2.3830039879910943</v>
      </c>
      <c r="AN37">
        <v>2.3896602005357614</v>
      </c>
      <c r="AO37">
        <v>2.396335005229524</v>
      </c>
      <c r="AP37">
        <v>2.4030284540040183</v>
      </c>
      <c r="AQ37">
        <v>2.4097405989359357</v>
      </c>
      <c r="AR37">
        <v>2.4164714922474291</v>
      </c>
      <c r="AS37">
        <v>2.4232211863065176</v>
      </c>
      <c r="AT37">
        <v>2.4299897336274956</v>
      </c>
      <c r="AU37">
        <v>2.4367771868713399</v>
      </c>
      <c r="AV37">
        <v>2.4435835988461201</v>
      </c>
      <c r="AW37">
        <v>2.4504090225074098</v>
      </c>
      <c r="AX37">
        <v>2.4572535109586982</v>
      </c>
      <c r="AY37">
        <v>2.4641171174518033</v>
      </c>
      <c r="AZ37">
        <v>2.4709998953872856</v>
      </c>
      <c r="BA37">
        <v>2.4779018983148653</v>
      </c>
      <c r="BB37">
        <v>2.4848231799338367</v>
      </c>
      <c r="BC37">
        <v>2.4917637940934876</v>
      </c>
      <c r="BD37">
        <v>2.4987237947935177</v>
      </c>
      <c r="BE37">
        <v>2.5057032361844591</v>
      </c>
    </row>
    <row r="38" spans="4:57">
      <c r="D38" t="s">
        <v>234</v>
      </c>
      <c r="E38" t="s">
        <v>23</v>
      </c>
      <c r="F38" t="s">
        <v>21</v>
      </c>
      <c r="G38">
        <v>1</v>
      </c>
      <c r="H38">
        <v>1.0373632428420922</v>
      </c>
      <c r="I38">
        <v>1.0747264856841845</v>
      </c>
      <c r="J38">
        <v>1.1120897285262767</v>
      </c>
      <c r="K38">
        <v>1.149452971368369</v>
      </c>
      <c r="L38">
        <v>1.1868162142104612</v>
      </c>
      <c r="M38">
        <v>1.2241794570525535</v>
      </c>
      <c r="N38">
        <v>1.2615426998946451</v>
      </c>
      <c r="O38">
        <v>1.2728362135357976</v>
      </c>
      <c r="P38">
        <v>1.2841297271769501</v>
      </c>
      <c r="Q38">
        <v>1.2954232408181026</v>
      </c>
      <c r="R38">
        <v>1.3067167544592551</v>
      </c>
      <c r="S38">
        <v>1.3180102681004076</v>
      </c>
      <c r="T38">
        <v>1.3293037817415601</v>
      </c>
      <c r="U38">
        <v>1.3405972953827126</v>
      </c>
      <c r="V38">
        <v>1.351890809023865</v>
      </c>
      <c r="W38">
        <v>1.3631843226650175</v>
      </c>
      <c r="X38">
        <v>1.37447783630617</v>
      </c>
      <c r="Y38">
        <v>1.3857713499473225</v>
      </c>
      <c r="Z38">
        <v>1.397064863588475</v>
      </c>
      <c r="AA38">
        <v>1.4083583772296275</v>
      </c>
      <c r="AB38">
        <v>1.41965189087078</v>
      </c>
      <c r="AC38">
        <v>1.4309454045119325</v>
      </c>
      <c r="AD38">
        <v>1.442238918153085</v>
      </c>
      <c r="AE38">
        <v>1.4535324317942375</v>
      </c>
      <c r="AF38">
        <v>1.46482594543539</v>
      </c>
      <c r="AG38">
        <v>1.4761194590765425</v>
      </c>
      <c r="AH38">
        <v>1.51</v>
      </c>
      <c r="AI38">
        <v>1.5142177356786215</v>
      </c>
      <c r="AJ38">
        <v>1.5184472523468158</v>
      </c>
      <c r="AK38">
        <v>1.5226885829112713</v>
      </c>
      <c r="AL38">
        <v>1.5269417603705921</v>
      </c>
      <c r="AM38">
        <v>1.5312068178155538</v>
      </c>
      <c r="AN38">
        <v>1.5354837884293613</v>
      </c>
      <c r="AO38">
        <v>1.5397727054879067</v>
      </c>
      <c r="AP38">
        <v>1.5440736023600286</v>
      </c>
      <c r="AQ38">
        <v>1.5483865125077714</v>
      </c>
      <c r="AR38">
        <v>1.5527114694866457</v>
      </c>
      <c r="AS38">
        <v>1.5570485069458899</v>
      </c>
      <c r="AT38">
        <v>1.561397658628731</v>
      </c>
      <c r="AU38">
        <v>1.5657589583726479</v>
      </c>
      <c r="AV38">
        <v>1.5701324401096344</v>
      </c>
      <c r="AW38">
        <v>1.5745181378664632</v>
      </c>
      <c r="AX38">
        <v>1.5789160857649507</v>
      </c>
      <c r="AY38">
        <v>1.5833263180222223</v>
      </c>
      <c r="AZ38">
        <v>1.5877488689509791</v>
      </c>
      <c r="BA38">
        <v>1.5921837729597643</v>
      </c>
      <c r="BB38">
        <v>1.5966310645532309</v>
      </c>
      <c r="BC38">
        <v>1.6010907783324109</v>
      </c>
      <c r="BD38">
        <v>1.6055629489949834</v>
      </c>
      <c r="BE38">
        <v>1.6100476113355457</v>
      </c>
    </row>
    <row r="39" spans="4:57">
      <c r="D39" t="s">
        <v>234</v>
      </c>
      <c r="E39" t="s">
        <v>23</v>
      </c>
      <c r="F39" t="s">
        <v>20</v>
      </c>
      <c r="G39">
        <v>1</v>
      </c>
      <c r="H39">
        <v>1.0334607069677062</v>
      </c>
      <c r="I39">
        <v>1.0669214139354124</v>
      </c>
      <c r="J39">
        <v>1.1003821209031186</v>
      </c>
      <c r="K39">
        <v>1.1338428278708248</v>
      </c>
      <c r="L39">
        <v>1.167303534838531</v>
      </c>
      <c r="M39">
        <v>1.2007642418062372</v>
      </c>
      <c r="N39">
        <v>1.234224948773943</v>
      </c>
      <c r="O39">
        <v>1.2467601783751274</v>
      </c>
      <c r="P39">
        <v>1.2592954079763119</v>
      </c>
      <c r="Q39">
        <v>1.2718306375774964</v>
      </c>
      <c r="R39">
        <v>1.2843658671786808</v>
      </c>
      <c r="S39">
        <v>1.2969010967798653</v>
      </c>
      <c r="T39">
        <v>1.3094363263810498</v>
      </c>
      <c r="U39">
        <v>1.3219715559822343</v>
      </c>
      <c r="V39">
        <v>1.3345067855834187</v>
      </c>
      <c r="W39">
        <v>1.3470420151846032</v>
      </c>
      <c r="X39">
        <v>1.3595772447857877</v>
      </c>
      <c r="Y39">
        <v>1.3721124743869721</v>
      </c>
      <c r="Z39">
        <v>1.3846477039881566</v>
      </c>
      <c r="AA39">
        <v>1.3971829335893411</v>
      </c>
      <c r="AB39">
        <v>1.4097181631905256</v>
      </c>
      <c r="AC39">
        <v>1.42225339279171</v>
      </c>
      <c r="AD39">
        <v>1.4347886223928945</v>
      </c>
      <c r="AE39">
        <v>1.447323851994079</v>
      </c>
      <c r="AF39">
        <v>1.4598590815952635</v>
      </c>
      <c r="AG39">
        <v>1.4723943111964479</v>
      </c>
      <c r="AH39">
        <v>1.51</v>
      </c>
      <c r="AI39">
        <v>1.5142177356786215</v>
      </c>
      <c r="AJ39">
        <v>1.5184472523468158</v>
      </c>
      <c r="AK39">
        <v>1.5226885829112713</v>
      </c>
      <c r="AL39">
        <v>1.5269417603705921</v>
      </c>
      <c r="AM39">
        <v>1.5312068178155538</v>
      </c>
      <c r="AN39">
        <v>1.5354837884293613</v>
      </c>
      <c r="AO39">
        <v>1.5397727054879067</v>
      </c>
      <c r="AP39">
        <v>1.5440736023600286</v>
      </c>
      <c r="AQ39">
        <v>1.5483865125077714</v>
      </c>
      <c r="AR39">
        <v>1.5527114694866457</v>
      </c>
      <c r="AS39">
        <v>1.5570485069458899</v>
      </c>
      <c r="AT39">
        <v>1.561397658628731</v>
      </c>
      <c r="AU39">
        <v>1.5657589583726479</v>
      </c>
      <c r="AV39">
        <v>1.5701324401096344</v>
      </c>
      <c r="AW39">
        <v>1.5745181378664632</v>
      </c>
      <c r="AX39">
        <v>1.5789160857649507</v>
      </c>
      <c r="AY39">
        <v>1.5833263180222223</v>
      </c>
      <c r="AZ39">
        <v>1.5877488689509791</v>
      </c>
      <c r="BA39">
        <v>1.5921837729597643</v>
      </c>
      <c r="BB39">
        <v>1.5966310645532309</v>
      </c>
      <c r="BC39">
        <v>1.6010907783324109</v>
      </c>
      <c r="BD39">
        <v>1.6055629489949834</v>
      </c>
      <c r="BE39">
        <v>1.6100476113355457</v>
      </c>
    </row>
    <row r="40" spans="4:57">
      <c r="D40" t="s">
        <v>234</v>
      </c>
      <c r="E40" t="s">
        <v>23</v>
      </c>
      <c r="F40" t="s">
        <v>5</v>
      </c>
      <c r="G40">
        <v>1</v>
      </c>
      <c r="H40">
        <v>1.0253535078226581</v>
      </c>
      <c r="I40">
        <v>1.0507070156453162</v>
      </c>
      <c r="J40">
        <v>1.0760605234679743</v>
      </c>
      <c r="K40">
        <v>1.1014140312906324</v>
      </c>
      <c r="L40">
        <v>1.1267675391132905</v>
      </c>
      <c r="M40">
        <v>1.1521210469359486</v>
      </c>
      <c r="N40">
        <v>1.177474554758607</v>
      </c>
      <c r="O40">
        <v>1.1925893477241247</v>
      </c>
      <c r="P40">
        <v>1.2077041406896425</v>
      </c>
      <c r="Q40">
        <v>1.2228189336551603</v>
      </c>
      <c r="R40">
        <v>1.237933726620678</v>
      </c>
      <c r="S40">
        <v>1.2530485195861958</v>
      </c>
      <c r="T40">
        <v>1.2681633125517136</v>
      </c>
      <c r="U40">
        <v>1.2832781055172313</v>
      </c>
      <c r="V40">
        <v>1.2983928984827491</v>
      </c>
      <c r="W40">
        <v>1.3135076914482668</v>
      </c>
      <c r="X40">
        <v>1.3286224844137846</v>
      </c>
      <c r="Y40">
        <v>1.3437372773793024</v>
      </c>
      <c r="Z40">
        <v>1.3588520703448201</v>
      </c>
      <c r="AA40">
        <v>1.3739668633103379</v>
      </c>
      <c r="AB40">
        <v>1.3890816562758557</v>
      </c>
      <c r="AC40">
        <v>1.4041964492413734</v>
      </c>
      <c r="AD40">
        <v>1.4193112422068912</v>
      </c>
      <c r="AE40">
        <v>1.434426035172409</v>
      </c>
      <c r="AF40">
        <v>1.4495408281379267</v>
      </c>
      <c r="AG40">
        <v>1.4646556211034445</v>
      </c>
      <c r="AH40">
        <v>1.51</v>
      </c>
      <c r="AI40">
        <v>1.5142177356786215</v>
      </c>
      <c r="AJ40">
        <v>1.5184472523468158</v>
      </c>
      <c r="AK40">
        <v>1.5226885829112713</v>
      </c>
      <c r="AL40">
        <v>1.5269417603705921</v>
      </c>
      <c r="AM40">
        <v>1.5312068178155538</v>
      </c>
      <c r="AN40">
        <v>1.5354837884293613</v>
      </c>
      <c r="AO40">
        <v>1.5397727054879067</v>
      </c>
      <c r="AP40">
        <v>1.5440736023600286</v>
      </c>
      <c r="AQ40">
        <v>1.5483865125077714</v>
      </c>
      <c r="AR40">
        <v>1.5527114694866457</v>
      </c>
      <c r="AS40">
        <v>1.5570485069458899</v>
      </c>
      <c r="AT40">
        <v>1.561397658628731</v>
      </c>
      <c r="AU40">
        <v>1.5657589583726479</v>
      </c>
      <c r="AV40">
        <v>1.5701324401096344</v>
      </c>
      <c r="AW40">
        <v>1.5745181378664632</v>
      </c>
      <c r="AX40">
        <v>1.5789160857649507</v>
      </c>
      <c r="AY40">
        <v>1.5833263180222223</v>
      </c>
      <c r="AZ40">
        <v>1.5877488689509791</v>
      </c>
      <c r="BA40">
        <v>1.5921837729597643</v>
      </c>
      <c r="BB40">
        <v>1.5966310645532309</v>
      </c>
      <c r="BC40">
        <v>1.6010907783324109</v>
      </c>
      <c r="BD40">
        <v>1.6055629489949834</v>
      </c>
      <c r="BE40">
        <v>1.6100476113355457</v>
      </c>
    </row>
    <row r="41" spans="4:57">
      <c r="D41" t="s">
        <v>234</v>
      </c>
      <c r="E41" t="s">
        <v>23</v>
      </c>
      <c r="F41" t="s">
        <v>19</v>
      </c>
      <c r="G41">
        <v>1</v>
      </c>
      <c r="H41">
        <v>1.0393897651757451</v>
      </c>
      <c r="I41">
        <v>1.0787795303514902</v>
      </c>
      <c r="J41">
        <v>1.1181692955272353</v>
      </c>
      <c r="K41">
        <v>1.1575590607029804</v>
      </c>
      <c r="L41">
        <v>1.1969488258787255</v>
      </c>
      <c r="M41">
        <v>1.2363385910544706</v>
      </c>
      <c r="N41">
        <v>1.275728356230216</v>
      </c>
      <c r="O41">
        <v>1.2863770673106607</v>
      </c>
      <c r="P41">
        <v>1.2970257783911054</v>
      </c>
      <c r="Q41">
        <v>1.3076744894715502</v>
      </c>
      <c r="R41">
        <v>1.3183232005519949</v>
      </c>
      <c r="S41">
        <v>1.3289719116324397</v>
      </c>
      <c r="T41">
        <v>1.3396206227128844</v>
      </c>
      <c r="U41">
        <v>1.3502693337933291</v>
      </c>
      <c r="V41">
        <v>1.3609180448737739</v>
      </c>
      <c r="W41">
        <v>1.3715667559542186</v>
      </c>
      <c r="X41">
        <v>1.3822154670346634</v>
      </c>
      <c r="Y41">
        <v>1.3928641781151081</v>
      </c>
      <c r="Z41">
        <v>1.4035128891955528</v>
      </c>
      <c r="AA41">
        <v>1.4141616002759976</v>
      </c>
      <c r="AB41">
        <v>1.4248103113564423</v>
      </c>
      <c r="AC41">
        <v>1.4354590224368871</v>
      </c>
      <c r="AD41">
        <v>1.4461077335173318</v>
      </c>
      <c r="AE41">
        <v>1.4567564445977765</v>
      </c>
      <c r="AF41">
        <v>1.4674051556782213</v>
      </c>
      <c r="AG41">
        <v>1.478053866758666</v>
      </c>
      <c r="AH41">
        <v>1.51</v>
      </c>
      <c r="AI41">
        <v>1.5142177356786215</v>
      </c>
      <c r="AJ41">
        <v>1.5184472523468158</v>
      </c>
      <c r="AK41">
        <v>1.5226885829112713</v>
      </c>
      <c r="AL41">
        <v>1.5269417603705921</v>
      </c>
      <c r="AM41">
        <v>1.5312068178155538</v>
      </c>
      <c r="AN41">
        <v>1.5354837884293613</v>
      </c>
      <c r="AO41">
        <v>1.5397727054879067</v>
      </c>
      <c r="AP41">
        <v>1.5440736023600286</v>
      </c>
      <c r="AQ41">
        <v>1.5483865125077714</v>
      </c>
      <c r="AR41">
        <v>1.5527114694866457</v>
      </c>
      <c r="AS41">
        <v>1.5570485069458899</v>
      </c>
      <c r="AT41">
        <v>1.561397658628731</v>
      </c>
      <c r="AU41">
        <v>1.5657589583726479</v>
      </c>
      <c r="AV41">
        <v>1.5701324401096344</v>
      </c>
      <c r="AW41">
        <v>1.5745181378664632</v>
      </c>
      <c r="AX41">
        <v>1.5789160857649507</v>
      </c>
      <c r="AY41">
        <v>1.5833263180222223</v>
      </c>
      <c r="AZ41">
        <v>1.5877488689509791</v>
      </c>
      <c r="BA41">
        <v>1.5921837729597643</v>
      </c>
      <c r="BB41">
        <v>1.5966310645532309</v>
      </c>
      <c r="BC41">
        <v>1.6010907783324109</v>
      </c>
      <c r="BD41">
        <v>1.6055629489949834</v>
      </c>
      <c r="BE41">
        <v>1.6100476113355457</v>
      </c>
    </row>
    <row r="42" spans="4:57">
      <c r="D42" t="s">
        <v>234</v>
      </c>
      <c r="E42" t="s">
        <v>24</v>
      </c>
      <c r="F42" t="s">
        <v>21</v>
      </c>
      <c r="G42">
        <v>1.4</v>
      </c>
      <c r="H42">
        <v>1.4574576938560497</v>
      </c>
      <c r="I42">
        <v>1.5149153877120995</v>
      </c>
      <c r="J42">
        <v>1.5723730815681494</v>
      </c>
      <c r="K42">
        <v>1.6298307754241992</v>
      </c>
      <c r="L42">
        <v>1.687288469280249</v>
      </c>
      <c r="M42">
        <v>1.7447461631362988</v>
      </c>
      <c r="N42">
        <v>1.8022038569923491</v>
      </c>
      <c r="O42">
        <v>1.8202854998563331</v>
      </c>
      <c r="P42">
        <v>1.8383671427203172</v>
      </c>
      <c r="Q42">
        <v>1.8564487855843013</v>
      </c>
      <c r="R42">
        <v>1.8745304284482853</v>
      </c>
      <c r="S42">
        <v>1.8926120713122694</v>
      </c>
      <c r="T42">
        <v>1.9106937141762534</v>
      </c>
      <c r="U42">
        <v>1.9287753570402375</v>
      </c>
      <c r="V42">
        <v>1.9468569999042216</v>
      </c>
      <c r="W42">
        <v>1.9649386427682056</v>
      </c>
      <c r="X42">
        <v>1.9830202856321897</v>
      </c>
      <c r="Y42">
        <v>2.001101928496174</v>
      </c>
      <c r="Z42">
        <v>2.0191835713601582</v>
      </c>
      <c r="AA42">
        <v>2.0372652142241425</v>
      </c>
      <c r="AB42">
        <v>2.0553468570881268</v>
      </c>
      <c r="AC42">
        <v>2.0734284999521111</v>
      </c>
      <c r="AD42">
        <v>2.0915101428160954</v>
      </c>
      <c r="AE42">
        <v>2.1095917856800797</v>
      </c>
      <c r="AF42">
        <v>2.1276734285440639</v>
      </c>
      <c r="AG42">
        <v>2.1457550714080482</v>
      </c>
      <c r="AH42">
        <v>2.2000000000000002</v>
      </c>
      <c r="AI42">
        <v>2.2061450453595812</v>
      </c>
      <c r="AJ42">
        <v>2.2123072550748311</v>
      </c>
      <c r="AK42">
        <v>2.2184866770892699</v>
      </c>
      <c r="AL42">
        <v>2.2246833594803337</v>
      </c>
      <c r="AM42">
        <v>2.230897350459748</v>
      </c>
      <c r="AN42">
        <v>2.2371286983739047</v>
      </c>
      <c r="AO42">
        <v>2.2433774517042355</v>
      </c>
      <c r="AP42">
        <v>2.2496436590675919</v>
      </c>
      <c r="AQ42">
        <v>2.2559273692166211</v>
      </c>
      <c r="AR42">
        <v>2.2622286310401467</v>
      </c>
      <c r="AS42">
        <v>2.268547493563549</v>
      </c>
      <c r="AT42">
        <v>2.2748840059491453</v>
      </c>
      <c r="AU42">
        <v>2.2812382174965737</v>
      </c>
      <c r="AV42">
        <v>2.2876101776431765</v>
      </c>
      <c r="AW42">
        <v>2.2939999359643841</v>
      </c>
      <c r="AX42">
        <v>2.300407542174101</v>
      </c>
      <c r="AY42">
        <v>2.3068330461250928</v>
      </c>
      <c r="AZ42">
        <v>2.3132764978093743</v>
      </c>
      <c r="BA42">
        <v>2.3197379473585977</v>
      </c>
      <c r="BB42">
        <v>2.3262174450444433</v>
      </c>
      <c r="BC42">
        <v>2.3327150412790099</v>
      </c>
      <c r="BD42">
        <v>2.3392307866152082</v>
      </c>
      <c r="BE42">
        <v>2.3457647317471531</v>
      </c>
    </row>
    <row r="43" spans="4:57">
      <c r="D43" t="s">
        <v>234</v>
      </c>
      <c r="E43" t="s">
        <v>24</v>
      </c>
      <c r="F43" t="s">
        <v>20</v>
      </c>
      <c r="G43">
        <v>1.4</v>
      </c>
      <c r="H43">
        <v>1.4518826426069271</v>
      </c>
      <c r="I43">
        <v>1.5037652852138543</v>
      </c>
      <c r="J43">
        <v>1.5556479278207815</v>
      </c>
      <c r="K43">
        <v>1.6075305704277087</v>
      </c>
      <c r="L43">
        <v>1.659413213034636</v>
      </c>
      <c r="M43">
        <v>1.7112958556415632</v>
      </c>
      <c r="N43">
        <v>1.7631784982484906</v>
      </c>
      <c r="O43">
        <v>1.7680340210553773</v>
      </c>
      <c r="P43">
        <v>1.7728895438622641</v>
      </c>
      <c r="Q43">
        <v>1.7777450666691508</v>
      </c>
      <c r="R43">
        <v>1.7826005894760375</v>
      </c>
      <c r="S43">
        <v>1.7874561122829242</v>
      </c>
      <c r="T43">
        <v>1.792311635089811</v>
      </c>
      <c r="U43">
        <v>1.7971671578966977</v>
      </c>
      <c r="V43">
        <v>1.8020226807035844</v>
      </c>
      <c r="W43">
        <v>1.8068782035104711</v>
      </c>
      <c r="X43">
        <v>1.8117337263173579</v>
      </c>
      <c r="Y43">
        <v>1.8165892491242446</v>
      </c>
      <c r="Z43">
        <v>1.8214447719311313</v>
      </c>
      <c r="AA43">
        <v>1.826300294738018</v>
      </c>
      <c r="AB43">
        <v>1.8311558175449048</v>
      </c>
      <c r="AC43">
        <v>1.8360113403517915</v>
      </c>
      <c r="AD43">
        <v>1.8408668631586782</v>
      </c>
      <c r="AE43">
        <v>1.8457223859655649</v>
      </c>
      <c r="AF43">
        <v>1.8505779087724517</v>
      </c>
      <c r="AG43">
        <v>1.8554334315793384</v>
      </c>
      <c r="AH43">
        <v>1.87</v>
      </c>
      <c r="AI43">
        <v>1.8752232885556439</v>
      </c>
      <c r="AJ43">
        <v>1.8804611668136062</v>
      </c>
      <c r="AK43">
        <v>1.885713675525879</v>
      </c>
      <c r="AL43">
        <v>1.890980855558283</v>
      </c>
      <c r="AM43">
        <v>1.8962627478907852</v>
      </c>
      <c r="AN43">
        <v>1.9015593936178183</v>
      </c>
      <c r="AO43">
        <v>1.9068708339485996</v>
      </c>
      <c r="AP43">
        <v>1.9121971102074524</v>
      </c>
      <c r="AQ43">
        <v>1.9175382638341272</v>
      </c>
      <c r="AR43">
        <v>1.922894336384124</v>
      </c>
      <c r="AS43">
        <v>1.9282653695290157</v>
      </c>
      <c r="AT43">
        <v>1.9336514050567726</v>
      </c>
      <c r="AU43">
        <v>1.9390524848720869</v>
      </c>
      <c r="AV43">
        <v>1.9444686509966993</v>
      </c>
      <c r="AW43">
        <v>1.9498999455697257</v>
      </c>
      <c r="AX43">
        <v>1.955346410847985</v>
      </c>
      <c r="AY43">
        <v>1.9608080892063282</v>
      </c>
      <c r="AZ43">
        <v>1.9662850231379674</v>
      </c>
      <c r="BA43">
        <v>1.9717772552548072</v>
      </c>
      <c r="BB43">
        <v>1.9772848282877757</v>
      </c>
      <c r="BC43">
        <v>1.9828077850871575</v>
      </c>
      <c r="BD43">
        <v>1.9883461686229262</v>
      </c>
      <c r="BE43">
        <v>1.9939000219850795</v>
      </c>
    </row>
    <row r="44" spans="4:57">
      <c r="D44" t="s">
        <v>234</v>
      </c>
      <c r="E44" t="s">
        <v>24</v>
      </c>
      <c r="F44" t="s">
        <v>5</v>
      </c>
      <c r="G44">
        <v>1.4</v>
      </c>
      <c r="H44">
        <v>1.4403009295425728</v>
      </c>
      <c r="I44">
        <v>1.4806018590851457</v>
      </c>
      <c r="J44">
        <v>1.5209027886277187</v>
      </c>
      <c r="K44">
        <v>1.5612037181702916</v>
      </c>
      <c r="L44">
        <v>1.6015046477128645</v>
      </c>
      <c r="M44">
        <v>1.6418055772554374</v>
      </c>
      <c r="N44">
        <v>1.6821065067980097</v>
      </c>
      <c r="O44">
        <v>1.7001925746708273</v>
      </c>
      <c r="P44">
        <v>1.7182786425436452</v>
      </c>
      <c r="Q44">
        <v>1.736364710416463</v>
      </c>
      <c r="R44">
        <v>1.7544507782892809</v>
      </c>
      <c r="S44">
        <v>1.7725368461620987</v>
      </c>
      <c r="T44">
        <v>1.7906229140349166</v>
      </c>
      <c r="U44">
        <v>1.8087089819077344</v>
      </c>
      <c r="V44">
        <v>1.8267950497805523</v>
      </c>
      <c r="W44">
        <v>1.8448811176533702</v>
      </c>
      <c r="X44">
        <v>1.862967185526188</v>
      </c>
      <c r="Y44">
        <v>1.8810532533990059</v>
      </c>
      <c r="Z44">
        <v>1.8991393212718237</v>
      </c>
      <c r="AA44">
        <v>1.9172253891446416</v>
      </c>
      <c r="AB44">
        <v>1.9353114570174594</v>
      </c>
      <c r="AC44">
        <v>1.9533975248902773</v>
      </c>
      <c r="AD44">
        <v>1.9714835927630951</v>
      </c>
      <c r="AE44">
        <v>1.989569660635913</v>
      </c>
      <c r="AF44">
        <v>2.0076557285087309</v>
      </c>
      <c r="AG44">
        <v>2.0257417963815487</v>
      </c>
      <c r="AH44">
        <v>2.08</v>
      </c>
      <c r="AI44">
        <v>2.0858098610672404</v>
      </c>
      <c r="AJ44">
        <v>2.0916359502525674</v>
      </c>
      <c r="AK44">
        <v>2.0974783128844003</v>
      </c>
      <c r="AL44">
        <v>2.1033369944177696</v>
      </c>
      <c r="AM44">
        <v>2.1092120404346706</v>
      </c>
      <c r="AN44">
        <v>2.1151034966444184</v>
      </c>
      <c r="AO44">
        <v>2.1210114088840042</v>
      </c>
      <c r="AP44">
        <v>2.1269358231184503</v>
      </c>
      <c r="AQ44">
        <v>2.132876785441169</v>
      </c>
      <c r="AR44">
        <v>2.1388343420743205</v>
      </c>
      <c r="AS44">
        <v>2.1448085393691736</v>
      </c>
      <c r="AT44">
        <v>2.1507994238064647</v>
      </c>
      <c r="AU44">
        <v>2.1568070419967609</v>
      </c>
      <c r="AV44">
        <v>2.1628314406808218</v>
      </c>
      <c r="AW44">
        <v>2.1688726667299636</v>
      </c>
      <c r="AX44">
        <v>2.1749307671464231</v>
      </c>
      <c r="AY44">
        <v>2.1810057890637244</v>
      </c>
      <c r="AZ44">
        <v>2.1870977797470452</v>
      </c>
      <c r="BA44">
        <v>2.1932067865935836</v>
      </c>
      <c r="BB44">
        <v>2.1993328571329283</v>
      </c>
      <c r="BC44">
        <v>2.2054760390274275</v>
      </c>
      <c r="BD44">
        <v>2.2116363800725605</v>
      </c>
      <c r="BE44">
        <v>2.2178139281973084</v>
      </c>
    </row>
    <row r="45" spans="4:57">
      <c r="D45" t="s">
        <v>234</v>
      </c>
      <c r="E45" t="s">
        <v>24</v>
      </c>
      <c r="F45" t="s">
        <v>19</v>
      </c>
      <c r="G45">
        <v>1.4</v>
      </c>
      <c r="H45">
        <v>1.4603527257612678</v>
      </c>
      <c r="I45">
        <v>1.5207054515225358</v>
      </c>
      <c r="J45">
        <v>1.5810581772838037</v>
      </c>
      <c r="K45">
        <v>1.6414109030450716</v>
      </c>
      <c r="L45">
        <v>1.7017636288063396</v>
      </c>
      <c r="M45">
        <v>1.7621163545676075</v>
      </c>
      <c r="N45">
        <v>1.8224690803288759</v>
      </c>
      <c r="O45">
        <v>1.8309932130411997</v>
      </c>
      <c r="P45">
        <v>1.8395173457535234</v>
      </c>
      <c r="Q45">
        <v>1.8480414784658472</v>
      </c>
      <c r="R45">
        <v>1.856565611178171</v>
      </c>
      <c r="S45">
        <v>1.8650897438904948</v>
      </c>
      <c r="T45">
        <v>1.8736138766028185</v>
      </c>
      <c r="U45">
        <v>1.8821380093151423</v>
      </c>
      <c r="V45">
        <v>1.8906621420274661</v>
      </c>
      <c r="W45">
        <v>1.8991862747397898</v>
      </c>
      <c r="X45">
        <v>1.9077104074521136</v>
      </c>
      <c r="Y45">
        <v>1.9162345401644374</v>
      </c>
      <c r="Z45">
        <v>1.9247586728767612</v>
      </c>
      <c r="AA45">
        <v>1.9332828055890849</v>
      </c>
      <c r="AB45">
        <v>1.9418069383014087</v>
      </c>
      <c r="AC45">
        <v>1.9503310710137325</v>
      </c>
      <c r="AD45">
        <v>1.9588552037260563</v>
      </c>
      <c r="AE45">
        <v>1.96737933643838</v>
      </c>
      <c r="AF45">
        <v>1.9759034691507038</v>
      </c>
      <c r="AG45">
        <v>1.9844276018630276</v>
      </c>
      <c r="AH45">
        <v>2.0099999999999998</v>
      </c>
      <c r="AI45">
        <v>2.0156143368967081</v>
      </c>
      <c r="AJ45">
        <v>2.0212443557729136</v>
      </c>
      <c r="AK45">
        <v>2.0268901004315598</v>
      </c>
      <c r="AL45">
        <v>2.0325516147979408</v>
      </c>
      <c r="AM45">
        <v>2.0382289429200422</v>
      </c>
      <c r="AN45">
        <v>2.0439221289688851</v>
      </c>
      <c r="AO45">
        <v>2.0496312172388693</v>
      </c>
      <c r="AP45">
        <v>2.0553562521481177</v>
      </c>
      <c r="AQ45">
        <v>2.0610972782388215</v>
      </c>
      <c r="AR45">
        <v>2.0668543401775881</v>
      </c>
      <c r="AS45">
        <v>2.0726274827557871</v>
      </c>
      <c r="AT45">
        <v>2.0784167508899003</v>
      </c>
      <c r="AU45">
        <v>2.0842221896218693</v>
      </c>
      <c r="AV45">
        <v>2.0900438441194473</v>
      </c>
      <c r="AW45">
        <v>2.0958817596765504</v>
      </c>
      <c r="AX45">
        <v>2.1017359817136101</v>
      </c>
      <c r="AY45">
        <v>2.1076065557779255</v>
      </c>
      <c r="AZ45">
        <v>2.1134935275440192</v>
      </c>
      <c r="BA45">
        <v>2.1193969428139914</v>
      </c>
      <c r="BB45">
        <v>2.1253168475178774</v>
      </c>
      <c r="BC45">
        <v>2.1312532877140042</v>
      </c>
      <c r="BD45">
        <v>2.1372063095893492</v>
      </c>
      <c r="BE45">
        <v>2.1431759594598989</v>
      </c>
    </row>
    <row r="46" spans="4:57">
      <c r="D46" t="s">
        <v>234</v>
      </c>
    </row>
    <row r="47" spans="4:57">
      <c r="D47" t="s">
        <v>234</v>
      </c>
      <c r="E47" t="s">
        <v>236</v>
      </c>
      <c r="G47">
        <v>1</v>
      </c>
      <c r="H47">
        <v>1</v>
      </c>
      <c r="I47">
        <v>1</v>
      </c>
      <c r="J47">
        <v>1</v>
      </c>
      <c r="K47">
        <v>1</v>
      </c>
      <c r="L47">
        <v>0.95</v>
      </c>
      <c r="M47">
        <v>0.95</v>
      </c>
      <c r="N47">
        <v>0.95</v>
      </c>
      <c r="O47">
        <v>0.95</v>
      </c>
      <c r="P47">
        <v>0.95</v>
      </c>
      <c r="Q47">
        <v>0.98</v>
      </c>
      <c r="R47">
        <v>0.98</v>
      </c>
      <c r="S47">
        <v>0.98</v>
      </c>
      <c r="T47">
        <v>0.98</v>
      </c>
      <c r="U47">
        <v>0.98</v>
      </c>
      <c r="V47">
        <v>0.89</v>
      </c>
      <c r="W47">
        <v>0.89</v>
      </c>
      <c r="X47">
        <v>0.89</v>
      </c>
      <c r="Y47">
        <v>0.89</v>
      </c>
      <c r="Z47">
        <v>0.89</v>
      </c>
      <c r="AA47">
        <v>0.18</v>
      </c>
      <c r="AB47">
        <v>0.18</v>
      </c>
      <c r="AC47">
        <v>0.18</v>
      </c>
      <c r="AD47">
        <v>0.18</v>
      </c>
      <c r="AE47">
        <v>0.18</v>
      </c>
      <c r="AF47">
        <v>4.4999999999999998E-2</v>
      </c>
      <c r="AG47">
        <v>4.4999999999999998E-2</v>
      </c>
      <c r="AH47">
        <v>4.4999999999999998E-2</v>
      </c>
      <c r="AI47">
        <v>0.04</v>
      </c>
      <c r="AJ47">
        <v>0.03</v>
      </c>
      <c r="AK47">
        <v>0.02</v>
      </c>
      <c r="AL47">
        <v>0</v>
      </c>
      <c r="AM47">
        <v>0</v>
      </c>
      <c r="AN47">
        <v>0</v>
      </c>
      <c r="AO47">
        <v>0</v>
      </c>
      <c r="AP47">
        <v>0</v>
      </c>
      <c r="AQ47">
        <v>0</v>
      </c>
      <c r="AR47">
        <v>0</v>
      </c>
      <c r="AS47">
        <v>0</v>
      </c>
      <c r="AT47">
        <v>0</v>
      </c>
      <c r="AU47">
        <v>0</v>
      </c>
      <c r="AV47">
        <v>0</v>
      </c>
      <c r="AW47">
        <v>0</v>
      </c>
      <c r="AX47">
        <v>0</v>
      </c>
      <c r="AY47">
        <v>0</v>
      </c>
      <c r="AZ47">
        <v>0</v>
      </c>
      <c r="BA47">
        <v>0</v>
      </c>
      <c r="BB47">
        <v>0</v>
      </c>
      <c r="BC47">
        <v>0</v>
      </c>
      <c r="BD47">
        <v>0</v>
      </c>
      <c r="BE47">
        <v>0</v>
      </c>
    </row>
    <row r="48" spans="4:57">
      <c r="D48" t="s">
        <v>237</v>
      </c>
      <c r="E48">
        <v>8</v>
      </c>
      <c r="F48" t="s">
        <v>238</v>
      </c>
      <c r="G48">
        <v>141</v>
      </c>
      <c r="H48">
        <v>141</v>
      </c>
      <c r="I48">
        <v>141</v>
      </c>
      <c r="J48">
        <v>141</v>
      </c>
      <c r="K48">
        <v>141</v>
      </c>
      <c r="L48">
        <v>141</v>
      </c>
      <c r="M48">
        <v>141</v>
      </c>
      <c r="N48">
        <v>141</v>
      </c>
      <c r="O48">
        <v>141</v>
      </c>
      <c r="P48">
        <v>141</v>
      </c>
      <c r="Q48">
        <v>141</v>
      </c>
      <c r="R48">
        <v>129</v>
      </c>
      <c r="S48">
        <v>117</v>
      </c>
      <c r="T48">
        <v>150</v>
      </c>
      <c r="U48">
        <v>151</v>
      </c>
      <c r="V48">
        <v>152</v>
      </c>
      <c r="W48">
        <v>153</v>
      </c>
      <c r="X48">
        <v>154</v>
      </c>
      <c r="Y48">
        <v>155</v>
      </c>
      <c r="Z48">
        <v>156</v>
      </c>
      <c r="AA48">
        <v>181.66666666666666</v>
      </c>
      <c r="AB48">
        <v>207.33333333333331</v>
      </c>
      <c r="AC48">
        <v>233</v>
      </c>
      <c r="AD48">
        <v>210.5</v>
      </c>
      <c r="AE48">
        <v>188</v>
      </c>
      <c r="AF48">
        <v>183</v>
      </c>
      <c r="AG48">
        <v>165.4</v>
      </c>
      <c r="AH48">
        <v>147.80000000000001</v>
      </c>
      <c r="AI48">
        <v>130.20000000000002</v>
      </c>
      <c r="AJ48">
        <v>112.60000000000002</v>
      </c>
      <c r="AK48">
        <v>95</v>
      </c>
      <c r="AL48">
        <v>92.6</v>
      </c>
      <c r="AM48">
        <v>90.199999999999989</v>
      </c>
      <c r="AN48">
        <v>87.799999999999983</v>
      </c>
      <c r="AO48">
        <v>85.399999999999977</v>
      </c>
      <c r="AP48">
        <v>83</v>
      </c>
      <c r="AQ48">
        <v>81.599999999999994</v>
      </c>
      <c r="AR48">
        <v>80.199999999999989</v>
      </c>
      <c r="AS48">
        <v>78.799999999999983</v>
      </c>
      <c r="AT48">
        <v>77.399999999999977</v>
      </c>
      <c r="AU48">
        <v>75.999999999999972</v>
      </c>
      <c r="AV48">
        <v>74.599999999999966</v>
      </c>
      <c r="AW48">
        <v>73.19999999999996</v>
      </c>
      <c r="AX48">
        <v>71.799999999999955</v>
      </c>
      <c r="AY48">
        <v>70.399999999999949</v>
      </c>
      <c r="AZ48">
        <v>69</v>
      </c>
      <c r="BA48">
        <v>68.2</v>
      </c>
      <c r="BB48">
        <v>67.400000000000006</v>
      </c>
      <c r="BC48">
        <v>66.600000000000009</v>
      </c>
      <c r="BD48">
        <v>65.800000000000011</v>
      </c>
      <c r="BE48">
        <v>65</v>
      </c>
    </row>
    <row r="49" spans="4:57">
      <c r="D49" t="s">
        <v>234</v>
      </c>
      <c r="E49" t="s">
        <v>230</v>
      </c>
      <c r="F49" t="s">
        <v>239</v>
      </c>
      <c r="G49">
        <v>141</v>
      </c>
      <c r="H49">
        <v>141</v>
      </c>
      <c r="I49">
        <v>141</v>
      </c>
      <c r="J49">
        <v>141</v>
      </c>
      <c r="K49">
        <v>141</v>
      </c>
      <c r="L49">
        <v>141</v>
      </c>
      <c r="M49">
        <v>141</v>
      </c>
      <c r="N49">
        <v>141</v>
      </c>
      <c r="O49">
        <v>141</v>
      </c>
      <c r="P49">
        <v>141</v>
      </c>
      <c r="Q49">
        <v>141</v>
      </c>
      <c r="R49">
        <v>139.5</v>
      </c>
      <c r="S49">
        <v>136.6875</v>
      </c>
      <c r="T49">
        <v>138.1875</v>
      </c>
      <c r="U49">
        <v>139.296875</v>
      </c>
      <c r="V49">
        <v>140.515625</v>
      </c>
      <c r="W49">
        <v>141.84375</v>
      </c>
      <c r="X49">
        <v>143.28125</v>
      </c>
      <c r="Y49">
        <v>144.828125</v>
      </c>
      <c r="Z49">
        <v>146.484375</v>
      </c>
      <c r="AA49">
        <v>152.64583333333334</v>
      </c>
      <c r="AB49">
        <v>162.92708333333334</v>
      </c>
      <c r="AC49">
        <v>172.40625</v>
      </c>
      <c r="AD49">
        <v>178.5625</v>
      </c>
      <c r="AE49">
        <v>182.1484375</v>
      </c>
      <c r="AF49">
        <v>185.3515625</v>
      </c>
      <c r="AG49">
        <v>186.32343750000001</v>
      </c>
      <c r="AH49">
        <v>185.26093750000001</v>
      </c>
      <c r="AI49">
        <v>182.1640625</v>
      </c>
      <c r="AJ49">
        <v>174.33489583333335</v>
      </c>
      <c r="AK49">
        <v>161.7734375</v>
      </c>
      <c r="AL49">
        <v>146.37968749999999</v>
      </c>
      <c r="AM49">
        <v>133.18437500000002</v>
      </c>
      <c r="AN49">
        <v>122.18749999999999</v>
      </c>
      <c r="AO49">
        <v>111.47500000000001</v>
      </c>
      <c r="AP49">
        <v>102.425</v>
      </c>
      <c r="AQ49">
        <v>95.162500000000009</v>
      </c>
      <c r="AR49">
        <v>89.671875</v>
      </c>
      <c r="AS49">
        <v>85.953124999999986</v>
      </c>
      <c r="AT49">
        <v>84.00624999999998</v>
      </c>
      <c r="AU49">
        <v>82.168750000000003</v>
      </c>
      <c r="AV49">
        <v>80.440624999999983</v>
      </c>
      <c r="AW49">
        <v>78.821874999999963</v>
      </c>
      <c r="AX49">
        <v>77.312499999999972</v>
      </c>
      <c r="AY49">
        <v>75.91249999999998</v>
      </c>
      <c r="AZ49">
        <v>74.512499999999974</v>
      </c>
      <c r="BA49">
        <v>73.187499999999986</v>
      </c>
      <c r="BB49">
        <v>71.92812499999998</v>
      </c>
      <c r="BC49">
        <v>70.734374999999972</v>
      </c>
      <c r="BD49">
        <v>69.606249999999989</v>
      </c>
      <c r="BE49">
        <v>68.543749999999989</v>
      </c>
    </row>
    <row r="50" spans="4:57">
      <c r="D50" t="s">
        <v>234</v>
      </c>
      <c r="E50" t="s">
        <v>240</v>
      </c>
      <c r="F50" t="s">
        <v>44</v>
      </c>
      <c r="G50">
        <v>1985</v>
      </c>
      <c r="H50">
        <v>1986</v>
      </c>
      <c r="I50">
        <v>1987</v>
      </c>
      <c r="J50">
        <v>1988</v>
      </c>
      <c r="K50">
        <v>1989</v>
      </c>
      <c r="L50">
        <v>1990</v>
      </c>
      <c r="M50">
        <v>1991</v>
      </c>
      <c r="N50">
        <v>1992</v>
      </c>
      <c r="O50">
        <v>1993</v>
      </c>
      <c r="P50">
        <v>1994</v>
      </c>
      <c r="Q50">
        <v>1995</v>
      </c>
      <c r="R50">
        <v>1996</v>
      </c>
      <c r="S50">
        <v>1997</v>
      </c>
      <c r="T50">
        <v>1998</v>
      </c>
      <c r="U50">
        <v>1999</v>
      </c>
      <c r="V50">
        <v>2000</v>
      </c>
      <c r="W50">
        <v>2001</v>
      </c>
      <c r="X50">
        <v>2002</v>
      </c>
      <c r="Y50">
        <v>2003</v>
      </c>
      <c r="Z50">
        <v>2004</v>
      </c>
      <c r="AA50">
        <v>2005</v>
      </c>
      <c r="AB50">
        <v>2006</v>
      </c>
      <c r="AC50">
        <v>2007</v>
      </c>
      <c r="AD50">
        <v>2008</v>
      </c>
      <c r="AE50">
        <v>2009</v>
      </c>
      <c r="AF50">
        <v>2010</v>
      </c>
      <c r="AG50">
        <v>2011</v>
      </c>
      <c r="AH50">
        <v>2012</v>
      </c>
      <c r="AI50">
        <v>2013</v>
      </c>
      <c r="AJ50">
        <v>2014</v>
      </c>
      <c r="AK50">
        <v>2015</v>
      </c>
      <c r="AL50">
        <v>2016</v>
      </c>
      <c r="AM50">
        <v>2017</v>
      </c>
      <c r="AN50">
        <v>2018</v>
      </c>
      <c r="AO50">
        <v>2019</v>
      </c>
      <c r="AP50">
        <v>2020</v>
      </c>
      <c r="AQ50">
        <v>2021</v>
      </c>
      <c r="AR50">
        <v>2022</v>
      </c>
      <c r="AS50">
        <v>2023</v>
      </c>
      <c r="AT50">
        <v>2024</v>
      </c>
      <c r="AU50">
        <v>2025</v>
      </c>
      <c r="AV50">
        <v>2026</v>
      </c>
      <c r="AW50">
        <v>2027</v>
      </c>
      <c r="AX50">
        <v>2028</v>
      </c>
      <c r="AY50">
        <v>2029</v>
      </c>
      <c r="AZ50">
        <v>2030</v>
      </c>
      <c r="BA50">
        <v>2031</v>
      </c>
      <c r="BB50">
        <v>2032</v>
      </c>
      <c r="BC50">
        <v>2033</v>
      </c>
      <c r="BD50">
        <v>2034</v>
      </c>
      <c r="BE50">
        <v>2035</v>
      </c>
    </row>
    <row r="51" spans="4:57">
      <c r="D51" t="s">
        <v>234</v>
      </c>
      <c r="E51" t="s">
        <v>22</v>
      </c>
      <c r="F51" t="s">
        <v>21</v>
      </c>
      <c r="G51">
        <v>159.98083783852164</v>
      </c>
      <c r="H51">
        <v>159.98083783852164</v>
      </c>
      <c r="I51">
        <v>159.98083783852164</v>
      </c>
      <c r="J51">
        <v>159.98083783852164</v>
      </c>
      <c r="K51">
        <v>159.98083783852164</v>
      </c>
      <c r="L51">
        <v>159.98083783852164</v>
      </c>
      <c r="M51">
        <v>159.98083783852164</v>
      </c>
      <c r="N51">
        <v>159.98083783852164</v>
      </c>
      <c r="O51">
        <v>159.98083783852164</v>
      </c>
      <c r="P51">
        <v>159.98083783852164</v>
      </c>
      <c r="Q51">
        <v>159.98083783852164</v>
      </c>
      <c r="R51">
        <v>158.27891403172885</v>
      </c>
      <c r="S51">
        <v>155.08780689399239</v>
      </c>
      <c r="T51">
        <v>156.78973070078516</v>
      </c>
      <c r="U51">
        <v>158.04844518289232</v>
      </c>
      <c r="V51">
        <v>159.43125827591146</v>
      </c>
      <c r="W51">
        <v>160.93816997984257</v>
      </c>
      <c r="X51">
        <v>162.56918029468568</v>
      </c>
      <c r="Y51">
        <v>164.32428922044073</v>
      </c>
      <c r="Z51">
        <v>166.20349675710776</v>
      </c>
      <c r="AA51">
        <v>173.19438517181564</v>
      </c>
      <c r="AB51">
        <v>184.85965459754118</v>
      </c>
      <c r="AC51">
        <v>195.61486754324557</v>
      </c>
      <c r="AD51">
        <v>202.59984650029094</v>
      </c>
      <c r="AE51">
        <v>206.66850810090494</v>
      </c>
      <c r="AF51">
        <v>210.30282456332702</v>
      </c>
      <c r="AG51">
        <v>211.40552936314486</v>
      </c>
      <c r="AH51">
        <v>210.2</v>
      </c>
      <c r="AI51">
        <v>206.68623647389236</v>
      </c>
      <c r="AJ51">
        <v>197.80313971566002</v>
      </c>
      <c r="AK51">
        <v>183.55070972530294</v>
      </c>
      <c r="AL51">
        <v>166.08471665809199</v>
      </c>
      <c r="AM51">
        <v>151.11310567021178</v>
      </c>
      <c r="AN51">
        <v>138.63587676166213</v>
      </c>
      <c r="AO51">
        <v>126.48130424148371</v>
      </c>
      <c r="AP51">
        <v>116.21303060716724</v>
      </c>
      <c r="AQ51">
        <v>107.97288284261218</v>
      </c>
      <c r="AR51">
        <v>101.74313257483109</v>
      </c>
      <c r="AS51">
        <v>97.523779803823956</v>
      </c>
      <c r="AT51">
        <v>95.314824529590823</v>
      </c>
      <c r="AU51">
        <v>93.229967866269689</v>
      </c>
      <c r="AV51">
        <v>91.269209813860471</v>
      </c>
      <c r="AW51">
        <v>89.432550372363238</v>
      </c>
      <c r="AX51">
        <v>87.71998954177802</v>
      </c>
      <c r="AY51">
        <v>86.131527322104759</v>
      </c>
      <c r="AZ51">
        <v>84.543065102431484</v>
      </c>
      <c r="BA51">
        <v>83.039699073097879</v>
      </c>
      <c r="BB51">
        <v>81.61079221031143</v>
      </c>
      <c r="BC51">
        <v>80.256344514072168</v>
      </c>
      <c r="BD51">
        <v>78.976355984380106</v>
      </c>
      <c r="BE51">
        <v>77.770826621235216</v>
      </c>
    </row>
    <row r="52" spans="4:57">
      <c r="D52" t="s">
        <v>234</v>
      </c>
      <c r="E52" t="s">
        <v>22</v>
      </c>
      <c r="F52" t="s">
        <v>20</v>
      </c>
      <c r="G52">
        <v>143.9827540546695</v>
      </c>
      <c r="H52">
        <v>143.9827540546695</v>
      </c>
      <c r="I52">
        <v>143.9827540546695</v>
      </c>
      <c r="J52">
        <v>143.9827540546695</v>
      </c>
      <c r="K52">
        <v>143.9827540546695</v>
      </c>
      <c r="L52">
        <v>143.9827540546695</v>
      </c>
      <c r="M52">
        <v>143.9827540546695</v>
      </c>
      <c r="N52">
        <v>143.9827540546695</v>
      </c>
      <c r="O52">
        <v>143.9827540546695</v>
      </c>
      <c r="P52">
        <v>143.9827540546695</v>
      </c>
      <c r="Q52">
        <v>143.9827540546695</v>
      </c>
      <c r="R52">
        <v>142.45102262855599</v>
      </c>
      <c r="S52">
        <v>139.57902620459316</v>
      </c>
      <c r="T52">
        <v>141.11075763070667</v>
      </c>
      <c r="U52">
        <v>142.24360066460312</v>
      </c>
      <c r="V52">
        <v>143.48813244832033</v>
      </c>
      <c r="W52">
        <v>144.84435298185835</v>
      </c>
      <c r="X52">
        <v>146.31226226521713</v>
      </c>
      <c r="Y52">
        <v>147.89186029839667</v>
      </c>
      <c r="Z52">
        <v>149.58314708139699</v>
      </c>
      <c r="AA52">
        <v>155.87494665463407</v>
      </c>
      <c r="AB52">
        <v>166.37368913778704</v>
      </c>
      <c r="AC52">
        <v>176.05338078892103</v>
      </c>
      <c r="AD52">
        <v>182.33986185026183</v>
      </c>
      <c r="AE52">
        <v>186.00165729081445</v>
      </c>
      <c r="AF52">
        <v>189.27254210699434</v>
      </c>
      <c r="AG52">
        <v>190.26497642683037</v>
      </c>
      <c r="AH52">
        <v>189.17999999999998</v>
      </c>
      <c r="AI52">
        <v>140.84994246995655</v>
      </c>
      <c r="AJ52">
        <v>134.79640117616978</v>
      </c>
      <c r="AK52">
        <v>125.08383405778574</v>
      </c>
      <c r="AL52">
        <v>113.18132830478137</v>
      </c>
      <c r="AM52">
        <v>102.97866274610075</v>
      </c>
      <c r="AN52">
        <v>94.475837381743787</v>
      </c>
      <c r="AO52">
        <v>86.192891843518282</v>
      </c>
      <c r="AP52">
        <v>79.195397596522625</v>
      </c>
      <c r="AQ52">
        <v>73.580005113781652</v>
      </c>
      <c r="AR52">
        <v>69.334633086167216</v>
      </c>
      <c r="AS52">
        <v>66.459281513679358</v>
      </c>
      <c r="AT52">
        <v>64.953950396318064</v>
      </c>
      <c r="AU52">
        <v>63.533188442853493</v>
      </c>
      <c r="AV52">
        <v>62.19699565328559</v>
      </c>
      <c r="AW52">
        <v>60.94537202761439</v>
      </c>
      <c r="AX52">
        <v>59.77831756583992</v>
      </c>
      <c r="AY52">
        <v>58.695832267962146</v>
      </c>
      <c r="AZ52">
        <v>57.613346970084358</v>
      </c>
      <c r="BA52">
        <v>56.588851956021465</v>
      </c>
      <c r="BB52">
        <v>55.615098440296585</v>
      </c>
      <c r="BC52">
        <v>54.692086422909718</v>
      </c>
      <c r="BD52">
        <v>53.819815903860899</v>
      </c>
      <c r="BE52">
        <v>52.99828688315008</v>
      </c>
    </row>
    <row r="53" spans="4:57">
      <c r="D53" t="s">
        <v>234</v>
      </c>
      <c r="E53" t="s">
        <v>22</v>
      </c>
      <c r="F53" t="s">
        <v>5</v>
      </c>
      <c r="G53">
        <v>153.41019628443954</v>
      </c>
      <c r="H53">
        <v>153.41019628443954</v>
      </c>
      <c r="I53">
        <v>153.41019628443954</v>
      </c>
      <c r="J53">
        <v>153.41019628443954</v>
      </c>
      <c r="K53">
        <v>153.41019628443954</v>
      </c>
      <c r="L53">
        <v>153.41019628443954</v>
      </c>
      <c r="M53">
        <v>153.41019628443954</v>
      </c>
      <c r="N53">
        <v>153.41019628443954</v>
      </c>
      <c r="O53">
        <v>153.41019628443954</v>
      </c>
      <c r="P53">
        <v>153.41019628443954</v>
      </c>
      <c r="Q53">
        <v>153.41019628443954</v>
      </c>
      <c r="R53">
        <v>151.77817291971144</v>
      </c>
      <c r="S53">
        <v>148.71812911084629</v>
      </c>
      <c r="T53">
        <v>150.35015247557436</v>
      </c>
      <c r="U53">
        <v>151.55716975573785</v>
      </c>
      <c r="V53">
        <v>152.88318873957942</v>
      </c>
      <c r="W53">
        <v>154.32820942709907</v>
      </c>
      <c r="X53">
        <v>155.89223181829681</v>
      </c>
      <c r="Y53">
        <v>157.57525591317264</v>
      </c>
      <c r="Z53">
        <v>159.37728171172657</v>
      </c>
      <c r="AA53">
        <v>166.08104435225894</v>
      </c>
      <c r="AB53">
        <v>177.26720449799933</v>
      </c>
      <c r="AC53">
        <v>187.58068548343371</v>
      </c>
      <c r="AD53">
        <v>194.27878137617188</v>
      </c>
      <c r="AE53">
        <v>198.18033723247493</v>
      </c>
      <c r="AF53">
        <v>201.66538712590469</v>
      </c>
      <c r="AG53">
        <v>202.72280226430144</v>
      </c>
      <c r="AH53">
        <v>201.56678571428571</v>
      </c>
      <c r="AI53">
        <v>150.07226013167988</v>
      </c>
      <c r="AJ53">
        <v>143.62235601508567</v>
      </c>
      <c r="AK53">
        <v>133.27384700204553</v>
      </c>
      <c r="AL53">
        <v>120.5920105152135</v>
      </c>
      <c r="AM53">
        <v>109.72131328304783</v>
      </c>
      <c r="AN53">
        <v>100.66175530554844</v>
      </c>
      <c r="AO53">
        <v>91.836474047558184</v>
      </c>
      <c r="AP53">
        <v>84.380810534390179</v>
      </c>
      <c r="AQ53">
        <v>78.397743543850694</v>
      </c>
      <c r="AR53">
        <v>73.87440072871388</v>
      </c>
      <c r="AS53">
        <v>70.810782088979792</v>
      </c>
      <c r="AT53">
        <v>69.206887624648417</v>
      </c>
      <c r="AU53">
        <v>67.693099590897475</v>
      </c>
      <c r="AV53">
        <v>66.269417987726911</v>
      </c>
      <c r="AW53">
        <v>64.935842815136766</v>
      </c>
      <c r="AX53">
        <v>63.692374073127056</v>
      </c>
      <c r="AY53">
        <v>62.539011761697765</v>
      </c>
      <c r="AZ53">
        <v>61.385649450268453</v>
      </c>
      <c r="BA53">
        <v>60.294074405522878</v>
      </c>
      <c r="BB53">
        <v>59.256563219125532</v>
      </c>
      <c r="BC53">
        <v>58.273115891076429</v>
      </c>
      <c r="BD53">
        <v>57.343732421375599</v>
      </c>
      <c r="BE53">
        <v>56.468412810023004</v>
      </c>
    </row>
    <row r="54" spans="4:57">
      <c r="D54" t="s">
        <v>234</v>
      </c>
      <c r="E54" t="s">
        <v>22</v>
      </c>
      <c r="F54" t="s">
        <v>19</v>
      </c>
      <c r="G54">
        <v>154.26723648714588</v>
      </c>
      <c r="H54">
        <v>154.26723648714588</v>
      </c>
      <c r="I54">
        <v>154.26723648714588</v>
      </c>
      <c r="J54">
        <v>154.26723648714588</v>
      </c>
      <c r="K54">
        <v>154.26723648714588</v>
      </c>
      <c r="L54">
        <v>154.26723648714588</v>
      </c>
      <c r="M54">
        <v>154.26723648714588</v>
      </c>
      <c r="N54">
        <v>154.26723648714588</v>
      </c>
      <c r="O54">
        <v>154.26723648714588</v>
      </c>
      <c r="P54">
        <v>154.26723648714588</v>
      </c>
      <c r="Q54">
        <v>154.26723648714588</v>
      </c>
      <c r="R54">
        <v>152.62609567345285</v>
      </c>
      <c r="S54">
        <v>149.5489566477784</v>
      </c>
      <c r="T54">
        <v>151.19009746147145</v>
      </c>
      <c r="U54">
        <v>152.40385785493191</v>
      </c>
      <c r="V54">
        <v>153.73728476605751</v>
      </c>
      <c r="W54">
        <v>155.19037819484822</v>
      </c>
      <c r="X54">
        <v>156.76313814130407</v>
      </c>
      <c r="Y54">
        <v>158.45556460542502</v>
      </c>
      <c r="Z54">
        <v>160.26765758721106</v>
      </c>
      <c r="AA54">
        <v>167.00887141567935</v>
      </c>
      <c r="AB54">
        <v>178.25752407620044</v>
      </c>
      <c r="AC54">
        <v>188.62862227384394</v>
      </c>
      <c r="AD54">
        <v>195.36413769670915</v>
      </c>
      <c r="AE54">
        <v>199.28748995444406</v>
      </c>
      <c r="AF54">
        <v>202.79200940035105</v>
      </c>
      <c r="AG54">
        <v>203.85533188588971</v>
      </c>
      <c r="AH54">
        <v>202.69285714285712</v>
      </c>
      <c r="AI54">
        <v>150.910652646382</v>
      </c>
      <c r="AJ54">
        <v>144.42471554589622</v>
      </c>
      <c r="AK54">
        <v>134.01839363334187</v>
      </c>
      <c r="AL54">
        <v>121.26570889798005</v>
      </c>
      <c r="AM54">
        <v>110.33428151367939</v>
      </c>
      <c r="AN54">
        <v>101.22411148043977</v>
      </c>
      <c r="AO54">
        <v>92.349526975198174</v>
      </c>
      <c r="AP54">
        <v>84.852211710559956</v>
      </c>
      <c r="AQ54">
        <v>78.835719764766054</v>
      </c>
      <c r="AR54">
        <v>74.287106878036312</v>
      </c>
      <c r="AS54">
        <v>71.206373050370743</v>
      </c>
      <c r="AT54">
        <v>69.593518281769349</v>
      </c>
      <c r="AU54">
        <v>68.071273331628745</v>
      </c>
      <c r="AV54">
        <v>66.639638199948848</v>
      </c>
      <c r="AW54">
        <v>65.298612886729714</v>
      </c>
      <c r="AX54">
        <v>64.048197391971343</v>
      </c>
      <c r="AY54">
        <v>62.888391715673727</v>
      </c>
      <c r="AZ54">
        <v>61.728586039376097</v>
      </c>
      <c r="BA54">
        <v>60.630912810022998</v>
      </c>
      <c r="BB54">
        <v>59.587605471746343</v>
      </c>
      <c r="BC54">
        <v>58.598664024546132</v>
      </c>
      <c r="BD54">
        <v>57.664088468422392</v>
      </c>
      <c r="BE54">
        <v>56.783878803375089</v>
      </c>
    </row>
    <row r="55" spans="4:57">
      <c r="D55" t="s">
        <v>234</v>
      </c>
      <c r="E55" t="s">
        <v>23</v>
      </c>
      <c r="F55" t="s">
        <v>21</v>
      </c>
      <c r="G55">
        <v>146.2275632830478</v>
      </c>
      <c r="H55">
        <v>146.2275632830478</v>
      </c>
      <c r="I55">
        <v>146.2275632830478</v>
      </c>
      <c r="J55">
        <v>146.2275632830478</v>
      </c>
      <c r="K55">
        <v>146.2275632830478</v>
      </c>
      <c r="L55">
        <v>146.2275632830478</v>
      </c>
      <c r="M55">
        <v>146.2275632830478</v>
      </c>
      <c r="N55">
        <v>146.2275632830478</v>
      </c>
      <c r="O55">
        <v>146.2275632830478</v>
      </c>
      <c r="P55">
        <v>146.2275632830478</v>
      </c>
      <c r="Q55">
        <v>146.2275632830478</v>
      </c>
      <c r="R55">
        <v>144.67195090769624</v>
      </c>
      <c r="S55">
        <v>141.75517770391204</v>
      </c>
      <c r="T55">
        <v>143.3107900792636</v>
      </c>
      <c r="U55">
        <v>144.46129506520072</v>
      </c>
      <c r="V55">
        <v>145.72523012017385</v>
      </c>
      <c r="W55">
        <v>147.10259524418305</v>
      </c>
      <c r="X55">
        <v>148.59339043722832</v>
      </c>
      <c r="Y55">
        <v>150.19761569930964</v>
      </c>
      <c r="Z55">
        <v>151.91527103042699</v>
      </c>
      <c r="AA55">
        <v>158.30516491945795</v>
      </c>
      <c r="AB55">
        <v>168.96759140884683</v>
      </c>
      <c r="AC55">
        <v>178.79819739197134</v>
      </c>
      <c r="AD55">
        <v>185.18268984914343</v>
      </c>
      <c r="AE55">
        <v>188.90157568396828</v>
      </c>
      <c r="AF55">
        <v>192.22345627716695</v>
      </c>
      <c r="AG55">
        <v>193.23136346203017</v>
      </c>
      <c r="AH55">
        <v>192.12947136282281</v>
      </c>
      <c r="AI55">
        <v>188.91777997954486</v>
      </c>
      <c r="AJ55">
        <v>180.79834760930709</v>
      </c>
      <c r="AK55">
        <v>167.77117425210943</v>
      </c>
      <c r="AL55">
        <v>151.80670225006389</v>
      </c>
      <c r="AM55">
        <v>138.12217463564306</v>
      </c>
      <c r="AN55">
        <v>126.71759140884681</v>
      </c>
      <c r="AO55">
        <v>115.60792636154436</v>
      </c>
      <c r="AP55">
        <v>106.22239836358986</v>
      </c>
      <c r="AQ55">
        <v>98.690641779596007</v>
      </c>
      <c r="AR55">
        <v>92.996452313986183</v>
      </c>
      <c r="AS55">
        <v>89.139829966760402</v>
      </c>
      <c r="AT55">
        <v>87.120774737918666</v>
      </c>
      <c r="AU55">
        <v>85.215149578113014</v>
      </c>
      <c r="AV55">
        <v>83.422954487343361</v>
      </c>
      <c r="AW55">
        <v>81.744189465609779</v>
      </c>
      <c r="AX55">
        <v>80.178854512912267</v>
      </c>
      <c r="AY55">
        <v>78.726949629250811</v>
      </c>
      <c r="AZ55">
        <v>77.275044745589327</v>
      </c>
      <c r="BA55">
        <v>75.900920480695447</v>
      </c>
      <c r="BB55">
        <v>74.59485425722319</v>
      </c>
      <c r="BC55">
        <v>73.356846075172555</v>
      </c>
      <c r="BD55">
        <v>72.186895934543571</v>
      </c>
      <c r="BE55">
        <v>71.085003835336209</v>
      </c>
    </row>
    <row r="56" spans="4:57">
      <c r="D56" t="s">
        <v>234</v>
      </c>
      <c r="E56" t="s">
        <v>23</v>
      </c>
      <c r="F56" t="s">
        <v>20</v>
      </c>
      <c r="G56">
        <v>146.2275632830478</v>
      </c>
      <c r="H56">
        <v>146.2275632830478</v>
      </c>
      <c r="I56">
        <v>146.2275632830478</v>
      </c>
      <c r="J56">
        <v>146.2275632830478</v>
      </c>
      <c r="K56">
        <v>146.2275632830478</v>
      </c>
      <c r="L56">
        <v>146.2275632830478</v>
      </c>
      <c r="M56">
        <v>146.2275632830478</v>
      </c>
      <c r="N56">
        <v>146.2275632830478</v>
      </c>
      <c r="O56">
        <v>146.2275632830478</v>
      </c>
      <c r="P56">
        <v>146.2275632830478</v>
      </c>
      <c r="Q56">
        <v>146.2275632830478</v>
      </c>
      <c r="R56">
        <v>144.67195090769624</v>
      </c>
      <c r="S56">
        <v>141.75517770391204</v>
      </c>
      <c r="T56">
        <v>143.3107900792636</v>
      </c>
      <c r="U56">
        <v>144.46129506520072</v>
      </c>
      <c r="V56">
        <v>145.72523012017385</v>
      </c>
      <c r="W56">
        <v>147.10259524418305</v>
      </c>
      <c r="X56">
        <v>148.59339043722832</v>
      </c>
      <c r="Y56">
        <v>150.19761569930964</v>
      </c>
      <c r="Z56">
        <v>151.91527103042699</v>
      </c>
      <c r="AA56">
        <v>158.30516491945795</v>
      </c>
      <c r="AB56">
        <v>168.96759140884683</v>
      </c>
      <c r="AC56">
        <v>178.79819739197134</v>
      </c>
      <c r="AD56">
        <v>185.18268984914343</v>
      </c>
      <c r="AE56">
        <v>188.90157568396828</v>
      </c>
      <c r="AF56">
        <v>192.22345627716695</v>
      </c>
      <c r="AG56">
        <v>193.23136346203017</v>
      </c>
      <c r="AH56">
        <v>192.12947136282281</v>
      </c>
      <c r="AI56">
        <v>188.91777997954486</v>
      </c>
      <c r="AJ56">
        <v>180.79834760930709</v>
      </c>
      <c r="AK56">
        <v>167.77117425210943</v>
      </c>
      <c r="AL56">
        <v>151.80670225006389</v>
      </c>
      <c r="AM56">
        <v>138.12217463564306</v>
      </c>
      <c r="AN56">
        <v>126.71759140884681</v>
      </c>
      <c r="AO56">
        <v>115.60792636154436</v>
      </c>
      <c r="AP56">
        <v>106.22239836358986</v>
      </c>
      <c r="AQ56">
        <v>98.690641779596007</v>
      </c>
      <c r="AR56">
        <v>92.996452313986183</v>
      </c>
      <c r="AS56">
        <v>89.139829966760402</v>
      </c>
      <c r="AT56">
        <v>87.120774737918666</v>
      </c>
      <c r="AU56">
        <v>85.215149578113014</v>
      </c>
      <c r="AV56">
        <v>83.422954487343361</v>
      </c>
      <c r="AW56">
        <v>81.744189465609779</v>
      </c>
      <c r="AX56">
        <v>80.178854512912267</v>
      </c>
      <c r="AY56">
        <v>78.726949629250811</v>
      </c>
      <c r="AZ56">
        <v>77.275044745589327</v>
      </c>
      <c r="BA56">
        <v>75.900920480695447</v>
      </c>
      <c r="BB56">
        <v>74.59485425722319</v>
      </c>
      <c r="BC56">
        <v>73.356846075172555</v>
      </c>
      <c r="BD56">
        <v>72.186895934543571</v>
      </c>
      <c r="BE56">
        <v>71.085003835336209</v>
      </c>
    </row>
    <row r="57" spans="4:57">
      <c r="D57" t="s">
        <v>234</v>
      </c>
      <c r="E57" t="s">
        <v>23</v>
      </c>
      <c r="F57" t="s">
        <v>5</v>
      </c>
      <c r="G57">
        <v>146.2275632830478</v>
      </c>
      <c r="H57">
        <v>146.2275632830478</v>
      </c>
      <c r="I57">
        <v>146.2275632830478</v>
      </c>
      <c r="J57">
        <v>146.2275632830478</v>
      </c>
      <c r="K57">
        <v>146.2275632830478</v>
      </c>
      <c r="L57">
        <v>146.2275632830478</v>
      </c>
      <c r="M57">
        <v>146.2275632830478</v>
      </c>
      <c r="N57">
        <v>146.2275632830478</v>
      </c>
      <c r="O57">
        <v>146.2275632830478</v>
      </c>
      <c r="P57">
        <v>146.2275632830478</v>
      </c>
      <c r="Q57">
        <v>146.2275632830478</v>
      </c>
      <c r="R57">
        <v>144.67195090769624</v>
      </c>
      <c r="S57">
        <v>141.75517770391204</v>
      </c>
      <c r="T57">
        <v>143.3107900792636</v>
      </c>
      <c r="U57">
        <v>144.46129506520072</v>
      </c>
      <c r="V57">
        <v>145.72523012017385</v>
      </c>
      <c r="W57">
        <v>147.10259524418305</v>
      </c>
      <c r="X57">
        <v>148.59339043722832</v>
      </c>
      <c r="Y57">
        <v>150.19761569930964</v>
      </c>
      <c r="Z57">
        <v>151.91527103042699</v>
      </c>
      <c r="AA57">
        <v>158.30516491945795</v>
      </c>
      <c r="AB57">
        <v>168.96759140884683</v>
      </c>
      <c r="AC57">
        <v>178.79819739197134</v>
      </c>
      <c r="AD57">
        <v>185.18268984914343</v>
      </c>
      <c r="AE57">
        <v>188.90157568396828</v>
      </c>
      <c r="AF57">
        <v>192.22345627716695</v>
      </c>
      <c r="AG57">
        <v>193.23136346203017</v>
      </c>
      <c r="AH57">
        <v>192.12947136282281</v>
      </c>
      <c r="AI57">
        <v>188.91777997954486</v>
      </c>
      <c r="AJ57">
        <v>180.79834760930709</v>
      </c>
      <c r="AK57">
        <v>167.77117425210943</v>
      </c>
      <c r="AL57">
        <v>151.80670225006389</v>
      </c>
      <c r="AM57">
        <v>138.12217463564306</v>
      </c>
      <c r="AN57">
        <v>126.71759140884681</v>
      </c>
      <c r="AO57">
        <v>115.60792636154436</v>
      </c>
      <c r="AP57">
        <v>106.22239836358986</v>
      </c>
      <c r="AQ57">
        <v>98.690641779596007</v>
      </c>
      <c r="AR57">
        <v>92.996452313986183</v>
      </c>
      <c r="AS57">
        <v>89.139829966760402</v>
      </c>
      <c r="AT57">
        <v>87.120774737918666</v>
      </c>
      <c r="AU57">
        <v>85.215149578113014</v>
      </c>
      <c r="AV57">
        <v>83.422954487343361</v>
      </c>
      <c r="AW57">
        <v>81.744189465609779</v>
      </c>
      <c r="AX57">
        <v>80.178854512912267</v>
      </c>
      <c r="AY57">
        <v>78.726949629250811</v>
      </c>
      <c r="AZ57">
        <v>77.275044745589327</v>
      </c>
      <c r="BA57">
        <v>75.900920480695447</v>
      </c>
      <c r="BB57">
        <v>74.59485425722319</v>
      </c>
      <c r="BC57">
        <v>73.356846075172555</v>
      </c>
      <c r="BD57">
        <v>72.186895934543571</v>
      </c>
      <c r="BE57">
        <v>71.085003835336209</v>
      </c>
    </row>
    <row r="58" spans="4:57">
      <c r="D58" t="s">
        <v>234</v>
      </c>
      <c r="E58" t="s">
        <v>23</v>
      </c>
      <c r="F58" t="s">
        <v>19</v>
      </c>
      <c r="G58">
        <v>146.2275632830478</v>
      </c>
      <c r="H58">
        <v>146.2275632830478</v>
      </c>
      <c r="I58">
        <v>146.2275632830478</v>
      </c>
      <c r="J58">
        <v>146.2275632830478</v>
      </c>
      <c r="K58">
        <v>146.2275632830478</v>
      </c>
      <c r="L58">
        <v>146.2275632830478</v>
      </c>
      <c r="M58">
        <v>146.2275632830478</v>
      </c>
      <c r="N58">
        <v>146.2275632830478</v>
      </c>
      <c r="O58">
        <v>146.2275632830478</v>
      </c>
      <c r="P58">
        <v>146.2275632830478</v>
      </c>
      <c r="Q58">
        <v>146.2275632830478</v>
      </c>
      <c r="R58">
        <v>144.67195090769624</v>
      </c>
      <c r="S58">
        <v>141.75517770391204</v>
      </c>
      <c r="T58">
        <v>143.3107900792636</v>
      </c>
      <c r="U58">
        <v>144.46129506520072</v>
      </c>
      <c r="V58">
        <v>145.72523012017385</v>
      </c>
      <c r="W58">
        <v>147.10259524418305</v>
      </c>
      <c r="X58">
        <v>148.59339043722832</v>
      </c>
      <c r="Y58">
        <v>150.19761569930964</v>
      </c>
      <c r="Z58">
        <v>151.91527103042699</v>
      </c>
      <c r="AA58">
        <v>158.30516491945795</v>
      </c>
      <c r="AB58">
        <v>168.96759140884683</v>
      </c>
      <c r="AC58">
        <v>178.79819739197134</v>
      </c>
      <c r="AD58">
        <v>185.18268984914343</v>
      </c>
      <c r="AE58">
        <v>188.90157568396828</v>
      </c>
      <c r="AF58">
        <v>192.22345627716695</v>
      </c>
      <c r="AG58">
        <v>193.23136346203017</v>
      </c>
      <c r="AH58">
        <v>192.12947136282281</v>
      </c>
      <c r="AI58">
        <v>188.91777997954486</v>
      </c>
      <c r="AJ58">
        <v>180.79834760930709</v>
      </c>
      <c r="AK58">
        <v>167.77117425210943</v>
      </c>
      <c r="AL58">
        <v>151.80670225006389</v>
      </c>
      <c r="AM58">
        <v>138.12217463564306</v>
      </c>
      <c r="AN58">
        <v>126.71759140884681</v>
      </c>
      <c r="AO58">
        <v>115.60792636154436</v>
      </c>
      <c r="AP58">
        <v>106.22239836358986</v>
      </c>
      <c r="AQ58">
        <v>98.690641779596007</v>
      </c>
      <c r="AR58">
        <v>92.996452313986183</v>
      </c>
      <c r="AS58">
        <v>89.139829966760402</v>
      </c>
      <c r="AT58">
        <v>87.120774737918666</v>
      </c>
      <c r="AU58">
        <v>85.215149578113014</v>
      </c>
      <c r="AV58">
        <v>83.422954487343361</v>
      </c>
      <c r="AW58">
        <v>81.744189465609779</v>
      </c>
      <c r="AX58">
        <v>80.178854512912267</v>
      </c>
      <c r="AY58">
        <v>78.726949629250811</v>
      </c>
      <c r="AZ58">
        <v>77.275044745589327</v>
      </c>
      <c r="BA58">
        <v>75.900920480695447</v>
      </c>
      <c r="BB58">
        <v>74.59485425722319</v>
      </c>
      <c r="BC58">
        <v>73.356846075172555</v>
      </c>
      <c r="BD58">
        <v>72.186895934543571</v>
      </c>
      <c r="BE58">
        <v>71.085003835336209</v>
      </c>
    </row>
    <row r="59" spans="4:57">
      <c r="D59" t="s">
        <v>234</v>
      </c>
      <c r="E59" t="s">
        <v>24</v>
      </c>
      <c r="F59" t="s">
        <v>21</v>
      </c>
      <c r="G59">
        <v>181.27026335975455</v>
      </c>
      <c r="H59">
        <v>181.27026335975455</v>
      </c>
      <c r="I59">
        <v>181.27026335975455</v>
      </c>
      <c r="J59">
        <v>181.27026335975455</v>
      </c>
      <c r="K59">
        <v>181.27026335975455</v>
      </c>
      <c r="L59">
        <v>181.27026335975455</v>
      </c>
      <c r="M59">
        <v>181.27026335975455</v>
      </c>
      <c r="N59">
        <v>181.27026335975455</v>
      </c>
      <c r="O59">
        <v>181.27026335975455</v>
      </c>
      <c r="P59">
        <v>181.27026335975455</v>
      </c>
      <c r="Q59">
        <v>181.27026335975455</v>
      </c>
      <c r="R59">
        <v>179.34185630273589</v>
      </c>
      <c r="S59">
        <v>175.7260930708259</v>
      </c>
      <c r="T59">
        <v>177.65450012784456</v>
      </c>
      <c r="U59">
        <v>179.08071784709796</v>
      </c>
      <c r="V59">
        <v>180.64754858092562</v>
      </c>
      <c r="W59">
        <v>182.35499232932756</v>
      </c>
      <c r="X59">
        <v>184.20304909230379</v>
      </c>
      <c r="Y59">
        <v>186.19171886985427</v>
      </c>
      <c r="Z59">
        <v>188.32100166197907</v>
      </c>
      <c r="AA59">
        <v>196.24220148299671</v>
      </c>
      <c r="AB59">
        <v>209.45982485297881</v>
      </c>
      <c r="AC59">
        <v>221.64628611608288</v>
      </c>
      <c r="AD59">
        <v>229.56079007926365</v>
      </c>
      <c r="AE59">
        <v>234.17088819994891</v>
      </c>
      <c r="AF59">
        <v>238.28884076962416</v>
      </c>
      <c r="AG59">
        <v>239.53828784198419</v>
      </c>
      <c r="AH59">
        <v>238.17233284326264</v>
      </c>
      <c r="AI59">
        <v>234.19097577345951</v>
      </c>
      <c r="AJ59">
        <v>224.12576227307599</v>
      </c>
      <c r="AK59">
        <v>207.97669234211202</v>
      </c>
      <c r="AL59">
        <v>188.18641491945795</v>
      </c>
      <c r="AM59">
        <v>171.22245908974691</v>
      </c>
      <c r="AN59">
        <v>157.08482485297878</v>
      </c>
      <c r="AO59">
        <v>143.31278445410385</v>
      </c>
      <c r="AP59">
        <v>131.67806187675788</v>
      </c>
      <c r="AQ59">
        <v>122.34135770902586</v>
      </c>
      <c r="AR59">
        <v>115.2825843773971</v>
      </c>
      <c r="AS59">
        <v>110.50174188187164</v>
      </c>
      <c r="AT59">
        <v>107.99883022244948</v>
      </c>
      <c r="AU59">
        <v>105.63653157760166</v>
      </c>
      <c r="AV59">
        <v>103.41484594732805</v>
      </c>
      <c r="AW59">
        <v>101.33377333162871</v>
      </c>
      <c r="AX59">
        <v>99.393313730503678</v>
      </c>
      <c r="AY59">
        <v>97.593467143952935</v>
      </c>
      <c r="AZ59">
        <v>95.793620557402178</v>
      </c>
      <c r="BA59">
        <v>94.090194323702377</v>
      </c>
      <c r="BB59">
        <v>92.471135898747107</v>
      </c>
      <c r="BC59">
        <v>90.936445282536411</v>
      </c>
      <c r="BD59">
        <v>89.486122475070317</v>
      </c>
      <c r="BE59">
        <v>88.120167476348755</v>
      </c>
    </row>
    <row r="60" spans="4:57">
      <c r="D60" t="s">
        <v>234</v>
      </c>
      <c r="E60" t="s">
        <v>24</v>
      </c>
      <c r="F60" t="s">
        <v>20</v>
      </c>
      <c r="G60">
        <v>158.77371516236255</v>
      </c>
      <c r="H60">
        <v>158.77371516236255</v>
      </c>
      <c r="I60">
        <v>158.77371516236255</v>
      </c>
      <c r="J60">
        <v>158.77371516236255</v>
      </c>
      <c r="K60">
        <v>158.77371516236255</v>
      </c>
      <c r="L60">
        <v>158.77371516236255</v>
      </c>
      <c r="M60">
        <v>158.77371516236255</v>
      </c>
      <c r="N60">
        <v>158.77371516236255</v>
      </c>
      <c r="O60">
        <v>158.77371516236255</v>
      </c>
      <c r="P60">
        <v>158.77371516236255</v>
      </c>
      <c r="Q60">
        <v>158.77371516236255</v>
      </c>
      <c r="R60">
        <v>157.0846330861672</v>
      </c>
      <c r="S60">
        <v>153.91760419330095</v>
      </c>
      <c r="T60">
        <v>155.60668626949629</v>
      </c>
      <c r="U60">
        <v>156.85590322168241</v>
      </c>
      <c r="V60">
        <v>158.22828240859116</v>
      </c>
      <c r="W60">
        <v>159.72382383022244</v>
      </c>
      <c r="X60">
        <v>161.3425274865763</v>
      </c>
      <c r="Y60">
        <v>163.08439337765276</v>
      </c>
      <c r="Z60">
        <v>164.94942150345179</v>
      </c>
      <c r="AA60">
        <v>171.88756072615701</v>
      </c>
      <c r="AB60">
        <v>183.46481079007927</v>
      </c>
      <c r="AC60">
        <v>194.13887113270263</v>
      </c>
      <c r="AD60">
        <v>201.07114548708768</v>
      </c>
      <c r="AE60">
        <v>205.10910732549218</v>
      </c>
      <c r="AF60">
        <v>208.71600134236766</v>
      </c>
      <c r="AG60">
        <v>209.81038577090257</v>
      </c>
      <c r="AH60">
        <v>208.61395263359753</v>
      </c>
      <c r="AI60">
        <v>205.12670193045255</v>
      </c>
      <c r="AJ60">
        <v>196.31063187164409</v>
      </c>
      <c r="AK60">
        <v>182.16574245717206</v>
      </c>
      <c r="AL60">
        <v>164.83153765021731</v>
      </c>
      <c r="AM60">
        <v>149.97289376118641</v>
      </c>
      <c r="AN60">
        <v>137.58981079007924</v>
      </c>
      <c r="AO60">
        <v>125.52694962925084</v>
      </c>
      <c r="AP60">
        <v>115.33615443620556</v>
      </c>
      <c r="AQ60">
        <v>107.15818205062644</v>
      </c>
      <c r="AR60">
        <v>100.97543786755305</v>
      </c>
      <c r="AS60">
        <v>96.787921886985401</v>
      </c>
      <c r="AT60">
        <v>94.59563410892352</v>
      </c>
      <c r="AU60">
        <v>92.526508565584251</v>
      </c>
      <c r="AV60">
        <v>90.580545256967497</v>
      </c>
      <c r="AW60">
        <v>88.757744183073328</v>
      </c>
      <c r="AX60">
        <v>87.058105343901772</v>
      </c>
      <c r="AY60">
        <v>85.481628739452802</v>
      </c>
      <c r="AZ60">
        <v>83.905152135003803</v>
      </c>
      <c r="BA60">
        <v>82.413129634364594</v>
      </c>
      <c r="BB60">
        <v>80.995004474558911</v>
      </c>
      <c r="BC60">
        <v>79.650776655586768</v>
      </c>
      <c r="BD60">
        <v>78.380446177448206</v>
      </c>
      <c r="BE60">
        <v>77.184013040143171</v>
      </c>
    </row>
    <row r="61" spans="4:57">
      <c r="D61" t="s">
        <v>234</v>
      </c>
      <c r="E61" t="s">
        <v>24</v>
      </c>
      <c r="F61" t="s">
        <v>5</v>
      </c>
      <c r="G61">
        <v>138.22398363589875</v>
      </c>
      <c r="H61">
        <v>138.22398363589875</v>
      </c>
      <c r="I61">
        <v>138.22398363589875</v>
      </c>
      <c r="J61">
        <v>138.22398363589875</v>
      </c>
      <c r="K61">
        <v>138.22398363589875</v>
      </c>
      <c r="L61">
        <v>138.22398363589875</v>
      </c>
      <c r="M61">
        <v>138.22398363589875</v>
      </c>
      <c r="N61">
        <v>138.22398363589875</v>
      </c>
      <c r="O61">
        <v>138.22398363589875</v>
      </c>
      <c r="P61">
        <v>138.22398363589875</v>
      </c>
      <c r="Q61">
        <v>138.22398363589875</v>
      </c>
      <c r="R61">
        <v>136.75351572487855</v>
      </c>
      <c r="S61">
        <v>133.99638839171567</v>
      </c>
      <c r="T61">
        <v>135.46685630273586</v>
      </c>
      <c r="U61">
        <v>136.55438986192789</v>
      </c>
      <c r="V61">
        <v>137.7491450396318</v>
      </c>
      <c r="W61">
        <v>139.0511218358476</v>
      </c>
      <c r="X61">
        <v>140.46032025057531</v>
      </c>
      <c r="Y61">
        <v>141.97674028381488</v>
      </c>
      <c r="Z61">
        <v>143.60038193556636</v>
      </c>
      <c r="AA61">
        <v>149.64053311173615</v>
      </c>
      <c r="AB61">
        <v>159.71936525185376</v>
      </c>
      <c r="AC61">
        <v>169.01190552288418</v>
      </c>
      <c r="AD61">
        <v>175.04695090769624</v>
      </c>
      <c r="AE61">
        <v>178.56228825747891</v>
      </c>
      <c r="AF61">
        <v>181.70234994246997</v>
      </c>
      <c r="AG61">
        <v>182.65509060981847</v>
      </c>
      <c r="AH61">
        <v>181.61350917284582</v>
      </c>
      <c r="AI61">
        <v>178.57760563155202</v>
      </c>
      <c r="AJ61">
        <v>170.90258006264384</v>
      </c>
      <c r="AK61">
        <v>158.58843246612119</v>
      </c>
      <c r="AL61">
        <v>143.49775552927639</v>
      </c>
      <c r="AM61">
        <v>130.56223312452059</v>
      </c>
      <c r="AN61">
        <v>119.78186525185373</v>
      </c>
      <c r="AO61">
        <v>109.28027358731782</v>
      </c>
      <c r="AP61">
        <v>100.40845052416262</v>
      </c>
      <c r="AQ61">
        <v>93.288935054973166</v>
      </c>
      <c r="AR61">
        <v>87.90640980567629</v>
      </c>
      <c r="AS61">
        <v>84.260874776272033</v>
      </c>
      <c r="AT61">
        <v>82.352329966760394</v>
      </c>
      <c r="AU61">
        <v>80.551006775760683</v>
      </c>
      <c r="AV61">
        <v>78.856905203272802</v>
      </c>
      <c r="AW61">
        <v>77.270025249296822</v>
      </c>
      <c r="AX61">
        <v>75.790366913832756</v>
      </c>
      <c r="AY61">
        <v>74.417930196880576</v>
      </c>
      <c r="AZ61">
        <v>73.045493479928382</v>
      </c>
      <c r="BA61">
        <v>71.746580158527209</v>
      </c>
      <c r="BB61">
        <v>70.51199980823317</v>
      </c>
      <c r="BC61">
        <v>69.341752429046252</v>
      </c>
      <c r="BD61">
        <v>68.235838020966497</v>
      </c>
      <c r="BE61">
        <v>67.194256583993848</v>
      </c>
    </row>
    <row r="62" spans="4:57">
      <c r="D62" t="s">
        <v>234</v>
      </c>
      <c r="E62" t="s">
        <v>24</v>
      </c>
      <c r="F62" t="s">
        <v>19</v>
      </c>
      <c r="G62">
        <v>165.69572999232932</v>
      </c>
      <c r="H62">
        <v>165.69572999232932</v>
      </c>
      <c r="I62">
        <v>165.69572999232932</v>
      </c>
      <c r="J62">
        <v>165.69572999232932</v>
      </c>
      <c r="K62">
        <v>165.69572999232932</v>
      </c>
      <c r="L62">
        <v>165.69572999232932</v>
      </c>
      <c r="M62">
        <v>165.69572999232932</v>
      </c>
      <c r="N62">
        <v>165.69572999232932</v>
      </c>
      <c r="O62">
        <v>165.69572999232932</v>
      </c>
      <c r="P62">
        <v>165.69572999232932</v>
      </c>
      <c r="Q62">
        <v>165.69572999232932</v>
      </c>
      <c r="R62">
        <v>163.93300946049604</v>
      </c>
      <c r="S62">
        <v>160.62790846330861</v>
      </c>
      <c r="T62">
        <v>162.3906289951419</v>
      </c>
      <c r="U62">
        <v>163.69430772181028</v>
      </c>
      <c r="V62">
        <v>165.12651815392482</v>
      </c>
      <c r="W62">
        <v>166.68726029148553</v>
      </c>
      <c r="X62">
        <v>168.37653413449243</v>
      </c>
      <c r="Y62">
        <v>170.19433968294553</v>
      </c>
      <c r="Z62">
        <v>172.14067693684478</v>
      </c>
      <c r="AA62">
        <v>179.38129634364611</v>
      </c>
      <c r="AB62">
        <v>191.46327665558681</v>
      </c>
      <c r="AC62">
        <v>202.60269112758883</v>
      </c>
      <c r="AD62">
        <v>209.83718997698796</v>
      </c>
      <c r="AE62">
        <v>214.05119374840191</v>
      </c>
      <c r="AF62">
        <v>217.81533655075427</v>
      </c>
      <c r="AG62">
        <v>218.95743256200461</v>
      </c>
      <c r="AH62">
        <v>217.70883885195602</v>
      </c>
      <c r="AI62">
        <v>214.06955542060854</v>
      </c>
      <c r="AJ62">
        <v>204.86913353362311</v>
      </c>
      <c r="AK62">
        <v>190.10757319099972</v>
      </c>
      <c r="AL62">
        <v>172.01765373306057</v>
      </c>
      <c r="AM62">
        <v>156.51122155458964</v>
      </c>
      <c r="AN62">
        <v>143.58827665558678</v>
      </c>
      <c r="AO62">
        <v>130.99951419074407</v>
      </c>
      <c r="AP62">
        <v>120.36443364868319</v>
      </c>
      <c r="AQ62">
        <v>111.82992840705703</v>
      </c>
      <c r="AR62">
        <v>105.37763679365891</v>
      </c>
      <c r="AS62">
        <v>101.00755880848885</v>
      </c>
      <c r="AT62">
        <v>98.719694451546886</v>
      </c>
      <c r="AU62">
        <v>96.56036180005114</v>
      </c>
      <c r="AV62">
        <v>94.529560854001502</v>
      </c>
      <c r="AW62">
        <v>92.627291613398057</v>
      </c>
      <c r="AX62">
        <v>90.853554078240819</v>
      </c>
      <c r="AY62">
        <v>89.208348248529759</v>
      </c>
      <c r="AZ62">
        <v>87.563142418818686</v>
      </c>
      <c r="BA62">
        <v>86.006072615699281</v>
      </c>
      <c r="BB62">
        <v>84.526121835847576</v>
      </c>
      <c r="BC62">
        <v>83.123290079263569</v>
      </c>
      <c r="BD62">
        <v>81.797577345947303</v>
      </c>
      <c r="BE62">
        <v>80.548983635898722</v>
      </c>
    </row>
    <row r="63" spans="4:57">
      <c r="D63" t="s">
        <v>234</v>
      </c>
    </row>
    <row r="64" spans="4:57">
      <c r="D64" t="s">
        <v>234</v>
      </c>
      <c r="E64" t="s">
        <v>241</v>
      </c>
      <c r="F64" t="s">
        <v>242</v>
      </c>
      <c r="G64">
        <v>1985</v>
      </c>
      <c r="H64">
        <v>1986</v>
      </c>
      <c r="I64">
        <v>1987</v>
      </c>
      <c r="J64">
        <v>1988</v>
      </c>
      <c r="K64">
        <v>1989</v>
      </c>
      <c r="L64">
        <v>1990</v>
      </c>
      <c r="M64">
        <v>1991</v>
      </c>
      <c r="N64">
        <v>1992</v>
      </c>
      <c r="O64">
        <v>1993</v>
      </c>
      <c r="P64">
        <v>1994</v>
      </c>
      <c r="Q64">
        <v>1995</v>
      </c>
      <c r="R64">
        <v>1996</v>
      </c>
      <c r="S64">
        <v>1997</v>
      </c>
      <c r="T64">
        <v>1998</v>
      </c>
      <c r="U64">
        <v>1999</v>
      </c>
      <c r="V64">
        <v>2000</v>
      </c>
      <c r="W64">
        <v>2001</v>
      </c>
      <c r="X64">
        <v>2002</v>
      </c>
      <c r="Y64">
        <v>2003</v>
      </c>
      <c r="Z64">
        <v>2004</v>
      </c>
      <c r="AA64">
        <v>2005</v>
      </c>
      <c r="AB64">
        <v>2006</v>
      </c>
      <c r="AC64">
        <v>2007</v>
      </c>
      <c r="AD64">
        <v>2008</v>
      </c>
      <c r="AE64">
        <v>2009</v>
      </c>
      <c r="AF64">
        <v>2010</v>
      </c>
      <c r="AG64">
        <v>2011</v>
      </c>
      <c r="AH64">
        <v>2012</v>
      </c>
      <c r="AI64">
        <v>2013</v>
      </c>
      <c r="AJ64">
        <v>2014</v>
      </c>
      <c r="AK64">
        <v>2015</v>
      </c>
      <c r="AL64">
        <v>2016</v>
      </c>
      <c r="AM64">
        <v>2017</v>
      </c>
      <c r="AN64">
        <v>2018</v>
      </c>
      <c r="AO64">
        <v>2019</v>
      </c>
      <c r="AP64">
        <v>2020</v>
      </c>
      <c r="AQ64">
        <v>2021</v>
      </c>
      <c r="AR64">
        <v>2022</v>
      </c>
      <c r="AS64">
        <v>2023</v>
      </c>
      <c r="AT64">
        <v>2024</v>
      </c>
      <c r="AU64">
        <v>2025</v>
      </c>
      <c r="AV64">
        <v>2026</v>
      </c>
      <c r="AW64">
        <v>2027</v>
      </c>
      <c r="AX64">
        <v>2028</v>
      </c>
      <c r="AY64">
        <v>2029</v>
      </c>
      <c r="AZ64">
        <v>2030</v>
      </c>
      <c r="BA64">
        <v>2031</v>
      </c>
      <c r="BB64">
        <v>2032</v>
      </c>
      <c r="BC64">
        <v>2033</v>
      </c>
      <c r="BD64">
        <v>2034</v>
      </c>
      <c r="BE64">
        <v>2035</v>
      </c>
    </row>
    <row r="65" spans="4:58">
      <c r="D65" t="s">
        <v>234</v>
      </c>
      <c r="E65" t="s">
        <v>22</v>
      </c>
      <c r="F65" t="s">
        <v>21</v>
      </c>
      <c r="G65">
        <v>67.717840902321882</v>
      </c>
      <c r="H65">
        <v>71.165781113516672</v>
      </c>
      <c r="I65">
        <v>74.623792474206141</v>
      </c>
      <c r="J65">
        <v>78.161731759954776</v>
      </c>
      <c r="K65">
        <v>81.939902213132186</v>
      </c>
      <c r="L65">
        <v>86.111858806096066</v>
      </c>
      <c r="M65">
        <v>90.664017295822674</v>
      </c>
      <c r="N65">
        <v>96.086902566311579</v>
      </c>
      <c r="O65">
        <v>100.24761980339156</v>
      </c>
      <c r="P65">
        <v>104.66432083656947</v>
      </c>
      <c r="Q65">
        <v>108.76284973411275</v>
      </c>
      <c r="R65">
        <v>111.95989060978584</v>
      </c>
      <c r="S65">
        <v>113.91620747309086</v>
      </c>
      <c r="T65">
        <v>119.95028388318104</v>
      </c>
      <c r="U65">
        <v>125.81217981859965</v>
      </c>
      <c r="V65">
        <v>131.64912801825344</v>
      </c>
      <c r="W65">
        <v>137.69219037141022</v>
      </c>
      <c r="X65">
        <v>144.44628748247919</v>
      </c>
      <c r="Y65">
        <v>152.28320712918091</v>
      </c>
      <c r="Z65">
        <v>161.22908323115615</v>
      </c>
      <c r="AA65">
        <v>177.0144719680591</v>
      </c>
      <c r="AB65">
        <v>197.39530965493879</v>
      </c>
      <c r="AC65">
        <v>215.52236124724342</v>
      </c>
      <c r="AD65">
        <v>228.55354144681314</v>
      </c>
      <c r="AE65">
        <v>237.86840739937702</v>
      </c>
      <c r="AF65">
        <v>246.60240835065414</v>
      </c>
      <c r="AG65">
        <v>252.29114880929157</v>
      </c>
      <c r="AH65">
        <v>262.09233044399997</v>
      </c>
      <c r="AI65">
        <v>261.57129422629981</v>
      </c>
      <c r="AJ65">
        <v>255.01152538587141</v>
      </c>
      <c r="AK65">
        <v>241.8505236820032</v>
      </c>
      <c r="AL65">
        <v>223.66102068750789</v>
      </c>
      <c r="AM65">
        <v>207.83369202948538</v>
      </c>
      <c r="AN65">
        <v>194.56219120201112</v>
      </c>
      <c r="AO65">
        <v>181.07954758036405</v>
      </c>
      <c r="AP65">
        <v>169.64045918558625</v>
      </c>
      <c r="AQ65">
        <v>160.58862097055783</v>
      </c>
      <c r="AR65">
        <v>154.13204564975686</v>
      </c>
      <c r="AS65">
        <v>150.47221528493753</v>
      </c>
      <c r="AT65">
        <v>149.80194435690717</v>
      </c>
      <c r="AU65">
        <v>149.29235868591797</v>
      </c>
      <c r="AV65">
        <v>148.90647463231218</v>
      </c>
      <c r="AW65">
        <v>148.65536413564305</v>
      </c>
      <c r="AX65">
        <v>148.52637258058567</v>
      </c>
      <c r="AY65">
        <v>148.55584034034374</v>
      </c>
      <c r="AZ65">
        <v>148.50386683904114</v>
      </c>
      <c r="BA65">
        <v>148.50695262512585</v>
      </c>
      <c r="BB65">
        <v>148.51497382730835</v>
      </c>
      <c r="BC65">
        <v>148.60883811862504</v>
      </c>
      <c r="BD65">
        <v>148.79659852628072</v>
      </c>
      <c r="BE65">
        <v>149.10563432519322</v>
      </c>
    </row>
    <row r="66" spans="4:58">
      <c r="D66" t="s">
        <v>234</v>
      </c>
      <c r="E66" t="s">
        <v>22</v>
      </c>
      <c r="F66" t="s">
        <v>20</v>
      </c>
      <c r="G66">
        <v>50.67109040551842</v>
      </c>
      <c r="H66">
        <v>52.752188277106931</v>
      </c>
      <c r="I66">
        <v>54.816007965223122</v>
      </c>
      <c r="J66">
        <v>56.870904646779408</v>
      </c>
      <c r="K66">
        <v>58.928893557265077</v>
      </c>
      <c r="L66">
        <v>61.051959417691961</v>
      </c>
      <c r="M66">
        <v>63.293277209908716</v>
      </c>
      <c r="N66">
        <v>65.835278955612964</v>
      </c>
      <c r="O66">
        <v>66.850207881053166</v>
      </c>
      <c r="P66">
        <v>67.950562430049146</v>
      </c>
      <c r="Q66">
        <v>68.923657647740981</v>
      </c>
      <c r="R66">
        <v>69.079517378448216</v>
      </c>
      <c r="S66">
        <v>68.53612247814803</v>
      </c>
      <c r="T66">
        <v>70.158107842297611</v>
      </c>
      <c r="U66">
        <v>71.632258103187496</v>
      </c>
      <c r="V66">
        <v>73.163302792269405</v>
      </c>
      <c r="W66">
        <v>74.833729666967741</v>
      </c>
      <c r="X66">
        <v>76.708997175410744</v>
      </c>
      <c r="Y66">
        <v>78.795952330920301</v>
      </c>
      <c r="Z66">
        <v>81.352273110063891</v>
      </c>
      <c r="AA66">
        <v>86.489136956946851</v>
      </c>
      <c r="AB66">
        <v>94.145221032899272</v>
      </c>
      <c r="AC66">
        <v>101.4117018007608</v>
      </c>
      <c r="AD66">
        <v>106.46499195401256</v>
      </c>
      <c r="AE66">
        <v>109.79174974099817</v>
      </c>
      <c r="AF66">
        <v>112.87915314115034</v>
      </c>
      <c r="AG66">
        <v>114.58547704103317</v>
      </c>
      <c r="AH66">
        <v>116.39543807052004</v>
      </c>
      <c r="AI66">
        <v>87.526502047152945</v>
      </c>
      <c r="AJ66">
        <v>84.700976320732309</v>
      </c>
      <c r="AK66">
        <v>79.648019411177302</v>
      </c>
      <c r="AL66">
        <v>73.044126786264172</v>
      </c>
      <c r="AM66">
        <v>67.329065434025864</v>
      </c>
      <c r="AN66">
        <v>62.54338620640231</v>
      </c>
      <c r="AO66">
        <v>57.731958271239421</v>
      </c>
      <c r="AP66">
        <v>53.647817700564275</v>
      </c>
      <c r="AQ66">
        <v>50.391793139480988</v>
      </c>
      <c r="AR66">
        <v>47.994181046979236</v>
      </c>
      <c r="AS66">
        <v>46.491589179616</v>
      </c>
      <c r="AT66">
        <v>45.91635265690158</v>
      </c>
      <c r="AU66">
        <v>45.379106906606488</v>
      </c>
      <c r="AV66">
        <v>44.87841054448841</v>
      </c>
      <c r="AW66">
        <v>44.420537815299404</v>
      </c>
      <c r="AX66">
        <v>44.005055546864043</v>
      </c>
      <c r="AY66">
        <v>43.63955517928833</v>
      </c>
      <c r="AZ66">
        <v>43.257231024525716</v>
      </c>
      <c r="BA66">
        <v>42.902235609392946</v>
      </c>
      <c r="BB66">
        <v>42.565199748655537</v>
      </c>
      <c r="BC66">
        <v>42.255344983282569</v>
      </c>
      <c r="BD66">
        <v>41.974413680462483</v>
      </c>
      <c r="BE66">
        <v>41.72614843636272</v>
      </c>
    </row>
    <row r="67" spans="4:58">
      <c r="D67" t="s">
        <v>234</v>
      </c>
      <c r="E67" t="s">
        <v>22</v>
      </c>
      <c r="F67" t="s">
        <v>5</v>
      </c>
      <c r="G67">
        <v>183.42431822874423</v>
      </c>
      <c r="H67">
        <v>190.24406735157476</v>
      </c>
      <c r="I67">
        <v>197.43094828365557</v>
      </c>
      <c r="J67">
        <v>204.97477283195079</v>
      </c>
      <c r="K67">
        <v>213.13990590609856</v>
      </c>
      <c r="L67">
        <v>221.98324686155885</v>
      </c>
      <c r="M67">
        <v>230.69402137578791</v>
      </c>
      <c r="N67">
        <v>240.20358667972337</v>
      </c>
      <c r="O67">
        <v>248.61273856570872</v>
      </c>
      <c r="P67">
        <v>257.36182966653519</v>
      </c>
      <c r="Q67">
        <v>265.96281852638873</v>
      </c>
      <c r="R67">
        <v>272.22200893437906</v>
      </c>
      <c r="S67">
        <v>275.49861152993702</v>
      </c>
      <c r="T67">
        <v>287.68829057914888</v>
      </c>
      <c r="U67">
        <v>299.15035052773391</v>
      </c>
      <c r="V67">
        <v>310.79054782155379</v>
      </c>
      <c r="W67">
        <v>323.11578221136261</v>
      </c>
      <c r="X67">
        <v>336.4582393784226</v>
      </c>
      <c r="Y67">
        <v>350.81766371064464</v>
      </c>
      <c r="Z67">
        <v>366.44957886119988</v>
      </c>
      <c r="AA67">
        <v>395.11475466725977</v>
      </c>
      <c r="AB67">
        <v>435.01147078614787</v>
      </c>
      <c r="AC67">
        <v>472.62532625862389</v>
      </c>
      <c r="AD67">
        <v>499.41864897691158</v>
      </c>
      <c r="AE67">
        <v>518.44042544829767</v>
      </c>
      <c r="AF67">
        <v>536.75752872794374</v>
      </c>
      <c r="AG67">
        <v>548.75905998733435</v>
      </c>
      <c r="AH67">
        <v>569.52497768121418</v>
      </c>
      <c r="AI67">
        <v>428.30130858189506</v>
      </c>
      <c r="AJ67">
        <v>415.35740532560675</v>
      </c>
      <c r="AK67">
        <v>391.87731632433338</v>
      </c>
      <c r="AL67">
        <v>360.58884448648928</v>
      </c>
      <c r="AM67">
        <v>333.39019510370792</v>
      </c>
      <c r="AN67">
        <v>310.62997178075545</v>
      </c>
      <c r="AO67">
        <v>287.70230262675898</v>
      </c>
      <c r="AP67">
        <v>268.24500771367855</v>
      </c>
      <c r="AQ67">
        <v>252.73968176817058</v>
      </c>
      <c r="AR67">
        <v>241.42071012293803</v>
      </c>
      <c r="AS67">
        <v>234.53735395372442</v>
      </c>
      <c r="AT67">
        <v>232.32790837847037</v>
      </c>
      <c r="AU67">
        <v>230.37144464318041</v>
      </c>
      <c r="AV67">
        <v>228.60691205092186</v>
      </c>
      <c r="AW67">
        <v>227.00389858690372</v>
      </c>
      <c r="AX67">
        <v>225.53014608174007</v>
      </c>
      <c r="AY67">
        <v>224.27791747990815</v>
      </c>
      <c r="AZ67">
        <v>222.95348147561975</v>
      </c>
      <c r="BA67">
        <v>221.74199762530168</v>
      </c>
      <c r="BB67">
        <v>220.55693443234478</v>
      </c>
      <c r="BC67">
        <v>219.49161638593066</v>
      </c>
      <c r="BD67">
        <v>218.58609894465241</v>
      </c>
      <c r="BE67">
        <v>217.86801727718523</v>
      </c>
    </row>
    <row r="68" spans="4:58">
      <c r="D68" t="s">
        <v>234</v>
      </c>
      <c r="E68" t="s">
        <v>22</v>
      </c>
      <c r="F68" t="s">
        <v>19</v>
      </c>
      <c r="G68">
        <v>290.5253774936769</v>
      </c>
      <c r="H68">
        <v>307.38053284225123</v>
      </c>
      <c r="I68">
        <v>324.98238026449434</v>
      </c>
      <c r="J68">
        <v>343.25329801682261</v>
      </c>
      <c r="K68">
        <v>363.11517997101214</v>
      </c>
      <c r="L68">
        <v>384.21994693708518</v>
      </c>
      <c r="M68">
        <v>404.71174554085934</v>
      </c>
      <c r="N68">
        <v>427.80183718107958</v>
      </c>
      <c r="O68">
        <v>442.99880735415627</v>
      </c>
      <c r="P68">
        <v>458.66704924317042</v>
      </c>
      <c r="Q68">
        <v>472.82640523246636</v>
      </c>
      <c r="R68">
        <v>482.10846121789604</v>
      </c>
      <c r="S68">
        <v>486.672250108561</v>
      </c>
      <c r="T68">
        <v>506.92062872818116</v>
      </c>
      <c r="U68">
        <v>525.74545711264489</v>
      </c>
      <c r="V68">
        <v>544.58467234655552</v>
      </c>
      <c r="W68">
        <v>564.51754037137664</v>
      </c>
      <c r="X68">
        <v>586.67755255097245</v>
      </c>
      <c r="Y68">
        <v>611.22578326926634</v>
      </c>
      <c r="Z68">
        <v>637.60644180808515</v>
      </c>
      <c r="AA68">
        <v>686.32004033000953</v>
      </c>
      <c r="AB68">
        <v>755.00442786279154</v>
      </c>
      <c r="AC68">
        <v>820.31037693176734</v>
      </c>
      <c r="AD68">
        <v>867.04958562153911</v>
      </c>
      <c r="AE68">
        <v>900.02794867178534</v>
      </c>
      <c r="AF68">
        <v>932.5021891735845</v>
      </c>
      <c r="AG68">
        <v>953.76430312970831</v>
      </c>
      <c r="AH68">
        <v>986.35998402964265</v>
      </c>
      <c r="AI68">
        <v>744.51838285433553</v>
      </c>
      <c r="AJ68">
        <v>724.18015624589827</v>
      </c>
      <c r="AK68">
        <v>684.44455805126563</v>
      </c>
      <c r="AL68">
        <v>630.92149141628158</v>
      </c>
      <c r="AM68">
        <v>584.04323614163479</v>
      </c>
      <c r="AN68">
        <v>544.4935315757358</v>
      </c>
      <c r="AO68">
        <v>504.39075817397583</v>
      </c>
      <c r="AP68">
        <v>470.17948884950783</v>
      </c>
      <c r="AQ68">
        <v>442.78598807335987</v>
      </c>
      <c r="AR68">
        <v>422.65810785408985</v>
      </c>
      <c r="AS68">
        <v>410.27650925434557</v>
      </c>
      <c r="AT68">
        <v>405.96915080509166</v>
      </c>
      <c r="AU68">
        <v>401.93354953649504</v>
      </c>
      <c r="AV68">
        <v>398.1968689269425</v>
      </c>
      <c r="AW68">
        <v>394.75650203239985</v>
      </c>
      <c r="AX68">
        <v>391.63336668808279</v>
      </c>
      <c r="AY68">
        <v>388.93064179220505</v>
      </c>
      <c r="AZ68">
        <v>386.08409844128192</v>
      </c>
      <c r="BA68">
        <v>383.44113804084463</v>
      </c>
      <c r="BB68">
        <v>380.87665377233714</v>
      </c>
      <c r="BC68">
        <v>378.528083939228</v>
      </c>
      <c r="BD68">
        <v>376.44217030273609</v>
      </c>
      <c r="BE68">
        <v>374.65293075043382</v>
      </c>
    </row>
    <row r="69" spans="4:58">
      <c r="D69" t="s">
        <v>234</v>
      </c>
      <c r="E69" t="s">
        <v>23</v>
      </c>
      <c r="F69" t="s">
        <v>21</v>
      </c>
      <c r="G69">
        <v>5.1552527435438504</v>
      </c>
      <c r="H69">
        <v>5.4834815464339792</v>
      </c>
      <c r="I69">
        <v>5.7680465756483983</v>
      </c>
      <c r="J69">
        <v>6.0256537139589756</v>
      </c>
      <c r="K69">
        <v>6.3771880495233209</v>
      </c>
      <c r="L69">
        <v>6.7550750412102598</v>
      </c>
      <c r="M69">
        <v>7.1121977994803904</v>
      </c>
      <c r="N69">
        <v>7.596385458689535</v>
      </c>
      <c r="O69">
        <v>8.042592841152068</v>
      </c>
      <c r="P69">
        <v>8.603106773829106</v>
      </c>
      <c r="Q69">
        <v>9.0316700949629336</v>
      </c>
      <c r="R69">
        <v>9.3142600661991573</v>
      </c>
      <c r="S69">
        <v>9.4265619785233508</v>
      </c>
      <c r="T69">
        <v>9.8210308131483881</v>
      </c>
      <c r="U69">
        <v>10.248140189969773</v>
      </c>
      <c r="V69">
        <v>10.63076218431573</v>
      </c>
      <c r="W69">
        <v>11.130303956899839</v>
      </c>
      <c r="X69">
        <v>11.695094781626613</v>
      </c>
      <c r="Y69">
        <v>12.3050022140909</v>
      </c>
      <c r="Z69">
        <v>12.917712940548029</v>
      </c>
      <c r="AA69">
        <v>13.923698703866469</v>
      </c>
      <c r="AB69">
        <v>15.370960418615365</v>
      </c>
      <c r="AC69">
        <v>16.781743299713511</v>
      </c>
      <c r="AD69">
        <v>17.70057339235855</v>
      </c>
      <c r="AE69">
        <v>18.324832005234839</v>
      </c>
      <c r="AF69">
        <v>18.891356506454979</v>
      </c>
      <c r="AG69">
        <v>19.324221771789983</v>
      </c>
      <c r="AH69">
        <v>19.887707761003231</v>
      </c>
      <c r="AI69">
        <v>20.051275601488914</v>
      </c>
      <c r="AJ69">
        <v>19.814676063977661</v>
      </c>
      <c r="AK69">
        <v>19.020516396039294</v>
      </c>
      <c r="AL69">
        <v>17.804789275362964</v>
      </c>
      <c r="AM69">
        <v>16.753255257710602</v>
      </c>
      <c r="AN69">
        <v>15.90185182360463</v>
      </c>
      <c r="AO69">
        <v>14.98327378011617</v>
      </c>
      <c r="AP69">
        <v>14.16320467721904</v>
      </c>
      <c r="AQ69">
        <v>13.511877111666125</v>
      </c>
      <c r="AR69">
        <v>13.060100141180239</v>
      </c>
      <c r="AS69">
        <v>12.831878960342179</v>
      </c>
      <c r="AT69">
        <v>12.847641814849574</v>
      </c>
      <c r="AU69">
        <v>12.869108147847868</v>
      </c>
      <c r="AV69">
        <v>12.901900093314099</v>
      </c>
      <c r="AW69">
        <v>12.939372106765223</v>
      </c>
      <c r="AX69">
        <v>12.986564962385778</v>
      </c>
      <c r="AY69">
        <v>13.045916231551173</v>
      </c>
      <c r="AZ69">
        <v>13.098130169146424</v>
      </c>
      <c r="BA69">
        <v>13.156019962589806</v>
      </c>
      <c r="BB69">
        <v>13.218602927481957</v>
      </c>
      <c r="BC69">
        <v>13.286758407163596</v>
      </c>
      <c r="BD69">
        <v>13.361949008666324</v>
      </c>
      <c r="BE69">
        <v>13.447445472693682</v>
      </c>
    </row>
    <row r="70" spans="4:58">
      <c r="D70" t="s">
        <v>234</v>
      </c>
      <c r="E70" t="s">
        <v>23</v>
      </c>
      <c r="F70" t="s">
        <v>20</v>
      </c>
      <c r="G70">
        <v>5.234508082843262</v>
      </c>
      <c r="H70">
        <v>5.485369764828631</v>
      </c>
      <c r="I70">
        <v>5.6874655286253528</v>
      </c>
      <c r="J70">
        <v>5.9083146189983298</v>
      </c>
      <c r="K70">
        <v>6.1078720821315562</v>
      </c>
      <c r="L70">
        <v>6.338645619365689</v>
      </c>
      <c r="M70">
        <v>6.6040965942433978</v>
      </c>
      <c r="N70">
        <v>6.8393831769821656</v>
      </c>
      <c r="O70">
        <v>7.0021894762969614</v>
      </c>
      <c r="P70">
        <v>7.2202744362963989</v>
      </c>
      <c r="Q70">
        <v>7.4684521194838807</v>
      </c>
      <c r="R70">
        <v>7.6782975272097191</v>
      </c>
      <c r="S70">
        <v>7.7533712939202717</v>
      </c>
      <c r="T70">
        <v>8.0658454287818806</v>
      </c>
      <c r="U70">
        <v>8.3512809075138215</v>
      </c>
      <c r="V70">
        <v>8.6458054300065399</v>
      </c>
      <c r="W70">
        <v>8.9440489477055376</v>
      </c>
      <c r="X70">
        <v>9.3440229452209156</v>
      </c>
      <c r="Y70">
        <v>9.7345677250367419</v>
      </c>
      <c r="Z70">
        <v>10.141141965875091</v>
      </c>
      <c r="AA70">
        <v>10.884772891742719</v>
      </c>
      <c r="AB70">
        <v>11.922458554158117</v>
      </c>
      <c r="AC70">
        <v>12.921305773695662</v>
      </c>
      <c r="AD70">
        <v>13.605598328849972</v>
      </c>
      <c r="AE70">
        <v>14.052303463454608</v>
      </c>
      <c r="AF70">
        <v>14.54421035769986</v>
      </c>
      <c r="AG70">
        <v>14.93578186503566</v>
      </c>
      <c r="AH70">
        <v>15.520599113042126</v>
      </c>
      <c r="AI70">
        <v>15.733445916653212</v>
      </c>
      <c r="AJ70">
        <v>15.620364645979286</v>
      </c>
      <c r="AK70">
        <v>15.025326604653108</v>
      </c>
      <c r="AL70">
        <v>14.07025958540485</v>
      </c>
      <c r="AM70">
        <v>13.213275121578603</v>
      </c>
      <c r="AN70">
        <v>12.484958754309037</v>
      </c>
      <c r="AO70">
        <v>11.711985304783871</v>
      </c>
      <c r="AP70">
        <v>11.045931761452071</v>
      </c>
      <c r="AQ70">
        <v>10.523805760175328</v>
      </c>
      <c r="AR70">
        <v>10.165669128974525</v>
      </c>
      <c r="AS70">
        <v>9.9888013782060519</v>
      </c>
      <c r="AT70">
        <v>10.00311485274046</v>
      </c>
      <c r="AU70">
        <v>10.02165569029718</v>
      </c>
      <c r="AV70">
        <v>10.047866030702084</v>
      </c>
      <c r="AW70">
        <v>10.071120812172772</v>
      </c>
      <c r="AX70">
        <v>10.098284451805744</v>
      </c>
      <c r="AY70">
        <v>10.134829592227209</v>
      </c>
      <c r="AZ70">
        <v>10.168335308867773</v>
      </c>
      <c r="BA70">
        <v>10.20961965846813</v>
      </c>
      <c r="BB70">
        <v>10.253716037335041</v>
      </c>
      <c r="BC70">
        <v>10.303973578668584</v>
      </c>
      <c r="BD70">
        <v>10.358037114916637</v>
      </c>
      <c r="BE70">
        <v>10.418176503781918</v>
      </c>
    </row>
    <row r="71" spans="4:58">
      <c r="D71" t="s">
        <v>234</v>
      </c>
      <c r="E71" t="s">
        <v>23</v>
      </c>
      <c r="F71" t="s">
        <v>5</v>
      </c>
      <c r="G71">
        <v>25.589238664280231</v>
      </c>
      <c r="H71">
        <v>26.755890926797321</v>
      </c>
      <c r="I71">
        <v>27.996704757100524</v>
      </c>
      <c r="J71">
        <v>29.326051882884741</v>
      </c>
      <c r="K71">
        <v>31.648845577042419</v>
      </c>
      <c r="L71">
        <v>33.820873562746513</v>
      </c>
      <c r="M71">
        <v>35.223084256960803</v>
      </c>
      <c r="N71">
        <v>36.650932851919436</v>
      </c>
      <c r="O71">
        <v>37.820882956503873</v>
      </c>
      <c r="P71">
        <v>39.456949750095376</v>
      </c>
      <c r="Q71">
        <v>41.516603456546271</v>
      </c>
      <c r="R71">
        <v>43.480511076678084</v>
      </c>
      <c r="S71">
        <v>44.769063793260592</v>
      </c>
      <c r="T71">
        <v>47.252241206084953</v>
      </c>
      <c r="U71">
        <v>49.263021771269784</v>
      </c>
      <c r="V71">
        <v>50.941578475808384</v>
      </c>
      <c r="W71">
        <v>52.801915714417213</v>
      </c>
      <c r="X71">
        <v>54.721930909942309</v>
      </c>
      <c r="Y71">
        <v>56.964619352456587</v>
      </c>
      <c r="Z71">
        <v>59.331187827701115</v>
      </c>
      <c r="AA71">
        <v>63.552222985407887</v>
      </c>
      <c r="AB71">
        <v>69.915115072291144</v>
      </c>
      <c r="AC71">
        <v>75.824984438325529</v>
      </c>
      <c r="AD71">
        <v>80.231006396958023</v>
      </c>
      <c r="AE71">
        <v>83.116720749646561</v>
      </c>
      <c r="AF71">
        <v>85.798912702758088</v>
      </c>
      <c r="AG71">
        <v>87.886243102747144</v>
      </c>
      <c r="AH71">
        <v>91.109902980551439</v>
      </c>
      <c r="AI71">
        <v>91.264570634750754</v>
      </c>
      <c r="AJ71">
        <v>89.4221813475272</v>
      </c>
      <c r="AK71">
        <v>85.016381881500308</v>
      </c>
      <c r="AL71">
        <v>78.659705082208205</v>
      </c>
      <c r="AM71">
        <v>73.135972692997825</v>
      </c>
      <c r="AN71">
        <v>68.659879382021671</v>
      </c>
      <c r="AO71">
        <v>64.230966859509309</v>
      </c>
      <c r="AP71">
        <v>60.567041487723827</v>
      </c>
      <c r="AQ71">
        <v>57.807582276816021</v>
      </c>
      <c r="AR71">
        <v>55.890892478892702</v>
      </c>
      <c r="AS71">
        <v>54.852077065776285</v>
      </c>
      <c r="AT71">
        <v>54.823016632211619</v>
      </c>
      <c r="AU71">
        <v>54.800350665638355</v>
      </c>
      <c r="AV71">
        <v>54.812805454357687</v>
      </c>
      <c r="AW71">
        <v>54.826652455369249</v>
      </c>
      <c r="AX71">
        <v>54.841882909744605</v>
      </c>
      <c r="AY71">
        <v>54.85043668100888</v>
      </c>
      <c r="AZ71">
        <v>54.789703639864072</v>
      </c>
      <c r="BA71">
        <v>54.732035246150801</v>
      </c>
      <c r="BB71">
        <v>54.670923072142664</v>
      </c>
      <c r="BC71">
        <v>54.609298202396822</v>
      </c>
      <c r="BD71">
        <v>54.534943714400306</v>
      </c>
      <c r="BE71">
        <v>54.48129024464221</v>
      </c>
    </row>
    <row r="72" spans="4:58">
      <c r="D72" t="s">
        <v>234</v>
      </c>
      <c r="E72" t="s">
        <v>23</v>
      </c>
      <c r="F72" t="s">
        <v>19</v>
      </c>
      <c r="G72">
        <v>48.506753519815902</v>
      </c>
      <c r="H72">
        <v>52.824600108915604</v>
      </c>
      <c r="I72">
        <v>57.411657336617935</v>
      </c>
      <c r="J72">
        <v>62.797872314038756</v>
      </c>
      <c r="K72">
        <v>68.389808830763513</v>
      </c>
      <c r="L72">
        <v>73.962171597386231</v>
      </c>
      <c r="M72">
        <v>77.983100511485333</v>
      </c>
      <c r="N72">
        <v>82.063736336353429</v>
      </c>
      <c r="O72">
        <v>84.319214119242076</v>
      </c>
      <c r="P72">
        <v>86.949669034710865</v>
      </c>
      <c r="Q72">
        <v>89.685474199558058</v>
      </c>
      <c r="R72">
        <v>91.73957562403973</v>
      </c>
      <c r="S72">
        <v>92.854504673259669</v>
      </c>
      <c r="T72">
        <v>97.237200668929148</v>
      </c>
      <c r="U72">
        <v>101.30410100947708</v>
      </c>
      <c r="V72">
        <v>105.24668967570909</v>
      </c>
      <c r="W72">
        <v>109.23039487546758</v>
      </c>
      <c r="X72">
        <v>112.83281858829261</v>
      </c>
      <c r="Y72">
        <v>116.58360266725573</v>
      </c>
      <c r="Z72">
        <v>120.69847610517567</v>
      </c>
      <c r="AA72">
        <v>128.87516410417061</v>
      </c>
      <c r="AB72">
        <v>141.12984723162666</v>
      </c>
      <c r="AC72">
        <v>153.44011121606786</v>
      </c>
      <c r="AD72">
        <v>162.58986092934956</v>
      </c>
      <c r="AE72">
        <v>168.05654333765523</v>
      </c>
      <c r="AF72">
        <v>173.45170460498341</v>
      </c>
      <c r="AG72">
        <v>177.46865439576695</v>
      </c>
      <c r="AH72">
        <v>182.9581499130766</v>
      </c>
      <c r="AI72">
        <v>183.85446954098975</v>
      </c>
      <c r="AJ72">
        <v>180.31805451936489</v>
      </c>
      <c r="AK72">
        <v>171.6828009049255</v>
      </c>
      <c r="AL72">
        <v>159.2363961079304</v>
      </c>
      <c r="AM72">
        <v>148.4545594978897</v>
      </c>
      <c r="AN72">
        <v>139.54489338852167</v>
      </c>
      <c r="AO72">
        <v>130.32373957217746</v>
      </c>
      <c r="AP72">
        <v>122.36124471151881</v>
      </c>
      <c r="AQ72">
        <v>116.00086017044511</v>
      </c>
      <c r="AR72">
        <v>111.46382351658424</v>
      </c>
      <c r="AS72">
        <v>108.92135011069493</v>
      </c>
      <c r="AT72">
        <v>108.55425509035754</v>
      </c>
      <c r="AU72">
        <v>108.31060162591814</v>
      </c>
      <c r="AV72">
        <v>108.23533519433821</v>
      </c>
      <c r="AW72">
        <v>108.23661915800889</v>
      </c>
      <c r="AX72">
        <v>108.33982604739552</v>
      </c>
      <c r="AY72">
        <v>108.56655425531876</v>
      </c>
      <c r="AZ72">
        <v>108.74582855864547</v>
      </c>
      <c r="BA72">
        <v>108.98526986866308</v>
      </c>
      <c r="BB72">
        <v>109.22858160533899</v>
      </c>
      <c r="BC72">
        <v>109.49120010564958</v>
      </c>
      <c r="BD72">
        <v>109.78360335756483</v>
      </c>
      <c r="BE72">
        <v>110.13661105763478</v>
      </c>
    </row>
    <row r="73" spans="4:58">
      <c r="D73" t="s">
        <v>234</v>
      </c>
      <c r="E73" t="s">
        <v>24</v>
      </c>
      <c r="F73" t="s">
        <v>21</v>
      </c>
      <c r="G73">
        <v>12.257241430017897</v>
      </c>
      <c r="H73">
        <v>12.981687802428482</v>
      </c>
      <c r="I73">
        <v>13.659606414200882</v>
      </c>
      <c r="J73">
        <v>14.340721817317396</v>
      </c>
      <c r="K73">
        <v>15.072455026058035</v>
      </c>
      <c r="L73">
        <v>15.854617308189988</v>
      </c>
      <c r="M73">
        <v>16.738937589704737</v>
      </c>
      <c r="N73">
        <v>17.844240932350552</v>
      </c>
      <c r="O73">
        <v>18.940242437498807</v>
      </c>
      <c r="P73">
        <v>20.365375329343465</v>
      </c>
      <c r="Q73">
        <v>21.631438766590311</v>
      </c>
      <c r="R73">
        <v>22.495602920997467</v>
      </c>
      <c r="S73">
        <v>23.130698571756522</v>
      </c>
      <c r="T73">
        <v>24.619485766745274</v>
      </c>
      <c r="U73">
        <v>25.861273633977298</v>
      </c>
      <c r="V73">
        <v>26.795286124248676</v>
      </c>
      <c r="W73">
        <v>27.657365738380083</v>
      </c>
      <c r="X73">
        <v>28.575362625689362</v>
      </c>
      <c r="Y73">
        <v>29.439716248845954</v>
      </c>
      <c r="Z73">
        <v>30.336337533170326</v>
      </c>
      <c r="AA73">
        <v>32.214475957467606</v>
      </c>
      <c r="AB73">
        <v>35.05491837301102</v>
      </c>
      <c r="AC73">
        <v>37.752110032214965</v>
      </c>
      <c r="AD73">
        <v>39.69368173830761</v>
      </c>
      <c r="AE73">
        <v>40.975737252899336</v>
      </c>
      <c r="AF73">
        <v>42.197172481574754</v>
      </c>
      <c r="AG73">
        <v>42.914608476962222</v>
      </c>
      <c r="AH73">
        <v>43.862293161080942</v>
      </c>
      <c r="AI73">
        <v>43.388450569758241</v>
      </c>
      <c r="AJ73">
        <v>41.791039855171043</v>
      </c>
      <c r="AK73">
        <v>39.012060922957481</v>
      </c>
      <c r="AL73">
        <v>35.510527743314391</v>
      </c>
      <c r="AM73">
        <v>32.501016468731443</v>
      </c>
      <c r="AN73">
        <v>29.994017202449228</v>
      </c>
      <c r="AO73">
        <v>27.528737081334697</v>
      </c>
      <c r="AP73">
        <v>25.445748976426071</v>
      </c>
      <c r="AQ73">
        <v>23.781820541744612</v>
      </c>
      <c r="AR73">
        <v>22.542484040026665</v>
      </c>
      <c r="AS73">
        <v>21.735541390160989</v>
      </c>
      <c r="AT73">
        <v>21.368940736261312</v>
      </c>
      <c r="AU73">
        <v>21.025213911002048</v>
      </c>
      <c r="AV73">
        <v>20.704523084383982</v>
      </c>
      <c r="AW73">
        <v>20.407291470077045</v>
      </c>
      <c r="AX73">
        <v>20.13416762002219</v>
      </c>
      <c r="AY73">
        <v>19.885623112461836</v>
      </c>
      <c r="AZ73">
        <v>19.633309544505039</v>
      </c>
      <c r="BA73">
        <v>19.397056178758547</v>
      </c>
      <c r="BB73">
        <v>19.174658839661699</v>
      </c>
      <c r="BC73">
        <v>18.96641158713593</v>
      </c>
      <c r="BD73">
        <v>18.772619098263082</v>
      </c>
      <c r="BE73">
        <v>18.593564687164708</v>
      </c>
    </row>
    <row r="74" spans="4:58">
      <c r="D74" t="s">
        <v>234</v>
      </c>
      <c r="E74" t="s">
        <v>24</v>
      </c>
      <c r="F74" t="s">
        <v>20</v>
      </c>
      <c r="G74">
        <v>10.056758873127075</v>
      </c>
      <c r="H74">
        <v>10.583209980633541</v>
      </c>
      <c r="I74">
        <v>11.084120011069107</v>
      </c>
      <c r="J74">
        <v>11.575467586149667</v>
      </c>
      <c r="K74">
        <v>12.084034834794162</v>
      </c>
      <c r="L74">
        <v>12.607096959381609</v>
      </c>
      <c r="M74">
        <v>13.178691962397233</v>
      </c>
      <c r="N74">
        <v>13.864065546350616</v>
      </c>
      <c r="O74">
        <v>14.310127334285767</v>
      </c>
      <c r="P74">
        <v>14.876091535493821</v>
      </c>
      <c r="Q74">
        <v>15.416996894802546</v>
      </c>
      <c r="R74">
        <v>15.784400003942771</v>
      </c>
      <c r="S74">
        <v>15.970771867509221</v>
      </c>
      <c r="T74">
        <v>16.725094692012032</v>
      </c>
      <c r="U74">
        <v>17.394409821169582</v>
      </c>
      <c r="V74">
        <v>17.934736983267449</v>
      </c>
      <c r="W74">
        <v>18.419124668788108</v>
      </c>
      <c r="X74">
        <v>18.939914606987948</v>
      </c>
      <c r="Y74">
        <v>19.440703939032336</v>
      </c>
      <c r="Z74">
        <v>19.924995165549678</v>
      </c>
      <c r="AA74">
        <v>21.01965563825517</v>
      </c>
      <c r="AB74">
        <v>22.700320938420958</v>
      </c>
      <c r="AC74">
        <v>24.296099402733567</v>
      </c>
      <c r="AD74">
        <v>25.391961328107261</v>
      </c>
      <c r="AE74">
        <v>26.079995304163976</v>
      </c>
      <c r="AF74">
        <v>26.733962991691651</v>
      </c>
      <c r="AG74">
        <v>27.085185661114334</v>
      </c>
      <c r="AH74">
        <v>27.324731155760613</v>
      </c>
      <c r="AI74">
        <v>27.061774039032922</v>
      </c>
      <c r="AJ74">
        <v>26.105761665905174</v>
      </c>
      <c r="AK74">
        <v>24.413655148239148</v>
      </c>
      <c r="AL74">
        <v>22.265530020025103</v>
      </c>
      <c r="AM74">
        <v>20.42018356630539</v>
      </c>
      <c r="AN74">
        <v>18.883593377351836</v>
      </c>
      <c r="AO74">
        <v>17.361165480373792</v>
      </c>
      <c r="AP74">
        <v>16.076319400965424</v>
      </c>
      <c r="AQ74">
        <v>15.05265157051614</v>
      </c>
      <c r="AR74">
        <v>14.294494353504945</v>
      </c>
      <c r="AS74">
        <v>13.807967068836845</v>
      </c>
      <c r="AT74">
        <v>13.599386703679306</v>
      </c>
      <c r="AU74">
        <v>13.404050426564206</v>
      </c>
      <c r="AV74">
        <v>13.22278488802764</v>
      </c>
      <c r="AW74">
        <v>13.055771398862511</v>
      </c>
      <c r="AX74">
        <v>12.903406897269942</v>
      </c>
      <c r="AY74">
        <v>12.766038816613262</v>
      </c>
      <c r="AZ74">
        <v>12.625522019236472</v>
      </c>
      <c r="BA74">
        <v>12.49465941914006</v>
      </c>
      <c r="BB74">
        <v>12.372139037712683</v>
      </c>
      <c r="BC74">
        <v>12.258166369274905</v>
      </c>
      <c r="BD74">
        <v>12.152974853748185</v>
      </c>
      <c r="BE74">
        <v>12.056798308311855</v>
      </c>
    </row>
    <row r="75" spans="4:58">
      <c r="D75" t="s">
        <v>234</v>
      </c>
      <c r="E75" t="s">
        <v>24</v>
      </c>
      <c r="F75" t="s">
        <v>5</v>
      </c>
      <c r="G75">
        <v>19.790052988289439</v>
      </c>
      <c r="H75">
        <v>20.817033190563031</v>
      </c>
      <c r="I75">
        <v>21.995057845841966</v>
      </c>
      <c r="J75">
        <v>23.403535309491296</v>
      </c>
      <c r="K75">
        <v>24.970379080555965</v>
      </c>
      <c r="L75">
        <v>26.700766671864351</v>
      </c>
      <c r="M75">
        <v>28.443818080133795</v>
      </c>
      <c r="N75">
        <v>30.328505885894138</v>
      </c>
      <c r="O75">
        <v>32.171336738812229</v>
      </c>
      <c r="P75">
        <v>34.317907532449553</v>
      </c>
      <c r="Q75">
        <v>36.467181172076224</v>
      </c>
      <c r="R75">
        <v>38.010724346328203</v>
      </c>
      <c r="S75">
        <v>39.188070791949215</v>
      </c>
      <c r="T75">
        <v>41.531874877249571</v>
      </c>
      <c r="U75">
        <v>43.572979286658303</v>
      </c>
      <c r="V75">
        <v>45.19872421683111</v>
      </c>
      <c r="W75">
        <v>46.691276404653742</v>
      </c>
      <c r="X75">
        <v>48.285466000041659</v>
      </c>
      <c r="Y75">
        <v>49.925549440995155</v>
      </c>
      <c r="Z75">
        <v>51.661624444084431</v>
      </c>
      <c r="AA75">
        <v>55.063112417464772</v>
      </c>
      <c r="AB75">
        <v>60.015542052378713</v>
      </c>
      <c r="AC75">
        <v>64.68578751272193</v>
      </c>
      <c r="AD75">
        <v>68.056913016381799</v>
      </c>
      <c r="AE75">
        <v>70.315253369315457</v>
      </c>
      <c r="AF75">
        <v>72.438224398471007</v>
      </c>
      <c r="AG75">
        <v>73.638688427536778</v>
      </c>
      <c r="AH75">
        <v>75.358564205373312</v>
      </c>
      <c r="AI75">
        <v>74.636831513540173</v>
      </c>
      <c r="AJ75">
        <v>71.893597706534919</v>
      </c>
      <c r="AK75">
        <v>67.116633307511577</v>
      </c>
      <c r="AL75">
        <v>61.093225158956059</v>
      </c>
      <c r="AM75">
        <v>55.917580483622928</v>
      </c>
      <c r="AN75">
        <v>51.614268825429662</v>
      </c>
      <c r="AO75">
        <v>47.384290681334519</v>
      </c>
      <c r="AP75">
        <v>43.803332944938148</v>
      </c>
      <c r="AQ75">
        <v>40.943356205669808</v>
      </c>
      <c r="AR75">
        <v>38.81415673881574</v>
      </c>
      <c r="AS75">
        <v>37.429694677468127</v>
      </c>
      <c r="AT75">
        <v>36.803835943654342</v>
      </c>
      <c r="AU75">
        <v>36.216928573432234</v>
      </c>
      <c r="AV75">
        <v>35.668848266986473</v>
      </c>
      <c r="AW75">
        <v>35.161171019188181</v>
      </c>
      <c r="AX75">
        <v>34.695009131704523</v>
      </c>
      <c r="AY75">
        <v>34.271156770246634</v>
      </c>
      <c r="AZ75">
        <v>33.84068251897542</v>
      </c>
      <c r="BA75">
        <v>33.437679138911207</v>
      </c>
      <c r="BB75">
        <v>33.058383376265255</v>
      </c>
      <c r="BC75">
        <v>32.703404647713157</v>
      </c>
      <c r="BD75">
        <v>32.373261436946862</v>
      </c>
      <c r="BE75">
        <v>32.068436110221356</v>
      </c>
    </row>
    <row r="76" spans="4:58">
      <c r="D76" t="s">
        <v>234</v>
      </c>
      <c r="E76" t="s">
        <v>24</v>
      </c>
      <c r="F76" t="s">
        <v>19</v>
      </c>
      <c r="G76">
        <v>30.909146585937098</v>
      </c>
      <c r="H76">
        <v>33.342594422445657</v>
      </c>
      <c r="I76">
        <v>35.69645730968999</v>
      </c>
      <c r="J76">
        <v>38.209255757687743</v>
      </c>
      <c r="K76">
        <v>40.863666414507001</v>
      </c>
      <c r="L76">
        <v>43.957923491473849</v>
      </c>
      <c r="M76">
        <v>47.079825956244377</v>
      </c>
      <c r="N76">
        <v>50.493297379518786</v>
      </c>
      <c r="O76">
        <v>52.807369603645718</v>
      </c>
      <c r="P76">
        <v>55.288007534561288</v>
      </c>
      <c r="Q76">
        <v>57.764860074251409</v>
      </c>
      <c r="R76">
        <v>59.318280401963904</v>
      </c>
      <c r="S76">
        <v>60.312246159382859</v>
      </c>
      <c r="T76">
        <v>63.344247536267744</v>
      </c>
      <c r="U76">
        <v>65.788201002629364</v>
      </c>
      <c r="V76">
        <v>67.867261470260388</v>
      </c>
      <c r="W76">
        <v>69.758133498168348</v>
      </c>
      <c r="X76">
        <v>71.723478387846257</v>
      </c>
      <c r="Y76">
        <v>73.757096293194067</v>
      </c>
      <c r="Z76">
        <v>75.828677305594042</v>
      </c>
      <c r="AA76">
        <v>80.312468168800535</v>
      </c>
      <c r="AB76">
        <v>87.086109018430776</v>
      </c>
      <c r="AC76">
        <v>93.372526203600515</v>
      </c>
      <c r="AD76">
        <v>97.795618649780181</v>
      </c>
      <c r="AE76">
        <v>100.5554297722982</v>
      </c>
      <c r="AF76">
        <v>103.06015343139805</v>
      </c>
      <c r="AG76">
        <v>104.29210410350528</v>
      </c>
      <c r="AH76">
        <v>105.27873680034764</v>
      </c>
      <c r="AI76">
        <v>104.26445206171427</v>
      </c>
      <c r="AJ76">
        <v>100.43068810974367</v>
      </c>
      <c r="AK76">
        <v>93.750737998094593</v>
      </c>
      <c r="AL76">
        <v>85.3301482796481</v>
      </c>
      <c r="AM76">
        <v>78.09917472670908</v>
      </c>
      <c r="AN76">
        <v>72.085326223827508</v>
      </c>
      <c r="AO76">
        <v>66.17442398447055</v>
      </c>
      <c r="AP76">
        <v>61.170525864067955</v>
      </c>
      <c r="AQ76">
        <v>57.173594523284102</v>
      </c>
      <c r="AR76">
        <v>54.19767160813209</v>
      </c>
      <c r="AS76">
        <v>52.262162502253595</v>
      </c>
      <c r="AT76">
        <v>51.385843816759682</v>
      </c>
      <c r="AU76">
        <v>50.56399568170778</v>
      </c>
      <c r="AV76">
        <v>49.796442939330944</v>
      </c>
      <c r="AW76">
        <v>49.085369122933379</v>
      </c>
      <c r="AX76">
        <v>48.43236076394011</v>
      </c>
      <c r="AY76">
        <v>47.838498399180821</v>
      </c>
      <c r="AZ76">
        <v>47.23543873756995</v>
      </c>
      <c r="BA76">
        <v>46.670789865057273</v>
      </c>
      <c r="BB76">
        <v>46.139294973594687</v>
      </c>
      <c r="BC76">
        <v>45.641800141238029</v>
      </c>
      <c r="BD76">
        <v>45.179025726979418</v>
      </c>
      <c r="BE76">
        <v>44.751635511876145</v>
      </c>
    </row>
    <row r="77" spans="4:58">
      <c r="E77" t="s">
        <v>243</v>
      </c>
      <c r="G77">
        <v>749.83757991811615</v>
      </c>
      <c r="H77">
        <v>789.81643732749592</v>
      </c>
      <c r="I77">
        <v>831.15224476637331</v>
      </c>
      <c r="J77">
        <v>874.84758025603458</v>
      </c>
      <c r="K77">
        <v>922.63813154288368</v>
      </c>
      <c r="L77">
        <v>973.36418227405056</v>
      </c>
      <c r="M77">
        <v>1021.7268141730287</v>
      </c>
      <c r="N77">
        <v>1075.6081529507862</v>
      </c>
      <c r="O77">
        <v>1114.1233291117471</v>
      </c>
      <c r="P77">
        <v>1155.7211441031041</v>
      </c>
      <c r="Q77">
        <v>1195.4584079189804</v>
      </c>
      <c r="R77">
        <v>1223.1915301078682</v>
      </c>
      <c r="S77">
        <v>1238.0284807192986</v>
      </c>
      <c r="T77">
        <v>1293.3143320220279</v>
      </c>
      <c r="U77">
        <v>1344.123653184831</v>
      </c>
      <c r="V77">
        <v>1393.4484955390794</v>
      </c>
      <c r="W77">
        <v>1444.7918064255975</v>
      </c>
      <c r="X77">
        <v>1500.4091654329329</v>
      </c>
      <c r="Y77">
        <v>1561.2734643209194</v>
      </c>
      <c r="Z77">
        <v>1627.4775302982034</v>
      </c>
      <c r="AA77">
        <v>1750.7839747894509</v>
      </c>
      <c r="AB77">
        <v>1924.7517009957103</v>
      </c>
      <c r="AC77">
        <v>2088.944434117469</v>
      </c>
      <c r="AD77">
        <v>2206.5519817793693</v>
      </c>
      <c r="AE77">
        <v>2287.6053465151267</v>
      </c>
      <c r="AF77">
        <v>2365.8569768683647</v>
      </c>
      <c r="AG77">
        <v>2416.9454767718253</v>
      </c>
      <c r="AH77">
        <v>2495.6734153156131</v>
      </c>
      <c r="AI77">
        <v>2082.1727575876116</v>
      </c>
      <c r="AJ77">
        <v>2024.6464271923126</v>
      </c>
      <c r="AK77">
        <v>1912.8585306327004</v>
      </c>
      <c r="AL77">
        <v>1762.1860646293931</v>
      </c>
      <c r="AM77">
        <v>1631.0912065243997</v>
      </c>
      <c r="AN77">
        <v>1521.3978697424197</v>
      </c>
      <c r="AO77">
        <v>1410.6031493964385</v>
      </c>
      <c r="AP77">
        <v>1316.3461232736483</v>
      </c>
      <c r="AQ77">
        <v>1241.3016321118864</v>
      </c>
      <c r="AR77">
        <v>1186.6343366798751</v>
      </c>
      <c r="AS77">
        <v>1153.6071408263626</v>
      </c>
      <c r="AT77">
        <v>1143.4013917878847</v>
      </c>
      <c r="AU77">
        <v>1134.1883644946076</v>
      </c>
      <c r="AV77">
        <v>1125.979172106106</v>
      </c>
      <c r="AW77">
        <v>1118.6196701136234</v>
      </c>
      <c r="AX77">
        <v>1112.1264436815406</v>
      </c>
      <c r="AY77">
        <v>1106.7630086503536</v>
      </c>
      <c r="AZ77">
        <v>1100.935628277279</v>
      </c>
      <c r="BA77">
        <v>1095.6754532384039</v>
      </c>
      <c r="BB77">
        <v>1090.6300616501785</v>
      </c>
      <c r="BC77">
        <v>1086.1448964663068</v>
      </c>
      <c r="BD77">
        <v>1082.3156957656176</v>
      </c>
      <c r="BE77">
        <v>1079.3066886855017</v>
      </c>
      <c r="BF77" t="s">
        <v>244</v>
      </c>
    </row>
    <row r="79" spans="4:58">
      <c r="E79" t="s">
        <v>230</v>
      </c>
      <c r="F79" t="s">
        <v>231</v>
      </c>
      <c r="S79">
        <v>0</v>
      </c>
      <c r="T79">
        <v>0.19314641744548286</v>
      </c>
      <c r="U79">
        <v>0.38629283489096572</v>
      </c>
      <c r="V79">
        <v>0.57943925233644855</v>
      </c>
      <c r="W79">
        <v>0.6786534813395374</v>
      </c>
      <c r="X79">
        <v>0.77786771034262625</v>
      </c>
      <c r="Y79">
        <v>0.87708193934571499</v>
      </c>
      <c r="Z79">
        <v>1.022260358885178</v>
      </c>
      <c r="AA79">
        <v>1.1674387784246409</v>
      </c>
      <c r="AB79">
        <v>1.3126171979641039</v>
      </c>
      <c r="AC79">
        <v>1.112238341536675</v>
      </c>
      <c r="AD79">
        <v>0.91185948510924608</v>
      </c>
      <c r="AE79">
        <v>1.1470880050760361</v>
      </c>
      <c r="AF79">
        <v>1.3823165250428262</v>
      </c>
      <c r="AG79">
        <v>1.38</v>
      </c>
      <c r="AH79">
        <v>1.5310653768959956</v>
      </c>
      <c r="AI79">
        <v>1.6821307537919916</v>
      </c>
      <c r="AJ79">
        <v>1.7782239708655785</v>
      </c>
      <c r="AK79">
        <v>1.871425817644413</v>
      </c>
      <c r="AL79">
        <v>2.0390986040750212</v>
      </c>
      <c r="AM79">
        <v>2.1690991444388525</v>
      </c>
      <c r="AN79">
        <v>2.267304366791818</v>
      </c>
      <c r="AO79">
        <v>2.3406369151448723</v>
      </c>
      <c r="AP79">
        <v>2.6926342683607825</v>
      </c>
      <c r="AQ79">
        <v>2.7050590973533177</v>
      </c>
      <c r="AR79">
        <v>2.7172442814632238</v>
      </c>
      <c r="AS79">
        <v>2.7299685576765462</v>
      </c>
      <c r="AT79">
        <v>2.7426004462636504</v>
      </c>
      <c r="AU79">
        <v>2.7546998402860199</v>
      </c>
      <c r="AV79">
        <v>2.766356226480887</v>
      </c>
      <c r="AW79">
        <v>2.7778778338892449</v>
      </c>
      <c r="AX79">
        <v>2.7889499289189246</v>
      </c>
      <c r="AY79">
        <v>2.7997789648185671</v>
      </c>
      <c r="AZ79">
        <v>2.8105677346824058</v>
      </c>
      <c r="BA79">
        <v>2.8170977341947716</v>
      </c>
      <c r="BB79">
        <v>2.8236205120404874</v>
      </c>
      <c r="BC79">
        <v>2.8299233876775562</v>
      </c>
      <c r="BD79">
        <v>2.8361265914086049</v>
      </c>
      <c r="BE79">
        <v>2.8423092243398891</v>
      </c>
      <c r="BF79">
        <v>3.3365684504749651E-2</v>
      </c>
    </row>
    <row r="80" spans="4:58">
      <c r="D80" t="s">
        <v>245</v>
      </c>
      <c r="E80" t="s">
        <v>246</v>
      </c>
      <c r="G80">
        <v>1985</v>
      </c>
      <c r="H80">
        <v>1986</v>
      </c>
      <c r="I80">
        <v>1987</v>
      </c>
      <c r="J80">
        <v>1988</v>
      </c>
      <c r="K80">
        <v>1989</v>
      </c>
      <c r="L80">
        <v>1990</v>
      </c>
      <c r="M80">
        <v>1991</v>
      </c>
      <c r="N80">
        <v>1992</v>
      </c>
      <c r="O80">
        <v>1993</v>
      </c>
      <c r="P80">
        <v>1994</v>
      </c>
      <c r="Q80">
        <v>1995</v>
      </c>
      <c r="R80">
        <v>1996</v>
      </c>
      <c r="S80">
        <v>1997</v>
      </c>
      <c r="T80">
        <v>1998</v>
      </c>
      <c r="U80">
        <v>1999</v>
      </c>
      <c r="V80">
        <v>2000</v>
      </c>
      <c r="W80">
        <v>2001</v>
      </c>
      <c r="X80">
        <v>2002</v>
      </c>
      <c r="Y80">
        <v>2003</v>
      </c>
      <c r="Z80">
        <v>2004</v>
      </c>
      <c r="AA80">
        <v>2005</v>
      </c>
      <c r="AB80">
        <v>2006</v>
      </c>
      <c r="AC80">
        <v>2007</v>
      </c>
      <c r="AD80">
        <v>2008</v>
      </c>
      <c r="AE80">
        <v>2009</v>
      </c>
      <c r="AF80">
        <v>2010</v>
      </c>
      <c r="AG80">
        <v>2011</v>
      </c>
      <c r="AH80">
        <v>2012</v>
      </c>
      <c r="AI80">
        <v>2013</v>
      </c>
      <c r="AJ80">
        <v>2014</v>
      </c>
      <c r="AK80">
        <v>2015</v>
      </c>
      <c r="AL80">
        <v>2016</v>
      </c>
      <c r="AM80">
        <v>2017</v>
      </c>
      <c r="AN80">
        <v>2018</v>
      </c>
      <c r="AO80">
        <v>2019</v>
      </c>
      <c r="AP80">
        <v>2020</v>
      </c>
      <c r="AQ80">
        <v>2021</v>
      </c>
      <c r="AR80">
        <v>2022</v>
      </c>
      <c r="AS80">
        <v>2023</v>
      </c>
      <c r="AT80">
        <v>2024</v>
      </c>
      <c r="AU80">
        <v>2025</v>
      </c>
      <c r="AV80">
        <v>2026</v>
      </c>
      <c r="AW80">
        <v>2027</v>
      </c>
      <c r="AX80">
        <v>2028</v>
      </c>
      <c r="AY80">
        <v>2029</v>
      </c>
      <c r="AZ80">
        <v>2030</v>
      </c>
      <c r="BA80">
        <v>2031</v>
      </c>
      <c r="BB80">
        <v>2032</v>
      </c>
      <c r="BC80">
        <v>2033</v>
      </c>
      <c r="BD80">
        <v>2034</v>
      </c>
      <c r="BE80">
        <v>2035</v>
      </c>
    </row>
    <row r="81" spans="4:57">
      <c r="D81" t="s">
        <v>245</v>
      </c>
      <c r="E81" t="s">
        <v>22</v>
      </c>
      <c r="F81" t="s">
        <v>21</v>
      </c>
      <c r="G81">
        <v>0</v>
      </c>
      <c r="H81">
        <v>0</v>
      </c>
      <c r="I81">
        <v>0</v>
      </c>
      <c r="J81">
        <v>0</v>
      </c>
      <c r="K81">
        <v>0</v>
      </c>
      <c r="L81">
        <v>0</v>
      </c>
      <c r="M81">
        <v>0</v>
      </c>
      <c r="N81">
        <v>0</v>
      </c>
      <c r="O81">
        <v>0</v>
      </c>
      <c r="P81">
        <v>0</v>
      </c>
      <c r="Q81">
        <v>0</v>
      </c>
      <c r="R81">
        <v>0</v>
      </c>
      <c r="S81">
        <v>0</v>
      </c>
      <c r="T81">
        <v>0.18862140889867132</v>
      </c>
      <c r="U81">
        <v>0.37724281779734264</v>
      </c>
      <c r="V81">
        <v>0.56586422669601388</v>
      </c>
      <c r="W81">
        <v>0.66275407795427088</v>
      </c>
      <c r="X81">
        <v>0.75964392921252777</v>
      </c>
      <c r="Y81">
        <v>0.85653378047078466</v>
      </c>
      <c r="Z81">
        <v>0.99831097933053148</v>
      </c>
      <c r="AA81">
        <v>1.1400881781902783</v>
      </c>
      <c r="AB81">
        <v>1.2818653770500252</v>
      </c>
      <c r="AC81">
        <v>1.0861809697867406</v>
      </c>
      <c r="AD81">
        <v>0.89049656252345621</v>
      </c>
      <c r="AE81">
        <v>1.1202141800495939</v>
      </c>
      <c r="AF81">
        <v>1.3499317975757317</v>
      </c>
      <c r="AG81">
        <v>1.3476695437731196</v>
      </c>
      <c r="AH81">
        <v>1.32</v>
      </c>
      <c r="AI81">
        <v>1.3640427035462697</v>
      </c>
      <c r="AJ81">
        <v>1.4095549220438002</v>
      </c>
      <c r="AK81">
        <v>1.4565856868648306</v>
      </c>
      <c r="AL81">
        <v>1.5051856653468965</v>
      </c>
      <c r="AM81">
        <v>1.5554072153779326</v>
      </c>
      <c r="AN81">
        <v>1.6073044418026439</v>
      </c>
      <c r="AO81">
        <v>1.6609332547109137</v>
      </c>
      <c r="AP81">
        <v>1.7163514296710449</v>
      </c>
      <c r="AQ81">
        <v>1.773618669972725</v>
      </c>
      <c r="AR81">
        <v>1.8327966709467687</v>
      </c>
      <c r="AS81">
        <v>1.8939491864309339</v>
      </c>
      <c r="AT81">
        <v>1.9571420974534157</v>
      </c>
      <c r="AU81">
        <v>2.0224434832080105</v>
      </c>
      <c r="AV81">
        <v>2.0899236943974158</v>
      </c>
      <c r="AW81">
        <v>2.1596554290236809</v>
      </c>
      <c r="AX81">
        <v>2.2317138107074546</v>
      </c>
      <c r="AY81">
        <v>2.3061764696204121</v>
      </c>
      <c r="AZ81">
        <v>2.383123626118044</v>
      </c>
      <c r="BA81">
        <v>2.4626381771629133</v>
      </c>
      <c r="BB81">
        <v>2.5448057856314827</v>
      </c>
      <c r="BC81">
        <v>2.6297149726007243</v>
      </c>
      <c r="BD81">
        <v>2.7174572127139363</v>
      </c>
      <c r="BE81">
        <v>2.8081270327285059</v>
      </c>
    </row>
    <row r="82" spans="4:57">
      <c r="D82" t="s">
        <v>245</v>
      </c>
      <c r="E82" t="s">
        <v>22</v>
      </c>
      <c r="F82" t="s">
        <v>20</v>
      </c>
      <c r="G82">
        <v>0</v>
      </c>
      <c r="H82">
        <v>0</v>
      </c>
      <c r="I82">
        <v>0</v>
      </c>
      <c r="J82">
        <v>0</v>
      </c>
      <c r="K82">
        <v>0</v>
      </c>
      <c r="L82">
        <v>0</v>
      </c>
      <c r="M82">
        <v>0</v>
      </c>
      <c r="N82">
        <v>0</v>
      </c>
      <c r="O82">
        <v>0</v>
      </c>
      <c r="P82">
        <v>0</v>
      </c>
      <c r="Q82">
        <v>0</v>
      </c>
      <c r="R82">
        <v>0</v>
      </c>
      <c r="S82">
        <v>0</v>
      </c>
      <c r="T82">
        <v>0.1957661592357422</v>
      </c>
      <c r="U82">
        <v>0.3915323184714844</v>
      </c>
      <c r="V82">
        <v>0.58729847770722654</v>
      </c>
      <c r="W82">
        <v>0.68785839908890234</v>
      </c>
      <c r="X82">
        <v>0.78841832047057814</v>
      </c>
      <c r="Y82">
        <v>0.88897824185225383</v>
      </c>
      <c r="Z82">
        <v>1.0361257891536577</v>
      </c>
      <c r="AA82">
        <v>1.1832733364550616</v>
      </c>
      <c r="AB82">
        <v>1.3304208837564655</v>
      </c>
      <c r="AC82">
        <v>1.1273241883392688</v>
      </c>
      <c r="AD82">
        <v>0.92422749292207196</v>
      </c>
      <c r="AE82">
        <v>1.1626465353545028</v>
      </c>
      <c r="AF82">
        <v>1.4010655777869339</v>
      </c>
      <c r="AG82">
        <v>1.3987176325524044</v>
      </c>
      <c r="AH82">
        <v>1.37</v>
      </c>
      <c r="AI82">
        <v>1.4157109877715071</v>
      </c>
      <c r="AJ82">
        <v>1.4629471539393986</v>
      </c>
      <c r="AK82">
        <v>1.511759387124862</v>
      </c>
      <c r="AL82">
        <v>1.5622002738827638</v>
      </c>
      <c r="AM82">
        <v>1.6143241553543697</v>
      </c>
      <c r="AN82">
        <v>1.6681871858103201</v>
      </c>
      <c r="AO82">
        <v>1.7238473931469334</v>
      </c>
      <c r="AP82">
        <v>1.781364741401009</v>
      </c>
      <c r="AQ82">
        <v>1.8408011953504799</v>
      </c>
      <c r="AR82">
        <v>1.9022207872705101</v>
      </c>
      <c r="AS82">
        <v>1.9656896859169544</v>
      </c>
      <c r="AT82">
        <v>2.0312762678114997</v>
      </c>
      <c r="AU82">
        <v>2.0990511909052834</v>
      </c>
      <c r="AV82">
        <v>2.1690874707003482</v>
      </c>
      <c r="AW82">
        <v>2.2414605589109415</v>
      </c>
      <c r="AX82">
        <v>2.316248424749404</v>
      </c>
      <c r="AY82">
        <v>2.3935316389242161</v>
      </c>
      <c r="AZ82">
        <v>2.4733934604406977</v>
      </c>
      <c r="BA82">
        <v>2.5559199262978729</v>
      </c>
      <c r="BB82">
        <v>2.6411999441781306</v>
      </c>
      <c r="BC82">
        <v>2.7293253882295403</v>
      </c>
      <c r="BD82">
        <v>2.8203911980440104</v>
      </c>
      <c r="BE82">
        <v>2.9144954809379198</v>
      </c>
    </row>
    <row r="83" spans="4:57">
      <c r="D83" t="s">
        <v>245</v>
      </c>
      <c r="E83" t="s">
        <v>22</v>
      </c>
      <c r="F83" t="s">
        <v>5</v>
      </c>
      <c r="G83">
        <v>0</v>
      </c>
      <c r="H83">
        <v>0</v>
      </c>
      <c r="I83">
        <v>0</v>
      </c>
      <c r="J83">
        <v>0</v>
      </c>
      <c r="K83">
        <v>0</v>
      </c>
      <c r="L83">
        <v>0</v>
      </c>
      <c r="M83">
        <v>0</v>
      </c>
      <c r="N83">
        <v>0</v>
      </c>
      <c r="O83">
        <v>0</v>
      </c>
      <c r="P83">
        <v>0</v>
      </c>
      <c r="Q83">
        <v>0</v>
      </c>
      <c r="R83">
        <v>0</v>
      </c>
      <c r="S83">
        <v>0</v>
      </c>
      <c r="T83">
        <v>0.23291886098851078</v>
      </c>
      <c r="U83">
        <v>0.46583772197702156</v>
      </c>
      <c r="V83">
        <v>0.69875658296553234</v>
      </c>
      <c r="W83">
        <v>0.8184008689889859</v>
      </c>
      <c r="X83">
        <v>0.93804515501243957</v>
      </c>
      <c r="Y83">
        <v>1.057689441035893</v>
      </c>
      <c r="Z83">
        <v>1.2327628002339137</v>
      </c>
      <c r="AA83">
        <v>1.4078361594319344</v>
      </c>
      <c r="AB83">
        <v>1.5829095186299551</v>
      </c>
      <c r="AC83">
        <v>1.3412689248124146</v>
      </c>
      <c r="AD83">
        <v>1.0996283309948738</v>
      </c>
      <c r="AE83">
        <v>1.3832947829400288</v>
      </c>
      <c r="AF83">
        <v>1.6669612348851839</v>
      </c>
      <c r="AG83">
        <v>1.6641676942046855</v>
      </c>
      <c r="AH83">
        <v>1.63</v>
      </c>
      <c r="AI83">
        <v>1.6843860657427419</v>
      </c>
      <c r="AJ83">
        <v>1.7405867597965106</v>
      </c>
      <c r="AK83">
        <v>1.7986626284770253</v>
      </c>
      <c r="AL83">
        <v>1.8586762382692734</v>
      </c>
      <c r="AM83">
        <v>1.920692243231841</v>
      </c>
      <c r="AN83">
        <v>1.9847774546502344</v>
      </c>
      <c r="AO83">
        <v>2.0510009130142342</v>
      </c>
      <c r="AP83">
        <v>2.1194339623968204</v>
      </c>
      <c r="AQ83">
        <v>2.1901503273148042</v>
      </c>
      <c r="AR83">
        <v>2.2632261921539643</v>
      </c>
      <c r="AS83">
        <v>2.3387402832442592</v>
      </c>
      <c r="AT83">
        <v>2.4167739536735358</v>
      </c>
      <c r="AU83">
        <v>2.4974112709311034</v>
      </c>
      <c r="AV83">
        <v>2.5807391074755963</v>
      </c>
      <c r="AW83">
        <v>2.6668472343246963</v>
      </c>
      <c r="AX83">
        <v>2.7558284177675381</v>
      </c>
      <c r="AY83">
        <v>2.8477785193039931</v>
      </c>
      <c r="AZ83">
        <v>2.942796598918493</v>
      </c>
      <c r="BA83">
        <v>3.0409850217996577</v>
      </c>
      <c r="BB83">
        <v>3.1424495686206941</v>
      </c>
      <c r="BC83">
        <v>3.2472995494993788</v>
      </c>
      <c r="BD83">
        <v>3.3556479217603905</v>
      </c>
      <c r="BE83">
        <v>3.4676114116268666</v>
      </c>
    </row>
    <row r="84" spans="4:57">
      <c r="D84" t="s">
        <v>245</v>
      </c>
      <c r="E84" t="s">
        <v>22</v>
      </c>
      <c r="F84" t="s">
        <v>19</v>
      </c>
      <c r="G84">
        <v>0</v>
      </c>
      <c r="H84">
        <v>0</v>
      </c>
      <c r="I84">
        <v>0</v>
      </c>
      <c r="J84">
        <v>0</v>
      </c>
      <c r="K84">
        <v>0</v>
      </c>
      <c r="L84">
        <v>0</v>
      </c>
      <c r="M84">
        <v>0</v>
      </c>
      <c r="N84">
        <v>0</v>
      </c>
      <c r="O84">
        <v>0</v>
      </c>
      <c r="P84">
        <v>0</v>
      </c>
      <c r="Q84">
        <v>0</v>
      </c>
      <c r="R84">
        <v>0</v>
      </c>
      <c r="S84">
        <v>0</v>
      </c>
      <c r="T84">
        <v>0.23006096085368244</v>
      </c>
      <c r="U84">
        <v>0.46012192170736488</v>
      </c>
      <c r="V84">
        <v>0.69018288256104721</v>
      </c>
      <c r="W84">
        <v>0.80835914053513336</v>
      </c>
      <c r="X84">
        <v>0.92653539850921951</v>
      </c>
      <c r="Y84">
        <v>1.0447116564833054</v>
      </c>
      <c r="Z84">
        <v>1.2176368763046634</v>
      </c>
      <c r="AA84">
        <v>1.3905620961260212</v>
      </c>
      <c r="AB84">
        <v>1.563487315947379</v>
      </c>
      <c r="AC84">
        <v>1.3248116373914034</v>
      </c>
      <c r="AD84">
        <v>1.0861359588354276</v>
      </c>
      <c r="AE84">
        <v>1.3663218408180653</v>
      </c>
      <c r="AF84">
        <v>1.646507722800703</v>
      </c>
      <c r="AG84">
        <v>1.6437484586929716</v>
      </c>
      <c r="AH84">
        <v>1.61</v>
      </c>
      <c r="AI84">
        <v>1.6637187520526471</v>
      </c>
      <c r="AJ84">
        <v>1.7192298670382715</v>
      </c>
      <c r="AK84">
        <v>1.7765931483730131</v>
      </c>
      <c r="AL84">
        <v>1.8358703948549269</v>
      </c>
      <c r="AM84">
        <v>1.8971254672412665</v>
      </c>
      <c r="AN84">
        <v>1.9604243570471644</v>
      </c>
      <c r="AO84">
        <v>2.0258352576398266</v>
      </c>
      <c r="AP84">
        <v>2.0934286377048354</v>
      </c>
      <c r="AQ84">
        <v>2.1632773171637028</v>
      </c>
      <c r="AR84">
        <v>2.2354565456244679</v>
      </c>
      <c r="AS84">
        <v>2.3100440834498515</v>
      </c>
      <c r="AT84">
        <v>2.3871202855303029</v>
      </c>
      <c r="AU84">
        <v>2.4667681878521948</v>
      </c>
      <c r="AV84">
        <v>2.549073596954424</v>
      </c>
      <c r="AW84">
        <v>2.6341251823697927</v>
      </c>
      <c r="AX84">
        <v>2.7220145721507594</v>
      </c>
      <c r="AY84">
        <v>2.8128364515824726</v>
      </c>
      <c r="AZ84">
        <v>2.9066886651894328</v>
      </c>
      <c r="BA84">
        <v>3.0036723221456754</v>
      </c>
      <c r="BB84">
        <v>3.1038919052020368</v>
      </c>
      <c r="BC84">
        <v>3.2074553832478543</v>
      </c>
      <c r="BD84">
        <v>3.3144743276283632</v>
      </c>
      <c r="BE84">
        <v>3.4250640323431032</v>
      </c>
    </row>
    <row r="85" spans="4:57">
      <c r="D85" t="s">
        <v>245</v>
      </c>
      <c r="E85" t="s">
        <v>23</v>
      </c>
      <c r="F85" t="s">
        <v>21</v>
      </c>
      <c r="G85">
        <v>0</v>
      </c>
      <c r="H85">
        <v>0</v>
      </c>
      <c r="I85">
        <v>0</v>
      </c>
      <c r="J85">
        <v>0</v>
      </c>
      <c r="K85">
        <v>0</v>
      </c>
      <c r="L85">
        <v>0</v>
      </c>
      <c r="M85">
        <v>0</v>
      </c>
      <c r="N85">
        <v>0</v>
      </c>
      <c r="O85">
        <v>0</v>
      </c>
      <c r="P85">
        <v>0</v>
      </c>
      <c r="Q85">
        <v>0</v>
      </c>
      <c r="R85">
        <v>0</v>
      </c>
      <c r="S85">
        <v>0</v>
      </c>
      <c r="T85">
        <v>0.14861080701107438</v>
      </c>
      <c r="U85">
        <v>0.29722161402214875</v>
      </c>
      <c r="V85">
        <v>0.44583242103322313</v>
      </c>
      <c r="W85">
        <v>0.52216987960033467</v>
      </c>
      <c r="X85">
        <v>0.59850733816744617</v>
      </c>
      <c r="Y85">
        <v>0.67484479673455755</v>
      </c>
      <c r="Z85">
        <v>0.78654804432102476</v>
      </c>
      <c r="AA85">
        <v>0.89825129190749198</v>
      </c>
      <c r="AB85">
        <v>1.0099545394939593</v>
      </c>
      <c r="AC85">
        <v>0.85577894589258352</v>
      </c>
      <c r="AD85">
        <v>0.70160335229120796</v>
      </c>
      <c r="AE85">
        <v>0.88259299034210437</v>
      </c>
      <c r="AF85">
        <v>1.0635826283930008</v>
      </c>
      <c r="AG85">
        <v>1.0618002466091245</v>
      </c>
      <c r="AH85">
        <v>1.04</v>
      </c>
      <c r="AI85">
        <v>1.0747003118849396</v>
      </c>
      <c r="AJ85">
        <v>1.1105584234284487</v>
      </c>
      <c r="AK85">
        <v>1.1476129654086544</v>
      </c>
      <c r="AL85">
        <v>1.1859038575460397</v>
      </c>
      <c r="AM85">
        <v>1.2254723515098864</v>
      </c>
      <c r="AN85">
        <v>1.266361075359659</v>
      </c>
      <c r="AO85">
        <v>1.3086140794692049</v>
      </c>
      <c r="AP85">
        <v>1.3522768839832477</v>
      </c>
      <c r="AQ85">
        <v>1.3973965278572986</v>
      </c>
      <c r="AR85">
        <v>1.4440216195338178</v>
      </c>
      <c r="AS85">
        <v>1.4922023893092209</v>
      </c>
      <c r="AT85">
        <v>1.5419907434481459</v>
      </c>
      <c r="AU85">
        <v>1.5934403201032812</v>
      </c>
      <c r="AV85">
        <v>1.6466065471009945</v>
      </c>
      <c r="AW85">
        <v>1.7015467016550214</v>
      </c>
      <c r="AX85">
        <v>1.7583199720725402</v>
      </c>
      <c r="AY85">
        <v>1.8169875215191127</v>
      </c>
      <c r="AZ85">
        <v>1.8776125539111863</v>
      </c>
      <c r="BA85">
        <v>1.9402603820071442</v>
      </c>
      <c r="BB85">
        <v>2.0049984977702597</v>
      </c>
      <c r="BC85">
        <v>2.071896645079359</v>
      </c>
      <c r="BD85">
        <v>2.1410268948655262</v>
      </c>
      <c r="BE85">
        <v>2.2124637227557931</v>
      </c>
    </row>
    <row r="86" spans="4:57">
      <c r="D86" t="s">
        <v>245</v>
      </c>
      <c r="E86" t="s">
        <v>23</v>
      </c>
      <c r="F86" t="s">
        <v>20</v>
      </c>
      <c r="G86">
        <v>0</v>
      </c>
      <c r="H86">
        <v>0</v>
      </c>
      <c r="I86">
        <v>0</v>
      </c>
      <c r="J86">
        <v>0</v>
      </c>
      <c r="K86">
        <v>0</v>
      </c>
      <c r="L86">
        <v>0</v>
      </c>
      <c r="M86">
        <v>0</v>
      </c>
      <c r="N86">
        <v>0</v>
      </c>
      <c r="O86">
        <v>0</v>
      </c>
      <c r="P86">
        <v>0</v>
      </c>
      <c r="Q86">
        <v>0</v>
      </c>
      <c r="R86">
        <v>0</v>
      </c>
      <c r="S86">
        <v>0</v>
      </c>
      <c r="T86">
        <v>0.14861080701107438</v>
      </c>
      <c r="U86">
        <v>0.29722161402214875</v>
      </c>
      <c r="V86">
        <v>0.44583242103322313</v>
      </c>
      <c r="W86">
        <v>0.52216987960033467</v>
      </c>
      <c r="X86">
        <v>0.59850733816744617</v>
      </c>
      <c r="Y86">
        <v>0.67484479673455755</v>
      </c>
      <c r="Z86">
        <v>0.78654804432102476</v>
      </c>
      <c r="AA86">
        <v>0.89825129190749198</v>
      </c>
      <c r="AB86">
        <v>1.0099545394939593</v>
      </c>
      <c r="AC86">
        <v>0.85577894589258352</v>
      </c>
      <c r="AD86">
        <v>0.70160335229120796</v>
      </c>
      <c r="AE86">
        <v>0.88259299034210437</v>
      </c>
      <c r="AF86">
        <v>1.0635826283930008</v>
      </c>
      <c r="AG86">
        <v>1.0618002466091245</v>
      </c>
      <c r="AH86">
        <v>1.04</v>
      </c>
      <c r="AI86">
        <v>1.0747003118849396</v>
      </c>
      <c r="AJ86">
        <v>1.1105584234284487</v>
      </c>
      <c r="AK86">
        <v>1.1476129654086544</v>
      </c>
      <c r="AL86">
        <v>1.1859038575460397</v>
      </c>
      <c r="AM86">
        <v>1.2254723515098864</v>
      </c>
      <c r="AN86">
        <v>1.266361075359659</v>
      </c>
      <c r="AO86">
        <v>1.3086140794692049</v>
      </c>
      <c r="AP86">
        <v>1.3522768839832477</v>
      </c>
      <c r="AQ86">
        <v>1.3973965278572986</v>
      </c>
      <c r="AR86">
        <v>1.4440216195338178</v>
      </c>
      <c r="AS86">
        <v>1.4922023893092209</v>
      </c>
      <c r="AT86">
        <v>1.5419907434481459</v>
      </c>
      <c r="AU86">
        <v>1.5934403201032812</v>
      </c>
      <c r="AV86">
        <v>1.6466065471009945</v>
      </c>
      <c r="AW86">
        <v>1.7015467016550214</v>
      </c>
      <c r="AX86">
        <v>1.7583199720725402</v>
      </c>
      <c r="AY86">
        <v>1.8169875215191127</v>
      </c>
      <c r="AZ86">
        <v>1.8776125539111863</v>
      </c>
      <c r="BA86">
        <v>1.9402603820071442</v>
      </c>
      <c r="BB86">
        <v>2.0049984977702597</v>
      </c>
      <c r="BC86">
        <v>2.071896645079359</v>
      </c>
      <c r="BD86">
        <v>2.1410268948655262</v>
      </c>
      <c r="BE86">
        <v>2.2124637227557931</v>
      </c>
    </row>
    <row r="87" spans="4:57">
      <c r="D87" t="s">
        <v>245</v>
      </c>
      <c r="E87" t="s">
        <v>23</v>
      </c>
      <c r="F87" t="s">
        <v>5</v>
      </c>
      <c r="G87">
        <v>0</v>
      </c>
      <c r="H87">
        <v>0</v>
      </c>
      <c r="I87">
        <v>0</v>
      </c>
      <c r="J87">
        <v>0</v>
      </c>
      <c r="K87">
        <v>0</v>
      </c>
      <c r="L87">
        <v>0</v>
      </c>
      <c r="M87">
        <v>0</v>
      </c>
      <c r="N87">
        <v>0</v>
      </c>
      <c r="O87">
        <v>0</v>
      </c>
      <c r="P87">
        <v>0</v>
      </c>
      <c r="Q87">
        <v>0</v>
      </c>
      <c r="R87">
        <v>0</v>
      </c>
      <c r="S87">
        <v>0</v>
      </c>
      <c r="T87">
        <v>0.14861080701107438</v>
      </c>
      <c r="U87">
        <v>0.29722161402214875</v>
      </c>
      <c r="V87">
        <v>0.44583242103322313</v>
      </c>
      <c r="W87">
        <v>0.52216987960033467</v>
      </c>
      <c r="X87">
        <v>0.59850733816744617</v>
      </c>
      <c r="Y87">
        <v>0.67484479673455755</v>
      </c>
      <c r="Z87">
        <v>0.78654804432102476</v>
      </c>
      <c r="AA87">
        <v>0.89825129190749198</v>
      </c>
      <c r="AB87">
        <v>1.0099545394939593</v>
      </c>
      <c r="AC87">
        <v>0.85577894589258352</v>
      </c>
      <c r="AD87">
        <v>0.70160335229120796</v>
      </c>
      <c r="AE87">
        <v>0.88259299034210437</v>
      </c>
      <c r="AF87">
        <v>1.0635826283930008</v>
      </c>
      <c r="AG87">
        <v>1.0618002466091245</v>
      </c>
      <c r="AH87">
        <v>1.04</v>
      </c>
      <c r="AI87">
        <v>1.0747003118849396</v>
      </c>
      <c r="AJ87">
        <v>1.1105584234284487</v>
      </c>
      <c r="AK87">
        <v>1.1476129654086544</v>
      </c>
      <c r="AL87">
        <v>1.1859038575460397</v>
      </c>
      <c r="AM87">
        <v>1.2254723515098864</v>
      </c>
      <c r="AN87">
        <v>1.266361075359659</v>
      </c>
      <c r="AO87">
        <v>1.3086140794692049</v>
      </c>
      <c r="AP87">
        <v>1.3522768839832477</v>
      </c>
      <c r="AQ87">
        <v>1.3973965278572986</v>
      </c>
      <c r="AR87">
        <v>1.4440216195338178</v>
      </c>
      <c r="AS87">
        <v>1.4922023893092209</v>
      </c>
      <c r="AT87">
        <v>1.5419907434481459</v>
      </c>
      <c r="AU87">
        <v>1.5934403201032812</v>
      </c>
      <c r="AV87">
        <v>1.6466065471009945</v>
      </c>
      <c r="AW87">
        <v>1.7015467016550214</v>
      </c>
      <c r="AX87">
        <v>1.7583199720725402</v>
      </c>
      <c r="AY87">
        <v>1.8169875215191127</v>
      </c>
      <c r="AZ87">
        <v>1.8776125539111863</v>
      </c>
      <c r="BA87">
        <v>1.9402603820071442</v>
      </c>
      <c r="BB87">
        <v>2.0049984977702597</v>
      </c>
      <c r="BC87">
        <v>2.071896645079359</v>
      </c>
      <c r="BD87">
        <v>2.1410268948655262</v>
      </c>
      <c r="BE87">
        <v>2.2124637227557931</v>
      </c>
    </row>
    <row r="88" spans="4:57">
      <c r="D88" t="s">
        <v>245</v>
      </c>
      <c r="E88" t="s">
        <v>23</v>
      </c>
      <c r="F88" t="s">
        <v>19</v>
      </c>
      <c r="G88">
        <v>0</v>
      </c>
      <c r="H88">
        <v>0</v>
      </c>
      <c r="I88">
        <v>0</v>
      </c>
      <c r="J88">
        <v>0</v>
      </c>
      <c r="K88">
        <v>0</v>
      </c>
      <c r="L88">
        <v>0</v>
      </c>
      <c r="M88">
        <v>0</v>
      </c>
      <c r="N88">
        <v>0</v>
      </c>
      <c r="O88">
        <v>0</v>
      </c>
      <c r="P88">
        <v>0</v>
      </c>
      <c r="Q88">
        <v>0</v>
      </c>
      <c r="R88">
        <v>0</v>
      </c>
      <c r="S88">
        <v>0</v>
      </c>
      <c r="T88">
        <v>0.14861080701107438</v>
      </c>
      <c r="U88">
        <v>0.29722161402214875</v>
      </c>
      <c r="V88">
        <v>0.44583242103322313</v>
      </c>
      <c r="W88">
        <v>0.52216987960033467</v>
      </c>
      <c r="X88">
        <v>0.59850733816744617</v>
      </c>
      <c r="Y88">
        <v>0.67484479673455755</v>
      </c>
      <c r="Z88">
        <v>0.78654804432102476</v>
      </c>
      <c r="AA88">
        <v>0.89825129190749198</v>
      </c>
      <c r="AB88">
        <v>1.0099545394939593</v>
      </c>
      <c r="AC88">
        <v>0.85577894589258352</v>
      </c>
      <c r="AD88">
        <v>0.70160335229120796</v>
      </c>
      <c r="AE88">
        <v>0.88259299034210437</v>
      </c>
      <c r="AF88">
        <v>1.0635826283930008</v>
      </c>
      <c r="AG88">
        <v>1.0618002466091245</v>
      </c>
      <c r="AH88">
        <v>1.04</v>
      </c>
      <c r="AI88">
        <v>1.0747003118849396</v>
      </c>
      <c r="AJ88">
        <v>1.1105584234284487</v>
      </c>
      <c r="AK88">
        <v>1.1476129654086544</v>
      </c>
      <c r="AL88">
        <v>1.1859038575460397</v>
      </c>
      <c r="AM88">
        <v>1.2254723515098864</v>
      </c>
      <c r="AN88">
        <v>1.266361075359659</v>
      </c>
      <c r="AO88">
        <v>1.3086140794692049</v>
      </c>
      <c r="AP88">
        <v>1.3522768839832477</v>
      </c>
      <c r="AQ88">
        <v>1.3973965278572986</v>
      </c>
      <c r="AR88">
        <v>1.4440216195338178</v>
      </c>
      <c r="AS88">
        <v>1.4922023893092209</v>
      </c>
      <c r="AT88">
        <v>1.5419907434481459</v>
      </c>
      <c r="AU88">
        <v>1.5934403201032812</v>
      </c>
      <c r="AV88">
        <v>1.6466065471009945</v>
      </c>
      <c r="AW88">
        <v>1.7015467016550214</v>
      </c>
      <c r="AX88">
        <v>1.7583199720725402</v>
      </c>
      <c r="AY88">
        <v>1.8169875215191127</v>
      </c>
      <c r="AZ88">
        <v>1.8776125539111863</v>
      </c>
      <c r="BA88">
        <v>1.9402603820071442</v>
      </c>
      <c r="BB88">
        <v>2.0049984977702597</v>
      </c>
      <c r="BC88">
        <v>2.071896645079359</v>
      </c>
      <c r="BD88">
        <v>2.1410268948655262</v>
      </c>
      <c r="BE88">
        <v>2.2124637227557931</v>
      </c>
    </row>
    <row r="89" spans="4:57">
      <c r="D89" t="s">
        <v>245</v>
      </c>
      <c r="E89" t="s">
        <v>24</v>
      </c>
      <c r="F89" t="s">
        <v>21</v>
      </c>
      <c r="G89">
        <v>0</v>
      </c>
      <c r="H89">
        <v>0</v>
      </c>
      <c r="I89">
        <v>0</v>
      </c>
      <c r="J89">
        <v>0</v>
      </c>
      <c r="K89">
        <v>0</v>
      </c>
      <c r="L89">
        <v>0</v>
      </c>
      <c r="M89">
        <v>0</v>
      </c>
      <c r="N89">
        <v>0</v>
      </c>
      <c r="O89">
        <v>0</v>
      </c>
      <c r="P89">
        <v>0</v>
      </c>
      <c r="Q89">
        <v>0</v>
      </c>
      <c r="R89">
        <v>0</v>
      </c>
      <c r="S89">
        <v>0</v>
      </c>
      <c r="T89">
        <v>0.24720836166265256</v>
      </c>
      <c r="U89">
        <v>0.49441672332530512</v>
      </c>
      <c r="V89">
        <v>0.74162508498795765</v>
      </c>
      <c r="W89">
        <v>0.86860951125824892</v>
      </c>
      <c r="X89">
        <v>0.9955939375285402</v>
      </c>
      <c r="Y89">
        <v>1.1225783637988314</v>
      </c>
      <c r="Z89">
        <v>1.3083924198801662</v>
      </c>
      <c r="AA89">
        <v>1.4942064759615012</v>
      </c>
      <c r="AB89">
        <v>1.6800205320428361</v>
      </c>
      <c r="AC89">
        <v>1.4235553619174708</v>
      </c>
      <c r="AD89">
        <v>1.1670901917921055</v>
      </c>
      <c r="AE89">
        <v>1.4681594935498468</v>
      </c>
      <c r="AF89">
        <v>1.7692287953075878</v>
      </c>
      <c r="AG89">
        <v>1.7662638717632553</v>
      </c>
      <c r="AH89">
        <v>1.73</v>
      </c>
      <c r="AI89">
        <v>1.7877226341932169</v>
      </c>
      <c r="AJ89">
        <v>1.8473712235877078</v>
      </c>
      <c r="AK89">
        <v>1.9090100289970886</v>
      </c>
      <c r="AL89">
        <v>1.9727054553410084</v>
      </c>
      <c r="AM89">
        <v>2.0385261231847149</v>
      </c>
      <c r="AN89">
        <v>2.1065429426655866</v>
      </c>
      <c r="AO89">
        <v>2.1768291898862735</v>
      </c>
      <c r="AP89">
        <v>2.2494605858567485</v>
      </c>
      <c r="AQ89">
        <v>2.3245153780703141</v>
      </c>
      <c r="AR89">
        <v>2.4020744248014472</v>
      </c>
      <c r="AS89">
        <v>2.4822212822163001</v>
      </c>
      <c r="AT89">
        <v>2.5650422943897042</v>
      </c>
      <c r="AU89">
        <v>2.65062668632565</v>
      </c>
      <c r="AV89">
        <v>2.7390666600814617</v>
      </c>
      <c r="AW89">
        <v>2.830457494099218</v>
      </c>
      <c r="AX89">
        <v>2.9248976458514369</v>
      </c>
      <c r="AY89">
        <v>3.0224888579116009</v>
      </c>
      <c r="AZ89">
        <v>3.1233362675638006</v>
      </c>
      <c r="BA89">
        <v>3.2275485200695768</v>
      </c>
      <c r="BB89">
        <v>3.3352378857139899</v>
      </c>
      <c r="BC89">
        <v>3.4465203807570113</v>
      </c>
      <c r="BD89">
        <v>3.5615158924205392</v>
      </c>
      <c r="BE89">
        <v>3.6803483080456947</v>
      </c>
    </row>
    <row r="90" spans="4:57">
      <c r="D90" t="s">
        <v>245</v>
      </c>
      <c r="E90" t="s">
        <v>24</v>
      </c>
      <c r="F90" t="s">
        <v>20</v>
      </c>
      <c r="G90">
        <v>0</v>
      </c>
      <c r="H90">
        <v>0</v>
      </c>
      <c r="I90">
        <v>0</v>
      </c>
      <c r="J90">
        <v>0</v>
      </c>
      <c r="K90">
        <v>0</v>
      </c>
      <c r="L90">
        <v>0</v>
      </c>
      <c r="M90">
        <v>0</v>
      </c>
      <c r="N90">
        <v>0</v>
      </c>
      <c r="O90">
        <v>0</v>
      </c>
      <c r="P90">
        <v>0</v>
      </c>
      <c r="Q90">
        <v>0</v>
      </c>
      <c r="R90">
        <v>0</v>
      </c>
      <c r="S90">
        <v>0</v>
      </c>
      <c r="T90">
        <v>0.19433720916832803</v>
      </c>
      <c r="U90">
        <v>0.38867441833665606</v>
      </c>
      <c r="V90">
        <v>0.58301162750498403</v>
      </c>
      <c r="W90">
        <v>0.68283753486197607</v>
      </c>
      <c r="X90">
        <v>0.78266344221896811</v>
      </c>
      <c r="Y90">
        <v>0.88248934957595992</v>
      </c>
      <c r="Z90">
        <v>1.0285628271890326</v>
      </c>
      <c r="AA90">
        <v>1.1746363048021049</v>
      </c>
      <c r="AB90">
        <v>1.3207097824151774</v>
      </c>
      <c r="AC90">
        <v>1.1190955446287632</v>
      </c>
      <c r="AD90">
        <v>0.91748130684234885</v>
      </c>
      <c r="AE90">
        <v>1.154160064293521</v>
      </c>
      <c r="AF90">
        <v>1.3908388217446934</v>
      </c>
      <c r="AG90">
        <v>1.3885080147965476</v>
      </c>
      <c r="AH90">
        <v>1.36</v>
      </c>
      <c r="AI90">
        <v>1.4053773309264597</v>
      </c>
      <c r="AJ90">
        <v>1.4522687075602791</v>
      </c>
      <c r="AK90">
        <v>1.5007246470728559</v>
      </c>
      <c r="AL90">
        <v>1.5507973521755907</v>
      </c>
      <c r="AM90">
        <v>1.6025407673590826</v>
      </c>
      <c r="AN90">
        <v>1.656010637008785</v>
      </c>
      <c r="AO90">
        <v>1.7112645654597296</v>
      </c>
      <c r="AP90">
        <v>1.7683620790550165</v>
      </c>
      <c r="AQ90">
        <v>1.8273646902749294</v>
      </c>
      <c r="AR90">
        <v>1.8883359640057622</v>
      </c>
      <c r="AS90">
        <v>1.9513415860197507</v>
      </c>
      <c r="AT90">
        <v>2.0164494337398833</v>
      </c>
      <c r="AU90">
        <v>2.0837296493658295</v>
      </c>
      <c r="AV90">
        <v>2.1532547154397625</v>
      </c>
      <c r="AW90">
        <v>2.2250995329334899</v>
      </c>
      <c r="AX90">
        <v>2.2993415019410146</v>
      </c>
      <c r="AY90">
        <v>2.3760606050634556</v>
      </c>
      <c r="AZ90">
        <v>2.4553394935761674</v>
      </c>
      <c r="BA90">
        <v>2.5372635764708815</v>
      </c>
      <c r="BB90">
        <v>2.6219211124688018</v>
      </c>
      <c r="BC90">
        <v>2.7094033051037778</v>
      </c>
      <c r="BD90">
        <v>2.7998044009779965</v>
      </c>
      <c r="BE90">
        <v>2.8932217912960381</v>
      </c>
    </row>
    <row r="91" spans="4:57">
      <c r="D91" t="s">
        <v>245</v>
      </c>
      <c r="E91" t="s">
        <v>24</v>
      </c>
      <c r="F91" t="s">
        <v>5</v>
      </c>
      <c r="G91">
        <v>0</v>
      </c>
      <c r="H91">
        <v>0</v>
      </c>
      <c r="I91">
        <v>0</v>
      </c>
      <c r="J91">
        <v>0</v>
      </c>
      <c r="K91">
        <v>0</v>
      </c>
      <c r="L91">
        <v>0</v>
      </c>
      <c r="M91">
        <v>0</v>
      </c>
      <c r="N91">
        <v>0</v>
      </c>
      <c r="O91">
        <v>0</v>
      </c>
      <c r="P91">
        <v>0</v>
      </c>
      <c r="Q91">
        <v>0</v>
      </c>
      <c r="R91">
        <v>0</v>
      </c>
      <c r="S91">
        <v>0</v>
      </c>
      <c r="T91">
        <v>0.24577941159523839</v>
      </c>
      <c r="U91">
        <v>0.49155882319047678</v>
      </c>
      <c r="V91">
        <v>0.73733823478571514</v>
      </c>
      <c r="W91">
        <v>0.86358864703132265</v>
      </c>
      <c r="X91">
        <v>0.98983905927693017</v>
      </c>
      <c r="Y91">
        <v>1.1160894715225376</v>
      </c>
      <c r="Z91">
        <v>1.3008294579155411</v>
      </c>
      <c r="AA91">
        <v>1.4855694443085445</v>
      </c>
      <c r="AB91">
        <v>1.670309430701548</v>
      </c>
      <c r="AC91">
        <v>1.4153267182069651</v>
      </c>
      <c r="AD91">
        <v>1.1603440057123824</v>
      </c>
      <c r="AE91">
        <v>1.459673022488865</v>
      </c>
      <c r="AF91">
        <v>1.7590020392653476</v>
      </c>
      <c r="AG91">
        <v>1.7560542540073985</v>
      </c>
      <c r="AH91">
        <v>1.72</v>
      </c>
      <c r="AI91">
        <v>1.7773889773481693</v>
      </c>
      <c r="AJ91">
        <v>1.8366927772085879</v>
      </c>
      <c r="AK91">
        <v>1.8979752889450821</v>
      </c>
      <c r="AL91">
        <v>1.9613025336338348</v>
      </c>
      <c r="AM91">
        <v>2.0267427351894276</v>
      </c>
      <c r="AN91">
        <v>2.0943663938640515</v>
      </c>
      <c r="AO91">
        <v>2.1642463621990697</v>
      </c>
      <c r="AP91">
        <v>2.236457923510756</v>
      </c>
      <c r="AQ91">
        <v>2.3110788729947633</v>
      </c>
      <c r="AR91">
        <v>2.3881896015366988</v>
      </c>
      <c r="AS91">
        <v>2.4678731823190962</v>
      </c>
      <c r="AT91">
        <v>2.5502154603180878</v>
      </c>
      <c r="AU91">
        <v>2.6353051447861962</v>
      </c>
      <c r="AV91">
        <v>2.723233904820876</v>
      </c>
      <c r="AW91">
        <v>2.8140964681217668</v>
      </c>
      <c r="AX91">
        <v>2.907990723043048</v>
      </c>
      <c r="AY91">
        <v>3.0050178240508409</v>
      </c>
      <c r="AZ91">
        <v>3.1052823006992707</v>
      </c>
      <c r="BA91">
        <v>3.2088921702425854</v>
      </c>
      <c r="BB91">
        <v>3.3159590540046611</v>
      </c>
      <c r="BC91">
        <v>3.4265982976312488</v>
      </c>
      <c r="BD91">
        <v>3.5409290953545254</v>
      </c>
      <c r="BE91">
        <v>3.659074618403813</v>
      </c>
    </row>
    <row r="92" spans="4:57">
      <c r="D92" t="s">
        <v>245</v>
      </c>
      <c r="E92" t="s">
        <v>24</v>
      </c>
      <c r="F92" t="s">
        <v>19</v>
      </c>
      <c r="G92">
        <v>0</v>
      </c>
      <c r="H92">
        <v>0</v>
      </c>
      <c r="I92">
        <v>0</v>
      </c>
      <c r="J92">
        <v>0</v>
      </c>
      <c r="K92">
        <v>0</v>
      </c>
      <c r="L92">
        <v>0</v>
      </c>
      <c r="M92">
        <v>0</v>
      </c>
      <c r="N92">
        <v>0</v>
      </c>
      <c r="O92">
        <v>0</v>
      </c>
      <c r="P92">
        <v>0</v>
      </c>
      <c r="Q92">
        <v>0</v>
      </c>
      <c r="R92">
        <v>0</v>
      </c>
      <c r="S92">
        <v>0</v>
      </c>
      <c r="T92">
        <v>0.18862140889867132</v>
      </c>
      <c r="U92">
        <v>0.37724281779734264</v>
      </c>
      <c r="V92">
        <v>0.56586422669601388</v>
      </c>
      <c r="W92">
        <v>0.66275407795427088</v>
      </c>
      <c r="X92">
        <v>0.75964392921252777</v>
      </c>
      <c r="Y92">
        <v>0.85653378047078466</v>
      </c>
      <c r="Z92">
        <v>0.99831097933053148</v>
      </c>
      <c r="AA92">
        <v>1.1400881781902783</v>
      </c>
      <c r="AB92">
        <v>1.2818653770500252</v>
      </c>
      <c r="AC92">
        <v>1.0861809697867406</v>
      </c>
      <c r="AD92">
        <v>0.89049656252345621</v>
      </c>
      <c r="AE92">
        <v>1.1202141800495939</v>
      </c>
      <c r="AF92">
        <v>1.3499317975757317</v>
      </c>
      <c r="AG92">
        <v>1.3476695437731196</v>
      </c>
      <c r="AH92">
        <v>1.32</v>
      </c>
      <c r="AI92">
        <v>1.3640427035462697</v>
      </c>
      <c r="AJ92">
        <v>1.4095549220438002</v>
      </c>
      <c r="AK92">
        <v>1.4565856868648306</v>
      </c>
      <c r="AL92">
        <v>1.5051856653468965</v>
      </c>
      <c r="AM92">
        <v>1.5554072153779326</v>
      </c>
      <c r="AN92">
        <v>1.6073044418026439</v>
      </c>
      <c r="AO92">
        <v>1.6609332547109137</v>
      </c>
      <c r="AP92">
        <v>1.7163514296710449</v>
      </c>
      <c r="AQ92">
        <v>1.773618669972725</v>
      </c>
      <c r="AR92">
        <v>1.8327966709467687</v>
      </c>
      <c r="AS92">
        <v>1.8939491864309339</v>
      </c>
      <c r="AT92">
        <v>1.9571420974534157</v>
      </c>
      <c r="AU92">
        <v>2.0224434832080105</v>
      </c>
      <c r="AV92">
        <v>2.0899236943974158</v>
      </c>
      <c r="AW92">
        <v>2.1596554290236809</v>
      </c>
      <c r="AX92">
        <v>2.2317138107074546</v>
      </c>
      <c r="AY92">
        <v>2.3061764696204121</v>
      </c>
      <c r="AZ92">
        <v>2.383123626118044</v>
      </c>
      <c r="BA92">
        <v>2.4626381771629133</v>
      </c>
      <c r="BB92">
        <v>2.5448057856314827</v>
      </c>
      <c r="BC92">
        <v>2.6297149726007243</v>
      </c>
      <c r="BD92">
        <v>2.7174572127139363</v>
      </c>
      <c r="BE92">
        <v>2.8081270327285059</v>
      </c>
    </row>
    <row r="94" spans="4:57">
      <c r="D94" t="s">
        <v>237</v>
      </c>
      <c r="E94">
        <v>5</v>
      </c>
      <c r="F94" t="s">
        <v>238</v>
      </c>
      <c r="G94">
        <v>0</v>
      </c>
      <c r="H94">
        <v>0</v>
      </c>
      <c r="I94">
        <v>0</v>
      </c>
      <c r="J94">
        <v>0</v>
      </c>
      <c r="K94">
        <v>0</v>
      </c>
      <c r="L94">
        <v>0</v>
      </c>
      <c r="M94">
        <v>0</v>
      </c>
      <c r="N94">
        <v>0</v>
      </c>
      <c r="O94">
        <v>0</v>
      </c>
      <c r="P94">
        <v>0</v>
      </c>
      <c r="Q94">
        <v>0</v>
      </c>
      <c r="R94">
        <v>0</v>
      </c>
      <c r="S94">
        <v>0</v>
      </c>
      <c r="T94">
        <v>110.75806451612904</v>
      </c>
      <c r="U94">
        <v>110.75806451612904</v>
      </c>
      <c r="V94">
        <v>110.75806451612904</v>
      </c>
      <c r="W94">
        <v>120.50537634408603</v>
      </c>
      <c r="X94">
        <v>130.25268817204301</v>
      </c>
      <c r="Y94">
        <v>140</v>
      </c>
      <c r="Z94">
        <v>136.66666666666666</v>
      </c>
      <c r="AA94">
        <v>133.33333333333331</v>
      </c>
      <c r="AB94">
        <v>130</v>
      </c>
      <c r="AC94">
        <v>159.66990291262135</v>
      </c>
      <c r="AD94">
        <v>189.33980582524271</v>
      </c>
      <c r="AE94">
        <v>160.81100720709986</v>
      </c>
      <c r="AF94">
        <v>132.28220858895705</v>
      </c>
      <c r="AG94">
        <v>127.2</v>
      </c>
      <c r="AH94">
        <v>127.2</v>
      </c>
      <c r="AI94">
        <v>120.4</v>
      </c>
      <c r="AJ94">
        <v>113.60000000000001</v>
      </c>
      <c r="AK94">
        <v>106.8</v>
      </c>
      <c r="AL94">
        <v>104.48333333333333</v>
      </c>
      <c r="AM94">
        <v>102.16666666666667</v>
      </c>
      <c r="AN94">
        <v>99.850000000000009</v>
      </c>
      <c r="AO94">
        <v>97.533333333333346</v>
      </c>
      <c r="AP94">
        <v>92.9</v>
      </c>
      <c r="AQ94">
        <v>91.34</v>
      </c>
      <c r="AR94">
        <v>89.78</v>
      </c>
      <c r="AS94">
        <v>88.22</v>
      </c>
      <c r="AT94">
        <v>86.66</v>
      </c>
      <c r="AU94">
        <v>85.1</v>
      </c>
      <c r="AV94">
        <v>83.539999999999992</v>
      </c>
      <c r="AW94">
        <v>81.97999999999999</v>
      </c>
      <c r="AX94">
        <v>80.419999999999987</v>
      </c>
      <c r="AY94">
        <v>78.859999999999985</v>
      </c>
      <c r="AZ94">
        <v>77.3</v>
      </c>
      <c r="BA94">
        <v>77.216666666666669</v>
      </c>
      <c r="BB94">
        <v>77.13333333333334</v>
      </c>
      <c r="BC94">
        <v>77.050000000000011</v>
      </c>
      <c r="BD94">
        <v>76.966666666666683</v>
      </c>
      <c r="BE94">
        <v>76.8</v>
      </c>
    </row>
    <row r="95" spans="4:57">
      <c r="D95" t="s">
        <v>245</v>
      </c>
      <c r="E95" t="s">
        <v>230</v>
      </c>
      <c r="F95" t="s">
        <v>247</v>
      </c>
      <c r="G95">
        <v>0</v>
      </c>
      <c r="H95">
        <v>0</v>
      </c>
      <c r="I95">
        <v>0</v>
      </c>
      <c r="J95">
        <v>0</v>
      </c>
      <c r="K95">
        <v>0</v>
      </c>
      <c r="L95">
        <v>0</v>
      </c>
      <c r="M95">
        <v>0</v>
      </c>
      <c r="N95">
        <v>0</v>
      </c>
      <c r="O95">
        <v>0</v>
      </c>
      <c r="P95">
        <v>0</v>
      </c>
      <c r="Q95">
        <v>0</v>
      </c>
      <c r="R95">
        <v>0</v>
      </c>
      <c r="S95">
        <v>0</v>
      </c>
      <c r="T95">
        <v>110.75806451612904</v>
      </c>
      <c r="U95">
        <v>110.75806451612904</v>
      </c>
      <c r="V95">
        <v>110.75806451612904</v>
      </c>
      <c r="W95">
        <v>120.50537634408603</v>
      </c>
      <c r="X95">
        <v>116.60645161290323</v>
      </c>
      <c r="Y95">
        <v>122.45483870967743</v>
      </c>
      <c r="Z95">
        <v>127.63655913978495</v>
      </c>
      <c r="AA95">
        <v>132.15161290322581</v>
      </c>
      <c r="AB95">
        <v>134.05053763440861</v>
      </c>
      <c r="AC95">
        <v>139.93398058252427</v>
      </c>
      <c r="AD95">
        <v>149.80194174757281</v>
      </c>
      <c r="AE95">
        <v>154.63080985565946</v>
      </c>
      <c r="AF95">
        <v>154.4205849067842</v>
      </c>
      <c r="AG95">
        <v>153.8605849067842</v>
      </c>
      <c r="AH95">
        <v>147.36660432425995</v>
      </c>
      <c r="AI95">
        <v>133.5786431592114</v>
      </c>
      <c r="AJ95">
        <v>124.13644171779143</v>
      </c>
      <c r="AK95">
        <v>119.04</v>
      </c>
      <c r="AL95">
        <v>114.4966666666667</v>
      </c>
      <c r="AM95">
        <v>109.49000000000001</v>
      </c>
      <c r="AN95">
        <v>105.38000000000001</v>
      </c>
      <c r="AO95">
        <v>102.16666666666669</v>
      </c>
      <c r="AP95">
        <v>99.38666666666667</v>
      </c>
      <c r="AQ95">
        <v>96.75800000000001</v>
      </c>
      <c r="AR95">
        <v>94.280666666666676</v>
      </c>
      <c r="AS95">
        <v>91.954666666666668</v>
      </c>
      <c r="AT95">
        <v>89.78</v>
      </c>
      <c r="AU95">
        <v>88.22</v>
      </c>
      <c r="AV95">
        <v>86.66</v>
      </c>
      <c r="AW95">
        <v>85.1</v>
      </c>
      <c r="AX95">
        <v>83.54</v>
      </c>
      <c r="AY95">
        <v>81.97999999999999</v>
      </c>
      <c r="AZ95">
        <v>80.419999999999987</v>
      </c>
      <c r="BA95">
        <v>79.155333333333317</v>
      </c>
      <c r="BB95">
        <v>78.186000000000007</v>
      </c>
      <c r="BC95">
        <v>77.512</v>
      </c>
      <c r="BD95">
        <v>77.13333333333334</v>
      </c>
      <c r="BE95">
        <v>77.033333333333346</v>
      </c>
    </row>
    <row r="96" spans="4:57">
      <c r="D96" t="s">
        <v>245</v>
      </c>
      <c r="E96" t="s">
        <v>248</v>
      </c>
      <c r="F96" t="s">
        <v>44</v>
      </c>
      <c r="G96">
        <v>1985</v>
      </c>
      <c r="H96">
        <v>1986</v>
      </c>
      <c r="I96">
        <v>1987</v>
      </c>
      <c r="J96">
        <v>1988</v>
      </c>
      <c r="K96">
        <v>1989</v>
      </c>
      <c r="L96">
        <v>1990</v>
      </c>
      <c r="M96">
        <v>1991</v>
      </c>
      <c r="N96">
        <v>1992</v>
      </c>
      <c r="O96">
        <v>1993</v>
      </c>
      <c r="P96">
        <v>1994</v>
      </c>
      <c r="Q96">
        <v>1995</v>
      </c>
      <c r="R96">
        <v>1996</v>
      </c>
      <c r="S96">
        <v>1997</v>
      </c>
      <c r="T96">
        <v>1998</v>
      </c>
      <c r="U96">
        <v>1999</v>
      </c>
      <c r="V96">
        <v>2000</v>
      </c>
      <c r="W96">
        <v>2001</v>
      </c>
      <c r="X96">
        <v>2002</v>
      </c>
      <c r="Y96">
        <v>2003</v>
      </c>
      <c r="Z96">
        <v>2004</v>
      </c>
      <c r="AA96">
        <v>2005</v>
      </c>
      <c r="AB96">
        <v>2006</v>
      </c>
      <c r="AC96">
        <v>2007</v>
      </c>
      <c r="AD96">
        <v>2008</v>
      </c>
      <c r="AE96">
        <v>2009</v>
      </c>
      <c r="AF96">
        <v>2010</v>
      </c>
      <c r="AG96">
        <v>2011</v>
      </c>
      <c r="AH96">
        <v>2012</v>
      </c>
      <c r="AI96">
        <v>2013</v>
      </c>
      <c r="AJ96">
        <v>2014</v>
      </c>
      <c r="AK96">
        <v>2015</v>
      </c>
      <c r="AL96">
        <v>2016</v>
      </c>
      <c r="AM96">
        <v>2017</v>
      </c>
      <c r="AN96">
        <v>2018</v>
      </c>
      <c r="AO96">
        <v>2019</v>
      </c>
      <c r="AP96">
        <v>2020</v>
      </c>
      <c r="AQ96">
        <v>2021</v>
      </c>
      <c r="AR96">
        <v>2022</v>
      </c>
      <c r="AS96">
        <v>2023</v>
      </c>
      <c r="AT96">
        <v>2024</v>
      </c>
      <c r="AU96">
        <v>2025</v>
      </c>
      <c r="AV96">
        <v>2026</v>
      </c>
      <c r="AW96">
        <v>2027</v>
      </c>
      <c r="AX96">
        <v>2028</v>
      </c>
      <c r="AY96">
        <v>2029</v>
      </c>
      <c r="AZ96">
        <v>2030</v>
      </c>
      <c r="BA96">
        <v>2031</v>
      </c>
      <c r="BB96">
        <v>2032</v>
      </c>
      <c r="BC96">
        <v>2033</v>
      </c>
      <c r="BD96">
        <v>2034</v>
      </c>
      <c r="BE96">
        <v>2035</v>
      </c>
    </row>
    <row r="97" spans="4:57">
      <c r="D97" t="s">
        <v>245</v>
      </c>
      <c r="E97" t="s">
        <v>22</v>
      </c>
      <c r="F97" t="s">
        <v>21</v>
      </c>
      <c r="G97">
        <v>0</v>
      </c>
      <c r="H97">
        <v>0</v>
      </c>
      <c r="I97">
        <v>0</v>
      </c>
      <c r="J97">
        <v>0</v>
      </c>
      <c r="K97">
        <v>0</v>
      </c>
      <c r="L97">
        <v>0</v>
      </c>
      <c r="M97">
        <v>0</v>
      </c>
      <c r="N97">
        <v>0</v>
      </c>
      <c r="O97">
        <v>0</v>
      </c>
      <c r="P97">
        <v>0</v>
      </c>
      <c r="Q97">
        <v>0</v>
      </c>
      <c r="R97">
        <v>0</v>
      </c>
      <c r="S97">
        <v>0</v>
      </c>
      <c r="T97">
        <v>103.63412373012066</v>
      </c>
      <c r="U97">
        <v>103.63412373012066</v>
      </c>
      <c r="V97">
        <v>120.62888628229226</v>
      </c>
      <c r="W97">
        <v>131.24488408967034</v>
      </c>
      <c r="X97">
        <v>126.99848496671909</v>
      </c>
      <c r="Y97">
        <v>133.36808365114595</v>
      </c>
      <c r="Z97">
        <v>139.0116019560279</v>
      </c>
      <c r="AA97">
        <v>143.92903988136499</v>
      </c>
      <c r="AB97">
        <v>145.99719786568156</v>
      </c>
      <c r="AC97">
        <v>152.40497659887933</v>
      </c>
      <c r="AD97">
        <v>163.15237608095831</v>
      </c>
      <c r="AE97">
        <v>168.41159566399594</v>
      </c>
      <c r="AF97">
        <v>168.1826353479922</v>
      </c>
      <c r="AG97">
        <v>167.57272782917451</v>
      </c>
      <c r="AH97">
        <v>160.5</v>
      </c>
      <c r="AI97">
        <v>145.48324788619706</v>
      </c>
      <c r="AJ97">
        <v>135.19955207670881</v>
      </c>
      <c r="AK97">
        <v>129.64891257153522</v>
      </c>
      <c r="AL97">
        <v>124.70067478493682</v>
      </c>
      <c r="AM97">
        <v>119.24781113455469</v>
      </c>
      <c r="AN97">
        <v>114.77152559466046</v>
      </c>
      <c r="AO97">
        <v>111.2718181652541</v>
      </c>
      <c r="AP97">
        <v>108.24406298255191</v>
      </c>
      <c r="AQ97">
        <v>105.38112804600642</v>
      </c>
      <c r="AR97">
        <v>102.68301335561762</v>
      </c>
      <c r="AS97">
        <v>100.14971891138549</v>
      </c>
      <c r="AT97">
        <v>97.781244713310073</v>
      </c>
      <c r="AU97">
        <v>96.082216625175036</v>
      </c>
      <c r="AV97">
        <v>94.383188537039985</v>
      </c>
      <c r="AW97">
        <v>92.684160448904947</v>
      </c>
      <c r="AX97">
        <v>90.985132360769924</v>
      </c>
      <c r="AY97">
        <v>89.286104272634873</v>
      </c>
      <c r="AZ97">
        <v>87.587076184499821</v>
      </c>
      <c r="BA97">
        <v>86.209701704503175</v>
      </c>
      <c r="BB97">
        <v>85.153980832644933</v>
      </c>
      <c r="BC97">
        <v>84.41991356892504</v>
      </c>
      <c r="BD97">
        <v>84.007499913343551</v>
      </c>
      <c r="BE97">
        <v>83.898587856411822</v>
      </c>
    </row>
    <row r="98" spans="4:57">
      <c r="D98" t="s">
        <v>245</v>
      </c>
      <c r="E98" t="s">
        <v>22</v>
      </c>
      <c r="F98" t="s">
        <v>20</v>
      </c>
      <c r="G98">
        <v>0</v>
      </c>
      <c r="H98">
        <v>0</v>
      </c>
      <c r="I98">
        <v>0</v>
      </c>
      <c r="J98">
        <v>0</v>
      </c>
      <c r="K98">
        <v>0</v>
      </c>
      <c r="L98">
        <v>0</v>
      </c>
      <c r="M98">
        <v>0</v>
      </c>
      <c r="N98">
        <v>0</v>
      </c>
      <c r="O98">
        <v>0</v>
      </c>
      <c r="P98">
        <v>0</v>
      </c>
      <c r="Q98">
        <v>0</v>
      </c>
      <c r="R98">
        <v>0</v>
      </c>
      <c r="S98">
        <v>0</v>
      </c>
      <c r="T98">
        <v>103.63412373012066</v>
      </c>
      <c r="U98">
        <v>103.63412373012066</v>
      </c>
      <c r="V98">
        <v>120.62888628229226</v>
      </c>
      <c r="W98">
        <v>131.24488408967034</v>
      </c>
      <c r="X98">
        <v>126.99848496671909</v>
      </c>
      <c r="Y98">
        <v>133.36808365114595</v>
      </c>
      <c r="Z98">
        <v>139.0116019560279</v>
      </c>
      <c r="AA98">
        <v>143.92903988136499</v>
      </c>
      <c r="AB98">
        <v>145.99719786568156</v>
      </c>
      <c r="AC98">
        <v>152.40497659887933</v>
      </c>
      <c r="AD98">
        <v>163.15237608095831</v>
      </c>
      <c r="AE98">
        <v>168.41159566399594</v>
      </c>
      <c r="AF98">
        <v>168.1826353479922</v>
      </c>
      <c r="AG98">
        <v>167.57272782917451</v>
      </c>
      <c r="AH98">
        <v>160.5</v>
      </c>
      <c r="AI98">
        <v>145.48324788619706</v>
      </c>
      <c r="AJ98">
        <v>135.19955207670881</v>
      </c>
      <c r="AK98">
        <v>129.64891257153522</v>
      </c>
      <c r="AL98">
        <v>124.70067478493682</v>
      </c>
      <c r="AM98">
        <v>119.24781113455469</v>
      </c>
      <c r="AN98">
        <v>114.77152559466046</v>
      </c>
      <c r="AO98">
        <v>111.2718181652541</v>
      </c>
      <c r="AP98">
        <v>108.24406298255191</v>
      </c>
      <c r="AQ98">
        <v>105.38112804600642</v>
      </c>
      <c r="AR98">
        <v>102.68301335561762</v>
      </c>
      <c r="AS98">
        <v>100.14971891138549</v>
      </c>
      <c r="AT98">
        <v>97.781244713310073</v>
      </c>
      <c r="AU98">
        <v>96.082216625175036</v>
      </c>
      <c r="AV98">
        <v>94.383188537039985</v>
      </c>
      <c r="AW98">
        <v>92.684160448904947</v>
      </c>
      <c r="AX98">
        <v>90.985132360769924</v>
      </c>
      <c r="AY98">
        <v>89.286104272634873</v>
      </c>
      <c r="AZ98">
        <v>87.587076184499821</v>
      </c>
      <c r="BA98">
        <v>86.209701704503175</v>
      </c>
      <c r="BB98">
        <v>85.153980832644933</v>
      </c>
      <c r="BC98">
        <v>84.41991356892504</v>
      </c>
      <c r="BD98">
        <v>84.007499913343551</v>
      </c>
      <c r="BE98">
        <v>83.898587856411822</v>
      </c>
    </row>
    <row r="99" spans="4:57">
      <c r="D99" t="s">
        <v>245</v>
      </c>
      <c r="E99" t="s">
        <v>22</v>
      </c>
      <c r="F99" t="s">
        <v>5</v>
      </c>
      <c r="G99">
        <v>0</v>
      </c>
      <c r="H99">
        <v>0</v>
      </c>
      <c r="I99">
        <v>0</v>
      </c>
      <c r="J99">
        <v>0</v>
      </c>
      <c r="K99">
        <v>0</v>
      </c>
      <c r="L99">
        <v>0</v>
      </c>
      <c r="M99">
        <v>0</v>
      </c>
      <c r="N99">
        <v>0</v>
      </c>
      <c r="O99">
        <v>0</v>
      </c>
      <c r="P99">
        <v>0</v>
      </c>
      <c r="Q99">
        <v>0</v>
      </c>
      <c r="R99">
        <v>0</v>
      </c>
      <c r="S99">
        <v>0</v>
      </c>
      <c r="T99">
        <v>103.63412373012066</v>
      </c>
      <c r="U99">
        <v>103.63412373012066</v>
      </c>
      <c r="V99">
        <v>120.62888628229226</v>
      </c>
      <c r="W99">
        <v>131.24488408967034</v>
      </c>
      <c r="X99">
        <v>126.99848496671909</v>
      </c>
      <c r="Y99">
        <v>133.36808365114595</v>
      </c>
      <c r="Z99">
        <v>139.0116019560279</v>
      </c>
      <c r="AA99">
        <v>143.92903988136499</v>
      </c>
      <c r="AB99">
        <v>145.99719786568156</v>
      </c>
      <c r="AC99">
        <v>152.40497659887933</v>
      </c>
      <c r="AD99">
        <v>163.15237608095831</v>
      </c>
      <c r="AE99">
        <v>168.41159566399594</v>
      </c>
      <c r="AF99">
        <v>168.1826353479922</v>
      </c>
      <c r="AG99">
        <v>167.57272782917451</v>
      </c>
      <c r="AH99">
        <v>160.5</v>
      </c>
      <c r="AI99">
        <v>145.48324788619706</v>
      </c>
      <c r="AJ99">
        <v>135.19955207670881</v>
      </c>
      <c r="AK99">
        <v>129.64891257153522</v>
      </c>
      <c r="AL99">
        <v>124.70067478493682</v>
      </c>
      <c r="AM99">
        <v>119.24781113455469</v>
      </c>
      <c r="AN99">
        <v>114.77152559466046</v>
      </c>
      <c r="AO99">
        <v>111.2718181652541</v>
      </c>
      <c r="AP99">
        <v>108.24406298255191</v>
      </c>
      <c r="AQ99">
        <v>105.38112804600642</v>
      </c>
      <c r="AR99">
        <v>102.68301335561762</v>
      </c>
      <c r="AS99">
        <v>100.14971891138549</v>
      </c>
      <c r="AT99">
        <v>97.781244713310073</v>
      </c>
      <c r="AU99">
        <v>96.082216625175036</v>
      </c>
      <c r="AV99">
        <v>94.383188537039985</v>
      </c>
      <c r="AW99">
        <v>92.684160448904947</v>
      </c>
      <c r="AX99">
        <v>90.985132360769924</v>
      </c>
      <c r="AY99">
        <v>89.286104272634873</v>
      </c>
      <c r="AZ99">
        <v>87.587076184499821</v>
      </c>
      <c r="BA99">
        <v>86.209701704503175</v>
      </c>
      <c r="BB99">
        <v>85.153980832644933</v>
      </c>
      <c r="BC99">
        <v>84.41991356892504</v>
      </c>
      <c r="BD99">
        <v>84.007499913343551</v>
      </c>
      <c r="BE99">
        <v>83.898587856411822</v>
      </c>
    </row>
    <row r="100" spans="4:57">
      <c r="D100" t="s">
        <v>245</v>
      </c>
      <c r="E100" t="s">
        <v>22</v>
      </c>
      <c r="F100" t="s">
        <v>19</v>
      </c>
      <c r="G100">
        <v>0</v>
      </c>
      <c r="H100">
        <v>0</v>
      </c>
      <c r="I100">
        <v>0</v>
      </c>
      <c r="J100">
        <v>0</v>
      </c>
      <c r="K100">
        <v>0</v>
      </c>
      <c r="L100">
        <v>0</v>
      </c>
      <c r="M100">
        <v>0</v>
      </c>
      <c r="N100">
        <v>0</v>
      </c>
      <c r="O100">
        <v>0</v>
      </c>
      <c r="P100">
        <v>0</v>
      </c>
      <c r="Q100">
        <v>0</v>
      </c>
      <c r="R100">
        <v>0</v>
      </c>
      <c r="S100">
        <v>0</v>
      </c>
      <c r="T100">
        <v>103.63412373012066</v>
      </c>
      <c r="U100">
        <v>103.63412373012066</v>
      </c>
      <c r="V100">
        <v>120.62888628229226</v>
      </c>
      <c r="W100">
        <v>131.24488408967034</v>
      </c>
      <c r="X100">
        <v>126.99848496671909</v>
      </c>
      <c r="Y100">
        <v>133.36808365114595</v>
      </c>
      <c r="Z100">
        <v>139.0116019560279</v>
      </c>
      <c r="AA100">
        <v>143.92903988136499</v>
      </c>
      <c r="AB100">
        <v>145.99719786568156</v>
      </c>
      <c r="AC100">
        <v>152.40497659887933</v>
      </c>
      <c r="AD100">
        <v>163.15237608095831</v>
      </c>
      <c r="AE100">
        <v>168.41159566399594</v>
      </c>
      <c r="AF100">
        <v>168.1826353479922</v>
      </c>
      <c r="AG100">
        <v>167.57272782917451</v>
      </c>
      <c r="AH100">
        <v>160.5</v>
      </c>
      <c r="AI100">
        <v>145.48324788619706</v>
      </c>
      <c r="AJ100">
        <v>135.19955207670881</v>
      </c>
      <c r="AK100">
        <v>129.64891257153522</v>
      </c>
      <c r="AL100">
        <v>124.70067478493682</v>
      </c>
      <c r="AM100">
        <v>119.24781113455469</v>
      </c>
      <c r="AN100">
        <v>114.77152559466046</v>
      </c>
      <c r="AO100">
        <v>111.2718181652541</v>
      </c>
      <c r="AP100">
        <v>108.24406298255191</v>
      </c>
      <c r="AQ100">
        <v>105.38112804600642</v>
      </c>
      <c r="AR100">
        <v>102.68301335561762</v>
      </c>
      <c r="AS100">
        <v>100.14971891138549</v>
      </c>
      <c r="AT100">
        <v>97.781244713310073</v>
      </c>
      <c r="AU100">
        <v>96.082216625175036</v>
      </c>
      <c r="AV100">
        <v>94.383188537039985</v>
      </c>
      <c r="AW100">
        <v>92.684160448904947</v>
      </c>
      <c r="AX100">
        <v>90.985132360769924</v>
      </c>
      <c r="AY100">
        <v>89.286104272634873</v>
      </c>
      <c r="AZ100">
        <v>87.587076184499821</v>
      </c>
      <c r="BA100">
        <v>86.209701704503175</v>
      </c>
      <c r="BB100">
        <v>85.153980832644933</v>
      </c>
      <c r="BC100">
        <v>84.41991356892504</v>
      </c>
      <c r="BD100">
        <v>84.007499913343551</v>
      </c>
      <c r="BE100">
        <v>83.898587856411822</v>
      </c>
    </row>
    <row r="101" spans="4:57">
      <c r="D101" t="s">
        <v>245</v>
      </c>
      <c r="E101" t="s">
        <v>23</v>
      </c>
      <c r="F101" t="s">
        <v>21</v>
      </c>
      <c r="G101">
        <v>0</v>
      </c>
      <c r="H101">
        <v>0</v>
      </c>
      <c r="I101">
        <v>0</v>
      </c>
      <c r="J101">
        <v>0</v>
      </c>
      <c r="K101">
        <v>0</v>
      </c>
      <c r="L101">
        <v>0</v>
      </c>
      <c r="M101">
        <v>0</v>
      </c>
      <c r="N101">
        <v>0</v>
      </c>
      <c r="O101">
        <v>0</v>
      </c>
      <c r="P101">
        <v>0</v>
      </c>
      <c r="Q101">
        <v>0</v>
      </c>
      <c r="R101">
        <v>0</v>
      </c>
      <c r="S101">
        <v>0</v>
      </c>
      <c r="T101">
        <v>103.63412373012066</v>
      </c>
      <c r="U101">
        <v>103.63412373012066</v>
      </c>
      <c r="V101">
        <v>120.62888628229226</v>
      </c>
      <c r="W101">
        <v>131.24488408967034</v>
      </c>
      <c r="X101">
        <v>126.99848496671909</v>
      </c>
      <c r="Y101">
        <v>133.36808365114595</v>
      </c>
      <c r="Z101">
        <v>139.0116019560279</v>
      </c>
      <c r="AA101">
        <v>143.92903988136499</v>
      </c>
      <c r="AB101">
        <v>145.99719786568156</v>
      </c>
      <c r="AC101">
        <v>152.40497659887933</v>
      </c>
      <c r="AD101">
        <v>163.15237608095831</v>
      </c>
      <c r="AE101">
        <v>168.41159566399594</v>
      </c>
      <c r="AF101">
        <v>168.1826353479922</v>
      </c>
      <c r="AG101">
        <v>167.57272782917451</v>
      </c>
      <c r="AH101">
        <v>160.5</v>
      </c>
      <c r="AI101">
        <v>145.48324788619706</v>
      </c>
      <c r="AJ101">
        <v>135.19955207670881</v>
      </c>
      <c r="AK101">
        <v>129.64891257153522</v>
      </c>
      <c r="AL101">
        <v>124.70067478493682</v>
      </c>
      <c r="AM101">
        <v>119.24781113455469</v>
      </c>
      <c r="AN101">
        <v>114.77152559466046</v>
      </c>
      <c r="AO101">
        <v>111.2718181652541</v>
      </c>
      <c r="AP101">
        <v>108.24406298255191</v>
      </c>
      <c r="AQ101">
        <v>105.38112804600642</v>
      </c>
      <c r="AR101">
        <v>102.68301335561762</v>
      </c>
      <c r="AS101">
        <v>100.14971891138549</v>
      </c>
      <c r="AT101">
        <v>97.781244713310073</v>
      </c>
      <c r="AU101">
        <v>96.082216625175036</v>
      </c>
      <c r="AV101">
        <v>94.383188537039985</v>
      </c>
      <c r="AW101">
        <v>92.684160448904947</v>
      </c>
      <c r="AX101">
        <v>90.985132360769924</v>
      </c>
      <c r="AY101">
        <v>89.286104272634873</v>
      </c>
      <c r="AZ101">
        <v>87.587076184499821</v>
      </c>
      <c r="BA101">
        <v>86.209701704503175</v>
      </c>
      <c r="BB101">
        <v>85.153980832644933</v>
      </c>
      <c r="BC101">
        <v>84.41991356892504</v>
      </c>
      <c r="BD101">
        <v>84.007499913343551</v>
      </c>
      <c r="BE101">
        <v>83.898587856411822</v>
      </c>
    </row>
    <row r="102" spans="4:57">
      <c r="D102" t="s">
        <v>245</v>
      </c>
      <c r="E102" t="s">
        <v>23</v>
      </c>
      <c r="F102" t="s">
        <v>20</v>
      </c>
      <c r="G102">
        <v>0</v>
      </c>
      <c r="H102">
        <v>0</v>
      </c>
      <c r="I102">
        <v>0</v>
      </c>
      <c r="J102">
        <v>0</v>
      </c>
      <c r="K102">
        <v>0</v>
      </c>
      <c r="L102">
        <v>0</v>
      </c>
      <c r="M102">
        <v>0</v>
      </c>
      <c r="N102">
        <v>0</v>
      </c>
      <c r="O102">
        <v>0</v>
      </c>
      <c r="P102">
        <v>0</v>
      </c>
      <c r="Q102">
        <v>0</v>
      </c>
      <c r="R102">
        <v>0</v>
      </c>
      <c r="S102">
        <v>0</v>
      </c>
      <c r="T102">
        <v>103.63412373012066</v>
      </c>
      <c r="U102">
        <v>103.63412373012066</v>
      </c>
      <c r="V102">
        <v>120.62888628229226</v>
      </c>
      <c r="W102">
        <v>131.24488408967034</v>
      </c>
      <c r="X102">
        <v>126.99848496671909</v>
      </c>
      <c r="Y102">
        <v>133.36808365114595</v>
      </c>
      <c r="Z102">
        <v>139.0116019560279</v>
      </c>
      <c r="AA102">
        <v>143.92903988136499</v>
      </c>
      <c r="AB102">
        <v>145.99719786568156</v>
      </c>
      <c r="AC102">
        <v>152.40497659887933</v>
      </c>
      <c r="AD102">
        <v>163.15237608095831</v>
      </c>
      <c r="AE102">
        <v>168.41159566399594</v>
      </c>
      <c r="AF102">
        <v>168.1826353479922</v>
      </c>
      <c r="AG102">
        <v>167.57272782917451</v>
      </c>
      <c r="AH102">
        <v>160.5</v>
      </c>
      <c r="AI102">
        <v>145.48324788619706</v>
      </c>
      <c r="AJ102">
        <v>135.19955207670881</v>
      </c>
      <c r="AK102">
        <v>129.64891257153522</v>
      </c>
      <c r="AL102">
        <v>124.70067478493682</v>
      </c>
      <c r="AM102">
        <v>119.24781113455469</v>
      </c>
      <c r="AN102">
        <v>114.77152559466046</v>
      </c>
      <c r="AO102">
        <v>111.2718181652541</v>
      </c>
      <c r="AP102">
        <v>108.24406298255191</v>
      </c>
      <c r="AQ102">
        <v>105.38112804600642</v>
      </c>
      <c r="AR102">
        <v>102.68301335561762</v>
      </c>
      <c r="AS102">
        <v>100.14971891138549</v>
      </c>
      <c r="AT102">
        <v>97.781244713310073</v>
      </c>
      <c r="AU102">
        <v>96.082216625175036</v>
      </c>
      <c r="AV102">
        <v>94.383188537039985</v>
      </c>
      <c r="AW102">
        <v>92.684160448904947</v>
      </c>
      <c r="AX102">
        <v>90.985132360769924</v>
      </c>
      <c r="AY102">
        <v>89.286104272634873</v>
      </c>
      <c r="AZ102">
        <v>87.587076184499821</v>
      </c>
      <c r="BA102">
        <v>86.209701704503175</v>
      </c>
      <c r="BB102">
        <v>85.153980832644933</v>
      </c>
      <c r="BC102">
        <v>84.41991356892504</v>
      </c>
      <c r="BD102">
        <v>84.007499913343551</v>
      </c>
      <c r="BE102">
        <v>83.898587856411822</v>
      </c>
    </row>
    <row r="103" spans="4:57">
      <c r="D103" t="s">
        <v>245</v>
      </c>
      <c r="E103" t="s">
        <v>23</v>
      </c>
      <c r="F103" t="s">
        <v>5</v>
      </c>
      <c r="G103">
        <v>0</v>
      </c>
      <c r="H103">
        <v>0</v>
      </c>
      <c r="I103">
        <v>0</v>
      </c>
      <c r="J103">
        <v>0</v>
      </c>
      <c r="K103">
        <v>0</v>
      </c>
      <c r="L103">
        <v>0</v>
      </c>
      <c r="M103">
        <v>0</v>
      </c>
      <c r="N103">
        <v>0</v>
      </c>
      <c r="O103">
        <v>0</v>
      </c>
      <c r="P103">
        <v>0</v>
      </c>
      <c r="Q103">
        <v>0</v>
      </c>
      <c r="R103">
        <v>0</v>
      </c>
      <c r="S103">
        <v>0</v>
      </c>
      <c r="T103">
        <v>103.63412373012066</v>
      </c>
      <c r="U103">
        <v>103.63412373012066</v>
      </c>
      <c r="V103">
        <v>120.62888628229226</v>
      </c>
      <c r="W103">
        <v>131.24488408967034</v>
      </c>
      <c r="X103">
        <v>126.99848496671909</v>
      </c>
      <c r="Y103">
        <v>133.36808365114595</v>
      </c>
      <c r="Z103">
        <v>139.0116019560279</v>
      </c>
      <c r="AA103">
        <v>143.92903988136499</v>
      </c>
      <c r="AB103">
        <v>145.99719786568156</v>
      </c>
      <c r="AC103">
        <v>152.40497659887933</v>
      </c>
      <c r="AD103">
        <v>163.15237608095831</v>
      </c>
      <c r="AE103">
        <v>168.41159566399594</v>
      </c>
      <c r="AF103">
        <v>168.1826353479922</v>
      </c>
      <c r="AG103">
        <v>167.57272782917451</v>
      </c>
      <c r="AH103">
        <v>160.5</v>
      </c>
      <c r="AI103">
        <v>145.48324788619706</v>
      </c>
      <c r="AJ103">
        <v>135.19955207670881</v>
      </c>
      <c r="AK103">
        <v>129.64891257153522</v>
      </c>
      <c r="AL103">
        <v>124.70067478493682</v>
      </c>
      <c r="AM103">
        <v>119.24781113455469</v>
      </c>
      <c r="AN103">
        <v>114.77152559466046</v>
      </c>
      <c r="AO103">
        <v>111.2718181652541</v>
      </c>
      <c r="AP103">
        <v>108.24406298255191</v>
      </c>
      <c r="AQ103">
        <v>105.38112804600642</v>
      </c>
      <c r="AR103">
        <v>102.68301335561762</v>
      </c>
      <c r="AS103">
        <v>100.14971891138549</v>
      </c>
      <c r="AT103">
        <v>97.781244713310073</v>
      </c>
      <c r="AU103">
        <v>96.082216625175036</v>
      </c>
      <c r="AV103">
        <v>94.383188537039985</v>
      </c>
      <c r="AW103">
        <v>92.684160448904947</v>
      </c>
      <c r="AX103">
        <v>90.985132360769924</v>
      </c>
      <c r="AY103">
        <v>89.286104272634873</v>
      </c>
      <c r="AZ103">
        <v>87.587076184499821</v>
      </c>
      <c r="BA103">
        <v>86.209701704503175</v>
      </c>
      <c r="BB103">
        <v>85.153980832644933</v>
      </c>
      <c r="BC103">
        <v>84.41991356892504</v>
      </c>
      <c r="BD103">
        <v>84.007499913343551</v>
      </c>
      <c r="BE103">
        <v>83.898587856411822</v>
      </c>
    </row>
    <row r="104" spans="4:57">
      <c r="D104" t="s">
        <v>245</v>
      </c>
      <c r="E104" t="s">
        <v>23</v>
      </c>
      <c r="F104" t="s">
        <v>19</v>
      </c>
      <c r="G104">
        <v>0</v>
      </c>
      <c r="H104">
        <v>0</v>
      </c>
      <c r="I104">
        <v>0</v>
      </c>
      <c r="J104">
        <v>0</v>
      </c>
      <c r="K104">
        <v>0</v>
      </c>
      <c r="L104">
        <v>0</v>
      </c>
      <c r="M104">
        <v>0</v>
      </c>
      <c r="N104">
        <v>0</v>
      </c>
      <c r="O104">
        <v>0</v>
      </c>
      <c r="P104">
        <v>0</v>
      </c>
      <c r="Q104">
        <v>0</v>
      </c>
      <c r="R104">
        <v>0</v>
      </c>
      <c r="S104">
        <v>0</v>
      </c>
      <c r="T104">
        <v>103.63412373012066</v>
      </c>
      <c r="U104">
        <v>103.63412373012066</v>
      </c>
      <c r="V104">
        <v>120.62888628229226</v>
      </c>
      <c r="W104">
        <v>131.24488408967034</v>
      </c>
      <c r="X104">
        <v>126.99848496671909</v>
      </c>
      <c r="Y104">
        <v>133.36808365114595</v>
      </c>
      <c r="Z104">
        <v>139.0116019560279</v>
      </c>
      <c r="AA104">
        <v>143.92903988136499</v>
      </c>
      <c r="AB104">
        <v>145.99719786568156</v>
      </c>
      <c r="AC104">
        <v>152.40497659887933</v>
      </c>
      <c r="AD104">
        <v>163.15237608095831</v>
      </c>
      <c r="AE104">
        <v>168.41159566399594</v>
      </c>
      <c r="AF104">
        <v>168.1826353479922</v>
      </c>
      <c r="AG104">
        <v>167.57272782917451</v>
      </c>
      <c r="AH104">
        <v>160.5</v>
      </c>
      <c r="AI104">
        <v>145.48324788619706</v>
      </c>
      <c r="AJ104">
        <v>135.19955207670881</v>
      </c>
      <c r="AK104">
        <v>129.64891257153522</v>
      </c>
      <c r="AL104">
        <v>124.70067478493682</v>
      </c>
      <c r="AM104">
        <v>119.24781113455469</v>
      </c>
      <c r="AN104">
        <v>114.77152559466046</v>
      </c>
      <c r="AO104">
        <v>111.2718181652541</v>
      </c>
      <c r="AP104">
        <v>108.24406298255191</v>
      </c>
      <c r="AQ104">
        <v>105.38112804600642</v>
      </c>
      <c r="AR104">
        <v>102.68301335561762</v>
      </c>
      <c r="AS104">
        <v>100.14971891138549</v>
      </c>
      <c r="AT104">
        <v>97.781244713310073</v>
      </c>
      <c r="AU104">
        <v>96.082216625175036</v>
      </c>
      <c r="AV104">
        <v>94.383188537039985</v>
      </c>
      <c r="AW104">
        <v>92.684160448904947</v>
      </c>
      <c r="AX104">
        <v>90.985132360769924</v>
      </c>
      <c r="AY104">
        <v>89.286104272634873</v>
      </c>
      <c r="AZ104">
        <v>87.587076184499821</v>
      </c>
      <c r="BA104">
        <v>86.209701704503175</v>
      </c>
      <c r="BB104">
        <v>85.153980832644933</v>
      </c>
      <c r="BC104">
        <v>84.41991356892504</v>
      </c>
      <c r="BD104">
        <v>84.007499913343551</v>
      </c>
      <c r="BE104">
        <v>83.898587856411822</v>
      </c>
    </row>
    <row r="105" spans="4:57">
      <c r="D105" t="s">
        <v>245</v>
      </c>
      <c r="E105" t="s">
        <v>24</v>
      </c>
      <c r="F105" t="s">
        <v>21</v>
      </c>
      <c r="G105">
        <v>0</v>
      </c>
      <c r="H105">
        <v>0</v>
      </c>
      <c r="I105">
        <v>0</v>
      </c>
      <c r="J105">
        <v>0</v>
      </c>
      <c r="K105">
        <v>0</v>
      </c>
      <c r="L105">
        <v>0</v>
      </c>
      <c r="M105">
        <v>0</v>
      </c>
      <c r="N105">
        <v>0</v>
      </c>
      <c r="O105">
        <v>0</v>
      </c>
      <c r="P105">
        <v>0</v>
      </c>
      <c r="Q105">
        <v>0</v>
      </c>
      <c r="R105">
        <v>0</v>
      </c>
      <c r="S105">
        <v>0</v>
      </c>
      <c r="T105">
        <v>103.63412373012066</v>
      </c>
      <c r="U105">
        <v>103.63412373012066</v>
      </c>
      <c r="V105">
        <v>120.62888628229226</v>
      </c>
      <c r="W105">
        <v>131.24488408967034</v>
      </c>
      <c r="X105">
        <v>126.99848496671909</v>
      </c>
      <c r="Y105">
        <v>133.36808365114595</v>
      </c>
      <c r="Z105">
        <v>139.0116019560279</v>
      </c>
      <c r="AA105">
        <v>143.92903988136499</v>
      </c>
      <c r="AB105">
        <v>145.99719786568156</v>
      </c>
      <c r="AC105">
        <v>152.40497659887933</v>
      </c>
      <c r="AD105">
        <v>163.15237608095831</v>
      </c>
      <c r="AE105">
        <v>168.41159566399594</v>
      </c>
      <c r="AF105">
        <v>168.1826353479922</v>
      </c>
      <c r="AG105">
        <v>167.57272782917451</v>
      </c>
      <c r="AH105">
        <v>160.5</v>
      </c>
      <c r="AI105">
        <v>145.48324788619706</v>
      </c>
      <c r="AJ105">
        <v>135.19955207670881</v>
      </c>
      <c r="AK105">
        <v>129.64891257153522</v>
      </c>
      <c r="AL105">
        <v>124.70067478493682</v>
      </c>
      <c r="AM105">
        <v>119.24781113455469</v>
      </c>
      <c r="AN105">
        <v>114.77152559466046</v>
      </c>
      <c r="AO105">
        <v>111.2718181652541</v>
      </c>
      <c r="AP105">
        <v>108.24406298255191</v>
      </c>
      <c r="AQ105">
        <v>105.38112804600642</v>
      </c>
      <c r="AR105">
        <v>102.68301335561762</v>
      </c>
      <c r="AS105">
        <v>100.14971891138549</v>
      </c>
      <c r="AT105">
        <v>97.781244713310073</v>
      </c>
      <c r="AU105">
        <v>96.082216625175036</v>
      </c>
      <c r="AV105">
        <v>94.383188537039985</v>
      </c>
      <c r="AW105">
        <v>92.684160448904947</v>
      </c>
      <c r="AX105">
        <v>90.985132360769924</v>
      </c>
      <c r="AY105">
        <v>89.286104272634873</v>
      </c>
      <c r="AZ105">
        <v>87.587076184499821</v>
      </c>
      <c r="BA105">
        <v>86.209701704503175</v>
      </c>
      <c r="BB105">
        <v>85.153980832644933</v>
      </c>
      <c r="BC105">
        <v>84.41991356892504</v>
      </c>
      <c r="BD105">
        <v>84.007499913343551</v>
      </c>
      <c r="BE105">
        <v>83.898587856411822</v>
      </c>
    </row>
    <row r="106" spans="4:57">
      <c r="D106" t="s">
        <v>245</v>
      </c>
      <c r="E106" t="s">
        <v>24</v>
      </c>
      <c r="F106" t="s">
        <v>20</v>
      </c>
      <c r="G106">
        <v>0</v>
      </c>
      <c r="H106">
        <v>0</v>
      </c>
      <c r="I106">
        <v>0</v>
      </c>
      <c r="J106">
        <v>0</v>
      </c>
      <c r="K106">
        <v>0</v>
      </c>
      <c r="L106">
        <v>0</v>
      </c>
      <c r="M106">
        <v>0</v>
      </c>
      <c r="N106">
        <v>0</v>
      </c>
      <c r="O106">
        <v>0</v>
      </c>
      <c r="P106">
        <v>0</v>
      </c>
      <c r="Q106">
        <v>0</v>
      </c>
      <c r="R106">
        <v>0</v>
      </c>
      <c r="S106">
        <v>0</v>
      </c>
      <c r="T106">
        <v>103.63412373012066</v>
      </c>
      <c r="U106">
        <v>103.63412373012066</v>
      </c>
      <c r="V106">
        <v>120.62888628229226</v>
      </c>
      <c r="W106">
        <v>131.24488408967034</v>
      </c>
      <c r="X106">
        <v>126.99848496671909</v>
      </c>
      <c r="Y106">
        <v>133.36808365114595</v>
      </c>
      <c r="Z106">
        <v>139.0116019560279</v>
      </c>
      <c r="AA106">
        <v>143.92903988136499</v>
      </c>
      <c r="AB106">
        <v>145.99719786568156</v>
      </c>
      <c r="AC106">
        <v>152.40497659887933</v>
      </c>
      <c r="AD106">
        <v>163.15237608095831</v>
      </c>
      <c r="AE106">
        <v>168.41159566399594</v>
      </c>
      <c r="AF106">
        <v>168.1826353479922</v>
      </c>
      <c r="AG106">
        <v>167.57272782917451</v>
      </c>
      <c r="AH106">
        <v>160.5</v>
      </c>
      <c r="AI106">
        <v>145.48324788619706</v>
      </c>
      <c r="AJ106">
        <v>135.19955207670881</v>
      </c>
      <c r="AK106">
        <v>129.64891257153522</v>
      </c>
      <c r="AL106">
        <v>124.70067478493682</v>
      </c>
      <c r="AM106">
        <v>119.24781113455469</v>
      </c>
      <c r="AN106">
        <v>114.77152559466046</v>
      </c>
      <c r="AO106">
        <v>111.2718181652541</v>
      </c>
      <c r="AP106">
        <v>108.24406298255191</v>
      </c>
      <c r="AQ106">
        <v>105.38112804600642</v>
      </c>
      <c r="AR106">
        <v>102.68301335561762</v>
      </c>
      <c r="AS106">
        <v>100.14971891138549</v>
      </c>
      <c r="AT106">
        <v>97.781244713310073</v>
      </c>
      <c r="AU106">
        <v>96.082216625175036</v>
      </c>
      <c r="AV106">
        <v>94.383188537039985</v>
      </c>
      <c r="AW106">
        <v>92.684160448904947</v>
      </c>
      <c r="AX106">
        <v>90.985132360769924</v>
      </c>
      <c r="AY106">
        <v>89.286104272634873</v>
      </c>
      <c r="AZ106">
        <v>87.587076184499821</v>
      </c>
      <c r="BA106">
        <v>86.209701704503175</v>
      </c>
      <c r="BB106">
        <v>85.153980832644933</v>
      </c>
      <c r="BC106">
        <v>84.41991356892504</v>
      </c>
      <c r="BD106">
        <v>84.007499913343551</v>
      </c>
      <c r="BE106">
        <v>83.898587856411822</v>
      </c>
    </row>
    <row r="107" spans="4:57">
      <c r="D107" t="s">
        <v>245</v>
      </c>
      <c r="E107" t="s">
        <v>24</v>
      </c>
      <c r="F107" t="s">
        <v>5</v>
      </c>
      <c r="G107">
        <v>0</v>
      </c>
      <c r="H107">
        <v>0</v>
      </c>
      <c r="I107">
        <v>0</v>
      </c>
      <c r="J107">
        <v>0</v>
      </c>
      <c r="K107">
        <v>0</v>
      </c>
      <c r="L107">
        <v>0</v>
      </c>
      <c r="M107">
        <v>0</v>
      </c>
      <c r="N107">
        <v>0</v>
      </c>
      <c r="O107">
        <v>0</v>
      </c>
      <c r="P107">
        <v>0</v>
      </c>
      <c r="Q107">
        <v>0</v>
      </c>
      <c r="R107">
        <v>0</v>
      </c>
      <c r="S107">
        <v>0</v>
      </c>
      <c r="T107">
        <v>103.63412373012066</v>
      </c>
      <c r="U107">
        <v>103.63412373012066</v>
      </c>
      <c r="V107">
        <v>120.62888628229226</v>
      </c>
      <c r="W107">
        <v>131.24488408967034</v>
      </c>
      <c r="X107">
        <v>126.99848496671909</v>
      </c>
      <c r="Y107">
        <v>133.36808365114595</v>
      </c>
      <c r="Z107">
        <v>139.0116019560279</v>
      </c>
      <c r="AA107">
        <v>143.92903988136499</v>
      </c>
      <c r="AB107">
        <v>145.99719786568156</v>
      </c>
      <c r="AC107">
        <v>152.40497659887933</v>
      </c>
      <c r="AD107">
        <v>163.15237608095831</v>
      </c>
      <c r="AE107">
        <v>168.41159566399594</v>
      </c>
      <c r="AF107">
        <v>168.1826353479922</v>
      </c>
      <c r="AG107">
        <v>167.57272782917451</v>
      </c>
      <c r="AH107">
        <v>160.5</v>
      </c>
      <c r="AI107">
        <v>145.48324788619706</v>
      </c>
      <c r="AJ107">
        <v>135.19955207670881</v>
      </c>
      <c r="AK107">
        <v>129.64891257153522</v>
      </c>
      <c r="AL107">
        <v>124.70067478493682</v>
      </c>
      <c r="AM107">
        <v>119.24781113455469</v>
      </c>
      <c r="AN107">
        <v>114.77152559466046</v>
      </c>
      <c r="AO107">
        <v>111.2718181652541</v>
      </c>
      <c r="AP107">
        <v>108.24406298255191</v>
      </c>
      <c r="AQ107">
        <v>105.38112804600642</v>
      </c>
      <c r="AR107">
        <v>102.68301335561762</v>
      </c>
      <c r="AS107">
        <v>100.14971891138549</v>
      </c>
      <c r="AT107">
        <v>97.781244713310073</v>
      </c>
      <c r="AU107">
        <v>96.082216625175036</v>
      </c>
      <c r="AV107">
        <v>94.383188537039985</v>
      </c>
      <c r="AW107">
        <v>92.684160448904947</v>
      </c>
      <c r="AX107">
        <v>90.985132360769924</v>
      </c>
      <c r="AY107">
        <v>89.286104272634873</v>
      </c>
      <c r="AZ107">
        <v>87.587076184499821</v>
      </c>
      <c r="BA107">
        <v>86.209701704503175</v>
      </c>
      <c r="BB107">
        <v>85.153980832644933</v>
      </c>
      <c r="BC107">
        <v>84.41991356892504</v>
      </c>
      <c r="BD107">
        <v>84.007499913343551</v>
      </c>
      <c r="BE107">
        <v>83.898587856411822</v>
      </c>
    </row>
    <row r="108" spans="4:57">
      <c r="D108" t="s">
        <v>245</v>
      </c>
      <c r="E108" t="s">
        <v>24</v>
      </c>
      <c r="F108" t="s">
        <v>19</v>
      </c>
      <c r="G108">
        <v>0</v>
      </c>
      <c r="H108">
        <v>0</v>
      </c>
      <c r="I108">
        <v>0</v>
      </c>
      <c r="J108">
        <v>0</v>
      </c>
      <c r="K108">
        <v>0</v>
      </c>
      <c r="L108">
        <v>0</v>
      </c>
      <c r="M108">
        <v>0</v>
      </c>
      <c r="N108">
        <v>0</v>
      </c>
      <c r="O108">
        <v>0</v>
      </c>
      <c r="P108">
        <v>0</v>
      </c>
      <c r="Q108">
        <v>0</v>
      </c>
      <c r="R108">
        <v>0</v>
      </c>
      <c r="S108">
        <v>0</v>
      </c>
      <c r="T108">
        <v>103.63412373012066</v>
      </c>
      <c r="U108">
        <v>103.63412373012066</v>
      </c>
      <c r="V108">
        <v>120.62888628229226</v>
      </c>
      <c r="W108">
        <v>131.24488408967034</v>
      </c>
      <c r="X108">
        <v>126.99848496671909</v>
      </c>
      <c r="Y108">
        <v>133.36808365114595</v>
      </c>
      <c r="Z108">
        <v>139.0116019560279</v>
      </c>
      <c r="AA108">
        <v>143.92903988136499</v>
      </c>
      <c r="AB108">
        <v>145.99719786568156</v>
      </c>
      <c r="AC108">
        <v>152.40497659887933</v>
      </c>
      <c r="AD108">
        <v>163.15237608095831</v>
      </c>
      <c r="AE108">
        <v>168.41159566399594</v>
      </c>
      <c r="AF108">
        <v>168.1826353479922</v>
      </c>
      <c r="AG108">
        <v>167.57272782917451</v>
      </c>
      <c r="AH108">
        <v>160.5</v>
      </c>
      <c r="AI108">
        <v>145.48324788619706</v>
      </c>
      <c r="AJ108">
        <v>135.19955207670881</v>
      </c>
      <c r="AK108">
        <v>129.64891257153522</v>
      </c>
      <c r="AL108">
        <v>124.70067478493682</v>
      </c>
      <c r="AM108">
        <v>119.24781113455469</v>
      </c>
      <c r="AN108">
        <v>114.77152559466046</v>
      </c>
      <c r="AO108">
        <v>111.2718181652541</v>
      </c>
      <c r="AP108">
        <v>108.24406298255191</v>
      </c>
      <c r="AQ108">
        <v>105.38112804600642</v>
      </c>
      <c r="AR108">
        <v>102.68301335561762</v>
      </c>
      <c r="AS108">
        <v>100.14971891138549</v>
      </c>
      <c r="AT108">
        <v>97.781244713310073</v>
      </c>
      <c r="AU108">
        <v>96.082216625175036</v>
      </c>
      <c r="AV108">
        <v>94.383188537039985</v>
      </c>
      <c r="AW108">
        <v>92.684160448904947</v>
      </c>
      <c r="AX108">
        <v>90.985132360769924</v>
      </c>
      <c r="AY108">
        <v>89.286104272634873</v>
      </c>
      <c r="AZ108">
        <v>87.587076184499821</v>
      </c>
      <c r="BA108">
        <v>86.209701704503175</v>
      </c>
      <c r="BB108">
        <v>85.153980832644933</v>
      </c>
      <c r="BC108">
        <v>84.41991356892504</v>
      </c>
      <c r="BD108">
        <v>84.007499913343551</v>
      </c>
      <c r="BE108">
        <v>83.898587856411822</v>
      </c>
    </row>
    <row r="109" spans="4:57">
      <c r="D109" t="s">
        <v>245</v>
      </c>
    </row>
    <row r="110" spans="4:57">
      <c r="D110" t="s">
        <v>245</v>
      </c>
      <c r="E110" t="s">
        <v>249</v>
      </c>
      <c r="F110" t="s">
        <v>242</v>
      </c>
      <c r="G110">
        <v>1985</v>
      </c>
      <c r="H110">
        <v>1986</v>
      </c>
      <c r="I110">
        <v>1987</v>
      </c>
      <c r="J110">
        <v>1988</v>
      </c>
      <c r="K110">
        <v>1989</v>
      </c>
      <c r="L110">
        <v>1990</v>
      </c>
      <c r="M110">
        <v>1991</v>
      </c>
      <c r="N110">
        <v>1992</v>
      </c>
      <c r="O110">
        <v>1993</v>
      </c>
      <c r="P110">
        <v>1994</v>
      </c>
      <c r="Q110">
        <v>1995</v>
      </c>
      <c r="R110">
        <v>1996</v>
      </c>
      <c r="S110">
        <v>1997</v>
      </c>
      <c r="T110">
        <v>1998</v>
      </c>
      <c r="U110">
        <v>1999</v>
      </c>
      <c r="V110">
        <v>2000</v>
      </c>
      <c r="W110">
        <v>2001</v>
      </c>
      <c r="X110">
        <v>2002</v>
      </c>
      <c r="Y110">
        <v>2003</v>
      </c>
      <c r="Z110">
        <v>2004</v>
      </c>
      <c r="AA110">
        <v>2005</v>
      </c>
      <c r="AB110">
        <v>2006</v>
      </c>
      <c r="AC110">
        <v>2007</v>
      </c>
      <c r="AD110">
        <v>2008</v>
      </c>
      <c r="AE110">
        <v>2009</v>
      </c>
      <c r="AF110">
        <v>2010</v>
      </c>
      <c r="AG110">
        <v>2011</v>
      </c>
      <c r="AH110">
        <v>2012</v>
      </c>
      <c r="AI110">
        <v>2013</v>
      </c>
      <c r="AJ110">
        <v>2014</v>
      </c>
      <c r="AK110">
        <v>2015</v>
      </c>
      <c r="AL110">
        <v>2016</v>
      </c>
      <c r="AM110">
        <v>2017</v>
      </c>
      <c r="AN110">
        <v>2018</v>
      </c>
      <c r="AO110">
        <v>2019</v>
      </c>
      <c r="AP110">
        <v>2020</v>
      </c>
      <c r="AQ110">
        <v>2021</v>
      </c>
      <c r="AR110">
        <v>2022</v>
      </c>
      <c r="AS110">
        <v>2023</v>
      </c>
      <c r="AT110">
        <v>2024</v>
      </c>
      <c r="AU110">
        <v>2025</v>
      </c>
      <c r="AV110">
        <v>2026</v>
      </c>
      <c r="AW110">
        <v>2027</v>
      </c>
      <c r="AX110">
        <v>2028</v>
      </c>
      <c r="AY110">
        <v>2029</v>
      </c>
      <c r="AZ110">
        <v>2030</v>
      </c>
      <c r="BA110">
        <v>2031</v>
      </c>
      <c r="BB110">
        <v>2032</v>
      </c>
      <c r="BC110">
        <v>2033</v>
      </c>
      <c r="BD110">
        <v>2034</v>
      </c>
      <c r="BE110">
        <v>2035</v>
      </c>
    </row>
    <row r="111" spans="4:57">
      <c r="D111" t="s">
        <v>245</v>
      </c>
      <c r="E111" t="s">
        <v>22</v>
      </c>
      <c r="F111" t="s">
        <v>21</v>
      </c>
      <c r="G111">
        <v>0</v>
      </c>
      <c r="H111">
        <v>0</v>
      </c>
      <c r="I111">
        <v>0</v>
      </c>
      <c r="J111">
        <v>0</v>
      </c>
      <c r="K111">
        <v>0</v>
      </c>
      <c r="L111">
        <v>0</v>
      </c>
      <c r="M111">
        <v>0</v>
      </c>
      <c r="N111">
        <v>0</v>
      </c>
      <c r="O111">
        <v>0</v>
      </c>
      <c r="P111">
        <v>0</v>
      </c>
      <c r="Q111">
        <v>0</v>
      </c>
      <c r="R111">
        <v>0</v>
      </c>
      <c r="S111">
        <v>0</v>
      </c>
      <c r="T111">
        <v>7.6414165988750105</v>
      </c>
      <c r="U111">
        <v>15.695053290806728</v>
      </c>
      <c r="V111">
        <v>28.060690709606813</v>
      </c>
      <c r="W111">
        <v>36.578908549699761</v>
      </c>
      <c r="X111">
        <v>41.605216864823788</v>
      </c>
      <c r="Y111">
        <v>50.74708890615927</v>
      </c>
      <c r="Z111">
        <v>63.744767772772143</v>
      </c>
      <c r="AA111">
        <v>78.453272632904103</v>
      </c>
      <c r="AB111">
        <v>92.36745423648992</v>
      </c>
      <c r="AC111">
        <v>83.306536867719259</v>
      </c>
      <c r="AD111">
        <v>73.989831521280536</v>
      </c>
      <c r="AE111">
        <v>96.895208041728409</v>
      </c>
      <c r="AF111">
        <v>117.44615877805313</v>
      </c>
      <c r="AG111">
        <v>117.5571920283419</v>
      </c>
      <c r="AH111">
        <v>111.46081716</v>
      </c>
      <c r="AI111">
        <v>105.67195722826729</v>
      </c>
      <c r="AJ111">
        <v>103.08910629942996</v>
      </c>
      <c r="AK111">
        <v>104.11502084209808</v>
      </c>
      <c r="AL111">
        <v>105.46919670756604</v>
      </c>
      <c r="AM111">
        <v>106.14586824367878</v>
      </c>
      <c r="AN111">
        <v>107.42329776382354</v>
      </c>
      <c r="AO111">
        <v>109.48444338210847</v>
      </c>
      <c r="AP111">
        <v>111.90397584270627</v>
      </c>
      <c r="AQ111">
        <v>114.38587221528371</v>
      </c>
      <c r="AR111">
        <v>116.98726020024571</v>
      </c>
      <c r="AS111">
        <v>119.75407653332651</v>
      </c>
      <c r="AT111">
        <v>122.72979111280725</v>
      </c>
      <c r="AU111">
        <v>126.62082797330294</v>
      </c>
      <c r="AV111">
        <v>130.5890254263708</v>
      </c>
      <c r="AW111">
        <v>134.63435323232517</v>
      </c>
      <c r="AX111">
        <v>138.73418509311034</v>
      </c>
      <c r="AY111">
        <v>142.90985003944678</v>
      </c>
      <c r="AZ111">
        <v>147.1272656402071</v>
      </c>
      <c r="BA111">
        <v>151.93337242503532</v>
      </c>
      <c r="BB111">
        <v>157.36432194826023</v>
      </c>
      <c r="BC111">
        <v>163.58048493709765</v>
      </c>
      <c r="BD111">
        <v>170.67815939919279</v>
      </c>
      <c r="BE111">
        <v>178.74694310137622</v>
      </c>
    </row>
    <row r="112" spans="4:57">
      <c r="D112" t="s">
        <v>245</v>
      </c>
      <c r="E112" t="s">
        <v>22</v>
      </c>
      <c r="F112" t="s">
        <v>20</v>
      </c>
      <c r="G112">
        <v>0</v>
      </c>
      <c r="H112">
        <v>0</v>
      </c>
      <c r="I112">
        <v>0</v>
      </c>
      <c r="J112">
        <v>0</v>
      </c>
      <c r="K112">
        <v>0</v>
      </c>
      <c r="L112">
        <v>0</v>
      </c>
      <c r="M112">
        <v>0</v>
      </c>
      <c r="N112">
        <v>0</v>
      </c>
      <c r="O112">
        <v>0</v>
      </c>
      <c r="P112">
        <v>0</v>
      </c>
      <c r="Q112">
        <v>0</v>
      </c>
      <c r="R112">
        <v>0</v>
      </c>
      <c r="S112">
        <v>0</v>
      </c>
      <c r="T112">
        <v>5.5435242060671364</v>
      </c>
      <c r="U112">
        <v>11.172132454544501</v>
      </c>
      <c r="V112">
        <v>19.649465158089537</v>
      </c>
      <c r="W112">
        <v>25.242087876996965</v>
      </c>
      <c r="X112">
        <v>28.266035163294923</v>
      </c>
      <c r="Y112">
        <v>33.84183621251556</v>
      </c>
      <c r="Z112">
        <v>41.756105509383005</v>
      </c>
      <c r="AA112">
        <v>50.120717064590679</v>
      </c>
      <c r="AB112">
        <v>58.00769686817295</v>
      </c>
      <c r="AC112">
        <v>51.973345734381446</v>
      </c>
      <c r="AD112">
        <v>46.009515406511994</v>
      </c>
      <c r="AE112">
        <v>60.10275842904683</v>
      </c>
      <c r="AF112">
        <v>72.722632864918495</v>
      </c>
      <c r="AG112">
        <v>72.69428572148756</v>
      </c>
      <c r="AH112">
        <v>68.673647637000045</v>
      </c>
      <c r="AI112">
        <v>64.787747627862061</v>
      </c>
      <c r="AJ112">
        <v>62.737183985812933</v>
      </c>
      <c r="AK112">
        <v>62.823912307361404</v>
      </c>
      <c r="AL112">
        <v>63.110885913699164</v>
      </c>
      <c r="AM112">
        <v>63.004760728488343</v>
      </c>
      <c r="AN112">
        <v>63.271052947411917</v>
      </c>
      <c r="AO112">
        <v>63.956242747431375</v>
      </c>
      <c r="AP112">
        <v>64.841309498083149</v>
      </c>
      <c r="AQ112">
        <v>65.765945941795479</v>
      </c>
      <c r="AR112">
        <v>66.744863968338805</v>
      </c>
      <c r="AS112">
        <v>67.794119102938367</v>
      </c>
      <c r="AT112">
        <v>68.926077921690791</v>
      </c>
      <c r="AU112">
        <v>70.519163666327927</v>
      </c>
      <c r="AV112">
        <v>72.113106621278035</v>
      </c>
      <c r="AW112">
        <v>73.71277396226894</v>
      </c>
      <c r="AX112">
        <v>75.312337242597408</v>
      </c>
      <c r="AY112">
        <v>76.919488473786842</v>
      </c>
      <c r="AZ112">
        <v>78.52315784298257</v>
      </c>
      <c r="BA112">
        <v>80.421089839171572</v>
      </c>
      <c r="BB112">
        <v>82.636962756433491</v>
      </c>
      <c r="BC112">
        <v>85.222082707903155</v>
      </c>
      <c r="BD112">
        <v>88.21719100677511</v>
      </c>
      <c r="BE112">
        <v>91.650851985185753</v>
      </c>
    </row>
    <row r="113" spans="4:57">
      <c r="D113" t="s">
        <v>245</v>
      </c>
      <c r="E113" t="s">
        <v>22</v>
      </c>
      <c r="F113" t="s">
        <v>5</v>
      </c>
      <c r="G113">
        <v>0</v>
      </c>
      <c r="H113">
        <v>0</v>
      </c>
      <c r="I113">
        <v>0</v>
      </c>
      <c r="J113">
        <v>0</v>
      </c>
      <c r="K113">
        <v>0</v>
      </c>
      <c r="L113">
        <v>0</v>
      </c>
      <c r="M113">
        <v>0</v>
      </c>
      <c r="N113">
        <v>0</v>
      </c>
      <c r="O113">
        <v>0</v>
      </c>
      <c r="P113">
        <v>0</v>
      </c>
      <c r="Q113">
        <v>0</v>
      </c>
      <c r="R113">
        <v>0</v>
      </c>
      <c r="S113">
        <v>0</v>
      </c>
      <c r="T113">
        <v>24.957887048341192</v>
      </c>
      <c r="U113">
        <v>50.721367124551513</v>
      </c>
      <c r="V113">
        <v>89.863076835263101</v>
      </c>
      <c r="W113">
        <v>116.22700127119198</v>
      </c>
      <c r="X113">
        <v>130.98330319063356</v>
      </c>
      <c r="Y113">
        <v>157.73229945964309</v>
      </c>
      <c r="Z113">
        <v>195.14260308465344</v>
      </c>
      <c r="AA113">
        <v>235.47134562331621</v>
      </c>
      <c r="AB113">
        <v>273.268542523767</v>
      </c>
      <c r="AC113">
        <v>244.86263821637297</v>
      </c>
      <c r="AD113">
        <v>216.3698352546493</v>
      </c>
      <c r="AE113">
        <v>282.2005185607988</v>
      </c>
      <c r="AF113">
        <v>341.09429532359525</v>
      </c>
      <c r="AG113">
        <v>340.69077870692144</v>
      </c>
      <c r="AH113">
        <v>321.38722551000001</v>
      </c>
      <c r="AI113">
        <v>303.22456993339364</v>
      </c>
      <c r="AJ113">
        <v>294.25255379058308</v>
      </c>
      <c r="AK113">
        <v>295.6390518877958</v>
      </c>
      <c r="AL113">
        <v>297.98399610825419</v>
      </c>
      <c r="AM113">
        <v>298.39069892080931</v>
      </c>
      <c r="AN113">
        <v>300.55828665657526</v>
      </c>
      <c r="AO113">
        <v>304.83980075741437</v>
      </c>
      <c r="AP113">
        <v>310.09377135122151</v>
      </c>
      <c r="AQ113">
        <v>315.48329717053917</v>
      </c>
      <c r="AR113">
        <v>321.11860463156819</v>
      </c>
      <c r="AS113">
        <v>327.10812357711598</v>
      </c>
      <c r="AT113">
        <v>333.56405486878703</v>
      </c>
      <c r="AU113">
        <v>342.40613112257626</v>
      </c>
      <c r="AV113">
        <v>351.34014296195846</v>
      </c>
      <c r="AW113">
        <v>360.29143374712515</v>
      </c>
      <c r="AX113">
        <v>369.17291563961004</v>
      </c>
      <c r="AY113">
        <v>378.09790001980781</v>
      </c>
      <c r="AZ113">
        <v>387.09269632581959</v>
      </c>
      <c r="BA113">
        <v>397.55723774656548</v>
      </c>
      <c r="BB113">
        <v>409.54541278255789</v>
      </c>
      <c r="BC113">
        <v>423.39927174516976</v>
      </c>
      <c r="BD113">
        <v>439.39266633040313</v>
      </c>
      <c r="BE113">
        <v>457.70258693490814</v>
      </c>
    </row>
    <row r="114" spans="4:57">
      <c r="D114" t="s">
        <v>245</v>
      </c>
      <c r="E114" t="s">
        <v>22</v>
      </c>
      <c r="F114" t="s">
        <v>19</v>
      </c>
      <c r="G114">
        <v>0</v>
      </c>
      <c r="H114">
        <v>0</v>
      </c>
      <c r="I114">
        <v>0</v>
      </c>
      <c r="J114">
        <v>0</v>
      </c>
      <c r="K114">
        <v>0</v>
      </c>
      <c r="L114">
        <v>0</v>
      </c>
      <c r="M114">
        <v>0</v>
      </c>
      <c r="N114">
        <v>0</v>
      </c>
      <c r="O114">
        <v>0</v>
      </c>
      <c r="P114">
        <v>0</v>
      </c>
      <c r="Q114">
        <v>0</v>
      </c>
      <c r="R114">
        <v>0</v>
      </c>
      <c r="S114">
        <v>0</v>
      </c>
      <c r="T114">
        <v>40.654016494557382</v>
      </c>
      <c r="U114">
        <v>82.64801040728797</v>
      </c>
      <c r="V114">
        <v>146.41240646652375</v>
      </c>
      <c r="W114">
        <v>189.33728409308966</v>
      </c>
      <c r="X114">
        <v>213.53719441441203</v>
      </c>
      <c r="Y114">
        <v>257.6198899760235</v>
      </c>
      <c r="Z114">
        <v>319.11653517830075</v>
      </c>
      <c r="AA114">
        <v>385.38294226308847</v>
      </c>
      <c r="AB114">
        <v>447.97599670367549</v>
      </c>
      <c r="AC114">
        <v>402.38283291795807</v>
      </c>
      <c r="AD114">
        <v>356.48888404828051</v>
      </c>
      <c r="AE114">
        <v>465.98864616463123</v>
      </c>
      <c r="AF114">
        <v>564.90263780248949</v>
      </c>
      <c r="AG114">
        <v>565.70728626259495</v>
      </c>
      <c r="AH114">
        <v>535.09396258499999</v>
      </c>
      <c r="AI114">
        <v>506.72132783916453</v>
      </c>
      <c r="AJ114">
        <v>493.2006887443867</v>
      </c>
      <c r="AK114">
        <v>496.39651252244755</v>
      </c>
      <c r="AL114">
        <v>501.22733258095815</v>
      </c>
      <c r="AM114">
        <v>502.52332934584507</v>
      </c>
      <c r="AN114">
        <v>506.47363799113458</v>
      </c>
      <c r="AO114">
        <v>513.77648486046451</v>
      </c>
      <c r="AP114">
        <v>522.5211158242123</v>
      </c>
      <c r="AQ114">
        <v>531.34375086125726</v>
      </c>
      <c r="AR114">
        <v>540.4542304552391</v>
      </c>
      <c r="AS114">
        <v>550.09124330058648</v>
      </c>
      <c r="AT114">
        <v>560.33747207458805</v>
      </c>
      <c r="AU114">
        <v>574.30938918982213</v>
      </c>
      <c r="AV114">
        <v>588.32191794412995</v>
      </c>
      <c r="AW114">
        <v>602.32194130676794</v>
      </c>
      <c r="AX114">
        <v>616.28796614937858</v>
      </c>
      <c r="AY114">
        <v>630.33102247054842</v>
      </c>
      <c r="AZ114">
        <v>644.40871443158164</v>
      </c>
      <c r="BA114">
        <v>660.89000670356972</v>
      </c>
      <c r="BB114">
        <v>679.89911094710806</v>
      </c>
      <c r="BC114">
        <v>701.95463754852312</v>
      </c>
      <c r="BD114">
        <v>727.45696190623448</v>
      </c>
      <c r="BE114">
        <v>756.65480001650303</v>
      </c>
    </row>
    <row r="115" spans="4:57">
      <c r="D115" t="s">
        <v>245</v>
      </c>
      <c r="E115" t="s">
        <v>23</v>
      </c>
      <c r="F115" t="s">
        <v>21</v>
      </c>
      <c r="G115">
        <v>0</v>
      </c>
      <c r="H115">
        <v>0</v>
      </c>
      <c r="I115">
        <v>0</v>
      </c>
      <c r="J115">
        <v>0</v>
      </c>
      <c r="K115">
        <v>0</v>
      </c>
      <c r="L115">
        <v>0</v>
      </c>
      <c r="M115">
        <v>0</v>
      </c>
      <c r="N115">
        <v>0</v>
      </c>
      <c r="O115">
        <v>0</v>
      </c>
      <c r="P115">
        <v>0</v>
      </c>
      <c r="Q115">
        <v>0</v>
      </c>
      <c r="R115">
        <v>0</v>
      </c>
      <c r="S115">
        <v>0</v>
      </c>
      <c r="T115">
        <v>0.79397552520342163</v>
      </c>
      <c r="U115">
        <v>1.6299653896839938</v>
      </c>
      <c r="V115">
        <v>2.9020908443600129</v>
      </c>
      <c r="W115">
        <v>3.8038756160677156</v>
      </c>
      <c r="X115">
        <v>4.3524574313570268</v>
      </c>
      <c r="Y115">
        <v>5.3208730089626579</v>
      </c>
      <c r="Z115">
        <v>6.6549367170496154</v>
      </c>
      <c r="AA115">
        <v>8.0740722226187742</v>
      </c>
      <c r="AB115">
        <v>9.4484826873082337</v>
      </c>
      <c r="AC115">
        <v>8.5548346468389962</v>
      </c>
      <c r="AD115">
        <v>7.586383533364617</v>
      </c>
      <c r="AE115">
        <v>9.920011135011471</v>
      </c>
      <c r="AF115">
        <v>12.001157270583622</v>
      </c>
      <c r="AG115">
        <v>12.054495814213494</v>
      </c>
      <c r="AH115">
        <v>11.442532920000001</v>
      </c>
      <c r="AI115">
        <v>10.959259415249566</v>
      </c>
      <c r="AJ115">
        <v>10.837009973229883</v>
      </c>
      <c r="AK115">
        <v>11.077919185072085</v>
      </c>
      <c r="AL115">
        <v>11.359041978356624</v>
      </c>
      <c r="AM115">
        <v>11.575929613996118</v>
      </c>
      <c r="AN115">
        <v>11.878381372390919</v>
      </c>
      <c r="AO115">
        <v>12.256296532942617</v>
      </c>
      <c r="AP115">
        <v>12.640001909479434</v>
      </c>
      <c r="AQ115">
        <v>13.02095496598618</v>
      </c>
      <c r="AR115">
        <v>13.411015527090242</v>
      </c>
      <c r="AS115">
        <v>13.816364315767293</v>
      </c>
      <c r="AT115">
        <v>14.240508442772786</v>
      </c>
      <c r="AU115">
        <v>14.766771365868333</v>
      </c>
      <c r="AV115">
        <v>15.307924241887539</v>
      </c>
      <c r="AW115">
        <v>15.854700276611396</v>
      </c>
      <c r="AX115">
        <v>16.41132839859705</v>
      </c>
      <c r="AY115">
        <v>16.979173626700483</v>
      </c>
      <c r="AZ115">
        <v>17.556350161587904</v>
      </c>
      <c r="BA115">
        <v>18.209601674495623</v>
      </c>
      <c r="BB115">
        <v>18.94921046814834</v>
      </c>
      <c r="BC115">
        <v>19.786793510550382</v>
      </c>
      <c r="BD115">
        <v>20.735966765966666</v>
      </c>
      <c r="BE115">
        <v>21.809910897345137</v>
      </c>
    </row>
    <row r="116" spans="4:57">
      <c r="D116" t="s">
        <v>245</v>
      </c>
      <c r="E116" t="s">
        <v>23</v>
      </c>
      <c r="F116" t="s">
        <v>20</v>
      </c>
      <c r="G116">
        <v>0</v>
      </c>
      <c r="H116">
        <v>0</v>
      </c>
      <c r="I116">
        <v>0</v>
      </c>
      <c r="J116">
        <v>0</v>
      </c>
      <c r="K116">
        <v>0</v>
      </c>
      <c r="L116">
        <v>0</v>
      </c>
      <c r="M116">
        <v>0</v>
      </c>
      <c r="N116">
        <v>0</v>
      </c>
      <c r="O116">
        <v>0</v>
      </c>
      <c r="P116">
        <v>0</v>
      </c>
      <c r="Q116">
        <v>0</v>
      </c>
      <c r="R116">
        <v>0</v>
      </c>
      <c r="S116">
        <v>0</v>
      </c>
      <c r="T116">
        <v>0.66197226202730131</v>
      </c>
      <c r="U116">
        <v>1.3469846455936854</v>
      </c>
      <c r="V116">
        <v>2.390963173317473</v>
      </c>
      <c r="W116">
        <v>3.0933345407161243</v>
      </c>
      <c r="X116">
        <v>3.5155925590291153</v>
      </c>
      <c r="Y116">
        <v>4.2512802411805195</v>
      </c>
      <c r="Z116">
        <v>5.2713571685809422</v>
      </c>
      <c r="AA116">
        <v>6.3623461573610962</v>
      </c>
      <c r="AB116">
        <v>7.3803415151272498</v>
      </c>
      <c r="AC116">
        <v>6.6271535869493707</v>
      </c>
      <c r="AD116">
        <v>5.8615758822029713</v>
      </c>
      <c r="AE116">
        <v>7.6397418648364468</v>
      </c>
      <c r="AF116">
        <v>9.2709709082614697</v>
      </c>
      <c r="AG116">
        <v>9.3405483809790777</v>
      </c>
      <c r="AH116">
        <v>8.9298861600000006</v>
      </c>
      <c r="AI116">
        <v>8.5992990532531479</v>
      </c>
      <c r="AJ116">
        <v>8.543064085801845</v>
      </c>
      <c r="AK116">
        <v>8.7510428418400341</v>
      </c>
      <c r="AL116">
        <v>8.97649878384928</v>
      </c>
      <c r="AM116">
        <v>9.1299237327242846</v>
      </c>
      <c r="AN116">
        <v>9.3260271286213339</v>
      </c>
      <c r="AO116">
        <v>9.5803872365592255</v>
      </c>
      <c r="AP116">
        <v>9.8579807140193321</v>
      </c>
      <c r="AQ116">
        <v>10.141448130527879</v>
      </c>
      <c r="AR116">
        <v>10.438813260096412</v>
      </c>
      <c r="AS116">
        <v>10.755160592276431</v>
      </c>
      <c r="AT116">
        <v>11.08759440583332</v>
      </c>
      <c r="AU116">
        <v>11.499436991740579</v>
      </c>
      <c r="AV116">
        <v>11.921652692871939</v>
      </c>
      <c r="AW116">
        <v>12.340212539606782</v>
      </c>
      <c r="AX116">
        <v>12.761362445037575</v>
      </c>
      <c r="AY116">
        <v>13.190413633599363</v>
      </c>
      <c r="AZ116">
        <v>13.62933891613282</v>
      </c>
      <c r="BA116">
        <v>14.131409632811707</v>
      </c>
      <c r="BB116">
        <v>14.698968138919831</v>
      </c>
      <c r="BC116">
        <v>15.344796021079018</v>
      </c>
      <c r="BD116">
        <v>16.074295242127896</v>
      </c>
      <c r="BE116">
        <v>16.896852396366967</v>
      </c>
    </row>
    <row r="117" spans="4:57">
      <c r="D117" t="s">
        <v>245</v>
      </c>
      <c r="E117" t="s">
        <v>23</v>
      </c>
      <c r="F117" t="s">
        <v>5</v>
      </c>
      <c r="G117">
        <v>0</v>
      </c>
      <c r="H117">
        <v>0</v>
      </c>
      <c r="I117">
        <v>0</v>
      </c>
      <c r="J117">
        <v>0</v>
      </c>
      <c r="K117">
        <v>0</v>
      </c>
      <c r="L117">
        <v>0</v>
      </c>
      <c r="M117">
        <v>0</v>
      </c>
      <c r="N117">
        <v>0</v>
      </c>
      <c r="O117">
        <v>0</v>
      </c>
      <c r="P117">
        <v>0</v>
      </c>
      <c r="Q117">
        <v>0</v>
      </c>
      <c r="R117">
        <v>0</v>
      </c>
      <c r="S117">
        <v>0</v>
      </c>
      <c r="T117">
        <v>4.0042529945165946</v>
      </c>
      <c r="U117">
        <v>8.1852495951712321</v>
      </c>
      <c r="V117">
        <v>14.479530567459845</v>
      </c>
      <c r="W117">
        <v>18.727979483464061</v>
      </c>
      <c r="X117">
        <v>21.068244182286847</v>
      </c>
      <c r="Y117">
        <v>25.402918237583087</v>
      </c>
      <c r="Z117">
        <v>31.425755960417568</v>
      </c>
      <c r="AA117">
        <v>37.775105143759838</v>
      </c>
      <c r="AB117">
        <v>43.922417241415893</v>
      </c>
      <c r="AC117">
        <v>39.389645256919223</v>
      </c>
      <c r="AD117">
        <v>34.942121340788383</v>
      </c>
      <c r="AE117">
        <v>45.593940208675946</v>
      </c>
      <c r="AF117">
        <v>55.080432131170063</v>
      </c>
      <c r="AG117">
        <v>55.252752788604383</v>
      </c>
      <c r="AH117">
        <v>52.420725240000003</v>
      </c>
      <c r="AI117">
        <v>49.88171949186772</v>
      </c>
      <c r="AJ117">
        <v>48.906632031843053</v>
      </c>
      <c r="AK117">
        <v>49.515196553054786</v>
      </c>
      <c r="AL117">
        <v>50.183064692055453</v>
      </c>
      <c r="AM117">
        <v>50.534469816284442</v>
      </c>
      <c r="AN117">
        <v>51.287626204099574</v>
      </c>
      <c r="AO117">
        <v>52.540839070328481</v>
      </c>
      <c r="AP117">
        <v>54.05326954624433</v>
      </c>
      <c r="AQ117">
        <v>55.707280291135405</v>
      </c>
      <c r="AR117">
        <v>57.392640083510429</v>
      </c>
      <c r="AS117">
        <v>59.060429307314777</v>
      </c>
      <c r="AT117">
        <v>60.766609348255962</v>
      </c>
      <c r="AU117">
        <v>62.881144501394274</v>
      </c>
      <c r="AV117">
        <v>65.034628024707985</v>
      </c>
      <c r="AW117">
        <v>67.179468576789404</v>
      </c>
      <c r="AX117">
        <v>69.304558444520396</v>
      </c>
      <c r="AY117">
        <v>71.387480294778513</v>
      </c>
      <c r="AZ117">
        <v>73.438514500101832</v>
      </c>
      <c r="BA117">
        <v>75.756084552996342</v>
      </c>
      <c r="BB117">
        <v>78.372187550029011</v>
      </c>
      <c r="BC117">
        <v>81.324795271683271</v>
      </c>
      <c r="BD117">
        <v>84.630975594370852</v>
      </c>
      <c r="BE117">
        <v>88.361175229962001</v>
      </c>
    </row>
    <row r="118" spans="4:57">
      <c r="D118" t="s">
        <v>245</v>
      </c>
      <c r="E118" t="s">
        <v>23</v>
      </c>
      <c r="F118" t="s">
        <v>19</v>
      </c>
      <c r="G118">
        <v>0</v>
      </c>
      <c r="H118">
        <v>0</v>
      </c>
      <c r="I118">
        <v>0</v>
      </c>
      <c r="J118">
        <v>0</v>
      </c>
      <c r="K118">
        <v>0</v>
      </c>
      <c r="L118">
        <v>0</v>
      </c>
      <c r="M118">
        <v>0</v>
      </c>
      <c r="N118">
        <v>0</v>
      </c>
      <c r="O118">
        <v>0</v>
      </c>
      <c r="P118">
        <v>0</v>
      </c>
      <c r="Q118">
        <v>0</v>
      </c>
      <c r="R118">
        <v>0</v>
      </c>
      <c r="S118">
        <v>0</v>
      </c>
      <c r="T118">
        <v>7.8005442503017521</v>
      </c>
      <c r="U118">
        <v>15.996990482076535</v>
      </c>
      <c r="V118">
        <v>28.540704426897811</v>
      </c>
      <c r="W118">
        <v>37.102264668134765</v>
      </c>
      <c r="X118">
        <v>41.756896795781174</v>
      </c>
      <c r="Y118">
        <v>50.155836561927984</v>
      </c>
      <c r="Z118">
        <v>61.895667728270482</v>
      </c>
      <c r="AA118">
        <v>74.425435607176638</v>
      </c>
      <c r="AB118">
        <v>86.438008949980031</v>
      </c>
      <c r="AC118">
        <v>77.973264197862932</v>
      </c>
      <c r="AD118">
        <v>69.498828070383411</v>
      </c>
      <c r="AE118">
        <v>90.774812931411191</v>
      </c>
      <c r="AF118">
        <v>109.99540384268816</v>
      </c>
      <c r="AG118">
        <v>110.56048556520258</v>
      </c>
      <c r="AH118">
        <v>105.26626188000002</v>
      </c>
      <c r="AI118">
        <v>100.48781266580311</v>
      </c>
      <c r="AJ118">
        <v>98.61925316721495</v>
      </c>
      <c r="AK118">
        <v>99.991406873034293</v>
      </c>
      <c r="AL118">
        <v>101.58912188728115</v>
      </c>
      <c r="AM118">
        <v>102.5770517543711</v>
      </c>
      <c r="AN118">
        <v>104.2373857224608</v>
      </c>
      <c r="AO118">
        <v>106.60463266701457</v>
      </c>
      <c r="AP118">
        <v>109.20172390699105</v>
      </c>
      <c r="AQ118">
        <v>111.78624285969215</v>
      </c>
      <c r="AR118">
        <v>114.45877533330071</v>
      </c>
      <c r="AS118">
        <v>117.27799642948563</v>
      </c>
      <c r="AT118">
        <v>120.32307628053583</v>
      </c>
      <c r="AU118">
        <v>124.28195274565715</v>
      </c>
      <c r="AV118">
        <v>128.41971333422703</v>
      </c>
      <c r="AW118">
        <v>132.62306250600378</v>
      </c>
      <c r="AX118">
        <v>136.9107588542835</v>
      </c>
      <c r="AY118">
        <v>141.29865178005031</v>
      </c>
      <c r="AZ118">
        <v>145.75972448989663</v>
      </c>
      <c r="BA118">
        <v>150.84944826315802</v>
      </c>
      <c r="BB118">
        <v>156.58200744298819</v>
      </c>
      <c r="BC118">
        <v>163.05555511152937</v>
      </c>
      <c r="BD118">
        <v>170.3695433348872</v>
      </c>
      <c r="BE118">
        <v>178.6264669063134</v>
      </c>
    </row>
    <row r="119" spans="4:57">
      <c r="D119" t="s">
        <v>245</v>
      </c>
      <c r="E119" t="s">
        <v>24</v>
      </c>
      <c r="F119" t="s">
        <v>21</v>
      </c>
      <c r="G119">
        <v>0</v>
      </c>
      <c r="H119">
        <v>0</v>
      </c>
      <c r="I119">
        <v>0</v>
      </c>
      <c r="J119">
        <v>0</v>
      </c>
      <c r="K119">
        <v>0</v>
      </c>
      <c r="L119">
        <v>0</v>
      </c>
      <c r="M119">
        <v>0</v>
      </c>
      <c r="N119">
        <v>0</v>
      </c>
      <c r="O119">
        <v>0</v>
      </c>
      <c r="P119">
        <v>0</v>
      </c>
      <c r="Q119">
        <v>0</v>
      </c>
      <c r="R119">
        <v>0</v>
      </c>
      <c r="S119">
        <v>0</v>
      </c>
      <c r="T119">
        <v>1.8581365480621626</v>
      </c>
      <c r="U119">
        <v>3.8363247701336078</v>
      </c>
      <c r="V119">
        <v>6.8159752172439525</v>
      </c>
      <c r="W119">
        <v>8.7993608097838436</v>
      </c>
      <c r="X119">
        <v>9.8911904063088212</v>
      </c>
      <c r="Y119">
        <v>11.829669910870832</v>
      </c>
      <c r="Z119">
        <v>14.510342240466564</v>
      </c>
      <c r="AA119">
        <v>17.328865726474532</v>
      </c>
      <c r="AB119">
        <v>19.972030044395247</v>
      </c>
      <c r="AC119">
        <v>17.822360240337964</v>
      </c>
      <c r="AD119">
        <v>15.742058418117486</v>
      </c>
      <c r="AE119">
        <v>20.508820114349938</v>
      </c>
      <c r="AF119">
        <v>24.765085355800036</v>
      </c>
      <c r="AG119">
        <v>24.712062353714845</v>
      </c>
      <c r="AH119">
        <v>23.243337150000002</v>
      </c>
      <c r="AI119">
        <v>21.841529621783895</v>
      </c>
      <c r="AJ119">
        <v>21.051128457992945</v>
      </c>
      <c r="AK119">
        <v>20.926880307726226</v>
      </c>
      <c r="AL119">
        <v>20.865639549750579</v>
      </c>
      <c r="AM119">
        <v>20.683466307819963</v>
      </c>
      <c r="AN119">
        <v>20.635448208687855</v>
      </c>
      <c r="AO119">
        <v>20.739989887700975</v>
      </c>
      <c r="AP119">
        <v>20.915610921818793</v>
      </c>
      <c r="AQ119">
        <v>21.107750659365699</v>
      </c>
      <c r="AR119">
        <v>21.319972335143085</v>
      </c>
      <c r="AS119">
        <v>21.554784821182992</v>
      </c>
      <c r="AT119">
        <v>21.814977913743611</v>
      </c>
      <c r="AU119">
        <v>22.220162505978152</v>
      </c>
      <c r="AV119">
        <v>22.625467861331714</v>
      </c>
      <c r="AW119">
        <v>23.030316638436975</v>
      </c>
      <c r="AX119">
        <v>23.434345639321467</v>
      </c>
      <c r="AY119">
        <v>23.836960428276072</v>
      </c>
      <c r="AZ119">
        <v>24.237518501466262</v>
      </c>
      <c r="BA119">
        <v>24.727570763810974</v>
      </c>
      <c r="BB119">
        <v>25.316456355566103</v>
      </c>
      <c r="BC119">
        <v>26.014247140074115</v>
      </c>
      <c r="BD119">
        <v>26.831753405966722</v>
      </c>
      <c r="BE119">
        <v>27.774513847840648</v>
      </c>
    </row>
    <row r="120" spans="4:57">
      <c r="D120" t="s">
        <v>245</v>
      </c>
      <c r="E120" t="s">
        <v>24</v>
      </c>
      <c r="F120" t="s">
        <v>20</v>
      </c>
      <c r="G120">
        <v>0</v>
      </c>
      <c r="H120">
        <v>0</v>
      </c>
      <c r="I120">
        <v>0</v>
      </c>
      <c r="J120">
        <v>0</v>
      </c>
      <c r="K120">
        <v>0</v>
      </c>
      <c r="L120">
        <v>0</v>
      </c>
      <c r="M120">
        <v>0</v>
      </c>
      <c r="N120">
        <v>0</v>
      </c>
      <c r="O120">
        <v>0</v>
      </c>
      <c r="P120">
        <v>0</v>
      </c>
      <c r="Q120">
        <v>0</v>
      </c>
      <c r="R120">
        <v>0</v>
      </c>
      <c r="S120">
        <v>0</v>
      </c>
      <c r="T120">
        <v>1.207773643861221</v>
      </c>
      <c r="U120">
        <v>2.485473250994902</v>
      </c>
      <c r="V120">
        <v>4.4236339245482741</v>
      </c>
      <c r="W120">
        <v>5.7196595492678455</v>
      </c>
      <c r="X120">
        <v>6.4403338443334723</v>
      </c>
      <c r="Y120">
        <v>7.7233235329255807</v>
      </c>
      <c r="Z120">
        <v>9.4822913060076726</v>
      </c>
      <c r="AA120">
        <v>11.320374827219451</v>
      </c>
      <c r="AB120">
        <v>13.028842496202515</v>
      </c>
      <c r="AC120">
        <v>11.625590243829302</v>
      </c>
      <c r="AD120">
        <v>10.268682908173771</v>
      </c>
      <c r="AE120">
        <v>13.390420594285183</v>
      </c>
      <c r="AF120">
        <v>16.19042246033985</v>
      </c>
      <c r="AG120">
        <v>16.188670639572546</v>
      </c>
      <c r="AH120">
        <v>15.289204320000001</v>
      </c>
      <c r="AI120">
        <v>14.38424296499139</v>
      </c>
      <c r="AJ120">
        <v>13.885144729943283</v>
      </c>
      <c r="AK120">
        <v>13.828027690606202</v>
      </c>
      <c r="AL120">
        <v>13.814318032436523</v>
      </c>
      <c r="AM120">
        <v>13.721698088926475</v>
      </c>
      <c r="AN120">
        <v>13.717840486690529</v>
      </c>
      <c r="AO120">
        <v>13.810931371205355</v>
      </c>
      <c r="AP120">
        <v>13.952877461979801</v>
      </c>
      <c r="AQ120">
        <v>14.106903806368612</v>
      </c>
      <c r="AR120">
        <v>14.274979775855325</v>
      </c>
      <c r="AS120">
        <v>14.458552305991205</v>
      </c>
      <c r="AT120">
        <v>14.659290273567315</v>
      </c>
      <c r="AU120">
        <v>14.957695884623373</v>
      </c>
      <c r="AV120">
        <v>15.257279714194931</v>
      </c>
      <c r="AW120">
        <v>15.557468023659473</v>
      </c>
      <c r="AX120">
        <v>15.85788931057866</v>
      </c>
      <c r="AY120">
        <v>16.158076884500424</v>
      </c>
      <c r="AZ120">
        <v>16.457574193606767</v>
      </c>
      <c r="BA120">
        <v>16.818679341809901</v>
      </c>
      <c r="BB120">
        <v>17.248125370836206</v>
      </c>
      <c r="BC120">
        <v>17.753068979054554</v>
      </c>
      <c r="BD120">
        <v>18.341237019670249</v>
      </c>
      <c r="BE120">
        <v>19.016808847776439</v>
      </c>
    </row>
    <row r="121" spans="4:57">
      <c r="D121" t="s">
        <v>245</v>
      </c>
      <c r="E121" t="s">
        <v>24</v>
      </c>
      <c r="F121" t="s">
        <v>5</v>
      </c>
      <c r="G121">
        <v>0</v>
      </c>
      <c r="H121">
        <v>0</v>
      </c>
      <c r="I121">
        <v>0</v>
      </c>
      <c r="J121">
        <v>0</v>
      </c>
      <c r="K121">
        <v>0</v>
      </c>
      <c r="L121">
        <v>0</v>
      </c>
      <c r="M121">
        <v>0</v>
      </c>
      <c r="N121">
        <v>0</v>
      </c>
      <c r="O121">
        <v>0</v>
      </c>
      <c r="P121">
        <v>0</v>
      </c>
      <c r="Q121">
        <v>0</v>
      </c>
      <c r="R121">
        <v>0</v>
      </c>
      <c r="S121">
        <v>0</v>
      </c>
      <c r="T121">
        <v>4.3610656706532396</v>
      </c>
      <c r="U121">
        <v>8.9871330189386889</v>
      </c>
      <c r="V121">
        <v>15.975906550500451</v>
      </c>
      <c r="W121">
        <v>20.629189796629102</v>
      </c>
      <c r="X121">
        <v>23.196405643613318</v>
      </c>
      <c r="Y121">
        <v>27.826301325907849</v>
      </c>
      <c r="Z121">
        <v>34.255242665796928</v>
      </c>
      <c r="AA121">
        <v>41.037389294879631</v>
      </c>
      <c r="AB121">
        <v>47.347466269942544</v>
      </c>
      <c r="AC121">
        <v>42.262656533672072</v>
      </c>
      <c r="AD121">
        <v>37.334014755218114</v>
      </c>
      <c r="AE121">
        <v>48.655083907562563</v>
      </c>
      <c r="AF121">
        <v>58.744269330503833</v>
      </c>
      <c r="AG121">
        <v>58.56409604607564</v>
      </c>
      <c r="AH121">
        <v>55.071209400000001</v>
      </c>
      <c r="AI121">
        <v>51.813979984635075</v>
      </c>
      <c r="AJ121">
        <v>49.942154193015988</v>
      </c>
      <c r="AK121">
        <v>49.650155163928531</v>
      </c>
      <c r="AL121">
        <v>49.505388914547687</v>
      </c>
      <c r="AM121">
        <v>49.074920089126046</v>
      </c>
      <c r="AN121">
        <v>48.970427990910437</v>
      </c>
      <c r="AO121">
        <v>49.231320673515185</v>
      </c>
      <c r="AP121">
        <v>49.653209141777268</v>
      </c>
      <c r="AQ121">
        <v>50.114701463568046</v>
      </c>
      <c r="AR121">
        <v>50.624397942133264</v>
      </c>
      <c r="AS121">
        <v>51.188731112012775</v>
      </c>
      <c r="AT121">
        <v>51.814310015750294</v>
      </c>
      <c r="AU121">
        <v>52.784118659038498</v>
      </c>
      <c r="AV121">
        <v>53.753441388481392</v>
      </c>
      <c r="AW121">
        <v>54.722095824746262</v>
      </c>
      <c r="AX121">
        <v>55.689203646679992</v>
      </c>
      <c r="AY121">
        <v>56.653309521634185</v>
      </c>
      <c r="AZ121">
        <v>57.612749700901645</v>
      </c>
      <c r="BA121">
        <v>58.785011286716042</v>
      </c>
      <c r="BB121">
        <v>60.192409994357682</v>
      </c>
      <c r="BC121">
        <v>61.859144438336486</v>
      </c>
      <c r="BD121">
        <v>63.81099113369627</v>
      </c>
      <c r="BE121">
        <v>66.061196925231499</v>
      </c>
    </row>
    <row r="122" spans="4:57">
      <c r="D122" t="s">
        <v>245</v>
      </c>
      <c r="E122" t="s">
        <v>24</v>
      </c>
      <c r="F122" t="s">
        <v>19</v>
      </c>
      <c r="G122">
        <v>0</v>
      </c>
      <c r="H122">
        <v>0</v>
      </c>
      <c r="I122">
        <v>0</v>
      </c>
      <c r="J122">
        <v>0</v>
      </c>
      <c r="K122">
        <v>0</v>
      </c>
      <c r="L122">
        <v>0</v>
      </c>
      <c r="M122">
        <v>0</v>
      </c>
      <c r="N122">
        <v>0</v>
      </c>
      <c r="O122">
        <v>0</v>
      </c>
      <c r="P122">
        <v>0</v>
      </c>
      <c r="Q122">
        <v>0</v>
      </c>
      <c r="R122">
        <v>0</v>
      </c>
      <c r="S122">
        <v>0</v>
      </c>
      <c r="T122">
        <v>4.0696764905991492</v>
      </c>
      <c r="U122">
        <v>8.3480824080599962</v>
      </c>
      <c r="V122">
        <v>14.838606940382297</v>
      </c>
      <c r="W122">
        <v>19.167244048276437</v>
      </c>
      <c r="X122">
        <v>21.54149995021481</v>
      </c>
      <c r="Y122">
        <v>25.834879547967102</v>
      </c>
      <c r="Z122">
        <v>31.760737943958258</v>
      </c>
      <c r="AA122">
        <v>38.001198777449133</v>
      </c>
      <c r="AB122">
        <v>43.837349626374831</v>
      </c>
      <c r="AC122">
        <v>39.117122281639148</v>
      </c>
      <c r="AD122">
        <v>34.566885598950073</v>
      </c>
      <c r="AE122">
        <v>45.04772085827036</v>
      </c>
      <c r="AF122">
        <v>54.36627606457742</v>
      </c>
      <c r="AG122">
        <v>54.205484615508148</v>
      </c>
      <c r="AH122">
        <v>50.970338099999999</v>
      </c>
      <c r="AI122">
        <v>47.952899720970976</v>
      </c>
      <c r="AJ122">
        <v>46.219829883927986</v>
      </c>
      <c r="AK122">
        <v>45.946241631817131</v>
      </c>
      <c r="AL122">
        <v>45.808574240716112</v>
      </c>
      <c r="AM122">
        <v>45.409061346070615</v>
      </c>
      <c r="AN122">
        <v>45.310185355454102</v>
      </c>
      <c r="AO122">
        <v>45.549343559053248</v>
      </c>
      <c r="AP122">
        <v>45.937486660904632</v>
      </c>
      <c r="AQ122">
        <v>46.361988566161912</v>
      </c>
      <c r="AR122">
        <v>46.831190222520398</v>
      </c>
      <c r="AS122">
        <v>47.351125474103497</v>
      </c>
      <c r="AT122">
        <v>47.927522091969394</v>
      </c>
      <c r="AU122">
        <v>48.822261645772301</v>
      </c>
      <c r="AV122">
        <v>49.716478480543906</v>
      </c>
      <c r="AW122">
        <v>50.60999604179343</v>
      </c>
      <c r="AX122">
        <v>51.502046944415632</v>
      </c>
      <c r="AY122">
        <v>52.391268175961883</v>
      </c>
      <c r="AZ122">
        <v>53.276083853179962</v>
      </c>
      <c r="BA122">
        <v>54.35762600446234</v>
      </c>
      <c r="BB122">
        <v>55.656504186304005</v>
      </c>
      <c r="BC122">
        <v>57.195064794675645</v>
      </c>
      <c r="BD122">
        <v>58.997111268274153</v>
      </c>
      <c r="BE122">
        <v>61.074851443598156</v>
      </c>
    </row>
    <row r="123" spans="4:57">
      <c r="E123" t="s">
        <v>243</v>
      </c>
      <c r="G123">
        <v>0</v>
      </c>
      <c r="H123">
        <v>0</v>
      </c>
      <c r="I123">
        <v>0</v>
      </c>
      <c r="J123">
        <v>0</v>
      </c>
      <c r="K123">
        <v>0</v>
      </c>
      <c r="L123">
        <v>0</v>
      </c>
      <c r="M123">
        <v>0</v>
      </c>
      <c r="N123">
        <v>0</v>
      </c>
      <c r="O123">
        <v>0</v>
      </c>
      <c r="P123">
        <v>0</v>
      </c>
      <c r="Q123">
        <v>0</v>
      </c>
      <c r="R123">
        <v>0</v>
      </c>
      <c r="S123">
        <v>0</v>
      </c>
      <c r="T123">
        <v>103.55424173306555</v>
      </c>
      <c r="U123">
        <v>211.05276683784342</v>
      </c>
      <c r="V123">
        <v>374.3530508141933</v>
      </c>
      <c r="W123">
        <v>484.42819030331822</v>
      </c>
      <c r="X123">
        <v>546.15437044608882</v>
      </c>
      <c r="Y123">
        <v>658.28619692166717</v>
      </c>
      <c r="Z123">
        <v>815.01634327565739</v>
      </c>
      <c r="AA123">
        <v>983.75306534083848</v>
      </c>
      <c r="AB123">
        <v>1142.9946291628519</v>
      </c>
      <c r="AC123">
        <v>1025.8979807244807</v>
      </c>
      <c r="AD123">
        <v>908.65861673792119</v>
      </c>
      <c r="AE123">
        <v>1186.7176828106083</v>
      </c>
      <c r="AF123">
        <v>1436.579742132981</v>
      </c>
      <c r="AG123">
        <v>1437.5281389232164</v>
      </c>
      <c r="AH123">
        <v>1359.2491480620001</v>
      </c>
      <c r="AI123">
        <v>1286.3263455472425</v>
      </c>
      <c r="AJ123">
        <v>1251.2837493431825</v>
      </c>
      <c r="AK123">
        <v>1258.661367806782</v>
      </c>
      <c r="AL123">
        <v>1269.8930593894709</v>
      </c>
      <c r="AM123">
        <v>1272.7711779881404</v>
      </c>
      <c r="AN123">
        <v>1283.0895978282606</v>
      </c>
      <c r="AO123">
        <v>1302.3707127457385</v>
      </c>
      <c r="AP123">
        <v>1325.5723327794378</v>
      </c>
      <c r="AQ123">
        <v>1349.3261369316813</v>
      </c>
      <c r="AR123">
        <v>1374.0567437350421</v>
      </c>
      <c r="AS123">
        <v>1400.210706872102</v>
      </c>
      <c r="AT123">
        <v>1428.1912847503017</v>
      </c>
      <c r="AU123">
        <v>1466.0690562521022</v>
      </c>
      <c r="AV123">
        <v>1504.4007786919835</v>
      </c>
      <c r="AW123">
        <v>1542.8778226761347</v>
      </c>
      <c r="AX123">
        <v>1581.3788978081307</v>
      </c>
      <c r="AY123">
        <v>1620.1535953490907</v>
      </c>
      <c r="AZ123">
        <v>1659.1196885574645</v>
      </c>
      <c r="BA123">
        <v>1704.4371382346033</v>
      </c>
      <c r="BB123">
        <v>1756.4616779415087</v>
      </c>
      <c r="BC123">
        <v>1816.4899422056765</v>
      </c>
      <c r="BD123">
        <v>1885.5368524075652</v>
      </c>
      <c r="BE123">
        <v>1964.3769585324076</v>
      </c>
    </row>
    <row r="125" spans="4:57">
      <c r="E125" t="s">
        <v>230</v>
      </c>
      <c r="F125" t="s">
        <v>231</v>
      </c>
      <c r="AG125">
        <v>0.85721489200773171</v>
      </c>
      <c r="AH125">
        <v>0.85575573624861834</v>
      </c>
      <c r="AI125">
        <v>0.85429658048950485</v>
      </c>
      <c r="AJ125">
        <v>0.85283742473039137</v>
      </c>
      <c r="AK125">
        <v>0.851378268971278</v>
      </c>
      <c r="AL125">
        <v>0.84327263361238769</v>
      </c>
      <c r="AM125">
        <v>0.83516699825349738</v>
      </c>
      <c r="AN125">
        <v>0.82706136289460708</v>
      </c>
      <c r="AO125">
        <v>0.81895572753571677</v>
      </c>
      <c r="AP125">
        <v>0.81085009217682646</v>
      </c>
      <c r="AQ125">
        <v>0.80354248599455702</v>
      </c>
      <c r="AR125">
        <v>0.79623487981228758</v>
      </c>
      <c r="AS125">
        <v>0.78892727363001813</v>
      </c>
      <c r="AT125">
        <v>0.78161966744774869</v>
      </c>
      <c r="AU125">
        <v>0.77431206126547925</v>
      </c>
      <c r="AV125">
        <v>0.7670044550832098</v>
      </c>
      <c r="AW125">
        <v>0.75969684890094036</v>
      </c>
      <c r="AX125">
        <v>0.75238924271867091</v>
      </c>
      <c r="AY125">
        <v>0.74508163653640147</v>
      </c>
      <c r="AZ125">
        <v>0.73777403035413158</v>
      </c>
      <c r="BA125">
        <v>0.72886505918563937</v>
      </c>
      <c r="BB125">
        <v>0.71995608801714717</v>
      </c>
      <c r="BC125">
        <v>0.71104711684865496</v>
      </c>
      <c r="BD125">
        <v>0.70213814568016275</v>
      </c>
      <c r="BE125">
        <v>0.70213814568016253</v>
      </c>
    </row>
    <row r="126" spans="4:57">
      <c r="D126" t="s">
        <v>250</v>
      </c>
      <c r="E126" t="s">
        <v>246</v>
      </c>
      <c r="G126">
        <v>1985</v>
      </c>
      <c r="H126">
        <v>1986</v>
      </c>
      <c r="I126">
        <v>1987</v>
      </c>
      <c r="J126">
        <v>1988</v>
      </c>
      <c r="K126">
        <v>1989</v>
      </c>
      <c r="L126">
        <v>1990</v>
      </c>
      <c r="M126">
        <v>1991</v>
      </c>
      <c r="N126">
        <v>1992</v>
      </c>
      <c r="O126">
        <v>1993</v>
      </c>
      <c r="P126">
        <v>1994</v>
      </c>
      <c r="Q126">
        <v>1995</v>
      </c>
      <c r="R126">
        <v>1996</v>
      </c>
      <c r="S126">
        <v>1997</v>
      </c>
      <c r="T126">
        <v>1998</v>
      </c>
      <c r="U126">
        <v>1999</v>
      </c>
      <c r="V126">
        <v>2000</v>
      </c>
      <c r="W126">
        <v>2001</v>
      </c>
      <c r="X126">
        <v>2002</v>
      </c>
      <c r="Y126">
        <v>2003</v>
      </c>
      <c r="Z126">
        <v>2004</v>
      </c>
      <c r="AA126">
        <v>2005</v>
      </c>
      <c r="AB126">
        <v>2006</v>
      </c>
      <c r="AC126">
        <v>2007</v>
      </c>
      <c r="AD126">
        <v>2008</v>
      </c>
      <c r="AE126">
        <v>2009</v>
      </c>
      <c r="AF126">
        <v>2010</v>
      </c>
      <c r="AG126">
        <v>2011</v>
      </c>
      <c r="AH126">
        <v>2012</v>
      </c>
      <c r="AI126">
        <v>2013</v>
      </c>
      <c r="AJ126">
        <v>2014</v>
      </c>
      <c r="AK126">
        <v>2015</v>
      </c>
      <c r="AL126">
        <v>2016</v>
      </c>
      <c r="AM126">
        <v>2017</v>
      </c>
      <c r="AN126">
        <v>2018</v>
      </c>
      <c r="AO126">
        <v>2019</v>
      </c>
      <c r="AP126">
        <v>2020</v>
      </c>
      <c r="AQ126">
        <v>2021</v>
      </c>
      <c r="AR126">
        <v>2022</v>
      </c>
      <c r="AS126">
        <v>2023</v>
      </c>
      <c r="AT126">
        <v>2024</v>
      </c>
      <c r="AU126">
        <v>2025</v>
      </c>
      <c r="AV126">
        <v>2026</v>
      </c>
      <c r="AW126">
        <v>2027</v>
      </c>
      <c r="AX126">
        <v>2028</v>
      </c>
      <c r="AY126">
        <v>2029</v>
      </c>
      <c r="AZ126">
        <v>2030</v>
      </c>
      <c r="BA126">
        <v>2031</v>
      </c>
      <c r="BB126">
        <v>2032</v>
      </c>
      <c r="BC126">
        <v>2033</v>
      </c>
      <c r="BD126">
        <v>2034</v>
      </c>
      <c r="BE126">
        <v>2035</v>
      </c>
    </row>
    <row r="127" spans="4:57">
      <c r="D127" t="s">
        <v>250</v>
      </c>
      <c r="E127" t="s">
        <v>22</v>
      </c>
      <c r="F127" t="s">
        <v>21</v>
      </c>
      <c r="G127">
        <v>8.6594202898550729E-2</v>
      </c>
      <c r="H127">
        <v>9.5253623188405787E-2</v>
      </c>
      <c r="I127">
        <v>0.10391304347826086</v>
      </c>
      <c r="J127">
        <v>0.11257246376811594</v>
      </c>
      <c r="K127">
        <v>0.12123188405797101</v>
      </c>
      <c r="L127">
        <v>0.12123188405797101</v>
      </c>
      <c r="M127">
        <v>0.12815942028985505</v>
      </c>
      <c r="N127">
        <v>0.34099526627378929</v>
      </c>
      <c r="O127">
        <v>0.40494550296009985</v>
      </c>
      <c r="P127">
        <v>0.4688957396464104</v>
      </c>
      <c r="Q127">
        <v>0.53284597633272091</v>
      </c>
      <c r="R127">
        <v>0.59679621301903141</v>
      </c>
      <c r="S127">
        <v>0.66074644970534191</v>
      </c>
      <c r="T127">
        <v>0.72469668639165241</v>
      </c>
      <c r="U127">
        <v>0.78864692307796291</v>
      </c>
      <c r="V127">
        <v>0.85259715976427342</v>
      </c>
      <c r="W127">
        <v>0.91654739645058392</v>
      </c>
      <c r="X127">
        <v>0.98049763313689442</v>
      </c>
      <c r="Y127">
        <v>1.0444478698232049</v>
      </c>
      <c r="Z127">
        <v>1.1083981065095154</v>
      </c>
      <c r="AA127">
        <v>1.1723483431958259</v>
      </c>
      <c r="AB127">
        <v>1.2362985798821364</v>
      </c>
      <c r="AC127">
        <v>1.3002488165684469</v>
      </c>
      <c r="AD127">
        <v>1.3641990532547574</v>
      </c>
      <c r="AE127">
        <v>1.4281492899410679</v>
      </c>
      <c r="AF127">
        <v>1.4920995266273784</v>
      </c>
      <c r="AG127">
        <v>1.5560497633136889</v>
      </c>
      <c r="AH127">
        <v>1.62</v>
      </c>
      <c r="AI127">
        <v>1.6172377254050017</v>
      </c>
      <c r="AJ127">
        <v>1.614475450810003</v>
      </c>
      <c r="AK127">
        <v>1.6117131762150045</v>
      </c>
      <c r="AL127">
        <v>1.5963686932916819</v>
      </c>
      <c r="AM127">
        <v>1.5810242103683592</v>
      </c>
      <c r="AN127">
        <v>1.5656797274450365</v>
      </c>
      <c r="AO127">
        <v>1.5503352445217138</v>
      </c>
      <c r="AP127">
        <v>1.5349907615983911</v>
      </c>
      <c r="AQ127">
        <v>1.5211569986286304</v>
      </c>
      <c r="AR127">
        <v>1.5073232356588697</v>
      </c>
      <c r="AS127">
        <v>1.493489472689109</v>
      </c>
      <c r="AT127">
        <v>1.4796557097193483</v>
      </c>
      <c r="AU127">
        <v>1.4658219467495874</v>
      </c>
      <c r="AV127">
        <v>1.4519881837798267</v>
      </c>
      <c r="AW127">
        <v>1.4381544208100661</v>
      </c>
      <c r="AX127">
        <v>1.4243206578403054</v>
      </c>
      <c r="AY127">
        <v>1.4104868948705447</v>
      </c>
      <c r="AZ127">
        <v>1.3966531319007831</v>
      </c>
      <c r="BA127">
        <v>1.3797878832303794</v>
      </c>
      <c r="BB127">
        <v>1.3629226345599756</v>
      </c>
      <c r="BC127">
        <v>1.3460573858895719</v>
      </c>
      <c r="BD127">
        <v>1.3291921372191682</v>
      </c>
      <c r="BE127">
        <v>1.3291921372191677</v>
      </c>
    </row>
    <row r="128" spans="4:57">
      <c r="D128" t="s">
        <v>250</v>
      </c>
      <c r="E128" t="s">
        <v>22</v>
      </c>
      <c r="F128" t="s">
        <v>20</v>
      </c>
      <c r="G128">
        <v>8.6594202898550729E-2</v>
      </c>
      <c r="H128">
        <v>9.5253623188405787E-2</v>
      </c>
      <c r="I128">
        <v>0.10391304347826086</v>
      </c>
      <c r="J128">
        <v>0.11257246376811594</v>
      </c>
      <c r="K128">
        <v>0.12123188405797101</v>
      </c>
      <c r="L128">
        <v>0.12123188405797101</v>
      </c>
      <c r="M128">
        <v>0.12815942028985505</v>
      </c>
      <c r="N128">
        <v>0.34315733260679027</v>
      </c>
      <c r="O128">
        <v>0.40710756929310082</v>
      </c>
      <c r="P128">
        <v>0.47105780597941138</v>
      </c>
      <c r="Q128">
        <v>0.53500804266572188</v>
      </c>
      <c r="R128">
        <v>0.59895827935203239</v>
      </c>
      <c r="S128">
        <v>0.66290851603834289</v>
      </c>
      <c r="T128">
        <v>0.72685875272465339</v>
      </c>
      <c r="U128">
        <v>0.79080898941096389</v>
      </c>
      <c r="V128">
        <v>0.85475922609727439</v>
      </c>
      <c r="W128">
        <v>0.9187094627835849</v>
      </c>
      <c r="X128">
        <v>0.9826596994698954</v>
      </c>
      <c r="Y128">
        <v>1.046609936156206</v>
      </c>
      <c r="Z128">
        <v>1.1105601728425165</v>
      </c>
      <c r="AA128">
        <v>1.174510409528827</v>
      </c>
      <c r="AB128">
        <v>1.2384606462151375</v>
      </c>
      <c r="AC128">
        <v>1.302410882901448</v>
      </c>
      <c r="AD128">
        <v>1.3663611195877585</v>
      </c>
      <c r="AE128">
        <v>1.430311356274069</v>
      </c>
      <c r="AF128">
        <v>1.4942615929603795</v>
      </c>
      <c r="AG128">
        <v>1.55821182964669</v>
      </c>
      <c r="AH128">
        <v>1.29</v>
      </c>
      <c r="AI128">
        <v>1.2878004109706493</v>
      </c>
      <c r="AJ128">
        <v>1.2856008219412987</v>
      </c>
      <c r="AK128">
        <v>1.2834012329119482</v>
      </c>
      <c r="AL128">
        <v>1.2711824779915246</v>
      </c>
      <c r="AM128">
        <v>1.258963723071101</v>
      </c>
      <c r="AN128">
        <v>1.2467449681506775</v>
      </c>
      <c r="AO128">
        <v>1.2345262132302539</v>
      </c>
      <c r="AP128">
        <v>1.2223074583098303</v>
      </c>
      <c r="AQ128">
        <v>1.2112916840931689</v>
      </c>
      <c r="AR128">
        <v>1.2002759098765077</v>
      </c>
      <c r="AS128">
        <v>1.1892601356598465</v>
      </c>
      <c r="AT128">
        <v>1.1782443614431852</v>
      </c>
      <c r="AU128">
        <v>1.1672285872265238</v>
      </c>
      <c r="AV128">
        <v>1.1562128130098623</v>
      </c>
      <c r="AW128">
        <v>1.1451970387932011</v>
      </c>
      <c r="AX128">
        <v>1.1341812645765397</v>
      </c>
      <c r="AY128">
        <v>1.1231654903598784</v>
      </c>
      <c r="AZ128">
        <v>1.1121497161432163</v>
      </c>
      <c r="BA128">
        <v>1.0987199810908579</v>
      </c>
      <c r="BB128">
        <v>1.0852902460384992</v>
      </c>
      <c r="BC128">
        <v>1.0718605109861408</v>
      </c>
      <c r="BD128">
        <v>1.0584307759337823</v>
      </c>
      <c r="BE128">
        <v>1.0584307759337819</v>
      </c>
    </row>
    <row r="129" spans="4:57">
      <c r="D129" t="s">
        <v>250</v>
      </c>
      <c r="E129" t="s">
        <v>22</v>
      </c>
      <c r="F129" t="s">
        <v>5</v>
      </c>
      <c r="G129">
        <v>8.6594202898550729E-2</v>
      </c>
      <c r="H129">
        <v>9.5253623188405787E-2</v>
      </c>
      <c r="I129">
        <v>0.10391304347826086</v>
      </c>
      <c r="J129">
        <v>0.11257246376811594</v>
      </c>
      <c r="K129">
        <v>0.12123188405797101</v>
      </c>
      <c r="L129">
        <v>0.12123188405797101</v>
      </c>
      <c r="M129">
        <v>0.12815942028985505</v>
      </c>
      <c r="N129">
        <v>0.2947959757702775</v>
      </c>
      <c r="O129">
        <v>0.35874621245658805</v>
      </c>
      <c r="P129">
        <v>0.42269644914289861</v>
      </c>
      <c r="Q129">
        <v>0.48664668582920917</v>
      </c>
      <c r="R129">
        <v>0.55059692251551973</v>
      </c>
      <c r="S129">
        <v>0.61454715920183023</v>
      </c>
      <c r="T129">
        <v>0.67849739588814073</v>
      </c>
      <c r="U129">
        <v>0.74244763257445123</v>
      </c>
      <c r="V129">
        <v>0.80639786926076173</v>
      </c>
      <c r="W129">
        <v>0.87034810594707224</v>
      </c>
      <c r="X129">
        <v>0.93429834263338274</v>
      </c>
      <c r="Y129">
        <v>0.99824857931969324</v>
      </c>
      <c r="Z129">
        <v>1.0621988160060039</v>
      </c>
      <c r="AA129">
        <v>1.1261490526923144</v>
      </c>
      <c r="AB129">
        <v>1.1900992893786249</v>
      </c>
      <c r="AC129">
        <v>1.2540495260649354</v>
      </c>
      <c r="AD129">
        <v>1.3179997627512459</v>
      </c>
      <c r="AE129">
        <v>1.3819499994375564</v>
      </c>
      <c r="AF129">
        <v>1.4459002361238669</v>
      </c>
      <c r="AG129">
        <v>1.5098504728101774</v>
      </c>
      <c r="AH129">
        <v>1.6</v>
      </c>
      <c r="AI129">
        <v>1.5972718275604953</v>
      </c>
      <c r="AJ129">
        <v>1.5945436551209906</v>
      </c>
      <c r="AK129">
        <v>1.5918154826814861</v>
      </c>
      <c r="AL129">
        <v>1.5766604378189453</v>
      </c>
      <c r="AM129">
        <v>1.5615053929564044</v>
      </c>
      <c r="AN129">
        <v>1.5463503480938636</v>
      </c>
      <c r="AO129">
        <v>1.5311953032313228</v>
      </c>
      <c r="AP129">
        <v>1.516040258368782</v>
      </c>
      <c r="AQ129">
        <v>1.5023772825961788</v>
      </c>
      <c r="AR129">
        <v>1.4887143068235755</v>
      </c>
      <c r="AS129">
        <v>1.4750513310509723</v>
      </c>
      <c r="AT129">
        <v>1.4613883552783691</v>
      </c>
      <c r="AU129">
        <v>1.4477253795057659</v>
      </c>
      <c r="AV129">
        <v>1.4340624037331626</v>
      </c>
      <c r="AW129">
        <v>1.4203994279605594</v>
      </c>
      <c r="AX129">
        <v>1.4067364521879562</v>
      </c>
      <c r="AY129">
        <v>1.393073476415353</v>
      </c>
      <c r="AZ129">
        <v>1.3794105006427488</v>
      </c>
      <c r="BA129">
        <v>1.3627534649188933</v>
      </c>
      <c r="BB129">
        <v>1.3460964291950377</v>
      </c>
      <c r="BC129">
        <v>1.3294393934711821</v>
      </c>
      <c r="BD129">
        <v>1.3127823577473265</v>
      </c>
      <c r="BE129">
        <v>1.3127823577473261</v>
      </c>
    </row>
    <row r="130" spans="4:57">
      <c r="D130" t="s">
        <v>250</v>
      </c>
      <c r="E130" t="s">
        <v>22</v>
      </c>
      <c r="F130" t="s">
        <v>19</v>
      </c>
      <c r="G130">
        <v>8.6594202898550729E-2</v>
      </c>
      <c r="H130">
        <v>9.5253623188405787E-2</v>
      </c>
      <c r="I130">
        <v>0.10391304347826086</v>
      </c>
      <c r="J130">
        <v>0.11257246376811594</v>
      </c>
      <c r="K130">
        <v>0.12123188405797101</v>
      </c>
      <c r="L130">
        <v>0.12123188405797101</v>
      </c>
      <c r="M130">
        <v>0.12815942028985505</v>
      </c>
      <c r="N130">
        <v>0.36071215792143529</v>
      </c>
      <c r="O130">
        <v>0.42466239460774585</v>
      </c>
      <c r="P130">
        <v>0.48861263129405641</v>
      </c>
      <c r="Q130">
        <v>0.55256286798036691</v>
      </c>
      <c r="R130">
        <v>0.61651310466667741</v>
      </c>
      <c r="S130">
        <v>0.68046334135298792</v>
      </c>
      <c r="T130">
        <v>0.74441357803929842</v>
      </c>
      <c r="U130">
        <v>0.80836381472560892</v>
      </c>
      <c r="V130">
        <v>0.87231405141191942</v>
      </c>
      <c r="W130">
        <v>0.93626428809822992</v>
      </c>
      <c r="X130">
        <v>1.0002145247845404</v>
      </c>
      <c r="Y130">
        <v>1.0641647614708509</v>
      </c>
      <c r="Z130">
        <v>1.1281149981571614</v>
      </c>
      <c r="AA130">
        <v>1.1920652348434719</v>
      </c>
      <c r="AB130">
        <v>1.2560154715297824</v>
      </c>
      <c r="AC130">
        <v>1.3199657082160929</v>
      </c>
      <c r="AD130">
        <v>1.3839159449024034</v>
      </c>
      <c r="AE130">
        <v>1.4478661815887139</v>
      </c>
      <c r="AF130">
        <v>1.5118164182750244</v>
      </c>
      <c r="AG130">
        <v>1.5757666549613349</v>
      </c>
      <c r="AH130">
        <v>1.81</v>
      </c>
      <c r="AI130">
        <v>1.8069137549278103</v>
      </c>
      <c r="AJ130">
        <v>1.8038275098556205</v>
      </c>
      <c r="AK130">
        <v>1.8007412647834309</v>
      </c>
      <c r="AL130">
        <v>1.7835971202826815</v>
      </c>
      <c r="AM130">
        <v>1.7664529757819321</v>
      </c>
      <c r="AN130">
        <v>1.7493088312811826</v>
      </c>
      <c r="AO130">
        <v>1.7321646867804332</v>
      </c>
      <c r="AP130">
        <v>1.715020542279684</v>
      </c>
      <c r="AQ130">
        <v>1.6995643009369266</v>
      </c>
      <c r="AR130">
        <v>1.6841080595941691</v>
      </c>
      <c r="AS130">
        <v>1.6686518182514118</v>
      </c>
      <c r="AT130">
        <v>1.6531955769086546</v>
      </c>
      <c r="AU130">
        <v>1.6377393355658971</v>
      </c>
      <c r="AV130">
        <v>1.6222830942231397</v>
      </c>
      <c r="AW130">
        <v>1.6068268528803824</v>
      </c>
      <c r="AX130">
        <v>1.5913706115376249</v>
      </c>
      <c r="AY130">
        <v>1.5759143701948677</v>
      </c>
      <c r="AZ130">
        <v>1.5604581288521093</v>
      </c>
      <c r="BA130">
        <v>1.5416148571894979</v>
      </c>
      <c r="BB130">
        <v>1.5227715855268862</v>
      </c>
      <c r="BC130">
        <v>1.5039283138642745</v>
      </c>
      <c r="BD130">
        <v>1.485085042201663</v>
      </c>
      <c r="BE130">
        <v>1.4850850422016626</v>
      </c>
    </row>
    <row r="131" spans="4:57">
      <c r="D131" t="s">
        <v>250</v>
      </c>
      <c r="E131" t="s">
        <v>23</v>
      </c>
      <c r="F131" t="s">
        <v>21</v>
      </c>
      <c r="G131">
        <v>1.1231884057971014E-2</v>
      </c>
      <c r="H131">
        <v>1.2355072463768114E-2</v>
      </c>
      <c r="I131">
        <v>1.3478260869565216E-2</v>
      </c>
      <c r="J131">
        <v>1.4601449275362317E-2</v>
      </c>
      <c r="K131">
        <v>1.572463768115942E-2</v>
      </c>
      <c r="L131">
        <v>1.572463768115942E-2</v>
      </c>
      <c r="M131">
        <v>1.6623188405797098E-2</v>
      </c>
      <c r="N131">
        <v>3.1991744066047469E-2</v>
      </c>
      <c r="O131">
        <v>9.5941980752358019E-2</v>
      </c>
      <c r="P131">
        <v>0.15989221743866855</v>
      </c>
      <c r="Q131">
        <v>0.22384245412497911</v>
      </c>
      <c r="R131">
        <v>0.28779269081128966</v>
      </c>
      <c r="S131">
        <v>0.35174292749760022</v>
      </c>
      <c r="T131">
        <v>0.41569316418391078</v>
      </c>
      <c r="U131">
        <v>0.47964340087022134</v>
      </c>
      <c r="V131">
        <v>0.54359363755653189</v>
      </c>
      <c r="W131">
        <v>0.6075438742428424</v>
      </c>
      <c r="X131">
        <v>0.6714941109291529</v>
      </c>
      <c r="Y131">
        <v>0.7354443476154634</v>
      </c>
      <c r="Z131">
        <v>0.7993945843017739</v>
      </c>
      <c r="AA131">
        <v>0.8633448209880844</v>
      </c>
      <c r="AB131">
        <v>0.92729505767439491</v>
      </c>
      <c r="AC131">
        <v>0.99124529436070541</v>
      </c>
      <c r="AD131">
        <v>1.055195531047016</v>
      </c>
      <c r="AE131">
        <v>1.1191457677333265</v>
      </c>
      <c r="AF131">
        <v>1.183096004419637</v>
      </c>
      <c r="AG131">
        <v>1.2470462411059475</v>
      </c>
      <c r="AH131">
        <v>0.71</v>
      </c>
      <c r="AI131">
        <v>0.70878937347996973</v>
      </c>
      <c r="AJ131">
        <v>0.7075787469599395</v>
      </c>
      <c r="AK131">
        <v>0.70636812043990937</v>
      </c>
      <c r="AL131">
        <v>0.6996430692821568</v>
      </c>
      <c r="AM131">
        <v>0.69291801812440434</v>
      </c>
      <c r="AN131">
        <v>0.68619296696665177</v>
      </c>
      <c r="AO131">
        <v>0.6794679158088992</v>
      </c>
      <c r="AP131">
        <v>0.67274286465114674</v>
      </c>
      <c r="AQ131">
        <v>0.66667991915205405</v>
      </c>
      <c r="AR131">
        <v>0.66061697365296135</v>
      </c>
      <c r="AS131">
        <v>0.65455402815386865</v>
      </c>
      <c r="AT131">
        <v>0.64849108265477595</v>
      </c>
      <c r="AU131">
        <v>0.64242813715568325</v>
      </c>
      <c r="AV131">
        <v>0.63636519165659056</v>
      </c>
      <c r="AW131">
        <v>0.63030224615749786</v>
      </c>
      <c r="AX131">
        <v>0.62423930065840516</v>
      </c>
      <c r="AY131">
        <v>0.61817635515931246</v>
      </c>
      <c r="AZ131">
        <v>0.61211340966021943</v>
      </c>
      <c r="BA131">
        <v>0.60472185005775858</v>
      </c>
      <c r="BB131">
        <v>0.59733029045529762</v>
      </c>
      <c r="BC131">
        <v>0.58993873085283677</v>
      </c>
      <c r="BD131">
        <v>0.58254717125037592</v>
      </c>
      <c r="BE131">
        <v>0.58254717125037569</v>
      </c>
    </row>
    <row r="132" spans="4:57">
      <c r="D132" t="s">
        <v>250</v>
      </c>
      <c r="E132" t="s">
        <v>23</v>
      </c>
      <c r="F132" t="s">
        <v>20</v>
      </c>
      <c r="G132">
        <v>1.1231884057971014E-2</v>
      </c>
      <c r="H132">
        <v>1.2355072463768114E-2</v>
      </c>
      <c r="I132">
        <v>1.3478260869565216E-2</v>
      </c>
      <c r="J132">
        <v>1.4601449275362317E-2</v>
      </c>
      <c r="K132">
        <v>1.572463768115942E-2</v>
      </c>
      <c r="L132">
        <v>1.572463768115942E-2</v>
      </c>
      <c r="M132">
        <v>1.6623188405797098E-2</v>
      </c>
      <c r="N132">
        <v>3.1991744066047469E-2</v>
      </c>
      <c r="O132">
        <v>9.5941980752358019E-2</v>
      </c>
      <c r="P132">
        <v>0.15989221743866855</v>
      </c>
      <c r="Q132">
        <v>0.22384245412497911</v>
      </c>
      <c r="R132">
        <v>0.28779269081128966</v>
      </c>
      <c r="S132">
        <v>0.35174292749760022</v>
      </c>
      <c r="T132">
        <v>0.41569316418391078</v>
      </c>
      <c r="U132">
        <v>0.47964340087022134</v>
      </c>
      <c r="V132">
        <v>0.54359363755653189</v>
      </c>
      <c r="W132">
        <v>0.6075438742428424</v>
      </c>
      <c r="X132">
        <v>0.6714941109291529</v>
      </c>
      <c r="Y132">
        <v>0.7354443476154634</v>
      </c>
      <c r="Z132">
        <v>0.7993945843017739</v>
      </c>
      <c r="AA132">
        <v>0.8633448209880844</v>
      </c>
      <c r="AB132">
        <v>0.92729505767439491</v>
      </c>
      <c r="AC132">
        <v>0.99124529436070541</v>
      </c>
      <c r="AD132">
        <v>1.055195531047016</v>
      </c>
      <c r="AE132">
        <v>1.1191457677333265</v>
      </c>
      <c r="AF132">
        <v>1.183096004419637</v>
      </c>
      <c r="AG132">
        <v>1.2470462411059475</v>
      </c>
      <c r="AH132">
        <v>0.71</v>
      </c>
      <c r="AI132">
        <v>0.70878937347996973</v>
      </c>
      <c r="AJ132">
        <v>0.7075787469599395</v>
      </c>
      <c r="AK132">
        <v>0.70636812043990937</v>
      </c>
      <c r="AL132">
        <v>0.6996430692821568</v>
      </c>
      <c r="AM132">
        <v>0.69291801812440434</v>
      </c>
      <c r="AN132">
        <v>0.68619296696665177</v>
      </c>
      <c r="AO132">
        <v>0.6794679158088992</v>
      </c>
      <c r="AP132">
        <v>0.67274286465114674</v>
      </c>
      <c r="AQ132">
        <v>0.66667991915205405</v>
      </c>
      <c r="AR132">
        <v>0.66061697365296135</v>
      </c>
      <c r="AS132">
        <v>0.65455402815386865</v>
      </c>
      <c r="AT132">
        <v>0.64849108265477595</v>
      </c>
      <c r="AU132">
        <v>0.64242813715568325</v>
      </c>
      <c r="AV132">
        <v>0.63636519165659056</v>
      </c>
      <c r="AW132">
        <v>0.63030224615749786</v>
      </c>
      <c r="AX132">
        <v>0.62423930065840516</v>
      </c>
      <c r="AY132">
        <v>0.61817635515931246</v>
      </c>
      <c r="AZ132">
        <v>0.61211340966021943</v>
      </c>
      <c r="BA132">
        <v>0.60472185005775858</v>
      </c>
      <c r="BB132">
        <v>0.59733029045529762</v>
      </c>
      <c r="BC132">
        <v>0.58993873085283677</v>
      </c>
      <c r="BD132">
        <v>0.58254717125037592</v>
      </c>
      <c r="BE132">
        <v>0.58254717125037569</v>
      </c>
    </row>
    <row r="133" spans="4:57">
      <c r="D133" t="s">
        <v>250</v>
      </c>
      <c r="E133" t="s">
        <v>23</v>
      </c>
      <c r="F133" t="s">
        <v>5</v>
      </c>
      <c r="G133">
        <v>1.1231884057971014E-2</v>
      </c>
      <c r="H133">
        <v>1.2355072463768114E-2</v>
      </c>
      <c r="I133">
        <v>1.3478260869565216E-2</v>
      </c>
      <c r="J133">
        <v>1.4601449275362317E-2</v>
      </c>
      <c r="K133">
        <v>1.572463768115942E-2</v>
      </c>
      <c r="L133">
        <v>1.572463768115942E-2</v>
      </c>
      <c r="M133">
        <v>1.6623188405797098E-2</v>
      </c>
      <c r="N133">
        <v>3.1991744066047469E-2</v>
      </c>
      <c r="O133">
        <v>9.5941980752358019E-2</v>
      </c>
      <c r="P133">
        <v>0.15989221743866855</v>
      </c>
      <c r="Q133">
        <v>0.22384245412497911</v>
      </c>
      <c r="R133">
        <v>0.28779269081128966</v>
      </c>
      <c r="S133">
        <v>0.35174292749760022</v>
      </c>
      <c r="T133">
        <v>0.41569316418391078</v>
      </c>
      <c r="U133">
        <v>0.47964340087022134</v>
      </c>
      <c r="V133">
        <v>0.54359363755653189</v>
      </c>
      <c r="W133">
        <v>0.6075438742428424</v>
      </c>
      <c r="X133">
        <v>0.6714941109291529</v>
      </c>
      <c r="Y133">
        <v>0.7354443476154634</v>
      </c>
      <c r="Z133">
        <v>0.7993945843017739</v>
      </c>
      <c r="AA133">
        <v>0.8633448209880844</v>
      </c>
      <c r="AB133">
        <v>0.92729505767439491</v>
      </c>
      <c r="AC133">
        <v>0.99124529436070541</v>
      </c>
      <c r="AD133">
        <v>1.055195531047016</v>
      </c>
      <c r="AE133">
        <v>1.1191457677333265</v>
      </c>
      <c r="AF133">
        <v>1.183096004419637</v>
      </c>
      <c r="AG133">
        <v>1.2470462411059475</v>
      </c>
      <c r="AH133">
        <v>0.71</v>
      </c>
      <c r="AI133">
        <v>0.70878937347996973</v>
      </c>
      <c r="AJ133">
        <v>0.7075787469599395</v>
      </c>
      <c r="AK133">
        <v>0.70636812043990937</v>
      </c>
      <c r="AL133">
        <v>0.6996430692821568</v>
      </c>
      <c r="AM133">
        <v>0.69291801812440434</v>
      </c>
      <c r="AN133">
        <v>0.68619296696665177</v>
      </c>
      <c r="AO133">
        <v>0.6794679158088992</v>
      </c>
      <c r="AP133">
        <v>0.67274286465114674</v>
      </c>
      <c r="AQ133">
        <v>0.66667991915205405</v>
      </c>
      <c r="AR133">
        <v>0.66061697365296135</v>
      </c>
      <c r="AS133">
        <v>0.65455402815386865</v>
      </c>
      <c r="AT133">
        <v>0.64849108265477595</v>
      </c>
      <c r="AU133">
        <v>0.64242813715568325</v>
      </c>
      <c r="AV133">
        <v>0.63636519165659056</v>
      </c>
      <c r="AW133">
        <v>0.63030224615749786</v>
      </c>
      <c r="AX133">
        <v>0.62423930065840516</v>
      </c>
      <c r="AY133">
        <v>0.61817635515931246</v>
      </c>
      <c r="AZ133">
        <v>0.61211340966021943</v>
      </c>
      <c r="BA133">
        <v>0.60472185005775858</v>
      </c>
      <c r="BB133">
        <v>0.59733029045529762</v>
      </c>
      <c r="BC133">
        <v>0.58993873085283677</v>
      </c>
      <c r="BD133">
        <v>0.58254717125037592</v>
      </c>
      <c r="BE133">
        <v>0.58254717125037569</v>
      </c>
    </row>
    <row r="134" spans="4:57">
      <c r="D134" t="s">
        <v>250</v>
      </c>
      <c r="E134" t="s">
        <v>23</v>
      </c>
      <c r="F134" t="s">
        <v>19</v>
      </c>
      <c r="G134">
        <v>1.1231884057971014E-2</v>
      </c>
      <c r="H134">
        <v>1.2355072463768114E-2</v>
      </c>
      <c r="I134">
        <v>1.3478260869565216E-2</v>
      </c>
      <c r="J134">
        <v>1.4601449275362317E-2</v>
      </c>
      <c r="K134">
        <v>1.572463768115942E-2</v>
      </c>
      <c r="L134">
        <v>1.572463768115942E-2</v>
      </c>
      <c r="M134">
        <v>1.6623188405797098E-2</v>
      </c>
      <c r="N134">
        <v>3.1991744066047469E-2</v>
      </c>
      <c r="O134">
        <v>9.5941980752358019E-2</v>
      </c>
      <c r="P134">
        <v>0.15989221743866855</v>
      </c>
      <c r="Q134">
        <v>0.22384245412497911</v>
      </c>
      <c r="R134">
        <v>0.28779269081128966</v>
      </c>
      <c r="S134">
        <v>0.35174292749760022</v>
      </c>
      <c r="T134">
        <v>0.41569316418391078</v>
      </c>
      <c r="U134">
        <v>0.47964340087022134</v>
      </c>
      <c r="V134">
        <v>0.54359363755653189</v>
      </c>
      <c r="W134">
        <v>0.6075438742428424</v>
      </c>
      <c r="X134">
        <v>0.6714941109291529</v>
      </c>
      <c r="Y134">
        <v>0.7354443476154634</v>
      </c>
      <c r="Z134">
        <v>0.7993945843017739</v>
      </c>
      <c r="AA134">
        <v>0.8633448209880844</v>
      </c>
      <c r="AB134">
        <v>0.92729505767439491</v>
      </c>
      <c r="AC134">
        <v>0.99124529436070541</v>
      </c>
      <c r="AD134">
        <v>1.055195531047016</v>
      </c>
      <c r="AE134">
        <v>1.1191457677333265</v>
      </c>
      <c r="AF134">
        <v>1.183096004419637</v>
      </c>
      <c r="AG134">
        <v>1.2470462411059475</v>
      </c>
      <c r="AH134">
        <v>0.71</v>
      </c>
      <c r="AI134">
        <v>0.70878937347996973</v>
      </c>
      <c r="AJ134">
        <v>0.7075787469599395</v>
      </c>
      <c r="AK134">
        <v>0.70636812043990937</v>
      </c>
      <c r="AL134">
        <v>0.6996430692821568</v>
      </c>
      <c r="AM134">
        <v>0.69291801812440434</v>
      </c>
      <c r="AN134">
        <v>0.68619296696665177</v>
      </c>
      <c r="AO134">
        <v>0.6794679158088992</v>
      </c>
      <c r="AP134">
        <v>0.67274286465114674</v>
      </c>
      <c r="AQ134">
        <v>0.66667991915205405</v>
      </c>
      <c r="AR134">
        <v>0.66061697365296135</v>
      </c>
      <c r="AS134">
        <v>0.65455402815386865</v>
      </c>
      <c r="AT134">
        <v>0.64849108265477595</v>
      </c>
      <c r="AU134">
        <v>0.64242813715568325</v>
      </c>
      <c r="AV134">
        <v>0.63636519165659056</v>
      </c>
      <c r="AW134">
        <v>0.63030224615749786</v>
      </c>
      <c r="AX134">
        <v>0.62423930065840516</v>
      </c>
      <c r="AY134">
        <v>0.61817635515931246</v>
      </c>
      <c r="AZ134">
        <v>0.61211340966021943</v>
      </c>
      <c r="BA134">
        <v>0.60472185005775858</v>
      </c>
      <c r="BB134">
        <v>0.59733029045529762</v>
      </c>
      <c r="BC134">
        <v>0.58993873085283677</v>
      </c>
      <c r="BD134">
        <v>0.58254717125037592</v>
      </c>
      <c r="BE134">
        <v>0.58254717125037569</v>
      </c>
    </row>
    <row r="135" spans="4:57">
      <c r="D135" t="s">
        <v>250</v>
      </c>
      <c r="E135" t="s">
        <v>24</v>
      </c>
      <c r="F135" t="s">
        <v>21</v>
      </c>
      <c r="G135">
        <v>2.1739130434782605E-3</v>
      </c>
      <c r="H135">
        <v>2.3913043478260864E-3</v>
      </c>
      <c r="I135">
        <v>2.6086956521739124E-3</v>
      </c>
      <c r="J135">
        <v>2.8260869565217388E-3</v>
      </c>
      <c r="K135">
        <v>3.0434782608695647E-3</v>
      </c>
      <c r="L135">
        <v>3.0434782608695647E-3</v>
      </c>
      <c r="M135">
        <v>3.2173913043478252E-3</v>
      </c>
      <c r="N135">
        <v>6.1919504643962843E-3</v>
      </c>
      <c r="O135">
        <v>7.0142187150706831E-2</v>
      </c>
      <c r="P135">
        <v>0.13409242383701736</v>
      </c>
      <c r="Q135">
        <v>0.19804266052332792</v>
      </c>
      <c r="R135">
        <v>0.26199289720963848</v>
      </c>
      <c r="S135">
        <v>0.32594313389594903</v>
      </c>
      <c r="T135">
        <v>0.38989337058225959</v>
      </c>
      <c r="U135">
        <v>0.45384360726857015</v>
      </c>
      <c r="V135">
        <v>0.51779384395488071</v>
      </c>
      <c r="W135">
        <v>0.58174408064119121</v>
      </c>
      <c r="X135">
        <v>0.64569431732750171</v>
      </c>
      <c r="Y135">
        <v>0.70964455401381221</v>
      </c>
      <c r="Z135">
        <v>0.77359479070012271</v>
      </c>
      <c r="AA135">
        <v>0.83754502738643322</v>
      </c>
      <c r="AB135">
        <v>0.90149526407274372</v>
      </c>
      <c r="AC135">
        <v>0.96544550075905422</v>
      </c>
      <c r="AD135">
        <v>1.0293957374453648</v>
      </c>
      <c r="AE135">
        <v>1.0933459741316753</v>
      </c>
      <c r="AF135">
        <v>1.1572962108179858</v>
      </c>
      <c r="AG135">
        <v>1.2212464475042963</v>
      </c>
      <c r="AH135">
        <v>1.03</v>
      </c>
      <c r="AI135">
        <v>1.0282437389920689</v>
      </c>
      <c r="AJ135">
        <v>1.0264874779841378</v>
      </c>
      <c r="AK135">
        <v>1.0247312169762066</v>
      </c>
      <c r="AL135">
        <v>1.014975156845946</v>
      </c>
      <c r="AM135">
        <v>1.0052190967156853</v>
      </c>
      <c r="AN135">
        <v>0.99546303658542457</v>
      </c>
      <c r="AO135">
        <v>0.98570697645516381</v>
      </c>
      <c r="AP135">
        <v>0.97595091632490316</v>
      </c>
      <c r="AQ135">
        <v>0.96715537567128984</v>
      </c>
      <c r="AR135">
        <v>0.95835983501767652</v>
      </c>
      <c r="AS135">
        <v>0.9495642943640632</v>
      </c>
      <c r="AT135">
        <v>0.94076875371044988</v>
      </c>
      <c r="AU135">
        <v>0.93197321305683645</v>
      </c>
      <c r="AV135">
        <v>0.92317767240322313</v>
      </c>
      <c r="AW135">
        <v>0.91438213174960981</v>
      </c>
      <c r="AX135">
        <v>0.90558659109599648</v>
      </c>
      <c r="AY135">
        <v>0.89679105044238316</v>
      </c>
      <c r="AZ135">
        <v>0.88799550978876929</v>
      </c>
      <c r="BA135">
        <v>0.87727254304153734</v>
      </c>
      <c r="BB135">
        <v>0.86654957629430529</v>
      </c>
      <c r="BC135">
        <v>0.85582660954707324</v>
      </c>
      <c r="BD135">
        <v>0.84510364279984129</v>
      </c>
      <c r="BE135">
        <v>0.84510364279984096</v>
      </c>
    </row>
    <row r="136" spans="4:57">
      <c r="D136" t="s">
        <v>250</v>
      </c>
      <c r="E136" t="s">
        <v>24</v>
      </c>
      <c r="F136" t="s">
        <v>20</v>
      </c>
      <c r="G136">
        <v>2.1739130434782605E-3</v>
      </c>
      <c r="H136">
        <v>2.3913043478260864E-3</v>
      </c>
      <c r="I136">
        <v>2.6086956521739124E-3</v>
      </c>
      <c r="J136">
        <v>2.8260869565217388E-3</v>
      </c>
      <c r="K136">
        <v>3.0434782608695647E-3</v>
      </c>
      <c r="L136">
        <v>3.0434782608695647E-3</v>
      </c>
      <c r="M136">
        <v>3.2173913043478252E-3</v>
      </c>
      <c r="N136">
        <v>6.1919504643962843E-3</v>
      </c>
      <c r="O136">
        <v>7.0142187150706831E-2</v>
      </c>
      <c r="P136">
        <v>0.13409242383701736</v>
      </c>
      <c r="Q136">
        <v>0.19804266052332792</v>
      </c>
      <c r="R136">
        <v>0.26199289720963848</v>
      </c>
      <c r="S136">
        <v>0.32594313389594903</v>
      </c>
      <c r="T136">
        <v>0.38989337058225959</v>
      </c>
      <c r="U136">
        <v>0.45384360726857015</v>
      </c>
      <c r="V136">
        <v>0.51779384395488071</v>
      </c>
      <c r="W136">
        <v>0.58174408064119121</v>
      </c>
      <c r="X136">
        <v>0.64569431732750171</v>
      </c>
      <c r="Y136">
        <v>0.70964455401381221</v>
      </c>
      <c r="Z136">
        <v>0.77359479070012271</v>
      </c>
      <c r="AA136">
        <v>0.83754502738643322</v>
      </c>
      <c r="AB136">
        <v>0.90149526407274372</v>
      </c>
      <c r="AC136">
        <v>0.96544550075905422</v>
      </c>
      <c r="AD136">
        <v>1.0293957374453648</v>
      </c>
      <c r="AE136">
        <v>1.0933459741316753</v>
      </c>
      <c r="AF136">
        <v>1.1572962108179858</v>
      </c>
      <c r="AG136">
        <v>1.2212464475042963</v>
      </c>
      <c r="AH136">
        <v>1.03</v>
      </c>
      <c r="AI136">
        <v>1.0282437389920689</v>
      </c>
      <c r="AJ136">
        <v>1.0264874779841378</v>
      </c>
      <c r="AK136">
        <v>1.0247312169762066</v>
      </c>
      <c r="AL136">
        <v>1.014975156845946</v>
      </c>
      <c r="AM136">
        <v>1.0052190967156853</v>
      </c>
      <c r="AN136">
        <v>0.99546303658542457</v>
      </c>
      <c r="AO136">
        <v>0.98570697645516381</v>
      </c>
      <c r="AP136">
        <v>0.97595091632490316</v>
      </c>
      <c r="AQ136">
        <v>0.96715537567128984</v>
      </c>
      <c r="AR136">
        <v>0.95835983501767652</v>
      </c>
      <c r="AS136">
        <v>0.9495642943640632</v>
      </c>
      <c r="AT136">
        <v>0.94076875371044988</v>
      </c>
      <c r="AU136">
        <v>0.93197321305683645</v>
      </c>
      <c r="AV136">
        <v>0.92317767240322313</v>
      </c>
      <c r="AW136">
        <v>0.91438213174960981</v>
      </c>
      <c r="AX136">
        <v>0.90558659109599648</v>
      </c>
      <c r="AY136">
        <v>0.89679105044238316</v>
      </c>
      <c r="AZ136">
        <v>0.88799550978876929</v>
      </c>
      <c r="BA136">
        <v>0.87727254304153734</v>
      </c>
      <c r="BB136">
        <v>0.86654957629430529</v>
      </c>
      <c r="BC136">
        <v>0.85582660954707324</v>
      </c>
      <c r="BD136">
        <v>0.84510364279984129</v>
      </c>
      <c r="BE136">
        <v>0.84510364279984096</v>
      </c>
    </row>
    <row r="137" spans="4:57">
      <c r="D137" t="s">
        <v>250</v>
      </c>
      <c r="E137" t="s">
        <v>24</v>
      </c>
      <c r="F137" t="s">
        <v>5</v>
      </c>
      <c r="G137">
        <v>2.1739130434782605E-3</v>
      </c>
      <c r="H137">
        <v>2.3913043478260864E-3</v>
      </c>
      <c r="I137">
        <v>2.6086956521739124E-3</v>
      </c>
      <c r="J137">
        <v>2.8260869565217388E-3</v>
      </c>
      <c r="K137">
        <v>3.0434782608695647E-3</v>
      </c>
      <c r="L137">
        <v>3.0434782608695647E-3</v>
      </c>
      <c r="M137">
        <v>3.2173913043478252E-3</v>
      </c>
      <c r="N137">
        <v>6.1919504643962843E-3</v>
      </c>
      <c r="O137">
        <v>7.0142187150706831E-2</v>
      </c>
      <c r="P137">
        <v>0.13409242383701736</v>
      </c>
      <c r="Q137">
        <v>0.19804266052332792</v>
      </c>
      <c r="R137">
        <v>0.26199289720963848</v>
      </c>
      <c r="S137">
        <v>0.32594313389594903</v>
      </c>
      <c r="T137">
        <v>0.38989337058225959</v>
      </c>
      <c r="U137">
        <v>0.45384360726857015</v>
      </c>
      <c r="V137">
        <v>0.51779384395488071</v>
      </c>
      <c r="W137">
        <v>0.58174408064119121</v>
      </c>
      <c r="X137">
        <v>0.64569431732750171</v>
      </c>
      <c r="Y137">
        <v>0.70964455401381221</v>
      </c>
      <c r="Z137">
        <v>0.77359479070012271</v>
      </c>
      <c r="AA137">
        <v>0.83754502738643322</v>
      </c>
      <c r="AB137">
        <v>0.90149526407274372</v>
      </c>
      <c r="AC137">
        <v>0.96544550075905422</v>
      </c>
      <c r="AD137">
        <v>1.0293957374453648</v>
      </c>
      <c r="AE137">
        <v>1.0933459741316753</v>
      </c>
      <c r="AF137">
        <v>1.1572962108179858</v>
      </c>
      <c r="AG137">
        <v>1.2212464475042963</v>
      </c>
      <c r="AH137">
        <v>1.43</v>
      </c>
      <c r="AI137">
        <v>1.4275616958821926</v>
      </c>
      <c r="AJ137">
        <v>1.4251233917643853</v>
      </c>
      <c r="AK137">
        <v>1.422685087646578</v>
      </c>
      <c r="AL137">
        <v>1.409140266300682</v>
      </c>
      <c r="AM137">
        <v>1.395595444954786</v>
      </c>
      <c r="AN137">
        <v>1.3820506236088901</v>
      </c>
      <c r="AO137">
        <v>1.3685058022629941</v>
      </c>
      <c r="AP137">
        <v>1.3549609809170982</v>
      </c>
      <c r="AQ137">
        <v>1.342749696320334</v>
      </c>
      <c r="AR137">
        <v>1.3305384117235699</v>
      </c>
      <c r="AS137">
        <v>1.3183271271268058</v>
      </c>
      <c r="AT137">
        <v>1.3061158425300416</v>
      </c>
      <c r="AU137">
        <v>1.2939045579332775</v>
      </c>
      <c r="AV137">
        <v>1.2816932733365134</v>
      </c>
      <c r="AW137">
        <v>1.2694819887397493</v>
      </c>
      <c r="AX137">
        <v>1.2572707041429851</v>
      </c>
      <c r="AY137">
        <v>1.245059419546221</v>
      </c>
      <c r="AZ137">
        <v>1.232848134949456</v>
      </c>
      <c r="BA137">
        <v>1.2179609092712602</v>
      </c>
      <c r="BB137">
        <v>1.2030736835930642</v>
      </c>
      <c r="BC137">
        <v>1.1881864579148682</v>
      </c>
      <c r="BD137">
        <v>1.1732992322366724</v>
      </c>
      <c r="BE137">
        <v>1.173299232236672</v>
      </c>
    </row>
    <row r="138" spans="4:57">
      <c r="D138" t="s">
        <v>250</v>
      </c>
      <c r="E138" t="s">
        <v>24</v>
      </c>
      <c r="F138" t="s">
        <v>19</v>
      </c>
      <c r="G138">
        <v>2.1739130434782605E-3</v>
      </c>
      <c r="H138">
        <v>2.3913043478260864E-3</v>
      </c>
      <c r="I138">
        <v>2.6086956521739124E-3</v>
      </c>
      <c r="J138">
        <v>2.8260869565217388E-3</v>
      </c>
      <c r="K138">
        <v>3.0434782608695647E-3</v>
      </c>
      <c r="L138">
        <v>3.0434782608695647E-3</v>
      </c>
      <c r="M138">
        <v>3.2173913043478252E-3</v>
      </c>
      <c r="N138">
        <v>6.1919504643962843E-3</v>
      </c>
      <c r="O138">
        <v>7.0142187150706831E-2</v>
      </c>
      <c r="P138">
        <v>0.13409242383701736</v>
      </c>
      <c r="Q138">
        <v>0.19804266052332792</v>
      </c>
      <c r="R138">
        <v>0.26199289720963848</v>
      </c>
      <c r="S138">
        <v>0.32594313389594903</v>
      </c>
      <c r="T138">
        <v>0.38989337058225959</v>
      </c>
      <c r="U138">
        <v>0.45384360726857015</v>
      </c>
      <c r="V138">
        <v>0.51779384395488071</v>
      </c>
      <c r="W138">
        <v>0.58174408064119121</v>
      </c>
      <c r="X138">
        <v>0.64569431732750171</v>
      </c>
      <c r="Y138">
        <v>0.70964455401381221</v>
      </c>
      <c r="Z138">
        <v>0.77359479070012271</v>
      </c>
      <c r="AA138">
        <v>0.83754502738643322</v>
      </c>
      <c r="AB138">
        <v>0.90149526407274372</v>
      </c>
      <c r="AC138">
        <v>0.96544550075905422</v>
      </c>
      <c r="AD138">
        <v>1.0293957374453648</v>
      </c>
      <c r="AE138">
        <v>1.0933459741316753</v>
      </c>
      <c r="AF138">
        <v>1.1572962108179858</v>
      </c>
      <c r="AG138">
        <v>1.2212464475042963</v>
      </c>
      <c r="AH138">
        <v>0.97</v>
      </c>
      <c r="AI138">
        <v>0.96834604545855019</v>
      </c>
      <c r="AJ138">
        <v>0.9666920909171004</v>
      </c>
      <c r="AK138">
        <v>0.96503813637565072</v>
      </c>
      <c r="AL138">
        <v>0.95585039042773534</v>
      </c>
      <c r="AM138">
        <v>0.94666264447981996</v>
      </c>
      <c r="AN138">
        <v>0.93747489853190458</v>
      </c>
      <c r="AO138">
        <v>0.92828715258398919</v>
      </c>
      <c r="AP138">
        <v>0.91909940663607381</v>
      </c>
      <c r="AQ138">
        <v>0.9108162275739331</v>
      </c>
      <c r="AR138">
        <v>0.90253304851179239</v>
      </c>
      <c r="AS138">
        <v>0.89424986944965168</v>
      </c>
      <c r="AT138">
        <v>0.88596669038751097</v>
      </c>
      <c r="AU138">
        <v>0.87768351132537026</v>
      </c>
      <c r="AV138">
        <v>0.86940033226322955</v>
      </c>
      <c r="AW138">
        <v>0.86111715320108884</v>
      </c>
      <c r="AX138">
        <v>0.85283397413894813</v>
      </c>
      <c r="AY138">
        <v>0.84455079507680741</v>
      </c>
      <c r="AZ138">
        <v>0.83626761601466615</v>
      </c>
      <c r="BA138">
        <v>0.82616928810707879</v>
      </c>
      <c r="BB138">
        <v>0.81607096019949132</v>
      </c>
      <c r="BC138">
        <v>0.80597263229190386</v>
      </c>
      <c r="BD138">
        <v>0.7958743043843165</v>
      </c>
      <c r="BE138">
        <v>0.79587430438431628</v>
      </c>
    </row>
    <row r="140" spans="4:57">
      <c r="D140" t="s">
        <v>237</v>
      </c>
      <c r="E140">
        <v>5</v>
      </c>
      <c r="F140" t="s">
        <v>238</v>
      </c>
      <c r="G140">
        <v>49</v>
      </c>
      <c r="H140">
        <v>49</v>
      </c>
      <c r="I140">
        <v>49</v>
      </c>
      <c r="J140">
        <v>49</v>
      </c>
      <c r="K140">
        <v>49</v>
      </c>
      <c r="L140">
        <v>49</v>
      </c>
      <c r="M140">
        <v>49</v>
      </c>
      <c r="N140">
        <v>49</v>
      </c>
      <c r="O140">
        <v>49</v>
      </c>
      <c r="P140">
        <v>49</v>
      </c>
      <c r="Q140">
        <v>49</v>
      </c>
      <c r="R140">
        <v>49</v>
      </c>
      <c r="S140">
        <v>49</v>
      </c>
      <c r="T140">
        <v>49</v>
      </c>
      <c r="U140">
        <v>49</v>
      </c>
      <c r="V140">
        <v>60</v>
      </c>
      <c r="W140">
        <v>90</v>
      </c>
      <c r="X140">
        <v>114.38860103626942</v>
      </c>
      <c r="Y140">
        <v>138.77720207253884</v>
      </c>
      <c r="Z140">
        <v>163.16580310880826</v>
      </c>
      <c r="AA140">
        <v>187.55440414507771</v>
      </c>
      <c r="AB140">
        <v>194.04352331606216</v>
      </c>
      <c r="AC140">
        <v>200.53264248704662</v>
      </c>
      <c r="AD140">
        <v>207.02176165803107</v>
      </c>
      <c r="AE140">
        <v>213.51088082901552</v>
      </c>
      <c r="AF140">
        <v>220</v>
      </c>
      <c r="AG140">
        <v>220</v>
      </c>
      <c r="AH140">
        <v>207.5</v>
      </c>
      <c r="AI140">
        <v>195</v>
      </c>
      <c r="AJ140">
        <v>182.5</v>
      </c>
      <c r="AK140">
        <v>170</v>
      </c>
      <c r="AL140">
        <v>162</v>
      </c>
      <c r="AM140">
        <v>154</v>
      </c>
      <c r="AN140">
        <v>146</v>
      </c>
      <c r="AO140">
        <v>138</v>
      </c>
      <c r="AP140">
        <v>130</v>
      </c>
      <c r="AQ140">
        <v>124</v>
      </c>
      <c r="AR140">
        <v>118</v>
      </c>
      <c r="AS140">
        <v>112</v>
      </c>
      <c r="AT140">
        <v>106</v>
      </c>
      <c r="AU140">
        <v>100</v>
      </c>
      <c r="AV140">
        <v>94</v>
      </c>
      <c r="AW140">
        <v>88</v>
      </c>
      <c r="AX140">
        <v>82</v>
      </c>
      <c r="AY140">
        <v>76</v>
      </c>
      <c r="AZ140">
        <v>70</v>
      </c>
      <c r="BA140">
        <v>62.5</v>
      </c>
      <c r="BB140">
        <v>55</v>
      </c>
      <c r="BC140">
        <v>47.5</v>
      </c>
      <c r="BD140">
        <v>40</v>
      </c>
      <c r="BE140">
        <v>40</v>
      </c>
    </row>
    <row r="141" spans="4:57">
      <c r="D141" t="s">
        <v>250</v>
      </c>
      <c r="E141" t="s">
        <v>230</v>
      </c>
      <c r="F141" t="s">
        <v>251</v>
      </c>
      <c r="G141">
        <v>49</v>
      </c>
      <c r="H141">
        <v>49</v>
      </c>
      <c r="I141">
        <v>49</v>
      </c>
      <c r="J141">
        <v>49</v>
      </c>
      <c r="K141">
        <v>49</v>
      </c>
      <c r="L141">
        <v>49</v>
      </c>
      <c r="M141">
        <v>49</v>
      </c>
      <c r="N141">
        <v>49</v>
      </c>
      <c r="O141">
        <v>49</v>
      </c>
      <c r="P141">
        <v>49</v>
      </c>
      <c r="Q141">
        <v>49</v>
      </c>
      <c r="R141">
        <v>49</v>
      </c>
      <c r="S141">
        <v>49</v>
      </c>
      <c r="T141">
        <v>49</v>
      </c>
      <c r="U141">
        <v>49</v>
      </c>
      <c r="V141">
        <v>51.2</v>
      </c>
      <c r="W141">
        <v>59.400000000000006</v>
      </c>
      <c r="X141">
        <v>72.477720207253896</v>
      </c>
      <c r="Y141">
        <v>90.433160621761658</v>
      </c>
      <c r="Z141">
        <v>113.26632124352329</v>
      </c>
      <c r="AA141">
        <v>138.77720207253887</v>
      </c>
      <c r="AB141">
        <v>159.58590673575128</v>
      </c>
      <c r="AC141">
        <v>176.81471502590674</v>
      </c>
      <c r="AD141">
        <v>190.46362694300518</v>
      </c>
      <c r="AE141">
        <v>200.53264248704664</v>
      </c>
      <c r="AF141">
        <v>207.0217616580311</v>
      </c>
      <c r="AG141">
        <v>212.21305699481866</v>
      </c>
      <c r="AH141">
        <v>213.60652849740933</v>
      </c>
      <c r="AI141">
        <v>211.20217616580311</v>
      </c>
      <c r="AJ141">
        <v>205</v>
      </c>
      <c r="AK141">
        <v>195</v>
      </c>
      <c r="AL141">
        <v>183.4</v>
      </c>
      <c r="AM141">
        <v>172.70000000000002</v>
      </c>
      <c r="AN141">
        <v>162.90000000000003</v>
      </c>
      <c r="AO141">
        <v>154</v>
      </c>
      <c r="AP141">
        <v>146</v>
      </c>
      <c r="AQ141">
        <v>138.4</v>
      </c>
      <c r="AR141">
        <v>131.20000000000002</v>
      </c>
      <c r="AS141">
        <v>124.4</v>
      </c>
      <c r="AT141">
        <v>118.00000000000001</v>
      </c>
      <c r="AU141">
        <v>112</v>
      </c>
      <c r="AV141">
        <v>106</v>
      </c>
      <c r="AW141">
        <v>100</v>
      </c>
      <c r="AX141">
        <v>94.000000000000014</v>
      </c>
      <c r="AY141">
        <v>88</v>
      </c>
      <c r="AZ141">
        <v>82</v>
      </c>
      <c r="BA141">
        <v>75.7</v>
      </c>
      <c r="BB141">
        <v>69.099999999999994</v>
      </c>
      <c r="BC141">
        <v>62.2</v>
      </c>
      <c r="BD141">
        <v>55</v>
      </c>
      <c r="BE141">
        <v>49</v>
      </c>
    </row>
    <row r="142" spans="4:57">
      <c r="D142" t="s">
        <v>250</v>
      </c>
      <c r="E142" t="s">
        <v>248</v>
      </c>
      <c r="F142" t="s">
        <v>44</v>
      </c>
      <c r="G142">
        <v>1985</v>
      </c>
      <c r="H142">
        <v>1986</v>
      </c>
      <c r="I142">
        <v>1987</v>
      </c>
      <c r="J142">
        <v>1988</v>
      </c>
      <c r="K142">
        <v>1989</v>
      </c>
      <c r="L142">
        <v>1990</v>
      </c>
      <c r="M142">
        <v>1991</v>
      </c>
      <c r="N142">
        <v>1992</v>
      </c>
      <c r="O142">
        <v>1993</v>
      </c>
      <c r="P142">
        <v>1994</v>
      </c>
      <c r="Q142">
        <v>1995</v>
      </c>
      <c r="R142">
        <v>1996</v>
      </c>
      <c r="S142">
        <v>1997</v>
      </c>
      <c r="T142">
        <v>1998</v>
      </c>
      <c r="U142">
        <v>1999</v>
      </c>
      <c r="V142">
        <v>2000</v>
      </c>
      <c r="W142">
        <v>2001</v>
      </c>
      <c r="X142">
        <v>2002</v>
      </c>
      <c r="Y142">
        <v>2003</v>
      </c>
      <c r="Z142">
        <v>2004</v>
      </c>
      <c r="AA142">
        <v>2005</v>
      </c>
      <c r="AB142">
        <v>2006</v>
      </c>
      <c r="AC142">
        <v>2007</v>
      </c>
      <c r="AD142">
        <v>2008</v>
      </c>
      <c r="AE142">
        <v>2009</v>
      </c>
      <c r="AF142">
        <v>2010</v>
      </c>
      <c r="AG142">
        <v>2011</v>
      </c>
      <c r="AH142">
        <v>2012</v>
      </c>
      <c r="AI142">
        <v>2013</v>
      </c>
      <c r="AJ142">
        <v>2014</v>
      </c>
      <c r="AK142">
        <v>2015</v>
      </c>
      <c r="AL142">
        <v>2016</v>
      </c>
      <c r="AM142">
        <v>2017</v>
      </c>
      <c r="AN142">
        <v>2018</v>
      </c>
      <c r="AO142">
        <v>2019</v>
      </c>
      <c r="AP142">
        <v>2020</v>
      </c>
      <c r="AQ142">
        <v>2021</v>
      </c>
      <c r="AR142">
        <v>2022</v>
      </c>
      <c r="AS142">
        <v>2023</v>
      </c>
      <c r="AT142">
        <v>2024</v>
      </c>
      <c r="AU142">
        <v>2025</v>
      </c>
      <c r="AV142">
        <v>2026</v>
      </c>
      <c r="AW142">
        <v>2027</v>
      </c>
      <c r="AX142">
        <v>2028</v>
      </c>
      <c r="AY142">
        <v>2029</v>
      </c>
      <c r="AZ142">
        <v>2030</v>
      </c>
      <c r="BA142">
        <v>2031</v>
      </c>
      <c r="BB142">
        <v>2032</v>
      </c>
      <c r="BC142">
        <v>2033</v>
      </c>
      <c r="BD142">
        <v>2034</v>
      </c>
      <c r="BE142">
        <v>2035</v>
      </c>
    </row>
    <row r="143" spans="4:57">
      <c r="D143" t="s">
        <v>250</v>
      </c>
      <c r="E143" t="s">
        <v>22</v>
      </c>
      <c r="F143" t="s">
        <v>21</v>
      </c>
      <c r="G143">
        <v>76.08990284300755</v>
      </c>
      <c r="H143">
        <v>76.08990284300755</v>
      </c>
      <c r="I143">
        <v>76.08990284300755</v>
      </c>
      <c r="J143">
        <v>76.08990284300755</v>
      </c>
      <c r="K143">
        <v>76.08990284300755</v>
      </c>
      <c r="L143">
        <v>76.08990284300755</v>
      </c>
      <c r="M143">
        <v>76.08990284300755</v>
      </c>
      <c r="N143">
        <v>76.08990284300755</v>
      </c>
      <c r="O143">
        <v>76.08990284300755</v>
      </c>
      <c r="P143">
        <v>76.08990284300755</v>
      </c>
      <c r="Q143">
        <v>76.08990284300755</v>
      </c>
      <c r="R143">
        <v>76.08990284300755</v>
      </c>
      <c r="S143">
        <v>76.08990284300755</v>
      </c>
      <c r="T143">
        <v>76.08990284300755</v>
      </c>
      <c r="U143">
        <v>76.08990284300755</v>
      </c>
      <c r="V143">
        <v>79.506184195142595</v>
      </c>
      <c r="W143">
        <v>92.239596507645899</v>
      </c>
      <c r="X143">
        <v>112.54740181331907</v>
      </c>
      <c r="Y143">
        <v>140.42960011216206</v>
      </c>
      <c r="Z143">
        <v>175.88619140417489</v>
      </c>
      <c r="AA143">
        <v>215.50089433722263</v>
      </c>
      <c r="AB143">
        <v>247.8137987476853</v>
      </c>
      <c r="AC143">
        <v>274.56764260276145</v>
      </c>
      <c r="AD143">
        <v>295.76242590245101</v>
      </c>
      <c r="AE143">
        <v>311.39814864675407</v>
      </c>
      <c r="AF143">
        <v>321.4748108356705</v>
      </c>
      <c r="AG143">
        <v>329.53614058680358</v>
      </c>
      <c r="AH143">
        <v>331.7</v>
      </c>
      <c r="AI143">
        <v>327.96638907525971</v>
      </c>
      <c r="AJ143">
        <v>318.33530781258264</v>
      </c>
      <c r="AK143">
        <v>302.80675621196883</v>
      </c>
      <c r="AL143">
        <v>284.79363635525687</v>
      </c>
      <c r="AM143">
        <v>268.17808614260014</v>
      </c>
      <c r="AN143">
        <v>252.96010557399865</v>
      </c>
      <c r="AO143">
        <v>239.13969464945231</v>
      </c>
      <c r="AP143">
        <v>226.7168533689613</v>
      </c>
      <c r="AQ143">
        <v>214.91515415249481</v>
      </c>
      <c r="AR143">
        <v>203.7345970000529</v>
      </c>
      <c r="AS143">
        <v>193.17518191163552</v>
      </c>
      <c r="AT143">
        <v>183.23690888724272</v>
      </c>
      <c r="AU143">
        <v>173.91977792687442</v>
      </c>
      <c r="AV143">
        <v>164.60264696650614</v>
      </c>
      <c r="AW143">
        <v>155.28551600613787</v>
      </c>
      <c r="AX143">
        <v>145.96838504576962</v>
      </c>
      <c r="AY143">
        <v>136.65125408540132</v>
      </c>
      <c r="AZ143">
        <v>127.33412312503306</v>
      </c>
      <c r="BA143">
        <v>117.55113561664638</v>
      </c>
      <c r="BB143">
        <v>107.30229156024126</v>
      </c>
      <c r="BC143">
        <v>96.58759095581776</v>
      </c>
      <c r="BD143">
        <v>85.407033803375825</v>
      </c>
      <c r="BE143">
        <v>76.08990284300755</v>
      </c>
    </row>
    <row r="144" spans="4:57">
      <c r="D144" t="s">
        <v>250</v>
      </c>
      <c r="E144" t="s">
        <v>22</v>
      </c>
      <c r="F144" t="s">
        <v>20</v>
      </c>
      <c r="G144">
        <v>76.08990284300755</v>
      </c>
      <c r="H144">
        <v>76.08990284300755</v>
      </c>
      <c r="I144">
        <v>76.08990284300755</v>
      </c>
      <c r="J144">
        <v>76.08990284300755</v>
      </c>
      <c r="K144">
        <v>76.08990284300755</v>
      </c>
      <c r="L144">
        <v>76.08990284300755</v>
      </c>
      <c r="M144">
        <v>76.08990284300755</v>
      </c>
      <c r="N144">
        <v>76.08990284300755</v>
      </c>
      <c r="O144">
        <v>76.08990284300755</v>
      </c>
      <c r="P144">
        <v>76.08990284300755</v>
      </c>
      <c r="Q144">
        <v>76.08990284300755</v>
      </c>
      <c r="R144">
        <v>76.08990284300755</v>
      </c>
      <c r="S144">
        <v>76.08990284300755</v>
      </c>
      <c r="T144">
        <v>76.08990284300755</v>
      </c>
      <c r="U144">
        <v>76.08990284300755</v>
      </c>
      <c r="V144">
        <v>79.506184195142595</v>
      </c>
      <c r="W144">
        <v>92.239596507645899</v>
      </c>
      <c r="X144">
        <v>112.54740181331907</v>
      </c>
      <c r="Y144">
        <v>140.42960011216206</v>
      </c>
      <c r="Z144">
        <v>175.88619140417489</v>
      </c>
      <c r="AA144">
        <v>215.50089433722263</v>
      </c>
      <c r="AB144">
        <v>247.8137987476853</v>
      </c>
      <c r="AC144">
        <v>274.56764260276145</v>
      </c>
      <c r="AD144">
        <v>295.76242590245101</v>
      </c>
      <c r="AE144">
        <v>311.39814864675407</v>
      </c>
      <c r="AF144">
        <v>321.4748108356705</v>
      </c>
      <c r="AG144">
        <v>329.53614058680358</v>
      </c>
      <c r="AH144">
        <v>331.7</v>
      </c>
      <c r="AI144">
        <v>327.96638907525971</v>
      </c>
      <c r="AJ144">
        <v>318.33530781258264</v>
      </c>
      <c r="AK144">
        <v>302.80675621196883</v>
      </c>
      <c r="AL144">
        <v>284.79363635525687</v>
      </c>
      <c r="AM144">
        <v>268.17808614260014</v>
      </c>
      <c r="AN144">
        <v>252.96010557399865</v>
      </c>
      <c r="AO144">
        <v>239.13969464945231</v>
      </c>
      <c r="AP144">
        <v>226.7168533689613</v>
      </c>
      <c r="AQ144">
        <v>214.91515415249481</v>
      </c>
      <c r="AR144">
        <v>203.7345970000529</v>
      </c>
      <c r="AS144">
        <v>193.17518191163552</v>
      </c>
      <c r="AT144">
        <v>183.23690888724272</v>
      </c>
      <c r="AU144">
        <v>173.91977792687442</v>
      </c>
      <c r="AV144">
        <v>164.60264696650614</v>
      </c>
      <c r="AW144">
        <v>155.28551600613787</v>
      </c>
      <c r="AX144">
        <v>145.96838504576962</v>
      </c>
      <c r="AY144">
        <v>136.65125408540132</v>
      </c>
      <c r="AZ144">
        <v>127.33412312503306</v>
      </c>
      <c r="BA144">
        <v>117.55113561664638</v>
      </c>
      <c r="BB144">
        <v>107.30229156024126</v>
      </c>
      <c r="BC144">
        <v>96.58759095581776</v>
      </c>
      <c r="BD144">
        <v>85.407033803375825</v>
      </c>
      <c r="BE144">
        <v>76.08990284300755</v>
      </c>
    </row>
    <row r="145" spans="4:57">
      <c r="D145" t="s">
        <v>250</v>
      </c>
      <c r="E145" t="s">
        <v>22</v>
      </c>
      <c r="F145" t="s">
        <v>5</v>
      </c>
      <c r="G145">
        <v>76.08990284300755</v>
      </c>
      <c r="H145">
        <v>76.08990284300755</v>
      </c>
      <c r="I145">
        <v>76.08990284300755</v>
      </c>
      <c r="J145">
        <v>76.08990284300755</v>
      </c>
      <c r="K145">
        <v>76.08990284300755</v>
      </c>
      <c r="L145">
        <v>76.08990284300755</v>
      </c>
      <c r="M145">
        <v>76.08990284300755</v>
      </c>
      <c r="N145">
        <v>76.08990284300755</v>
      </c>
      <c r="O145">
        <v>76.08990284300755</v>
      </c>
      <c r="P145">
        <v>76.08990284300755</v>
      </c>
      <c r="Q145">
        <v>76.08990284300755</v>
      </c>
      <c r="R145">
        <v>76.08990284300755</v>
      </c>
      <c r="S145">
        <v>76.08990284300755</v>
      </c>
      <c r="T145">
        <v>76.08990284300755</v>
      </c>
      <c r="U145">
        <v>76.08990284300755</v>
      </c>
      <c r="V145">
        <v>79.506184195142595</v>
      </c>
      <c r="W145">
        <v>92.239596507645899</v>
      </c>
      <c r="X145">
        <v>112.54740181331907</v>
      </c>
      <c r="Y145">
        <v>140.42960011216206</v>
      </c>
      <c r="Z145">
        <v>175.88619140417489</v>
      </c>
      <c r="AA145">
        <v>215.50089433722263</v>
      </c>
      <c r="AB145">
        <v>247.8137987476853</v>
      </c>
      <c r="AC145">
        <v>274.56764260276145</v>
      </c>
      <c r="AD145">
        <v>295.76242590245101</v>
      </c>
      <c r="AE145">
        <v>311.39814864675407</v>
      </c>
      <c r="AF145">
        <v>321.4748108356705</v>
      </c>
      <c r="AG145">
        <v>329.53614058680358</v>
      </c>
      <c r="AH145">
        <v>331.7</v>
      </c>
      <c r="AI145">
        <v>327.96638907525971</v>
      </c>
      <c r="AJ145">
        <v>318.33530781258264</v>
      </c>
      <c r="AK145">
        <v>302.80675621196883</v>
      </c>
      <c r="AL145">
        <v>284.79363635525687</v>
      </c>
      <c r="AM145">
        <v>268.17808614260014</v>
      </c>
      <c r="AN145">
        <v>252.96010557399865</v>
      </c>
      <c r="AO145">
        <v>239.13969464945231</v>
      </c>
      <c r="AP145">
        <v>226.7168533689613</v>
      </c>
      <c r="AQ145">
        <v>214.91515415249481</v>
      </c>
      <c r="AR145">
        <v>203.7345970000529</v>
      </c>
      <c r="AS145">
        <v>193.17518191163552</v>
      </c>
      <c r="AT145">
        <v>183.23690888724272</v>
      </c>
      <c r="AU145">
        <v>173.91977792687442</v>
      </c>
      <c r="AV145">
        <v>164.60264696650614</v>
      </c>
      <c r="AW145">
        <v>155.28551600613787</v>
      </c>
      <c r="AX145">
        <v>145.96838504576962</v>
      </c>
      <c r="AY145">
        <v>136.65125408540132</v>
      </c>
      <c r="AZ145">
        <v>127.33412312503306</v>
      </c>
      <c r="BA145">
        <v>117.55113561664638</v>
      </c>
      <c r="BB145">
        <v>107.30229156024126</v>
      </c>
      <c r="BC145">
        <v>96.58759095581776</v>
      </c>
      <c r="BD145">
        <v>85.407033803375825</v>
      </c>
      <c r="BE145">
        <v>76.08990284300755</v>
      </c>
    </row>
    <row r="146" spans="4:57">
      <c r="D146" t="s">
        <v>250</v>
      </c>
      <c r="E146" t="s">
        <v>22</v>
      </c>
      <c r="F146" t="s">
        <v>19</v>
      </c>
      <c r="G146">
        <v>76.08990284300755</v>
      </c>
      <c r="H146">
        <v>76.08990284300755</v>
      </c>
      <c r="I146">
        <v>76.08990284300755</v>
      </c>
      <c r="J146">
        <v>76.08990284300755</v>
      </c>
      <c r="K146">
        <v>76.08990284300755</v>
      </c>
      <c r="L146">
        <v>76.08990284300755</v>
      </c>
      <c r="M146">
        <v>76.08990284300755</v>
      </c>
      <c r="N146">
        <v>76.08990284300755</v>
      </c>
      <c r="O146">
        <v>76.08990284300755</v>
      </c>
      <c r="P146">
        <v>76.08990284300755</v>
      </c>
      <c r="Q146">
        <v>76.08990284300755</v>
      </c>
      <c r="R146">
        <v>76.08990284300755</v>
      </c>
      <c r="S146">
        <v>76.08990284300755</v>
      </c>
      <c r="T146">
        <v>76.08990284300755</v>
      </c>
      <c r="U146">
        <v>76.08990284300755</v>
      </c>
      <c r="V146">
        <v>79.506184195142595</v>
      </c>
      <c r="W146">
        <v>92.239596507645899</v>
      </c>
      <c r="X146">
        <v>112.54740181331907</v>
      </c>
      <c r="Y146">
        <v>140.42960011216206</v>
      </c>
      <c r="Z146">
        <v>175.88619140417489</v>
      </c>
      <c r="AA146">
        <v>215.50089433722263</v>
      </c>
      <c r="AB146">
        <v>247.8137987476853</v>
      </c>
      <c r="AC146">
        <v>274.56764260276145</v>
      </c>
      <c r="AD146">
        <v>295.76242590245101</v>
      </c>
      <c r="AE146">
        <v>311.39814864675407</v>
      </c>
      <c r="AF146">
        <v>321.4748108356705</v>
      </c>
      <c r="AG146">
        <v>329.53614058680358</v>
      </c>
      <c r="AH146">
        <v>331.7</v>
      </c>
      <c r="AI146">
        <v>327.96638907525971</v>
      </c>
      <c r="AJ146">
        <v>318.33530781258264</v>
      </c>
      <c r="AK146">
        <v>302.80675621196883</v>
      </c>
      <c r="AL146">
        <v>284.79363635525687</v>
      </c>
      <c r="AM146">
        <v>268.17808614260014</v>
      </c>
      <c r="AN146">
        <v>252.96010557399865</v>
      </c>
      <c r="AO146">
        <v>239.13969464945231</v>
      </c>
      <c r="AP146">
        <v>226.7168533689613</v>
      </c>
      <c r="AQ146">
        <v>214.91515415249481</v>
      </c>
      <c r="AR146">
        <v>203.7345970000529</v>
      </c>
      <c r="AS146">
        <v>193.17518191163552</v>
      </c>
      <c r="AT146">
        <v>183.23690888724272</v>
      </c>
      <c r="AU146">
        <v>173.91977792687442</v>
      </c>
      <c r="AV146">
        <v>164.60264696650614</v>
      </c>
      <c r="AW146">
        <v>155.28551600613787</v>
      </c>
      <c r="AX146">
        <v>145.96838504576962</v>
      </c>
      <c r="AY146">
        <v>136.65125408540132</v>
      </c>
      <c r="AZ146">
        <v>127.33412312503306</v>
      </c>
      <c r="BA146">
        <v>117.55113561664638</v>
      </c>
      <c r="BB146">
        <v>107.30229156024126</v>
      </c>
      <c r="BC146">
        <v>96.58759095581776</v>
      </c>
      <c r="BD146">
        <v>85.407033803375825</v>
      </c>
      <c r="BE146">
        <v>76.08990284300755</v>
      </c>
    </row>
    <row r="147" spans="4:57">
      <c r="D147" t="s">
        <v>250</v>
      </c>
      <c r="E147" t="s">
        <v>23</v>
      </c>
      <c r="F147" t="s">
        <v>21</v>
      </c>
      <c r="G147">
        <v>76.08990284300755</v>
      </c>
      <c r="H147">
        <v>76.08990284300755</v>
      </c>
      <c r="I147">
        <v>76.08990284300755</v>
      </c>
      <c r="J147">
        <v>76.08990284300755</v>
      </c>
      <c r="K147">
        <v>76.08990284300755</v>
      </c>
      <c r="L147">
        <v>76.08990284300755</v>
      </c>
      <c r="M147">
        <v>76.08990284300755</v>
      </c>
      <c r="N147">
        <v>76.08990284300755</v>
      </c>
      <c r="O147">
        <v>76.08990284300755</v>
      </c>
      <c r="P147">
        <v>76.08990284300755</v>
      </c>
      <c r="Q147">
        <v>76.08990284300755</v>
      </c>
      <c r="R147">
        <v>76.08990284300755</v>
      </c>
      <c r="S147">
        <v>76.08990284300755</v>
      </c>
      <c r="T147">
        <v>76.08990284300755</v>
      </c>
      <c r="U147">
        <v>76.08990284300755</v>
      </c>
      <c r="V147">
        <v>79.506184195142595</v>
      </c>
      <c r="W147">
        <v>92.239596507645899</v>
      </c>
      <c r="X147">
        <v>112.54740181331907</v>
      </c>
      <c r="Y147">
        <v>140.42960011216206</v>
      </c>
      <c r="Z147">
        <v>175.88619140417489</v>
      </c>
      <c r="AA147">
        <v>215.50089433722263</v>
      </c>
      <c r="AB147">
        <v>247.8137987476853</v>
      </c>
      <c r="AC147">
        <v>274.56764260276145</v>
      </c>
      <c r="AD147">
        <v>295.76242590245101</v>
      </c>
      <c r="AE147">
        <v>311.39814864675407</v>
      </c>
      <c r="AF147">
        <v>321.4748108356705</v>
      </c>
      <c r="AG147">
        <v>329.53614058680358</v>
      </c>
      <c r="AH147">
        <v>331.7</v>
      </c>
      <c r="AI147">
        <v>327.96638907525971</v>
      </c>
      <c r="AJ147">
        <v>318.33530781258264</v>
      </c>
      <c r="AK147">
        <v>302.80675621196883</v>
      </c>
      <c r="AL147">
        <v>284.79363635525687</v>
      </c>
      <c r="AM147">
        <v>268.17808614260014</v>
      </c>
      <c r="AN147">
        <v>252.96010557399865</v>
      </c>
      <c r="AO147">
        <v>239.13969464945231</v>
      </c>
      <c r="AP147">
        <v>226.7168533689613</v>
      </c>
      <c r="AQ147">
        <v>214.91515415249481</v>
      </c>
      <c r="AR147">
        <v>203.7345970000529</v>
      </c>
      <c r="AS147">
        <v>193.17518191163552</v>
      </c>
      <c r="AT147">
        <v>183.23690888724272</v>
      </c>
      <c r="AU147">
        <v>173.91977792687442</v>
      </c>
      <c r="AV147">
        <v>164.60264696650614</v>
      </c>
      <c r="AW147">
        <v>155.28551600613787</v>
      </c>
      <c r="AX147">
        <v>145.96838504576962</v>
      </c>
      <c r="AY147">
        <v>136.65125408540132</v>
      </c>
      <c r="AZ147">
        <v>127.33412312503306</v>
      </c>
      <c r="BA147">
        <v>117.55113561664638</v>
      </c>
      <c r="BB147">
        <v>107.30229156024126</v>
      </c>
      <c r="BC147">
        <v>96.58759095581776</v>
      </c>
      <c r="BD147">
        <v>85.407033803375825</v>
      </c>
      <c r="BE147">
        <v>76.08990284300755</v>
      </c>
    </row>
    <row r="148" spans="4:57">
      <c r="D148" t="s">
        <v>250</v>
      </c>
      <c r="E148" t="s">
        <v>23</v>
      </c>
      <c r="F148" t="s">
        <v>20</v>
      </c>
      <c r="G148">
        <v>76.08990284300755</v>
      </c>
      <c r="H148">
        <v>76.08990284300755</v>
      </c>
      <c r="I148">
        <v>76.08990284300755</v>
      </c>
      <c r="J148">
        <v>76.08990284300755</v>
      </c>
      <c r="K148">
        <v>76.08990284300755</v>
      </c>
      <c r="L148">
        <v>76.08990284300755</v>
      </c>
      <c r="M148">
        <v>76.08990284300755</v>
      </c>
      <c r="N148">
        <v>76.08990284300755</v>
      </c>
      <c r="O148">
        <v>76.08990284300755</v>
      </c>
      <c r="P148">
        <v>76.08990284300755</v>
      </c>
      <c r="Q148">
        <v>76.08990284300755</v>
      </c>
      <c r="R148">
        <v>76.08990284300755</v>
      </c>
      <c r="S148">
        <v>76.08990284300755</v>
      </c>
      <c r="T148">
        <v>76.08990284300755</v>
      </c>
      <c r="U148">
        <v>76.08990284300755</v>
      </c>
      <c r="V148">
        <v>79.506184195142595</v>
      </c>
      <c r="W148">
        <v>92.239596507645899</v>
      </c>
      <c r="X148">
        <v>112.54740181331907</v>
      </c>
      <c r="Y148">
        <v>140.42960011216206</v>
      </c>
      <c r="Z148">
        <v>175.88619140417489</v>
      </c>
      <c r="AA148">
        <v>215.50089433722263</v>
      </c>
      <c r="AB148">
        <v>247.8137987476853</v>
      </c>
      <c r="AC148">
        <v>274.56764260276145</v>
      </c>
      <c r="AD148">
        <v>295.76242590245101</v>
      </c>
      <c r="AE148">
        <v>311.39814864675407</v>
      </c>
      <c r="AF148">
        <v>321.4748108356705</v>
      </c>
      <c r="AG148">
        <v>329.53614058680358</v>
      </c>
      <c r="AH148">
        <v>331.7</v>
      </c>
      <c r="AI148">
        <v>327.96638907525971</v>
      </c>
      <c r="AJ148">
        <v>318.33530781258264</v>
      </c>
      <c r="AK148">
        <v>302.80675621196883</v>
      </c>
      <c r="AL148">
        <v>284.79363635525687</v>
      </c>
      <c r="AM148">
        <v>268.17808614260014</v>
      </c>
      <c r="AN148">
        <v>252.96010557399865</v>
      </c>
      <c r="AO148">
        <v>239.13969464945231</v>
      </c>
      <c r="AP148">
        <v>226.7168533689613</v>
      </c>
      <c r="AQ148">
        <v>214.91515415249481</v>
      </c>
      <c r="AR148">
        <v>203.7345970000529</v>
      </c>
      <c r="AS148">
        <v>193.17518191163552</v>
      </c>
      <c r="AT148">
        <v>183.23690888724272</v>
      </c>
      <c r="AU148">
        <v>173.91977792687442</v>
      </c>
      <c r="AV148">
        <v>164.60264696650614</v>
      </c>
      <c r="AW148">
        <v>155.28551600613787</v>
      </c>
      <c r="AX148">
        <v>145.96838504576962</v>
      </c>
      <c r="AY148">
        <v>136.65125408540132</v>
      </c>
      <c r="AZ148">
        <v>127.33412312503306</v>
      </c>
      <c r="BA148">
        <v>117.55113561664638</v>
      </c>
      <c r="BB148">
        <v>107.30229156024126</v>
      </c>
      <c r="BC148">
        <v>96.58759095581776</v>
      </c>
      <c r="BD148">
        <v>85.407033803375825</v>
      </c>
      <c r="BE148">
        <v>76.08990284300755</v>
      </c>
    </row>
    <row r="149" spans="4:57">
      <c r="D149" t="s">
        <v>250</v>
      </c>
      <c r="E149" t="s">
        <v>23</v>
      </c>
      <c r="F149" t="s">
        <v>5</v>
      </c>
      <c r="G149">
        <v>76.08990284300755</v>
      </c>
      <c r="H149">
        <v>76.08990284300755</v>
      </c>
      <c r="I149">
        <v>76.08990284300755</v>
      </c>
      <c r="J149">
        <v>76.08990284300755</v>
      </c>
      <c r="K149">
        <v>76.08990284300755</v>
      </c>
      <c r="L149">
        <v>76.08990284300755</v>
      </c>
      <c r="M149">
        <v>76.08990284300755</v>
      </c>
      <c r="N149">
        <v>76.08990284300755</v>
      </c>
      <c r="O149">
        <v>76.08990284300755</v>
      </c>
      <c r="P149">
        <v>76.08990284300755</v>
      </c>
      <c r="Q149">
        <v>76.08990284300755</v>
      </c>
      <c r="R149">
        <v>76.08990284300755</v>
      </c>
      <c r="S149">
        <v>76.08990284300755</v>
      </c>
      <c r="T149">
        <v>76.08990284300755</v>
      </c>
      <c r="U149">
        <v>76.08990284300755</v>
      </c>
      <c r="V149">
        <v>79.506184195142595</v>
      </c>
      <c r="W149">
        <v>92.239596507645899</v>
      </c>
      <c r="X149">
        <v>112.54740181331907</v>
      </c>
      <c r="Y149">
        <v>140.42960011216206</v>
      </c>
      <c r="Z149">
        <v>175.88619140417489</v>
      </c>
      <c r="AA149">
        <v>215.50089433722263</v>
      </c>
      <c r="AB149">
        <v>247.8137987476853</v>
      </c>
      <c r="AC149">
        <v>274.56764260276145</v>
      </c>
      <c r="AD149">
        <v>295.76242590245101</v>
      </c>
      <c r="AE149">
        <v>311.39814864675407</v>
      </c>
      <c r="AF149">
        <v>321.4748108356705</v>
      </c>
      <c r="AG149">
        <v>329.53614058680358</v>
      </c>
      <c r="AH149">
        <v>331.7</v>
      </c>
      <c r="AI149">
        <v>327.96638907525971</v>
      </c>
      <c r="AJ149">
        <v>318.33530781258264</v>
      </c>
      <c r="AK149">
        <v>302.80675621196883</v>
      </c>
      <c r="AL149">
        <v>284.79363635525687</v>
      </c>
      <c r="AM149">
        <v>268.17808614260014</v>
      </c>
      <c r="AN149">
        <v>252.96010557399865</v>
      </c>
      <c r="AO149">
        <v>239.13969464945231</v>
      </c>
      <c r="AP149">
        <v>226.7168533689613</v>
      </c>
      <c r="AQ149">
        <v>214.91515415249481</v>
      </c>
      <c r="AR149">
        <v>203.7345970000529</v>
      </c>
      <c r="AS149">
        <v>193.17518191163552</v>
      </c>
      <c r="AT149">
        <v>183.23690888724272</v>
      </c>
      <c r="AU149">
        <v>173.91977792687442</v>
      </c>
      <c r="AV149">
        <v>164.60264696650614</v>
      </c>
      <c r="AW149">
        <v>155.28551600613787</v>
      </c>
      <c r="AX149">
        <v>145.96838504576962</v>
      </c>
      <c r="AY149">
        <v>136.65125408540132</v>
      </c>
      <c r="AZ149">
        <v>127.33412312503306</v>
      </c>
      <c r="BA149">
        <v>117.55113561664638</v>
      </c>
      <c r="BB149">
        <v>107.30229156024126</v>
      </c>
      <c r="BC149">
        <v>96.58759095581776</v>
      </c>
      <c r="BD149">
        <v>85.407033803375825</v>
      </c>
      <c r="BE149">
        <v>76.08990284300755</v>
      </c>
    </row>
    <row r="150" spans="4:57">
      <c r="D150" t="s">
        <v>250</v>
      </c>
      <c r="E150" t="s">
        <v>23</v>
      </c>
      <c r="F150" t="s">
        <v>19</v>
      </c>
      <c r="G150">
        <v>76.08990284300755</v>
      </c>
      <c r="H150">
        <v>76.08990284300755</v>
      </c>
      <c r="I150">
        <v>76.08990284300755</v>
      </c>
      <c r="J150">
        <v>76.08990284300755</v>
      </c>
      <c r="K150">
        <v>76.08990284300755</v>
      </c>
      <c r="L150">
        <v>76.08990284300755</v>
      </c>
      <c r="M150">
        <v>76.08990284300755</v>
      </c>
      <c r="N150">
        <v>76.08990284300755</v>
      </c>
      <c r="O150">
        <v>76.08990284300755</v>
      </c>
      <c r="P150">
        <v>76.08990284300755</v>
      </c>
      <c r="Q150">
        <v>76.08990284300755</v>
      </c>
      <c r="R150">
        <v>76.08990284300755</v>
      </c>
      <c r="S150">
        <v>76.08990284300755</v>
      </c>
      <c r="T150">
        <v>76.08990284300755</v>
      </c>
      <c r="U150">
        <v>76.08990284300755</v>
      </c>
      <c r="V150">
        <v>79.506184195142595</v>
      </c>
      <c r="W150">
        <v>92.239596507645899</v>
      </c>
      <c r="X150">
        <v>112.54740181331907</v>
      </c>
      <c r="Y150">
        <v>140.42960011216206</v>
      </c>
      <c r="Z150">
        <v>175.88619140417489</v>
      </c>
      <c r="AA150">
        <v>215.50089433722263</v>
      </c>
      <c r="AB150">
        <v>247.8137987476853</v>
      </c>
      <c r="AC150">
        <v>274.56764260276145</v>
      </c>
      <c r="AD150">
        <v>295.76242590245101</v>
      </c>
      <c r="AE150">
        <v>311.39814864675407</v>
      </c>
      <c r="AF150">
        <v>321.4748108356705</v>
      </c>
      <c r="AG150">
        <v>329.53614058680358</v>
      </c>
      <c r="AH150">
        <v>331.7</v>
      </c>
      <c r="AI150">
        <v>327.96638907525971</v>
      </c>
      <c r="AJ150">
        <v>318.33530781258264</v>
      </c>
      <c r="AK150">
        <v>302.80675621196883</v>
      </c>
      <c r="AL150">
        <v>284.79363635525687</v>
      </c>
      <c r="AM150">
        <v>268.17808614260014</v>
      </c>
      <c r="AN150">
        <v>252.96010557399865</v>
      </c>
      <c r="AO150">
        <v>239.13969464945231</v>
      </c>
      <c r="AP150">
        <v>226.7168533689613</v>
      </c>
      <c r="AQ150">
        <v>214.91515415249481</v>
      </c>
      <c r="AR150">
        <v>203.7345970000529</v>
      </c>
      <c r="AS150">
        <v>193.17518191163552</v>
      </c>
      <c r="AT150">
        <v>183.23690888724272</v>
      </c>
      <c r="AU150">
        <v>173.91977792687442</v>
      </c>
      <c r="AV150">
        <v>164.60264696650614</v>
      </c>
      <c r="AW150">
        <v>155.28551600613787</v>
      </c>
      <c r="AX150">
        <v>145.96838504576962</v>
      </c>
      <c r="AY150">
        <v>136.65125408540132</v>
      </c>
      <c r="AZ150">
        <v>127.33412312503306</v>
      </c>
      <c r="BA150">
        <v>117.55113561664638</v>
      </c>
      <c r="BB150">
        <v>107.30229156024126</v>
      </c>
      <c r="BC150">
        <v>96.58759095581776</v>
      </c>
      <c r="BD150">
        <v>85.407033803375825</v>
      </c>
      <c r="BE150">
        <v>76.08990284300755</v>
      </c>
    </row>
    <row r="151" spans="4:57">
      <c r="D151" t="s">
        <v>250</v>
      </c>
      <c r="E151" t="s">
        <v>24</v>
      </c>
      <c r="F151" t="s">
        <v>21</v>
      </c>
      <c r="G151">
        <v>76.08990284300755</v>
      </c>
      <c r="H151">
        <v>76.08990284300755</v>
      </c>
      <c r="I151">
        <v>76.08990284300755</v>
      </c>
      <c r="J151">
        <v>76.08990284300755</v>
      </c>
      <c r="K151">
        <v>76.08990284300755</v>
      </c>
      <c r="L151">
        <v>76.08990284300755</v>
      </c>
      <c r="M151">
        <v>76.08990284300755</v>
      </c>
      <c r="N151">
        <v>76.08990284300755</v>
      </c>
      <c r="O151">
        <v>76.08990284300755</v>
      </c>
      <c r="P151">
        <v>76.08990284300755</v>
      </c>
      <c r="Q151">
        <v>76.08990284300755</v>
      </c>
      <c r="R151">
        <v>76.08990284300755</v>
      </c>
      <c r="S151">
        <v>76.08990284300755</v>
      </c>
      <c r="T151">
        <v>76.08990284300755</v>
      </c>
      <c r="U151">
        <v>76.08990284300755</v>
      </c>
      <c r="V151">
        <v>79.506184195142595</v>
      </c>
      <c r="W151">
        <v>92.239596507645899</v>
      </c>
      <c r="X151">
        <v>112.54740181331907</v>
      </c>
      <c r="Y151">
        <v>140.42960011216206</v>
      </c>
      <c r="Z151">
        <v>175.88619140417489</v>
      </c>
      <c r="AA151">
        <v>215.50089433722263</v>
      </c>
      <c r="AB151">
        <v>247.8137987476853</v>
      </c>
      <c r="AC151">
        <v>274.56764260276145</v>
      </c>
      <c r="AD151">
        <v>295.76242590245101</v>
      </c>
      <c r="AE151">
        <v>311.39814864675407</v>
      </c>
      <c r="AF151">
        <v>321.4748108356705</v>
      </c>
      <c r="AG151">
        <v>329.53614058680358</v>
      </c>
      <c r="AH151">
        <v>331.7</v>
      </c>
      <c r="AI151">
        <v>327.96638907525971</v>
      </c>
      <c r="AJ151">
        <v>318.33530781258264</v>
      </c>
      <c r="AK151">
        <v>302.80675621196883</v>
      </c>
      <c r="AL151">
        <v>284.79363635525687</v>
      </c>
      <c r="AM151">
        <v>268.17808614260014</v>
      </c>
      <c r="AN151">
        <v>252.96010557399865</v>
      </c>
      <c r="AO151">
        <v>239.13969464945231</v>
      </c>
      <c r="AP151">
        <v>226.7168533689613</v>
      </c>
      <c r="AQ151">
        <v>214.91515415249481</v>
      </c>
      <c r="AR151">
        <v>203.7345970000529</v>
      </c>
      <c r="AS151">
        <v>193.17518191163552</v>
      </c>
      <c r="AT151">
        <v>183.23690888724272</v>
      </c>
      <c r="AU151">
        <v>173.91977792687442</v>
      </c>
      <c r="AV151">
        <v>164.60264696650614</v>
      </c>
      <c r="AW151">
        <v>155.28551600613787</v>
      </c>
      <c r="AX151">
        <v>145.96838504576962</v>
      </c>
      <c r="AY151">
        <v>136.65125408540132</v>
      </c>
      <c r="AZ151">
        <v>127.33412312503306</v>
      </c>
      <c r="BA151">
        <v>117.55113561664638</v>
      </c>
      <c r="BB151">
        <v>107.30229156024126</v>
      </c>
      <c r="BC151">
        <v>96.58759095581776</v>
      </c>
      <c r="BD151">
        <v>85.407033803375825</v>
      </c>
      <c r="BE151">
        <v>76.08990284300755</v>
      </c>
    </row>
    <row r="152" spans="4:57">
      <c r="D152" t="s">
        <v>250</v>
      </c>
      <c r="E152" t="s">
        <v>24</v>
      </c>
      <c r="F152" t="s">
        <v>20</v>
      </c>
      <c r="G152">
        <v>76.08990284300755</v>
      </c>
      <c r="H152">
        <v>76.08990284300755</v>
      </c>
      <c r="I152">
        <v>76.08990284300755</v>
      </c>
      <c r="J152">
        <v>76.08990284300755</v>
      </c>
      <c r="K152">
        <v>76.08990284300755</v>
      </c>
      <c r="L152">
        <v>76.08990284300755</v>
      </c>
      <c r="M152">
        <v>76.08990284300755</v>
      </c>
      <c r="N152">
        <v>76.08990284300755</v>
      </c>
      <c r="O152">
        <v>76.08990284300755</v>
      </c>
      <c r="P152">
        <v>76.08990284300755</v>
      </c>
      <c r="Q152">
        <v>76.08990284300755</v>
      </c>
      <c r="R152">
        <v>76.08990284300755</v>
      </c>
      <c r="S152">
        <v>76.08990284300755</v>
      </c>
      <c r="T152">
        <v>76.08990284300755</v>
      </c>
      <c r="U152">
        <v>76.08990284300755</v>
      </c>
      <c r="V152">
        <v>79.506184195142595</v>
      </c>
      <c r="W152">
        <v>92.239596507645899</v>
      </c>
      <c r="X152">
        <v>112.54740181331907</v>
      </c>
      <c r="Y152">
        <v>140.42960011216206</v>
      </c>
      <c r="Z152">
        <v>175.88619140417489</v>
      </c>
      <c r="AA152">
        <v>215.50089433722263</v>
      </c>
      <c r="AB152">
        <v>247.8137987476853</v>
      </c>
      <c r="AC152">
        <v>274.56764260276145</v>
      </c>
      <c r="AD152">
        <v>295.76242590245101</v>
      </c>
      <c r="AE152">
        <v>311.39814864675407</v>
      </c>
      <c r="AF152">
        <v>321.4748108356705</v>
      </c>
      <c r="AG152">
        <v>329.53614058680358</v>
      </c>
      <c r="AH152">
        <v>331.7</v>
      </c>
      <c r="AI152">
        <v>327.96638907525971</v>
      </c>
      <c r="AJ152">
        <v>318.33530781258264</v>
      </c>
      <c r="AK152">
        <v>302.80675621196883</v>
      </c>
      <c r="AL152">
        <v>284.79363635525687</v>
      </c>
      <c r="AM152">
        <v>268.17808614260014</v>
      </c>
      <c r="AN152">
        <v>252.96010557399865</v>
      </c>
      <c r="AO152">
        <v>239.13969464945231</v>
      </c>
      <c r="AP152">
        <v>226.7168533689613</v>
      </c>
      <c r="AQ152">
        <v>214.91515415249481</v>
      </c>
      <c r="AR152">
        <v>203.7345970000529</v>
      </c>
      <c r="AS152">
        <v>193.17518191163552</v>
      </c>
      <c r="AT152">
        <v>183.23690888724272</v>
      </c>
      <c r="AU152">
        <v>173.91977792687442</v>
      </c>
      <c r="AV152">
        <v>164.60264696650614</v>
      </c>
      <c r="AW152">
        <v>155.28551600613787</v>
      </c>
      <c r="AX152">
        <v>145.96838504576962</v>
      </c>
      <c r="AY152">
        <v>136.65125408540132</v>
      </c>
      <c r="AZ152">
        <v>127.33412312503306</v>
      </c>
      <c r="BA152">
        <v>117.55113561664638</v>
      </c>
      <c r="BB152">
        <v>107.30229156024126</v>
      </c>
      <c r="BC152">
        <v>96.58759095581776</v>
      </c>
      <c r="BD152">
        <v>85.407033803375825</v>
      </c>
      <c r="BE152">
        <v>76.08990284300755</v>
      </c>
    </row>
    <row r="153" spans="4:57">
      <c r="D153" t="s">
        <v>250</v>
      </c>
      <c r="E153" t="s">
        <v>24</v>
      </c>
      <c r="F153" t="s">
        <v>5</v>
      </c>
      <c r="G153">
        <v>76.08990284300755</v>
      </c>
      <c r="H153">
        <v>76.08990284300755</v>
      </c>
      <c r="I153">
        <v>76.08990284300755</v>
      </c>
      <c r="J153">
        <v>76.08990284300755</v>
      </c>
      <c r="K153">
        <v>76.08990284300755</v>
      </c>
      <c r="L153">
        <v>76.08990284300755</v>
      </c>
      <c r="M153">
        <v>76.08990284300755</v>
      </c>
      <c r="N153">
        <v>76.08990284300755</v>
      </c>
      <c r="O153">
        <v>76.08990284300755</v>
      </c>
      <c r="P153">
        <v>76.08990284300755</v>
      </c>
      <c r="Q153">
        <v>76.08990284300755</v>
      </c>
      <c r="R153">
        <v>76.08990284300755</v>
      </c>
      <c r="S153">
        <v>76.08990284300755</v>
      </c>
      <c r="T153">
        <v>76.08990284300755</v>
      </c>
      <c r="U153">
        <v>76.08990284300755</v>
      </c>
      <c r="V153">
        <v>79.506184195142595</v>
      </c>
      <c r="W153">
        <v>92.239596507645899</v>
      </c>
      <c r="X153">
        <v>112.54740181331907</v>
      </c>
      <c r="Y153">
        <v>140.42960011216206</v>
      </c>
      <c r="Z153">
        <v>175.88619140417489</v>
      </c>
      <c r="AA153">
        <v>215.50089433722263</v>
      </c>
      <c r="AB153">
        <v>247.8137987476853</v>
      </c>
      <c r="AC153">
        <v>274.56764260276145</v>
      </c>
      <c r="AD153">
        <v>295.76242590245101</v>
      </c>
      <c r="AE153">
        <v>311.39814864675407</v>
      </c>
      <c r="AF153">
        <v>321.4748108356705</v>
      </c>
      <c r="AG153">
        <v>329.53614058680358</v>
      </c>
      <c r="AH153">
        <v>331.7</v>
      </c>
      <c r="AI153">
        <v>327.96638907525971</v>
      </c>
      <c r="AJ153">
        <v>318.33530781258264</v>
      </c>
      <c r="AK153">
        <v>302.80675621196883</v>
      </c>
      <c r="AL153">
        <v>284.79363635525687</v>
      </c>
      <c r="AM153">
        <v>268.17808614260014</v>
      </c>
      <c r="AN153">
        <v>252.96010557399865</v>
      </c>
      <c r="AO153">
        <v>239.13969464945231</v>
      </c>
      <c r="AP153">
        <v>226.7168533689613</v>
      </c>
      <c r="AQ153">
        <v>214.91515415249481</v>
      </c>
      <c r="AR153">
        <v>203.7345970000529</v>
      </c>
      <c r="AS153">
        <v>193.17518191163552</v>
      </c>
      <c r="AT153">
        <v>183.23690888724272</v>
      </c>
      <c r="AU153">
        <v>173.91977792687442</v>
      </c>
      <c r="AV153">
        <v>164.60264696650614</v>
      </c>
      <c r="AW153">
        <v>155.28551600613787</v>
      </c>
      <c r="AX153">
        <v>145.96838504576962</v>
      </c>
      <c r="AY153">
        <v>136.65125408540132</v>
      </c>
      <c r="AZ153">
        <v>127.33412312503306</v>
      </c>
      <c r="BA153">
        <v>117.55113561664638</v>
      </c>
      <c r="BB153">
        <v>107.30229156024126</v>
      </c>
      <c r="BC153">
        <v>96.58759095581776</v>
      </c>
      <c r="BD153">
        <v>85.407033803375825</v>
      </c>
      <c r="BE153">
        <v>76.08990284300755</v>
      </c>
    </row>
    <row r="154" spans="4:57">
      <c r="D154" t="s">
        <v>250</v>
      </c>
      <c r="E154" t="s">
        <v>24</v>
      </c>
      <c r="F154" t="s">
        <v>19</v>
      </c>
      <c r="G154">
        <v>76.08990284300755</v>
      </c>
      <c r="H154">
        <v>76.08990284300755</v>
      </c>
      <c r="I154">
        <v>76.08990284300755</v>
      </c>
      <c r="J154">
        <v>76.08990284300755</v>
      </c>
      <c r="K154">
        <v>76.08990284300755</v>
      </c>
      <c r="L154">
        <v>76.08990284300755</v>
      </c>
      <c r="M154">
        <v>76.08990284300755</v>
      </c>
      <c r="N154">
        <v>76.08990284300755</v>
      </c>
      <c r="O154">
        <v>76.08990284300755</v>
      </c>
      <c r="P154">
        <v>76.08990284300755</v>
      </c>
      <c r="Q154">
        <v>76.08990284300755</v>
      </c>
      <c r="R154">
        <v>76.08990284300755</v>
      </c>
      <c r="S154">
        <v>76.08990284300755</v>
      </c>
      <c r="T154">
        <v>76.08990284300755</v>
      </c>
      <c r="U154">
        <v>76.08990284300755</v>
      </c>
      <c r="V154">
        <v>79.506184195142595</v>
      </c>
      <c r="W154">
        <v>92.239596507645899</v>
      </c>
      <c r="X154">
        <v>112.54740181331907</v>
      </c>
      <c r="Y154">
        <v>140.42960011216206</v>
      </c>
      <c r="Z154">
        <v>175.88619140417489</v>
      </c>
      <c r="AA154">
        <v>215.50089433722263</v>
      </c>
      <c r="AB154">
        <v>247.8137987476853</v>
      </c>
      <c r="AC154">
        <v>274.56764260276145</v>
      </c>
      <c r="AD154">
        <v>295.76242590245101</v>
      </c>
      <c r="AE154">
        <v>311.39814864675407</v>
      </c>
      <c r="AF154">
        <v>321.4748108356705</v>
      </c>
      <c r="AG154">
        <v>329.53614058680358</v>
      </c>
      <c r="AH154">
        <v>331.7</v>
      </c>
      <c r="AI154">
        <v>327.96638907525971</v>
      </c>
      <c r="AJ154">
        <v>318.33530781258264</v>
      </c>
      <c r="AK154">
        <v>302.80675621196883</v>
      </c>
      <c r="AL154">
        <v>284.79363635525687</v>
      </c>
      <c r="AM154">
        <v>268.17808614260014</v>
      </c>
      <c r="AN154">
        <v>252.96010557399865</v>
      </c>
      <c r="AO154">
        <v>239.13969464945231</v>
      </c>
      <c r="AP154">
        <v>226.7168533689613</v>
      </c>
      <c r="AQ154">
        <v>214.91515415249481</v>
      </c>
      <c r="AR154">
        <v>203.7345970000529</v>
      </c>
      <c r="AS154">
        <v>193.17518191163552</v>
      </c>
      <c r="AT154">
        <v>183.23690888724272</v>
      </c>
      <c r="AU154">
        <v>173.91977792687442</v>
      </c>
      <c r="AV154">
        <v>164.60264696650614</v>
      </c>
      <c r="AW154">
        <v>155.28551600613787</v>
      </c>
      <c r="AX154">
        <v>145.96838504576962</v>
      </c>
      <c r="AY154">
        <v>136.65125408540132</v>
      </c>
      <c r="AZ154">
        <v>127.33412312503306</v>
      </c>
      <c r="BA154">
        <v>117.55113561664638</v>
      </c>
      <c r="BB154">
        <v>107.30229156024126</v>
      </c>
      <c r="BC154">
        <v>96.58759095581776</v>
      </c>
      <c r="BD154">
        <v>85.407033803375825</v>
      </c>
      <c r="BE154">
        <v>76.08990284300755</v>
      </c>
    </row>
    <row r="155" spans="4:57">
      <c r="D155" t="s">
        <v>250</v>
      </c>
    </row>
    <row r="156" spans="4:57">
      <c r="D156" t="s">
        <v>250</v>
      </c>
      <c r="E156" t="s">
        <v>249</v>
      </c>
      <c r="F156" t="s">
        <v>242</v>
      </c>
      <c r="G156">
        <v>1985</v>
      </c>
      <c r="H156">
        <v>1986</v>
      </c>
      <c r="I156">
        <v>1987</v>
      </c>
      <c r="J156">
        <v>1988</v>
      </c>
      <c r="K156">
        <v>1989</v>
      </c>
      <c r="L156">
        <v>1990</v>
      </c>
      <c r="M156">
        <v>1991</v>
      </c>
      <c r="N156">
        <v>1992</v>
      </c>
      <c r="O156">
        <v>1993</v>
      </c>
      <c r="P156">
        <v>1994</v>
      </c>
      <c r="Q156">
        <v>1995</v>
      </c>
      <c r="R156">
        <v>1996</v>
      </c>
      <c r="S156">
        <v>1997</v>
      </c>
      <c r="T156">
        <v>1998</v>
      </c>
      <c r="U156">
        <v>1999</v>
      </c>
      <c r="V156">
        <v>2000</v>
      </c>
      <c r="W156">
        <v>2001</v>
      </c>
      <c r="X156">
        <v>2002</v>
      </c>
      <c r="Y156">
        <v>2003</v>
      </c>
      <c r="Z156">
        <v>2004</v>
      </c>
      <c r="AA156">
        <v>2005</v>
      </c>
      <c r="AB156">
        <v>2006</v>
      </c>
      <c r="AC156">
        <v>2007</v>
      </c>
      <c r="AD156">
        <v>2008</v>
      </c>
      <c r="AE156">
        <v>2009</v>
      </c>
      <c r="AF156">
        <v>2010</v>
      </c>
      <c r="AG156">
        <v>2011</v>
      </c>
      <c r="AH156">
        <v>2012</v>
      </c>
      <c r="AI156">
        <v>2013</v>
      </c>
      <c r="AJ156">
        <v>2014</v>
      </c>
      <c r="AK156">
        <v>2015</v>
      </c>
      <c r="AL156">
        <v>2016</v>
      </c>
      <c r="AM156">
        <v>2017</v>
      </c>
      <c r="AN156">
        <v>2018</v>
      </c>
      <c r="AO156">
        <v>2019</v>
      </c>
      <c r="AP156">
        <v>2020</v>
      </c>
      <c r="AQ156">
        <v>2021</v>
      </c>
      <c r="AR156">
        <v>2022</v>
      </c>
      <c r="AS156">
        <v>2023</v>
      </c>
      <c r="AT156">
        <v>2024</v>
      </c>
      <c r="AU156">
        <v>2025</v>
      </c>
      <c r="AV156">
        <v>2026</v>
      </c>
      <c r="AW156">
        <v>2027</v>
      </c>
      <c r="AX156">
        <v>2028</v>
      </c>
      <c r="AY156">
        <v>2029</v>
      </c>
      <c r="AZ156">
        <v>2030</v>
      </c>
      <c r="BA156">
        <v>2031</v>
      </c>
      <c r="BB156">
        <v>2032</v>
      </c>
      <c r="BC156">
        <v>2033</v>
      </c>
      <c r="BD156">
        <v>2034</v>
      </c>
      <c r="BE156">
        <v>2035</v>
      </c>
    </row>
    <row r="157" spans="4:57">
      <c r="D157" t="s">
        <v>250</v>
      </c>
      <c r="E157" t="s">
        <v>22</v>
      </c>
      <c r="F157" t="s">
        <v>21</v>
      </c>
      <c r="G157">
        <v>1.9921541872470498</v>
      </c>
      <c r="H157">
        <v>2.2121564080340375</v>
      </c>
      <c r="I157">
        <v>2.4345464623025039</v>
      </c>
      <c r="J157">
        <v>2.6615204452494075</v>
      </c>
      <c r="K157">
        <v>2.8988706979717893</v>
      </c>
      <c r="L157">
        <v>2.9427240768882745</v>
      </c>
      <c r="M157">
        <v>3.1674684928002348</v>
      </c>
      <c r="N157">
        <v>8.6470444558862187</v>
      </c>
      <c r="O157">
        <v>10.562105156393624</v>
      </c>
      <c r="P157">
        <v>12.59116892039216</v>
      </c>
      <c r="Q157">
        <v>14.664552813177993</v>
      </c>
      <c r="R157">
        <v>16.857661284487055</v>
      </c>
      <c r="S157">
        <v>19.121923934546562</v>
      </c>
      <c r="T157">
        <v>21.555763916412563</v>
      </c>
      <c r="U157">
        <v>24.090658856493839</v>
      </c>
      <c r="V157">
        <v>27.866318180223615</v>
      </c>
      <c r="W157">
        <v>35.552346749982</v>
      </c>
      <c r="X157">
        <v>47.590602371254555</v>
      </c>
      <c r="Y157">
        <v>65.156861254606099</v>
      </c>
      <c r="Z157">
        <v>89.547850964586985</v>
      </c>
      <c r="AA157">
        <v>120.78971171953663</v>
      </c>
      <c r="AB157">
        <v>151.21013168916602</v>
      </c>
      <c r="AC157">
        <v>179.66089745752512</v>
      </c>
      <c r="AD157">
        <v>205.47885241900349</v>
      </c>
      <c r="AE157">
        <v>228.41197946498889</v>
      </c>
      <c r="AF157">
        <v>248.13645797103743</v>
      </c>
      <c r="AG157">
        <v>266.92483550142907</v>
      </c>
      <c r="AH157">
        <v>282.70516352400006</v>
      </c>
      <c r="AI157">
        <v>282.43726569407971</v>
      </c>
      <c r="AJ157">
        <v>278.0172708018394</v>
      </c>
      <c r="AK157">
        <v>269.06783926765871</v>
      </c>
      <c r="AL157">
        <v>255.46431535287866</v>
      </c>
      <c r="AM157">
        <v>242.64445770946054</v>
      </c>
      <c r="AN157">
        <v>230.63283809503008</v>
      </c>
      <c r="AO157">
        <v>219.63034329048199</v>
      </c>
      <c r="AP157">
        <v>209.61617254201161</v>
      </c>
      <c r="AQ157">
        <v>200.07387004138354</v>
      </c>
      <c r="AR157">
        <v>190.89601221765739</v>
      </c>
      <c r="AS157">
        <v>182.14856076006467</v>
      </c>
      <c r="AT157">
        <v>173.87842845907463</v>
      </c>
      <c r="AU157">
        <v>166.11770908029419</v>
      </c>
      <c r="AV157">
        <v>158.22733118977595</v>
      </c>
      <c r="AW157">
        <v>150.21121976962149</v>
      </c>
      <c r="AX157">
        <v>142.04996518324896</v>
      </c>
      <c r="AY157">
        <v>133.77298860195629</v>
      </c>
      <c r="AZ157">
        <v>125.35449853694493</v>
      </c>
      <c r="BA157">
        <v>116.07416908918253</v>
      </c>
      <c r="BB157">
        <v>106.20057713375341</v>
      </c>
      <c r="BC157">
        <v>95.799406530122724</v>
      </c>
      <c r="BD157">
        <v>84.874763760461107</v>
      </c>
      <c r="BE157">
        <v>76.732971220071178</v>
      </c>
    </row>
    <row r="158" spans="4:57">
      <c r="D158" t="s">
        <v>250</v>
      </c>
      <c r="E158" t="s">
        <v>22</v>
      </c>
      <c r="F158" t="s">
        <v>20</v>
      </c>
      <c r="G158">
        <v>1.6562946022080176</v>
      </c>
      <c r="H158">
        <v>1.8289718610080952</v>
      </c>
      <c r="I158">
        <v>2.0017690385978053</v>
      </c>
      <c r="J158">
        <v>2.174841172840889</v>
      </c>
      <c r="K158">
        <v>2.3485642947991208</v>
      </c>
      <c r="L158">
        <v>2.3571025126209757</v>
      </c>
      <c r="M158">
        <v>2.5049529448697085</v>
      </c>
      <c r="N158">
        <v>6.7713028086285831</v>
      </c>
      <c r="O158">
        <v>8.1137715604139533</v>
      </c>
      <c r="P158">
        <v>9.4925059515467094</v>
      </c>
      <c r="Q158">
        <v>10.878201836990923</v>
      </c>
      <c r="R158">
        <v>12.272868650063332</v>
      </c>
      <c r="S158">
        <v>13.682246780933252</v>
      </c>
      <c r="T158">
        <v>15.112022874126129</v>
      </c>
      <c r="U158">
        <v>16.567779552192011</v>
      </c>
      <c r="V158">
        <v>18.848866917763463</v>
      </c>
      <c r="W158">
        <v>23.694057075291632</v>
      </c>
      <c r="X158">
        <v>31.221104746017996</v>
      </c>
      <c r="Y158">
        <v>41.952166091708939</v>
      </c>
      <c r="Z158">
        <v>56.627878853847974</v>
      </c>
      <c r="AA158">
        <v>74.488583574287389</v>
      </c>
      <c r="AB158">
        <v>91.655756156030705</v>
      </c>
      <c r="AC158">
        <v>108.17578921949332</v>
      </c>
      <c r="AD158">
        <v>123.30590299720824</v>
      </c>
      <c r="AE158">
        <v>136.71662382410219</v>
      </c>
      <c r="AF158">
        <v>148.25302395463595</v>
      </c>
      <c r="AG158">
        <v>159.25623075511623</v>
      </c>
      <c r="AH158">
        <v>133.63791576660003</v>
      </c>
      <c r="AI158">
        <v>132.85661670178516</v>
      </c>
      <c r="AJ158">
        <v>129.81117528834491</v>
      </c>
      <c r="AK158">
        <v>124.56655070011361</v>
      </c>
      <c r="AL158">
        <v>117.2835065910938</v>
      </c>
      <c r="AM158">
        <v>110.50163616993009</v>
      </c>
      <c r="AN158">
        <v>104.22113166508768</v>
      </c>
      <c r="AO158">
        <v>98.435313244395175</v>
      </c>
      <c r="AP158">
        <v>93.187810259191764</v>
      </c>
      <c r="AQ158">
        <v>88.256584350559336</v>
      </c>
      <c r="AR158">
        <v>83.56110957286225</v>
      </c>
      <c r="AS158">
        <v>79.114396535739445</v>
      </c>
      <c r="AT158">
        <v>74.921650771892359</v>
      </c>
      <c r="AU158">
        <v>70.98163471551338</v>
      </c>
      <c r="AV158">
        <v>67.037388440372808</v>
      </c>
      <c r="AW158">
        <v>63.098247765306148</v>
      </c>
      <c r="AX158">
        <v>59.16322365779088</v>
      </c>
      <c r="AY158">
        <v>55.242167891333821</v>
      </c>
      <c r="AZ158">
        <v>51.330155111905782</v>
      </c>
      <c r="BA158">
        <v>47.139005905433478</v>
      </c>
      <c r="BB158">
        <v>42.788100638060769</v>
      </c>
      <c r="BC158">
        <v>38.292306873846023</v>
      </c>
      <c r="BD158">
        <v>33.657504495626625</v>
      </c>
      <c r="BE158">
        <v>30.186166146174575</v>
      </c>
    </row>
    <row r="159" spans="4:57">
      <c r="D159" t="s">
        <v>250</v>
      </c>
      <c r="E159" t="s">
        <v>22</v>
      </c>
      <c r="F159" t="s">
        <v>5</v>
      </c>
      <c r="G159">
        <v>5.6271760256299359</v>
      </c>
      <c r="H159">
        <v>6.2403965698839965</v>
      </c>
      <c r="I159">
        <v>6.8725800963668053</v>
      </c>
      <c r="J159">
        <v>7.5249554432248731</v>
      </c>
      <c r="K159">
        <v>8.2090868669243804</v>
      </c>
      <c r="L159">
        <v>8.3345403699248433</v>
      </c>
      <c r="M159">
        <v>8.9317786386564251</v>
      </c>
      <c r="N159">
        <v>20.879512374659129</v>
      </c>
      <c r="O159">
        <v>25.866548919951203</v>
      </c>
      <c r="P159">
        <v>31.040316777657328</v>
      </c>
      <c r="Q159">
        <v>36.343531151217846</v>
      </c>
      <c r="R159">
        <v>41.873877011828576</v>
      </c>
      <c r="S159">
        <v>47.52930117608944</v>
      </c>
      <c r="T159">
        <v>53.379634077617823</v>
      </c>
      <c r="U159">
        <v>59.353505518939592</v>
      </c>
      <c r="V159">
        <v>68.352489350881456</v>
      </c>
      <c r="W159">
        <v>86.869825762612294</v>
      </c>
      <c r="X159">
        <v>115.61513904317025</v>
      </c>
      <c r="Y159">
        <v>156.75013187139217</v>
      </c>
      <c r="Z159">
        <v>212.7448633577014</v>
      </c>
      <c r="AA159">
        <v>282.02166638494083</v>
      </c>
      <c r="AB159">
        <v>348.73674553426724</v>
      </c>
      <c r="AC159">
        <v>412.45023593695123</v>
      </c>
      <c r="AD159">
        <v>470.12757226181776</v>
      </c>
      <c r="AE159">
        <v>521.29004818316196</v>
      </c>
      <c r="AF159">
        <v>565.52665620373966</v>
      </c>
      <c r="AG159">
        <v>607.85073051326663</v>
      </c>
      <c r="AH159">
        <v>651.97572128000013</v>
      </c>
      <c r="AI159">
        <v>648.21328965127327</v>
      </c>
      <c r="AJ159">
        <v>634.7029790095811</v>
      </c>
      <c r="AK159">
        <v>611.08482141765933</v>
      </c>
      <c r="AL159">
        <v>577.2830960069324</v>
      </c>
      <c r="AM159">
        <v>545.56168087445724</v>
      </c>
      <c r="AN159">
        <v>516.11046361245553</v>
      </c>
      <c r="AO159">
        <v>489.1058864555236</v>
      </c>
      <c r="AP159">
        <v>464.58331416848557</v>
      </c>
      <c r="AQ159">
        <v>441.35256069200472</v>
      </c>
      <c r="AR159">
        <v>419.09747954614272</v>
      </c>
      <c r="AS159">
        <v>397.94042790301597</v>
      </c>
      <c r="AT159">
        <v>377.97776330970356</v>
      </c>
      <c r="AU159">
        <v>359.28874397751235</v>
      </c>
      <c r="AV159">
        <v>340.48179097757605</v>
      </c>
      <c r="AW159">
        <v>321.50794963316127</v>
      </c>
      <c r="AX159">
        <v>302.32827807844563</v>
      </c>
      <c r="AY159">
        <v>283.07520230690653</v>
      </c>
      <c r="AZ159">
        <v>263.78678345520154</v>
      </c>
      <c r="BA159">
        <v>242.92564524865566</v>
      </c>
      <c r="BB159">
        <v>221.0619328039916</v>
      </c>
      <c r="BC159">
        <v>198.3228381744504</v>
      </c>
      <c r="BD159">
        <v>174.76108272510405</v>
      </c>
      <c r="BE159">
        <v>157.15132742200612</v>
      </c>
    </row>
    <row r="160" spans="4:57">
      <c r="D160" t="s">
        <v>250</v>
      </c>
      <c r="E160" t="s">
        <v>22</v>
      </c>
      <c r="F160" t="s">
        <v>19</v>
      </c>
      <c r="G160">
        <v>8.8633558764275282</v>
      </c>
      <c r="H160">
        <v>9.8890239197346155</v>
      </c>
      <c r="I160">
        <v>10.953126594013465</v>
      </c>
      <c r="J160">
        <v>12.054587924629622</v>
      </c>
      <c r="K160">
        <v>13.228094092037146</v>
      </c>
      <c r="L160">
        <v>13.500531133038297</v>
      </c>
      <c r="M160">
        <v>14.518277420169577</v>
      </c>
      <c r="N160">
        <v>41.763471071730407</v>
      </c>
      <c r="O160">
        <v>50.253077893722789</v>
      </c>
      <c r="P160">
        <v>59.098291923072189</v>
      </c>
      <c r="Q160">
        <v>68.02427022417487</v>
      </c>
      <c r="R160">
        <v>77.241340850776282</v>
      </c>
      <c r="S160">
        <v>86.747043220161459</v>
      </c>
      <c r="T160">
        <v>96.582638540528521</v>
      </c>
      <c r="U160">
        <v>106.6081956385646</v>
      </c>
      <c r="V160">
        <v>121.9652626605403</v>
      </c>
      <c r="W160">
        <v>154.12222104961992</v>
      </c>
      <c r="X160">
        <v>204.28741199586381</v>
      </c>
      <c r="Y160">
        <v>276.31125278988645</v>
      </c>
      <c r="Z160">
        <v>374.08094413217339</v>
      </c>
      <c r="AA160">
        <v>494.65541978057649</v>
      </c>
      <c r="AB160">
        <v>610.85247209613681</v>
      </c>
      <c r="AC160">
        <v>722.26765180534085</v>
      </c>
      <c r="AD160">
        <v>823.4194286111059</v>
      </c>
      <c r="AE160">
        <v>913.05046989693074</v>
      </c>
      <c r="AF160">
        <v>991.45882797349827</v>
      </c>
      <c r="AG160">
        <v>1066.4684982856286</v>
      </c>
      <c r="AH160">
        <v>1243.2348753889999</v>
      </c>
      <c r="AI160">
        <v>1240.6321934500363</v>
      </c>
      <c r="AJ160">
        <v>1218.4123459036271</v>
      </c>
      <c r="AK160">
        <v>1175.1376423607467</v>
      </c>
      <c r="AL160">
        <v>1112.1182481865069</v>
      </c>
      <c r="AM160">
        <v>1052.2892314230564</v>
      </c>
      <c r="AN160">
        <v>996.07289771187914</v>
      </c>
      <c r="AO160">
        <v>944.11688367058252</v>
      </c>
      <c r="AP160">
        <v>896.59173476332978</v>
      </c>
      <c r="AQ160">
        <v>851.34419169410523</v>
      </c>
      <c r="AR160">
        <v>807.84645260980005</v>
      </c>
      <c r="AS160">
        <v>766.44639361653844</v>
      </c>
      <c r="AT160">
        <v>727.20522938550846</v>
      </c>
      <c r="AU160">
        <v>690.18944928131441</v>
      </c>
      <c r="AV160">
        <v>652.98238525270767</v>
      </c>
      <c r="AW160">
        <v>615.58323522841249</v>
      </c>
      <c r="AX160">
        <v>578.03341812675228</v>
      </c>
      <c r="AY160">
        <v>540.48863161573991</v>
      </c>
      <c r="AZ160">
        <v>502.94417259219949</v>
      </c>
      <c r="BA160">
        <v>462.51221402394941</v>
      </c>
      <c r="BB160">
        <v>420.31674368663016</v>
      </c>
      <c r="BC160">
        <v>376.57543846661429</v>
      </c>
      <c r="BD160">
        <v>331.37485273346027</v>
      </c>
      <c r="BE160">
        <v>297.54509731790972</v>
      </c>
    </row>
    <row r="161" spans="4:58">
      <c r="D161" t="s">
        <v>250</v>
      </c>
      <c r="E161" t="s">
        <v>23</v>
      </c>
      <c r="F161" t="s">
        <v>21</v>
      </c>
      <c r="G161">
        <v>3.0130085241535202E-2</v>
      </c>
      <c r="H161">
        <v>3.3983539825156193E-2</v>
      </c>
      <c r="I161">
        <v>3.7641112532806116E-2</v>
      </c>
      <c r="J161">
        <v>4.1167840933251994E-2</v>
      </c>
      <c r="K161">
        <v>4.5395881146184147E-2</v>
      </c>
      <c r="L161">
        <v>4.6572027034977245E-2</v>
      </c>
      <c r="M161">
        <v>5.0254025152815879E-2</v>
      </c>
      <c r="N161">
        <v>0.10023992712522027</v>
      </c>
      <c r="O161">
        <v>0.31544963331727938</v>
      </c>
      <c r="P161">
        <v>0.55740585362661299</v>
      </c>
      <c r="Q161">
        <v>0.81207590781421191</v>
      </c>
      <c r="R161">
        <v>1.0789202680835233</v>
      </c>
      <c r="S161">
        <v>1.3503551536216418</v>
      </c>
      <c r="T161">
        <v>1.6306240952568807</v>
      </c>
      <c r="U161">
        <v>1.9312598782487227</v>
      </c>
      <c r="V161">
        <v>2.3321866931201236</v>
      </c>
      <c r="W161">
        <v>3.1104780990663761</v>
      </c>
      <c r="X161">
        <v>4.3275709269169083</v>
      </c>
      <c r="Y161">
        <v>6.1057012833041826</v>
      </c>
      <c r="Z161">
        <v>8.557769267283355</v>
      </c>
      <c r="AA161">
        <v>11.619293339381219</v>
      </c>
      <c r="AB161">
        <v>14.725130615697104</v>
      </c>
      <c r="AC161">
        <v>17.851773460548959</v>
      </c>
      <c r="AD161">
        <v>20.683578521484346</v>
      </c>
      <c r="AE161">
        <v>23.258536170090522</v>
      </c>
      <c r="AF161">
        <v>25.517473674731463</v>
      </c>
      <c r="AG161">
        <v>27.841235120896485</v>
      </c>
      <c r="AH161">
        <v>16.144240356999997</v>
      </c>
      <c r="AI161">
        <v>16.293987555054795</v>
      </c>
      <c r="AJ161">
        <v>16.257448995975501</v>
      </c>
      <c r="AK161">
        <v>15.925406236759706</v>
      </c>
      <c r="AL161">
        <v>15.304890840636658</v>
      </c>
      <c r="AM161">
        <v>14.719975449974001</v>
      </c>
      <c r="AN161">
        <v>14.186127331592139</v>
      </c>
      <c r="AO161">
        <v>13.676756397728475</v>
      </c>
      <c r="AP161">
        <v>13.17074482173734</v>
      </c>
      <c r="AQ161">
        <v>12.669070346979472</v>
      </c>
      <c r="AR161">
        <v>12.173175338545024</v>
      </c>
      <c r="AS161">
        <v>11.689963102528546</v>
      </c>
      <c r="AT161">
        <v>11.222901027238331</v>
      </c>
      <c r="AU161">
        <v>10.776562721502428</v>
      </c>
      <c r="AV161">
        <v>10.317513658531261</v>
      </c>
      <c r="AW161">
        <v>9.8398492929213095</v>
      </c>
      <c r="AX161">
        <v>9.3472811602345569</v>
      </c>
      <c r="AY161">
        <v>8.8411089335178836</v>
      </c>
      <c r="AZ161">
        <v>8.3207968806742461</v>
      </c>
      <c r="BA161">
        <v>7.7386780218392053</v>
      </c>
      <c r="BB161">
        <v>7.1137016634291772</v>
      </c>
      <c r="BC161">
        <v>6.446005549044612</v>
      </c>
      <c r="BD161">
        <v>5.7359960281825568</v>
      </c>
      <c r="BE161">
        <v>5.2081227214437735</v>
      </c>
    </row>
    <row r="162" spans="4:58">
      <c r="D162" t="s">
        <v>250</v>
      </c>
      <c r="E162" t="s">
        <v>23</v>
      </c>
      <c r="F162" t="s">
        <v>20</v>
      </c>
      <c r="G162">
        <v>3.05932963094947E-2</v>
      </c>
      <c r="H162">
        <v>3.4123614168400769E-2</v>
      </c>
      <c r="I162">
        <v>3.7386773761911754E-2</v>
      </c>
      <c r="J162">
        <v>4.079564827624764E-2</v>
      </c>
      <c r="K162">
        <v>4.4077353405136341E-2</v>
      </c>
      <c r="L162">
        <v>4.4431513306543012E-2</v>
      </c>
      <c r="M162">
        <v>4.7573793613241822E-2</v>
      </c>
      <c r="N162">
        <v>9.2248288650461321E-2</v>
      </c>
      <c r="O162">
        <v>0.28038669589803678</v>
      </c>
      <c r="P162">
        <v>0.47703604681114664</v>
      </c>
      <c r="Q162">
        <v>0.68397710325307004</v>
      </c>
      <c r="R162">
        <v>0.90489592526923956</v>
      </c>
      <c r="S162">
        <v>1.12874852833946</v>
      </c>
      <c r="T162">
        <v>1.3595229154914601</v>
      </c>
      <c r="U162">
        <v>1.5959709446079078</v>
      </c>
      <c r="V162">
        <v>1.9214327860852909</v>
      </c>
      <c r="W162">
        <v>2.5294595073877852</v>
      </c>
      <c r="X162">
        <v>3.4954910850434993</v>
      </c>
      <c r="Y162">
        <v>4.8783436816737948</v>
      </c>
      <c r="Z162">
        <v>6.7785856263040793</v>
      </c>
      <c r="AA162">
        <v>9.1559704063541361</v>
      </c>
      <c r="AB162">
        <v>11.502004755184805</v>
      </c>
      <c r="AC162">
        <v>13.829191259260487</v>
      </c>
      <c r="AD162">
        <v>15.981048741601644</v>
      </c>
      <c r="AE162">
        <v>17.91219889525334</v>
      </c>
      <c r="AF162">
        <v>19.71241195802267</v>
      </c>
      <c r="AG162">
        <v>21.573063497713349</v>
      </c>
      <c r="AH162">
        <v>12.599153485999999</v>
      </c>
      <c r="AI162">
        <v>12.785250028932772</v>
      </c>
      <c r="AJ162">
        <v>12.816120773844688</v>
      </c>
      <c r="AK162">
        <v>12.580332996054784</v>
      </c>
      <c r="AL162">
        <v>12.094711356793233</v>
      </c>
      <c r="AM162">
        <v>11.609629436874489</v>
      </c>
      <c r="AN162">
        <v>11.137898691484345</v>
      </c>
      <c r="AO162">
        <v>10.690719017620644</v>
      </c>
      <c r="AP162">
        <v>10.271908926262489</v>
      </c>
      <c r="AQ162">
        <v>9.8673807045280846</v>
      </c>
      <c r="AR162">
        <v>9.4753081065929763</v>
      </c>
      <c r="AS162">
        <v>9.0998925341017429</v>
      </c>
      <c r="AT162">
        <v>8.738099144906645</v>
      </c>
      <c r="AU162">
        <v>8.3921123265911941</v>
      </c>
      <c r="AV162">
        <v>8.0351726692243872</v>
      </c>
      <c r="AW162">
        <v>7.6586645924473231</v>
      </c>
      <c r="AX162">
        <v>7.268396552933627</v>
      </c>
      <c r="AY162">
        <v>6.868289728154072</v>
      </c>
      <c r="AZ162">
        <v>6.4595977919793812</v>
      </c>
      <c r="BA162">
        <v>6.0055365898647999</v>
      </c>
      <c r="BB162">
        <v>5.518122999176553</v>
      </c>
      <c r="BC162">
        <v>4.9989221471428653</v>
      </c>
      <c r="BD162">
        <v>4.4464815508871274</v>
      </c>
      <c r="BE162">
        <v>4.0349032740483404</v>
      </c>
    </row>
    <row r="163" spans="4:58">
      <c r="D163" t="s">
        <v>250</v>
      </c>
      <c r="E163" t="s">
        <v>23</v>
      </c>
      <c r="F163" t="s">
        <v>5</v>
      </c>
      <c r="G163">
        <v>0.1495573506432476</v>
      </c>
      <c r="H163">
        <v>0.16776017820130909</v>
      </c>
      <c r="I163">
        <v>0.18687746303375558</v>
      </c>
      <c r="J163">
        <v>0.20706688492294598</v>
      </c>
      <c r="K163">
        <v>0.23511790454635378</v>
      </c>
      <c r="L163">
        <v>0.2456003197362992</v>
      </c>
      <c r="M163">
        <v>0.26444866866677974</v>
      </c>
      <c r="N163">
        <v>0.51816634904951586</v>
      </c>
      <c r="O163">
        <v>1.5832416439174815</v>
      </c>
      <c r="P163">
        <v>2.7182416678099273</v>
      </c>
      <c r="Q163">
        <v>3.9545758196276592</v>
      </c>
      <c r="R163">
        <v>5.3164250595761677</v>
      </c>
      <c r="S163">
        <v>6.7456467926022157</v>
      </c>
      <c r="T163">
        <v>8.2237187534091749</v>
      </c>
      <c r="U163">
        <v>9.6982698139808434</v>
      </c>
      <c r="V163">
        <v>11.636082508472564</v>
      </c>
      <c r="W163">
        <v>15.314110108389619</v>
      </c>
      <c r="X163">
        <v>20.947780062727496</v>
      </c>
      <c r="Y163">
        <v>29.149846316877355</v>
      </c>
      <c r="Z163">
        <v>40.411258587960987</v>
      </c>
      <c r="AA163">
        <v>54.361667259021985</v>
      </c>
      <c r="AB163">
        <v>68.451554841262165</v>
      </c>
      <c r="AC163">
        <v>82.196214520374312</v>
      </c>
      <c r="AD163">
        <v>95.266487290142962</v>
      </c>
      <c r="AE163">
        <v>106.89991100289303</v>
      </c>
      <c r="AF163">
        <v>117.11482861282545</v>
      </c>
      <c r="AG163">
        <v>127.61254432976645</v>
      </c>
      <c r="AH163">
        <v>73.960266828999991</v>
      </c>
      <c r="AI163">
        <v>74.163051154193184</v>
      </c>
      <c r="AJ163">
        <v>73.36867621112448</v>
      </c>
      <c r="AK163">
        <v>71.182106208447692</v>
      </c>
      <c r="AL163">
        <v>67.61541410128973</v>
      </c>
      <c r="AM163">
        <v>64.259733764601705</v>
      </c>
      <c r="AN163">
        <v>61.251846784239916</v>
      </c>
      <c r="AO163">
        <v>58.630129824756381</v>
      </c>
      <c r="AP163">
        <v>56.322920286923441</v>
      </c>
      <c r="AQ163">
        <v>54.201819658458895</v>
      </c>
      <c r="AR163">
        <v>52.095284616389115</v>
      </c>
      <c r="AS163">
        <v>49.970761022427709</v>
      </c>
      <c r="AT163">
        <v>47.889978452450791</v>
      </c>
      <c r="AU163">
        <v>45.889692535324571</v>
      </c>
      <c r="AV163">
        <v>43.833223389384081</v>
      </c>
      <c r="AW163">
        <v>41.693367571842415</v>
      </c>
      <c r="AX163">
        <v>39.473294161989919</v>
      </c>
      <c r="AY163">
        <v>37.171684774045566</v>
      </c>
      <c r="AZ163">
        <v>34.806036377126411</v>
      </c>
      <c r="BA163">
        <v>32.194660653778605</v>
      </c>
      <c r="BB163">
        <v>29.42161426083435</v>
      </c>
      <c r="BC163">
        <v>26.493432668444814</v>
      </c>
      <c r="BD163">
        <v>23.410673124113483</v>
      </c>
      <c r="BE163">
        <v>21.100308321968356</v>
      </c>
    </row>
    <row r="164" spans="4:58">
      <c r="D164" t="s">
        <v>250</v>
      </c>
      <c r="E164" t="s">
        <v>23</v>
      </c>
      <c r="F164" t="s">
        <v>19</v>
      </c>
      <c r="G164">
        <v>0.28349970235164657</v>
      </c>
      <c r="H164">
        <v>0.32673891720632553</v>
      </c>
      <c r="I164">
        <v>0.37324932520440263</v>
      </c>
      <c r="J164">
        <v>0.42670832653835555</v>
      </c>
      <c r="K164">
        <v>0.48342228298933909</v>
      </c>
      <c r="L164">
        <v>0.50560633275954536</v>
      </c>
      <c r="M164">
        <v>0.54560103611204702</v>
      </c>
      <c r="N164">
        <v>1.0708503446333242</v>
      </c>
      <c r="O164">
        <v>3.2723875212601041</v>
      </c>
      <c r="P164">
        <v>5.5775623970537254</v>
      </c>
      <c r="Q164">
        <v>7.9884533323861096</v>
      </c>
      <c r="R164">
        <v>10.533126090314253</v>
      </c>
      <c r="S164">
        <v>13.191696415710622</v>
      </c>
      <c r="T164">
        <v>16.020336908244964</v>
      </c>
      <c r="U164">
        <v>18.953988892212422</v>
      </c>
      <c r="V164">
        <v>22.93596398129446</v>
      </c>
      <c r="W164">
        <v>30.33899983178182</v>
      </c>
      <c r="X164">
        <v>41.518138987369994</v>
      </c>
      <c r="Y164">
        <v>57.553817793719816</v>
      </c>
      <c r="Z164">
        <v>79.593370393130684</v>
      </c>
      <c r="AA164">
        <v>107.1046857629582</v>
      </c>
      <c r="AB164">
        <v>134.71062117296006</v>
      </c>
      <c r="AC164">
        <v>162.71045623939798</v>
      </c>
      <c r="AD164">
        <v>189.48217701134084</v>
      </c>
      <c r="AE164">
        <v>212.83134072772253</v>
      </c>
      <c r="AF164">
        <v>233.87784682874627</v>
      </c>
      <c r="AG164">
        <v>255.35207122240996</v>
      </c>
      <c r="AH164">
        <v>148.51989897299998</v>
      </c>
      <c r="AI164">
        <v>149.40308527900538</v>
      </c>
      <c r="AJ164">
        <v>147.9464799190678</v>
      </c>
      <c r="AK164">
        <v>143.74574755735915</v>
      </c>
      <c r="AL164">
        <v>136.87865790473234</v>
      </c>
      <c r="AM164">
        <v>130.43718594569205</v>
      </c>
      <c r="AN164">
        <v>124.48874810570851</v>
      </c>
      <c r="AO164">
        <v>118.95971902582815</v>
      </c>
      <c r="AP164">
        <v>113.78701126573065</v>
      </c>
      <c r="AQ164">
        <v>108.76527707172741</v>
      </c>
      <c r="AR164">
        <v>103.89420087933557</v>
      </c>
      <c r="AS164">
        <v>99.228380177743162</v>
      </c>
      <c r="AT164">
        <v>94.826247378451669</v>
      </c>
      <c r="AU164">
        <v>90.699058428580045</v>
      </c>
      <c r="AV164">
        <v>86.55465792840775</v>
      </c>
      <c r="AW164">
        <v>82.30940510113976</v>
      </c>
      <c r="AX164">
        <v>77.979266869186645</v>
      </c>
      <c r="AY164">
        <v>73.574650923067125</v>
      </c>
      <c r="AZ164">
        <v>69.08252852674778</v>
      </c>
      <c r="BA164">
        <v>64.107679604859101</v>
      </c>
      <c r="BB164">
        <v>58.782274263224728</v>
      </c>
      <c r="BC164">
        <v>53.119117682763545</v>
      </c>
      <c r="BD164">
        <v>47.127729076808848</v>
      </c>
      <c r="BE164">
        <v>42.655312317632578</v>
      </c>
    </row>
    <row r="165" spans="4:58">
      <c r="D165" t="s">
        <v>250</v>
      </c>
      <c r="E165" t="s">
        <v>24</v>
      </c>
      <c r="F165" t="s">
        <v>21</v>
      </c>
      <c r="G165">
        <v>7.9892743856835244E-3</v>
      </c>
      <c r="H165">
        <v>8.9406793730359719E-3</v>
      </c>
      <c r="I165">
        <v>9.8735581231744717E-3</v>
      </c>
      <c r="J165">
        <v>1.0819355615513055E-2</v>
      </c>
      <c r="K165">
        <v>1.1814413049300872E-2</v>
      </c>
      <c r="L165">
        <v>1.2004306980743857E-2</v>
      </c>
      <c r="M165">
        <v>1.2956866549665531E-2</v>
      </c>
      <c r="N165">
        <v>2.573487723276011E-2</v>
      </c>
      <c r="O165">
        <v>0.30635557770752297</v>
      </c>
      <c r="P165">
        <v>0.62354079758996128</v>
      </c>
      <c r="Q165">
        <v>0.96863832817484519</v>
      </c>
      <c r="R165">
        <v>1.3339514681160332</v>
      </c>
      <c r="S165">
        <v>1.7248834547270613</v>
      </c>
      <c r="T165">
        <v>2.1517141213003383</v>
      </c>
      <c r="U165">
        <v>2.5855484854780961</v>
      </c>
      <c r="V165">
        <v>3.1365344842831222</v>
      </c>
      <c r="W165">
        <v>4.1418420136605398</v>
      </c>
      <c r="X165">
        <v>5.684996695776948</v>
      </c>
      <c r="Y165">
        <v>7.874148145825913</v>
      </c>
      <c r="Z165">
        <v>10.855101028353127</v>
      </c>
      <c r="AA165">
        <v>14.543479908270943</v>
      </c>
      <c r="AB165">
        <v>18.190809904867741</v>
      </c>
      <c r="AC165">
        <v>21.775534580793309</v>
      </c>
      <c r="AD165">
        <v>25.17033888136994</v>
      </c>
      <c r="AE165">
        <v>28.240285551266354</v>
      </c>
      <c r="AF165">
        <v>30.964648699568531</v>
      </c>
      <c r="AG165">
        <v>33.601327110941398</v>
      </c>
      <c r="AH165">
        <v>28.59960521</v>
      </c>
      <c r="AI165">
        <v>28.32013603646628</v>
      </c>
      <c r="AJ165">
        <v>27.541299035672527</v>
      </c>
      <c r="AK165">
        <v>26.236320609354866</v>
      </c>
      <c r="AL165">
        <v>24.518073622475505</v>
      </c>
      <c r="AM165">
        <v>22.937212791509406</v>
      </c>
      <c r="AN165">
        <v>21.492483764551732</v>
      </c>
      <c r="AO165">
        <v>20.183594118882102</v>
      </c>
      <c r="AP165">
        <v>19.00639989136608</v>
      </c>
      <c r="AQ165">
        <v>17.91059354254088</v>
      </c>
      <c r="AR165">
        <v>16.8769887594236</v>
      </c>
      <c r="AS165">
        <v>15.904834994981885</v>
      </c>
      <c r="AT165">
        <v>14.993413799225429</v>
      </c>
      <c r="AU165">
        <v>14.141909482571741</v>
      </c>
      <c r="AV165">
        <v>13.299105429094242</v>
      </c>
      <c r="AW165">
        <v>12.465119078145232</v>
      </c>
      <c r="AX165">
        <v>11.640201906617115</v>
      </c>
      <c r="AY165">
        <v>10.824483429242584</v>
      </c>
      <c r="AZ165">
        <v>10.01809053251344</v>
      </c>
      <c r="BA165">
        <v>9.1646080782741759</v>
      </c>
      <c r="BB165">
        <v>8.2884544669344429</v>
      </c>
      <c r="BC165">
        <v>7.3908200342763628</v>
      </c>
      <c r="BD165">
        <v>6.4729122553511056</v>
      </c>
      <c r="BE165">
        <v>5.7841546487155391</v>
      </c>
    </row>
    <row r="166" spans="4:58">
      <c r="D166" t="s">
        <v>250</v>
      </c>
      <c r="E166" t="s">
        <v>24</v>
      </c>
      <c r="F166" t="s">
        <v>20</v>
      </c>
      <c r="G166">
        <v>7.4837727702743257E-3</v>
      </c>
      <c r="H166">
        <v>8.353513442336355E-3</v>
      </c>
      <c r="I166">
        <v>9.2149503902185601E-3</v>
      </c>
      <c r="J166">
        <v>1.0077694099475681E-2</v>
      </c>
      <c r="K166">
        <v>1.0964058761180584E-2</v>
      </c>
      <c r="L166">
        <v>1.1081005633593641E-2</v>
      </c>
      <c r="M166">
        <v>1.1874067533129791E-2</v>
      </c>
      <c r="N166">
        <v>2.3332980485430994E-2</v>
      </c>
      <c r="O166">
        <v>0.2720699688994338</v>
      </c>
      <c r="P166">
        <v>0.5392123455080633</v>
      </c>
      <c r="Q166">
        <v>0.8230713361062546</v>
      </c>
      <c r="R166">
        <v>1.123716809478184</v>
      </c>
      <c r="S166">
        <v>1.4396969697178379</v>
      </c>
      <c r="T166">
        <v>1.7790972457949232</v>
      </c>
      <c r="U166">
        <v>2.1308535807301254</v>
      </c>
      <c r="V166">
        <v>2.5894554208797644</v>
      </c>
      <c r="W166">
        <v>3.4246782618296212</v>
      </c>
      <c r="X166">
        <v>4.7086588848914284</v>
      </c>
      <c r="Y166">
        <v>6.5394673789106008</v>
      </c>
      <c r="Z166">
        <v>9.0235348901129715</v>
      </c>
      <c r="AA166">
        <v>12.08554390431406</v>
      </c>
      <c r="AB166">
        <v>15.095338408762721</v>
      </c>
      <c r="AC166">
        <v>18.068654529448601</v>
      </c>
      <c r="AD166">
        <v>20.885721423705174</v>
      </c>
      <c r="AE166">
        <v>23.454696689734757</v>
      </c>
      <c r="AF166">
        <v>25.750857991092481</v>
      </c>
      <c r="AG166">
        <v>28.000502258522971</v>
      </c>
      <c r="AH166">
        <v>23.930602644</v>
      </c>
      <c r="AI166">
        <v>23.725014697623308</v>
      </c>
      <c r="AJ166">
        <v>23.108228056606571</v>
      </c>
      <c r="AK166">
        <v>22.052908438287837</v>
      </c>
      <c r="AL166">
        <v>20.648632216541255</v>
      </c>
      <c r="AM166">
        <v>19.356747044586115</v>
      </c>
      <c r="AN166">
        <v>18.174632763658124</v>
      </c>
      <c r="AO166">
        <v>17.097008429531389</v>
      </c>
      <c r="AP166">
        <v>16.128734133758229</v>
      </c>
      <c r="AQ166">
        <v>15.226739667180587</v>
      </c>
      <c r="AR166">
        <v>14.374442855863039</v>
      </c>
      <c r="AS166">
        <v>13.571175957240401</v>
      </c>
      <c r="AT166">
        <v>12.816395145980167</v>
      </c>
      <c r="AU166">
        <v>12.109681369987047</v>
      </c>
      <c r="AV166">
        <v>11.407990830492841</v>
      </c>
      <c r="AW166">
        <v>10.711311130256941</v>
      </c>
      <c r="AX166">
        <v>10.019827831414908</v>
      </c>
      <c r="AY166">
        <v>9.3336856353005828</v>
      </c>
      <c r="AZ166">
        <v>8.653061987298015</v>
      </c>
      <c r="BA166">
        <v>7.9292393795803688</v>
      </c>
      <c r="BB166">
        <v>7.1832293878206919</v>
      </c>
      <c r="BC166">
        <v>6.415965217247658</v>
      </c>
      <c r="BD166">
        <v>5.628419822707027</v>
      </c>
      <c r="BE166">
        <v>5.0377691882369238</v>
      </c>
    </row>
    <row r="167" spans="4:58">
      <c r="D167" t="s">
        <v>250</v>
      </c>
      <c r="E167" t="s">
        <v>24</v>
      </c>
      <c r="F167" t="s">
        <v>5</v>
      </c>
      <c r="G167">
        <v>1.6916274117490984E-2</v>
      </c>
      <c r="H167">
        <v>1.9025850132530137E-2</v>
      </c>
      <c r="I167">
        <v>2.1333094482128848E-2</v>
      </c>
      <c r="J167">
        <v>2.3939173654501857E-2</v>
      </c>
      <c r="K167">
        <v>2.6796581084221966E-2</v>
      </c>
      <c r="L167">
        <v>2.7932471003402255E-2</v>
      </c>
      <c r="M167">
        <v>3.0684120084683866E-2</v>
      </c>
      <c r="N167">
        <v>6.1456613106778621E-2</v>
      </c>
      <c r="O167">
        <v>0.73062397537101009</v>
      </c>
      <c r="P167">
        <v>1.474263363365711</v>
      </c>
      <c r="Q167">
        <v>2.2896211085803104</v>
      </c>
      <c r="R167">
        <v>3.1582245428939801</v>
      </c>
      <c r="S167">
        <v>4.0919883225608134</v>
      </c>
      <c r="T167">
        <v>5.0794562863483401</v>
      </c>
      <c r="U167">
        <v>6.0922279718863495</v>
      </c>
      <c r="V167">
        <v>7.3944390195891998</v>
      </c>
      <c r="W167">
        <v>9.7665736855214131</v>
      </c>
      <c r="X167">
        <v>13.409729132226374</v>
      </c>
      <c r="Y167">
        <v>18.629624225185943</v>
      </c>
      <c r="Z167">
        <v>25.77513321931859</v>
      </c>
      <c r="AA167">
        <v>34.641411467721873</v>
      </c>
      <c r="AB167">
        <v>43.375473061544362</v>
      </c>
      <c r="AC167">
        <v>51.937143053487439</v>
      </c>
      <c r="AD167">
        <v>60.041273331283534</v>
      </c>
      <c r="AE167">
        <v>67.386715667234014</v>
      </c>
      <c r="AF167">
        <v>73.877040713822382</v>
      </c>
      <c r="AG167">
        <v>80.093364924463401</v>
      </c>
      <c r="AH167">
        <v>94.624291189999994</v>
      </c>
      <c r="AI167">
        <v>93.815739716528554</v>
      </c>
      <c r="AJ167">
        <v>91.241576269919122</v>
      </c>
      <c r="AK167">
        <v>86.923162363870929</v>
      </c>
      <c r="AL167">
        <v>81.231334810876689</v>
      </c>
      <c r="AM167">
        <v>75.996464836316676</v>
      </c>
      <c r="AN167">
        <v>71.223460328995571</v>
      </c>
      <c r="AO167">
        <v>66.903358427367507</v>
      </c>
      <c r="AP167">
        <v>63.007623564090267</v>
      </c>
      <c r="AQ167">
        <v>59.381291574200752</v>
      </c>
      <c r="AR167">
        <v>55.960896671131827</v>
      </c>
      <c r="AS167">
        <v>52.744394295682987</v>
      </c>
      <c r="AT167">
        <v>49.729253245918649</v>
      </c>
      <c r="AU167">
        <v>46.911634595032908</v>
      </c>
      <c r="AV167">
        <v>44.121229191007451</v>
      </c>
      <c r="AW167">
        <v>41.35954132935732</v>
      </c>
      <c r="AX167">
        <v>38.62737171371986</v>
      </c>
      <c r="AY167">
        <v>35.925106027605352</v>
      </c>
      <c r="AZ167">
        <v>33.253079517030152</v>
      </c>
      <c r="BA167">
        <v>30.423944401404995</v>
      </c>
      <c r="BB167">
        <v>27.518758777258672</v>
      </c>
      <c r="BC167">
        <v>24.541536161588905</v>
      </c>
      <c r="BD167">
        <v>21.496246087240621</v>
      </c>
      <c r="BE167">
        <v>19.211281564441386</v>
      </c>
    </row>
    <row r="168" spans="4:58">
      <c r="D168" t="s">
        <v>250</v>
      </c>
      <c r="E168" t="s">
        <v>24</v>
      </c>
      <c r="F168" t="s">
        <v>19</v>
      </c>
      <c r="G168">
        <v>2.2040267422638468E-2</v>
      </c>
      <c r="H168">
        <v>2.5072185390400688E-2</v>
      </c>
      <c r="I168">
        <v>2.812024765059221E-2</v>
      </c>
      <c r="J168">
        <v>3.1363315098743787E-2</v>
      </c>
      <c r="K168">
        <v>3.4794126111518858E-2</v>
      </c>
      <c r="L168">
        <v>3.6101383724928181E-2</v>
      </c>
      <c r="M168">
        <v>3.9474793176649814E-2</v>
      </c>
      <c r="N168">
        <v>7.878014027479438E-2</v>
      </c>
      <c r="O168">
        <v>0.92897241337596448</v>
      </c>
      <c r="P168">
        <v>1.8507467939004905</v>
      </c>
      <c r="Q168">
        <v>2.8426701951133686</v>
      </c>
      <c r="R168">
        <v>3.88533424696727</v>
      </c>
      <c r="S168">
        <v>4.9929087725516865</v>
      </c>
      <c r="T168">
        <v>6.1764510479378094</v>
      </c>
      <c r="U168">
        <v>7.3738826156788768</v>
      </c>
      <c r="V168">
        <v>8.9492649708735694</v>
      </c>
      <c r="W168">
        <v>11.82426754197186</v>
      </c>
      <c r="X168">
        <v>16.226683547064884</v>
      </c>
      <c r="Y168">
        <v>22.537698663724797</v>
      </c>
      <c r="Z168">
        <v>31.140025966118319</v>
      </c>
      <c r="AA168">
        <v>41.799170911760505</v>
      </c>
      <c r="AB168">
        <v>52.329463936536371</v>
      </c>
      <c r="AC168">
        <v>62.638691577002689</v>
      </c>
      <c r="AD168">
        <v>72.436918550594513</v>
      </c>
      <c r="AE168">
        <v>81.296790975055231</v>
      </c>
      <c r="AF168">
        <v>89.089820938568039</v>
      </c>
      <c r="AG168">
        <v>96.596822964843852</v>
      </c>
      <c r="AH168">
        <v>77.40798316499999</v>
      </c>
      <c r="AI168">
        <v>76.742128568768379</v>
      </c>
      <c r="AJ168">
        <v>74.635262302094787</v>
      </c>
      <c r="AK168">
        <v>71.097628151195835</v>
      </c>
      <c r="AL168">
        <v>66.436707356689283</v>
      </c>
      <c r="AM168">
        <v>62.153634068937343</v>
      </c>
      <c r="AN168">
        <v>58.247222539432599</v>
      </c>
      <c r="AO168">
        <v>54.711518394927879</v>
      </c>
      <c r="AP168">
        <v>51.52324646053291</v>
      </c>
      <c r="AQ168">
        <v>48.555313212187386</v>
      </c>
      <c r="AR168">
        <v>45.756226526453112</v>
      </c>
      <c r="AS168">
        <v>43.124340227121714</v>
      </c>
      <c r="AT168">
        <v>40.657194468503249</v>
      </c>
      <c r="AU168">
        <v>38.351768717632687</v>
      </c>
      <c r="AV168">
        <v>36.068817213849904</v>
      </c>
      <c r="AW168">
        <v>33.809559110942352</v>
      </c>
      <c r="AX168">
        <v>31.574672467485335</v>
      </c>
      <c r="AY168">
        <v>29.36445176414195</v>
      </c>
      <c r="AZ168">
        <v>27.179143944296307</v>
      </c>
      <c r="BA168">
        <v>24.865637987988848</v>
      </c>
      <c r="BB168">
        <v>22.490196315928198</v>
      </c>
      <c r="BC168">
        <v>20.056105404801073</v>
      </c>
      <c r="BD168">
        <v>17.566615472265603</v>
      </c>
      <c r="BE168">
        <v>15.698658088796353</v>
      </c>
    </row>
    <row r="169" spans="4:58">
      <c r="E169" t="s">
        <v>252</v>
      </c>
      <c r="G169">
        <v>18.687190714754543</v>
      </c>
      <c r="H169">
        <v>20.794547236400234</v>
      </c>
      <c r="I169">
        <v>22.96571871645957</v>
      </c>
      <c r="J169">
        <v>25.207843225083828</v>
      </c>
      <c r="K169">
        <v>27.576998552825671</v>
      </c>
      <c r="L169">
        <v>28.064227452652418</v>
      </c>
      <c r="M169">
        <v>30.125344867384957</v>
      </c>
      <c r="N169">
        <v>80.032140231462648</v>
      </c>
      <c r="O169">
        <v>102.48499096022837</v>
      </c>
      <c r="P169">
        <v>126.04029283833403</v>
      </c>
      <c r="Q169">
        <v>150.27363915661743</v>
      </c>
      <c r="R169">
        <v>175.5803422078539</v>
      </c>
      <c r="S169">
        <v>201.74643952156202</v>
      </c>
      <c r="T169">
        <v>229.05098078246891</v>
      </c>
      <c r="U169">
        <v>256.98214174901341</v>
      </c>
      <c r="V169">
        <v>297.92829697400686</v>
      </c>
      <c r="W169">
        <v>380.68885968711487</v>
      </c>
      <c r="X169">
        <v>509.0333074783241</v>
      </c>
      <c r="Y169">
        <v>693.43905949681584</v>
      </c>
      <c r="Z169">
        <v>945.13631628689188</v>
      </c>
      <c r="AA169">
        <v>1257.2666044191244</v>
      </c>
      <c r="AB169">
        <v>1560.835502172416</v>
      </c>
      <c r="AC169">
        <v>1853.5622336396243</v>
      </c>
      <c r="AD169">
        <v>2122.2793000406582</v>
      </c>
      <c r="AE169">
        <v>2360.7495970484333</v>
      </c>
      <c r="AF169">
        <v>2569.2798955202884</v>
      </c>
      <c r="AG169">
        <v>2771.1712264849984</v>
      </c>
      <c r="AH169">
        <v>2787.3397178135997</v>
      </c>
      <c r="AI169">
        <v>2779.3877585337468</v>
      </c>
      <c r="AJ169">
        <v>2727.8588625676989</v>
      </c>
      <c r="AK169">
        <v>2629.6004663075096</v>
      </c>
      <c r="AL169">
        <v>2486.8775883474464</v>
      </c>
      <c r="AM169">
        <v>2352.4675895153955</v>
      </c>
      <c r="AN169">
        <v>2227.239751394116</v>
      </c>
      <c r="AO169">
        <v>2112.141230297626</v>
      </c>
      <c r="AP169">
        <v>2007.1976210834198</v>
      </c>
      <c r="AQ169">
        <v>1907.6046925558564</v>
      </c>
      <c r="AR169">
        <v>1812.0075777001966</v>
      </c>
      <c r="AS169">
        <v>1720.983521127187</v>
      </c>
      <c r="AT169">
        <v>1634.8565545888541</v>
      </c>
      <c r="AU169">
        <v>1553.8499572318569</v>
      </c>
      <c r="AV169">
        <v>1472.3666061704241</v>
      </c>
      <c r="AW169">
        <v>1390.247469603554</v>
      </c>
      <c r="AX169">
        <v>1307.5051977098199</v>
      </c>
      <c r="AY169">
        <v>1224.4824516310114</v>
      </c>
      <c r="AZ169">
        <v>1141.1879452539176</v>
      </c>
      <c r="BA169">
        <v>1051.0810189848112</v>
      </c>
      <c r="BB169">
        <v>956.68370639704267</v>
      </c>
      <c r="BC169">
        <v>858.45189491034307</v>
      </c>
      <c r="BD169">
        <v>756.55327713220834</v>
      </c>
      <c r="BE169">
        <v>680.34607223144496</v>
      </c>
    </row>
    <row r="170" spans="4:58">
      <c r="BF170" t="s">
        <v>244</v>
      </c>
    </row>
    <row r="171" spans="4:58">
      <c r="E171" t="s">
        <v>230</v>
      </c>
      <c r="F171" t="s">
        <v>231</v>
      </c>
      <c r="AA171">
        <v>0.44284428442844281</v>
      </c>
      <c r="AB171">
        <v>0.51710044153552892</v>
      </c>
      <c r="AC171">
        <v>0.59135659864261503</v>
      </c>
      <c r="AD171">
        <v>0.66561275574970113</v>
      </c>
      <c r="AE171">
        <v>0.73986891285678724</v>
      </c>
      <c r="AF171">
        <v>0.81412506996387313</v>
      </c>
      <c r="AG171">
        <v>0.85209681752092825</v>
      </c>
      <c r="AH171">
        <v>0.89006856507798338</v>
      </c>
      <c r="AI171">
        <v>0.9280403126350385</v>
      </c>
      <c r="AJ171">
        <v>0.96601206019209362</v>
      </c>
      <c r="AK171">
        <v>1.0039838077491485</v>
      </c>
      <c r="AL171">
        <v>0.98524584048053077</v>
      </c>
      <c r="AM171">
        <v>0.97714020512164046</v>
      </c>
      <c r="AN171">
        <v>0.96903456976275015</v>
      </c>
      <c r="AO171">
        <v>0.96092893440385985</v>
      </c>
      <c r="AP171">
        <v>0.91029397140605994</v>
      </c>
      <c r="AQ171">
        <v>0.89585254503554945</v>
      </c>
      <c r="AR171">
        <v>0.88141111866503907</v>
      </c>
      <c r="AS171">
        <v>0.86696969229452869</v>
      </c>
      <c r="AT171">
        <v>0.85252826592401831</v>
      </c>
      <c r="AU171">
        <v>0.83808683955350793</v>
      </c>
      <c r="AV171">
        <v>0.82364541318299755</v>
      </c>
      <c r="AW171">
        <v>0.80920398681248717</v>
      </c>
      <c r="AX171">
        <v>0.7947625604419768</v>
      </c>
      <c r="AY171">
        <v>0.78032113407146642</v>
      </c>
      <c r="AZ171">
        <v>0.76587970770095559</v>
      </c>
      <c r="BA171">
        <v>0.74994431719575738</v>
      </c>
      <c r="BB171">
        <v>0.73400892669055917</v>
      </c>
      <c r="BC171">
        <v>0.71807353618536096</v>
      </c>
      <c r="BD171">
        <v>0.70213814568016275</v>
      </c>
      <c r="BE171">
        <v>0.70213814568016253</v>
      </c>
      <c r="BF171">
        <v>-1.0258683377699421E-2</v>
      </c>
    </row>
    <row r="172" spans="4:58">
      <c r="D172" t="s">
        <v>253</v>
      </c>
      <c r="E172" t="s">
        <v>246</v>
      </c>
      <c r="G172">
        <v>1985</v>
      </c>
      <c r="H172">
        <v>1986</v>
      </c>
      <c r="I172">
        <v>1987</v>
      </c>
      <c r="J172">
        <v>1988</v>
      </c>
      <c r="K172">
        <v>1989</v>
      </c>
      <c r="L172">
        <v>1990</v>
      </c>
      <c r="M172">
        <v>1991</v>
      </c>
      <c r="N172">
        <v>1992</v>
      </c>
      <c r="O172">
        <v>1993</v>
      </c>
      <c r="P172">
        <v>1994</v>
      </c>
      <c r="Q172">
        <v>1995</v>
      </c>
      <c r="R172">
        <v>1996</v>
      </c>
      <c r="S172">
        <v>1997</v>
      </c>
      <c r="T172">
        <v>1998</v>
      </c>
      <c r="U172">
        <v>1999</v>
      </c>
      <c r="V172">
        <v>2000</v>
      </c>
      <c r="W172">
        <v>2001</v>
      </c>
      <c r="X172">
        <v>2002</v>
      </c>
      <c r="Y172">
        <v>2003</v>
      </c>
      <c r="Z172">
        <v>2004</v>
      </c>
      <c r="AA172">
        <v>2005</v>
      </c>
      <c r="AB172">
        <v>2006</v>
      </c>
      <c r="AC172">
        <v>2007</v>
      </c>
      <c r="AD172">
        <v>2008</v>
      </c>
      <c r="AE172">
        <v>2009</v>
      </c>
      <c r="AF172">
        <v>2010</v>
      </c>
      <c r="AG172">
        <v>2011</v>
      </c>
      <c r="AH172">
        <v>2012</v>
      </c>
      <c r="AI172">
        <v>2013</v>
      </c>
      <c r="AJ172">
        <v>2014</v>
      </c>
      <c r="AK172">
        <v>2015</v>
      </c>
      <c r="AL172">
        <v>2016</v>
      </c>
      <c r="AM172">
        <v>2017</v>
      </c>
      <c r="AN172">
        <v>2018</v>
      </c>
      <c r="AO172">
        <v>2019</v>
      </c>
      <c r="AP172">
        <v>2020</v>
      </c>
      <c r="AQ172">
        <v>2021</v>
      </c>
      <c r="AR172">
        <v>2022</v>
      </c>
      <c r="AS172">
        <v>2023</v>
      </c>
      <c r="AT172">
        <v>2024</v>
      </c>
      <c r="AU172">
        <v>2025</v>
      </c>
      <c r="AV172">
        <v>2026</v>
      </c>
      <c r="AW172">
        <v>2027</v>
      </c>
      <c r="AX172">
        <v>2028</v>
      </c>
      <c r="AY172">
        <v>2029</v>
      </c>
      <c r="AZ172">
        <v>2030</v>
      </c>
      <c r="BA172">
        <v>2031</v>
      </c>
      <c r="BB172">
        <v>2032</v>
      </c>
      <c r="BC172">
        <v>2033</v>
      </c>
      <c r="BD172">
        <v>2034</v>
      </c>
      <c r="BE172">
        <v>2035</v>
      </c>
    </row>
    <row r="173" spans="4:58">
      <c r="D173" t="s">
        <v>253</v>
      </c>
      <c r="E173" t="s">
        <v>22</v>
      </c>
      <c r="F173" t="s">
        <v>21</v>
      </c>
      <c r="G173">
        <v>8.6594202898550729E-2</v>
      </c>
      <c r="H173">
        <v>0.12449812130971552</v>
      </c>
      <c r="I173">
        <v>0.1624020397208803</v>
      </c>
      <c r="J173">
        <v>0.2003059581320451</v>
      </c>
      <c r="K173">
        <v>0.23820987654320991</v>
      </c>
      <c r="L173">
        <v>0.27611379495437471</v>
      </c>
      <c r="M173">
        <v>0.31401771336553952</v>
      </c>
      <c r="N173">
        <v>0.34099526627378929</v>
      </c>
      <c r="O173">
        <v>0.37889918468495409</v>
      </c>
      <c r="P173">
        <v>0.4168031030961189</v>
      </c>
      <c r="Q173">
        <v>0.4547070215072837</v>
      </c>
      <c r="R173">
        <v>0.49261093991844851</v>
      </c>
      <c r="S173">
        <v>0.53051485832961331</v>
      </c>
      <c r="T173">
        <v>0.56841877674077812</v>
      </c>
      <c r="U173">
        <v>0.60632269515194293</v>
      </c>
      <c r="V173">
        <v>0.64422661356310773</v>
      </c>
      <c r="W173">
        <v>0.68213053197427254</v>
      </c>
      <c r="X173">
        <v>0.72003445038543734</v>
      </c>
      <c r="Y173">
        <v>0.75793836879660215</v>
      </c>
      <c r="Z173">
        <v>0.79584228720776695</v>
      </c>
      <c r="AA173">
        <v>0.83374620561893176</v>
      </c>
      <c r="AB173">
        <v>0.87165012403009656</v>
      </c>
      <c r="AC173">
        <v>0.90955404244126137</v>
      </c>
      <c r="AD173">
        <v>0.94745796085242617</v>
      </c>
      <c r="AE173">
        <v>0.98536187926359098</v>
      </c>
      <c r="AF173">
        <v>1.0232657976747557</v>
      </c>
      <c r="AG173">
        <v>1.0611697160859204</v>
      </c>
      <c r="AH173">
        <v>1.1100000000000001</v>
      </c>
      <c r="AI173">
        <v>1.0986128614507538</v>
      </c>
      <c r="AJ173">
        <v>1.0873425399504622</v>
      </c>
      <c r="AK173">
        <v>1.0761878371100069</v>
      </c>
      <c r="AL173">
        <v>1.0651475668341641</v>
      </c>
      <c r="AM173">
        <v>1.0542205551954855</v>
      </c>
      <c r="AN173">
        <v>1.0434056403094725</v>
      </c>
      <c r="AO173">
        <v>1.0327016722110318</v>
      </c>
      <c r="AP173">
        <v>1.0221075127321981</v>
      </c>
      <c r="AQ173">
        <v>1.0116220353811107</v>
      </c>
      <c r="AR173">
        <v>1.0012441252222322</v>
      </c>
      <c r="AS173">
        <v>0.9909726787577956</v>
      </c>
      <c r="AT173">
        <v>0.98080660381046869</v>
      </c>
      <c r="AU173">
        <v>0.97074481940722046</v>
      </c>
      <c r="AV173">
        <v>0.96078625566437981</v>
      </c>
      <c r="AW173">
        <v>0.95092985367387362</v>
      </c>
      <c r="AX173">
        <v>0.94117456539063127</v>
      </c>
      <c r="AY173">
        <v>0.9315193535211449</v>
      </c>
      <c r="AZ173">
        <v>0.92196319141317218</v>
      </c>
      <c r="BA173">
        <v>0.91250506294657119</v>
      </c>
      <c r="BB173">
        <v>0.90314396242525463</v>
      </c>
      <c r="BC173">
        <v>0.89387889447025304</v>
      </c>
      <c r="BD173">
        <v>0.88470887391387476</v>
      </c>
      <c r="BE173">
        <v>0.87563292569495133</v>
      </c>
    </row>
    <row r="174" spans="4:58">
      <c r="D174" t="s">
        <v>253</v>
      </c>
      <c r="E174" t="s">
        <v>22</v>
      </c>
      <c r="F174" t="s">
        <v>20</v>
      </c>
      <c r="G174">
        <v>8.6594202898550729E-2</v>
      </c>
      <c r="H174">
        <v>0.11412775093934514</v>
      </c>
      <c r="I174">
        <v>0.14166129898013957</v>
      </c>
      <c r="J174">
        <v>0.16919484702093399</v>
      </c>
      <c r="K174">
        <v>0.1967283950617284</v>
      </c>
      <c r="L174">
        <v>0.22426194310252281</v>
      </c>
      <c r="M174">
        <v>0.25179549114331723</v>
      </c>
      <c r="N174">
        <v>0.34315733260679027</v>
      </c>
      <c r="O174">
        <v>0.37069088064758471</v>
      </c>
      <c r="P174">
        <v>0.39822442868837915</v>
      </c>
      <c r="Q174">
        <v>0.42575797672917359</v>
      </c>
      <c r="R174">
        <v>0.45329152476996804</v>
      </c>
      <c r="S174">
        <v>0.48082507281076248</v>
      </c>
      <c r="T174">
        <v>0.50835862085155692</v>
      </c>
      <c r="U174">
        <v>0.53589216889235136</v>
      </c>
      <c r="V174">
        <v>0.5634257169331458</v>
      </c>
      <c r="W174">
        <v>0.59095926497394025</v>
      </c>
      <c r="X174">
        <v>0.61849281301473469</v>
      </c>
      <c r="Y174">
        <v>0.64602636105552913</v>
      </c>
      <c r="Z174">
        <v>0.67355990909632357</v>
      </c>
      <c r="AA174">
        <v>0.70109345713711801</v>
      </c>
      <c r="AB174">
        <v>0.72862700517791246</v>
      </c>
      <c r="AC174">
        <v>0.7561605532187069</v>
      </c>
      <c r="AD174">
        <v>0.78369410125950134</v>
      </c>
      <c r="AE174">
        <v>0.81122764930029578</v>
      </c>
      <c r="AF174">
        <v>0.83876119734109023</v>
      </c>
      <c r="AG174">
        <v>0.86629474538188467</v>
      </c>
      <c r="AH174">
        <v>0.83</v>
      </c>
      <c r="AI174">
        <v>0.82148529279650939</v>
      </c>
      <c r="AJ174">
        <v>0.8130579352782733</v>
      </c>
      <c r="AK174">
        <v>0.80471703135252748</v>
      </c>
      <c r="AL174">
        <v>0.79646169411923973</v>
      </c>
      <c r="AM174">
        <v>0.78829104577680431</v>
      </c>
      <c r="AN174">
        <v>0.7802042175287045</v>
      </c>
      <c r="AO174">
        <v>0.77220034949113181</v>
      </c>
      <c r="AP174">
        <v>0.76427859060155345</v>
      </c>
      <c r="AQ174">
        <v>0.75643809852821775</v>
      </c>
      <c r="AR174">
        <v>0.74867803958058776</v>
      </c>
      <c r="AS174">
        <v>0.74099758862069376</v>
      </c>
      <c r="AT174">
        <v>0.73339592897539529</v>
      </c>
      <c r="AU174">
        <v>0.725872252349543</v>
      </c>
      <c r="AV174">
        <v>0.71842575874003156</v>
      </c>
      <c r="AW174">
        <v>0.71105565635073409</v>
      </c>
      <c r="AX174">
        <v>0.7037611615083097</v>
      </c>
      <c r="AY174">
        <v>0.69654149857887393</v>
      </c>
      <c r="AZ174">
        <v>0.68939589988552497</v>
      </c>
      <c r="BA174">
        <v>0.68232360562671523</v>
      </c>
      <c r="BB174">
        <v>0.6753238637954605</v>
      </c>
      <c r="BC174">
        <v>0.66839593009937825</v>
      </c>
      <c r="BD174">
        <v>0.66153906788154582</v>
      </c>
      <c r="BE174">
        <v>0.65475254804217065</v>
      </c>
    </row>
    <row r="175" spans="4:58">
      <c r="D175" t="s">
        <v>253</v>
      </c>
      <c r="E175" t="s">
        <v>22</v>
      </c>
      <c r="F175" t="s">
        <v>5</v>
      </c>
      <c r="G175">
        <v>8.6594202898550729E-2</v>
      </c>
      <c r="H175">
        <v>0.11894256575415996</v>
      </c>
      <c r="I175">
        <v>0.1512909286097692</v>
      </c>
      <c r="J175">
        <v>0.18363929146537844</v>
      </c>
      <c r="K175">
        <v>0.21598765432098768</v>
      </c>
      <c r="L175">
        <v>0.24833601717659692</v>
      </c>
      <c r="M175">
        <v>0.28068438003220614</v>
      </c>
      <c r="N175">
        <v>0.2947959757702775</v>
      </c>
      <c r="O175">
        <v>0.32714433862588671</v>
      </c>
      <c r="P175">
        <v>0.35949270148149592</v>
      </c>
      <c r="Q175">
        <v>0.39184106433710514</v>
      </c>
      <c r="R175">
        <v>0.42418942719271435</v>
      </c>
      <c r="S175">
        <v>0.45653779004832357</v>
      </c>
      <c r="T175">
        <v>0.48888615290393278</v>
      </c>
      <c r="U175">
        <v>0.52123451575954205</v>
      </c>
      <c r="V175">
        <v>0.55358287861515132</v>
      </c>
      <c r="W175">
        <v>0.58593124147076059</v>
      </c>
      <c r="X175">
        <v>0.61827960432636986</v>
      </c>
      <c r="Y175">
        <v>0.65062796718197913</v>
      </c>
      <c r="Z175">
        <v>0.6829763300375884</v>
      </c>
      <c r="AA175">
        <v>0.71532469289319767</v>
      </c>
      <c r="AB175">
        <v>0.74767305574880694</v>
      </c>
      <c r="AC175">
        <v>0.78002141860441621</v>
      </c>
      <c r="AD175">
        <v>0.81236978146002548</v>
      </c>
      <c r="AE175">
        <v>0.84471814431563474</v>
      </c>
      <c r="AF175">
        <v>0.87706650717124401</v>
      </c>
      <c r="AG175">
        <v>0.90941487002685328</v>
      </c>
      <c r="AH175">
        <v>0.96</v>
      </c>
      <c r="AI175">
        <v>0.95015166395740858</v>
      </c>
      <c r="AJ175">
        <v>0.94040435887607532</v>
      </c>
      <c r="AK175">
        <v>0.93075704831135719</v>
      </c>
      <c r="AL175">
        <v>0.92120870645116892</v>
      </c>
      <c r="AM175">
        <v>0.91175831800690632</v>
      </c>
      <c r="AN175">
        <v>0.90240487810548964</v>
      </c>
      <c r="AO175">
        <v>0.89314739218251393</v>
      </c>
      <c r="AP175">
        <v>0.88398487587649555</v>
      </c>
      <c r="AQ175">
        <v>0.87491635492420361</v>
      </c>
      <c r="AR175">
        <v>0.86594086505706536</v>
      </c>
      <c r="AS175">
        <v>0.8570574518986338</v>
      </c>
      <c r="AT175">
        <v>0.84826517086310782</v>
      </c>
      <c r="AU175">
        <v>0.83956308705489313</v>
      </c>
      <c r="AV175">
        <v>0.83095027516919306</v>
      </c>
      <c r="AW175">
        <v>0.82242581939362014</v>
      </c>
      <c r="AX175">
        <v>0.81398881331081596</v>
      </c>
      <c r="AY175">
        <v>0.80563835980207099</v>
      </c>
      <c r="AZ175">
        <v>0.79737357095193251</v>
      </c>
      <c r="BA175">
        <v>0.78919356795379114</v>
      </c>
      <c r="BB175">
        <v>0.78109748101643628</v>
      </c>
      <c r="BC175">
        <v>0.77308444927157005</v>
      </c>
      <c r="BD175">
        <v>0.76515362068226989</v>
      </c>
      <c r="BE175">
        <v>0.7573041519523902</v>
      </c>
    </row>
    <row r="176" spans="4:58">
      <c r="D176" t="s">
        <v>253</v>
      </c>
      <c r="E176" t="s">
        <v>22</v>
      </c>
      <c r="F176" t="s">
        <v>19</v>
      </c>
      <c r="G176">
        <v>8.6594202898550729E-2</v>
      </c>
      <c r="H176">
        <v>0.12264626945786367</v>
      </c>
      <c r="I176">
        <v>0.15869833601717659</v>
      </c>
      <c r="J176">
        <v>0.19475040257648951</v>
      </c>
      <c r="K176">
        <v>0.23080246913580243</v>
      </c>
      <c r="L176">
        <v>0.26685453569511536</v>
      </c>
      <c r="M176">
        <v>0.30290660225442828</v>
      </c>
      <c r="N176">
        <v>0.36071215792143529</v>
      </c>
      <c r="O176">
        <v>0.39676422448074822</v>
      </c>
      <c r="P176">
        <v>0.43281629104006114</v>
      </c>
      <c r="Q176">
        <v>0.46886835759937406</v>
      </c>
      <c r="R176">
        <v>0.50492042415868699</v>
      </c>
      <c r="S176">
        <v>0.54097249071799991</v>
      </c>
      <c r="T176">
        <v>0.57702455727731283</v>
      </c>
      <c r="U176">
        <v>0.61307662383662576</v>
      </c>
      <c r="V176">
        <v>0.64912869039593868</v>
      </c>
      <c r="W176">
        <v>0.6851807569552516</v>
      </c>
      <c r="X176">
        <v>0.72123282351456452</v>
      </c>
      <c r="Y176">
        <v>0.75728489007387745</v>
      </c>
      <c r="Z176">
        <v>0.79333695663319037</v>
      </c>
      <c r="AA176">
        <v>0.82938902319250329</v>
      </c>
      <c r="AB176">
        <v>0.86544108975181622</v>
      </c>
      <c r="AC176">
        <v>0.90149315631112914</v>
      </c>
      <c r="AD176">
        <v>0.93754522287044206</v>
      </c>
      <c r="AE176">
        <v>0.97359728942975499</v>
      </c>
      <c r="AF176">
        <v>1.009649355989068</v>
      </c>
      <c r="AG176">
        <v>1.0457014225483809</v>
      </c>
      <c r="AH176">
        <v>1.06</v>
      </c>
      <c r="AI176">
        <v>1.0491257956196387</v>
      </c>
      <c r="AJ176">
        <v>1.0383631462589999</v>
      </c>
      <c r="AK176">
        <v>1.0277109075104571</v>
      </c>
      <c r="AL176">
        <v>1.0171679467064991</v>
      </c>
      <c r="AM176">
        <v>1.0067331427992925</v>
      </c>
      <c r="AN176">
        <v>0.99640538624147834</v>
      </c>
      <c r="AO176">
        <v>0.98618357886819275</v>
      </c>
      <c r="AP176">
        <v>0.97606663378029745</v>
      </c>
      <c r="AQ176">
        <v>0.96605347522880847</v>
      </c>
      <c r="AR176">
        <v>0.95614303850050997</v>
      </c>
      <c r="AS176">
        <v>0.94633426980474178</v>
      </c>
      <c r="AT176">
        <v>0.93662612616134855</v>
      </c>
      <c r="AU176">
        <v>0.92701757528977813</v>
      </c>
      <c r="AV176">
        <v>0.91750759549931771</v>
      </c>
      <c r="AW176">
        <v>0.90809517558045594</v>
      </c>
      <c r="AX176">
        <v>0.89877931469735972</v>
      </c>
      <c r="AY176">
        <v>0.88955902228145389</v>
      </c>
      <c r="AZ176">
        <v>0.88043331792609258</v>
      </c>
      <c r="BA176">
        <v>0.87140123128231139</v>
      </c>
      <c r="BB176">
        <v>0.8624618019556487</v>
      </c>
      <c r="BC176">
        <v>0.85361407940402556</v>
      </c>
      <c r="BD176">
        <v>0.84485712283667325</v>
      </c>
      <c r="BE176">
        <v>0.83619000111409769</v>
      </c>
    </row>
    <row r="177" spans="4:57">
      <c r="D177" t="s">
        <v>253</v>
      </c>
      <c r="E177" t="s">
        <v>23</v>
      </c>
      <c r="F177" t="s">
        <v>21</v>
      </c>
      <c r="G177">
        <v>1.1231884057971014E-2</v>
      </c>
      <c r="H177">
        <v>2.7482555018786905E-2</v>
      </c>
      <c r="I177">
        <v>4.3733225979602795E-2</v>
      </c>
      <c r="J177">
        <v>5.9983896940418682E-2</v>
      </c>
      <c r="K177">
        <v>7.6234567901234576E-2</v>
      </c>
      <c r="L177">
        <v>9.248523886205047E-2</v>
      </c>
      <c r="M177">
        <v>0.10873590982286636</v>
      </c>
      <c r="N177">
        <v>0.12498658078368226</v>
      </c>
      <c r="O177">
        <v>0.14123725174449814</v>
      </c>
      <c r="P177">
        <v>0.15748792270531403</v>
      </c>
      <c r="Q177">
        <v>0.17373859366612993</v>
      </c>
      <c r="R177">
        <v>0.18998926462694582</v>
      </c>
      <c r="S177">
        <v>0.20623993558776171</v>
      </c>
      <c r="T177">
        <v>0.22249060654857761</v>
      </c>
      <c r="U177">
        <v>0.2387412775093935</v>
      </c>
      <c r="V177">
        <v>0.2549919484702094</v>
      </c>
      <c r="W177">
        <v>0.27124261943102529</v>
      </c>
      <c r="X177">
        <v>0.28749329039184118</v>
      </c>
      <c r="Y177">
        <v>0.30374396135265708</v>
      </c>
      <c r="Z177">
        <v>0.31999463231347297</v>
      </c>
      <c r="AA177">
        <v>0.33624530327428886</v>
      </c>
      <c r="AB177">
        <v>0.35249597423510476</v>
      </c>
      <c r="AC177">
        <v>0.36874664519592065</v>
      </c>
      <c r="AD177">
        <v>0.38499731615673655</v>
      </c>
      <c r="AE177">
        <v>0.40124798711755244</v>
      </c>
      <c r="AF177">
        <v>0.41749865807836833</v>
      </c>
      <c r="AG177">
        <v>0.43374932903918423</v>
      </c>
      <c r="AH177">
        <v>0.45</v>
      </c>
      <c r="AI177">
        <v>0.44538359248003528</v>
      </c>
      <c r="AJ177">
        <v>0.44081454322316027</v>
      </c>
      <c r="AK177">
        <v>0.43629236639594865</v>
      </c>
      <c r="AL177">
        <v>0.43181658114898541</v>
      </c>
      <c r="AM177">
        <v>0.42738671156573732</v>
      </c>
      <c r="AN177">
        <v>0.42300228661194827</v>
      </c>
      <c r="AO177">
        <v>0.41866284008555343</v>
      </c>
      <c r="AP177">
        <v>0.41436791056710731</v>
      </c>
      <c r="AQ177">
        <v>0.41011704137072047</v>
      </c>
      <c r="AR177">
        <v>0.40590978049549942</v>
      </c>
      <c r="AS177">
        <v>0.40174568057748461</v>
      </c>
      <c r="AT177">
        <v>0.39762429884208184</v>
      </c>
      <c r="AU177">
        <v>0.39354519705698121</v>
      </c>
      <c r="AV177">
        <v>0.38950794148555934</v>
      </c>
      <c r="AW177">
        <v>0.38551210284075954</v>
      </c>
      <c r="AX177">
        <v>0.38155725623944509</v>
      </c>
      <c r="AY177">
        <v>0.37764298115722089</v>
      </c>
      <c r="AZ177">
        <v>0.37376886138371845</v>
      </c>
      <c r="BA177">
        <v>0.36993448497833964</v>
      </c>
      <c r="BB177">
        <v>0.36613944422645456</v>
      </c>
      <c r="BC177">
        <v>0.36238333559604852</v>
      </c>
      <c r="BD177">
        <v>0.35866575969481407</v>
      </c>
      <c r="BE177">
        <v>0.35498632122768292</v>
      </c>
    </row>
    <row r="178" spans="4:57">
      <c r="D178" t="s">
        <v>253</v>
      </c>
      <c r="E178" t="s">
        <v>23</v>
      </c>
      <c r="F178" t="s">
        <v>20</v>
      </c>
      <c r="G178">
        <v>1.1231884057971014E-2</v>
      </c>
      <c r="H178">
        <v>2.7482555018786905E-2</v>
      </c>
      <c r="I178">
        <v>4.3733225979602795E-2</v>
      </c>
      <c r="J178">
        <v>5.9983896940418682E-2</v>
      </c>
      <c r="K178">
        <v>7.6234567901234576E-2</v>
      </c>
      <c r="L178">
        <v>9.248523886205047E-2</v>
      </c>
      <c r="M178">
        <v>0.10873590982286636</v>
      </c>
      <c r="N178">
        <v>0.12498658078368226</v>
      </c>
      <c r="O178">
        <v>0.14123725174449814</v>
      </c>
      <c r="P178">
        <v>0.15748792270531403</v>
      </c>
      <c r="Q178">
        <v>0.17373859366612993</v>
      </c>
      <c r="R178">
        <v>0.18998926462694582</v>
      </c>
      <c r="S178">
        <v>0.20623993558776171</v>
      </c>
      <c r="T178">
        <v>0.22249060654857761</v>
      </c>
      <c r="U178">
        <v>0.2387412775093935</v>
      </c>
      <c r="V178">
        <v>0.2549919484702094</v>
      </c>
      <c r="W178">
        <v>0.27124261943102529</v>
      </c>
      <c r="X178">
        <v>0.28749329039184118</v>
      </c>
      <c r="Y178">
        <v>0.30374396135265708</v>
      </c>
      <c r="Z178">
        <v>0.31999463231347297</v>
      </c>
      <c r="AA178">
        <v>0.33624530327428886</v>
      </c>
      <c r="AB178">
        <v>0.35249597423510476</v>
      </c>
      <c r="AC178">
        <v>0.36874664519592065</v>
      </c>
      <c r="AD178">
        <v>0.38499731615673655</v>
      </c>
      <c r="AE178">
        <v>0.40124798711755244</v>
      </c>
      <c r="AF178">
        <v>0.41749865807836833</v>
      </c>
      <c r="AG178">
        <v>0.43374932903918423</v>
      </c>
      <c r="AH178">
        <v>0.45</v>
      </c>
      <c r="AI178">
        <v>0.44538359248003528</v>
      </c>
      <c r="AJ178">
        <v>0.44081454322316027</v>
      </c>
      <c r="AK178">
        <v>0.43629236639594865</v>
      </c>
      <c r="AL178">
        <v>0.43181658114898541</v>
      </c>
      <c r="AM178">
        <v>0.42738671156573732</v>
      </c>
      <c r="AN178">
        <v>0.42300228661194827</v>
      </c>
      <c r="AO178">
        <v>0.41866284008555343</v>
      </c>
      <c r="AP178">
        <v>0.41436791056710731</v>
      </c>
      <c r="AQ178">
        <v>0.41011704137072047</v>
      </c>
      <c r="AR178">
        <v>0.40590978049549942</v>
      </c>
      <c r="AS178">
        <v>0.40174568057748461</v>
      </c>
      <c r="AT178">
        <v>0.39762429884208184</v>
      </c>
      <c r="AU178">
        <v>0.39354519705698121</v>
      </c>
      <c r="AV178">
        <v>0.38950794148555934</v>
      </c>
      <c r="AW178">
        <v>0.38551210284075954</v>
      </c>
      <c r="AX178">
        <v>0.38155725623944509</v>
      </c>
      <c r="AY178">
        <v>0.37764298115722089</v>
      </c>
      <c r="AZ178">
        <v>0.37376886138371845</v>
      </c>
      <c r="BA178">
        <v>0.36993448497833964</v>
      </c>
      <c r="BB178">
        <v>0.36613944422645456</v>
      </c>
      <c r="BC178">
        <v>0.36238333559604852</v>
      </c>
      <c r="BD178">
        <v>0.35866575969481407</v>
      </c>
      <c r="BE178">
        <v>0.35498632122768292</v>
      </c>
    </row>
    <row r="179" spans="4:57">
      <c r="D179" t="s">
        <v>253</v>
      </c>
      <c r="E179" t="s">
        <v>23</v>
      </c>
      <c r="F179" t="s">
        <v>5</v>
      </c>
      <c r="G179">
        <v>1.1231884057971014E-2</v>
      </c>
      <c r="H179">
        <v>2.7482555018786905E-2</v>
      </c>
      <c r="I179">
        <v>4.3733225979602795E-2</v>
      </c>
      <c r="J179">
        <v>5.9983896940418682E-2</v>
      </c>
      <c r="K179">
        <v>7.6234567901234576E-2</v>
      </c>
      <c r="L179">
        <v>9.248523886205047E-2</v>
      </c>
      <c r="M179">
        <v>0.10873590982286636</v>
      </c>
      <c r="N179">
        <v>0.12498658078368226</v>
      </c>
      <c r="O179">
        <v>0.14123725174449814</v>
      </c>
      <c r="P179">
        <v>0.15748792270531403</v>
      </c>
      <c r="Q179">
        <v>0.17373859366612993</v>
      </c>
      <c r="R179">
        <v>0.18998926462694582</v>
      </c>
      <c r="S179">
        <v>0.20623993558776171</v>
      </c>
      <c r="T179">
        <v>0.22249060654857761</v>
      </c>
      <c r="U179">
        <v>0.2387412775093935</v>
      </c>
      <c r="V179">
        <v>0.2549919484702094</v>
      </c>
      <c r="W179">
        <v>0.27124261943102529</v>
      </c>
      <c r="X179">
        <v>0.28749329039184118</v>
      </c>
      <c r="Y179">
        <v>0.30374396135265708</v>
      </c>
      <c r="Z179">
        <v>0.31999463231347297</v>
      </c>
      <c r="AA179">
        <v>0.33624530327428886</v>
      </c>
      <c r="AB179">
        <v>0.35249597423510476</v>
      </c>
      <c r="AC179">
        <v>0.36874664519592065</v>
      </c>
      <c r="AD179">
        <v>0.38499731615673655</v>
      </c>
      <c r="AE179">
        <v>0.40124798711755244</v>
      </c>
      <c r="AF179">
        <v>0.41749865807836833</v>
      </c>
      <c r="AG179">
        <v>0.43374932903918423</v>
      </c>
      <c r="AH179">
        <v>0.45</v>
      </c>
      <c r="AI179">
        <v>0.44538359248003528</v>
      </c>
      <c r="AJ179">
        <v>0.44081454322316027</v>
      </c>
      <c r="AK179">
        <v>0.43629236639594865</v>
      </c>
      <c r="AL179">
        <v>0.43181658114898541</v>
      </c>
      <c r="AM179">
        <v>0.42738671156573732</v>
      </c>
      <c r="AN179">
        <v>0.42300228661194827</v>
      </c>
      <c r="AO179">
        <v>0.41866284008555343</v>
      </c>
      <c r="AP179">
        <v>0.41436791056710731</v>
      </c>
      <c r="AQ179">
        <v>0.41011704137072047</v>
      </c>
      <c r="AR179">
        <v>0.40590978049549942</v>
      </c>
      <c r="AS179">
        <v>0.40174568057748461</v>
      </c>
      <c r="AT179">
        <v>0.39762429884208184</v>
      </c>
      <c r="AU179">
        <v>0.39354519705698121</v>
      </c>
      <c r="AV179">
        <v>0.38950794148555934</v>
      </c>
      <c r="AW179">
        <v>0.38551210284075954</v>
      </c>
      <c r="AX179">
        <v>0.38155725623944509</v>
      </c>
      <c r="AY179">
        <v>0.37764298115722089</v>
      </c>
      <c r="AZ179">
        <v>0.37376886138371845</v>
      </c>
      <c r="BA179">
        <v>0.36993448497833964</v>
      </c>
      <c r="BB179">
        <v>0.36613944422645456</v>
      </c>
      <c r="BC179">
        <v>0.36238333559604852</v>
      </c>
      <c r="BD179">
        <v>0.35866575969481407</v>
      </c>
      <c r="BE179">
        <v>0.35498632122768292</v>
      </c>
    </row>
    <row r="180" spans="4:57">
      <c r="D180" t="s">
        <v>253</v>
      </c>
      <c r="E180" t="s">
        <v>23</v>
      </c>
      <c r="F180" t="s">
        <v>19</v>
      </c>
      <c r="G180">
        <v>1.1231884057971014E-2</v>
      </c>
      <c r="H180">
        <v>2.7482555018786905E-2</v>
      </c>
      <c r="I180">
        <v>4.3733225979602795E-2</v>
      </c>
      <c r="J180">
        <v>5.9983896940418682E-2</v>
      </c>
      <c r="K180">
        <v>7.6234567901234576E-2</v>
      </c>
      <c r="L180">
        <v>9.248523886205047E-2</v>
      </c>
      <c r="M180">
        <v>0.10873590982286636</v>
      </c>
      <c r="N180">
        <v>0.12498658078368226</v>
      </c>
      <c r="O180">
        <v>0.14123725174449814</v>
      </c>
      <c r="P180">
        <v>0.15748792270531403</v>
      </c>
      <c r="Q180">
        <v>0.17373859366612993</v>
      </c>
      <c r="R180">
        <v>0.18998926462694582</v>
      </c>
      <c r="S180">
        <v>0.20623993558776171</v>
      </c>
      <c r="T180">
        <v>0.22249060654857761</v>
      </c>
      <c r="U180">
        <v>0.2387412775093935</v>
      </c>
      <c r="V180">
        <v>0.2549919484702094</v>
      </c>
      <c r="W180">
        <v>0.27124261943102529</v>
      </c>
      <c r="X180">
        <v>0.28749329039184118</v>
      </c>
      <c r="Y180">
        <v>0.30374396135265708</v>
      </c>
      <c r="Z180">
        <v>0.31999463231347297</v>
      </c>
      <c r="AA180">
        <v>0.33624530327428886</v>
      </c>
      <c r="AB180">
        <v>0.35249597423510476</v>
      </c>
      <c r="AC180">
        <v>0.36874664519592065</v>
      </c>
      <c r="AD180">
        <v>0.38499731615673655</v>
      </c>
      <c r="AE180">
        <v>0.40124798711755244</v>
      </c>
      <c r="AF180">
        <v>0.41749865807836833</v>
      </c>
      <c r="AG180">
        <v>0.43374932903918423</v>
      </c>
      <c r="AH180">
        <v>0.45</v>
      </c>
      <c r="AI180">
        <v>0.44538359248003528</v>
      </c>
      <c r="AJ180">
        <v>0.44081454322316027</v>
      </c>
      <c r="AK180">
        <v>0.43629236639594865</v>
      </c>
      <c r="AL180">
        <v>0.43181658114898541</v>
      </c>
      <c r="AM180">
        <v>0.42738671156573732</v>
      </c>
      <c r="AN180">
        <v>0.42300228661194827</v>
      </c>
      <c r="AO180">
        <v>0.41866284008555343</v>
      </c>
      <c r="AP180">
        <v>0.41436791056710731</v>
      </c>
      <c r="AQ180">
        <v>0.41011704137072047</v>
      </c>
      <c r="AR180">
        <v>0.40590978049549942</v>
      </c>
      <c r="AS180">
        <v>0.40174568057748461</v>
      </c>
      <c r="AT180">
        <v>0.39762429884208184</v>
      </c>
      <c r="AU180">
        <v>0.39354519705698121</v>
      </c>
      <c r="AV180">
        <v>0.38950794148555934</v>
      </c>
      <c r="AW180">
        <v>0.38551210284075954</v>
      </c>
      <c r="AX180">
        <v>0.38155725623944509</v>
      </c>
      <c r="AY180">
        <v>0.37764298115722089</v>
      </c>
      <c r="AZ180">
        <v>0.37376886138371845</v>
      </c>
      <c r="BA180">
        <v>0.36993448497833964</v>
      </c>
      <c r="BB180">
        <v>0.36613944422645456</v>
      </c>
      <c r="BC180">
        <v>0.36238333559604852</v>
      </c>
      <c r="BD180">
        <v>0.35866575969481407</v>
      </c>
      <c r="BE180">
        <v>0.35498632122768292</v>
      </c>
    </row>
    <row r="181" spans="4:57">
      <c r="D181" t="s">
        <v>253</v>
      </c>
      <c r="E181" t="s">
        <v>24</v>
      </c>
      <c r="F181" t="s">
        <v>21</v>
      </c>
      <c r="G181">
        <v>2.1739130434782605E-3</v>
      </c>
      <c r="H181">
        <v>4.3204508856682769E-2</v>
      </c>
      <c r="I181">
        <v>8.4235104669887276E-2</v>
      </c>
      <c r="J181">
        <v>0.12526570048309177</v>
      </c>
      <c r="K181">
        <v>0.16629629629629628</v>
      </c>
      <c r="L181">
        <v>0.20732689210950078</v>
      </c>
      <c r="M181">
        <v>0.24835748792270529</v>
      </c>
      <c r="N181">
        <v>0.2893880837359098</v>
      </c>
      <c r="O181">
        <v>0.3304186795491143</v>
      </c>
      <c r="P181">
        <v>0.37144927536231881</v>
      </c>
      <c r="Q181">
        <v>0.41247987117552332</v>
      </c>
      <c r="R181">
        <v>0.45351046698872782</v>
      </c>
      <c r="S181">
        <v>0.49454106280193233</v>
      </c>
      <c r="T181">
        <v>0.53557165861513689</v>
      </c>
      <c r="U181">
        <v>0.57660225442834134</v>
      </c>
      <c r="V181">
        <v>0.61763285024154579</v>
      </c>
      <c r="W181">
        <v>0.65866344605475025</v>
      </c>
      <c r="X181">
        <v>0.6996940418679547</v>
      </c>
      <c r="Y181">
        <v>0.74072463768115915</v>
      </c>
      <c r="Z181">
        <v>0.7817552334943636</v>
      </c>
      <c r="AA181">
        <v>0.82278582930756805</v>
      </c>
      <c r="AB181">
        <v>0.8638164251207725</v>
      </c>
      <c r="AC181">
        <v>0.90484702093397695</v>
      </c>
      <c r="AD181">
        <v>0.9458776167471814</v>
      </c>
      <c r="AE181">
        <v>0.98690821256038586</v>
      </c>
      <c r="AF181">
        <v>1.0279388083735903</v>
      </c>
      <c r="AG181">
        <v>1.0689694041867948</v>
      </c>
      <c r="AH181">
        <v>1.1100000000000001</v>
      </c>
      <c r="AI181">
        <v>1.0986128614507538</v>
      </c>
      <c r="AJ181">
        <v>1.0873425399504622</v>
      </c>
      <c r="AK181">
        <v>1.0761878371100069</v>
      </c>
      <c r="AL181">
        <v>1.0651475668341641</v>
      </c>
      <c r="AM181">
        <v>1.0542205551954855</v>
      </c>
      <c r="AN181">
        <v>1.0434056403094725</v>
      </c>
      <c r="AO181">
        <v>1.0327016722110318</v>
      </c>
      <c r="AP181">
        <v>1.0221075127321981</v>
      </c>
      <c r="AQ181">
        <v>1.0116220353811107</v>
      </c>
      <c r="AR181">
        <v>1.0012441252222322</v>
      </c>
      <c r="AS181">
        <v>0.9909726787577956</v>
      </c>
      <c r="AT181">
        <v>0.98080660381046869</v>
      </c>
      <c r="AU181">
        <v>0.97074481940722046</v>
      </c>
      <c r="AV181">
        <v>0.96078625566437981</v>
      </c>
      <c r="AW181">
        <v>0.95092985367387362</v>
      </c>
      <c r="AX181">
        <v>0.94117456539063127</v>
      </c>
      <c r="AY181">
        <v>0.9315193535211449</v>
      </c>
      <c r="AZ181">
        <v>0.92196319141317218</v>
      </c>
      <c r="BA181">
        <v>0.91250506294657119</v>
      </c>
      <c r="BB181">
        <v>0.90314396242525463</v>
      </c>
      <c r="BC181">
        <v>0.89387889447025304</v>
      </c>
      <c r="BD181">
        <v>0.88470887391387476</v>
      </c>
      <c r="BE181">
        <v>0.87563292569495133</v>
      </c>
    </row>
    <row r="182" spans="4:57">
      <c r="D182" t="s">
        <v>253</v>
      </c>
      <c r="E182" t="s">
        <v>24</v>
      </c>
      <c r="F182" t="s">
        <v>20</v>
      </c>
      <c r="G182">
        <v>2.1739130434782605E-3</v>
      </c>
      <c r="H182">
        <v>3.2834138486312399E-2</v>
      </c>
      <c r="I182">
        <v>6.3494363929146536E-2</v>
      </c>
      <c r="J182">
        <v>9.4154589371980679E-2</v>
      </c>
      <c r="K182">
        <v>0.12481481481481482</v>
      </c>
      <c r="L182">
        <v>0.15547504025764897</v>
      </c>
      <c r="M182">
        <v>0.18613526570048311</v>
      </c>
      <c r="N182">
        <v>0.21679549114331725</v>
      </c>
      <c r="O182">
        <v>0.2474557165861514</v>
      </c>
      <c r="P182">
        <v>0.27811594202898554</v>
      </c>
      <c r="Q182">
        <v>0.30877616747181968</v>
      </c>
      <c r="R182">
        <v>0.33943639291465383</v>
      </c>
      <c r="S182">
        <v>0.37009661835748797</v>
      </c>
      <c r="T182">
        <v>0.40075684380032212</v>
      </c>
      <c r="U182">
        <v>0.43141706924315626</v>
      </c>
      <c r="V182">
        <v>0.4620772946859904</v>
      </c>
      <c r="W182">
        <v>0.49273752012882455</v>
      </c>
      <c r="X182">
        <v>0.52339774557165863</v>
      </c>
      <c r="Y182">
        <v>0.55405797101449272</v>
      </c>
      <c r="Z182">
        <v>0.58471819645732681</v>
      </c>
      <c r="AA182">
        <v>0.6153784219001609</v>
      </c>
      <c r="AB182">
        <v>0.64603864734299499</v>
      </c>
      <c r="AC182">
        <v>0.67669887278582908</v>
      </c>
      <c r="AD182">
        <v>0.70735909822866316</v>
      </c>
      <c r="AE182">
        <v>0.73801932367149725</v>
      </c>
      <c r="AF182">
        <v>0.76867954911433134</v>
      </c>
      <c r="AG182">
        <v>0.79933977455716543</v>
      </c>
      <c r="AH182">
        <v>0.83</v>
      </c>
      <c r="AI182">
        <v>0.82148529279650939</v>
      </c>
      <c r="AJ182">
        <v>0.8130579352782733</v>
      </c>
      <c r="AK182">
        <v>0.80471703135252748</v>
      </c>
      <c r="AL182">
        <v>0.79646169411923973</v>
      </c>
      <c r="AM182">
        <v>0.78829104577680431</v>
      </c>
      <c r="AN182">
        <v>0.7802042175287045</v>
      </c>
      <c r="AO182">
        <v>0.77220034949113181</v>
      </c>
      <c r="AP182">
        <v>0.76427859060155345</v>
      </c>
      <c r="AQ182">
        <v>0.75643809852821775</v>
      </c>
      <c r="AR182">
        <v>0.74867803958058776</v>
      </c>
      <c r="AS182">
        <v>0.74099758862069376</v>
      </c>
      <c r="AT182">
        <v>0.73339592897539529</v>
      </c>
      <c r="AU182">
        <v>0.725872252349543</v>
      </c>
      <c r="AV182">
        <v>0.71842575874003156</v>
      </c>
      <c r="AW182">
        <v>0.71105565635073409</v>
      </c>
      <c r="AX182">
        <v>0.7037611615083097</v>
      </c>
      <c r="AY182">
        <v>0.69654149857887393</v>
      </c>
      <c r="AZ182">
        <v>0.68939589988552497</v>
      </c>
      <c r="BA182">
        <v>0.68232360562671523</v>
      </c>
      <c r="BB182">
        <v>0.6753238637954605</v>
      </c>
      <c r="BC182">
        <v>0.66839593009937825</v>
      </c>
      <c r="BD182">
        <v>0.66153906788154582</v>
      </c>
      <c r="BE182">
        <v>0.65475254804217065</v>
      </c>
    </row>
    <row r="183" spans="4:57">
      <c r="D183" t="s">
        <v>253</v>
      </c>
      <c r="E183" t="s">
        <v>24</v>
      </c>
      <c r="F183" t="s">
        <v>5</v>
      </c>
      <c r="G183">
        <v>2.1739130434782605E-3</v>
      </c>
      <c r="H183">
        <v>3.7648953301127212E-2</v>
      </c>
      <c r="I183">
        <v>7.3123993558776162E-2</v>
      </c>
      <c r="J183">
        <v>0.10859903381642511</v>
      </c>
      <c r="K183">
        <v>0.14407407407407405</v>
      </c>
      <c r="L183">
        <v>0.17954911433172299</v>
      </c>
      <c r="M183">
        <v>0.21502415458937194</v>
      </c>
      <c r="N183">
        <v>0.25049919484702088</v>
      </c>
      <c r="O183">
        <v>0.28597423510466985</v>
      </c>
      <c r="P183">
        <v>0.32144927536231882</v>
      </c>
      <c r="Q183">
        <v>0.35692431561996779</v>
      </c>
      <c r="R183">
        <v>0.39239935587761676</v>
      </c>
      <c r="S183">
        <v>0.42787439613526573</v>
      </c>
      <c r="T183">
        <v>0.4633494363929147</v>
      </c>
      <c r="U183">
        <v>0.49882447665056368</v>
      </c>
      <c r="V183">
        <v>0.53429951690821265</v>
      </c>
      <c r="W183">
        <v>0.56977455716586156</v>
      </c>
      <c r="X183">
        <v>0.60524959742351048</v>
      </c>
      <c r="Y183">
        <v>0.64072463768115939</v>
      </c>
      <c r="Z183">
        <v>0.67619967793880831</v>
      </c>
      <c r="AA183">
        <v>0.71167471819645722</v>
      </c>
      <c r="AB183">
        <v>0.74714975845410614</v>
      </c>
      <c r="AC183">
        <v>0.78262479871175505</v>
      </c>
      <c r="AD183">
        <v>0.81809983896940397</v>
      </c>
      <c r="AE183">
        <v>0.85357487922705289</v>
      </c>
      <c r="AF183">
        <v>0.8890499194847018</v>
      </c>
      <c r="AG183">
        <v>0.92452495974235072</v>
      </c>
      <c r="AH183">
        <v>0.96</v>
      </c>
      <c r="AI183">
        <v>0.95015166395740858</v>
      </c>
      <c r="AJ183">
        <v>0.94040435887607532</v>
      </c>
      <c r="AK183">
        <v>0.93075704831135719</v>
      </c>
      <c r="AL183">
        <v>0.92120870645116892</v>
      </c>
      <c r="AM183">
        <v>0.91175831800690632</v>
      </c>
      <c r="AN183">
        <v>0.90240487810548964</v>
      </c>
      <c r="AO183">
        <v>0.89314739218251393</v>
      </c>
      <c r="AP183">
        <v>0.88398487587649555</v>
      </c>
      <c r="AQ183">
        <v>0.87491635492420361</v>
      </c>
      <c r="AR183">
        <v>0.86594086505706536</v>
      </c>
      <c r="AS183">
        <v>0.8570574518986338</v>
      </c>
      <c r="AT183">
        <v>0.84826517086310782</v>
      </c>
      <c r="AU183">
        <v>0.83956308705489313</v>
      </c>
      <c r="AV183">
        <v>0.83095027516919306</v>
      </c>
      <c r="AW183">
        <v>0.82242581939362014</v>
      </c>
      <c r="AX183">
        <v>0.81398881331081596</v>
      </c>
      <c r="AY183">
        <v>0.80563835980207099</v>
      </c>
      <c r="AZ183">
        <v>0.79737357095193251</v>
      </c>
      <c r="BA183">
        <v>0.78919356795379114</v>
      </c>
      <c r="BB183">
        <v>0.78109748101643628</v>
      </c>
      <c r="BC183">
        <v>0.77308444927157005</v>
      </c>
      <c r="BD183">
        <v>0.76515362068226989</v>
      </c>
      <c r="BE183">
        <v>0.7573041519523902</v>
      </c>
    </row>
    <row r="184" spans="4:57">
      <c r="D184" t="s">
        <v>253</v>
      </c>
      <c r="E184" t="s">
        <v>24</v>
      </c>
      <c r="F184" t="s">
        <v>19</v>
      </c>
      <c r="G184">
        <v>2.1739130434782605E-3</v>
      </c>
      <c r="H184">
        <v>4.1352657004830914E-2</v>
      </c>
      <c r="I184">
        <v>8.0531400966183567E-2</v>
      </c>
      <c r="J184">
        <v>0.11971014492753622</v>
      </c>
      <c r="K184">
        <v>0.15888888888888886</v>
      </c>
      <c r="L184">
        <v>0.19806763285024151</v>
      </c>
      <c r="M184">
        <v>0.23724637681159416</v>
      </c>
      <c r="N184">
        <v>0.27642512077294679</v>
      </c>
      <c r="O184">
        <v>0.31560386473429947</v>
      </c>
      <c r="P184">
        <v>0.35478260869565215</v>
      </c>
      <c r="Q184">
        <v>0.39396135265700483</v>
      </c>
      <c r="R184">
        <v>0.43314009661835751</v>
      </c>
      <c r="S184">
        <v>0.47231884057971019</v>
      </c>
      <c r="T184">
        <v>0.51149758454106287</v>
      </c>
      <c r="U184">
        <v>0.55067632850241555</v>
      </c>
      <c r="V184">
        <v>0.58985507246376823</v>
      </c>
      <c r="W184">
        <v>0.62903381642512091</v>
      </c>
      <c r="X184">
        <v>0.66821256038647359</v>
      </c>
      <c r="Y184">
        <v>0.70739130434782627</v>
      </c>
      <c r="Z184">
        <v>0.74657004830917895</v>
      </c>
      <c r="AA184">
        <v>0.78574879227053163</v>
      </c>
      <c r="AB184">
        <v>0.82492753623188431</v>
      </c>
      <c r="AC184">
        <v>0.86410628019323699</v>
      </c>
      <c r="AD184">
        <v>0.90328502415458967</v>
      </c>
      <c r="AE184">
        <v>0.94246376811594235</v>
      </c>
      <c r="AF184">
        <v>0.98164251207729503</v>
      </c>
      <c r="AG184">
        <v>1.0208212560386476</v>
      </c>
      <c r="AH184">
        <v>1.06</v>
      </c>
      <c r="AI184">
        <v>1.0491257956196387</v>
      </c>
      <c r="AJ184">
        <v>1.0383631462589999</v>
      </c>
      <c r="AK184">
        <v>1.0277109075104571</v>
      </c>
      <c r="AL184">
        <v>1.0171679467064991</v>
      </c>
      <c r="AM184">
        <v>1.0067331427992925</v>
      </c>
      <c r="AN184">
        <v>0.99640538624147834</v>
      </c>
      <c r="AO184">
        <v>0.98618357886819275</v>
      </c>
      <c r="AP184">
        <v>0.97606663378029745</v>
      </c>
      <c r="AQ184">
        <v>0.96605347522880847</v>
      </c>
      <c r="AR184">
        <v>0.95614303850050997</v>
      </c>
      <c r="AS184">
        <v>0.94633426980474178</v>
      </c>
      <c r="AT184">
        <v>0.93662612616134855</v>
      </c>
      <c r="AU184">
        <v>0.92701757528977813</v>
      </c>
      <c r="AV184">
        <v>0.91750759549931771</v>
      </c>
      <c r="AW184">
        <v>0.90809517558045594</v>
      </c>
      <c r="AX184">
        <v>0.89877931469735972</v>
      </c>
      <c r="AY184">
        <v>0.88955902228145389</v>
      </c>
      <c r="AZ184">
        <v>0.88043331792609258</v>
      </c>
      <c r="BA184">
        <v>0.87140123128231139</v>
      </c>
      <c r="BB184">
        <v>0.8624618019556487</v>
      </c>
      <c r="BC184">
        <v>0.85361407940402556</v>
      </c>
      <c r="BD184">
        <v>0.84485712283667325</v>
      </c>
      <c r="BE184">
        <v>0.83619000111409769</v>
      </c>
    </row>
    <row r="185" spans="4:57">
      <c r="F185" t="s">
        <v>254</v>
      </c>
      <c r="G185">
        <v>6.7106398458306793E-2</v>
      </c>
      <c r="H185">
        <v>9.8487943192973923E-2</v>
      </c>
      <c r="I185">
        <v>0.12980929482806353</v>
      </c>
      <c r="J185">
        <v>0.16095263651265904</v>
      </c>
      <c r="K185">
        <v>0.19187903728884523</v>
      </c>
      <c r="L185">
        <v>0.22282598712219165</v>
      </c>
      <c r="M185">
        <v>0.25418042441126754</v>
      </c>
      <c r="N185">
        <v>0.29263143009976578</v>
      </c>
      <c r="O185">
        <v>0.32412009244115553</v>
      </c>
      <c r="P185">
        <v>0.3554275939705337</v>
      </c>
      <c r="Q185">
        <v>0.38652866966894789</v>
      </c>
      <c r="R185">
        <v>0.4174896972058123</v>
      </c>
      <c r="S185">
        <v>0.44854231891980245</v>
      </c>
      <c r="T185">
        <v>0.47962393790313906</v>
      </c>
      <c r="U185">
        <v>0.51080789682339711</v>
      </c>
      <c r="V185">
        <v>0.54212782845165608</v>
      </c>
      <c r="W185">
        <v>0.57342975615919367</v>
      </c>
      <c r="X185">
        <v>0.60498691805993188</v>
      </c>
      <c r="Y185">
        <v>0.63663384510646437</v>
      </c>
      <c r="Z185">
        <v>0.6683377856318129</v>
      </c>
      <c r="AA185">
        <v>0.70022923124355385</v>
      </c>
      <c r="AB185">
        <v>0.73184287900264722</v>
      </c>
      <c r="AC185">
        <v>0.76316458717876279</v>
      </c>
      <c r="AD185">
        <v>0.79436757007233416</v>
      </c>
      <c r="AE185">
        <v>0.82592536238319114</v>
      </c>
      <c r="AF185">
        <v>0.85746620066589674</v>
      </c>
      <c r="AG185">
        <v>0.88862720778390869</v>
      </c>
      <c r="AH185">
        <v>0.91323819949345786</v>
      </c>
      <c r="AI185">
        <v>0.90315022451201166</v>
      </c>
      <c r="AJ185">
        <v>0.89305796999081688</v>
      </c>
      <c r="AK185">
        <v>0.88317328968677722</v>
      </c>
      <c r="AL185">
        <v>0.87350811159288877</v>
      </c>
      <c r="AM185">
        <v>0.86390737570142451</v>
      </c>
      <c r="AN185">
        <v>0.85430651364515287</v>
      </c>
      <c r="AO185">
        <v>0.84477373461631555</v>
      </c>
      <c r="AP185">
        <v>0.83538193388291215</v>
      </c>
      <c r="AQ185">
        <v>0.82608802796650604</v>
      </c>
      <c r="AR185">
        <v>0.81691984970161891</v>
      </c>
      <c r="AS185">
        <v>0.80789878139679605</v>
      </c>
      <c r="AT185">
        <v>0.79898550078209896</v>
      </c>
      <c r="AU185">
        <v>0.79016711724365873</v>
      </c>
      <c r="AV185">
        <v>0.78140487189381191</v>
      </c>
      <c r="AW185">
        <v>0.77276049555739468</v>
      </c>
      <c r="AX185">
        <v>0.76421807405175368</v>
      </c>
      <c r="AY185">
        <v>0.75578928522740052</v>
      </c>
      <c r="AZ185">
        <v>0.74747054039351402</v>
      </c>
      <c r="BA185">
        <v>0.73924560785954474</v>
      </c>
      <c r="BB185">
        <v>0.73111777177579473</v>
      </c>
      <c r="BC185">
        <v>0.72310647589521859</v>
      </c>
      <c r="BD185">
        <v>0.71522042779383477</v>
      </c>
      <c r="BE185">
        <v>0.70743882503319511</v>
      </c>
    </row>
    <row r="187" spans="4:57">
      <c r="D187" t="s">
        <v>237</v>
      </c>
      <c r="E187">
        <v>5</v>
      </c>
      <c r="F187" t="s">
        <v>238</v>
      </c>
      <c r="G187">
        <v>100</v>
      </c>
      <c r="H187">
        <v>100</v>
      </c>
      <c r="I187">
        <v>100</v>
      </c>
      <c r="J187">
        <v>100</v>
      </c>
      <c r="K187">
        <v>97</v>
      </c>
      <c r="L187">
        <v>97</v>
      </c>
      <c r="M187">
        <v>97</v>
      </c>
      <c r="N187">
        <v>97</v>
      </c>
      <c r="O187">
        <v>97</v>
      </c>
      <c r="P187">
        <v>97</v>
      </c>
      <c r="Q187">
        <v>97</v>
      </c>
      <c r="R187">
        <v>97</v>
      </c>
      <c r="S187">
        <v>97</v>
      </c>
      <c r="T187">
        <v>97</v>
      </c>
      <c r="U187">
        <v>97</v>
      </c>
      <c r="V187">
        <v>97</v>
      </c>
      <c r="W187">
        <v>97</v>
      </c>
      <c r="X187">
        <v>97</v>
      </c>
      <c r="Y187">
        <v>97</v>
      </c>
      <c r="Z187">
        <v>97</v>
      </c>
      <c r="AA187">
        <v>97</v>
      </c>
      <c r="AB187">
        <v>97</v>
      </c>
      <c r="AC187">
        <v>97</v>
      </c>
      <c r="AD187">
        <v>98</v>
      </c>
      <c r="AE187">
        <v>98</v>
      </c>
      <c r="AF187">
        <v>99</v>
      </c>
      <c r="AG187">
        <v>99</v>
      </c>
      <c r="AH187">
        <v>75</v>
      </c>
      <c r="AI187">
        <v>75</v>
      </c>
      <c r="AJ187">
        <v>75</v>
      </c>
      <c r="AK187">
        <v>75</v>
      </c>
      <c r="AL187">
        <v>57</v>
      </c>
      <c r="AM187">
        <v>57</v>
      </c>
      <c r="AN187">
        <v>57</v>
      </c>
      <c r="AO187">
        <v>57</v>
      </c>
      <c r="AP187">
        <v>57</v>
      </c>
      <c r="AQ187">
        <v>57</v>
      </c>
      <c r="AR187">
        <v>57</v>
      </c>
      <c r="AS187">
        <v>57</v>
      </c>
      <c r="AT187">
        <v>57</v>
      </c>
      <c r="AU187">
        <v>57</v>
      </c>
      <c r="AV187">
        <v>57</v>
      </c>
      <c r="AW187">
        <v>57</v>
      </c>
      <c r="AX187">
        <v>57</v>
      </c>
      <c r="AY187">
        <v>57</v>
      </c>
      <c r="AZ187">
        <v>57</v>
      </c>
      <c r="BA187">
        <v>57</v>
      </c>
      <c r="BB187">
        <v>57</v>
      </c>
      <c r="BC187">
        <v>57</v>
      </c>
      <c r="BD187">
        <v>57</v>
      </c>
      <c r="BE187">
        <v>57</v>
      </c>
    </row>
    <row r="188" spans="4:57">
      <c r="D188" t="s">
        <v>253</v>
      </c>
      <c r="E188" t="s">
        <v>230</v>
      </c>
      <c r="F188" t="s">
        <v>247</v>
      </c>
      <c r="G188">
        <v>97</v>
      </c>
      <c r="H188">
        <v>97</v>
      </c>
      <c r="I188">
        <v>97</v>
      </c>
      <c r="J188">
        <v>97</v>
      </c>
      <c r="K188">
        <v>99.4</v>
      </c>
      <c r="L188">
        <v>98.800000000000011</v>
      </c>
      <c r="M188">
        <v>98.200000000000017</v>
      </c>
      <c r="N188">
        <v>97.600000000000009</v>
      </c>
      <c r="O188">
        <v>97.000000000000014</v>
      </c>
      <c r="P188">
        <v>97.000000000000014</v>
      </c>
      <c r="Q188">
        <v>97.000000000000014</v>
      </c>
      <c r="R188">
        <v>97.000000000000014</v>
      </c>
      <c r="S188">
        <v>97.000000000000014</v>
      </c>
      <c r="T188">
        <v>97.000000000000014</v>
      </c>
      <c r="U188">
        <v>97.000000000000014</v>
      </c>
      <c r="V188">
        <v>97.000000000000014</v>
      </c>
      <c r="W188">
        <v>97.000000000000014</v>
      </c>
      <c r="X188">
        <v>97.000000000000014</v>
      </c>
      <c r="Y188">
        <v>97.000000000000014</v>
      </c>
      <c r="Z188">
        <v>97.000000000000014</v>
      </c>
      <c r="AA188">
        <v>97.000000000000014</v>
      </c>
      <c r="AB188">
        <v>97.000000000000014</v>
      </c>
      <c r="AC188">
        <v>97.000000000000014</v>
      </c>
      <c r="AD188">
        <v>97.200000000000017</v>
      </c>
      <c r="AE188">
        <v>97.4</v>
      </c>
      <c r="AF188">
        <v>97.8</v>
      </c>
      <c r="AG188">
        <v>98.2</v>
      </c>
      <c r="AH188">
        <v>93.800000000000011</v>
      </c>
      <c r="AI188">
        <v>89.2</v>
      </c>
      <c r="AJ188">
        <v>84.600000000000009</v>
      </c>
      <c r="AK188">
        <v>79.8</v>
      </c>
      <c r="AL188">
        <v>71.400000000000006</v>
      </c>
      <c r="AM188">
        <v>67.800000000000011</v>
      </c>
      <c r="AN188">
        <v>64.2</v>
      </c>
      <c r="AO188">
        <v>60.6</v>
      </c>
      <c r="AP188">
        <v>57</v>
      </c>
      <c r="AQ188">
        <v>57</v>
      </c>
      <c r="AR188">
        <v>57</v>
      </c>
      <c r="AS188">
        <v>57</v>
      </c>
      <c r="AT188">
        <v>57</v>
      </c>
      <c r="AU188">
        <v>57</v>
      </c>
      <c r="AV188">
        <v>57</v>
      </c>
      <c r="AW188">
        <v>57</v>
      </c>
      <c r="AX188">
        <v>57</v>
      </c>
      <c r="AY188">
        <v>57</v>
      </c>
      <c r="AZ188">
        <v>57</v>
      </c>
      <c r="BA188">
        <v>57</v>
      </c>
      <c r="BB188">
        <v>57</v>
      </c>
      <c r="BC188">
        <v>57</v>
      </c>
      <c r="BD188">
        <v>57</v>
      </c>
      <c r="BE188">
        <v>57</v>
      </c>
    </row>
    <row r="189" spans="4:57">
      <c r="D189" t="s">
        <v>253</v>
      </c>
      <c r="E189" t="s">
        <v>248</v>
      </c>
      <c r="F189" t="s">
        <v>44</v>
      </c>
      <c r="G189">
        <v>1985</v>
      </c>
      <c r="H189">
        <v>1986</v>
      </c>
      <c r="I189">
        <v>1987</v>
      </c>
      <c r="J189">
        <v>1988</v>
      </c>
      <c r="K189">
        <v>1989</v>
      </c>
      <c r="L189">
        <v>1990</v>
      </c>
      <c r="M189">
        <v>1991</v>
      </c>
      <c r="N189">
        <v>1992</v>
      </c>
      <c r="O189">
        <v>1993</v>
      </c>
      <c r="P189">
        <v>1994</v>
      </c>
      <c r="Q189">
        <v>1995</v>
      </c>
      <c r="R189">
        <v>1996</v>
      </c>
      <c r="S189">
        <v>1997</v>
      </c>
      <c r="T189">
        <v>1998</v>
      </c>
      <c r="U189">
        <v>1999</v>
      </c>
      <c r="V189">
        <v>2000</v>
      </c>
      <c r="W189">
        <v>2001</v>
      </c>
      <c r="X189">
        <v>2002</v>
      </c>
      <c r="Y189">
        <v>2003</v>
      </c>
      <c r="Z189">
        <v>2004</v>
      </c>
      <c r="AA189">
        <v>2005</v>
      </c>
      <c r="AB189">
        <v>2006</v>
      </c>
      <c r="AC189">
        <v>2007</v>
      </c>
      <c r="AD189">
        <v>2008</v>
      </c>
      <c r="AE189">
        <v>2009</v>
      </c>
      <c r="AF189">
        <v>2010</v>
      </c>
      <c r="AG189">
        <v>2011</v>
      </c>
      <c r="AH189">
        <v>2012</v>
      </c>
      <c r="AI189">
        <v>2013</v>
      </c>
      <c r="AJ189">
        <v>2014</v>
      </c>
      <c r="AK189">
        <v>2015</v>
      </c>
      <c r="AL189">
        <v>2016</v>
      </c>
      <c r="AM189">
        <v>2017</v>
      </c>
      <c r="AN189">
        <v>2018</v>
      </c>
      <c r="AO189">
        <v>2019</v>
      </c>
      <c r="AP189">
        <v>2020</v>
      </c>
      <c r="AQ189">
        <v>2021</v>
      </c>
      <c r="AR189">
        <v>2022</v>
      </c>
      <c r="AS189">
        <v>2023</v>
      </c>
      <c r="AT189">
        <v>2024</v>
      </c>
      <c r="AU189">
        <v>2025</v>
      </c>
      <c r="AV189">
        <v>2026</v>
      </c>
      <c r="AW189">
        <v>2027</v>
      </c>
      <c r="AX189">
        <v>2028</v>
      </c>
      <c r="AY189">
        <v>2029</v>
      </c>
      <c r="AZ189">
        <v>2030</v>
      </c>
      <c r="BA189">
        <v>2031</v>
      </c>
      <c r="BB189">
        <v>2032</v>
      </c>
      <c r="BC189">
        <v>2033</v>
      </c>
      <c r="BD189">
        <v>2034</v>
      </c>
      <c r="BE189">
        <v>2035</v>
      </c>
    </row>
    <row r="190" spans="4:57">
      <c r="D190" t="s">
        <v>253</v>
      </c>
      <c r="E190" t="s">
        <v>22</v>
      </c>
      <c r="F190" t="s">
        <v>21</v>
      </c>
      <c r="G190">
        <v>149.63646055437098</v>
      </c>
      <c r="H190">
        <v>149.63646055437098</v>
      </c>
      <c r="I190">
        <v>149.63646055437098</v>
      </c>
      <c r="J190">
        <v>149.63646055437098</v>
      </c>
      <c r="K190">
        <v>153.33880597014922</v>
      </c>
      <c r="L190">
        <v>152.41321961620469</v>
      </c>
      <c r="M190">
        <v>151.48763326226012</v>
      </c>
      <c r="N190">
        <v>150.56204690831555</v>
      </c>
      <c r="O190">
        <v>149.63646055437101</v>
      </c>
      <c r="P190">
        <v>149.63646055437101</v>
      </c>
      <c r="Q190">
        <v>149.63646055437101</v>
      </c>
      <c r="R190">
        <v>149.63646055437101</v>
      </c>
      <c r="S190">
        <v>149.63646055437101</v>
      </c>
      <c r="T190">
        <v>149.63646055437101</v>
      </c>
      <c r="U190">
        <v>149.63646055437101</v>
      </c>
      <c r="V190">
        <v>149.63646055437101</v>
      </c>
      <c r="W190">
        <v>149.63646055437101</v>
      </c>
      <c r="X190">
        <v>149.63646055437101</v>
      </c>
      <c r="Y190">
        <v>149.63646055437101</v>
      </c>
      <c r="Z190">
        <v>149.63646055437101</v>
      </c>
      <c r="AA190">
        <v>149.63646055437101</v>
      </c>
      <c r="AB190">
        <v>149.63646055437101</v>
      </c>
      <c r="AC190">
        <v>149.63646055437101</v>
      </c>
      <c r="AD190">
        <v>149.9449893390192</v>
      </c>
      <c r="AE190">
        <v>150.25351812366736</v>
      </c>
      <c r="AF190">
        <v>150.87057569296371</v>
      </c>
      <c r="AG190">
        <v>151.48763326226012</v>
      </c>
      <c r="AH190">
        <v>144.69999999999999</v>
      </c>
      <c r="AI190">
        <v>137.60383795309167</v>
      </c>
      <c r="AJ190">
        <v>130.50767590618335</v>
      </c>
      <c r="AK190">
        <v>123.10298507462684</v>
      </c>
      <c r="AL190">
        <v>110.14477611940298</v>
      </c>
      <c r="AM190">
        <v>104.5912579957356</v>
      </c>
      <c r="AN190">
        <v>99.037739872068215</v>
      </c>
      <c r="AO190">
        <v>93.484221748400842</v>
      </c>
      <c r="AP190">
        <v>87.930703624733468</v>
      </c>
      <c r="AQ190">
        <v>87.930703624733468</v>
      </c>
      <c r="AR190">
        <v>87.930703624733468</v>
      </c>
      <c r="AS190">
        <v>87.930703624733468</v>
      </c>
      <c r="AT190">
        <v>87.930703624733468</v>
      </c>
      <c r="AU190">
        <v>87.930703624733468</v>
      </c>
      <c r="AV190">
        <v>87.930703624733468</v>
      </c>
      <c r="AW190">
        <v>87.930703624733468</v>
      </c>
      <c r="AX190">
        <v>87.930703624733468</v>
      </c>
      <c r="AY190">
        <v>87.930703624733468</v>
      </c>
      <c r="AZ190">
        <v>87.930703624733468</v>
      </c>
      <c r="BA190">
        <v>87.930703624733468</v>
      </c>
      <c r="BB190">
        <v>87.930703624733468</v>
      </c>
      <c r="BC190">
        <v>87.930703624733468</v>
      </c>
      <c r="BD190">
        <v>87.930703624733468</v>
      </c>
      <c r="BE190">
        <v>87.930703624733468</v>
      </c>
    </row>
    <row r="191" spans="4:57">
      <c r="D191" t="s">
        <v>253</v>
      </c>
      <c r="E191" t="s">
        <v>22</v>
      </c>
      <c r="F191" t="s">
        <v>20</v>
      </c>
      <c r="G191">
        <v>149.63646055437098</v>
      </c>
      <c r="H191">
        <v>149.63646055437098</v>
      </c>
      <c r="I191">
        <v>149.63646055437098</v>
      </c>
      <c r="J191">
        <v>149.63646055437098</v>
      </c>
      <c r="K191">
        <v>153.33880597014922</v>
      </c>
      <c r="L191">
        <v>152.41321961620469</v>
      </c>
      <c r="M191">
        <v>151.48763326226012</v>
      </c>
      <c r="N191">
        <v>150.56204690831555</v>
      </c>
      <c r="O191">
        <v>149.63646055437101</v>
      </c>
      <c r="P191">
        <v>149.63646055437101</v>
      </c>
      <c r="Q191">
        <v>149.63646055437101</v>
      </c>
      <c r="R191">
        <v>149.63646055437101</v>
      </c>
      <c r="S191">
        <v>149.63646055437101</v>
      </c>
      <c r="T191">
        <v>149.63646055437101</v>
      </c>
      <c r="U191">
        <v>149.63646055437101</v>
      </c>
      <c r="V191">
        <v>149.63646055437101</v>
      </c>
      <c r="W191">
        <v>149.63646055437101</v>
      </c>
      <c r="X191">
        <v>149.63646055437101</v>
      </c>
      <c r="Y191">
        <v>149.63646055437101</v>
      </c>
      <c r="Z191">
        <v>149.63646055437101</v>
      </c>
      <c r="AA191">
        <v>149.63646055437101</v>
      </c>
      <c r="AB191">
        <v>149.63646055437101</v>
      </c>
      <c r="AC191">
        <v>149.63646055437101</v>
      </c>
      <c r="AD191">
        <v>149.9449893390192</v>
      </c>
      <c r="AE191">
        <v>150.25351812366736</v>
      </c>
      <c r="AF191">
        <v>150.87057569296371</v>
      </c>
      <c r="AG191">
        <v>151.48763326226012</v>
      </c>
      <c r="AH191">
        <v>144.69999999999999</v>
      </c>
      <c r="AI191">
        <v>137.60383795309167</v>
      </c>
      <c r="AJ191">
        <v>130.50767590618335</v>
      </c>
      <c r="AK191">
        <v>123.10298507462684</v>
      </c>
      <c r="AL191">
        <v>110.14477611940298</v>
      </c>
      <c r="AM191">
        <v>104.5912579957356</v>
      </c>
      <c r="AN191">
        <v>99.037739872068215</v>
      </c>
      <c r="AO191">
        <v>93.484221748400842</v>
      </c>
      <c r="AP191">
        <v>87.930703624733468</v>
      </c>
      <c r="AQ191">
        <v>87.930703624733468</v>
      </c>
      <c r="AR191">
        <v>87.930703624733468</v>
      </c>
      <c r="AS191">
        <v>87.930703624733468</v>
      </c>
      <c r="AT191">
        <v>87.930703624733468</v>
      </c>
      <c r="AU191">
        <v>87.930703624733468</v>
      </c>
      <c r="AV191">
        <v>87.930703624733468</v>
      </c>
      <c r="AW191">
        <v>87.930703624733468</v>
      </c>
      <c r="AX191">
        <v>87.930703624733468</v>
      </c>
      <c r="AY191">
        <v>87.930703624733468</v>
      </c>
      <c r="AZ191">
        <v>87.930703624733468</v>
      </c>
      <c r="BA191">
        <v>87.930703624733468</v>
      </c>
      <c r="BB191">
        <v>87.930703624733468</v>
      </c>
      <c r="BC191">
        <v>87.930703624733468</v>
      </c>
      <c r="BD191">
        <v>87.930703624733468</v>
      </c>
      <c r="BE191">
        <v>87.930703624733468</v>
      </c>
    </row>
    <row r="192" spans="4:57">
      <c r="D192" t="s">
        <v>253</v>
      </c>
      <c r="E192" t="s">
        <v>22</v>
      </c>
      <c r="F192" t="s">
        <v>5</v>
      </c>
      <c r="G192">
        <v>149.63646055437098</v>
      </c>
      <c r="H192">
        <v>149.63646055437098</v>
      </c>
      <c r="I192">
        <v>149.63646055437098</v>
      </c>
      <c r="J192">
        <v>149.63646055437098</v>
      </c>
      <c r="K192">
        <v>153.33880597014922</v>
      </c>
      <c r="L192">
        <v>152.41321961620469</v>
      </c>
      <c r="M192">
        <v>151.48763326226012</v>
      </c>
      <c r="N192">
        <v>150.56204690831555</v>
      </c>
      <c r="O192">
        <v>149.63646055437101</v>
      </c>
      <c r="P192">
        <v>149.63646055437101</v>
      </c>
      <c r="Q192">
        <v>149.63646055437101</v>
      </c>
      <c r="R192">
        <v>149.63646055437101</v>
      </c>
      <c r="S192">
        <v>149.63646055437101</v>
      </c>
      <c r="T192">
        <v>149.63646055437101</v>
      </c>
      <c r="U192">
        <v>149.63646055437101</v>
      </c>
      <c r="V192">
        <v>149.63646055437101</v>
      </c>
      <c r="W192">
        <v>149.63646055437101</v>
      </c>
      <c r="X192">
        <v>149.63646055437101</v>
      </c>
      <c r="Y192">
        <v>149.63646055437101</v>
      </c>
      <c r="Z192">
        <v>149.63646055437101</v>
      </c>
      <c r="AA192">
        <v>149.63646055437101</v>
      </c>
      <c r="AB192">
        <v>149.63646055437101</v>
      </c>
      <c r="AC192">
        <v>149.63646055437101</v>
      </c>
      <c r="AD192">
        <v>149.9449893390192</v>
      </c>
      <c r="AE192">
        <v>150.25351812366736</v>
      </c>
      <c r="AF192">
        <v>150.87057569296371</v>
      </c>
      <c r="AG192">
        <v>151.48763326226012</v>
      </c>
      <c r="AH192">
        <v>144.69999999999999</v>
      </c>
      <c r="AI192">
        <v>137.60383795309167</v>
      </c>
      <c r="AJ192">
        <v>130.50767590618335</v>
      </c>
      <c r="AK192">
        <v>123.10298507462684</v>
      </c>
      <c r="AL192">
        <v>110.14477611940298</v>
      </c>
      <c r="AM192">
        <v>104.5912579957356</v>
      </c>
      <c r="AN192">
        <v>99.037739872068215</v>
      </c>
      <c r="AO192">
        <v>93.484221748400842</v>
      </c>
      <c r="AP192">
        <v>87.930703624733468</v>
      </c>
      <c r="AQ192">
        <v>87.930703624733468</v>
      </c>
      <c r="AR192">
        <v>87.930703624733468</v>
      </c>
      <c r="AS192">
        <v>87.930703624733468</v>
      </c>
      <c r="AT192">
        <v>87.930703624733468</v>
      </c>
      <c r="AU192">
        <v>87.930703624733468</v>
      </c>
      <c r="AV192">
        <v>87.930703624733468</v>
      </c>
      <c r="AW192">
        <v>87.930703624733468</v>
      </c>
      <c r="AX192">
        <v>87.930703624733468</v>
      </c>
      <c r="AY192">
        <v>87.930703624733468</v>
      </c>
      <c r="AZ192">
        <v>87.930703624733468</v>
      </c>
      <c r="BA192">
        <v>87.930703624733468</v>
      </c>
      <c r="BB192">
        <v>87.930703624733468</v>
      </c>
      <c r="BC192">
        <v>87.930703624733468</v>
      </c>
      <c r="BD192">
        <v>87.930703624733468</v>
      </c>
      <c r="BE192">
        <v>87.930703624733468</v>
      </c>
    </row>
    <row r="193" spans="4:57">
      <c r="D193" t="s">
        <v>253</v>
      </c>
      <c r="E193" t="s">
        <v>22</v>
      </c>
      <c r="F193" t="s">
        <v>19</v>
      </c>
      <c r="G193">
        <v>149.63646055437098</v>
      </c>
      <c r="H193">
        <v>149.63646055437098</v>
      </c>
      <c r="I193">
        <v>149.63646055437098</v>
      </c>
      <c r="J193">
        <v>149.63646055437098</v>
      </c>
      <c r="K193">
        <v>153.33880597014922</v>
      </c>
      <c r="L193">
        <v>152.41321961620469</v>
      </c>
      <c r="M193">
        <v>151.48763326226012</v>
      </c>
      <c r="N193">
        <v>150.56204690831555</v>
      </c>
      <c r="O193">
        <v>149.63646055437101</v>
      </c>
      <c r="P193">
        <v>149.63646055437101</v>
      </c>
      <c r="Q193">
        <v>149.63646055437101</v>
      </c>
      <c r="R193">
        <v>149.63646055437101</v>
      </c>
      <c r="S193">
        <v>149.63646055437101</v>
      </c>
      <c r="T193">
        <v>149.63646055437101</v>
      </c>
      <c r="U193">
        <v>149.63646055437101</v>
      </c>
      <c r="V193">
        <v>149.63646055437101</v>
      </c>
      <c r="W193">
        <v>149.63646055437101</v>
      </c>
      <c r="X193">
        <v>149.63646055437101</v>
      </c>
      <c r="Y193">
        <v>149.63646055437101</v>
      </c>
      <c r="Z193">
        <v>149.63646055437101</v>
      </c>
      <c r="AA193">
        <v>149.63646055437101</v>
      </c>
      <c r="AB193">
        <v>149.63646055437101</v>
      </c>
      <c r="AC193">
        <v>149.63646055437101</v>
      </c>
      <c r="AD193">
        <v>149.9449893390192</v>
      </c>
      <c r="AE193">
        <v>150.25351812366736</v>
      </c>
      <c r="AF193">
        <v>150.87057569296371</v>
      </c>
      <c r="AG193">
        <v>151.48763326226012</v>
      </c>
      <c r="AH193">
        <v>144.69999999999999</v>
      </c>
      <c r="AI193">
        <v>137.60383795309167</v>
      </c>
      <c r="AJ193">
        <v>130.50767590618335</v>
      </c>
      <c r="AK193">
        <v>123.10298507462684</v>
      </c>
      <c r="AL193">
        <v>110.14477611940298</v>
      </c>
      <c r="AM193">
        <v>104.5912579957356</v>
      </c>
      <c r="AN193">
        <v>99.037739872068215</v>
      </c>
      <c r="AO193">
        <v>93.484221748400842</v>
      </c>
      <c r="AP193">
        <v>87.930703624733468</v>
      </c>
      <c r="AQ193">
        <v>87.930703624733468</v>
      </c>
      <c r="AR193">
        <v>87.930703624733468</v>
      </c>
      <c r="AS193">
        <v>87.930703624733468</v>
      </c>
      <c r="AT193">
        <v>87.930703624733468</v>
      </c>
      <c r="AU193">
        <v>87.930703624733468</v>
      </c>
      <c r="AV193">
        <v>87.930703624733468</v>
      </c>
      <c r="AW193">
        <v>87.930703624733468</v>
      </c>
      <c r="AX193">
        <v>87.930703624733468</v>
      </c>
      <c r="AY193">
        <v>87.930703624733468</v>
      </c>
      <c r="AZ193">
        <v>87.930703624733468</v>
      </c>
      <c r="BA193">
        <v>87.930703624733468</v>
      </c>
      <c r="BB193">
        <v>87.930703624733468</v>
      </c>
      <c r="BC193">
        <v>87.930703624733468</v>
      </c>
      <c r="BD193">
        <v>87.930703624733468</v>
      </c>
      <c r="BE193">
        <v>87.930703624733468</v>
      </c>
    </row>
    <row r="194" spans="4:57">
      <c r="D194" t="s">
        <v>253</v>
      </c>
      <c r="E194" t="s">
        <v>23</v>
      </c>
      <c r="F194" t="s">
        <v>21</v>
      </c>
      <c r="G194">
        <v>149.63646055437098</v>
      </c>
      <c r="H194">
        <v>149.63646055437098</v>
      </c>
      <c r="I194">
        <v>149.63646055437098</v>
      </c>
      <c r="J194">
        <v>149.63646055437098</v>
      </c>
      <c r="K194">
        <v>153.33880597014922</v>
      </c>
      <c r="L194">
        <v>152.41321961620469</v>
      </c>
      <c r="M194">
        <v>151.48763326226012</v>
      </c>
      <c r="N194">
        <v>150.56204690831555</v>
      </c>
      <c r="O194">
        <v>149.63646055437101</v>
      </c>
      <c r="P194">
        <v>149.63646055437101</v>
      </c>
      <c r="Q194">
        <v>149.63646055437101</v>
      </c>
      <c r="R194">
        <v>149.63646055437101</v>
      </c>
      <c r="S194">
        <v>149.63646055437101</v>
      </c>
      <c r="T194">
        <v>149.63646055437101</v>
      </c>
      <c r="U194">
        <v>149.63646055437101</v>
      </c>
      <c r="V194">
        <v>149.63646055437101</v>
      </c>
      <c r="W194">
        <v>149.63646055437101</v>
      </c>
      <c r="X194">
        <v>149.63646055437101</v>
      </c>
      <c r="Y194">
        <v>149.63646055437101</v>
      </c>
      <c r="Z194">
        <v>149.63646055437101</v>
      </c>
      <c r="AA194">
        <v>149.63646055437101</v>
      </c>
      <c r="AB194">
        <v>149.63646055437101</v>
      </c>
      <c r="AC194">
        <v>149.63646055437101</v>
      </c>
      <c r="AD194">
        <v>149.9449893390192</v>
      </c>
      <c r="AE194">
        <v>150.25351812366736</v>
      </c>
      <c r="AF194">
        <v>150.87057569296371</v>
      </c>
      <c r="AG194">
        <v>151.48763326226012</v>
      </c>
      <c r="AH194">
        <v>144.69999999999999</v>
      </c>
      <c r="AI194">
        <v>137.60383795309167</v>
      </c>
      <c r="AJ194">
        <v>130.50767590618335</v>
      </c>
      <c r="AK194">
        <v>123.10298507462684</v>
      </c>
      <c r="AL194">
        <v>110.14477611940298</v>
      </c>
      <c r="AM194">
        <v>104.5912579957356</v>
      </c>
      <c r="AN194">
        <v>99.037739872068215</v>
      </c>
      <c r="AO194">
        <v>93.484221748400842</v>
      </c>
      <c r="AP194">
        <v>87.930703624733468</v>
      </c>
      <c r="AQ194">
        <v>87.930703624733468</v>
      </c>
      <c r="AR194">
        <v>87.930703624733468</v>
      </c>
      <c r="AS194">
        <v>87.930703624733468</v>
      </c>
      <c r="AT194">
        <v>87.930703624733468</v>
      </c>
      <c r="AU194">
        <v>87.930703624733468</v>
      </c>
      <c r="AV194">
        <v>87.930703624733468</v>
      </c>
      <c r="AW194">
        <v>87.930703624733468</v>
      </c>
      <c r="AX194">
        <v>87.930703624733468</v>
      </c>
      <c r="AY194">
        <v>87.930703624733468</v>
      </c>
      <c r="AZ194">
        <v>87.930703624733468</v>
      </c>
      <c r="BA194">
        <v>87.930703624733468</v>
      </c>
      <c r="BB194">
        <v>87.930703624733468</v>
      </c>
      <c r="BC194">
        <v>87.930703624733468</v>
      </c>
      <c r="BD194">
        <v>87.930703624733468</v>
      </c>
      <c r="BE194">
        <v>87.930703624733468</v>
      </c>
    </row>
    <row r="195" spans="4:57">
      <c r="D195" t="s">
        <v>253</v>
      </c>
      <c r="E195" t="s">
        <v>23</v>
      </c>
      <c r="F195" t="s">
        <v>20</v>
      </c>
      <c r="G195">
        <v>149.63646055437098</v>
      </c>
      <c r="H195">
        <v>149.63646055437098</v>
      </c>
      <c r="I195">
        <v>149.63646055437098</v>
      </c>
      <c r="J195">
        <v>149.63646055437098</v>
      </c>
      <c r="K195">
        <v>153.33880597014922</v>
      </c>
      <c r="L195">
        <v>152.41321961620469</v>
      </c>
      <c r="M195">
        <v>151.48763326226012</v>
      </c>
      <c r="N195">
        <v>150.56204690831555</v>
      </c>
      <c r="O195">
        <v>149.63646055437101</v>
      </c>
      <c r="P195">
        <v>149.63646055437101</v>
      </c>
      <c r="Q195">
        <v>149.63646055437101</v>
      </c>
      <c r="R195">
        <v>149.63646055437101</v>
      </c>
      <c r="S195">
        <v>149.63646055437101</v>
      </c>
      <c r="T195">
        <v>149.63646055437101</v>
      </c>
      <c r="U195">
        <v>149.63646055437101</v>
      </c>
      <c r="V195">
        <v>149.63646055437101</v>
      </c>
      <c r="W195">
        <v>149.63646055437101</v>
      </c>
      <c r="X195">
        <v>149.63646055437101</v>
      </c>
      <c r="Y195">
        <v>149.63646055437101</v>
      </c>
      <c r="Z195">
        <v>149.63646055437101</v>
      </c>
      <c r="AA195">
        <v>149.63646055437101</v>
      </c>
      <c r="AB195">
        <v>149.63646055437101</v>
      </c>
      <c r="AC195">
        <v>149.63646055437101</v>
      </c>
      <c r="AD195">
        <v>149.9449893390192</v>
      </c>
      <c r="AE195">
        <v>150.25351812366736</v>
      </c>
      <c r="AF195">
        <v>150.87057569296371</v>
      </c>
      <c r="AG195">
        <v>151.48763326226012</v>
      </c>
      <c r="AH195">
        <v>144.69999999999999</v>
      </c>
      <c r="AI195">
        <v>137.60383795309167</v>
      </c>
      <c r="AJ195">
        <v>130.50767590618335</v>
      </c>
      <c r="AK195">
        <v>123.10298507462684</v>
      </c>
      <c r="AL195">
        <v>110.14477611940298</v>
      </c>
      <c r="AM195">
        <v>104.5912579957356</v>
      </c>
      <c r="AN195">
        <v>99.037739872068215</v>
      </c>
      <c r="AO195">
        <v>93.484221748400842</v>
      </c>
      <c r="AP195">
        <v>87.930703624733468</v>
      </c>
      <c r="AQ195">
        <v>87.930703624733468</v>
      </c>
      <c r="AR195">
        <v>87.930703624733468</v>
      </c>
      <c r="AS195">
        <v>87.930703624733468</v>
      </c>
      <c r="AT195">
        <v>87.930703624733468</v>
      </c>
      <c r="AU195">
        <v>87.930703624733468</v>
      </c>
      <c r="AV195">
        <v>87.930703624733468</v>
      </c>
      <c r="AW195">
        <v>87.930703624733468</v>
      </c>
      <c r="AX195">
        <v>87.930703624733468</v>
      </c>
      <c r="AY195">
        <v>87.930703624733468</v>
      </c>
      <c r="AZ195">
        <v>87.930703624733468</v>
      </c>
      <c r="BA195">
        <v>87.930703624733468</v>
      </c>
      <c r="BB195">
        <v>87.930703624733468</v>
      </c>
      <c r="BC195">
        <v>87.930703624733468</v>
      </c>
      <c r="BD195">
        <v>87.930703624733468</v>
      </c>
      <c r="BE195">
        <v>87.930703624733468</v>
      </c>
    </row>
    <row r="196" spans="4:57">
      <c r="D196" t="s">
        <v>253</v>
      </c>
      <c r="E196" t="s">
        <v>23</v>
      </c>
      <c r="F196" t="s">
        <v>5</v>
      </c>
      <c r="G196">
        <v>149.63646055437098</v>
      </c>
      <c r="H196">
        <v>149.63646055437098</v>
      </c>
      <c r="I196">
        <v>149.63646055437098</v>
      </c>
      <c r="J196">
        <v>149.63646055437098</v>
      </c>
      <c r="K196">
        <v>153.33880597014922</v>
      </c>
      <c r="L196">
        <v>152.41321961620469</v>
      </c>
      <c r="M196">
        <v>151.48763326226012</v>
      </c>
      <c r="N196">
        <v>150.56204690831555</v>
      </c>
      <c r="O196">
        <v>149.63646055437101</v>
      </c>
      <c r="P196">
        <v>149.63646055437101</v>
      </c>
      <c r="Q196">
        <v>149.63646055437101</v>
      </c>
      <c r="R196">
        <v>149.63646055437101</v>
      </c>
      <c r="S196">
        <v>149.63646055437101</v>
      </c>
      <c r="T196">
        <v>149.63646055437101</v>
      </c>
      <c r="U196">
        <v>149.63646055437101</v>
      </c>
      <c r="V196">
        <v>149.63646055437101</v>
      </c>
      <c r="W196">
        <v>149.63646055437101</v>
      </c>
      <c r="X196">
        <v>149.63646055437101</v>
      </c>
      <c r="Y196">
        <v>149.63646055437101</v>
      </c>
      <c r="Z196">
        <v>149.63646055437101</v>
      </c>
      <c r="AA196">
        <v>149.63646055437101</v>
      </c>
      <c r="AB196">
        <v>149.63646055437101</v>
      </c>
      <c r="AC196">
        <v>149.63646055437101</v>
      </c>
      <c r="AD196">
        <v>149.9449893390192</v>
      </c>
      <c r="AE196">
        <v>150.25351812366736</v>
      </c>
      <c r="AF196">
        <v>150.87057569296371</v>
      </c>
      <c r="AG196">
        <v>151.48763326226012</v>
      </c>
      <c r="AH196">
        <v>144.69999999999999</v>
      </c>
      <c r="AI196">
        <v>137.60383795309167</v>
      </c>
      <c r="AJ196">
        <v>130.50767590618335</v>
      </c>
      <c r="AK196">
        <v>123.10298507462684</v>
      </c>
      <c r="AL196">
        <v>110.14477611940298</v>
      </c>
      <c r="AM196">
        <v>104.5912579957356</v>
      </c>
      <c r="AN196">
        <v>99.037739872068215</v>
      </c>
      <c r="AO196">
        <v>93.484221748400842</v>
      </c>
      <c r="AP196">
        <v>87.930703624733468</v>
      </c>
      <c r="AQ196">
        <v>87.930703624733468</v>
      </c>
      <c r="AR196">
        <v>87.930703624733468</v>
      </c>
      <c r="AS196">
        <v>87.930703624733468</v>
      </c>
      <c r="AT196">
        <v>87.930703624733468</v>
      </c>
      <c r="AU196">
        <v>87.930703624733468</v>
      </c>
      <c r="AV196">
        <v>87.930703624733468</v>
      </c>
      <c r="AW196">
        <v>87.930703624733468</v>
      </c>
      <c r="AX196">
        <v>87.930703624733468</v>
      </c>
      <c r="AY196">
        <v>87.930703624733468</v>
      </c>
      <c r="AZ196">
        <v>87.930703624733468</v>
      </c>
      <c r="BA196">
        <v>87.930703624733468</v>
      </c>
      <c r="BB196">
        <v>87.930703624733468</v>
      </c>
      <c r="BC196">
        <v>87.930703624733468</v>
      </c>
      <c r="BD196">
        <v>87.930703624733468</v>
      </c>
      <c r="BE196">
        <v>87.930703624733468</v>
      </c>
    </row>
    <row r="197" spans="4:57">
      <c r="D197" t="s">
        <v>253</v>
      </c>
      <c r="E197" t="s">
        <v>23</v>
      </c>
      <c r="F197" t="s">
        <v>19</v>
      </c>
      <c r="G197">
        <v>149.63646055437098</v>
      </c>
      <c r="H197">
        <v>149.63646055437098</v>
      </c>
      <c r="I197">
        <v>149.63646055437098</v>
      </c>
      <c r="J197">
        <v>149.63646055437098</v>
      </c>
      <c r="K197">
        <v>153.33880597014922</v>
      </c>
      <c r="L197">
        <v>152.41321961620469</v>
      </c>
      <c r="M197">
        <v>151.48763326226012</v>
      </c>
      <c r="N197">
        <v>150.56204690831555</v>
      </c>
      <c r="O197">
        <v>149.63646055437101</v>
      </c>
      <c r="P197">
        <v>149.63646055437101</v>
      </c>
      <c r="Q197">
        <v>149.63646055437101</v>
      </c>
      <c r="R197">
        <v>149.63646055437101</v>
      </c>
      <c r="S197">
        <v>149.63646055437101</v>
      </c>
      <c r="T197">
        <v>149.63646055437101</v>
      </c>
      <c r="U197">
        <v>149.63646055437101</v>
      </c>
      <c r="V197">
        <v>149.63646055437101</v>
      </c>
      <c r="W197">
        <v>149.63646055437101</v>
      </c>
      <c r="X197">
        <v>149.63646055437101</v>
      </c>
      <c r="Y197">
        <v>149.63646055437101</v>
      </c>
      <c r="Z197">
        <v>149.63646055437101</v>
      </c>
      <c r="AA197">
        <v>149.63646055437101</v>
      </c>
      <c r="AB197">
        <v>149.63646055437101</v>
      </c>
      <c r="AC197">
        <v>149.63646055437101</v>
      </c>
      <c r="AD197">
        <v>149.9449893390192</v>
      </c>
      <c r="AE197">
        <v>150.25351812366736</v>
      </c>
      <c r="AF197">
        <v>150.87057569296371</v>
      </c>
      <c r="AG197">
        <v>151.48763326226012</v>
      </c>
      <c r="AH197">
        <v>144.69999999999999</v>
      </c>
      <c r="AI197">
        <v>137.60383795309167</v>
      </c>
      <c r="AJ197">
        <v>130.50767590618335</v>
      </c>
      <c r="AK197">
        <v>123.10298507462684</v>
      </c>
      <c r="AL197">
        <v>110.14477611940298</v>
      </c>
      <c r="AM197">
        <v>104.5912579957356</v>
      </c>
      <c r="AN197">
        <v>99.037739872068215</v>
      </c>
      <c r="AO197">
        <v>93.484221748400842</v>
      </c>
      <c r="AP197">
        <v>87.930703624733468</v>
      </c>
      <c r="AQ197">
        <v>87.930703624733468</v>
      </c>
      <c r="AR197">
        <v>87.930703624733468</v>
      </c>
      <c r="AS197">
        <v>87.930703624733468</v>
      </c>
      <c r="AT197">
        <v>87.930703624733468</v>
      </c>
      <c r="AU197">
        <v>87.930703624733468</v>
      </c>
      <c r="AV197">
        <v>87.930703624733468</v>
      </c>
      <c r="AW197">
        <v>87.930703624733468</v>
      </c>
      <c r="AX197">
        <v>87.930703624733468</v>
      </c>
      <c r="AY197">
        <v>87.930703624733468</v>
      </c>
      <c r="AZ197">
        <v>87.930703624733468</v>
      </c>
      <c r="BA197">
        <v>87.930703624733468</v>
      </c>
      <c r="BB197">
        <v>87.930703624733468</v>
      </c>
      <c r="BC197">
        <v>87.930703624733468</v>
      </c>
      <c r="BD197">
        <v>87.930703624733468</v>
      </c>
      <c r="BE197">
        <v>87.930703624733468</v>
      </c>
    </row>
    <row r="198" spans="4:57">
      <c r="D198" t="s">
        <v>253</v>
      </c>
      <c r="E198" t="s">
        <v>24</v>
      </c>
      <c r="F198" t="s">
        <v>21</v>
      </c>
      <c r="G198">
        <v>149.63646055437098</v>
      </c>
      <c r="H198">
        <v>149.63646055437098</v>
      </c>
      <c r="I198">
        <v>149.63646055437098</v>
      </c>
      <c r="J198">
        <v>149.63646055437098</v>
      </c>
      <c r="K198">
        <v>153.33880597014922</v>
      </c>
      <c r="L198">
        <v>152.41321961620469</v>
      </c>
      <c r="M198">
        <v>151.48763326226012</v>
      </c>
      <c r="N198">
        <v>150.56204690831555</v>
      </c>
      <c r="O198">
        <v>149.63646055437101</v>
      </c>
      <c r="P198">
        <v>149.63646055437101</v>
      </c>
      <c r="Q198">
        <v>149.63646055437101</v>
      </c>
      <c r="R198">
        <v>149.63646055437101</v>
      </c>
      <c r="S198">
        <v>149.63646055437101</v>
      </c>
      <c r="T198">
        <v>149.63646055437101</v>
      </c>
      <c r="U198">
        <v>149.63646055437101</v>
      </c>
      <c r="V198">
        <v>149.63646055437101</v>
      </c>
      <c r="W198">
        <v>149.63646055437101</v>
      </c>
      <c r="X198">
        <v>149.63646055437101</v>
      </c>
      <c r="Y198">
        <v>149.63646055437101</v>
      </c>
      <c r="Z198">
        <v>149.63646055437101</v>
      </c>
      <c r="AA198">
        <v>149.63646055437101</v>
      </c>
      <c r="AB198">
        <v>149.63646055437101</v>
      </c>
      <c r="AC198">
        <v>149.63646055437101</v>
      </c>
      <c r="AD198">
        <v>149.9449893390192</v>
      </c>
      <c r="AE198">
        <v>150.25351812366736</v>
      </c>
      <c r="AF198">
        <v>150.87057569296371</v>
      </c>
      <c r="AG198">
        <v>151.48763326226012</v>
      </c>
      <c r="AH198">
        <v>144.69999999999999</v>
      </c>
      <c r="AI198">
        <v>137.60383795309167</v>
      </c>
      <c r="AJ198">
        <v>130.50767590618335</v>
      </c>
      <c r="AK198">
        <v>123.10298507462684</v>
      </c>
      <c r="AL198">
        <v>110.14477611940298</v>
      </c>
      <c r="AM198">
        <v>104.5912579957356</v>
      </c>
      <c r="AN198">
        <v>99.037739872068215</v>
      </c>
      <c r="AO198">
        <v>93.484221748400842</v>
      </c>
      <c r="AP198">
        <v>87.930703624733468</v>
      </c>
      <c r="AQ198">
        <v>87.930703624733468</v>
      </c>
      <c r="AR198">
        <v>87.930703624733468</v>
      </c>
      <c r="AS198">
        <v>87.930703624733468</v>
      </c>
      <c r="AT198">
        <v>87.930703624733468</v>
      </c>
      <c r="AU198">
        <v>87.930703624733468</v>
      </c>
      <c r="AV198">
        <v>87.930703624733468</v>
      </c>
      <c r="AW198">
        <v>87.930703624733468</v>
      </c>
      <c r="AX198">
        <v>87.930703624733468</v>
      </c>
      <c r="AY198">
        <v>87.930703624733468</v>
      </c>
      <c r="AZ198">
        <v>87.930703624733468</v>
      </c>
      <c r="BA198">
        <v>87.930703624733468</v>
      </c>
      <c r="BB198">
        <v>87.930703624733468</v>
      </c>
      <c r="BC198">
        <v>87.930703624733468</v>
      </c>
      <c r="BD198">
        <v>87.930703624733468</v>
      </c>
      <c r="BE198">
        <v>87.930703624733468</v>
      </c>
    </row>
    <row r="199" spans="4:57">
      <c r="D199" t="s">
        <v>253</v>
      </c>
      <c r="E199" t="s">
        <v>24</v>
      </c>
      <c r="F199" t="s">
        <v>20</v>
      </c>
      <c r="G199">
        <v>149.63646055437098</v>
      </c>
      <c r="H199">
        <v>149.63646055437098</v>
      </c>
      <c r="I199">
        <v>149.63646055437098</v>
      </c>
      <c r="J199">
        <v>149.63646055437098</v>
      </c>
      <c r="K199">
        <v>153.33880597014922</v>
      </c>
      <c r="L199">
        <v>152.41321961620469</v>
      </c>
      <c r="M199">
        <v>151.48763326226012</v>
      </c>
      <c r="N199">
        <v>150.56204690831555</v>
      </c>
      <c r="O199">
        <v>149.63646055437101</v>
      </c>
      <c r="P199">
        <v>149.63646055437101</v>
      </c>
      <c r="Q199">
        <v>149.63646055437101</v>
      </c>
      <c r="R199">
        <v>149.63646055437101</v>
      </c>
      <c r="S199">
        <v>149.63646055437101</v>
      </c>
      <c r="T199">
        <v>149.63646055437101</v>
      </c>
      <c r="U199">
        <v>149.63646055437101</v>
      </c>
      <c r="V199">
        <v>149.63646055437101</v>
      </c>
      <c r="W199">
        <v>149.63646055437101</v>
      </c>
      <c r="X199">
        <v>149.63646055437101</v>
      </c>
      <c r="Y199">
        <v>149.63646055437101</v>
      </c>
      <c r="Z199">
        <v>149.63646055437101</v>
      </c>
      <c r="AA199">
        <v>149.63646055437101</v>
      </c>
      <c r="AB199">
        <v>149.63646055437101</v>
      </c>
      <c r="AC199">
        <v>149.63646055437101</v>
      </c>
      <c r="AD199">
        <v>149.9449893390192</v>
      </c>
      <c r="AE199">
        <v>150.25351812366736</v>
      </c>
      <c r="AF199">
        <v>150.87057569296371</v>
      </c>
      <c r="AG199">
        <v>151.48763326226012</v>
      </c>
      <c r="AH199">
        <v>144.69999999999999</v>
      </c>
      <c r="AI199">
        <v>137.60383795309167</v>
      </c>
      <c r="AJ199">
        <v>130.50767590618335</v>
      </c>
      <c r="AK199">
        <v>123.10298507462684</v>
      </c>
      <c r="AL199">
        <v>110.14477611940298</v>
      </c>
      <c r="AM199">
        <v>104.5912579957356</v>
      </c>
      <c r="AN199">
        <v>99.037739872068215</v>
      </c>
      <c r="AO199">
        <v>93.484221748400842</v>
      </c>
      <c r="AP199">
        <v>87.930703624733468</v>
      </c>
      <c r="AQ199">
        <v>87.930703624733468</v>
      </c>
      <c r="AR199">
        <v>87.930703624733468</v>
      </c>
      <c r="AS199">
        <v>87.930703624733468</v>
      </c>
      <c r="AT199">
        <v>87.930703624733468</v>
      </c>
      <c r="AU199">
        <v>87.930703624733468</v>
      </c>
      <c r="AV199">
        <v>87.930703624733468</v>
      </c>
      <c r="AW199">
        <v>87.930703624733468</v>
      </c>
      <c r="AX199">
        <v>87.930703624733468</v>
      </c>
      <c r="AY199">
        <v>87.930703624733468</v>
      </c>
      <c r="AZ199">
        <v>87.930703624733468</v>
      </c>
      <c r="BA199">
        <v>87.930703624733468</v>
      </c>
      <c r="BB199">
        <v>87.930703624733468</v>
      </c>
      <c r="BC199">
        <v>87.930703624733468</v>
      </c>
      <c r="BD199">
        <v>87.930703624733468</v>
      </c>
      <c r="BE199">
        <v>87.930703624733468</v>
      </c>
    </row>
    <row r="200" spans="4:57">
      <c r="D200" t="s">
        <v>253</v>
      </c>
      <c r="E200" t="s">
        <v>24</v>
      </c>
      <c r="F200" t="s">
        <v>5</v>
      </c>
      <c r="G200">
        <v>149.63646055437098</v>
      </c>
      <c r="H200">
        <v>149.63646055437098</v>
      </c>
      <c r="I200">
        <v>149.63646055437098</v>
      </c>
      <c r="J200">
        <v>149.63646055437098</v>
      </c>
      <c r="K200">
        <v>153.33880597014922</v>
      </c>
      <c r="L200">
        <v>152.41321961620469</v>
      </c>
      <c r="M200">
        <v>151.48763326226012</v>
      </c>
      <c r="N200">
        <v>150.56204690831555</v>
      </c>
      <c r="O200">
        <v>149.63646055437101</v>
      </c>
      <c r="P200">
        <v>149.63646055437101</v>
      </c>
      <c r="Q200">
        <v>149.63646055437101</v>
      </c>
      <c r="R200">
        <v>149.63646055437101</v>
      </c>
      <c r="S200">
        <v>149.63646055437101</v>
      </c>
      <c r="T200">
        <v>149.63646055437101</v>
      </c>
      <c r="U200">
        <v>149.63646055437101</v>
      </c>
      <c r="V200">
        <v>149.63646055437101</v>
      </c>
      <c r="W200">
        <v>149.63646055437101</v>
      </c>
      <c r="X200">
        <v>149.63646055437101</v>
      </c>
      <c r="Y200">
        <v>149.63646055437101</v>
      </c>
      <c r="Z200">
        <v>149.63646055437101</v>
      </c>
      <c r="AA200">
        <v>149.63646055437101</v>
      </c>
      <c r="AB200">
        <v>149.63646055437101</v>
      </c>
      <c r="AC200">
        <v>149.63646055437101</v>
      </c>
      <c r="AD200">
        <v>149.9449893390192</v>
      </c>
      <c r="AE200">
        <v>150.25351812366736</v>
      </c>
      <c r="AF200">
        <v>150.87057569296371</v>
      </c>
      <c r="AG200">
        <v>151.48763326226012</v>
      </c>
      <c r="AH200">
        <v>144.69999999999999</v>
      </c>
      <c r="AI200">
        <v>137.60383795309167</v>
      </c>
      <c r="AJ200">
        <v>130.50767590618335</v>
      </c>
      <c r="AK200">
        <v>123.10298507462684</v>
      </c>
      <c r="AL200">
        <v>110.14477611940298</v>
      </c>
      <c r="AM200">
        <v>104.5912579957356</v>
      </c>
      <c r="AN200">
        <v>99.037739872068215</v>
      </c>
      <c r="AO200">
        <v>93.484221748400842</v>
      </c>
      <c r="AP200">
        <v>87.930703624733468</v>
      </c>
      <c r="AQ200">
        <v>87.930703624733468</v>
      </c>
      <c r="AR200">
        <v>87.930703624733468</v>
      </c>
      <c r="AS200">
        <v>87.930703624733468</v>
      </c>
      <c r="AT200">
        <v>87.930703624733468</v>
      </c>
      <c r="AU200">
        <v>87.930703624733468</v>
      </c>
      <c r="AV200">
        <v>87.930703624733468</v>
      </c>
      <c r="AW200">
        <v>87.930703624733468</v>
      </c>
      <c r="AX200">
        <v>87.930703624733468</v>
      </c>
      <c r="AY200">
        <v>87.930703624733468</v>
      </c>
      <c r="AZ200">
        <v>87.930703624733468</v>
      </c>
      <c r="BA200">
        <v>87.930703624733468</v>
      </c>
      <c r="BB200">
        <v>87.930703624733468</v>
      </c>
      <c r="BC200">
        <v>87.930703624733468</v>
      </c>
      <c r="BD200">
        <v>87.930703624733468</v>
      </c>
      <c r="BE200">
        <v>87.930703624733468</v>
      </c>
    </row>
    <row r="201" spans="4:57">
      <c r="D201" t="s">
        <v>253</v>
      </c>
      <c r="E201" t="s">
        <v>24</v>
      </c>
      <c r="F201" t="s">
        <v>19</v>
      </c>
      <c r="G201">
        <v>149.63646055437098</v>
      </c>
      <c r="H201">
        <v>149.63646055437098</v>
      </c>
      <c r="I201">
        <v>149.63646055437098</v>
      </c>
      <c r="J201">
        <v>149.63646055437098</v>
      </c>
      <c r="K201">
        <v>153.33880597014922</v>
      </c>
      <c r="L201">
        <v>152.41321961620469</v>
      </c>
      <c r="M201">
        <v>151.48763326226012</v>
      </c>
      <c r="N201">
        <v>150.56204690831555</v>
      </c>
      <c r="O201">
        <v>149.63646055437101</v>
      </c>
      <c r="P201">
        <v>149.63646055437101</v>
      </c>
      <c r="Q201">
        <v>149.63646055437101</v>
      </c>
      <c r="R201">
        <v>149.63646055437101</v>
      </c>
      <c r="S201">
        <v>149.63646055437101</v>
      </c>
      <c r="T201">
        <v>149.63646055437101</v>
      </c>
      <c r="U201">
        <v>149.63646055437101</v>
      </c>
      <c r="V201">
        <v>149.63646055437101</v>
      </c>
      <c r="W201">
        <v>149.63646055437101</v>
      </c>
      <c r="X201">
        <v>149.63646055437101</v>
      </c>
      <c r="Y201">
        <v>149.63646055437101</v>
      </c>
      <c r="Z201">
        <v>149.63646055437101</v>
      </c>
      <c r="AA201">
        <v>149.63646055437101</v>
      </c>
      <c r="AB201">
        <v>149.63646055437101</v>
      </c>
      <c r="AC201">
        <v>149.63646055437101</v>
      </c>
      <c r="AD201">
        <v>149.9449893390192</v>
      </c>
      <c r="AE201">
        <v>150.25351812366736</v>
      </c>
      <c r="AF201">
        <v>150.87057569296371</v>
      </c>
      <c r="AG201">
        <v>151.48763326226012</v>
      </c>
      <c r="AH201">
        <v>144.69999999999999</v>
      </c>
      <c r="AI201">
        <v>137.60383795309167</v>
      </c>
      <c r="AJ201">
        <v>130.50767590618335</v>
      </c>
      <c r="AK201">
        <v>123.10298507462684</v>
      </c>
      <c r="AL201">
        <v>110.14477611940298</v>
      </c>
      <c r="AM201">
        <v>104.5912579957356</v>
      </c>
      <c r="AN201">
        <v>99.037739872068215</v>
      </c>
      <c r="AO201">
        <v>93.484221748400842</v>
      </c>
      <c r="AP201">
        <v>87.930703624733468</v>
      </c>
      <c r="AQ201">
        <v>87.930703624733468</v>
      </c>
      <c r="AR201">
        <v>87.930703624733468</v>
      </c>
      <c r="AS201">
        <v>87.930703624733468</v>
      </c>
      <c r="AT201">
        <v>87.930703624733468</v>
      </c>
      <c r="AU201">
        <v>87.930703624733468</v>
      </c>
      <c r="AV201">
        <v>87.930703624733468</v>
      </c>
      <c r="AW201">
        <v>87.930703624733468</v>
      </c>
      <c r="AX201">
        <v>87.930703624733468</v>
      </c>
      <c r="AY201">
        <v>87.930703624733468</v>
      </c>
      <c r="AZ201">
        <v>87.930703624733468</v>
      </c>
      <c r="BA201">
        <v>87.930703624733468</v>
      </c>
      <c r="BB201">
        <v>87.930703624733468</v>
      </c>
      <c r="BC201">
        <v>87.930703624733468</v>
      </c>
      <c r="BD201">
        <v>87.930703624733468</v>
      </c>
      <c r="BE201">
        <v>87.930703624733468</v>
      </c>
    </row>
    <row r="202" spans="4:57">
      <c r="D202" t="s">
        <v>253</v>
      </c>
    </row>
    <row r="203" spans="4:57">
      <c r="D203" t="s">
        <v>253</v>
      </c>
      <c r="E203" t="s">
        <v>249</v>
      </c>
      <c r="F203" t="s">
        <v>242</v>
      </c>
      <c r="G203">
        <v>1985</v>
      </c>
      <c r="H203">
        <v>1986</v>
      </c>
      <c r="I203">
        <v>1987</v>
      </c>
      <c r="J203">
        <v>1988</v>
      </c>
      <c r="K203">
        <v>1989</v>
      </c>
      <c r="L203">
        <v>1990</v>
      </c>
      <c r="M203">
        <v>1991</v>
      </c>
      <c r="N203">
        <v>1992</v>
      </c>
      <c r="O203">
        <v>1993</v>
      </c>
      <c r="P203">
        <v>1994</v>
      </c>
      <c r="Q203">
        <v>1995</v>
      </c>
      <c r="R203">
        <v>1996</v>
      </c>
      <c r="S203">
        <v>1997</v>
      </c>
      <c r="T203">
        <v>1998</v>
      </c>
      <c r="U203">
        <v>1999</v>
      </c>
      <c r="V203">
        <v>2000</v>
      </c>
      <c r="W203">
        <v>2001</v>
      </c>
      <c r="X203">
        <v>2002</v>
      </c>
      <c r="Y203">
        <v>2003</v>
      </c>
      <c r="Z203">
        <v>2004</v>
      </c>
      <c r="AA203">
        <v>2005</v>
      </c>
      <c r="AB203">
        <v>2006</v>
      </c>
      <c r="AC203">
        <v>2007</v>
      </c>
      <c r="AD203">
        <v>2008</v>
      </c>
      <c r="AE203">
        <v>2009</v>
      </c>
      <c r="AF203">
        <v>2010</v>
      </c>
      <c r="AG203">
        <v>2011</v>
      </c>
      <c r="AH203">
        <v>2012</v>
      </c>
      <c r="AI203">
        <v>2013</v>
      </c>
      <c r="AJ203">
        <v>2014</v>
      </c>
      <c r="AK203">
        <v>2015</v>
      </c>
      <c r="AL203">
        <v>2016</v>
      </c>
      <c r="AM203">
        <v>2017</v>
      </c>
      <c r="AN203">
        <v>2018</v>
      </c>
      <c r="AO203">
        <v>2019</v>
      </c>
      <c r="AP203">
        <v>2020</v>
      </c>
      <c r="AQ203">
        <v>2021</v>
      </c>
      <c r="AR203">
        <v>2022</v>
      </c>
      <c r="AS203">
        <v>2023</v>
      </c>
      <c r="AT203">
        <v>2024</v>
      </c>
      <c r="AU203">
        <v>2025</v>
      </c>
      <c r="AV203">
        <v>2026</v>
      </c>
      <c r="AW203">
        <v>2027</v>
      </c>
      <c r="AX203">
        <v>2028</v>
      </c>
      <c r="AY203">
        <v>2029</v>
      </c>
      <c r="AZ203">
        <v>2030</v>
      </c>
      <c r="BA203">
        <v>2031</v>
      </c>
      <c r="BB203">
        <v>2032</v>
      </c>
      <c r="BC203">
        <v>2033</v>
      </c>
      <c r="BD203">
        <v>2034</v>
      </c>
      <c r="BE203">
        <v>2035</v>
      </c>
    </row>
    <row r="204" spans="4:57">
      <c r="D204" t="s">
        <v>253</v>
      </c>
      <c r="E204" t="s">
        <v>22</v>
      </c>
      <c r="F204" t="s">
        <v>21</v>
      </c>
      <c r="G204">
        <v>3.9177195701415277</v>
      </c>
      <c r="H204">
        <v>5.686008719603822</v>
      </c>
      <c r="I204">
        <v>7.4825543379682333</v>
      </c>
      <c r="J204">
        <v>9.3132637136663288</v>
      </c>
      <c r="K204">
        <v>11.478808256617928</v>
      </c>
      <c r="L204">
        <v>13.425065115070064</v>
      </c>
      <c r="M204">
        <v>15.451337082218787</v>
      </c>
      <c r="N204">
        <v>17.110242809372615</v>
      </c>
      <c r="O204">
        <v>19.435153490752786</v>
      </c>
      <c r="P204">
        <v>22.010560633030106</v>
      </c>
      <c r="Q204">
        <v>24.609862732069129</v>
      </c>
      <c r="R204">
        <v>27.364386425768245</v>
      </c>
      <c r="S204">
        <v>30.192890870936946</v>
      </c>
      <c r="T204">
        <v>33.249564093750713</v>
      </c>
      <c r="U204">
        <v>36.423383492385511</v>
      </c>
      <c r="V204">
        <v>39.628796973680295</v>
      </c>
      <c r="W204">
        <v>42.924067220669279</v>
      </c>
      <c r="X204">
        <v>46.465421544499584</v>
      </c>
      <c r="Y204">
        <v>50.383234788247762</v>
      </c>
      <c r="Z204">
        <v>54.700599543589576</v>
      </c>
      <c r="AA204">
        <v>59.647945754227109</v>
      </c>
      <c r="AB204">
        <v>64.374172507319884</v>
      </c>
      <c r="AC204">
        <v>68.492604034462047</v>
      </c>
      <c r="AD204">
        <v>72.349959925934527</v>
      </c>
      <c r="AE204">
        <v>76.041320372782891</v>
      </c>
      <c r="AF204">
        <v>79.861753623545496</v>
      </c>
      <c r="AG204">
        <v>83.680540914137794</v>
      </c>
      <c r="AH204">
        <v>84.501567401999992</v>
      </c>
      <c r="AI204">
        <v>80.499655656987969</v>
      </c>
      <c r="AJ204">
        <v>76.764063220862127</v>
      </c>
      <c r="AK204">
        <v>73.04073543322697</v>
      </c>
      <c r="AL204">
        <v>65.92352859946314</v>
      </c>
      <c r="AM204">
        <v>63.100882760815551</v>
      </c>
      <c r="AN204">
        <v>60.175551887524499</v>
      </c>
      <c r="AO204">
        <v>57.191073302802877</v>
      </c>
      <c r="AP204">
        <v>54.134277433798793</v>
      </c>
      <c r="AQ204">
        <v>54.438747214575677</v>
      </c>
      <c r="AR204">
        <v>54.727575269969932</v>
      </c>
      <c r="AS204">
        <v>55.014158956529187</v>
      </c>
      <c r="AT204">
        <v>55.309025274884782</v>
      </c>
      <c r="AU204">
        <v>55.620049504794054</v>
      </c>
      <c r="AV204">
        <v>55.930530182738558</v>
      </c>
      <c r="AW204">
        <v>56.241245901953967</v>
      </c>
      <c r="AX204">
        <v>56.543838298194117</v>
      </c>
      <c r="AY204">
        <v>56.848391807840947</v>
      </c>
      <c r="AZ204">
        <v>57.142691627764499</v>
      </c>
      <c r="BA204">
        <v>57.421199283381142</v>
      </c>
      <c r="BB204">
        <v>57.669237241162932</v>
      </c>
      <c r="BC204">
        <v>57.91581079883008</v>
      </c>
      <c r="BD204">
        <v>58.161836030174101</v>
      </c>
      <c r="BE204">
        <v>58.415736147587474</v>
      </c>
    </row>
    <row r="205" spans="4:57">
      <c r="D205" t="s">
        <v>253</v>
      </c>
      <c r="E205" t="s">
        <v>22</v>
      </c>
      <c r="F205" t="s">
        <v>20</v>
      </c>
      <c r="G205">
        <v>3.2572266838226565</v>
      </c>
      <c r="H205">
        <v>4.309502888763781</v>
      </c>
      <c r="I205">
        <v>5.3666777723530146</v>
      </c>
      <c r="J205">
        <v>6.4282521619360562</v>
      </c>
      <c r="K205">
        <v>7.6802913635232981</v>
      </c>
      <c r="L205">
        <v>8.7339923011904208</v>
      </c>
      <c r="M205">
        <v>9.7982189025011177</v>
      </c>
      <c r="N205">
        <v>13.398639937898606</v>
      </c>
      <c r="O205">
        <v>14.529005845153767</v>
      </c>
      <c r="P205">
        <v>15.781379677644056</v>
      </c>
      <c r="Q205">
        <v>17.02432857250546</v>
      </c>
      <c r="R205">
        <v>18.265750042350788</v>
      </c>
      <c r="S205">
        <v>19.516472529108547</v>
      </c>
      <c r="T205">
        <v>20.785150239132008</v>
      </c>
      <c r="U205">
        <v>22.079056860556818</v>
      </c>
      <c r="V205">
        <v>23.383775530471265</v>
      </c>
      <c r="W205">
        <v>24.725143391733464</v>
      </c>
      <c r="X205">
        <v>26.126529951196279</v>
      </c>
      <c r="Y205">
        <v>27.592976020059279</v>
      </c>
      <c r="Z205">
        <v>29.219320450951738</v>
      </c>
      <c r="AA205">
        <v>30.874299315286841</v>
      </c>
      <c r="AB205">
        <v>32.560775451489349</v>
      </c>
      <c r="AC205">
        <v>34.228206671193789</v>
      </c>
      <c r="AD205">
        <v>35.855345222565582</v>
      </c>
      <c r="AE205">
        <v>37.414686108740767</v>
      </c>
      <c r="AF205">
        <v>39.054659496162209</v>
      </c>
      <c r="AG205">
        <v>40.701437238294957</v>
      </c>
      <c r="AH205">
        <v>37.50948793620001</v>
      </c>
      <c r="AI205">
        <v>35.55786122848707</v>
      </c>
      <c r="AJ205">
        <v>33.657253868397227</v>
      </c>
      <c r="AK205">
        <v>31.753032131115628</v>
      </c>
      <c r="AL205">
        <v>28.420228225330856</v>
      </c>
      <c r="AM205">
        <v>26.984488194055452</v>
      </c>
      <c r="AN205">
        <v>25.534957600910996</v>
      </c>
      <c r="AO205">
        <v>24.06951016543448</v>
      </c>
      <c r="AP205">
        <v>22.598888641729175</v>
      </c>
      <c r="AQ205">
        <v>22.549934410592048</v>
      </c>
      <c r="AR205">
        <v>22.495412786296725</v>
      </c>
      <c r="AS205">
        <v>22.438027269830126</v>
      </c>
      <c r="AT205">
        <v>22.378864881675241</v>
      </c>
      <c r="AU205">
        <v>22.317310342899258</v>
      </c>
      <c r="AV205">
        <v>22.251789264794692</v>
      </c>
      <c r="AW205">
        <v>22.184532293488733</v>
      </c>
      <c r="AX205">
        <v>22.114463188616284</v>
      </c>
      <c r="AY205">
        <v>22.044532084908944</v>
      </c>
      <c r="AZ205">
        <v>21.97221115332507</v>
      </c>
      <c r="BA205">
        <v>21.897650143016801</v>
      </c>
      <c r="BB205">
        <v>21.818292356864763</v>
      </c>
      <c r="BC205">
        <v>21.738334666294485</v>
      </c>
      <c r="BD205">
        <v>21.658175049989556</v>
      </c>
      <c r="BE205">
        <v>21.579243460579971</v>
      </c>
    </row>
    <row r="206" spans="4:57">
      <c r="D206" t="s">
        <v>253</v>
      </c>
      <c r="E206" t="s">
        <v>22</v>
      </c>
      <c r="F206" t="s">
        <v>5</v>
      </c>
      <c r="G206">
        <v>11.066260724882188</v>
      </c>
      <c r="H206">
        <v>15.324220254582167</v>
      </c>
      <c r="I206">
        <v>19.677640912477905</v>
      </c>
      <c r="J206">
        <v>24.140583736771905</v>
      </c>
      <c r="K206">
        <v>29.473517682786067</v>
      </c>
      <c r="L206">
        <v>34.197953647669635</v>
      </c>
      <c r="M206">
        <v>38.945368085364109</v>
      </c>
      <c r="N206">
        <v>41.315102321294084</v>
      </c>
      <c r="O206">
        <v>46.387500440603823</v>
      </c>
      <c r="P206">
        <v>51.915617052934138</v>
      </c>
      <c r="Q206">
        <v>57.548458629477935</v>
      </c>
      <c r="R206">
        <v>63.442403913254495</v>
      </c>
      <c r="S206">
        <v>69.437382775711285</v>
      </c>
      <c r="T206">
        <v>75.638958665473851</v>
      </c>
      <c r="U206">
        <v>81.945311704549297</v>
      </c>
      <c r="V206">
        <v>88.312896790712983</v>
      </c>
      <c r="W206">
        <v>94.873003405083921</v>
      </c>
      <c r="X206">
        <v>101.72226013229178</v>
      </c>
      <c r="Y206">
        <v>108.86310305902683</v>
      </c>
      <c r="Z206">
        <v>116.3763158952035</v>
      </c>
      <c r="AA206">
        <v>124.38790857976888</v>
      </c>
      <c r="AB206">
        <v>132.29340252500916</v>
      </c>
      <c r="AC206">
        <v>139.8142599237878</v>
      </c>
      <c r="AD206">
        <v>146.90720923555023</v>
      </c>
      <c r="AE206">
        <v>153.74731855369762</v>
      </c>
      <c r="AF206">
        <v>160.99221532618887</v>
      </c>
      <c r="AG206">
        <v>168.30583943727768</v>
      </c>
      <c r="AH206">
        <v>170.64978028799996</v>
      </c>
      <c r="AI206">
        <v>161.78313285651848</v>
      </c>
      <c r="AJ206">
        <v>153.46169883610409</v>
      </c>
      <c r="AK206">
        <v>145.26069872987782</v>
      </c>
      <c r="AL206">
        <v>130.44947269782006</v>
      </c>
      <c r="AM206">
        <v>124.2373570435564</v>
      </c>
      <c r="AN206">
        <v>117.91929902867362</v>
      </c>
      <c r="AO206">
        <v>111.52752959350723</v>
      </c>
      <c r="AP206">
        <v>105.06412584594348</v>
      </c>
      <c r="AQ206">
        <v>105.15905781566536</v>
      </c>
      <c r="AR206">
        <v>105.21258376081197</v>
      </c>
      <c r="AS206">
        <v>105.24708658228984</v>
      </c>
      <c r="AT206">
        <v>105.28338397960533</v>
      </c>
      <c r="AU206">
        <v>105.3421882534205</v>
      </c>
      <c r="AV206">
        <v>105.39126324498278</v>
      </c>
      <c r="AW206">
        <v>105.41139533339722</v>
      </c>
      <c r="AX206">
        <v>105.38194523417022</v>
      </c>
      <c r="AY206">
        <v>105.34037648855657</v>
      </c>
      <c r="AZ206">
        <v>105.29726425538898</v>
      </c>
      <c r="BA206">
        <v>105.23333315401653</v>
      </c>
      <c r="BB206">
        <v>105.11739249741663</v>
      </c>
      <c r="BC206">
        <v>104.99058052877814</v>
      </c>
      <c r="BD206">
        <v>104.86910029369727</v>
      </c>
      <c r="BE206">
        <v>104.76330210752198</v>
      </c>
    </row>
    <row r="207" spans="4:57">
      <c r="D207" t="s">
        <v>253</v>
      </c>
      <c r="E207" t="s">
        <v>22</v>
      </c>
      <c r="F207" t="s">
        <v>19</v>
      </c>
      <c r="G207">
        <v>17.430449408232903</v>
      </c>
      <c r="H207">
        <v>25.040134859795284</v>
      </c>
      <c r="I207">
        <v>32.89658475068137</v>
      </c>
      <c r="J207">
        <v>41.011812138109754</v>
      </c>
      <c r="K207">
        <v>50.751153669891451</v>
      </c>
      <c r="L207">
        <v>59.525656893511218</v>
      </c>
      <c r="M207">
        <v>68.316159991090899</v>
      </c>
      <c r="N207">
        <v>82.639002753488228</v>
      </c>
      <c r="O207">
        <v>92.33402450800277</v>
      </c>
      <c r="P207">
        <v>102.94949855398514</v>
      </c>
      <c r="Q207">
        <v>113.5124549195961</v>
      </c>
      <c r="R207">
        <v>124.40585707088404</v>
      </c>
      <c r="S207">
        <v>135.6236805069988</v>
      </c>
      <c r="T207">
        <v>147.22768170122561</v>
      </c>
      <c r="U207">
        <v>159.00430495543742</v>
      </c>
      <c r="V207">
        <v>170.81681044763158</v>
      </c>
      <c r="W207">
        <v>182.97509888117779</v>
      </c>
      <c r="X207">
        <v>195.85104196226618</v>
      </c>
      <c r="Y207">
        <v>209.52109621028126</v>
      </c>
      <c r="Z207">
        <v>223.80798664037934</v>
      </c>
      <c r="AA207">
        <v>238.97330109398862</v>
      </c>
      <c r="AB207">
        <v>254.15040121489147</v>
      </c>
      <c r="AC207">
        <v>268.83513159712362</v>
      </c>
      <c r="AD207">
        <v>282.80857926015977</v>
      </c>
      <c r="AE207">
        <v>296.2472581916071</v>
      </c>
      <c r="AF207">
        <v>310.74474807098841</v>
      </c>
      <c r="AG207">
        <v>325.34036818938404</v>
      </c>
      <c r="AH207">
        <v>317.61685017400004</v>
      </c>
      <c r="AI207">
        <v>302.2277910789436</v>
      </c>
      <c r="AJ207">
        <v>287.54101129900027</v>
      </c>
      <c r="AK207">
        <v>272.65370923758911</v>
      </c>
      <c r="AL207">
        <v>245.29036767127207</v>
      </c>
      <c r="AM207">
        <v>233.89423160740944</v>
      </c>
      <c r="AN207">
        <v>222.13111077323816</v>
      </c>
      <c r="AO207">
        <v>210.12658238748375</v>
      </c>
      <c r="AP207">
        <v>197.90720924385482</v>
      </c>
      <c r="AQ207">
        <v>197.98954294242159</v>
      </c>
      <c r="AR207">
        <v>197.95090845929715</v>
      </c>
      <c r="AS207">
        <v>197.85628260467379</v>
      </c>
      <c r="AT207">
        <v>197.70908125260581</v>
      </c>
      <c r="AU207">
        <v>197.51636304920132</v>
      </c>
      <c r="AV207">
        <v>197.28234673875471</v>
      </c>
      <c r="AW207">
        <v>196.99657253666163</v>
      </c>
      <c r="AX207">
        <v>196.66017786468117</v>
      </c>
      <c r="AY207">
        <v>196.31597599650112</v>
      </c>
      <c r="AZ207">
        <v>195.95659126977088</v>
      </c>
      <c r="BA207">
        <v>195.55963029647674</v>
      </c>
      <c r="BB207">
        <v>195.08026973383522</v>
      </c>
      <c r="BC207">
        <v>194.58333321915742</v>
      </c>
      <c r="BD207">
        <v>194.08787410368856</v>
      </c>
      <c r="BE207">
        <v>193.60651333020795</v>
      </c>
    </row>
    <row r="208" spans="4:57">
      <c r="D208" t="s">
        <v>253</v>
      </c>
      <c r="E208" t="s">
        <v>23</v>
      </c>
      <c r="F208" t="s">
        <v>21</v>
      </c>
      <c r="G208">
        <v>5.9253056493541602E-2</v>
      </c>
      <c r="H208">
        <v>0.14865886780681362</v>
      </c>
      <c r="I208">
        <v>0.24018755704802133</v>
      </c>
      <c r="J208">
        <v>0.33258847906516414</v>
      </c>
      <c r="K208">
        <v>0.44351957605444997</v>
      </c>
      <c r="L208">
        <v>0.54867165390594774</v>
      </c>
      <c r="M208">
        <v>0.65445481801299765</v>
      </c>
      <c r="N208">
        <v>0.77491611713692876</v>
      </c>
      <c r="O208">
        <v>0.91323175048419358</v>
      </c>
      <c r="P208">
        <v>1.0796968932480457</v>
      </c>
      <c r="Q208">
        <v>1.2395409158009558</v>
      </c>
      <c r="R208">
        <v>1.4007126507006609</v>
      </c>
      <c r="S208">
        <v>1.5570615996654928</v>
      </c>
      <c r="T208">
        <v>1.7163389172961401</v>
      </c>
      <c r="U208">
        <v>1.8904280618212859</v>
      </c>
      <c r="V208">
        <v>2.0589790709827334</v>
      </c>
      <c r="W208">
        <v>2.252825035462712</v>
      </c>
      <c r="X208">
        <v>2.4633813725625386</v>
      </c>
      <c r="Y208">
        <v>2.687027795586638</v>
      </c>
      <c r="Z208">
        <v>2.9143905280591818</v>
      </c>
      <c r="AA208">
        <v>3.1422447175108479</v>
      </c>
      <c r="AB208">
        <v>3.3799269501747657</v>
      </c>
      <c r="AC208">
        <v>3.6192316260014636</v>
      </c>
      <c r="AD208">
        <v>3.8259509338787439</v>
      </c>
      <c r="AE208">
        <v>4.0236223456334361</v>
      </c>
      <c r="AF208">
        <v>4.2260085341730278</v>
      </c>
      <c r="AG208">
        <v>4.4516282089156798</v>
      </c>
      <c r="AH208">
        <v>4.4636983649999991</v>
      </c>
      <c r="AI208">
        <v>4.2958153482797403</v>
      </c>
      <c r="AJ208">
        <v>4.152262294953772</v>
      </c>
      <c r="AK208">
        <v>3.9988956036416621</v>
      </c>
      <c r="AL208">
        <v>3.6533109480743255</v>
      </c>
      <c r="AM208">
        <v>3.5409381868084151</v>
      </c>
      <c r="AN208">
        <v>3.4238047740081559</v>
      </c>
      <c r="AO208">
        <v>3.2943157227837894</v>
      </c>
      <c r="AP208">
        <v>3.1463287151314625</v>
      </c>
      <c r="AQ208">
        <v>3.1886635547943265</v>
      </c>
      <c r="AR208">
        <v>3.2281925365845141</v>
      </c>
      <c r="AS208">
        <v>3.2659390468944207</v>
      </c>
      <c r="AT208">
        <v>3.3021867641105391</v>
      </c>
      <c r="AU208">
        <v>3.33765850663855</v>
      </c>
      <c r="AV208">
        <v>3.373561925473942</v>
      </c>
      <c r="AW208">
        <v>3.407902866658314</v>
      </c>
      <c r="AX208">
        <v>3.4417209960965391</v>
      </c>
      <c r="AY208">
        <v>3.4753831900324084</v>
      </c>
      <c r="AZ208">
        <v>3.5085840993212356</v>
      </c>
      <c r="BA208">
        <v>3.5411934624126178</v>
      </c>
      <c r="BB208">
        <v>3.5732152503852888</v>
      </c>
      <c r="BC208">
        <v>3.6047171922665329</v>
      </c>
      <c r="BD208">
        <v>3.6359221178408521</v>
      </c>
      <c r="BE208">
        <v>3.6675432910299226</v>
      </c>
    </row>
    <row r="209" spans="4:58">
      <c r="D209" t="s">
        <v>253</v>
      </c>
      <c r="E209" t="s">
        <v>23</v>
      </c>
      <c r="F209" t="s">
        <v>20</v>
      </c>
      <c r="G209">
        <v>6.0163995555220784E-2</v>
      </c>
      <c r="H209">
        <v>0.14927161425355392</v>
      </c>
      <c r="I209">
        <v>0.23856462393225672</v>
      </c>
      <c r="J209">
        <v>0.32958159342564264</v>
      </c>
      <c r="K209">
        <v>0.43063750724203059</v>
      </c>
      <c r="L209">
        <v>0.52345395816969909</v>
      </c>
      <c r="M209">
        <v>0.61955034142369603</v>
      </c>
      <c r="N209">
        <v>0.71313585019114245</v>
      </c>
      <c r="O209">
        <v>0.81172398399937307</v>
      </c>
      <c r="P209">
        <v>0.92402032443373217</v>
      </c>
      <c r="Q209">
        <v>1.044012753974177</v>
      </c>
      <c r="R209">
        <v>1.1747848359022408</v>
      </c>
      <c r="S209">
        <v>1.3015324038588119</v>
      </c>
      <c r="T209">
        <v>1.4309871267088761</v>
      </c>
      <c r="U209">
        <v>1.5622280012745398</v>
      </c>
      <c r="V209">
        <v>1.6963435665422031</v>
      </c>
      <c r="W209">
        <v>1.8320108751586419</v>
      </c>
      <c r="X209">
        <v>1.9897369152974493</v>
      </c>
      <c r="Y209">
        <v>2.1468860759575579</v>
      </c>
      <c r="Z209">
        <v>2.308480764778793</v>
      </c>
      <c r="AA209">
        <v>2.4760799820365054</v>
      </c>
      <c r="AB209">
        <v>2.6401080484573347</v>
      </c>
      <c r="AC209">
        <v>2.8037016309974749</v>
      </c>
      <c r="AD209">
        <v>2.9560991244229173</v>
      </c>
      <c r="AE209">
        <v>3.0987299977654348</v>
      </c>
      <c r="AF209">
        <v>3.2646186776017085</v>
      </c>
      <c r="AG209">
        <v>3.4493892818379237</v>
      </c>
      <c r="AH209">
        <v>3.4835222699999995</v>
      </c>
      <c r="AI209">
        <v>3.3707570427623725</v>
      </c>
      <c r="AJ209">
        <v>3.2733238203596726</v>
      </c>
      <c r="AK209">
        <v>3.1589422311972064</v>
      </c>
      <c r="AL209">
        <v>2.8870340777767711</v>
      </c>
      <c r="AM209">
        <v>2.7927342914010471</v>
      </c>
      <c r="AN209">
        <v>2.6881184569237502</v>
      </c>
      <c r="AO209">
        <v>2.5750699013298717</v>
      </c>
      <c r="AP209">
        <v>2.4538325243819972</v>
      </c>
      <c r="AQ209">
        <v>2.4835095529571336</v>
      </c>
      <c r="AR209">
        <v>2.5127477474745858</v>
      </c>
      <c r="AS209">
        <v>2.5423257617671626</v>
      </c>
      <c r="AT209">
        <v>2.5710674334349699</v>
      </c>
      <c r="AU209">
        <v>2.5991594740709947</v>
      </c>
      <c r="AV209">
        <v>2.6272950517579479</v>
      </c>
      <c r="AW209">
        <v>2.6524781266875528</v>
      </c>
      <c r="AX209">
        <v>2.6762641024012632</v>
      </c>
      <c r="AY209">
        <v>2.6998806196137495</v>
      </c>
      <c r="AZ209">
        <v>2.7237826407694881</v>
      </c>
      <c r="BA209">
        <v>2.7481136765597918</v>
      </c>
      <c r="BB209">
        <v>2.7717554357845575</v>
      </c>
      <c r="BC209">
        <v>2.7954832600599588</v>
      </c>
      <c r="BD209">
        <v>2.818527163897691</v>
      </c>
      <c r="BE209">
        <v>2.8413659247623047</v>
      </c>
    </row>
    <row r="210" spans="4:58">
      <c r="D210" t="s">
        <v>253</v>
      </c>
      <c r="E210" t="s">
        <v>23</v>
      </c>
      <c r="F210" t="s">
        <v>5</v>
      </c>
      <c r="G210">
        <v>0.29411566796607025</v>
      </c>
      <c r="H210">
        <v>0.73385639879736342</v>
      </c>
      <c r="I210">
        <v>1.192463194978352</v>
      </c>
      <c r="J210">
        <v>1.6728606300472275</v>
      </c>
      <c r="K210">
        <v>2.2971113394937346</v>
      </c>
      <c r="L210">
        <v>2.8934521902673431</v>
      </c>
      <c r="M210">
        <v>3.4438973753806716</v>
      </c>
      <c r="N210">
        <v>4.005743686693517</v>
      </c>
      <c r="O210">
        <v>4.5835099654719862</v>
      </c>
      <c r="P210">
        <v>5.265242667863582</v>
      </c>
      <c r="Q210">
        <v>6.0362073125152236</v>
      </c>
      <c r="R210">
        <v>6.9020705771687938</v>
      </c>
      <c r="S210">
        <v>7.7782408261245983</v>
      </c>
      <c r="T210">
        <v>8.656003908215709</v>
      </c>
      <c r="U210">
        <v>9.4932233688243741</v>
      </c>
      <c r="V210">
        <v>10.272955601646274</v>
      </c>
      <c r="W210">
        <v>11.091545913269105</v>
      </c>
      <c r="X210">
        <v>11.924096005475043</v>
      </c>
      <c r="Y210">
        <v>12.828411292361952</v>
      </c>
      <c r="Z210">
        <v>13.762253407083378</v>
      </c>
      <c r="AA210">
        <v>14.701209169131886</v>
      </c>
      <c r="AB210">
        <v>15.712000187130091</v>
      </c>
      <c r="AC210">
        <v>16.664290513609924</v>
      </c>
      <c r="AD210">
        <v>17.621946107462694</v>
      </c>
      <c r="AE210">
        <v>18.493204710388788</v>
      </c>
      <c r="AF210">
        <v>19.395660852042411</v>
      </c>
      <c r="AG210">
        <v>20.404396560823223</v>
      </c>
      <c r="AH210">
        <v>20.449170404999997</v>
      </c>
      <c r="AI210">
        <v>19.552658448214167</v>
      </c>
      <c r="AJ210">
        <v>18.738855520170379</v>
      </c>
      <c r="AK210">
        <v>17.873943517866088</v>
      </c>
      <c r="AL210">
        <v>16.139947364991809</v>
      </c>
      <c r="AM210">
        <v>15.45788890304312</v>
      </c>
      <c r="AN210">
        <v>14.78305957184441</v>
      </c>
      <c r="AO210">
        <v>14.122219691112486</v>
      </c>
      <c r="AP210">
        <v>13.454851932620766</v>
      </c>
      <c r="AQ210">
        <v>13.641992838856448</v>
      </c>
      <c r="AR210">
        <v>13.815097894578919</v>
      </c>
      <c r="AS210">
        <v>13.960819054328397</v>
      </c>
      <c r="AT210">
        <v>14.09097813438853</v>
      </c>
      <c r="AU210">
        <v>14.212706464552559</v>
      </c>
      <c r="AV210">
        <v>14.332338041049946</v>
      </c>
      <c r="AW210">
        <v>14.439951531669951</v>
      </c>
      <c r="AX210">
        <v>14.534286812766261</v>
      </c>
      <c r="AY210">
        <v>14.611950760966186</v>
      </c>
      <c r="AZ210">
        <v>14.676467596128445</v>
      </c>
      <c r="BA210">
        <v>14.732170211761575</v>
      </c>
      <c r="BB210">
        <v>14.77848885738744</v>
      </c>
      <c r="BC210">
        <v>14.815583308992569</v>
      </c>
      <c r="BD210">
        <v>14.839512403302093</v>
      </c>
      <c r="BE210">
        <v>14.858769342410039</v>
      </c>
    </row>
    <row r="211" spans="4:58">
      <c r="D211" t="s">
        <v>253</v>
      </c>
      <c r="E211" t="s">
        <v>23</v>
      </c>
      <c r="F211" t="s">
        <v>19</v>
      </c>
      <c r="G211">
        <v>0.55752327763704757</v>
      </c>
      <c r="H211">
        <v>1.4292989414940478</v>
      </c>
      <c r="I211">
        <v>2.381700155980607</v>
      </c>
      <c r="J211">
        <v>3.4473091158201403</v>
      </c>
      <c r="K211">
        <v>4.7230550568292795</v>
      </c>
      <c r="L211">
        <v>5.9566198957188297</v>
      </c>
      <c r="M211">
        <v>7.105325905946958</v>
      </c>
      <c r="N211">
        <v>8.2783299519101075</v>
      </c>
      <c r="O211">
        <v>9.4736143861584807</v>
      </c>
      <c r="P211">
        <v>10.803755921856558</v>
      </c>
      <c r="Q211">
        <v>12.193459582012961</v>
      </c>
      <c r="R211">
        <v>13.674674026038605</v>
      </c>
      <c r="S211">
        <v>15.211023461686395</v>
      </c>
      <c r="T211">
        <v>16.862456395558731</v>
      </c>
      <c r="U211">
        <v>18.553252666222836</v>
      </c>
      <c r="V211">
        <v>20.249094958654197</v>
      </c>
      <c r="W211">
        <v>21.973618265453208</v>
      </c>
      <c r="X211">
        <v>23.633352735783703</v>
      </c>
      <c r="Y211">
        <v>25.328574225656148</v>
      </c>
      <c r="Z211">
        <v>27.10591481554204</v>
      </c>
      <c r="AA211">
        <v>28.964681691841811</v>
      </c>
      <c r="AB211">
        <v>30.920748403542511</v>
      </c>
      <c r="AC211">
        <v>32.987581340540231</v>
      </c>
      <c r="AD211">
        <v>35.049520629948091</v>
      </c>
      <c r="AE211">
        <v>36.818866507360895</v>
      </c>
      <c r="AF211">
        <v>38.733057560906651</v>
      </c>
      <c r="AG211">
        <v>40.82909678836559</v>
      </c>
      <c r="AH211">
        <v>41.064058484999997</v>
      </c>
      <c r="AI211">
        <v>39.389257212412289</v>
      </c>
      <c r="AJ211">
        <v>37.78653037085661</v>
      </c>
      <c r="AK211">
        <v>36.094792773478751</v>
      </c>
      <c r="AL211">
        <v>32.673235287202957</v>
      </c>
      <c r="AM211">
        <v>31.377091236639711</v>
      </c>
      <c r="AN211">
        <v>30.045209669409292</v>
      </c>
      <c r="AO211">
        <v>28.653787591757897</v>
      </c>
      <c r="AP211">
        <v>27.182315487844264</v>
      </c>
      <c r="AQ211">
        <v>27.375005862873838</v>
      </c>
      <c r="AR211">
        <v>27.551602153556935</v>
      </c>
      <c r="AS211">
        <v>27.722400707362233</v>
      </c>
      <c r="AT211">
        <v>27.901340145779493</v>
      </c>
      <c r="AU211">
        <v>28.090820025965822</v>
      </c>
      <c r="AV211">
        <v>28.301149688157007</v>
      </c>
      <c r="AW211">
        <v>28.50678391984167</v>
      </c>
      <c r="AX211">
        <v>28.712400477013169</v>
      </c>
      <c r="AY211">
        <v>28.921723163158294</v>
      </c>
      <c r="AZ211">
        <v>29.129645225784234</v>
      </c>
      <c r="BA211">
        <v>29.335462112069607</v>
      </c>
      <c r="BB211">
        <v>29.526360365868104</v>
      </c>
      <c r="BC211">
        <v>29.705124404906361</v>
      </c>
      <c r="BD211">
        <v>29.873234164053912</v>
      </c>
      <c r="BE211">
        <v>30.037733917673833</v>
      </c>
    </row>
    <row r="212" spans="4:58">
      <c r="D212" t="s">
        <v>253</v>
      </c>
      <c r="E212" t="s">
        <v>24</v>
      </c>
      <c r="F212" t="s">
        <v>21</v>
      </c>
      <c r="G212">
        <v>1.5711503061555571E-2</v>
      </c>
      <c r="H212">
        <v>0.31766922034048178</v>
      </c>
      <c r="I212">
        <v>0.62698014798879997</v>
      </c>
      <c r="J212">
        <v>0.94310151769712502</v>
      </c>
      <c r="K212">
        <v>1.3009169455616361</v>
      </c>
      <c r="L212">
        <v>1.6380159797106597</v>
      </c>
      <c r="M212">
        <v>1.9912395580480824</v>
      </c>
      <c r="N212">
        <v>2.3799276371724263</v>
      </c>
      <c r="O212">
        <v>2.838059372765589</v>
      </c>
      <c r="P212">
        <v>3.3968044513799018</v>
      </c>
      <c r="Q212">
        <v>3.9674919580805428</v>
      </c>
      <c r="R212">
        <v>4.540965729411174</v>
      </c>
      <c r="S212">
        <v>5.1467215767728138</v>
      </c>
      <c r="T212">
        <v>5.8125500245829009</v>
      </c>
      <c r="U212">
        <v>6.4600101053005501</v>
      </c>
      <c r="V212">
        <v>7.041417370447709</v>
      </c>
      <c r="W212">
        <v>7.6075558733265858</v>
      </c>
      <c r="X212">
        <v>8.1905559523322129</v>
      </c>
      <c r="Y212">
        <v>8.7578653809965683</v>
      </c>
      <c r="Z212">
        <v>9.3324745147548462</v>
      </c>
      <c r="AA212">
        <v>9.9205402674616021</v>
      </c>
      <c r="AB212">
        <v>10.524997118540522</v>
      </c>
      <c r="AC212">
        <v>11.122548177086319</v>
      </c>
      <c r="AD212">
        <v>11.72547927801631</v>
      </c>
      <c r="AE212">
        <v>12.299766305919936</v>
      </c>
      <c r="AF212">
        <v>12.907629372939793</v>
      </c>
      <c r="AG212">
        <v>13.520492813831668</v>
      </c>
      <c r="AH212">
        <v>13.445249069999999</v>
      </c>
      <c r="AI212">
        <v>12.695363761189869</v>
      </c>
      <c r="AJ212">
        <v>11.960473943553085</v>
      </c>
      <c r="AK212">
        <v>11.201703302519535</v>
      </c>
      <c r="AL212">
        <v>9.9511743585617438</v>
      </c>
      <c r="AM212">
        <v>9.3817421476151104</v>
      </c>
      <c r="AN212">
        <v>8.8198933943189459</v>
      </c>
      <c r="AO212">
        <v>8.2663197573730169</v>
      </c>
      <c r="AP212">
        <v>7.7201406013612432</v>
      </c>
      <c r="AQ212">
        <v>7.6648827817602028</v>
      </c>
      <c r="AR212">
        <v>7.6099552297626882</v>
      </c>
      <c r="AS212">
        <v>7.5553692042281675</v>
      </c>
      <c r="AT212">
        <v>7.501163220127073</v>
      </c>
      <c r="AU212">
        <v>7.4473417042698813</v>
      </c>
      <c r="AV212">
        <v>7.3937992018931755</v>
      </c>
      <c r="AW212">
        <v>7.340519246029892</v>
      </c>
      <c r="AX212">
        <v>7.2875652714536479</v>
      </c>
      <c r="AY212">
        <v>7.2349364954863065</v>
      </c>
      <c r="AZ212">
        <v>7.1826302685685777</v>
      </c>
      <c r="BA212">
        <v>7.1306375591158142</v>
      </c>
      <c r="BB212">
        <v>7.0789472519508463</v>
      </c>
      <c r="BC212">
        <v>7.0275628642469972</v>
      </c>
      <c r="BD212">
        <v>6.9764910106510216</v>
      </c>
      <c r="BE212">
        <v>6.9257294928679016</v>
      </c>
    </row>
    <row r="213" spans="4:58">
      <c r="D213" t="s">
        <v>253</v>
      </c>
      <c r="E213" t="s">
        <v>24</v>
      </c>
      <c r="F213" t="s">
        <v>20</v>
      </c>
      <c r="G213">
        <v>1.4717396488829141E-2</v>
      </c>
      <c r="H213">
        <v>0.22556428976425669</v>
      </c>
      <c r="I213">
        <v>0.44107776112000374</v>
      </c>
      <c r="J213">
        <v>0.66027908690064163</v>
      </c>
      <c r="K213">
        <v>0.90613380890270845</v>
      </c>
      <c r="L213">
        <v>1.1338752021517671</v>
      </c>
      <c r="M213">
        <v>1.3676483486515971</v>
      </c>
      <c r="N213">
        <v>1.6165214470478251</v>
      </c>
      <c r="O213">
        <v>1.8875966231245607</v>
      </c>
      <c r="P213">
        <v>2.1993374396662655</v>
      </c>
      <c r="Q213">
        <v>2.5236719185559444</v>
      </c>
      <c r="R213">
        <v>2.8630976537637731</v>
      </c>
      <c r="S213">
        <v>3.2148059833827758</v>
      </c>
      <c r="T213">
        <v>3.5962111360481415</v>
      </c>
      <c r="U213">
        <v>3.9834109040227617</v>
      </c>
      <c r="V213">
        <v>4.3491331243111571</v>
      </c>
      <c r="W213">
        <v>4.7056916969105824</v>
      </c>
      <c r="X213">
        <v>5.0746263035776602</v>
      </c>
      <c r="Y213">
        <v>5.4404582090783657</v>
      </c>
      <c r="Z213">
        <v>5.8025041097202381</v>
      </c>
      <c r="AA213">
        <v>6.1657888749560508</v>
      </c>
      <c r="AB213">
        <v>6.532055184017282</v>
      </c>
      <c r="AC213">
        <v>6.9021052329087977</v>
      </c>
      <c r="AD213">
        <v>7.2760557375730013</v>
      </c>
      <c r="AE213">
        <v>7.6392120879368131</v>
      </c>
      <c r="AF213">
        <v>8.0269414928929308</v>
      </c>
      <c r="AG213">
        <v>8.4249641449808461</v>
      </c>
      <c r="AH213">
        <v>8.4123544439999982</v>
      </c>
      <c r="AI213">
        <v>7.9526417316511671</v>
      </c>
      <c r="AJ213">
        <v>7.5038773533637411</v>
      </c>
      <c r="AK213">
        <v>7.0404776466088768</v>
      </c>
      <c r="AL213">
        <v>6.2666349058617072</v>
      </c>
      <c r="AM213">
        <v>5.9201176444309738</v>
      </c>
      <c r="AN213">
        <v>5.5769594452330074</v>
      </c>
      <c r="AO213">
        <v>5.2358709745248797</v>
      </c>
      <c r="AP213">
        <v>4.8986988752300276</v>
      </c>
      <c r="AQ213">
        <v>4.87256426257622</v>
      </c>
      <c r="AR213">
        <v>4.8465564434658663</v>
      </c>
      <c r="AS213">
        <v>4.8205780479532008</v>
      </c>
      <c r="AT213">
        <v>4.7945636755498739</v>
      </c>
      <c r="AU213">
        <v>4.7684919903510528</v>
      </c>
      <c r="AV213">
        <v>4.7425235930582046</v>
      </c>
      <c r="AW213">
        <v>4.7165896975020019</v>
      </c>
      <c r="AX213">
        <v>4.690696316083268</v>
      </c>
      <c r="AY213">
        <v>4.6648300556199516</v>
      </c>
      <c r="AZ213">
        <v>4.6389905492429024</v>
      </c>
      <c r="BA213">
        <v>4.6131875143490406</v>
      </c>
      <c r="BB213">
        <v>4.5874354799511687</v>
      </c>
      <c r="BC213">
        <v>4.561726319879515</v>
      </c>
      <c r="BD213">
        <v>4.536061316865271</v>
      </c>
      <c r="BE213">
        <v>4.5104410197910934</v>
      </c>
    </row>
    <row r="214" spans="4:58">
      <c r="D214" t="s">
        <v>253</v>
      </c>
      <c r="E214" t="s">
        <v>24</v>
      </c>
      <c r="F214" t="s">
        <v>5</v>
      </c>
      <c r="G214">
        <v>3.3267112851117074E-2</v>
      </c>
      <c r="H214">
        <v>0.58907761806715209</v>
      </c>
      <c r="I214">
        <v>1.1759821822015866</v>
      </c>
      <c r="J214">
        <v>1.8090892516934989</v>
      </c>
      <c r="K214">
        <v>2.5563485467711438</v>
      </c>
      <c r="L214">
        <v>3.3007910083557364</v>
      </c>
      <c r="M214">
        <v>4.0826973772125488</v>
      </c>
      <c r="N214">
        <v>4.9196699093993654</v>
      </c>
      <c r="O214">
        <v>5.8580344339636357</v>
      </c>
      <c r="P214">
        <v>6.9501420427217946</v>
      </c>
      <c r="Q214">
        <v>8.1150537581308431</v>
      </c>
      <c r="R214">
        <v>9.3023391653140806</v>
      </c>
      <c r="S214">
        <v>10.563777503649405</v>
      </c>
      <c r="T214">
        <v>11.871084949597357</v>
      </c>
      <c r="U214">
        <v>13.168250419376104</v>
      </c>
      <c r="V214">
        <v>14.360502831761485</v>
      </c>
      <c r="W214">
        <v>15.517914076210959</v>
      </c>
      <c r="X214">
        <v>16.712041438266297</v>
      </c>
      <c r="Y214">
        <v>17.923111753623036</v>
      </c>
      <c r="Z214">
        <v>19.16761262291757</v>
      </c>
      <c r="AA214">
        <v>20.438889833229297</v>
      </c>
      <c r="AB214">
        <v>21.707028533237125</v>
      </c>
      <c r="AC214">
        <v>22.945206500638108</v>
      </c>
      <c r="AD214">
        <v>24.191499765706123</v>
      </c>
      <c r="AE214">
        <v>25.3844015128542</v>
      </c>
      <c r="AF214">
        <v>26.634754890797758</v>
      </c>
      <c r="AG214">
        <v>27.873146430274488</v>
      </c>
      <c r="AH214">
        <v>27.711554879999994</v>
      </c>
      <c r="AI214">
        <v>26.198411709517597</v>
      </c>
      <c r="AJ214">
        <v>24.683468680221086</v>
      </c>
      <c r="AK214">
        <v>23.118842994763661</v>
      </c>
      <c r="AL214">
        <v>20.538135848934946</v>
      </c>
      <c r="AM214">
        <v>19.363581187364026</v>
      </c>
      <c r="AN214">
        <v>18.207454765913194</v>
      </c>
      <c r="AO214">
        <v>17.069117070351002</v>
      </c>
      <c r="AP214">
        <v>15.942920801259904</v>
      </c>
      <c r="AQ214">
        <v>15.830499572044532</v>
      </c>
      <c r="AR214">
        <v>15.718867269787998</v>
      </c>
      <c r="AS214">
        <v>15.60818034978575</v>
      </c>
      <c r="AT214">
        <v>15.498492861823879</v>
      </c>
      <c r="AU214">
        <v>15.389454823477454</v>
      </c>
      <c r="AV214">
        <v>15.280665455633951</v>
      </c>
      <c r="AW214">
        <v>15.172442678109721</v>
      </c>
      <c r="AX214">
        <v>15.064910102189669</v>
      </c>
      <c r="AY214">
        <v>14.958052169561769</v>
      </c>
      <c r="AZ214">
        <v>14.851826655064302</v>
      </c>
      <c r="BA214">
        <v>14.746176420402271</v>
      </c>
      <c r="BB214">
        <v>14.641089756472837</v>
      </c>
      <c r="BC214">
        <v>14.536615287729889</v>
      </c>
      <c r="BD214">
        <v>14.432759863997296</v>
      </c>
      <c r="BE214">
        <v>14.329512227550071</v>
      </c>
    </row>
    <row r="215" spans="4:58">
      <c r="D215" t="s">
        <v>253</v>
      </c>
      <c r="E215" t="s">
        <v>24</v>
      </c>
      <c r="F215" t="s">
        <v>19</v>
      </c>
      <c r="G215">
        <v>4.334382728284044E-2</v>
      </c>
      <c r="H215">
        <v>0.85265070132649368</v>
      </c>
      <c r="I215">
        <v>1.7071488057204141</v>
      </c>
      <c r="J215">
        <v>2.6126293100389351</v>
      </c>
      <c r="K215">
        <v>3.6606171060829178</v>
      </c>
      <c r="L215">
        <v>4.706117467974825</v>
      </c>
      <c r="M215">
        <v>5.7951638453031107</v>
      </c>
      <c r="N215">
        <v>6.9591350617957808</v>
      </c>
      <c r="O215">
        <v>8.2200833994351736</v>
      </c>
      <c r="P215">
        <v>9.6297604733030493</v>
      </c>
      <c r="Q215">
        <v>11.120690174167208</v>
      </c>
      <c r="R215">
        <v>12.632161086420901</v>
      </c>
      <c r="S215">
        <v>14.228445713194743</v>
      </c>
      <c r="T215">
        <v>15.934819098439275</v>
      </c>
      <c r="U215">
        <v>17.595305147410571</v>
      </c>
      <c r="V215">
        <v>19.18723165925806</v>
      </c>
      <c r="W215">
        <v>20.741315645163628</v>
      </c>
      <c r="X215">
        <v>22.326435432971383</v>
      </c>
      <c r="Y215">
        <v>23.939064698526476</v>
      </c>
      <c r="Z215">
        <v>25.567112259197394</v>
      </c>
      <c r="AA215">
        <v>27.228992695887804</v>
      </c>
      <c r="AB215">
        <v>28.914159934468046</v>
      </c>
      <c r="AC215">
        <v>30.554145896775609</v>
      </c>
      <c r="AD215">
        <v>32.224884510496722</v>
      </c>
      <c r="AE215">
        <v>33.813418489565443</v>
      </c>
      <c r="AF215">
        <v>35.464554698873343</v>
      </c>
      <c r="AG215">
        <v>37.1178970995661</v>
      </c>
      <c r="AH215">
        <v>36.90140847</v>
      </c>
      <c r="AI215">
        <v>34.884462191065488</v>
      </c>
      <c r="AJ215">
        <v>32.866723329337766</v>
      </c>
      <c r="AK215">
        <v>30.781134719087124</v>
      </c>
      <c r="AL215">
        <v>27.342893335611038</v>
      </c>
      <c r="AM215">
        <v>25.778506484675439</v>
      </c>
      <c r="AN215">
        <v>24.238197880577033</v>
      </c>
      <c r="AO215">
        <v>22.721701032492376</v>
      </c>
      <c r="AP215">
        <v>21.221542333991383</v>
      </c>
      <c r="AQ215">
        <v>21.070783084044017</v>
      </c>
      <c r="AR215">
        <v>20.92115798083967</v>
      </c>
      <c r="AS215">
        <v>20.772911191056284</v>
      </c>
      <c r="AT215">
        <v>20.625945806642452</v>
      </c>
      <c r="AU215">
        <v>20.47986088922266</v>
      </c>
      <c r="AV215">
        <v>20.334125560663967</v>
      </c>
      <c r="AW215">
        <v>20.189159281665098</v>
      </c>
      <c r="AX215">
        <v>20.045143756053719</v>
      </c>
      <c r="AY215">
        <v>19.902050202523256</v>
      </c>
      <c r="AZ215">
        <v>19.759807526789679</v>
      </c>
      <c r="BA215">
        <v>19.618348663003616</v>
      </c>
      <c r="BB215">
        <v>19.477658339978561</v>
      </c>
      <c r="BC215">
        <v>19.337801242231404</v>
      </c>
      <c r="BD215">
        <v>19.198787019151055</v>
      </c>
      <c r="BE215">
        <v>19.06059863781752</v>
      </c>
    </row>
    <row r="216" spans="4:58">
      <c r="E216" t="s">
        <v>255</v>
      </c>
      <c r="G216">
        <v>36.749752224415481</v>
      </c>
      <c r="H216">
        <v>54.805914374595226</v>
      </c>
      <c r="I216">
        <v>73.427562202450559</v>
      </c>
      <c r="J216">
        <v>92.70135073517244</v>
      </c>
      <c r="K216">
        <v>115.70211085975667</v>
      </c>
      <c r="L216">
        <v>136.58366531369612</v>
      </c>
      <c r="M216">
        <v>157.57106163115455</v>
      </c>
      <c r="N216">
        <v>184.11036748340067</v>
      </c>
      <c r="O216">
        <v>207.27153819991614</v>
      </c>
      <c r="P216">
        <v>232.90581613206635</v>
      </c>
      <c r="Q216">
        <v>258.93523322688645</v>
      </c>
      <c r="R216">
        <v>285.96920317697783</v>
      </c>
      <c r="S216">
        <v>313.77203575109058</v>
      </c>
      <c r="T216">
        <v>342.78180625602931</v>
      </c>
      <c r="U216">
        <v>372.15816568718208</v>
      </c>
      <c r="V216">
        <v>401.35793792610002</v>
      </c>
      <c r="W216">
        <v>431.21979027961982</v>
      </c>
      <c r="X216">
        <v>462.4794797465201</v>
      </c>
      <c r="Y216">
        <v>495.41180950940196</v>
      </c>
      <c r="Z216">
        <v>530.06496555217757</v>
      </c>
      <c r="AA216">
        <v>566.92188197532721</v>
      </c>
      <c r="AB216">
        <v>603.70977605827761</v>
      </c>
      <c r="AC216">
        <v>638.96901314512513</v>
      </c>
      <c r="AD216">
        <v>672.79252973171481</v>
      </c>
      <c r="AE216">
        <v>705.02180518425325</v>
      </c>
      <c r="AF216">
        <v>739.3066025971126</v>
      </c>
      <c r="AG216">
        <v>774.09919710769009</v>
      </c>
      <c r="AH216">
        <v>766.20870218920015</v>
      </c>
      <c r="AI216">
        <v>728.40780826602986</v>
      </c>
      <c r="AJ216">
        <v>692.38954253717975</v>
      </c>
      <c r="AK216">
        <v>655.97690832097248</v>
      </c>
      <c r="AL216">
        <v>589.53596332090149</v>
      </c>
      <c r="AM216">
        <v>561.82955968781471</v>
      </c>
      <c r="AN216">
        <v>533.54361724857506</v>
      </c>
      <c r="AO216">
        <v>504.85309719095369</v>
      </c>
      <c r="AP216">
        <v>475.72513243714741</v>
      </c>
      <c r="AQ216">
        <v>476.26518389316141</v>
      </c>
      <c r="AR216">
        <v>476.59065753242697</v>
      </c>
      <c r="AS216">
        <v>476.80407877669853</v>
      </c>
      <c r="AT216">
        <v>476.96609343062801</v>
      </c>
      <c r="AU216">
        <v>477.1214050288641</v>
      </c>
      <c r="AV216">
        <v>477.24138794895879</v>
      </c>
      <c r="AW216">
        <v>477.25957341366575</v>
      </c>
      <c r="AX216">
        <v>477.15341241971942</v>
      </c>
      <c r="AY216">
        <v>477.01808303476946</v>
      </c>
      <c r="AZ216">
        <v>476.84049286791839</v>
      </c>
      <c r="BA216">
        <v>476.57710249656554</v>
      </c>
      <c r="BB216">
        <v>476.12014256705845</v>
      </c>
      <c r="BC216">
        <v>475.61267309337342</v>
      </c>
      <c r="BD216">
        <v>475.08828053730861</v>
      </c>
      <c r="BE216">
        <v>474.59648889980008</v>
      </c>
    </row>
    <row r="217" spans="4:58">
      <c r="BF217" t="s">
        <v>256</v>
      </c>
    </row>
    <row r="218" spans="4:58">
      <c r="E218" t="s">
        <v>230</v>
      </c>
      <c r="F218" t="s">
        <v>231</v>
      </c>
      <c r="AA218">
        <v>0.19173843809623042</v>
      </c>
      <c r="AB218">
        <v>0.39089388988619811</v>
      </c>
      <c r="AC218">
        <v>0.59004934167616585</v>
      </c>
      <c r="AD218">
        <v>0.78920479346613359</v>
      </c>
      <c r="AE218">
        <v>0.98836024525610133</v>
      </c>
      <c r="AF218">
        <v>1.187515697046069</v>
      </c>
      <c r="AG218">
        <v>1.3866711488360366</v>
      </c>
      <c r="AH218">
        <v>1.5219155893466187</v>
      </c>
      <c r="AI218">
        <v>1.6571600298572009</v>
      </c>
      <c r="AJ218">
        <v>1.7924044703677831</v>
      </c>
      <c r="AK218">
        <v>1.9276489108783654</v>
      </c>
      <c r="AL218">
        <v>2.1387824040780932</v>
      </c>
      <c r="AM218">
        <v>2.3499158972778207</v>
      </c>
      <c r="AN218">
        <v>2.5610493904775482</v>
      </c>
      <c r="AO218">
        <v>2.7721828836772757</v>
      </c>
      <c r="AP218">
        <v>2.9833163768770032</v>
      </c>
      <c r="AQ218">
        <v>2.9871207706676617</v>
      </c>
      <c r="AR218">
        <v>2.9909251644583201</v>
      </c>
      <c r="AS218">
        <v>2.9947295582489786</v>
      </c>
      <c r="AT218">
        <v>2.998533952039637</v>
      </c>
      <c r="AU218">
        <v>3.0023383458302955</v>
      </c>
      <c r="AV218">
        <v>3.0061427396209539</v>
      </c>
      <c r="AW218">
        <v>3.0099471334116124</v>
      </c>
      <c r="AX218">
        <v>3.0137515272022708</v>
      </c>
      <c r="AY218">
        <v>3.0175559209929292</v>
      </c>
      <c r="AZ218">
        <v>3.0213603147835864</v>
      </c>
      <c r="BA218">
        <v>3.0255446725205579</v>
      </c>
      <c r="BB218">
        <v>3.0297290302575295</v>
      </c>
      <c r="BC218">
        <v>3.0339133879945011</v>
      </c>
      <c r="BD218">
        <v>3.0380977457314726</v>
      </c>
      <c r="BE218">
        <v>3.0380977457314726</v>
      </c>
      <c r="BF218">
        <v>3.0511066261127897E-2</v>
      </c>
    </row>
    <row r="219" spans="4:58">
      <c r="D219" t="s">
        <v>257</v>
      </c>
      <c r="E219" t="s">
        <v>246</v>
      </c>
      <c r="G219">
        <v>1985</v>
      </c>
      <c r="H219">
        <v>1986</v>
      </c>
      <c r="I219">
        <v>1987</v>
      </c>
      <c r="J219">
        <v>1988</v>
      </c>
      <c r="K219">
        <v>1989</v>
      </c>
      <c r="L219">
        <v>1990</v>
      </c>
      <c r="M219">
        <v>1991</v>
      </c>
      <c r="N219">
        <v>1992</v>
      </c>
      <c r="O219">
        <v>1993</v>
      </c>
      <c r="P219">
        <v>1994</v>
      </c>
      <c r="Q219">
        <v>1995</v>
      </c>
      <c r="R219">
        <v>1996</v>
      </c>
      <c r="S219">
        <v>1997</v>
      </c>
      <c r="T219">
        <v>1998</v>
      </c>
      <c r="U219">
        <v>1999</v>
      </c>
      <c r="V219">
        <v>2000</v>
      </c>
      <c r="W219">
        <v>2001</v>
      </c>
      <c r="X219">
        <v>2002</v>
      </c>
      <c r="Y219">
        <v>2003</v>
      </c>
      <c r="Z219">
        <v>2004</v>
      </c>
      <c r="AA219">
        <v>2005</v>
      </c>
      <c r="AB219">
        <v>2006</v>
      </c>
      <c r="AC219">
        <v>2007</v>
      </c>
      <c r="AD219">
        <v>2008</v>
      </c>
      <c r="AE219">
        <v>2009</v>
      </c>
      <c r="AF219">
        <v>2010</v>
      </c>
      <c r="AG219">
        <v>2011</v>
      </c>
      <c r="AH219">
        <v>2012</v>
      </c>
      <c r="AI219">
        <v>2013</v>
      </c>
      <c r="AJ219">
        <v>2014</v>
      </c>
      <c r="AK219">
        <v>2015</v>
      </c>
      <c r="AL219">
        <v>2016</v>
      </c>
      <c r="AM219">
        <v>2017</v>
      </c>
      <c r="AN219">
        <v>2018</v>
      </c>
      <c r="AO219">
        <v>2019</v>
      </c>
      <c r="AP219">
        <v>2020</v>
      </c>
      <c r="AQ219">
        <v>2021</v>
      </c>
      <c r="AR219">
        <v>2022</v>
      </c>
      <c r="AS219">
        <v>2023</v>
      </c>
      <c r="AT219">
        <v>2024</v>
      </c>
      <c r="AU219">
        <v>2025</v>
      </c>
      <c r="AV219">
        <v>2026</v>
      </c>
      <c r="AW219">
        <v>2027</v>
      </c>
      <c r="AX219">
        <v>2028</v>
      </c>
      <c r="AY219">
        <v>2029</v>
      </c>
      <c r="AZ219">
        <v>2030</v>
      </c>
      <c r="BA219">
        <v>2031</v>
      </c>
      <c r="BB219">
        <v>2032</v>
      </c>
      <c r="BC219">
        <v>2033</v>
      </c>
      <c r="BD219">
        <v>2034</v>
      </c>
      <c r="BE219">
        <v>2035</v>
      </c>
    </row>
    <row r="220" spans="4:58">
      <c r="D220" t="s">
        <v>257</v>
      </c>
      <c r="E220" t="s">
        <v>22</v>
      </c>
      <c r="F220" t="s">
        <v>21</v>
      </c>
      <c r="G220">
        <v>0</v>
      </c>
      <c r="H220">
        <v>0</v>
      </c>
      <c r="I220">
        <v>0</v>
      </c>
      <c r="J220">
        <v>0</v>
      </c>
      <c r="K220">
        <v>0</v>
      </c>
      <c r="L220">
        <v>0</v>
      </c>
      <c r="M220">
        <v>0</v>
      </c>
      <c r="N220">
        <v>0</v>
      </c>
      <c r="O220">
        <v>0</v>
      </c>
      <c r="P220">
        <v>0</v>
      </c>
      <c r="Q220">
        <v>0</v>
      </c>
      <c r="R220">
        <v>0</v>
      </c>
      <c r="S220">
        <v>0</v>
      </c>
      <c r="T220">
        <v>0</v>
      </c>
      <c r="U220">
        <v>0</v>
      </c>
      <c r="V220">
        <v>0</v>
      </c>
      <c r="W220">
        <v>0.13084112149532709</v>
      </c>
      <c r="X220">
        <v>0.15888691672905608</v>
      </c>
      <c r="Y220">
        <v>0.18693271196278508</v>
      </c>
      <c r="Z220">
        <v>0.21497850719651407</v>
      </c>
      <c r="AA220">
        <v>0.24302430243024303</v>
      </c>
      <c r="AB220">
        <v>0.29054287471000617</v>
      </c>
      <c r="AC220">
        <v>0.33806144698976937</v>
      </c>
      <c r="AD220">
        <v>0.38558001926953256</v>
      </c>
      <c r="AE220">
        <v>0.4330985915492957</v>
      </c>
      <c r="AF220">
        <v>0.60232394366197184</v>
      </c>
      <c r="AG220">
        <v>0.77154929577464793</v>
      </c>
      <c r="AH220">
        <v>1.1100000000000001</v>
      </c>
      <c r="AI220">
        <v>1.143867283549852</v>
      </c>
      <c r="AJ220">
        <v>1.178767894032178</v>
      </c>
      <c r="AK220">
        <v>1.2147333593534839</v>
      </c>
      <c r="AL220">
        <v>1.2517961693703206</v>
      </c>
      <c r="AM220">
        <v>1.2899898052394045</v>
      </c>
      <c r="AN220">
        <v>1.3293487696632436</v>
      </c>
      <c r="AO220">
        <v>1.3699086180585875</v>
      </c>
      <c r="AP220">
        <v>1.4117059906758633</v>
      </c>
      <c r="AQ220">
        <v>1.4547786456986058</v>
      </c>
      <c r="AR220">
        <v>1.4991654933527898</v>
      </c>
      <c r="AS220">
        <v>1.5449066310568733</v>
      </c>
      <c r="AT220">
        <v>1.5920433796443054</v>
      </c>
      <c r="AU220">
        <v>1.6406183206912228</v>
      </c>
      <c r="AV220">
        <v>1.690675334983053</v>
      </c>
      <c r="AW220">
        <v>1.7422596421547756</v>
      </c>
      <c r="AX220">
        <v>1.7954178415406488</v>
      </c>
      <c r="AY220">
        <v>1.8501979542703066</v>
      </c>
      <c r="AZ220">
        <v>1.9066494666492513</v>
      </c>
      <c r="BA220">
        <v>1.9648233748629307</v>
      </c>
      <c r="BB220">
        <v>2.0247722310447864</v>
      </c>
      <c r="BC220">
        <v>2.0865501907498856</v>
      </c>
      <c r="BD220">
        <v>2.1502130618770243</v>
      </c>
      <c r="BE220">
        <v>2.2158183550834969</v>
      </c>
    </row>
    <row r="221" spans="4:58">
      <c r="D221" t="s">
        <v>257</v>
      </c>
      <c r="E221" t="s">
        <v>22</v>
      </c>
      <c r="F221" t="s">
        <v>20</v>
      </c>
      <c r="G221">
        <v>0</v>
      </c>
      <c r="H221">
        <v>0</v>
      </c>
      <c r="I221">
        <v>0</v>
      </c>
      <c r="J221">
        <v>0</v>
      </c>
      <c r="K221">
        <v>0</v>
      </c>
      <c r="L221">
        <v>0</v>
      </c>
      <c r="M221">
        <v>0</v>
      </c>
      <c r="N221">
        <v>0</v>
      </c>
      <c r="O221">
        <v>0</v>
      </c>
      <c r="P221">
        <v>0</v>
      </c>
      <c r="Q221">
        <v>0</v>
      </c>
      <c r="R221">
        <v>0</v>
      </c>
      <c r="S221">
        <v>0</v>
      </c>
      <c r="T221">
        <v>0</v>
      </c>
      <c r="U221">
        <v>0</v>
      </c>
      <c r="V221">
        <v>0</v>
      </c>
      <c r="W221">
        <v>0.13084112149532709</v>
      </c>
      <c r="X221">
        <v>0.15888691672905608</v>
      </c>
      <c r="Y221">
        <v>0.18693271196278508</v>
      </c>
      <c r="Z221">
        <v>0.21497850719651407</v>
      </c>
      <c r="AA221">
        <v>0.24302430243024303</v>
      </c>
      <c r="AB221">
        <v>0.29054287471000617</v>
      </c>
      <c r="AC221">
        <v>0.33806144698976937</v>
      </c>
      <c r="AD221">
        <v>0.38558001926953256</v>
      </c>
      <c r="AE221">
        <v>0.4330985915492957</v>
      </c>
      <c r="AF221">
        <v>0.53232394366197178</v>
      </c>
      <c r="AG221">
        <v>0.6315492957746478</v>
      </c>
      <c r="AH221">
        <v>0.83</v>
      </c>
      <c r="AI221">
        <v>0.85532418499673613</v>
      </c>
      <c r="AJ221">
        <v>0.88142103787991677</v>
      </c>
      <c r="AK221">
        <v>0.90831413357062296</v>
      </c>
      <c r="AL221">
        <v>0.93602776628591522</v>
      </c>
      <c r="AM221">
        <v>0.96458697148532024</v>
      </c>
      <c r="AN221">
        <v>0.99401754848692947</v>
      </c>
      <c r="AO221">
        <v>1.0243460837735381</v>
      </c>
      <c r="AP221">
        <v>1.0555999750098795</v>
      </c>
      <c r="AQ221">
        <v>1.0878074557926509</v>
      </c>
      <c r="AR221">
        <v>1.1209976211556893</v>
      </c>
      <c r="AS221">
        <v>1.1552004538533374</v>
      </c>
      <c r="AT221">
        <v>1.1904468514457416</v>
      </c>
      <c r="AU221">
        <v>1.2267686542105536</v>
      </c>
      <c r="AV221">
        <v>1.2641986739062465</v>
      </c>
      <c r="AW221">
        <v>1.3027707234130299</v>
      </c>
      <c r="AX221">
        <v>1.3425196472781424</v>
      </c>
      <c r="AY221">
        <v>1.3834813531931118</v>
      </c>
      <c r="AZ221">
        <v>1.4256928444314216</v>
      </c>
      <c r="BA221">
        <v>1.4691922532758845</v>
      </c>
      <c r="BB221">
        <v>1.5140188754659207</v>
      </c>
      <c r="BC221">
        <v>1.5602132056958598</v>
      </c>
      <c r="BD221">
        <v>1.6078169741963328</v>
      </c>
      <c r="BE221">
        <v>1.6568731844318032</v>
      </c>
    </row>
    <row r="222" spans="4:58">
      <c r="D222" t="s">
        <v>257</v>
      </c>
      <c r="E222" t="s">
        <v>22</v>
      </c>
      <c r="F222" t="s">
        <v>5</v>
      </c>
      <c r="G222">
        <v>0</v>
      </c>
      <c r="H222">
        <v>0</v>
      </c>
      <c r="I222">
        <v>0</v>
      </c>
      <c r="J222">
        <v>0</v>
      </c>
      <c r="K222">
        <v>0</v>
      </c>
      <c r="L222">
        <v>0</v>
      </c>
      <c r="M222">
        <v>0</v>
      </c>
      <c r="N222">
        <v>0</v>
      </c>
      <c r="O222">
        <v>0</v>
      </c>
      <c r="P222">
        <v>0</v>
      </c>
      <c r="Q222">
        <v>0</v>
      </c>
      <c r="R222">
        <v>0</v>
      </c>
      <c r="S222">
        <v>0</v>
      </c>
      <c r="T222">
        <v>0</v>
      </c>
      <c r="U222">
        <v>0</v>
      </c>
      <c r="V222">
        <v>0</v>
      </c>
      <c r="W222">
        <v>0.13084112149532709</v>
      </c>
      <c r="X222">
        <v>0.15888691672905608</v>
      </c>
      <c r="Y222">
        <v>0.18693271196278508</v>
      </c>
      <c r="Z222">
        <v>0.21497850719651407</v>
      </c>
      <c r="AA222">
        <v>0.24302430243024303</v>
      </c>
      <c r="AB222">
        <v>0.29054287471000617</v>
      </c>
      <c r="AC222">
        <v>0.33806144698976937</v>
      </c>
      <c r="AD222">
        <v>0.38558001926953256</v>
      </c>
      <c r="AE222">
        <v>0.4330985915492957</v>
      </c>
      <c r="AF222">
        <v>0.56482394366197175</v>
      </c>
      <c r="AG222">
        <v>0.69654929577464775</v>
      </c>
      <c r="AH222">
        <v>0.96</v>
      </c>
      <c r="AI222">
        <v>0.98929062361068276</v>
      </c>
      <c r="AJ222">
        <v>1.0194749353791808</v>
      </c>
      <c r="AK222">
        <v>1.050580202684094</v>
      </c>
      <c r="AL222">
        <v>1.0826345248608176</v>
      </c>
      <c r="AM222">
        <v>1.1156668585854306</v>
      </c>
      <c r="AN222">
        <v>1.149707044033075</v>
      </c>
      <c r="AO222">
        <v>1.1847858318344535</v>
      </c>
      <c r="AP222">
        <v>1.2209349108548</v>
      </c>
      <c r="AQ222">
        <v>1.258186936820415</v>
      </c>
      <c r="AR222">
        <v>1.2965755618186283</v>
      </c>
      <c r="AS222">
        <v>1.3361354646978356</v>
      </c>
      <c r="AT222">
        <v>1.3769023823950741</v>
      </c>
      <c r="AU222">
        <v>1.418913142219435</v>
      </c>
      <c r="AV222">
        <v>1.4622056951204774</v>
      </c>
      <c r="AW222">
        <v>1.5068191499716967</v>
      </c>
      <c r="AX222">
        <v>1.5527938089000195</v>
      </c>
      <c r="AY222">
        <v>1.6001712036932372</v>
      </c>
      <c r="AZ222">
        <v>1.6489941333182703</v>
      </c>
      <c r="BA222">
        <v>1.6993067025841551</v>
      </c>
      <c r="BB222">
        <v>1.751154361984679</v>
      </c>
      <c r="BC222">
        <v>1.8045839487566566</v>
      </c>
      <c r="BD222">
        <v>1.8596437291909387</v>
      </c>
      <c r="BE222">
        <v>1.9163834422343744</v>
      </c>
    </row>
    <row r="223" spans="4:58">
      <c r="D223" t="s">
        <v>257</v>
      </c>
      <c r="E223" t="s">
        <v>22</v>
      </c>
      <c r="F223" t="s">
        <v>19</v>
      </c>
      <c r="G223">
        <v>0</v>
      </c>
      <c r="H223">
        <v>0</v>
      </c>
      <c r="I223">
        <v>0</v>
      </c>
      <c r="J223">
        <v>0</v>
      </c>
      <c r="K223">
        <v>0</v>
      </c>
      <c r="L223">
        <v>0</v>
      </c>
      <c r="M223">
        <v>0</v>
      </c>
      <c r="N223">
        <v>0</v>
      </c>
      <c r="O223">
        <v>0</v>
      </c>
      <c r="P223">
        <v>0</v>
      </c>
      <c r="Q223">
        <v>0</v>
      </c>
      <c r="R223">
        <v>0</v>
      </c>
      <c r="S223">
        <v>0</v>
      </c>
      <c r="T223">
        <v>0</v>
      </c>
      <c r="U223">
        <v>0</v>
      </c>
      <c r="V223">
        <v>0</v>
      </c>
      <c r="W223">
        <v>0.13084112149532709</v>
      </c>
      <c r="X223">
        <v>0.15888691672905608</v>
      </c>
      <c r="Y223">
        <v>0.18693271196278508</v>
      </c>
      <c r="Z223">
        <v>0.21497850719651407</v>
      </c>
      <c r="AA223">
        <v>0.24302430243024303</v>
      </c>
      <c r="AB223">
        <v>0.29054287471000617</v>
      </c>
      <c r="AC223">
        <v>0.33806144698976937</v>
      </c>
      <c r="AD223">
        <v>0.38558001926953256</v>
      </c>
      <c r="AE223">
        <v>0.4330985915492957</v>
      </c>
      <c r="AF223">
        <v>0.58982394366197177</v>
      </c>
      <c r="AG223">
        <v>0.74654929577464779</v>
      </c>
      <c r="AH223">
        <v>1.06</v>
      </c>
      <c r="AI223">
        <v>1.0923417302367957</v>
      </c>
      <c r="AJ223">
        <v>1.1256702411478456</v>
      </c>
      <c r="AK223">
        <v>1.1600156404636874</v>
      </c>
      <c r="AL223">
        <v>1.1954089545338198</v>
      </c>
      <c r="AM223">
        <v>1.2318821563547468</v>
      </c>
      <c r="AN223">
        <v>1.2694681944531876</v>
      </c>
      <c r="AO223">
        <v>1.3082010226505432</v>
      </c>
      <c r="AP223">
        <v>1.3481156307355091</v>
      </c>
      <c r="AQ223">
        <v>1.3892480760725425</v>
      </c>
      <c r="AR223">
        <v>1.4316355161747363</v>
      </c>
      <c r="AS223">
        <v>1.4753162422705277</v>
      </c>
      <c r="AT223">
        <v>1.520329713894562</v>
      </c>
      <c r="AU223">
        <v>1.5667165945339605</v>
      </c>
      <c r="AV223">
        <v>1.6145187883621948</v>
      </c>
      <c r="AW223">
        <v>1.6637794780937496</v>
      </c>
      <c r="AX223">
        <v>1.7145431639937727</v>
      </c>
      <c r="AY223">
        <v>1.7668557040779505</v>
      </c>
      <c r="AZ223">
        <v>1.8207643555389246</v>
      </c>
      <c r="BA223">
        <v>1.8763178174366726</v>
      </c>
      <c r="BB223">
        <v>1.9335662746914177</v>
      </c>
      <c r="BC223">
        <v>1.9925614434188097</v>
      </c>
      <c r="BD223">
        <v>2.0533566176483298</v>
      </c>
      <c r="BE223">
        <v>2.1160067174671235</v>
      </c>
    </row>
    <row r="224" spans="4:58">
      <c r="D224" t="s">
        <v>257</v>
      </c>
      <c r="E224" t="s">
        <v>23</v>
      </c>
      <c r="F224" t="s">
        <v>21</v>
      </c>
      <c r="G224">
        <v>0</v>
      </c>
      <c r="H224">
        <v>0</v>
      </c>
      <c r="I224">
        <v>0</v>
      </c>
      <c r="J224">
        <v>0</v>
      </c>
      <c r="K224">
        <v>0</v>
      </c>
      <c r="L224">
        <v>0</v>
      </c>
      <c r="M224">
        <v>0</v>
      </c>
      <c r="N224">
        <v>0</v>
      </c>
      <c r="O224">
        <v>0</v>
      </c>
      <c r="P224">
        <v>0</v>
      </c>
      <c r="Q224">
        <v>0</v>
      </c>
      <c r="R224">
        <v>0</v>
      </c>
      <c r="S224">
        <v>0</v>
      </c>
      <c r="T224">
        <v>0</v>
      </c>
      <c r="U224">
        <v>0</v>
      </c>
      <c r="V224">
        <v>0</v>
      </c>
      <c r="W224">
        <v>1.3084112149532709E-2</v>
      </c>
      <c r="X224">
        <v>1.8813984202158532E-2</v>
      </c>
      <c r="Y224">
        <v>2.4543856254784356E-2</v>
      </c>
      <c r="Z224">
        <v>3.027372830741018E-2</v>
      </c>
      <c r="AA224">
        <v>3.6003600360036005E-2</v>
      </c>
      <c r="AB224">
        <v>5.0110094636224185E-2</v>
      </c>
      <c r="AC224">
        <v>6.4216588912412373E-2</v>
      </c>
      <c r="AD224">
        <v>7.8323083188600554E-2</v>
      </c>
      <c r="AE224">
        <v>9.2429577464788734E-2</v>
      </c>
      <c r="AF224">
        <v>0.18182218309859155</v>
      </c>
      <c r="AG224">
        <v>0.27121478873239435</v>
      </c>
      <c r="AH224">
        <v>0.45</v>
      </c>
      <c r="AI224">
        <v>0.46372997981750758</v>
      </c>
      <c r="AJ224">
        <v>0.47787887595899103</v>
      </c>
      <c r="AK224">
        <v>0.49245947000816914</v>
      </c>
      <c r="AL224">
        <v>0.50748493352850832</v>
      </c>
      <c r="AM224">
        <v>0.52296883996192067</v>
      </c>
      <c r="AN224">
        <v>0.53892517689050401</v>
      </c>
      <c r="AO224">
        <v>0.5553683586724002</v>
      </c>
      <c r="AP224">
        <v>0.57231323946318768</v>
      </c>
      <c r="AQ224">
        <v>0.58977512663456977</v>
      </c>
      <c r="AR224">
        <v>0.60776979460248226</v>
      </c>
      <c r="AS224">
        <v>0.62631349907711065</v>
      </c>
      <c r="AT224">
        <v>0.64542299174769124</v>
      </c>
      <c r="AU224">
        <v>0.66511553541536039</v>
      </c>
      <c r="AV224">
        <v>0.68540891958772399</v>
      </c>
      <c r="AW224">
        <v>0.70632147654923305</v>
      </c>
      <c r="AX224">
        <v>0.72787209792188434</v>
      </c>
      <c r="AY224">
        <v>0.75008025173120507</v>
      </c>
      <c r="AZ224">
        <v>0.77296599999293936</v>
      </c>
      <c r="BA224">
        <v>0.79655001683632287</v>
      </c>
      <c r="BB224">
        <v>0.82085360718031841</v>
      </c>
      <c r="BC224">
        <v>0.84589872597968296</v>
      </c>
      <c r="BD224">
        <v>0.87170799805825272</v>
      </c>
      <c r="BE224">
        <v>0.89830473854736315</v>
      </c>
    </row>
    <row r="225" spans="4:58">
      <c r="D225" t="s">
        <v>257</v>
      </c>
      <c r="E225" t="s">
        <v>23</v>
      </c>
      <c r="F225" t="s">
        <v>20</v>
      </c>
      <c r="G225">
        <v>0</v>
      </c>
      <c r="H225">
        <v>0</v>
      </c>
      <c r="I225">
        <v>0</v>
      </c>
      <c r="J225">
        <v>0</v>
      </c>
      <c r="K225">
        <v>0</v>
      </c>
      <c r="L225">
        <v>0</v>
      </c>
      <c r="M225">
        <v>0</v>
      </c>
      <c r="N225">
        <v>0</v>
      </c>
      <c r="O225">
        <v>0</v>
      </c>
      <c r="P225">
        <v>0</v>
      </c>
      <c r="Q225">
        <v>0</v>
      </c>
      <c r="R225">
        <v>0</v>
      </c>
      <c r="S225">
        <v>0</v>
      </c>
      <c r="T225">
        <v>0</v>
      </c>
      <c r="U225">
        <v>0</v>
      </c>
      <c r="V225">
        <v>0</v>
      </c>
      <c r="W225">
        <v>1.3084112149532709E-2</v>
      </c>
      <c r="X225">
        <v>1.8813984202158532E-2</v>
      </c>
      <c r="Y225">
        <v>2.4543856254784356E-2</v>
      </c>
      <c r="Z225">
        <v>3.027372830741018E-2</v>
      </c>
      <c r="AA225">
        <v>3.6003600360036005E-2</v>
      </c>
      <c r="AB225">
        <v>5.0110094636224185E-2</v>
      </c>
      <c r="AC225">
        <v>6.4216588912412373E-2</v>
      </c>
      <c r="AD225">
        <v>7.8323083188600554E-2</v>
      </c>
      <c r="AE225">
        <v>9.2429577464788734E-2</v>
      </c>
      <c r="AF225">
        <v>0.18182218309859155</v>
      </c>
      <c r="AG225">
        <v>0.27121478873239435</v>
      </c>
      <c r="AH225">
        <v>0.45</v>
      </c>
      <c r="AI225">
        <v>0.46372997981750758</v>
      </c>
      <c r="AJ225">
        <v>0.47787887595899103</v>
      </c>
      <c r="AK225">
        <v>0.49245947000816914</v>
      </c>
      <c r="AL225">
        <v>0.50748493352850832</v>
      </c>
      <c r="AM225">
        <v>0.52296883996192067</v>
      </c>
      <c r="AN225">
        <v>0.53892517689050401</v>
      </c>
      <c r="AO225">
        <v>0.5553683586724002</v>
      </c>
      <c r="AP225">
        <v>0.57231323946318768</v>
      </c>
      <c r="AQ225">
        <v>0.58977512663456977</v>
      </c>
      <c r="AR225">
        <v>0.60776979460248226</v>
      </c>
      <c r="AS225">
        <v>0.62631349907711065</v>
      </c>
      <c r="AT225">
        <v>0.64542299174769124</v>
      </c>
      <c r="AU225">
        <v>0.66511553541536039</v>
      </c>
      <c r="AV225">
        <v>0.68540891958772399</v>
      </c>
      <c r="AW225">
        <v>0.70632147654923305</v>
      </c>
      <c r="AX225">
        <v>0.72787209792188434</v>
      </c>
      <c r="AY225">
        <v>0.75008025173120507</v>
      </c>
      <c r="AZ225">
        <v>0.77296599999293936</v>
      </c>
      <c r="BA225">
        <v>0.79655001683632287</v>
      </c>
      <c r="BB225">
        <v>0.82085360718031841</v>
      </c>
      <c r="BC225">
        <v>0.84589872597968296</v>
      </c>
      <c r="BD225">
        <v>0.87170799805825272</v>
      </c>
      <c r="BE225">
        <v>0.89830473854736315</v>
      </c>
    </row>
    <row r="226" spans="4:58">
      <c r="D226" t="s">
        <v>257</v>
      </c>
      <c r="E226" t="s">
        <v>23</v>
      </c>
      <c r="F226" t="s">
        <v>5</v>
      </c>
      <c r="G226">
        <v>0</v>
      </c>
      <c r="H226">
        <v>0</v>
      </c>
      <c r="I226">
        <v>0</v>
      </c>
      <c r="J226">
        <v>0</v>
      </c>
      <c r="K226">
        <v>0</v>
      </c>
      <c r="L226">
        <v>0</v>
      </c>
      <c r="M226">
        <v>0</v>
      </c>
      <c r="N226">
        <v>0</v>
      </c>
      <c r="O226">
        <v>0</v>
      </c>
      <c r="P226">
        <v>0</v>
      </c>
      <c r="Q226">
        <v>0</v>
      </c>
      <c r="R226">
        <v>0</v>
      </c>
      <c r="S226">
        <v>0</v>
      </c>
      <c r="T226">
        <v>0</v>
      </c>
      <c r="U226">
        <v>0</v>
      </c>
      <c r="V226">
        <v>0</v>
      </c>
      <c r="W226">
        <v>1.3084112149532709E-2</v>
      </c>
      <c r="X226">
        <v>1.8813984202158532E-2</v>
      </c>
      <c r="Y226">
        <v>2.4543856254784356E-2</v>
      </c>
      <c r="Z226">
        <v>3.027372830741018E-2</v>
      </c>
      <c r="AA226">
        <v>3.6003600360036005E-2</v>
      </c>
      <c r="AB226">
        <v>5.0110094636224185E-2</v>
      </c>
      <c r="AC226">
        <v>6.4216588912412373E-2</v>
      </c>
      <c r="AD226">
        <v>7.8323083188600554E-2</v>
      </c>
      <c r="AE226">
        <v>9.2429577464788734E-2</v>
      </c>
      <c r="AF226">
        <v>0.18182218309859155</v>
      </c>
      <c r="AG226">
        <v>0.27121478873239435</v>
      </c>
      <c r="AH226">
        <v>0.45</v>
      </c>
      <c r="AI226">
        <v>0.46372997981750758</v>
      </c>
      <c r="AJ226">
        <v>0.47787887595899103</v>
      </c>
      <c r="AK226">
        <v>0.49245947000816914</v>
      </c>
      <c r="AL226">
        <v>0.50748493352850832</v>
      </c>
      <c r="AM226">
        <v>0.52296883996192067</v>
      </c>
      <c r="AN226">
        <v>0.53892517689050401</v>
      </c>
      <c r="AO226">
        <v>0.5553683586724002</v>
      </c>
      <c r="AP226">
        <v>0.57231323946318768</v>
      </c>
      <c r="AQ226">
        <v>0.58977512663456977</v>
      </c>
      <c r="AR226">
        <v>0.60776979460248226</v>
      </c>
      <c r="AS226">
        <v>0.62631349907711065</v>
      </c>
      <c r="AT226">
        <v>0.64542299174769124</v>
      </c>
      <c r="AU226">
        <v>0.66511553541536039</v>
      </c>
      <c r="AV226">
        <v>0.68540891958772399</v>
      </c>
      <c r="AW226">
        <v>0.70632147654923305</v>
      </c>
      <c r="AX226">
        <v>0.72787209792188434</v>
      </c>
      <c r="AY226">
        <v>0.75008025173120507</v>
      </c>
      <c r="AZ226">
        <v>0.77296599999293936</v>
      </c>
      <c r="BA226">
        <v>0.79655001683632287</v>
      </c>
      <c r="BB226">
        <v>0.82085360718031841</v>
      </c>
      <c r="BC226">
        <v>0.84589872597968296</v>
      </c>
      <c r="BD226">
        <v>0.87170799805825272</v>
      </c>
      <c r="BE226">
        <v>0.89830473854736315</v>
      </c>
    </row>
    <row r="227" spans="4:58">
      <c r="D227" t="s">
        <v>257</v>
      </c>
      <c r="E227" t="s">
        <v>23</v>
      </c>
      <c r="F227" t="s">
        <v>19</v>
      </c>
      <c r="G227">
        <v>0</v>
      </c>
      <c r="H227">
        <v>0</v>
      </c>
      <c r="I227">
        <v>0</v>
      </c>
      <c r="J227">
        <v>0</v>
      </c>
      <c r="K227">
        <v>0</v>
      </c>
      <c r="L227">
        <v>0</v>
      </c>
      <c r="M227">
        <v>0</v>
      </c>
      <c r="N227">
        <v>0</v>
      </c>
      <c r="O227">
        <v>0</v>
      </c>
      <c r="P227">
        <v>0</v>
      </c>
      <c r="Q227">
        <v>0</v>
      </c>
      <c r="R227">
        <v>0</v>
      </c>
      <c r="S227">
        <v>0</v>
      </c>
      <c r="T227">
        <v>0</v>
      </c>
      <c r="U227">
        <v>0</v>
      </c>
      <c r="V227">
        <v>0</v>
      </c>
      <c r="W227">
        <v>1.3084112149532709E-2</v>
      </c>
      <c r="X227">
        <v>1.8813984202158532E-2</v>
      </c>
      <c r="Y227">
        <v>2.4543856254784356E-2</v>
      </c>
      <c r="Z227">
        <v>3.027372830741018E-2</v>
      </c>
      <c r="AA227">
        <v>3.6003600360036005E-2</v>
      </c>
      <c r="AB227">
        <v>5.0110094636224185E-2</v>
      </c>
      <c r="AC227">
        <v>6.4216588912412373E-2</v>
      </c>
      <c r="AD227">
        <v>7.8323083188600554E-2</v>
      </c>
      <c r="AE227">
        <v>9.2429577464788734E-2</v>
      </c>
      <c r="AF227">
        <v>0.18182218309859155</v>
      </c>
      <c r="AG227">
        <v>0.27121478873239435</v>
      </c>
      <c r="AH227">
        <v>0.45</v>
      </c>
      <c r="AI227">
        <v>0.46372997981750758</v>
      </c>
      <c r="AJ227">
        <v>0.47787887595899103</v>
      </c>
      <c r="AK227">
        <v>0.49245947000816914</v>
      </c>
      <c r="AL227">
        <v>0.50748493352850832</v>
      </c>
      <c r="AM227">
        <v>0.52296883996192067</v>
      </c>
      <c r="AN227">
        <v>0.53892517689050401</v>
      </c>
      <c r="AO227">
        <v>0.5553683586724002</v>
      </c>
      <c r="AP227">
        <v>0.57231323946318768</v>
      </c>
      <c r="AQ227">
        <v>0.58977512663456977</v>
      </c>
      <c r="AR227">
        <v>0.60776979460248226</v>
      </c>
      <c r="AS227">
        <v>0.62631349907711065</v>
      </c>
      <c r="AT227">
        <v>0.64542299174769124</v>
      </c>
      <c r="AU227">
        <v>0.66511553541536039</v>
      </c>
      <c r="AV227">
        <v>0.68540891958772399</v>
      </c>
      <c r="AW227">
        <v>0.70632147654923305</v>
      </c>
      <c r="AX227">
        <v>0.72787209792188434</v>
      </c>
      <c r="AY227">
        <v>0.75008025173120507</v>
      </c>
      <c r="AZ227">
        <v>0.77296599999293936</v>
      </c>
      <c r="BA227">
        <v>0.79655001683632287</v>
      </c>
      <c r="BB227">
        <v>0.82085360718031841</v>
      </c>
      <c r="BC227">
        <v>0.84589872597968296</v>
      </c>
      <c r="BD227">
        <v>0.87170799805825272</v>
      </c>
      <c r="BE227">
        <v>0.89830473854736315</v>
      </c>
    </row>
    <row r="228" spans="4:58">
      <c r="D228" t="s">
        <v>257</v>
      </c>
      <c r="E228" t="s">
        <v>24</v>
      </c>
      <c r="F228" t="s">
        <v>21</v>
      </c>
      <c r="G228">
        <v>0</v>
      </c>
      <c r="H228">
        <v>0</v>
      </c>
      <c r="I228">
        <v>0</v>
      </c>
      <c r="J228">
        <v>0</v>
      </c>
      <c r="K228">
        <v>0</v>
      </c>
      <c r="L228">
        <v>0</v>
      </c>
      <c r="M228">
        <v>0</v>
      </c>
      <c r="N228">
        <v>0</v>
      </c>
      <c r="O228">
        <v>0</v>
      </c>
      <c r="P228">
        <v>0</v>
      </c>
      <c r="Q228">
        <v>0</v>
      </c>
      <c r="R228">
        <v>0</v>
      </c>
      <c r="S228">
        <v>0</v>
      </c>
      <c r="T228">
        <v>0</v>
      </c>
      <c r="U228">
        <v>0</v>
      </c>
      <c r="V228">
        <v>0</v>
      </c>
      <c r="W228">
        <v>2.8037383177570091E-3</v>
      </c>
      <c r="X228">
        <v>3.452938751819107E-3</v>
      </c>
      <c r="Y228">
        <v>4.1021391858812048E-3</v>
      </c>
      <c r="Z228">
        <v>4.7513396199433027E-3</v>
      </c>
      <c r="AA228">
        <v>5.4005400540054005E-3</v>
      </c>
      <c r="AB228">
        <v>8.4518134912082762E-3</v>
      </c>
      <c r="AC228">
        <v>1.1503086928411153E-2</v>
      </c>
      <c r="AD228">
        <v>1.4554360365614027E-2</v>
      </c>
      <c r="AE228">
        <v>1.7605633802816902E-2</v>
      </c>
      <c r="AF228">
        <v>0.29070422535211266</v>
      </c>
      <c r="AG228">
        <v>0.56380281690140843</v>
      </c>
      <c r="AH228">
        <v>1.1100000000000001</v>
      </c>
      <c r="AI228">
        <v>1.143867283549852</v>
      </c>
      <c r="AJ228">
        <v>1.178767894032178</v>
      </c>
      <c r="AK228">
        <v>1.2147333593534839</v>
      </c>
      <c r="AL228">
        <v>1.2517961693703206</v>
      </c>
      <c r="AM228">
        <v>1.2899898052394045</v>
      </c>
      <c r="AN228">
        <v>1.3293487696632436</v>
      </c>
      <c r="AO228">
        <v>1.3699086180585875</v>
      </c>
      <c r="AP228">
        <v>1.4117059906758633</v>
      </c>
      <c r="AQ228">
        <v>1.4547786456986058</v>
      </c>
      <c r="AR228">
        <v>1.4991654933527898</v>
      </c>
      <c r="AS228">
        <v>1.5449066310568733</v>
      </c>
      <c r="AT228">
        <v>1.5920433796443054</v>
      </c>
      <c r="AU228">
        <v>1.6406183206912228</v>
      </c>
      <c r="AV228">
        <v>1.690675334983053</v>
      </c>
      <c r="AW228">
        <v>1.7422596421547756</v>
      </c>
      <c r="AX228">
        <v>1.7954178415406488</v>
      </c>
      <c r="AY228">
        <v>1.8501979542703066</v>
      </c>
      <c r="AZ228">
        <v>1.9066494666492513</v>
      </c>
      <c r="BA228">
        <v>1.9648233748629307</v>
      </c>
      <c r="BB228">
        <v>2.0247722310447864</v>
      </c>
      <c r="BC228">
        <v>2.0865501907498856</v>
      </c>
      <c r="BD228">
        <v>2.1502130618770243</v>
      </c>
      <c r="BE228">
        <v>2.2158183550834969</v>
      </c>
    </row>
    <row r="229" spans="4:58">
      <c r="D229" t="s">
        <v>257</v>
      </c>
      <c r="E229" t="s">
        <v>24</v>
      </c>
      <c r="F229" t="s">
        <v>20</v>
      </c>
      <c r="G229">
        <v>0</v>
      </c>
      <c r="H229">
        <v>0</v>
      </c>
      <c r="I229">
        <v>0</v>
      </c>
      <c r="J229">
        <v>0</v>
      </c>
      <c r="K229">
        <v>0</v>
      </c>
      <c r="L229">
        <v>0</v>
      </c>
      <c r="M229">
        <v>0</v>
      </c>
      <c r="N229">
        <v>0</v>
      </c>
      <c r="O229">
        <v>0</v>
      </c>
      <c r="P229">
        <v>0</v>
      </c>
      <c r="Q229">
        <v>0</v>
      </c>
      <c r="R229">
        <v>0</v>
      </c>
      <c r="S229">
        <v>0</v>
      </c>
      <c r="T229">
        <v>0</v>
      </c>
      <c r="U229">
        <v>0</v>
      </c>
      <c r="V229">
        <v>0</v>
      </c>
      <c r="W229">
        <v>2.8037383177570091E-3</v>
      </c>
      <c r="X229">
        <v>3.452938751819107E-3</v>
      </c>
      <c r="Y229">
        <v>4.1021391858812048E-3</v>
      </c>
      <c r="Z229">
        <v>4.7513396199433027E-3</v>
      </c>
      <c r="AA229">
        <v>5.4005400540054005E-3</v>
      </c>
      <c r="AB229">
        <v>8.4518134912082762E-3</v>
      </c>
      <c r="AC229">
        <v>1.1503086928411153E-2</v>
      </c>
      <c r="AD229">
        <v>1.4554360365614027E-2</v>
      </c>
      <c r="AE229">
        <v>1.7605633802816902E-2</v>
      </c>
      <c r="AF229">
        <v>0.22070422535211268</v>
      </c>
      <c r="AG229">
        <v>0.42380281690140842</v>
      </c>
      <c r="AH229">
        <v>0.83</v>
      </c>
      <c r="AI229">
        <v>0.85532418499673613</v>
      </c>
      <c r="AJ229">
        <v>0.88142103787991677</v>
      </c>
      <c r="AK229">
        <v>0.90831413357062296</v>
      </c>
      <c r="AL229">
        <v>0.93602776628591522</v>
      </c>
      <c r="AM229">
        <v>0.96458697148532024</v>
      </c>
      <c r="AN229">
        <v>0.99401754848692947</v>
      </c>
      <c r="AO229">
        <v>1.0243460837735381</v>
      </c>
      <c r="AP229">
        <v>1.0555999750098795</v>
      </c>
      <c r="AQ229">
        <v>1.0878074557926509</v>
      </c>
      <c r="AR229">
        <v>1.1209976211556893</v>
      </c>
      <c r="AS229">
        <v>1.1552004538533374</v>
      </c>
      <c r="AT229">
        <v>1.1904468514457416</v>
      </c>
      <c r="AU229">
        <v>1.2267686542105536</v>
      </c>
      <c r="AV229">
        <v>1.2641986739062465</v>
      </c>
      <c r="AW229">
        <v>1.3027707234130299</v>
      </c>
      <c r="AX229">
        <v>1.3425196472781424</v>
      </c>
      <c r="AY229">
        <v>1.3834813531931118</v>
      </c>
      <c r="AZ229">
        <v>1.4256928444314216</v>
      </c>
      <c r="BA229">
        <v>1.4691922532758845</v>
      </c>
      <c r="BB229">
        <v>1.5140188754659207</v>
      </c>
      <c r="BC229">
        <v>1.5602132056958598</v>
      </c>
      <c r="BD229">
        <v>1.6078169741963328</v>
      </c>
      <c r="BE229">
        <v>1.6568731844318032</v>
      </c>
    </row>
    <row r="230" spans="4:58">
      <c r="D230" t="s">
        <v>257</v>
      </c>
      <c r="E230" t="s">
        <v>24</v>
      </c>
      <c r="F230" t="s">
        <v>5</v>
      </c>
      <c r="G230">
        <v>0</v>
      </c>
      <c r="H230">
        <v>0</v>
      </c>
      <c r="I230">
        <v>0</v>
      </c>
      <c r="J230">
        <v>0</v>
      </c>
      <c r="K230">
        <v>0</v>
      </c>
      <c r="L230">
        <v>0</v>
      </c>
      <c r="M230">
        <v>0</v>
      </c>
      <c r="N230">
        <v>0</v>
      </c>
      <c r="O230">
        <v>0</v>
      </c>
      <c r="P230">
        <v>0</v>
      </c>
      <c r="Q230">
        <v>0</v>
      </c>
      <c r="R230">
        <v>0</v>
      </c>
      <c r="S230">
        <v>0</v>
      </c>
      <c r="T230">
        <v>0</v>
      </c>
      <c r="U230">
        <v>0</v>
      </c>
      <c r="V230">
        <v>0</v>
      </c>
      <c r="W230">
        <v>2.8037383177570091E-3</v>
      </c>
      <c r="X230">
        <v>3.452938751819107E-3</v>
      </c>
      <c r="Y230">
        <v>4.1021391858812048E-3</v>
      </c>
      <c r="Z230">
        <v>4.7513396199433027E-3</v>
      </c>
      <c r="AA230">
        <v>5.4005400540054005E-3</v>
      </c>
      <c r="AB230">
        <v>8.4518134912082762E-3</v>
      </c>
      <c r="AC230">
        <v>1.1503086928411153E-2</v>
      </c>
      <c r="AD230">
        <v>1.4554360365614027E-2</v>
      </c>
      <c r="AE230">
        <v>1.7605633802816902E-2</v>
      </c>
      <c r="AF230">
        <v>0.25320422535211268</v>
      </c>
      <c r="AG230">
        <v>0.48880281690140848</v>
      </c>
      <c r="AH230">
        <v>0.96</v>
      </c>
      <c r="AI230">
        <v>0.98929062361068276</v>
      </c>
      <c r="AJ230">
        <v>1.0194749353791808</v>
      </c>
      <c r="AK230">
        <v>1.050580202684094</v>
      </c>
      <c r="AL230">
        <v>1.0826345248608176</v>
      </c>
      <c r="AM230">
        <v>1.1156668585854306</v>
      </c>
      <c r="AN230">
        <v>1.149707044033075</v>
      </c>
      <c r="AO230">
        <v>1.1847858318344535</v>
      </c>
      <c r="AP230">
        <v>1.2209349108548</v>
      </c>
      <c r="AQ230">
        <v>1.258186936820415</v>
      </c>
      <c r="AR230">
        <v>1.2965755618186283</v>
      </c>
      <c r="AS230">
        <v>1.3361354646978356</v>
      </c>
      <c r="AT230">
        <v>1.3769023823950741</v>
      </c>
      <c r="AU230">
        <v>1.418913142219435</v>
      </c>
      <c r="AV230">
        <v>1.4622056951204774</v>
      </c>
      <c r="AW230">
        <v>1.5068191499716967</v>
      </c>
      <c r="AX230">
        <v>1.5527938089000195</v>
      </c>
      <c r="AY230">
        <v>1.6001712036932372</v>
      </c>
      <c r="AZ230">
        <v>1.6489941333182703</v>
      </c>
      <c r="BA230">
        <v>1.6993067025841551</v>
      </c>
      <c r="BB230">
        <v>1.751154361984679</v>
      </c>
      <c r="BC230">
        <v>1.8045839487566566</v>
      </c>
      <c r="BD230">
        <v>1.8596437291909387</v>
      </c>
      <c r="BE230">
        <v>1.9163834422343744</v>
      </c>
    </row>
    <row r="231" spans="4:58">
      <c r="D231" t="s">
        <v>257</v>
      </c>
      <c r="E231" t="s">
        <v>24</v>
      </c>
      <c r="F231" t="s">
        <v>19</v>
      </c>
      <c r="G231">
        <v>0</v>
      </c>
      <c r="H231">
        <v>0</v>
      </c>
      <c r="I231">
        <v>0</v>
      </c>
      <c r="J231">
        <v>0</v>
      </c>
      <c r="K231">
        <v>0</v>
      </c>
      <c r="L231">
        <v>0</v>
      </c>
      <c r="M231">
        <v>0</v>
      </c>
      <c r="N231">
        <v>0</v>
      </c>
      <c r="O231">
        <v>0</v>
      </c>
      <c r="P231">
        <v>0</v>
      </c>
      <c r="Q231">
        <v>0</v>
      </c>
      <c r="R231">
        <v>0</v>
      </c>
      <c r="S231">
        <v>0</v>
      </c>
      <c r="T231">
        <v>0</v>
      </c>
      <c r="U231">
        <v>0</v>
      </c>
      <c r="V231">
        <v>0</v>
      </c>
      <c r="W231">
        <v>2.8037383177570091E-3</v>
      </c>
      <c r="X231">
        <v>3.452938751819107E-3</v>
      </c>
      <c r="Y231">
        <v>4.1021391858812048E-3</v>
      </c>
      <c r="Z231">
        <v>4.7513396199433027E-3</v>
      </c>
      <c r="AA231">
        <v>5.4005400540054005E-3</v>
      </c>
      <c r="AB231">
        <v>8.4518134912082762E-3</v>
      </c>
      <c r="AC231">
        <v>1.1503086928411153E-2</v>
      </c>
      <c r="AD231">
        <v>1.4554360365614027E-2</v>
      </c>
      <c r="AE231">
        <v>1.7605633802816902E-2</v>
      </c>
      <c r="AF231">
        <v>0.27820422535211264</v>
      </c>
      <c r="AG231">
        <v>0.53880281690140841</v>
      </c>
      <c r="AH231">
        <v>1.06</v>
      </c>
      <c r="AI231">
        <v>1.0923417302367957</v>
      </c>
      <c r="AJ231">
        <v>1.1256702411478456</v>
      </c>
      <c r="AK231">
        <v>1.1600156404636874</v>
      </c>
      <c r="AL231">
        <v>1.1954089545338198</v>
      </c>
      <c r="AM231">
        <v>1.2318821563547468</v>
      </c>
      <c r="AN231">
        <v>1.2694681944531876</v>
      </c>
      <c r="AO231">
        <v>1.3082010226505432</v>
      </c>
      <c r="AP231">
        <v>1.3481156307355091</v>
      </c>
      <c r="AQ231">
        <v>1.3892480760725425</v>
      </c>
      <c r="AR231">
        <v>1.4316355161747363</v>
      </c>
      <c r="AS231">
        <v>1.4753162422705277</v>
      </c>
      <c r="AT231">
        <v>1.520329713894562</v>
      </c>
      <c r="AU231">
        <v>1.5667165945339605</v>
      </c>
      <c r="AV231">
        <v>1.6145187883621948</v>
      </c>
      <c r="AW231">
        <v>1.6637794780937496</v>
      </c>
      <c r="AX231">
        <v>1.7145431639937727</v>
      </c>
      <c r="AY231">
        <v>1.7668557040779505</v>
      </c>
      <c r="AZ231">
        <v>1.8207643555389246</v>
      </c>
      <c r="BA231">
        <v>1.8763178174366726</v>
      </c>
      <c r="BB231">
        <v>1.9335662746914177</v>
      </c>
      <c r="BC231">
        <v>1.9925614434188097</v>
      </c>
      <c r="BD231">
        <v>2.0533566176483298</v>
      </c>
      <c r="BE231">
        <v>2.1160067174671235</v>
      </c>
    </row>
    <row r="232" spans="4:58">
      <c r="D232" t="s">
        <v>257</v>
      </c>
      <c r="F232" t="s">
        <v>254</v>
      </c>
      <c r="G232">
        <v>0</v>
      </c>
      <c r="H232">
        <v>0</v>
      </c>
      <c r="I232">
        <v>0</v>
      </c>
      <c r="J232">
        <v>0</v>
      </c>
      <c r="K232">
        <v>0</v>
      </c>
      <c r="L232">
        <v>0</v>
      </c>
      <c r="M232">
        <v>0</v>
      </c>
      <c r="N232">
        <v>0</v>
      </c>
      <c r="O232">
        <v>0</v>
      </c>
      <c r="P232">
        <v>0</v>
      </c>
      <c r="Q232">
        <v>0</v>
      </c>
      <c r="R232">
        <v>0</v>
      </c>
      <c r="S232">
        <v>0</v>
      </c>
      <c r="T232">
        <v>0</v>
      </c>
      <c r="U232">
        <v>0</v>
      </c>
      <c r="V232">
        <v>0</v>
      </c>
      <c r="W232">
        <v>0.1015955742397282</v>
      </c>
      <c r="X232">
        <v>0.12392588515091679</v>
      </c>
      <c r="Y232">
        <v>0.1463817877613941</v>
      </c>
      <c r="Z232">
        <v>0.16896887498020874</v>
      </c>
      <c r="AA232">
        <v>0.19173843809623042</v>
      </c>
      <c r="AB232">
        <v>0.23074676846159503</v>
      </c>
      <c r="AC232">
        <v>0.26970409016090979</v>
      </c>
      <c r="AD232">
        <v>0.30857688317124615</v>
      </c>
      <c r="AE232">
        <v>0.34765833606885738</v>
      </c>
      <c r="AF232">
        <v>0.49884921870326115</v>
      </c>
      <c r="AG232">
        <v>0.6497511347623518</v>
      </c>
      <c r="AH232">
        <v>0.95140131888833102</v>
      </c>
      <c r="AI232">
        <v>0.96809060787853329</v>
      </c>
      <c r="AJ232">
        <v>0.99688794480592235</v>
      </c>
      <c r="AK232">
        <v>1.0266324570922865</v>
      </c>
      <c r="AL232">
        <v>1.0573732587935758</v>
      </c>
      <c r="AM232">
        <v>1.0889929442140198</v>
      </c>
      <c r="AN232">
        <v>1.1214426977074363</v>
      </c>
      <c r="AO232">
        <v>1.1548185384880352</v>
      </c>
      <c r="AP232">
        <v>1.1892289681866859</v>
      </c>
      <c r="AQ232">
        <v>1.2246569979645867</v>
      </c>
      <c r="AR232">
        <v>1.2611705067462207</v>
      </c>
      <c r="AS232">
        <v>1.2988347326715004</v>
      </c>
      <c r="AT232">
        <v>1.3376371493041277</v>
      </c>
      <c r="AU232">
        <v>1.3775959127011719</v>
      </c>
      <c r="AV232">
        <v>1.4186872984748369</v>
      </c>
      <c r="AW232">
        <v>1.4610396890482267</v>
      </c>
      <c r="AX232">
        <v>1.5046695515025426</v>
      </c>
      <c r="AY232">
        <v>1.5496364014964301</v>
      </c>
      <c r="AZ232">
        <v>1.5959758993835889</v>
      </c>
      <c r="BA232">
        <v>1.6437043803703522</v>
      </c>
      <c r="BB232">
        <v>1.6928723946715476</v>
      </c>
      <c r="BC232">
        <v>1.74356689579432</v>
      </c>
      <c r="BD232">
        <v>1.7958575573808184</v>
      </c>
      <c r="BE232">
        <v>1.8497569865948933</v>
      </c>
    </row>
    <row r="233" spans="4:58">
      <c r="BF233" t="s">
        <v>244</v>
      </c>
    </row>
    <row r="234" spans="4:58">
      <c r="D234" t="s">
        <v>237</v>
      </c>
      <c r="E234">
        <v>5</v>
      </c>
      <c r="F234" t="s">
        <v>238</v>
      </c>
      <c r="G234">
        <v>0</v>
      </c>
      <c r="H234">
        <v>0</v>
      </c>
      <c r="I234">
        <v>0</v>
      </c>
      <c r="J234">
        <v>0</v>
      </c>
      <c r="K234">
        <v>0</v>
      </c>
      <c r="L234">
        <v>0</v>
      </c>
      <c r="M234">
        <v>0</v>
      </c>
      <c r="N234">
        <v>0</v>
      </c>
      <c r="O234">
        <v>0</v>
      </c>
      <c r="P234">
        <v>0</v>
      </c>
      <c r="Q234">
        <v>0</v>
      </c>
      <c r="R234">
        <v>0</v>
      </c>
      <c r="S234">
        <v>0</v>
      </c>
      <c r="T234">
        <v>0</v>
      </c>
      <c r="U234">
        <v>0</v>
      </c>
      <c r="V234">
        <v>0</v>
      </c>
      <c r="W234">
        <v>77</v>
      </c>
      <c r="X234">
        <v>75.75</v>
      </c>
      <c r="Y234">
        <v>74.5</v>
      </c>
      <c r="Z234">
        <v>73.25</v>
      </c>
      <c r="AA234">
        <v>72</v>
      </c>
      <c r="AB234">
        <v>64.75</v>
      </c>
      <c r="AC234">
        <v>57.5</v>
      </c>
      <c r="AD234">
        <v>50.25</v>
      </c>
      <c r="AE234">
        <v>43</v>
      </c>
      <c r="AF234">
        <v>63</v>
      </c>
      <c r="AG234">
        <v>60</v>
      </c>
      <c r="AH234">
        <v>56.25</v>
      </c>
      <c r="AI234">
        <v>52.5</v>
      </c>
      <c r="AJ234">
        <v>48.75</v>
      </c>
      <c r="AK234">
        <v>45</v>
      </c>
      <c r="AL234">
        <v>42.6</v>
      </c>
      <c r="AM234">
        <v>40.200000000000003</v>
      </c>
      <c r="AN234">
        <v>37.800000000000004</v>
      </c>
      <c r="AO234">
        <v>35.400000000000006</v>
      </c>
      <c r="AP234">
        <v>33</v>
      </c>
      <c r="AQ234">
        <v>31.4</v>
      </c>
      <c r="AR234">
        <v>29.799999999999997</v>
      </c>
      <c r="AS234">
        <v>28.199999999999996</v>
      </c>
      <c r="AT234">
        <v>26.599999999999994</v>
      </c>
      <c r="AU234">
        <v>24.999999999999993</v>
      </c>
      <c r="AV234">
        <v>23.399999999999991</v>
      </c>
      <c r="AW234">
        <v>21.79999999999999</v>
      </c>
      <c r="AX234">
        <v>20.199999999999989</v>
      </c>
      <c r="AY234">
        <v>18.599999999999987</v>
      </c>
      <c r="AZ234">
        <v>17</v>
      </c>
      <c r="BA234">
        <v>16</v>
      </c>
      <c r="BB234">
        <v>15</v>
      </c>
      <c r="BC234">
        <v>14</v>
      </c>
      <c r="BD234">
        <v>13</v>
      </c>
      <c r="BE234">
        <v>13</v>
      </c>
      <c r="BF234">
        <v>-6.1703630595583051E-2</v>
      </c>
    </row>
    <row r="235" spans="4:58">
      <c r="D235" t="s">
        <v>257</v>
      </c>
      <c r="E235" t="s">
        <v>230</v>
      </c>
      <c r="F235" t="s">
        <v>251</v>
      </c>
      <c r="G235">
        <v>0</v>
      </c>
      <c r="H235">
        <v>0</v>
      </c>
      <c r="I235">
        <v>0</v>
      </c>
      <c r="J235">
        <v>0</v>
      </c>
      <c r="K235">
        <v>0</v>
      </c>
      <c r="L235">
        <v>0</v>
      </c>
      <c r="M235">
        <v>0</v>
      </c>
      <c r="N235">
        <v>0</v>
      </c>
      <c r="O235">
        <v>0</v>
      </c>
      <c r="P235">
        <v>0</v>
      </c>
      <c r="Q235">
        <v>0</v>
      </c>
      <c r="R235">
        <v>0</v>
      </c>
      <c r="S235">
        <v>0</v>
      </c>
      <c r="T235">
        <v>0</v>
      </c>
      <c r="U235">
        <v>9</v>
      </c>
      <c r="V235">
        <v>0</v>
      </c>
      <c r="W235">
        <v>77</v>
      </c>
      <c r="X235">
        <v>75.75</v>
      </c>
      <c r="Y235">
        <v>74.5</v>
      </c>
      <c r="Z235">
        <v>73.25</v>
      </c>
      <c r="AA235">
        <v>74.5</v>
      </c>
      <c r="AB235">
        <v>72.05</v>
      </c>
      <c r="AC235">
        <v>68.400000000000006</v>
      </c>
      <c r="AD235">
        <v>63.55</v>
      </c>
      <c r="AE235">
        <v>57.500000000000007</v>
      </c>
      <c r="AF235">
        <v>55.7</v>
      </c>
      <c r="AG235">
        <v>54.75</v>
      </c>
      <c r="AH235">
        <v>54.5</v>
      </c>
      <c r="AI235">
        <v>54.95</v>
      </c>
      <c r="AJ235">
        <v>56.1</v>
      </c>
      <c r="AK235">
        <v>52.5</v>
      </c>
      <c r="AL235">
        <v>49.02</v>
      </c>
      <c r="AM235">
        <v>45.81</v>
      </c>
      <c r="AN235">
        <v>42.870000000000005</v>
      </c>
      <c r="AO235">
        <v>40.200000000000003</v>
      </c>
      <c r="AP235">
        <v>37.800000000000004</v>
      </c>
      <c r="AQ235">
        <v>35.56</v>
      </c>
      <c r="AR235">
        <v>33.480000000000004</v>
      </c>
      <c r="AS235">
        <v>31.560000000000006</v>
      </c>
      <c r="AT235">
        <v>29.800000000000004</v>
      </c>
      <c r="AU235">
        <v>28.2</v>
      </c>
      <c r="AV235">
        <v>26.6</v>
      </c>
      <c r="AW235">
        <v>24.999999999999996</v>
      </c>
      <c r="AX235">
        <v>23.399999999999991</v>
      </c>
      <c r="AY235">
        <v>21.799999999999994</v>
      </c>
      <c r="AZ235">
        <v>20.199999999999996</v>
      </c>
      <c r="BA235">
        <v>18.719999999999995</v>
      </c>
      <c r="BB235">
        <v>17.36</v>
      </c>
      <c r="BC235">
        <v>16.12</v>
      </c>
      <c r="BD235">
        <v>15</v>
      </c>
      <c r="BE235">
        <v>14.200000000000001</v>
      </c>
    </row>
    <row r="236" spans="4:58">
      <c r="D236" t="s">
        <v>257</v>
      </c>
      <c r="E236" t="s">
        <v>248</v>
      </c>
      <c r="F236" t="s">
        <v>44</v>
      </c>
      <c r="G236">
        <v>1985</v>
      </c>
      <c r="H236">
        <v>1986</v>
      </c>
      <c r="I236">
        <v>1987</v>
      </c>
      <c r="J236">
        <v>1988</v>
      </c>
      <c r="K236">
        <v>1989</v>
      </c>
      <c r="L236">
        <v>1990</v>
      </c>
      <c r="M236">
        <v>1991</v>
      </c>
      <c r="N236">
        <v>1992</v>
      </c>
      <c r="O236">
        <v>1993</v>
      </c>
      <c r="P236">
        <v>1994</v>
      </c>
      <c r="Q236">
        <v>1995</v>
      </c>
      <c r="R236">
        <v>1996</v>
      </c>
      <c r="S236">
        <v>1997</v>
      </c>
      <c r="T236">
        <v>1998</v>
      </c>
      <c r="U236">
        <v>1999</v>
      </c>
      <c r="V236">
        <v>2000</v>
      </c>
      <c r="W236">
        <v>2001</v>
      </c>
      <c r="X236">
        <v>2002</v>
      </c>
      <c r="Y236">
        <v>2003</v>
      </c>
      <c r="Z236">
        <v>2004</v>
      </c>
      <c r="AA236">
        <v>2005</v>
      </c>
      <c r="AB236">
        <v>2006</v>
      </c>
      <c r="AC236">
        <v>2007</v>
      </c>
      <c r="AD236">
        <v>2008</v>
      </c>
      <c r="AE236">
        <v>2009</v>
      </c>
      <c r="AF236">
        <v>2010</v>
      </c>
      <c r="AG236">
        <v>2011</v>
      </c>
      <c r="AH236">
        <v>2012</v>
      </c>
      <c r="AI236">
        <v>2013</v>
      </c>
      <c r="AJ236">
        <v>2014</v>
      </c>
      <c r="AK236">
        <v>2015</v>
      </c>
      <c r="AL236">
        <v>2016</v>
      </c>
      <c r="AM236">
        <v>2017</v>
      </c>
      <c r="AN236">
        <v>2018</v>
      </c>
      <c r="AO236">
        <v>2019</v>
      </c>
      <c r="AP236">
        <v>2020</v>
      </c>
      <c r="AQ236">
        <v>2021</v>
      </c>
      <c r="AR236">
        <v>2022</v>
      </c>
      <c r="AS236">
        <v>2023</v>
      </c>
      <c r="AT236">
        <v>2024</v>
      </c>
      <c r="AU236">
        <v>2025</v>
      </c>
      <c r="AV236">
        <v>2026</v>
      </c>
      <c r="AW236">
        <v>2027</v>
      </c>
      <c r="AX236">
        <v>2028</v>
      </c>
      <c r="AY236">
        <v>2029</v>
      </c>
      <c r="AZ236">
        <v>2030</v>
      </c>
      <c r="BA236">
        <v>2031</v>
      </c>
      <c r="BB236">
        <v>2032</v>
      </c>
      <c r="BC236">
        <v>2033</v>
      </c>
      <c r="BD236">
        <v>2034</v>
      </c>
      <c r="BE236">
        <v>2035</v>
      </c>
    </row>
    <row r="237" spans="4:58">
      <c r="D237" t="s">
        <v>257</v>
      </c>
      <c r="E237" t="s">
        <v>22</v>
      </c>
      <c r="F237" t="s">
        <v>21</v>
      </c>
      <c r="G237">
        <v>0</v>
      </c>
      <c r="H237">
        <v>0</v>
      </c>
      <c r="I237">
        <v>0</v>
      </c>
      <c r="J237">
        <v>0</v>
      </c>
      <c r="K237">
        <v>0</v>
      </c>
      <c r="L237">
        <v>0</v>
      </c>
      <c r="M237">
        <v>0</v>
      </c>
      <c r="N237">
        <v>0</v>
      </c>
      <c r="O237">
        <v>0</v>
      </c>
      <c r="P237">
        <v>0</v>
      </c>
      <c r="Q237">
        <v>0</v>
      </c>
      <c r="R237">
        <v>0</v>
      </c>
      <c r="S237">
        <v>0</v>
      </c>
      <c r="T237">
        <v>0</v>
      </c>
      <c r="U237">
        <v>9</v>
      </c>
      <c r="V237">
        <v>0</v>
      </c>
      <c r="W237">
        <v>77</v>
      </c>
      <c r="X237">
        <v>75.75</v>
      </c>
      <c r="Y237">
        <v>74.5</v>
      </c>
      <c r="Z237">
        <v>73.25</v>
      </c>
      <c r="AA237">
        <v>74.5</v>
      </c>
      <c r="AB237">
        <v>72.05</v>
      </c>
      <c r="AC237">
        <v>68.400000000000006</v>
      </c>
      <c r="AD237">
        <v>63.55</v>
      </c>
      <c r="AE237">
        <v>57.500000000000007</v>
      </c>
      <c r="AF237">
        <v>55.7</v>
      </c>
      <c r="AG237">
        <v>54.75</v>
      </c>
      <c r="AH237">
        <v>54.5</v>
      </c>
      <c r="AI237">
        <v>54.95</v>
      </c>
      <c r="AJ237">
        <v>56.1</v>
      </c>
      <c r="AK237">
        <v>52.5</v>
      </c>
      <c r="AL237">
        <v>49.02</v>
      </c>
      <c r="AM237">
        <v>45.81</v>
      </c>
      <c r="AN237">
        <v>42.870000000000005</v>
      </c>
      <c r="AO237">
        <v>40.200000000000003</v>
      </c>
      <c r="AP237">
        <v>37.800000000000004</v>
      </c>
      <c r="AQ237">
        <v>35.56</v>
      </c>
      <c r="AR237">
        <v>33.480000000000004</v>
      </c>
      <c r="AS237">
        <v>31.560000000000006</v>
      </c>
      <c r="AT237">
        <v>29.800000000000004</v>
      </c>
      <c r="AU237">
        <v>28.2</v>
      </c>
      <c r="AV237">
        <v>26.6</v>
      </c>
      <c r="AW237">
        <v>24.999999999999996</v>
      </c>
      <c r="AX237">
        <v>23.399999999999991</v>
      </c>
      <c r="AY237">
        <v>21.799999999999994</v>
      </c>
      <c r="AZ237">
        <v>20.199999999999996</v>
      </c>
      <c r="BA237">
        <v>18.719999999999995</v>
      </c>
      <c r="BB237">
        <v>17.36</v>
      </c>
      <c r="BC237">
        <v>16.12</v>
      </c>
      <c r="BD237">
        <v>15</v>
      </c>
      <c r="BE237">
        <v>14.200000000000001</v>
      </c>
    </row>
    <row r="238" spans="4:58">
      <c r="D238" t="s">
        <v>257</v>
      </c>
      <c r="E238" t="s">
        <v>22</v>
      </c>
      <c r="F238" t="s">
        <v>20</v>
      </c>
      <c r="G238">
        <v>0</v>
      </c>
      <c r="H238">
        <v>0</v>
      </c>
      <c r="I238">
        <v>0</v>
      </c>
      <c r="J238">
        <v>0</v>
      </c>
      <c r="K238">
        <v>0</v>
      </c>
      <c r="L238">
        <v>0</v>
      </c>
      <c r="M238">
        <v>0</v>
      </c>
      <c r="N238">
        <v>0</v>
      </c>
      <c r="O238">
        <v>0</v>
      </c>
      <c r="P238">
        <v>0</v>
      </c>
      <c r="Q238">
        <v>0</v>
      </c>
      <c r="R238">
        <v>0</v>
      </c>
      <c r="S238">
        <v>0</v>
      </c>
      <c r="T238">
        <v>0</v>
      </c>
      <c r="U238">
        <v>9</v>
      </c>
      <c r="V238">
        <v>0</v>
      </c>
      <c r="W238">
        <v>77</v>
      </c>
      <c r="X238">
        <v>75.75</v>
      </c>
      <c r="Y238">
        <v>74.5</v>
      </c>
      <c r="Z238">
        <v>73.25</v>
      </c>
      <c r="AA238">
        <v>74.5</v>
      </c>
      <c r="AB238">
        <v>72.05</v>
      </c>
      <c r="AC238">
        <v>68.400000000000006</v>
      </c>
      <c r="AD238">
        <v>63.55</v>
      </c>
      <c r="AE238">
        <v>57.500000000000007</v>
      </c>
      <c r="AF238">
        <v>55.7</v>
      </c>
      <c r="AG238">
        <v>54.75</v>
      </c>
      <c r="AH238">
        <v>54.5</v>
      </c>
      <c r="AI238">
        <v>54.95</v>
      </c>
      <c r="AJ238">
        <v>56.1</v>
      </c>
      <c r="AK238">
        <v>52.5</v>
      </c>
      <c r="AL238">
        <v>49.02</v>
      </c>
      <c r="AM238">
        <v>45.81</v>
      </c>
      <c r="AN238">
        <v>42.870000000000005</v>
      </c>
      <c r="AO238">
        <v>40.200000000000003</v>
      </c>
      <c r="AP238">
        <v>37.800000000000004</v>
      </c>
      <c r="AQ238">
        <v>35.56</v>
      </c>
      <c r="AR238">
        <v>33.480000000000004</v>
      </c>
      <c r="AS238">
        <v>31.560000000000006</v>
      </c>
      <c r="AT238">
        <v>29.800000000000004</v>
      </c>
      <c r="AU238">
        <v>28.2</v>
      </c>
      <c r="AV238">
        <v>26.6</v>
      </c>
      <c r="AW238">
        <v>24.999999999999996</v>
      </c>
      <c r="AX238">
        <v>23.399999999999991</v>
      </c>
      <c r="AY238">
        <v>21.799999999999994</v>
      </c>
      <c r="AZ238">
        <v>20.199999999999996</v>
      </c>
      <c r="BA238">
        <v>18.719999999999995</v>
      </c>
      <c r="BB238">
        <v>17.36</v>
      </c>
      <c r="BC238">
        <v>16.12</v>
      </c>
      <c r="BD238">
        <v>15</v>
      </c>
      <c r="BE238">
        <v>14.200000000000001</v>
      </c>
    </row>
    <row r="239" spans="4:58">
      <c r="D239" t="s">
        <v>257</v>
      </c>
      <c r="E239" t="s">
        <v>22</v>
      </c>
      <c r="F239" t="s">
        <v>5</v>
      </c>
      <c r="G239">
        <v>0</v>
      </c>
      <c r="H239">
        <v>0</v>
      </c>
      <c r="I239">
        <v>0</v>
      </c>
      <c r="J239">
        <v>0</v>
      </c>
      <c r="K239">
        <v>0</v>
      </c>
      <c r="L239">
        <v>0</v>
      </c>
      <c r="M239">
        <v>0</v>
      </c>
      <c r="N239">
        <v>0</v>
      </c>
      <c r="O239">
        <v>0</v>
      </c>
      <c r="P239">
        <v>0</v>
      </c>
      <c r="Q239">
        <v>0</v>
      </c>
      <c r="R239">
        <v>0</v>
      </c>
      <c r="S239">
        <v>0</v>
      </c>
      <c r="T239">
        <v>0</v>
      </c>
      <c r="U239">
        <v>9</v>
      </c>
      <c r="V239">
        <v>0</v>
      </c>
      <c r="W239">
        <v>77</v>
      </c>
      <c r="X239">
        <v>75.75</v>
      </c>
      <c r="Y239">
        <v>74.5</v>
      </c>
      <c r="Z239">
        <v>73.25</v>
      </c>
      <c r="AA239">
        <v>74.5</v>
      </c>
      <c r="AB239">
        <v>72.05</v>
      </c>
      <c r="AC239">
        <v>68.400000000000006</v>
      </c>
      <c r="AD239">
        <v>63.55</v>
      </c>
      <c r="AE239">
        <v>57.500000000000007</v>
      </c>
      <c r="AF239">
        <v>55.7</v>
      </c>
      <c r="AG239">
        <v>54.75</v>
      </c>
      <c r="AH239">
        <v>54.5</v>
      </c>
      <c r="AI239">
        <v>54.95</v>
      </c>
      <c r="AJ239">
        <v>56.1</v>
      </c>
      <c r="AK239">
        <v>52.5</v>
      </c>
      <c r="AL239">
        <v>49.02</v>
      </c>
      <c r="AM239">
        <v>45.81</v>
      </c>
      <c r="AN239">
        <v>42.870000000000005</v>
      </c>
      <c r="AO239">
        <v>40.200000000000003</v>
      </c>
      <c r="AP239">
        <v>37.800000000000004</v>
      </c>
      <c r="AQ239">
        <v>35.56</v>
      </c>
      <c r="AR239">
        <v>33.480000000000004</v>
      </c>
      <c r="AS239">
        <v>31.560000000000006</v>
      </c>
      <c r="AT239">
        <v>29.800000000000004</v>
      </c>
      <c r="AU239">
        <v>28.2</v>
      </c>
      <c r="AV239">
        <v>26.6</v>
      </c>
      <c r="AW239">
        <v>24.999999999999996</v>
      </c>
      <c r="AX239">
        <v>23.399999999999991</v>
      </c>
      <c r="AY239">
        <v>21.799999999999994</v>
      </c>
      <c r="AZ239">
        <v>20.199999999999996</v>
      </c>
      <c r="BA239">
        <v>18.719999999999995</v>
      </c>
      <c r="BB239">
        <v>17.36</v>
      </c>
      <c r="BC239">
        <v>16.12</v>
      </c>
      <c r="BD239">
        <v>15</v>
      </c>
      <c r="BE239">
        <v>14.200000000000001</v>
      </c>
    </row>
    <row r="240" spans="4:58">
      <c r="D240" t="s">
        <v>257</v>
      </c>
      <c r="E240" t="s">
        <v>22</v>
      </c>
      <c r="F240" t="s">
        <v>19</v>
      </c>
      <c r="G240">
        <v>0</v>
      </c>
      <c r="H240">
        <v>0</v>
      </c>
      <c r="I240">
        <v>0</v>
      </c>
      <c r="J240">
        <v>0</v>
      </c>
      <c r="K240">
        <v>0</v>
      </c>
      <c r="L240">
        <v>0</v>
      </c>
      <c r="M240">
        <v>0</v>
      </c>
      <c r="N240">
        <v>0</v>
      </c>
      <c r="O240">
        <v>0</v>
      </c>
      <c r="P240">
        <v>0</v>
      </c>
      <c r="Q240">
        <v>0</v>
      </c>
      <c r="R240">
        <v>0</v>
      </c>
      <c r="S240">
        <v>0</v>
      </c>
      <c r="T240">
        <v>0</v>
      </c>
      <c r="U240">
        <v>9</v>
      </c>
      <c r="V240">
        <v>0</v>
      </c>
      <c r="W240">
        <v>77</v>
      </c>
      <c r="X240">
        <v>75.75</v>
      </c>
      <c r="Y240">
        <v>74.5</v>
      </c>
      <c r="Z240">
        <v>73.25</v>
      </c>
      <c r="AA240">
        <v>74.5</v>
      </c>
      <c r="AB240">
        <v>72.05</v>
      </c>
      <c r="AC240">
        <v>68.400000000000006</v>
      </c>
      <c r="AD240">
        <v>63.55</v>
      </c>
      <c r="AE240">
        <v>57.500000000000007</v>
      </c>
      <c r="AF240">
        <v>55.7</v>
      </c>
      <c r="AG240">
        <v>54.75</v>
      </c>
      <c r="AH240">
        <v>54.5</v>
      </c>
      <c r="AI240">
        <v>54.95</v>
      </c>
      <c r="AJ240">
        <v>56.1</v>
      </c>
      <c r="AK240">
        <v>52.5</v>
      </c>
      <c r="AL240">
        <v>49.02</v>
      </c>
      <c r="AM240">
        <v>45.81</v>
      </c>
      <c r="AN240">
        <v>42.870000000000005</v>
      </c>
      <c r="AO240">
        <v>40.200000000000003</v>
      </c>
      <c r="AP240">
        <v>37.800000000000004</v>
      </c>
      <c r="AQ240">
        <v>35.56</v>
      </c>
      <c r="AR240">
        <v>33.480000000000004</v>
      </c>
      <c r="AS240">
        <v>31.560000000000006</v>
      </c>
      <c r="AT240">
        <v>29.800000000000004</v>
      </c>
      <c r="AU240">
        <v>28.2</v>
      </c>
      <c r="AV240">
        <v>26.6</v>
      </c>
      <c r="AW240">
        <v>24.999999999999996</v>
      </c>
      <c r="AX240">
        <v>23.399999999999991</v>
      </c>
      <c r="AY240">
        <v>21.799999999999994</v>
      </c>
      <c r="AZ240">
        <v>20.199999999999996</v>
      </c>
      <c r="BA240">
        <v>18.719999999999995</v>
      </c>
      <c r="BB240">
        <v>17.36</v>
      </c>
      <c r="BC240">
        <v>16.12</v>
      </c>
      <c r="BD240">
        <v>15</v>
      </c>
      <c r="BE240">
        <v>14.200000000000001</v>
      </c>
    </row>
    <row r="241" spans="4:57">
      <c r="D241" t="s">
        <v>257</v>
      </c>
      <c r="E241" t="s">
        <v>23</v>
      </c>
      <c r="F241" t="s">
        <v>21</v>
      </c>
      <c r="G241">
        <v>0</v>
      </c>
      <c r="H241">
        <v>0</v>
      </c>
      <c r="I241">
        <v>0</v>
      </c>
      <c r="J241">
        <v>0</v>
      </c>
      <c r="K241">
        <v>0</v>
      </c>
      <c r="L241">
        <v>0</v>
      </c>
      <c r="M241">
        <v>0</v>
      </c>
      <c r="N241">
        <v>0</v>
      </c>
      <c r="O241">
        <v>0</v>
      </c>
      <c r="P241">
        <v>0</v>
      </c>
      <c r="Q241">
        <v>0</v>
      </c>
      <c r="R241">
        <v>0</v>
      </c>
      <c r="S241">
        <v>0</v>
      </c>
      <c r="T241">
        <v>0</v>
      </c>
      <c r="U241">
        <v>9</v>
      </c>
      <c r="V241">
        <v>0</v>
      </c>
      <c r="W241">
        <v>77</v>
      </c>
      <c r="X241">
        <v>75.75</v>
      </c>
      <c r="Y241">
        <v>74.5</v>
      </c>
      <c r="Z241">
        <v>73.25</v>
      </c>
      <c r="AA241">
        <v>74.5</v>
      </c>
      <c r="AB241">
        <v>72.05</v>
      </c>
      <c r="AC241">
        <v>68.400000000000006</v>
      </c>
      <c r="AD241">
        <v>63.55</v>
      </c>
      <c r="AE241">
        <v>57.500000000000007</v>
      </c>
      <c r="AF241">
        <v>55.7</v>
      </c>
      <c r="AG241">
        <v>54.75</v>
      </c>
      <c r="AH241">
        <v>54.5</v>
      </c>
      <c r="AI241">
        <v>54.95</v>
      </c>
      <c r="AJ241">
        <v>56.1</v>
      </c>
      <c r="AK241">
        <v>52.5</v>
      </c>
      <c r="AL241">
        <v>49.02</v>
      </c>
      <c r="AM241">
        <v>45.81</v>
      </c>
      <c r="AN241">
        <v>42.870000000000005</v>
      </c>
      <c r="AO241">
        <v>40.200000000000003</v>
      </c>
      <c r="AP241">
        <v>37.800000000000004</v>
      </c>
      <c r="AQ241">
        <v>35.56</v>
      </c>
      <c r="AR241">
        <v>33.480000000000004</v>
      </c>
      <c r="AS241">
        <v>31.560000000000006</v>
      </c>
      <c r="AT241">
        <v>29.800000000000004</v>
      </c>
      <c r="AU241">
        <v>28.2</v>
      </c>
      <c r="AV241">
        <v>26.6</v>
      </c>
      <c r="AW241">
        <v>24.999999999999996</v>
      </c>
      <c r="AX241">
        <v>23.399999999999991</v>
      </c>
      <c r="AY241">
        <v>21.799999999999994</v>
      </c>
      <c r="AZ241">
        <v>20.199999999999996</v>
      </c>
      <c r="BA241">
        <v>18.719999999999995</v>
      </c>
      <c r="BB241">
        <v>17.36</v>
      </c>
      <c r="BC241">
        <v>16.12</v>
      </c>
      <c r="BD241">
        <v>15</v>
      </c>
      <c r="BE241">
        <v>14.200000000000001</v>
      </c>
    </row>
    <row r="242" spans="4:57">
      <c r="D242" t="s">
        <v>257</v>
      </c>
      <c r="E242" t="s">
        <v>23</v>
      </c>
      <c r="F242" t="s">
        <v>20</v>
      </c>
      <c r="G242">
        <v>0</v>
      </c>
      <c r="H242">
        <v>0</v>
      </c>
      <c r="I242">
        <v>0</v>
      </c>
      <c r="J242">
        <v>0</v>
      </c>
      <c r="K242">
        <v>0</v>
      </c>
      <c r="L242">
        <v>0</v>
      </c>
      <c r="M242">
        <v>0</v>
      </c>
      <c r="N242">
        <v>0</v>
      </c>
      <c r="O242">
        <v>0</v>
      </c>
      <c r="P242">
        <v>0</v>
      </c>
      <c r="Q242">
        <v>0</v>
      </c>
      <c r="R242">
        <v>0</v>
      </c>
      <c r="S242">
        <v>0</v>
      </c>
      <c r="T242">
        <v>0</v>
      </c>
      <c r="U242">
        <v>9</v>
      </c>
      <c r="V242">
        <v>0</v>
      </c>
      <c r="W242">
        <v>77</v>
      </c>
      <c r="X242">
        <v>75.75</v>
      </c>
      <c r="Y242">
        <v>74.5</v>
      </c>
      <c r="Z242">
        <v>73.25</v>
      </c>
      <c r="AA242">
        <v>74.5</v>
      </c>
      <c r="AB242">
        <v>72.05</v>
      </c>
      <c r="AC242">
        <v>68.400000000000006</v>
      </c>
      <c r="AD242">
        <v>63.55</v>
      </c>
      <c r="AE242">
        <v>57.500000000000007</v>
      </c>
      <c r="AF242">
        <v>55.7</v>
      </c>
      <c r="AG242">
        <v>54.75</v>
      </c>
      <c r="AH242">
        <v>54.5</v>
      </c>
      <c r="AI242">
        <v>54.95</v>
      </c>
      <c r="AJ242">
        <v>56.1</v>
      </c>
      <c r="AK242">
        <v>52.5</v>
      </c>
      <c r="AL242">
        <v>49.02</v>
      </c>
      <c r="AM242">
        <v>45.81</v>
      </c>
      <c r="AN242">
        <v>42.870000000000005</v>
      </c>
      <c r="AO242">
        <v>40.200000000000003</v>
      </c>
      <c r="AP242">
        <v>37.800000000000004</v>
      </c>
      <c r="AQ242">
        <v>35.56</v>
      </c>
      <c r="AR242">
        <v>33.480000000000004</v>
      </c>
      <c r="AS242">
        <v>31.560000000000006</v>
      </c>
      <c r="AT242">
        <v>29.800000000000004</v>
      </c>
      <c r="AU242">
        <v>28.2</v>
      </c>
      <c r="AV242">
        <v>26.6</v>
      </c>
      <c r="AW242">
        <v>24.999999999999996</v>
      </c>
      <c r="AX242">
        <v>23.399999999999991</v>
      </c>
      <c r="AY242">
        <v>21.799999999999994</v>
      </c>
      <c r="AZ242">
        <v>20.199999999999996</v>
      </c>
      <c r="BA242">
        <v>18.719999999999995</v>
      </c>
      <c r="BB242">
        <v>17.36</v>
      </c>
      <c r="BC242">
        <v>16.12</v>
      </c>
      <c r="BD242">
        <v>15</v>
      </c>
      <c r="BE242">
        <v>14.200000000000001</v>
      </c>
    </row>
    <row r="243" spans="4:57">
      <c r="D243" t="s">
        <v>257</v>
      </c>
      <c r="E243" t="s">
        <v>23</v>
      </c>
      <c r="F243" t="s">
        <v>5</v>
      </c>
      <c r="G243">
        <v>0</v>
      </c>
      <c r="H243">
        <v>0</v>
      </c>
      <c r="I243">
        <v>0</v>
      </c>
      <c r="J243">
        <v>0</v>
      </c>
      <c r="K243">
        <v>0</v>
      </c>
      <c r="L243">
        <v>0</v>
      </c>
      <c r="M243">
        <v>0</v>
      </c>
      <c r="N243">
        <v>0</v>
      </c>
      <c r="O243">
        <v>0</v>
      </c>
      <c r="P243">
        <v>0</v>
      </c>
      <c r="Q243">
        <v>0</v>
      </c>
      <c r="R243">
        <v>0</v>
      </c>
      <c r="S243">
        <v>0</v>
      </c>
      <c r="T243">
        <v>0</v>
      </c>
      <c r="U243">
        <v>9</v>
      </c>
      <c r="V243">
        <v>0</v>
      </c>
      <c r="W243">
        <v>77</v>
      </c>
      <c r="X243">
        <v>75.75</v>
      </c>
      <c r="Y243">
        <v>74.5</v>
      </c>
      <c r="Z243">
        <v>73.25</v>
      </c>
      <c r="AA243">
        <v>74.5</v>
      </c>
      <c r="AB243">
        <v>72.05</v>
      </c>
      <c r="AC243">
        <v>68.400000000000006</v>
      </c>
      <c r="AD243">
        <v>63.55</v>
      </c>
      <c r="AE243">
        <v>57.500000000000007</v>
      </c>
      <c r="AF243">
        <v>55.7</v>
      </c>
      <c r="AG243">
        <v>54.75</v>
      </c>
      <c r="AH243">
        <v>54.5</v>
      </c>
      <c r="AI243">
        <v>54.95</v>
      </c>
      <c r="AJ243">
        <v>56.1</v>
      </c>
      <c r="AK243">
        <v>52.5</v>
      </c>
      <c r="AL243">
        <v>49.02</v>
      </c>
      <c r="AM243">
        <v>45.81</v>
      </c>
      <c r="AN243">
        <v>42.870000000000005</v>
      </c>
      <c r="AO243">
        <v>40.200000000000003</v>
      </c>
      <c r="AP243">
        <v>37.800000000000004</v>
      </c>
      <c r="AQ243">
        <v>35.56</v>
      </c>
      <c r="AR243">
        <v>33.480000000000004</v>
      </c>
      <c r="AS243">
        <v>31.560000000000006</v>
      </c>
      <c r="AT243">
        <v>29.800000000000004</v>
      </c>
      <c r="AU243">
        <v>28.2</v>
      </c>
      <c r="AV243">
        <v>26.6</v>
      </c>
      <c r="AW243">
        <v>24.999999999999996</v>
      </c>
      <c r="AX243">
        <v>23.399999999999991</v>
      </c>
      <c r="AY243">
        <v>21.799999999999994</v>
      </c>
      <c r="AZ243">
        <v>20.199999999999996</v>
      </c>
      <c r="BA243">
        <v>18.719999999999995</v>
      </c>
      <c r="BB243">
        <v>17.36</v>
      </c>
      <c r="BC243">
        <v>16.12</v>
      </c>
      <c r="BD243">
        <v>15</v>
      </c>
      <c r="BE243">
        <v>14.200000000000001</v>
      </c>
    </row>
    <row r="244" spans="4:57">
      <c r="D244" t="s">
        <v>257</v>
      </c>
      <c r="E244" t="s">
        <v>23</v>
      </c>
      <c r="F244" t="s">
        <v>19</v>
      </c>
      <c r="G244">
        <v>0</v>
      </c>
      <c r="H244">
        <v>0</v>
      </c>
      <c r="I244">
        <v>0</v>
      </c>
      <c r="J244">
        <v>0</v>
      </c>
      <c r="K244">
        <v>0</v>
      </c>
      <c r="L244">
        <v>0</v>
      </c>
      <c r="M244">
        <v>0</v>
      </c>
      <c r="N244">
        <v>0</v>
      </c>
      <c r="O244">
        <v>0</v>
      </c>
      <c r="P244">
        <v>0</v>
      </c>
      <c r="Q244">
        <v>0</v>
      </c>
      <c r="R244">
        <v>0</v>
      </c>
      <c r="S244">
        <v>0</v>
      </c>
      <c r="T244">
        <v>0</v>
      </c>
      <c r="U244">
        <v>9</v>
      </c>
      <c r="V244">
        <v>0</v>
      </c>
      <c r="W244">
        <v>77</v>
      </c>
      <c r="X244">
        <v>75.75</v>
      </c>
      <c r="Y244">
        <v>74.5</v>
      </c>
      <c r="Z244">
        <v>73.25</v>
      </c>
      <c r="AA244">
        <v>74.5</v>
      </c>
      <c r="AB244">
        <v>72.05</v>
      </c>
      <c r="AC244">
        <v>68.400000000000006</v>
      </c>
      <c r="AD244">
        <v>63.55</v>
      </c>
      <c r="AE244">
        <v>57.500000000000007</v>
      </c>
      <c r="AF244">
        <v>55.7</v>
      </c>
      <c r="AG244">
        <v>54.75</v>
      </c>
      <c r="AH244">
        <v>54.5</v>
      </c>
      <c r="AI244">
        <v>54.95</v>
      </c>
      <c r="AJ244">
        <v>56.1</v>
      </c>
      <c r="AK244">
        <v>52.5</v>
      </c>
      <c r="AL244">
        <v>49.02</v>
      </c>
      <c r="AM244">
        <v>45.81</v>
      </c>
      <c r="AN244">
        <v>42.870000000000005</v>
      </c>
      <c r="AO244">
        <v>40.200000000000003</v>
      </c>
      <c r="AP244">
        <v>37.800000000000004</v>
      </c>
      <c r="AQ244">
        <v>35.56</v>
      </c>
      <c r="AR244">
        <v>33.480000000000004</v>
      </c>
      <c r="AS244">
        <v>31.560000000000006</v>
      </c>
      <c r="AT244">
        <v>29.800000000000004</v>
      </c>
      <c r="AU244">
        <v>28.2</v>
      </c>
      <c r="AV244">
        <v>26.6</v>
      </c>
      <c r="AW244">
        <v>24.999999999999996</v>
      </c>
      <c r="AX244">
        <v>23.399999999999991</v>
      </c>
      <c r="AY244">
        <v>21.799999999999994</v>
      </c>
      <c r="AZ244">
        <v>20.199999999999996</v>
      </c>
      <c r="BA244">
        <v>18.719999999999995</v>
      </c>
      <c r="BB244">
        <v>17.36</v>
      </c>
      <c r="BC244">
        <v>16.12</v>
      </c>
      <c r="BD244">
        <v>15</v>
      </c>
      <c r="BE244">
        <v>14.200000000000001</v>
      </c>
    </row>
    <row r="245" spans="4:57">
      <c r="D245" t="s">
        <v>257</v>
      </c>
      <c r="E245" t="s">
        <v>24</v>
      </c>
      <c r="F245" t="s">
        <v>21</v>
      </c>
      <c r="G245">
        <v>0</v>
      </c>
      <c r="H245">
        <v>0</v>
      </c>
      <c r="I245">
        <v>0</v>
      </c>
      <c r="J245">
        <v>0</v>
      </c>
      <c r="K245">
        <v>0</v>
      </c>
      <c r="L245">
        <v>0</v>
      </c>
      <c r="M245">
        <v>0</v>
      </c>
      <c r="N245">
        <v>0</v>
      </c>
      <c r="O245">
        <v>0</v>
      </c>
      <c r="P245">
        <v>0</v>
      </c>
      <c r="Q245">
        <v>0</v>
      </c>
      <c r="R245">
        <v>0</v>
      </c>
      <c r="S245">
        <v>0</v>
      </c>
      <c r="T245">
        <v>0</v>
      </c>
      <c r="U245">
        <v>9</v>
      </c>
      <c r="V245">
        <v>0</v>
      </c>
      <c r="W245">
        <v>77</v>
      </c>
      <c r="X245">
        <v>75.75</v>
      </c>
      <c r="Y245">
        <v>74.5</v>
      </c>
      <c r="Z245">
        <v>73.25</v>
      </c>
      <c r="AA245">
        <v>74.5</v>
      </c>
      <c r="AB245">
        <v>72.05</v>
      </c>
      <c r="AC245">
        <v>68.400000000000006</v>
      </c>
      <c r="AD245">
        <v>63.55</v>
      </c>
      <c r="AE245">
        <v>57.500000000000007</v>
      </c>
      <c r="AF245">
        <v>55.7</v>
      </c>
      <c r="AG245">
        <v>54.75</v>
      </c>
      <c r="AH245">
        <v>54.5</v>
      </c>
      <c r="AI245">
        <v>54.95</v>
      </c>
      <c r="AJ245">
        <v>56.1</v>
      </c>
      <c r="AK245">
        <v>52.5</v>
      </c>
      <c r="AL245">
        <v>49.02</v>
      </c>
      <c r="AM245">
        <v>45.81</v>
      </c>
      <c r="AN245">
        <v>42.870000000000005</v>
      </c>
      <c r="AO245">
        <v>40.200000000000003</v>
      </c>
      <c r="AP245">
        <v>37.800000000000004</v>
      </c>
      <c r="AQ245">
        <v>35.56</v>
      </c>
      <c r="AR245">
        <v>33.480000000000004</v>
      </c>
      <c r="AS245">
        <v>31.560000000000006</v>
      </c>
      <c r="AT245">
        <v>29.800000000000004</v>
      </c>
      <c r="AU245">
        <v>28.2</v>
      </c>
      <c r="AV245">
        <v>26.6</v>
      </c>
      <c r="AW245">
        <v>24.999999999999996</v>
      </c>
      <c r="AX245">
        <v>23.399999999999991</v>
      </c>
      <c r="AY245">
        <v>21.799999999999994</v>
      </c>
      <c r="AZ245">
        <v>20.199999999999996</v>
      </c>
      <c r="BA245">
        <v>18.719999999999995</v>
      </c>
      <c r="BB245">
        <v>17.36</v>
      </c>
      <c r="BC245">
        <v>16.12</v>
      </c>
      <c r="BD245">
        <v>15</v>
      </c>
      <c r="BE245">
        <v>14.200000000000001</v>
      </c>
    </row>
    <row r="246" spans="4:57">
      <c r="D246" t="s">
        <v>257</v>
      </c>
      <c r="E246" t="s">
        <v>24</v>
      </c>
      <c r="F246" t="s">
        <v>20</v>
      </c>
      <c r="G246">
        <v>0</v>
      </c>
      <c r="H246">
        <v>0</v>
      </c>
      <c r="I246">
        <v>0</v>
      </c>
      <c r="J246">
        <v>0</v>
      </c>
      <c r="K246">
        <v>0</v>
      </c>
      <c r="L246">
        <v>0</v>
      </c>
      <c r="M246">
        <v>0</v>
      </c>
      <c r="N246">
        <v>0</v>
      </c>
      <c r="O246">
        <v>0</v>
      </c>
      <c r="P246">
        <v>0</v>
      </c>
      <c r="Q246">
        <v>0</v>
      </c>
      <c r="R246">
        <v>0</v>
      </c>
      <c r="S246">
        <v>0</v>
      </c>
      <c r="T246">
        <v>0</v>
      </c>
      <c r="U246">
        <v>9</v>
      </c>
      <c r="V246">
        <v>0</v>
      </c>
      <c r="W246">
        <v>77</v>
      </c>
      <c r="X246">
        <v>75.75</v>
      </c>
      <c r="Y246">
        <v>74.5</v>
      </c>
      <c r="Z246">
        <v>73.25</v>
      </c>
      <c r="AA246">
        <v>74.5</v>
      </c>
      <c r="AB246">
        <v>72.05</v>
      </c>
      <c r="AC246">
        <v>68.400000000000006</v>
      </c>
      <c r="AD246">
        <v>63.55</v>
      </c>
      <c r="AE246">
        <v>57.500000000000007</v>
      </c>
      <c r="AF246">
        <v>55.7</v>
      </c>
      <c r="AG246">
        <v>54.75</v>
      </c>
      <c r="AH246">
        <v>54.5</v>
      </c>
      <c r="AI246">
        <v>54.95</v>
      </c>
      <c r="AJ246">
        <v>56.1</v>
      </c>
      <c r="AK246">
        <v>52.5</v>
      </c>
      <c r="AL246">
        <v>49.02</v>
      </c>
      <c r="AM246">
        <v>45.81</v>
      </c>
      <c r="AN246">
        <v>42.870000000000005</v>
      </c>
      <c r="AO246">
        <v>40.200000000000003</v>
      </c>
      <c r="AP246">
        <v>37.800000000000004</v>
      </c>
      <c r="AQ246">
        <v>35.56</v>
      </c>
      <c r="AR246">
        <v>33.480000000000004</v>
      </c>
      <c r="AS246">
        <v>31.560000000000006</v>
      </c>
      <c r="AT246">
        <v>29.800000000000004</v>
      </c>
      <c r="AU246">
        <v>28.2</v>
      </c>
      <c r="AV246">
        <v>26.6</v>
      </c>
      <c r="AW246">
        <v>24.999999999999996</v>
      </c>
      <c r="AX246">
        <v>23.399999999999991</v>
      </c>
      <c r="AY246">
        <v>21.799999999999994</v>
      </c>
      <c r="AZ246">
        <v>20.199999999999996</v>
      </c>
      <c r="BA246">
        <v>18.719999999999995</v>
      </c>
      <c r="BB246">
        <v>17.36</v>
      </c>
      <c r="BC246">
        <v>16.12</v>
      </c>
      <c r="BD246">
        <v>15</v>
      </c>
      <c r="BE246">
        <v>14.200000000000001</v>
      </c>
    </row>
    <row r="247" spans="4:57">
      <c r="D247" t="s">
        <v>257</v>
      </c>
      <c r="E247" t="s">
        <v>24</v>
      </c>
      <c r="F247" t="s">
        <v>5</v>
      </c>
      <c r="G247">
        <v>0</v>
      </c>
      <c r="H247">
        <v>0</v>
      </c>
      <c r="I247">
        <v>0</v>
      </c>
      <c r="J247">
        <v>0</v>
      </c>
      <c r="K247">
        <v>0</v>
      </c>
      <c r="L247">
        <v>0</v>
      </c>
      <c r="M247">
        <v>0</v>
      </c>
      <c r="N247">
        <v>0</v>
      </c>
      <c r="O247">
        <v>0</v>
      </c>
      <c r="P247">
        <v>0</v>
      </c>
      <c r="Q247">
        <v>0</v>
      </c>
      <c r="R247">
        <v>0</v>
      </c>
      <c r="S247">
        <v>0</v>
      </c>
      <c r="T247">
        <v>0</v>
      </c>
      <c r="U247">
        <v>9</v>
      </c>
      <c r="V247">
        <v>0</v>
      </c>
      <c r="W247">
        <v>77</v>
      </c>
      <c r="X247">
        <v>75.75</v>
      </c>
      <c r="Y247">
        <v>74.5</v>
      </c>
      <c r="Z247">
        <v>73.25</v>
      </c>
      <c r="AA247">
        <v>74.5</v>
      </c>
      <c r="AB247">
        <v>72.05</v>
      </c>
      <c r="AC247">
        <v>68.400000000000006</v>
      </c>
      <c r="AD247">
        <v>63.55</v>
      </c>
      <c r="AE247">
        <v>57.500000000000007</v>
      </c>
      <c r="AF247">
        <v>55.7</v>
      </c>
      <c r="AG247">
        <v>54.75</v>
      </c>
      <c r="AH247">
        <v>54.5</v>
      </c>
      <c r="AI247">
        <v>54.95</v>
      </c>
      <c r="AJ247">
        <v>56.1</v>
      </c>
      <c r="AK247">
        <v>52.5</v>
      </c>
      <c r="AL247">
        <v>49.02</v>
      </c>
      <c r="AM247">
        <v>45.81</v>
      </c>
      <c r="AN247">
        <v>42.870000000000005</v>
      </c>
      <c r="AO247">
        <v>40.200000000000003</v>
      </c>
      <c r="AP247">
        <v>37.800000000000004</v>
      </c>
      <c r="AQ247">
        <v>35.56</v>
      </c>
      <c r="AR247">
        <v>33.480000000000004</v>
      </c>
      <c r="AS247">
        <v>31.560000000000006</v>
      </c>
      <c r="AT247">
        <v>29.800000000000004</v>
      </c>
      <c r="AU247">
        <v>28.2</v>
      </c>
      <c r="AV247">
        <v>26.6</v>
      </c>
      <c r="AW247">
        <v>24.999999999999996</v>
      </c>
      <c r="AX247">
        <v>23.399999999999991</v>
      </c>
      <c r="AY247">
        <v>21.799999999999994</v>
      </c>
      <c r="AZ247">
        <v>20.199999999999996</v>
      </c>
      <c r="BA247">
        <v>18.719999999999995</v>
      </c>
      <c r="BB247">
        <v>17.36</v>
      </c>
      <c r="BC247">
        <v>16.12</v>
      </c>
      <c r="BD247">
        <v>15</v>
      </c>
      <c r="BE247">
        <v>14.200000000000001</v>
      </c>
    </row>
    <row r="248" spans="4:57">
      <c r="D248" t="s">
        <v>257</v>
      </c>
      <c r="E248" t="s">
        <v>24</v>
      </c>
      <c r="F248" t="s">
        <v>19</v>
      </c>
      <c r="G248">
        <v>0</v>
      </c>
      <c r="H248">
        <v>0</v>
      </c>
      <c r="I248">
        <v>0</v>
      </c>
      <c r="J248">
        <v>0</v>
      </c>
      <c r="K248">
        <v>0</v>
      </c>
      <c r="L248">
        <v>0</v>
      </c>
      <c r="M248">
        <v>0</v>
      </c>
      <c r="N248">
        <v>0</v>
      </c>
      <c r="O248">
        <v>0</v>
      </c>
      <c r="P248">
        <v>0</v>
      </c>
      <c r="Q248">
        <v>0</v>
      </c>
      <c r="R248">
        <v>0</v>
      </c>
      <c r="S248">
        <v>0</v>
      </c>
      <c r="T248">
        <v>0</v>
      </c>
      <c r="U248">
        <v>9</v>
      </c>
      <c r="V248">
        <v>0</v>
      </c>
      <c r="W248">
        <v>77</v>
      </c>
      <c r="X248">
        <v>75.75</v>
      </c>
      <c r="Y248">
        <v>74.5</v>
      </c>
      <c r="Z248">
        <v>73.25</v>
      </c>
      <c r="AA248">
        <v>74.5</v>
      </c>
      <c r="AB248">
        <v>72.05</v>
      </c>
      <c r="AC248">
        <v>68.400000000000006</v>
      </c>
      <c r="AD248">
        <v>63.55</v>
      </c>
      <c r="AE248">
        <v>57.500000000000007</v>
      </c>
      <c r="AF248">
        <v>55.7</v>
      </c>
      <c r="AG248">
        <v>54.75</v>
      </c>
      <c r="AH248">
        <v>54.5</v>
      </c>
      <c r="AI248">
        <v>54.95</v>
      </c>
      <c r="AJ248">
        <v>56.1</v>
      </c>
      <c r="AK248">
        <v>52.5</v>
      </c>
      <c r="AL248">
        <v>49.02</v>
      </c>
      <c r="AM248">
        <v>45.81</v>
      </c>
      <c r="AN248">
        <v>42.870000000000005</v>
      </c>
      <c r="AO248">
        <v>40.200000000000003</v>
      </c>
      <c r="AP248">
        <v>37.800000000000004</v>
      </c>
      <c r="AQ248">
        <v>35.56</v>
      </c>
      <c r="AR248">
        <v>33.480000000000004</v>
      </c>
      <c r="AS248">
        <v>31.560000000000006</v>
      </c>
      <c r="AT248">
        <v>29.800000000000004</v>
      </c>
      <c r="AU248">
        <v>28.2</v>
      </c>
      <c r="AV248">
        <v>26.6</v>
      </c>
      <c r="AW248">
        <v>24.999999999999996</v>
      </c>
      <c r="AX248">
        <v>23.399999999999991</v>
      </c>
      <c r="AY248">
        <v>21.799999999999994</v>
      </c>
      <c r="AZ248">
        <v>20.199999999999996</v>
      </c>
      <c r="BA248">
        <v>18.719999999999995</v>
      </c>
      <c r="BB248">
        <v>17.36</v>
      </c>
      <c r="BC248">
        <v>16.12</v>
      </c>
      <c r="BD248">
        <v>15</v>
      </c>
      <c r="BE248">
        <v>14.200000000000001</v>
      </c>
    </row>
    <row r="250" spans="4:57">
      <c r="D250" t="s">
        <v>257</v>
      </c>
      <c r="E250" t="s">
        <v>249</v>
      </c>
      <c r="F250" t="s">
        <v>242</v>
      </c>
      <c r="G250">
        <v>1985</v>
      </c>
      <c r="H250">
        <v>1986</v>
      </c>
      <c r="I250">
        <v>1987</v>
      </c>
      <c r="J250">
        <v>1988</v>
      </c>
      <c r="K250">
        <v>1989</v>
      </c>
      <c r="L250">
        <v>1990</v>
      </c>
      <c r="M250">
        <v>1991</v>
      </c>
      <c r="N250">
        <v>1992</v>
      </c>
      <c r="O250">
        <v>1993</v>
      </c>
      <c r="P250">
        <v>1994</v>
      </c>
      <c r="Q250">
        <v>1995</v>
      </c>
      <c r="R250">
        <v>1996</v>
      </c>
      <c r="S250">
        <v>1997</v>
      </c>
      <c r="T250">
        <v>1998</v>
      </c>
      <c r="U250">
        <v>1999</v>
      </c>
      <c r="V250">
        <v>2000</v>
      </c>
      <c r="W250">
        <v>2001</v>
      </c>
      <c r="X250">
        <v>2002</v>
      </c>
      <c r="Y250">
        <v>2003</v>
      </c>
      <c r="Z250">
        <v>2004</v>
      </c>
      <c r="AA250">
        <v>2005</v>
      </c>
      <c r="AB250">
        <v>2006</v>
      </c>
      <c r="AC250">
        <v>2007</v>
      </c>
      <c r="AD250">
        <v>2008</v>
      </c>
      <c r="AE250">
        <v>2009</v>
      </c>
      <c r="AF250">
        <v>2010</v>
      </c>
      <c r="AG250">
        <v>2011</v>
      </c>
      <c r="AH250">
        <v>2012</v>
      </c>
      <c r="AI250">
        <v>2013</v>
      </c>
      <c r="AJ250">
        <v>2014</v>
      </c>
      <c r="AK250">
        <v>2015</v>
      </c>
      <c r="AL250">
        <v>2016</v>
      </c>
      <c r="AM250">
        <v>2017</v>
      </c>
      <c r="AN250">
        <v>2018</v>
      </c>
      <c r="AO250">
        <v>2019</v>
      </c>
      <c r="AP250">
        <v>2020</v>
      </c>
      <c r="AQ250">
        <v>2021</v>
      </c>
      <c r="AR250">
        <v>2022</v>
      </c>
      <c r="AS250">
        <v>2023</v>
      </c>
      <c r="AT250">
        <v>2024</v>
      </c>
      <c r="AU250">
        <v>2025</v>
      </c>
      <c r="AV250">
        <v>2026</v>
      </c>
      <c r="AW250">
        <v>2027</v>
      </c>
      <c r="AX250">
        <v>2028</v>
      </c>
      <c r="AY250">
        <v>2029</v>
      </c>
      <c r="AZ250">
        <v>2030</v>
      </c>
      <c r="BA250">
        <v>2031</v>
      </c>
      <c r="BB250">
        <v>2032</v>
      </c>
      <c r="BC250">
        <v>2033</v>
      </c>
      <c r="BD250">
        <v>2034</v>
      </c>
      <c r="BE250">
        <v>2035</v>
      </c>
    </row>
    <row r="251" spans="4:57">
      <c r="D251" t="s">
        <v>257</v>
      </c>
      <c r="E251" t="s">
        <v>22</v>
      </c>
      <c r="F251" t="s">
        <v>21</v>
      </c>
      <c r="G251">
        <v>0</v>
      </c>
      <c r="H251">
        <v>0</v>
      </c>
      <c r="I251">
        <v>0</v>
      </c>
      <c r="J251">
        <v>0</v>
      </c>
      <c r="K251">
        <v>0</v>
      </c>
      <c r="L251">
        <v>0</v>
      </c>
      <c r="M251">
        <v>0</v>
      </c>
      <c r="N251">
        <v>0</v>
      </c>
      <c r="O251">
        <v>0</v>
      </c>
      <c r="P251">
        <v>0</v>
      </c>
      <c r="Q251">
        <v>0</v>
      </c>
      <c r="R251">
        <v>0</v>
      </c>
      <c r="S251">
        <v>0</v>
      </c>
      <c r="T251">
        <v>0</v>
      </c>
      <c r="U251">
        <v>0</v>
      </c>
      <c r="V251">
        <v>0</v>
      </c>
      <c r="W251">
        <v>4.2367314205607478</v>
      </c>
      <c r="X251">
        <v>5.190509056924383</v>
      </c>
      <c r="Y251">
        <v>6.1866608237337761</v>
      </c>
      <c r="Z251">
        <v>7.233197433826561</v>
      </c>
      <c r="AA251">
        <v>8.6562575967596764</v>
      </c>
      <c r="AB251">
        <v>10.331806183949674</v>
      </c>
      <c r="AC251">
        <v>11.63669068289512</v>
      </c>
      <c r="AD251">
        <v>12.478904571850794</v>
      </c>
      <c r="AE251">
        <v>12.790392121478872</v>
      </c>
      <c r="AF251">
        <v>17.355261404112678</v>
      </c>
      <c r="AG251">
        <v>21.989241728873239</v>
      </c>
      <c r="AH251">
        <v>31.826782470000001</v>
      </c>
      <c r="AI251">
        <v>33.470494745034543</v>
      </c>
      <c r="AJ251">
        <v>35.77228475896554</v>
      </c>
      <c r="AK251">
        <v>35.15998941414324</v>
      </c>
      <c r="AL251">
        <v>34.480510426723583</v>
      </c>
      <c r="AM251">
        <v>33.818562104659641</v>
      </c>
      <c r="AN251">
        <v>33.186282254931896</v>
      </c>
      <c r="AO251">
        <v>32.623661386583876</v>
      </c>
      <c r="AP251">
        <v>32.141879824437815</v>
      </c>
      <c r="AQ251">
        <v>31.659785132532047</v>
      </c>
      <c r="AR251">
        <v>31.200438975242864</v>
      </c>
      <c r="AS251">
        <v>30.783038127660244</v>
      </c>
      <c r="AT251">
        <v>30.425886183387032</v>
      </c>
      <c r="AU251">
        <v>30.14688237495621</v>
      </c>
      <c r="AV251">
        <v>29.773059099484357</v>
      </c>
      <c r="AW251">
        <v>29.296705673707304</v>
      </c>
      <c r="AX251">
        <v>28.704894119224022</v>
      </c>
      <c r="AY251">
        <v>27.993708930993243</v>
      </c>
      <c r="AZ251">
        <v>27.147434135775654</v>
      </c>
      <c r="BA251">
        <v>26.322418408235638</v>
      </c>
      <c r="BB251">
        <v>25.525400954311916</v>
      </c>
      <c r="BC251">
        <v>24.784021799453193</v>
      </c>
      <c r="BD251">
        <v>24.114037429293504</v>
      </c>
      <c r="BE251">
        <v>23.872050358123047</v>
      </c>
    </row>
    <row r="252" spans="4:57">
      <c r="D252" t="s">
        <v>257</v>
      </c>
      <c r="E252" t="s">
        <v>22</v>
      </c>
      <c r="F252" t="s">
        <v>20</v>
      </c>
      <c r="G252">
        <v>0</v>
      </c>
      <c r="H252">
        <v>0</v>
      </c>
      <c r="I252">
        <v>0</v>
      </c>
      <c r="J252">
        <v>0</v>
      </c>
      <c r="K252">
        <v>0</v>
      </c>
      <c r="L252">
        <v>0</v>
      </c>
      <c r="M252">
        <v>0</v>
      </c>
      <c r="N252">
        <v>0</v>
      </c>
      <c r="O252">
        <v>0</v>
      </c>
      <c r="P252">
        <v>0</v>
      </c>
      <c r="Q252">
        <v>0</v>
      </c>
      <c r="R252">
        <v>0</v>
      </c>
      <c r="S252">
        <v>0</v>
      </c>
      <c r="T252">
        <v>0</v>
      </c>
      <c r="U252">
        <v>0</v>
      </c>
      <c r="V252">
        <v>0</v>
      </c>
      <c r="W252">
        <v>2.8169479943925242</v>
      </c>
      <c r="X252">
        <v>3.3976639483432467</v>
      </c>
      <c r="Y252">
        <v>3.9751402521816694</v>
      </c>
      <c r="Z252">
        <v>4.5651928310228245</v>
      </c>
      <c r="AA252">
        <v>5.3283132259225949</v>
      </c>
      <c r="AB252">
        <v>6.251673135769245</v>
      </c>
      <c r="AC252">
        <v>6.9949473290204889</v>
      </c>
      <c r="AD252">
        <v>7.4766224136372248</v>
      </c>
      <c r="AE252">
        <v>7.6441522447183123</v>
      </c>
      <c r="AF252">
        <v>9.1508444548211294</v>
      </c>
      <c r="AG252">
        <v>10.72403600049296</v>
      </c>
      <c r="AH252">
        <v>14.127623307000006</v>
      </c>
      <c r="AI252">
        <v>14.784401221093065</v>
      </c>
      <c r="AJ252">
        <v>15.684381715452115</v>
      </c>
      <c r="AK252">
        <v>15.285118187475117</v>
      </c>
      <c r="AL252">
        <v>14.864859276682663</v>
      </c>
      <c r="AM252">
        <v>14.462184202909629</v>
      </c>
      <c r="AN252">
        <v>14.08230225948679</v>
      </c>
      <c r="AO252">
        <v>13.73003694511166</v>
      </c>
      <c r="AP252">
        <v>13.41794510468152</v>
      </c>
      <c r="AQ252">
        <v>13.114300286485745</v>
      </c>
      <c r="AR252">
        <v>12.824736897248885</v>
      </c>
      <c r="AS252">
        <v>12.555143295064154</v>
      </c>
      <c r="AT252">
        <v>12.310771929521522</v>
      </c>
      <c r="AU252">
        <v>12.096309439185005</v>
      </c>
      <c r="AV252">
        <v>11.845119913675836</v>
      </c>
      <c r="AW252">
        <v>11.556175591206346</v>
      </c>
      <c r="AX252">
        <v>11.226569391787852</v>
      </c>
      <c r="AY252">
        <v>10.855332843729919</v>
      </c>
      <c r="AZ252">
        <v>10.438590449813976</v>
      </c>
      <c r="BA252">
        <v>10.038089005717975</v>
      </c>
      <c r="BB252">
        <v>9.6571532274377851</v>
      </c>
      <c r="BC252">
        <v>9.3025264227870323</v>
      </c>
      <c r="BD252">
        <v>8.979531587254046</v>
      </c>
      <c r="BE252">
        <v>8.8185276871228346</v>
      </c>
    </row>
    <row r="253" spans="4:57">
      <c r="D253" t="s">
        <v>257</v>
      </c>
      <c r="E253" t="s">
        <v>22</v>
      </c>
      <c r="F253" t="s">
        <v>5</v>
      </c>
      <c r="G253">
        <v>0</v>
      </c>
      <c r="H253">
        <v>0</v>
      </c>
      <c r="I253">
        <v>0</v>
      </c>
      <c r="J253">
        <v>0</v>
      </c>
      <c r="K253">
        <v>0</v>
      </c>
      <c r="L253">
        <v>0</v>
      </c>
      <c r="M253">
        <v>0</v>
      </c>
      <c r="N253">
        <v>0</v>
      </c>
      <c r="O253">
        <v>0</v>
      </c>
      <c r="P253">
        <v>0</v>
      </c>
      <c r="Q253">
        <v>0</v>
      </c>
      <c r="R253">
        <v>0</v>
      </c>
      <c r="S253">
        <v>0</v>
      </c>
      <c r="T253">
        <v>0</v>
      </c>
      <c r="U253">
        <v>0</v>
      </c>
      <c r="V253">
        <v>0</v>
      </c>
      <c r="W253">
        <v>10.901683028037382</v>
      </c>
      <c r="X253">
        <v>13.233186351741715</v>
      </c>
      <c r="Y253">
        <v>15.572277500298631</v>
      </c>
      <c r="Z253">
        <v>17.931812824717987</v>
      </c>
      <c r="AA253">
        <v>21.039891683168317</v>
      </c>
      <c r="AB253">
        <v>24.753307891011097</v>
      </c>
      <c r="AC253">
        <v>27.698691980167595</v>
      </c>
      <c r="AD253">
        <v>29.552040031928311</v>
      </c>
      <c r="AE253">
        <v>30.16655339788732</v>
      </c>
      <c r="AF253">
        <v>38.276841707999999</v>
      </c>
      <c r="AG253">
        <v>46.59034576801055</v>
      </c>
      <c r="AH253">
        <v>64.273759679999998</v>
      </c>
      <c r="AI253">
        <v>67.266890198669671</v>
      </c>
      <c r="AJ253">
        <v>71.51361405355884</v>
      </c>
      <c r="AK253">
        <v>69.924879580417851</v>
      </c>
      <c r="AL253">
        <v>68.230031053805078</v>
      </c>
      <c r="AM253">
        <v>66.584310568557598</v>
      </c>
      <c r="AN253">
        <v>65.03144579685322</v>
      </c>
      <c r="AO253">
        <v>63.618955732423267</v>
      </c>
      <c r="AP253">
        <v>62.381150481404923</v>
      </c>
      <c r="AQ253">
        <v>61.157049813447451</v>
      </c>
      <c r="AR253">
        <v>59.982171380030245</v>
      </c>
      <c r="AS253">
        <v>58.890749954894609</v>
      </c>
      <c r="AT253">
        <v>57.917134537171194</v>
      </c>
      <c r="AU253">
        <v>57.097010640428032</v>
      </c>
      <c r="AV253">
        <v>56.102101998857655</v>
      </c>
      <c r="AW253">
        <v>54.909996644118593</v>
      </c>
      <c r="AX253">
        <v>53.497917210217594</v>
      </c>
      <c r="AY253">
        <v>51.872493562696825</v>
      </c>
      <c r="AZ253">
        <v>50.024779453364467</v>
      </c>
      <c r="BA253">
        <v>48.239950755869529</v>
      </c>
      <c r="BB253">
        <v>46.526774397029101</v>
      </c>
      <c r="BC253">
        <v>44.928816512658493</v>
      </c>
      <c r="BD253">
        <v>43.478981790509671</v>
      </c>
      <c r="BE253">
        <v>42.812347982322024</v>
      </c>
    </row>
    <row r="254" spans="4:57">
      <c r="D254" t="s">
        <v>257</v>
      </c>
      <c r="E254" t="s">
        <v>22</v>
      </c>
      <c r="F254" t="s">
        <v>19</v>
      </c>
      <c r="G254">
        <v>0</v>
      </c>
      <c r="H254">
        <v>0</v>
      </c>
      <c r="I254">
        <v>0</v>
      </c>
      <c r="J254">
        <v>0</v>
      </c>
      <c r="K254">
        <v>0</v>
      </c>
      <c r="L254">
        <v>0</v>
      </c>
      <c r="M254">
        <v>0</v>
      </c>
      <c r="N254">
        <v>0</v>
      </c>
      <c r="O254">
        <v>0</v>
      </c>
      <c r="P254">
        <v>0</v>
      </c>
      <c r="Q254">
        <v>0</v>
      </c>
      <c r="R254">
        <v>0</v>
      </c>
      <c r="S254">
        <v>0</v>
      </c>
      <c r="T254">
        <v>0</v>
      </c>
      <c r="U254">
        <v>0</v>
      </c>
      <c r="V254">
        <v>0</v>
      </c>
      <c r="W254">
        <v>17.979780654205605</v>
      </c>
      <c r="X254">
        <v>21.841564863211552</v>
      </c>
      <c r="Y254">
        <v>25.749726377053594</v>
      </c>
      <c r="Z254">
        <v>29.688150256988315</v>
      </c>
      <c r="AA254">
        <v>34.862590166516654</v>
      </c>
      <c r="AB254">
        <v>41.082803857300227</v>
      </c>
      <c r="AC254">
        <v>46.08269915729327</v>
      </c>
      <c r="AD254">
        <v>49.294500775430542</v>
      </c>
      <c r="AE254">
        <v>50.43185582746478</v>
      </c>
      <c r="AF254">
        <v>67.020285098066893</v>
      </c>
      <c r="AG254">
        <v>83.945165199718303</v>
      </c>
      <c r="AH254">
        <v>119.62763189</v>
      </c>
      <c r="AI254">
        <v>125.66157719002696</v>
      </c>
      <c r="AJ254">
        <v>133.99497765607259</v>
      </c>
      <c r="AK254">
        <v>131.24869942313762</v>
      </c>
      <c r="AL254">
        <v>128.29618286138032</v>
      </c>
      <c r="AM254">
        <v>125.35429381423428</v>
      </c>
      <c r="AN254">
        <v>122.50333413644212</v>
      </c>
      <c r="AO254">
        <v>119.86308485302419</v>
      </c>
      <c r="AP254">
        <v>117.50613543673686</v>
      </c>
      <c r="AQ254">
        <v>115.14420718276537</v>
      </c>
      <c r="AR254">
        <v>112.85271106953576</v>
      </c>
      <c r="AS254">
        <v>110.70999914820923</v>
      </c>
      <c r="AT254">
        <v>108.76116463302353</v>
      </c>
      <c r="AU254">
        <v>107.05676490741315</v>
      </c>
      <c r="AV254">
        <v>105.01775952323563</v>
      </c>
      <c r="AW254">
        <v>102.61775876012723</v>
      </c>
      <c r="AX254">
        <v>99.83598130185176</v>
      </c>
      <c r="AY254">
        <v>96.671376547047927</v>
      </c>
      <c r="AZ254">
        <v>93.095346113910907</v>
      </c>
      <c r="BA254">
        <v>89.646375844914729</v>
      </c>
      <c r="BB254">
        <v>86.345898462433823</v>
      </c>
      <c r="BC254">
        <v>83.26841160982724</v>
      </c>
      <c r="BD254">
        <v>80.469300492513042</v>
      </c>
      <c r="BE254">
        <v>79.118825519931789</v>
      </c>
    </row>
    <row r="255" spans="4:57">
      <c r="D255" t="s">
        <v>257</v>
      </c>
      <c r="E255" t="s">
        <v>23</v>
      </c>
      <c r="F255" t="s">
        <v>21</v>
      </c>
      <c r="G255">
        <v>0</v>
      </c>
      <c r="H255">
        <v>0</v>
      </c>
      <c r="I255">
        <v>0</v>
      </c>
      <c r="J255">
        <v>0</v>
      </c>
      <c r="K255">
        <v>0</v>
      </c>
      <c r="L255">
        <v>0</v>
      </c>
      <c r="M255">
        <v>0</v>
      </c>
      <c r="N255">
        <v>0</v>
      </c>
      <c r="O255">
        <v>0</v>
      </c>
      <c r="P255">
        <v>0</v>
      </c>
      <c r="Q255">
        <v>0</v>
      </c>
      <c r="R255">
        <v>0</v>
      </c>
      <c r="S255">
        <v>0</v>
      </c>
      <c r="T255">
        <v>0</v>
      </c>
      <c r="U255">
        <v>0</v>
      </c>
      <c r="V255">
        <v>0</v>
      </c>
      <c r="W255">
        <v>5.5919990654205595E-2</v>
      </c>
      <c r="X255">
        <v>8.160747202633814E-2</v>
      </c>
      <c r="Y255">
        <v>0.10810011372553142</v>
      </c>
      <c r="Z255">
        <v>0.13497121717878566</v>
      </c>
      <c r="AA255">
        <v>0.16751301530153015</v>
      </c>
      <c r="AB255">
        <v>0.23135289253972163</v>
      </c>
      <c r="AC255">
        <v>0.28810726379609802</v>
      </c>
      <c r="AD255">
        <v>0.32987930160052209</v>
      </c>
      <c r="AE255">
        <v>0.35469781029929581</v>
      </c>
      <c r="AF255">
        <v>0.67947393470070416</v>
      </c>
      <c r="AG255">
        <v>1.0060055570202464</v>
      </c>
      <c r="AH255">
        <v>1.6812132750000002</v>
      </c>
      <c r="AI255">
        <v>1.7861326718327943</v>
      </c>
      <c r="AJ255">
        <v>1.9349667406432254</v>
      </c>
      <c r="AK255">
        <v>1.9249686665715573</v>
      </c>
      <c r="AL255">
        <v>1.9108204447382398</v>
      </c>
      <c r="AM255">
        <v>1.8977458434813437</v>
      </c>
      <c r="AN255">
        <v>1.8881979151332748</v>
      </c>
      <c r="AO255">
        <v>1.8791855867361469</v>
      </c>
      <c r="AP255">
        <v>1.8681124833263838</v>
      </c>
      <c r="AQ255">
        <v>1.8544218625533455</v>
      </c>
      <c r="AR255">
        <v>1.8404072122907875</v>
      </c>
      <c r="AS255">
        <v>1.8274482080623276</v>
      </c>
      <c r="AT255">
        <v>1.8165563059875072</v>
      </c>
      <c r="AU255">
        <v>1.8090598498789832</v>
      </c>
      <c r="AV255">
        <v>1.7958216783345349</v>
      </c>
      <c r="AW255">
        <v>1.7752154250481009</v>
      </c>
      <c r="AX255">
        <v>1.7472149000542228</v>
      </c>
      <c r="AY255">
        <v>1.7113741013868962</v>
      </c>
      <c r="AZ255">
        <v>1.6668633036507738</v>
      </c>
      <c r="BA255">
        <v>1.6233164257353159</v>
      </c>
      <c r="BB255">
        <v>1.5815668166501178</v>
      </c>
      <c r="BC255">
        <v>1.5425734051158633</v>
      </c>
      <c r="BD255">
        <v>1.5074620752020977</v>
      </c>
      <c r="BE255">
        <v>1.4987704325571261</v>
      </c>
    </row>
    <row r="256" spans="4:57">
      <c r="D256" t="s">
        <v>257</v>
      </c>
      <c r="E256" t="s">
        <v>23</v>
      </c>
      <c r="F256" t="s">
        <v>20</v>
      </c>
      <c r="G256">
        <v>0</v>
      </c>
      <c r="H256">
        <v>0</v>
      </c>
      <c r="I256">
        <v>0</v>
      </c>
      <c r="J256">
        <v>0</v>
      </c>
      <c r="K256">
        <v>0</v>
      </c>
      <c r="L256">
        <v>0</v>
      </c>
      <c r="M256">
        <v>0</v>
      </c>
      <c r="N256">
        <v>0</v>
      </c>
      <c r="O256">
        <v>0</v>
      </c>
      <c r="P256">
        <v>0</v>
      </c>
      <c r="Q256">
        <v>0</v>
      </c>
      <c r="R256">
        <v>0</v>
      </c>
      <c r="S256">
        <v>0</v>
      </c>
      <c r="T256">
        <v>0</v>
      </c>
      <c r="U256">
        <v>0</v>
      </c>
      <c r="V256">
        <v>0</v>
      </c>
      <c r="W256">
        <v>4.5474472897196257E-2</v>
      </c>
      <c r="X256">
        <v>6.5916468096856404E-2</v>
      </c>
      <c r="Y256">
        <v>8.6370014239508061E-2</v>
      </c>
      <c r="Z256">
        <v>0.10691033190514146</v>
      </c>
      <c r="AA256">
        <v>0.13199978397839784</v>
      </c>
      <c r="AB256">
        <v>0.18071296883988025</v>
      </c>
      <c r="AC256">
        <v>0.22318737480191686</v>
      </c>
      <c r="AD256">
        <v>0.25487935717929738</v>
      </c>
      <c r="AE256">
        <v>0.27316498679577467</v>
      </c>
      <c r="AF256">
        <v>0.52489796937940136</v>
      </c>
      <c r="AG256">
        <v>0.77951361232394367</v>
      </c>
      <c r="AH256">
        <v>1.3120384500000002</v>
      </c>
      <c r="AI256">
        <v>1.4015079315034624</v>
      </c>
      <c r="AJ256">
        <v>1.5253787631500531</v>
      </c>
      <c r="AK256">
        <v>1.5206360498700251</v>
      </c>
      <c r="AL256">
        <v>1.5100285245031462</v>
      </c>
      <c r="AM256">
        <v>1.4967501870545665</v>
      </c>
      <c r="AN256">
        <v>1.4824734472382652</v>
      </c>
      <c r="AO256">
        <v>1.4689042127777743</v>
      </c>
      <c r="AP256">
        <v>1.4569473141012121</v>
      </c>
      <c r="AQ256">
        <v>1.4443274844532334</v>
      </c>
      <c r="AR256">
        <v>1.4325288918524173</v>
      </c>
      <c r="AS256">
        <v>1.4225521636939122</v>
      </c>
      <c r="AT256">
        <v>1.414362388610515</v>
      </c>
      <c r="AU256">
        <v>1.4087825457943455</v>
      </c>
      <c r="AV256">
        <v>1.3985673046938767</v>
      </c>
      <c r="AW256">
        <v>1.3817060724256096</v>
      </c>
      <c r="AX256">
        <v>1.3586250952645686</v>
      </c>
      <c r="AY256">
        <v>1.32949534385021</v>
      </c>
      <c r="AZ256">
        <v>1.2940186703513796</v>
      </c>
      <c r="BA256">
        <v>1.2597611845550107</v>
      </c>
      <c r="BB256">
        <v>1.2268268531076487</v>
      </c>
      <c r="BC256">
        <v>1.1962764071107852</v>
      </c>
      <c r="BD256">
        <v>1.1685681567969906</v>
      </c>
      <c r="BE256">
        <v>1.1611465491149491</v>
      </c>
    </row>
    <row r="257" spans="4:59">
      <c r="D257" t="s">
        <v>257</v>
      </c>
      <c r="E257" t="s">
        <v>23</v>
      </c>
      <c r="F257" t="s">
        <v>5</v>
      </c>
      <c r="G257">
        <v>0</v>
      </c>
      <c r="H257">
        <v>0</v>
      </c>
      <c r="I257">
        <v>0</v>
      </c>
      <c r="J257">
        <v>0</v>
      </c>
      <c r="K257">
        <v>0</v>
      </c>
      <c r="L257">
        <v>0</v>
      </c>
      <c r="M257">
        <v>0</v>
      </c>
      <c r="N257">
        <v>0</v>
      </c>
      <c r="O257">
        <v>0</v>
      </c>
      <c r="P257">
        <v>0</v>
      </c>
      <c r="Q257">
        <v>0</v>
      </c>
      <c r="R257">
        <v>0</v>
      </c>
      <c r="S257">
        <v>0</v>
      </c>
      <c r="T257">
        <v>0</v>
      </c>
      <c r="U257">
        <v>0</v>
      </c>
      <c r="V257">
        <v>0</v>
      </c>
      <c r="W257">
        <v>0.2753161626168224</v>
      </c>
      <c r="X257">
        <v>0.39502423053313507</v>
      </c>
      <c r="Y257">
        <v>0.51609169131034593</v>
      </c>
      <c r="Z257">
        <v>0.63735730527299239</v>
      </c>
      <c r="AA257">
        <v>0.7837212241224123</v>
      </c>
      <c r="AB257">
        <v>1.0754719686143623</v>
      </c>
      <c r="AC257">
        <v>1.3265531579927361</v>
      </c>
      <c r="AD257">
        <v>1.5193909632496259</v>
      </c>
      <c r="AE257">
        <v>1.6302472381161974</v>
      </c>
      <c r="AF257">
        <v>3.1185090821963026</v>
      </c>
      <c r="AG257">
        <v>4.6111075239216541</v>
      </c>
      <c r="AH257">
        <v>7.702002675000001</v>
      </c>
      <c r="AI257">
        <v>8.1296888353285475</v>
      </c>
      <c r="AJ257">
        <v>8.7323631345047463</v>
      </c>
      <c r="AK257">
        <v>8.6040708811275035</v>
      </c>
      <c r="AL257">
        <v>8.4418057593158338</v>
      </c>
      <c r="AM257">
        <v>8.2845683452010128</v>
      </c>
      <c r="AN257">
        <v>8.1527260183617933</v>
      </c>
      <c r="AO257">
        <v>8.0557766557464028</v>
      </c>
      <c r="AP257">
        <v>7.9887319896855589</v>
      </c>
      <c r="AQ257">
        <v>7.9337344108112839</v>
      </c>
      <c r="AR257">
        <v>7.8760499925406737</v>
      </c>
      <c r="AS257">
        <v>7.8117421659093145</v>
      </c>
      <c r="AT257">
        <v>7.7515467828029587</v>
      </c>
      <c r="AU257">
        <v>7.7034953012710741</v>
      </c>
      <c r="AV257">
        <v>7.6294207499156279</v>
      </c>
      <c r="AW257">
        <v>7.5219352484372299</v>
      </c>
      <c r="AX257">
        <v>7.3784372730178447</v>
      </c>
      <c r="AY257">
        <v>7.1953257340882999</v>
      </c>
      <c r="AZ257">
        <v>6.9725178507019088</v>
      </c>
      <c r="BA257">
        <v>6.7533655377268769</v>
      </c>
      <c r="BB257">
        <v>6.541214547474361</v>
      </c>
      <c r="BC257">
        <v>6.3400604193752192</v>
      </c>
      <c r="BD257">
        <v>6.1524976161351868</v>
      </c>
      <c r="BE257">
        <v>6.07215304289881</v>
      </c>
    </row>
    <row r="258" spans="4:59">
      <c r="D258" t="s">
        <v>257</v>
      </c>
      <c r="E258" t="s">
        <v>23</v>
      </c>
      <c r="F258" t="s">
        <v>19</v>
      </c>
      <c r="G258">
        <v>0</v>
      </c>
      <c r="H258">
        <v>0</v>
      </c>
      <c r="I258">
        <v>0</v>
      </c>
      <c r="J258">
        <v>0</v>
      </c>
      <c r="K258">
        <v>0</v>
      </c>
      <c r="L258">
        <v>0</v>
      </c>
      <c r="M258">
        <v>0</v>
      </c>
      <c r="N258">
        <v>0</v>
      </c>
      <c r="O258">
        <v>0</v>
      </c>
      <c r="P258">
        <v>0</v>
      </c>
      <c r="Q258">
        <v>0</v>
      </c>
      <c r="R258">
        <v>0</v>
      </c>
      <c r="S258">
        <v>0</v>
      </c>
      <c r="T258">
        <v>0</v>
      </c>
      <c r="U258">
        <v>0</v>
      </c>
      <c r="V258">
        <v>0</v>
      </c>
      <c r="W258">
        <v>0.54543273831775696</v>
      </c>
      <c r="X258">
        <v>0.78293121550552247</v>
      </c>
      <c r="Y258">
        <v>1.018977830745224</v>
      </c>
      <c r="Z258">
        <v>1.2553287832137421</v>
      </c>
      <c r="AA258">
        <v>1.5441067146714671</v>
      </c>
      <c r="AB258">
        <v>2.1164968024775352</v>
      </c>
      <c r="AC258">
        <v>2.6259611932531288</v>
      </c>
      <c r="AD258">
        <v>3.0220229131685996</v>
      </c>
      <c r="AE258">
        <v>3.2457249229753526</v>
      </c>
      <c r="AF258">
        <v>6.2276502309639081</v>
      </c>
      <c r="AG258">
        <v>9.2268033918353876</v>
      </c>
      <c r="AH258">
        <v>15.466421475000001</v>
      </c>
      <c r="AI258">
        <v>16.377435602414469</v>
      </c>
      <c r="AJ258">
        <v>17.608637007534387</v>
      </c>
      <c r="AK258">
        <v>17.375133537386102</v>
      </c>
      <c r="AL258">
        <v>17.08934357625343</v>
      </c>
      <c r="AM258">
        <v>16.816375020807353</v>
      </c>
      <c r="AN258">
        <v>16.56966620532716</v>
      </c>
      <c r="AO258">
        <v>16.34505893755966</v>
      </c>
      <c r="AP258">
        <v>16.139325380830801</v>
      </c>
      <c r="AQ258">
        <v>15.920403168064455</v>
      </c>
      <c r="AR258">
        <v>15.707293396824658</v>
      </c>
      <c r="AS258">
        <v>15.512001531084501</v>
      </c>
      <c r="AT258">
        <v>15.348724650639262</v>
      </c>
      <c r="AU258">
        <v>15.225636342985691</v>
      </c>
      <c r="AV258">
        <v>15.065328354582647</v>
      </c>
      <c r="AW258">
        <v>14.849508484565023</v>
      </c>
      <c r="AX258">
        <v>14.576060635553684</v>
      </c>
      <c r="AY258">
        <v>14.241850547838162</v>
      </c>
      <c r="AZ258">
        <v>13.838954775123986</v>
      </c>
      <c r="BA258">
        <v>13.447652044013028</v>
      </c>
      <c r="BB258">
        <v>13.068877327240484</v>
      </c>
      <c r="BC258">
        <v>12.711769733551581</v>
      </c>
      <c r="BD258">
        <v>12.385514900051014</v>
      </c>
      <c r="BE258">
        <v>12.275156387911485</v>
      </c>
    </row>
    <row r="259" spans="4:59">
      <c r="D259" t="s">
        <v>257</v>
      </c>
      <c r="E259" t="s">
        <v>24</v>
      </c>
      <c r="F259" t="s">
        <v>21</v>
      </c>
      <c r="G259">
        <v>0</v>
      </c>
      <c r="H259">
        <v>0</v>
      </c>
      <c r="I259">
        <v>0</v>
      </c>
      <c r="J259">
        <v>0</v>
      </c>
      <c r="K259">
        <v>0</v>
      </c>
      <c r="L259">
        <v>0</v>
      </c>
      <c r="M259">
        <v>0</v>
      </c>
      <c r="N259">
        <v>0</v>
      </c>
      <c r="O259">
        <v>0</v>
      </c>
      <c r="P259">
        <v>0</v>
      </c>
      <c r="Q259">
        <v>0</v>
      </c>
      <c r="R259">
        <v>0</v>
      </c>
      <c r="S259">
        <v>0</v>
      </c>
      <c r="T259">
        <v>0</v>
      </c>
      <c r="U259">
        <v>0</v>
      </c>
      <c r="V259">
        <v>0</v>
      </c>
      <c r="W259">
        <v>1.6663735514018688E-2</v>
      </c>
      <c r="X259">
        <v>2.0461585880416314E-2</v>
      </c>
      <c r="Y259">
        <v>2.4147418709674705E-2</v>
      </c>
      <c r="Z259">
        <v>2.7765934299265205E-2</v>
      </c>
      <c r="AA259">
        <v>3.2419369036903692E-2</v>
      </c>
      <c r="AB259">
        <v>4.9584620172395753E-2</v>
      </c>
      <c r="AC259">
        <v>6.4634175202520266E-2</v>
      </c>
      <c r="AD259">
        <v>7.6466704922882253E-2</v>
      </c>
      <c r="AE259">
        <v>8.3968221830985929E-2</v>
      </c>
      <c r="AF259">
        <v>1.3476627238309857</v>
      </c>
      <c r="AG259">
        <v>2.577278975387324</v>
      </c>
      <c r="AH259">
        <v>5.0640364500000006</v>
      </c>
      <c r="AI259">
        <v>5.2785332134314711</v>
      </c>
      <c r="AJ259">
        <v>5.5736168958379331</v>
      </c>
      <c r="AK259">
        <v>5.3922207546365026</v>
      </c>
      <c r="AL259">
        <v>5.2048423153023835</v>
      </c>
      <c r="AM259">
        <v>5.028091772846758</v>
      </c>
      <c r="AN259">
        <v>4.8640928493579771</v>
      </c>
      <c r="AO259">
        <v>4.7153795357176636</v>
      </c>
      <c r="AP259">
        <v>4.5837839387469099</v>
      </c>
      <c r="AQ259">
        <v>4.4576437620812719</v>
      </c>
      <c r="AR259">
        <v>4.3384700049158873</v>
      </c>
      <c r="AS259">
        <v>4.2275883644078327</v>
      </c>
      <c r="AT259">
        <v>4.1264429673873106</v>
      </c>
      <c r="AU259">
        <v>4.0365684022877124</v>
      </c>
      <c r="AV259">
        <v>3.9358829585281643</v>
      </c>
      <c r="AW259">
        <v>3.8237600962472653</v>
      </c>
      <c r="AX259">
        <v>3.6995859460550995</v>
      </c>
      <c r="AY259">
        <v>3.5626813696588893</v>
      </c>
      <c r="AZ259">
        <v>3.4123345712831683</v>
      </c>
      <c r="BA259">
        <v>3.2687513965395265</v>
      </c>
      <c r="BB259">
        <v>3.1332643812305436</v>
      </c>
      <c r="BC259">
        <v>3.0073181886291338</v>
      </c>
      <c r="BD259">
        <v>2.8924699912961946</v>
      </c>
      <c r="BE259">
        <v>2.8302538686283185</v>
      </c>
    </row>
    <row r="260" spans="4:59">
      <c r="D260" t="s">
        <v>257</v>
      </c>
      <c r="E260" t="s">
        <v>24</v>
      </c>
      <c r="F260" t="s">
        <v>20</v>
      </c>
      <c r="G260">
        <v>0</v>
      </c>
      <c r="H260">
        <v>0</v>
      </c>
      <c r="I260">
        <v>0</v>
      </c>
      <c r="J260">
        <v>0</v>
      </c>
      <c r="K260">
        <v>0</v>
      </c>
      <c r="L260">
        <v>0</v>
      </c>
      <c r="M260">
        <v>0</v>
      </c>
      <c r="N260">
        <v>0</v>
      </c>
      <c r="O260">
        <v>0</v>
      </c>
      <c r="P260">
        <v>0</v>
      </c>
      <c r="Q260">
        <v>0</v>
      </c>
      <c r="R260">
        <v>0</v>
      </c>
      <c r="S260">
        <v>0</v>
      </c>
      <c r="T260">
        <v>0</v>
      </c>
      <c r="U260">
        <v>0</v>
      </c>
      <c r="V260">
        <v>0</v>
      </c>
      <c r="W260">
        <v>1.3778394392523364E-2</v>
      </c>
      <c r="X260">
        <v>1.6947525796516569E-2</v>
      </c>
      <c r="Y260">
        <v>2.0054392425994935E-2</v>
      </c>
      <c r="Z260">
        <v>2.3081026722053043E-2</v>
      </c>
      <c r="AA260">
        <v>2.6940299729972996E-2</v>
      </c>
      <c r="AB260">
        <v>4.1146965159147959E-2</v>
      </c>
      <c r="AC260">
        <v>5.36314081382082E-2</v>
      </c>
      <c r="AD260">
        <v>6.3450170644705317E-2</v>
      </c>
      <c r="AE260">
        <v>6.9738996478873244E-2</v>
      </c>
      <c r="AF260">
        <v>0.85087559274647884</v>
      </c>
      <c r="AG260">
        <v>1.6143861371830983</v>
      </c>
      <c r="AH260">
        <v>3.1684403399999996</v>
      </c>
      <c r="AI260">
        <v>3.3065837501538011</v>
      </c>
      <c r="AJ260">
        <v>3.4968294566242966</v>
      </c>
      <c r="AK260">
        <v>3.3891104471638496</v>
      </c>
      <c r="AL260">
        <v>3.2776881760208787</v>
      </c>
      <c r="AM260">
        <v>3.1728536506212985</v>
      </c>
      <c r="AN260">
        <v>3.0756435872785262</v>
      </c>
      <c r="AO260">
        <v>2.9867122939336612</v>
      </c>
      <c r="AP260">
        <v>2.908571020206248</v>
      </c>
      <c r="AQ260">
        <v>2.8337231382193546</v>
      </c>
      <c r="AR260">
        <v>2.7630438185592565</v>
      </c>
      <c r="AS260">
        <v>2.6973426598189207</v>
      </c>
      <c r="AT260">
        <v>2.6375234053803558</v>
      </c>
      <c r="AU260">
        <v>2.5845925780170926</v>
      </c>
      <c r="AV260">
        <v>2.5245502725521849</v>
      </c>
      <c r="AW260">
        <v>2.4569253034018508</v>
      </c>
      <c r="AX260">
        <v>2.3812663793449036</v>
      </c>
      <c r="AY260">
        <v>2.2970903949399428</v>
      </c>
      <c r="AZ260">
        <v>2.2038984654840319</v>
      </c>
      <c r="BA260">
        <v>2.1147285926417134</v>
      </c>
      <c r="BB260">
        <v>2.0304782164555735</v>
      </c>
      <c r="BC260">
        <v>1.9521081203151704</v>
      </c>
      <c r="BD260">
        <v>1.8806619570900793</v>
      </c>
      <c r="BE260">
        <v>1.8432272237357346</v>
      </c>
    </row>
    <row r="261" spans="4:59">
      <c r="D261" t="s">
        <v>257</v>
      </c>
      <c r="E261" t="s">
        <v>24</v>
      </c>
      <c r="F261" t="s">
        <v>5</v>
      </c>
      <c r="G261">
        <v>0</v>
      </c>
      <c r="H261">
        <v>0</v>
      </c>
      <c r="I261">
        <v>0</v>
      </c>
      <c r="J261">
        <v>0</v>
      </c>
      <c r="K261">
        <v>0</v>
      </c>
      <c r="L261">
        <v>0</v>
      </c>
      <c r="M261">
        <v>0</v>
      </c>
      <c r="N261">
        <v>0</v>
      </c>
      <c r="O261">
        <v>0</v>
      </c>
      <c r="P261">
        <v>0</v>
      </c>
      <c r="Q261">
        <v>0</v>
      </c>
      <c r="R261">
        <v>0</v>
      </c>
      <c r="S261">
        <v>0</v>
      </c>
      <c r="T261">
        <v>0</v>
      </c>
      <c r="U261">
        <v>0</v>
      </c>
      <c r="V261">
        <v>0</v>
      </c>
      <c r="W261">
        <v>3.9293531775700934E-2</v>
      </c>
      <c r="X261">
        <v>4.8264640940951571E-2</v>
      </c>
      <c r="Y261">
        <v>5.7130921115312462E-2</v>
      </c>
      <c r="Z261">
        <v>6.5929432959960718E-2</v>
      </c>
      <c r="AA261">
        <v>7.7220356435643567E-2</v>
      </c>
      <c r="AB261">
        <v>0.11823312803566449</v>
      </c>
      <c r="AC261">
        <v>0.15415990781683805</v>
      </c>
      <c r="AD261">
        <v>0.18240351680030681</v>
      </c>
      <c r="AE261">
        <v>0.20036421654929581</v>
      </c>
      <c r="AF261">
        <v>2.8005553076197183</v>
      </c>
      <c r="AG261">
        <v>5.3260838440669014</v>
      </c>
      <c r="AH261">
        <v>10.437316800000001</v>
      </c>
      <c r="AI261">
        <v>10.892888848966662</v>
      </c>
      <c r="AJ261">
        <v>11.502570778821248</v>
      </c>
      <c r="AK261">
        <v>11.128834754220623</v>
      </c>
      <c r="AL261">
        <v>10.742225459248761</v>
      </c>
      <c r="AM261">
        <v>10.377802089325723</v>
      </c>
      <c r="AN261">
        <v>10.041249544913102</v>
      </c>
      <c r="AO261">
        <v>9.7367834403590106</v>
      </c>
      <c r="AP261">
        <v>9.4660069134807703</v>
      </c>
      <c r="AQ261">
        <v>9.2064979566131377</v>
      </c>
      <c r="AR261">
        <v>8.9613975512646924</v>
      </c>
      <c r="AS261">
        <v>8.7335191507790775</v>
      </c>
      <c r="AT261">
        <v>8.5258305942704364</v>
      </c>
      <c r="AU261">
        <v>8.3413101661854565</v>
      </c>
      <c r="AV261">
        <v>8.1342364215679694</v>
      </c>
      <c r="AW261">
        <v>7.9034982309368189</v>
      </c>
      <c r="AX261">
        <v>7.6478120766837607</v>
      </c>
      <c r="AY261">
        <v>7.3657555700910695</v>
      </c>
      <c r="AZ261">
        <v>7.055827690805061</v>
      </c>
      <c r="BA261">
        <v>6.7597861156450421</v>
      </c>
      <c r="BB261">
        <v>6.4803993310888748</v>
      </c>
      <c r="BC261">
        <v>6.2206811095639472</v>
      </c>
      <c r="BD261">
        <v>5.9838570327779568</v>
      </c>
      <c r="BE261">
        <v>5.8558679572086936</v>
      </c>
    </row>
    <row r="262" spans="4:59">
      <c r="D262" t="s">
        <v>257</v>
      </c>
      <c r="E262" t="s">
        <v>24</v>
      </c>
      <c r="F262" t="s">
        <v>19</v>
      </c>
      <c r="G262">
        <v>0</v>
      </c>
      <c r="H262">
        <v>0</v>
      </c>
      <c r="I262">
        <v>0</v>
      </c>
      <c r="J262">
        <v>0</v>
      </c>
      <c r="K262">
        <v>0</v>
      </c>
      <c r="L262">
        <v>0</v>
      </c>
      <c r="M262">
        <v>0</v>
      </c>
      <c r="N262">
        <v>0</v>
      </c>
      <c r="O262">
        <v>0</v>
      </c>
      <c r="P262">
        <v>0</v>
      </c>
      <c r="Q262">
        <v>0</v>
      </c>
      <c r="R262">
        <v>0</v>
      </c>
      <c r="S262">
        <v>0</v>
      </c>
      <c r="T262">
        <v>0</v>
      </c>
      <c r="U262">
        <v>0</v>
      </c>
      <c r="V262">
        <v>0</v>
      </c>
      <c r="W262">
        <v>4.7572183177570095E-2</v>
      </c>
      <c r="X262">
        <v>5.8403495502336443E-2</v>
      </c>
      <c r="Y262">
        <v>6.911569814366951E-2</v>
      </c>
      <c r="Z262">
        <v>7.9652129703285737E-2</v>
      </c>
      <c r="AA262">
        <v>9.3175963096309627E-2</v>
      </c>
      <c r="AB262">
        <v>0.14263997077029006</v>
      </c>
      <c r="AC262">
        <v>0.1859242605881011</v>
      </c>
      <c r="AD262">
        <v>0.2200611005849793</v>
      </c>
      <c r="AE262">
        <v>0.24172372359154931</v>
      </c>
      <c r="AF262">
        <v>3.7106972497676054</v>
      </c>
      <c r="AG262">
        <v>7.0806065004401404</v>
      </c>
      <c r="AH262">
        <v>13.898595450000002</v>
      </c>
      <c r="AI262">
        <v>14.504412458912894</v>
      </c>
      <c r="AJ262">
        <v>15.315992102300312</v>
      </c>
      <c r="AK262">
        <v>14.817270998973092</v>
      </c>
      <c r="AL262">
        <v>14.301372192674242</v>
      </c>
      <c r="AM262">
        <v>13.81584510983631</v>
      </c>
      <c r="AN262">
        <v>13.367150794382383</v>
      </c>
      <c r="AO262">
        <v>12.96120247099639</v>
      </c>
      <c r="AP262">
        <v>12.600154573458857</v>
      </c>
      <c r="AQ262">
        <v>12.254074517651885</v>
      </c>
      <c r="AR262">
        <v>11.927247089837349</v>
      </c>
      <c r="AS262">
        <v>11.623431664602304</v>
      </c>
      <c r="AT262">
        <v>11.346478742278277</v>
      </c>
      <c r="AU262">
        <v>11.100384893214553</v>
      </c>
      <c r="AV262">
        <v>10.824305081249291</v>
      </c>
      <c r="AW262">
        <v>10.516763058657434</v>
      </c>
      <c r="AX262">
        <v>10.176064208582799</v>
      </c>
      <c r="AY262">
        <v>9.8003159417890036</v>
      </c>
      <c r="AZ262">
        <v>9.3875184750395473</v>
      </c>
      <c r="BA262">
        <v>8.993235746221842</v>
      </c>
      <c r="BB262">
        <v>8.6211481643141674</v>
      </c>
      <c r="BC262">
        <v>8.275261641517714</v>
      </c>
      <c r="BD262">
        <v>7.9598633808028518</v>
      </c>
      <c r="BE262">
        <v>7.7892636564290436</v>
      </c>
    </row>
    <row r="263" spans="4:59">
      <c r="E263" t="s">
        <v>258</v>
      </c>
      <c r="G263">
        <v>0</v>
      </c>
      <c r="H263">
        <v>0</v>
      </c>
      <c r="I263">
        <v>0</v>
      </c>
      <c r="J263">
        <v>0</v>
      </c>
      <c r="K263">
        <v>0</v>
      </c>
      <c r="L263">
        <v>0</v>
      </c>
      <c r="M263">
        <v>0</v>
      </c>
      <c r="N263">
        <v>0</v>
      </c>
      <c r="O263">
        <v>0</v>
      </c>
      <c r="P263">
        <v>0</v>
      </c>
      <c r="Q263">
        <v>0</v>
      </c>
      <c r="R263">
        <v>0</v>
      </c>
      <c r="S263">
        <v>0</v>
      </c>
      <c r="T263">
        <v>0</v>
      </c>
      <c r="U263">
        <v>0</v>
      </c>
      <c r="V263">
        <v>0</v>
      </c>
      <c r="W263">
        <v>36.974594306542052</v>
      </c>
      <c r="X263">
        <v>45.13248085450298</v>
      </c>
      <c r="Y263">
        <v>53.38379303368292</v>
      </c>
      <c r="Z263">
        <v>61.749349507810919</v>
      </c>
      <c r="AA263">
        <v>72.744149398739893</v>
      </c>
      <c r="AB263">
        <v>86.375230384639252</v>
      </c>
      <c r="AC263">
        <v>97.335187890965997</v>
      </c>
      <c r="AD263">
        <v>104.47062182099779</v>
      </c>
      <c r="AE263">
        <v>107.1325837081866</v>
      </c>
      <c r="AF263">
        <v>151.06355475620583</v>
      </c>
      <c r="AG263">
        <v>195.47057423927373</v>
      </c>
      <c r="AH263">
        <v>288.58586226200003</v>
      </c>
      <c r="AI263">
        <v>302.86054666736828</v>
      </c>
      <c r="AJ263">
        <v>322.6556130634653</v>
      </c>
      <c r="AK263">
        <v>315.77093269512307</v>
      </c>
      <c r="AL263">
        <v>308.34971006664858</v>
      </c>
      <c r="AM263">
        <v>301.10938270953551</v>
      </c>
      <c r="AN263">
        <v>294.24456480970656</v>
      </c>
      <c r="AO263">
        <v>287.98474205096971</v>
      </c>
      <c r="AP263">
        <v>282.45874446109781</v>
      </c>
      <c r="AQ263">
        <v>276.98016871567859</v>
      </c>
      <c r="AR263">
        <v>271.70649628014348</v>
      </c>
      <c r="AS263">
        <v>266.79455643418646</v>
      </c>
      <c r="AT263">
        <v>262.38242312045992</v>
      </c>
      <c r="AU263">
        <v>258.60679744161729</v>
      </c>
      <c r="AV263">
        <v>254.04615335667776</v>
      </c>
      <c r="AW263">
        <v>248.60994858887875</v>
      </c>
      <c r="AX263">
        <v>242.23042853763809</v>
      </c>
      <c r="AY263">
        <v>234.89680088811039</v>
      </c>
      <c r="AZ263">
        <v>226.5380839553049</v>
      </c>
      <c r="BA263">
        <v>218.46743105781621</v>
      </c>
      <c r="BB263">
        <v>210.73900267877437</v>
      </c>
      <c r="BC263">
        <v>203.52982536990538</v>
      </c>
      <c r="BD263">
        <v>196.97274640972262</v>
      </c>
      <c r="BE263">
        <v>193.94759066598388</v>
      </c>
    </row>
    <row r="265" spans="4:59">
      <c r="G265">
        <v>3.1836641308699877E-2</v>
      </c>
      <c r="H265">
        <v>9.25864863283134E-2</v>
      </c>
      <c r="I265">
        <v>0.1533363313479269</v>
      </c>
      <c r="J265">
        <v>0.2140861763675404</v>
      </c>
      <c r="K265">
        <v>0.27483602138715391</v>
      </c>
      <c r="L265">
        <v>0.33558586640676741</v>
      </c>
      <c r="M265">
        <v>0.39633571142638091</v>
      </c>
      <c r="N265">
        <v>0.45708555644599441</v>
      </c>
      <c r="O265">
        <v>0.51783540146560791</v>
      </c>
      <c r="P265">
        <v>0.57858524648522147</v>
      </c>
      <c r="Q265">
        <v>0.63933509150483503</v>
      </c>
      <c r="R265">
        <v>0.65610191983914756</v>
      </c>
      <c r="S265">
        <v>0.6728687481734601</v>
      </c>
      <c r="T265">
        <v>0.68963557650777263</v>
      </c>
      <c r="U265">
        <v>0.70640240484208516</v>
      </c>
      <c r="V265">
        <v>0.7231692331763977</v>
      </c>
      <c r="W265">
        <v>0.73993606151071023</v>
      </c>
      <c r="X265">
        <v>0.75670288984502276</v>
      </c>
      <c r="Y265">
        <v>0.7734697181793353</v>
      </c>
      <c r="Z265">
        <v>0.79023654651364783</v>
      </c>
      <c r="AA265">
        <v>0.80700337484796036</v>
      </c>
      <c r="AB265">
        <v>0.8237702031822729</v>
      </c>
      <c r="AC265">
        <v>0.84053703151658543</v>
      </c>
      <c r="AD265">
        <v>0.85730385985089796</v>
      </c>
      <c r="AE265">
        <v>0.8740706881852105</v>
      </c>
      <c r="AF265">
        <v>0.92437117318814765</v>
      </c>
      <c r="AG265">
        <v>0.94113800152246019</v>
      </c>
      <c r="BF265" t="s">
        <v>259</v>
      </c>
    </row>
    <row r="266" spans="4:59">
      <c r="D266" t="s">
        <v>225</v>
      </c>
      <c r="E266" t="s">
        <v>246</v>
      </c>
      <c r="G266">
        <v>1985</v>
      </c>
      <c r="H266">
        <v>1986</v>
      </c>
      <c r="I266">
        <v>1987</v>
      </c>
      <c r="J266">
        <v>1988</v>
      </c>
      <c r="K266">
        <v>1989</v>
      </c>
      <c r="L266">
        <v>1990</v>
      </c>
      <c r="M266">
        <v>1991</v>
      </c>
      <c r="N266">
        <v>1992</v>
      </c>
      <c r="O266">
        <v>1993</v>
      </c>
      <c r="P266">
        <v>1994</v>
      </c>
      <c r="Q266">
        <v>1995</v>
      </c>
      <c r="R266">
        <v>1996</v>
      </c>
      <c r="S266">
        <v>1997</v>
      </c>
      <c r="T266">
        <v>1998</v>
      </c>
      <c r="U266">
        <v>1999</v>
      </c>
      <c r="V266">
        <v>2000</v>
      </c>
      <c r="W266">
        <v>2001</v>
      </c>
      <c r="X266">
        <v>2002</v>
      </c>
      <c r="Y266">
        <v>2003</v>
      </c>
      <c r="Z266">
        <v>2004</v>
      </c>
      <c r="AA266">
        <v>2005</v>
      </c>
      <c r="AB266">
        <v>2006</v>
      </c>
      <c r="AC266">
        <v>2007</v>
      </c>
      <c r="AD266">
        <v>2008</v>
      </c>
      <c r="AE266">
        <v>2009</v>
      </c>
      <c r="AF266">
        <v>2010</v>
      </c>
      <c r="AG266">
        <v>2011</v>
      </c>
      <c r="AH266">
        <v>2012</v>
      </c>
      <c r="AI266">
        <v>2013</v>
      </c>
      <c r="AJ266">
        <v>2014</v>
      </c>
      <c r="AK266">
        <v>2015</v>
      </c>
      <c r="AL266">
        <v>2016</v>
      </c>
      <c r="AM266">
        <v>2017</v>
      </c>
      <c r="AN266">
        <v>2018</v>
      </c>
      <c r="AO266">
        <v>2019</v>
      </c>
      <c r="AP266">
        <v>2020</v>
      </c>
      <c r="AQ266">
        <v>2021</v>
      </c>
      <c r="AR266">
        <v>2022</v>
      </c>
      <c r="AS266">
        <v>2023</v>
      </c>
      <c r="AT266">
        <v>2024</v>
      </c>
      <c r="AU266">
        <v>2025</v>
      </c>
      <c r="AV266">
        <v>2026</v>
      </c>
      <c r="AW266">
        <v>2027</v>
      </c>
      <c r="AX266">
        <v>2028</v>
      </c>
      <c r="AY266">
        <v>2029</v>
      </c>
      <c r="AZ266">
        <v>2030</v>
      </c>
      <c r="BA266">
        <v>2031</v>
      </c>
      <c r="BB266">
        <v>2032</v>
      </c>
      <c r="BC266">
        <v>2033</v>
      </c>
      <c r="BD266">
        <v>2034</v>
      </c>
      <c r="BE266">
        <v>2035</v>
      </c>
      <c r="BF266">
        <v>3.6059763091801603E-2</v>
      </c>
      <c r="BG266" t="s">
        <v>260</v>
      </c>
    </row>
    <row r="267" spans="4:59">
      <c r="D267" t="s">
        <v>225</v>
      </c>
      <c r="E267" t="s">
        <v>22</v>
      </c>
      <c r="F267" t="s">
        <v>21</v>
      </c>
      <c r="G267">
        <v>3.0928493209872107E-2</v>
      </c>
      <c r="H267">
        <v>4.8752475595233817E-2</v>
      </c>
      <c r="I267">
        <v>6.6576457980595527E-2</v>
      </c>
      <c r="J267">
        <v>8.440044036595723E-2</v>
      </c>
      <c r="K267">
        <v>0.10222442275131893</v>
      </c>
      <c r="L267">
        <v>0.12004840513668064</v>
      </c>
      <c r="M267">
        <v>0.13787238752204234</v>
      </c>
      <c r="N267">
        <v>0.15569636990740404</v>
      </c>
      <c r="O267">
        <v>0.17352035229276574</v>
      </c>
      <c r="P267">
        <v>0.19134433467812745</v>
      </c>
      <c r="Q267">
        <v>0.20916831706348915</v>
      </c>
      <c r="R267">
        <v>0.22699229944885085</v>
      </c>
      <c r="S267">
        <v>0.24481628183421256</v>
      </c>
      <c r="T267">
        <v>0.26264026421957426</v>
      </c>
      <c r="U267">
        <v>0.28046424660493596</v>
      </c>
      <c r="V267">
        <v>0.29828822899029767</v>
      </c>
      <c r="W267">
        <v>0.31611221137565937</v>
      </c>
      <c r="X267">
        <v>0.33393619376102107</v>
      </c>
      <c r="Y267">
        <v>0.35176017614638277</v>
      </c>
      <c r="Z267">
        <v>0.36958415853174448</v>
      </c>
      <c r="AA267">
        <v>0.38740814091710618</v>
      </c>
      <c r="AB267">
        <v>0.40523212330246788</v>
      </c>
      <c r="AC267">
        <v>0.42305610568782959</v>
      </c>
      <c r="AD267">
        <v>0.44088008807319129</v>
      </c>
      <c r="AE267">
        <v>0.45870407045855299</v>
      </c>
      <c r="AF267">
        <v>0.4765280528439147</v>
      </c>
      <c r="AG267">
        <v>0.4943520352292764</v>
      </c>
      <c r="AH267">
        <v>0.53</v>
      </c>
      <c r="AI267">
        <v>0.54911167443865483</v>
      </c>
      <c r="AJ267">
        <v>0.56891251132985521</v>
      </c>
      <c r="AK267">
        <v>0.58942736170837162</v>
      </c>
      <c r="AL267">
        <v>0.61068197273140112</v>
      </c>
      <c r="AM267">
        <v>0.63270301999252954</v>
      </c>
      <c r="AN267">
        <v>0.65551814100092753</v>
      </c>
      <c r="AO267">
        <v>0.67915596986779914</v>
      </c>
      <c r="AP267">
        <v>0.70364617324361467</v>
      </c>
      <c r="AQ267">
        <v>0.72901948755123225</v>
      </c>
      <c r="AR267">
        <v>0.75530775756163626</v>
      </c>
      <c r="AS267">
        <v>0.78254397636070883</v>
      </c>
      <c r="AT267">
        <v>0.8107623267571924</v>
      </c>
      <c r="AU267">
        <v>0.83999822418381453</v>
      </c>
      <c r="AV267">
        <v>0.87028836114541697</v>
      </c>
      <c r="AW267">
        <v>0.901670753269873</v>
      </c>
      <c r="AX267">
        <v>0.93418478701959096</v>
      </c>
      <c r="AY267">
        <v>0.96787126912348254</v>
      </c>
      <c r="AZ267">
        <v>1.0027724777914366</v>
      </c>
      <c r="BA267">
        <v>1.0389322157755747</v>
      </c>
      <c r="BB267">
        <v>1.0763958653448824</v>
      </c>
      <c r="BC267">
        <v>1.1152104452422136</v>
      </c>
      <c r="BD267">
        <v>1.1554246696951505</v>
      </c>
      <c r="BE267">
        <v>1.1970890095547806</v>
      </c>
      <c r="BF267" t="s">
        <v>261</v>
      </c>
    </row>
    <row r="268" spans="4:59">
      <c r="D268" t="s">
        <v>225</v>
      </c>
      <c r="E268" t="s">
        <v>22</v>
      </c>
      <c r="F268" t="s">
        <v>20</v>
      </c>
      <c r="G268">
        <v>1.8090250745396892E-2</v>
      </c>
      <c r="H268">
        <v>3.5914233130758602E-2</v>
      </c>
      <c r="I268">
        <v>5.3738215516120312E-2</v>
      </c>
      <c r="J268">
        <v>7.1562197901482022E-2</v>
      </c>
      <c r="K268">
        <v>8.9386180286843725E-2</v>
      </c>
      <c r="L268">
        <v>0.10721016267220543</v>
      </c>
      <c r="M268">
        <v>0.12503414505756713</v>
      </c>
      <c r="N268">
        <v>0.14285812744292883</v>
      </c>
      <c r="O268">
        <v>0.16068210982829054</v>
      </c>
      <c r="P268">
        <v>0.17850609221365224</v>
      </c>
      <c r="Q268">
        <v>0.19633007459901394</v>
      </c>
      <c r="R268">
        <v>0.21415405698437565</v>
      </c>
      <c r="S268">
        <v>0.23197803936973735</v>
      </c>
      <c r="T268">
        <v>0.24980202175509905</v>
      </c>
      <c r="U268">
        <v>0.26762600414046078</v>
      </c>
      <c r="V268">
        <v>0.28544998652582249</v>
      </c>
      <c r="W268">
        <v>0.30327396891118419</v>
      </c>
      <c r="X268">
        <v>0.32109795129654589</v>
      </c>
      <c r="Y268">
        <v>0.33892193368190759</v>
      </c>
      <c r="Z268">
        <v>0.3567459160672693</v>
      </c>
      <c r="AA268">
        <v>0.374569898452631</v>
      </c>
      <c r="AB268">
        <v>0.3923938808379927</v>
      </c>
      <c r="AC268">
        <v>0.41021786322335441</v>
      </c>
      <c r="AD268">
        <v>0.42804184560871611</v>
      </c>
      <c r="AE268">
        <v>0.44586582799407781</v>
      </c>
      <c r="AF268">
        <v>0.46368981037943952</v>
      </c>
      <c r="AG268">
        <v>0.48151379276480122</v>
      </c>
      <c r="AH268">
        <v>0.31</v>
      </c>
      <c r="AI268">
        <v>0.32117852655845847</v>
      </c>
      <c r="AJ268">
        <v>0.33276014813633037</v>
      </c>
      <c r="AK268">
        <v>0.34475940024451923</v>
      </c>
      <c r="AL268">
        <v>0.35719134254100821</v>
      </c>
      <c r="AM268">
        <v>0.37007157773147953</v>
      </c>
      <c r="AN268">
        <v>0.38341627115148591</v>
      </c>
      <c r="AO268">
        <v>0.39724217105475046</v>
      </c>
      <c r="AP268">
        <v>0.41156662963305768</v>
      </c>
      <c r="AQ268">
        <v>0.42640762479411698</v>
      </c>
      <c r="AR268">
        <v>0.44178378272473068</v>
      </c>
      <c r="AS268">
        <v>0.45771440126758439</v>
      </c>
      <c r="AT268">
        <v>0.4742194741409993</v>
      </c>
      <c r="AU268">
        <v>0.49131971603204244</v>
      </c>
      <c r="AV268">
        <v>0.50903658859448908</v>
      </c>
      <c r="AW268">
        <v>0.52739232738426522</v>
      </c>
      <c r="AX268">
        <v>0.54640996976617573</v>
      </c>
      <c r="AY268">
        <v>0.56611338382694254</v>
      </c>
      <c r="AZ268">
        <v>0.58652729833084027</v>
      </c>
      <c r="BA268">
        <v>0.6076773337555248</v>
      </c>
      <c r="BB268">
        <v>0.62959003444700667</v>
      </c>
      <c r="BC268">
        <v>0.65229290193412492</v>
      </c>
      <c r="BD268">
        <v>0.67581442944433323</v>
      </c>
      <c r="BE268">
        <v>0.70018413766411691</v>
      </c>
    </row>
    <row r="269" spans="4:59">
      <c r="D269" t="s">
        <v>225</v>
      </c>
      <c r="E269" t="s">
        <v>22</v>
      </c>
      <c r="F269" t="s">
        <v>5</v>
      </c>
      <c r="G269">
        <v>2.6260041404608393E-2</v>
      </c>
      <c r="H269">
        <v>4.4084023789970103E-2</v>
      </c>
      <c r="I269">
        <v>6.1908006175331813E-2</v>
      </c>
      <c r="J269">
        <v>7.9731988560693523E-2</v>
      </c>
      <c r="K269">
        <v>9.7555970946055226E-2</v>
      </c>
      <c r="L269">
        <v>0.11537995333141693</v>
      </c>
      <c r="M269">
        <v>0.13320393571677863</v>
      </c>
      <c r="N269">
        <v>0.15102791810214033</v>
      </c>
      <c r="O269">
        <v>0.16885190048750204</v>
      </c>
      <c r="P269">
        <v>0.18667588287286374</v>
      </c>
      <c r="Q269">
        <v>0.20449986525822544</v>
      </c>
      <c r="R269">
        <v>0.22232384764358715</v>
      </c>
      <c r="S269">
        <v>0.24014783002894885</v>
      </c>
      <c r="T269">
        <v>0.25797181241431055</v>
      </c>
      <c r="U269">
        <v>0.27579579479967226</v>
      </c>
      <c r="V269">
        <v>0.29361977718503396</v>
      </c>
      <c r="W269">
        <v>0.31144375957039566</v>
      </c>
      <c r="X269">
        <v>0.32926774195575736</v>
      </c>
      <c r="Y269">
        <v>0.34709172434111907</v>
      </c>
      <c r="Z269">
        <v>0.36491570672648077</v>
      </c>
      <c r="AA269">
        <v>0.38273968911184247</v>
      </c>
      <c r="AB269">
        <v>0.40056367149720418</v>
      </c>
      <c r="AC269">
        <v>0.41838765388256588</v>
      </c>
      <c r="AD269">
        <v>0.43621163626792758</v>
      </c>
      <c r="AE269">
        <v>0.45403561865328929</v>
      </c>
      <c r="AF269">
        <v>0.47185960103865099</v>
      </c>
      <c r="AG269">
        <v>0.48968358342401269</v>
      </c>
      <c r="AH269">
        <v>0.45</v>
      </c>
      <c r="AI269">
        <v>0.46622689339131074</v>
      </c>
      <c r="AJ269">
        <v>0.48303892471402804</v>
      </c>
      <c r="AK269">
        <v>0.50045719390333443</v>
      </c>
      <c r="AL269">
        <v>0.51850356175307644</v>
      </c>
      <c r="AM269">
        <v>0.53720067735214772</v>
      </c>
      <c r="AN269">
        <v>0.55657200651022154</v>
      </c>
      <c r="AO269">
        <v>0.5766418612085088</v>
      </c>
      <c r="AP269">
        <v>0.59743543011250311</v>
      </c>
      <c r="AQ269">
        <v>0.61897881018500855</v>
      </c>
      <c r="AR269">
        <v>0.64129903943912514</v>
      </c>
      <c r="AS269">
        <v>0.6644241308722999</v>
      </c>
      <c r="AT269">
        <v>0.68838310762403121</v>
      </c>
      <c r="AU269">
        <v>0.71320603940135197</v>
      </c>
      <c r="AV269">
        <v>0.73892408021780687</v>
      </c>
      <c r="AW269">
        <v>0.76556950749328834</v>
      </c>
      <c r="AX269">
        <v>0.79317576256380351</v>
      </c>
      <c r="AY269">
        <v>0.82177749265201339</v>
      </c>
      <c r="AZ269">
        <v>0.85141059435121969</v>
      </c>
      <c r="BA269">
        <v>0.88211225867737464</v>
      </c>
      <c r="BB269">
        <v>0.91392101774565482</v>
      </c>
      <c r="BC269">
        <v>0.94687679313018136</v>
      </c>
      <c r="BD269">
        <v>0.98102094596758049</v>
      </c>
      <c r="BE269">
        <v>1.0163963288672666</v>
      </c>
    </row>
    <row r="270" spans="4:59">
      <c r="D270" t="s">
        <v>225</v>
      </c>
      <c r="E270" t="s">
        <v>22</v>
      </c>
      <c r="F270" t="s">
        <v>19</v>
      </c>
      <c r="G270">
        <v>3.2095606161188034E-2</v>
      </c>
      <c r="H270">
        <v>4.9919588546549744E-2</v>
      </c>
      <c r="I270">
        <v>6.7743570931911454E-2</v>
      </c>
      <c r="J270">
        <v>8.5567553317273171E-2</v>
      </c>
      <c r="K270">
        <v>0.10339153570263487</v>
      </c>
      <c r="L270">
        <v>0.12121551808799658</v>
      </c>
      <c r="M270">
        <v>0.13903950047335828</v>
      </c>
      <c r="N270">
        <v>0.15686348285871998</v>
      </c>
      <c r="O270">
        <v>0.17468746524408169</v>
      </c>
      <c r="P270">
        <v>0.19251144762944339</v>
      </c>
      <c r="Q270">
        <v>0.21033543001480509</v>
      </c>
      <c r="R270">
        <v>0.22815941240016679</v>
      </c>
      <c r="S270">
        <v>0.2459833947855285</v>
      </c>
      <c r="T270">
        <v>0.2638073771708902</v>
      </c>
      <c r="U270">
        <v>0.2816313595562519</v>
      </c>
      <c r="V270">
        <v>0.29945534194161361</v>
      </c>
      <c r="W270">
        <v>0.31727932432697531</v>
      </c>
      <c r="X270">
        <v>0.33510330671233701</v>
      </c>
      <c r="Y270">
        <v>0.35292728909769872</v>
      </c>
      <c r="Z270">
        <v>0.37075127148306042</v>
      </c>
      <c r="AA270">
        <v>0.38857525386842212</v>
      </c>
      <c r="AB270">
        <v>0.40639923625378382</v>
      </c>
      <c r="AC270">
        <v>0.42422321863914553</v>
      </c>
      <c r="AD270">
        <v>0.44204720102450723</v>
      </c>
      <c r="AE270">
        <v>0.45987118340986893</v>
      </c>
      <c r="AF270">
        <v>0.47769516579523064</v>
      </c>
      <c r="AG270">
        <v>0.49551914818059234</v>
      </c>
      <c r="AH270">
        <v>0.55000000000000004</v>
      </c>
      <c r="AI270">
        <v>0.56983286970049096</v>
      </c>
      <c r="AJ270">
        <v>0.59038090798381215</v>
      </c>
      <c r="AK270">
        <v>0.61166990365963114</v>
      </c>
      <c r="AL270">
        <v>0.63372657547598255</v>
      </c>
      <c r="AM270">
        <v>0.65657860565262516</v>
      </c>
      <c r="AN270">
        <v>0.68025467462360423</v>
      </c>
      <c r="AO270">
        <v>0.70478449703262191</v>
      </c>
      <c r="AP270">
        <v>0.73019885902639281</v>
      </c>
      <c r="AQ270">
        <v>0.75652965689278839</v>
      </c>
      <c r="AR270">
        <v>0.78380993709226432</v>
      </c>
      <c r="AS270">
        <v>0.81207393773281122</v>
      </c>
      <c r="AT270">
        <v>0.84135713154048286</v>
      </c>
      <c r="AU270">
        <v>0.87169627037943043</v>
      </c>
      <c r="AV270">
        <v>0.90312943137731971</v>
      </c>
      <c r="AW270">
        <v>0.93569606471401934</v>
      </c>
      <c r="AX270">
        <v>0.96943704313353796</v>
      </c>
      <c r="AY270">
        <v>1.00439471324135</v>
      </c>
      <c r="AZ270">
        <v>1.040612948651491</v>
      </c>
      <c r="BA270">
        <v>1.0781372050501248</v>
      </c>
      <c r="BB270">
        <v>1.1170145772446893</v>
      </c>
      <c r="BC270">
        <v>1.1572938582702217</v>
      </c>
      <c r="BD270">
        <v>1.1990256006270428</v>
      </c>
      <c r="BE270">
        <v>1.2422621797266591</v>
      </c>
    </row>
    <row r="271" spans="4:59">
      <c r="D271" t="s">
        <v>225</v>
      </c>
      <c r="E271" t="s">
        <v>23</v>
      </c>
      <c r="F271" t="s">
        <v>21</v>
      </c>
      <c r="G271">
        <v>1.6339581318423002E-2</v>
      </c>
      <c r="H271">
        <v>3.4163563703784712E-2</v>
      </c>
      <c r="I271">
        <v>5.1987546089146422E-2</v>
      </c>
      <c r="J271">
        <v>6.9811528474508139E-2</v>
      </c>
      <c r="K271">
        <v>8.7635510859869842E-2</v>
      </c>
      <c r="L271">
        <v>0.10545949324523154</v>
      </c>
      <c r="M271">
        <v>0.12328347563059325</v>
      </c>
      <c r="N271">
        <v>0.14110745801595495</v>
      </c>
      <c r="O271">
        <v>0.15893144040131665</v>
      </c>
      <c r="P271">
        <v>0.17675542278667836</v>
      </c>
      <c r="Q271">
        <v>0.19457940517204006</v>
      </c>
      <c r="R271">
        <v>0.21240338755740176</v>
      </c>
      <c r="S271">
        <v>0.23022736994276347</v>
      </c>
      <c r="T271">
        <v>0.24805135232812517</v>
      </c>
      <c r="U271">
        <v>0.2658753347134869</v>
      </c>
      <c r="V271">
        <v>0.2836993170988486</v>
      </c>
      <c r="W271">
        <v>0.30152329948421031</v>
      </c>
      <c r="X271">
        <v>0.31934728186957201</v>
      </c>
      <c r="Y271">
        <v>0.33717126425493371</v>
      </c>
      <c r="Z271">
        <v>0.35499524664029541</v>
      </c>
      <c r="AA271">
        <v>0.37281922902565712</v>
      </c>
      <c r="AB271">
        <v>0.39064321141101882</v>
      </c>
      <c r="AC271">
        <v>0.40846719379638052</v>
      </c>
      <c r="AD271">
        <v>0.42629117618174223</v>
      </c>
      <c r="AE271">
        <v>0.44411515856710393</v>
      </c>
      <c r="AF271">
        <v>0.46193914095246563</v>
      </c>
      <c r="AG271">
        <v>0.47976312333782734</v>
      </c>
      <c r="AH271">
        <v>0.28000000000000003</v>
      </c>
      <c r="AI271">
        <v>0.29009673366570449</v>
      </c>
      <c r="AJ271">
        <v>0.30055755315539523</v>
      </c>
      <c r="AK271">
        <v>0.31139558731763034</v>
      </c>
      <c r="AL271">
        <v>0.32262443842413652</v>
      </c>
      <c r="AM271">
        <v>0.33425819924133643</v>
      </c>
      <c r="AN271">
        <v>0.34631147071747126</v>
      </c>
      <c r="AO271">
        <v>0.35879938030751668</v>
      </c>
      <c r="AP271">
        <v>0.37173760095889097</v>
      </c>
      <c r="AQ271">
        <v>0.38514237078178326</v>
      </c>
      <c r="AR271">
        <v>0.39903051342878915</v>
      </c>
      <c r="AS271">
        <v>0.41341945920943124</v>
      </c>
      <c r="AT271">
        <v>0.42832726696606405</v>
      </c>
      <c r="AU271">
        <v>0.44377264673861916</v>
      </c>
      <c r="AV271">
        <v>0.45977498324663552</v>
      </c>
      <c r="AW271">
        <v>0.47635436021804622</v>
      </c>
      <c r="AX271">
        <v>0.49353158559525567</v>
      </c>
      <c r="AY271">
        <v>0.5113282176501418</v>
      </c>
      <c r="AZ271">
        <v>0.52976659204075904</v>
      </c>
      <c r="BA271">
        <v>0.54886984984369991</v>
      </c>
      <c r="BB271">
        <v>0.5686619665972964</v>
      </c>
      <c r="BC271">
        <v>0.58916778239211287</v>
      </c>
      <c r="BD271">
        <v>0.61041303304649452</v>
      </c>
      <c r="BE271">
        <v>0.63242438240629917</v>
      </c>
    </row>
    <row r="272" spans="4:59">
      <c r="D272" t="s">
        <v>225</v>
      </c>
      <c r="E272" t="s">
        <v>23</v>
      </c>
      <c r="F272" t="s">
        <v>20</v>
      </c>
      <c r="G272">
        <v>1.6339581318423002E-2</v>
      </c>
      <c r="H272">
        <v>3.4163563703784712E-2</v>
      </c>
      <c r="I272">
        <v>5.1987546089146422E-2</v>
      </c>
      <c r="J272">
        <v>6.9811528474508139E-2</v>
      </c>
      <c r="K272">
        <v>8.7635510859869842E-2</v>
      </c>
      <c r="L272">
        <v>0.10545949324523154</v>
      </c>
      <c r="M272">
        <v>0.12328347563059325</v>
      </c>
      <c r="N272">
        <v>0.14110745801595495</v>
      </c>
      <c r="O272">
        <v>0.15893144040131665</v>
      </c>
      <c r="P272">
        <v>0.17675542278667836</v>
      </c>
      <c r="Q272">
        <v>0.19457940517204006</v>
      </c>
      <c r="R272">
        <v>0.21240338755740176</v>
      </c>
      <c r="S272">
        <v>0.23022736994276347</v>
      </c>
      <c r="T272">
        <v>0.24805135232812517</v>
      </c>
      <c r="U272">
        <v>0.2658753347134869</v>
      </c>
      <c r="V272">
        <v>0.2836993170988486</v>
      </c>
      <c r="W272">
        <v>0.30152329948421031</v>
      </c>
      <c r="X272">
        <v>0.31934728186957201</v>
      </c>
      <c r="Y272">
        <v>0.33717126425493371</v>
      </c>
      <c r="Z272">
        <v>0.35499524664029541</v>
      </c>
      <c r="AA272">
        <v>0.37281922902565712</v>
      </c>
      <c r="AB272">
        <v>0.39064321141101882</v>
      </c>
      <c r="AC272">
        <v>0.40846719379638052</v>
      </c>
      <c r="AD272">
        <v>0.42629117618174223</v>
      </c>
      <c r="AE272">
        <v>0.44411515856710393</v>
      </c>
      <c r="AF272">
        <v>0.46193914095246563</v>
      </c>
      <c r="AG272">
        <v>0.47976312333782734</v>
      </c>
      <c r="AH272">
        <v>0.28000000000000003</v>
      </c>
      <c r="AI272">
        <v>0.29009673366570449</v>
      </c>
      <c r="AJ272">
        <v>0.30055755315539523</v>
      </c>
      <c r="AK272">
        <v>0.31139558731763034</v>
      </c>
      <c r="AL272">
        <v>0.32262443842413652</v>
      </c>
      <c r="AM272">
        <v>0.33425819924133643</v>
      </c>
      <c r="AN272">
        <v>0.34631147071747126</v>
      </c>
      <c r="AO272">
        <v>0.35879938030751668</v>
      </c>
      <c r="AP272">
        <v>0.37173760095889097</v>
      </c>
      <c r="AQ272">
        <v>0.38514237078178326</v>
      </c>
      <c r="AR272">
        <v>0.39903051342878915</v>
      </c>
      <c r="AS272">
        <v>0.41341945920943124</v>
      </c>
      <c r="AT272">
        <v>0.42832726696606405</v>
      </c>
      <c r="AU272">
        <v>0.44377264673861916</v>
      </c>
      <c r="AV272">
        <v>0.45977498324663552</v>
      </c>
      <c r="AW272">
        <v>0.47635436021804622</v>
      </c>
      <c r="AX272">
        <v>0.49353158559525567</v>
      </c>
      <c r="AY272">
        <v>0.5113282176501418</v>
      </c>
      <c r="AZ272">
        <v>0.52976659204075904</v>
      </c>
      <c r="BA272">
        <v>0.54886984984369991</v>
      </c>
      <c r="BB272">
        <v>0.5686619665972964</v>
      </c>
      <c r="BC272">
        <v>0.58916778239211287</v>
      </c>
      <c r="BD272">
        <v>0.61041303304649452</v>
      </c>
      <c r="BE272">
        <v>0.63242438240629917</v>
      </c>
    </row>
    <row r="273" spans="4:59">
      <c r="D273" t="s">
        <v>225</v>
      </c>
      <c r="E273" t="s">
        <v>23</v>
      </c>
      <c r="F273" t="s">
        <v>5</v>
      </c>
      <c r="G273">
        <v>1.6339581318423002E-2</v>
      </c>
      <c r="H273">
        <v>3.4163563703784712E-2</v>
      </c>
      <c r="I273">
        <v>5.1987546089146422E-2</v>
      </c>
      <c r="J273">
        <v>6.9811528474508139E-2</v>
      </c>
      <c r="K273">
        <v>8.7635510859869842E-2</v>
      </c>
      <c r="L273">
        <v>0.10545949324523154</v>
      </c>
      <c r="M273">
        <v>0.12328347563059325</v>
      </c>
      <c r="N273">
        <v>0.14110745801595495</v>
      </c>
      <c r="O273">
        <v>0.15893144040131665</v>
      </c>
      <c r="P273">
        <v>0.17675542278667836</v>
      </c>
      <c r="Q273">
        <v>0.19457940517204006</v>
      </c>
      <c r="R273">
        <v>0.21240338755740176</v>
      </c>
      <c r="S273">
        <v>0.23022736994276347</v>
      </c>
      <c r="T273">
        <v>0.24805135232812517</v>
      </c>
      <c r="U273">
        <v>0.2658753347134869</v>
      </c>
      <c r="V273">
        <v>0.2836993170988486</v>
      </c>
      <c r="W273">
        <v>0.30152329948421031</v>
      </c>
      <c r="X273">
        <v>0.31934728186957201</v>
      </c>
      <c r="Y273">
        <v>0.33717126425493371</v>
      </c>
      <c r="Z273">
        <v>0.35499524664029541</v>
      </c>
      <c r="AA273">
        <v>0.37281922902565712</v>
      </c>
      <c r="AB273">
        <v>0.39064321141101882</v>
      </c>
      <c r="AC273">
        <v>0.40846719379638052</v>
      </c>
      <c r="AD273">
        <v>0.42629117618174223</v>
      </c>
      <c r="AE273">
        <v>0.44411515856710393</v>
      </c>
      <c r="AF273">
        <v>0.46193914095246563</v>
      </c>
      <c r="AG273">
        <v>0.47976312333782734</v>
      </c>
      <c r="AH273">
        <v>0.28000000000000003</v>
      </c>
      <c r="AI273">
        <v>0.29009673366570449</v>
      </c>
      <c r="AJ273">
        <v>0.30055755315539523</v>
      </c>
      <c r="AK273">
        <v>0.31139558731763034</v>
      </c>
      <c r="AL273">
        <v>0.32262443842413652</v>
      </c>
      <c r="AM273">
        <v>0.33425819924133643</v>
      </c>
      <c r="AN273">
        <v>0.34631147071747126</v>
      </c>
      <c r="AO273">
        <v>0.35879938030751668</v>
      </c>
      <c r="AP273">
        <v>0.37173760095889097</v>
      </c>
      <c r="AQ273">
        <v>0.38514237078178326</v>
      </c>
      <c r="AR273">
        <v>0.39903051342878915</v>
      </c>
      <c r="AS273">
        <v>0.41341945920943124</v>
      </c>
      <c r="AT273">
        <v>0.42832726696606405</v>
      </c>
      <c r="AU273">
        <v>0.44377264673861916</v>
      </c>
      <c r="AV273">
        <v>0.45977498324663552</v>
      </c>
      <c r="AW273">
        <v>0.47635436021804622</v>
      </c>
      <c r="AX273">
        <v>0.49353158559525567</v>
      </c>
      <c r="AY273">
        <v>0.5113282176501418</v>
      </c>
      <c r="AZ273">
        <v>0.52976659204075904</v>
      </c>
      <c r="BA273">
        <v>0.54886984984369991</v>
      </c>
      <c r="BB273">
        <v>0.5686619665972964</v>
      </c>
      <c r="BC273">
        <v>0.58916778239211287</v>
      </c>
      <c r="BD273">
        <v>0.61041303304649452</v>
      </c>
      <c r="BE273">
        <v>0.63242438240629917</v>
      </c>
    </row>
    <row r="274" spans="4:59">
      <c r="D274" t="s">
        <v>225</v>
      </c>
      <c r="E274" t="s">
        <v>23</v>
      </c>
      <c r="F274" t="s">
        <v>19</v>
      </c>
      <c r="G274">
        <v>1.6339581318423002E-2</v>
      </c>
      <c r="H274">
        <v>3.4163563703784712E-2</v>
      </c>
      <c r="I274">
        <v>5.1987546089146422E-2</v>
      </c>
      <c r="J274">
        <v>6.9811528474508139E-2</v>
      </c>
      <c r="K274">
        <v>8.7635510859869842E-2</v>
      </c>
      <c r="L274">
        <v>0.10545949324523154</v>
      </c>
      <c r="M274">
        <v>0.12328347563059325</v>
      </c>
      <c r="N274">
        <v>0.14110745801595495</v>
      </c>
      <c r="O274">
        <v>0.15893144040131665</v>
      </c>
      <c r="P274">
        <v>0.17675542278667836</v>
      </c>
      <c r="Q274">
        <v>0.19457940517204006</v>
      </c>
      <c r="R274">
        <v>0.21240338755740176</v>
      </c>
      <c r="S274">
        <v>0.23022736994276347</v>
      </c>
      <c r="T274">
        <v>0.24805135232812517</v>
      </c>
      <c r="U274">
        <v>0.2658753347134869</v>
      </c>
      <c r="V274">
        <v>0.2836993170988486</v>
      </c>
      <c r="W274">
        <v>0.30152329948421031</v>
      </c>
      <c r="X274">
        <v>0.31934728186957201</v>
      </c>
      <c r="Y274">
        <v>0.33717126425493371</v>
      </c>
      <c r="Z274">
        <v>0.35499524664029541</v>
      </c>
      <c r="AA274">
        <v>0.37281922902565712</v>
      </c>
      <c r="AB274">
        <v>0.39064321141101882</v>
      </c>
      <c r="AC274">
        <v>0.40846719379638052</v>
      </c>
      <c r="AD274">
        <v>0.42629117618174223</v>
      </c>
      <c r="AE274">
        <v>0.44411515856710393</v>
      </c>
      <c r="AF274">
        <v>0.46193914095246563</v>
      </c>
      <c r="AG274">
        <v>0.47976312333782734</v>
      </c>
      <c r="AH274">
        <v>0.28000000000000003</v>
      </c>
      <c r="AI274">
        <v>0.29009673366570449</v>
      </c>
      <c r="AJ274">
        <v>0.30055755315539523</v>
      </c>
      <c r="AK274">
        <v>0.31139558731763034</v>
      </c>
      <c r="AL274">
        <v>0.32262443842413652</v>
      </c>
      <c r="AM274">
        <v>0.33425819924133643</v>
      </c>
      <c r="AN274">
        <v>0.34631147071747126</v>
      </c>
      <c r="AO274">
        <v>0.35879938030751668</v>
      </c>
      <c r="AP274">
        <v>0.37173760095889097</v>
      </c>
      <c r="AQ274">
        <v>0.38514237078178326</v>
      </c>
      <c r="AR274">
        <v>0.39903051342878915</v>
      </c>
      <c r="AS274">
        <v>0.41341945920943124</v>
      </c>
      <c r="AT274">
        <v>0.42832726696606405</v>
      </c>
      <c r="AU274">
        <v>0.44377264673861916</v>
      </c>
      <c r="AV274">
        <v>0.45977498324663552</v>
      </c>
      <c r="AW274">
        <v>0.47635436021804622</v>
      </c>
      <c r="AX274">
        <v>0.49353158559525567</v>
      </c>
      <c r="AY274">
        <v>0.5113282176501418</v>
      </c>
      <c r="AZ274">
        <v>0.52976659204075904</v>
      </c>
      <c r="BA274">
        <v>0.54886984984369991</v>
      </c>
      <c r="BB274">
        <v>0.5686619665972964</v>
      </c>
      <c r="BC274">
        <v>0.58916778239211287</v>
      </c>
      <c r="BD274">
        <v>0.61041303304649452</v>
      </c>
      <c r="BE274">
        <v>0.63242438240629917</v>
      </c>
    </row>
    <row r="275" spans="4:59">
      <c r="D275" t="s">
        <v>225</v>
      </c>
      <c r="E275" t="s">
        <v>24</v>
      </c>
      <c r="F275" t="s">
        <v>21</v>
      </c>
      <c r="G275">
        <v>8.8700584300010557E-2</v>
      </c>
      <c r="H275">
        <v>0.10652456668537227</v>
      </c>
      <c r="I275">
        <v>0.12434854907073398</v>
      </c>
      <c r="J275">
        <v>0.14217253145609568</v>
      </c>
      <c r="K275">
        <v>0.15999651384145738</v>
      </c>
      <c r="L275">
        <v>0.17782049622681909</v>
      </c>
      <c r="M275">
        <v>0.19564447861218079</v>
      </c>
      <c r="N275">
        <v>0.21346846099754249</v>
      </c>
      <c r="O275">
        <v>0.23129244338290419</v>
      </c>
      <c r="P275">
        <v>0.2491164257682659</v>
      </c>
      <c r="Q275">
        <v>0.26694040815362763</v>
      </c>
      <c r="R275">
        <v>0.28476439053898933</v>
      </c>
      <c r="S275">
        <v>0.30258837292435103</v>
      </c>
      <c r="T275">
        <v>0.32041235530971274</v>
      </c>
      <c r="U275">
        <v>0.33823633769507444</v>
      </c>
      <c r="V275">
        <v>0.35606032008043614</v>
      </c>
      <c r="W275">
        <v>0.37388430246579785</v>
      </c>
      <c r="X275">
        <v>0.39170828485115955</v>
      </c>
      <c r="Y275">
        <v>0.40953226723652125</v>
      </c>
      <c r="Z275">
        <v>0.42735624962188296</v>
      </c>
      <c r="AA275">
        <v>0.44518023200724466</v>
      </c>
      <c r="AB275">
        <v>0.46300421439260636</v>
      </c>
      <c r="AC275">
        <v>0.48082819677796806</v>
      </c>
      <c r="AD275">
        <v>0.49865217916332977</v>
      </c>
      <c r="AE275">
        <v>0.51647616154869147</v>
      </c>
      <c r="AF275">
        <v>0.53430014393405323</v>
      </c>
      <c r="AG275">
        <v>0.55212412631941499</v>
      </c>
      <c r="AH275">
        <v>1.52</v>
      </c>
      <c r="AI275">
        <v>1.5474054199497693</v>
      </c>
      <c r="AJ275">
        <v>1.5753049563749486</v>
      </c>
      <c r="AK275">
        <v>1.6037075181370593</v>
      </c>
      <c r="AL275">
        <v>1.6326221747233409</v>
      </c>
      <c r="AM275">
        <v>1.6620581591428136</v>
      </c>
      <c r="AN275">
        <v>1.6920248708745564</v>
      </c>
      <c r="AO275">
        <v>1.7225318788691428</v>
      </c>
      <c r="AP275">
        <v>1.7535889246041914</v>
      </c>
      <c r="AQ275">
        <v>1.7852059251950085</v>
      </c>
      <c r="AR275">
        <v>1.8173929765613148</v>
      </c>
      <c r="AS275">
        <v>1.8501603566510674</v>
      </c>
      <c r="AT275">
        <v>1.8835185287224077</v>
      </c>
      <c r="AU275">
        <v>1.9174781446847819</v>
      </c>
      <c r="AV275">
        <v>1.9520500485003023</v>
      </c>
      <c r="AW275">
        <v>1.9872452796464326</v>
      </c>
      <c r="AX275">
        <v>2.0230750766411081</v>
      </c>
      <c r="AY275">
        <v>2.0595508806314116</v>
      </c>
      <c r="AZ275">
        <v>2.0966843390469516</v>
      </c>
      <c r="BA275">
        <v>2.1344873093191135</v>
      </c>
      <c r="BB275">
        <v>2.1729718626673655</v>
      </c>
      <c r="BC275">
        <v>2.2121502879538335</v>
      </c>
      <c r="BD275">
        <v>2.2520350956073716</v>
      </c>
      <c r="BE275">
        <v>2.2926390216183838</v>
      </c>
    </row>
    <row r="276" spans="4:59">
      <c r="D276" t="s">
        <v>225</v>
      </c>
      <c r="E276" t="s">
        <v>24</v>
      </c>
      <c r="F276" t="s">
        <v>20</v>
      </c>
      <c r="G276">
        <v>7.2361002981587569E-2</v>
      </c>
      <c r="H276">
        <v>9.0184985366949272E-2</v>
      </c>
      <c r="I276">
        <v>0.10800896775231097</v>
      </c>
      <c r="J276">
        <v>0.12583295013767268</v>
      </c>
      <c r="K276">
        <v>0.14365693252303438</v>
      </c>
      <c r="L276">
        <v>0.16148091490839608</v>
      </c>
      <c r="M276">
        <v>0.17930489729375779</v>
      </c>
      <c r="N276">
        <v>0.19712887967911949</v>
      </c>
      <c r="O276">
        <v>0.21495286206448119</v>
      </c>
      <c r="P276">
        <v>0.2327768444498429</v>
      </c>
      <c r="Q276">
        <v>0.25060082683520463</v>
      </c>
      <c r="R276">
        <v>0.26842480922056633</v>
      </c>
      <c r="S276">
        <v>0.28624879160592803</v>
      </c>
      <c r="T276">
        <v>0.30407277399128974</v>
      </c>
      <c r="U276">
        <v>0.32189675637665144</v>
      </c>
      <c r="V276">
        <v>0.33972073876201314</v>
      </c>
      <c r="W276">
        <v>0.35754472114737484</v>
      </c>
      <c r="X276">
        <v>0.37536870353273655</v>
      </c>
      <c r="Y276">
        <v>0.39319268591809825</v>
      </c>
      <c r="Z276">
        <v>0.41101666830345995</v>
      </c>
      <c r="AA276">
        <v>0.42884065068882166</v>
      </c>
      <c r="AB276">
        <v>0.44666463307418336</v>
      </c>
      <c r="AC276">
        <v>0.46448861545954506</v>
      </c>
      <c r="AD276">
        <v>0.48231259784490677</v>
      </c>
      <c r="AE276">
        <v>0.50013658023026852</v>
      </c>
      <c r="AF276">
        <v>0.51796056261563028</v>
      </c>
      <c r="AG276">
        <v>0.53578454500099204</v>
      </c>
      <c r="AH276">
        <v>1.24</v>
      </c>
      <c r="AI276">
        <v>1.262357053116917</v>
      </c>
      <c r="AJ276">
        <v>1.2851172012532475</v>
      </c>
      <c r="AK276">
        <v>1.3082877121644432</v>
      </c>
      <c r="AL276">
        <v>1.3318759846427257</v>
      </c>
      <c r="AM276">
        <v>1.355889550879664</v>
      </c>
      <c r="AN276">
        <v>1.380336078871349</v>
      </c>
      <c r="AO276">
        <v>1.4052233748669327</v>
      </c>
      <c r="AP276">
        <v>1.4305593858613144</v>
      </c>
      <c r="AQ276">
        <v>1.4563522021327704</v>
      </c>
      <c r="AR276">
        <v>1.4826100598263361</v>
      </c>
      <c r="AS276">
        <v>1.5093413435837659</v>
      </c>
      <c r="AT276">
        <v>1.536554589220912</v>
      </c>
      <c r="AU276">
        <v>1.5642584864533753</v>
      </c>
      <c r="AV276">
        <v>1.5924618816712997</v>
      </c>
      <c r="AW276">
        <v>1.6211737807641955</v>
      </c>
      <c r="AX276">
        <v>1.6504033519966941</v>
      </c>
      <c r="AY276">
        <v>1.6801599289361522</v>
      </c>
      <c r="AZ276">
        <v>1.71045301343304</v>
      </c>
      <c r="BA276">
        <v>1.7412922786550669</v>
      </c>
      <c r="BB276">
        <v>1.7726875721760094</v>
      </c>
      <c r="BC276">
        <v>1.8046489191202333</v>
      </c>
      <c r="BD276">
        <v>1.837186525363909</v>
      </c>
      <c r="BE276">
        <v>1.8703107807939454</v>
      </c>
    </row>
    <row r="277" spans="4:59">
      <c r="D277" t="s">
        <v>225</v>
      </c>
      <c r="E277" t="s">
        <v>24</v>
      </c>
      <c r="F277" t="s">
        <v>5</v>
      </c>
      <c r="G277">
        <v>8.7533471348694644E-2</v>
      </c>
      <c r="H277">
        <v>0.10535745373405636</v>
      </c>
      <c r="I277">
        <v>0.12318143611941806</v>
      </c>
      <c r="J277">
        <v>0.14100541850477977</v>
      </c>
      <c r="K277">
        <v>0.15882940089014147</v>
      </c>
      <c r="L277">
        <v>0.17665338327550317</v>
      </c>
      <c r="M277">
        <v>0.19447736566086488</v>
      </c>
      <c r="N277">
        <v>0.21230134804622658</v>
      </c>
      <c r="O277">
        <v>0.23012533043158828</v>
      </c>
      <c r="P277">
        <v>0.24794931281694998</v>
      </c>
      <c r="Q277">
        <v>0.26577329520231169</v>
      </c>
      <c r="R277">
        <v>0.28359727758767339</v>
      </c>
      <c r="S277">
        <v>0.30142125997303509</v>
      </c>
      <c r="T277">
        <v>0.3192452423583968</v>
      </c>
      <c r="U277">
        <v>0.3370692247437585</v>
      </c>
      <c r="V277">
        <v>0.3548932071291202</v>
      </c>
      <c r="W277">
        <v>0.37271718951448191</v>
      </c>
      <c r="X277">
        <v>0.39054117189984361</v>
      </c>
      <c r="Y277">
        <v>0.40836515428520531</v>
      </c>
      <c r="Z277">
        <v>0.42618913667056701</v>
      </c>
      <c r="AA277">
        <v>0.44401311905592872</v>
      </c>
      <c r="AB277">
        <v>0.46183710144129042</v>
      </c>
      <c r="AC277">
        <v>0.47966108382665212</v>
      </c>
      <c r="AD277">
        <v>0.49748506621201383</v>
      </c>
      <c r="AE277">
        <v>0.51530904859737559</v>
      </c>
      <c r="AF277">
        <v>0.53313303098273734</v>
      </c>
      <c r="AG277">
        <v>0.5509570133680991</v>
      </c>
      <c r="AH277">
        <v>1.5</v>
      </c>
      <c r="AI277">
        <v>1.5270448223188513</v>
      </c>
      <c r="AJ277">
        <v>1.5545772595805414</v>
      </c>
      <c r="AK277">
        <v>1.5826061034247296</v>
      </c>
      <c r="AL277">
        <v>1.6111403040032972</v>
      </c>
      <c r="AM277">
        <v>1.6401889728383032</v>
      </c>
      <c r="AN277">
        <v>1.6697613857314706</v>
      </c>
      <c r="AO277">
        <v>1.6998669857261282</v>
      </c>
      <c r="AP277">
        <v>1.7305153861225577</v>
      </c>
      <c r="AQ277">
        <v>1.7617163735477062</v>
      </c>
      <c r="AR277">
        <v>1.7934799110802453</v>
      </c>
      <c r="AS277">
        <v>1.8258161414319749</v>
      </c>
      <c r="AT277">
        <v>1.8587353901865871</v>
      </c>
      <c r="AU277">
        <v>1.8922481690968249</v>
      </c>
      <c r="AV277">
        <v>1.9263651794410883</v>
      </c>
      <c r="AW277">
        <v>1.9610973154405591</v>
      </c>
      <c r="AX277">
        <v>1.9964556677379364</v>
      </c>
      <c r="AY277">
        <v>2.0324515269388934</v>
      </c>
      <c r="AZ277">
        <v>2.0690963872173866</v>
      </c>
      <c r="BA277">
        <v>2.1064019499859672</v>
      </c>
      <c r="BB277">
        <v>2.1443801276322687</v>
      </c>
      <c r="BC277">
        <v>2.1830430473228621</v>
      </c>
      <c r="BD277">
        <v>2.2224030548756954</v>
      </c>
      <c r="BE277">
        <v>2.2624727187023521</v>
      </c>
    </row>
    <row r="278" spans="4:59">
      <c r="D278" t="s">
        <v>225</v>
      </c>
      <c r="E278" t="s">
        <v>24</v>
      </c>
      <c r="F278" t="s">
        <v>19</v>
      </c>
      <c r="G278">
        <v>6.8859664127639775E-2</v>
      </c>
      <c r="H278">
        <v>8.6683646513001478E-2</v>
      </c>
      <c r="I278">
        <v>0.10450762889836318</v>
      </c>
      <c r="J278">
        <v>0.12233161128372488</v>
      </c>
      <c r="K278">
        <v>0.14015559366908659</v>
      </c>
      <c r="L278">
        <v>0.15797957605444829</v>
      </c>
      <c r="M278">
        <v>0.17580355843980999</v>
      </c>
      <c r="N278">
        <v>0.1936275408251717</v>
      </c>
      <c r="O278">
        <v>0.2114515232105334</v>
      </c>
      <c r="P278">
        <v>0.2292755055958951</v>
      </c>
      <c r="Q278">
        <v>0.2470994879812568</v>
      </c>
      <c r="R278">
        <v>0.26492347036661851</v>
      </c>
      <c r="S278">
        <v>0.28274745275198021</v>
      </c>
      <c r="T278">
        <v>0.30057143513734191</v>
      </c>
      <c r="U278">
        <v>0.31839541752270362</v>
      </c>
      <c r="V278">
        <v>0.33621939990806532</v>
      </c>
      <c r="W278">
        <v>0.35404338229342702</v>
      </c>
      <c r="X278">
        <v>0.37186736467878873</v>
      </c>
      <c r="Y278">
        <v>0.38969134706415043</v>
      </c>
      <c r="Z278">
        <v>0.40751532944951213</v>
      </c>
      <c r="AA278">
        <v>0.42533931183487383</v>
      </c>
      <c r="AB278">
        <v>0.44316329422023554</v>
      </c>
      <c r="AC278">
        <v>0.46098727660559724</v>
      </c>
      <c r="AD278">
        <v>0.47881125899095894</v>
      </c>
      <c r="AE278">
        <v>0.49663524137632065</v>
      </c>
      <c r="AF278">
        <v>0.5144592237616824</v>
      </c>
      <c r="AG278">
        <v>0.53228320614704416</v>
      </c>
      <c r="AH278">
        <v>1.18</v>
      </c>
      <c r="AI278">
        <v>1.201275260224163</v>
      </c>
      <c r="AJ278">
        <v>1.2229341108700258</v>
      </c>
      <c r="AK278">
        <v>1.2449834680274539</v>
      </c>
      <c r="AL278">
        <v>1.2674303724825937</v>
      </c>
      <c r="AM278">
        <v>1.2902819919661317</v>
      </c>
      <c r="AN278">
        <v>1.3135456234420899</v>
      </c>
      <c r="AO278">
        <v>1.3372286954378871</v>
      </c>
      <c r="AP278">
        <v>1.3613387704164117</v>
      </c>
      <c r="AQ278">
        <v>1.3858835471908619</v>
      </c>
      <c r="AR278">
        <v>1.410870863383126</v>
      </c>
      <c r="AS278">
        <v>1.4363086979264865</v>
      </c>
      <c r="AT278">
        <v>1.462205173613448</v>
      </c>
      <c r="AU278">
        <v>1.4885685596895017</v>
      </c>
      <c r="AV278">
        <v>1.5154072744936555</v>
      </c>
      <c r="AW278">
        <v>1.5427298881465725</v>
      </c>
      <c r="AX278">
        <v>1.570545125287176</v>
      </c>
      <c r="AY278">
        <v>1.5988618678585957</v>
      </c>
      <c r="AZ278">
        <v>1.627689157944344</v>
      </c>
      <c r="BA278">
        <v>1.6570362006556276</v>
      </c>
      <c r="BB278">
        <v>1.686912367070718</v>
      </c>
      <c r="BC278">
        <v>1.7173271972273181</v>
      </c>
      <c r="BD278">
        <v>1.7482904031688804</v>
      </c>
      <c r="BE278">
        <v>1.7798118720458505</v>
      </c>
    </row>
    <row r="279" spans="4:59">
      <c r="F279" t="s">
        <v>254</v>
      </c>
      <c r="G279">
        <v>3.132046603055217E-2</v>
      </c>
      <c r="H279">
        <v>4.9152817879411115E-2</v>
      </c>
      <c r="I279">
        <v>6.6980587725563048E-2</v>
      </c>
      <c r="J279">
        <v>8.4807177737617798E-2</v>
      </c>
      <c r="K279">
        <v>0.10262017541448594</v>
      </c>
      <c r="L279">
        <v>0.12046078421016612</v>
      </c>
      <c r="M279">
        <v>0.13835393116740138</v>
      </c>
      <c r="N279">
        <v>0.15626059860522129</v>
      </c>
      <c r="O279">
        <v>0.17420214449751428</v>
      </c>
      <c r="P279">
        <v>0.1921529408338159</v>
      </c>
      <c r="Q279">
        <v>0.21008349183922367</v>
      </c>
      <c r="R279">
        <v>0.22797083011168517</v>
      </c>
      <c r="S279">
        <v>0.24586605394647765</v>
      </c>
      <c r="T279">
        <v>0.26376193891586253</v>
      </c>
      <c r="U279">
        <v>0.28163237162235849</v>
      </c>
      <c r="V279">
        <v>0.29946643439779969</v>
      </c>
      <c r="W279">
        <v>0.31727685086105401</v>
      </c>
      <c r="X279">
        <v>0.33509325190047329</v>
      </c>
      <c r="Y279">
        <v>0.35289814301564471</v>
      </c>
      <c r="Z279">
        <v>0.37069353450378933</v>
      </c>
      <c r="AA279">
        <v>0.3884859413236641</v>
      </c>
      <c r="AB279">
        <v>0.40627552400273381</v>
      </c>
      <c r="AC279">
        <v>0.42406549635216706</v>
      </c>
      <c r="AD279">
        <v>0.44186825360118076</v>
      </c>
      <c r="AE279">
        <v>0.45968390119205887</v>
      </c>
      <c r="AF279">
        <v>0.47749742738302503</v>
      </c>
      <c r="AG279">
        <v>0.49529773149726591</v>
      </c>
      <c r="AH279">
        <v>0.54556230008079043</v>
      </c>
      <c r="AI279">
        <v>0.5619375025159683</v>
      </c>
      <c r="AJ279">
        <v>0.57855674098902643</v>
      </c>
      <c r="AK279">
        <v>0.5955646773968768</v>
      </c>
      <c r="AL279">
        <v>0.61322249468165579</v>
      </c>
      <c r="AM279">
        <v>0.63153740830998784</v>
      </c>
      <c r="AN279">
        <v>0.65048524335957836</v>
      </c>
      <c r="AO279">
        <v>0.67010899234767041</v>
      </c>
      <c r="AP279">
        <v>0.69047035447931293</v>
      </c>
      <c r="AQ279">
        <v>0.71157492605437689</v>
      </c>
      <c r="AR279">
        <v>0.73345439490060871</v>
      </c>
      <c r="AS279">
        <v>0.75613761220457731</v>
      </c>
      <c r="AT279">
        <v>0.7796128464877311</v>
      </c>
      <c r="AU279">
        <v>0.80388858379693351</v>
      </c>
      <c r="AV279">
        <v>0.82896870106057774</v>
      </c>
      <c r="AW279">
        <v>0.85494514831615709</v>
      </c>
      <c r="AX279">
        <v>0.88184393803169769</v>
      </c>
      <c r="AY279">
        <v>0.90969267539592769</v>
      </c>
      <c r="AZ279">
        <v>0.93852549636223037</v>
      </c>
      <c r="BA279">
        <v>0.96836918699426577</v>
      </c>
      <c r="BB279">
        <v>0.99928077277278127</v>
      </c>
      <c r="BC279">
        <v>1.0312972810460923</v>
      </c>
      <c r="BD279">
        <v>1.06446644081968</v>
      </c>
      <c r="BE279">
        <v>1.0988003596692415</v>
      </c>
    </row>
    <row r="281" spans="4:59">
      <c r="D281" t="s">
        <v>237</v>
      </c>
      <c r="E281">
        <v>5</v>
      </c>
      <c r="F281" t="s">
        <v>238</v>
      </c>
      <c r="G281">
        <v>24</v>
      </c>
      <c r="H281">
        <v>24</v>
      </c>
      <c r="I281">
        <v>24</v>
      </c>
      <c r="J281">
        <v>24</v>
      </c>
      <c r="K281">
        <v>24</v>
      </c>
      <c r="L281">
        <v>24</v>
      </c>
      <c r="M281">
        <v>24</v>
      </c>
      <c r="N281">
        <v>24</v>
      </c>
      <c r="O281">
        <v>24</v>
      </c>
      <c r="P281">
        <v>24</v>
      </c>
      <c r="Q281">
        <v>24</v>
      </c>
      <c r="R281">
        <v>20</v>
      </c>
      <c r="S281">
        <v>16</v>
      </c>
      <c r="T281">
        <v>12</v>
      </c>
      <c r="U281">
        <v>10</v>
      </c>
      <c r="V281">
        <v>13.714285714285715</v>
      </c>
      <c r="W281">
        <v>17.428571428571431</v>
      </c>
      <c r="X281">
        <v>21.142857142857146</v>
      </c>
      <c r="Y281">
        <v>24.857142857142861</v>
      </c>
      <c r="Z281">
        <v>28.571428571428577</v>
      </c>
      <c r="AA281">
        <v>32.285714285714292</v>
      </c>
      <c r="AB281">
        <v>36</v>
      </c>
      <c r="AC281">
        <v>60.75</v>
      </c>
      <c r="AD281">
        <v>85.5</v>
      </c>
      <c r="AE281">
        <v>110.25</v>
      </c>
      <c r="AF281">
        <v>135</v>
      </c>
      <c r="AG281">
        <v>126.67000986959629</v>
      </c>
      <c r="AH281">
        <v>118.85401037306386</v>
      </c>
      <c r="AI281">
        <v>111.52028642220073</v>
      </c>
      <c r="AJ281">
        <v>104.63907986489164</v>
      </c>
      <c r="AK281">
        <v>98.182468735046655</v>
      </c>
      <c r="AL281">
        <v>92.124253953256954</v>
      </c>
      <c r="AM281">
        <v>86.439853018431506</v>
      </c>
      <c r="AN281">
        <v>81.106200259045721</v>
      </c>
      <c r="AO281">
        <v>76.101653239250183</v>
      </c>
      <c r="AP281">
        <v>71.405904940062328</v>
      </c>
      <c r="AQ281">
        <v>66.999901359297411</v>
      </c>
      <c r="AR281">
        <v>62.865764195882825</v>
      </c>
      <c r="AS281">
        <v>58.986718304831044</v>
      </c>
      <c r="AT281">
        <v>55.347023628504033</v>
      </c>
      <c r="AU281">
        <v>51.931911327965814</v>
      </c>
      <c r="AV281">
        <v>48.72752385526244</v>
      </c>
      <c r="AW281">
        <v>45.72085872345987</v>
      </c>
      <c r="AX281">
        <v>42.899715746274659</v>
      </c>
      <c r="AY281">
        <v>40.252647533211011</v>
      </c>
      <c r="AZ281">
        <v>37.768913039327551</v>
      </c>
      <c r="BA281">
        <v>35.438433981152187</v>
      </c>
      <c r="BB281">
        <v>33.251753941893213</v>
      </c>
      <c r="BC281">
        <v>31.200000000007414</v>
      </c>
      <c r="BD281">
        <v>29.274846725424766</v>
      </c>
      <c r="BE281">
        <v>27.468482397336842</v>
      </c>
    </row>
    <row r="282" spans="4:59">
      <c r="D282" t="s">
        <v>225</v>
      </c>
      <c r="E282" t="s">
        <v>230</v>
      </c>
      <c r="F282" t="s">
        <v>247</v>
      </c>
      <c r="G282">
        <v>24</v>
      </c>
      <c r="H282">
        <v>24</v>
      </c>
      <c r="I282">
        <v>24</v>
      </c>
      <c r="J282">
        <v>24</v>
      </c>
      <c r="K282">
        <v>24</v>
      </c>
      <c r="L282">
        <v>24</v>
      </c>
      <c r="M282">
        <v>24</v>
      </c>
      <c r="N282">
        <v>24</v>
      </c>
      <c r="O282">
        <v>24</v>
      </c>
      <c r="P282">
        <v>24</v>
      </c>
      <c r="Q282">
        <v>24</v>
      </c>
      <c r="R282">
        <v>21.700000000000003</v>
      </c>
      <c r="S282">
        <v>20.8</v>
      </c>
      <c r="T282">
        <v>19.5</v>
      </c>
      <c r="U282">
        <v>18.05</v>
      </c>
      <c r="V282">
        <v>17.114285714285714</v>
      </c>
      <c r="W282">
        <v>16.550000000000004</v>
      </c>
      <c r="X282">
        <v>16.357142857142861</v>
      </c>
      <c r="Y282">
        <v>16.535714285714288</v>
      </c>
      <c r="Z282">
        <v>17.085714285714289</v>
      </c>
      <c r="AA282">
        <v>18.407142857142858</v>
      </c>
      <c r="AB282">
        <v>20.5</v>
      </c>
      <c r="AC282">
        <v>25.993750000000002</v>
      </c>
      <c r="AD282">
        <v>34.162500000000001</v>
      </c>
      <c r="AE282">
        <v>44.434821428571439</v>
      </c>
      <c r="AF282">
        <v>56.81071428571429</v>
      </c>
      <c r="AG282">
        <v>67.155179805128114</v>
      </c>
      <c r="AH282">
        <v>76.359466569306903</v>
      </c>
      <c r="AI282">
        <v>84.471009255612529</v>
      </c>
      <c r="AJ282">
        <v>91.534315649597531</v>
      </c>
      <c r="AK282">
        <v>97.591147244856074</v>
      </c>
      <c r="AL282">
        <v>100.57711727063703</v>
      </c>
      <c r="AM282">
        <v>100.52899254910955</v>
      </c>
      <c r="AN282">
        <v>97.481271256029487</v>
      </c>
      <c r="AO282">
        <v>91.466322904459616</v>
      </c>
      <c r="AP282">
        <v>85.822518704026521</v>
      </c>
      <c r="AQ282">
        <v>80.526957713130741</v>
      </c>
      <c r="AR282">
        <v>75.55815206141358</v>
      </c>
      <c r="AS282">
        <v>70.895939758131249</v>
      </c>
      <c r="AT282">
        <v>66.5214028805688</v>
      </c>
      <c r="AU282">
        <v>62.416790810526244</v>
      </c>
      <c r="AV282">
        <v>58.565448207391739</v>
      </c>
      <c r="AW282">
        <v>54.951747425538088</v>
      </c>
      <c r="AX282">
        <v>51.561025101810905</v>
      </c>
      <c r="AY282">
        <v>48.379522655799185</v>
      </c>
      <c r="AZ282">
        <v>45.39433046145512</v>
      </c>
      <c r="BA282">
        <v>42.593335463527666</v>
      </c>
      <c r="BB282">
        <v>39.965172026252404</v>
      </c>
      <c r="BC282">
        <v>37.499175814855604</v>
      </c>
      <c r="BD282">
        <v>35.185340522736929</v>
      </c>
      <c r="BE282">
        <v>33.01427726874217</v>
      </c>
      <c r="BF282" t="s">
        <v>244</v>
      </c>
    </row>
    <row r="283" spans="4:59">
      <c r="D283" t="s">
        <v>225</v>
      </c>
      <c r="E283" t="s">
        <v>248</v>
      </c>
      <c r="F283" t="s">
        <v>44</v>
      </c>
      <c r="G283">
        <v>1985</v>
      </c>
      <c r="H283">
        <v>1986</v>
      </c>
      <c r="I283">
        <v>1987</v>
      </c>
      <c r="J283">
        <v>1988</v>
      </c>
      <c r="K283">
        <v>1989</v>
      </c>
      <c r="L283">
        <v>1990</v>
      </c>
      <c r="M283">
        <v>1991</v>
      </c>
      <c r="N283">
        <v>1992</v>
      </c>
      <c r="O283">
        <v>1993</v>
      </c>
      <c r="P283">
        <v>1994</v>
      </c>
      <c r="Q283">
        <v>1995</v>
      </c>
      <c r="R283">
        <v>1996</v>
      </c>
      <c r="S283">
        <v>1997</v>
      </c>
      <c r="T283">
        <v>1998</v>
      </c>
      <c r="U283">
        <v>1999</v>
      </c>
      <c r="V283">
        <v>2000</v>
      </c>
      <c r="W283">
        <v>2001</v>
      </c>
      <c r="X283">
        <v>2002</v>
      </c>
      <c r="Y283">
        <v>2003</v>
      </c>
      <c r="Z283">
        <v>2004</v>
      </c>
      <c r="AA283">
        <v>2005</v>
      </c>
      <c r="AB283">
        <v>2006</v>
      </c>
      <c r="AC283">
        <v>2007</v>
      </c>
      <c r="AD283">
        <v>2008</v>
      </c>
      <c r="AE283">
        <v>2009</v>
      </c>
      <c r="AF283">
        <v>2010</v>
      </c>
      <c r="AG283">
        <v>2011</v>
      </c>
      <c r="AH283">
        <v>2012</v>
      </c>
      <c r="AI283">
        <v>2013</v>
      </c>
      <c r="AJ283">
        <v>2014</v>
      </c>
      <c r="AK283">
        <v>2015</v>
      </c>
      <c r="AL283">
        <v>2016</v>
      </c>
      <c r="AM283">
        <v>2017</v>
      </c>
      <c r="AN283">
        <v>2018</v>
      </c>
      <c r="AO283">
        <v>2019</v>
      </c>
      <c r="AP283">
        <v>2020</v>
      </c>
      <c r="AQ283">
        <v>2021</v>
      </c>
      <c r="AR283">
        <v>2022</v>
      </c>
      <c r="AS283">
        <v>2023</v>
      </c>
      <c r="AT283">
        <v>2024</v>
      </c>
      <c r="AU283">
        <v>2025</v>
      </c>
      <c r="AV283">
        <v>2026</v>
      </c>
      <c r="AW283">
        <v>2027</v>
      </c>
      <c r="AX283">
        <v>2028</v>
      </c>
      <c r="AY283">
        <v>2029</v>
      </c>
      <c r="AZ283">
        <v>2030</v>
      </c>
      <c r="BA283">
        <v>2031</v>
      </c>
      <c r="BB283">
        <v>2032</v>
      </c>
      <c r="BC283">
        <v>2033</v>
      </c>
      <c r="BD283">
        <v>2034</v>
      </c>
      <c r="BE283">
        <v>2035</v>
      </c>
      <c r="BF283">
        <v>-6.1703630595583051E-2</v>
      </c>
      <c r="BG283" t="s">
        <v>262</v>
      </c>
    </row>
    <row r="284" spans="4:59">
      <c r="D284" t="s">
        <v>225</v>
      </c>
      <c r="E284" t="s">
        <v>22</v>
      </c>
      <c r="F284" t="s">
        <v>21</v>
      </c>
      <c r="G284" s="1">
        <v>28.444410334226291</v>
      </c>
      <c r="H284" s="1">
        <v>28.444410334226291</v>
      </c>
      <c r="I284" s="1">
        <v>28.444410334226291</v>
      </c>
      <c r="J284" s="1">
        <v>28.444410334226291</v>
      </c>
      <c r="K284" s="1">
        <v>28.444410334226291</v>
      </c>
      <c r="L284" s="1">
        <v>28.444410334226291</v>
      </c>
      <c r="M284" s="1">
        <v>28.444410334226291</v>
      </c>
      <c r="N284" s="1">
        <v>28.444410334226291</v>
      </c>
      <c r="O284" s="1">
        <v>28.444410334226291</v>
      </c>
      <c r="P284" s="1">
        <v>28.444410334226291</v>
      </c>
      <c r="Q284" s="1">
        <v>28.444410334226291</v>
      </c>
      <c r="R284" s="1">
        <v>25.718487677196272</v>
      </c>
      <c r="S284" s="1">
        <v>24.651822289662785</v>
      </c>
      <c r="T284" s="1">
        <v>23.111083396558861</v>
      </c>
      <c r="U284" s="1">
        <v>21.392566938866022</v>
      </c>
      <c r="V284" s="1">
        <v>20.283573559763745</v>
      </c>
      <c r="W284" s="1">
        <v>19.614791292976882</v>
      </c>
      <c r="X284" s="1">
        <v>19.386220138505422</v>
      </c>
      <c r="Y284" s="1">
        <v>19.597860096349365</v>
      </c>
      <c r="Z284" s="1">
        <v>20.249711166508717</v>
      </c>
      <c r="AA284" s="1">
        <v>21.815846854553914</v>
      </c>
      <c r="AB284" s="1">
        <v>24.296267160484955</v>
      </c>
      <c r="AC284" s="1">
        <v>30.807370463553944</v>
      </c>
      <c r="AD284" s="1">
        <v>40.488840335125232</v>
      </c>
      <c r="AE284" s="1">
        <v>52.663428910098219</v>
      </c>
      <c r="AF284" s="1">
        <v>67.331136188472854</v>
      </c>
      <c r="AG284" s="1">
        <v>79.591228768575448</v>
      </c>
      <c r="AH284" s="1">
        <v>90.5</v>
      </c>
      <c r="AI284" s="1">
        <v>100.11366869220289</v>
      </c>
      <c r="AJ284" s="1">
        <v>108.48498474998929</v>
      </c>
      <c r="AK284" s="1">
        <v>115.66344321752432</v>
      </c>
      <c r="AL284" s="1">
        <v>119.20236641164989</v>
      </c>
      <c r="AM284" s="1">
        <v>119.14532977305205</v>
      </c>
      <c r="AN284" s="1">
        <v>115.53321997952172</v>
      </c>
      <c r="AO284" s="1">
        <v>108.40440085238707</v>
      </c>
      <c r="AP284" s="1">
        <v>101.71545574725587</v>
      </c>
      <c r="AQ284" s="1">
        <v>95.439242839965814</v>
      </c>
      <c r="AR284" s="1">
        <v>89.550295055446412</v>
      </c>
      <c r="AS284" s="1">
        <v>84.024716729619698</v>
      </c>
      <c r="AT284" s="1">
        <v>78.840086647636738</v>
      </c>
      <c r="AU284" s="1">
        <v>73.975367065007219</v>
      </c>
      <c r="AV284" s="1">
        <v>69.410818342455343</v>
      </c>
      <c r="AW284" s="1">
        <v>65.127918848115357</v>
      </c>
      <c r="AX284" s="1">
        <v>61.109289802052132</v>
      </c>
      <c r="AY284" s="1">
        <v>57.338624758147887</v>
      </c>
      <c r="AZ284" s="1">
        <v>53.800623437212387</v>
      </c>
      <c r="BA284" s="1">
        <v>50.48092964283056</v>
      </c>
      <c r="BB284" s="1">
        <v>47.366073008027719</v>
      </c>
      <c r="BC284" s="1">
        <v>44.443414336376968</v>
      </c>
      <c r="BD284" s="1">
        <v>41.701094315758723</v>
      </c>
      <c r="BE284" s="1">
        <v>39.127985396667576</v>
      </c>
    </row>
    <row r="285" spans="4:59">
      <c r="D285" t="s">
        <v>225</v>
      </c>
      <c r="E285" t="s">
        <v>22</v>
      </c>
      <c r="F285" t="s">
        <v>20</v>
      </c>
      <c r="G285" s="1">
        <v>28.444410334226291</v>
      </c>
      <c r="H285" s="1">
        <v>28.444410334226291</v>
      </c>
      <c r="I285" s="1">
        <v>28.444410334226291</v>
      </c>
      <c r="J285" s="1">
        <v>28.444410334226291</v>
      </c>
      <c r="K285" s="1">
        <v>28.444410334226291</v>
      </c>
      <c r="L285" s="1">
        <v>28.444410334226291</v>
      </c>
      <c r="M285" s="1">
        <v>28.444410334226291</v>
      </c>
      <c r="N285" s="1">
        <v>28.444410334226291</v>
      </c>
      <c r="O285" s="1">
        <v>28.444410334226291</v>
      </c>
      <c r="P285" s="1">
        <v>28.444410334226291</v>
      </c>
      <c r="Q285" s="1">
        <v>28.444410334226291</v>
      </c>
      <c r="R285" s="1">
        <v>25.718487677196272</v>
      </c>
      <c r="S285" s="1">
        <v>24.651822289662785</v>
      </c>
      <c r="T285" s="1">
        <v>23.111083396558861</v>
      </c>
      <c r="U285" s="1">
        <v>21.392566938866022</v>
      </c>
      <c r="V285" s="1">
        <v>20.283573559763745</v>
      </c>
      <c r="W285" s="1">
        <v>19.614791292976882</v>
      </c>
      <c r="X285" s="1">
        <v>19.386220138505422</v>
      </c>
      <c r="Y285" s="1">
        <v>19.597860096349365</v>
      </c>
      <c r="Z285" s="1">
        <v>20.249711166508717</v>
      </c>
      <c r="AA285" s="1">
        <v>21.815846854553914</v>
      </c>
      <c r="AB285" s="1">
        <v>24.296267160484955</v>
      </c>
      <c r="AC285" s="1">
        <v>30.807370463553944</v>
      </c>
      <c r="AD285" s="1">
        <v>40.488840335125232</v>
      </c>
      <c r="AE285" s="1">
        <v>52.663428910098219</v>
      </c>
      <c r="AF285" s="1">
        <v>67.331136188472854</v>
      </c>
      <c r="AG285" s="1">
        <v>79.591228768575448</v>
      </c>
      <c r="AH285" s="1">
        <v>90.5</v>
      </c>
      <c r="AI285" s="1">
        <v>100.11366869220289</v>
      </c>
      <c r="AJ285" s="1">
        <v>108.48498474998929</v>
      </c>
      <c r="AK285" s="1">
        <v>115.66344321752432</v>
      </c>
      <c r="AL285" s="1">
        <v>119.20236641164989</v>
      </c>
      <c r="AM285" s="1">
        <v>119.14532977305205</v>
      </c>
      <c r="AN285" s="1">
        <v>115.53321997952172</v>
      </c>
      <c r="AO285" s="1">
        <v>108.40440085238707</v>
      </c>
      <c r="AP285" s="1">
        <v>101.71545574725587</v>
      </c>
      <c r="AQ285" s="1">
        <v>95.439242839965814</v>
      </c>
      <c r="AR285" s="1">
        <v>89.550295055446412</v>
      </c>
      <c r="AS285" s="1">
        <v>84.024716729619698</v>
      </c>
      <c r="AT285" s="1">
        <v>78.840086647636738</v>
      </c>
      <c r="AU285" s="1">
        <v>73.975367065007219</v>
      </c>
      <c r="AV285" s="1">
        <v>69.410818342455343</v>
      </c>
      <c r="AW285" s="1">
        <v>65.127918848115357</v>
      </c>
      <c r="AX285" s="1">
        <v>61.109289802052132</v>
      </c>
      <c r="AY285" s="1">
        <v>57.338624758147887</v>
      </c>
      <c r="AZ285" s="1">
        <v>53.800623437212387</v>
      </c>
      <c r="BA285" s="1">
        <v>50.48092964283056</v>
      </c>
      <c r="BB285" s="1">
        <v>47.366073008027719</v>
      </c>
      <c r="BC285" s="1">
        <v>44.443414336376968</v>
      </c>
      <c r="BD285" s="1">
        <v>41.701094315758723</v>
      </c>
      <c r="BE285" s="1">
        <v>39.127985396667576</v>
      </c>
    </row>
    <row r="286" spans="4:59">
      <c r="D286" t="s">
        <v>225</v>
      </c>
      <c r="E286" t="s">
        <v>22</v>
      </c>
      <c r="F286" t="s">
        <v>5</v>
      </c>
      <c r="G286" s="1">
        <v>28.444410334226291</v>
      </c>
      <c r="H286" s="1">
        <v>28.444410334226291</v>
      </c>
      <c r="I286" s="1">
        <v>28.444410334226291</v>
      </c>
      <c r="J286" s="1">
        <v>28.444410334226291</v>
      </c>
      <c r="K286" s="1">
        <v>28.444410334226291</v>
      </c>
      <c r="L286" s="1">
        <v>28.444410334226291</v>
      </c>
      <c r="M286" s="1">
        <v>28.444410334226291</v>
      </c>
      <c r="N286" s="1">
        <v>28.444410334226291</v>
      </c>
      <c r="O286" s="1">
        <v>28.444410334226291</v>
      </c>
      <c r="P286" s="1">
        <v>28.444410334226291</v>
      </c>
      <c r="Q286" s="1">
        <v>28.444410334226291</v>
      </c>
      <c r="R286" s="1">
        <v>25.718487677196272</v>
      </c>
      <c r="S286" s="1">
        <v>24.651822289662785</v>
      </c>
      <c r="T286" s="1">
        <v>23.111083396558861</v>
      </c>
      <c r="U286" s="1">
        <v>21.392566938866022</v>
      </c>
      <c r="V286" s="1">
        <v>20.283573559763745</v>
      </c>
      <c r="W286" s="1">
        <v>19.614791292976882</v>
      </c>
      <c r="X286" s="1">
        <v>19.386220138505422</v>
      </c>
      <c r="Y286" s="1">
        <v>19.597860096349365</v>
      </c>
      <c r="Z286" s="1">
        <v>20.249711166508717</v>
      </c>
      <c r="AA286" s="1">
        <v>21.815846854553914</v>
      </c>
      <c r="AB286" s="1">
        <v>24.296267160484955</v>
      </c>
      <c r="AC286" s="1">
        <v>30.807370463553944</v>
      </c>
      <c r="AD286" s="1">
        <v>40.488840335125232</v>
      </c>
      <c r="AE286" s="1">
        <v>52.663428910098219</v>
      </c>
      <c r="AF286" s="1">
        <v>67.331136188472854</v>
      </c>
      <c r="AG286" s="1">
        <v>79.591228768575448</v>
      </c>
      <c r="AH286" s="1">
        <v>90.5</v>
      </c>
      <c r="AI286" s="1">
        <v>100.11366869220289</v>
      </c>
      <c r="AJ286" s="1">
        <v>108.48498474998929</v>
      </c>
      <c r="AK286" s="1">
        <v>115.66344321752432</v>
      </c>
      <c r="AL286" s="1">
        <v>119.20236641164989</v>
      </c>
      <c r="AM286" s="1">
        <v>119.14532977305205</v>
      </c>
      <c r="AN286" s="1">
        <v>115.53321997952172</v>
      </c>
      <c r="AO286" s="1">
        <v>108.40440085238707</v>
      </c>
      <c r="AP286" s="1">
        <v>101.71545574725587</v>
      </c>
      <c r="AQ286" s="1">
        <v>95.439242839965814</v>
      </c>
      <c r="AR286" s="1">
        <v>89.550295055446412</v>
      </c>
      <c r="AS286" s="1">
        <v>84.024716729619698</v>
      </c>
      <c r="AT286" s="1">
        <v>78.840086647636738</v>
      </c>
      <c r="AU286" s="1">
        <v>73.975367065007219</v>
      </c>
      <c r="AV286" s="1">
        <v>69.410818342455343</v>
      </c>
      <c r="AW286" s="1">
        <v>65.127918848115357</v>
      </c>
      <c r="AX286" s="1">
        <v>61.109289802052132</v>
      </c>
      <c r="AY286" s="1">
        <v>57.338624758147887</v>
      </c>
      <c r="AZ286" s="1">
        <v>53.800623437212387</v>
      </c>
      <c r="BA286" s="1">
        <v>50.48092964283056</v>
      </c>
      <c r="BB286" s="1">
        <v>47.366073008027719</v>
      </c>
      <c r="BC286" s="1">
        <v>44.443414336376968</v>
      </c>
      <c r="BD286" s="1">
        <v>41.701094315758723</v>
      </c>
      <c r="BE286" s="1">
        <v>39.127985396667576</v>
      </c>
    </row>
    <row r="287" spans="4:59">
      <c r="D287" t="s">
        <v>225</v>
      </c>
      <c r="E287" t="s">
        <v>22</v>
      </c>
      <c r="F287" t="s">
        <v>19</v>
      </c>
      <c r="G287" s="1">
        <v>28.444410334226291</v>
      </c>
      <c r="H287" s="1">
        <v>28.444410334226291</v>
      </c>
      <c r="I287" s="1">
        <v>28.444410334226291</v>
      </c>
      <c r="J287" s="1">
        <v>28.444410334226291</v>
      </c>
      <c r="K287" s="1">
        <v>28.444410334226291</v>
      </c>
      <c r="L287" s="1">
        <v>28.444410334226291</v>
      </c>
      <c r="M287" s="1">
        <v>28.444410334226291</v>
      </c>
      <c r="N287" s="1">
        <v>28.444410334226291</v>
      </c>
      <c r="O287" s="1">
        <v>28.444410334226291</v>
      </c>
      <c r="P287" s="1">
        <v>28.444410334226291</v>
      </c>
      <c r="Q287" s="1">
        <v>28.444410334226291</v>
      </c>
      <c r="R287" s="1">
        <v>25.718487677196272</v>
      </c>
      <c r="S287" s="1">
        <v>24.651822289662785</v>
      </c>
      <c r="T287" s="1">
        <v>23.111083396558861</v>
      </c>
      <c r="U287" s="1">
        <v>21.392566938866022</v>
      </c>
      <c r="V287" s="1">
        <v>20.283573559763745</v>
      </c>
      <c r="W287" s="1">
        <v>19.614791292976882</v>
      </c>
      <c r="X287" s="1">
        <v>19.386220138505422</v>
      </c>
      <c r="Y287" s="1">
        <v>19.597860096349365</v>
      </c>
      <c r="Z287" s="1">
        <v>20.249711166508717</v>
      </c>
      <c r="AA287" s="1">
        <v>21.815846854553914</v>
      </c>
      <c r="AB287" s="1">
        <v>24.296267160484955</v>
      </c>
      <c r="AC287" s="1">
        <v>30.807370463553944</v>
      </c>
      <c r="AD287" s="1">
        <v>40.488840335125232</v>
      </c>
      <c r="AE287" s="1">
        <v>52.663428910098219</v>
      </c>
      <c r="AF287" s="1">
        <v>67.331136188472854</v>
      </c>
      <c r="AG287" s="1">
        <v>79.591228768575448</v>
      </c>
      <c r="AH287" s="1">
        <v>90.5</v>
      </c>
      <c r="AI287" s="1">
        <v>100.11366869220289</v>
      </c>
      <c r="AJ287" s="1">
        <v>108.48498474998929</v>
      </c>
      <c r="AK287" s="1">
        <v>115.66344321752432</v>
      </c>
      <c r="AL287" s="1">
        <v>119.20236641164989</v>
      </c>
      <c r="AM287" s="1">
        <v>119.14532977305205</v>
      </c>
      <c r="AN287" s="1">
        <v>115.53321997952172</v>
      </c>
      <c r="AO287" s="1">
        <v>108.40440085238707</v>
      </c>
      <c r="AP287" s="1">
        <v>101.71545574725587</v>
      </c>
      <c r="AQ287" s="1">
        <v>95.439242839965814</v>
      </c>
      <c r="AR287" s="1">
        <v>89.550295055446412</v>
      </c>
      <c r="AS287" s="1">
        <v>84.024716729619698</v>
      </c>
      <c r="AT287" s="1">
        <v>78.840086647636738</v>
      </c>
      <c r="AU287" s="1">
        <v>73.975367065007219</v>
      </c>
      <c r="AV287" s="1">
        <v>69.410818342455343</v>
      </c>
      <c r="AW287" s="1">
        <v>65.127918848115357</v>
      </c>
      <c r="AX287" s="1">
        <v>61.109289802052132</v>
      </c>
      <c r="AY287" s="1">
        <v>57.338624758147887</v>
      </c>
      <c r="AZ287" s="1">
        <v>53.800623437212387</v>
      </c>
      <c r="BA287" s="1">
        <v>50.48092964283056</v>
      </c>
      <c r="BB287" s="1">
        <v>47.366073008027719</v>
      </c>
      <c r="BC287" s="1">
        <v>44.443414336376968</v>
      </c>
      <c r="BD287" s="1">
        <v>41.701094315758723</v>
      </c>
      <c r="BE287" s="1">
        <v>39.127985396667576</v>
      </c>
    </row>
    <row r="288" spans="4:59">
      <c r="D288" t="s">
        <v>225</v>
      </c>
      <c r="E288" t="s">
        <v>23</v>
      </c>
      <c r="F288" t="s">
        <v>21</v>
      </c>
      <c r="G288" s="1">
        <v>28.444410334226291</v>
      </c>
      <c r="H288" s="1">
        <v>28.444410334226291</v>
      </c>
      <c r="I288" s="1">
        <v>28.444410334226291</v>
      </c>
      <c r="J288" s="1">
        <v>28.444410334226291</v>
      </c>
      <c r="K288" s="1">
        <v>28.444410334226291</v>
      </c>
      <c r="L288" s="1">
        <v>28.444410334226291</v>
      </c>
      <c r="M288" s="1">
        <v>28.444410334226291</v>
      </c>
      <c r="N288" s="1">
        <v>28.444410334226291</v>
      </c>
      <c r="O288" s="1">
        <v>28.444410334226291</v>
      </c>
      <c r="P288" s="1">
        <v>28.444410334226291</v>
      </c>
      <c r="Q288" s="1">
        <v>28.444410334226291</v>
      </c>
      <c r="R288" s="1">
        <v>25.718487677196272</v>
      </c>
      <c r="S288" s="1">
        <v>24.651822289662785</v>
      </c>
      <c r="T288" s="1">
        <v>23.111083396558861</v>
      </c>
      <c r="U288" s="1">
        <v>21.392566938866022</v>
      </c>
      <c r="V288" s="1">
        <v>20.283573559763745</v>
      </c>
      <c r="W288" s="1">
        <v>19.614791292976882</v>
      </c>
      <c r="X288" s="1">
        <v>19.386220138505422</v>
      </c>
      <c r="Y288" s="1">
        <v>19.597860096349365</v>
      </c>
      <c r="Z288" s="1">
        <v>20.249711166508717</v>
      </c>
      <c r="AA288" s="1">
        <v>21.815846854553914</v>
      </c>
      <c r="AB288" s="1">
        <v>24.296267160484955</v>
      </c>
      <c r="AC288" s="1">
        <v>30.807370463553944</v>
      </c>
      <c r="AD288" s="1">
        <v>40.488840335125232</v>
      </c>
      <c r="AE288" s="1">
        <v>52.663428910098219</v>
      </c>
      <c r="AF288" s="1">
        <v>67.331136188472854</v>
      </c>
      <c r="AG288" s="1">
        <v>79.591228768575448</v>
      </c>
      <c r="AH288" s="1">
        <v>90.5</v>
      </c>
      <c r="AI288" s="1">
        <v>100.11366869220289</v>
      </c>
      <c r="AJ288" s="1">
        <v>108.48498474998929</v>
      </c>
      <c r="AK288" s="1">
        <v>115.66344321752432</v>
      </c>
      <c r="AL288" s="1">
        <v>119.20236641164989</v>
      </c>
      <c r="AM288" s="1">
        <v>119.14532977305205</v>
      </c>
      <c r="AN288" s="1">
        <v>115.53321997952172</v>
      </c>
      <c r="AO288" s="1">
        <v>108.40440085238707</v>
      </c>
      <c r="AP288" s="1">
        <v>101.71545574725587</v>
      </c>
      <c r="AQ288" s="1">
        <v>95.439242839965814</v>
      </c>
      <c r="AR288" s="1">
        <v>89.550295055446412</v>
      </c>
      <c r="AS288" s="1">
        <v>84.024716729619698</v>
      </c>
      <c r="AT288" s="1">
        <v>78.840086647636738</v>
      </c>
      <c r="AU288" s="1">
        <v>73.975367065007219</v>
      </c>
      <c r="AV288" s="1">
        <v>69.410818342455343</v>
      </c>
      <c r="AW288" s="1">
        <v>65.127918848115357</v>
      </c>
      <c r="AX288" s="1">
        <v>61.109289802052132</v>
      </c>
      <c r="AY288" s="1">
        <v>57.338624758147887</v>
      </c>
      <c r="AZ288" s="1">
        <v>53.800623437212387</v>
      </c>
      <c r="BA288" s="1">
        <v>50.48092964283056</v>
      </c>
      <c r="BB288" s="1">
        <v>47.366073008027719</v>
      </c>
      <c r="BC288" s="1">
        <v>44.443414336376968</v>
      </c>
      <c r="BD288" s="1">
        <v>41.701094315758723</v>
      </c>
      <c r="BE288" s="1">
        <v>39.127985396667576</v>
      </c>
    </row>
    <row r="289" spans="4:57">
      <c r="D289" t="s">
        <v>225</v>
      </c>
      <c r="E289" t="s">
        <v>23</v>
      </c>
      <c r="F289" t="s">
        <v>20</v>
      </c>
      <c r="G289" s="1">
        <v>28.444410334226291</v>
      </c>
      <c r="H289" s="1">
        <v>28.444410334226291</v>
      </c>
      <c r="I289" s="1">
        <v>28.444410334226291</v>
      </c>
      <c r="J289" s="1">
        <v>28.444410334226291</v>
      </c>
      <c r="K289" s="1">
        <v>28.444410334226291</v>
      </c>
      <c r="L289" s="1">
        <v>28.444410334226291</v>
      </c>
      <c r="M289" s="1">
        <v>28.444410334226291</v>
      </c>
      <c r="N289" s="1">
        <v>28.444410334226291</v>
      </c>
      <c r="O289" s="1">
        <v>28.444410334226291</v>
      </c>
      <c r="P289" s="1">
        <v>28.444410334226291</v>
      </c>
      <c r="Q289" s="1">
        <v>28.444410334226291</v>
      </c>
      <c r="R289" s="1">
        <v>25.718487677196272</v>
      </c>
      <c r="S289" s="1">
        <v>24.651822289662785</v>
      </c>
      <c r="T289" s="1">
        <v>23.111083396558861</v>
      </c>
      <c r="U289" s="1">
        <v>21.392566938866022</v>
      </c>
      <c r="V289" s="1">
        <v>20.283573559763745</v>
      </c>
      <c r="W289" s="1">
        <v>19.614791292976882</v>
      </c>
      <c r="X289" s="1">
        <v>19.386220138505422</v>
      </c>
      <c r="Y289" s="1">
        <v>19.597860096349365</v>
      </c>
      <c r="Z289" s="1">
        <v>20.249711166508717</v>
      </c>
      <c r="AA289" s="1">
        <v>21.815846854553914</v>
      </c>
      <c r="AB289" s="1">
        <v>24.296267160484955</v>
      </c>
      <c r="AC289" s="1">
        <v>30.807370463553944</v>
      </c>
      <c r="AD289" s="1">
        <v>40.488840335125232</v>
      </c>
      <c r="AE289" s="1">
        <v>52.663428910098219</v>
      </c>
      <c r="AF289" s="1">
        <v>67.331136188472854</v>
      </c>
      <c r="AG289" s="1">
        <v>79.591228768575448</v>
      </c>
      <c r="AH289" s="1">
        <v>90.5</v>
      </c>
      <c r="AI289" s="1">
        <v>100.11366869220289</v>
      </c>
      <c r="AJ289" s="1">
        <v>108.48498474998929</v>
      </c>
      <c r="AK289" s="1">
        <v>115.66344321752432</v>
      </c>
      <c r="AL289" s="1">
        <v>119.20236641164989</v>
      </c>
      <c r="AM289" s="1">
        <v>119.14532977305205</v>
      </c>
      <c r="AN289" s="1">
        <v>115.53321997952172</v>
      </c>
      <c r="AO289" s="1">
        <v>108.40440085238707</v>
      </c>
      <c r="AP289" s="1">
        <v>101.71545574725587</v>
      </c>
      <c r="AQ289" s="1">
        <v>95.439242839965814</v>
      </c>
      <c r="AR289" s="1">
        <v>89.550295055446412</v>
      </c>
      <c r="AS289" s="1">
        <v>84.024716729619698</v>
      </c>
      <c r="AT289" s="1">
        <v>78.840086647636738</v>
      </c>
      <c r="AU289" s="1">
        <v>73.975367065007219</v>
      </c>
      <c r="AV289" s="1">
        <v>69.410818342455343</v>
      </c>
      <c r="AW289" s="1">
        <v>65.127918848115357</v>
      </c>
      <c r="AX289" s="1">
        <v>61.109289802052132</v>
      </c>
      <c r="AY289" s="1">
        <v>57.338624758147887</v>
      </c>
      <c r="AZ289" s="1">
        <v>53.800623437212387</v>
      </c>
      <c r="BA289" s="1">
        <v>50.48092964283056</v>
      </c>
      <c r="BB289" s="1">
        <v>47.366073008027719</v>
      </c>
      <c r="BC289" s="1">
        <v>44.443414336376968</v>
      </c>
      <c r="BD289" s="1">
        <v>41.701094315758723</v>
      </c>
      <c r="BE289" s="1">
        <v>39.127985396667576</v>
      </c>
    </row>
    <row r="290" spans="4:57">
      <c r="D290" t="s">
        <v>225</v>
      </c>
      <c r="E290" t="s">
        <v>23</v>
      </c>
      <c r="F290" t="s">
        <v>5</v>
      </c>
      <c r="G290" s="1">
        <v>28.444410334226291</v>
      </c>
      <c r="H290" s="1">
        <v>28.444410334226291</v>
      </c>
      <c r="I290" s="1">
        <v>28.444410334226291</v>
      </c>
      <c r="J290" s="1">
        <v>28.444410334226291</v>
      </c>
      <c r="K290" s="1">
        <v>28.444410334226291</v>
      </c>
      <c r="L290" s="1">
        <v>28.444410334226291</v>
      </c>
      <c r="M290" s="1">
        <v>28.444410334226291</v>
      </c>
      <c r="N290" s="1">
        <v>28.444410334226291</v>
      </c>
      <c r="O290" s="1">
        <v>28.444410334226291</v>
      </c>
      <c r="P290" s="1">
        <v>28.444410334226291</v>
      </c>
      <c r="Q290" s="1">
        <v>28.444410334226291</v>
      </c>
      <c r="R290" s="1">
        <v>25.718487677196272</v>
      </c>
      <c r="S290" s="1">
        <v>24.651822289662785</v>
      </c>
      <c r="T290" s="1">
        <v>23.111083396558861</v>
      </c>
      <c r="U290" s="1">
        <v>21.392566938866022</v>
      </c>
      <c r="V290" s="1">
        <v>20.283573559763745</v>
      </c>
      <c r="W290" s="1">
        <v>19.614791292976882</v>
      </c>
      <c r="X290" s="1">
        <v>19.386220138505422</v>
      </c>
      <c r="Y290" s="1">
        <v>19.597860096349365</v>
      </c>
      <c r="Z290" s="1">
        <v>20.249711166508717</v>
      </c>
      <c r="AA290" s="1">
        <v>21.815846854553914</v>
      </c>
      <c r="AB290" s="1">
        <v>24.296267160484955</v>
      </c>
      <c r="AC290" s="1">
        <v>30.807370463553944</v>
      </c>
      <c r="AD290" s="1">
        <v>40.488840335125232</v>
      </c>
      <c r="AE290" s="1">
        <v>52.663428910098219</v>
      </c>
      <c r="AF290" s="1">
        <v>67.331136188472854</v>
      </c>
      <c r="AG290" s="1">
        <v>79.591228768575448</v>
      </c>
      <c r="AH290" s="1">
        <v>90.5</v>
      </c>
      <c r="AI290" s="1">
        <v>100.11366869220289</v>
      </c>
      <c r="AJ290" s="1">
        <v>108.48498474998929</v>
      </c>
      <c r="AK290" s="1">
        <v>115.66344321752432</v>
      </c>
      <c r="AL290" s="1">
        <v>119.20236641164989</v>
      </c>
      <c r="AM290" s="1">
        <v>119.14532977305205</v>
      </c>
      <c r="AN290" s="1">
        <v>115.53321997952172</v>
      </c>
      <c r="AO290" s="1">
        <v>108.40440085238707</v>
      </c>
      <c r="AP290" s="1">
        <v>101.71545574725587</v>
      </c>
      <c r="AQ290" s="1">
        <v>95.439242839965814</v>
      </c>
      <c r="AR290" s="1">
        <v>89.550295055446412</v>
      </c>
      <c r="AS290" s="1">
        <v>84.024716729619698</v>
      </c>
      <c r="AT290" s="1">
        <v>78.840086647636738</v>
      </c>
      <c r="AU290" s="1">
        <v>73.975367065007219</v>
      </c>
      <c r="AV290" s="1">
        <v>69.410818342455343</v>
      </c>
      <c r="AW290" s="1">
        <v>65.127918848115357</v>
      </c>
      <c r="AX290" s="1">
        <v>61.109289802052132</v>
      </c>
      <c r="AY290" s="1">
        <v>57.338624758147887</v>
      </c>
      <c r="AZ290" s="1">
        <v>53.800623437212387</v>
      </c>
      <c r="BA290" s="1">
        <v>50.48092964283056</v>
      </c>
      <c r="BB290" s="1">
        <v>47.366073008027719</v>
      </c>
      <c r="BC290" s="1">
        <v>44.443414336376968</v>
      </c>
      <c r="BD290" s="1">
        <v>41.701094315758723</v>
      </c>
      <c r="BE290" s="1">
        <v>39.127985396667576</v>
      </c>
    </row>
    <row r="291" spans="4:57">
      <c r="D291" t="s">
        <v>225</v>
      </c>
      <c r="E291" t="s">
        <v>23</v>
      </c>
      <c r="F291" t="s">
        <v>19</v>
      </c>
      <c r="G291" s="1">
        <v>28.444410334226291</v>
      </c>
      <c r="H291" s="1">
        <v>28.444410334226291</v>
      </c>
      <c r="I291" s="1">
        <v>28.444410334226291</v>
      </c>
      <c r="J291" s="1">
        <v>28.444410334226291</v>
      </c>
      <c r="K291" s="1">
        <v>28.444410334226291</v>
      </c>
      <c r="L291" s="1">
        <v>28.444410334226291</v>
      </c>
      <c r="M291" s="1">
        <v>28.444410334226291</v>
      </c>
      <c r="N291" s="1">
        <v>28.444410334226291</v>
      </c>
      <c r="O291" s="1">
        <v>28.444410334226291</v>
      </c>
      <c r="P291" s="1">
        <v>28.444410334226291</v>
      </c>
      <c r="Q291" s="1">
        <v>28.444410334226291</v>
      </c>
      <c r="R291" s="1">
        <v>25.718487677196272</v>
      </c>
      <c r="S291" s="1">
        <v>24.651822289662785</v>
      </c>
      <c r="T291" s="1">
        <v>23.111083396558861</v>
      </c>
      <c r="U291" s="1">
        <v>21.392566938866022</v>
      </c>
      <c r="V291" s="1">
        <v>20.283573559763745</v>
      </c>
      <c r="W291" s="1">
        <v>19.614791292976882</v>
      </c>
      <c r="X291" s="1">
        <v>19.386220138505422</v>
      </c>
      <c r="Y291" s="1">
        <v>19.597860096349365</v>
      </c>
      <c r="Z291" s="1">
        <v>20.249711166508717</v>
      </c>
      <c r="AA291" s="1">
        <v>21.815846854553914</v>
      </c>
      <c r="AB291" s="1">
        <v>24.296267160484955</v>
      </c>
      <c r="AC291" s="1">
        <v>30.807370463553944</v>
      </c>
      <c r="AD291" s="1">
        <v>40.488840335125232</v>
      </c>
      <c r="AE291" s="1">
        <v>52.663428910098219</v>
      </c>
      <c r="AF291" s="1">
        <v>67.331136188472854</v>
      </c>
      <c r="AG291" s="1">
        <v>79.591228768575448</v>
      </c>
      <c r="AH291" s="1">
        <v>90.5</v>
      </c>
      <c r="AI291" s="1">
        <v>100.11366869220289</v>
      </c>
      <c r="AJ291" s="1">
        <v>108.48498474998929</v>
      </c>
      <c r="AK291" s="1">
        <v>115.66344321752432</v>
      </c>
      <c r="AL291" s="1">
        <v>119.20236641164989</v>
      </c>
      <c r="AM291" s="1">
        <v>119.14532977305205</v>
      </c>
      <c r="AN291" s="1">
        <v>115.53321997952172</v>
      </c>
      <c r="AO291" s="1">
        <v>108.40440085238707</v>
      </c>
      <c r="AP291" s="1">
        <v>101.71545574725587</v>
      </c>
      <c r="AQ291" s="1">
        <v>95.439242839965814</v>
      </c>
      <c r="AR291" s="1">
        <v>89.550295055446412</v>
      </c>
      <c r="AS291" s="1">
        <v>84.024716729619698</v>
      </c>
      <c r="AT291" s="1">
        <v>78.840086647636738</v>
      </c>
      <c r="AU291" s="1">
        <v>73.975367065007219</v>
      </c>
      <c r="AV291" s="1">
        <v>69.410818342455343</v>
      </c>
      <c r="AW291" s="1">
        <v>65.127918848115357</v>
      </c>
      <c r="AX291" s="1">
        <v>61.109289802052132</v>
      </c>
      <c r="AY291" s="1">
        <v>57.338624758147887</v>
      </c>
      <c r="AZ291" s="1">
        <v>53.800623437212387</v>
      </c>
      <c r="BA291" s="1">
        <v>50.48092964283056</v>
      </c>
      <c r="BB291" s="1">
        <v>47.366073008027719</v>
      </c>
      <c r="BC291" s="1">
        <v>44.443414336376968</v>
      </c>
      <c r="BD291" s="1">
        <v>41.701094315758723</v>
      </c>
      <c r="BE291" s="1">
        <v>39.127985396667576</v>
      </c>
    </row>
    <row r="292" spans="4:57">
      <c r="D292" t="s">
        <v>225</v>
      </c>
      <c r="E292" t="s">
        <v>24</v>
      </c>
      <c r="F292" t="s">
        <v>21</v>
      </c>
      <c r="G292" s="1">
        <v>28.444410334226291</v>
      </c>
      <c r="H292" s="1">
        <v>28.444410334226291</v>
      </c>
      <c r="I292" s="1">
        <v>28.444410334226291</v>
      </c>
      <c r="J292" s="1">
        <v>28.444410334226291</v>
      </c>
      <c r="K292" s="1">
        <v>28.444410334226291</v>
      </c>
      <c r="L292" s="1">
        <v>28.444410334226291</v>
      </c>
      <c r="M292" s="1">
        <v>28.444410334226291</v>
      </c>
      <c r="N292" s="1">
        <v>28.444410334226291</v>
      </c>
      <c r="O292" s="1">
        <v>28.444410334226291</v>
      </c>
      <c r="P292" s="1">
        <v>28.444410334226291</v>
      </c>
      <c r="Q292" s="1">
        <v>28.444410334226291</v>
      </c>
      <c r="R292" s="1">
        <v>25.718487677196272</v>
      </c>
      <c r="S292" s="1">
        <v>24.651822289662785</v>
      </c>
      <c r="T292" s="1">
        <v>23.111083396558861</v>
      </c>
      <c r="U292" s="1">
        <v>21.392566938866022</v>
      </c>
      <c r="V292" s="1">
        <v>20.283573559763745</v>
      </c>
      <c r="W292" s="1">
        <v>19.614791292976882</v>
      </c>
      <c r="X292" s="1">
        <v>19.386220138505422</v>
      </c>
      <c r="Y292" s="1">
        <v>19.597860096349365</v>
      </c>
      <c r="Z292" s="1">
        <v>20.249711166508717</v>
      </c>
      <c r="AA292" s="1">
        <v>21.815846854553914</v>
      </c>
      <c r="AB292" s="1">
        <v>24.296267160484955</v>
      </c>
      <c r="AC292" s="1">
        <v>30.807370463553944</v>
      </c>
      <c r="AD292" s="1">
        <v>40.488840335125232</v>
      </c>
      <c r="AE292" s="1">
        <v>52.663428910098219</v>
      </c>
      <c r="AF292" s="1">
        <v>67.331136188472854</v>
      </c>
      <c r="AG292" s="1">
        <v>79.591228768575448</v>
      </c>
      <c r="AH292" s="1">
        <v>90.5</v>
      </c>
      <c r="AI292" s="1">
        <v>100.11366869220289</v>
      </c>
      <c r="AJ292" s="1">
        <v>108.48498474998929</v>
      </c>
      <c r="AK292" s="1">
        <v>115.66344321752432</v>
      </c>
      <c r="AL292" s="1">
        <v>119.20236641164989</v>
      </c>
      <c r="AM292" s="1">
        <v>119.14532977305205</v>
      </c>
      <c r="AN292" s="1">
        <v>115.53321997952172</v>
      </c>
      <c r="AO292" s="1">
        <v>108.40440085238707</v>
      </c>
      <c r="AP292" s="1">
        <v>101.71545574725587</v>
      </c>
      <c r="AQ292" s="1">
        <v>95.439242839965814</v>
      </c>
      <c r="AR292" s="1">
        <v>89.550295055446412</v>
      </c>
      <c r="AS292" s="1">
        <v>84.024716729619698</v>
      </c>
      <c r="AT292" s="1">
        <v>78.840086647636738</v>
      </c>
      <c r="AU292" s="1">
        <v>73.975367065007219</v>
      </c>
      <c r="AV292" s="1">
        <v>69.410818342455343</v>
      </c>
      <c r="AW292" s="1">
        <v>65.127918848115357</v>
      </c>
      <c r="AX292" s="1">
        <v>61.109289802052132</v>
      </c>
      <c r="AY292" s="1">
        <v>57.338624758147887</v>
      </c>
      <c r="AZ292" s="1">
        <v>53.800623437212387</v>
      </c>
      <c r="BA292" s="1">
        <v>50.48092964283056</v>
      </c>
      <c r="BB292" s="1">
        <v>47.366073008027719</v>
      </c>
      <c r="BC292" s="1">
        <v>44.443414336376968</v>
      </c>
      <c r="BD292" s="1">
        <v>41.701094315758723</v>
      </c>
      <c r="BE292" s="1">
        <v>39.127985396667576</v>
      </c>
    </row>
    <row r="293" spans="4:57">
      <c r="D293" t="s">
        <v>225</v>
      </c>
      <c r="E293" t="s">
        <v>24</v>
      </c>
      <c r="F293" t="s">
        <v>20</v>
      </c>
      <c r="G293" s="1">
        <v>28.444410334226291</v>
      </c>
      <c r="H293" s="1">
        <v>28.444410334226291</v>
      </c>
      <c r="I293" s="1">
        <v>28.444410334226291</v>
      </c>
      <c r="J293" s="1">
        <v>28.444410334226291</v>
      </c>
      <c r="K293" s="1">
        <v>28.444410334226291</v>
      </c>
      <c r="L293" s="1">
        <v>28.444410334226291</v>
      </c>
      <c r="M293" s="1">
        <v>28.444410334226291</v>
      </c>
      <c r="N293" s="1">
        <v>28.444410334226291</v>
      </c>
      <c r="O293" s="1">
        <v>28.444410334226291</v>
      </c>
      <c r="P293" s="1">
        <v>28.444410334226291</v>
      </c>
      <c r="Q293" s="1">
        <v>28.444410334226291</v>
      </c>
      <c r="R293" s="1">
        <v>25.718487677196272</v>
      </c>
      <c r="S293" s="1">
        <v>24.651822289662785</v>
      </c>
      <c r="T293" s="1">
        <v>23.111083396558861</v>
      </c>
      <c r="U293" s="1">
        <v>21.392566938866022</v>
      </c>
      <c r="V293" s="1">
        <v>20.283573559763745</v>
      </c>
      <c r="W293" s="1">
        <v>19.614791292976882</v>
      </c>
      <c r="X293" s="1">
        <v>19.386220138505422</v>
      </c>
      <c r="Y293" s="1">
        <v>19.597860096349365</v>
      </c>
      <c r="Z293" s="1">
        <v>20.249711166508717</v>
      </c>
      <c r="AA293" s="1">
        <v>21.815846854553914</v>
      </c>
      <c r="AB293" s="1">
        <v>24.296267160484955</v>
      </c>
      <c r="AC293" s="1">
        <v>30.807370463553944</v>
      </c>
      <c r="AD293" s="1">
        <v>40.488840335125232</v>
      </c>
      <c r="AE293" s="1">
        <v>52.663428910098219</v>
      </c>
      <c r="AF293" s="1">
        <v>67.331136188472854</v>
      </c>
      <c r="AG293" s="1">
        <v>79.591228768575448</v>
      </c>
      <c r="AH293" s="1">
        <v>90.5</v>
      </c>
      <c r="AI293" s="1">
        <v>100.11366869220289</v>
      </c>
      <c r="AJ293" s="1">
        <v>108.48498474998929</v>
      </c>
      <c r="AK293" s="1">
        <v>115.66344321752432</v>
      </c>
      <c r="AL293" s="1">
        <v>119.20236641164989</v>
      </c>
      <c r="AM293" s="1">
        <v>119.14532977305205</v>
      </c>
      <c r="AN293" s="1">
        <v>115.53321997952172</v>
      </c>
      <c r="AO293" s="1">
        <v>108.40440085238707</v>
      </c>
      <c r="AP293" s="1">
        <v>101.71545574725587</v>
      </c>
      <c r="AQ293" s="1">
        <v>95.439242839965814</v>
      </c>
      <c r="AR293" s="1">
        <v>89.550295055446412</v>
      </c>
      <c r="AS293" s="1">
        <v>84.024716729619698</v>
      </c>
      <c r="AT293" s="1">
        <v>78.840086647636738</v>
      </c>
      <c r="AU293" s="1">
        <v>73.975367065007219</v>
      </c>
      <c r="AV293" s="1">
        <v>69.410818342455343</v>
      </c>
      <c r="AW293" s="1">
        <v>65.127918848115357</v>
      </c>
      <c r="AX293" s="1">
        <v>61.109289802052132</v>
      </c>
      <c r="AY293" s="1">
        <v>57.338624758147887</v>
      </c>
      <c r="AZ293" s="1">
        <v>53.800623437212387</v>
      </c>
      <c r="BA293" s="1">
        <v>50.48092964283056</v>
      </c>
      <c r="BB293" s="1">
        <v>47.366073008027719</v>
      </c>
      <c r="BC293" s="1">
        <v>44.443414336376968</v>
      </c>
      <c r="BD293" s="1">
        <v>41.701094315758723</v>
      </c>
      <c r="BE293" s="1">
        <v>39.127985396667576</v>
      </c>
    </row>
    <row r="294" spans="4:57">
      <c r="D294" t="s">
        <v>225</v>
      </c>
      <c r="E294" t="s">
        <v>24</v>
      </c>
      <c r="F294" t="s">
        <v>5</v>
      </c>
      <c r="G294" s="1">
        <v>28.444410334226291</v>
      </c>
      <c r="H294" s="1">
        <v>28.444410334226291</v>
      </c>
      <c r="I294" s="1">
        <v>28.444410334226291</v>
      </c>
      <c r="J294" s="1">
        <v>28.444410334226291</v>
      </c>
      <c r="K294" s="1">
        <v>28.444410334226291</v>
      </c>
      <c r="L294" s="1">
        <v>28.444410334226291</v>
      </c>
      <c r="M294" s="1">
        <v>28.444410334226291</v>
      </c>
      <c r="N294" s="1">
        <v>28.444410334226291</v>
      </c>
      <c r="O294" s="1">
        <v>28.444410334226291</v>
      </c>
      <c r="P294" s="1">
        <v>28.444410334226291</v>
      </c>
      <c r="Q294" s="1">
        <v>28.444410334226291</v>
      </c>
      <c r="R294" s="1">
        <v>25.718487677196272</v>
      </c>
      <c r="S294" s="1">
        <v>24.651822289662785</v>
      </c>
      <c r="T294" s="1">
        <v>23.111083396558861</v>
      </c>
      <c r="U294" s="1">
        <v>21.392566938866022</v>
      </c>
      <c r="V294" s="1">
        <v>20.283573559763745</v>
      </c>
      <c r="W294" s="1">
        <v>19.614791292976882</v>
      </c>
      <c r="X294" s="1">
        <v>19.386220138505422</v>
      </c>
      <c r="Y294" s="1">
        <v>19.597860096349365</v>
      </c>
      <c r="Z294" s="1">
        <v>20.249711166508717</v>
      </c>
      <c r="AA294" s="1">
        <v>21.815846854553914</v>
      </c>
      <c r="AB294" s="1">
        <v>24.296267160484955</v>
      </c>
      <c r="AC294" s="1">
        <v>30.807370463553944</v>
      </c>
      <c r="AD294" s="1">
        <v>40.488840335125232</v>
      </c>
      <c r="AE294" s="1">
        <v>52.663428910098219</v>
      </c>
      <c r="AF294" s="1">
        <v>67.331136188472854</v>
      </c>
      <c r="AG294" s="1">
        <v>79.591228768575448</v>
      </c>
      <c r="AH294" s="1">
        <v>90.5</v>
      </c>
      <c r="AI294" s="1">
        <v>100.11366869220289</v>
      </c>
      <c r="AJ294" s="1">
        <v>108.48498474998929</v>
      </c>
      <c r="AK294" s="1">
        <v>115.66344321752432</v>
      </c>
      <c r="AL294" s="1">
        <v>119.20236641164989</v>
      </c>
      <c r="AM294" s="1">
        <v>119.14532977305205</v>
      </c>
      <c r="AN294" s="1">
        <v>115.53321997952172</v>
      </c>
      <c r="AO294" s="1">
        <v>108.40440085238707</v>
      </c>
      <c r="AP294" s="1">
        <v>101.71545574725587</v>
      </c>
      <c r="AQ294" s="1">
        <v>95.439242839965814</v>
      </c>
      <c r="AR294" s="1">
        <v>89.550295055446412</v>
      </c>
      <c r="AS294" s="1">
        <v>84.024716729619698</v>
      </c>
      <c r="AT294" s="1">
        <v>78.840086647636738</v>
      </c>
      <c r="AU294" s="1">
        <v>73.975367065007219</v>
      </c>
      <c r="AV294" s="1">
        <v>69.410818342455343</v>
      </c>
      <c r="AW294" s="1">
        <v>65.127918848115357</v>
      </c>
      <c r="AX294" s="1">
        <v>61.109289802052132</v>
      </c>
      <c r="AY294" s="1">
        <v>57.338624758147887</v>
      </c>
      <c r="AZ294" s="1">
        <v>53.800623437212387</v>
      </c>
      <c r="BA294" s="1">
        <v>50.48092964283056</v>
      </c>
      <c r="BB294" s="1">
        <v>47.366073008027719</v>
      </c>
      <c r="BC294" s="1">
        <v>44.443414336376968</v>
      </c>
      <c r="BD294" s="1">
        <v>41.701094315758723</v>
      </c>
      <c r="BE294" s="1">
        <v>39.127985396667576</v>
      </c>
    </row>
    <row r="295" spans="4:57">
      <c r="D295" t="s">
        <v>225</v>
      </c>
      <c r="E295" t="s">
        <v>24</v>
      </c>
      <c r="F295" t="s">
        <v>19</v>
      </c>
      <c r="G295" s="1">
        <v>28.444410334226291</v>
      </c>
      <c r="H295" s="1">
        <v>28.444410334226291</v>
      </c>
      <c r="I295" s="1">
        <v>28.444410334226291</v>
      </c>
      <c r="J295" s="1">
        <v>28.444410334226291</v>
      </c>
      <c r="K295" s="1">
        <v>28.444410334226291</v>
      </c>
      <c r="L295" s="1">
        <v>28.444410334226291</v>
      </c>
      <c r="M295" s="1">
        <v>28.444410334226291</v>
      </c>
      <c r="N295" s="1">
        <v>28.444410334226291</v>
      </c>
      <c r="O295" s="1">
        <v>28.444410334226291</v>
      </c>
      <c r="P295" s="1">
        <v>28.444410334226291</v>
      </c>
      <c r="Q295" s="1">
        <v>28.444410334226291</v>
      </c>
      <c r="R295" s="1">
        <v>25.718487677196272</v>
      </c>
      <c r="S295" s="1">
        <v>24.651822289662785</v>
      </c>
      <c r="T295" s="1">
        <v>23.111083396558861</v>
      </c>
      <c r="U295" s="1">
        <v>21.392566938866022</v>
      </c>
      <c r="V295" s="1">
        <v>20.283573559763745</v>
      </c>
      <c r="W295" s="1">
        <v>19.614791292976882</v>
      </c>
      <c r="X295" s="1">
        <v>19.386220138505422</v>
      </c>
      <c r="Y295" s="1">
        <v>19.597860096349365</v>
      </c>
      <c r="Z295" s="1">
        <v>20.249711166508717</v>
      </c>
      <c r="AA295" s="1">
        <v>21.815846854553914</v>
      </c>
      <c r="AB295" s="1">
        <v>24.296267160484955</v>
      </c>
      <c r="AC295" s="1">
        <v>30.807370463553944</v>
      </c>
      <c r="AD295" s="1">
        <v>40.488840335125232</v>
      </c>
      <c r="AE295" s="1">
        <v>52.663428910098219</v>
      </c>
      <c r="AF295" s="1">
        <v>67.331136188472854</v>
      </c>
      <c r="AG295" s="1">
        <v>79.591228768575448</v>
      </c>
      <c r="AH295" s="1">
        <v>90.5</v>
      </c>
      <c r="AI295" s="1">
        <v>100.11366869220289</v>
      </c>
      <c r="AJ295" s="1">
        <v>108.48498474998929</v>
      </c>
      <c r="AK295" s="1">
        <v>115.66344321752432</v>
      </c>
      <c r="AL295" s="1">
        <v>119.20236641164989</v>
      </c>
      <c r="AM295" s="1">
        <v>119.14532977305205</v>
      </c>
      <c r="AN295" s="1">
        <v>115.53321997952172</v>
      </c>
      <c r="AO295" s="1">
        <v>108.40440085238707</v>
      </c>
      <c r="AP295" s="1">
        <v>101.71545574725587</v>
      </c>
      <c r="AQ295" s="1">
        <v>95.439242839965814</v>
      </c>
      <c r="AR295" s="1">
        <v>89.550295055446412</v>
      </c>
      <c r="AS295" s="1">
        <v>84.024716729619698</v>
      </c>
      <c r="AT295" s="1">
        <v>78.840086647636738</v>
      </c>
      <c r="AU295" s="1">
        <v>73.975367065007219</v>
      </c>
      <c r="AV295" s="1">
        <v>69.410818342455343</v>
      </c>
      <c r="AW295" s="1">
        <v>65.127918848115357</v>
      </c>
      <c r="AX295" s="1">
        <v>61.109289802052132</v>
      </c>
      <c r="AY295" s="1">
        <v>57.338624758147887</v>
      </c>
      <c r="AZ295" s="1">
        <v>53.800623437212387</v>
      </c>
      <c r="BA295" s="1">
        <v>50.48092964283056</v>
      </c>
      <c r="BB295" s="1">
        <v>47.366073008027719</v>
      </c>
      <c r="BC295" s="1">
        <v>44.443414336376968</v>
      </c>
      <c r="BD295" s="1">
        <v>41.701094315758723</v>
      </c>
      <c r="BE295" s="1">
        <v>39.127985396667576</v>
      </c>
    </row>
    <row r="296" spans="4:57">
      <c r="D296" t="s">
        <v>225</v>
      </c>
    </row>
    <row r="297" spans="4:57">
      <c r="D297" t="s">
        <v>225</v>
      </c>
      <c r="E297" t="s">
        <v>249</v>
      </c>
      <c r="F297" t="s">
        <v>242</v>
      </c>
      <c r="G297">
        <v>1985</v>
      </c>
      <c r="H297">
        <v>1986</v>
      </c>
      <c r="I297">
        <v>1987</v>
      </c>
      <c r="J297">
        <v>1988</v>
      </c>
      <c r="K297">
        <v>1989</v>
      </c>
      <c r="L297">
        <v>1990</v>
      </c>
      <c r="M297">
        <v>1991</v>
      </c>
      <c r="N297">
        <v>1992</v>
      </c>
      <c r="O297">
        <v>1993</v>
      </c>
      <c r="P297">
        <v>1994</v>
      </c>
      <c r="Q297">
        <v>1995</v>
      </c>
      <c r="R297">
        <v>1996</v>
      </c>
      <c r="S297">
        <v>1997</v>
      </c>
      <c r="T297">
        <v>1998</v>
      </c>
      <c r="U297">
        <v>1999</v>
      </c>
      <c r="V297">
        <v>2000</v>
      </c>
      <c r="W297">
        <v>2001</v>
      </c>
      <c r="X297">
        <v>2002</v>
      </c>
      <c r="Y297">
        <v>2003</v>
      </c>
      <c r="Z297">
        <v>2004</v>
      </c>
      <c r="AA297">
        <v>2005</v>
      </c>
      <c r="AB297">
        <v>2006</v>
      </c>
      <c r="AC297">
        <v>2007</v>
      </c>
      <c r="AD297">
        <v>2008</v>
      </c>
      <c r="AE297">
        <v>2009</v>
      </c>
      <c r="AF297">
        <v>2010</v>
      </c>
      <c r="AG297">
        <v>2011</v>
      </c>
      <c r="AH297">
        <v>2012</v>
      </c>
      <c r="AI297">
        <v>2013</v>
      </c>
      <c r="AJ297">
        <v>2014</v>
      </c>
      <c r="AK297">
        <v>2015</v>
      </c>
      <c r="AL297">
        <v>2016</v>
      </c>
      <c r="AM297">
        <v>2017</v>
      </c>
      <c r="AN297">
        <v>2018</v>
      </c>
      <c r="AO297">
        <v>2019</v>
      </c>
      <c r="AP297">
        <v>2020</v>
      </c>
      <c r="AQ297">
        <v>2021</v>
      </c>
      <c r="AR297">
        <v>2022</v>
      </c>
      <c r="AS297">
        <v>2023</v>
      </c>
      <c r="AT297">
        <v>2024</v>
      </c>
      <c r="AU297">
        <v>2025</v>
      </c>
      <c r="AV297">
        <v>2026</v>
      </c>
      <c r="AW297">
        <v>2027</v>
      </c>
      <c r="AX297">
        <v>2028</v>
      </c>
      <c r="AY297">
        <v>2029</v>
      </c>
      <c r="AZ297">
        <v>2030</v>
      </c>
      <c r="BA297">
        <v>2031</v>
      </c>
      <c r="BB297">
        <v>2032</v>
      </c>
      <c r="BC297">
        <v>2033</v>
      </c>
      <c r="BD297">
        <v>2034</v>
      </c>
      <c r="BE297">
        <v>2035</v>
      </c>
    </row>
    <row r="298" spans="4:57">
      <c r="D298" t="s">
        <v>225</v>
      </c>
      <c r="E298" t="s">
        <v>22</v>
      </c>
      <c r="F298" t="s">
        <v>21</v>
      </c>
      <c r="G298">
        <v>0.26598846154569661</v>
      </c>
      <c r="H298">
        <v>0.42325383814611439</v>
      </c>
      <c r="I298">
        <v>0.58309402855080084</v>
      </c>
      <c r="J298">
        <v>0.74595435469582427</v>
      </c>
      <c r="K298">
        <v>0.91376929840294885</v>
      </c>
      <c r="L298">
        <v>1.0893288062880739</v>
      </c>
      <c r="M298">
        <v>1.2738226624716555</v>
      </c>
      <c r="N298">
        <v>1.4759367078668257</v>
      </c>
      <c r="O298">
        <v>1.6918982176250295</v>
      </c>
      <c r="P298">
        <v>1.9207696164759713</v>
      </c>
      <c r="Q298">
        <v>2.1519537885714639</v>
      </c>
      <c r="R298">
        <v>2.1672089560374497</v>
      </c>
      <c r="S298">
        <v>2.2954035264953494</v>
      </c>
      <c r="T298">
        <v>2.3728032290307572</v>
      </c>
      <c r="U298">
        <v>2.4086818494787834</v>
      </c>
      <c r="V298">
        <v>2.4872267883852985</v>
      </c>
      <c r="W298">
        <v>2.6074795728460147</v>
      </c>
      <c r="X298">
        <v>2.7918739810315016</v>
      </c>
      <c r="Y298">
        <v>3.0624573614678456</v>
      </c>
      <c r="Z298">
        <v>3.4376355228809534</v>
      </c>
      <c r="AA298">
        <v>4.0407782029207855</v>
      </c>
      <c r="AB298">
        <v>4.8593195103646005</v>
      </c>
      <c r="AC298">
        <v>6.5588899047415534</v>
      </c>
      <c r="AD298">
        <v>9.0908022517981841</v>
      </c>
      <c r="AE298">
        <v>12.407119624522361</v>
      </c>
      <c r="AF298">
        <v>16.597789483900943</v>
      </c>
      <c r="AG298">
        <v>20.481605029895466</v>
      </c>
      <c r="AH298">
        <v>25.234674290000005</v>
      </c>
      <c r="AI298">
        <v>29.27337863941948</v>
      </c>
      <c r="AJ298">
        <v>33.386480267406306</v>
      </c>
      <c r="AK298">
        <v>37.586759312785354</v>
      </c>
      <c r="AL298">
        <v>40.904090260014222</v>
      </c>
      <c r="AM298">
        <v>43.140532311008201</v>
      </c>
      <c r="AN298">
        <v>44.101948086006132</v>
      </c>
      <c r="AO298">
        <v>43.614559029713178</v>
      </c>
      <c r="AP298">
        <v>43.109848329950637</v>
      </c>
      <c r="AQ298">
        <v>42.580956828167601</v>
      </c>
      <c r="AR298">
        <v>42.045221430092703</v>
      </c>
      <c r="AS298">
        <v>41.513376501202387</v>
      </c>
      <c r="AT298">
        <v>40.993285611866341</v>
      </c>
      <c r="AU298">
        <v>40.490322686556233</v>
      </c>
      <c r="AV298">
        <v>39.991891567138005</v>
      </c>
      <c r="AW298">
        <v>39.498543941511571</v>
      </c>
      <c r="AX298">
        <v>39.004488087385582</v>
      </c>
      <c r="AY298">
        <v>38.516837664153442</v>
      </c>
      <c r="AZ298">
        <v>38.027368780835445</v>
      </c>
      <c r="BA298">
        <v>37.532801770898082</v>
      </c>
      <c r="BB298">
        <v>37.024233548861901</v>
      </c>
      <c r="BC298">
        <v>36.520957347541028</v>
      </c>
      <c r="BD298">
        <v>36.023529667492205</v>
      </c>
      <c r="BE298">
        <v>35.537031992045634</v>
      </c>
    </row>
    <row r="299" spans="4:57">
      <c r="D299" t="s">
        <v>225</v>
      </c>
      <c r="E299" t="s">
        <v>22</v>
      </c>
      <c r="F299" t="s">
        <v>20</v>
      </c>
      <c r="G299">
        <v>0.12934905485794526</v>
      </c>
      <c r="H299">
        <v>0.25778759971929965</v>
      </c>
      <c r="I299">
        <v>0.38698759965568519</v>
      </c>
      <c r="J299">
        <v>0.51683147131309903</v>
      </c>
      <c r="K299">
        <v>0.64733022290107234</v>
      </c>
      <c r="L299">
        <v>0.77923325190397841</v>
      </c>
      <c r="M299">
        <v>0.91358207998257612</v>
      </c>
      <c r="N299">
        <v>1.0537893641678262</v>
      </c>
      <c r="O299">
        <v>1.1971567815708983</v>
      </c>
      <c r="P299">
        <v>1.3447130554456204</v>
      </c>
      <c r="Q299">
        <v>1.4922910659104709</v>
      </c>
      <c r="R299">
        <v>1.4831812190932567</v>
      </c>
      <c r="S299">
        <v>1.5512174923949602</v>
      </c>
      <c r="T299">
        <v>1.5774725180152966</v>
      </c>
      <c r="U299">
        <v>1.5763653847171064</v>
      </c>
      <c r="V299">
        <v>1.6058872080160158</v>
      </c>
      <c r="W299">
        <v>1.6632696863171654</v>
      </c>
      <c r="X299">
        <v>1.7572773934704389</v>
      </c>
      <c r="Y299">
        <v>1.8959164964319188</v>
      </c>
      <c r="Z299">
        <v>2.0942778422898547</v>
      </c>
      <c r="AA299">
        <v>2.4048540180450235</v>
      </c>
      <c r="AB299">
        <v>2.8471728217492505</v>
      </c>
      <c r="AC299">
        <v>3.8229788915763221</v>
      </c>
      <c r="AD299">
        <v>5.2880668749815563</v>
      </c>
      <c r="AE299">
        <v>7.2075561271043984</v>
      </c>
      <c r="AF299">
        <v>9.6354826252324823</v>
      </c>
      <c r="AG299">
        <v>11.88613958110675</v>
      </c>
      <c r="AH299">
        <v>8.7620309910000049</v>
      </c>
      <c r="AI299">
        <v>10.114517470666126</v>
      </c>
      <c r="AJ299">
        <v>11.450437252422509</v>
      </c>
      <c r="AK299">
        <v>12.781612858088666</v>
      </c>
      <c r="AL299">
        <v>13.793820323977549</v>
      </c>
      <c r="AM299">
        <v>14.430951285212199</v>
      </c>
      <c r="AN299">
        <v>14.638734812345536</v>
      </c>
      <c r="AO299">
        <v>14.35823977646872</v>
      </c>
      <c r="AP299">
        <v>14.077383545518069</v>
      </c>
      <c r="AQ299">
        <v>13.796956260386674</v>
      </c>
      <c r="AR299">
        <v>13.518705727235988</v>
      </c>
      <c r="AS299">
        <v>13.244298565287433</v>
      </c>
      <c r="AT299">
        <v>12.97434638275635</v>
      </c>
      <c r="AU299">
        <v>12.70844548208567</v>
      </c>
      <c r="AV299">
        <v>12.445680821856033</v>
      </c>
      <c r="AW299">
        <v>12.187289877756058</v>
      </c>
      <c r="AX299">
        <v>11.932636439787602</v>
      </c>
      <c r="AY299">
        <v>11.683259832857365</v>
      </c>
      <c r="AZ299">
        <v>11.437735722618793</v>
      </c>
      <c r="BA299">
        <v>11.196104664582512</v>
      </c>
      <c r="BB299">
        <v>10.957042268584249</v>
      </c>
      <c r="BC299">
        <v>10.722646632669017</v>
      </c>
      <c r="BD299">
        <v>10.493025449775809</v>
      </c>
      <c r="BE299">
        <v>10.268765226373574</v>
      </c>
    </row>
    <row r="300" spans="4:57">
      <c r="D300" t="s">
        <v>225</v>
      </c>
      <c r="E300" t="s">
        <v>22</v>
      </c>
      <c r="F300" t="s">
        <v>5</v>
      </c>
      <c r="G300">
        <v>0.63792113910888371</v>
      </c>
      <c r="H300">
        <v>1.0796470912104323</v>
      </c>
      <c r="I300">
        <v>1.5306167718795931</v>
      </c>
      <c r="J300">
        <v>1.9923895849354187</v>
      </c>
      <c r="K300">
        <v>2.4694586468822219</v>
      </c>
      <c r="L300">
        <v>2.9652756030863299</v>
      </c>
      <c r="M300">
        <v>3.4703588044383293</v>
      </c>
      <c r="N300">
        <v>3.9987655539737106</v>
      </c>
      <c r="O300">
        <v>4.5512115576523104</v>
      </c>
      <c r="P300">
        <v>5.1245491715213589</v>
      </c>
      <c r="Q300">
        <v>5.7092134843032945</v>
      </c>
      <c r="R300">
        <v>5.7149685015673377</v>
      </c>
      <c r="S300">
        <v>6.0173722506147787</v>
      </c>
      <c r="T300">
        <v>6.1644301686839089</v>
      </c>
      <c r="U300">
        <v>6.1987490890163262</v>
      </c>
      <c r="V300">
        <v>6.349416700887077</v>
      </c>
      <c r="W300">
        <v>6.6103109941769906</v>
      </c>
      <c r="X300">
        <v>7.0183654615764492</v>
      </c>
      <c r="Y300">
        <v>7.6061251497825841</v>
      </c>
      <c r="Z300">
        <v>8.414589126965776</v>
      </c>
      <c r="AA300">
        <v>9.7031578769581408</v>
      </c>
      <c r="AB300">
        <v>11.508007675705796</v>
      </c>
      <c r="AC300">
        <v>15.439776332154521</v>
      </c>
      <c r="AD300">
        <v>21.300508699262277</v>
      </c>
      <c r="AE300">
        <v>28.964773348175623</v>
      </c>
      <c r="AF300">
        <v>38.654186833243152</v>
      </c>
      <c r="AG300">
        <v>47.614662109325813</v>
      </c>
      <c r="AH300">
        <v>50.029603649999999</v>
      </c>
      <c r="AI300">
        <v>57.756445622052418</v>
      </c>
      <c r="AJ300">
        <v>65.524101367188578</v>
      </c>
      <c r="AK300">
        <v>73.384825245741936</v>
      </c>
      <c r="AL300">
        <v>79.461546052228059</v>
      </c>
      <c r="AM300">
        <v>83.385523269954234</v>
      </c>
      <c r="AN300">
        <v>84.842014217545412</v>
      </c>
      <c r="AO300">
        <v>83.497545892789276</v>
      </c>
      <c r="AP300">
        <v>82.138542436552967</v>
      </c>
      <c r="AQ300">
        <v>80.749970079903875</v>
      </c>
      <c r="AR300">
        <v>79.353577879153235</v>
      </c>
      <c r="AS300">
        <v>77.967220648932326</v>
      </c>
      <c r="AT300">
        <v>76.606381494928286</v>
      </c>
      <c r="AU300">
        <v>75.285370558224329</v>
      </c>
      <c r="AV300">
        <v>73.980286708062465</v>
      </c>
      <c r="AW300">
        <v>72.677855705591583</v>
      </c>
      <c r="AX300">
        <v>71.364774423975902</v>
      </c>
      <c r="AY300">
        <v>70.067350557586025</v>
      </c>
      <c r="AZ300">
        <v>68.792494980900585</v>
      </c>
      <c r="BA300">
        <v>67.527464401412075</v>
      </c>
      <c r="BB300">
        <v>66.252891767901531</v>
      </c>
      <c r="BC300">
        <v>64.995567455094275</v>
      </c>
      <c r="BD300">
        <v>63.765253124108618</v>
      </c>
      <c r="BE300">
        <v>62.567509466036704</v>
      </c>
    </row>
    <row r="301" spans="4:57">
      <c r="D301" t="s">
        <v>225</v>
      </c>
      <c r="E301" t="s">
        <v>22</v>
      </c>
      <c r="F301" t="s">
        <v>19</v>
      </c>
      <c r="G301">
        <v>1.2280749026178077</v>
      </c>
      <c r="H301">
        <v>1.9373711397320454</v>
      </c>
      <c r="I301">
        <v>2.6693531472392453</v>
      </c>
      <c r="J301">
        <v>3.4253047550481024</v>
      </c>
      <c r="K301">
        <v>4.217307929078701</v>
      </c>
      <c r="L301">
        <v>5.0461729088040697</v>
      </c>
      <c r="M301">
        <v>5.8880658838152398</v>
      </c>
      <c r="N301">
        <v>6.7893401124172783</v>
      </c>
      <c r="O301">
        <v>7.727704573290664</v>
      </c>
      <c r="P301">
        <v>8.7043571908358679</v>
      </c>
      <c r="Q301">
        <v>9.6797587482390028</v>
      </c>
      <c r="R301">
        <v>9.6619387291532508</v>
      </c>
      <c r="S301">
        <v>10.159626377757531</v>
      </c>
      <c r="T301">
        <v>10.395969362525321</v>
      </c>
      <c r="U301">
        <v>10.442406851549583</v>
      </c>
      <c r="V301">
        <v>10.68166400209773</v>
      </c>
      <c r="W301">
        <v>11.106439865706051</v>
      </c>
      <c r="X301">
        <v>11.789213409813803</v>
      </c>
      <c r="Y301">
        <v>12.788656791326192</v>
      </c>
      <c r="Z301">
        <v>14.154089897497311</v>
      </c>
      <c r="AA301">
        <v>16.323034111021368</v>
      </c>
      <c r="AB301">
        <v>19.377970891572687</v>
      </c>
      <c r="AC301">
        <v>26.045651586143777</v>
      </c>
      <c r="AD301">
        <v>36.00579298617717</v>
      </c>
      <c r="AE301">
        <v>49.045104355417742</v>
      </c>
      <c r="AF301">
        <v>65.613841713749082</v>
      </c>
      <c r="AG301">
        <v>80.998826238687514</v>
      </c>
      <c r="AH301">
        <v>103.07192967500001</v>
      </c>
      <c r="AI301">
        <v>119.4310245515763</v>
      </c>
      <c r="AJ301">
        <v>135.89904701509937</v>
      </c>
      <c r="AK301">
        <v>152.47024188828303</v>
      </c>
      <c r="AL301">
        <v>165.39056105104953</v>
      </c>
      <c r="AM301">
        <v>173.76948309756477</v>
      </c>
      <c r="AN301">
        <v>176.90944230489129</v>
      </c>
      <c r="AO301">
        <v>174.13584160811899</v>
      </c>
      <c r="AP301">
        <v>171.26542582606749</v>
      </c>
      <c r="AQ301">
        <v>168.28812833208508</v>
      </c>
      <c r="AR301">
        <v>165.26156825473208</v>
      </c>
      <c r="AS301">
        <v>162.24351953391593</v>
      </c>
      <c r="AT301">
        <v>159.2382055669124</v>
      </c>
      <c r="AU301">
        <v>156.25246607344596</v>
      </c>
      <c r="AV301">
        <v>153.29047459839828</v>
      </c>
      <c r="AW301">
        <v>150.34491948354233</v>
      </c>
      <c r="AX301">
        <v>147.41770899148909</v>
      </c>
      <c r="AY301">
        <v>144.5413200567161</v>
      </c>
      <c r="AZ301">
        <v>141.70963929988369</v>
      </c>
      <c r="BA301">
        <v>138.90627567629699</v>
      </c>
      <c r="BB301">
        <v>136.10032126522194</v>
      </c>
      <c r="BC301">
        <v>133.33819899470274</v>
      </c>
      <c r="BD301">
        <v>130.63227568326658</v>
      </c>
      <c r="BE301">
        <v>127.98975168470652</v>
      </c>
    </row>
    <row r="302" spans="4:57">
      <c r="D302" t="s">
        <v>225</v>
      </c>
      <c r="E302" t="s">
        <v>23</v>
      </c>
      <c r="F302" t="s">
        <v>21</v>
      </c>
      <c r="G302">
        <v>1.6385457737580097E-2</v>
      </c>
      <c r="H302">
        <v>3.512823988216357E-2</v>
      </c>
      <c r="I302">
        <v>5.4274748186790671E-2</v>
      </c>
      <c r="J302">
        <v>7.3579897572719377E-2</v>
      </c>
      <c r="K302">
        <v>9.4577064682997813E-2</v>
      </c>
      <c r="L302">
        <v>0.11676161116520782</v>
      </c>
      <c r="M302">
        <v>0.13932572149898365</v>
      </c>
      <c r="N302">
        <v>0.16528091151827026</v>
      </c>
      <c r="O302">
        <v>0.19534444759206185</v>
      </c>
      <c r="P302">
        <v>0.23034927613450473</v>
      </c>
      <c r="Q302">
        <v>0.26388879172025237</v>
      </c>
      <c r="R302">
        <v>0.26914692872348156</v>
      </c>
      <c r="S302">
        <v>0.28635289849363349</v>
      </c>
      <c r="T302">
        <v>0.29553971273063712</v>
      </c>
      <c r="U302">
        <v>0.30097897870903301</v>
      </c>
      <c r="V302">
        <v>0.31052087366362408</v>
      </c>
      <c r="W302">
        <v>0.32827414229201329</v>
      </c>
      <c r="X302">
        <v>0.35450541771376393</v>
      </c>
      <c r="Y302">
        <v>0.39064861305384846</v>
      </c>
      <c r="Z302">
        <v>0.43753116939357667</v>
      </c>
      <c r="AA302">
        <v>0.50794504867770429</v>
      </c>
      <c r="AB302">
        <v>0.60818479962228367</v>
      </c>
      <c r="AC302">
        <v>0.82539662019267379</v>
      </c>
      <c r="AD302">
        <v>1.1439088440602811</v>
      </c>
      <c r="AE302">
        <v>1.5609335827652444</v>
      </c>
      <c r="AF302">
        <v>2.086754908710537</v>
      </c>
      <c r="AG302">
        <v>2.5869912632303151</v>
      </c>
      <c r="AH302">
        <v>1.7370823400000004</v>
      </c>
      <c r="AI302">
        <v>2.035715388741492</v>
      </c>
      <c r="AJ302">
        <v>2.3533693258365327</v>
      </c>
      <c r="AK302">
        <v>2.6816521256141423</v>
      </c>
      <c r="AL302">
        <v>2.9539664464810449</v>
      </c>
      <c r="AM302">
        <v>3.1547215817813719</v>
      </c>
      <c r="AN302">
        <v>3.2699364440258321</v>
      </c>
      <c r="AO302">
        <v>3.2738673941153893</v>
      </c>
      <c r="AP302">
        <v>3.2651329621970353</v>
      </c>
      <c r="AQ302">
        <v>3.2501890180830109</v>
      </c>
      <c r="AR302">
        <v>3.2319340711259894</v>
      </c>
      <c r="AS302">
        <v>3.2115470001874864</v>
      </c>
      <c r="AT302">
        <v>3.1894146344700869</v>
      </c>
      <c r="AU302">
        <v>3.1663170040869071</v>
      </c>
      <c r="AV302">
        <v>3.1434338339351195</v>
      </c>
      <c r="AW302">
        <v>3.1189325865280981</v>
      </c>
      <c r="AX302">
        <v>3.0938381080565152</v>
      </c>
      <c r="AY302">
        <v>3.0685115526978435</v>
      </c>
      <c r="AZ302">
        <v>3.0427067689286607</v>
      </c>
      <c r="BA302">
        <v>3.0163449551632242</v>
      </c>
      <c r="BB302">
        <v>2.9894663904727663</v>
      </c>
      <c r="BC302">
        <v>2.9621622120253459</v>
      </c>
      <c r="BD302">
        <v>2.934643526944865</v>
      </c>
      <c r="BE302">
        <v>2.9074963279485995</v>
      </c>
    </row>
    <row r="303" spans="4:57">
      <c r="D303" t="s">
        <v>225</v>
      </c>
      <c r="E303" t="s">
        <v>23</v>
      </c>
      <c r="F303" t="s">
        <v>20</v>
      </c>
      <c r="G303">
        <v>1.6637362945175285E-2</v>
      </c>
      <c r="H303">
        <v>3.5273032483409593E-2</v>
      </c>
      <c r="I303">
        <v>5.3908016923669824E-2</v>
      </c>
      <c r="J303">
        <v>7.2914672072453252E-2</v>
      </c>
      <c r="K303">
        <v>9.1830064728313857E-2</v>
      </c>
      <c r="L303">
        <v>0.11139508865018992</v>
      </c>
      <c r="M303">
        <v>0.13189496959602762</v>
      </c>
      <c r="N303">
        <v>0.15210387388951577</v>
      </c>
      <c r="O303">
        <v>0.17363147215097802</v>
      </c>
      <c r="P303">
        <v>0.19713626499986753</v>
      </c>
      <c r="Q303">
        <v>0.22226233977016915</v>
      </c>
      <c r="R303">
        <v>0.22573490025655424</v>
      </c>
      <c r="S303">
        <v>0.2393595580344571</v>
      </c>
      <c r="T303">
        <v>0.24640443684340863</v>
      </c>
      <c r="U303">
        <v>0.24872556529935586</v>
      </c>
      <c r="V303">
        <v>0.25583071423107739</v>
      </c>
      <c r="W303">
        <v>0.26695450789360603</v>
      </c>
      <c r="X303">
        <v>0.28634320457016887</v>
      </c>
      <c r="Y303">
        <v>0.31212109876010308</v>
      </c>
      <c r="Z303">
        <v>0.34656724238287562</v>
      </c>
      <c r="AA303">
        <v>0.40025926688540286</v>
      </c>
      <c r="AB303">
        <v>0.47506162355052611</v>
      </c>
      <c r="AC303">
        <v>0.63940805380580157</v>
      </c>
      <c r="AD303">
        <v>0.88383463112478033</v>
      </c>
      <c r="AE303">
        <v>1.2021286547141556</v>
      </c>
      <c r="AF303">
        <v>1.6120315412203905</v>
      </c>
      <c r="AG303">
        <v>2.0045564267301157</v>
      </c>
      <c r="AH303">
        <v>1.3556393200000003</v>
      </c>
      <c r="AI303">
        <v>1.5973456555594208</v>
      </c>
      <c r="AJ303">
        <v>1.8552151394015606</v>
      </c>
      <c r="AK303">
        <v>2.1183809202890522</v>
      </c>
      <c r="AL303">
        <v>2.3343761089088724</v>
      </c>
      <c r="AM303">
        <v>2.488125653841152</v>
      </c>
      <c r="AN303">
        <v>2.5673124165497514</v>
      </c>
      <c r="AO303">
        <v>2.5590860430365319</v>
      </c>
      <c r="AP303">
        <v>2.5464883629414579</v>
      </c>
      <c r="AQ303">
        <v>2.5314290255517946</v>
      </c>
      <c r="AR303">
        <v>2.5156600683428874</v>
      </c>
      <c r="AS303">
        <v>2.4999850139477031</v>
      </c>
      <c r="AT303">
        <v>2.4832635717428011</v>
      </c>
      <c r="AU303">
        <v>2.4657294395803837</v>
      </c>
      <c r="AV303">
        <v>2.4480736799476444</v>
      </c>
      <c r="AW303">
        <v>2.4275634570802689</v>
      </c>
      <c r="AX303">
        <v>2.4057522026403211</v>
      </c>
      <c r="AY303">
        <v>2.3837989709884475</v>
      </c>
      <c r="AZ303">
        <v>2.3621129331809438</v>
      </c>
      <c r="BA303">
        <v>2.3408093662464604</v>
      </c>
      <c r="BB303">
        <v>2.3189394249323967</v>
      </c>
      <c r="BC303">
        <v>2.2971774027277867</v>
      </c>
      <c r="BD303">
        <v>2.2749036500161561</v>
      </c>
      <c r="BE303">
        <v>2.252532645711387</v>
      </c>
    </row>
    <row r="304" spans="4:57">
      <c r="D304" t="s">
        <v>225</v>
      </c>
      <c r="E304" t="s">
        <v>23</v>
      </c>
      <c r="F304" t="s">
        <v>5</v>
      </c>
      <c r="G304">
        <v>8.1332848170346528E-2</v>
      </c>
      <c r="H304">
        <v>0.1734110046466594</v>
      </c>
      <c r="I304">
        <v>0.26945875308822154</v>
      </c>
      <c r="J304">
        <v>0.37009373914059407</v>
      </c>
      <c r="K304">
        <v>0.4898409438249347</v>
      </c>
      <c r="L304">
        <v>0.61574921386958892</v>
      </c>
      <c r="M304">
        <v>0.73316518327448366</v>
      </c>
      <c r="N304">
        <v>0.85438017509741848</v>
      </c>
      <c r="O304">
        <v>0.98043374177815845</v>
      </c>
      <c r="P304">
        <v>1.1233197435312523</v>
      </c>
      <c r="Q304">
        <v>1.2850624242954625</v>
      </c>
      <c r="R304">
        <v>1.3262328263748093</v>
      </c>
      <c r="S304">
        <v>1.430464797424067</v>
      </c>
      <c r="T304">
        <v>1.4904940292675006</v>
      </c>
      <c r="U304">
        <v>1.5114358128247045</v>
      </c>
      <c r="V304">
        <v>1.5492955676369635</v>
      </c>
      <c r="W304">
        <v>1.6162230373221391</v>
      </c>
      <c r="X304">
        <v>1.7159976454975969</v>
      </c>
      <c r="Y304">
        <v>1.8650350723117191</v>
      </c>
      <c r="Z304">
        <v>2.0660974460076371</v>
      </c>
      <c r="AA304">
        <v>2.3764560301182298</v>
      </c>
      <c r="AB304">
        <v>2.8272207732125381</v>
      </c>
      <c r="AC304">
        <v>3.8004334867726155</v>
      </c>
      <c r="AD304">
        <v>5.2687293565064532</v>
      </c>
      <c r="AE304">
        <v>7.1742976367365321</v>
      </c>
      <c r="AF304">
        <v>9.5773565442182704</v>
      </c>
      <c r="AG304">
        <v>11.857682887492057</v>
      </c>
      <c r="AH304">
        <v>7.9579509800000015</v>
      </c>
      <c r="AI304">
        <v>9.2656793802311093</v>
      </c>
      <c r="AJ304">
        <v>10.620583347069728</v>
      </c>
      <c r="AK304">
        <v>11.986234045255621</v>
      </c>
      <c r="AL304">
        <v>13.050316176696271</v>
      </c>
      <c r="AM304">
        <v>13.77186868522068</v>
      </c>
      <c r="AN304">
        <v>14.118697892809177</v>
      </c>
      <c r="AO304">
        <v>14.034560883010391</v>
      </c>
      <c r="AP304">
        <v>13.962902329753854</v>
      </c>
      <c r="AQ304">
        <v>13.905215946333431</v>
      </c>
      <c r="AR304">
        <v>13.831109847205859</v>
      </c>
      <c r="AS304">
        <v>13.728310880977102</v>
      </c>
      <c r="AT304">
        <v>13.609760769519083</v>
      </c>
      <c r="AU304">
        <v>13.483085241734747</v>
      </c>
      <c r="AV304">
        <v>13.354655202098435</v>
      </c>
      <c r="AW304">
        <v>13.215527889788094</v>
      </c>
      <c r="AX304">
        <v>13.065187580794309</v>
      </c>
      <c r="AY304">
        <v>12.901293833172586</v>
      </c>
      <c r="AZ304">
        <v>12.72769471518191</v>
      </c>
      <c r="BA304">
        <v>12.548681050195372</v>
      </c>
      <c r="BB304">
        <v>12.364157389167154</v>
      </c>
      <c r="BC304">
        <v>12.174647465039271</v>
      </c>
      <c r="BD304">
        <v>11.977340989699027</v>
      </c>
      <c r="BE304">
        <v>11.77949757445411</v>
      </c>
    </row>
    <row r="305" spans="4:59">
      <c r="D305" t="s">
        <v>225</v>
      </c>
      <c r="E305" t="s">
        <v>23</v>
      </c>
      <c r="F305" t="s">
        <v>19</v>
      </c>
      <c r="G305">
        <v>0.15417388813410318</v>
      </c>
      <c r="H305">
        <v>0.33774477648634516</v>
      </c>
      <c r="I305">
        <v>0.53818847991548102</v>
      </c>
      <c r="J305">
        <v>0.76266217145137327</v>
      </c>
      <c r="K305">
        <v>1.0071543799371396</v>
      </c>
      <c r="L305">
        <v>1.2676152142572412</v>
      </c>
      <c r="M305">
        <v>1.5126401870446906</v>
      </c>
      <c r="N305">
        <v>1.7656748776318578</v>
      </c>
      <c r="O305">
        <v>2.0264494395679353</v>
      </c>
      <c r="P305">
        <v>2.3049407400321158</v>
      </c>
      <c r="Q305">
        <v>2.5958943952309448</v>
      </c>
      <c r="R305">
        <v>2.6275885447040177</v>
      </c>
      <c r="S305">
        <v>2.7973977768408851</v>
      </c>
      <c r="T305">
        <v>2.9035789312096894</v>
      </c>
      <c r="U305">
        <v>2.9539018976635871</v>
      </c>
      <c r="V305">
        <v>3.0538273778848506</v>
      </c>
      <c r="W305">
        <v>3.2019222867266297</v>
      </c>
      <c r="X305">
        <v>3.4010777530806506</v>
      </c>
      <c r="Y305">
        <v>3.6823483583368817</v>
      </c>
      <c r="Z305">
        <v>4.069352577337896</v>
      </c>
      <c r="AA305">
        <v>4.6821517655542078</v>
      </c>
      <c r="AB305">
        <v>5.5638862760058094</v>
      </c>
      <c r="AC305">
        <v>7.5230990885472018</v>
      </c>
      <c r="AD305">
        <v>10.47934417392651</v>
      </c>
      <c r="AE305">
        <v>14.283598278814697</v>
      </c>
      <c r="AF305">
        <v>19.125942917767052</v>
      </c>
      <c r="AG305">
        <v>23.727164920363943</v>
      </c>
      <c r="AH305">
        <v>15.980392260000002</v>
      </c>
      <c r="AI305">
        <v>18.665913349956885</v>
      </c>
      <c r="AJ305">
        <v>21.416195603210202</v>
      </c>
      <c r="AK305">
        <v>24.205102447899488</v>
      </c>
      <c r="AL305">
        <v>26.418676676632678</v>
      </c>
      <c r="AM305">
        <v>27.954734501301861</v>
      </c>
      <c r="AN305">
        <v>28.694955627211456</v>
      </c>
      <c r="AO305">
        <v>28.47592908772366</v>
      </c>
      <c r="AP305">
        <v>28.20870999948615</v>
      </c>
      <c r="AQ305">
        <v>27.90320831800944</v>
      </c>
      <c r="AR305">
        <v>27.583534967341208</v>
      </c>
      <c r="AS305">
        <v>27.260702527312905</v>
      </c>
      <c r="AT305">
        <v>26.948488664979095</v>
      </c>
      <c r="AU305">
        <v>26.648754188018785</v>
      </c>
      <c r="AV305">
        <v>26.370582024077404</v>
      </c>
      <c r="AW305">
        <v>26.089574962531884</v>
      </c>
      <c r="AX305">
        <v>25.810203346033134</v>
      </c>
      <c r="AY305">
        <v>25.535786069464319</v>
      </c>
      <c r="AZ305">
        <v>25.261748385090989</v>
      </c>
      <c r="BA305">
        <v>24.987585142788994</v>
      </c>
      <c r="BB305">
        <v>24.702699323034683</v>
      </c>
      <c r="BC305">
        <v>24.410069451356684</v>
      </c>
      <c r="BD305">
        <v>24.11143320102499</v>
      </c>
      <c r="BE305">
        <v>23.812834405836934</v>
      </c>
    </row>
    <row r="306" spans="4:59">
      <c r="D306" t="s">
        <v>225</v>
      </c>
      <c r="E306" t="s">
        <v>24</v>
      </c>
      <c r="F306" t="s">
        <v>21</v>
      </c>
      <c r="G306">
        <v>0.1218601069115241</v>
      </c>
      <c r="H306">
        <v>0.14888650969075465</v>
      </c>
      <c r="I306">
        <v>0.17593850625388924</v>
      </c>
      <c r="J306">
        <v>0.20347051149006379</v>
      </c>
      <c r="K306">
        <v>0.23217869818971842</v>
      </c>
      <c r="L306">
        <v>0.26219150248342837</v>
      </c>
      <c r="M306">
        <v>0.29453275755597741</v>
      </c>
      <c r="N306">
        <v>0.33166393725138804</v>
      </c>
      <c r="O306">
        <v>0.37763986835086283</v>
      </c>
      <c r="P306">
        <v>0.43304487455986812</v>
      </c>
      <c r="Q306">
        <v>0.48807562977689439</v>
      </c>
      <c r="R306">
        <v>0.49006601911688391</v>
      </c>
      <c r="S306">
        <v>0.51879066672434349</v>
      </c>
      <c r="T306">
        <v>0.53708280542495068</v>
      </c>
      <c r="U306">
        <v>0.54175458698000967</v>
      </c>
      <c r="V306">
        <v>0.5502503439550841</v>
      </c>
      <c r="W306">
        <v>0.56606341206401856</v>
      </c>
      <c r="X306">
        <v>0.59405092429188155</v>
      </c>
      <c r="Y306">
        <v>0.63416289356622157</v>
      </c>
      <c r="Z306">
        <v>0.69039475082661239</v>
      </c>
      <c r="AA306">
        <v>0.782562515763498</v>
      </c>
      <c r="AB306">
        <v>0.91598339199641809</v>
      </c>
      <c r="AC306">
        <v>1.2168478144727981</v>
      </c>
      <c r="AD306">
        <v>1.6691553421392</v>
      </c>
      <c r="AE306">
        <v>2.2560818983474893</v>
      </c>
      <c r="AF306">
        <v>2.9941662509980782</v>
      </c>
      <c r="AG306">
        <v>3.6690362338224309</v>
      </c>
      <c r="AH306">
        <v>11.515147599999999</v>
      </c>
      <c r="AI306">
        <v>13.009703935241621</v>
      </c>
      <c r="AJ306">
        <v>14.4039042581744</v>
      </c>
      <c r="AK306">
        <v>15.683705684195372</v>
      </c>
      <c r="AL306">
        <v>16.507116625151912</v>
      </c>
      <c r="AM306">
        <v>16.849222536369972</v>
      </c>
      <c r="AN306">
        <v>16.684878750010103</v>
      </c>
      <c r="AO306">
        <v>15.988701149846083</v>
      </c>
      <c r="AP306">
        <v>15.32155428462244</v>
      </c>
      <c r="AQ306">
        <v>14.681214818081871</v>
      </c>
      <c r="AR306">
        <v>14.067516686030316</v>
      </c>
      <c r="AS306">
        <v>13.479379176602283</v>
      </c>
      <c r="AT306">
        <v>12.915810830037891</v>
      </c>
      <c r="AU306">
        <v>12.375797722218813</v>
      </c>
      <c r="AV306">
        <v>11.858190825692345</v>
      </c>
      <c r="AW306">
        <v>11.362042932885622</v>
      </c>
      <c r="AX306">
        <v>10.886567340080116</v>
      </c>
      <c r="AY306">
        <v>10.430907415043775</v>
      </c>
      <c r="AZ306">
        <v>9.9942392091752961</v>
      </c>
      <c r="BA306">
        <v>9.5757644033153824</v>
      </c>
      <c r="BB306">
        <v>9.1747159568971988</v>
      </c>
      <c r="BC306">
        <v>8.7903780254658468</v>
      </c>
      <c r="BD306">
        <v>8.4220674112093743</v>
      </c>
      <c r="BE306">
        <v>8.0691178876945084</v>
      </c>
    </row>
    <row r="307" spans="4:59">
      <c r="D307" t="s">
        <v>225</v>
      </c>
      <c r="E307" t="s">
        <v>24</v>
      </c>
      <c r="F307" t="s">
        <v>20</v>
      </c>
      <c r="G307">
        <v>9.3122131398024277E-2</v>
      </c>
      <c r="H307">
        <v>0.1177710282834514</v>
      </c>
      <c r="I307">
        <v>0.14262619892502937</v>
      </c>
      <c r="J307">
        <v>0.16774127321318022</v>
      </c>
      <c r="K307">
        <v>0.19346287826788233</v>
      </c>
      <c r="L307">
        <v>0.21978602701971339</v>
      </c>
      <c r="M307">
        <v>0.24737607123387814</v>
      </c>
      <c r="N307">
        <v>0.27769170289861589</v>
      </c>
      <c r="O307">
        <v>0.31168395119454601</v>
      </c>
      <c r="P307">
        <v>0.34991718181926262</v>
      </c>
      <c r="Q307">
        <v>0.38934188792836527</v>
      </c>
      <c r="R307">
        <v>0.38914227247348532</v>
      </c>
      <c r="S307">
        <v>0.40963297951246813</v>
      </c>
      <c r="T307">
        <v>0.42142922331175309</v>
      </c>
      <c r="U307">
        <v>0.4249128419249481</v>
      </c>
      <c r="V307">
        <v>0.43342821239131862</v>
      </c>
      <c r="W307">
        <v>0.44759422194071635</v>
      </c>
      <c r="X307">
        <v>0.4715046628405386</v>
      </c>
      <c r="Y307">
        <v>0.50565805280945575</v>
      </c>
      <c r="Z307">
        <v>0.55196264605659118</v>
      </c>
      <c r="AA307">
        <v>0.62643639494873937</v>
      </c>
      <c r="AB307">
        <v>0.73328877962888983</v>
      </c>
      <c r="AC307">
        <v>0.97539023064941899</v>
      </c>
      <c r="AD307">
        <v>1.3396398547312662</v>
      </c>
      <c r="AE307">
        <v>1.8144873196462377</v>
      </c>
      <c r="AF307">
        <v>2.4138643472735128</v>
      </c>
      <c r="AG307">
        <v>2.9669815703051343</v>
      </c>
      <c r="AH307">
        <v>7.8603376799999998</v>
      </c>
      <c r="AI307">
        <v>8.8911239664047503</v>
      </c>
      <c r="AJ307">
        <v>9.8591743661624349</v>
      </c>
      <c r="AK307">
        <v>10.754487671248834</v>
      </c>
      <c r="AL307">
        <v>11.341076004514784</v>
      </c>
      <c r="AM307">
        <v>11.59977845249133</v>
      </c>
      <c r="AN307">
        <v>11.510128949211685</v>
      </c>
      <c r="AO307">
        <v>11.048743818094826</v>
      </c>
      <c r="AP307">
        <v>10.606725804461318</v>
      </c>
      <c r="AQ307">
        <v>10.182092426796393</v>
      </c>
      <c r="AR307">
        <v>9.7744334887633517</v>
      </c>
      <c r="AS307">
        <v>9.382883001152587</v>
      </c>
      <c r="AT307">
        <v>9.0066883274976242</v>
      </c>
      <c r="AU307">
        <v>8.645218269602033</v>
      </c>
      <c r="AV307">
        <v>8.2981879391427462</v>
      </c>
      <c r="AW307">
        <v>7.9649073064600753</v>
      </c>
      <c r="AX307">
        <v>7.6448471432116492</v>
      </c>
      <c r="AY307">
        <v>7.337467276018848</v>
      </c>
      <c r="AZ307">
        <v>7.0422704555755571</v>
      </c>
      <c r="BA307">
        <v>6.7587935595150332</v>
      </c>
      <c r="BB307">
        <v>6.4865968109189707</v>
      </c>
      <c r="BC307">
        <v>6.2252245683617335</v>
      </c>
      <c r="BD307">
        <v>5.9742525065997381</v>
      </c>
      <c r="BE307">
        <v>5.7332717531073483</v>
      </c>
    </row>
    <row r="308" spans="4:59">
      <c r="D308" t="s">
        <v>225</v>
      </c>
      <c r="E308" t="s">
        <v>24</v>
      </c>
      <c r="F308" t="s">
        <v>5</v>
      </c>
      <c r="G308">
        <v>0.25462826039605885</v>
      </c>
      <c r="H308">
        <v>0.31336059964541951</v>
      </c>
      <c r="I308">
        <v>0.37656990690687314</v>
      </c>
      <c r="J308">
        <v>0.4465081001567735</v>
      </c>
      <c r="K308">
        <v>0.52276919255564647</v>
      </c>
      <c r="L308">
        <v>0.60608148571439657</v>
      </c>
      <c r="M308">
        <v>0.69334399506560329</v>
      </c>
      <c r="N308">
        <v>0.78770537050004008</v>
      </c>
      <c r="O308">
        <v>0.89608446098273986</v>
      </c>
      <c r="P308">
        <v>1.0190691312250459</v>
      </c>
      <c r="Q308">
        <v>1.148645762670782</v>
      </c>
      <c r="R308">
        <v>1.1555106213060302</v>
      </c>
      <c r="S308">
        <v>1.2259942362216025</v>
      </c>
      <c r="T308">
        <v>1.2632493551757653</v>
      </c>
      <c r="U308">
        <v>1.2721106721403108</v>
      </c>
      <c r="V308">
        <v>1.2929734186324864</v>
      </c>
      <c r="W308">
        <v>1.330625915749881</v>
      </c>
      <c r="X308">
        <v>1.397067959825669</v>
      </c>
      <c r="Y308">
        <v>1.4961043693697904</v>
      </c>
      <c r="Z308">
        <v>1.6348459874541377</v>
      </c>
      <c r="AA308">
        <v>1.8591148340946102</v>
      </c>
      <c r="AB308">
        <v>2.1786309196218636</v>
      </c>
      <c r="AC308">
        <v>2.8952765576844572</v>
      </c>
      <c r="AD308">
        <v>3.9722805621788977</v>
      </c>
      <c r="AE308">
        <v>5.3712770610040064</v>
      </c>
      <c r="AF308">
        <v>7.1280304086564215</v>
      </c>
      <c r="AG308">
        <v>8.7271632657104341</v>
      </c>
      <c r="AH308">
        <v>27.0807675</v>
      </c>
      <c r="AI308">
        <v>30.633501709121614</v>
      </c>
      <c r="AJ308">
        <v>33.918562883488022</v>
      </c>
      <c r="AK308">
        <v>36.934321981825299</v>
      </c>
      <c r="AL308">
        <v>38.873829266199117</v>
      </c>
      <c r="AM308">
        <v>39.680896134099221</v>
      </c>
      <c r="AN308">
        <v>39.301432078713134</v>
      </c>
      <c r="AO308">
        <v>37.671373799394736</v>
      </c>
      <c r="AP308">
        <v>36.103135379412414</v>
      </c>
      <c r="AQ308">
        <v>34.597961652230275</v>
      </c>
      <c r="AR308">
        <v>33.155532000703843</v>
      </c>
      <c r="AS308">
        <v>31.773560946556334</v>
      </c>
      <c r="AT308">
        <v>30.449624721241481</v>
      </c>
      <c r="AU308">
        <v>29.180623916751113</v>
      </c>
      <c r="AV308">
        <v>27.963560478567562</v>
      </c>
      <c r="AW308">
        <v>26.796900677802494</v>
      </c>
      <c r="AX308">
        <v>25.678784758225856</v>
      </c>
      <c r="AY308">
        <v>24.607178951573466</v>
      </c>
      <c r="AZ308">
        <v>23.580093188629299</v>
      </c>
      <c r="BA308">
        <v>22.595602823256769</v>
      </c>
      <c r="BB308">
        <v>21.651937826432732</v>
      </c>
      <c r="BC308">
        <v>20.747488219720708</v>
      </c>
      <c r="BD308">
        <v>19.880645299129878</v>
      </c>
      <c r="BE308">
        <v>19.049841209109761</v>
      </c>
    </row>
    <row r="309" spans="4:59">
      <c r="D309" t="s">
        <v>225</v>
      </c>
      <c r="E309" t="s">
        <v>24</v>
      </c>
      <c r="F309" t="s">
        <v>19</v>
      </c>
      <c r="G309">
        <v>0.2609813641760666</v>
      </c>
      <c r="H309">
        <v>0.33975387204083096</v>
      </c>
      <c r="I309">
        <v>0.42112752380692225</v>
      </c>
      <c r="J309">
        <v>0.5075105121057133</v>
      </c>
      <c r="K309">
        <v>0.59898517006189433</v>
      </c>
      <c r="L309">
        <v>0.70052637913252258</v>
      </c>
      <c r="M309">
        <v>0.80633135189553495</v>
      </c>
      <c r="N309">
        <v>0.92092934473768229</v>
      </c>
      <c r="O309">
        <v>1.046897679427208</v>
      </c>
      <c r="P309">
        <v>1.1829607356622434</v>
      </c>
      <c r="Q309">
        <v>1.325896044453603</v>
      </c>
      <c r="R309">
        <v>1.3279377034638677</v>
      </c>
      <c r="S309">
        <v>1.4032417381240576</v>
      </c>
      <c r="T309">
        <v>1.4462192334294461</v>
      </c>
      <c r="U309">
        <v>1.4544295042377282</v>
      </c>
      <c r="V309">
        <v>1.4825072082734541</v>
      </c>
      <c r="W309">
        <v>1.5302593889065785</v>
      </c>
      <c r="X309">
        <v>1.6097133091091815</v>
      </c>
      <c r="Y309">
        <v>1.7271873564083606</v>
      </c>
      <c r="Z309">
        <v>1.8885847219115095</v>
      </c>
      <c r="AA309">
        <v>2.1489090088903349</v>
      </c>
      <c r="AB309">
        <v>2.522090624232852</v>
      </c>
      <c r="AC309">
        <v>3.3559009145607552</v>
      </c>
      <c r="AD309">
        <v>4.6124778546109217</v>
      </c>
      <c r="AE309">
        <v>6.2452011813791124</v>
      </c>
      <c r="AF309">
        <v>8.2947539252998475</v>
      </c>
      <c r="AG309">
        <v>10.168676990089599</v>
      </c>
      <c r="AH309">
        <v>25.692072149999998</v>
      </c>
      <c r="AI309">
        <v>29.060951447053963</v>
      </c>
      <c r="AJ309">
        <v>32.17686871523771</v>
      </c>
      <c r="AK309">
        <v>35.035214196804503</v>
      </c>
      <c r="AL309">
        <v>36.872016126712978</v>
      </c>
      <c r="AM309">
        <v>37.636537222787332</v>
      </c>
      <c r="AN309">
        <v>37.274822041488711</v>
      </c>
      <c r="AO309">
        <v>35.727066511570754</v>
      </c>
      <c r="AP309">
        <v>34.238134327571082</v>
      </c>
      <c r="AQ309">
        <v>32.808976681688407</v>
      </c>
      <c r="AR309">
        <v>31.439569382618146</v>
      </c>
      <c r="AS309">
        <v>30.12777753940221</v>
      </c>
      <c r="AT309">
        <v>28.871042447808833</v>
      </c>
      <c r="AU309">
        <v>27.666514987397555</v>
      </c>
      <c r="AV309">
        <v>26.511348379096461</v>
      </c>
      <c r="AW309">
        <v>25.404076483397183</v>
      </c>
      <c r="AX309">
        <v>24.342950378319703</v>
      </c>
      <c r="AY309">
        <v>23.326023962750558</v>
      </c>
      <c r="AZ309">
        <v>22.351386653846383</v>
      </c>
      <c r="BA309">
        <v>21.417218704831029</v>
      </c>
      <c r="BB309">
        <v>20.521836719636507</v>
      </c>
      <c r="BC309">
        <v>19.663708970456142</v>
      </c>
      <c r="BD309">
        <v>18.841305783121179</v>
      </c>
      <c r="BE309">
        <v>18.053133970421079</v>
      </c>
    </row>
    <row r="310" spans="4:59">
      <c r="F310" t="s">
        <v>263</v>
      </c>
      <c r="G310">
        <v>3.2604549779992125</v>
      </c>
      <c r="H310">
        <v>5.1993887319669252</v>
      </c>
      <c r="I310">
        <v>7.2021436813322</v>
      </c>
      <c r="J310">
        <v>9.2849610431953131</v>
      </c>
      <c r="K310">
        <v>11.478664489513468</v>
      </c>
      <c r="L310">
        <v>13.78011709237474</v>
      </c>
      <c r="M310">
        <v>16.104439667872981</v>
      </c>
      <c r="N310">
        <v>18.573261931950427</v>
      </c>
      <c r="O310">
        <v>21.176136191183389</v>
      </c>
      <c r="P310">
        <v>23.935126982242974</v>
      </c>
      <c r="Q310">
        <v>26.752284362870704</v>
      </c>
      <c r="R310">
        <v>26.838657222270427</v>
      </c>
      <c r="S310">
        <v>28.334854298638135</v>
      </c>
      <c r="T310">
        <v>29.114673005648442</v>
      </c>
      <c r="U310">
        <v>29.334453034541475</v>
      </c>
      <c r="V310">
        <v>30.052828416054979</v>
      </c>
      <c r="W310">
        <v>31.275417031941799</v>
      </c>
      <c r="X310">
        <v>33.186991122821645</v>
      </c>
      <c r="Y310">
        <v>35.966421613624917</v>
      </c>
      <c r="Z310">
        <v>39.785928931004726</v>
      </c>
      <c r="AA310">
        <v>45.855659073878051</v>
      </c>
      <c r="AB310">
        <v>54.416818087263529</v>
      </c>
      <c r="AC310">
        <v>73.099049481301904</v>
      </c>
      <c r="AD310">
        <v>101.05454143149748</v>
      </c>
      <c r="AE310">
        <v>137.53255906862759</v>
      </c>
      <c r="AF310">
        <v>183.73420150026982</v>
      </c>
      <c r="AG310">
        <v>226.68948651675956</v>
      </c>
      <c r="AH310">
        <v>286.27762843599999</v>
      </c>
      <c r="AI310">
        <v>329.73530111602525</v>
      </c>
      <c r="AJ310">
        <v>372.86393954069746</v>
      </c>
      <c r="AK310">
        <v>415.62253837803132</v>
      </c>
      <c r="AL310">
        <v>447.90139111856701</v>
      </c>
      <c r="AM310">
        <v>467.86237473163231</v>
      </c>
      <c r="AN310">
        <v>473.91430362080825</v>
      </c>
      <c r="AO310">
        <v>464.38551499388251</v>
      </c>
      <c r="AP310">
        <v>454.8439835885348</v>
      </c>
      <c r="AQ310">
        <v>445.27629938731781</v>
      </c>
      <c r="AR310">
        <v>435.77836380334566</v>
      </c>
      <c r="AS310">
        <v>426.43256133547669</v>
      </c>
      <c r="AT310">
        <v>417.28631302376027</v>
      </c>
      <c r="AU310">
        <v>408.36864556970249</v>
      </c>
      <c r="AV310">
        <v>399.65636605801251</v>
      </c>
      <c r="AW310">
        <v>391.08813530487532</v>
      </c>
      <c r="AX310">
        <v>382.64773879999973</v>
      </c>
      <c r="AY310">
        <v>374.39973614302278</v>
      </c>
      <c r="AZ310">
        <v>366.32949109384748</v>
      </c>
      <c r="BA310">
        <v>358.40344651850194</v>
      </c>
      <c r="BB310">
        <v>350.544838692062</v>
      </c>
      <c r="BC310">
        <v>342.8482267451605</v>
      </c>
      <c r="BD310">
        <v>335.33067629238832</v>
      </c>
      <c r="BE310">
        <v>328.02078414344624</v>
      </c>
    </row>
    <row r="312" spans="4:59">
      <c r="E312" t="s">
        <v>230</v>
      </c>
      <c r="F312" t="s">
        <v>231</v>
      </c>
      <c r="S312">
        <v>0</v>
      </c>
      <c r="AG312">
        <v>1.9077233380956382</v>
      </c>
      <c r="AK312">
        <v>1.7509477607145152</v>
      </c>
      <c r="AP312">
        <v>1.4457610134096246</v>
      </c>
      <c r="AZ312">
        <v>0.89938167509836986</v>
      </c>
      <c r="BE312">
        <v>0.67513283238477173</v>
      </c>
      <c r="BF312" t="s">
        <v>244</v>
      </c>
    </row>
    <row r="313" spans="4:59">
      <c r="D313" t="s">
        <v>233</v>
      </c>
      <c r="E313" t="s">
        <v>246</v>
      </c>
      <c r="G313">
        <v>1985</v>
      </c>
      <c r="H313">
        <v>1986</v>
      </c>
      <c r="I313">
        <v>1987</v>
      </c>
      <c r="J313">
        <v>1988</v>
      </c>
      <c r="K313">
        <v>1989</v>
      </c>
      <c r="L313">
        <v>1990</v>
      </c>
      <c r="M313">
        <v>1991</v>
      </c>
      <c r="N313">
        <v>1992</v>
      </c>
      <c r="O313">
        <v>1993</v>
      </c>
      <c r="P313">
        <v>1994</v>
      </c>
      <c r="Q313">
        <v>1995</v>
      </c>
      <c r="R313">
        <v>1996</v>
      </c>
      <c r="S313">
        <v>1997</v>
      </c>
      <c r="T313">
        <v>1998</v>
      </c>
      <c r="U313">
        <v>1999</v>
      </c>
      <c r="V313">
        <v>2000</v>
      </c>
      <c r="W313">
        <v>2001</v>
      </c>
      <c r="X313">
        <v>2002</v>
      </c>
      <c r="Y313">
        <v>2003</v>
      </c>
      <c r="Z313">
        <v>2004</v>
      </c>
      <c r="AA313">
        <v>2005</v>
      </c>
      <c r="AB313">
        <v>2006</v>
      </c>
      <c r="AC313">
        <v>2007</v>
      </c>
      <c r="AD313">
        <v>2008</v>
      </c>
      <c r="AE313">
        <v>2009</v>
      </c>
      <c r="AF313">
        <v>2010</v>
      </c>
      <c r="AG313">
        <v>2011</v>
      </c>
      <c r="AH313">
        <v>2012</v>
      </c>
      <c r="AI313">
        <v>2013</v>
      </c>
      <c r="AJ313">
        <v>2014</v>
      </c>
      <c r="AK313">
        <v>2015</v>
      </c>
      <c r="AL313">
        <v>2016</v>
      </c>
      <c r="AM313">
        <v>2017</v>
      </c>
      <c r="AN313">
        <v>2018</v>
      </c>
      <c r="AO313">
        <v>2019</v>
      </c>
      <c r="AP313">
        <v>2020</v>
      </c>
      <c r="AQ313">
        <v>2021</v>
      </c>
      <c r="AR313">
        <v>2022</v>
      </c>
      <c r="AS313">
        <v>2023</v>
      </c>
      <c r="AT313">
        <v>2024</v>
      </c>
      <c r="AU313">
        <v>2025</v>
      </c>
      <c r="AV313">
        <v>2026</v>
      </c>
      <c r="AW313">
        <v>2027</v>
      </c>
      <c r="AX313">
        <v>2028</v>
      </c>
      <c r="AY313">
        <v>2029</v>
      </c>
      <c r="AZ313">
        <v>2030</v>
      </c>
      <c r="BA313">
        <v>2031</v>
      </c>
      <c r="BB313">
        <v>2032</v>
      </c>
      <c r="BC313">
        <v>2033</v>
      </c>
      <c r="BD313">
        <v>2034</v>
      </c>
      <c r="BE313">
        <v>2035</v>
      </c>
      <c r="BF313">
        <v>-4.0698875750017981E-2</v>
      </c>
      <c r="BG313" t="s">
        <v>264</v>
      </c>
    </row>
    <row r="314" spans="4:59">
      <c r="D314" t="s">
        <v>233</v>
      </c>
      <c r="E314" t="s">
        <v>22</v>
      </c>
      <c r="F314" t="s">
        <v>21</v>
      </c>
      <c r="G314">
        <v>0</v>
      </c>
      <c r="H314">
        <v>0</v>
      </c>
      <c r="I314">
        <v>0</v>
      </c>
      <c r="J314">
        <v>0</v>
      </c>
      <c r="K314">
        <v>0</v>
      </c>
      <c r="L314">
        <v>0</v>
      </c>
      <c r="M314">
        <v>0</v>
      </c>
      <c r="N314">
        <v>0</v>
      </c>
      <c r="O314">
        <v>0</v>
      </c>
      <c r="P314">
        <v>0</v>
      </c>
      <c r="Q314">
        <v>0</v>
      </c>
      <c r="R314">
        <v>0</v>
      </c>
      <c r="S314">
        <v>0</v>
      </c>
      <c r="T314">
        <v>0.10185714285714287</v>
      </c>
      <c r="U314">
        <v>0.20371428571428574</v>
      </c>
      <c r="V314">
        <v>0.3055714285714286</v>
      </c>
      <c r="W314">
        <v>0.40742857142857147</v>
      </c>
      <c r="X314">
        <v>0.50928571428571434</v>
      </c>
      <c r="Y314">
        <v>0.61114285714285721</v>
      </c>
      <c r="Z314">
        <v>0.71300000000000008</v>
      </c>
      <c r="AA314">
        <v>0.81485714285714295</v>
      </c>
      <c r="AB314">
        <v>0.91861561904761913</v>
      </c>
      <c r="AC314">
        <v>1.0355860078730159</v>
      </c>
      <c r="AD314">
        <v>1.1674506262088467</v>
      </c>
      <c r="AE314">
        <v>1.3161060059461065</v>
      </c>
      <c r="AF314">
        <v>1.4836901707032439</v>
      </c>
      <c r="AG314">
        <v>1.6726133857727903</v>
      </c>
      <c r="AH314">
        <v>1.6045399014074067</v>
      </c>
      <c r="AI314">
        <v>1.5392369313240806</v>
      </c>
      <c r="AJ314">
        <v>1.4765917187062829</v>
      </c>
      <c r="AK314">
        <v>1.4164960958131505</v>
      </c>
      <c r="AL314">
        <v>1.3588462972092656</v>
      </c>
      <c r="AM314">
        <v>1.3035427805957738</v>
      </c>
      <c r="AN314">
        <v>1.2504900549334734</v>
      </c>
      <c r="AO314">
        <v>1.1995965155611028</v>
      </c>
      <c r="AP314">
        <v>1.150774286024127</v>
      </c>
      <c r="AQ314">
        <v>1.1039390663409154</v>
      </c>
      <c r="AR314">
        <v>1.0590099874443157</v>
      </c>
      <c r="AS314">
        <v>1.0159094715472914</v>
      </c>
      <c r="AT314">
        <v>0.97456309819152176</v>
      </c>
      <c r="AU314">
        <v>0.93489947574767251</v>
      </c>
      <c r="AV314">
        <v>0.89685011814546112</v>
      </c>
      <c r="AW314">
        <v>0.8603493266206701</v>
      </c>
      <c r="AX314">
        <v>0.82533407627492383</v>
      </c>
      <c r="AY314">
        <v>0.79174390725235488</v>
      </c>
      <c r="AZ314">
        <v>0.75952082034525759</v>
      </c>
      <c r="BA314">
        <v>0.72860917684847426</v>
      </c>
      <c r="BB314">
        <v>0.69895560248959532</v>
      </c>
      <c r="BC314">
        <v>0.6705088952690923</v>
      </c>
      <c r="BD314">
        <v>0.64321993705125369</v>
      </c>
      <c r="BE314">
        <v>0.6170416087532703</v>
      </c>
      <c r="BF314">
        <v>0.12733333333333333</v>
      </c>
      <c r="BG314" t="s">
        <v>265</v>
      </c>
    </row>
    <row r="315" spans="4:59">
      <c r="D315" t="s">
        <v>233</v>
      </c>
      <c r="E315" t="s">
        <v>22</v>
      </c>
      <c r="F315" t="s">
        <v>20</v>
      </c>
      <c r="G315">
        <v>0</v>
      </c>
      <c r="H315">
        <v>0</v>
      </c>
      <c r="I315">
        <v>0</v>
      </c>
      <c r="J315">
        <v>0</v>
      </c>
      <c r="K315">
        <v>0</v>
      </c>
      <c r="L315">
        <v>0</v>
      </c>
      <c r="M315">
        <v>0</v>
      </c>
      <c r="N315">
        <v>0</v>
      </c>
      <c r="O315">
        <v>0</v>
      </c>
      <c r="P315">
        <v>0</v>
      </c>
      <c r="Q315">
        <v>0</v>
      </c>
      <c r="R315">
        <v>0</v>
      </c>
      <c r="S315">
        <v>0</v>
      </c>
      <c r="T315">
        <v>0.10185714285714287</v>
      </c>
      <c r="U315">
        <v>0.20371428571428574</v>
      </c>
      <c r="V315">
        <v>0.3055714285714286</v>
      </c>
      <c r="W315">
        <v>0.40742857142857147</v>
      </c>
      <c r="X315">
        <v>0.50928571428571434</v>
      </c>
      <c r="Y315">
        <v>0.61114285714285721</v>
      </c>
      <c r="Z315">
        <v>0.71300000000000008</v>
      </c>
      <c r="AA315">
        <v>0.81485714285714295</v>
      </c>
      <c r="AB315">
        <v>0.91861561904761913</v>
      </c>
      <c r="AC315">
        <v>1.0355860078730159</v>
      </c>
      <c r="AD315">
        <v>1.1674506262088467</v>
      </c>
      <c r="AE315">
        <v>1.3161060059461065</v>
      </c>
      <c r="AF315">
        <v>1.4836901707032439</v>
      </c>
      <c r="AG315">
        <v>1.6726133857727903</v>
      </c>
      <c r="AH315">
        <v>1.6045399014074067</v>
      </c>
      <c r="AI315">
        <v>1.5392369313240806</v>
      </c>
      <c r="AJ315">
        <v>1.4765917187062829</v>
      </c>
      <c r="AK315">
        <v>1.4164960958131505</v>
      </c>
      <c r="AL315">
        <v>1.3588462972092656</v>
      </c>
      <c r="AM315">
        <v>1.3035427805957738</v>
      </c>
      <c r="AN315">
        <v>1.2504900549334734</v>
      </c>
      <c r="AO315">
        <v>1.1995965155611028</v>
      </c>
      <c r="AP315">
        <v>1.150774286024127</v>
      </c>
      <c r="AQ315">
        <v>1.1039390663409154</v>
      </c>
      <c r="AR315">
        <v>1.0590099874443157</v>
      </c>
      <c r="AS315">
        <v>1.0159094715472914</v>
      </c>
      <c r="AT315">
        <v>0.97456309819152176</v>
      </c>
      <c r="AU315">
        <v>0.93489947574767251</v>
      </c>
      <c r="AV315">
        <v>0.89685011814546112</v>
      </c>
      <c r="AW315">
        <v>0.8603493266206701</v>
      </c>
      <c r="AX315">
        <v>0.82533407627492383</v>
      </c>
      <c r="AY315">
        <v>0.79174390725235488</v>
      </c>
      <c r="AZ315">
        <v>0.75952082034525759</v>
      </c>
      <c r="BA315">
        <v>0.72860917684847426</v>
      </c>
      <c r="BB315">
        <v>0.69895560248959532</v>
      </c>
      <c r="BC315">
        <v>0.6705088952690923</v>
      </c>
      <c r="BD315">
        <v>0.64321993705125369</v>
      </c>
      <c r="BE315">
        <v>0.6170416087532703</v>
      </c>
    </row>
    <row r="316" spans="4:59">
      <c r="D316" t="s">
        <v>233</v>
      </c>
      <c r="E316" t="s">
        <v>22</v>
      </c>
      <c r="F316" t="s">
        <v>5</v>
      </c>
      <c r="G316">
        <v>0</v>
      </c>
      <c r="H316">
        <v>0</v>
      </c>
      <c r="I316">
        <v>0</v>
      </c>
      <c r="J316">
        <v>0</v>
      </c>
      <c r="K316">
        <v>0</v>
      </c>
      <c r="L316">
        <v>0</v>
      </c>
      <c r="M316">
        <v>0</v>
      </c>
      <c r="N316">
        <v>0</v>
      </c>
      <c r="O316">
        <v>0</v>
      </c>
      <c r="P316">
        <v>0</v>
      </c>
      <c r="Q316">
        <v>0</v>
      </c>
      <c r="R316">
        <v>0</v>
      </c>
      <c r="S316">
        <v>0</v>
      </c>
      <c r="T316">
        <v>0.10185714285714287</v>
      </c>
      <c r="U316">
        <v>0.20371428571428574</v>
      </c>
      <c r="V316">
        <v>0.3055714285714286</v>
      </c>
      <c r="W316">
        <v>0.40742857142857147</v>
      </c>
      <c r="X316">
        <v>0.50928571428571434</v>
      </c>
      <c r="Y316">
        <v>0.61114285714285721</v>
      </c>
      <c r="Z316">
        <v>0.71300000000000008</v>
      </c>
      <c r="AA316">
        <v>0.81485714285714295</v>
      </c>
      <c r="AB316">
        <v>0.91861561904761913</v>
      </c>
      <c r="AC316">
        <v>1.0355860078730159</v>
      </c>
      <c r="AD316">
        <v>1.1674506262088467</v>
      </c>
      <c r="AE316">
        <v>1.3161060059461065</v>
      </c>
      <c r="AF316">
        <v>1.4836901707032439</v>
      </c>
      <c r="AG316">
        <v>1.6726133857727903</v>
      </c>
      <c r="AH316">
        <v>1.6045399014074067</v>
      </c>
      <c r="AI316">
        <v>1.5392369313240806</v>
      </c>
      <c r="AJ316">
        <v>1.4765917187062829</v>
      </c>
      <c r="AK316">
        <v>1.4164960958131505</v>
      </c>
      <c r="AL316">
        <v>1.3588462972092656</v>
      </c>
      <c r="AM316">
        <v>1.3035427805957738</v>
      </c>
      <c r="AN316">
        <v>1.2504900549334734</v>
      </c>
      <c r="AO316">
        <v>1.1995965155611028</v>
      </c>
      <c r="AP316">
        <v>1.150774286024127</v>
      </c>
      <c r="AQ316">
        <v>1.1039390663409154</v>
      </c>
      <c r="AR316">
        <v>1.0590099874443157</v>
      </c>
      <c r="AS316">
        <v>1.0159094715472914</v>
      </c>
      <c r="AT316">
        <v>0.97456309819152176</v>
      </c>
      <c r="AU316">
        <v>0.93489947574767251</v>
      </c>
      <c r="AV316">
        <v>0.89685011814546112</v>
      </c>
      <c r="AW316">
        <v>0.8603493266206701</v>
      </c>
      <c r="AX316">
        <v>0.82533407627492383</v>
      </c>
      <c r="AY316">
        <v>0.79174390725235488</v>
      </c>
      <c r="AZ316">
        <v>0.75952082034525759</v>
      </c>
      <c r="BA316">
        <v>0.72860917684847426</v>
      </c>
      <c r="BB316">
        <v>0.69895560248959532</v>
      </c>
      <c r="BC316">
        <v>0.6705088952690923</v>
      </c>
      <c r="BD316">
        <v>0.64321993705125369</v>
      </c>
      <c r="BE316">
        <v>0.6170416087532703</v>
      </c>
    </row>
    <row r="317" spans="4:59">
      <c r="D317" t="s">
        <v>233</v>
      </c>
      <c r="E317" t="s">
        <v>22</v>
      </c>
      <c r="F317" t="s">
        <v>19</v>
      </c>
      <c r="G317">
        <v>0</v>
      </c>
      <c r="H317">
        <v>0</v>
      </c>
      <c r="I317">
        <v>0</v>
      </c>
      <c r="J317">
        <v>0</v>
      </c>
      <c r="K317">
        <v>0</v>
      </c>
      <c r="L317">
        <v>0</v>
      </c>
      <c r="M317">
        <v>0</v>
      </c>
      <c r="N317">
        <v>0</v>
      </c>
      <c r="O317">
        <v>0</v>
      </c>
      <c r="P317">
        <v>0</v>
      </c>
      <c r="Q317">
        <v>0</v>
      </c>
      <c r="R317">
        <v>0</v>
      </c>
      <c r="S317">
        <v>0</v>
      </c>
      <c r="T317">
        <v>0.10185714285714287</v>
      </c>
      <c r="U317">
        <v>0.20371428571428574</v>
      </c>
      <c r="V317">
        <v>0.3055714285714286</v>
      </c>
      <c r="W317">
        <v>0.40742857142857147</v>
      </c>
      <c r="X317">
        <v>0.50928571428571434</v>
      </c>
      <c r="Y317">
        <v>0.61114285714285721</v>
      </c>
      <c r="Z317">
        <v>0.71300000000000008</v>
      </c>
      <c r="AA317">
        <v>0.81485714285714295</v>
      </c>
      <c r="AB317">
        <v>0.91861561904761913</v>
      </c>
      <c r="AC317">
        <v>1.0355860078730159</v>
      </c>
      <c r="AD317">
        <v>1.1674506262088467</v>
      </c>
      <c r="AE317">
        <v>1.3161060059461065</v>
      </c>
      <c r="AF317">
        <v>1.4836901707032439</v>
      </c>
      <c r="AG317">
        <v>1.6726133857727903</v>
      </c>
      <c r="AH317">
        <v>1.6045399014074067</v>
      </c>
      <c r="AI317">
        <v>1.5392369313240806</v>
      </c>
      <c r="AJ317">
        <v>1.4765917187062829</v>
      </c>
      <c r="AK317">
        <v>1.4164960958131505</v>
      </c>
      <c r="AL317">
        <v>1.3588462972092656</v>
      </c>
      <c r="AM317">
        <v>1.3035427805957738</v>
      </c>
      <c r="AN317">
        <v>1.2504900549334734</v>
      </c>
      <c r="AO317">
        <v>1.1995965155611028</v>
      </c>
      <c r="AP317">
        <v>1.150774286024127</v>
      </c>
      <c r="AQ317">
        <v>1.1039390663409154</v>
      </c>
      <c r="AR317">
        <v>1.0590099874443157</v>
      </c>
      <c r="AS317">
        <v>1.0159094715472914</v>
      </c>
      <c r="AT317">
        <v>0.97456309819152176</v>
      </c>
      <c r="AU317">
        <v>0.93489947574767251</v>
      </c>
      <c r="AV317">
        <v>0.89685011814546112</v>
      </c>
      <c r="AW317">
        <v>0.8603493266206701</v>
      </c>
      <c r="AX317">
        <v>0.82533407627492383</v>
      </c>
      <c r="AY317">
        <v>0.79174390725235488</v>
      </c>
      <c r="AZ317">
        <v>0.75952082034525759</v>
      </c>
      <c r="BA317">
        <v>0.72860917684847426</v>
      </c>
      <c r="BB317">
        <v>0.69895560248959532</v>
      </c>
      <c r="BC317">
        <v>0.6705088952690923</v>
      </c>
      <c r="BD317">
        <v>0.64321993705125369</v>
      </c>
      <c r="BE317">
        <v>0.6170416087532703</v>
      </c>
    </row>
    <row r="318" spans="4:59">
      <c r="D318" t="s">
        <v>233</v>
      </c>
      <c r="E318" t="s">
        <v>23</v>
      </c>
      <c r="F318" t="s">
        <v>21</v>
      </c>
      <c r="G318">
        <v>0</v>
      </c>
      <c r="H318">
        <v>0</v>
      </c>
      <c r="I318">
        <v>0</v>
      </c>
      <c r="J318">
        <v>0</v>
      </c>
      <c r="K318">
        <v>0</v>
      </c>
      <c r="L318">
        <v>0</v>
      </c>
      <c r="M318">
        <v>0</v>
      </c>
      <c r="N318">
        <v>0</v>
      </c>
      <c r="O318">
        <v>0</v>
      </c>
      <c r="P318">
        <v>0</v>
      </c>
      <c r="Q318">
        <v>0</v>
      </c>
      <c r="R318">
        <v>0</v>
      </c>
      <c r="S318">
        <v>0</v>
      </c>
      <c r="T318">
        <v>9.0198863636363619E-2</v>
      </c>
      <c r="U318">
        <v>0.18039772727272724</v>
      </c>
      <c r="V318">
        <v>0.27059659090909083</v>
      </c>
      <c r="W318">
        <v>0.36079545454545447</v>
      </c>
      <c r="X318">
        <v>0.45099431818181812</v>
      </c>
      <c r="Y318">
        <v>0.54119318181818177</v>
      </c>
      <c r="Z318">
        <v>0.63139204545454541</v>
      </c>
      <c r="AA318">
        <v>0.72159090909090895</v>
      </c>
      <c r="AB318">
        <v>0.8134734848484847</v>
      </c>
      <c r="AC318">
        <v>0.91705577525252502</v>
      </c>
      <c r="AD318">
        <v>1.0338275439680131</v>
      </c>
      <c r="AE318">
        <v>1.1654682512332735</v>
      </c>
      <c r="AF318">
        <v>1.3138712085569768</v>
      </c>
      <c r="AG318">
        <v>1.4811708091132318</v>
      </c>
      <c r="AH318">
        <v>1.4208888223885789</v>
      </c>
      <c r="AI318">
        <v>1.3630602447515969</v>
      </c>
      <c r="AJ318">
        <v>1.3075852252106626</v>
      </c>
      <c r="AK318">
        <v>1.2543679765972546</v>
      </c>
      <c r="AL318">
        <v>1.2033166101729216</v>
      </c>
      <c r="AM318">
        <v>1.1543429769675611</v>
      </c>
      <c r="AN318">
        <v>1.1073625155750524</v>
      </c>
      <c r="AO318">
        <v>1.0622941061434361</v>
      </c>
      <c r="AP318">
        <v>1.0190599303075281</v>
      </c>
      <c r="AQ318">
        <v>0.97758533682212001</v>
      </c>
      <c r="AR318">
        <v>0.93779871266375714</v>
      </c>
      <c r="AS318">
        <v>0.89963135937852812</v>
      </c>
      <c r="AT318">
        <v>0.8630173744623616</v>
      </c>
      <c r="AU318">
        <v>0.82789353756901118</v>
      </c>
      <c r="AV318">
        <v>0.79419920134924715</v>
      </c>
      <c r="AW318">
        <v>0.76187618673277069</v>
      </c>
      <c r="AX318">
        <v>0.73086868247203618</v>
      </c>
      <c r="AY318">
        <v>0.70112314877452742</v>
      </c>
      <c r="AZ318">
        <v>0.67258822485709158</v>
      </c>
      <c r="BA318">
        <v>0.64521464026270769</v>
      </c>
      <c r="BB318">
        <v>0.6189551297865632</v>
      </c>
      <c r="BC318">
        <v>0.59376435186454357</v>
      </c>
      <c r="BD318">
        <v>0.56959881028321857</v>
      </c>
      <c r="BE318">
        <v>0.54641677907614383</v>
      </c>
    </row>
    <row r="319" spans="4:59">
      <c r="D319" t="s">
        <v>233</v>
      </c>
      <c r="E319" t="s">
        <v>23</v>
      </c>
      <c r="F319" t="s">
        <v>20</v>
      </c>
      <c r="G319">
        <v>0</v>
      </c>
      <c r="H319">
        <v>0</v>
      </c>
      <c r="I319">
        <v>0</v>
      </c>
      <c r="J319">
        <v>0</v>
      </c>
      <c r="K319">
        <v>0</v>
      </c>
      <c r="L319">
        <v>0</v>
      </c>
      <c r="M319">
        <v>0</v>
      </c>
      <c r="N319">
        <v>0</v>
      </c>
      <c r="O319">
        <v>0</v>
      </c>
      <c r="P319">
        <v>0</v>
      </c>
      <c r="Q319">
        <v>0</v>
      </c>
      <c r="R319">
        <v>0</v>
      </c>
      <c r="S319">
        <v>0</v>
      </c>
      <c r="T319">
        <v>9.0198863636363619E-2</v>
      </c>
      <c r="U319">
        <v>0.18039772727272724</v>
      </c>
      <c r="V319">
        <v>0.27059659090909083</v>
      </c>
      <c r="W319">
        <v>0.36079545454545447</v>
      </c>
      <c r="X319">
        <v>0.45099431818181812</v>
      </c>
      <c r="Y319">
        <v>0.54119318181818177</v>
      </c>
      <c r="Z319">
        <v>0.63139204545454541</v>
      </c>
      <c r="AA319">
        <v>0.72159090909090895</v>
      </c>
      <c r="AB319">
        <v>0.8134734848484847</v>
      </c>
      <c r="AC319">
        <v>0.91705577525252502</v>
      </c>
      <c r="AD319">
        <v>1.0338275439680131</v>
      </c>
      <c r="AE319">
        <v>1.1654682512332735</v>
      </c>
      <c r="AF319">
        <v>1.3138712085569768</v>
      </c>
      <c r="AG319">
        <v>1.4811708091132318</v>
      </c>
      <c r="AH319">
        <v>1.4208888223885789</v>
      </c>
      <c r="AI319">
        <v>1.3630602447515969</v>
      </c>
      <c r="AJ319">
        <v>1.3075852252106626</v>
      </c>
      <c r="AK319">
        <v>1.2543679765972546</v>
      </c>
      <c r="AL319">
        <v>1.2033166101729216</v>
      </c>
      <c r="AM319">
        <v>1.1543429769675611</v>
      </c>
      <c r="AN319">
        <v>1.1073625155750524</v>
      </c>
      <c r="AO319">
        <v>1.0622941061434361</v>
      </c>
      <c r="AP319">
        <v>1.0190599303075281</v>
      </c>
      <c r="AQ319">
        <v>0.97758533682212001</v>
      </c>
      <c r="AR319">
        <v>0.93779871266375714</v>
      </c>
      <c r="AS319">
        <v>0.89963135937852812</v>
      </c>
      <c r="AT319">
        <v>0.8630173744623616</v>
      </c>
      <c r="AU319">
        <v>0.82789353756901118</v>
      </c>
      <c r="AV319">
        <v>0.79419920134924715</v>
      </c>
      <c r="AW319">
        <v>0.76187618673277069</v>
      </c>
      <c r="AX319">
        <v>0.73086868247203618</v>
      </c>
      <c r="AY319">
        <v>0.70112314877452742</v>
      </c>
      <c r="AZ319">
        <v>0.67258822485709158</v>
      </c>
      <c r="BA319">
        <v>0.64521464026270769</v>
      </c>
      <c r="BB319">
        <v>0.6189551297865632</v>
      </c>
      <c r="BC319">
        <v>0.59376435186454357</v>
      </c>
      <c r="BD319">
        <v>0.56959881028321857</v>
      </c>
      <c r="BE319">
        <v>0.54641677907614383</v>
      </c>
    </row>
    <row r="320" spans="4:59">
      <c r="D320" t="s">
        <v>233</v>
      </c>
      <c r="E320" t="s">
        <v>23</v>
      </c>
      <c r="F320" t="s">
        <v>5</v>
      </c>
      <c r="G320">
        <v>0</v>
      </c>
      <c r="H320">
        <v>0</v>
      </c>
      <c r="I320">
        <v>0</v>
      </c>
      <c r="J320">
        <v>0</v>
      </c>
      <c r="K320">
        <v>0</v>
      </c>
      <c r="L320">
        <v>0</v>
      </c>
      <c r="M320">
        <v>0</v>
      </c>
      <c r="N320">
        <v>0</v>
      </c>
      <c r="O320">
        <v>0</v>
      </c>
      <c r="P320">
        <v>0</v>
      </c>
      <c r="Q320">
        <v>0</v>
      </c>
      <c r="R320">
        <v>0</v>
      </c>
      <c r="S320">
        <v>0</v>
      </c>
      <c r="T320">
        <v>9.0198863636363619E-2</v>
      </c>
      <c r="U320">
        <v>0.18039772727272724</v>
      </c>
      <c r="V320">
        <v>0.27059659090909083</v>
      </c>
      <c r="W320">
        <v>0.36079545454545447</v>
      </c>
      <c r="X320">
        <v>0.45099431818181812</v>
      </c>
      <c r="Y320">
        <v>0.54119318181818177</v>
      </c>
      <c r="Z320">
        <v>0.63139204545454541</v>
      </c>
      <c r="AA320">
        <v>0.72159090909090895</v>
      </c>
      <c r="AB320">
        <v>0.8134734848484847</v>
      </c>
      <c r="AC320">
        <v>0.91705577525252502</v>
      </c>
      <c r="AD320">
        <v>1.0338275439680131</v>
      </c>
      <c r="AE320">
        <v>1.1654682512332735</v>
      </c>
      <c r="AF320">
        <v>1.3138712085569768</v>
      </c>
      <c r="AG320">
        <v>1.4811708091132318</v>
      </c>
      <c r="AH320">
        <v>1.4208888223885789</v>
      </c>
      <c r="AI320">
        <v>1.3630602447515969</v>
      </c>
      <c r="AJ320">
        <v>1.3075852252106626</v>
      </c>
      <c r="AK320">
        <v>1.2543679765972546</v>
      </c>
      <c r="AL320">
        <v>1.2033166101729216</v>
      </c>
      <c r="AM320">
        <v>1.1543429769675611</v>
      </c>
      <c r="AN320">
        <v>1.1073625155750524</v>
      </c>
      <c r="AO320">
        <v>1.0622941061434361</v>
      </c>
      <c r="AP320">
        <v>1.0190599303075281</v>
      </c>
      <c r="AQ320">
        <v>0.97758533682212001</v>
      </c>
      <c r="AR320">
        <v>0.93779871266375714</v>
      </c>
      <c r="AS320">
        <v>0.89963135937852812</v>
      </c>
      <c r="AT320">
        <v>0.8630173744623616</v>
      </c>
      <c r="AU320">
        <v>0.82789353756901118</v>
      </c>
      <c r="AV320">
        <v>0.79419920134924715</v>
      </c>
      <c r="AW320">
        <v>0.76187618673277069</v>
      </c>
      <c r="AX320">
        <v>0.73086868247203618</v>
      </c>
      <c r="AY320">
        <v>0.70112314877452742</v>
      </c>
      <c r="AZ320">
        <v>0.67258822485709158</v>
      </c>
      <c r="BA320">
        <v>0.64521464026270769</v>
      </c>
      <c r="BB320">
        <v>0.6189551297865632</v>
      </c>
      <c r="BC320">
        <v>0.59376435186454357</v>
      </c>
      <c r="BD320">
        <v>0.56959881028321857</v>
      </c>
      <c r="BE320">
        <v>0.54641677907614383</v>
      </c>
    </row>
    <row r="321" spans="4:57">
      <c r="D321" t="s">
        <v>233</v>
      </c>
      <c r="E321" t="s">
        <v>23</v>
      </c>
      <c r="F321" t="s">
        <v>19</v>
      </c>
      <c r="G321">
        <v>0</v>
      </c>
      <c r="H321">
        <v>0</v>
      </c>
      <c r="I321">
        <v>0</v>
      </c>
      <c r="J321">
        <v>0</v>
      </c>
      <c r="K321">
        <v>0</v>
      </c>
      <c r="L321">
        <v>0</v>
      </c>
      <c r="M321">
        <v>0</v>
      </c>
      <c r="N321">
        <v>0</v>
      </c>
      <c r="O321">
        <v>0</v>
      </c>
      <c r="P321">
        <v>0</v>
      </c>
      <c r="Q321">
        <v>0</v>
      </c>
      <c r="R321">
        <v>0</v>
      </c>
      <c r="S321">
        <v>0</v>
      </c>
      <c r="T321">
        <v>9.0198863636363619E-2</v>
      </c>
      <c r="U321">
        <v>0.18039772727272724</v>
      </c>
      <c r="V321">
        <v>0.27059659090909083</v>
      </c>
      <c r="W321">
        <v>0.36079545454545447</v>
      </c>
      <c r="X321">
        <v>0.45099431818181812</v>
      </c>
      <c r="Y321">
        <v>0.54119318181818177</v>
      </c>
      <c r="Z321">
        <v>0.63139204545454541</v>
      </c>
      <c r="AA321">
        <v>0.72159090909090895</v>
      </c>
      <c r="AB321">
        <v>0.8134734848484847</v>
      </c>
      <c r="AC321">
        <v>0.91705577525252502</v>
      </c>
      <c r="AD321">
        <v>1.0338275439680131</v>
      </c>
      <c r="AE321">
        <v>1.1654682512332735</v>
      </c>
      <c r="AF321">
        <v>1.3138712085569768</v>
      </c>
      <c r="AG321">
        <v>1.4811708091132318</v>
      </c>
      <c r="AH321">
        <v>1.4208888223885789</v>
      </c>
      <c r="AI321">
        <v>1.3630602447515969</v>
      </c>
      <c r="AJ321">
        <v>1.3075852252106626</v>
      </c>
      <c r="AK321">
        <v>1.2543679765972546</v>
      </c>
      <c r="AL321">
        <v>1.2033166101729216</v>
      </c>
      <c r="AM321">
        <v>1.1543429769675611</v>
      </c>
      <c r="AN321">
        <v>1.1073625155750524</v>
      </c>
      <c r="AO321">
        <v>1.0622941061434361</v>
      </c>
      <c r="AP321">
        <v>1.0190599303075281</v>
      </c>
      <c r="AQ321">
        <v>0.97758533682212001</v>
      </c>
      <c r="AR321">
        <v>0.93779871266375714</v>
      </c>
      <c r="AS321">
        <v>0.89963135937852812</v>
      </c>
      <c r="AT321">
        <v>0.8630173744623616</v>
      </c>
      <c r="AU321">
        <v>0.82789353756901118</v>
      </c>
      <c r="AV321">
        <v>0.79419920134924715</v>
      </c>
      <c r="AW321">
        <v>0.76187618673277069</v>
      </c>
      <c r="AX321">
        <v>0.73086868247203618</v>
      </c>
      <c r="AY321">
        <v>0.70112314877452742</v>
      </c>
      <c r="AZ321">
        <v>0.67258822485709158</v>
      </c>
      <c r="BA321">
        <v>0.64521464026270769</v>
      </c>
      <c r="BB321">
        <v>0.6189551297865632</v>
      </c>
      <c r="BC321">
        <v>0.59376435186454357</v>
      </c>
      <c r="BD321">
        <v>0.56959881028321857</v>
      </c>
      <c r="BE321">
        <v>0.54641677907614383</v>
      </c>
    </row>
    <row r="322" spans="4:57">
      <c r="D322" t="s">
        <v>233</v>
      </c>
      <c r="E322" t="s">
        <v>24</v>
      </c>
      <c r="F322" t="s">
        <v>21</v>
      </c>
      <c r="G322">
        <v>0</v>
      </c>
      <c r="H322">
        <v>0</v>
      </c>
      <c r="I322">
        <v>0</v>
      </c>
      <c r="J322">
        <v>0</v>
      </c>
      <c r="K322">
        <v>0</v>
      </c>
      <c r="L322">
        <v>0</v>
      </c>
      <c r="M322">
        <v>0</v>
      </c>
      <c r="N322">
        <v>0</v>
      </c>
      <c r="O322">
        <v>0</v>
      </c>
      <c r="P322">
        <v>0</v>
      </c>
      <c r="Q322">
        <v>0</v>
      </c>
      <c r="R322">
        <v>0</v>
      </c>
      <c r="S322">
        <v>0</v>
      </c>
      <c r="T322">
        <v>9.6014492753623185E-2</v>
      </c>
      <c r="U322">
        <v>0.19202898550724637</v>
      </c>
      <c r="V322">
        <v>0.28804347826086957</v>
      </c>
      <c r="W322">
        <v>0.38405797101449274</v>
      </c>
      <c r="X322">
        <v>0.48007246376811591</v>
      </c>
      <c r="Y322">
        <v>0.57608695652173914</v>
      </c>
      <c r="Z322">
        <v>0.67210144927536231</v>
      </c>
      <c r="AA322">
        <v>0.76811594202898548</v>
      </c>
      <c r="AB322">
        <v>0.86592270531400961</v>
      </c>
      <c r="AC322">
        <v>0.97618352979066014</v>
      </c>
      <c r="AD322">
        <v>1.1004842325840041</v>
      </c>
      <c r="AE322">
        <v>1.2406125581997005</v>
      </c>
      <c r="AF322">
        <v>1.3985838906104624</v>
      </c>
      <c r="AG322">
        <v>1.5766702393481946</v>
      </c>
      <c r="AH322">
        <v>1.5125015331782115</v>
      </c>
      <c r="AI322">
        <v>1.4509444212076799</v>
      </c>
      <c r="AJ322">
        <v>1.3918926144887667</v>
      </c>
      <c r="AK322">
        <v>1.3352441499143206</v>
      </c>
      <c r="AL322">
        <v>1.2809012141610194</v>
      </c>
      <c r="AM322">
        <v>1.2287699747978329</v>
      </c>
      <c r="AN322">
        <v>1.1787604182681832</v>
      </c>
      <c r="AO322">
        <v>1.1307861944660473</v>
      </c>
      <c r="AP322">
        <v>1.084764467637638</v>
      </c>
      <c r="AQ322">
        <v>1.0406157733512194</v>
      </c>
      <c r="AR322">
        <v>0.99826388128808918</v>
      </c>
      <c r="AS322">
        <v>0.9576356636178146</v>
      </c>
      <c r="AT322">
        <v>0.91866096873044722</v>
      </c>
      <c r="AU322">
        <v>0.88127250010769564</v>
      </c>
      <c r="AV322">
        <v>0.84540570012390481</v>
      </c>
      <c r="AW322">
        <v>0.81099863857620502</v>
      </c>
      <c r="AX322">
        <v>0.77799190575135835</v>
      </c>
      <c r="AY322">
        <v>0.74632850984466415</v>
      </c>
      <c r="AZ322">
        <v>0.71595377855380016</v>
      </c>
      <c r="BA322">
        <v>0.68681526467768317</v>
      </c>
      <c r="BB322">
        <v>0.65886265555735046</v>
      </c>
      <c r="BC322">
        <v>0.63204768620249496</v>
      </c>
      <c r="BD322">
        <v>0.60632405595365324</v>
      </c>
      <c r="BE322">
        <v>0.58164734853614852</v>
      </c>
    </row>
    <row r="323" spans="4:57">
      <c r="D323" t="s">
        <v>233</v>
      </c>
      <c r="E323" t="s">
        <v>24</v>
      </c>
      <c r="F323" t="s">
        <v>20</v>
      </c>
      <c r="G323">
        <v>0</v>
      </c>
      <c r="H323">
        <v>0</v>
      </c>
      <c r="I323">
        <v>0</v>
      </c>
      <c r="J323">
        <v>0</v>
      </c>
      <c r="K323">
        <v>0</v>
      </c>
      <c r="L323">
        <v>0</v>
      </c>
      <c r="M323">
        <v>0</v>
      </c>
      <c r="N323">
        <v>0</v>
      </c>
      <c r="O323">
        <v>0</v>
      </c>
      <c r="P323">
        <v>0</v>
      </c>
      <c r="Q323">
        <v>0</v>
      </c>
      <c r="R323">
        <v>0</v>
      </c>
      <c r="S323">
        <v>0</v>
      </c>
      <c r="T323">
        <v>9.6014492753623185E-2</v>
      </c>
      <c r="U323">
        <v>0.19202898550724637</v>
      </c>
      <c r="V323">
        <v>0.28804347826086957</v>
      </c>
      <c r="W323">
        <v>0.38405797101449274</v>
      </c>
      <c r="X323">
        <v>0.48007246376811591</v>
      </c>
      <c r="Y323">
        <v>0.57608695652173914</v>
      </c>
      <c r="Z323">
        <v>0.67210144927536231</v>
      </c>
      <c r="AA323">
        <v>0.76811594202898548</v>
      </c>
      <c r="AB323">
        <v>0.86592270531400961</v>
      </c>
      <c r="AC323">
        <v>0.97618352979066014</v>
      </c>
      <c r="AD323">
        <v>1.1004842325840041</v>
      </c>
      <c r="AE323">
        <v>1.2406125581997005</v>
      </c>
      <c r="AF323">
        <v>1.3985838906104624</v>
      </c>
      <c r="AG323">
        <v>1.5766702393481946</v>
      </c>
      <c r="AH323">
        <v>1.5125015331782115</v>
      </c>
      <c r="AI323">
        <v>1.4509444212076799</v>
      </c>
      <c r="AJ323">
        <v>1.3918926144887667</v>
      </c>
      <c r="AK323">
        <v>1.3352441499143206</v>
      </c>
      <c r="AL323">
        <v>1.2809012141610194</v>
      </c>
      <c r="AM323">
        <v>1.2287699747978329</v>
      </c>
      <c r="AN323">
        <v>1.1787604182681832</v>
      </c>
      <c r="AO323">
        <v>1.1307861944660473</v>
      </c>
      <c r="AP323">
        <v>1.084764467637638</v>
      </c>
      <c r="AQ323">
        <v>1.0406157733512194</v>
      </c>
      <c r="AR323">
        <v>0.99826388128808918</v>
      </c>
      <c r="AS323">
        <v>0.9576356636178146</v>
      </c>
      <c r="AT323">
        <v>0.91866096873044722</v>
      </c>
      <c r="AU323">
        <v>0.88127250010769564</v>
      </c>
      <c r="AV323">
        <v>0.84540570012390481</v>
      </c>
      <c r="AW323">
        <v>0.81099863857620502</v>
      </c>
      <c r="AX323">
        <v>0.77799190575135835</v>
      </c>
      <c r="AY323">
        <v>0.74632850984466415</v>
      </c>
      <c r="AZ323">
        <v>0.71595377855380016</v>
      </c>
      <c r="BA323">
        <v>0.68681526467768317</v>
      </c>
      <c r="BB323">
        <v>0.65886265555735046</v>
      </c>
      <c r="BC323">
        <v>0.63204768620249496</v>
      </c>
      <c r="BD323">
        <v>0.60632405595365324</v>
      </c>
      <c r="BE323">
        <v>0.58164734853614852</v>
      </c>
    </row>
    <row r="324" spans="4:57">
      <c r="D324" t="s">
        <v>233</v>
      </c>
      <c r="E324" t="s">
        <v>24</v>
      </c>
      <c r="F324" t="s">
        <v>5</v>
      </c>
      <c r="G324">
        <v>0</v>
      </c>
      <c r="H324">
        <v>0</v>
      </c>
      <c r="I324">
        <v>0</v>
      </c>
      <c r="J324">
        <v>0</v>
      </c>
      <c r="K324">
        <v>0</v>
      </c>
      <c r="L324">
        <v>0</v>
      </c>
      <c r="M324">
        <v>0</v>
      </c>
      <c r="N324">
        <v>0</v>
      </c>
      <c r="O324">
        <v>0</v>
      </c>
      <c r="P324">
        <v>0</v>
      </c>
      <c r="Q324">
        <v>0</v>
      </c>
      <c r="R324">
        <v>0</v>
      </c>
      <c r="S324">
        <v>0</v>
      </c>
      <c r="T324">
        <v>9.6014492753623185E-2</v>
      </c>
      <c r="U324">
        <v>0.19202898550724637</v>
      </c>
      <c r="V324">
        <v>0.28804347826086957</v>
      </c>
      <c r="W324">
        <v>0.38405797101449274</v>
      </c>
      <c r="X324">
        <v>0.48007246376811591</v>
      </c>
      <c r="Y324">
        <v>0.57608695652173914</v>
      </c>
      <c r="Z324">
        <v>0.67210144927536231</v>
      </c>
      <c r="AA324">
        <v>0.76811594202898548</v>
      </c>
      <c r="AB324">
        <v>0.86592270531400961</v>
      </c>
      <c r="AC324">
        <v>0.97618352979066014</v>
      </c>
      <c r="AD324">
        <v>1.1004842325840041</v>
      </c>
      <c r="AE324">
        <v>1.2406125581997005</v>
      </c>
      <c r="AF324">
        <v>1.3985838906104624</v>
      </c>
      <c r="AG324">
        <v>1.5766702393481946</v>
      </c>
      <c r="AH324">
        <v>1.5125015331782115</v>
      </c>
      <c r="AI324">
        <v>1.4509444212076799</v>
      </c>
      <c r="AJ324">
        <v>1.3918926144887667</v>
      </c>
      <c r="AK324">
        <v>1.3352441499143206</v>
      </c>
      <c r="AL324">
        <v>1.2809012141610194</v>
      </c>
      <c r="AM324">
        <v>1.2287699747978329</v>
      </c>
      <c r="AN324">
        <v>1.1787604182681832</v>
      </c>
      <c r="AO324">
        <v>1.1307861944660473</v>
      </c>
      <c r="AP324">
        <v>1.084764467637638</v>
      </c>
      <c r="AQ324">
        <v>1.0406157733512194</v>
      </c>
      <c r="AR324">
        <v>0.99826388128808918</v>
      </c>
      <c r="AS324">
        <v>0.9576356636178146</v>
      </c>
      <c r="AT324">
        <v>0.91866096873044722</v>
      </c>
      <c r="AU324">
        <v>0.88127250010769564</v>
      </c>
      <c r="AV324">
        <v>0.84540570012390481</v>
      </c>
      <c r="AW324">
        <v>0.81099863857620502</v>
      </c>
      <c r="AX324">
        <v>0.77799190575135835</v>
      </c>
      <c r="AY324">
        <v>0.74632850984466415</v>
      </c>
      <c r="AZ324">
        <v>0.71595377855380016</v>
      </c>
      <c r="BA324">
        <v>0.68681526467768317</v>
      </c>
      <c r="BB324">
        <v>0.65886265555735046</v>
      </c>
      <c r="BC324">
        <v>0.63204768620249496</v>
      </c>
      <c r="BD324">
        <v>0.60632405595365324</v>
      </c>
      <c r="BE324">
        <v>0.58164734853614852</v>
      </c>
    </row>
    <row r="325" spans="4:57">
      <c r="D325" t="s">
        <v>233</v>
      </c>
      <c r="E325" t="s">
        <v>24</v>
      </c>
      <c r="F325" t="s">
        <v>19</v>
      </c>
      <c r="G325">
        <v>0</v>
      </c>
      <c r="H325">
        <v>0</v>
      </c>
      <c r="I325">
        <v>0</v>
      </c>
      <c r="J325">
        <v>0</v>
      </c>
      <c r="K325">
        <v>0</v>
      </c>
      <c r="L325">
        <v>0</v>
      </c>
      <c r="M325">
        <v>0</v>
      </c>
      <c r="N325">
        <v>0</v>
      </c>
      <c r="O325">
        <v>0</v>
      </c>
      <c r="P325">
        <v>0</v>
      </c>
      <c r="Q325">
        <v>0</v>
      </c>
      <c r="R325">
        <v>0</v>
      </c>
      <c r="S325">
        <v>0</v>
      </c>
      <c r="T325">
        <v>9.6014492753623185E-2</v>
      </c>
      <c r="U325">
        <v>0.19202898550724637</v>
      </c>
      <c r="V325">
        <v>0.28804347826086957</v>
      </c>
      <c r="W325">
        <v>0.38405797101449274</v>
      </c>
      <c r="X325">
        <v>0.48007246376811591</v>
      </c>
      <c r="Y325">
        <v>0.57608695652173914</v>
      </c>
      <c r="Z325">
        <v>0.67210144927536231</v>
      </c>
      <c r="AA325">
        <v>0.76811594202898548</v>
      </c>
      <c r="AB325">
        <v>0.86592270531400961</v>
      </c>
      <c r="AC325">
        <v>0.97618352979066014</v>
      </c>
      <c r="AD325">
        <v>1.1004842325840041</v>
      </c>
      <c r="AE325">
        <v>1.2406125581997005</v>
      </c>
      <c r="AF325">
        <v>1.3985838906104624</v>
      </c>
      <c r="AG325">
        <v>1.5766702393481946</v>
      </c>
      <c r="AH325">
        <v>1.5125015331782115</v>
      </c>
      <c r="AI325">
        <v>1.4509444212076799</v>
      </c>
      <c r="AJ325">
        <v>1.3918926144887667</v>
      </c>
      <c r="AK325">
        <v>1.3352441499143206</v>
      </c>
      <c r="AL325">
        <v>1.2809012141610194</v>
      </c>
      <c r="AM325">
        <v>1.2287699747978329</v>
      </c>
      <c r="AN325">
        <v>1.1787604182681832</v>
      </c>
      <c r="AO325">
        <v>1.1307861944660473</v>
      </c>
      <c r="AP325">
        <v>1.084764467637638</v>
      </c>
      <c r="AQ325">
        <v>1.0406157733512194</v>
      </c>
      <c r="AR325">
        <v>0.99826388128808918</v>
      </c>
      <c r="AS325">
        <v>0.9576356636178146</v>
      </c>
      <c r="AT325">
        <v>0.91866096873044722</v>
      </c>
      <c r="AU325">
        <v>0.88127250010769564</v>
      </c>
      <c r="AV325">
        <v>0.84540570012390481</v>
      </c>
      <c r="AW325">
        <v>0.81099863857620502</v>
      </c>
      <c r="AX325">
        <v>0.77799190575135835</v>
      </c>
      <c r="AY325">
        <v>0.74632850984466415</v>
      </c>
      <c r="AZ325">
        <v>0.71595377855380016</v>
      </c>
      <c r="BA325">
        <v>0.68681526467768317</v>
      </c>
      <c r="BB325">
        <v>0.65886265555735046</v>
      </c>
      <c r="BC325">
        <v>0.63204768620249496</v>
      </c>
      <c r="BD325">
        <v>0.60632405595365324</v>
      </c>
      <c r="BE325">
        <v>0.58164734853614852</v>
      </c>
    </row>
    <row r="327" spans="4:57">
      <c r="D327" t="s">
        <v>237</v>
      </c>
      <c r="E327">
        <v>5</v>
      </c>
      <c r="F327" t="s">
        <v>238</v>
      </c>
      <c r="G327">
        <v>0</v>
      </c>
      <c r="H327">
        <v>0</v>
      </c>
      <c r="I327">
        <v>0</v>
      </c>
      <c r="J327">
        <v>0</v>
      </c>
      <c r="K327">
        <v>0</v>
      </c>
      <c r="L327">
        <v>0</v>
      </c>
      <c r="M327">
        <v>0</v>
      </c>
      <c r="N327">
        <v>0</v>
      </c>
      <c r="O327">
        <v>0</v>
      </c>
      <c r="P327">
        <v>0</v>
      </c>
      <c r="Q327">
        <v>0</v>
      </c>
      <c r="R327">
        <v>0</v>
      </c>
      <c r="S327">
        <v>0</v>
      </c>
      <c r="T327">
        <v>19</v>
      </c>
      <c r="U327">
        <v>19</v>
      </c>
      <c r="V327">
        <v>19</v>
      </c>
      <c r="W327">
        <v>19</v>
      </c>
      <c r="X327">
        <v>19</v>
      </c>
      <c r="Y327">
        <v>19</v>
      </c>
      <c r="Z327">
        <v>19</v>
      </c>
      <c r="AA327">
        <v>19</v>
      </c>
      <c r="AB327">
        <v>19</v>
      </c>
      <c r="AC327">
        <v>19</v>
      </c>
      <c r="AD327">
        <v>19</v>
      </c>
      <c r="AE327">
        <v>20</v>
      </c>
      <c r="AF327">
        <v>25</v>
      </c>
      <c r="AG327">
        <v>27</v>
      </c>
      <c r="AH327">
        <v>26</v>
      </c>
      <c r="AI327">
        <v>25</v>
      </c>
      <c r="AJ327">
        <v>24</v>
      </c>
      <c r="AK327">
        <v>23</v>
      </c>
      <c r="AL327">
        <v>21.75</v>
      </c>
      <c r="AM327">
        <v>20.5</v>
      </c>
      <c r="AN327">
        <v>19.25</v>
      </c>
      <c r="AO327">
        <v>18</v>
      </c>
      <c r="AP327">
        <v>19</v>
      </c>
      <c r="AQ327">
        <v>18.454545454545453</v>
      </c>
      <c r="AR327">
        <v>17.909090909090907</v>
      </c>
      <c r="AS327">
        <v>17.36363636363636</v>
      </c>
      <c r="AT327">
        <v>16.818181818181813</v>
      </c>
      <c r="AU327">
        <v>16.272727272727266</v>
      </c>
      <c r="AV327">
        <v>15.727272727272721</v>
      </c>
      <c r="AW327">
        <v>15.181818181818176</v>
      </c>
      <c r="AX327">
        <v>14.636363636363631</v>
      </c>
      <c r="AY327">
        <v>14.090909090909086</v>
      </c>
      <c r="AZ327">
        <v>13</v>
      </c>
      <c r="BA327">
        <v>12.4</v>
      </c>
      <c r="BB327">
        <v>11.8</v>
      </c>
      <c r="BC327">
        <v>11.200000000000001</v>
      </c>
      <c r="BD327">
        <v>10.600000000000001</v>
      </c>
      <c r="BE327">
        <v>10</v>
      </c>
    </row>
    <row r="328" spans="4:57">
      <c r="E328" t="s">
        <v>230</v>
      </c>
      <c r="F328" t="s">
        <v>247</v>
      </c>
      <c r="G328">
        <v>0</v>
      </c>
      <c r="H328">
        <v>0</v>
      </c>
      <c r="I328">
        <v>0</v>
      </c>
      <c r="J328">
        <v>0</v>
      </c>
      <c r="K328">
        <v>0</v>
      </c>
      <c r="L328">
        <v>0</v>
      </c>
      <c r="M328">
        <v>0</v>
      </c>
      <c r="N328">
        <v>0</v>
      </c>
      <c r="O328">
        <v>0</v>
      </c>
      <c r="P328">
        <v>0</v>
      </c>
      <c r="Q328">
        <v>0</v>
      </c>
      <c r="R328">
        <v>0</v>
      </c>
      <c r="S328">
        <v>0</v>
      </c>
      <c r="T328">
        <v>19</v>
      </c>
      <c r="U328">
        <v>19</v>
      </c>
      <c r="V328">
        <v>19</v>
      </c>
      <c r="W328">
        <v>19</v>
      </c>
      <c r="X328">
        <v>19</v>
      </c>
      <c r="Y328">
        <v>19</v>
      </c>
      <c r="Z328">
        <v>19</v>
      </c>
      <c r="AA328">
        <v>19</v>
      </c>
      <c r="AB328">
        <v>19</v>
      </c>
      <c r="AC328">
        <v>19</v>
      </c>
      <c r="AD328">
        <v>19</v>
      </c>
      <c r="AE328">
        <v>20</v>
      </c>
      <c r="AF328">
        <v>25</v>
      </c>
      <c r="AG328">
        <v>21.3</v>
      </c>
      <c r="AH328">
        <v>21.9</v>
      </c>
      <c r="AI328">
        <v>22.400000000000002</v>
      </c>
      <c r="AJ328">
        <v>22.8</v>
      </c>
      <c r="AK328">
        <v>23.1</v>
      </c>
      <c r="AL328">
        <v>23.250000000000004</v>
      </c>
      <c r="AM328">
        <v>23.275000000000002</v>
      </c>
      <c r="AN328">
        <v>23.075000000000003</v>
      </c>
      <c r="AO328">
        <v>22.250000000000004</v>
      </c>
      <c r="AP328">
        <v>21.55</v>
      </c>
      <c r="AQ328">
        <v>20.740909090909092</v>
      </c>
      <c r="AR328">
        <v>19.977272727272727</v>
      </c>
      <c r="AS328">
        <v>19.259090909090908</v>
      </c>
      <c r="AT328">
        <v>18.58636363636364</v>
      </c>
      <c r="AU328">
        <v>17.984090909090906</v>
      </c>
      <c r="AV328">
        <v>17.452272727272728</v>
      </c>
      <c r="AW328">
        <v>16.990909090909089</v>
      </c>
      <c r="AX328">
        <v>16.599999999999998</v>
      </c>
      <c r="AY328">
        <v>16.054545454545451</v>
      </c>
      <c r="AZ328">
        <v>15.399999999999995</v>
      </c>
      <c r="BA328">
        <v>14.789090909090906</v>
      </c>
      <c r="BB328">
        <v>14.172727272727272</v>
      </c>
      <c r="BC328">
        <v>13.550909090909089</v>
      </c>
      <c r="BD328">
        <v>12.923636363636366</v>
      </c>
      <c r="BE328">
        <v>12.290909090909091</v>
      </c>
    </row>
    <row r="329" spans="4:57">
      <c r="D329" t="s">
        <v>233</v>
      </c>
      <c r="E329" t="s">
        <v>248</v>
      </c>
      <c r="F329" t="s">
        <v>44</v>
      </c>
      <c r="G329">
        <v>1985</v>
      </c>
      <c r="H329">
        <v>1986</v>
      </c>
      <c r="I329">
        <v>1987</v>
      </c>
      <c r="J329">
        <v>1988</v>
      </c>
      <c r="K329">
        <v>1989</v>
      </c>
      <c r="L329">
        <v>1990</v>
      </c>
      <c r="M329">
        <v>1991</v>
      </c>
      <c r="N329">
        <v>1992</v>
      </c>
      <c r="O329">
        <v>1993</v>
      </c>
      <c r="P329">
        <v>1994</v>
      </c>
      <c r="Q329">
        <v>1995</v>
      </c>
      <c r="R329">
        <v>1996</v>
      </c>
      <c r="S329">
        <v>1997</v>
      </c>
      <c r="T329">
        <v>1998</v>
      </c>
      <c r="U329">
        <v>1999</v>
      </c>
      <c r="V329">
        <v>2000</v>
      </c>
      <c r="W329">
        <v>2001</v>
      </c>
      <c r="X329">
        <v>2002</v>
      </c>
      <c r="Y329">
        <v>2003</v>
      </c>
      <c r="Z329">
        <v>2004</v>
      </c>
      <c r="AA329">
        <v>2005</v>
      </c>
      <c r="AB329">
        <v>2006</v>
      </c>
      <c r="AC329">
        <v>2007</v>
      </c>
      <c r="AD329">
        <v>2008</v>
      </c>
      <c r="AE329">
        <v>2009</v>
      </c>
      <c r="AF329">
        <v>2010</v>
      </c>
      <c r="AG329">
        <v>2011</v>
      </c>
      <c r="AH329">
        <v>2012</v>
      </c>
      <c r="AI329">
        <v>2013</v>
      </c>
      <c r="AJ329">
        <v>2014</v>
      </c>
      <c r="AK329">
        <v>2015</v>
      </c>
      <c r="AL329">
        <v>2016</v>
      </c>
      <c r="AM329">
        <v>2017</v>
      </c>
      <c r="AN329">
        <v>2018</v>
      </c>
      <c r="AO329">
        <v>2019</v>
      </c>
      <c r="AP329">
        <v>2020</v>
      </c>
      <c r="AQ329">
        <v>2021</v>
      </c>
      <c r="AR329">
        <v>2022</v>
      </c>
      <c r="AS329">
        <v>2023</v>
      </c>
      <c r="AT329">
        <v>2024</v>
      </c>
      <c r="AU329">
        <v>2025</v>
      </c>
      <c r="AV329">
        <v>2026</v>
      </c>
      <c r="AW329">
        <v>2027</v>
      </c>
      <c r="AX329">
        <v>2028</v>
      </c>
      <c r="AY329">
        <v>2029</v>
      </c>
      <c r="AZ329">
        <v>2030</v>
      </c>
      <c r="BA329">
        <v>2031</v>
      </c>
      <c r="BB329">
        <v>2032</v>
      </c>
      <c r="BC329">
        <v>2033</v>
      </c>
      <c r="BD329">
        <v>2034</v>
      </c>
      <c r="BE329">
        <v>2035</v>
      </c>
    </row>
    <row r="330" spans="4:57">
      <c r="D330" t="s">
        <v>233</v>
      </c>
      <c r="E330" t="s">
        <v>22</v>
      </c>
      <c r="F330" t="s">
        <v>21</v>
      </c>
      <c r="G330">
        <v>0</v>
      </c>
      <c r="H330">
        <v>0</v>
      </c>
      <c r="I330">
        <v>0</v>
      </c>
      <c r="J330">
        <v>0</v>
      </c>
      <c r="K330">
        <v>0</v>
      </c>
      <c r="L330">
        <v>0</v>
      </c>
      <c r="M330">
        <v>0</v>
      </c>
      <c r="N330">
        <v>0</v>
      </c>
      <c r="O330">
        <v>0</v>
      </c>
      <c r="P330">
        <v>0</v>
      </c>
      <c r="Q330">
        <v>0</v>
      </c>
      <c r="R330">
        <v>0</v>
      </c>
      <c r="S330">
        <v>0</v>
      </c>
      <c r="T330">
        <v>20.56164383561644</v>
      </c>
      <c r="U330">
        <v>20.56164383561644</v>
      </c>
      <c r="V330">
        <v>20.56164383561644</v>
      </c>
      <c r="W330">
        <v>20.56164383561644</v>
      </c>
      <c r="X330">
        <v>20.56164383561644</v>
      </c>
      <c r="Y330">
        <v>20.56164383561644</v>
      </c>
      <c r="Z330">
        <v>20.56164383561644</v>
      </c>
      <c r="AA330">
        <v>20.56164383561644</v>
      </c>
      <c r="AB330">
        <v>20.56164383561644</v>
      </c>
      <c r="AC330">
        <v>20.56164383561644</v>
      </c>
      <c r="AD330">
        <v>20.56164383561644</v>
      </c>
      <c r="AE330">
        <v>21.643835616438359</v>
      </c>
      <c r="AF330">
        <v>27.054794520547947</v>
      </c>
      <c r="AG330">
        <v>29.219178082191785</v>
      </c>
      <c r="AH330">
        <v>28.136986301369866</v>
      </c>
      <c r="AI330">
        <v>27.054794520547947</v>
      </c>
      <c r="AJ330">
        <v>25.972602739726028</v>
      </c>
      <c r="AK330">
        <v>24.890410958904113</v>
      </c>
      <c r="AL330">
        <v>23.537671232876715</v>
      </c>
      <c r="AM330">
        <v>22.184931506849317</v>
      </c>
      <c r="AN330">
        <v>20.832191780821919</v>
      </c>
      <c r="AO330">
        <v>19.479452054794521</v>
      </c>
      <c r="AP330">
        <v>20.56164383561644</v>
      </c>
      <c r="AQ330">
        <v>19.971357409713576</v>
      </c>
      <c r="AR330">
        <v>19.381070983810709</v>
      </c>
      <c r="AS330">
        <v>18.790784557907845</v>
      </c>
      <c r="AT330">
        <v>18.200498132004977</v>
      </c>
      <c r="AU330">
        <v>17.610211706102113</v>
      </c>
      <c r="AV330">
        <v>17.019925280199249</v>
      </c>
      <c r="AW330">
        <v>16.429638854296385</v>
      </c>
      <c r="AX330">
        <v>15.83935242839352</v>
      </c>
      <c r="AY330">
        <v>15.249066002490657</v>
      </c>
      <c r="AZ330">
        <v>14.068493150684933</v>
      </c>
      <c r="BA330">
        <v>13.419178082191783</v>
      </c>
      <c r="BB330">
        <v>12.769863013698632</v>
      </c>
      <c r="BC330">
        <v>12.120547945205482</v>
      </c>
      <c r="BD330">
        <v>11.471232876712332</v>
      </c>
      <c r="BE330">
        <v>10.82191780821918</v>
      </c>
    </row>
    <row r="331" spans="4:57">
      <c r="D331" t="s">
        <v>233</v>
      </c>
      <c r="E331" t="s">
        <v>22</v>
      </c>
      <c r="F331" t="s">
        <v>20</v>
      </c>
      <c r="G331">
        <v>0</v>
      </c>
      <c r="H331">
        <v>0</v>
      </c>
      <c r="I331">
        <v>0</v>
      </c>
      <c r="J331">
        <v>0</v>
      </c>
      <c r="K331">
        <v>0</v>
      </c>
      <c r="L331">
        <v>0</v>
      </c>
      <c r="M331">
        <v>0</v>
      </c>
      <c r="N331">
        <v>0</v>
      </c>
      <c r="O331">
        <v>0</v>
      </c>
      <c r="P331">
        <v>0</v>
      </c>
      <c r="Q331">
        <v>0</v>
      </c>
      <c r="R331">
        <v>0</v>
      </c>
      <c r="S331">
        <v>0</v>
      </c>
      <c r="T331">
        <v>20.56164383561644</v>
      </c>
      <c r="U331">
        <v>20.56164383561644</v>
      </c>
      <c r="V331">
        <v>20.56164383561644</v>
      </c>
      <c r="W331">
        <v>20.56164383561644</v>
      </c>
      <c r="X331">
        <v>20.56164383561644</v>
      </c>
      <c r="Y331">
        <v>20.56164383561644</v>
      </c>
      <c r="Z331">
        <v>20.56164383561644</v>
      </c>
      <c r="AA331">
        <v>20.56164383561644</v>
      </c>
      <c r="AB331">
        <v>20.56164383561644</v>
      </c>
      <c r="AC331">
        <v>20.56164383561644</v>
      </c>
      <c r="AD331">
        <v>20.56164383561644</v>
      </c>
      <c r="AE331">
        <v>21.643835616438359</v>
      </c>
      <c r="AF331">
        <v>27.054794520547947</v>
      </c>
      <c r="AG331">
        <v>29.219178082191785</v>
      </c>
      <c r="AH331">
        <v>28.136986301369866</v>
      </c>
      <c r="AI331">
        <v>27.054794520547947</v>
      </c>
      <c r="AJ331">
        <v>25.972602739726028</v>
      </c>
      <c r="AK331">
        <v>24.890410958904113</v>
      </c>
      <c r="AL331">
        <v>23.537671232876715</v>
      </c>
      <c r="AM331">
        <v>22.184931506849317</v>
      </c>
      <c r="AN331">
        <v>20.832191780821919</v>
      </c>
      <c r="AO331">
        <v>19.479452054794521</v>
      </c>
      <c r="AP331">
        <v>20.56164383561644</v>
      </c>
      <c r="AQ331">
        <v>19.971357409713576</v>
      </c>
      <c r="AR331">
        <v>19.381070983810709</v>
      </c>
      <c r="AS331">
        <v>18.790784557907845</v>
      </c>
      <c r="AT331">
        <v>18.200498132004977</v>
      </c>
      <c r="AU331">
        <v>17.610211706102113</v>
      </c>
      <c r="AV331">
        <v>17.019925280199249</v>
      </c>
      <c r="AW331">
        <v>16.429638854296385</v>
      </c>
      <c r="AX331">
        <v>15.83935242839352</v>
      </c>
      <c r="AY331">
        <v>15.249066002490657</v>
      </c>
      <c r="AZ331">
        <v>14.068493150684933</v>
      </c>
      <c r="BA331">
        <v>13.419178082191783</v>
      </c>
      <c r="BB331">
        <v>12.769863013698632</v>
      </c>
      <c r="BC331">
        <v>12.120547945205482</v>
      </c>
      <c r="BD331">
        <v>11.471232876712332</v>
      </c>
      <c r="BE331">
        <v>10.82191780821918</v>
      </c>
    </row>
    <row r="332" spans="4:57">
      <c r="D332" t="s">
        <v>233</v>
      </c>
      <c r="E332" t="s">
        <v>22</v>
      </c>
      <c r="F332" t="s">
        <v>5</v>
      </c>
      <c r="G332">
        <v>0</v>
      </c>
      <c r="H332">
        <v>0</v>
      </c>
      <c r="I332">
        <v>0</v>
      </c>
      <c r="J332">
        <v>0</v>
      </c>
      <c r="K332">
        <v>0</v>
      </c>
      <c r="L332">
        <v>0</v>
      </c>
      <c r="M332">
        <v>0</v>
      </c>
      <c r="N332">
        <v>0</v>
      </c>
      <c r="O332">
        <v>0</v>
      </c>
      <c r="P332">
        <v>0</v>
      </c>
      <c r="Q332">
        <v>0</v>
      </c>
      <c r="R332">
        <v>0</v>
      </c>
      <c r="S332">
        <v>0</v>
      </c>
      <c r="T332">
        <v>20.56164383561644</v>
      </c>
      <c r="U332">
        <v>20.56164383561644</v>
      </c>
      <c r="V332">
        <v>20.56164383561644</v>
      </c>
      <c r="W332">
        <v>20.56164383561644</v>
      </c>
      <c r="X332">
        <v>20.56164383561644</v>
      </c>
      <c r="Y332">
        <v>20.56164383561644</v>
      </c>
      <c r="Z332">
        <v>20.56164383561644</v>
      </c>
      <c r="AA332">
        <v>20.56164383561644</v>
      </c>
      <c r="AB332">
        <v>20.56164383561644</v>
      </c>
      <c r="AC332">
        <v>20.56164383561644</v>
      </c>
      <c r="AD332">
        <v>20.56164383561644</v>
      </c>
      <c r="AE332">
        <v>21.643835616438359</v>
      </c>
      <c r="AF332">
        <v>27.054794520547947</v>
      </c>
      <c r="AG332">
        <v>29.219178082191785</v>
      </c>
      <c r="AH332">
        <v>28.136986301369866</v>
      </c>
      <c r="AI332">
        <v>27.054794520547947</v>
      </c>
      <c r="AJ332">
        <v>25.972602739726028</v>
      </c>
      <c r="AK332">
        <v>24.890410958904113</v>
      </c>
      <c r="AL332">
        <v>23.537671232876715</v>
      </c>
      <c r="AM332">
        <v>22.184931506849317</v>
      </c>
      <c r="AN332">
        <v>20.832191780821919</v>
      </c>
      <c r="AO332">
        <v>19.479452054794521</v>
      </c>
      <c r="AP332">
        <v>20.56164383561644</v>
      </c>
      <c r="AQ332">
        <v>19.971357409713576</v>
      </c>
      <c r="AR332">
        <v>19.381070983810709</v>
      </c>
      <c r="AS332">
        <v>18.790784557907845</v>
      </c>
      <c r="AT332">
        <v>18.200498132004977</v>
      </c>
      <c r="AU332">
        <v>17.610211706102113</v>
      </c>
      <c r="AV332">
        <v>17.019925280199249</v>
      </c>
      <c r="AW332">
        <v>16.429638854296385</v>
      </c>
      <c r="AX332">
        <v>15.83935242839352</v>
      </c>
      <c r="AY332">
        <v>15.249066002490657</v>
      </c>
      <c r="AZ332">
        <v>14.068493150684933</v>
      </c>
      <c r="BA332">
        <v>13.419178082191783</v>
      </c>
      <c r="BB332">
        <v>12.769863013698632</v>
      </c>
      <c r="BC332">
        <v>12.120547945205482</v>
      </c>
      <c r="BD332">
        <v>11.471232876712332</v>
      </c>
      <c r="BE332">
        <v>10.82191780821918</v>
      </c>
    </row>
    <row r="333" spans="4:57">
      <c r="D333" t="s">
        <v>233</v>
      </c>
      <c r="E333" t="s">
        <v>22</v>
      </c>
      <c r="F333" t="s">
        <v>19</v>
      </c>
      <c r="G333">
        <v>0</v>
      </c>
      <c r="H333">
        <v>0</v>
      </c>
      <c r="I333">
        <v>0</v>
      </c>
      <c r="J333">
        <v>0</v>
      </c>
      <c r="K333">
        <v>0</v>
      </c>
      <c r="L333">
        <v>0</v>
      </c>
      <c r="M333">
        <v>0</v>
      </c>
      <c r="N333">
        <v>0</v>
      </c>
      <c r="O333">
        <v>0</v>
      </c>
      <c r="P333">
        <v>0</v>
      </c>
      <c r="Q333">
        <v>0</v>
      </c>
      <c r="R333">
        <v>0</v>
      </c>
      <c r="S333">
        <v>0</v>
      </c>
      <c r="T333">
        <v>20.56164383561644</v>
      </c>
      <c r="U333">
        <v>20.56164383561644</v>
      </c>
      <c r="V333">
        <v>20.56164383561644</v>
      </c>
      <c r="W333">
        <v>20.56164383561644</v>
      </c>
      <c r="X333">
        <v>20.56164383561644</v>
      </c>
      <c r="Y333">
        <v>20.56164383561644</v>
      </c>
      <c r="Z333">
        <v>20.56164383561644</v>
      </c>
      <c r="AA333">
        <v>20.56164383561644</v>
      </c>
      <c r="AB333">
        <v>20.56164383561644</v>
      </c>
      <c r="AC333">
        <v>20.56164383561644</v>
      </c>
      <c r="AD333">
        <v>20.56164383561644</v>
      </c>
      <c r="AE333">
        <v>21.643835616438359</v>
      </c>
      <c r="AF333">
        <v>27.054794520547947</v>
      </c>
      <c r="AG333">
        <v>29.219178082191785</v>
      </c>
      <c r="AH333">
        <v>28.136986301369866</v>
      </c>
      <c r="AI333">
        <v>27.054794520547947</v>
      </c>
      <c r="AJ333">
        <v>25.972602739726028</v>
      </c>
      <c r="AK333">
        <v>24.890410958904113</v>
      </c>
      <c r="AL333">
        <v>23.537671232876715</v>
      </c>
      <c r="AM333">
        <v>22.184931506849317</v>
      </c>
      <c r="AN333">
        <v>20.832191780821919</v>
      </c>
      <c r="AO333">
        <v>19.479452054794521</v>
      </c>
      <c r="AP333">
        <v>20.56164383561644</v>
      </c>
      <c r="AQ333">
        <v>19.971357409713576</v>
      </c>
      <c r="AR333">
        <v>19.381070983810709</v>
      </c>
      <c r="AS333">
        <v>18.790784557907845</v>
      </c>
      <c r="AT333">
        <v>18.200498132004977</v>
      </c>
      <c r="AU333">
        <v>17.610211706102113</v>
      </c>
      <c r="AV333">
        <v>17.019925280199249</v>
      </c>
      <c r="AW333">
        <v>16.429638854296385</v>
      </c>
      <c r="AX333">
        <v>15.83935242839352</v>
      </c>
      <c r="AY333">
        <v>15.249066002490657</v>
      </c>
      <c r="AZ333">
        <v>14.068493150684933</v>
      </c>
      <c r="BA333">
        <v>13.419178082191783</v>
      </c>
      <c r="BB333">
        <v>12.769863013698632</v>
      </c>
      <c r="BC333">
        <v>12.120547945205482</v>
      </c>
      <c r="BD333">
        <v>11.471232876712332</v>
      </c>
      <c r="BE333">
        <v>10.82191780821918</v>
      </c>
    </row>
    <row r="334" spans="4:57">
      <c r="D334" t="s">
        <v>233</v>
      </c>
      <c r="E334" t="s">
        <v>23</v>
      </c>
      <c r="F334" t="s">
        <v>21</v>
      </c>
      <c r="G334">
        <v>0</v>
      </c>
      <c r="H334">
        <v>0</v>
      </c>
      <c r="I334">
        <v>0</v>
      </c>
      <c r="J334">
        <v>0</v>
      </c>
      <c r="K334">
        <v>0</v>
      </c>
      <c r="L334">
        <v>0</v>
      </c>
      <c r="M334">
        <v>0</v>
      </c>
      <c r="N334">
        <v>0</v>
      </c>
      <c r="O334">
        <v>0</v>
      </c>
      <c r="P334">
        <v>0</v>
      </c>
      <c r="Q334">
        <v>0</v>
      </c>
      <c r="R334">
        <v>0</v>
      </c>
      <c r="S334">
        <v>0</v>
      </c>
      <c r="T334">
        <v>20.56164383561644</v>
      </c>
      <c r="U334">
        <v>20.56164383561644</v>
      </c>
      <c r="V334">
        <v>20.56164383561644</v>
      </c>
      <c r="W334">
        <v>20.56164383561644</v>
      </c>
      <c r="X334">
        <v>20.56164383561644</v>
      </c>
      <c r="Y334">
        <v>20.56164383561644</v>
      </c>
      <c r="Z334">
        <v>20.56164383561644</v>
      </c>
      <c r="AA334">
        <v>20.56164383561644</v>
      </c>
      <c r="AB334">
        <v>20.56164383561644</v>
      </c>
      <c r="AC334">
        <v>20.56164383561644</v>
      </c>
      <c r="AD334">
        <v>20.56164383561644</v>
      </c>
      <c r="AE334">
        <v>21.643835616438359</v>
      </c>
      <c r="AF334">
        <v>27.054794520547947</v>
      </c>
      <c r="AG334">
        <v>29.219178082191785</v>
      </c>
      <c r="AH334">
        <v>28.136986301369866</v>
      </c>
      <c r="AI334">
        <v>27.054794520547947</v>
      </c>
      <c r="AJ334">
        <v>25.972602739726028</v>
      </c>
      <c r="AK334">
        <v>24.890410958904113</v>
      </c>
      <c r="AL334">
        <v>23.537671232876715</v>
      </c>
      <c r="AM334">
        <v>22.184931506849317</v>
      </c>
      <c r="AN334">
        <v>20.832191780821919</v>
      </c>
      <c r="AO334">
        <v>19.479452054794521</v>
      </c>
      <c r="AP334">
        <v>20.56164383561644</v>
      </c>
      <c r="AQ334">
        <v>19.971357409713576</v>
      </c>
      <c r="AR334">
        <v>19.381070983810709</v>
      </c>
      <c r="AS334">
        <v>18.790784557907845</v>
      </c>
      <c r="AT334">
        <v>18.200498132004977</v>
      </c>
      <c r="AU334">
        <v>17.610211706102113</v>
      </c>
      <c r="AV334">
        <v>17.019925280199249</v>
      </c>
      <c r="AW334">
        <v>16.429638854296385</v>
      </c>
      <c r="AX334">
        <v>15.83935242839352</v>
      </c>
      <c r="AY334">
        <v>15.249066002490657</v>
      </c>
      <c r="AZ334">
        <v>14.068493150684933</v>
      </c>
      <c r="BA334">
        <v>13.419178082191783</v>
      </c>
      <c r="BB334">
        <v>12.769863013698632</v>
      </c>
      <c r="BC334">
        <v>12.120547945205482</v>
      </c>
      <c r="BD334">
        <v>11.471232876712332</v>
      </c>
      <c r="BE334">
        <v>10.82191780821918</v>
      </c>
    </row>
    <row r="335" spans="4:57">
      <c r="D335" t="s">
        <v>233</v>
      </c>
      <c r="E335" t="s">
        <v>23</v>
      </c>
      <c r="F335" t="s">
        <v>20</v>
      </c>
      <c r="G335">
        <v>0</v>
      </c>
      <c r="H335">
        <v>0</v>
      </c>
      <c r="I335">
        <v>0</v>
      </c>
      <c r="J335">
        <v>0</v>
      </c>
      <c r="K335">
        <v>0</v>
      </c>
      <c r="L335">
        <v>0</v>
      </c>
      <c r="M335">
        <v>0</v>
      </c>
      <c r="N335">
        <v>0</v>
      </c>
      <c r="O335">
        <v>0</v>
      </c>
      <c r="P335">
        <v>0</v>
      </c>
      <c r="Q335">
        <v>0</v>
      </c>
      <c r="R335">
        <v>0</v>
      </c>
      <c r="S335">
        <v>0</v>
      </c>
      <c r="T335">
        <v>20.56164383561644</v>
      </c>
      <c r="U335">
        <v>20.56164383561644</v>
      </c>
      <c r="V335">
        <v>20.56164383561644</v>
      </c>
      <c r="W335">
        <v>20.56164383561644</v>
      </c>
      <c r="X335">
        <v>20.56164383561644</v>
      </c>
      <c r="Y335">
        <v>20.56164383561644</v>
      </c>
      <c r="Z335">
        <v>20.56164383561644</v>
      </c>
      <c r="AA335">
        <v>20.56164383561644</v>
      </c>
      <c r="AB335">
        <v>20.56164383561644</v>
      </c>
      <c r="AC335">
        <v>20.56164383561644</v>
      </c>
      <c r="AD335">
        <v>20.56164383561644</v>
      </c>
      <c r="AE335">
        <v>21.643835616438359</v>
      </c>
      <c r="AF335">
        <v>27.054794520547947</v>
      </c>
      <c r="AG335">
        <v>29.219178082191785</v>
      </c>
      <c r="AH335">
        <v>28.136986301369866</v>
      </c>
      <c r="AI335">
        <v>27.054794520547947</v>
      </c>
      <c r="AJ335">
        <v>25.972602739726028</v>
      </c>
      <c r="AK335">
        <v>24.890410958904113</v>
      </c>
      <c r="AL335">
        <v>23.537671232876715</v>
      </c>
      <c r="AM335">
        <v>22.184931506849317</v>
      </c>
      <c r="AN335">
        <v>20.832191780821919</v>
      </c>
      <c r="AO335">
        <v>19.479452054794521</v>
      </c>
      <c r="AP335">
        <v>20.56164383561644</v>
      </c>
      <c r="AQ335">
        <v>19.971357409713576</v>
      </c>
      <c r="AR335">
        <v>19.381070983810709</v>
      </c>
      <c r="AS335">
        <v>18.790784557907845</v>
      </c>
      <c r="AT335">
        <v>18.200498132004977</v>
      </c>
      <c r="AU335">
        <v>17.610211706102113</v>
      </c>
      <c r="AV335">
        <v>17.019925280199249</v>
      </c>
      <c r="AW335">
        <v>16.429638854296385</v>
      </c>
      <c r="AX335">
        <v>15.83935242839352</v>
      </c>
      <c r="AY335">
        <v>15.249066002490657</v>
      </c>
      <c r="AZ335">
        <v>14.068493150684933</v>
      </c>
      <c r="BA335">
        <v>13.419178082191783</v>
      </c>
      <c r="BB335">
        <v>12.769863013698632</v>
      </c>
      <c r="BC335">
        <v>12.120547945205482</v>
      </c>
      <c r="BD335">
        <v>11.471232876712332</v>
      </c>
      <c r="BE335">
        <v>10.82191780821918</v>
      </c>
    </row>
    <row r="336" spans="4:57">
      <c r="D336" t="s">
        <v>233</v>
      </c>
      <c r="E336" t="s">
        <v>23</v>
      </c>
      <c r="F336" t="s">
        <v>5</v>
      </c>
      <c r="G336">
        <v>0</v>
      </c>
      <c r="H336">
        <v>0</v>
      </c>
      <c r="I336">
        <v>0</v>
      </c>
      <c r="J336">
        <v>0</v>
      </c>
      <c r="K336">
        <v>0</v>
      </c>
      <c r="L336">
        <v>0</v>
      </c>
      <c r="M336">
        <v>0</v>
      </c>
      <c r="N336">
        <v>0</v>
      </c>
      <c r="O336">
        <v>0</v>
      </c>
      <c r="P336">
        <v>0</v>
      </c>
      <c r="Q336">
        <v>0</v>
      </c>
      <c r="R336">
        <v>0</v>
      </c>
      <c r="S336">
        <v>0</v>
      </c>
      <c r="T336">
        <v>20.56164383561644</v>
      </c>
      <c r="U336">
        <v>20.56164383561644</v>
      </c>
      <c r="V336">
        <v>20.56164383561644</v>
      </c>
      <c r="W336">
        <v>20.56164383561644</v>
      </c>
      <c r="X336">
        <v>20.56164383561644</v>
      </c>
      <c r="Y336">
        <v>20.56164383561644</v>
      </c>
      <c r="Z336">
        <v>20.56164383561644</v>
      </c>
      <c r="AA336">
        <v>20.56164383561644</v>
      </c>
      <c r="AB336">
        <v>20.56164383561644</v>
      </c>
      <c r="AC336">
        <v>20.56164383561644</v>
      </c>
      <c r="AD336">
        <v>20.56164383561644</v>
      </c>
      <c r="AE336">
        <v>21.643835616438359</v>
      </c>
      <c r="AF336">
        <v>27.054794520547947</v>
      </c>
      <c r="AG336">
        <v>29.219178082191785</v>
      </c>
      <c r="AH336">
        <v>28.136986301369866</v>
      </c>
      <c r="AI336">
        <v>27.054794520547947</v>
      </c>
      <c r="AJ336">
        <v>25.972602739726028</v>
      </c>
      <c r="AK336">
        <v>24.890410958904113</v>
      </c>
      <c r="AL336">
        <v>23.537671232876715</v>
      </c>
      <c r="AM336">
        <v>22.184931506849317</v>
      </c>
      <c r="AN336">
        <v>20.832191780821919</v>
      </c>
      <c r="AO336">
        <v>19.479452054794521</v>
      </c>
      <c r="AP336">
        <v>20.56164383561644</v>
      </c>
      <c r="AQ336">
        <v>19.971357409713576</v>
      </c>
      <c r="AR336">
        <v>19.381070983810709</v>
      </c>
      <c r="AS336">
        <v>18.790784557907845</v>
      </c>
      <c r="AT336">
        <v>18.200498132004977</v>
      </c>
      <c r="AU336">
        <v>17.610211706102113</v>
      </c>
      <c r="AV336">
        <v>17.019925280199249</v>
      </c>
      <c r="AW336">
        <v>16.429638854296385</v>
      </c>
      <c r="AX336">
        <v>15.83935242839352</v>
      </c>
      <c r="AY336">
        <v>15.249066002490657</v>
      </c>
      <c r="AZ336">
        <v>14.068493150684933</v>
      </c>
      <c r="BA336">
        <v>13.419178082191783</v>
      </c>
      <c r="BB336">
        <v>12.769863013698632</v>
      </c>
      <c r="BC336">
        <v>12.120547945205482</v>
      </c>
      <c r="BD336">
        <v>11.471232876712332</v>
      </c>
      <c r="BE336">
        <v>10.82191780821918</v>
      </c>
    </row>
    <row r="337" spans="4:57">
      <c r="D337" t="s">
        <v>233</v>
      </c>
      <c r="E337" t="s">
        <v>23</v>
      </c>
      <c r="F337" t="s">
        <v>19</v>
      </c>
      <c r="G337">
        <v>0</v>
      </c>
      <c r="H337">
        <v>0</v>
      </c>
      <c r="I337">
        <v>0</v>
      </c>
      <c r="J337">
        <v>0</v>
      </c>
      <c r="K337">
        <v>0</v>
      </c>
      <c r="L337">
        <v>0</v>
      </c>
      <c r="M337">
        <v>0</v>
      </c>
      <c r="N337">
        <v>0</v>
      </c>
      <c r="O337">
        <v>0</v>
      </c>
      <c r="P337">
        <v>0</v>
      </c>
      <c r="Q337">
        <v>0</v>
      </c>
      <c r="R337">
        <v>0</v>
      </c>
      <c r="S337">
        <v>0</v>
      </c>
      <c r="T337">
        <v>20.56164383561644</v>
      </c>
      <c r="U337">
        <v>20.56164383561644</v>
      </c>
      <c r="V337">
        <v>20.56164383561644</v>
      </c>
      <c r="W337">
        <v>20.56164383561644</v>
      </c>
      <c r="X337">
        <v>20.56164383561644</v>
      </c>
      <c r="Y337">
        <v>20.56164383561644</v>
      </c>
      <c r="Z337">
        <v>20.56164383561644</v>
      </c>
      <c r="AA337">
        <v>20.56164383561644</v>
      </c>
      <c r="AB337">
        <v>20.56164383561644</v>
      </c>
      <c r="AC337">
        <v>20.56164383561644</v>
      </c>
      <c r="AD337">
        <v>20.56164383561644</v>
      </c>
      <c r="AE337">
        <v>21.643835616438359</v>
      </c>
      <c r="AF337">
        <v>27.054794520547947</v>
      </c>
      <c r="AG337">
        <v>29.219178082191785</v>
      </c>
      <c r="AH337">
        <v>28.136986301369866</v>
      </c>
      <c r="AI337">
        <v>27.054794520547947</v>
      </c>
      <c r="AJ337">
        <v>25.972602739726028</v>
      </c>
      <c r="AK337">
        <v>24.890410958904113</v>
      </c>
      <c r="AL337">
        <v>23.537671232876715</v>
      </c>
      <c r="AM337">
        <v>22.184931506849317</v>
      </c>
      <c r="AN337">
        <v>20.832191780821919</v>
      </c>
      <c r="AO337">
        <v>19.479452054794521</v>
      </c>
      <c r="AP337">
        <v>20.56164383561644</v>
      </c>
      <c r="AQ337">
        <v>19.971357409713576</v>
      </c>
      <c r="AR337">
        <v>19.381070983810709</v>
      </c>
      <c r="AS337">
        <v>18.790784557907845</v>
      </c>
      <c r="AT337">
        <v>18.200498132004977</v>
      </c>
      <c r="AU337">
        <v>17.610211706102113</v>
      </c>
      <c r="AV337">
        <v>17.019925280199249</v>
      </c>
      <c r="AW337">
        <v>16.429638854296385</v>
      </c>
      <c r="AX337">
        <v>15.83935242839352</v>
      </c>
      <c r="AY337">
        <v>15.249066002490657</v>
      </c>
      <c r="AZ337">
        <v>14.068493150684933</v>
      </c>
      <c r="BA337">
        <v>13.419178082191783</v>
      </c>
      <c r="BB337">
        <v>12.769863013698632</v>
      </c>
      <c r="BC337">
        <v>12.120547945205482</v>
      </c>
      <c r="BD337">
        <v>11.471232876712332</v>
      </c>
      <c r="BE337">
        <v>10.82191780821918</v>
      </c>
    </row>
    <row r="338" spans="4:57">
      <c r="D338" t="s">
        <v>233</v>
      </c>
      <c r="E338" t="s">
        <v>24</v>
      </c>
      <c r="F338" t="s">
        <v>21</v>
      </c>
      <c r="G338">
        <v>0</v>
      </c>
      <c r="H338">
        <v>0</v>
      </c>
      <c r="I338">
        <v>0</v>
      </c>
      <c r="J338">
        <v>0</v>
      </c>
      <c r="K338">
        <v>0</v>
      </c>
      <c r="L338">
        <v>0</v>
      </c>
      <c r="M338">
        <v>0</v>
      </c>
      <c r="N338">
        <v>0</v>
      </c>
      <c r="O338">
        <v>0</v>
      </c>
      <c r="P338">
        <v>0</v>
      </c>
      <c r="Q338">
        <v>0</v>
      </c>
      <c r="R338">
        <v>0</v>
      </c>
      <c r="S338">
        <v>0</v>
      </c>
      <c r="T338">
        <v>20.56164383561644</v>
      </c>
      <c r="U338">
        <v>20.56164383561644</v>
      </c>
      <c r="V338">
        <v>20.56164383561644</v>
      </c>
      <c r="W338">
        <v>20.56164383561644</v>
      </c>
      <c r="X338">
        <v>20.56164383561644</v>
      </c>
      <c r="Y338">
        <v>20.56164383561644</v>
      </c>
      <c r="Z338">
        <v>20.56164383561644</v>
      </c>
      <c r="AA338">
        <v>20.56164383561644</v>
      </c>
      <c r="AB338">
        <v>20.56164383561644</v>
      </c>
      <c r="AC338">
        <v>20.56164383561644</v>
      </c>
      <c r="AD338">
        <v>20.56164383561644</v>
      </c>
      <c r="AE338">
        <v>21.643835616438359</v>
      </c>
      <c r="AF338">
        <v>27.054794520547947</v>
      </c>
      <c r="AG338">
        <v>29.219178082191785</v>
      </c>
      <c r="AH338">
        <v>28.136986301369866</v>
      </c>
      <c r="AI338">
        <v>27.054794520547947</v>
      </c>
      <c r="AJ338">
        <v>25.972602739726028</v>
      </c>
      <c r="AK338">
        <v>24.890410958904113</v>
      </c>
      <c r="AL338">
        <v>23.537671232876715</v>
      </c>
      <c r="AM338">
        <v>22.184931506849317</v>
      </c>
      <c r="AN338">
        <v>20.832191780821919</v>
      </c>
      <c r="AO338">
        <v>19.479452054794521</v>
      </c>
      <c r="AP338">
        <v>20.56164383561644</v>
      </c>
      <c r="AQ338">
        <v>19.971357409713576</v>
      </c>
      <c r="AR338">
        <v>19.381070983810709</v>
      </c>
      <c r="AS338">
        <v>18.790784557907845</v>
      </c>
      <c r="AT338">
        <v>18.200498132004977</v>
      </c>
      <c r="AU338">
        <v>17.610211706102113</v>
      </c>
      <c r="AV338">
        <v>17.019925280199249</v>
      </c>
      <c r="AW338">
        <v>16.429638854296385</v>
      </c>
      <c r="AX338">
        <v>15.83935242839352</v>
      </c>
      <c r="AY338">
        <v>15.249066002490657</v>
      </c>
      <c r="AZ338">
        <v>14.068493150684933</v>
      </c>
      <c r="BA338">
        <v>13.419178082191783</v>
      </c>
      <c r="BB338">
        <v>12.769863013698632</v>
      </c>
      <c r="BC338">
        <v>12.120547945205482</v>
      </c>
      <c r="BD338">
        <v>11.471232876712332</v>
      </c>
      <c r="BE338">
        <v>10.82191780821918</v>
      </c>
    </row>
    <row r="339" spans="4:57">
      <c r="D339" t="s">
        <v>233</v>
      </c>
      <c r="E339" t="s">
        <v>24</v>
      </c>
      <c r="F339" t="s">
        <v>20</v>
      </c>
      <c r="G339">
        <v>0</v>
      </c>
      <c r="H339">
        <v>0</v>
      </c>
      <c r="I339">
        <v>0</v>
      </c>
      <c r="J339">
        <v>0</v>
      </c>
      <c r="K339">
        <v>0</v>
      </c>
      <c r="L339">
        <v>0</v>
      </c>
      <c r="M339">
        <v>0</v>
      </c>
      <c r="N339">
        <v>0</v>
      </c>
      <c r="O339">
        <v>0</v>
      </c>
      <c r="P339">
        <v>0</v>
      </c>
      <c r="Q339">
        <v>0</v>
      </c>
      <c r="R339">
        <v>0</v>
      </c>
      <c r="S339">
        <v>0</v>
      </c>
      <c r="T339">
        <v>20.56164383561644</v>
      </c>
      <c r="U339">
        <v>20.56164383561644</v>
      </c>
      <c r="V339">
        <v>20.56164383561644</v>
      </c>
      <c r="W339">
        <v>20.56164383561644</v>
      </c>
      <c r="X339">
        <v>20.56164383561644</v>
      </c>
      <c r="Y339">
        <v>20.56164383561644</v>
      </c>
      <c r="Z339">
        <v>20.56164383561644</v>
      </c>
      <c r="AA339">
        <v>20.56164383561644</v>
      </c>
      <c r="AB339">
        <v>20.56164383561644</v>
      </c>
      <c r="AC339">
        <v>20.56164383561644</v>
      </c>
      <c r="AD339">
        <v>20.56164383561644</v>
      </c>
      <c r="AE339">
        <v>21.643835616438359</v>
      </c>
      <c r="AF339">
        <v>27.054794520547947</v>
      </c>
      <c r="AG339">
        <v>29.219178082191785</v>
      </c>
      <c r="AH339">
        <v>28.136986301369866</v>
      </c>
      <c r="AI339">
        <v>27.054794520547947</v>
      </c>
      <c r="AJ339">
        <v>25.972602739726028</v>
      </c>
      <c r="AK339">
        <v>24.890410958904113</v>
      </c>
      <c r="AL339">
        <v>23.537671232876715</v>
      </c>
      <c r="AM339">
        <v>22.184931506849317</v>
      </c>
      <c r="AN339">
        <v>20.832191780821919</v>
      </c>
      <c r="AO339">
        <v>19.479452054794521</v>
      </c>
      <c r="AP339">
        <v>20.56164383561644</v>
      </c>
      <c r="AQ339">
        <v>19.971357409713576</v>
      </c>
      <c r="AR339">
        <v>19.381070983810709</v>
      </c>
      <c r="AS339">
        <v>18.790784557907845</v>
      </c>
      <c r="AT339">
        <v>18.200498132004977</v>
      </c>
      <c r="AU339">
        <v>17.610211706102113</v>
      </c>
      <c r="AV339">
        <v>17.019925280199249</v>
      </c>
      <c r="AW339">
        <v>16.429638854296385</v>
      </c>
      <c r="AX339">
        <v>15.83935242839352</v>
      </c>
      <c r="AY339">
        <v>15.249066002490657</v>
      </c>
      <c r="AZ339">
        <v>14.068493150684933</v>
      </c>
      <c r="BA339">
        <v>13.419178082191783</v>
      </c>
      <c r="BB339">
        <v>12.769863013698632</v>
      </c>
      <c r="BC339">
        <v>12.120547945205482</v>
      </c>
      <c r="BD339">
        <v>11.471232876712332</v>
      </c>
      <c r="BE339">
        <v>10.82191780821918</v>
      </c>
    </row>
    <row r="340" spans="4:57">
      <c r="D340" t="s">
        <v>233</v>
      </c>
      <c r="E340" t="s">
        <v>24</v>
      </c>
      <c r="F340" t="s">
        <v>5</v>
      </c>
      <c r="G340">
        <v>0</v>
      </c>
      <c r="H340">
        <v>0</v>
      </c>
      <c r="I340">
        <v>0</v>
      </c>
      <c r="J340">
        <v>0</v>
      </c>
      <c r="K340">
        <v>0</v>
      </c>
      <c r="L340">
        <v>0</v>
      </c>
      <c r="M340">
        <v>0</v>
      </c>
      <c r="N340">
        <v>0</v>
      </c>
      <c r="O340">
        <v>0</v>
      </c>
      <c r="P340">
        <v>0</v>
      </c>
      <c r="Q340">
        <v>0</v>
      </c>
      <c r="R340">
        <v>0</v>
      </c>
      <c r="S340">
        <v>0</v>
      </c>
      <c r="T340">
        <v>20.56164383561644</v>
      </c>
      <c r="U340">
        <v>20.56164383561644</v>
      </c>
      <c r="V340">
        <v>20.56164383561644</v>
      </c>
      <c r="W340">
        <v>20.56164383561644</v>
      </c>
      <c r="X340">
        <v>20.56164383561644</v>
      </c>
      <c r="Y340">
        <v>20.56164383561644</v>
      </c>
      <c r="Z340">
        <v>20.56164383561644</v>
      </c>
      <c r="AA340">
        <v>20.56164383561644</v>
      </c>
      <c r="AB340">
        <v>20.56164383561644</v>
      </c>
      <c r="AC340">
        <v>20.56164383561644</v>
      </c>
      <c r="AD340">
        <v>20.56164383561644</v>
      </c>
      <c r="AE340">
        <v>21.643835616438359</v>
      </c>
      <c r="AF340">
        <v>27.054794520547947</v>
      </c>
      <c r="AG340">
        <v>29.219178082191785</v>
      </c>
      <c r="AH340">
        <v>28.136986301369866</v>
      </c>
      <c r="AI340">
        <v>27.054794520547947</v>
      </c>
      <c r="AJ340">
        <v>25.972602739726028</v>
      </c>
      <c r="AK340">
        <v>24.890410958904113</v>
      </c>
      <c r="AL340">
        <v>23.537671232876715</v>
      </c>
      <c r="AM340">
        <v>22.184931506849317</v>
      </c>
      <c r="AN340">
        <v>20.832191780821919</v>
      </c>
      <c r="AO340">
        <v>19.479452054794521</v>
      </c>
      <c r="AP340">
        <v>20.56164383561644</v>
      </c>
      <c r="AQ340">
        <v>19.971357409713576</v>
      </c>
      <c r="AR340">
        <v>19.381070983810709</v>
      </c>
      <c r="AS340">
        <v>18.790784557907845</v>
      </c>
      <c r="AT340">
        <v>18.200498132004977</v>
      </c>
      <c r="AU340">
        <v>17.610211706102113</v>
      </c>
      <c r="AV340">
        <v>17.019925280199249</v>
      </c>
      <c r="AW340">
        <v>16.429638854296385</v>
      </c>
      <c r="AX340">
        <v>15.83935242839352</v>
      </c>
      <c r="AY340">
        <v>15.249066002490657</v>
      </c>
      <c r="AZ340">
        <v>14.068493150684933</v>
      </c>
      <c r="BA340">
        <v>13.419178082191783</v>
      </c>
      <c r="BB340">
        <v>12.769863013698632</v>
      </c>
      <c r="BC340">
        <v>12.120547945205482</v>
      </c>
      <c r="BD340">
        <v>11.471232876712332</v>
      </c>
      <c r="BE340">
        <v>10.82191780821918</v>
      </c>
    </row>
    <row r="341" spans="4:57">
      <c r="D341" t="s">
        <v>233</v>
      </c>
      <c r="E341" t="s">
        <v>24</v>
      </c>
      <c r="F341" t="s">
        <v>19</v>
      </c>
      <c r="G341">
        <v>0</v>
      </c>
      <c r="H341">
        <v>0</v>
      </c>
      <c r="I341">
        <v>0</v>
      </c>
      <c r="J341">
        <v>0</v>
      </c>
      <c r="K341">
        <v>0</v>
      </c>
      <c r="L341">
        <v>0</v>
      </c>
      <c r="M341">
        <v>0</v>
      </c>
      <c r="N341">
        <v>0</v>
      </c>
      <c r="O341">
        <v>0</v>
      </c>
      <c r="P341">
        <v>0</v>
      </c>
      <c r="Q341">
        <v>0</v>
      </c>
      <c r="R341">
        <v>0</v>
      </c>
      <c r="S341">
        <v>0</v>
      </c>
      <c r="T341">
        <v>20.56164383561644</v>
      </c>
      <c r="U341">
        <v>20.56164383561644</v>
      </c>
      <c r="V341">
        <v>20.56164383561644</v>
      </c>
      <c r="W341">
        <v>20.56164383561644</v>
      </c>
      <c r="X341">
        <v>20.56164383561644</v>
      </c>
      <c r="Y341">
        <v>20.56164383561644</v>
      </c>
      <c r="Z341">
        <v>20.56164383561644</v>
      </c>
      <c r="AA341">
        <v>20.56164383561644</v>
      </c>
      <c r="AB341">
        <v>20.56164383561644</v>
      </c>
      <c r="AC341">
        <v>20.56164383561644</v>
      </c>
      <c r="AD341">
        <v>20.56164383561644</v>
      </c>
      <c r="AE341">
        <v>21.643835616438359</v>
      </c>
      <c r="AF341">
        <v>27.054794520547947</v>
      </c>
      <c r="AG341">
        <v>29.219178082191785</v>
      </c>
      <c r="AH341">
        <v>28.136986301369866</v>
      </c>
      <c r="AI341">
        <v>27.054794520547947</v>
      </c>
      <c r="AJ341">
        <v>25.972602739726028</v>
      </c>
      <c r="AK341">
        <v>24.890410958904113</v>
      </c>
      <c r="AL341">
        <v>23.537671232876715</v>
      </c>
      <c r="AM341">
        <v>22.184931506849317</v>
      </c>
      <c r="AN341">
        <v>20.832191780821919</v>
      </c>
      <c r="AO341">
        <v>19.479452054794521</v>
      </c>
      <c r="AP341">
        <v>20.56164383561644</v>
      </c>
      <c r="AQ341">
        <v>19.971357409713576</v>
      </c>
      <c r="AR341">
        <v>19.381070983810709</v>
      </c>
      <c r="AS341">
        <v>18.790784557907845</v>
      </c>
      <c r="AT341">
        <v>18.200498132004977</v>
      </c>
      <c r="AU341">
        <v>17.610211706102113</v>
      </c>
      <c r="AV341">
        <v>17.019925280199249</v>
      </c>
      <c r="AW341">
        <v>16.429638854296385</v>
      </c>
      <c r="AX341">
        <v>15.83935242839352</v>
      </c>
      <c r="AY341">
        <v>15.249066002490657</v>
      </c>
      <c r="AZ341">
        <v>14.068493150684933</v>
      </c>
      <c r="BA341">
        <v>13.419178082191783</v>
      </c>
      <c r="BB341">
        <v>12.769863013698632</v>
      </c>
      <c r="BC341">
        <v>12.120547945205482</v>
      </c>
      <c r="BD341">
        <v>11.471232876712332</v>
      </c>
      <c r="BE341">
        <v>10.82191780821918</v>
      </c>
    </row>
    <row r="343" spans="4:57">
      <c r="D343" t="s">
        <v>233</v>
      </c>
      <c r="E343" t="s">
        <v>249</v>
      </c>
      <c r="F343" t="s">
        <v>242</v>
      </c>
      <c r="G343">
        <v>1985</v>
      </c>
      <c r="H343">
        <v>1986</v>
      </c>
      <c r="I343">
        <v>1987</v>
      </c>
      <c r="J343">
        <v>1988</v>
      </c>
      <c r="K343">
        <v>1989</v>
      </c>
      <c r="L343">
        <v>1990</v>
      </c>
      <c r="M343">
        <v>1991</v>
      </c>
      <c r="N343">
        <v>1992</v>
      </c>
      <c r="O343">
        <v>1993</v>
      </c>
      <c r="P343">
        <v>1994</v>
      </c>
      <c r="Q343">
        <v>1995</v>
      </c>
      <c r="R343">
        <v>1996</v>
      </c>
      <c r="S343">
        <v>1997</v>
      </c>
      <c r="T343">
        <v>1998</v>
      </c>
      <c r="U343">
        <v>1999</v>
      </c>
      <c r="V343">
        <v>2000</v>
      </c>
      <c r="W343">
        <v>2001</v>
      </c>
      <c r="X343">
        <v>2002</v>
      </c>
      <c r="Y343">
        <v>2003</v>
      </c>
      <c r="Z343">
        <v>2004</v>
      </c>
      <c r="AA343">
        <v>2005</v>
      </c>
      <c r="AB343">
        <v>2006</v>
      </c>
      <c r="AC343">
        <v>2007</v>
      </c>
      <c r="AD343">
        <v>2008</v>
      </c>
      <c r="AE343">
        <v>2009</v>
      </c>
      <c r="AF343">
        <v>2010</v>
      </c>
      <c r="AG343">
        <v>2011</v>
      </c>
      <c r="AH343">
        <v>2012</v>
      </c>
      <c r="AI343">
        <v>2013</v>
      </c>
      <c r="AJ343">
        <v>2014</v>
      </c>
      <c r="AK343">
        <v>2015</v>
      </c>
      <c r="AL343">
        <v>2016</v>
      </c>
      <c r="AM343">
        <v>2017</v>
      </c>
      <c r="AN343">
        <v>2018</v>
      </c>
      <c r="AO343">
        <v>2019</v>
      </c>
      <c r="AP343">
        <v>2020</v>
      </c>
      <c r="AQ343">
        <v>2021</v>
      </c>
      <c r="AR343">
        <v>2022</v>
      </c>
      <c r="AS343">
        <v>2023</v>
      </c>
      <c r="AT343">
        <v>2024</v>
      </c>
      <c r="AU343">
        <v>2025</v>
      </c>
      <c r="AV343">
        <v>2026</v>
      </c>
      <c r="AW343">
        <v>2027</v>
      </c>
      <c r="AX343">
        <v>2028</v>
      </c>
      <c r="AY343">
        <v>2029</v>
      </c>
      <c r="AZ343">
        <v>2030</v>
      </c>
      <c r="BA343">
        <v>2031</v>
      </c>
      <c r="BB343">
        <v>2032</v>
      </c>
      <c r="BC343">
        <v>2033</v>
      </c>
      <c r="BD343">
        <v>2034</v>
      </c>
      <c r="BE343">
        <v>2035</v>
      </c>
    </row>
    <row r="344" spans="4:57">
      <c r="D344" t="s">
        <v>233</v>
      </c>
      <c r="E344" t="s">
        <v>22</v>
      </c>
      <c r="F344" t="s">
        <v>21</v>
      </c>
      <c r="G344">
        <v>0</v>
      </c>
      <c r="H344">
        <v>0</v>
      </c>
      <c r="I344">
        <v>0</v>
      </c>
      <c r="J344">
        <v>0</v>
      </c>
      <c r="K344">
        <v>0</v>
      </c>
      <c r="L344">
        <v>0</v>
      </c>
      <c r="M344">
        <v>0</v>
      </c>
      <c r="N344">
        <v>0</v>
      </c>
      <c r="O344">
        <v>0</v>
      </c>
      <c r="P344">
        <v>0</v>
      </c>
      <c r="Q344">
        <v>0</v>
      </c>
      <c r="R344">
        <v>0</v>
      </c>
      <c r="S344">
        <v>0</v>
      </c>
      <c r="T344">
        <v>0.81870875629941309</v>
      </c>
      <c r="U344">
        <v>1.6815831715890415</v>
      </c>
      <c r="V344">
        <v>2.5828868204148732</v>
      </c>
      <c r="W344">
        <v>3.52294013837182</v>
      </c>
      <c r="X344">
        <v>4.5160475379647762</v>
      </c>
      <c r="Y344">
        <v>5.5823273481135045</v>
      </c>
      <c r="Z344">
        <v>6.734029423684933</v>
      </c>
      <c r="AA344">
        <v>8.0105715315538166</v>
      </c>
      <c r="AB344">
        <v>9.3223132842774508</v>
      </c>
      <c r="AC344">
        <v>10.71572966369069</v>
      </c>
      <c r="AD344">
        <v>12.224827582297239</v>
      </c>
      <c r="AE344">
        <v>14.630337366995086</v>
      </c>
      <c r="AF344">
        <v>20.765065049716508</v>
      </c>
      <c r="AG344">
        <v>25.440521772017366</v>
      </c>
      <c r="AH344">
        <v>23.752064034050164</v>
      </c>
      <c r="AI344">
        <v>22.175249318067873</v>
      </c>
      <c r="AJ344">
        <v>20.745858945865439</v>
      </c>
      <c r="AK344">
        <v>19.438194477908912</v>
      </c>
      <c r="AL344">
        <v>17.972172931678674</v>
      </c>
      <c r="AM344">
        <v>16.549769499798717</v>
      </c>
      <c r="AN344">
        <v>15.16985355728994</v>
      </c>
      <c r="AO344">
        <v>13.842896816626864</v>
      </c>
      <c r="AP344">
        <v>14.252242284099632</v>
      </c>
      <c r="AQ344">
        <v>13.492796789808279</v>
      </c>
      <c r="AR344">
        <v>12.758614214403398</v>
      </c>
      <c r="AS344">
        <v>12.05236209923717</v>
      </c>
      <c r="AT344">
        <v>11.375364257363868</v>
      </c>
      <c r="AU344">
        <v>10.727912790447041</v>
      </c>
      <c r="AV344">
        <v>10.105530678515276</v>
      </c>
      <c r="AW344">
        <v>9.5075527335797716</v>
      </c>
      <c r="AX344">
        <v>8.9318568467748953</v>
      </c>
      <c r="AY344">
        <v>8.3794155194542821</v>
      </c>
      <c r="AZ344">
        <v>7.5317141564715673</v>
      </c>
      <c r="BA344">
        <v>6.9970822791995388</v>
      </c>
      <c r="BB344">
        <v>6.4816041616047571</v>
      </c>
      <c r="BC344">
        <v>5.9883159576781564</v>
      </c>
      <c r="BD344">
        <v>5.5165399742241865</v>
      </c>
      <c r="BE344">
        <v>5.066241682861909</v>
      </c>
    </row>
    <row r="345" spans="4:57">
      <c r="D345" t="s">
        <v>233</v>
      </c>
      <c r="E345" t="s">
        <v>22</v>
      </c>
      <c r="F345" t="s">
        <v>20</v>
      </c>
      <c r="G345">
        <v>0</v>
      </c>
      <c r="H345">
        <v>0</v>
      </c>
      <c r="I345">
        <v>0</v>
      </c>
      <c r="J345">
        <v>0</v>
      </c>
      <c r="K345">
        <v>0</v>
      </c>
      <c r="L345">
        <v>0</v>
      </c>
      <c r="M345">
        <v>0</v>
      </c>
      <c r="N345">
        <v>0</v>
      </c>
      <c r="O345">
        <v>0</v>
      </c>
      <c r="P345">
        <v>0</v>
      </c>
      <c r="Q345">
        <v>0</v>
      </c>
      <c r="R345">
        <v>0</v>
      </c>
      <c r="S345">
        <v>0</v>
      </c>
      <c r="T345">
        <v>0.57226194968767141</v>
      </c>
      <c r="U345">
        <v>1.1533071856363994</v>
      </c>
      <c r="V345">
        <v>1.7426537978436409</v>
      </c>
      <c r="W345">
        <v>2.3423573911225062</v>
      </c>
      <c r="X345">
        <v>2.9561670619334657</v>
      </c>
      <c r="Y345">
        <v>3.5868354148673216</v>
      </c>
      <c r="Z345">
        <v>4.2501456831712359</v>
      </c>
      <c r="AA345">
        <v>4.9308646099851288</v>
      </c>
      <c r="AB345">
        <v>5.640839025133805</v>
      </c>
      <c r="AC345">
        <v>6.4413471692357751</v>
      </c>
      <c r="AD345">
        <v>7.324394491390696</v>
      </c>
      <c r="AE345">
        <v>8.743791837084876</v>
      </c>
      <c r="AF345">
        <v>12.388463241955833</v>
      </c>
      <c r="AG345">
        <v>15.157600203179305</v>
      </c>
      <c r="AH345">
        <v>14.100113629708121</v>
      </c>
      <c r="AI345">
        <v>13.099508643801297</v>
      </c>
      <c r="AJ345">
        <v>12.164577545475344</v>
      </c>
      <c r="AK345">
        <v>11.301104083037657</v>
      </c>
      <c r="AL345">
        <v>10.361737626840151</v>
      </c>
      <c r="AM345">
        <v>9.4648903328463767</v>
      </c>
      <c r="AN345">
        <v>8.6087745364909001</v>
      </c>
      <c r="AO345">
        <v>7.7913169764042927</v>
      </c>
      <c r="AP345">
        <v>7.9568802278714879</v>
      </c>
      <c r="AQ345">
        <v>7.4745323650699529</v>
      </c>
      <c r="AR345">
        <v>7.0135218123436838</v>
      </c>
      <c r="AS345">
        <v>6.5739629334043927</v>
      </c>
      <c r="AT345">
        <v>6.1553428511088706</v>
      </c>
      <c r="AU345">
        <v>5.7566602989959144</v>
      </c>
      <c r="AV345">
        <v>5.3767521001053185</v>
      </c>
      <c r="AW345">
        <v>5.0154392398082717</v>
      </c>
      <c r="AX345">
        <v>4.6717302270930281</v>
      </c>
      <c r="AY345">
        <v>4.3455156146121618</v>
      </c>
      <c r="AZ345">
        <v>3.8730382519472686</v>
      </c>
      <c r="BA345">
        <v>3.5685116690716763</v>
      </c>
      <c r="BB345">
        <v>3.2794721011142456</v>
      </c>
      <c r="BC345">
        <v>3.0059290318012919</v>
      </c>
      <c r="BD345">
        <v>2.747232450534129</v>
      </c>
      <c r="BE345">
        <v>2.502863420051634</v>
      </c>
    </row>
    <row r="346" spans="4:57">
      <c r="D346" t="s">
        <v>233</v>
      </c>
      <c r="E346" t="s">
        <v>22</v>
      </c>
      <c r="F346" t="s">
        <v>5</v>
      </c>
      <c r="G346">
        <v>0</v>
      </c>
      <c r="H346">
        <v>0</v>
      </c>
      <c r="I346">
        <v>0</v>
      </c>
      <c r="J346">
        <v>0</v>
      </c>
      <c r="K346">
        <v>0</v>
      </c>
      <c r="L346">
        <v>0</v>
      </c>
      <c r="M346">
        <v>0</v>
      </c>
      <c r="N346">
        <v>0</v>
      </c>
      <c r="O346">
        <v>0</v>
      </c>
      <c r="P346">
        <v>0</v>
      </c>
      <c r="Q346">
        <v>0</v>
      </c>
      <c r="R346">
        <v>0</v>
      </c>
      <c r="S346">
        <v>0</v>
      </c>
      <c r="T346">
        <v>2.1654576747084153</v>
      </c>
      <c r="U346">
        <v>4.4008121961135034</v>
      </c>
      <c r="V346">
        <v>6.6984547895988271</v>
      </c>
      <c r="W346">
        <v>9.0650015077416839</v>
      </c>
      <c r="X346">
        <v>11.513648851741687</v>
      </c>
      <c r="Y346">
        <v>14.051125969091979</v>
      </c>
      <c r="Z346">
        <v>16.694325889260277</v>
      </c>
      <c r="AA346">
        <v>19.470487732164386</v>
      </c>
      <c r="AB346">
        <v>22.334728979010688</v>
      </c>
      <c r="AC346">
        <v>25.506538189040253</v>
      </c>
      <c r="AD346">
        <v>28.950345121670271</v>
      </c>
      <c r="AE346">
        <v>34.506123754361738</v>
      </c>
      <c r="AF346">
        <v>48.837706615699645</v>
      </c>
      <c r="AG346">
        <v>59.706761544694231</v>
      </c>
      <c r="AH346">
        <v>55.461813992172182</v>
      </c>
      <c r="AI346">
        <v>51.529920865443628</v>
      </c>
      <c r="AJ346">
        <v>47.954041371387071</v>
      </c>
      <c r="AK346">
        <v>44.698264400399054</v>
      </c>
      <c r="AL346">
        <v>41.12010522041281</v>
      </c>
      <c r="AM346">
        <v>37.675624877330634</v>
      </c>
      <c r="AN346">
        <v>34.371456899925356</v>
      </c>
      <c r="AO346">
        <v>31.21278801865952</v>
      </c>
      <c r="AP346">
        <v>31.982841771281116</v>
      </c>
      <c r="AQ346">
        <v>30.136463687175009</v>
      </c>
      <c r="AR346">
        <v>28.360685931103241</v>
      </c>
      <c r="AS346">
        <v>26.659961722381396</v>
      </c>
      <c r="AT346">
        <v>25.036919252416535</v>
      </c>
      <c r="AU346">
        <v>23.492971113593956</v>
      </c>
      <c r="AV346">
        <v>22.017425957996089</v>
      </c>
      <c r="AW346">
        <v>20.604074798584655</v>
      </c>
      <c r="AX346">
        <v>19.247504272585712</v>
      </c>
      <c r="AY346">
        <v>17.953211838763696</v>
      </c>
      <c r="AZ346">
        <v>16.04729992029181</v>
      </c>
      <c r="BA346">
        <v>14.826880736095033</v>
      </c>
      <c r="BB346">
        <v>13.660437938138951</v>
      </c>
      <c r="BC346">
        <v>12.551905151329276</v>
      </c>
      <c r="BD346">
        <v>11.500797313339467</v>
      </c>
      <c r="BE346">
        <v>10.505505980724617</v>
      </c>
    </row>
    <row r="347" spans="4:57">
      <c r="D347" t="s">
        <v>233</v>
      </c>
      <c r="E347" t="s">
        <v>22</v>
      </c>
      <c r="F347" t="s">
        <v>19</v>
      </c>
      <c r="G347">
        <v>0</v>
      </c>
      <c r="H347">
        <v>0</v>
      </c>
      <c r="I347">
        <v>0</v>
      </c>
      <c r="J347">
        <v>0</v>
      </c>
      <c r="K347">
        <v>0</v>
      </c>
      <c r="L347">
        <v>0</v>
      </c>
      <c r="M347">
        <v>0</v>
      </c>
      <c r="N347">
        <v>0</v>
      </c>
      <c r="O347">
        <v>0</v>
      </c>
      <c r="P347">
        <v>0</v>
      </c>
      <c r="Q347">
        <v>0</v>
      </c>
      <c r="R347">
        <v>0</v>
      </c>
      <c r="S347">
        <v>0</v>
      </c>
      <c r="T347">
        <v>3.5711416103776914</v>
      </c>
      <c r="U347">
        <v>7.2599898959530345</v>
      </c>
      <c r="V347">
        <v>11.049253900702547</v>
      </c>
      <c r="W347">
        <v>14.950603344461841</v>
      </c>
      <c r="X347">
        <v>19.003443428003919</v>
      </c>
      <c r="Y347">
        <v>23.234408004011748</v>
      </c>
      <c r="Z347">
        <v>27.639350258904113</v>
      </c>
      <c r="AA347">
        <v>32.262125887827793</v>
      </c>
      <c r="AB347">
        <v>37.068713963028046</v>
      </c>
      <c r="AC347">
        <v>42.435582400466906</v>
      </c>
      <c r="AD347">
        <v>48.290839092912442</v>
      </c>
      <c r="AE347">
        <v>57.686664942853653</v>
      </c>
      <c r="AF347">
        <v>81.887221722558365</v>
      </c>
      <c r="AG347">
        <v>100.37293832071221</v>
      </c>
      <c r="AH347">
        <v>93.488294873956221</v>
      </c>
      <c r="AI347">
        <v>87.181833677366868</v>
      </c>
      <c r="AJ347">
        <v>81.374882721491971</v>
      </c>
      <c r="AK347">
        <v>75.983502609381759</v>
      </c>
      <c r="AL347">
        <v>70.025747154490389</v>
      </c>
      <c r="AM347">
        <v>64.238166870948476</v>
      </c>
      <c r="AN347">
        <v>58.639169141780194</v>
      </c>
      <c r="AO347">
        <v>53.259470597762601</v>
      </c>
      <c r="AP347">
        <v>54.561911965944041</v>
      </c>
      <c r="AQ347">
        <v>51.386995247627326</v>
      </c>
      <c r="AR347">
        <v>48.325005433306536</v>
      </c>
      <c r="AS347">
        <v>45.390467080324932</v>
      </c>
      <c r="AT347">
        <v>42.580723755882751</v>
      </c>
      <c r="AU347">
        <v>39.893676073096906</v>
      </c>
      <c r="AV347">
        <v>37.326350305248951</v>
      </c>
      <c r="AW347">
        <v>34.873022787237041</v>
      </c>
      <c r="AX347">
        <v>32.530445369821159</v>
      </c>
      <c r="AY347">
        <v>30.301791140356048</v>
      </c>
      <c r="AZ347">
        <v>27.046441035407501</v>
      </c>
      <c r="BA347">
        <v>24.954050125230815</v>
      </c>
      <c r="BB347">
        <v>22.959834769665466</v>
      </c>
      <c r="BC347">
        <v>21.068339988068733</v>
      </c>
      <c r="BD347">
        <v>19.277209999970378</v>
      </c>
      <c r="BE347">
        <v>17.583006113835015</v>
      </c>
    </row>
    <row r="348" spans="4:57">
      <c r="D348" t="s">
        <v>233</v>
      </c>
      <c r="E348" t="s">
        <v>23</v>
      </c>
      <c r="F348" t="s">
        <v>21</v>
      </c>
      <c r="G348">
        <v>0</v>
      </c>
      <c r="H348">
        <v>0</v>
      </c>
      <c r="I348">
        <v>0</v>
      </c>
      <c r="J348">
        <v>0</v>
      </c>
      <c r="K348">
        <v>0</v>
      </c>
      <c r="L348">
        <v>0</v>
      </c>
      <c r="M348">
        <v>0</v>
      </c>
      <c r="N348">
        <v>0</v>
      </c>
      <c r="O348">
        <v>0</v>
      </c>
      <c r="P348">
        <v>0</v>
      </c>
      <c r="Q348">
        <v>0</v>
      </c>
      <c r="R348">
        <v>0</v>
      </c>
      <c r="S348">
        <v>0</v>
      </c>
      <c r="T348">
        <v>9.5612096542263381E-2</v>
      </c>
      <c r="U348">
        <v>0.19628364257082812</v>
      </c>
      <c r="V348">
        <v>0.30023975056429009</v>
      </c>
      <c r="W348">
        <v>0.41176648641811953</v>
      </c>
      <c r="X348">
        <v>0.53100109326354283</v>
      </c>
      <c r="Y348">
        <v>0.65786567635040472</v>
      </c>
      <c r="Z348">
        <v>0.79017732803743779</v>
      </c>
      <c r="AA348">
        <v>0.92660627366127013</v>
      </c>
      <c r="AB348">
        <v>1.0718079139841736</v>
      </c>
      <c r="AC348">
        <v>1.2368141799719974</v>
      </c>
      <c r="AD348">
        <v>1.4088205155506384</v>
      </c>
      <c r="AE348">
        <v>1.6835048394261749</v>
      </c>
      <c r="AF348">
        <v>2.3848868228889968</v>
      </c>
      <c r="AG348">
        <v>2.9320814406263582</v>
      </c>
      <c r="AH348">
        <v>2.740636715191112</v>
      </c>
      <c r="AI348">
        <v>2.5848785064568003</v>
      </c>
      <c r="AJ348">
        <v>2.4511974003187658</v>
      </c>
      <c r="AK348">
        <v>2.3246142370745999</v>
      </c>
      <c r="AL348">
        <v>2.1755387502933528</v>
      </c>
      <c r="AM348">
        <v>2.0285929007297923</v>
      </c>
      <c r="AN348">
        <v>1.8853428610143059</v>
      </c>
      <c r="AO348">
        <v>1.7417426842473864</v>
      </c>
      <c r="AP348">
        <v>1.8094016729442577</v>
      </c>
      <c r="AQ348">
        <v>1.726325146094533</v>
      </c>
      <c r="AR348">
        <v>1.6439052000443559</v>
      </c>
      <c r="AS348">
        <v>1.5628806332501513</v>
      </c>
      <c r="AT348">
        <v>1.4835117182202351</v>
      </c>
      <c r="AU348">
        <v>1.4061958253940763</v>
      </c>
      <c r="AV348">
        <v>1.3314317726479088</v>
      </c>
      <c r="AW348">
        <v>1.2584068078404342</v>
      </c>
      <c r="AX348">
        <v>1.1875507290475629</v>
      </c>
      <c r="AY348">
        <v>1.1189695821330463</v>
      </c>
      <c r="AZ348">
        <v>1.0101481391112812</v>
      </c>
      <c r="BA348">
        <v>0.94257174530094801</v>
      </c>
      <c r="BB348">
        <v>0.8772381646702051</v>
      </c>
      <c r="BC348">
        <v>0.81413946073803156</v>
      </c>
      <c r="BD348">
        <v>0.75329186106409352</v>
      </c>
      <c r="BE348">
        <v>0.69478644987289295</v>
      </c>
    </row>
    <row r="349" spans="4:57">
      <c r="D349" t="s">
        <v>233</v>
      </c>
      <c r="E349" t="s">
        <v>23</v>
      </c>
      <c r="F349" t="s">
        <v>20</v>
      </c>
      <c r="G349">
        <v>0</v>
      </c>
      <c r="H349">
        <v>0</v>
      </c>
      <c r="I349">
        <v>0</v>
      </c>
      <c r="J349">
        <v>0</v>
      </c>
      <c r="K349">
        <v>0</v>
      </c>
      <c r="L349">
        <v>0</v>
      </c>
      <c r="M349">
        <v>0</v>
      </c>
      <c r="N349">
        <v>0</v>
      </c>
      <c r="O349">
        <v>0</v>
      </c>
      <c r="P349">
        <v>0</v>
      </c>
      <c r="Q349">
        <v>0</v>
      </c>
      <c r="R349">
        <v>0</v>
      </c>
      <c r="S349">
        <v>0</v>
      </c>
      <c r="T349">
        <v>7.9716003599782065E-2</v>
      </c>
      <c r="U349">
        <v>0.16220654401463261</v>
      </c>
      <c r="V349">
        <v>0.24736034303004353</v>
      </c>
      <c r="W349">
        <v>0.33485098455012452</v>
      </c>
      <c r="X349">
        <v>0.42890333145236609</v>
      </c>
      <c r="Y349">
        <v>0.52562264622898502</v>
      </c>
      <c r="Z349">
        <v>0.62589729995913768</v>
      </c>
      <c r="AA349">
        <v>0.7301631323163138</v>
      </c>
      <c r="AB349">
        <v>0.83720409991806755</v>
      </c>
      <c r="AC349">
        <v>0.95811992488012454</v>
      </c>
      <c r="AD349">
        <v>1.0885171201780692</v>
      </c>
      <c r="AE349">
        <v>1.2965249964312702</v>
      </c>
      <c r="AF349">
        <v>1.8423403556834468</v>
      </c>
      <c r="AG349">
        <v>2.2719530518106734</v>
      </c>
      <c r="AH349">
        <v>2.138824860166797</v>
      </c>
      <c r="AI349">
        <v>2.028252316248524</v>
      </c>
      <c r="AJ349">
        <v>1.9323352594122301</v>
      </c>
      <c r="AK349">
        <v>1.8363375323051465</v>
      </c>
      <c r="AL349">
        <v>1.7192225350901109</v>
      </c>
      <c r="AM349">
        <v>1.599949125987761</v>
      </c>
      <c r="AN349">
        <v>1.4802318697596137</v>
      </c>
      <c r="AO349">
        <v>1.3614691303105886</v>
      </c>
      <c r="AP349">
        <v>1.4111585523117542</v>
      </c>
      <c r="AQ349">
        <v>1.3445585958385728</v>
      </c>
      <c r="AR349">
        <v>1.2795764322172642</v>
      </c>
      <c r="AS349">
        <v>1.2166031390748377</v>
      </c>
      <c r="AT349">
        <v>1.1550554036765932</v>
      </c>
      <c r="AU349">
        <v>1.0950572668541441</v>
      </c>
      <c r="AV349">
        <v>1.0369052607622522</v>
      </c>
      <c r="AW349">
        <v>0.97945764972594362</v>
      </c>
      <c r="AX349">
        <v>0.92343318634340987</v>
      </c>
      <c r="AY349">
        <v>0.86928091768497473</v>
      </c>
      <c r="AZ349">
        <v>0.78419780972307185</v>
      </c>
      <c r="BA349">
        <v>0.73147494817625647</v>
      </c>
      <c r="BB349">
        <v>0.68047668025040742</v>
      </c>
      <c r="BC349">
        <v>0.63137081564403863</v>
      </c>
      <c r="BD349">
        <v>0.58394363353773193</v>
      </c>
      <c r="BE349">
        <v>0.53827382173886507</v>
      </c>
    </row>
    <row r="350" spans="4:57">
      <c r="D350" t="s">
        <v>233</v>
      </c>
      <c r="E350" t="s">
        <v>23</v>
      </c>
      <c r="F350" t="s">
        <v>5</v>
      </c>
      <c r="G350">
        <v>0</v>
      </c>
      <c r="H350">
        <v>0</v>
      </c>
      <c r="I350">
        <v>0</v>
      </c>
      <c r="J350">
        <v>0</v>
      </c>
      <c r="K350">
        <v>0</v>
      </c>
      <c r="L350">
        <v>0</v>
      </c>
      <c r="M350">
        <v>0</v>
      </c>
      <c r="N350">
        <v>0</v>
      </c>
      <c r="O350">
        <v>0</v>
      </c>
      <c r="P350">
        <v>0</v>
      </c>
      <c r="Q350">
        <v>0</v>
      </c>
      <c r="R350">
        <v>0</v>
      </c>
      <c r="S350">
        <v>0</v>
      </c>
      <c r="T350">
        <v>0.48220003229101799</v>
      </c>
      <c r="U350">
        <v>0.98568387774361765</v>
      </c>
      <c r="V350">
        <v>1.4979995041543428</v>
      </c>
      <c r="W350">
        <v>2.0272887675513696</v>
      </c>
      <c r="X350">
        <v>2.5703320182615972</v>
      </c>
      <c r="Y350">
        <v>3.1407830932051684</v>
      </c>
      <c r="Z350">
        <v>3.7313532693318026</v>
      </c>
      <c r="AA350">
        <v>4.3351915179016194</v>
      </c>
      <c r="AB350">
        <v>4.9824290268214506</v>
      </c>
      <c r="AC350">
        <v>5.6947531786398171</v>
      </c>
      <c r="AD350">
        <v>6.4888859342878256</v>
      </c>
      <c r="AE350">
        <v>7.7376545192481636</v>
      </c>
      <c r="AF350">
        <v>10.945660808115637</v>
      </c>
      <c r="AG350">
        <v>13.439431519314306</v>
      </c>
      <c r="AH350">
        <v>12.55545124791211</v>
      </c>
      <c r="AI350">
        <v>11.76522789489055</v>
      </c>
      <c r="AJ350">
        <v>11.062074279799793</v>
      </c>
      <c r="AK350">
        <v>10.390374666560572</v>
      </c>
      <c r="AL350">
        <v>9.6113036692764986</v>
      </c>
      <c r="AM350">
        <v>8.8557783374487755</v>
      </c>
      <c r="AN350">
        <v>8.1403986697226518</v>
      </c>
      <c r="AO350">
        <v>7.4665802862222845</v>
      </c>
      <c r="AP350">
        <v>7.7376630989060793</v>
      </c>
      <c r="AQ350">
        <v>7.3857008981552692</v>
      </c>
      <c r="AR350">
        <v>7.0351167133446317</v>
      </c>
      <c r="AS350">
        <v>6.6808024923390121</v>
      </c>
      <c r="AT350">
        <v>6.3303903373197379</v>
      </c>
      <c r="AU350">
        <v>5.9879848277628378</v>
      </c>
      <c r="AV350">
        <v>5.6564932453413723</v>
      </c>
      <c r="AW350">
        <v>5.3321159737623702</v>
      </c>
      <c r="AX350">
        <v>5.0149918951195573</v>
      </c>
      <c r="AY350">
        <v>4.7046117055640444</v>
      </c>
      <c r="AZ350">
        <v>4.2254670292281906</v>
      </c>
      <c r="BA350">
        <v>3.9213128387258789</v>
      </c>
      <c r="BB350">
        <v>3.6281761756322233</v>
      </c>
      <c r="BC350">
        <v>3.3461573716739808</v>
      </c>
      <c r="BD350">
        <v>3.0744563698755294</v>
      </c>
      <c r="BE350">
        <v>2.8148738219785669</v>
      </c>
    </row>
    <row r="351" spans="4:57">
      <c r="D351" t="s">
        <v>233</v>
      </c>
      <c r="E351" t="s">
        <v>23</v>
      </c>
      <c r="F351" t="s">
        <v>19</v>
      </c>
      <c r="G351">
        <v>0</v>
      </c>
      <c r="H351">
        <v>0</v>
      </c>
      <c r="I351">
        <v>0</v>
      </c>
      <c r="J351">
        <v>0</v>
      </c>
      <c r="K351">
        <v>0</v>
      </c>
      <c r="L351">
        <v>0</v>
      </c>
      <c r="M351">
        <v>0</v>
      </c>
      <c r="N351">
        <v>0</v>
      </c>
      <c r="O351">
        <v>0</v>
      </c>
      <c r="P351">
        <v>0</v>
      </c>
      <c r="Q351">
        <v>0</v>
      </c>
      <c r="R351">
        <v>0</v>
      </c>
      <c r="S351">
        <v>0</v>
      </c>
      <c r="T351">
        <v>0.93935690240698932</v>
      </c>
      <c r="U351">
        <v>1.9263891011830634</v>
      </c>
      <c r="V351">
        <v>2.9527173467757617</v>
      </c>
      <c r="W351">
        <v>4.0162904107643209</v>
      </c>
      <c r="X351">
        <v>5.0943537529187415</v>
      </c>
      <c r="Y351">
        <v>6.2012010598925915</v>
      </c>
      <c r="Z351">
        <v>7.3492138876868003</v>
      </c>
      <c r="AA351">
        <v>8.5413003069738469</v>
      </c>
      <c r="AB351">
        <v>9.8052719285890912</v>
      </c>
      <c r="AC351">
        <v>11.272975200549745</v>
      </c>
      <c r="AD351">
        <v>12.906198897231118</v>
      </c>
      <c r="AE351">
        <v>15.405208198676052</v>
      </c>
      <c r="AF351">
        <v>21.85844108932535</v>
      </c>
      <c r="AG351">
        <v>26.892236124063874</v>
      </c>
      <c r="AH351">
        <v>25.212650397972425</v>
      </c>
      <c r="AI351">
        <v>23.701308389438907</v>
      </c>
      <c r="AJ351">
        <v>22.30645330972305</v>
      </c>
      <c r="AK351">
        <v>20.98241051581223</v>
      </c>
      <c r="AL351">
        <v>19.456840787732489</v>
      </c>
      <c r="AM351">
        <v>17.975841760053349</v>
      </c>
      <c r="AN351">
        <v>16.544612002390959</v>
      </c>
      <c r="AO351">
        <v>15.149587687894586</v>
      </c>
      <c r="AP351">
        <v>15.632100638966129</v>
      </c>
      <c r="AQ351">
        <v>14.820679630658807</v>
      </c>
      <c r="AR351">
        <v>14.030210880081368</v>
      </c>
      <c r="AS351">
        <v>13.266262030804329</v>
      </c>
      <c r="AT351">
        <v>12.534713514746251</v>
      </c>
      <c r="AU351">
        <v>11.835001625793112</v>
      </c>
      <c r="AV351">
        <v>11.169514812443525</v>
      </c>
      <c r="AW351">
        <v>10.526453469473758</v>
      </c>
      <c r="AX351">
        <v>9.907087808063034</v>
      </c>
      <c r="AY351">
        <v>9.3119310052671018</v>
      </c>
      <c r="AZ351">
        <v>8.3866471729978826</v>
      </c>
      <c r="BA351">
        <v>7.8083216903221055</v>
      </c>
      <c r="BB351">
        <v>7.2488356736841784</v>
      </c>
      <c r="BC351">
        <v>6.7090183984614891</v>
      </c>
      <c r="BD351">
        <v>6.1891491154400518</v>
      </c>
      <c r="BE351">
        <v>5.6904060442668989</v>
      </c>
    </row>
    <row r="352" spans="4:57">
      <c r="D352" t="s">
        <v>233</v>
      </c>
      <c r="E352" t="s">
        <v>24</v>
      </c>
      <c r="F352" t="s">
        <v>21</v>
      </c>
      <c r="G352">
        <v>0</v>
      </c>
      <c r="H352">
        <v>0</v>
      </c>
      <c r="I352">
        <v>0</v>
      </c>
      <c r="J352">
        <v>0</v>
      </c>
      <c r="K352">
        <v>0</v>
      </c>
      <c r="L352">
        <v>0</v>
      </c>
      <c r="M352">
        <v>0</v>
      </c>
      <c r="N352">
        <v>0</v>
      </c>
      <c r="O352">
        <v>0</v>
      </c>
      <c r="P352">
        <v>0</v>
      </c>
      <c r="Q352">
        <v>0</v>
      </c>
      <c r="R352">
        <v>0</v>
      </c>
      <c r="S352">
        <v>0</v>
      </c>
      <c r="T352">
        <v>0.14318789797994838</v>
      </c>
      <c r="U352">
        <v>0.29562697121302367</v>
      </c>
      <c r="V352">
        <v>0.45124058345741519</v>
      </c>
      <c r="W352">
        <v>0.60953518076235857</v>
      </c>
      <c r="X352">
        <v>0.77220464028687719</v>
      </c>
      <c r="Y352">
        <v>0.9359441247766529</v>
      </c>
      <c r="Z352">
        <v>1.1025067378648006</v>
      </c>
      <c r="AA352">
        <v>1.2726110941036333</v>
      </c>
      <c r="AB352">
        <v>1.4497731770760376</v>
      </c>
      <c r="AC352">
        <v>1.6488494956300241</v>
      </c>
      <c r="AD352">
        <v>1.8707052023778969</v>
      </c>
      <c r="AE352">
        <v>2.2272339975183995</v>
      </c>
      <c r="AF352">
        <v>3.1492521753074785</v>
      </c>
      <c r="AG352">
        <v>3.8464397267244688</v>
      </c>
      <c r="AH352">
        <v>3.5624661351394926</v>
      </c>
      <c r="AI352">
        <v>3.296590023509586</v>
      </c>
      <c r="AJ352">
        <v>3.0469628392447934</v>
      </c>
      <c r="AK352">
        <v>2.8100895049672361</v>
      </c>
      <c r="AL352">
        <v>2.5572888283014192</v>
      </c>
      <c r="AM352">
        <v>2.3194515702403926</v>
      </c>
      <c r="AN352">
        <v>2.0958970395527423</v>
      </c>
      <c r="AO352">
        <v>1.886063182540457</v>
      </c>
      <c r="AP352">
        <v>1.9159376165366477</v>
      </c>
      <c r="AQ352">
        <v>1.7907900676851614</v>
      </c>
      <c r="AR352">
        <v>1.6723404813839171</v>
      </c>
      <c r="AS352">
        <v>1.5602661507618338</v>
      </c>
      <c r="AT352">
        <v>1.4542639051198387</v>
      </c>
      <c r="AU352">
        <v>1.3540367329477705</v>
      </c>
      <c r="AV352">
        <v>1.2592824263830151</v>
      </c>
      <c r="AW352">
        <v>1.1697307144790059</v>
      </c>
      <c r="AX352">
        <v>1.0851361398395367</v>
      </c>
      <c r="AY352">
        <v>1.0052534422515778</v>
      </c>
      <c r="AZ352">
        <v>0.89240490639357672</v>
      </c>
      <c r="BA352">
        <v>0.81906503442206724</v>
      </c>
      <c r="BB352">
        <v>0.74998447893337339</v>
      </c>
      <c r="BC352">
        <v>0.68494800845631443</v>
      </c>
      <c r="BD352">
        <v>0.62375063797521069</v>
      </c>
      <c r="BE352">
        <v>0.56619610389045194</v>
      </c>
    </row>
    <row r="353" spans="4:57">
      <c r="D353" t="s">
        <v>233</v>
      </c>
      <c r="E353" t="s">
        <v>24</v>
      </c>
      <c r="F353" t="s">
        <v>20</v>
      </c>
      <c r="G353">
        <v>0</v>
      </c>
      <c r="H353">
        <v>0</v>
      </c>
      <c r="I353">
        <v>0</v>
      </c>
      <c r="J353">
        <v>0</v>
      </c>
      <c r="K353">
        <v>0</v>
      </c>
      <c r="L353">
        <v>0</v>
      </c>
      <c r="M353">
        <v>0</v>
      </c>
      <c r="N353">
        <v>0</v>
      </c>
      <c r="O353">
        <v>0</v>
      </c>
      <c r="P353">
        <v>0</v>
      </c>
      <c r="Q353">
        <v>0</v>
      </c>
      <c r="R353">
        <v>0</v>
      </c>
      <c r="S353">
        <v>0</v>
      </c>
      <c r="T353">
        <v>0.11839174749354775</v>
      </c>
      <c r="U353">
        <v>0.24363797225531073</v>
      </c>
      <c r="V353">
        <v>0.37253452203692677</v>
      </c>
      <c r="W353">
        <v>0.5039936039309113</v>
      </c>
      <c r="X353">
        <v>0.63958669371649801</v>
      </c>
      <c r="Y353">
        <v>0.77730009127456823</v>
      </c>
      <c r="Z353">
        <v>0.91648230539011311</v>
      </c>
      <c r="AA353">
        <v>1.0575321276553504</v>
      </c>
      <c r="AB353">
        <v>1.203069947867117</v>
      </c>
      <c r="AC353">
        <v>1.3681635138304422</v>
      </c>
      <c r="AD353">
        <v>1.5522646678253327</v>
      </c>
      <c r="AE353">
        <v>1.8498077072920036</v>
      </c>
      <c r="AF353">
        <v>2.6189848407875513</v>
      </c>
      <c r="AG353">
        <v>3.2052973354243068</v>
      </c>
      <c r="AH353">
        <v>2.9808789627250105</v>
      </c>
      <c r="AI353">
        <v>2.7616974247261541</v>
      </c>
      <c r="AJ353">
        <v>2.5565211022935621</v>
      </c>
      <c r="AK353">
        <v>2.3620174291641982</v>
      </c>
      <c r="AL353">
        <v>2.153697606922115</v>
      </c>
      <c r="AM353">
        <v>1.957388534317942</v>
      </c>
      <c r="AN353">
        <v>1.7723479250516403</v>
      </c>
      <c r="AO353">
        <v>1.5976360771323808</v>
      </c>
      <c r="AP353">
        <v>1.6258549020650415</v>
      </c>
      <c r="AQ353">
        <v>1.5224450320112786</v>
      </c>
      <c r="AR353">
        <v>1.4243632574428882</v>
      </c>
      <c r="AS353">
        <v>1.3313339295123663</v>
      </c>
      <c r="AT353">
        <v>1.2431072138831341</v>
      </c>
      <c r="AU353">
        <v>1.1594582343680733</v>
      </c>
      <c r="AV353">
        <v>1.0802141880723948</v>
      </c>
      <c r="AW353">
        <v>1.0051528222758628</v>
      </c>
      <c r="AX353">
        <v>0.93407978504714906</v>
      </c>
      <c r="AY353">
        <v>0.86680530069752693</v>
      </c>
      <c r="AZ353">
        <v>0.77080906263831894</v>
      </c>
      <c r="BA353">
        <v>0.70865689726252012</v>
      </c>
      <c r="BB353">
        <v>0.64997769740733591</v>
      </c>
      <c r="BC353">
        <v>0.5946028421065519</v>
      </c>
      <c r="BD353">
        <v>0.54237263177846062</v>
      </c>
      <c r="BE353">
        <v>0.49313434026396979</v>
      </c>
    </row>
    <row r="354" spans="4:57">
      <c r="D354" t="s">
        <v>233</v>
      </c>
      <c r="E354" t="s">
        <v>24</v>
      </c>
      <c r="F354" t="s">
        <v>5</v>
      </c>
      <c r="G354">
        <v>0</v>
      </c>
      <c r="H354">
        <v>0</v>
      </c>
      <c r="I354">
        <v>0</v>
      </c>
      <c r="J354">
        <v>0</v>
      </c>
      <c r="K354">
        <v>0</v>
      </c>
      <c r="L354">
        <v>0</v>
      </c>
      <c r="M354">
        <v>0</v>
      </c>
      <c r="N354">
        <v>0</v>
      </c>
      <c r="O354">
        <v>0</v>
      </c>
      <c r="P354">
        <v>0</v>
      </c>
      <c r="Q354">
        <v>0</v>
      </c>
      <c r="R354">
        <v>0</v>
      </c>
      <c r="S354">
        <v>0</v>
      </c>
      <c r="T354">
        <v>0.33801733293627162</v>
      </c>
      <c r="U354">
        <v>0.69657440708755214</v>
      </c>
      <c r="V354">
        <v>1.06380815969327</v>
      </c>
      <c r="W354">
        <v>1.4373001763946793</v>
      </c>
      <c r="X354">
        <v>1.8214707263748264</v>
      </c>
      <c r="Y354">
        <v>2.2143712586360933</v>
      </c>
      <c r="Z354">
        <v>2.6178713555439748</v>
      </c>
      <c r="AA354">
        <v>3.0312583251935679</v>
      </c>
      <c r="AB354">
        <v>3.4569432431254055</v>
      </c>
      <c r="AC354">
        <v>3.9326948236550408</v>
      </c>
      <c r="AD354">
        <v>4.4623762479956008</v>
      </c>
      <c r="AE354">
        <v>5.3146057550554477</v>
      </c>
      <c r="AF354">
        <v>7.5136467211567668</v>
      </c>
      <c r="AG354">
        <v>9.1685158647254692</v>
      </c>
      <c r="AH354">
        <v>8.4897427941581345</v>
      </c>
      <c r="AI354">
        <v>7.8658651965046671</v>
      </c>
      <c r="AJ354">
        <v>7.270708006085437</v>
      </c>
      <c r="AK354">
        <v>6.7058514549815573</v>
      </c>
      <c r="AL354">
        <v>6.1026464952817863</v>
      </c>
      <c r="AM354">
        <v>5.53527552206568</v>
      </c>
      <c r="AN354">
        <v>5.0027360979469853</v>
      </c>
      <c r="AO354">
        <v>4.5030507293521334</v>
      </c>
      <c r="AP354">
        <v>4.5748387259895864</v>
      </c>
      <c r="AQ354">
        <v>4.2764709425016836</v>
      </c>
      <c r="AR354">
        <v>3.9940692764213384</v>
      </c>
      <c r="AS354">
        <v>3.7268937832885141</v>
      </c>
      <c r="AT354">
        <v>3.4742080552110792</v>
      </c>
      <c r="AU354">
        <v>3.2352224393622153</v>
      </c>
      <c r="AV354">
        <v>3.009189267133038</v>
      </c>
      <c r="AW354">
        <v>2.7955441992517533</v>
      </c>
      <c r="AX354">
        <v>2.5937019005001822</v>
      </c>
      <c r="AY354">
        <v>2.4030767122223118</v>
      </c>
      <c r="AZ354">
        <v>2.1335855206038028</v>
      </c>
      <c r="BA354">
        <v>1.9584892641867073</v>
      </c>
      <c r="BB354">
        <v>1.7935304246376527</v>
      </c>
      <c r="BC354">
        <v>1.6382037311711219</v>
      </c>
      <c r="BD354">
        <v>1.4920215481948118</v>
      </c>
      <c r="BE354">
        <v>1.3545171400493217</v>
      </c>
    </row>
    <row r="355" spans="4:57">
      <c r="D355" t="s">
        <v>233</v>
      </c>
      <c r="E355" t="s">
        <v>24</v>
      </c>
      <c r="F355" t="s">
        <v>19</v>
      </c>
      <c r="G355">
        <v>0</v>
      </c>
      <c r="H355">
        <v>0</v>
      </c>
      <c r="I355">
        <v>0</v>
      </c>
      <c r="J355">
        <v>0</v>
      </c>
      <c r="K355">
        <v>0</v>
      </c>
      <c r="L355">
        <v>0</v>
      </c>
      <c r="M355">
        <v>0</v>
      </c>
      <c r="N355">
        <v>0</v>
      </c>
      <c r="O355">
        <v>0</v>
      </c>
      <c r="P355">
        <v>0</v>
      </c>
      <c r="Q355">
        <v>0</v>
      </c>
      <c r="R355">
        <v>0</v>
      </c>
      <c r="S355">
        <v>0</v>
      </c>
      <c r="T355">
        <v>0.41101791068592419</v>
      </c>
      <c r="U355">
        <v>0.84311649771689512</v>
      </c>
      <c r="V355">
        <v>1.2874947070428826</v>
      </c>
      <c r="W355">
        <v>1.7401211899940441</v>
      </c>
      <c r="X355">
        <v>2.2041033622443917</v>
      </c>
      <c r="Y355">
        <v>2.6788963402322814</v>
      </c>
      <c r="Z355">
        <v>3.1627608398352196</v>
      </c>
      <c r="AA355">
        <v>3.6575901340083385</v>
      </c>
      <c r="AB355">
        <v>4.1705593968994776</v>
      </c>
      <c r="AC355">
        <v>4.7430190349844832</v>
      </c>
      <c r="AD355">
        <v>5.3836430655734517</v>
      </c>
      <c r="AE355">
        <v>6.4116553078079823</v>
      </c>
      <c r="AF355">
        <v>9.0608588881697418</v>
      </c>
      <c r="AG355">
        <v>11.057713765310153</v>
      </c>
      <c r="AH355">
        <v>10.238632363188804</v>
      </c>
      <c r="AI355">
        <v>9.4856901900806712</v>
      </c>
      <c r="AJ355">
        <v>8.7678334350475389</v>
      </c>
      <c r="AK355">
        <v>8.0860761462216768</v>
      </c>
      <c r="AL355">
        <v>7.3581227310484207</v>
      </c>
      <c r="AM355">
        <v>6.6738537035439887</v>
      </c>
      <c r="AN355">
        <v>6.0314821740571611</v>
      </c>
      <c r="AO355">
        <v>5.4287768639652763</v>
      </c>
      <c r="AP355">
        <v>5.515059625144568</v>
      </c>
      <c r="AQ355">
        <v>5.1550982769352602</v>
      </c>
      <c r="AR355">
        <v>4.8144361713497394</v>
      </c>
      <c r="AS355">
        <v>4.4921833422047985</v>
      </c>
      <c r="AT355">
        <v>4.1874110561508546</v>
      </c>
      <c r="AU355">
        <v>3.8991799728773673</v>
      </c>
      <c r="AV355">
        <v>3.6265870397358659</v>
      </c>
      <c r="AW355">
        <v>3.368949180918233</v>
      </c>
      <c r="AX355">
        <v>3.1255615726600299</v>
      </c>
      <c r="AY355">
        <v>2.895714737126688</v>
      </c>
      <c r="AZ355">
        <v>2.5708590193067389</v>
      </c>
      <c r="BA355">
        <v>2.3597695145908064</v>
      </c>
      <c r="BB355">
        <v>2.1609138672829893</v>
      </c>
      <c r="BC355">
        <v>1.9736815153024145</v>
      </c>
      <c r="BD355">
        <v>1.797483316756495</v>
      </c>
      <c r="BE355">
        <v>1.6317551865779758</v>
      </c>
    </row>
    <row r="356" spans="4:57">
      <c r="F356" t="s">
        <v>263</v>
      </c>
      <c r="G356">
        <v>0</v>
      </c>
      <c r="H356">
        <v>0</v>
      </c>
      <c r="I356">
        <v>0</v>
      </c>
      <c r="J356">
        <v>0</v>
      </c>
      <c r="K356">
        <v>0</v>
      </c>
      <c r="L356">
        <v>0</v>
      </c>
      <c r="M356">
        <v>0</v>
      </c>
      <c r="N356">
        <v>0</v>
      </c>
      <c r="O356">
        <v>0</v>
      </c>
      <c r="P356">
        <v>0</v>
      </c>
      <c r="Q356">
        <v>0</v>
      </c>
      <c r="R356">
        <v>0</v>
      </c>
      <c r="S356">
        <v>0</v>
      </c>
      <c r="T356">
        <v>9.7350699150089355</v>
      </c>
      <c r="U356">
        <v>19.845211463076904</v>
      </c>
      <c r="V356">
        <v>30.246644225314821</v>
      </c>
      <c r="W356">
        <v>40.962049182063772</v>
      </c>
      <c r="X356">
        <v>52.051262498162686</v>
      </c>
      <c r="Y356">
        <v>63.586681026681291</v>
      </c>
      <c r="Z356">
        <v>75.614114278669831</v>
      </c>
      <c r="AA356">
        <v>88.226302673345074</v>
      </c>
      <c r="AB356">
        <v>101.34365398573082</v>
      </c>
      <c r="AC356">
        <v>115.95458677457529</v>
      </c>
      <c r="AD356">
        <v>131.95181793929058</v>
      </c>
      <c r="AE356">
        <v>157.49311322275088</v>
      </c>
      <c r="AF356">
        <v>223.25252833136531</v>
      </c>
      <c r="AG356">
        <v>273.49149066860269</v>
      </c>
      <c r="AH356">
        <v>254.72157000634056</v>
      </c>
      <c r="AI356">
        <v>237.47602244653552</v>
      </c>
      <c r="AJ356">
        <v>221.63344621614502</v>
      </c>
      <c r="AK356">
        <v>206.91883705781461</v>
      </c>
      <c r="AL356">
        <v>190.61442433736821</v>
      </c>
      <c r="AM356">
        <v>174.87458303531193</v>
      </c>
      <c r="AN356">
        <v>159.74230277498245</v>
      </c>
      <c r="AO356">
        <v>145.2413790511184</v>
      </c>
      <c r="AP356">
        <v>148.97589108206037</v>
      </c>
      <c r="AQ356">
        <v>140.51285667956114</v>
      </c>
      <c r="AR356">
        <v>132.35184580344236</v>
      </c>
      <c r="AS356">
        <v>124.51397933658372</v>
      </c>
      <c r="AT356">
        <v>117.01101132109976</v>
      </c>
      <c r="AU356">
        <v>109.84335720149342</v>
      </c>
      <c r="AV356">
        <v>102.99567705438498</v>
      </c>
      <c r="AW356">
        <v>96.435900376937084</v>
      </c>
      <c r="AX356">
        <v>90.15307973289525</v>
      </c>
      <c r="AY356">
        <v>84.155577516133448</v>
      </c>
      <c r="AZ356">
        <v>75.272612024121017</v>
      </c>
      <c r="BA356">
        <v>69.596186742584351</v>
      </c>
      <c r="BB356">
        <v>64.170482133021778</v>
      </c>
      <c r="BC356">
        <v>59.006612272431411</v>
      </c>
      <c r="BD356">
        <v>54.098248852690546</v>
      </c>
      <c r="BE356">
        <v>49.441560106112121</v>
      </c>
    </row>
    <row r="358" spans="4:57">
      <c r="E358" t="s">
        <v>230</v>
      </c>
      <c r="F358" t="s">
        <v>231</v>
      </c>
      <c r="G358">
        <v>0.5</v>
      </c>
      <c r="H358" t="s">
        <v>266</v>
      </c>
    </row>
    <row r="359" spans="4:57">
      <c r="D359" t="s">
        <v>267</v>
      </c>
      <c r="E359" t="s">
        <v>246</v>
      </c>
      <c r="G359">
        <v>1985</v>
      </c>
      <c r="H359">
        <v>1986</v>
      </c>
      <c r="I359">
        <v>1987</v>
      </c>
      <c r="J359">
        <v>1988</v>
      </c>
      <c r="K359">
        <v>1989</v>
      </c>
      <c r="L359">
        <v>1990</v>
      </c>
      <c r="M359">
        <v>1991</v>
      </c>
      <c r="N359">
        <v>1992</v>
      </c>
      <c r="O359">
        <v>1993</v>
      </c>
      <c r="P359">
        <v>1994</v>
      </c>
      <c r="Q359">
        <v>1995</v>
      </c>
      <c r="R359">
        <v>1996</v>
      </c>
      <c r="S359">
        <v>1997</v>
      </c>
      <c r="T359">
        <v>1998</v>
      </c>
      <c r="U359">
        <v>1999</v>
      </c>
      <c r="V359">
        <v>2000</v>
      </c>
      <c r="W359">
        <v>2001</v>
      </c>
      <c r="X359">
        <v>2002</v>
      </c>
      <c r="Y359">
        <v>2003</v>
      </c>
      <c r="Z359">
        <v>2004</v>
      </c>
      <c r="AA359">
        <v>2005</v>
      </c>
      <c r="AB359">
        <v>2006</v>
      </c>
      <c r="AC359">
        <v>2007</v>
      </c>
      <c r="AD359">
        <v>2008</v>
      </c>
      <c r="AE359">
        <v>2009</v>
      </c>
      <c r="AF359">
        <v>2010</v>
      </c>
      <c r="AG359">
        <v>2011</v>
      </c>
      <c r="AH359">
        <v>2012</v>
      </c>
      <c r="AI359">
        <v>2013</v>
      </c>
      <c r="AJ359">
        <v>2014</v>
      </c>
      <c r="AK359">
        <v>2015</v>
      </c>
      <c r="AL359">
        <v>2016</v>
      </c>
      <c r="AM359">
        <v>2017</v>
      </c>
      <c r="AN359">
        <v>2018</v>
      </c>
      <c r="AO359">
        <v>2019</v>
      </c>
      <c r="AP359">
        <v>2020</v>
      </c>
      <c r="AQ359">
        <v>2021</v>
      </c>
      <c r="AR359">
        <v>2022</v>
      </c>
      <c r="AS359">
        <v>2023</v>
      </c>
      <c r="AT359">
        <v>2024</v>
      </c>
      <c r="AU359">
        <v>2025</v>
      </c>
      <c r="AV359">
        <v>2026</v>
      </c>
      <c r="AW359">
        <v>2027</v>
      </c>
      <c r="AX359">
        <v>2028</v>
      </c>
      <c r="AY359">
        <v>2029</v>
      </c>
      <c r="AZ359">
        <v>2030</v>
      </c>
      <c r="BA359">
        <v>2031</v>
      </c>
      <c r="BB359">
        <v>2032</v>
      </c>
      <c r="BC359">
        <v>2033</v>
      </c>
      <c r="BD359">
        <v>2034</v>
      </c>
      <c r="BE359">
        <v>2035</v>
      </c>
    </row>
    <row r="360" spans="4:57">
      <c r="D360" t="s">
        <v>267</v>
      </c>
      <c r="E360" t="s">
        <v>22</v>
      </c>
      <c r="F360" t="s">
        <v>21</v>
      </c>
      <c r="G360">
        <v>0.5</v>
      </c>
      <c r="H360">
        <v>0.52820833333333339</v>
      </c>
      <c r="I360">
        <v>0.55641666666666678</v>
      </c>
      <c r="J360">
        <v>0.58462500000000017</v>
      </c>
      <c r="K360">
        <v>0.61283333333333356</v>
      </c>
      <c r="L360">
        <v>0.64104166666666695</v>
      </c>
      <c r="M360">
        <v>0.66925000000000034</v>
      </c>
      <c r="N360">
        <v>0.69745833333333374</v>
      </c>
      <c r="O360">
        <v>0.72566666666666713</v>
      </c>
      <c r="P360">
        <v>0.75387500000000052</v>
      </c>
      <c r="Q360">
        <v>0.78208333333333391</v>
      </c>
      <c r="R360">
        <v>0.8102916666666673</v>
      </c>
      <c r="S360">
        <v>0.83850000000000002</v>
      </c>
      <c r="T360">
        <v>0.83554464285714292</v>
      </c>
      <c r="U360">
        <v>0.83258928571428581</v>
      </c>
      <c r="V360">
        <v>0.8296339285714287</v>
      </c>
      <c r="W360">
        <v>0.8266785714285716</v>
      </c>
      <c r="X360">
        <v>0.82372321428571449</v>
      </c>
      <c r="Y360">
        <v>0.82076785714285738</v>
      </c>
      <c r="Z360">
        <v>0.81781250000000028</v>
      </c>
      <c r="AA360">
        <v>0.81485714285714295</v>
      </c>
      <c r="AB360">
        <v>0.64857142857142858</v>
      </c>
      <c r="AC360">
        <v>0.48228571428571426</v>
      </c>
      <c r="AD360">
        <v>0.31599999999999995</v>
      </c>
      <c r="AE360">
        <v>0.14971428571428572</v>
      </c>
      <c r="AF360">
        <v>0.08</v>
      </c>
      <c r="AG360">
        <v>0.04</v>
      </c>
      <c r="AH360">
        <v>0</v>
      </c>
      <c r="AI360">
        <v>0</v>
      </c>
      <c r="AJ360">
        <v>0</v>
      </c>
      <c r="AK360">
        <v>0</v>
      </c>
      <c r="AL360">
        <v>0</v>
      </c>
      <c r="AM360">
        <v>0</v>
      </c>
      <c r="AN360">
        <v>0</v>
      </c>
      <c r="AO360">
        <v>0</v>
      </c>
      <c r="AP360">
        <v>0</v>
      </c>
      <c r="AQ360">
        <v>0</v>
      </c>
      <c r="AR360">
        <v>0</v>
      </c>
      <c r="AS360">
        <v>0</v>
      </c>
      <c r="AT360">
        <v>0</v>
      </c>
      <c r="AU360">
        <v>0</v>
      </c>
      <c r="AV360">
        <v>0</v>
      </c>
      <c r="AW360">
        <v>0</v>
      </c>
      <c r="AX360">
        <v>0</v>
      </c>
      <c r="AY360">
        <v>0</v>
      </c>
      <c r="AZ360">
        <v>0</v>
      </c>
      <c r="BA360">
        <v>0</v>
      </c>
      <c r="BB360">
        <v>0</v>
      </c>
      <c r="BC360">
        <v>0</v>
      </c>
      <c r="BD360">
        <v>0</v>
      </c>
      <c r="BE360">
        <v>0</v>
      </c>
    </row>
    <row r="361" spans="4:57">
      <c r="D361" t="s">
        <v>267</v>
      </c>
      <c r="E361" t="s">
        <v>22</v>
      </c>
      <c r="F361" t="s">
        <v>20</v>
      </c>
      <c r="G361">
        <v>0.5</v>
      </c>
      <c r="H361">
        <v>0.52820833333333339</v>
      </c>
      <c r="I361">
        <v>0.55641666666666678</v>
      </c>
      <c r="J361">
        <v>0.58462500000000017</v>
      </c>
      <c r="K361">
        <v>0.61283333333333356</v>
      </c>
      <c r="L361">
        <v>0.64104166666666695</v>
      </c>
      <c r="M361">
        <v>0.66925000000000034</v>
      </c>
      <c r="N361">
        <v>0.69745833333333374</v>
      </c>
      <c r="O361">
        <v>0.72566666666666713</v>
      </c>
      <c r="P361">
        <v>0.75387500000000052</v>
      </c>
      <c r="Q361">
        <v>0.78208333333333391</v>
      </c>
      <c r="R361">
        <v>0.8102916666666673</v>
      </c>
      <c r="S361">
        <v>0.83850000000000002</v>
      </c>
      <c r="T361">
        <v>0.83554464285714292</v>
      </c>
      <c r="U361">
        <v>0.83258928571428581</v>
      </c>
      <c r="V361">
        <v>0.8296339285714287</v>
      </c>
      <c r="W361">
        <v>0.8266785714285716</v>
      </c>
      <c r="X361">
        <v>0.82372321428571449</v>
      </c>
      <c r="Y361">
        <v>0.82076785714285738</v>
      </c>
      <c r="Z361">
        <v>0.81781250000000028</v>
      </c>
      <c r="AA361">
        <v>0.81485714285714295</v>
      </c>
      <c r="AB361">
        <v>0.64857142857142858</v>
      </c>
      <c r="AC361">
        <v>0.48228571428571426</v>
      </c>
      <c r="AD361">
        <v>0.31599999999999995</v>
      </c>
      <c r="AE361">
        <v>0.14971428571428572</v>
      </c>
      <c r="AF361">
        <v>0.08</v>
      </c>
      <c r="AG361">
        <v>0.04</v>
      </c>
      <c r="AH361">
        <v>0</v>
      </c>
      <c r="AI361">
        <v>0</v>
      </c>
      <c r="AJ361">
        <v>0</v>
      </c>
      <c r="AK361">
        <v>0</v>
      </c>
      <c r="AL361">
        <v>0</v>
      </c>
      <c r="AM361">
        <v>0</v>
      </c>
      <c r="AN361">
        <v>0</v>
      </c>
      <c r="AO361">
        <v>0</v>
      </c>
      <c r="AP361">
        <v>0</v>
      </c>
      <c r="AQ361">
        <v>0</v>
      </c>
      <c r="AR361">
        <v>0</v>
      </c>
      <c r="AS361">
        <v>0</v>
      </c>
      <c r="AT361">
        <v>0</v>
      </c>
      <c r="AU361">
        <v>0</v>
      </c>
      <c r="AV361">
        <v>0</v>
      </c>
      <c r="AW361">
        <v>0</v>
      </c>
      <c r="AX361">
        <v>0</v>
      </c>
      <c r="AY361">
        <v>0</v>
      </c>
      <c r="AZ361">
        <v>0</v>
      </c>
      <c r="BA361">
        <v>0</v>
      </c>
      <c r="BB361">
        <v>0</v>
      </c>
      <c r="BC361">
        <v>0</v>
      </c>
      <c r="BD361">
        <v>0</v>
      </c>
      <c r="BE361">
        <v>0</v>
      </c>
    </row>
    <row r="362" spans="4:57">
      <c r="D362" t="s">
        <v>267</v>
      </c>
      <c r="E362" t="s">
        <v>22</v>
      </c>
      <c r="F362" t="s">
        <v>5</v>
      </c>
      <c r="G362">
        <v>0.5</v>
      </c>
      <c r="H362">
        <v>0.52820833333333339</v>
      </c>
      <c r="I362">
        <v>0.55641666666666678</v>
      </c>
      <c r="J362">
        <v>0.58462500000000017</v>
      </c>
      <c r="K362">
        <v>0.61283333333333356</v>
      </c>
      <c r="L362">
        <v>0.64104166666666695</v>
      </c>
      <c r="M362">
        <v>0.66925000000000034</v>
      </c>
      <c r="N362">
        <v>0.69745833333333374</v>
      </c>
      <c r="O362">
        <v>0.72566666666666713</v>
      </c>
      <c r="P362">
        <v>0.75387500000000052</v>
      </c>
      <c r="Q362">
        <v>0.78208333333333391</v>
      </c>
      <c r="R362">
        <v>0.8102916666666673</v>
      </c>
      <c r="S362">
        <v>0.83850000000000002</v>
      </c>
      <c r="T362">
        <v>0.83554464285714292</v>
      </c>
      <c r="U362">
        <v>0.83258928571428581</v>
      </c>
      <c r="V362">
        <v>0.8296339285714287</v>
      </c>
      <c r="W362">
        <v>0.8266785714285716</v>
      </c>
      <c r="X362">
        <v>0.82372321428571449</v>
      </c>
      <c r="Y362">
        <v>0.82076785714285738</v>
      </c>
      <c r="Z362">
        <v>0.81781250000000028</v>
      </c>
      <c r="AA362">
        <v>0.81485714285714295</v>
      </c>
      <c r="AB362">
        <v>0.64857142857142858</v>
      </c>
      <c r="AC362">
        <v>0.48228571428571426</v>
      </c>
      <c r="AD362">
        <v>0.31599999999999995</v>
      </c>
      <c r="AE362">
        <v>0.14971428571428572</v>
      </c>
      <c r="AF362">
        <v>0.08</v>
      </c>
      <c r="AG362">
        <v>0.04</v>
      </c>
      <c r="AH362">
        <v>0</v>
      </c>
      <c r="AI362">
        <v>0</v>
      </c>
      <c r="AJ362">
        <v>0</v>
      </c>
      <c r="AK362">
        <v>0</v>
      </c>
      <c r="AL362">
        <v>0</v>
      </c>
      <c r="AM362">
        <v>0</v>
      </c>
      <c r="AN362">
        <v>0</v>
      </c>
      <c r="AO362">
        <v>0</v>
      </c>
      <c r="AP362">
        <v>0</v>
      </c>
      <c r="AQ362">
        <v>0</v>
      </c>
      <c r="AR362">
        <v>0</v>
      </c>
      <c r="AS362">
        <v>0</v>
      </c>
      <c r="AT362">
        <v>0</v>
      </c>
      <c r="AU362">
        <v>0</v>
      </c>
      <c r="AV362">
        <v>0</v>
      </c>
      <c r="AW362">
        <v>0</v>
      </c>
      <c r="AX362">
        <v>0</v>
      </c>
      <c r="AY362">
        <v>0</v>
      </c>
      <c r="AZ362">
        <v>0</v>
      </c>
      <c r="BA362">
        <v>0</v>
      </c>
      <c r="BB362">
        <v>0</v>
      </c>
      <c r="BC362">
        <v>0</v>
      </c>
      <c r="BD362">
        <v>0</v>
      </c>
      <c r="BE362">
        <v>0</v>
      </c>
    </row>
    <row r="363" spans="4:57">
      <c r="D363" t="s">
        <v>267</v>
      </c>
      <c r="E363" t="s">
        <v>22</v>
      </c>
      <c r="F363" t="s">
        <v>19</v>
      </c>
      <c r="G363">
        <v>0.5</v>
      </c>
      <c r="H363">
        <v>0.52820833333333339</v>
      </c>
      <c r="I363">
        <v>0.55641666666666678</v>
      </c>
      <c r="J363">
        <v>0.58462500000000017</v>
      </c>
      <c r="K363">
        <v>0.61283333333333356</v>
      </c>
      <c r="L363">
        <v>0.64104166666666695</v>
      </c>
      <c r="M363">
        <v>0.66925000000000034</v>
      </c>
      <c r="N363">
        <v>0.69745833333333374</v>
      </c>
      <c r="O363">
        <v>0.72566666666666713</v>
      </c>
      <c r="P363">
        <v>0.75387500000000052</v>
      </c>
      <c r="Q363">
        <v>0.78208333333333391</v>
      </c>
      <c r="R363">
        <v>0.8102916666666673</v>
      </c>
      <c r="S363">
        <v>0.83850000000000002</v>
      </c>
      <c r="T363">
        <v>0.83554464285714292</v>
      </c>
      <c r="U363">
        <v>0.83258928571428581</v>
      </c>
      <c r="V363">
        <v>0.8296339285714287</v>
      </c>
      <c r="W363">
        <v>0.8266785714285716</v>
      </c>
      <c r="X363">
        <v>0.82372321428571449</v>
      </c>
      <c r="Y363">
        <v>0.82076785714285738</v>
      </c>
      <c r="Z363">
        <v>0.81781250000000028</v>
      </c>
      <c r="AA363">
        <v>0.81485714285714295</v>
      </c>
      <c r="AB363">
        <v>0.64857142857142858</v>
      </c>
      <c r="AC363">
        <v>0.48228571428571426</v>
      </c>
      <c r="AD363">
        <v>0.31599999999999995</v>
      </c>
      <c r="AE363">
        <v>0.14971428571428572</v>
      </c>
      <c r="AF363">
        <v>0.08</v>
      </c>
      <c r="AG363">
        <v>0.04</v>
      </c>
      <c r="AH363">
        <v>0</v>
      </c>
      <c r="AI363">
        <v>0</v>
      </c>
      <c r="AJ363">
        <v>0</v>
      </c>
      <c r="AK363">
        <v>0</v>
      </c>
      <c r="AL363">
        <v>0</v>
      </c>
      <c r="AM363">
        <v>0</v>
      </c>
      <c r="AN363">
        <v>0</v>
      </c>
      <c r="AO363">
        <v>0</v>
      </c>
      <c r="AP363">
        <v>0</v>
      </c>
      <c r="AQ363">
        <v>0</v>
      </c>
      <c r="AR363">
        <v>0</v>
      </c>
      <c r="AS363">
        <v>0</v>
      </c>
      <c r="AT363">
        <v>0</v>
      </c>
      <c r="AU363">
        <v>0</v>
      </c>
      <c r="AV363">
        <v>0</v>
      </c>
      <c r="AW363">
        <v>0</v>
      </c>
      <c r="AX363">
        <v>0</v>
      </c>
      <c r="AY363">
        <v>0</v>
      </c>
      <c r="AZ363">
        <v>0</v>
      </c>
      <c r="BA363">
        <v>0</v>
      </c>
      <c r="BB363">
        <v>0</v>
      </c>
      <c r="BC363">
        <v>0</v>
      </c>
      <c r="BD363">
        <v>0</v>
      </c>
      <c r="BE363">
        <v>0</v>
      </c>
    </row>
    <row r="364" spans="4:57">
      <c r="D364" t="s">
        <v>267</v>
      </c>
      <c r="E364" t="s">
        <v>23</v>
      </c>
      <c r="F364" t="s">
        <v>21</v>
      </c>
      <c r="G364">
        <v>0.5</v>
      </c>
      <c r="H364">
        <v>0.52600000000000002</v>
      </c>
      <c r="I364">
        <v>0.55200000000000005</v>
      </c>
      <c r="J364">
        <v>0.57800000000000007</v>
      </c>
      <c r="K364">
        <v>0.60400000000000009</v>
      </c>
      <c r="L364">
        <v>0.63000000000000012</v>
      </c>
      <c r="M364">
        <v>0.65600000000000014</v>
      </c>
      <c r="N364">
        <v>0.68200000000000016</v>
      </c>
      <c r="O364">
        <v>0.70800000000000018</v>
      </c>
      <c r="P364">
        <v>0.73400000000000021</v>
      </c>
      <c r="Q364">
        <v>0.76000000000000023</v>
      </c>
      <c r="R364">
        <v>0.78600000000000025</v>
      </c>
      <c r="S364">
        <v>0.81200000000000006</v>
      </c>
      <c r="T364">
        <v>0.80106886227544916</v>
      </c>
      <c r="U364">
        <v>0.79013772455089826</v>
      </c>
      <c r="V364">
        <v>0.77920658682634736</v>
      </c>
      <c r="W364">
        <v>0.76827544910179646</v>
      </c>
      <c r="X364">
        <v>0.75734431137724556</v>
      </c>
      <c r="Y364">
        <v>0.74641317365269466</v>
      </c>
      <c r="Z364">
        <v>0.73548203592814376</v>
      </c>
      <c r="AA364">
        <v>0.72455089820359286</v>
      </c>
      <c r="AB364">
        <v>0.56173778098253757</v>
      </c>
      <c r="AC364">
        <v>0.39892466376148228</v>
      </c>
      <c r="AD364">
        <v>0.23611154654042699</v>
      </c>
      <c r="AE364">
        <v>7.3298429319371722E-2</v>
      </c>
      <c r="AF364">
        <v>0.01</v>
      </c>
      <c r="AG364">
        <v>0</v>
      </c>
      <c r="AH364">
        <v>0</v>
      </c>
      <c r="AI364">
        <v>0</v>
      </c>
      <c r="AJ364">
        <v>0</v>
      </c>
      <c r="AK364">
        <v>0</v>
      </c>
      <c r="AL364">
        <v>0</v>
      </c>
      <c r="AM364">
        <v>0</v>
      </c>
      <c r="AN364">
        <v>0</v>
      </c>
      <c r="AO364">
        <v>0</v>
      </c>
      <c r="AP364">
        <v>0</v>
      </c>
      <c r="AQ364">
        <v>0</v>
      </c>
      <c r="AR364">
        <v>0</v>
      </c>
      <c r="AS364">
        <v>0</v>
      </c>
      <c r="AT364">
        <v>0</v>
      </c>
      <c r="AU364">
        <v>0</v>
      </c>
      <c r="AV364">
        <v>0</v>
      </c>
      <c r="AW364">
        <v>0</v>
      </c>
      <c r="AX364">
        <v>0</v>
      </c>
      <c r="AY364">
        <v>0</v>
      </c>
      <c r="AZ364">
        <v>0</v>
      </c>
      <c r="BA364">
        <v>0</v>
      </c>
      <c r="BB364">
        <v>0</v>
      </c>
      <c r="BC364">
        <v>0</v>
      </c>
      <c r="BD364">
        <v>0</v>
      </c>
      <c r="BE364">
        <v>0</v>
      </c>
    </row>
    <row r="365" spans="4:57">
      <c r="D365" t="s">
        <v>267</v>
      </c>
      <c r="E365" t="s">
        <v>23</v>
      </c>
      <c r="F365" t="s">
        <v>20</v>
      </c>
      <c r="G365">
        <v>0.5</v>
      </c>
      <c r="H365">
        <v>0.52600000000000002</v>
      </c>
      <c r="I365">
        <v>0.55200000000000005</v>
      </c>
      <c r="J365">
        <v>0.57800000000000007</v>
      </c>
      <c r="K365">
        <v>0.60400000000000009</v>
      </c>
      <c r="L365">
        <v>0.63000000000000012</v>
      </c>
      <c r="M365">
        <v>0.65600000000000014</v>
      </c>
      <c r="N365">
        <v>0.68200000000000016</v>
      </c>
      <c r="O365">
        <v>0.70800000000000018</v>
      </c>
      <c r="P365">
        <v>0.73400000000000021</v>
      </c>
      <c r="Q365">
        <v>0.76000000000000023</v>
      </c>
      <c r="R365">
        <v>0.78600000000000025</v>
      </c>
      <c r="S365">
        <v>0.81200000000000006</v>
      </c>
      <c r="T365">
        <v>0.80106886227544916</v>
      </c>
      <c r="U365">
        <v>0.79013772455089826</v>
      </c>
      <c r="V365">
        <v>0.77920658682634736</v>
      </c>
      <c r="W365">
        <v>0.76827544910179646</v>
      </c>
      <c r="X365">
        <v>0.75734431137724556</v>
      </c>
      <c r="Y365">
        <v>0.74641317365269466</v>
      </c>
      <c r="Z365">
        <v>0.73548203592814376</v>
      </c>
      <c r="AA365">
        <v>0.72455089820359286</v>
      </c>
      <c r="AB365">
        <v>0.56173778098253757</v>
      </c>
      <c r="AC365">
        <v>0.39892466376148228</v>
      </c>
      <c r="AD365">
        <v>0.23611154654042699</v>
      </c>
      <c r="AE365">
        <v>7.3298429319371722E-2</v>
      </c>
      <c r="AF365">
        <v>0.01</v>
      </c>
      <c r="AG365">
        <v>0</v>
      </c>
      <c r="AH365">
        <v>0</v>
      </c>
      <c r="AI365">
        <v>0</v>
      </c>
      <c r="AJ365">
        <v>0</v>
      </c>
      <c r="AK365">
        <v>0</v>
      </c>
      <c r="AL365">
        <v>0</v>
      </c>
      <c r="AM365">
        <v>0</v>
      </c>
      <c r="AN365">
        <v>0</v>
      </c>
      <c r="AO365">
        <v>0</v>
      </c>
      <c r="AP365">
        <v>0</v>
      </c>
      <c r="AQ365">
        <v>0</v>
      </c>
      <c r="AR365">
        <v>0</v>
      </c>
      <c r="AS365">
        <v>0</v>
      </c>
      <c r="AT365">
        <v>0</v>
      </c>
      <c r="AU365">
        <v>0</v>
      </c>
      <c r="AV365">
        <v>0</v>
      </c>
      <c r="AW365">
        <v>0</v>
      </c>
      <c r="AX365">
        <v>0</v>
      </c>
      <c r="AY365">
        <v>0</v>
      </c>
      <c r="AZ365">
        <v>0</v>
      </c>
      <c r="BA365">
        <v>0</v>
      </c>
      <c r="BB365">
        <v>0</v>
      </c>
      <c r="BC365">
        <v>0</v>
      </c>
      <c r="BD365">
        <v>0</v>
      </c>
      <c r="BE365">
        <v>0</v>
      </c>
    </row>
    <row r="366" spans="4:57">
      <c r="D366" t="s">
        <v>267</v>
      </c>
      <c r="E366" t="s">
        <v>23</v>
      </c>
      <c r="F366" t="s">
        <v>5</v>
      </c>
      <c r="G366">
        <v>0.5</v>
      </c>
      <c r="H366">
        <v>0.52600000000000002</v>
      </c>
      <c r="I366">
        <v>0.55200000000000005</v>
      </c>
      <c r="J366">
        <v>0.57800000000000007</v>
      </c>
      <c r="K366">
        <v>0.60400000000000009</v>
      </c>
      <c r="L366">
        <v>0.63000000000000012</v>
      </c>
      <c r="M366">
        <v>0.65600000000000014</v>
      </c>
      <c r="N366">
        <v>0.68200000000000016</v>
      </c>
      <c r="O366">
        <v>0.70800000000000018</v>
      </c>
      <c r="P366">
        <v>0.73400000000000021</v>
      </c>
      <c r="Q366">
        <v>0.76000000000000023</v>
      </c>
      <c r="R366">
        <v>0.78600000000000025</v>
      </c>
      <c r="S366">
        <v>0.81200000000000006</v>
      </c>
      <c r="T366">
        <v>0.80106886227544916</v>
      </c>
      <c r="U366">
        <v>0.79013772455089826</v>
      </c>
      <c r="V366">
        <v>0.77920658682634736</v>
      </c>
      <c r="W366">
        <v>0.76827544910179646</v>
      </c>
      <c r="X366">
        <v>0.75734431137724556</v>
      </c>
      <c r="Y366">
        <v>0.74641317365269466</v>
      </c>
      <c r="Z366">
        <v>0.73548203592814376</v>
      </c>
      <c r="AA366">
        <v>0.72455089820359286</v>
      </c>
      <c r="AB366">
        <v>0.56173778098253757</v>
      </c>
      <c r="AC366">
        <v>0.39892466376148228</v>
      </c>
      <c r="AD366">
        <v>0.23611154654042699</v>
      </c>
      <c r="AE366">
        <v>7.3298429319371722E-2</v>
      </c>
      <c r="AF366">
        <v>0.01</v>
      </c>
      <c r="AG366">
        <v>0</v>
      </c>
      <c r="AH366">
        <v>0</v>
      </c>
      <c r="AI366">
        <v>0</v>
      </c>
      <c r="AJ366">
        <v>0</v>
      </c>
      <c r="AK366">
        <v>0</v>
      </c>
      <c r="AL366">
        <v>0</v>
      </c>
      <c r="AM366">
        <v>0</v>
      </c>
      <c r="AN366">
        <v>0</v>
      </c>
      <c r="AO366">
        <v>0</v>
      </c>
      <c r="AP366">
        <v>0</v>
      </c>
      <c r="AQ366">
        <v>0</v>
      </c>
      <c r="AR366">
        <v>0</v>
      </c>
      <c r="AS366">
        <v>0</v>
      </c>
      <c r="AT366">
        <v>0</v>
      </c>
      <c r="AU366">
        <v>0</v>
      </c>
      <c r="AV366">
        <v>0</v>
      </c>
      <c r="AW366">
        <v>0</v>
      </c>
      <c r="AX366">
        <v>0</v>
      </c>
      <c r="AY366">
        <v>0</v>
      </c>
      <c r="AZ366">
        <v>0</v>
      </c>
      <c r="BA366">
        <v>0</v>
      </c>
      <c r="BB366">
        <v>0</v>
      </c>
      <c r="BC366">
        <v>0</v>
      </c>
      <c r="BD366">
        <v>0</v>
      </c>
      <c r="BE366">
        <v>0</v>
      </c>
    </row>
    <row r="367" spans="4:57">
      <c r="D367" t="s">
        <v>267</v>
      </c>
      <c r="E367" t="s">
        <v>23</v>
      </c>
      <c r="F367" t="s">
        <v>19</v>
      </c>
      <c r="G367">
        <v>0.5</v>
      </c>
      <c r="H367">
        <v>0.52600000000000002</v>
      </c>
      <c r="I367">
        <v>0.55200000000000005</v>
      </c>
      <c r="J367">
        <v>0.57800000000000007</v>
      </c>
      <c r="K367">
        <v>0.60400000000000009</v>
      </c>
      <c r="L367">
        <v>0.63000000000000012</v>
      </c>
      <c r="M367">
        <v>0.65600000000000014</v>
      </c>
      <c r="N367">
        <v>0.68200000000000016</v>
      </c>
      <c r="O367">
        <v>0.70800000000000018</v>
      </c>
      <c r="P367">
        <v>0.73400000000000021</v>
      </c>
      <c r="Q367">
        <v>0.76000000000000023</v>
      </c>
      <c r="R367">
        <v>0.78600000000000025</v>
      </c>
      <c r="S367">
        <v>0.81200000000000006</v>
      </c>
      <c r="T367">
        <v>0.80106886227544916</v>
      </c>
      <c r="U367">
        <v>0.79013772455089826</v>
      </c>
      <c r="V367">
        <v>0.77920658682634736</v>
      </c>
      <c r="W367">
        <v>0.76827544910179646</v>
      </c>
      <c r="X367">
        <v>0.75734431137724556</v>
      </c>
      <c r="Y367">
        <v>0.74641317365269466</v>
      </c>
      <c r="Z367">
        <v>0.73548203592814376</v>
      </c>
      <c r="AA367">
        <v>0.72455089820359286</v>
      </c>
      <c r="AB367">
        <v>0.56173778098253757</v>
      </c>
      <c r="AC367">
        <v>0.39892466376148228</v>
      </c>
      <c r="AD367">
        <v>0.23611154654042699</v>
      </c>
      <c r="AE367">
        <v>7.3298429319371722E-2</v>
      </c>
      <c r="AF367">
        <v>0.01</v>
      </c>
      <c r="AG367">
        <v>0</v>
      </c>
      <c r="AH367">
        <v>0</v>
      </c>
      <c r="AI367">
        <v>0</v>
      </c>
      <c r="AJ367">
        <v>0</v>
      </c>
      <c r="AK367">
        <v>0</v>
      </c>
      <c r="AL367">
        <v>0</v>
      </c>
      <c r="AM367">
        <v>0</v>
      </c>
      <c r="AN367">
        <v>0</v>
      </c>
      <c r="AO367">
        <v>0</v>
      </c>
      <c r="AP367">
        <v>0</v>
      </c>
      <c r="AQ367">
        <v>0</v>
      </c>
      <c r="AR367">
        <v>0</v>
      </c>
      <c r="AS367">
        <v>0</v>
      </c>
      <c r="AT367">
        <v>0</v>
      </c>
      <c r="AU367">
        <v>0</v>
      </c>
      <c r="AV367">
        <v>0</v>
      </c>
      <c r="AW367">
        <v>0</v>
      </c>
      <c r="AX367">
        <v>0</v>
      </c>
      <c r="AY367">
        <v>0</v>
      </c>
      <c r="AZ367">
        <v>0</v>
      </c>
      <c r="BA367">
        <v>0</v>
      </c>
      <c r="BB367">
        <v>0</v>
      </c>
      <c r="BC367">
        <v>0</v>
      </c>
      <c r="BD367">
        <v>0</v>
      </c>
      <c r="BE367">
        <v>0</v>
      </c>
    </row>
    <row r="368" spans="4:57">
      <c r="D368" t="s">
        <v>267</v>
      </c>
      <c r="E368" t="s">
        <v>24</v>
      </c>
      <c r="F368" t="s">
        <v>21</v>
      </c>
      <c r="G368">
        <v>0.5</v>
      </c>
      <c r="H368">
        <v>0.53241666666666665</v>
      </c>
      <c r="I368">
        <v>0.5648333333333333</v>
      </c>
      <c r="J368">
        <v>0.59724999999999995</v>
      </c>
      <c r="K368">
        <v>0.6296666666666666</v>
      </c>
      <c r="L368">
        <v>0.66208333333333325</v>
      </c>
      <c r="M368">
        <v>0.6944999999999999</v>
      </c>
      <c r="N368">
        <v>0.72691666666666654</v>
      </c>
      <c r="O368">
        <v>0.75933333333333319</v>
      </c>
      <c r="P368">
        <v>0.79174999999999984</v>
      </c>
      <c r="Q368">
        <v>0.82416666666666649</v>
      </c>
      <c r="R368">
        <v>0.85658333333333314</v>
      </c>
      <c r="S368">
        <v>0.88900000000000001</v>
      </c>
      <c r="T368">
        <v>0.88657065217391307</v>
      </c>
      <c r="U368">
        <v>0.88414130434782612</v>
      </c>
      <c r="V368">
        <v>0.88171195652173917</v>
      </c>
      <c r="W368">
        <v>0.87928260869565222</v>
      </c>
      <c r="X368">
        <v>0.87685326086956528</v>
      </c>
      <c r="Y368">
        <v>0.87442391304347833</v>
      </c>
      <c r="Z368">
        <v>0.87199456521739138</v>
      </c>
      <c r="AA368">
        <v>0.86956521739130432</v>
      </c>
      <c r="AB368">
        <v>0.69202898550724634</v>
      </c>
      <c r="AC368">
        <v>0.51449275362318836</v>
      </c>
      <c r="AD368">
        <v>0.33695652173913038</v>
      </c>
      <c r="AE368">
        <v>0.15942028985507248</v>
      </c>
      <c r="AF368">
        <v>0.01</v>
      </c>
      <c r="AG368">
        <v>0</v>
      </c>
      <c r="AH368">
        <v>0</v>
      </c>
      <c r="AI368">
        <v>0</v>
      </c>
      <c r="AJ368">
        <v>0</v>
      </c>
      <c r="AK368">
        <v>0</v>
      </c>
      <c r="AL368">
        <v>0</v>
      </c>
      <c r="AM368">
        <v>0</v>
      </c>
      <c r="AN368">
        <v>0</v>
      </c>
      <c r="AO368">
        <v>0</v>
      </c>
      <c r="AP368">
        <v>0</v>
      </c>
      <c r="AQ368">
        <v>0</v>
      </c>
      <c r="AR368">
        <v>0</v>
      </c>
      <c r="AS368">
        <v>0</v>
      </c>
      <c r="AT368">
        <v>0</v>
      </c>
      <c r="AU368">
        <v>0</v>
      </c>
      <c r="AV368">
        <v>0</v>
      </c>
      <c r="AW368">
        <v>0</v>
      </c>
      <c r="AX368">
        <v>0</v>
      </c>
      <c r="AY368">
        <v>0</v>
      </c>
      <c r="AZ368">
        <v>0</v>
      </c>
      <c r="BA368">
        <v>0</v>
      </c>
      <c r="BB368">
        <v>0</v>
      </c>
      <c r="BC368">
        <v>0</v>
      </c>
      <c r="BD368">
        <v>0</v>
      </c>
      <c r="BE368">
        <v>0</v>
      </c>
    </row>
    <row r="369" spans="4:57">
      <c r="D369" t="s">
        <v>267</v>
      </c>
      <c r="E369" t="s">
        <v>24</v>
      </c>
      <c r="F369" t="s">
        <v>20</v>
      </c>
      <c r="G369">
        <v>0.5</v>
      </c>
      <c r="H369">
        <v>0.53241666666666665</v>
      </c>
      <c r="I369">
        <v>0.5648333333333333</v>
      </c>
      <c r="J369">
        <v>0.59724999999999995</v>
      </c>
      <c r="K369">
        <v>0.6296666666666666</v>
      </c>
      <c r="L369">
        <v>0.66208333333333325</v>
      </c>
      <c r="M369">
        <v>0.6944999999999999</v>
      </c>
      <c r="N369">
        <v>0.72691666666666654</v>
      </c>
      <c r="O369">
        <v>0.75933333333333319</v>
      </c>
      <c r="P369">
        <v>0.79174999999999984</v>
      </c>
      <c r="Q369">
        <v>0.82416666666666649</v>
      </c>
      <c r="R369">
        <v>0.85658333333333314</v>
      </c>
      <c r="S369">
        <v>0.88900000000000001</v>
      </c>
      <c r="T369">
        <v>0.88657065217391307</v>
      </c>
      <c r="U369">
        <v>0.88414130434782612</v>
      </c>
      <c r="V369">
        <v>0.88171195652173917</v>
      </c>
      <c r="W369">
        <v>0.87928260869565222</v>
      </c>
      <c r="X369">
        <v>0.87685326086956528</v>
      </c>
      <c r="Y369">
        <v>0.87442391304347833</v>
      </c>
      <c r="Z369">
        <v>0.87199456521739138</v>
      </c>
      <c r="AA369">
        <v>0.86956521739130432</v>
      </c>
      <c r="AB369">
        <v>0.69202898550724634</v>
      </c>
      <c r="AC369">
        <v>0.51449275362318836</v>
      </c>
      <c r="AD369">
        <v>0.33695652173913038</v>
      </c>
      <c r="AE369">
        <v>0.15942028985507248</v>
      </c>
      <c r="AF369">
        <v>0.01</v>
      </c>
      <c r="AG369">
        <v>0</v>
      </c>
      <c r="AH369">
        <v>0</v>
      </c>
      <c r="AI369">
        <v>0</v>
      </c>
      <c r="AJ369">
        <v>0</v>
      </c>
      <c r="AK369">
        <v>0</v>
      </c>
      <c r="AL369">
        <v>0</v>
      </c>
      <c r="AM369">
        <v>0</v>
      </c>
      <c r="AN369">
        <v>0</v>
      </c>
      <c r="AO369">
        <v>0</v>
      </c>
      <c r="AP369">
        <v>0</v>
      </c>
      <c r="AQ369">
        <v>0</v>
      </c>
      <c r="AR369">
        <v>0</v>
      </c>
      <c r="AS369">
        <v>0</v>
      </c>
      <c r="AT369">
        <v>0</v>
      </c>
      <c r="AU369">
        <v>0</v>
      </c>
      <c r="AV369">
        <v>0</v>
      </c>
      <c r="AW369">
        <v>0</v>
      </c>
      <c r="AX369">
        <v>0</v>
      </c>
      <c r="AY369">
        <v>0</v>
      </c>
      <c r="AZ369">
        <v>0</v>
      </c>
      <c r="BA369">
        <v>0</v>
      </c>
      <c r="BB369">
        <v>0</v>
      </c>
      <c r="BC369">
        <v>0</v>
      </c>
      <c r="BD369">
        <v>0</v>
      </c>
      <c r="BE369">
        <v>0</v>
      </c>
    </row>
    <row r="370" spans="4:57">
      <c r="D370" t="s">
        <v>267</v>
      </c>
      <c r="E370" t="s">
        <v>24</v>
      </c>
      <c r="F370" t="s">
        <v>5</v>
      </c>
      <c r="G370">
        <v>0.5</v>
      </c>
      <c r="H370">
        <v>0.53241666666666665</v>
      </c>
      <c r="I370">
        <v>0.5648333333333333</v>
      </c>
      <c r="J370">
        <v>0.59724999999999995</v>
      </c>
      <c r="K370">
        <v>0.6296666666666666</v>
      </c>
      <c r="L370">
        <v>0.66208333333333325</v>
      </c>
      <c r="M370">
        <v>0.6944999999999999</v>
      </c>
      <c r="N370">
        <v>0.72691666666666654</v>
      </c>
      <c r="O370">
        <v>0.75933333333333319</v>
      </c>
      <c r="P370">
        <v>0.79174999999999984</v>
      </c>
      <c r="Q370">
        <v>0.82416666666666649</v>
      </c>
      <c r="R370">
        <v>0.85658333333333314</v>
      </c>
      <c r="S370">
        <v>0.88900000000000001</v>
      </c>
      <c r="T370">
        <v>0.88657065217391307</v>
      </c>
      <c r="U370">
        <v>0.88414130434782612</v>
      </c>
      <c r="V370">
        <v>0.88171195652173917</v>
      </c>
      <c r="W370">
        <v>0.87928260869565222</v>
      </c>
      <c r="X370">
        <v>0.87685326086956528</v>
      </c>
      <c r="Y370">
        <v>0.87442391304347833</v>
      </c>
      <c r="Z370">
        <v>0.87199456521739138</v>
      </c>
      <c r="AA370">
        <v>0.86956521739130432</v>
      </c>
      <c r="AB370">
        <v>0.69202898550724634</v>
      </c>
      <c r="AC370">
        <v>0.51449275362318836</v>
      </c>
      <c r="AD370">
        <v>0.33695652173913038</v>
      </c>
      <c r="AE370">
        <v>0.15942028985507248</v>
      </c>
      <c r="AF370">
        <v>0.01</v>
      </c>
      <c r="AG370">
        <v>0</v>
      </c>
      <c r="AH370">
        <v>0</v>
      </c>
      <c r="AI370">
        <v>0</v>
      </c>
      <c r="AJ370">
        <v>0</v>
      </c>
      <c r="AK370">
        <v>0</v>
      </c>
      <c r="AL370">
        <v>0</v>
      </c>
      <c r="AM370">
        <v>0</v>
      </c>
      <c r="AN370">
        <v>0</v>
      </c>
      <c r="AO370">
        <v>0</v>
      </c>
      <c r="AP370">
        <v>0</v>
      </c>
      <c r="AQ370">
        <v>0</v>
      </c>
      <c r="AR370">
        <v>0</v>
      </c>
      <c r="AS370">
        <v>0</v>
      </c>
      <c r="AT370">
        <v>0</v>
      </c>
      <c r="AU370">
        <v>0</v>
      </c>
      <c r="AV370">
        <v>0</v>
      </c>
      <c r="AW370">
        <v>0</v>
      </c>
      <c r="AX370">
        <v>0</v>
      </c>
      <c r="AY370">
        <v>0</v>
      </c>
      <c r="AZ370">
        <v>0</v>
      </c>
      <c r="BA370">
        <v>0</v>
      </c>
      <c r="BB370">
        <v>0</v>
      </c>
      <c r="BC370">
        <v>0</v>
      </c>
      <c r="BD370">
        <v>0</v>
      </c>
      <c r="BE370">
        <v>0</v>
      </c>
    </row>
    <row r="371" spans="4:57">
      <c r="D371" t="s">
        <v>267</v>
      </c>
      <c r="E371" t="s">
        <v>24</v>
      </c>
      <c r="F371" t="s">
        <v>19</v>
      </c>
      <c r="G371">
        <v>0.5</v>
      </c>
      <c r="H371">
        <v>0.53241666666666665</v>
      </c>
      <c r="I371">
        <v>0.5648333333333333</v>
      </c>
      <c r="J371">
        <v>0.59724999999999995</v>
      </c>
      <c r="K371">
        <v>0.6296666666666666</v>
      </c>
      <c r="L371">
        <v>0.66208333333333325</v>
      </c>
      <c r="M371">
        <v>0.6944999999999999</v>
      </c>
      <c r="N371">
        <v>0.72691666666666654</v>
      </c>
      <c r="O371">
        <v>0.75933333333333319</v>
      </c>
      <c r="P371">
        <v>0.79174999999999984</v>
      </c>
      <c r="Q371">
        <v>0.82416666666666649</v>
      </c>
      <c r="R371">
        <v>0.85658333333333314</v>
      </c>
      <c r="S371">
        <v>0.88900000000000001</v>
      </c>
      <c r="T371">
        <v>0.88657065217391307</v>
      </c>
      <c r="U371">
        <v>0.88414130434782612</v>
      </c>
      <c r="V371">
        <v>0.88171195652173917</v>
      </c>
      <c r="W371">
        <v>0.87928260869565222</v>
      </c>
      <c r="X371">
        <v>0.87685326086956528</v>
      </c>
      <c r="Y371">
        <v>0.87442391304347833</v>
      </c>
      <c r="Z371">
        <v>0.87199456521739138</v>
      </c>
      <c r="AA371">
        <v>0.86956521739130432</v>
      </c>
      <c r="AB371">
        <v>0.69202898550724634</v>
      </c>
      <c r="AC371">
        <v>0.51449275362318836</v>
      </c>
      <c r="AD371">
        <v>0.33695652173913038</v>
      </c>
      <c r="AE371">
        <v>0.15942028985507248</v>
      </c>
      <c r="AF371">
        <v>0.01</v>
      </c>
      <c r="AG371">
        <v>0</v>
      </c>
      <c r="AH371">
        <v>0</v>
      </c>
      <c r="AI371">
        <v>0</v>
      </c>
      <c r="AJ371">
        <v>0</v>
      </c>
      <c r="AK371">
        <v>0</v>
      </c>
      <c r="AL371">
        <v>0</v>
      </c>
      <c r="AM371">
        <v>0</v>
      </c>
      <c r="AN371">
        <v>0</v>
      </c>
      <c r="AO371">
        <v>0</v>
      </c>
      <c r="AP371">
        <v>0</v>
      </c>
      <c r="AQ371">
        <v>0</v>
      </c>
      <c r="AR371">
        <v>0</v>
      </c>
      <c r="AS371">
        <v>0</v>
      </c>
      <c r="AT371">
        <v>0</v>
      </c>
      <c r="AU371">
        <v>0</v>
      </c>
      <c r="AV371">
        <v>0</v>
      </c>
      <c r="AW371">
        <v>0</v>
      </c>
      <c r="AX371">
        <v>0</v>
      </c>
      <c r="AY371">
        <v>0</v>
      </c>
      <c r="AZ371">
        <v>0</v>
      </c>
      <c r="BA371">
        <v>0</v>
      </c>
      <c r="BB371">
        <v>0</v>
      </c>
      <c r="BC371">
        <v>0</v>
      </c>
      <c r="BD371">
        <v>0</v>
      </c>
      <c r="BE371">
        <v>0</v>
      </c>
    </row>
    <row r="373" spans="4:57">
      <c r="D373" t="s">
        <v>237</v>
      </c>
      <c r="E373">
        <v>5</v>
      </c>
      <c r="F373" t="s">
        <v>268</v>
      </c>
    </row>
    <row r="374" spans="4:57">
      <c r="E374" t="s">
        <v>230</v>
      </c>
      <c r="F374" t="s">
        <v>239</v>
      </c>
      <c r="G374">
        <v>58</v>
      </c>
      <c r="H374">
        <v>58</v>
      </c>
      <c r="I374">
        <v>58</v>
      </c>
      <c r="J374">
        <v>58</v>
      </c>
      <c r="K374">
        <v>58</v>
      </c>
      <c r="L374">
        <v>58</v>
      </c>
      <c r="M374">
        <v>58</v>
      </c>
      <c r="N374">
        <v>58</v>
      </c>
      <c r="O374">
        <v>58</v>
      </c>
      <c r="P374">
        <v>58</v>
      </c>
      <c r="Q374">
        <v>58</v>
      </c>
      <c r="R374">
        <v>58</v>
      </c>
      <c r="S374">
        <v>58</v>
      </c>
      <c r="T374">
        <v>58</v>
      </c>
      <c r="U374">
        <v>58</v>
      </c>
      <c r="V374">
        <v>58</v>
      </c>
      <c r="W374">
        <v>58</v>
      </c>
      <c r="X374">
        <v>58</v>
      </c>
      <c r="Y374">
        <v>58</v>
      </c>
      <c r="Z374">
        <v>58</v>
      </c>
      <c r="AA374">
        <v>58</v>
      </c>
      <c r="AB374">
        <v>58</v>
      </c>
      <c r="AC374">
        <v>58</v>
      </c>
      <c r="AD374">
        <v>58</v>
      </c>
      <c r="AE374">
        <v>58</v>
      </c>
    </row>
    <row r="375" spans="4:57">
      <c r="D375" t="s">
        <v>267</v>
      </c>
      <c r="E375" t="s">
        <v>248</v>
      </c>
      <c r="F375" t="s">
        <v>44</v>
      </c>
      <c r="G375">
        <v>1985</v>
      </c>
      <c r="H375">
        <v>1986</v>
      </c>
      <c r="I375">
        <v>1987</v>
      </c>
      <c r="J375">
        <v>1988</v>
      </c>
      <c r="K375">
        <v>1989</v>
      </c>
      <c r="L375">
        <v>1990</v>
      </c>
      <c r="M375">
        <v>1991</v>
      </c>
      <c r="N375">
        <v>1992</v>
      </c>
      <c r="O375">
        <v>1993</v>
      </c>
      <c r="P375">
        <v>1994</v>
      </c>
      <c r="Q375">
        <v>1995</v>
      </c>
      <c r="R375">
        <v>1996</v>
      </c>
      <c r="S375">
        <v>1997</v>
      </c>
      <c r="T375">
        <v>1998</v>
      </c>
      <c r="U375">
        <v>1999</v>
      </c>
      <c r="V375">
        <v>2000</v>
      </c>
      <c r="W375">
        <v>2001</v>
      </c>
      <c r="X375">
        <v>2002</v>
      </c>
      <c r="Y375">
        <v>2003</v>
      </c>
      <c r="Z375">
        <v>2004</v>
      </c>
      <c r="AA375">
        <v>2005</v>
      </c>
      <c r="AB375">
        <v>2006</v>
      </c>
      <c r="AC375">
        <v>2007</v>
      </c>
      <c r="AD375">
        <v>2008</v>
      </c>
      <c r="AE375">
        <v>2009</v>
      </c>
      <c r="AF375">
        <v>2010</v>
      </c>
      <c r="AG375">
        <v>2011</v>
      </c>
      <c r="AH375">
        <v>2012</v>
      </c>
      <c r="AI375">
        <v>2013</v>
      </c>
      <c r="AJ375">
        <v>2014</v>
      </c>
      <c r="AK375">
        <v>2015</v>
      </c>
      <c r="AL375">
        <v>2016</v>
      </c>
      <c r="AM375">
        <v>2017</v>
      </c>
      <c r="AN375">
        <v>2018</v>
      </c>
      <c r="AO375">
        <v>2019</v>
      </c>
      <c r="AP375">
        <v>2020</v>
      </c>
      <c r="AQ375">
        <v>2021</v>
      </c>
      <c r="AR375">
        <v>2022</v>
      </c>
      <c r="AS375">
        <v>2023</v>
      </c>
      <c r="AT375">
        <v>2024</v>
      </c>
      <c r="AU375">
        <v>2025</v>
      </c>
      <c r="AV375">
        <v>2026</v>
      </c>
      <c r="AW375">
        <v>2027</v>
      </c>
      <c r="AX375">
        <v>2028</v>
      </c>
      <c r="AY375">
        <v>2029</v>
      </c>
      <c r="AZ375">
        <v>2030</v>
      </c>
      <c r="BA375">
        <v>2031</v>
      </c>
      <c r="BB375">
        <v>2032</v>
      </c>
      <c r="BC375">
        <v>2033</v>
      </c>
      <c r="BD375">
        <v>2034</v>
      </c>
      <c r="BE375">
        <v>2035</v>
      </c>
    </row>
    <row r="376" spans="4:57">
      <c r="D376" t="s">
        <v>267</v>
      </c>
      <c r="E376" t="s">
        <v>22</v>
      </c>
      <c r="F376" t="s">
        <v>21</v>
      </c>
      <c r="G376">
        <v>58</v>
      </c>
      <c r="H376">
        <v>58</v>
      </c>
      <c r="I376">
        <v>58</v>
      </c>
      <c r="J376">
        <v>58</v>
      </c>
      <c r="K376">
        <v>58</v>
      </c>
      <c r="L376">
        <v>58</v>
      </c>
      <c r="M376">
        <v>58</v>
      </c>
      <c r="N376">
        <v>58</v>
      </c>
      <c r="O376">
        <v>58</v>
      </c>
      <c r="P376">
        <v>58</v>
      </c>
      <c r="Q376">
        <v>58</v>
      </c>
      <c r="R376">
        <v>58</v>
      </c>
      <c r="S376">
        <v>58</v>
      </c>
      <c r="T376">
        <v>58</v>
      </c>
      <c r="U376">
        <v>58</v>
      </c>
      <c r="V376">
        <v>58</v>
      </c>
      <c r="W376">
        <v>58</v>
      </c>
      <c r="X376">
        <v>58</v>
      </c>
      <c r="Y376">
        <v>58</v>
      </c>
      <c r="Z376">
        <v>58</v>
      </c>
      <c r="AA376">
        <v>58</v>
      </c>
      <c r="AB376">
        <v>58</v>
      </c>
      <c r="AC376">
        <v>58</v>
      </c>
      <c r="AD376">
        <v>58</v>
      </c>
      <c r="AE376">
        <v>58</v>
      </c>
      <c r="AF376">
        <v>0</v>
      </c>
      <c r="AG376">
        <v>0</v>
      </c>
      <c r="AH376">
        <v>0</v>
      </c>
      <c r="AI376">
        <v>0</v>
      </c>
      <c r="AJ376">
        <v>0</v>
      </c>
      <c r="AK376">
        <v>0</v>
      </c>
      <c r="AL376">
        <v>0</v>
      </c>
      <c r="AM376">
        <v>0</v>
      </c>
      <c r="AN376">
        <v>0</v>
      </c>
      <c r="AO376">
        <v>0</v>
      </c>
      <c r="AP376">
        <v>0</v>
      </c>
      <c r="AQ376">
        <v>0</v>
      </c>
      <c r="AR376">
        <v>0</v>
      </c>
      <c r="AS376">
        <v>0</v>
      </c>
      <c r="AT376">
        <v>0</v>
      </c>
      <c r="AU376">
        <v>0</v>
      </c>
      <c r="AV376">
        <v>0</v>
      </c>
      <c r="AW376">
        <v>0</v>
      </c>
      <c r="AX376">
        <v>0</v>
      </c>
      <c r="AY376">
        <v>0</v>
      </c>
      <c r="AZ376">
        <v>0</v>
      </c>
      <c r="BA376">
        <v>0</v>
      </c>
      <c r="BB376">
        <v>0</v>
      </c>
      <c r="BC376">
        <v>0</v>
      </c>
      <c r="BD376">
        <v>0</v>
      </c>
      <c r="BE376">
        <v>0</v>
      </c>
    </row>
    <row r="377" spans="4:57">
      <c r="D377" t="s">
        <v>267</v>
      </c>
      <c r="E377" t="s">
        <v>22</v>
      </c>
      <c r="F377" t="s">
        <v>20</v>
      </c>
      <c r="G377">
        <v>58</v>
      </c>
      <c r="H377">
        <v>58</v>
      </c>
      <c r="I377">
        <v>58</v>
      </c>
      <c r="J377">
        <v>58</v>
      </c>
      <c r="K377">
        <v>58</v>
      </c>
      <c r="L377">
        <v>58</v>
      </c>
      <c r="M377">
        <v>58</v>
      </c>
      <c r="N377">
        <v>58</v>
      </c>
      <c r="O377">
        <v>58</v>
      </c>
      <c r="P377">
        <v>58</v>
      </c>
      <c r="Q377">
        <v>58</v>
      </c>
      <c r="R377">
        <v>58</v>
      </c>
      <c r="S377">
        <v>58</v>
      </c>
      <c r="T377">
        <v>58</v>
      </c>
      <c r="U377">
        <v>58</v>
      </c>
      <c r="V377">
        <v>58</v>
      </c>
      <c r="W377">
        <v>58</v>
      </c>
      <c r="X377">
        <v>58</v>
      </c>
      <c r="Y377">
        <v>58</v>
      </c>
      <c r="Z377">
        <v>58</v>
      </c>
      <c r="AA377">
        <v>58</v>
      </c>
      <c r="AB377">
        <v>58</v>
      </c>
      <c r="AC377">
        <v>58</v>
      </c>
      <c r="AD377">
        <v>58</v>
      </c>
      <c r="AE377">
        <v>58</v>
      </c>
      <c r="AF377">
        <v>0</v>
      </c>
      <c r="AG377">
        <v>0</v>
      </c>
      <c r="AH377">
        <v>0</v>
      </c>
      <c r="AI377">
        <v>0</v>
      </c>
      <c r="AJ377">
        <v>0</v>
      </c>
      <c r="AK377">
        <v>0</v>
      </c>
      <c r="AL377">
        <v>0</v>
      </c>
      <c r="AM377">
        <v>0</v>
      </c>
      <c r="AN377">
        <v>0</v>
      </c>
      <c r="AO377">
        <v>0</v>
      </c>
      <c r="AP377">
        <v>0</v>
      </c>
      <c r="AQ377">
        <v>0</v>
      </c>
      <c r="AR377">
        <v>0</v>
      </c>
      <c r="AS377">
        <v>0</v>
      </c>
      <c r="AT377">
        <v>0</v>
      </c>
      <c r="AU377">
        <v>0</v>
      </c>
      <c r="AV377">
        <v>0</v>
      </c>
      <c r="AW377">
        <v>0</v>
      </c>
      <c r="AX377">
        <v>0</v>
      </c>
      <c r="AY377">
        <v>0</v>
      </c>
      <c r="AZ377">
        <v>0</v>
      </c>
      <c r="BA377">
        <v>0</v>
      </c>
      <c r="BB377">
        <v>0</v>
      </c>
      <c r="BC377">
        <v>0</v>
      </c>
      <c r="BD377">
        <v>0</v>
      </c>
      <c r="BE377">
        <v>0</v>
      </c>
    </row>
    <row r="378" spans="4:57">
      <c r="D378" t="s">
        <v>267</v>
      </c>
      <c r="E378" t="s">
        <v>22</v>
      </c>
      <c r="F378" t="s">
        <v>5</v>
      </c>
      <c r="G378">
        <v>58</v>
      </c>
      <c r="H378">
        <v>58</v>
      </c>
      <c r="I378">
        <v>58</v>
      </c>
      <c r="J378">
        <v>58</v>
      </c>
      <c r="K378">
        <v>58</v>
      </c>
      <c r="L378">
        <v>58</v>
      </c>
      <c r="M378">
        <v>58</v>
      </c>
      <c r="N378">
        <v>58</v>
      </c>
      <c r="O378">
        <v>58</v>
      </c>
      <c r="P378">
        <v>58</v>
      </c>
      <c r="Q378">
        <v>58</v>
      </c>
      <c r="R378">
        <v>58</v>
      </c>
      <c r="S378">
        <v>58</v>
      </c>
      <c r="T378">
        <v>58</v>
      </c>
      <c r="U378">
        <v>58</v>
      </c>
      <c r="V378">
        <v>58</v>
      </c>
      <c r="W378">
        <v>58</v>
      </c>
      <c r="X378">
        <v>58</v>
      </c>
      <c r="Y378">
        <v>58</v>
      </c>
      <c r="Z378">
        <v>58</v>
      </c>
      <c r="AA378">
        <v>58</v>
      </c>
      <c r="AB378">
        <v>58</v>
      </c>
      <c r="AC378">
        <v>58</v>
      </c>
      <c r="AD378">
        <v>58</v>
      </c>
      <c r="AE378">
        <v>58</v>
      </c>
      <c r="AF378">
        <v>0</v>
      </c>
      <c r="AG378">
        <v>0</v>
      </c>
      <c r="AH378">
        <v>0</v>
      </c>
      <c r="AI378">
        <v>0</v>
      </c>
      <c r="AJ378">
        <v>0</v>
      </c>
      <c r="AK378">
        <v>0</v>
      </c>
      <c r="AL378">
        <v>0</v>
      </c>
      <c r="AM378">
        <v>0</v>
      </c>
      <c r="AN378">
        <v>0</v>
      </c>
      <c r="AO378">
        <v>0</v>
      </c>
      <c r="AP378">
        <v>0</v>
      </c>
      <c r="AQ378">
        <v>0</v>
      </c>
      <c r="AR378">
        <v>0</v>
      </c>
      <c r="AS378">
        <v>0</v>
      </c>
      <c r="AT378">
        <v>0</v>
      </c>
      <c r="AU378">
        <v>0</v>
      </c>
      <c r="AV378">
        <v>0</v>
      </c>
      <c r="AW378">
        <v>0</v>
      </c>
      <c r="AX378">
        <v>0</v>
      </c>
      <c r="AY378">
        <v>0</v>
      </c>
      <c r="AZ378">
        <v>0</v>
      </c>
      <c r="BA378">
        <v>0</v>
      </c>
      <c r="BB378">
        <v>0</v>
      </c>
      <c r="BC378">
        <v>0</v>
      </c>
      <c r="BD378">
        <v>0</v>
      </c>
      <c r="BE378">
        <v>0</v>
      </c>
    </row>
    <row r="379" spans="4:57">
      <c r="D379" t="s">
        <v>267</v>
      </c>
      <c r="E379" t="s">
        <v>22</v>
      </c>
      <c r="F379" t="s">
        <v>19</v>
      </c>
      <c r="G379">
        <v>58</v>
      </c>
      <c r="H379">
        <v>58</v>
      </c>
      <c r="I379">
        <v>58</v>
      </c>
      <c r="J379">
        <v>58</v>
      </c>
      <c r="K379">
        <v>58</v>
      </c>
      <c r="L379">
        <v>58</v>
      </c>
      <c r="M379">
        <v>58</v>
      </c>
      <c r="N379">
        <v>58</v>
      </c>
      <c r="O379">
        <v>58</v>
      </c>
      <c r="P379">
        <v>58</v>
      </c>
      <c r="Q379">
        <v>58</v>
      </c>
      <c r="R379">
        <v>58</v>
      </c>
      <c r="S379">
        <v>58</v>
      </c>
      <c r="T379">
        <v>58</v>
      </c>
      <c r="U379">
        <v>58</v>
      </c>
      <c r="V379">
        <v>58</v>
      </c>
      <c r="W379">
        <v>58</v>
      </c>
      <c r="X379">
        <v>58</v>
      </c>
      <c r="Y379">
        <v>58</v>
      </c>
      <c r="Z379">
        <v>58</v>
      </c>
      <c r="AA379">
        <v>58</v>
      </c>
      <c r="AB379">
        <v>58</v>
      </c>
      <c r="AC379">
        <v>58</v>
      </c>
      <c r="AD379">
        <v>58</v>
      </c>
      <c r="AE379">
        <v>58</v>
      </c>
      <c r="AF379">
        <v>0</v>
      </c>
      <c r="AG379">
        <v>0</v>
      </c>
      <c r="AH379">
        <v>0</v>
      </c>
      <c r="AI379">
        <v>0</v>
      </c>
      <c r="AJ379">
        <v>0</v>
      </c>
      <c r="AK379">
        <v>0</v>
      </c>
      <c r="AL379">
        <v>0</v>
      </c>
      <c r="AM379">
        <v>0</v>
      </c>
      <c r="AN379">
        <v>0</v>
      </c>
      <c r="AO379">
        <v>0</v>
      </c>
      <c r="AP379">
        <v>0</v>
      </c>
      <c r="AQ379">
        <v>0</v>
      </c>
      <c r="AR379">
        <v>0</v>
      </c>
      <c r="AS379">
        <v>0</v>
      </c>
      <c r="AT379">
        <v>0</v>
      </c>
      <c r="AU379">
        <v>0</v>
      </c>
      <c r="AV379">
        <v>0</v>
      </c>
      <c r="AW379">
        <v>0</v>
      </c>
      <c r="AX379">
        <v>0</v>
      </c>
      <c r="AY379">
        <v>0</v>
      </c>
      <c r="AZ379">
        <v>0</v>
      </c>
      <c r="BA379">
        <v>0</v>
      </c>
      <c r="BB379">
        <v>0</v>
      </c>
      <c r="BC379">
        <v>0</v>
      </c>
      <c r="BD379">
        <v>0</v>
      </c>
      <c r="BE379">
        <v>0</v>
      </c>
    </row>
    <row r="380" spans="4:57">
      <c r="D380" t="s">
        <v>267</v>
      </c>
      <c r="E380" t="s">
        <v>23</v>
      </c>
      <c r="F380" t="s">
        <v>21</v>
      </c>
      <c r="G380">
        <v>58</v>
      </c>
      <c r="H380">
        <v>58</v>
      </c>
      <c r="I380">
        <v>58</v>
      </c>
      <c r="J380">
        <v>58</v>
      </c>
      <c r="K380">
        <v>58</v>
      </c>
      <c r="L380">
        <v>58</v>
      </c>
      <c r="M380">
        <v>58</v>
      </c>
      <c r="N380">
        <v>58</v>
      </c>
      <c r="O380">
        <v>58</v>
      </c>
      <c r="P380">
        <v>58</v>
      </c>
      <c r="Q380">
        <v>58</v>
      </c>
      <c r="R380">
        <v>58</v>
      </c>
      <c r="S380">
        <v>58</v>
      </c>
      <c r="T380">
        <v>58</v>
      </c>
      <c r="U380">
        <v>58</v>
      </c>
      <c r="V380">
        <v>58</v>
      </c>
      <c r="W380">
        <v>58</v>
      </c>
      <c r="X380">
        <v>58</v>
      </c>
      <c r="Y380">
        <v>58</v>
      </c>
      <c r="Z380">
        <v>58</v>
      </c>
      <c r="AA380">
        <v>58</v>
      </c>
      <c r="AB380">
        <v>58</v>
      </c>
      <c r="AC380">
        <v>58</v>
      </c>
      <c r="AD380">
        <v>58</v>
      </c>
      <c r="AE380">
        <v>58</v>
      </c>
      <c r="AF380">
        <v>0</v>
      </c>
      <c r="AG380">
        <v>0</v>
      </c>
      <c r="AH380">
        <v>0</v>
      </c>
      <c r="AI380">
        <v>0</v>
      </c>
      <c r="AJ380">
        <v>0</v>
      </c>
      <c r="AK380">
        <v>0</v>
      </c>
      <c r="AL380">
        <v>0</v>
      </c>
      <c r="AM380">
        <v>0</v>
      </c>
      <c r="AN380">
        <v>0</v>
      </c>
      <c r="AO380">
        <v>0</v>
      </c>
      <c r="AP380">
        <v>0</v>
      </c>
      <c r="AQ380">
        <v>0</v>
      </c>
      <c r="AR380">
        <v>0</v>
      </c>
      <c r="AS380">
        <v>0</v>
      </c>
      <c r="AT380">
        <v>0</v>
      </c>
      <c r="AU380">
        <v>0</v>
      </c>
      <c r="AV380">
        <v>0</v>
      </c>
      <c r="AW380">
        <v>0</v>
      </c>
      <c r="AX380">
        <v>0</v>
      </c>
      <c r="AY380">
        <v>0</v>
      </c>
      <c r="AZ380">
        <v>0</v>
      </c>
      <c r="BA380">
        <v>0</v>
      </c>
      <c r="BB380">
        <v>0</v>
      </c>
      <c r="BC380">
        <v>0</v>
      </c>
      <c r="BD380">
        <v>0</v>
      </c>
      <c r="BE380">
        <v>0</v>
      </c>
    </row>
    <row r="381" spans="4:57">
      <c r="D381" t="s">
        <v>267</v>
      </c>
      <c r="E381" t="s">
        <v>23</v>
      </c>
      <c r="F381" t="s">
        <v>20</v>
      </c>
      <c r="G381">
        <v>58</v>
      </c>
      <c r="H381">
        <v>58</v>
      </c>
      <c r="I381">
        <v>58</v>
      </c>
      <c r="J381">
        <v>58</v>
      </c>
      <c r="K381">
        <v>58</v>
      </c>
      <c r="L381">
        <v>58</v>
      </c>
      <c r="M381">
        <v>58</v>
      </c>
      <c r="N381">
        <v>58</v>
      </c>
      <c r="O381">
        <v>58</v>
      </c>
      <c r="P381">
        <v>58</v>
      </c>
      <c r="Q381">
        <v>58</v>
      </c>
      <c r="R381">
        <v>58</v>
      </c>
      <c r="S381">
        <v>58</v>
      </c>
      <c r="T381">
        <v>58</v>
      </c>
      <c r="U381">
        <v>58</v>
      </c>
      <c r="V381">
        <v>58</v>
      </c>
      <c r="W381">
        <v>58</v>
      </c>
      <c r="X381">
        <v>58</v>
      </c>
      <c r="Y381">
        <v>58</v>
      </c>
      <c r="Z381">
        <v>58</v>
      </c>
      <c r="AA381">
        <v>58</v>
      </c>
      <c r="AB381">
        <v>58</v>
      </c>
      <c r="AC381">
        <v>58</v>
      </c>
      <c r="AD381">
        <v>58</v>
      </c>
      <c r="AE381">
        <v>58</v>
      </c>
      <c r="AF381">
        <v>0</v>
      </c>
      <c r="AG381">
        <v>0</v>
      </c>
      <c r="AH381">
        <v>0</v>
      </c>
      <c r="AI381">
        <v>0</v>
      </c>
      <c r="AJ381">
        <v>0</v>
      </c>
      <c r="AK381">
        <v>0</v>
      </c>
      <c r="AL381">
        <v>0</v>
      </c>
      <c r="AM381">
        <v>0</v>
      </c>
      <c r="AN381">
        <v>0</v>
      </c>
      <c r="AO381">
        <v>0</v>
      </c>
      <c r="AP381">
        <v>0</v>
      </c>
      <c r="AQ381">
        <v>0</v>
      </c>
      <c r="AR381">
        <v>0</v>
      </c>
      <c r="AS381">
        <v>0</v>
      </c>
      <c r="AT381">
        <v>0</v>
      </c>
      <c r="AU381">
        <v>0</v>
      </c>
      <c r="AV381">
        <v>0</v>
      </c>
      <c r="AW381">
        <v>0</v>
      </c>
      <c r="AX381">
        <v>0</v>
      </c>
      <c r="AY381">
        <v>0</v>
      </c>
      <c r="AZ381">
        <v>0</v>
      </c>
      <c r="BA381">
        <v>0</v>
      </c>
      <c r="BB381">
        <v>0</v>
      </c>
      <c r="BC381">
        <v>0</v>
      </c>
      <c r="BD381">
        <v>0</v>
      </c>
      <c r="BE381">
        <v>0</v>
      </c>
    </row>
    <row r="382" spans="4:57">
      <c r="D382" t="s">
        <v>267</v>
      </c>
      <c r="E382" t="s">
        <v>23</v>
      </c>
      <c r="F382" t="s">
        <v>5</v>
      </c>
      <c r="G382">
        <v>58</v>
      </c>
      <c r="H382">
        <v>58</v>
      </c>
      <c r="I382">
        <v>58</v>
      </c>
      <c r="J382">
        <v>58</v>
      </c>
      <c r="K382">
        <v>58</v>
      </c>
      <c r="L382">
        <v>58</v>
      </c>
      <c r="M382">
        <v>58</v>
      </c>
      <c r="N382">
        <v>58</v>
      </c>
      <c r="O382">
        <v>58</v>
      </c>
      <c r="P382">
        <v>58</v>
      </c>
      <c r="Q382">
        <v>58</v>
      </c>
      <c r="R382">
        <v>58</v>
      </c>
      <c r="S382">
        <v>58</v>
      </c>
      <c r="T382">
        <v>58</v>
      </c>
      <c r="U382">
        <v>58</v>
      </c>
      <c r="V382">
        <v>58</v>
      </c>
      <c r="W382">
        <v>58</v>
      </c>
      <c r="X382">
        <v>58</v>
      </c>
      <c r="Y382">
        <v>58</v>
      </c>
      <c r="Z382">
        <v>58</v>
      </c>
      <c r="AA382">
        <v>58</v>
      </c>
      <c r="AB382">
        <v>58</v>
      </c>
      <c r="AC382">
        <v>58</v>
      </c>
      <c r="AD382">
        <v>58</v>
      </c>
      <c r="AE382">
        <v>58</v>
      </c>
      <c r="AF382">
        <v>0</v>
      </c>
      <c r="AG382">
        <v>0</v>
      </c>
      <c r="AH382">
        <v>0</v>
      </c>
      <c r="AI382">
        <v>0</v>
      </c>
      <c r="AJ382">
        <v>0</v>
      </c>
      <c r="AK382">
        <v>0</v>
      </c>
      <c r="AL382">
        <v>0</v>
      </c>
      <c r="AM382">
        <v>0</v>
      </c>
      <c r="AN382">
        <v>0</v>
      </c>
      <c r="AO382">
        <v>0</v>
      </c>
      <c r="AP382">
        <v>0</v>
      </c>
      <c r="AQ382">
        <v>0</v>
      </c>
      <c r="AR382">
        <v>0</v>
      </c>
      <c r="AS382">
        <v>0</v>
      </c>
      <c r="AT382">
        <v>0</v>
      </c>
      <c r="AU382">
        <v>0</v>
      </c>
      <c r="AV382">
        <v>0</v>
      </c>
      <c r="AW382">
        <v>0</v>
      </c>
      <c r="AX382">
        <v>0</v>
      </c>
      <c r="AY382">
        <v>0</v>
      </c>
      <c r="AZ382">
        <v>0</v>
      </c>
      <c r="BA382">
        <v>0</v>
      </c>
      <c r="BB382">
        <v>0</v>
      </c>
      <c r="BC382">
        <v>0</v>
      </c>
      <c r="BD382">
        <v>0</v>
      </c>
      <c r="BE382">
        <v>0</v>
      </c>
    </row>
    <row r="383" spans="4:57">
      <c r="D383" t="s">
        <v>267</v>
      </c>
      <c r="E383" t="s">
        <v>23</v>
      </c>
      <c r="F383" t="s">
        <v>19</v>
      </c>
      <c r="G383">
        <v>58</v>
      </c>
      <c r="H383">
        <v>58</v>
      </c>
      <c r="I383">
        <v>58</v>
      </c>
      <c r="J383">
        <v>58</v>
      </c>
      <c r="K383">
        <v>58</v>
      </c>
      <c r="L383">
        <v>58</v>
      </c>
      <c r="M383">
        <v>58</v>
      </c>
      <c r="N383">
        <v>58</v>
      </c>
      <c r="O383">
        <v>58</v>
      </c>
      <c r="P383">
        <v>58</v>
      </c>
      <c r="Q383">
        <v>58</v>
      </c>
      <c r="R383">
        <v>58</v>
      </c>
      <c r="S383">
        <v>58</v>
      </c>
      <c r="T383">
        <v>58</v>
      </c>
      <c r="U383">
        <v>58</v>
      </c>
      <c r="V383">
        <v>58</v>
      </c>
      <c r="W383">
        <v>58</v>
      </c>
      <c r="X383">
        <v>58</v>
      </c>
      <c r="Y383">
        <v>58</v>
      </c>
      <c r="Z383">
        <v>58</v>
      </c>
      <c r="AA383">
        <v>58</v>
      </c>
      <c r="AB383">
        <v>58</v>
      </c>
      <c r="AC383">
        <v>58</v>
      </c>
      <c r="AD383">
        <v>58</v>
      </c>
      <c r="AE383">
        <v>58</v>
      </c>
      <c r="AF383">
        <v>0</v>
      </c>
      <c r="AG383">
        <v>0</v>
      </c>
      <c r="AH383">
        <v>0</v>
      </c>
      <c r="AI383">
        <v>0</v>
      </c>
      <c r="AJ383">
        <v>0</v>
      </c>
      <c r="AK383">
        <v>0</v>
      </c>
      <c r="AL383">
        <v>0</v>
      </c>
      <c r="AM383">
        <v>0</v>
      </c>
      <c r="AN383">
        <v>0</v>
      </c>
      <c r="AO383">
        <v>0</v>
      </c>
      <c r="AP383">
        <v>0</v>
      </c>
      <c r="AQ383">
        <v>0</v>
      </c>
      <c r="AR383">
        <v>0</v>
      </c>
      <c r="AS383">
        <v>0</v>
      </c>
      <c r="AT383">
        <v>0</v>
      </c>
      <c r="AU383">
        <v>0</v>
      </c>
      <c r="AV383">
        <v>0</v>
      </c>
      <c r="AW383">
        <v>0</v>
      </c>
      <c r="AX383">
        <v>0</v>
      </c>
      <c r="AY383">
        <v>0</v>
      </c>
      <c r="AZ383">
        <v>0</v>
      </c>
      <c r="BA383">
        <v>0</v>
      </c>
      <c r="BB383">
        <v>0</v>
      </c>
      <c r="BC383">
        <v>0</v>
      </c>
      <c r="BD383">
        <v>0</v>
      </c>
      <c r="BE383">
        <v>0</v>
      </c>
    </row>
    <row r="384" spans="4:57">
      <c r="D384" t="s">
        <v>267</v>
      </c>
      <c r="E384" t="s">
        <v>24</v>
      </c>
      <c r="F384" t="s">
        <v>21</v>
      </c>
      <c r="G384">
        <v>58</v>
      </c>
      <c r="H384">
        <v>58</v>
      </c>
      <c r="I384">
        <v>58</v>
      </c>
      <c r="J384">
        <v>58</v>
      </c>
      <c r="K384">
        <v>58</v>
      </c>
      <c r="L384">
        <v>58</v>
      </c>
      <c r="M384">
        <v>58</v>
      </c>
      <c r="N384">
        <v>58</v>
      </c>
      <c r="O384">
        <v>58</v>
      </c>
      <c r="P384">
        <v>58</v>
      </c>
      <c r="Q384">
        <v>58</v>
      </c>
      <c r="R384">
        <v>58</v>
      </c>
      <c r="S384">
        <v>58</v>
      </c>
      <c r="T384">
        <v>58</v>
      </c>
      <c r="U384">
        <v>58</v>
      </c>
      <c r="V384">
        <v>58</v>
      </c>
      <c r="W384">
        <v>58</v>
      </c>
      <c r="X384">
        <v>58</v>
      </c>
      <c r="Y384">
        <v>58</v>
      </c>
      <c r="Z384">
        <v>58</v>
      </c>
      <c r="AA384">
        <v>58</v>
      </c>
      <c r="AB384">
        <v>58</v>
      </c>
      <c r="AC384">
        <v>58</v>
      </c>
      <c r="AD384">
        <v>58</v>
      </c>
      <c r="AE384">
        <v>58</v>
      </c>
      <c r="AF384">
        <v>0</v>
      </c>
      <c r="AG384">
        <v>0</v>
      </c>
      <c r="AH384">
        <v>0</v>
      </c>
      <c r="AI384">
        <v>0</v>
      </c>
      <c r="AJ384">
        <v>0</v>
      </c>
      <c r="AK384">
        <v>0</v>
      </c>
      <c r="AL384">
        <v>0</v>
      </c>
      <c r="AM384">
        <v>0</v>
      </c>
      <c r="AN384">
        <v>0</v>
      </c>
      <c r="AO384">
        <v>0</v>
      </c>
      <c r="AP384">
        <v>0</v>
      </c>
      <c r="AQ384">
        <v>0</v>
      </c>
      <c r="AR384">
        <v>0</v>
      </c>
      <c r="AS384">
        <v>0</v>
      </c>
      <c r="AT384">
        <v>0</v>
      </c>
      <c r="AU384">
        <v>0</v>
      </c>
      <c r="AV384">
        <v>0</v>
      </c>
      <c r="AW384">
        <v>0</v>
      </c>
      <c r="AX384">
        <v>0</v>
      </c>
      <c r="AY384">
        <v>0</v>
      </c>
      <c r="AZ384">
        <v>0</v>
      </c>
      <c r="BA384">
        <v>0</v>
      </c>
      <c r="BB384">
        <v>0</v>
      </c>
      <c r="BC384">
        <v>0</v>
      </c>
      <c r="BD384">
        <v>0</v>
      </c>
      <c r="BE384">
        <v>0</v>
      </c>
    </row>
    <row r="385" spans="4:57">
      <c r="D385" t="s">
        <v>267</v>
      </c>
      <c r="E385" t="s">
        <v>24</v>
      </c>
      <c r="F385" t="s">
        <v>20</v>
      </c>
      <c r="G385">
        <v>58</v>
      </c>
      <c r="H385">
        <v>58</v>
      </c>
      <c r="I385">
        <v>58</v>
      </c>
      <c r="J385">
        <v>58</v>
      </c>
      <c r="K385">
        <v>58</v>
      </c>
      <c r="L385">
        <v>58</v>
      </c>
      <c r="M385">
        <v>58</v>
      </c>
      <c r="N385">
        <v>58</v>
      </c>
      <c r="O385">
        <v>58</v>
      </c>
      <c r="P385">
        <v>58</v>
      </c>
      <c r="Q385">
        <v>58</v>
      </c>
      <c r="R385">
        <v>58</v>
      </c>
      <c r="S385">
        <v>58</v>
      </c>
      <c r="T385">
        <v>58</v>
      </c>
      <c r="U385">
        <v>58</v>
      </c>
      <c r="V385">
        <v>58</v>
      </c>
      <c r="W385">
        <v>58</v>
      </c>
      <c r="X385">
        <v>58</v>
      </c>
      <c r="Y385">
        <v>58</v>
      </c>
      <c r="Z385">
        <v>58</v>
      </c>
      <c r="AA385">
        <v>58</v>
      </c>
      <c r="AB385">
        <v>58</v>
      </c>
      <c r="AC385">
        <v>58</v>
      </c>
      <c r="AD385">
        <v>58</v>
      </c>
      <c r="AE385">
        <v>58</v>
      </c>
      <c r="AF385">
        <v>0</v>
      </c>
      <c r="AG385">
        <v>0</v>
      </c>
      <c r="AH385">
        <v>0</v>
      </c>
      <c r="AI385">
        <v>0</v>
      </c>
      <c r="AJ385">
        <v>0</v>
      </c>
      <c r="AK385">
        <v>0</v>
      </c>
      <c r="AL385">
        <v>0</v>
      </c>
      <c r="AM385">
        <v>0</v>
      </c>
      <c r="AN385">
        <v>0</v>
      </c>
      <c r="AO385">
        <v>0</v>
      </c>
      <c r="AP385">
        <v>0</v>
      </c>
      <c r="AQ385">
        <v>0</v>
      </c>
      <c r="AR385">
        <v>0</v>
      </c>
      <c r="AS385">
        <v>0</v>
      </c>
      <c r="AT385">
        <v>0</v>
      </c>
      <c r="AU385">
        <v>0</v>
      </c>
      <c r="AV385">
        <v>0</v>
      </c>
      <c r="AW385">
        <v>0</v>
      </c>
      <c r="AX385">
        <v>0</v>
      </c>
      <c r="AY385">
        <v>0</v>
      </c>
      <c r="AZ385">
        <v>0</v>
      </c>
      <c r="BA385">
        <v>0</v>
      </c>
      <c r="BB385">
        <v>0</v>
      </c>
      <c r="BC385">
        <v>0</v>
      </c>
      <c r="BD385">
        <v>0</v>
      </c>
      <c r="BE385">
        <v>0</v>
      </c>
    </row>
    <row r="386" spans="4:57">
      <c r="D386" t="s">
        <v>267</v>
      </c>
      <c r="E386" t="s">
        <v>24</v>
      </c>
      <c r="F386" t="s">
        <v>5</v>
      </c>
      <c r="G386">
        <v>58</v>
      </c>
      <c r="H386">
        <v>58</v>
      </c>
      <c r="I386">
        <v>58</v>
      </c>
      <c r="J386">
        <v>58</v>
      </c>
      <c r="K386">
        <v>58</v>
      </c>
      <c r="L386">
        <v>58</v>
      </c>
      <c r="M386">
        <v>58</v>
      </c>
      <c r="N386">
        <v>58</v>
      </c>
      <c r="O386">
        <v>58</v>
      </c>
      <c r="P386">
        <v>58</v>
      </c>
      <c r="Q386">
        <v>58</v>
      </c>
      <c r="R386">
        <v>58</v>
      </c>
      <c r="S386">
        <v>58</v>
      </c>
      <c r="T386">
        <v>58</v>
      </c>
      <c r="U386">
        <v>58</v>
      </c>
      <c r="V386">
        <v>58</v>
      </c>
      <c r="W386">
        <v>58</v>
      </c>
      <c r="X386">
        <v>58</v>
      </c>
      <c r="Y386">
        <v>58</v>
      </c>
      <c r="Z386">
        <v>58</v>
      </c>
      <c r="AA386">
        <v>58</v>
      </c>
      <c r="AB386">
        <v>58</v>
      </c>
      <c r="AC386">
        <v>58</v>
      </c>
      <c r="AD386">
        <v>58</v>
      </c>
      <c r="AE386">
        <v>58</v>
      </c>
      <c r="AF386">
        <v>0</v>
      </c>
      <c r="AG386">
        <v>0</v>
      </c>
      <c r="AH386">
        <v>0</v>
      </c>
      <c r="AI386">
        <v>0</v>
      </c>
      <c r="AJ386">
        <v>0</v>
      </c>
      <c r="AK386">
        <v>0</v>
      </c>
      <c r="AL386">
        <v>0</v>
      </c>
      <c r="AM386">
        <v>0</v>
      </c>
      <c r="AN386">
        <v>0</v>
      </c>
      <c r="AO386">
        <v>0</v>
      </c>
      <c r="AP386">
        <v>0</v>
      </c>
      <c r="AQ386">
        <v>0</v>
      </c>
      <c r="AR386">
        <v>0</v>
      </c>
      <c r="AS386">
        <v>0</v>
      </c>
      <c r="AT386">
        <v>0</v>
      </c>
      <c r="AU386">
        <v>0</v>
      </c>
      <c r="AV386">
        <v>0</v>
      </c>
      <c r="AW386">
        <v>0</v>
      </c>
      <c r="AX386">
        <v>0</v>
      </c>
      <c r="AY386">
        <v>0</v>
      </c>
      <c r="AZ386">
        <v>0</v>
      </c>
      <c r="BA386">
        <v>0</v>
      </c>
      <c r="BB386">
        <v>0</v>
      </c>
      <c r="BC386">
        <v>0</v>
      </c>
      <c r="BD386">
        <v>0</v>
      </c>
      <c r="BE386">
        <v>0</v>
      </c>
    </row>
    <row r="387" spans="4:57">
      <c r="D387" t="s">
        <v>267</v>
      </c>
      <c r="E387" t="s">
        <v>24</v>
      </c>
      <c r="F387" t="s">
        <v>19</v>
      </c>
      <c r="G387">
        <v>58</v>
      </c>
      <c r="H387">
        <v>58</v>
      </c>
      <c r="I387">
        <v>58</v>
      </c>
      <c r="J387">
        <v>58</v>
      </c>
      <c r="K387">
        <v>58</v>
      </c>
      <c r="L387">
        <v>58</v>
      </c>
      <c r="M387">
        <v>58</v>
      </c>
      <c r="N387">
        <v>58</v>
      </c>
      <c r="O387">
        <v>58</v>
      </c>
      <c r="P387">
        <v>58</v>
      </c>
      <c r="Q387">
        <v>58</v>
      </c>
      <c r="R387">
        <v>58</v>
      </c>
      <c r="S387">
        <v>58</v>
      </c>
      <c r="T387">
        <v>58</v>
      </c>
      <c r="U387">
        <v>58</v>
      </c>
      <c r="V387">
        <v>58</v>
      </c>
      <c r="W387">
        <v>58</v>
      </c>
      <c r="X387">
        <v>58</v>
      </c>
      <c r="Y387">
        <v>58</v>
      </c>
      <c r="Z387">
        <v>58</v>
      </c>
      <c r="AA387">
        <v>58</v>
      </c>
      <c r="AB387">
        <v>58</v>
      </c>
      <c r="AC387">
        <v>58</v>
      </c>
      <c r="AD387">
        <v>58</v>
      </c>
      <c r="AE387">
        <v>58</v>
      </c>
      <c r="AF387">
        <v>0</v>
      </c>
      <c r="AG387">
        <v>0</v>
      </c>
      <c r="AH387">
        <v>0</v>
      </c>
      <c r="AI387">
        <v>0</v>
      </c>
      <c r="AJ387">
        <v>0</v>
      </c>
      <c r="AK387">
        <v>0</v>
      </c>
      <c r="AL387">
        <v>0</v>
      </c>
      <c r="AM387">
        <v>0</v>
      </c>
      <c r="AN387">
        <v>0</v>
      </c>
      <c r="AO387">
        <v>0</v>
      </c>
      <c r="AP387">
        <v>0</v>
      </c>
      <c r="AQ387">
        <v>0</v>
      </c>
      <c r="AR387">
        <v>0</v>
      </c>
      <c r="AS387">
        <v>0</v>
      </c>
      <c r="AT387">
        <v>0</v>
      </c>
      <c r="AU387">
        <v>0</v>
      </c>
      <c r="AV387">
        <v>0</v>
      </c>
      <c r="AW387">
        <v>0</v>
      </c>
      <c r="AX387">
        <v>0</v>
      </c>
      <c r="AY387">
        <v>0</v>
      </c>
      <c r="AZ387">
        <v>0</v>
      </c>
      <c r="BA387">
        <v>0</v>
      </c>
      <c r="BB387">
        <v>0</v>
      </c>
      <c r="BC387">
        <v>0</v>
      </c>
      <c r="BD387">
        <v>0</v>
      </c>
      <c r="BE387">
        <v>0</v>
      </c>
    </row>
    <row r="389" spans="4:57">
      <c r="D389" t="s">
        <v>267</v>
      </c>
      <c r="E389" t="s">
        <v>249</v>
      </c>
      <c r="F389" t="s">
        <v>242</v>
      </c>
      <c r="G389">
        <v>1985</v>
      </c>
      <c r="H389">
        <v>1986</v>
      </c>
      <c r="I389">
        <v>1987</v>
      </c>
      <c r="J389">
        <v>1988</v>
      </c>
      <c r="K389">
        <v>1989</v>
      </c>
      <c r="L389">
        <v>1990</v>
      </c>
      <c r="M389">
        <v>1991</v>
      </c>
      <c r="N389">
        <v>1992</v>
      </c>
      <c r="O389">
        <v>1993</v>
      </c>
      <c r="P389">
        <v>1994</v>
      </c>
      <c r="Q389">
        <v>1995</v>
      </c>
      <c r="R389">
        <v>1996</v>
      </c>
      <c r="S389">
        <v>1997</v>
      </c>
      <c r="T389">
        <v>1998</v>
      </c>
      <c r="U389">
        <v>1999</v>
      </c>
      <c r="V389">
        <v>2000</v>
      </c>
      <c r="W389">
        <v>2001</v>
      </c>
      <c r="X389">
        <v>2002</v>
      </c>
      <c r="Y389">
        <v>2003</v>
      </c>
      <c r="Z389">
        <v>2004</v>
      </c>
      <c r="AA389">
        <v>2005</v>
      </c>
      <c r="AB389">
        <v>2006</v>
      </c>
      <c r="AC389">
        <v>2007</v>
      </c>
      <c r="AD389">
        <v>2008</v>
      </c>
      <c r="AE389">
        <v>2009</v>
      </c>
      <c r="AF389">
        <v>2010</v>
      </c>
      <c r="AG389">
        <v>2011</v>
      </c>
      <c r="AH389">
        <v>2012</v>
      </c>
      <c r="AI389">
        <v>2013</v>
      </c>
      <c r="AJ389">
        <v>2014</v>
      </c>
      <c r="AK389">
        <v>2015</v>
      </c>
      <c r="AL389">
        <v>2016</v>
      </c>
      <c r="AM389">
        <v>2017</v>
      </c>
      <c r="AN389">
        <v>2018</v>
      </c>
      <c r="AO389">
        <v>2019</v>
      </c>
      <c r="AP389">
        <v>2020</v>
      </c>
      <c r="AQ389">
        <v>2021</v>
      </c>
      <c r="AR389">
        <v>2022</v>
      </c>
      <c r="AS389">
        <v>2023</v>
      </c>
      <c r="AT389">
        <v>2024</v>
      </c>
      <c r="AU389">
        <v>2025</v>
      </c>
      <c r="AV389">
        <v>2026</v>
      </c>
      <c r="AW389">
        <v>2027</v>
      </c>
      <c r="AX389">
        <v>2028</v>
      </c>
      <c r="AY389">
        <v>2029</v>
      </c>
      <c r="AZ389">
        <v>2030</v>
      </c>
      <c r="BA389">
        <v>2031</v>
      </c>
      <c r="BB389">
        <v>2032</v>
      </c>
      <c r="BC389">
        <v>2033</v>
      </c>
      <c r="BD389">
        <v>2034</v>
      </c>
      <c r="BE389">
        <v>2035</v>
      </c>
    </row>
    <row r="390" spans="4:57">
      <c r="D390" t="s">
        <v>267</v>
      </c>
      <c r="E390" t="s">
        <v>22</v>
      </c>
      <c r="F390" t="s">
        <v>21</v>
      </c>
      <c r="G390">
        <v>8.7680919999999993</v>
      </c>
      <c r="H390">
        <v>9.3506228106666676</v>
      </c>
      <c r="I390">
        <v>9.9368582940000021</v>
      </c>
      <c r="J390">
        <v>10.536005348250004</v>
      </c>
      <c r="K390">
        <v>11.170055560333338</v>
      </c>
      <c r="L390">
        <v>11.860961901250004</v>
      </c>
      <c r="M390">
        <v>12.608142631000007</v>
      </c>
      <c r="N390">
        <v>13.481511089750009</v>
      </c>
      <c r="O390">
        <v>14.42753195800001</v>
      </c>
      <c r="P390">
        <v>15.43085779775001</v>
      </c>
      <c r="Q390">
        <v>16.406695890833348</v>
      </c>
      <c r="R390">
        <v>17.44671237108335</v>
      </c>
      <c r="S390">
        <v>18.496977953999998</v>
      </c>
      <c r="T390">
        <v>18.944265252446431</v>
      </c>
      <c r="U390">
        <v>19.386430218750004</v>
      </c>
      <c r="V390">
        <v>19.781048040857144</v>
      </c>
      <c r="W390">
        <v>20.163254151928573</v>
      </c>
      <c r="X390">
        <v>20.603854656785717</v>
      </c>
      <c r="Y390">
        <v>21.14769613210715</v>
      </c>
      <c r="Z390">
        <v>21.787599605625008</v>
      </c>
      <c r="AA390">
        <v>22.596109170285718</v>
      </c>
      <c r="AB390">
        <v>18.565978474285714</v>
      </c>
      <c r="AC390">
        <v>14.07700076342857</v>
      </c>
      <c r="AD390">
        <v>9.3338639039999975</v>
      </c>
      <c r="AE390">
        <v>4.4598523314285714</v>
      </c>
      <c r="AF390">
        <v>0</v>
      </c>
      <c r="AG390">
        <v>0</v>
      </c>
      <c r="AH390">
        <v>0</v>
      </c>
      <c r="AI390">
        <v>0</v>
      </c>
      <c r="AJ390">
        <v>0</v>
      </c>
      <c r="AK390">
        <v>0</v>
      </c>
      <c r="AL390">
        <v>0</v>
      </c>
      <c r="AM390">
        <v>0</v>
      </c>
      <c r="AN390">
        <v>0</v>
      </c>
      <c r="AO390">
        <v>0</v>
      </c>
      <c r="AP390">
        <v>0</v>
      </c>
      <c r="AQ390">
        <v>0</v>
      </c>
      <c r="AR390">
        <v>0</v>
      </c>
      <c r="AS390">
        <v>0</v>
      </c>
      <c r="AT390">
        <v>0</v>
      </c>
      <c r="AU390">
        <v>0</v>
      </c>
      <c r="AV390">
        <v>0</v>
      </c>
      <c r="AW390">
        <v>0</v>
      </c>
      <c r="AX390">
        <v>0</v>
      </c>
      <c r="AY390">
        <v>0</v>
      </c>
      <c r="AZ390">
        <v>0</v>
      </c>
      <c r="BA390">
        <v>0</v>
      </c>
      <c r="BB390">
        <v>0</v>
      </c>
      <c r="BC390">
        <v>0</v>
      </c>
      <c r="BD390">
        <v>0</v>
      </c>
      <c r="BE390">
        <v>0</v>
      </c>
    </row>
    <row r="391" spans="4:57">
      <c r="D391" t="s">
        <v>267</v>
      </c>
      <c r="E391" t="s">
        <v>22</v>
      </c>
      <c r="F391" t="s">
        <v>20</v>
      </c>
      <c r="G391">
        <v>7.2898691999999992</v>
      </c>
      <c r="H391">
        <v>7.7309298481333331</v>
      </c>
      <c r="I391">
        <v>8.1704315698500007</v>
      </c>
      <c r="J391">
        <v>8.6094165722250029</v>
      </c>
      <c r="K391">
        <v>9.0495908211000025</v>
      </c>
      <c r="L391">
        <v>9.5005519950416701</v>
      </c>
      <c r="M391">
        <v>9.9709923191500049</v>
      </c>
      <c r="N391">
        <v>10.490548209541672</v>
      </c>
      <c r="O391">
        <v>11.024318130933338</v>
      </c>
      <c r="P391">
        <v>11.579957850600007</v>
      </c>
      <c r="Q391">
        <v>12.121344563750011</v>
      </c>
      <c r="R391">
        <v>12.655865484850011</v>
      </c>
      <c r="S391">
        <v>13.191915235200002</v>
      </c>
      <c r="T391">
        <v>13.241683425700003</v>
      </c>
      <c r="U391">
        <v>13.296106700446433</v>
      </c>
      <c r="V391">
        <v>13.346120403444647</v>
      </c>
      <c r="W391">
        <v>13.406287230778579</v>
      </c>
      <c r="X391">
        <v>13.487111456028581</v>
      </c>
      <c r="Y391">
        <v>13.588114902492867</v>
      </c>
      <c r="Z391">
        <v>13.751123819687511</v>
      </c>
      <c r="AA391">
        <v>13.908914562742863</v>
      </c>
      <c r="AB391">
        <v>11.234088870857148</v>
      </c>
      <c r="AC391">
        <v>8.4618455172571441</v>
      </c>
      <c r="AD391">
        <v>5.5922998424000001</v>
      </c>
      <c r="AE391">
        <v>2.6654218171428581</v>
      </c>
      <c r="AF391">
        <v>0</v>
      </c>
      <c r="AG391">
        <v>0</v>
      </c>
      <c r="AH391">
        <v>0</v>
      </c>
      <c r="AI391">
        <v>0</v>
      </c>
      <c r="AJ391">
        <v>0</v>
      </c>
      <c r="AK391">
        <v>0</v>
      </c>
      <c r="AL391">
        <v>0</v>
      </c>
      <c r="AM391">
        <v>0</v>
      </c>
      <c r="AN391">
        <v>0</v>
      </c>
      <c r="AO391">
        <v>0</v>
      </c>
      <c r="AP391">
        <v>0</v>
      </c>
      <c r="AQ391">
        <v>0</v>
      </c>
      <c r="AR391">
        <v>0</v>
      </c>
      <c r="AS391">
        <v>0</v>
      </c>
      <c r="AT391">
        <v>0</v>
      </c>
      <c r="AU391">
        <v>0</v>
      </c>
      <c r="AV391">
        <v>0</v>
      </c>
      <c r="AW391">
        <v>0</v>
      </c>
      <c r="AX391">
        <v>0</v>
      </c>
      <c r="AY391">
        <v>0</v>
      </c>
      <c r="AZ391">
        <v>0</v>
      </c>
      <c r="BA391">
        <v>0</v>
      </c>
      <c r="BB391">
        <v>0</v>
      </c>
      <c r="BC391">
        <v>0</v>
      </c>
      <c r="BD391">
        <v>0</v>
      </c>
      <c r="BE391">
        <v>0</v>
      </c>
    </row>
    <row r="392" spans="4:57">
      <c r="D392" t="s">
        <v>267</v>
      </c>
      <c r="E392" t="s">
        <v>22</v>
      </c>
      <c r="F392" t="s">
        <v>5</v>
      </c>
      <c r="G392">
        <v>24.766957000000001</v>
      </c>
      <c r="H392">
        <v>26.377698386083335</v>
      </c>
      <c r="I392">
        <v>28.051160899666669</v>
      </c>
      <c r="J392">
        <v>29.788601074500008</v>
      </c>
      <c r="K392">
        <v>31.631613120000011</v>
      </c>
      <c r="L392">
        <v>33.593250066666677</v>
      </c>
      <c r="M392">
        <v>35.553041579000016</v>
      </c>
      <c r="N392">
        <v>37.654599501916692</v>
      </c>
      <c r="O392">
        <v>39.88313635600003</v>
      </c>
      <c r="P392">
        <v>42.198581326000024</v>
      </c>
      <c r="Q392">
        <v>44.5212496691667</v>
      </c>
      <c r="R392">
        <v>46.973371211416705</v>
      </c>
      <c r="S392">
        <v>49.432234722000004</v>
      </c>
      <c r="T392">
        <v>50.106957165142866</v>
      </c>
      <c r="U392">
        <v>50.735544924107153</v>
      </c>
      <c r="V392">
        <v>51.300140194017864</v>
      </c>
      <c r="W392">
        <v>51.88278032242858</v>
      </c>
      <c r="X392">
        <v>52.52946199442858</v>
      </c>
      <c r="Y392">
        <v>53.230296931392878</v>
      </c>
      <c r="Z392">
        <v>54.013617297500019</v>
      </c>
      <c r="AA392">
        <v>54.922081984000002</v>
      </c>
      <c r="AB392">
        <v>44.481030062857144</v>
      </c>
      <c r="AC392">
        <v>33.50733630171429</v>
      </c>
      <c r="AD392">
        <v>22.104081183999998</v>
      </c>
      <c r="AE392">
        <v>10.518705933714285</v>
      </c>
      <c r="AF392">
        <v>0</v>
      </c>
      <c r="AG392">
        <v>0</v>
      </c>
      <c r="AH392">
        <v>0</v>
      </c>
      <c r="AI392">
        <v>0</v>
      </c>
      <c r="AJ392">
        <v>0</v>
      </c>
      <c r="AK392">
        <v>0</v>
      </c>
      <c r="AL392">
        <v>0</v>
      </c>
      <c r="AM392">
        <v>0</v>
      </c>
      <c r="AN392">
        <v>0</v>
      </c>
      <c r="AO392">
        <v>0</v>
      </c>
      <c r="AP392">
        <v>0</v>
      </c>
      <c r="AQ392">
        <v>0</v>
      </c>
      <c r="AR392">
        <v>0</v>
      </c>
      <c r="AS392">
        <v>0</v>
      </c>
      <c r="AT392">
        <v>0</v>
      </c>
      <c r="AU392">
        <v>0</v>
      </c>
      <c r="AV392">
        <v>0</v>
      </c>
      <c r="AW392">
        <v>0</v>
      </c>
      <c r="AX392">
        <v>0</v>
      </c>
      <c r="AY392">
        <v>0</v>
      </c>
      <c r="AZ392">
        <v>0</v>
      </c>
      <c r="BA392">
        <v>0</v>
      </c>
      <c r="BB392">
        <v>0</v>
      </c>
      <c r="BC392">
        <v>0</v>
      </c>
      <c r="BD392">
        <v>0</v>
      </c>
      <c r="BE392">
        <v>0</v>
      </c>
    </row>
    <row r="393" spans="4:57">
      <c r="D393" t="s">
        <v>267</v>
      </c>
      <c r="E393" t="s">
        <v>22</v>
      </c>
      <c r="F393" t="s">
        <v>19</v>
      </c>
      <c r="G393">
        <v>39.010393999999998</v>
      </c>
      <c r="H393">
        <v>41.800178460833337</v>
      </c>
      <c r="I393">
        <v>44.706342033833337</v>
      </c>
      <c r="J393">
        <v>47.719792298250013</v>
      </c>
      <c r="K393">
        <v>50.971071620666692</v>
      </c>
      <c r="L393">
        <v>54.415324451666685</v>
      </c>
      <c r="M393">
        <v>57.790160466000025</v>
      </c>
      <c r="N393">
        <v>61.553823924916706</v>
      </c>
      <c r="O393">
        <v>65.457136173333382</v>
      </c>
      <c r="P393">
        <v>69.504119279250034</v>
      </c>
      <c r="Q393">
        <v>73.389881940833391</v>
      </c>
      <c r="R393">
        <v>77.383760072750064</v>
      </c>
      <c r="S393">
        <v>81.48055496100001</v>
      </c>
      <c r="T393">
        <v>82.633358200339288</v>
      </c>
      <c r="U393">
        <v>83.698082785714305</v>
      </c>
      <c r="V393">
        <v>84.620750896982145</v>
      </c>
      <c r="W393">
        <v>85.568531714642873</v>
      </c>
      <c r="X393">
        <v>86.700634366107167</v>
      </c>
      <c r="Y393">
        <v>88.019596422321456</v>
      </c>
      <c r="Z393">
        <v>89.425670562500031</v>
      </c>
      <c r="AA393">
        <v>91.004557634285717</v>
      </c>
      <c r="AB393">
        <v>73.824696137142865</v>
      </c>
      <c r="AC393">
        <v>55.746621517714281</v>
      </c>
      <c r="AD393">
        <v>36.870877471999989</v>
      </c>
      <c r="AE393">
        <v>17.584967501714285</v>
      </c>
      <c r="AF393">
        <v>0</v>
      </c>
      <c r="AG393">
        <v>0</v>
      </c>
      <c r="AH393">
        <v>0</v>
      </c>
      <c r="AI393">
        <v>0</v>
      </c>
      <c r="AJ393">
        <v>0</v>
      </c>
      <c r="AK393">
        <v>0</v>
      </c>
      <c r="AL393">
        <v>0</v>
      </c>
      <c r="AM393">
        <v>0</v>
      </c>
      <c r="AN393">
        <v>0</v>
      </c>
      <c r="AO393">
        <v>0</v>
      </c>
      <c r="AP393">
        <v>0</v>
      </c>
      <c r="AQ393">
        <v>0</v>
      </c>
      <c r="AR393">
        <v>0</v>
      </c>
      <c r="AS393">
        <v>0</v>
      </c>
      <c r="AT393">
        <v>0</v>
      </c>
      <c r="AU393">
        <v>0</v>
      </c>
      <c r="AV393">
        <v>0</v>
      </c>
      <c r="AW393">
        <v>0</v>
      </c>
      <c r="AX393">
        <v>0</v>
      </c>
      <c r="AY393">
        <v>0</v>
      </c>
      <c r="AZ393">
        <v>0</v>
      </c>
      <c r="BA393">
        <v>0</v>
      </c>
      <c r="BB393">
        <v>0</v>
      </c>
      <c r="BC393">
        <v>0</v>
      </c>
      <c r="BD393">
        <v>0</v>
      </c>
      <c r="BE393">
        <v>0</v>
      </c>
    </row>
    <row r="394" spans="4:57">
      <c r="D394" t="s">
        <v>267</v>
      </c>
      <c r="E394" t="s">
        <v>23</v>
      </c>
      <c r="F394" t="s">
        <v>21</v>
      </c>
      <c r="G394">
        <v>1.0223949999999999</v>
      </c>
      <c r="H394">
        <v>1.1028336920000001</v>
      </c>
      <c r="I394">
        <v>1.1750832480000002</v>
      </c>
      <c r="J394">
        <v>1.242198296</v>
      </c>
      <c r="K394">
        <v>1.3291491120000003</v>
      </c>
      <c r="L394">
        <v>1.4222829600000002</v>
      </c>
      <c r="M394">
        <v>1.5116850880000006</v>
      </c>
      <c r="N394">
        <v>1.6288765240000005</v>
      </c>
      <c r="O394">
        <v>1.7744165040000004</v>
      </c>
      <c r="P394">
        <v>1.9504787520000006</v>
      </c>
      <c r="Q394">
        <v>2.1016903200000008</v>
      </c>
      <c r="R394">
        <v>2.2461207600000006</v>
      </c>
      <c r="S394">
        <v>2.3761815840000002</v>
      </c>
      <c r="T394">
        <v>2.3952551772994011</v>
      </c>
      <c r="U394">
        <v>2.4250796422634733</v>
      </c>
      <c r="V394">
        <v>2.4387576586227548</v>
      </c>
      <c r="W394">
        <v>2.4733014705389222</v>
      </c>
      <c r="X394">
        <v>2.5152888975688623</v>
      </c>
      <c r="Y394">
        <v>2.5593776239640724</v>
      </c>
      <c r="Z394">
        <v>2.5963766187724553</v>
      </c>
      <c r="AA394">
        <v>2.624479856287425</v>
      </c>
      <c r="AB394">
        <v>2.0877445255196414</v>
      </c>
      <c r="AC394">
        <v>1.5176434596357025</v>
      </c>
      <c r="AD394">
        <v>0.90760097932407435</v>
      </c>
      <c r="AE394">
        <v>0.28372810471204185</v>
      </c>
      <c r="AF394">
        <v>0</v>
      </c>
      <c r="AG394">
        <v>0</v>
      </c>
      <c r="AH394">
        <v>0</v>
      </c>
      <c r="AI394">
        <v>0</v>
      </c>
      <c r="AJ394">
        <v>0</v>
      </c>
      <c r="AK394">
        <v>0</v>
      </c>
      <c r="AL394">
        <v>0</v>
      </c>
      <c r="AM394">
        <v>0</v>
      </c>
      <c r="AN394">
        <v>0</v>
      </c>
      <c r="AO394">
        <v>0</v>
      </c>
      <c r="AP394">
        <v>0</v>
      </c>
      <c r="AQ394">
        <v>0</v>
      </c>
      <c r="AR394">
        <v>0</v>
      </c>
      <c r="AS394">
        <v>0</v>
      </c>
      <c r="AT394">
        <v>0</v>
      </c>
      <c r="AU394">
        <v>0</v>
      </c>
      <c r="AV394">
        <v>0</v>
      </c>
      <c r="AW394">
        <v>0</v>
      </c>
      <c r="AX394">
        <v>0</v>
      </c>
      <c r="AY394">
        <v>0</v>
      </c>
      <c r="AZ394">
        <v>0</v>
      </c>
      <c r="BA394">
        <v>0</v>
      </c>
      <c r="BB394">
        <v>0</v>
      </c>
      <c r="BC394">
        <v>0</v>
      </c>
      <c r="BD394">
        <v>0</v>
      </c>
      <c r="BE394">
        <v>0</v>
      </c>
    </row>
    <row r="395" spans="4:57">
      <c r="D395" t="s">
        <v>267</v>
      </c>
      <c r="E395" t="s">
        <v>23</v>
      </c>
      <c r="F395" t="s">
        <v>20</v>
      </c>
      <c r="G395">
        <v>1.0381130000000001</v>
      </c>
      <c r="H395">
        <v>1.1073793840000001</v>
      </c>
      <c r="I395">
        <v>1.1671432800000003</v>
      </c>
      <c r="J395">
        <v>1.2309677560000001</v>
      </c>
      <c r="K395">
        <v>1.2905438480000002</v>
      </c>
      <c r="L395">
        <v>1.3569129000000002</v>
      </c>
      <c r="M395">
        <v>1.4310613760000004</v>
      </c>
      <c r="N395">
        <v>1.4990141760000004</v>
      </c>
      <c r="O395">
        <v>1.5771861120000001</v>
      </c>
      <c r="P395">
        <v>1.6692481200000004</v>
      </c>
      <c r="Q395">
        <v>1.7701646400000006</v>
      </c>
      <c r="R395">
        <v>1.8838329240000007</v>
      </c>
      <c r="S395">
        <v>1.9862267040000001</v>
      </c>
      <c r="T395">
        <v>1.9970294266227546</v>
      </c>
      <c r="U395">
        <v>2.0040579162874255</v>
      </c>
      <c r="V395">
        <v>2.0092340533532935</v>
      </c>
      <c r="W395">
        <v>2.0113036388742516</v>
      </c>
      <c r="X395">
        <v>2.0316639672095809</v>
      </c>
      <c r="Y395">
        <v>2.0448959229341321</v>
      </c>
      <c r="Z395">
        <v>2.056582817179641</v>
      </c>
      <c r="AA395">
        <v>2.0680827305389222</v>
      </c>
      <c r="AB395">
        <v>1.6307663467880993</v>
      </c>
      <c r="AC395">
        <v>1.1756692808728095</v>
      </c>
      <c r="AD395">
        <v>0.7012527098943474</v>
      </c>
      <c r="AE395">
        <v>0.21850877486910991</v>
      </c>
      <c r="AF395">
        <v>0</v>
      </c>
      <c r="AG395">
        <v>0</v>
      </c>
      <c r="AH395">
        <v>0</v>
      </c>
      <c r="AI395">
        <v>0</v>
      </c>
      <c r="AJ395">
        <v>0</v>
      </c>
      <c r="AK395">
        <v>0</v>
      </c>
      <c r="AL395">
        <v>0</v>
      </c>
      <c r="AM395">
        <v>0</v>
      </c>
      <c r="AN395">
        <v>0</v>
      </c>
      <c r="AO395">
        <v>0</v>
      </c>
      <c r="AP395">
        <v>0</v>
      </c>
      <c r="AQ395">
        <v>0</v>
      </c>
      <c r="AR395">
        <v>0</v>
      </c>
      <c r="AS395">
        <v>0</v>
      </c>
      <c r="AT395">
        <v>0</v>
      </c>
      <c r="AU395">
        <v>0</v>
      </c>
      <c r="AV395">
        <v>0</v>
      </c>
      <c r="AW395">
        <v>0</v>
      </c>
      <c r="AX395">
        <v>0</v>
      </c>
      <c r="AY395">
        <v>0</v>
      </c>
      <c r="AZ395">
        <v>0</v>
      </c>
      <c r="BA395">
        <v>0</v>
      </c>
      <c r="BB395">
        <v>0</v>
      </c>
      <c r="BC395">
        <v>0</v>
      </c>
      <c r="BD395">
        <v>0</v>
      </c>
      <c r="BE395">
        <v>0</v>
      </c>
    </row>
    <row r="396" spans="4:57">
      <c r="D396" t="s">
        <v>267</v>
      </c>
      <c r="E396" t="s">
        <v>23</v>
      </c>
      <c r="F396" t="s">
        <v>5</v>
      </c>
      <c r="G396">
        <v>5.074884</v>
      </c>
      <c r="H396">
        <v>5.4441526000000007</v>
      </c>
      <c r="I396">
        <v>5.8339555200000017</v>
      </c>
      <c r="J396">
        <v>6.2480355000000003</v>
      </c>
      <c r="K396">
        <v>6.8840332240000004</v>
      </c>
      <c r="L396">
        <v>7.5004927200000013</v>
      </c>
      <c r="M396">
        <v>7.9548475520000022</v>
      </c>
      <c r="N396">
        <v>8.4200879400000037</v>
      </c>
      <c r="O396">
        <v>8.9057960640000005</v>
      </c>
      <c r="P396">
        <v>9.5116916720000013</v>
      </c>
      <c r="Q396">
        <v>10.234626640000002</v>
      </c>
      <c r="R396">
        <v>11.067854640000004</v>
      </c>
      <c r="S396">
        <v>11.870122936000001</v>
      </c>
      <c r="T396">
        <v>12.079979057131737</v>
      </c>
      <c r="U396">
        <v>12.178100397544911</v>
      </c>
      <c r="V396">
        <v>12.167801753443115</v>
      </c>
      <c r="W396">
        <v>12.177038334538922</v>
      </c>
      <c r="X396">
        <v>12.175356455227547</v>
      </c>
      <c r="Y396">
        <v>12.21898369142515</v>
      </c>
      <c r="Z396">
        <v>12.260537022664671</v>
      </c>
      <c r="AA396">
        <v>12.278810467065869</v>
      </c>
      <c r="AB396">
        <v>9.7051335307552442</v>
      </c>
      <c r="AC396">
        <v>6.9877957867511054</v>
      </c>
      <c r="AD396">
        <v>4.1803190425431858</v>
      </c>
      <c r="AE396">
        <v>1.3040592460732983</v>
      </c>
      <c r="AF396">
        <v>0</v>
      </c>
      <c r="AG396">
        <v>0</v>
      </c>
      <c r="AH396">
        <v>0</v>
      </c>
      <c r="AI396">
        <v>0</v>
      </c>
      <c r="AJ396">
        <v>0</v>
      </c>
      <c r="AK396">
        <v>0</v>
      </c>
      <c r="AL396">
        <v>0</v>
      </c>
      <c r="AM396">
        <v>0</v>
      </c>
      <c r="AN396">
        <v>0</v>
      </c>
      <c r="AO396">
        <v>0</v>
      </c>
      <c r="AP396">
        <v>0</v>
      </c>
      <c r="AQ396">
        <v>0</v>
      </c>
      <c r="AR396">
        <v>0</v>
      </c>
      <c r="AS396">
        <v>0</v>
      </c>
      <c r="AT396">
        <v>0</v>
      </c>
      <c r="AU396">
        <v>0</v>
      </c>
      <c r="AV396">
        <v>0</v>
      </c>
      <c r="AW396">
        <v>0</v>
      </c>
      <c r="AX396">
        <v>0</v>
      </c>
      <c r="AY396">
        <v>0</v>
      </c>
      <c r="AZ396">
        <v>0</v>
      </c>
      <c r="BA396">
        <v>0</v>
      </c>
      <c r="BB396">
        <v>0</v>
      </c>
      <c r="BC396">
        <v>0</v>
      </c>
      <c r="BD396">
        <v>0</v>
      </c>
      <c r="BE396">
        <v>0</v>
      </c>
    </row>
    <row r="397" spans="4:57">
      <c r="D397" t="s">
        <v>267</v>
      </c>
      <c r="E397" t="s">
        <v>23</v>
      </c>
      <c r="F397" t="s">
        <v>19</v>
      </c>
      <c r="G397">
        <v>9.6199089999999998</v>
      </c>
      <c r="H397">
        <v>10.603329972000001</v>
      </c>
      <c r="I397">
        <v>11.652127152000002</v>
      </c>
      <c r="J397">
        <v>12.875495632000002</v>
      </c>
      <c r="K397">
        <v>14.154154120000001</v>
      </c>
      <c r="L397">
        <v>15.440927040000004</v>
      </c>
      <c r="M397">
        <v>16.412156992000003</v>
      </c>
      <c r="N397">
        <v>17.401079960000004</v>
      </c>
      <c r="O397">
        <v>18.407307576000004</v>
      </c>
      <c r="P397">
        <v>19.517048256000006</v>
      </c>
      <c r="Q397">
        <v>20.674489760000004</v>
      </c>
      <c r="R397">
        <v>21.92810152800001</v>
      </c>
      <c r="S397">
        <v>23.213053248000005</v>
      </c>
      <c r="T397">
        <v>23.532581809119765</v>
      </c>
      <c r="U397">
        <v>23.800490612311382</v>
      </c>
      <c r="V397">
        <v>23.984039520628741</v>
      </c>
      <c r="W397">
        <v>24.124102632694612</v>
      </c>
      <c r="X397">
        <v>24.131346615976049</v>
      </c>
      <c r="Y397">
        <v>24.125312818323355</v>
      </c>
      <c r="Z397">
        <v>24.148158175760482</v>
      </c>
      <c r="AA397">
        <v>24.192012550898202</v>
      </c>
      <c r="AB397">
        <v>19.099413731745933</v>
      </c>
      <c r="AC397">
        <v>13.832601017023546</v>
      </c>
      <c r="AD397">
        <v>8.3145288056086777</v>
      </c>
      <c r="AE397">
        <v>2.5963041047120416</v>
      </c>
      <c r="AF397">
        <v>0</v>
      </c>
      <c r="AG397">
        <v>0</v>
      </c>
      <c r="AH397">
        <v>0</v>
      </c>
      <c r="AI397">
        <v>0</v>
      </c>
      <c r="AJ397">
        <v>0</v>
      </c>
      <c r="AK397">
        <v>0</v>
      </c>
      <c r="AL397">
        <v>0</v>
      </c>
      <c r="AM397">
        <v>0</v>
      </c>
      <c r="AN397">
        <v>0</v>
      </c>
      <c r="AO397">
        <v>0</v>
      </c>
      <c r="AP397">
        <v>0</v>
      </c>
      <c r="AQ397">
        <v>0</v>
      </c>
      <c r="AR397">
        <v>0</v>
      </c>
      <c r="AS397">
        <v>0</v>
      </c>
      <c r="AT397">
        <v>0</v>
      </c>
      <c r="AU397">
        <v>0</v>
      </c>
      <c r="AV397">
        <v>0</v>
      </c>
      <c r="AW397">
        <v>0</v>
      </c>
      <c r="AX397">
        <v>0</v>
      </c>
      <c r="AY397">
        <v>0</v>
      </c>
      <c r="AZ397">
        <v>0</v>
      </c>
      <c r="BA397">
        <v>0</v>
      </c>
      <c r="BB397">
        <v>0</v>
      </c>
      <c r="BC397">
        <v>0</v>
      </c>
      <c r="BD397">
        <v>0</v>
      </c>
      <c r="BE397">
        <v>0</v>
      </c>
    </row>
    <row r="398" spans="4:57">
      <c r="D398" t="s">
        <v>267</v>
      </c>
      <c r="E398" t="s">
        <v>24</v>
      </c>
      <c r="F398" t="s">
        <v>21</v>
      </c>
      <c r="G398">
        <v>1.400671</v>
      </c>
      <c r="H398">
        <v>1.5173587494999998</v>
      </c>
      <c r="I398">
        <v>1.6295645006666664</v>
      </c>
      <c r="J398">
        <v>1.7429021169999999</v>
      </c>
      <c r="K398">
        <v>1.8631748513333333</v>
      </c>
      <c r="L398">
        <v>1.9905839974999999</v>
      </c>
      <c r="M398">
        <v>2.131912206</v>
      </c>
      <c r="N398">
        <v>2.3029272456666665</v>
      </c>
      <c r="O398">
        <v>2.5280165746666663</v>
      </c>
      <c r="P398">
        <v>2.8064006294999992</v>
      </c>
      <c r="Q398">
        <v>3.0726911333333322</v>
      </c>
      <c r="R398">
        <v>3.3244598774999994</v>
      </c>
      <c r="S398">
        <v>3.5860855379999999</v>
      </c>
      <c r="T398">
        <v>3.7295208042282613</v>
      </c>
      <c r="U398">
        <v>3.8394508088695654</v>
      </c>
      <c r="V398">
        <v>3.8962516308152177</v>
      </c>
      <c r="W398">
        <v>3.9364128296086958</v>
      </c>
      <c r="X398">
        <v>3.9785305171847827</v>
      </c>
      <c r="Y398">
        <v>4.007320401782609</v>
      </c>
      <c r="Z398">
        <v>4.0348775562717396</v>
      </c>
      <c r="AA398">
        <v>4.0638834782608688</v>
      </c>
      <c r="AB398">
        <v>3.2682508260869567</v>
      </c>
      <c r="AC398">
        <v>2.4513141014492752</v>
      </c>
      <c r="AD398">
        <v>1.6157179782608695</v>
      </c>
      <c r="AE398">
        <v>0.7669499710144928</v>
      </c>
      <c r="AF398">
        <v>0</v>
      </c>
      <c r="AG398">
        <v>0</v>
      </c>
      <c r="AH398">
        <v>0</v>
      </c>
      <c r="AI398">
        <v>0</v>
      </c>
      <c r="AJ398">
        <v>0</v>
      </c>
      <c r="AK398">
        <v>0</v>
      </c>
      <c r="AL398">
        <v>0</v>
      </c>
      <c r="AM398">
        <v>0</v>
      </c>
      <c r="AN398">
        <v>0</v>
      </c>
      <c r="AO398">
        <v>0</v>
      </c>
      <c r="AP398">
        <v>0</v>
      </c>
      <c r="AQ398">
        <v>0</v>
      </c>
      <c r="AR398">
        <v>0</v>
      </c>
      <c r="AS398">
        <v>0</v>
      </c>
      <c r="AT398">
        <v>0</v>
      </c>
      <c r="AU398">
        <v>0</v>
      </c>
      <c r="AV398">
        <v>0</v>
      </c>
      <c r="AW398">
        <v>0</v>
      </c>
      <c r="AX398">
        <v>0</v>
      </c>
      <c r="AY398">
        <v>0</v>
      </c>
      <c r="AZ398">
        <v>0</v>
      </c>
      <c r="BA398">
        <v>0</v>
      </c>
      <c r="BB398">
        <v>0</v>
      </c>
      <c r="BC398">
        <v>0</v>
      </c>
      <c r="BD398">
        <v>0</v>
      </c>
      <c r="BE398">
        <v>0</v>
      </c>
    </row>
    <row r="399" spans="4:57">
      <c r="D399" t="s">
        <v>267</v>
      </c>
      <c r="E399" t="s">
        <v>24</v>
      </c>
      <c r="F399" t="s">
        <v>20</v>
      </c>
      <c r="G399">
        <v>1.312047</v>
      </c>
      <c r="H399">
        <v>1.4177084516666667</v>
      </c>
      <c r="I399">
        <v>1.5208657146666664</v>
      </c>
      <c r="J399">
        <v>1.6234270324999998</v>
      </c>
      <c r="K399">
        <v>1.7290709633333332</v>
      </c>
      <c r="L399">
        <v>1.8374798750000001</v>
      </c>
      <c r="M399">
        <v>1.9537493429999997</v>
      </c>
      <c r="N399">
        <v>2.0879896179999995</v>
      </c>
      <c r="O399">
        <v>2.245095049333333</v>
      </c>
      <c r="P399">
        <v>2.4268594319999997</v>
      </c>
      <c r="Q399">
        <v>2.6109270333333328</v>
      </c>
      <c r="R399">
        <v>2.8005152631666661</v>
      </c>
      <c r="S399">
        <v>2.9931741000000001</v>
      </c>
      <c r="T399">
        <v>3.0836718155326088</v>
      </c>
      <c r="U399">
        <v>3.1642444727173915</v>
      </c>
      <c r="V399">
        <v>3.2166615597826089</v>
      </c>
      <c r="W399">
        <v>3.2548193298260872</v>
      </c>
      <c r="X399">
        <v>3.2952601507173918</v>
      </c>
      <c r="Y399">
        <v>3.3280731526739138</v>
      </c>
      <c r="Z399">
        <v>3.3540782634130437</v>
      </c>
      <c r="AA399">
        <v>3.3770626086956517</v>
      </c>
      <c r="AB399">
        <v>2.7121031159420288</v>
      </c>
      <c r="AC399">
        <v>2.0340234347826085</v>
      </c>
      <c r="AD399">
        <v>1.340682608695652</v>
      </c>
      <c r="AE399">
        <v>0.63698289855072465</v>
      </c>
      <c r="AF399">
        <v>0</v>
      </c>
      <c r="AG399">
        <v>0</v>
      </c>
      <c r="AH399">
        <v>0</v>
      </c>
      <c r="AI399">
        <v>0</v>
      </c>
      <c r="AJ399">
        <v>0</v>
      </c>
      <c r="AK399">
        <v>0</v>
      </c>
      <c r="AL399">
        <v>0</v>
      </c>
      <c r="AM399">
        <v>0</v>
      </c>
      <c r="AN399">
        <v>0</v>
      </c>
      <c r="AO399">
        <v>0</v>
      </c>
      <c r="AP399">
        <v>0</v>
      </c>
      <c r="AQ399">
        <v>0</v>
      </c>
      <c r="AR399">
        <v>0</v>
      </c>
      <c r="AS399">
        <v>0</v>
      </c>
      <c r="AT399">
        <v>0</v>
      </c>
      <c r="AU399">
        <v>0</v>
      </c>
      <c r="AV399">
        <v>0</v>
      </c>
      <c r="AW399">
        <v>0</v>
      </c>
      <c r="AX399">
        <v>0</v>
      </c>
      <c r="AY399">
        <v>0</v>
      </c>
      <c r="AZ399">
        <v>0</v>
      </c>
      <c r="BA399">
        <v>0</v>
      </c>
      <c r="BB399">
        <v>0</v>
      </c>
      <c r="BC399">
        <v>0</v>
      </c>
      <c r="BD399">
        <v>0</v>
      </c>
      <c r="BE399">
        <v>0</v>
      </c>
    </row>
    <row r="400" spans="4:57">
      <c r="D400" t="s">
        <v>267</v>
      </c>
      <c r="E400" t="s">
        <v>24</v>
      </c>
      <c r="F400" t="s">
        <v>5</v>
      </c>
      <c r="G400">
        <v>2.9657429999999998</v>
      </c>
      <c r="H400">
        <v>3.2289537473333327</v>
      </c>
      <c r="I400">
        <v>3.5208840646666659</v>
      </c>
      <c r="J400">
        <v>3.8563883029999992</v>
      </c>
      <c r="K400">
        <v>4.2259159019999997</v>
      </c>
      <c r="L400">
        <v>4.6318317149999997</v>
      </c>
      <c r="M400">
        <v>5.0487399779999995</v>
      </c>
      <c r="N400">
        <v>5.499544741166666</v>
      </c>
      <c r="O400">
        <v>6.0290383266666661</v>
      </c>
      <c r="P400">
        <v>6.6352893779999986</v>
      </c>
      <c r="Q400">
        <v>7.2630808366666653</v>
      </c>
      <c r="R400">
        <v>7.8708941276666655</v>
      </c>
      <c r="S400">
        <v>8.507369065999999</v>
      </c>
      <c r="T400">
        <v>8.8041146853913048</v>
      </c>
      <c r="U400">
        <v>9.0467495565652172</v>
      </c>
      <c r="V400">
        <v>9.1854864766847832</v>
      </c>
      <c r="W400">
        <v>9.2821662029130447</v>
      </c>
      <c r="X400">
        <v>9.384529039282608</v>
      </c>
      <c r="Y400">
        <v>9.4810094822391306</v>
      </c>
      <c r="Z400">
        <v>9.5807036954239138</v>
      </c>
      <c r="AA400">
        <v>9.6798469565217378</v>
      </c>
      <c r="AB400">
        <v>7.7930518985507247</v>
      </c>
      <c r="AC400">
        <v>5.8466647826086957</v>
      </c>
      <c r="AD400">
        <v>3.8541302608695651</v>
      </c>
      <c r="AE400">
        <v>1.8300891304347826</v>
      </c>
      <c r="AF400">
        <v>0</v>
      </c>
      <c r="AG400">
        <v>0</v>
      </c>
      <c r="AH400">
        <v>0</v>
      </c>
      <c r="AI400">
        <v>0</v>
      </c>
      <c r="AJ400">
        <v>0</v>
      </c>
      <c r="AK400">
        <v>0</v>
      </c>
      <c r="AL400">
        <v>0</v>
      </c>
      <c r="AM400">
        <v>0</v>
      </c>
      <c r="AN400">
        <v>0</v>
      </c>
      <c r="AO400">
        <v>0</v>
      </c>
      <c r="AP400">
        <v>0</v>
      </c>
      <c r="AQ400">
        <v>0</v>
      </c>
      <c r="AR400">
        <v>0</v>
      </c>
      <c r="AS400">
        <v>0</v>
      </c>
      <c r="AT400">
        <v>0</v>
      </c>
      <c r="AU400">
        <v>0</v>
      </c>
      <c r="AV400">
        <v>0</v>
      </c>
      <c r="AW400">
        <v>0</v>
      </c>
      <c r="AX400">
        <v>0</v>
      </c>
      <c r="AY400">
        <v>0</v>
      </c>
      <c r="AZ400">
        <v>0</v>
      </c>
      <c r="BA400">
        <v>0</v>
      </c>
      <c r="BB400">
        <v>0</v>
      </c>
      <c r="BC400">
        <v>0</v>
      </c>
      <c r="BD400">
        <v>0</v>
      </c>
      <c r="BE400">
        <v>0</v>
      </c>
    </row>
    <row r="401" spans="4:57">
      <c r="D401" t="s">
        <v>267</v>
      </c>
      <c r="E401" t="s">
        <v>24</v>
      </c>
      <c r="F401" t="s">
        <v>19</v>
      </c>
      <c r="G401">
        <v>3.8640759999999998</v>
      </c>
      <c r="H401">
        <v>4.2551016856666664</v>
      </c>
      <c r="I401">
        <v>4.6410581423333328</v>
      </c>
      <c r="J401">
        <v>5.0523515654999995</v>
      </c>
      <c r="K401">
        <v>5.4871571253333329</v>
      </c>
      <c r="L401">
        <v>5.9864211108333327</v>
      </c>
      <c r="M401">
        <v>6.4951501259999986</v>
      </c>
      <c r="N401">
        <v>7.049768678333332</v>
      </c>
      <c r="O401">
        <v>7.665790438666666</v>
      </c>
      <c r="P401">
        <v>8.3297468064999975</v>
      </c>
      <c r="Q401">
        <v>9.0174498049999983</v>
      </c>
      <c r="R401">
        <v>9.6829893166666654</v>
      </c>
      <c r="S401">
        <v>10.380410277999999</v>
      </c>
      <c r="T401">
        <v>10.705512619706523</v>
      </c>
      <c r="U401">
        <v>10.949962738</v>
      </c>
      <c r="V401">
        <v>11.11691531277174</v>
      </c>
      <c r="W401">
        <v>11.23780151426087</v>
      </c>
      <c r="X401">
        <v>11.355917890445653</v>
      </c>
      <c r="Y401">
        <v>11.46991115632609</v>
      </c>
      <c r="Z401">
        <v>11.574852370717391</v>
      </c>
      <c r="AA401">
        <v>11.679939130434782</v>
      </c>
      <c r="AB401">
        <v>9.4017701594202894</v>
      </c>
      <c r="AC401">
        <v>7.0513588260869557</v>
      </c>
      <c r="AD401">
        <v>4.6498234347826086</v>
      </c>
      <c r="AE401">
        <v>2.2078591014492752</v>
      </c>
      <c r="AF401">
        <v>0</v>
      </c>
      <c r="AG401">
        <v>0</v>
      </c>
      <c r="AH401">
        <v>0</v>
      </c>
      <c r="AI401">
        <v>0</v>
      </c>
      <c r="AJ401">
        <v>0</v>
      </c>
      <c r="AK401">
        <v>0</v>
      </c>
      <c r="AL401">
        <v>0</v>
      </c>
      <c r="AM401">
        <v>0</v>
      </c>
      <c r="AN401">
        <v>0</v>
      </c>
      <c r="AO401">
        <v>0</v>
      </c>
      <c r="AP401">
        <v>0</v>
      </c>
      <c r="AQ401">
        <v>0</v>
      </c>
      <c r="AR401">
        <v>0</v>
      </c>
      <c r="AS401">
        <v>0</v>
      </c>
      <c r="AT401">
        <v>0</v>
      </c>
      <c r="AU401">
        <v>0</v>
      </c>
      <c r="AV401">
        <v>0</v>
      </c>
      <c r="AW401">
        <v>0</v>
      </c>
      <c r="AX401">
        <v>0</v>
      </c>
      <c r="AY401">
        <v>0</v>
      </c>
      <c r="AZ401">
        <v>0</v>
      </c>
      <c r="BA401">
        <v>0</v>
      </c>
      <c r="BB401">
        <v>0</v>
      </c>
      <c r="BC401">
        <v>0</v>
      </c>
      <c r="BD401">
        <v>0</v>
      </c>
      <c r="BE401">
        <v>0</v>
      </c>
    </row>
    <row r="402" spans="4:57">
      <c r="E402" t="s">
        <v>267</v>
      </c>
      <c r="F402" t="s">
        <v>263</v>
      </c>
      <c r="G402">
        <v>106.13315020000002</v>
      </c>
      <c r="H402">
        <v>113.93624778788333</v>
      </c>
      <c r="I402">
        <v>122.00547441968335</v>
      </c>
      <c r="J402">
        <v>130.52558149522503</v>
      </c>
      <c r="K402">
        <v>139.78553026810005</v>
      </c>
      <c r="L402">
        <v>149.53702073295838</v>
      </c>
      <c r="M402">
        <v>158.86163965615006</v>
      </c>
      <c r="N402">
        <v>169.06977160929173</v>
      </c>
      <c r="O402">
        <v>179.92476926360013</v>
      </c>
      <c r="P402">
        <v>191.56027929960007</v>
      </c>
      <c r="Q402">
        <v>203.18429223291673</v>
      </c>
      <c r="R402">
        <v>215.26447757710014</v>
      </c>
      <c r="S402">
        <v>227.51430632619997</v>
      </c>
      <c r="T402">
        <v>231.25392943866092</v>
      </c>
      <c r="U402">
        <v>234.52430077357729</v>
      </c>
      <c r="V402">
        <v>237.06320750140407</v>
      </c>
      <c r="W402">
        <v>239.51779937303399</v>
      </c>
      <c r="X402">
        <v>242.18895600696248</v>
      </c>
      <c r="Y402">
        <v>245.22058863798279</v>
      </c>
      <c r="Z402">
        <v>248.58417780551591</v>
      </c>
      <c r="AA402">
        <v>252.39578113001772</v>
      </c>
      <c r="AB402">
        <v>203.80402767995179</v>
      </c>
      <c r="AC402">
        <v>152.68987478932496</v>
      </c>
      <c r="AD402">
        <v>99.465178222378967</v>
      </c>
      <c r="AE402">
        <v>45.073428915815761</v>
      </c>
      <c r="AF402">
        <v>0</v>
      </c>
      <c r="AG402">
        <v>0</v>
      </c>
      <c r="AH402">
        <v>0</v>
      </c>
      <c r="AI402">
        <v>0</v>
      </c>
      <c r="AJ402">
        <v>0</v>
      </c>
      <c r="AK402">
        <v>0</v>
      </c>
      <c r="AL402">
        <v>0</v>
      </c>
      <c r="AM402">
        <v>0</v>
      </c>
      <c r="AN402">
        <v>0</v>
      </c>
      <c r="AO402">
        <v>0</v>
      </c>
      <c r="AP402">
        <v>0</v>
      </c>
      <c r="AQ402">
        <v>0</v>
      </c>
      <c r="AR402">
        <v>0</v>
      </c>
      <c r="AS402">
        <v>0</v>
      </c>
      <c r="AT402">
        <v>0</v>
      </c>
      <c r="AU402">
        <v>0</v>
      </c>
      <c r="AV402">
        <v>0</v>
      </c>
      <c r="AW402">
        <v>0</v>
      </c>
      <c r="AX402">
        <v>0</v>
      </c>
      <c r="AY402">
        <v>0</v>
      </c>
      <c r="AZ402">
        <v>0</v>
      </c>
      <c r="BA402">
        <v>0</v>
      </c>
      <c r="BB402">
        <v>0</v>
      </c>
      <c r="BC402">
        <v>0</v>
      </c>
      <c r="BD402">
        <v>0</v>
      </c>
      <c r="BE402">
        <v>0</v>
      </c>
    </row>
    <row r="404" spans="4:57">
      <c r="E404" t="s">
        <v>230</v>
      </c>
      <c r="F404" t="s">
        <v>231</v>
      </c>
      <c r="G404">
        <v>0.98381284676542924</v>
      </c>
      <c r="H404">
        <v>0.99180659606436428</v>
      </c>
      <c r="I404">
        <v>0.99980034536329931</v>
      </c>
      <c r="J404">
        <v>1.0077940946622344</v>
      </c>
      <c r="K404">
        <v>1.0157878439611694</v>
      </c>
      <c r="L404">
        <v>1.0237815932601046</v>
      </c>
      <c r="M404">
        <v>1.0348008679909655</v>
      </c>
      <c r="N404">
        <v>1.0458201427218263</v>
      </c>
      <c r="O404">
        <v>1.0568394174526872</v>
      </c>
      <c r="P404">
        <v>1.067858692183548</v>
      </c>
      <c r="Q404">
        <v>1.0788779669144091</v>
      </c>
      <c r="R404">
        <v>1.1108254418464867</v>
      </c>
      <c r="S404">
        <v>1.1427729167785643</v>
      </c>
      <c r="T404">
        <v>1.1747203917106419</v>
      </c>
      <c r="U404">
        <v>1.2066678666427195</v>
      </c>
      <c r="V404">
        <v>1.2386153415747971</v>
      </c>
      <c r="W404">
        <v>1.2705628165068747</v>
      </c>
      <c r="X404">
        <v>1.3025102914389524</v>
      </c>
      <c r="Y404">
        <v>1.33445776637103</v>
      </c>
      <c r="Z404">
        <v>1.3664052413031076</v>
      </c>
      <c r="AA404">
        <v>1.3983527162351852</v>
      </c>
      <c r="AB404">
        <v>1.4303001911672628</v>
      </c>
      <c r="AC404">
        <v>1.4622476660993404</v>
      </c>
      <c r="AD404">
        <v>1.494195141031418</v>
      </c>
      <c r="AE404">
        <v>1.5261426159634957</v>
      </c>
      <c r="AF404">
        <v>1.5580900908955733</v>
      </c>
      <c r="AG404">
        <v>1.6219850407597278</v>
      </c>
      <c r="AH404">
        <v>1.6140663684384586</v>
      </c>
      <c r="AI404">
        <v>1.6061476961171894</v>
      </c>
      <c r="AJ404">
        <v>1.5982290237959202</v>
      </c>
      <c r="AK404">
        <v>1.5903103514746513</v>
      </c>
      <c r="AL404">
        <v>1.5843490713760844</v>
      </c>
      <c r="AM404">
        <v>1.5783877912775175</v>
      </c>
      <c r="AN404">
        <v>1.5724265111789506</v>
      </c>
      <c r="AO404">
        <v>1.5664652310803837</v>
      </c>
      <c r="AP404">
        <v>1.560503950981817</v>
      </c>
      <c r="AQ404">
        <v>1.5583321393574971</v>
      </c>
      <c r="AR404">
        <v>1.5561603277331773</v>
      </c>
      <c r="AS404">
        <v>1.5539885161088574</v>
      </c>
      <c r="AT404">
        <v>1.5518167044845375</v>
      </c>
      <c r="AU404">
        <v>1.5496448928602176</v>
      </c>
      <c r="AV404">
        <v>1.5474730812358977</v>
      </c>
      <c r="AW404">
        <v>1.5453012696115778</v>
      </c>
      <c r="AX404">
        <v>1.5431294579872579</v>
      </c>
      <c r="AY404">
        <v>1.540957646362938</v>
      </c>
      <c r="AZ404">
        <v>1.5387858347386172</v>
      </c>
      <c r="BA404">
        <v>1.54</v>
      </c>
      <c r="BB404">
        <v>1.53</v>
      </c>
      <c r="BC404">
        <v>1.53</v>
      </c>
      <c r="BD404">
        <v>1.52</v>
      </c>
      <c r="BE404">
        <v>1.5190488728657363</v>
      </c>
    </row>
    <row r="405" spans="4:57">
      <c r="D405" t="s">
        <v>269</v>
      </c>
      <c r="E405" t="s">
        <v>246</v>
      </c>
      <c r="G405">
        <v>1985</v>
      </c>
      <c r="H405">
        <v>1986</v>
      </c>
      <c r="I405">
        <v>1987</v>
      </c>
      <c r="J405">
        <v>1988</v>
      </c>
      <c r="K405">
        <v>1989</v>
      </c>
      <c r="L405">
        <v>1990</v>
      </c>
      <c r="M405">
        <v>1991</v>
      </c>
      <c r="N405">
        <v>1992</v>
      </c>
      <c r="O405">
        <v>1993</v>
      </c>
      <c r="P405">
        <v>1994</v>
      </c>
      <c r="Q405">
        <v>1995</v>
      </c>
      <c r="R405">
        <v>1996</v>
      </c>
      <c r="S405">
        <v>1997</v>
      </c>
      <c r="T405">
        <v>1998</v>
      </c>
      <c r="U405">
        <v>1999</v>
      </c>
      <c r="V405">
        <v>2000</v>
      </c>
      <c r="W405">
        <v>2001</v>
      </c>
      <c r="X405">
        <v>2002</v>
      </c>
      <c r="Y405">
        <v>2003</v>
      </c>
      <c r="Z405">
        <v>2004</v>
      </c>
      <c r="AA405">
        <v>2005</v>
      </c>
      <c r="AB405">
        <v>2006</v>
      </c>
      <c r="AC405">
        <v>2007</v>
      </c>
      <c r="AD405">
        <v>2008</v>
      </c>
      <c r="AE405">
        <v>2009</v>
      </c>
      <c r="AF405">
        <v>2010</v>
      </c>
      <c r="AG405">
        <v>2011</v>
      </c>
      <c r="AH405">
        <v>2012</v>
      </c>
      <c r="AI405">
        <v>2013</v>
      </c>
      <c r="AJ405">
        <v>2014</v>
      </c>
      <c r="AK405">
        <v>2015</v>
      </c>
      <c r="AL405">
        <v>2016</v>
      </c>
      <c r="AM405">
        <v>2017</v>
      </c>
      <c r="AN405">
        <v>2018</v>
      </c>
      <c r="AO405">
        <v>2019</v>
      </c>
      <c r="AP405">
        <v>2020</v>
      </c>
      <c r="AQ405">
        <v>2021</v>
      </c>
      <c r="AR405">
        <v>2022</v>
      </c>
      <c r="AS405">
        <v>2023</v>
      </c>
      <c r="AT405">
        <v>2024</v>
      </c>
      <c r="AU405">
        <v>2025</v>
      </c>
      <c r="AV405">
        <v>2026</v>
      </c>
      <c r="AW405">
        <v>2027</v>
      </c>
      <c r="AX405">
        <v>2028</v>
      </c>
      <c r="AY405">
        <v>2029</v>
      </c>
      <c r="AZ405">
        <v>2030</v>
      </c>
      <c r="BA405">
        <v>2031</v>
      </c>
      <c r="BB405">
        <v>2032</v>
      </c>
      <c r="BC405">
        <v>2033</v>
      </c>
      <c r="BD405">
        <v>2034</v>
      </c>
      <c r="BE405">
        <v>2035</v>
      </c>
    </row>
    <row r="406" spans="4:57">
      <c r="D406" t="s">
        <v>269</v>
      </c>
      <c r="E406" t="s">
        <v>22</v>
      </c>
      <c r="F406" t="s">
        <v>21</v>
      </c>
      <c r="G406">
        <v>0.89002838792768202</v>
      </c>
      <c r="H406">
        <v>0.89726011276784923</v>
      </c>
      <c r="I406">
        <v>0.90449183760801655</v>
      </c>
      <c r="J406">
        <v>0.91172356244818376</v>
      </c>
      <c r="K406">
        <v>0.91895528728835096</v>
      </c>
      <c r="L406">
        <v>0.92618701212851839</v>
      </c>
      <c r="M406">
        <v>0.9361558465029477</v>
      </c>
      <c r="N406">
        <v>0.94612468087737689</v>
      </c>
      <c r="O406">
        <v>0.95609351525180619</v>
      </c>
      <c r="P406">
        <v>0.96606234962623538</v>
      </c>
      <c r="Q406">
        <v>0.97603118400066491</v>
      </c>
      <c r="R406">
        <v>1.0049331847273708</v>
      </c>
      <c r="S406">
        <v>1.0338351854540768</v>
      </c>
      <c r="T406">
        <v>1.0627371861807826</v>
      </c>
      <c r="U406">
        <v>1.0916391869074886</v>
      </c>
      <c r="V406">
        <v>1.1205411876341946</v>
      </c>
      <c r="W406">
        <v>1.1494431883609004</v>
      </c>
      <c r="X406">
        <v>1.1783451890876064</v>
      </c>
      <c r="Y406">
        <v>1.2072471898143124</v>
      </c>
      <c r="Z406">
        <v>1.2361491905410182</v>
      </c>
      <c r="AA406">
        <v>1.2650511912677243</v>
      </c>
      <c r="AB406">
        <v>1.2939531919944303</v>
      </c>
      <c r="AC406">
        <v>1.3228551927211361</v>
      </c>
      <c r="AD406">
        <v>1.3517571934478421</v>
      </c>
      <c r="AE406">
        <v>1.3806591941745481</v>
      </c>
      <c r="AF406">
        <v>1.4095611949012539</v>
      </c>
      <c r="AG406">
        <v>1.4673651963546652</v>
      </c>
      <c r="AH406">
        <v>1.57</v>
      </c>
      <c r="AI406">
        <v>1.4530375868224281</v>
      </c>
      <c r="AJ406">
        <v>1.4458737820563097</v>
      </c>
      <c r="AK406">
        <v>1.4387099772901915</v>
      </c>
      <c r="AL406">
        <v>1.433316971360703</v>
      </c>
      <c r="AM406">
        <v>1.4279239654312146</v>
      </c>
      <c r="AN406">
        <v>1.4225309595017261</v>
      </c>
      <c r="AO406">
        <v>1.4171379535722377</v>
      </c>
      <c r="AP406">
        <v>1.4117449476427495</v>
      </c>
      <c r="AQ406">
        <v>1.4097801694786594</v>
      </c>
      <c r="AR406">
        <v>1.4078153913145692</v>
      </c>
      <c r="AS406">
        <v>1.4058506131504791</v>
      </c>
      <c r="AT406">
        <v>1.403885834986389</v>
      </c>
      <c r="AU406">
        <v>1.4019210568222988</v>
      </c>
      <c r="AV406">
        <v>1.3999562786582089</v>
      </c>
      <c r="AW406">
        <v>1.3979915004941188</v>
      </c>
      <c r="AX406">
        <v>1.3960267223300287</v>
      </c>
      <c r="AY406">
        <v>1.3940619441659385</v>
      </c>
      <c r="AZ406">
        <v>1.3920971660018475</v>
      </c>
      <c r="BA406">
        <v>1.3931955878752957</v>
      </c>
      <c r="BB406">
        <v>1.3841488632787029</v>
      </c>
      <c r="BC406">
        <v>1.3841488632787029</v>
      </c>
      <c r="BD406">
        <v>1.3751021386821101</v>
      </c>
      <c r="BE406">
        <v>1.374241680158107</v>
      </c>
    </row>
    <row r="407" spans="4:57">
      <c r="D407" t="s">
        <v>269</v>
      </c>
      <c r="E407" t="s">
        <v>22</v>
      </c>
      <c r="F407" t="s">
        <v>20</v>
      </c>
      <c r="G407">
        <v>0.83333868169025005</v>
      </c>
      <c r="H407">
        <v>0.8401097871138461</v>
      </c>
      <c r="I407">
        <v>0.84688089253744214</v>
      </c>
      <c r="J407">
        <v>0.85365199796103819</v>
      </c>
      <c r="K407">
        <v>0.86042310338463424</v>
      </c>
      <c r="L407">
        <v>0.8671942088082305</v>
      </c>
      <c r="M407">
        <v>0.87652808557919293</v>
      </c>
      <c r="N407">
        <v>0.88586196235015535</v>
      </c>
      <c r="O407">
        <v>0.89519583912111778</v>
      </c>
      <c r="P407">
        <v>0.9045297158920802</v>
      </c>
      <c r="Q407">
        <v>0.91386359266304285</v>
      </c>
      <c r="R407">
        <v>0.94092470162371655</v>
      </c>
      <c r="S407">
        <v>0.96798581058439026</v>
      </c>
      <c r="T407">
        <v>0.99504691954506397</v>
      </c>
      <c r="U407">
        <v>1.0221080285057378</v>
      </c>
      <c r="V407">
        <v>1.0491691374664114</v>
      </c>
      <c r="W407">
        <v>1.0762302464270852</v>
      </c>
      <c r="X407">
        <v>1.1032913553877588</v>
      </c>
      <c r="Y407">
        <v>1.1303524643484326</v>
      </c>
      <c r="Z407">
        <v>1.1574135733091062</v>
      </c>
      <c r="AA407">
        <v>1.18447468226978</v>
      </c>
      <c r="AB407">
        <v>1.2115357912304536</v>
      </c>
      <c r="AC407">
        <v>1.2385969001911274</v>
      </c>
      <c r="AD407">
        <v>1.265658009151801</v>
      </c>
      <c r="AE407">
        <v>1.2927191181124749</v>
      </c>
      <c r="AF407">
        <v>1.3197802270731485</v>
      </c>
      <c r="AG407">
        <v>1.3739024449944954</v>
      </c>
      <c r="AH407">
        <v>1.47</v>
      </c>
      <c r="AI407">
        <v>1.3604874220566683</v>
      </c>
      <c r="AJ407">
        <v>1.3537799105877548</v>
      </c>
      <c r="AK407">
        <v>1.3470723991188416</v>
      </c>
      <c r="AL407">
        <v>1.3420228967517409</v>
      </c>
      <c r="AM407">
        <v>1.3369733943846402</v>
      </c>
      <c r="AN407">
        <v>1.3319238920175396</v>
      </c>
      <c r="AO407">
        <v>1.3268743896504389</v>
      </c>
      <c r="AP407">
        <v>1.3218248872833385</v>
      </c>
      <c r="AQ407">
        <v>1.3199852542252415</v>
      </c>
      <c r="AR407">
        <v>1.3181456211671443</v>
      </c>
      <c r="AS407">
        <v>1.3163059881090473</v>
      </c>
      <c r="AT407">
        <v>1.3144663550509501</v>
      </c>
      <c r="AU407">
        <v>1.3126267219928531</v>
      </c>
      <c r="AV407">
        <v>1.3107870889347559</v>
      </c>
      <c r="AW407">
        <v>1.3089474558766589</v>
      </c>
      <c r="AX407">
        <v>1.3071078228185617</v>
      </c>
      <c r="AY407">
        <v>1.3052681897604645</v>
      </c>
      <c r="AZ407">
        <v>1.3034285567023667</v>
      </c>
      <c r="BA407">
        <v>1.3044570153991621</v>
      </c>
      <c r="BB407">
        <v>1.2959865152991676</v>
      </c>
      <c r="BC407">
        <v>1.2959865152991676</v>
      </c>
      <c r="BD407">
        <v>1.2875160151991729</v>
      </c>
      <c r="BE407">
        <v>1.2867103629505841</v>
      </c>
    </row>
    <row r="408" spans="4:57">
      <c r="D408" t="s">
        <v>269</v>
      </c>
      <c r="E408" t="s">
        <v>22</v>
      </c>
      <c r="F408" t="s">
        <v>5</v>
      </c>
      <c r="G408">
        <v>1.1904838309860715</v>
      </c>
      <c r="H408">
        <v>1.200156838734066</v>
      </c>
      <c r="I408">
        <v>1.2098298464820603</v>
      </c>
      <c r="J408">
        <v>1.2195028542300548</v>
      </c>
      <c r="K408">
        <v>1.2291758619780491</v>
      </c>
      <c r="L408">
        <v>1.2388488697260438</v>
      </c>
      <c r="M408">
        <v>1.2521829793988473</v>
      </c>
      <c r="N408">
        <v>1.2655170890716507</v>
      </c>
      <c r="O408">
        <v>1.2788511987444542</v>
      </c>
      <c r="P408">
        <v>1.2921853084172576</v>
      </c>
      <c r="Q408">
        <v>1.3055194180900613</v>
      </c>
      <c r="R408">
        <v>1.3441781451767381</v>
      </c>
      <c r="S408">
        <v>1.3828368722634148</v>
      </c>
      <c r="T408">
        <v>1.4214955993500915</v>
      </c>
      <c r="U408">
        <v>1.4601543264367682</v>
      </c>
      <c r="V408">
        <v>1.498813053523445</v>
      </c>
      <c r="W408">
        <v>1.5374717806101217</v>
      </c>
      <c r="X408">
        <v>1.5761305076967984</v>
      </c>
      <c r="Y408">
        <v>1.6147892347834751</v>
      </c>
      <c r="Z408">
        <v>1.6534479618701519</v>
      </c>
      <c r="AA408">
        <v>1.6921066889568286</v>
      </c>
      <c r="AB408">
        <v>1.7307654160435053</v>
      </c>
      <c r="AC408">
        <v>1.769424143130182</v>
      </c>
      <c r="AD408">
        <v>1.8080828702168588</v>
      </c>
      <c r="AE408">
        <v>1.8467415973035355</v>
      </c>
      <c r="AF408">
        <v>1.8854003243902122</v>
      </c>
      <c r="AG408">
        <v>1.962717778563565</v>
      </c>
      <c r="AH408">
        <v>2.1</v>
      </c>
      <c r="AI408">
        <v>1.943553460080955</v>
      </c>
      <c r="AJ408">
        <v>1.93397130083965</v>
      </c>
      <c r="AK408">
        <v>1.9243891415983454</v>
      </c>
      <c r="AL408">
        <v>1.9171755667882016</v>
      </c>
      <c r="AM408">
        <v>1.9099619919780577</v>
      </c>
      <c r="AN408">
        <v>1.9027484171679141</v>
      </c>
      <c r="AO408">
        <v>1.8955348423577703</v>
      </c>
      <c r="AP408">
        <v>1.8883212675476266</v>
      </c>
      <c r="AQ408">
        <v>1.8856932203217738</v>
      </c>
      <c r="AR408">
        <v>1.8830651730959207</v>
      </c>
      <c r="AS408">
        <v>1.8804371258700676</v>
      </c>
      <c r="AT408">
        <v>1.8778090786442148</v>
      </c>
      <c r="AU408">
        <v>1.8751810314183617</v>
      </c>
      <c r="AV408">
        <v>1.8725529841925086</v>
      </c>
      <c r="AW408">
        <v>1.8699249369666557</v>
      </c>
      <c r="AX408">
        <v>1.8672968897408027</v>
      </c>
      <c r="AY408">
        <v>1.8646688425149496</v>
      </c>
      <c r="AZ408">
        <v>1.8620407952890956</v>
      </c>
      <c r="BA408">
        <v>1.8635100219988032</v>
      </c>
      <c r="BB408">
        <v>1.8514093075702396</v>
      </c>
      <c r="BC408">
        <v>1.8514093075702396</v>
      </c>
      <c r="BD408">
        <v>1.8393085931416759</v>
      </c>
      <c r="BE408">
        <v>1.8381576613579775</v>
      </c>
    </row>
    <row r="409" spans="4:57">
      <c r="D409" t="s">
        <v>269</v>
      </c>
      <c r="E409" t="s">
        <v>22</v>
      </c>
      <c r="F409" t="s">
        <v>19</v>
      </c>
      <c r="G409">
        <v>1.1904838309860715</v>
      </c>
      <c r="H409">
        <v>1.200156838734066</v>
      </c>
      <c r="I409">
        <v>1.2098298464820603</v>
      </c>
      <c r="J409">
        <v>1.2195028542300548</v>
      </c>
      <c r="K409">
        <v>1.2291758619780491</v>
      </c>
      <c r="L409">
        <v>1.2388488697260438</v>
      </c>
      <c r="M409">
        <v>1.2521829793988473</v>
      </c>
      <c r="N409">
        <v>1.2655170890716507</v>
      </c>
      <c r="O409">
        <v>1.2788511987444542</v>
      </c>
      <c r="P409">
        <v>1.2921853084172576</v>
      </c>
      <c r="Q409">
        <v>1.3055194180900613</v>
      </c>
      <c r="R409">
        <v>1.3441781451767381</v>
      </c>
      <c r="S409">
        <v>1.3828368722634148</v>
      </c>
      <c r="T409">
        <v>1.4214955993500915</v>
      </c>
      <c r="U409">
        <v>1.4601543264367682</v>
      </c>
      <c r="V409">
        <v>1.498813053523445</v>
      </c>
      <c r="W409">
        <v>1.5374717806101217</v>
      </c>
      <c r="X409">
        <v>1.5761305076967984</v>
      </c>
      <c r="Y409">
        <v>1.6147892347834751</v>
      </c>
      <c r="Z409">
        <v>1.6534479618701519</v>
      </c>
      <c r="AA409">
        <v>1.6921066889568286</v>
      </c>
      <c r="AB409">
        <v>1.7307654160435053</v>
      </c>
      <c r="AC409">
        <v>1.769424143130182</v>
      </c>
      <c r="AD409">
        <v>1.8080828702168588</v>
      </c>
      <c r="AE409">
        <v>1.8467415973035355</v>
      </c>
      <c r="AF409">
        <v>1.8854003243902122</v>
      </c>
      <c r="AG409">
        <v>1.962717778563565</v>
      </c>
      <c r="AH409">
        <v>2.1</v>
      </c>
      <c r="AI409">
        <v>1.943553460080955</v>
      </c>
      <c r="AJ409">
        <v>1.93397130083965</v>
      </c>
      <c r="AK409">
        <v>1.9243891415983454</v>
      </c>
      <c r="AL409">
        <v>1.9171755667882016</v>
      </c>
      <c r="AM409">
        <v>1.9099619919780577</v>
      </c>
      <c r="AN409">
        <v>1.9027484171679141</v>
      </c>
      <c r="AO409">
        <v>1.8955348423577703</v>
      </c>
      <c r="AP409">
        <v>1.8883212675476266</v>
      </c>
      <c r="AQ409">
        <v>1.8856932203217738</v>
      </c>
      <c r="AR409">
        <v>1.8830651730959207</v>
      </c>
      <c r="AS409">
        <v>1.8804371258700676</v>
      </c>
      <c r="AT409">
        <v>1.8778090786442148</v>
      </c>
      <c r="AU409">
        <v>1.8751810314183617</v>
      </c>
      <c r="AV409">
        <v>1.8725529841925086</v>
      </c>
      <c r="AW409">
        <v>1.8699249369666557</v>
      </c>
      <c r="AX409">
        <v>1.8672968897408027</v>
      </c>
      <c r="AY409">
        <v>1.8646688425149496</v>
      </c>
      <c r="AZ409">
        <v>1.8620407952890956</v>
      </c>
      <c r="BA409">
        <v>1.8635100219988032</v>
      </c>
      <c r="BB409">
        <v>1.8514093075702396</v>
      </c>
      <c r="BC409">
        <v>1.8514093075702396</v>
      </c>
      <c r="BD409">
        <v>1.8393085931416759</v>
      </c>
      <c r="BE409">
        <v>1.8381576613579775</v>
      </c>
    </row>
    <row r="410" spans="4:57">
      <c r="D410" t="s">
        <v>269</v>
      </c>
      <c r="E410" t="s">
        <v>23</v>
      </c>
      <c r="F410" t="s">
        <v>21</v>
      </c>
      <c r="G410">
        <v>0.5668970623743198</v>
      </c>
      <c r="H410">
        <v>0.57150325654003142</v>
      </c>
      <c r="I410">
        <v>0.57610945070574304</v>
      </c>
      <c r="J410">
        <v>0.58071564487145455</v>
      </c>
      <c r="K410">
        <v>0.58532183903716617</v>
      </c>
      <c r="L410">
        <v>0.5899280332028779</v>
      </c>
      <c r="M410">
        <v>0.59627760923754625</v>
      </c>
      <c r="N410">
        <v>0.60262718527221459</v>
      </c>
      <c r="O410">
        <v>0.60897676130688294</v>
      </c>
      <c r="P410">
        <v>0.61532633734155118</v>
      </c>
      <c r="Q410">
        <v>0.62167591337621964</v>
      </c>
      <c r="R410">
        <v>0.6400848310365419</v>
      </c>
      <c r="S410">
        <v>0.65849374869686417</v>
      </c>
      <c r="T410">
        <v>0.67690266635718643</v>
      </c>
      <c r="U410">
        <v>0.6953115840175087</v>
      </c>
      <c r="V410">
        <v>0.71372050167783097</v>
      </c>
      <c r="W410">
        <v>0.73212941933815323</v>
      </c>
      <c r="X410">
        <v>0.75053833699847539</v>
      </c>
      <c r="Y410">
        <v>0.76894725465879765</v>
      </c>
      <c r="Z410">
        <v>0.78735617231911992</v>
      </c>
      <c r="AA410">
        <v>0.80576508997944218</v>
      </c>
      <c r="AB410">
        <v>0.82417400763976445</v>
      </c>
      <c r="AC410">
        <v>0.84258292530008672</v>
      </c>
      <c r="AD410">
        <v>0.86099184296040898</v>
      </c>
      <c r="AE410">
        <v>0.87940076062073125</v>
      </c>
      <c r="AF410">
        <v>0.8978096782810534</v>
      </c>
      <c r="AG410">
        <v>0.9346275136016976</v>
      </c>
      <c r="AH410">
        <v>1</v>
      </c>
      <c r="AI410">
        <v>0.92550164765759757</v>
      </c>
      <c r="AJ410">
        <v>0.92093871468554755</v>
      </c>
      <c r="AK410">
        <v>0.91637578171349776</v>
      </c>
      <c r="AL410">
        <v>0.91294074608961973</v>
      </c>
      <c r="AM410">
        <v>0.9095057104657418</v>
      </c>
      <c r="AN410">
        <v>0.90607067484186377</v>
      </c>
      <c r="AO410">
        <v>0.90263563921798573</v>
      </c>
      <c r="AP410">
        <v>0.89920060359410792</v>
      </c>
      <c r="AQ410">
        <v>0.89794915253417795</v>
      </c>
      <c r="AR410">
        <v>0.89669770147424788</v>
      </c>
      <c r="AS410">
        <v>0.89544625041431791</v>
      </c>
      <c r="AT410">
        <v>0.89419479935438795</v>
      </c>
      <c r="AU410">
        <v>0.89294334829445787</v>
      </c>
      <c r="AV410">
        <v>0.89169189723452791</v>
      </c>
      <c r="AW410">
        <v>0.89044044617459794</v>
      </c>
      <c r="AX410">
        <v>0.88918899511466787</v>
      </c>
      <c r="AY410">
        <v>0.8879375440547379</v>
      </c>
      <c r="AZ410">
        <v>0.88668609299480738</v>
      </c>
      <c r="BA410">
        <v>0.88738572476133482</v>
      </c>
      <c r="BB410">
        <v>0.88162347979535216</v>
      </c>
      <c r="BC410">
        <v>0.88162347979535216</v>
      </c>
      <c r="BD410">
        <v>0.87586123482936939</v>
      </c>
      <c r="BE410">
        <v>0.87531317207522741</v>
      </c>
    </row>
    <row r="411" spans="4:57">
      <c r="D411" t="s">
        <v>269</v>
      </c>
      <c r="E411" t="s">
        <v>23</v>
      </c>
      <c r="F411" t="s">
        <v>20</v>
      </c>
      <c r="G411">
        <v>0.5668970623743198</v>
      </c>
      <c r="H411">
        <v>0.57150325654003142</v>
      </c>
      <c r="I411">
        <v>0.57610945070574304</v>
      </c>
      <c r="J411">
        <v>0.58071564487145455</v>
      </c>
      <c r="K411">
        <v>0.58532183903716617</v>
      </c>
      <c r="L411">
        <v>0.5899280332028779</v>
      </c>
      <c r="M411">
        <v>0.59627760923754625</v>
      </c>
      <c r="N411">
        <v>0.60262718527221459</v>
      </c>
      <c r="O411">
        <v>0.60897676130688294</v>
      </c>
      <c r="P411">
        <v>0.61532633734155118</v>
      </c>
      <c r="Q411">
        <v>0.62167591337621964</v>
      </c>
      <c r="R411">
        <v>0.6400848310365419</v>
      </c>
      <c r="S411">
        <v>0.65849374869686417</v>
      </c>
      <c r="T411">
        <v>0.67690266635718643</v>
      </c>
      <c r="U411">
        <v>0.6953115840175087</v>
      </c>
      <c r="V411">
        <v>0.71372050167783097</v>
      </c>
      <c r="W411">
        <v>0.73212941933815323</v>
      </c>
      <c r="X411">
        <v>0.75053833699847539</v>
      </c>
      <c r="Y411">
        <v>0.76894725465879765</v>
      </c>
      <c r="Z411">
        <v>0.78735617231911992</v>
      </c>
      <c r="AA411">
        <v>0.80576508997944218</v>
      </c>
      <c r="AB411">
        <v>0.82417400763976445</v>
      </c>
      <c r="AC411">
        <v>0.84258292530008672</v>
      </c>
      <c r="AD411">
        <v>0.86099184296040898</v>
      </c>
      <c r="AE411">
        <v>0.87940076062073125</v>
      </c>
      <c r="AF411">
        <v>0.8978096782810534</v>
      </c>
      <c r="AG411">
        <v>0.9346275136016976</v>
      </c>
      <c r="AH411">
        <v>1</v>
      </c>
      <c r="AI411">
        <v>0.92550164765759757</v>
      </c>
      <c r="AJ411">
        <v>0.92093871468554755</v>
      </c>
      <c r="AK411">
        <v>0.91637578171349776</v>
      </c>
      <c r="AL411">
        <v>0.91294074608961973</v>
      </c>
      <c r="AM411">
        <v>0.9095057104657418</v>
      </c>
      <c r="AN411">
        <v>0.90607067484186377</v>
      </c>
      <c r="AO411">
        <v>0.90263563921798573</v>
      </c>
      <c r="AP411">
        <v>0.89920060359410792</v>
      </c>
      <c r="AQ411">
        <v>0.89794915253417795</v>
      </c>
      <c r="AR411">
        <v>0.89669770147424788</v>
      </c>
      <c r="AS411">
        <v>0.89544625041431791</v>
      </c>
      <c r="AT411">
        <v>0.89419479935438795</v>
      </c>
      <c r="AU411">
        <v>0.89294334829445787</v>
      </c>
      <c r="AV411">
        <v>0.89169189723452791</v>
      </c>
      <c r="AW411">
        <v>0.89044044617459794</v>
      </c>
      <c r="AX411">
        <v>0.88918899511466787</v>
      </c>
      <c r="AY411">
        <v>0.8879375440547379</v>
      </c>
      <c r="AZ411">
        <v>0.88668609299480738</v>
      </c>
      <c r="BA411">
        <v>0.88738572476133482</v>
      </c>
      <c r="BB411">
        <v>0.88162347979535216</v>
      </c>
      <c r="BC411">
        <v>0.88162347979535216</v>
      </c>
      <c r="BD411">
        <v>0.87586123482936939</v>
      </c>
      <c r="BE411">
        <v>0.87531317207522741</v>
      </c>
    </row>
    <row r="412" spans="4:57">
      <c r="D412" t="s">
        <v>269</v>
      </c>
      <c r="E412" t="s">
        <v>23</v>
      </c>
      <c r="F412" t="s">
        <v>5</v>
      </c>
      <c r="G412">
        <v>0.5668970623743198</v>
      </c>
      <c r="H412">
        <v>0.57150325654003142</v>
      </c>
      <c r="I412">
        <v>0.57610945070574304</v>
      </c>
      <c r="J412">
        <v>0.58071564487145455</v>
      </c>
      <c r="K412">
        <v>0.58532183903716617</v>
      </c>
      <c r="L412">
        <v>0.5899280332028779</v>
      </c>
      <c r="M412">
        <v>0.59627760923754625</v>
      </c>
      <c r="N412">
        <v>0.60262718527221459</v>
      </c>
      <c r="O412">
        <v>0.60897676130688294</v>
      </c>
      <c r="P412">
        <v>0.61532633734155118</v>
      </c>
      <c r="Q412">
        <v>0.62167591337621964</v>
      </c>
      <c r="R412">
        <v>0.6400848310365419</v>
      </c>
      <c r="S412">
        <v>0.65849374869686417</v>
      </c>
      <c r="T412">
        <v>0.67690266635718643</v>
      </c>
      <c r="U412">
        <v>0.6953115840175087</v>
      </c>
      <c r="V412">
        <v>0.71372050167783097</v>
      </c>
      <c r="W412">
        <v>0.73212941933815323</v>
      </c>
      <c r="X412">
        <v>0.75053833699847539</v>
      </c>
      <c r="Y412">
        <v>0.76894725465879765</v>
      </c>
      <c r="Z412">
        <v>0.78735617231911992</v>
      </c>
      <c r="AA412">
        <v>0.80576508997944218</v>
      </c>
      <c r="AB412">
        <v>0.82417400763976445</v>
      </c>
      <c r="AC412">
        <v>0.84258292530008672</v>
      </c>
      <c r="AD412">
        <v>0.86099184296040898</v>
      </c>
      <c r="AE412">
        <v>0.87940076062073125</v>
      </c>
      <c r="AF412">
        <v>0.8978096782810534</v>
      </c>
      <c r="AG412">
        <v>0.9346275136016976</v>
      </c>
      <c r="AH412">
        <v>1</v>
      </c>
      <c r="AI412">
        <v>0.92550164765759757</v>
      </c>
      <c r="AJ412">
        <v>0.92093871468554755</v>
      </c>
      <c r="AK412">
        <v>0.91637578171349776</v>
      </c>
      <c r="AL412">
        <v>0.91294074608961973</v>
      </c>
      <c r="AM412">
        <v>0.9095057104657418</v>
      </c>
      <c r="AN412">
        <v>0.90607067484186377</v>
      </c>
      <c r="AO412">
        <v>0.90263563921798573</v>
      </c>
      <c r="AP412">
        <v>0.89920060359410792</v>
      </c>
      <c r="AQ412">
        <v>0.89794915253417795</v>
      </c>
      <c r="AR412">
        <v>0.89669770147424788</v>
      </c>
      <c r="AS412">
        <v>0.89544625041431791</v>
      </c>
      <c r="AT412">
        <v>0.89419479935438795</v>
      </c>
      <c r="AU412">
        <v>0.89294334829445787</v>
      </c>
      <c r="AV412">
        <v>0.89169189723452791</v>
      </c>
      <c r="AW412">
        <v>0.89044044617459794</v>
      </c>
      <c r="AX412">
        <v>0.88918899511466787</v>
      </c>
      <c r="AY412">
        <v>0.8879375440547379</v>
      </c>
      <c r="AZ412">
        <v>0.88668609299480738</v>
      </c>
      <c r="BA412">
        <v>0.88738572476133482</v>
      </c>
      <c r="BB412">
        <v>0.88162347979535216</v>
      </c>
      <c r="BC412">
        <v>0.88162347979535216</v>
      </c>
      <c r="BD412">
        <v>0.87586123482936939</v>
      </c>
      <c r="BE412">
        <v>0.87531317207522741</v>
      </c>
    </row>
    <row r="413" spans="4:57">
      <c r="D413" t="s">
        <v>269</v>
      </c>
      <c r="E413" t="s">
        <v>23</v>
      </c>
      <c r="F413" t="s">
        <v>19</v>
      </c>
      <c r="G413">
        <v>0.5668970623743198</v>
      </c>
      <c r="H413">
        <v>0.57150325654003142</v>
      </c>
      <c r="I413">
        <v>0.57610945070574304</v>
      </c>
      <c r="J413">
        <v>0.58071564487145455</v>
      </c>
      <c r="K413">
        <v>0.58532183903716617</v>
      </c>
      <c r="L413">
        <v>0.5899280332028779</v>
      </c>
      <c r="M413">
        <v>0.59627760923754625</v>
      </c>
      <c r="N413">
        <v>0.60262718527221459</v>
      </c>
      <c r="O413">
        <v>0.60897676130688294</v>
      </c>
      <c r="P413">
        <v>0.61532633734155118</v>
      </c>
      <c r="Q413">
        <v>0.62167591337621964</v>
      </c>
      <c r="R413">
        <v>0.6400848310365419</v>
      </c>
      <c r="S413">
        <v>0.65849374869686417</v>
      </c>
      <c r="T413">
        <v>0.67690266635718643</v>
      </c>
      <c r="U413">
        <v>0.6953115840175087</v>
      </c>
      <c r="V413">
        <v>0.71372050167783097</v>
      </c>
      <c r="W413">
        <v>0.73212941933815323</v>
      </c>
      <c r="X413">
        <v>0.75053833699847539</v>
      </c>
      <c r="Y413">
        <v>0.76894725465879765</v>
      </c>
      <c r="Z413">
        <v>0.78735617231911992</v>
      </c>
      <c r="AA413">
        <v>0.80576508997944218</v>
      </c>
      <c r="AB413">
        <v>0.82417400763976445</v>
      </c>
      <c r="AC413">
        <v>0.84258292530008672</v>
      </c>
      <c r="AD413">
        <v>0.86099184296040898</v>
      </c>
      <c r="AE413">
        <v>0.87940076062073125</v>
      </c>
      <c r="AF413">
        <v>0.8978096782810534</v>
      </c>
      <c r="AG413">
        <v>0.9346275136016976</v>
      </c>
      <c r="AH413">
        <v>1</v>
      </c>
      <c r="AI413">
        <v>0.92550164765759757</v>
      </c>
      <c r="AJ413">
        <v>0.92093871468554755</v>
      </c>
      <c r="AK413">
        <v>0.91637578171349776</v>
      </c>
      <c r="AL413">
        <v>0.91294074608961973</v>
      </c>
      <c r="AM413">
        <v>0.9095057104657418</v>
      </c>
      <c r="AN413">
        <v>0.90607067484186377</v>
      </c>
      <c r="AO413">
        <v>0.90263563921798573</v>
      </c>
      <c r="AP413">
        <v>0.89920060359410792</v>
      </c>
      <c r="AQ413">
        <v>0.89794915253417795</v>
      </c>
      <c r="AR413">
        <v>0.89669770147424788</v>
      </c>
      <c r="AS413">
        <v>0.89544625041431791</v>
      </c>
      <c r="AT413">
        <v>0.89419479935438795</v>
      </c>
      <c r="AU413">
        <v>0.89294334829445787</v>
      </c>
      <c r="AV413">
        <v>0.89169189723452791</v>
      </c>
      <c r="AW413">
        <v>0.89044044617459794</v>
      </c>
      <c r="AX413">
        <v>0.88918899511466787</v>
      </c>
      <c r="AY413">
        <v>0.8879375440547379</v>
      </c>
      <c r="AZ413">
        <v>0.88668609299480738</v>
      </c>
      <c r="BA413">
        <v>0.88738572476133482</v>
      </c>
      <c r="BB413">
        <v>0.88162347979535216</v>
      </c>
      <c r="BC413">
        <v>0.88162347979535216</v>
      </c>
      <c r="BD413">
        <v>0.87586123482936939</v>
      </c>
      <c r="BE413">
        <v>0.87531317207522741</v>
      </c>
    </row>
    <row r="414" spans="4:57">
      <c r="D414" t="s">
        <v>269</v>
      </c>
      <c r="E414" t="s">
        <v>24</v>
      </c>
      <c r="F414" t="s">
        <v>21</v>
      </c>
      <c r="G414">
        <v>0.6009108861167789</v>
      </c>
      <c r="H414">
        <v>0.60579345193243328</v>
      </c>
      <c r="I414">
        <v>0.61067601774808755</v>
      </c>
      <c r="J414">
        <v>0.61555858356374182</v>
      </c>
      <c r="K414">
        <v>0.62044114937939621</v>
      </c>
      <c r="L414">
        <v>0.62532371519505059</v>
      </c>
      <c r="M414">
        <v>0.63205426579179902</v>
      </c>
      <c r="N414">
        <v>0.63878481638854745</v>
      </c>
      <c r="O414">
        <v>0.64551536698529588</v>
      </c>
      <c r="P414">
        <v>0.65224591758204431</v>
      </c>
      <c r="Q414">
        <v>0.65897646817879285</v>
      </c>
      <c r="R414">
        <v>0.67848992089873439</v>
      </c>
      <c r="S414">
        <v>0.69800337361867604</v>
      </c>
      <c r="T414">
        <v>0.71751682633861757</v>
      </c>
      <c r="U414">
        <v>0.73703027905855922</v>
      </c>
      <c r="V414">
        <v>0.75654373177850076</v>
      </c>
      <c r="W414">
        <v>0.7760571844984423</v>
      </c>
      <c r="X414">
        <v>0.79557063721838395</v>
      </c>
      <c r="Y414">
        <v>0.81508408993832548</v>
      </c>
      <c r="Z414">
        <v>0.83459754265826713</v>
      </c>
      <c r="AA414">
        <v>0.85411099537820867</v>
      </c>
      <c r="AB414">
        <v>0.87362444809815032</v>
      </c>
      <c r="AC414">
        <v>0.89313790081809186</v>
      </c>
      <c r="AD414">
        <v>0.91265135353803351</v>
      </c>
      <c r="AE414">
        <v>0.93216480625797504</v>
      </c>
      <c r="AF414">
        <v>0.95167825897791658</v>
      </c>
      <c r="AG414">
        <v>0.99070516441779943</v>
      </c>
      <c r="AH414">
        <v>1.06</v>
      </c>
      <c r="AI414">
        <v>0.98103174651705338</v>
      </c>
      <c r="AJ414">
        <v>0.97619503756668047</v>
      </c>
      <c r="AK414">
        <v>0.97135832861630755</v>
      </c>
      <c r="AL414">
        <v>0.96771719085499697</v>
      </c>
      <c r="AM414">
        <v>0.96407605309368627</v>
      </c>
      <c r="AN414">
        <v>0.96043491533237557</v>
      </c>
      <c r="AO414">
        <v>0.95679377757106487</v>
      </c>
      <c r="AP414">
        <v>0.9531526398097544</v>
      </c>
      <c r="AQ414">
        <v>0.95182610168622861</v>
      </c>
      <c r="AR414">
        <v>0.95049956356270282</v>
      </c>
      <c r="AS414">
        <v>0.94917302543917692</v>
      </c>
      <c r="AT414">
        <v>0.94784648731565113</v>
      </c>
      <c r="AU414">
        <v>0.94651994919212534</v>
      </c>
      <c r="AV414">
        <v>0.94519341106859955</v>
      </c>
      <c r="AW414">
        <v>0.94386687294507376</v>
      </c>
      <c r="AX414">
        <v>0.94254033482154798</v>
      </c>
      <c r="AY414">
        <v>0.94121379669802219</v>
      </c>
      <c r="AZ414">
        <v>0.93988725857449584</v>
      </c>
      <c r="BA414">
        <v>0.94062886824701486</v>
      </c>
      <c r="BB414">
        <v>0.93452088858307325</v>
      </c>
      <c r="BC414">
        <v>0.93452088858307325</v>
      </c>
      <c r="BD414">
        <v>0.92841290891913153</v>
      </c>
      <c r="BE414">
        <v>0.92783196239974097</v>
      </c>
    </row>
    <row r="415" spans="4:57">
      <c r="D415" t="s">
        <v>269</v>
      </c>
      <c r="E415" t="s">
        <v>24</v>
      </c>
      <c r="F415" t="s">
        <v>20</v>
      </c>
      <c r="G415">
        <v>0.5498901505030902</v>
      </c>
      <c r="H415">
        <v>0.55435815884383044</v>
      </c>
      <c r="I415">
        <v>0.55882616718457068</v>
      </c>
      <c r="J415">
        <v>0.56329417552531091</v>
      </c>
      <c r="K415">
        <v>0.56776218386605126</v>
      </c>
      <c r="L415">
        <v>0.57223019220679161</v>
      </c>
      <c r="M415">
        <v>0.57838928096041986</v>
      </c>
      <c r="N415">
        <v>0.58454836971404811</v>
      </c>
      <c r="O415">
        <v>0.59070745846767647</v>
      </c>
      <c r="P415">
        <v>0.59686654722130472</v>
      </c>
      <c r="Q415">
        <v>0.60302563597493308</v>
      </c>
      <c r="R415">
        <v>0.62088228610544571</v>
      </c>
      <c r="S415">
        <v>0.63873893623595823</v>
      </c>
      <c r="T415">
        <v>0.65659558636647086</v>
      </c>
      <c r="U415">
        <v>0.67445223649698338</v>
      </c>
      <c r="V415">
        <v>0.69230888662749601</v>
      </c>
      <c r="W415">
        <v>0.71016553675800864</v>
      </c>
      <c r="X415">
        <v>0.72802218688852116</v>
      </c>
      <c r="Y415">
        <v>0.74587883701903379</v>
      </c>
      <c r="Z415">
        <v>0.76373548714954631</v>
      </c>
      <c r="AA415">
        <v>0.78159213728005894</v>
      </c>
      <c r="AB415">
        <v>0.79944878741057146</v>
      </c>
      <c r="AC415">
        <v>0.81730543754108409</v>
      </c>
      <c r="AD415">
        <v>0.83516208767159672</v>
      </c>
      <c r="AE415">
        <v>0.85301873780210924</v>
      </c>
      <c r="AF415">
        <v>0.87087538793262187</v>
      </c>
      <c r="AG415">
        <v>0.90658868819364669</v>
      </c>
      <c r="AH415">
        <v>0.97</v>
      </c>
      <c r="AI415">
        <v>0.89773659822786966</v>
      </c>
      <c r="AJ415">
        <v>0.89331055324498121</v>
      </c>
      <c r="AK415">
        <v>0.88888450826209287</v>
      </c>
      <c r="AL415">
        <v>0.88555252370693116</v>
      </c>
      <c r="AM415">
        <v>0.88222053915176957</v>
      </c>
      <c r="AN415">
        <v>0.87888855459660786</v>
      </c>
      <c r="AO415">
        <v>0.87555657004144627</v>
      </c>
      <c r="AP415">
        <v>0.87222458548628468</v>
      </c>
      <c r="AQ415">
        <v>0.87101067795815257</v>
      </c>
      <c r="AR415">
        <v>0.86979677043002046</v>
      </c>
      <c r="AS415">
        <v>0.86858286290188835</v>
      </c>
      <c r="AT415">
        <v>0.86736895537375625</v>
      </c>
      <c r="AU415">
        <v>0.86615504784562414</v>
      </c>
      <c r="AV415">
        <v>0.86494114031749203</v>
      </c>
      <c r="AW415">
        <v>0.86372723278935992</v>
      </c>
      <c r="AX415">
        <v>0.86251332526122793</v>
      </c>
      <c r="AY415">
        <v>0.86129941773309582</v>
      </c>
      <c r="AZ415">
        <v>0.86008551020496316</v>
      </c>
      <c r="BA415">
        <v>0.86076415301849474</v>
      </c>
      <c r="BB415">
        <v>0.85517477540149156</v>
      </c>
      <c r="BC415">
        <v>0.85517477540149156</v>
      </c>
      <c r="BD415">
        <v>0.84958539778448838</v>
      </c>
      <c r="BE415">
        <v>0.84905377691297057</v>
      </c>
    </row>
    <row r="416" spans="4:57">
      <c r="D416" t="s">
        <v>269</v>
      </c>
      <c r="E416" t="s">
        <v>24</v>
      </c>
      <c r="F416" t="s">
        <v>5</v>
      </c>
      <c r="G416">
        <v>1.1281251541248964</v>
      </c>
      <c r="H416">
        <v>1.1372914805146626</v>
      </c>
      <c r="I416">
        <v>1.1464578069044287</v>
      </c>
      <c r="J416">
        <v>1.1556241332941948</v>
      </c>
      <c r="K416">
        <v>1.1647904596839609</v>
      </c>
      <c r="L416">
        <v>1.1739567860737272</v>
      </c>
      <c r="M416">
        <v>1.1865924423827172</v>
      </c>
      <c r="N416">
        <v>1.199228098691707</v>
      </c>
      <c r="O416">
        <v>1.211863755000697</v>
      </c>
      <c r="P416">
        <v>1.224499411309687</v>
      </c>
      <c r="Q416">
        <v>1.2371350676186772</v>
      </c>
      <c r="R416">
        <v>1.2737688137627186</v>
      </c>
      <c r="S416">
        <v>1.3104025599067597</v>
      </c>
      <c r="T416">
        <v>1.347036306050801</v>
      </c>
      <c r="U416">
        <v>1.3836700521948424</v>
      </c>
      <c r="V416">
        <v>1.4203037983388835</v>
      </c>
      <c r="W416">
        <v>1.4569375444829249</v>
      </c>
      <c r="X416">
        <v>1.4935712906269663</v>
      </c>
      <c r="Y416">
        <v>1.5302050367710074</v>
      </c>
      <c r="Z416">
        <v>1.5668387829150487</v>
      </c>
      <c r="AA416">
        <v>1.6034725290590901</v>
      </c>
      <c r="AB416">
        <v>1.6401062752031312</v>
      </c>
      <c r="AC416">
        <v>1.6767400213471726</v>
      </c>
      <c r="AD416">
        <v>1.713373767491214</v>
      </c>
      <c r="AE416">
        <v>1.7500075136352551</v>
      </c>
      <c r="AF416">
        <v>1.7866412597792964</v>
      </c>
      <c r="AG416">
        <v>1.8599087520673783</v>
      </c>
      <c r="AH416">
        <v>1.99</v>
      </c>
      <c r="AI416">
        <v>1.8417482788386192</v>
      </c>
      <c r="AJ416">
        <v>1.8326680422242398</v>
      </c>
      <c r="AK416">
        <v>1.8235878056098604</v>
      </c>
      <c r="AL416">
        <v>1.8167520847183434</v>
      </c>
      <c r="AM416">
        <v>1.8099163638268261</v>
      </c>
      <c r="AN416">
        <v>1.803080642935309</v>
      </c>
      <c r="AO416">
        <v>1.7962449220437917</v>
      </c>
      <c r="AP416">
        <v>1.7894092011522749</v>
      </c>
      <c r="AQ416">
        <v>1.7869188135430141</v>
      </c>
      <c r="AR416">
        <v>1.7844284259337535</v>
      </c>
      <c r="AS416">
        <v>1.7819380383244927</v>
      </c>
      <c r="AT416">
        <v>1.7794476507152319</v>
      </c>
      <c r="AU416">
        <v>1.7769572631059714</v>
      </c>
      <c r="AV416">
        <v>1.7744668754967106</v>
      </c>
      <c r="AW416">
        <v>1.77197648788745</v>
      </c>
      <c r="AX416">
        <v>1.7694861002781892</v>
      </c>
      <c r="AY416">
        <v>1.7669957126689284</v>
      </c>
      <c r="AZ416">
        <v>1.7645053250596667</v>
      </c>
      <c r="BA416">
        <v>1.7658975922750564</v>
      </c>
      <c r="BB416">
        <v>1.7544307247927509</v>
      </c>
      <c r="BC416">
        <v>1.7544307247927509</v>
      </c>
      <c r="BD416">
        <v>1.7429638573104451</v>
      </c>
      <c r="BE416">
        <v>1.7418732124297025</v>
      </c>
    </row>
    <row r="417" spans="4:57">
      <c r="D417" t="s">
        <v>269</v>
      </c>
      <c r="E417" t="s">
        <v>24</v>
      </c>
      <c r="F417" t="s">
        <v>19</v>
      </c>
      <c r="G417">
        <v>0.53855220925560376</v>
      </c>
      <c r="H417">
        <v>0.54292809371302975</v>
      </c>
      <c r="I417">
        <v>0.54730397817045584</v>
      </c>
      <c r="J417">
        <v>0.55167986262788182</v>
      </c>
      <c r="K417">
        <v>0.55605574708530792</v>
      </c>
      <c r="L417">
        <v>0.56043163154273401</v>
      </c>
      <c r="M417">
        <v>0.56646372877566897</v>
      </c>
      <c r="N417">
        <v>0.57249582600860383</v>
      </c>
      <c r="O417">
        <v>0.57852792324153868</v>
      </c>
      <c r="P417">
        <v>0.58456002047447364</v>
      </c>
      <c r="Q417">
        <v>0.5905921177074086</v>
      </c>
      <c r="R417">
        <v>0.60808058948471477</v>
      </c>
      <c r="S417">
        <v>0.62556906126202094</v>
      </c>
      <c r="T417">
        <v>0.64305753303932711</v>
      </c>
      <c r="U417">
        <v>0.66054600481663317</v>
      </c>
      <c r="V417">
        <v>0.67803447659393934</v>
      </c>
      <c r="W417">
        <v>0.69552294837124551</v>
      </c>
      <c r="X417">
        <v>0.71301142014855157</v>
      </c>
      <c r="Y417">
        <v>0.73049989192585774</v>
      </c>
      <c r="Z417">
        <v>0.74798836370316391</v>
      </c>
      <c r="AA417">
        <v>0.76547683548047007</v>
      </c>
      <c r="AB417">
        <v>0.78296530725777613</v>
      </c>
      <c r="AC417">
        <v>0.8004537790350823</v>
      </c>
      <c r="AD417">
        <v>0.81794225081238847</v>
      </c>
      <c r="AE417">
        <v>0.83543072258969464</v>
      </c>
      <c r="AF417">
        <v>0.8529191943670007</v>
      </c>
      <c r="AG417">
        <v>0.88789613792161259</v>
      </c>
      <c r="AH417">
        <v>0.95</v>
      </c>
      <c r="AI417">
        <v>0.87922656527471765</v>
      </c>
      <c r="AJ417">
        <v>0.87489177895127013</v>
      </c>
      <c r="AK417">
        <v>0.87055699262782282</v>
      </c>
      <c r="AL417">
        <v>0.86729370878513867</v>
      </c>
      <c r="AM417">
        <v>0.86403042494245463</v>
      </c>
      <c r="AN417">
        <v>0.86076714109977048</v>
      </c>
      <c r="AO417">
        <v>0.85750385725708644</v>
      </c>
      <c r="AP417">
        <v>0.85424057341440252</v>
      </c>
      <c r="AQ417">
        <v>0.85305169490746902</v>
      </c>
      <c r="AR417">
        <v>0.85186281640053552</v>
      </c>
      <c r="AS417">
        <v>0.85067393789360202</v>
      </c>
      <c r="AT417">
        <v>0.84948505938666852</v>
      </c>
      <c r="AU417">
        <v>0.84829618087973502</v>
      </c>
      <c r="AV417">
        <v>0.84710730237280152</v>
      </c>
      <c r="AW417">
        <v>0.84591842386586802</v>
      </c>
      <c r="AX417">
        <v>0.84472954535893452</v>
      </c>
      <c r="AY417">
        <v>0.84354066685200091</v>
      </c>
      <c r="AZ417">
        <v>0.84235178834506697</v>
      </c>
      <c r="BA417">
        <v>0.84301643852326802</v>
      </c>
      <c r="BB417">
        <v>0.83754230580558453</v>
      </c>
      <c r="BC417">
        <v>0.83754230580558453</v>
      </c>
      <c r="BD417">
        <v>0.83206817308790093</v>
      </c>
      <c r="BE417">
        <v>0.83154751347146594</v>
      </c>
    </row>
    <row r="418" spans="4:57">
      <c r="D418" t="s">
        <v>269</v>
      </c>
      <c r="AH418">
        <v>1.735434723625048</v>
      </c>
    </row>
    <row r="419" spans="4:57">
      <c r="D419" t="s">
        <v>269</v>
      </c>
      <c r="E419" t="s">
        <v>230</v>
      </c>
      <c r="F419" t="s">
        <v>247</v>
      </c>
      <c r="G419">
        <v>69.20930232558139</v>
      </c>
      <c r="H419">
        <v>69.701827242524914</v>
      </c>
      <c r="I419">
        <v>70.194352159468437</v>
      </c>
      <c r="J419">
        <v>70.68687707641196</v>
      </c>
      <c r="K419">
        <v>71.179401993355484</v>
      </c>
      <c r="L419">
        <v>71.671926910299007</v>
      </c>
      <c r="M419">
        <v>72.16445182724253</v>
      </c>
      <c r="N419">
        <v>72.656976744186053</v>
      </c>
      <c r="O419">
        <v>73.149501661129577</v>
      </c>
      <c r="P419">
        <v>73.6420265780731</v>
      </c>
      <c r="Q419">
        <v>74.134551495016623</v>
      </c>
      <c r="R419">
        <v>74.627076411960147</v>
      </c>
      <c r="S419">
        <v>75.11960132890367</v>
      </c>
      <c r="T419">
        <v>75.612126245847193</v>
      </c>
      <c r="U419">
        <v>76.104651162790717</v>
      </c>
      <c r="V419">
        <v>76.59717607973424</v>
      </c>
      <c r="W419">
        <v>77.089700996677763</v>
      </c>
      <c r="X419">
        <v>77.582225913621286</v>
      </c>
      <c r="Y419">
        <v>78.07475083056481</v>
      </c>
      <c r="Z419">
        <v>78.567275747508333</v>
      </c>
      <c r="AA419">
        <v>79.059800664451856</v>
      </c>
      <c r="AB419">
        <v>79.55232558139538</v>
      </c>
      <c r="AC419">
        <v>80.044850498338903</v>
      </c>
      <c r="AD419">
        <v>80.537375415282426</v>
      </c>
      <c r="AE419">
        <v>81.029900332225949</v>
      </c>
      <c r="AF419">
        <v>81.522425249169473</v>
      </c>
      <c r="AG419">
        <v>83</v>
      </c>
      <c r="AH419">
        <v>84</v>
      </c>
      <c r="AI419">
        <v>85</v>
      </c>
      <c r="AJ419">
        <v>86</v>
      </c>
      <c r="AK419">
        <v>88</v>
      </c>
      <c r="AL419">
        <v>88</v>
      </c>
      <c r="AM419">
        <v>87</v>
      </c>
      <c r="AN419">
        <v>86</v>
      </c>
      <c r="AO419">
        <v>85</v>
      </c>
      <c r="AP419">
        <v>85</v>
      </c>
      <c r="AQ419">
        <v>84.7</v>
      </c>
      <c r="AR419">
        <v>84.4</v>
      </c>
      <c r="AS419">
        <v>84.100000000000009</v>
      </c>
      <c r="AT419">
        <v>83.800000000000011</v>
      </c>
      <c r="AU419">
        <v>83.500000000000014</v>
      </c>
      <c r="AV419">
        <v>83.200000000000017</v>
      </c>
      <c r="AW419">
        <v>82.90000000000002</v>
      </c>
      <c r="AX419">
        <v>82.600000000000023</v>
      </c>
      <c r="AY419">
        <v>82.300000000000026</v>
      </c>
      <c r="AZ419">
        <v>82</v>
      </c>
      <c r="BA419">
        <v>81.599999999999994</v>
      </c>
      <c r="BB419">
        <v>81.199999999999989</v>
      </c>
      <c r="BC419">
        <v>80.799999999999983</v>
      </c>
      <c r="BD419">
        <v>80.399999999999977</v>
      </c>
      <c r="BE419">
        <v>78</v>
      </c>
    </row>
    <row r="420" spans="4:57">
      <c r="D420" t="s">
        <v>269</v>
      </c>
      <c r="E420" t="s">
        <v>248</v>
      </c>
      <c r="F420" t="s">
        <v>44</v>
      </c>
      <c r="G420">
        <v>1985</v>
      </c>
      <c r="H420">
        <v>1986</v>
      </c>
      <c r="I420">
        <v>1987</v>
      </c>
      <c r="J420">
        <v>1988</v>
      </c>
      <c r="K420">
        <v>1989</v>
      </c>
      <c r="L420">
        <v>1990</v>
      </c>
      <c r="M420">
        <v>1991</v>
      </c>
      <c r="N420">
        <v>1992</v>
      </c>
      <c r="O420">
        <v>1993</v>
      </c>
      <c r="P420">
        <v>1994</v>
      </c>
      <c r="Q420">
        <v>1995</v>
      </c>
      <c r="R420">
        <v>1996</v>
      </c>
      <c r="S420">
        <v>1997</v>
      </c>
      <c r="T420">
        <v>1998</v>
      </c>
      <c r="U420">
        <v>1999</v>
      </c>
      <c r="V420">
        <v>2000</v>
      </c>
      <c r="W420">
        <v>2001</v>
      </c>
      <c r="X420">
        <v>2002</v>
      </c>
      <c r="Y420">
        <v>2003</v>
      </c>
      <c r="Z420">
        <v>2004</v>
      </c>
      <c r="AA420">
        <v>2005</v>
      </c>
      <c r="AB420">
        <v>2006</v>
      </c>
      <c r="AC420">
        <v>2007</v>
      </c>
      <c r="AD420">
        <v>2008</v>
      </c>
      <c r="AE420">
        <v>2009</v>
      </c>
      <c r="AF420">
        <v>2010</v>
      </c>
      <c r="AG420">
        <v>2011</v>
      </c>
      <c r="AH420">
        <v>2012</v>
      </c>
      <c r="AI420">
        <v>2013</v>
      </c>
      <c r="AJ420">
        <v>2014</v>
      </c>
      <c r="AK420">
        <v>2015</v>
      </c>
      <c r="AL420">
        <v>2016</v>
      </c>
      <c r="AM420">
        <v>2017</v>
      </c>
      <c r="AN420">
        <v>2018</v>
      </c>
      <c r="AO420">
        <v>2019</v>
      </c>
      <c r="AP420">
        <v>2020</v>
      </c>
      <c r="AQ420">
        <v>2021</v>
      </c>
      <c r="AR420">
        <v>2022</v>
      </c>
      <c r="AS420">
        <v>2023</v>
      </c>
      <c r="AT420">
        <v>2024</v>
      </c>
      <c r="AU420">
        <v>2025</v>
      </c>
      <c r="AV420">
        <v>2026</v>
      </c>
      <c r="AW420">
        <v>2027</v>
      </c>
      <c r="AX420">
        <v>2028</v>
      </c>
      <c r="AY420">
        <v>2029</v>
      </c>
      <c r="AZ420">
        <v>2030</v>
      </c>
      <c r="BA420">
        <v>2031</v>
      </c>
      <c r="BB420">
        <v>2032</v>
      </c>
      <c r="BC420">
        <v>2033</v>
      </c>
      <c r="BD420">
        <v>2034</v>
      </c>
      <c r="BE420">
        <v>2035</v>
      </c>
    </row>
    <row r="421" spans="4:57">
      <c r="D421" t="s">
        <v>269</v>
      </c>
      <c r="E421" t="s">
        <v>22</v>
      </c>
      <c r="F421" t="s">
        <v>21</v>
      </c>
      <c r="G421">
        <v>69.20930232558139</v>
      </c>
      <c r="H421">
        <v>69.701827242524914</v>
      </c>
      <c r="I421">
        <v>70.194352159468437</v>
      </c>
      <c r="J421">
        <v>70.68687707641196</v>
      </c>
      <c r="K421">
        <v>71.179401993355484</v>
      </c>
      <c r="L421">
        <v>71.671926910299007</v>
      </c>
      <c r="M421">
        <v>72.16445182724253</v>
      </c>
      <c r="N421">
        <v>72.656976744186053</v>
      </c>
      <c r="O421">
        <v>73.149501661129577</v>
      </c>
      <c r="P421">
        <v>73.6420265780731</v>
      </c>
      <c r="Q421">
        <v>74.134551495016623</v>
      </c>
      <c r="R421">
        <v>74.627076411960147</v>
      </c>
      <c r="S421">
        <v>75.11960132890367</v>
      </c>
      <c r="T421">
        <v>75.612126245847193</v>
      </c>
      <c r="U421">
        <v>76.104651162790717</v>
      </c>
      <c r="V421">
        <v>76.59717607973424</v>
      </c>
      <c r="W421">
        <v>77.089700996677763</v>
      </c>
      <c r="X421">
        <v>77.582225913621286</v>
      </c>
      <c r="Y421">
        <v>78.07475083056481</v>
      </c>
      <c r="Z421">
        <v>78.567275747508333</v>
      </c>
      <c r="AA421">
        <v>79.059800664451856</v>
      </c>
      <c r="AB421">
        <v>79.55232558139538</v>
      </c>
      <c r="AC421">
        <v>80.044850498338903</v>
      </c>
      <c r="AD421">
        <v>80.537375415282426</v>
      </c>
      <c r="AE421">
        <v>81.029900332225949</v>
      </c>
      <c r="AF421">
        <v>81.522425249169473</v>
      </c>
      <c r="AG421">
        <v>83</v>
      </c>
      <c r="AH421">
        <v>84</v>
      </c>
      <c r="AI421">
        <v>85</v>
      </c>
      <c r="AJ421">
        <v>86</v>
      </c>
      <c r="AK421">
        <v>88</v>
      </c>
      <c r="AL421">
        <v>88</v>
      </c>
      <c r="AM421">
        <v>87</v>
      </c>
      <c r="AN421">
        <v>86</v>
      </c>
      <c r="AO421">
        <v>85</v>
      </c>
      <c r="AP421">
        <v>85</v>
      </c>
      <c r="AQ421">
        <v>84.7</v>
      </c>
      <c r="AR421">
        <v>84.4</v>
      </c>
      <c r="AS421">
        <v>84.100000000000009</v>
      </c>
      <c r="AT421">
        <v>83.800000000000011</v>
      </c>
      <c r="AU421">
        <v>83.500000000000014</v>
      </c>
      <c r="AV421">
        <v>83.200000000000017</v>
      </c>
      <c r="AW421">
        <v>82.90000000000002</v>
      </c>
      <c r="AX421">
        <v>82.600000000000023</v>
      </c>
      <c r="AY421">
        <v>82.300000000000026</v>
      </c>
      <c r="AZ421">
        <v>82</v>
      </c>
      <c r="BA421">
        <v>81.599999999999994</v>
      </c>
      <c r="BB421">
        <v>81.199999999999989</v>
      </c>
      <c r="BC421">
        <v>80.799999999999983</v>
      </c>
      <c r="BD421">
        <v>80.399999999999977</v>
      </c>
      <c r="BE421">
        <v>78</v>
      </c>
    </row>
    <row r="422" spans="4:57">
      <c r="D422" t="s">
        <v>269</v>
      </c>
      <c r="E422" t="s">
        <v>22</v>
      </c>
      <c r="F422" t="s">
        <v>20</v>
      </c>
      <c r="G422">
        <v>69.20930232558139</v>
      </c>
      <c r="H422">
        <v>69.701827242524914</v>
      </c>
      <c r="I422">
        <v>70.194352159468437</v>
      </c>
      <c r="J422">
        <v>70.68687707641196</v>
      </c>
      <c r="K422">
        <v>71.179401993355484</v>
      </c>
      <c r="L422">
        <v>71.671926910299007</v>
      </c>
      <c r="M422">
        <v>72.16445182724253</v>
      </c>
      <c r="N422">
        <v>72.656976744186053</v>
      </c>
      <c r="O422">
        <v>73.149501661129577</v>
      </c>
      <c r="P422">
        <v>73.6420265780731</v>
      </c>
      <c r="Q422">
        <v>74.134551495016623</v>
      </c>
      <c r="R422">
        <v>74.627076411960147</v>
      </c>
      <c r="S422">
        <v>75.11960132890367</v>
      </c>
      <c r="T422">
        <v>75.612126245847193</v>
      </c>
      <c r="U422">
        <v>76.104651162790717</v>
      </c>
      <c r="V422">
        <v>76.59717607973424</v>
      </c>
      <c r="W422">
        <v>77.089700996677763</v>
      </c>
      <c r="X422">
        <v>77.582225913621286</v>
      </c>
      <c r="Y422">
        <v>78.07475083056481</v>
      </c>
      <c r="Z422">
        <v>78.567275747508333</v>
      </c>
      <c r="AA422">
        <v>79.059800664451856</v>
      </c>
      <c r="AB422">
        <v>79.55232558139538</v>
      </c>
      <c r="AC422">
        <v>80.044850498338903</v>
      </c>
      <c r="AD422">
        <v>80.537375415282426</v>
      </c>
      <c r="AE422">
        <v>81.029900332225949</v>
      </c>
      <c r="AF422">
        <v>81.522425249169473</v>
      </c>
      <c r="AG422">
        <v>83</v>
      </c>
      <c r="AH422">
        <v>84</v>
      </c>
      <c r="AI422">
        <v>85</v>
      </c>
      <c r="AJ422">
        <v>86</v>
      </c>
      <c r="AK422">
        <v>88</v>
      </c>
      <c r="AL422">
        <v>88</v>
      </c>
      <c r="AM422">
        <v>87</v>
      </c>
      <c r="AN422">
        <v>86</v>
      </c>
      <c r="AO422">
        <v>85</v>
      </c>
      <c r="AP422">
        <v>85</v>
      </c>
      <c r="AQ422">
        <v>84.7</v>
      </c>
      <c r="AR422">
        <v>84.4</v>
      </c>
      <c r="AS422">
        <v>84.100000000000009</v>
      </c>
      <c r="AT422">
        <v>83.800000000000011</v>
      </c>
      <c r="AU422">
        <v>83.500000000000014</v>
      </c>
      <c r="AV422">
        <v>83.200000000000017</v>
      </c>
      <c r="AW422">
        <v>82.90000000000002</v>
      </c>
      <c r="AX422">
        <v>82.600000000000023</v>
      </c>
      <c r="AY422">
        <v>82.300000000000026</v>
      </c>
      <c r="AZ422">
        <v>82</v>
      </c>
      <c r="BA422">
        <v>81.599999999999994</v>
      </c>
      <c r="BB422">
        <v>81.199999999999989</v>
      </c>
      <c r="BC422">
        <v>80.799999999999983</v>
      </c>
      <c r="BD422">
        <v>80.399999999999977</v>
      </c>
      <c r="BE422">
        <v>78</v>
      </c>
    </row>
    <row r="423" spans="4:57">
      <c r="D423" t="s">
        <v>269</v>
      </c>
      <c r="E423" t="s">
        <v>22</v>
      </c>
      <c r="F423" t="s">
        <v>5</v>
      </c>
      <c r="G423">
        <v>69.20930232558139</v>
      </c>
      <c r="H423">
        <v>69.701827242524914</v>
      </c>
      <c r="I423">
        <v>70.194352159468437</v>
      </c>
      <c r="J423">
        <v>70.68687707641196</v>
      </c>
      <c r="K423">
        <v>71.179401993355484</v>
      </c>
      <c r="L423">
        <v>71.671926910299007</v>
      </c>
      <c r="M423">
        <v>72.16445182724253</v>
      </c>
      <c r="N423">
        <v>72.656976744186053</v>
      </c>
      <c r="O423">
        <v>73.149501661129577</v>
      </c>
      <c r="P423">
        <v>73.6420265780731</v>
      </c>
      <c r="Q423">
        <v>74.134551495016623</v>
      </c>
      <c r="R423">
        <v>74.627076411960147</v>
      </c>
      <c r="S423">
        <v>75.11960132890367</v>
      </c>
      <c r="T423">
        <v>75.612126245847193</v>
      </c>
      <c r="U423">
        <v>76.104651162790717</v>
      </c>
      <c r="V423">
        <v>76.59717607973424</v>
      </c>
      <c r="W423">
        <v>77.089700996677763</v>
      </c>
      <c r="X423">
        <v>77.582225913621286</v>
      </c>
      <c r="Y423">
        <v>78.07475083056481</v>
      </c>
      <c r="Z423">
        <v>78.567275747508333</v>
      </c>
      <c r="AA423">
        <v>79.059800664451856</v>
      </c>
      <c r="AB423">
        <v>79.55232558139538</v>
      </c>
      <c r="AC423">
        <v>80.044850498338903</v>
      </c>
      <c r="AD423">
        <v>80.537375415282426</v>
      </c>
      <c r="AE423">
        <v>81.029900332225949</v>
      </c>
      <c r="AF423">
        <v>81.522425249169473</v>
      </c>
      <c r="AG423">
        <v>83</v>
      </c>
      <c r="AH423">
        <v>84</v>
      </c>
      <c r="AI423">
        <v>85</v>
      </c>
      <c r="AJ423">
        <v>86</v>
      </c>
      <c r="AK423">
        <v>88</v>
      </c>
      <c r="AL423">
        <v>88</v>
      </c>
      <c r="AM423">
        <v>87</v>
      </c>
      <c r="AN423">
        <v>86</v>
      </c>
      <c r="AO423">
        <v>85</v>
      </c>
      <c r="AP423">
        <v>85</v>
      </c>
      <c r="AQ423">
        <v>84.7</v>
      </c>
      <c r="AR423">
        <v>84.4</v>
      </c>
      <c r="AS423">
        <v>84.100000000000009</v>
      </c>
      <c r="AT423">
        <v>83.800000000000011</v>
      </c>
      <c r="AU423">
        <v>83.500000000000014</v>
      </c>
      <c r="AV423">
        <v>83.200000000000017</v>
      </c>
      <c r="AW423">
        <v>82.90000000000002</v>
      </c>
      <c r="AX423">
        <v>82.600000000000023</v>
      </c>
      <c r="AY423">
        <v>82.300000000000026</v>
      </c>
      <c r="AZ423">
        <v>82</v>
      </c>
      <c r="BA423">
        <v>81.599999999999994</v>
      </c>
      <c r="BB423">
        <v>81.199999999999989</v>
      </c>
      <c r="BC423">
        <v>80.799999999999983</v>
      </c>
      <c r="BD423">
        <v>80.399999999999977</v>
      </c>
      <c r="BE423">
        <v>78</v>
      </c>
    </row>
    <row r="424" spans="4:57">
      <c r="D424" t="s">
        <v>269</v>
      </c>
      <c r="E424" t="s">
        <v>22</v>
      </c>
      <c r="F424" t="s">
        <v>19</v>
      </c>
      <c r="G424">
        <v>69.20930232558139</v>
      </c>
      <c r="H424">
        <v>69.701827242524914</v>
      </c>
      <c r="I424">
        <v>70.194352159468437</v>
      </c>
      <c r="J424">
        <v>70.68687707641196</v>
      </c>
      <c r="K424">
        <v>71.179401993355484</v>
      </c>
      <c r="L424">
        <v>71.671926910299007</v>
      </c>
      <c r="M424">
        <v>72.16445182724253</v>
      </c>
      <c r="N424">
        <v>72.656976744186053</v>
      </c>
      <c r="O424">
        <v>73.149501661129577</v>
      </c>
      <c r="P424">
        <v>73.6420265780731</v>
      </c>
      <c r="Q424">
        <v>74.134551495016623</v>
      </c>
      <c r="R424">
        <v>74.627076411960147</v>
      </c>
      <c r="S424">
        <v>75.11960132890367</v>
      </c>
      <c r="T424">
        <v>75.612126245847193</v>
      </c>
      <c r="U424">
        <v>76.104651162790717</v>
      </c>
      <c r="V424">
        <v>76.59717607973424</v>
      </c>
      <c r="W424">
        <v>77.089700996677763</v>
      </c>
      <c r="X424">
        <v>77.582225913621286</v>
      </c>
      <c r="Y424">
        <v>78.07475083056481</v>
      </c>
      <c r="Z424">
        <v>78.567275747508333</v>
      </c>
      <c r="AA424">
        <v>79.059800664451856</v>
      </c>
      <c r="AB424">
        <v>79.55232558139538</v>
      </c>
      <c r="AC424">
        <v>80.044850498338903</v>
      </c>
      <c r="AD424">
        <v>80.537375415282426</v>
      </c>
      <c r="AE424">
        <v>81.029900332225949</v>
      </c>
      <c r="AF424">
        <v>81.522425249169473</v>
      </c>
      <c r="AG424">
        <v>83</v>
      </c>
      <c r="AH424">
        <v>84</v>
      </c>
      <c r="AI424">
        <v>85</v>
      </c>
      <c r="AJ424">
        <v>86</v>
      </c>
      <c r="AK424">
        <v>88</v>
      </c>
      <c r="AL424">
        <v>88</v>
      </c>
      <c r="AM424">
        <v>87</v>
      </c>
      <c r="AN424">
        <v>86</v>
      </c>
      <c r="AO424">
        <v>85</v>
      </c>
      <c r="AP424">
        <v>85</v>
      </c>
      <c r="AQ424">
        <v>84.7</v>
      </c>
      <c r="AR424">
        <v>84.4</v>
      </c>
      <c r="AS424">
        <v>84.100000000000009</v>
      </c>
      <c r="AT424">
        <v>83.800000000000011</v>
      </c>
      <c r="AU424">
        <v>83.500000000000014</v>
      </c>
      <c r="AV424">
        <v>83.200000000000017</v>
      </c>
      <c r="AW424">
        <v>82.90000000000002</v>
      </c>
      <c r="AX424">
        <v>82.600000000000023</v>
      </c>
      <c r="AY424">
        <v>82.300000000000026</v>
      </c>
      <c r="AZ424">
        <v>82</v>
      </c>
      <c r="BA424">
        <v>81.599999999999994</v>
      </c>
      <c r="BB424">
        <v>81.199999999999989</v>
      </c>
      <c r="BC424">
        <v>80.799999999999983</v>
      </c>
      <c r="BD424">
        <v>80.399999999999977</v>
      </c>
      <c r="BE424">
        <v>78</v>
      </c>
    </row>
    <row r="425" spans="4:57">
      <c r="D425" t="s">
        <v>269</v>
      </c>
      <c r="E425" t="s">
        <v>23</v>
      </c>
      <c r="F425" t="s">
        <v>21</v>
      </c>
      <c r="G425">
        <v>69.20930232558139</v>
      </c>
      <c r="H425">
        <v>69.701827242524914</v>
      </c>
      <c r="I425">
        <v>70.194352159468437</v>
      </c>
      <c r="J425">
        <v>70.68687707641196</v>
      </c>
      <c r="K425">
        <v>71.179401993355484</v>
      </c>
      <c r="L425">
        <v>71.671926910299007</v>
      </c>
      <c r="M425">
        <v>72.16445182724253</v>
      </c>
      <c r="N425">
        <v>72.656976744186053</v>
      </c>
      <c r="O425">
        <v>73.149501661129577</v>
      </c>
      <c r="P425">
        <v>73.6420265780731</v>
      </c>
      <c r="Q425">
        <v>74.134551495016623</v>
      </c>
      <c r="R425">
        <v>74.627076411960147</v>
      </c>
      <c r="S425">
        <v>75.11960132890367</v>
      </c>
      <c r="T425">
        <v>75.612126245847193</v>
      </c>
      <c r="U425">
        <v>76.104651162790717</v>
      </c>
      <c r="V425">
        <v>76.59717607973424</v>
      </c>
      <c r="W425">
        <v>77.089700996677763</v>
      </c>
      <c r="X425">
        <v>77.582225913621286</v>
      </c>
      <c r="Y425">
        <v>78.07475083056481</v>
      </c>
      <c r="Z425">
        <v>78.567275747508333</v>
      </c>
      <c r="AA425">
        <v>79.059800664451856</v>
      </c>
      <c r="AB425">
        <v>79.55232558139538</v>
      </c>
      <c r="AC425">
        <v>80.044850498338903</v>
      </c>
      <c r="AD425">
        <v>80.537375415282426</v>
      </c>
      <c r="AE425">
        <v>81.029900332225949</v>
      </c>
      <c r="AF425">
        <v>81.522425249169473</v>
      </c>
      <c r="AG425">
        <v>83</v>
      </c>
      <c r="AH425">
        <v>84</v>
      </c>
      <c r="AI425">
        <v>85</v>
      </c>
      <c r="AJ425">
        <v>86</v>
      </c>
      <c r="AK425">
        <v>88</v>
      </c>
      <c r="AL425">
        <v>88</v>
      </c>
      <c r="AM425">
        <v>87</v>
      </c>
      <c r="AN425">
        <v>86</v>
      </c>
      <c r="AO425">
        <v>85</v>
      </c>
      <c r="AP425">
        <v>85</v>
      </c>
      <c r="AQ425">
        <v>84.7</v>
      </c>
      <c r="AR425">
        <v>84.4</v>
      </c>
      <c r="AS425">
        <v>84.100000000000009</v>
      </c>
      <c r="AT425">
        <v>83.800000000000011</v>
      </c>
      <c r="AU425">
        <v>83.500000000000014</v>
      </c>
      <c r="AV425">
        <v>83.200000000000017</v>
      </c>
      <c r="AW425">
        <v>82.90000000000002</v>
      </c>
      <c r="AX425">
        <v>82.600000000000023</v>
      </c>
      <c r="AY425">
        <v>82.300000000000026</v>
      </c>
      <c r="AZ425">
        <v>82</v>
      </c>
      <c r="BA425">
        <v>81.599999999999994</v>
      </c>
      <c r="BB425">
        <v>81.199999999999989</v>
      </c>
      <c r="BC425">
        <v>80.799999999999983</v>
      </c>
      <c r="BD425">
        <v>80.399999999999977</v>
      </c>
      <c r="BE425">
        <v>78</v>
      </c>
    </row>
    <row r="426" spans="4:57">
      <c r="D426" t="s">
        <v>269</v>
      </c>
      <c r="E426" t="s">
        <v>23</v>
      </c>
      <c r="F426" t="s">
        <v>20</v>
      </c>
      <c r="G426">
        <v>69.20930232558139</v>
      </c>
      <c r="H426">
        <v>69.701827242524914</v>
      </c>
      <c r="I426">
        <v>70.194352159468437</v>
      </c>
      <c r="J426">
        <v>70.68687707641196</v>
      </c>
      <c r="K426">
        <v>71.179401993355484</v>
      </c>
      <c r="L426">
        <v>71.671926910299007</v>
      </c>
      <c r="M426">
        <v>72.16445182724253</v>
      </c>
      <c r="N426">
        <v>72.656976744186053</v>
      </c>
      <c r="O426">
        <v>73.149501661129577</v>
      </c>
      <c r="P426">
        <v>73.6420265780731</v>
      </c>
      <c r="Q426">
        <v>74.134551495016623</v>
      </c>
      <c r="R426">
        <v>74.627076411960147</v>
      </c>
      <c r="S426">
        <v>75.11960132890367</v>
      </c>
      <c r="T426">
        <v>75.612126245847193</v>
      </c>
      <c r="U426">
        <v>76.104651162790717</v>
      </c>
      <c r="V426">
        <v>76.59717607973424</v>
      </c>
      <c r="W426">
        <v>77.089700996677763</v>
      </c>
      <c r="X426">
        <v>77.582225913621286</v>
      </c>
      <c r="Y426">
        <v>78.07475083056481</v>
      </c>
      <c r="Z426">
        <v>78.567275747508333</v>
      </c>
      <c r="AA426">
        <v>79.059800664451856</v>
      </c>
      <c r="AB426">
        <v>79.55232558139538</v>
      </c>
      <c r="AC426">
        <v>80.044850498338903</v>
      </c>
      <c r="AD426">
        <v>80.537375415282426</v>
      </c>
      <c r="AE426">
        <v>81.029900332225949</v>
      </c>
      <c r="AF426">
        <v>81.522425249169473</v>
      </c>
      <c r="AG426">
        <v>83</v>
      </c>
      <c r="AH426">
        <v>84</v>
      </c>
      <c r="AI426">
        <v>85</v>
      </c>
      <c r="AJ426">
        <v>86</v>
      </c>
      <c r="AK426">
        <v>88</v>
      </c>
      <c r="AL426">
        <v>88</v>
      </c>
      <c r="AM426">
        <v>87</v>
      </c>
      <c r="AN426">
        <v>86</v>
      </c>
      <c r="AO426">
        <v>85</v>
      </c>
      <c r="AP426">
        <v>85</v>
      </c>
      <c r="AQ426">
        <v>84.7</v>
      </c>
      <c r="AR426">
        <v>84.4</v>
      </c>
      <c r="AS426">
        <v>84.100000000000009</v>
      </c>
      <c r="AT426">
        <v>83.800000000000011</v>
      </c>
      <c r="AU426">
        <v>83.500000000000014</v>
      </c>
      <c r="AV426">
        <v>83.200000000000017</v>
      </c>
      <c r="AW426">
        <v>82.90000000000002</v>
      </c>
      <c r="AX426">
        <v>82.600000000000023</v>
      </c>
      <c r="AY426">
        <v>82.300000000000026</v>
      </c>
      <c r="AZ426">
        <v>82</v>
      </c>
      <c r="BA426">
        <v>81.599999999999994</v>
      </c>
      <c r="BB426">
        <v>81.199999999999989</v>
      </c>
      <c r="BC426">
        <v>80.799999999999983</v>
      </c>
      <c r="BD426">
        <v>80.399999999999977</v>
      </c>
      <c r="BE426">
        <v>78</v>
      </c>
    </row>
    <row r="427" spans="4:57">
      <c r="D427" t="s">
        <v>269</v>
      </c>
      <c r="E427" t="s">
        <v>23</v>
      </c>
      <c r="F427" t="s">
        <v>5</v>
      </c>
      <c r="G427">
        <v>69.20930232558139</v>
      </c>
      <c r="H427">
        <v>69.701827242524914</v>
      </c>
      <c r="I427">
        <v>70.194352159468437</v>
      </c>
      <c r="J427">
        <v>70.68687707641196</v>
      </c>
      <c r="K427">
        <v>71.179401993355484</v>
      </c>
      <c r="L427">
        <v>71.671926910299007</v>
      </c>
      <c r="M427">
        <v>72.16445182724253</v>
      </c>
      <c r="N427">
        <v>72.656976744186053</v>
      </c>
      <c r="O427">
        <v>73.149501661129577</v>
      </c>
      <c r="P427">
        <v>73.6420265780731</v>
      </c>
      <c r="Q427">
        <v>74.134551495016623</v>
      </c>
      <c r="R427">
        <v>74.627076411960147</v>
      </c>
      <c r="S427">
        <v>75.11960132890367</v>
      </c>
      <c r="T427">
        <v>75.612126245847193</v>
      </c>
      <c r="U427">
        <v>76.104651162790717</v>
      </c>
      <c r="V427">
        <v>76.59717607973424</v>
      </c>
      <c r="W427">
        <v>77.089700996677763</v>
      </c>
      <c r="X427">
        <v>77.582225913621286</v>
      </c>
      <c r="Y427">
        <v>78.07475083056481</v>
      </c>
      <c r="Z427">
        <v>78.567275747508333</v>
      </c>
      <c r="AA427">
        <v>79.059800664451856</v>
      </c>
      <c r="AB427">
        <v>79.55232558139538</v>
      </c>
      <c r="AC427">
        <v>80.044850498338903</v>
      </c>
      <c r="AD427">
        <v>80.537375415282426</v>
      </c>
      <c r="AE427">
        <v>81.029900332225949</v>
      </c>
      <c r="AF427">
        <v>81.522425249169473</v>
      </c>
      <c r="AG427">
        <v>83</v>
      </c>
      <c r="AH427">
        <v>84</v>
      </c>
      <c r="AI427">
        <v>85</v>
      </c>
      <c r="AJ427">
        <v>86</v>
      </c>
      <c r="AK427">
        <v>88</v>
      </c>
      <c r="AL427">
        <v>88</v>
      </c>
      <c r="AM427">
        <v>87</v>
      </c>
      <c r="AN427">
        <v>86</v>
      </c>
      <c r="AO427">
        <v>85</v>
      </c>
      <c r="AP427">
        <v>85</v>
      </c>
      <c r="AQ427">
        <v>84.7</v>
      </c>
      <c r="AR427">
        <v>84.4</v>
      </c>
      <c r="AS427">
        <v>84.100000000000009</v>
      </c>
      <c r="AT427">
        <v>83.800000000000011</v>
      </c>
      <c r="AU427">
        <v>83.500000000000014</v>
      </c>
      <c r="AV427">
        <v>83.200000000000017</v>
      </c>
      <c r="AW427">
        <v>82.90000000000002</v>
      </c>
      <c r="AX427">
        <v>82.600000000000023</v>
      </c>
      <c r="AY427">
        <v>82.300000000000026</v>
      </c>
      <c r="AZ427">
        <v>82</v>
      </c>
      <c r="BA427">
        <v>81.599999999999994</v>
      </c>
      <c r="BB427">
        <v>81.199999999999989</v>
      </c>
      <c r="BC427">
        <v>80.799999999999983</v>
      </c>
      <c r="BD427">
        <v>80.399999999999977</v>
      </c>
      <c r="BE427">
        <v>78</v>
      </c>
    </row>
    <row r="428" spans="4:57">
      <c r="D428" t="s">
        <v>269</v>
      </c>
      <c r="E428" t="s">
        <v>23</v>
      </c>
      <c r="F428" t="s">
        <v>19</v>
      </c>
      <c r="G428">
        <v>69.20930232558139</v>
      </c>
      <c r="H428">
        <v>69.701827242524914</v>
      </c>
      <c r="I428">
        <v>70.194352159468437</v>
      </c>
      <c r="J428">
        <v>70.68687707641196</v>
      </c>
      <c r="K428">
        <v>71.179401993355484</v>
      </c>
      <c r="L428">
        <v>71.671926910299007</v>
      </c>
      <c r="M428">
        <v>72.16445182724253</v>
      </c>
      <c r="N428">
        <v>72.656976744186053</v>
      </c>
      <c r="O428">
        <v>73.149501661129577</v>
      </c>
      <c r="P428">
        <v>73.6420265780731</v>
      </c>
      <c r="Q428">
        <v>74.134551495016623</v>
      </c>
      <c r="R428">
        <v>74.627076411960147</v>
      </c>
      <c r="S428">
        <v>75.11960132890367</v>
      </c>
      <c r="T428">
        <v>75.612126245847193</v>
      </c>
      <c r="U428">
        <v>76.104651162790717</v>
      </c>
      <c r="V428">
        <v>76.59717607973424</v>
      </c>
      <c r="W428">
        <v>77.089700996677763</v>
      </c>
      <c r="X428">
        <v>77.582225913621286</v>
      </c>
      <c r="Y428">
        <v>78.07475083056481</v>
      </c>
      <c r="Z428">
        <v>78.567275747508333</v>
      </c>
      <c r="AA428">
        <v>79.059800664451856</v>
      </c>
      <c r="AB428">
        <v>79.55232558139538</v>
      </c>
      <c r="AC428">
        <v>80.044850498338903</v>
      </c>
      <c r="AD428">
        <v>80.537375415282426</v>
      </c>
      <c r="AE428">
        <v>81.029900332225949</v>
      </c>
      <c r="AF428">
        <v>81.522425249169473</v>
      </c>
      <c r="AG428">
        <v>83</v>
      </c>
      <c r="AH428">
        <v>84</v>
      </c>
      <c r="AI428">
        <v>85</v>
      </c>
      <c r="AJ428">
        <v>86</v>
      </c>
      <c r="AK428">
        <v>88</v>
      </c>
      <c r="AL428">
        <v>88</v>
      </c>
      <c r="AM428">
        <v>87</v>
      </c>
      <c r="AN428">
        <v>86</v>
      </c>
      <c r="AO428">
        <v>85</v>
      </c>
      <c r="AP428">
        <v>85</v>
      </c>
      <c r="AQ428">
        <v>84.7</v>
      </c>
      <c r="AR428">
        <v>84.4</v>
      </c>
      <c r="AS428">
        <v>84.100000000000009</v>
      </c>
      <c r="AT428">
        <v>83.800000000000011</v>
      </c>
      <c r="AU428">
        <v>83.500000000000014</v>
      </c>
      <c r="AV428">
        <v>83.200000000000017</v>
      </c>
      <c r="AW428">
        <v>82.90000000000002</v>
      </c>
      <c r="AX428">
        <v>82.600000000000023</v>
      </c>
      <c r="AY428">
        <v>82.300000000000026</v>
      </c>
      <c r="AZ428">
        <v>82</v>
      </c>
      <c r="BA428">
        <v>81.599999999999994</v>
      </c>
      <c r="BB428">
        <v>81.199999999999989</v>
      </c>
      <c r="BC428">
        <v>80.799999999999983</v>
      </c>
      <c r="BD428">
        <v>80.399999999999977</v>
      </c>
      <c r="BE428">
        <v>78</v>
      </c>
    </row>
    <row r="429" spans="4:57">
      <c r="D429" t="s">
        <v>269</v>
      </c>
      <c r="E429" t="s">
        <v>24</v>
      </c>
      <c r="F429" t="s">
        <v>21</v>
      </c>
      <c r="G429">
        <v>69.20930232558139</v>
      </c>
      <c r="H429">
        <v>69.701827242524914</v>
      </c>
      <c r="I429">
        <v>70.194352159468437</v>
      </c>
      <c r="J429">
        <v>70.68687707641196</v>
      </c>
      <c r="K429">
        <v>71.179401993355484</v>
      </c>
      <c r="L429">
        <v>71.671926910299007</v>
      </c>
      <c r="M429">
        <v>72.16445182724253</v>
      </c>
      <c r="N429">
        <v>72.656976744186053</v>
      </c>
      <c r="O429">
        <v>73.149501661129577</v>
      </c>
      <c r="P429">
        <v>73.6420265780731</v>
      </c>
      <c r="Q429">
        <v>74.134551495016623</v>
      </c>
      <c r="R429">
        <v>74.627076411960147</v>
      </c>
      <c r="S429">
        <v>75.11960132890367</v>
      </c>
      <c r="T429">
        <v>75.612126245847193</v>
      </c>
      <c r="U429">
        <v>76.104651162790717</v>
      </c>
      <c r="V429">
        <v>76.59717607973424</v>
      </c>
      <c r="W429">
        <v>77.089700996677763</v>
      </c>
      <c r="X429">
        <v>77.582225913621286</v>
      </c>
      <c r="Y429">
        <v>78.07475083056481</v>
      </c>
      <c r="Z429">
        <v>78.567275747508333</v>
      </c>
      <c r="AA429">
        <v>79.059800664451856</v>
      </c>
      <c r="AB429">
        <v>79.55232558139538</v>
      </c>
      <c r="AC429">
        <v>80.044850498338903</v>
      </c>
      <c r="AD429">
        <v>80.537375415282426</v>
      </c>
      <c r="AE429">
        <v>81.029900332225949</v>
      </c>
      <c r="AF429">
        <v>81.522425249169473</v>
      </c>
      <c r="AG429">
        <v>83</v>
      </c>
      <c r="AH429">
        <v>84</v>
      </c>
      <c r="AI429">
        <v>85</v>
      </c>
      <c r="AJ429">
        <v>86</v>
      </c>
      <c r="AK429">
        <v>88</v>
      </c>
      <c r="AL429">
        <v>88</v>
      </c>
      <c r="AM429">
        <v>87</v>
      </c>
      <c r="AN429">
        <v>86</v>
      </c>
      <c r="AO429">
        <v>85</v>
      </c>
      <c r="AP429">
        <v>85</v>
      </c>
      <c r="AQ429">
        <v>84.7</v>
      </c>
      <c r="AR429">
        <v>84.4</v>
      </c>
      <c r="AS429">
        <v>84.100000000000009</v>
      </c>
      <c r="AT429">
        <v>83.800000000000011</v>
      </c>
      <c r="AU429">
        <v>83.500000000000014</v>
      </c>
      <c r="AV429">
        <v>83.200000000000017</v>
      </c>
      <c r="AW429">
        <v>82.90000000000002</v>
      </c>
      <c r="AX429">
        <v>82.600000000000023</v>
      </c>
      <c r="AY429">
        <v>82.300000000000026</v>
      </c>
      <c r="AZ429">
        <v>82</v>
      </c>
      <c r="BA429">
        <v>81.599999999999994</v>
      </c>
      <c r="BB429">
        <v>81.199999999999989</v>
      </c>
      <c r="BC429">
        <v>80.799999999999983</v>
      </c>
      <c r="BD429">
        <v>80.399999999999977</v>
      </c>
      <c r="BE429">
        <v>78</v>
      </c>
    </row>
    <row r="430" spans="4:57">
      <c r="D430" t="s">
        <v>269</v>
      </c>
      <c r="E430" t="s">
        <v>24</v>
      </c>
      <c r="F430" t="s">
        <v>20</v>
      </c>
      <c r="G430">
        <v>69.20930232558139</v>
      </c>
      <c r="H430">
        <v>69.701827242524914</v>
      </c>
      <c r="I430">
        <v>70.194352159468437</v>
      </c>
      <c r="J430">
        <v>70.68687707641196</v>
      </c>
      <c r="K430">
        <v>71.179401993355484</v>
      </c>
      <c r="L430">
        <v>71.671926910299007</v>
      </c>
      <c r="M430">
        <v>72.16445182724253</v>
      </c>
      <c r="N430">
        <v>72.656976744186053</v>
      </c>
      <c r="O430">
        <v>73.149501661129577</v>
      </c>
      <c r="P430">
        <v>73.6420265780731</v>
      </c>
      <c r="Q430">
        <v>74.134551495016623</v>
      </c>
      <c r="R430">
        <v>74.627076411960147</v>
      </c>
      <c r="S430">
        <v>75.11960132890367</v>
      </c>
      <c r="T430">
        <v>75.612126245847193</v>
      </c>
      <c r="U430">
        <v>76.104651162790717</v>
      </c>
      <c r="V430">
        <v>76.59717607973424</v>
      </c>
      <c r="W430">
        <v>77.089700996677763</v>
      </c>
      <c r="X430">
        <v>77.582225913621286</v>
      </c>
      <c r="Y430">
        <v>78.07475083056481</v>
      </c>
      <c r="Z430">
        <v>78.567275747508333</v>
      </c>
      <c r="AA430">
        <v>79.059800664451856</v>
      </c>
      <c r="AB430">
        <v>79.55232558139538</v>
      </c>
      <c r="AC430">
        <v>80.044850498338903</v>
      </c>
      <c r="AD430">
        <v>80.537375415282426</v>
      </c>
      <c r="AE430">
        <v>81.029900332225949</v>
      </c>
      <c r="AF430">
        <v>81.522425249169473</v>
      </c>
      <c r="AG430">
        <v>83</v>
      </c>
      <c r="AH430">
        <v>84</v>
      </c>
      <c r="AI430">
        <v>85</v>
      </c>
      <c r="AJ430">
        <v>86</v>
      </c>
      <c r="AK430">
        <v>88</v>
      </c>
      <c r="AL430">
        <v>88</v>
      </c>
      <c r="AM430">
        <v>87</v>
      </c>
      <c r="AN430">
        <v>86</v>
      </c>
      <c r="AO430">
        <v>85</v>
      </c>
      <c r="AP430">
        <v>85</v>
      </c>
      <c r="AQ430">
        <v>84.7</v>
      </c>
      <c r="AR430">
        <v>84.4</v>
      </c>
      <c r="AS430">
        <v>84.100000000000009</v>
      </c>
      <c r="AT430">
        <v>83.800000000000011</v>
      </c>
      <c r="AU430">
        <v>83.500000000000014</v>
      </c>
      <c r="AV430">
        <v>83.200000000000017</v>
      </c>
      <c r="AW430">
        <v>82.90000000000002</v>
      </c>
      <c r="AX430">
        <v>82.600000000000023</v>
      </c>
      <c r="AY430">
        <v>82.300000000000026</v>
      </c>
      <c r="AZ430">
        <v>82</v>
      </c>
      <c r="BA430">
        <v>81.599999999999994</v>
      </c>
      <c r="BB430">
        <v>81.199999999999989</v>
      </c>
      <c r="BC430">
        <v>80.799999999999983</v>
      </c>
      <c r="BD430">
        <v>80.399999999999977</v>
      </c>
      <c r="BE430">
        <v>78</v>
      </c>
    </row>
    <row r="431" spans="4:57">
      <c r="D431" t="s">
        <v>269</v>
      </c>
      <c r="E431" t="s">
        <v>24</v>
      </c>
      <c r="F431" t="s">
        <v>5</v>
      </c>
      <c r="G431">
        <v>69.20930232558139</v>
      </c>
      <c r="H431">
        <v>69.701827242524914</v>
      </c>
      <c r="I431">
        <v>70.194352159468437</v>
      </c>
      <c r="J431">
        <v>70.68687707641196</v>
      </c>
      <c r="K431">
        <v>71.179401993355484</v>
      </c>
      <c r="L431">
        <v>71.671926910299007</v>
      </c>
      <c r="M431">
        <v>72.16445182724253</v>
      </c>
      <c r="N431">
        <v>72.656976744186053</v>
      </c>
      <c r="O431">
        <v>73.149501661129577</v>
      </c>
      <c r="P431">
        <v>73.6420265780731</v>
      </c>
      <c r="Q431">
        <v>74.134551495016623</v>
      </c>
      <c r="R431">
        <v>74.627076411960147</v>
      </c>
      <c r="S431">
        <v>75.11960132890367</v>
      </c>
      <c r="T431">
        <v>75.612126245847193</v>
      </c>
      <c r="U431">
        <v>76.104651162790717</v>
      </c>
      <c r="V431">
        <v>76.59717607973424</v>
      </c>
      <c r="W431">
        <v>77.089700996677763</v>
      </c>
      <c r="X431">
        <v>77.582225913621286</v>
      </c>
      <c r="Y431">
        <v>78.07475083056481</v>
      </c>
      <c r="Z431">
        <v>78.567275747508333</v>
      </c>
      <c r="AA431">
        <v>79.059800664451856</v>
      </c>
      <c r="AB431">
        <v>79.55232558139538</v>
      </c>
      <c r="AC431">
        <v>80.044850498338903</v>
      </c>
      <c r="AD431">
        <v>80.537375415282426</v>
      </c>
      <c r="AE431">
        <v>81.029900332225949</v>
      </c>
      <c r="AF431">
        <v>81.522425249169473</v>
      </c>
      <c r="AG431">
        <v>83</v>
      </c>
      <c r="AH431">
        <v>84</v>
      </c>
      <c r="AI431">
        <v>85</v>
      </c>
      <c r="AJ431">
        <v>86</v>
      </c>
      <c r="AK431">
        <v>88</v>
      </c>
      <c r="AL431">
        <v>88</v>
      </c>
      <c r="AM431">
        <v>87</v>
      </c>
      <c r="AN431">
        <v>86</v>
      </c>
      <c r="AO431">
        <v>85</v>
      </c>
      <c r="AP431">
        <v>85</v>
      </c>
      <c r="AQ431">
        <v>84.7</v>
      </c>
      <c r="AR431">
        <v>84.4</v>
      </c>
      <c r="AS431">
        <v>84.100000000000009</v>
      </c>
      <c r="AT431">
        <v>83.800000000000011</v>
      </c>
      <c r="AU431">
        <v>83.500000000000014</v>
      </c>
      <c r="AV431">
        <v>83.200000000000017</v>
      </c>
      <c r="AW431">
        <v>82.90000000000002</v>
      </c>
      <c r="AX431">
        <v>82.600000000000023</v>
      </c>
      <c r="AY431">
        <v>82.300000000000026</v>
      </c>
      <c r="AZ431">
        <v>82</v>
      </c>
      <c r="BA431">
        <v>81.599999999999994</v>
      </c>
      <c r="BB431">
        <v>81.199999999999989</v>
      </c>
      <c r="BC431">
        <v>80.799999999999983</v>
      </c>
      <c r="BD431">
        <v>80.399999999999977</v>
      </c>
      <c r="BE431">
        <v>78</v>
      </c>
    </row>
    <row r="432" spans="4:57">
      <c r="D432" t="s">
        <v>269</v>
      </c>
      <c r="E432" t="s">
        <v>24</v>
      </c>
      <c r="F432" t="s">
        <v>19</v>
      </c>
      <c r="G432">
        <v>69.20930232558139</v>
      </c>
      <c r="H432">
        <v>69.701827242524914</v>
      </c>
      <c r="I432">
        <v>70.194352159468437</v>
      </c>
      <c r="J432">
        <v>70.68687707641196</v>
      </c>
      <c r="K432">
        <v>71.179401993355484</v>
      </c>
      <c r="L432">
        <v>71.671926910299007</v>
      </c>
      <c r="M432">
        <v>72.16445182724253</v>
      </c>
      <c r="N432">
        <v>72.656976744186053</v>
      </c>
      <c r="O432">
        <v>73.149501661129577</v>
      </c>
      <c r="P432">
        <v>73.6420265780731</v>
      </c>
      <c r="Q432">
        <v>74.134551495016623</v>
      </c>
      <c r="R432">
        <v>74.627076411960147</v>
      </c>
      <c r="S432">
        <v>75.11960132890367</v>
      </c>
      <c r="T432">
        <v>75.612126245847193</v>
      </c>
      <c r="U432">
        <v>76.104651162790717</v>
      </c>
      <c r="V432">
        <v>76.59717607973424</v>
      </c>
      <c r="W432">
        <v>77.089700996677763</v>
      </c>
      <c r="X432">
        <v>77.582225913621286</v>
      </c>
      <c r="Y432">
        <v>78.07475083056481</v>
      </c>
      <c r="Z432">
        <v>78.567275747508333</v>
      </c>
      <c r="AA432">
        <v>79.059800664451856</v>
      </c>
      <c r="AB432">
        <v>79.55232558139538</v>
      </c>
      <c r="AC432">
        <v>80.044850498338903</v>
      </c>
      <c r="AD432">
        <v>80.537375415282426</v>
      </c>
      <c r="AE432">
        <v>81.029900332225949</v>
      </c>
      <c r="AF432">
        <v>81.522425249169473</v>
      </c>
      <c r="AG432">
        <v>83</v>
      </c>
      <c r="AH432">
        <v>84</v>
      </c>
      <c r="AI432">
        <v>85</v>
      </c>
      <c r="AJ432">
        <v>86</v>
      </c>
      <c r="AK432">
        <v>88</v>
      </c>
      <c r="AL432">
        <v>88</v>
      </c>
      <c r="AM432">
        <v>87</v>
      </c>
      <c r="AN432">
        <v>86</v>
      </c>
      <c r="AO432">
        <v>85</v>
      </c>
      <c r="AP432">
        <v>85</v>
      </c>
      <c r="AQ432">
        <v>84.7</v>
      </c>
      <c r="AR432">
        <v>84.4</v>
      </c>
      <c r="AS432">
        <v>84.100000000000009</v>
      </c>
      <c r="AT432">
        <v>83.800000000000011</v>
      </c>
      <c r="AU432">
        <v>83.500000000000014</v>
      </c>
      <c r="AV432">
        <v>83.200000000000017</v>
      </c>
      <c r="AW432">
        <v>82.90000000000002</v>
      </c>
      <c r="AX432">
        <v>82.600000000000023</v>
      </c>
      <c r="AY432">
        <v>82.300000000000026</v>
      </c>
      <c r="AZ432">
        <v>82</v>
      </c>
      <c r="BA432">
        <v>81.599999999999994</v>
      </c>
      <c r="BB432">
        <v>81.199999999999989</v>
      </c>
      <c r="BC432">
        <v>80.799999999999983</v>
      </c>
      <c r="BD432">
        <v>80.399999999999977</v>
      </c>
      <c r="BE432">
        <v>78</v>
      </c>
    </row>
    <row r="433" spans="4:57">
      <c r="D433" t="s">
        <v>269</v>
      </c>
    </row>
    <row r="434" spans="4:57">
      <c r="D434" t="s">
        <v>269</v>
      </c>
      <c r="E434" t="s">
        <v>249</v>
      </c>
      <c r="F434" t="s">
        <v>242</v>
      </c>
      <c r="G434">
        <v>1985</v>
      </c>
      <c r="H434">
        <v>1986</v>
      </c>
      <c r="I434">
        <v>1987</v>
      </c>
      <c r="J434">
        <v>1988</v>
      </c>
      <c r="K434">
        <v>1989</v>
      </c>
      <c r="L434">
        <v>1990</v>
      </c>
      <c r="M434">
        <v>1991</v>
      </c>
      <c r="N434">
        <v>1992</v>
      </c>
      <c r="O434">
        <v>1993</v>
      </c>
      <c r="P434">
        <v>1994</v>
      </c>
      <c r="Q434">
        <v>1995</v>
      </c>
      <c r="R434">
        <v>1996</v>
      </c>
      <c r="S434">
        <v>1997</v>
      </c>
      <c r="T434">
        <v>1998</v>
      </c>
      <c r="U434">
        <v>1999</v>
      </c>
      <c r="V434">
        <v>2000</v>
      </c>
      <c r="W434">
        <v>2001</v>
      </c>
      <c r="X434">
        <v>2002</v>
      </c>
      <c r="Y434">
        <v>2003</v>
      </c>
      <c r="Z434">
        <v>2004</v>
      </c>
      <c r="AA434">
        <v>2005</v>
      </c>
      <c r="AB434">
        <v>2006</v>
      </c>
      <c r="AC434">
        <v>2007</v>
      </c>
      <c r="AD434">
        <v>2008</v>
      </c>
      <c r="AE434">
        <v>2009</v>
      </c>
      <c r="AF434">
        <v>2010</v>
      </c>
      <c r="AG434">
        <v>2011</v>
      </c>
      <c r="AH434">
        <v>2012</v>
      </c>
      <c r="AI434">
        <v>2013</v>
      </c>
      <c r="AJ434">
        <v>2014</v>
      </c>
      <c r="AK434">
        <v>2015</v>
      </c>
      <c r="AL434">
        <v>2016</v>
      </c>
      <c r="AM434">
        <v>2017</v>
      </c>
      <c r="AN434">
        <v>2018</v>
      </c>
      <c r="AO434">
        <v>2019</v>
      </c>
      <c r="AP434">
        <v>2020</v>
      </c>
      <c r="AQ434">
        <v>2021</v>
      </c>
      <c r="AR434">
        <v>2022</v>
      </c>
      <c r="AS434">
        <v>2023</v>
      </c>
      <c r="AT434">
        <v>2024</v>
      </c>
      <c r="AU434">
        <v>2025</v>
      </c>
      <c r="AV434">
        <v>2026</v>
      </c>
      <c r="AW434">
        <v>2027</v>
      </c>
      <c r="AX434">
        <v>2028</v>
      </c>
      <c r="AY434">
        <v>2029</v>
      </c>
      <c r="AZ434">
        <v>2030</v>
      </c>
      <c r="BA434">
        <v>2031</v>
      </c>
      <c r="BB434">
        <v>2032</v>
      </c>
      <c r="BC434">
        <v>2033</v>
      </c>
      <c r="BD434">
        <v>2034</v>
      </c>
      <c r="BE434">
        <v>2035</v>
      </c>
    </row>
    <row r="435" spans="4:57">
      <c r="D435" t="s">
        <v>269</v>
      </c>
      <c r="E435" t="s">
        <v>22</v>
      </c>
      <c r="F435" t="s">
        <v>21</v>
      </c>
      <c r="G435">
        <v>18.624105809922803</v>
      </c>
      <c r="H435">
        <v>19.088412942968979</v>
      </c>
      <c r="I435">
        <v>19.549146220813082</v>
      </c>
      <c r="J435">
        <v>20.025002538487009</v>
      </c>
      <c r="K435">
        <v>20.555766518421152</v>
      </c>
      <c r="L435">
        <v>21.176463098181564</v>
      </c>
      <c r="M435">
        <v>21.943515749251137</v>
      </c>
      <c r="N435">
        <v>22.909626388793281</v>
      </c>
      <c r="O435">
        <v>23.973896246220349</v>
      </c>
      <c r="P435">
        <v>25.106930603399913</v>
      </c>
      <c r="Q435">
        <v>26.171249740056428</v>
      </c>
      <c r="R435">
        <v>27.840552581929874</v>
      </c>
      <c r="S435">
        <v>29.537538564015538</v>
      </c>
      <c r="T435">
        <v>31.412133994283156</v>
      </c>
      <c r="U435">
        <v>33.352573646124455</v>
      </c>
      <c r="V435">
        <v>35.283802524293826</v>
      </c>
      <c r="W435">
        <v>37.263172128003212</v>
      </c>
      <c r="X435">
        <v>39.425203835286766</v>
      </c>
      <c r="Y435">
        <v>41.871791008907451</v>
      </c>
      <c r="Z435">
        <v>44.610822563245584</v>
      </c>
      <c r="AA435">
        <v>47.81762577338511</v>
      </c>
      <c r="AB435">
        <v>50.804652188071735</v>
      </c>
      <c r="AC435">
        <v>53.287267026864413</v>
      </c>
      <c r="AD435">
        <v>55.442467418257685</v>
      </c>
      <c r="AE435">
        <v>57.459393427547596</v>
      </c>
      <c r="AF435">
        <v>59.443840871738907</v>
      </c>
      <c r="AG435">
        <v>63.398467095880939</v>
      </c>
      <c r="AH435">
        <v>69.382859280000005</v>
      </c>
      <c r="AI435">
        <v>65.76799026535528</v>
      </c>
      <c r="AJ435">
        <v>67.264257636398511</v>
      </c>
      <c r="AK435">
        <v>69.801443090675306</v>
      </c>
      <c r="AL435">
        <v>70.874772265201742</v>
      </c>
      <c r="AM435">
        <v>71.093992443516868</v>
      </c>
      <c r="AN435">
        <v>71.240401662960991</v>
      </c>
      <c r="AO435">
        <v>71.358564514176464</v>
      </c>
      <c r="AP435">
        <v>72.278708414981423</v>
      </c>
      <c r="AQ435">
        <v>73.077570552022522</v>
      </c>
      <c r="AR435">
        <v>73.860770399151463</v>
      </c>
      <c r="AS435">
        <v>74.646150982025574</v>
      </c>
      <c r="AT435">
        <v>75.448026754981001</v>
      </c>
      <c r="AU435">
        <v>76.277381435079462</v>
      </c>
      <c r="AV435">
        <v>77.111545047494147</v>
      </c>
      <c r="AW435">
        <v>77.951587508896822</v>
      </c>
      <c r="AX435">
        <v>78.785869818984452</v>
      </c>
      <c r="AY435">
        <v>79.628339529886802</v>
      </c>
      <c r="AZ435">
        <v>80.461840802906778</v>
      </c>
      <c r="BA435">
        <v>81.357702679657351</v>
      </c>
      <c r="BB435">
        <v>81.617916760251944</v>
      </c>
      <c r="BC435">
        <v>82.408511586022186</v>
      </c>
      <c r="BD435">
        <v>82.658626048024715</v>
      </c>
      <c r="BE435">
        <v>81.325162739149292</v>
      </c>
    </row>
    <row r="436" spans="4:57">
      <c r="D436" t="s">
        <v>269</v>
      </c>
      <c r="E436" t="s">
        <v>22</v>
      </c>
      <c r="F436" t="s">
        <v>20</v>
      </c>
      <c r="G436">
        <v>14.497988489763701</v>
      </c>
      <c r="H436">
        <v>14.776742241445115</v>
      </c>
      <c r="I436">
        <v>15.050169037141718</v>
      </c>
      <c r="J436">
        <v>15.321031366055067</v>
      </c>
      <c r="K436">
        <v>15.592830863503384</v>
      </c>
      <c r="L436">
        <v>15.881811471848311</v>
      </c>
      <c r="M436">
        <v>16.248420937716233</v>
      </c>
      <c r="N436">
        <v>16.691497422364893</v>
      </c>
      <c r="O436">
        <v>17.152048501893695</v>
      </c>
      <c r="P436">
        <v>17.641203673687244</v>
      </c>
      <c r="Q436">
        <v>18.103886266408814</v>
      </c>
      <c r="R436">
        <v>18.909227293136162</v>
      </c>
      <c r="S436">
        <v>19.724184539391391</v>
      </c>
      <c r="T436">
        <v>20.557985648505809</v>
      </c>
      <c r="U436">
        <v>21.417741843016188</v>
      </c>
      <c r="V436">
        <v>22.289421963714666</v>
      </c>
      <c r="W436">
        <v>23.197725259972273</v>
      </c>
      <c r="X436">
        <v>24.163625632506605</v>
      </c>
      <c r="Y436">
        <v>25.190417715460725</v>
      </c>
      <c r="Z436">
        <v>26.362507755180523</v>
      </c>
      <c r="AA436">
        <v>27.559114952687306</v>
      </c>
      <c r="AB436">
        <v>28.783339314599001</v>
      </c>
      <c r="AC436">
        <v>29.991355001159096</v>
      </c>
      <c r="AD436">
        <v>31.102064451339977</v>
      </c>
      <c r="AE436">
        <v>32.153198997994167</v>
      </c>
      <c r="AF436">
        <v>33.205397681044921</v>
      </c>
      <c r="AG436">
        <v>35.367215876488288</v>
      </c>
      <c r="AH436">
        <v>38.564804376000019</v>
      </c>
      <c r="AI436">
        <v>36.376318829842525</v>
      </c>
      <c r="AJ436">
        <v>36.929008396269168</v>
      </c>
      <c r="AK436">
        <v>37.996801114180421</v>
      </c>
      <c r="AL436">
        <v>38.259682450671114</v>
      </c>
      <c r="AM436">
        <v>38.069241408914841</v>
      </c>
      <c r="AN436">
        <v>37.853320964626924</v>
      </c>
      <c r="AO436">
        <v>37.605180606975672</v>
      </c>
      <c r="AP436">
        <v>37.782238908575493</v>
      </c>
      <c r="AQ436">
        <v>37.903894128096148</v>
      </c>
      <c r="AR436">
        <v>38.015802419386922</v>
      </c>
      <c r="AS436">
        <v>38.12239537395574</v>
      </c>
      <c r="AT436">
        <v>38.225440945805623</v>
      </c>
      <c r="AU436">
        <v>38.32382302071175</v>
      </c>
      <c r="AV436">
        <v>38.414746876176679</v>
      </c>
      <c r="AW436">
        <v>38.501963419995008</v>
      </c>
      <c r="AX436">
        <v>38.583535334061089</v>
      </c>
      <c r="AY436">
        <v>38.664547324250982</v>
      </c>
      <c r="AZ436">
        <v>38.740534062535971</v>
      </c>
      <c r="BA436">
        <v>38.849595341045358</v>
      </c>
      <c r="BB436">
        <v>38.665588428111761</v>
      </c>
      <c r="BC436">
        <v>38.731451136732254</v>
      </c>
      <c r="BD436">
        <v>38.5420226893578</v>
      </c>
      <c r="BE436">
        <v>37.617841358198014</v>
      </c>
    </row>
    <row r="437" spans="4:57">
      <c r="D437" t="s">
        <v>269</v>
      </c>
      <c r="E437" t="s">
        <v>22</v>
      </c>
      <c r="F437" t="s">
        <v>5</v>
      </c>
      <c r="G437">
        <v>70.365961242383676</v>
      </c>
      <c r="H437">
        <v>72.025423965905986</v>
      </c>
      <c r="I437">
        <v>73.815774359883903</v>
      </c>
      <c r="J437">
        <v>75.729719493701367</v>
      </c>
      <c r="K437">
        <v>77.860883132011637</v>
      </c>
      <c r="L437">
        <v>80.224160292986966</v>
      </c>
      <c r="M437">
        <v>82.765911169606682</v>
      </c>
      <c r="N437">
        <v>85.588833732221985</v>
      </c>
      <c r="O437">
        <v>88.645260810965937</v>
      </c>
      <c r="P437">
        <v>91.837710035243532</v>
      </c>
      <c r="Q437">
        <v>94.992719685502422</v>
      </c>
      <c r="R437">
        <v>100.26182879673044</v>
      </c>
      <c r="S437">
        <v>105.58528813916672</v>
      </c>
      <c r="T437">
        <v>111.13154392569213</v>
      </c>
      <c r="U437">
        <v>116.7517710184604</v>
      </c>
      <c r="V437">
        <v>122.39516985529555</v>
      </c>
      <c r="W437">
        <v>128.25139033913422</v>
      </c>
      <c r="X437">
        <v>134.44605545382078</v>
      </c>
      <c r="Y437">
        <v>140.9733458185363</v>
      </c>
      <c r="Z437">
        <v>147.92914627634678</v>
      </c>
      <c r="AA437">
        <v>155.46082889195503</v>
      </c>
      <c r="AB437">
        <v>162.80964076393954</v>
      </c>
      <c r="AC437">
        <v>169.65742049642151</v>
      </c>
      <c r="AD437">
        <v>175.61968548508864</v>
      </c>
      <c r="AE437">
        <v>181.26857226171455</v>
      </c>
      <c r="AF437">
        <v>187.00295570298937</v>
      </c>
      <c r="AG437">
        <v>199.01962396341881</v>
      </c>
      <c r="AH437">
        <v>216.70281359999998</v>
      </c>
      <c r="AI437">
        <v>204.42084417581063</v>
      </c>
      <c r="AJ437">
        <v>207.9686097745431</v>
      </c>
      <c r="AK437">
        <v>214.69344310983951</v>
      </c>
      <c r="AL437">
        <v>216.90269455468098</v>
      </c>
      <c r="AM437">
        <v>216.48163570057758</v>
      </c>
      <c r="AN437">
        <v>215.9049275894894</v>
      </c>
      <c r="AO437">
        <v>215.21440089628589</v>
      </c>
      <c r="AP437">
        <v>216.95211011847982</v>
      </c>
      <c r="AQ437">
        <v>218.32026658800029</v>
      </c>
      <c r="AR437">
        <v>219.60726348791266</v>
      </c>
      <c r="AS437">
        <v>220.85864921767907</v>
      </c>
      <c r="AT437">
        <v>222.11766764444613</v>
      </c>
      <c r="AU437">
        <v>223.42827274971694</v>
      </c>
      <c r="AV437">
        <v>224.7224530705108</v>
      </c>
      <c r="AW437">
        <v>225.95865522645437</v>
      </c>
      <c r="AX437">
        <v>227.09137884197517</v>
      </c>
      <c r="AY437">
        <v>228.20004749856696</v>
      </c>
      <c r="AZ437">
        <v>229.30722922805037</v>
      </c>
      <c r="BA437">
        <v>230.59566171505412</v>
      </c>
      <c r="BB437">
        <v>230.08444860221121</v>
      </c>
      <c r="BC437">
        <v>231.04504269411564</v>
      </c>
      <c r="BD437">
        <v>230.49897824588299</v>
      </c>
      <c r="BE437">
        <v>225.56704692964735</v>
      </c>
    </row>
    <row r="438" spans="4:57">
      <c r="D438" t="s">
        <v>269</v>
      </c>
      <c r="E438" t="s">
        <v>22</v>
      </c>
      <c r="F438" t="s">
        <v>19</v>
      </c>
      <c r="G438">
        <v>110.83331199121945</v>
      </c>
      <c r="H438">
        <v>114.13715978648314</v>
      </c>
      <c r="I438">
        <v>117.64337553902979</v>
      </c>
      <c r="J438">
        <v>121.31507874459059</v>
      </c>
      <c r="K438">
        <v>125.46475690361891</v>
      </c>
      <c r="L438">
        <v>129.94943039277544</v>
      </c>
      <c r="M438">
        <v>134.53294219506282</v>
      </c>
      <c r="N438">
        <v>139.91172582313609</v>
      </c>
      <c r="O438">
        <v>145.48667527625685</v>
      </c>
      <c r="P438">
        <v>151.26335891035967</v>
      </c>
      <c r="Q438">
        <v>156.58824796613547</v>
      </c>
      <c r="R438">
        <v>165.17097035981152</v>
      </c>
      <c r="S438">
        <v>174.03922605723369</v>
      </c>
      <c r="T438">
        <v>183.27140972265573</v>
      </c>
      <c r="U438">
        <v>192.60460118639054</v>
      </c>
      <c r="V438">
        <v>201.89362329513753</v>
      </c>
      <c r="W438">
        <v>211.52072216409613</v>
      </c>
      <c r="X438">
        <v>221.90515290454354</v>
      </c>
      <c r="Y438">
        <v>233.1081681029284</v>
      </c>
      <c r="Z438">
        <v>244.91348225464517</v>
      </c>
      <c r="AA438">
        <v>257.59482255048647</v>
      </c>
      <c r="AB438">
        <v>270.21344246323383</v>
      </c>
      <c r="AC438">
        <v>282.26141054375114</v>
      </c>
      <c r="AD438">
        <v>292.94372615130362</v>
      </c>
      <c r="AE438">
        <v>303.04126499891765</v>
      </c>
      <c r="AF438">
        <v>313.55183438326731</v>
      </c>
      <c r="AG438">
        <v>334.57156147613466</v>
      </c>
      <c r="AH438">
        <v>365.28153480000003</v>
      </c>
      <c r="AI438">
        <v>345.85312257046144</v>
      </c>
      <c r="AJ438">
        <v>352.9091760815167</v>
      </c>
      <c r="AK438">
        <v>364.96181705453444</v>
      </c>
      <c r="AL438">
        <v>369.37583609279653</v>
      </c>
      <c r="AM438">
        <v>369.10823599894769</v>
      </c>
      <c r="AN438">
        <v>368.34300054040961</v>
      </c>
      <c r="AO438">
        <v>367.22785064565636</v>
      </c>
      <c r="AP438">
        <v>370.1147639650826</v>
      </c>
      <c r="AQ438">
        <v>372.26738405915313</v>
      </c>
      <c r="AR438">
        <v>374.19836131707154</v>
      </c>
      <c r="AS438">
        <v>376.02744336666001</v>
      </c>
      <c r="AT438">
        <v>377.75937813739876</v>
      </c>
      <c r="AU438">
        <v>379.40604002578129</v>
      </c>
      <c r="AV438">
        <v>380.97409846033577</v>
      </c>
      <c r="AW438">
        <v>382.44189121400728</v>
      </c>
      <c r="AX438">
        <v>383.80995212444816</v>
      </c>
      <c r="AY438">
        <v>385.1606185914132</v>
      </c>
      <c r="AZ438">
        <v>386.47900177068277</v>
      </c>
      <c r="BA438">
        <v>388.09887281886523</v>
      </c>
      <c r="BB438">
        <v>386.71534155046652</v>
      </c>
      <c r="BC438">
        <v>387.80850025161158</v>
      </c>
      <c r="BD438">
        <v>386.35384029164095</v>
      </c>
      <c r="BE438">
        <v>377.53029435428812</v>
      </c>
    </row>
    <row r="439" spans="4:57">
      <c r="D439" t="s">
        <v>269</v>
      </c>
      <c r="E439" t="s">
        <v>23</v>
      </c>
      <c r="F439" t="s">
        <v>21</v>
      </c>
      <c r="G439">
        <v>1.3832140665024133</v>
      </c>
      <c r="H439">
        <v>1.4399889535793</v>
      </c>
      <c r="I439">
        <v>1.484255727603188</v>
      </c>
      <c r="J439">
        <v>1.5210287346708693</v>
      </c>
      <c r="K439">
        <v>1.5807305134499265</v>
      </c>
      <c r="L439">
        <v>1.6457564990493394</v>
      </c>
      <c r="M439">
        <v>1.7096267897082362</v>
      </c>
      <c r="N439">
        <v>1.8030253722352887</v>
      </c>
      <c r="O439">
        <v>1.9248921834860095</v>
      </c>
      <c r="P439">
        <v>2.0761006568380451</v>
      </c>
      <c r="Q439">
        <v>2.1974137801739393</v>
      </c>
      <c r="R439">
        <v>2.3535125882900232</v>
      </c>
      <c r="S439">
        <v>2.4957468616815626</v>
      </c>
      <c r="T439">
        <v>2.6385882166774648</v>
      </c>
      <c r="U439">
        <v>2.8001795492275563</v>
      </c>
      <c r="V439">
        <v>2.9500472256439143</v>
      </c>
      <c r="W439">
        <v>3.1326821087246879</v>
      </c>
      <c r="X439">
        <v>3.3342766345396888</v>
      </c>
      <c r="Y439">
        <v>3.5492307617224275</v>
      </c>
      <c r="Z439">
        <v>3.7651350416452551</v>
      </c>
      <c r="AA439">
        <v>3.9784189381442858</v>
      </c>
      <c r="AB439">
        <v>4.2013370072151739</v>
      </c>
      <c r="AC439">
        <v>4.4238146779049572</v>
      </c>
      <c r="AD439">
        <v>4.5956425932795408</v>
      </c>
      <c r="AE439">
        <v>4.7556713766950303</v>
      </c>
      <c r="AF439">
        <v>4.9105723290978993</v>
      </c>
      <c r="AG439">
        <v>5.255566591777117</v>
      </c>
      <c r="AH439">
        <v>5.7582839999999997</v>
      </c>
      <c r="AI439">
        <v>5.514129561727489</v>
      </c>
      <c r="AJ439">
        <v>5.7163918497183905</v>
      </c>
      <c r="AK439">
        <v>6.0041307768181058</v>
      </c>
      <c r="AL439">
        <v>6.1709024650143007</v>
      </c>
      <c r="AM439">
        <v>6.2679659253484941</v>
      </c>
      <c r="AN439">
        <v>6.3683376716808864</v>
      </c>
      <c r="AO439">
        <v>6.4579382730324522</v>
      </c>
      <c r="AP439">
        <v>6.6001369263837697</v>
      </c>
      <c r="AQ439">
        <v>6.7250495590674397</v>
      </c>
      <c r="AR439">
        <v>6.8450695939563619</v>
      </c>
      <c r="AS439">
        <v>6.9622855061119111</v>
      </c>
      <c r="AT439">
        <v>7.0772465587854816</v>
      </c>
      <c r="AU439">
        <v>7.1914607870101221</v>
      </c>
      <c r="AV439">
        <v>7.3075192474505544</v>
      </c>
      <c r="AW439">
        <v>7.4210960332099551</v>
      </c>
      <c r="AX439">
        <v>7.5344147290510453</v>
      </c>
      <c r="AY439">
        <v>7.648266018591281</v>
      </c>
      <c r="AZ439">
        <v>7.7619702563281736</v>
      </c>
      <c r="BA439">
        <v>7.8829157384981041</v>
      </c>
      <c r="BB439">
        <v>7.9453181063461944</v>
      </c>
      <c r="BC439">
        <v>8.0585506522465824</v>
      </c>
      <c r="BD439">
        <v>8.118493719297069</v>
      </c>
      <c r="BE439">
        <v>8.0219721243597721</v>
      </c>
    </row>
    <row r="440" spans="4:57">
      <c r="D440" t="s">
        <v>269</v>
      </c>
      <c r="E440" t="s">
        <v>23</v>
      </c>
      <c r="F440" t="s">
        <v>20</v>
      </c>
      <c r="G440">
        <v>1.404479192698536</v>
      </c>
      <c r="H440">
        <v>1.4459243419464283</v>
      </c>
      <c r="I440">
        <v>1.4742266994462094</v>
      </c>
      <c r="J440">
        <v>1.5072773279100677</v>
      </c>
      <c r="K440">
        <v>1.5348180434090257</v>
      </c>
      <c r="L440">
        <v>1.5701152911365019</v>
      </c>
      <c r="M440">
        <v>1.6184461205231728</v>
      </c>
      <c r="N440">
        <v>1.659278989441912</v>
      </c>
      <c r="O440">
        <v>1.7109360807046967</v>
      </c>
      <c r="P440">
        <v>1.7767571755417264</v>
      </c>
      <c r="Q440">
        <v>1.8507884516081512</v>
      </c>
      <c r="R440">
        <v>1.9739029974814011</v>
      </c>
      <c r="S440">
        <v>2.0861701380377808</v>
      </c>
      <c r="T440">
        <v>2.1999068672866913</v>
      </c>
      <c r="U440">
        <v>2.3140361639496008</v>
      </c>
      <c r="V440">
        <v>2.430473287826195</v>
      </c>
      <c r="W440">
        <v>2.5475159416540176</v>
      </c>
      <c r="X440">
        <v>2.6931815671951678</v>
      </c>
      <c r="Y440">
        <v>2.8357704803863202</v>
      </c>
      <c r="Z440">
        <v>2.9823531667256944</v>
      </c>
      <c r="AA440">
        <v>3.1349829114192755</v>
      </c>
      <c r="AB440">
        <v>3.2817228924006474</v>
      </c>
      <c r="AC440">
        <v>3.4269860869268607</v>
      </c>
      <c r="AD440">
        <v>3.5507969864061177</v>
      </c>
      <c r="AE440">
        <v>3.6625061421263609</v>
      </c>
      <c r="AF440">
        <v>3.7934485966257543</v>
      </c>
      <c r="AG440">
        <v>4.072329094184882</v>
      </c>
      <c r="AH440">
        <v>4.4938320000000003</v>
      </c>
      <c r="AI440">
        <v>4.3267202027992688</v>
      </c>
      <c r="AJ440">
        <v>4.5063631049833326</v>
      </c>
      <c r="AK440">
        <v>4.7429851019989755</v>
      </c>
      <c r="AL440">
        <v>4.8765642893123129</v>
      </c>
      <c r="AM440">
        <v>4.9435382527340188</v>
      </c>
      <c r="AN440">
        <v>4.9999480592836605</v>
      </c>
      <c r="AO440">
        <v>5.0479807859701937</v>
      </c>
      <c r="AP440">
        <v>5.1474693592714527</v>
      </c>
      <c r="AQ440">
        <v>5.2378448014505032</v>
      </c>
      <c r="AR440">
        <v>5.3280382159976316</v>
      </c>
      <c r="AS440">
        <v>5.4196963105596643</v>
      </c>
      <c r="AT440">
        <v>5.5103116345341743</v>
      </c>
      <c r="AU440">
        <v>5.6002594033481277</v>
      </c>
      <c r="AV440">
        <v>5.6910202283468054</v>
      </c>
      <c r="AW440">
        <v>5.7760727562751795</v>
      </c>
      <c r="AX440">
        <v>5.8587211731665461</v>
      </c>
      <c r="AY440">
        <v>5.9416196914540667</v>
      </c>
      <c r="AZ440">
        <v>6.0257697247290869</v>
      </c>
      <c r="BA440">
        <v>6.1174710678969655</v>
      </c>
      <c r="BB440">
        <v>6.1632107519769246</v>
      </c>
      <c r="BC440">
        <v>6.2494620929016556</v>
      </c>
      <c r="BD440">
        <v>6.2933677719587378</v>
      </c>
      <c r="BE440">
        <v>6.2148845793577765</v>
      </c>
    </row>
    <row r="441" spans="4:57">
      <c r="D441" t="s">
        <v>269</v>
      </c>
      <c r="E441" t="s">
        <v>23</v>
      </c>
      <c r="F441" t="s">
        <v>5</v>
      </c>
      <c r="G441">
        <v>6.8658893428352386</v>
      </c>
      <c r="H441">
        <v>7.1085238531142254</v>
      </c>
      <c r="I441">
        <v>7.3689093175994591</v>
      </c>
      <c r="J441">
        <v>7.6505027911772885</v>
      </c>
      <c r="K441">
        <v>8.1870433306055386</v>
      </c>
      <c r="L441">
        <v>8.6789935527402058</v>
      </c>
      <c r="M441">
        <v>8.9964640062283809</v>
      </c>
      <c r="N441">
        <v>9.320308794795034</v>
      </c>
      <c r="O441">
        <v>9.6610334679991627</v>
      </c>
      <c r="P441">
        <v>10.124298615215142</v>
      </c>
      <c r="Q441">
        <v>10.700772325806449</v>
      </c>
      <c r="R441">
        <v>11.59703239669275</v>
      </c>
      <c r="S441">
        <v>12.467406642983365</v>
      </c>
      <c r="T441">
        <v>13.307179418685449</v>
      </c>
      <c r="U441">
        <v>14.061751658521546</v>
      </c>
      <c r="V441">
        <v>14.718801467629799</v>
      </c>
      <c r="W441">
        <v>15.423429202729873</v>
      </c>
      <c r="X441">
        <v>16.139699334376662</v>
      </c>
      <c r="Y441">
        <v>16.944741717097859</v>
      </c>
      <c r="Z441">
        <v>17.779615345345775</v>
      </c>
      <c r="AA441">
        <v>18.613308074371137</v>
      </c>
      <c r="AB441">
        <v>19.530424419423664</v>
      </c>
      <c r="AC441">
        <v>20.368890579248625</v>
      </c>
      <c r="AD441">
        <v>21.167068660190711</v>
      </c>
      <c r="AE441">
        <v>21.857817844162543</v>
      </c>
      <c r="AF441">
        <v>22.537530323100682</v>
      </c>
      <c r="AG441">
        <v>24.089312911545907</v>
      </c>
      <c r="AH441">
        <v>26.379947999999999</v>
      </c>
      <c r="AI441">
        <v>25.097887878917643</v>
      </c>
      <c r="AJ441">
        <v>25.797657604321699</v>
      </c>
      <c r="AK441">
        <v>26.836783206092647</v>
      </c>
      <c r="AL441">
        <v>27.262404540825504</v>
      </c>
      <c r="AM441">
        <v>27.362669386055327</v>
      </c>
      <c r="AN441">
        <v>27.496753287094748</v>
      </c>
      <c r="AO441">
        <v>27.684178056358526</v>
      </c>
      <c r="AP441">
        <v>28.22459860994082</v>
      </c>
      <c r="AQ441">
        <v>28.771639387232337</v>
      </c>
      <c r="AR441">
        <v>29.293576967303355</v>
      </c>
      <c r="AS441">
        <v>29.761488735629726</v>
      </c>
      <c r="AT441">
        <v>30.199783850924685</v>
      </c>
      <c r="AU441">
        <v>30.623301039881905</v>
      </c>
      <c r="AV441">
        <v>31.045476090149581</v>
      </c>
      <c r="AW441">
        <v>31.444636547548669</v>
      </c>
      <c r="AX441">
        <v>31.817612398726471</v>
      </c>
      <c r="AY441">
        <v>32.156478972145955</v>
      </c>
      <c r="AZ441">
        <v>32.468455001877167</v>
      </c>
      <c r="BA441">
        <v>32.79472236046859</v>
      </c>
      <c r="BB441">
        <v>32.861103201206511</v>
      </c>
      <c r="BC441">
        <v>33.121080564721261</v>
      </c>
      <c r="BD441">
        <v>33.134507379157306</v>
      </c>
      <c r="BE441">
        <v>32.500402587922011</v>
      </c>
    </row>
    <row r="442" spans="4:57">
      <c r="D442" t="s">
        <v>269</v>
      </c>
      <c r="E442" t="s">
        <v>23</v>
      </c>
      <c r="F442" t="s">
        <v>19</v>
      </c>
      <c r="G442">
        <v>13.014924219380147</v>
      </c>
      <c r="H442">
        <v>13.844950640877146</v>
      </c>
      <c r="I442">
        <v>14.717881897773955</v>
      </c>
      <c r="J442">
        <v>15.765597885992644</v>
      </c>
      <c r="K442">
        <v>16.833253024478562</v>
      </c>
      <c r="L442">
        <v>17.867053703172175</v>
      </c>
      <c r="M442">
        <v>18.561182810596424</v>
      </c>
      <c r="N442">
        <v>19.261489873479825</v>
      </c>
      <c r="O442">
        <v>19.968300786310319</v>
      </c>
      <c r="P442">
        <v>20.774056965385192</v>
      </c>
      <c r="Q442">
        <v>21.616128819915296</v>
      </c>
      <c r="R442">
        <v>22.976530871585773</v>
      </c>
      <c r="S442">
        <v>24.381093256441549</v>
      </c>
      <c r="T442">
        <v>25.923247618047174</v>
      </c>
      <c r="U442">
        <v>27.48183849829045</v>
      </c>
      <c r="V442">
        <v>29.012332979211195</v>
      </c>
      <c r="W442">
        <v>30.555573433599047</v>
      </c>
      <c r="X442">
        <v>31.988605865272987</v>
      </c>
      <c r="Y442">
        <v>33.45590802593172</v>
      </c>
      <c r="Z442">
        <v>35.018446815984213</v>
      </c>
      <c r="AA442">
        <v>36.672394590395776</v>
      </c>
      <c r="AB442">
        <v>38.435293565109596</v>
      </c>
      <c r="AC442">
        <v>40.320974616396811</v>
      </c>
      <c r="AD442">
        <v>42.100662727977472</v>
      </c>
      <c r="AE442">
        <v>43.517610384442264</v>
      </c>
      <c r="AF442">
        <v>45.007358395494641</v>
      </c>
      <c r="AG442">
        <v>48.202596214933152</v>
      </c>
      <c r="AH442">
        <v>52.973675999999998</v>
      </c>
      <c r="AI442">
        <v>50.560242934191088</v>
      </c>
      <c r="AJ442">
        <v>52.020464724400547</v>
      </c>
      <c r="AK442">
        <v>54.194427075504997</v>
      </c>
      <c r="AL442">
        <v>55.189210839025193</v>
      </c>
      <c r="AM442">
        <v>55.541929379195224</v>
      </c>
      <c r="AN442">
        <v>55.884623458613774</v>
      </c>
      <c r="AO442">
        <v>56.170812735516428</v>
      </c>
      <c r="AP442">
        <v>57.021061827749385</v>
      </c>
      <c r="AQ442">
        <v>57.735244858551063</v>
      </c>
      <c r="AR442">
        <v>58.420503742824955</v>
      </c>
      <c r="AS442">
        <v>59.098245823977933</v>
      </c>
      <c r="AT442">
        <v>59.798151236733354</v>
      </c>
      <c r="AU442">
        <v>60.525673998669774</v>
      </c>
      <c r="AV442">
        <v>61.303512619568188</v>
      </c>
      <c r="AW442">
        <v>62.076763729639815</v>
      </c>
      <c r="AX442">
        <v>62.8555113287144</v>
      </c>
      <c r="AY442">
        <v>63.647954879422983</v>
      </c>
      <c r="AZ442">
        <v>64.442930087858173</v>
      </c>
      <c r="BA442">
        <v>65.302553626030416</v>
      </c>
      <c r="BB442">
        <v>65.654126379355048</v>
      </c>
      <c r="BC442">
        <v>66.407497975648212</v>
      </c>
      <c r="BD442">
        <v>66.702656458434603</v>
      </c>
      <c r="BE442">
        <v>65.701164252337549</v>
      </c>
    </row>
    <row r="443" spans="4:57">
      <c r="D443" t="s">
        <v>269</v>
      </c>
      <c r="E443" t="s">
        <v>24</v>
      </c>
      <c r="F443" t="s">
        <v>21</v>
      </c>
      <c r="G443">
        <v>2.0086889113566886</v>
      </c>
      <c r="H443">
        <v>2.0748054287738977</v>
      </c>
      <c r="I443">
        <v>2.1322409423367037</v>
      </c>
      <c r="J443">
        <v>2.1892584374589501</v>
      </c>
      <c r="K443">
        <v>2.2530448939394168</v>
      </c>
      <c r="L443">
        <v>2.3232387323937376</v>
      </c>
      <c r="M443">
        <v>2.414052752772998</v>
      </c>
      <c r="N443">
        <v>2.5351257435870247</v>
      </c>
      <c r="O443">
        <v>2.7104251324370474</v>
      </c>
      <c r="P443">
        <v>2.9354230794443876</v>
      </c>
      <c r="Q443">
        <v>3.1402660134850913</v>
      </c>
      <c r="R443">
        <v>3.3881553183712709</v>
      </c>
      <c r="S443">
        <v>3.6467138461187703</v>
      </c>
      <c r="T443">
        <v>3.9349138683188922</v>
      </c>
      <c r="U443">
        <v>4.1996777179800731</v>
      </c>
      <c r="V443">
        <v>4.4150850035035623</v>
      </c>
      <c r="W443">
        <v>4.6177907208665951</v>
      </c>
      <c r="X443">
        <v>4.8284613610074691</v>
      </c>
      <c r="Y443">
        <v>5.028252415824694</v>
      </c>
      <c r="Z443">
        <v>5.231272997562832</v>
      </c>
      <c r="AA443">
        <v>5.4410300157814513</v>
      </c>
      <c r="AB443">
        <v>5.6590138918908366</v>
      </c>
      <c r="AC443">
        <v>5.8727785493140932</v>
      </c>
      <c r="AD443">
        <v>6.0766758765907429</v>
      </c>
      <c r="AE443">
        <v>6.2651785776236792</v>
      </c>
      <c r="AF443">
        <v>6.4571654719072082</v>
      </c>
      <c r="AG443">
        <v>6.8655065422970329</v>
      </c>
      <c r="AH443">
        <v>7.4535384000000002</v>
      </c>
      <c r="AI443">
        <v>7.00280302030946</v>
      </c>
      <c r="AJ443">
        <v>7.0758888315016568</v>
      </c>
      <c r="AK443">
        <v>7.2275239970383458</v>
      </c>
      <c r="AL443">
        <v>7.2232355896477509</v>
      </c>
      <c r="AM443">
        <v>7.1365312859556349</v>
      </c>
      <c r="AN443">
        <v>7.0497842496307168</v>
      </c>
      <c r="AO443">
        <v>6.9636393614354022</v>
      </c>
      <c r="AP443">
        <v>6.9593625494838873</v>
      </c>
      <c r="AQ443">
        <v>6.9468466020946513</v>
      </c>
      <c r="AR443">
        <v>6.9341932497797094</v>
      </c>
      <c r="AS443">
        <v>6.9214142925068876</v>
      </c>
      <c r="AT443">
        <v>6.9085468863026245</v>
      </c>
      <c r="AU443">
        <v>6.8955974153772361</v>
      </c>
      <c r="AV443">
        <v>6.8824701049730592</v>
      </c>
      <c r="AW443">
        <v>6.8691504058774031</v>
      </c>
      <c r="AX443">
        <v>6.8556986382662624</v>
      </c>
      <c r="AY443">
        <v>6.8421156795443805</v>
      </c>
      <c r="AZ443">
        <v>6.8284006493559248</v>
      </c>
      <c r="BA443">
        <v>6.821203295922853</v>
      </c>
      <c r="BB443">
        <v>6.7641960633755378</v>
      </c>
      <c r="BC443">
        <v>6.7512762927629151</v>
      </c>
      <c r="BD443">
        <v>6.6941174251015685</v>
      </c>
      <c r="BE443">
        <v>6.5097876884888386</v>
      </c>
    </row>
    <row r="444" spans="4:57">
      <c r="D444" t="s">
        <v>269</v>
      </c>
      <c r="E444" t="s">
        <v>24</v>
      </c>
      <c r="F444" t="s">
        <v>20</v>
      </c>
      <c r="G444">
        <v>1.7218360910635546</v>
      </c>
      <c r="H444">
        <v>1.7739521445423359</v>
      </c>
      <c r="I444">
        <v>1.8210482865515865</v>
      </c>
      <c r="J444">
        <v>1.8660474254018402</v>
      </c>
      <c r="K444">
        <v>1.9133521935243718</v>
      </c>
      <c r="L444">
        <v>1.9624644184853963</v>
      </c>
      <c r="M444">
        <v>2.0244737694944006</v>
      </c>
      <c r="N444">
        <v>2.1033594229714905</v>
      </c>
      <c r="O444">
        <v>2.2027139379426375</v>
      </c>
      <c r="P444">
        <v>2.3229054148594313</v>
      </c>
      <c r="Q444">
        <v>2.441789015140996</v>
      </c>
      <c r="R444">
        <v>2.6118367476484821</v>
      </c>
      <c r="S444">
        <v>2.7853443168231702</v>
      </c>
      <c r="T444">
        <v>2.9772562578890263</v>
      </c>
      <c r="U444">
        <v>3.1672529945487029</v>
      </c>
      <c r="V444">
        <v>3.3355181679369212</v>
      </c>
      <c r="W444">
        <v>3.4940278608546294</v>
      </c>
      <c r="X444">
        <v>3.6596676094200982</v>
      </c>
      <c r="Y444">
        <v>3.8213932857547968</v>
      </c>
      <c r="Z444">
        <v>3.9793861648085946</v>
      </c>
      <c r="AA444">
        <v>4.1375652512141672</v>
      </c>
      <c r="AB444">
        <v>4.2973175506828039</v>
      </c>
      <c r="AC444">
        <v>4.4592978639671683</v>
      </c>
      <c r="AD444">
        <v>4.6141569134969025</v>
      </c>
      <c r="AE444">
        <v>4.7616784055245818</v>
      </c>
      <c r="AF444">
        <v>4.9139793991199525</v>
      </c>
      <c r="AG444">
        <v>5.235375609290176</v>
      </c>
      <c r="AH444">
        <v>5.7071851199999992</v>
      </c>
      <c r="AI444">
        <v>5.3684502691829392</v>
      </c>
      <c r="AJ444">
        <v>5.4328672633701807</v>
      </c>
      <c r="AK444">
        <v>5.5592775408764021</v>
      </c>
      <c r="AL444">
        <v>5.566761217475956</v>
      </c>
      <c r="AM444">
        <v>5.5111822644190012</v>
      </c>
      <c r="AN444">
        <v>5.4553262981121371</v>
      </c>
      <c r="AO444">
        <v>5.3978866686432561</v>
      </c>
      <c r="AP444">
        <v>5.4042539828857095</v>
      </c>
      <c r="AQ444">
        <v>5.4044377941505477</v>
      </c>
      <c r="AR444">
        <v>5.4045292229170121</v>
      </c>
      <c r="AS444">
        <v>5.4044191965939961</v>
      </c>
      <c r="AT444">
        <v>5.4040323484632324</v>
      </c>
      <c r="AU444">
        <v>5.4033416700444219</v>
      </c>
      <c r="AV444">
        <v>5.402526889855948</v>
      </c>
      <c r="AW444">
        <v>5.4015089184194114</v>
      </c>
      <c r="AX444">
        <v>5.4002931208826421</v>
      </c>
      <c r="AY444">
        <v>5.3988625523047036</v>
      </c>
      <c r="AZ444">
        <v>5.3972151004924918</v>
      </c>
      <c r="BA444">
        <v>5.4006308658343247</v>
      </c>
      <c r="BB444">
        <v>5.3644874754007983</v>
      </c>
      <c r="BC444">
        <v>5.3631645764156479</v>
      </c>
      <c r="BD444">
        <v>5.3265494016394044</v>
      </c>
      <c r="BE444">
        <v>5.1883714812458761</v>
      </c>
    </row>
    <row r="445" spans="4:57">
      <c r="D445" t="s">
        <v>269</v>
      </c>
      <c r="E445" t="s">
        <v>24</v>
      </c>
      <c r="F445" t="s">
        <v>5</v>
      </c>
      <c r="G445">
        <v>7.9846754885438829</v>
      </c>
      <c r="H445">
        <v>8.2889236171045191</v>
      </c>
      <c r="I445">
        <v>8.6489554296969136</v>
      </c>
      <c r="J445">
        <v>9.0939382895983911</v>
      </c>
      <c r="K445">
        <v>9.5936593423113372</v>
      </c>
      <c r="L445">
        <v>10.148767758468891</v>
      </c>
      <c r="M445">
        <v>10.732667013445857</v>
      </c>
      <c r="N445">
        <v>11.365622789132544</v>
      </c>
      <c r="O445">
        <v>12.135362517924866</v>
      </c>
      <c r="P445">
        <v>13.029510931871119</v>
      </c>
      <c r="Q445">
        <v>13.935277474957642</v>
      </c>
      <c r="R445">
        <v>15.059602085888901</v>
      </c>
      <c r="S445">
        <v>16.241402391868984</v>
      </c>
      <c r="T445">
        <v>17.438739840789697</v>
      </c>
      <c r="U445">
        <v>18.577472847555562</v>
      </c>
      <c r="V445">
        <v>19.540759770425133</v>
      </c>
      <c r="W445">
        <v>20.442318934771183</v>
      </c>
      <c r="X445">
        <v>21.381873724764954</v>
      </c>
      <c r="Y445">
        <v>22.333911740320932</v>
      </c>
      <c r="Z445">
        <v>23.319629416323522</v>
      </c>
      <c r="AA445">
        <v>24.330754499787218</v>
      </c>
      <c r="AB445">
        <v>25.332623002657638</v>
      </c>
      <c r="AC445">
        <v>26.296628241026607</v>
      </c>
      <c r="AD445">
        <v>27.212855439088475</v>
      </c>
      <c r="AE445">
        <v>28.066345793200441</v>
      </c>
      <c r="AF445">
        <v>28.922275612322188</v>
      </c>
      <c r="AG445">
        <v>30.722737189146052</v>
      </c>
      <c r="AH445">
        <v>33.346748399999996</v>
      </c>
      <c r="AI445">
        <v>31.36900047819141</v>
      </c>
      <c r="AJ445">
        <v>31.698430424245252</v>
      </c>
      <c r="AK445">
        <v>32.379529169198157</v>
      </c>
      <c r="AL445">
        <v>32.360663919920569</v>
      </c>
      <c r="AM445">
        <v>31.973363070213075</v>
      </c>
      <c r="AN445">
        <v>31.590804567017692</v>
      </c>
      <c r="AO445">
        <v>31.212897397455688</v>
      </c>
      <c r="AP445">
        <v>31.196875332572755</v>
      </c>
      <c r="AQ445">
        <v>31.144098815520636</v>
      </c>
      <c r="AR445">
        <v>31.090953611594895</v>
      </c>
      <c r="AS445">
        <v>31.037761048899117</v>
      </c>
      <c r="AT445">
        <v>30.984644549360976</v>
      </c>
      <c r="AU445">
        <v>30.930917973537962</v>
      </c>
      <c r="AV445">
        <v>30.87577775750178</v>
      </c>
      <c r="AW445">
        <v>30.819863175015485</v>
      </c>
      <c r="AX445">
        <v>30.763430460469948</v>
      </c>
      <c r="AY445">
        <v>30.706455611683975</v>
      </c>
      <c r="AZ445">
        <v>30.648859069103622</v>
      </c>
      <c r="BA445">
        <v>30.620410820831108</v>
      </c>
      <c r="BB445">
        <v>30.368257345896971</v>
      </c>
      <c r="BC445">
        <v>30.314010470106872</v>
      </c>
      <c r="BD445">
        <v>30.061083503508449</v>
      </c>
      <c r="BE445">
        <v>29.236923013951294</v>
      </c>
    </row>
    <row r="446" spans="4:57">
      <c r="D446" t="s">
        <v>269</v>
      </c>
      <c r="E446" t="s">
        <v>24</v>
      </c>
      <c r="F446" t="s">
        <v>19</v>
      </c>
      <c r="G446">
        <v>4.9663799836390625</v>
      </c>
      <c r="H446">
        <v>5.2145493921278812</v>
      </c>
      <c r="I446">
        <v>5.4425129649958528</v>
      </c>
      <c r="J446">
        <v>5.6876824062572719</v>
      </c>
      <c r="K446">
        <v>5.9467731023321306</v>
      </c>
      <c r="L446">
        <v>6.2617876377295163</v>
      </c>
      <c r="M446">
        <v>6.5915017811439318</v>
      </c>
      <c r="N446">
        <v>6.9552363793897234</v>
      </c>
      <c r="O446">
        <v>7.3660079178246667</v>
      </c>
      <c r="P446">
        <v>7.8085532462957108</v>
      </c>
      <c r="Q446">
        <v>8.259409621566828</v>
      </c>
      <c r="R446">
        <v>8.8444210124789766</v>
      </c>
      <c r="S446">
        <v>9.4604828026425434</v>
      </c>
      <c r="T446">
        <v>10.122957282117333</v>
      </c>
      <c r="U446">
        <v>10.7343867288466</v>
      </c>
      <c r="V446">
        <v>11.290004361203666</v>
      </c>
      <c r="W446">
        <v>11.814972233359704</v>
      </c>
      <c r="X446">
        <v>12.351680532940625</v>
      </c>
      <c r="Y446">
        <v>12.898547206649573</v>
      </c>
      <c r="Z446">
        <v>13.449626535873907</v>
      </c>
      <c r="AA446">
        <v>14.015164323010268</v>
      </c>
      <c r="AB446">
        <v>14.589914621034417</v>
      </c>
      <c r="AC446">
        <v>15.140325658516865</v>
      </c>
      <c r="AD446">
        <v>15.673093221038734</v>
      </c>
      <c r="AE446">
        <v>16.16424832030275</v>
      </c>
      <c r="AF446">
        <v>16.650281665726453</v>
      </c>
      <c r="AG446">
        <v>17.688733451884708</v>
      </c>
      <c r="AH446">
        <v>19.198682999999999</v>
      </c>
      <c r="AI446">
        <v>18.058997861868008</v>
      </c>
      <c r="AJ446">
        <v>18.248361442993652</v>
      </c>
      <c r="AK446">
        <v>18.639100761979623</v>
      </c>
      <c r="AL446">
        <v>18.626736284557975</v>
      </c>
      <c r="AM446">
        <v>18.40332464717709</v>
      </c>
      <c r="AN446">
        <v>18.182251911512981</v>
      </c>
      <c r="AO446">
        <v>17.963864292454407</v>
      </c>
      <c r="AP446">
        <v>17.953786220929164</v>
      </c>
      <c r="AQ446">
        <v>17.922464184559924</v>
      </c>
      <c r="AR446">
        <v>17.890991591966298</v>
      </c>
      <c r="AS446">
        <v>17.859585357431616</v>
      </c>
      <c r="AT446">
        <v>17.828172179730366</v>
      </c>
      <c r="AU446">
        <v>17.796412891448892</v>
      </c>
      <c r="AV446">
        <v>17.763847499447021</v>
      </c>
      <c r="AW446">
        <v>17.730840864419946</v>
      </c>
      <c r="AX446">
        <v>17.697555780957419</v>
      </c>
      <c r="AY446">
        <v>17.66397169013495</v>
      </c>
      <c r="AZ446">
        <v>17.630029829607054</v>
      </c>
      <c r="BA446">
        <v>17.612862029369239</v>
      </c>
      <c r="BB446">
        <v>17.467031690605214</v>
      </c>
      <c r="BC446">
        <v>17.435045621776023</v>
      </c>
      <c r="BD446">
        <v>17.288803237887102</v>
      </c>
      <c r="BE446">
        <v>16.81406375672784</v>
      </c>
    </row>
    <row r="447" spans="4:57">
      <c r="E447" t="s">
        <v>270</v>
      </c>
      <c r="F447" t="s">
        <v>263</v>
      </c>
      <c r="G447">
        <v>253.67145482930911</v>
      </c>
      <c r="H447">
        <v>261.21935730886895</v>
      </c>
      <c r="I447">
        <v>269.14849642287237</v>
      </c>
      <c r="J447">
        <v>277.67216544130133</v>
      </c>
      <c r="K447">
        <v>287.31691186160543</v>
      </c>
      <c r="L447">
        <v>297.69004284896806</v>
      </c>
      <c r="M447">
        <v>308.13920509555027</v>
      </c>
      <c r="N447">
        <v>320.10513073154908</v>
      </c>
      <c r="O447">
        <v>332.93755285996622</v>
      </c>
      <c r="P447">
        <v>346.69680930814104</v>
      </c>
      <c r="Q447">
        <v>359.99794916075746</v>
      </c>
      <c r="R447">
        <v>380.98757305004557</v>
      </c>
      <c r="S447">
        <v>402.45059755640506</v>
      </c>
      <c r="T447">
        <v>424.91586266094868</v>
      </c>
      <c r="U447">
        <v>447.46328385291162</v>
      </c>
      <c r="V447">
        <v>469.555039901822</v>
      </c>
      <c r="W447">
        <v>492.26132032776559</v>
      </c>
      <c r="X447">
        <v>516.31748445567519</v>
      </c>
      <c r="Y447">
        <v>542.01147827952127</v>
      </c>
      <c r="Z447">
        <v>569.341424333688</v>
      </c>
      <c r="AA447">
        <v>598.75601077263752</v>
      </c>
      <c r="AB447">
        <v>627.93872168025905</v>
      </c>
      <c r="AC447">
        <v>655.50714934149823</v>
      </c>
      <c r="AD447">
        <v>680.09889592405852</v>
      </c>
      <c r="AE447">
        <v>702.97348653025153</v>
      </c>
      <c r="AF447">
        <v>726.39664043243533</v>
      </c>
      <c r="AG447">
        <v>774.4890260169816</v>
      </c>
      <c r="AH447">
        <v>845.24390697599995</v>
      </c>
      <c r="AI447">
        <v>799.71650804865715</v>
      </c>
      <c r="AJ447">
        <v>815.56747713426205</v>
      </c>
      <c r="AK447">
        <v>843.03726199873699</v>
      </c>
      <c r="AL447">
        <v>852.68946450912983</v>
      </c>
      <c r="AM447">
        <v>851.89360976305477</v>
      </c>
      <c r="AN447">
        <v>850.36948026043342</v>
      </c>
      <c r="AO447">
        <v>848.30519423396072</v>
      </c>
      <c r="AP447">
        <v>855.63536621633625</v>
      </c>
      <c r="AQ447">
        <v>861.45674132989916</v>
      </c>
      <c r="AR447">
        <v>866.89005381986283</v>
      </c>
      <c r="AS447">
        <v>872.11953521203122</v>
      </c>
      <c r="AT447">
        <v>877.26140272746636</v>
      </c>
      <c r="AU447">
        <v>882.4024824106076</v>
      </c>
      <c r="AV447">
        <v>887.49499389181028</v>
      </c>
      <c r="AW447">
        <v>892.39402979975932</v>
      </c>
      <c r="AX447">
        <v>897.0539737497038</v>
      </c>
      <c r="AY447">
        <v>901.65927803940019</v>
      </c>
      <c r="AZ447">
        <v>906.19223558352769</v>
      </c>
      <c r="BA447">
        <v>911.4546023594736</v>
      </c>
      <c r="BB447">
        <v>909.67102635520473</v>
      </c>
      <c r="BC447">
        <v>913.69359391506089</v>
      </c>
      <c r="BD447">
        <v>911.67304617189075</v>
      </c>
      <c r="BE447">
        <v>892.22791486567371</v>
      </c>
    </row>
    <row r="450" spans="4:57">
      <c r="E450" t="s">
        <v>230</v>
      </c>
      <c r="F450" t="s">
        <v>231</v>
      </c>
      <c r="G450">
        <v>0.41182863352971455</v>
      </c>
      <c r="H450">
        <v>0.47605867413825886</v>
      </c>
      <c r="I450">
        <v>0.54028871474680318</v>
      </c>
      <c r="J450">
        <v>0.60451875535534749</v>
      </c>
      <c r="K450">
        <v>0.66874879596389181</v>
      </c>
      <c r="L450">
        <v>1.0344459848565639</v>
      </c>
      <c r="M450">
        <v>1.0986760254651082</v>
      </c>
      <c r="N450">
        <v>1.1629060660736525</v>
      </c>
      <c r="O450">
        <v>1.2271361066821969</v>
      </c>
      <c r="P450">
        <v>1.2913661472907412</v>
      </c>
      <c r="Q450">
        <v>1.3985455126668265</v>
      </c>
      <c r="R450">
        <v>1.4627755532753708</v>
      </c>
      <c r="S450">
        <v>1.5270055938839151</v>
      </c>
      <c r="T450">
        <v>1.5912356344924594</v>
      </c>
      <c r="U450">
        <v>1.6554656751010037</v>
      </c>
      <c r="V450">
        <v>1.719695715709548</v>
      </c>
      <c r="W450">
        <v>1.7839257563180924</v>
      </c>
      <c r="X450">
        <v>1.8481557969266367</v>
      </c>
      <c r="Y450">
        <v>1.912385837535181</v>
      </c>
      <c r="Z450">
        <v>1.9766158781437253</v>
      </c>
      <c r="AA450">
        <v>2.0408459187522698</v>
      </c>
      <c r="AB450">
        <v>2.1050759593608142</v>
      </c>
      <c r="AC450">
        <v>2.1693059999693585</v>
      </c>
      <c r="AD450">
        <v>2.2335360405779028</v>
      </c>
      <c r="AE450">
        <v>2.2977660811864471</v>
      </c>
      <c r="AF450">
        <v>2.3619961217949914</v>
      </c>
      <c r="AG450">
        <v>2.2102697705689556</v>
      </c>
      <c r="AH450">
        <v>2.2259571631127351</v>
      </c>
      <c r="AI450">
        <v>2.2416445556565145</v>
      </c>
      <c r="AJ450">
        <v>2.257331948200294</v>
      </c>
      <c r="AK450">
        <v>2.2730193407440726</v>
      </c>
      <c r="AL450">
        <v>2.2784791934190167</v>
      </c>
      <c r="AM450">
        <v>2.2839390460939608</v>
      </c>
      <c r="AN450">
        <v>2.2893988987689049</v>
      </c>
      <c r="AO450">
        <v>2.294858751443849</v>
      </c>
      <c r="AP450">
        <v>2.2948587514438485</v>
      </c>
      <c r="AQ450">
        <v>2.2948587514438485</v>
      </c>
      <c r="AR450">
        <v>2.2948587514438485</v>
      </c>
      <c r="AS450">
        <v>2.2948587514438485</v>
      </c>
      <c r="AT450">
        <v>2.2948587514438485</v>
      </c>
      <c r="AU450">
        <v>2.2948587514438485</v>
      </c>
      <c r="AV450">
        <v>2.2948587514438485</v>
      </c>
      <c r="AW450">
        <v>2.2948587514438485</v>
      </c>
      <c r="AX450">
        <v>2.2948587514438485</v>
      </c>
      <c r="AY450">
        <v>2.2948587514438485</v>
      </c>
      <c r="AZ450">
        <v>2.2835862844294548</v>
      </c>
      <c r="BA450">
        <v>2.2835862844294548</v>
      </c>
      <c r="BB450">
        <v>2.2835862844294548</v>
      </c>
      <c r="BC450">
        <v>2.2835862844294548</v>
      </c>
      <c r="BD450">
        <v>2.2835862844294548</v>
      </c>
      <c r="BE450">
        <v>2.1941817052505082</v>
      </c>
    </row>
    <row r="451" spans="4:57">
      <c r="D451" t="s">
        <v>271</v>
      </c>
      <c r="E451" t="s">
        <v>246</v>
      </c>
      <c r="G451">
        <v>1985</v>
      </c>
      <c r="H451">
        <v>1986</v>
      </c>
      <c r="I451">
        <v>1987</v>
      </c>
      <c r="J451">
        <v>1988</v>
      </c>
      <c r="K451">
        <v>1989</v>
      </c>
      <c r="L451">
        <v>1990</v>
      </c>
      <c r="M451">
        <v>1991</v>
      </c>
      <c r="N451">
        <v>1992</v>
      </c>
      <c r="O451">
        <v>1993</v>
      </c>
      <c r="P451">
        <v>1994</v>
      </c>
      <c r="Q451">
        <v>1995</v>
      </c>
      <c r="R451">
        <v>1996</v>
      </c>
      <c r="S451">
        <v>1997</v>
      </c>
      <c r="T451">
        <v>1998</v>
      </c>
      <c r="U451">
        <v>1999</v>
      </c>
      <c r="V451">
        <v>2000</v>
      </c>
      <c r="W451">
        <v>2001</v>
      </c>
      <c r="X451">
        <v>2002</v>
      </c>
      <c r="Y451">
        <v>2003</v>
      </c>
      <c r="Z451">
        <v>2004</v>
      </c>
      <c r="AA451">
        <v>2005</v>
      </c>
      <c r="AB451">
        <v>2006</v>
      </c>
      <c r="AC451">
        <v>2007</v>
      </c>
      <c r="AD451">
        <v>2008</v>
      </c>
      <c r="AE451">
        <v>2009</v>
      </c>
      <c r="AF451">
        <v>2010</v>
      </c>
      <c r="AG451">
        <v>2011</v>
      </c>
      <c r="AH451">
        <v>2012</v>
      </c>
      <c r="AI451">
        <v>2013</v>
      </c>
      <c r="AJ451">
        <v>2014</v>
      </c>
      <c r="AK451">
        <v>2015</v>
      </c>
      <c r="AL451">
        <v>2016</v>
      </c>
      <c r="AM451">
        <v>2017</v>
      </c>
      <c r="AN451">
        <v>2018</v>
      </c>
      <c r="AO451">
        <v>2019</v>
      </c>
      <c r="AP451">
        <v>2020</v>
      </c>
      <c r="AQ451">
        <v>2021</v>
      </c>
      <c r="AR451">
        <v>2022</v>
      </c>
      <c r="AS451">
        <v>2023</v>
      </c>
      <c r="AT451">
        <v>2024</v>
      </c>
      <c r="AU451">
        <v>2025</v>
      </c>
      <c r="AV451">
        <v>2026</v>
      </c>
      <c r="AW451">
        <v>2027</v>
      </c>
      <c r="AX451">
        <v>2028</v>
      </c>
      <c r="AY451">
        <v>2029</v>
      </c>
      <c r="AZ451">
        <v>2030</v>
      </c>
      <c r="BA451">
        <v>2031</v>
      </c>
      <c r="BB451">
        <v>2032</v>
      </c>
      <c r="BC451">
        <v>2033</v>
      </c>
      <c r="BD451">
        <v>2034</v>
      </c>
      <c r="BE451">
        <v>2035</v>
      </c>
    </row>
    <row r="452" spans="4:57">
      <c r="D452" t="s">
        <v>271</v>
      </c>
      <c r="E452" t="s">
        <v>22</v>
      </c>
      <c r="F452" t="s">
        <v>21</v>
      </c>
      <c r="G452">
        <v>3.7286211394381097E-2</v>
      </c>
      <c r="H452">
        <v>4.3101481817599659E-2</v>
      </c>
      <c r="I452">
        <v>4.8916752240818227E-2</v>
      </c>
      <c r="J452">
        <v>5.4732022664036782E-2</v>
      </c>
      <c r="K452">
        <v>6.0547293087255344E-2</v>
      </c>
      <c r="L452">
        <v>9.3656847841901258E-2</v>
      </c>
      <c r="M452">
        <v>9.9472118265119813E-2</v>
      </c>
      <c r="N452">
        <v>0.10528738868833838</v>
      </c>
      <c r="O452">
        <v>0.11110265911155695</v>
      </c>
      <c r="P452">
        <v>0.11691792953477551</v>
      </c>
      <c r="Q452">
        <v>0.12662175328368921</v>
      </c>
      <c r="R452">
        <v>0.13243702370690777</v>
      </c>
      <c r="S452">
        <v>0.13825229413012635</v>
      </c>
      <c r="T452">
        <v>0.14406756455334491</v>
      </c>
      <c r="U452">
        <v>0.14988283497656346</v>
      </c>
      <c r="V452">
        <v>0.15569810539978202</v>
      </c>
      <c r="W452">
        <v>0.1615133758230006</v>
      </c>
      <c r="X452">
        <v>0.16732864624621915</v>
      </c>
      <c r="Y452">
        <v>0.17314391666943771</v>
      </c>
      <c r="Z452">
        <v>0.17895918709265629</v>
      </c>
      <c r="AA452">
        <v>0.18477445751587485</v>
      </c>
      <c r="AB452">
        <v>0.19058972793909343</v>
      </c>
      <c r="AC452">
        <v>0.19640499836231201</v>
      </c>
      <c r="AD452">
        <v>0.20222026878553057</v>
      </c>
      <c r="AE452">
        <v>0.20803553920874912</v>
      </c>
      <c r="AF452">
        <v>0.21385080963196768</v>
      </c>
      <c r="AG452">
        <v>0.20011378324450088</v>
      </c>
      <c r="AH452">
        <v>0.20153409107885595</v>
      </c>
      <c r="AI452">
        <v>0.20295439891321104</v>
      </c>
      <c r="AJ452">
        <v>0.20437470674756611</v>
      </c>
      <c r="AK452">
        <v>0.20579501458192109</v>
      </c>
      <c r="AL452">
        <v>0.20628933965901766</v>
      </c>
      <c r="AM452">
        <v>0.2067836647361142</v>
      </c>
      <c r="AN452">
        <v>0.20727798981321074</v>
      </c>
      <c r="AO452">
        <v>0.20777231489030731</v>
      </c>
      <c r="AP452">
        <v>0.20777231489030726</v>
      </c>
      <c r="AQ452">
        <v>0.20777231489030726</v>
      </c>
      <c r="AR452">
        <v>0.20777231489030726</v>
      </c>
      <c r="AS452">
        <v>0.20777231489030726</v>
      </c>
      <c r="AT452">
        <v>0.20777231489030726</v>
      </c>
      <c r="AU452">
        <v>0.20777231489030726</v>
      </c>
      <c r="AV452">
        <v>0.20777231489030726</v>
      </c>
      <c r="AW452">
        <v>0.20777231489030726</v>
      </c>
      <c r="AX452">
        <v>0.20777231489030726</v>
      </c>
      <c r="AY452">
        <v>0.20777231489030726</v>
      </c>
      <c r="AZ452">
        <v>0.20675172634008315</v>
      </c>
      <c r="BA452">
        <v>0.20675172634008315</v>
      </c>
      <c r="BB452">
        <v>0.20675172634008315</v>
      </c>
      <c r="BC452">
        <v>0.20675172634008315</v>
      </c>
      <c r="BD452">
        <v>0.20675172634008315</v>
      </c>
      <c r="BE452">
        <v>0.19865719922981273</v>
      </c>
    </row>
    <row r="453" spans="4:57">
      <c r="D453" t="s">
        <v>271</v>
      </c>
      <c r="E453" t="s">
        <v>22</v>
      </c>
      <c r="F453" t="s">
        <v>20</v>
      </c>
      <c r="G453">
        <v>3.7286211394381097E-2</v>
      </c>
      <c r="H453">
        <v>4.3101481817599659E-2</v>
      </c>
      <c r="I453">
        <v>4.8916752240818227E-2</v>
      </c>
      <c r="J453">
        <v>5.4732022664036782E-2</v>
      </c>
      <c r="K453">
        <v>6.0547293087255344E-2</v>
      </c>
      <c r="L453">
        <v>9.3656847841901258E-2</v>
      </c>
      <c r="M453">
        <v>9.9472118265119813E-2</v>
      </c>
      <c r="N453">
        <v>0.10528738868833838</v>
      </c>
      <c r="O453">
        <v>0.11110265911155695</v>
      </c>
      <c r="P453">
        <v>0.11691792953477551</v>
      </c>
      <c r="Q453">
        <v>0.12662175328368921</v>
      </c>
      <c r="R453">
        <v>0.13243702370690777</v>
      </c>
      <c r="S453">
        <v>0.13825229413012635</v>
      </c>
      <c r="T453">
        <v>0.14406756455334491</v>
      </c>
      <c r="U453">
        <v>0.14988283497656346</v>
      </c>
      <c r="V453">
        <v>0.15569810539978202</v>
      </c>
      <c r="W453">
        <v>0.1615133758230006</v>
      </c>
      <c r="X453">
        <v>0.16732864624621915</v>
      </c>
      <c r="Y453">
        <v>0.17314391666943771</v>
      </c>
      <c r="Z453">
        <v>0.17895918709265629</v>
      </c>
      <c r="AA453">
        <v>0.18477445751587485</v>
      </c>
      <c r="AB453">
        <v>0.19058972793909343</v>
      </c>
      <c r="AC453">
        <v>0.19640499836231201</v>
      </c>
      <c r="AD453">
        <v>0.20222026878553057</v>
      </c>
      <c r="AE453">
        <v>0.20803553920874912</v>
      </c>
      <c r="AF453">
        <v>0.21385080963196768</v>
      </c>
      <c r="AG453">
        <v>0.20011378324450088</v>
      </c>
      <c r="AH453">
        <v>0.20153409107885595</v>
      </c>
      <c r="AI453">
        <v>0.20295439891321104</v>
      </c>
      <c r="AJ453">
        <v>0.20437470674756611</v>
      </c>
      <c r="AK453">
        <v>0.20579501458192109</v>
      </c>
      <c r="AL453">
        <v>0.20628933965901766</v>
      </c>
      <c r="AM453">
        <v>0.2067836647361142</v>
      </c>
      <c r="AN453">
        <v>0.20727798981321074</v>
      </c>
      <c r="AO453">
        <v>0.20777231489030731</v>
      </c>
      <c r="AP453">
        <v>0.20777231489030726</v>
      </c>
      <c r="AQ453">
        <v>0.20777231489030726</v>
      </c>
      <c r="AR453">
        <v>0.20777231489030726</v>
      </c>
      <c r="AS453">
        <v>0.20777231489030726</v>
      </c>
      <c r="AT453">
        <v>0.20777231489030726</v>
      </c>
      <c r="AU453">
        <v>0.20777231489030726</v>
      </c>
      <c r="AV453">
        <v>0.20777231489030726</v>
      </c>
      <c r="AW453">
        <v>0.20777231489030726</v>
      </c>
      <c r="AX453">
        <v>0.20777231489030726</v>
      </c>
      <c r="AY453">
        <v>0.20777231489030726</v>
      </c>
      <c r="AZ453">
        <v>0.20675172634008315</v>
      </c>
      <c r="BA453">
        <v>0.20675172634008315</v>
      </c>
      <c r="BB453">
        <v>0.20675172634008315</v>
      </c>
      <c r="BC453">
        <v>0.20675172634008315</v>
      </c>
      <c r="BD453">
        <v>0.20675172634008315</v>
      </c>
      <c r="BE453">
        <v>0.19865719922981273</v>
      </c>
    </row>
    <row r="454" spans="4:57">
      <c r="D454" t="s">
        <v>271</v>
      </c>
      <c r="E454" t="s">
        <v>22</v>
      </c>
      <c r="F454" t="s">
        <v>5</v>
      </c>
      <c r="G454">
        <v>5.7771002206448069E-2</v>
      </c>
      <c r="H454">
        <v>6.6781142627994852E-2</v>
      </c>
      <c r="I454">
        <v>7.5791283049541663E-2</v>
      </c>
      <c r="J454">
        <v>8.4801423471088447E-2</v>
      </c>
      <c r="K454">
        <v>9.3811563892635244E-2</v>
      </c>
      <c r="L454">
        <v>0.14511128272310375</v>
      </c>
      <c r="M454">
        <v>0.15412142314465055</v>
      </c>
      <c r="N454">
        <v>0.16313156356619737</v>
      </c>
      <c r="O454">
        <v>0.17214170398774414</v>
      </c>
      <c r="P454">
        <v>0.18115184440929094</v>
      </c>
      <c r="Q454">
        <v>0.19618688289255068</v>
      </c>
      <c r="R454">
        <v>0.20519702331409748</v>
      </c>
      <c r="S454">
        <v>0.21420716373564425</v>
      </c>
      <c r="T454">
        <v>0.22321730415719104</v>
      </c>
      <c r="U454">
        <v>0.23222744457873784</v>
      </c>
      <c r="V454">
        <v>0.24123758500028464</v>
      </c>
      <c r="W454">
        <v>0.25024772542183144</v>
      </c>
      <c r="X454">
        <v>0.25925786584337823</v>
      </c>
      <c r="Y454">
        <v>0.26826800626492503</v>
      </c>
      <c r="Z454">
        <v>0.27727814668647183</v>
      </c>
      <c r="AA454">
        <v>0.28628828710801862</v>
      </c>
      <c r="AB454">
        <v>0.29529842752956548</v>
      </c>
      <c r="AC454">
        <v>0.30430856795111222</v>
      </c>
      <c r="AD454">
        <v>0.31331870837265902</v>
      </c>
      <c r="AE454">
        <v>0.32232884879420581</v>
      </c>
      <c r="AF454">
        <v>0.33133898921575261</v>
      </c>
      <c r="AG454">
        <v>0.31005493400975831</v>
      </c>
      <c r="AH454">
        <v>0.31225554930329086</v>
      </c>
      <c r="AI454">
        <v>0.31445616459682346</v>
      </c>
      <c r="AJ454">
        <v>0.31665677989035601</v>
      </c>
      <c r="AK454">
        <v>0.31885739518388839</v>
      </c>
      <c r="AL454">
        <v>0.31962329909452147</v>
      </c>
      <c r="AM454">
        <v>0.3203892030051545</v>
      </c>
      <c r="AN454">
        <v>0.32115510691578758</v>
      </c>
      <c r="AO454">
        <v>0.32192101082642066</v>
      </c>
      <c r="AP454">
        <v>0.32192101082642061</v>
      </c>
      <c r="AQ454">
        <v>0.32192101082642061</v>
      </c>
      <c r="AR454">
        <v>0.32192101082642061</v>
      </c>
      <c r="AS454">
        <v>0.32192101082642061</v>
      </c>
      <c r="AT454">
        <v>0.32192101082642061</v>
      </c>
      <c r="AU454">
        <v>0.32192101082642061</v>
      </c>
      <c r="AV454">
        <v>0.32192101082642061</v>
      </c>
      <c r="AW454">
        <v>0.32192101082642061</v>
      </c>
      <c r="AX454">
        <v>0.32192101082642061</v>
      </c>
      <c r="AY454">
        <v>0.32192101082642061</v>
      </c>
      <c r="AZ454">
        <v>0.32033971787168081</v>
      </c>
      <c r="BA454">
        <v>0.32033971787168081</v>
      </c>
      <c r="BB454">
        <v>0.32033971787168081</v>
      </c>
      <c r="BC454">
        <v>0.32033971787168081</v>
      </c>
      <c r="BD454">
        <v>0.32033971787168081</v>
      </c>
      <c r="BE454">
        <v>0.30779811264927259</v>
      </c>
    </row>
    <row r="455" spans="4:57">
      <c r="D455" t="s">
        <v>271</v>
      </c>
      <c r="E455" t="s">
        <v>22</v>
      </c>
      <c r="F455" t="s">
        <v>19</v>
      </c>
      <c r="G455">
        <v>5.7771002206448069E-2</v>
      </c>
      <c r="H455">
        <v>6.6781142627994852E-2</v>
      </c>
      <c r="I455">
        <v>7.5791283049541663E-2</v>
      </c>
      <c r="J455">
        <v>8.4801423471088447E-2</v>
      </c>
      <c r="K455">
        <v>9.3811563892635244E-2</v>
      </c>
      <c r="L455">
        <v>0.14511128272310375</v>
      </c>
      <c r="M455">
        <v>0.15412142314465055</v>
      </c>
      <c r="N455">
        <v>0.16313156356619737</v>
      </c>
      <c r="O455">
        <v>0.17214170398774414</v>
      </c>
      <c r="P455">
        <v>0.18115184440929094</v>
      </c>
      <c r="Q455">
        <v>0.19618688289255068</v>
      </c>
      <c r="R455">
        <v>0.20519702331409748</v>
      </c>
      <c r="S455">
        <v>0.21420716373564425</v>
      </c>
      <c r="T455">
        <v>0.22321730415719104</v>
      </c>
      <c r="U455">
        <v>0.23222744457873784</v>
      </c>
      <c r="V455">
        <v>0.24123758500028464</v>
      </c>
      <c r="W455">
        <v>0.25024772542183144</v>
      </c>
      <c r="X455">
        <v>0.25925786584337823</v>
      </c>
      <c r="Y455">
        <v>0.26826800626492503</v>
      </c>
      <c r="Z455">
        <v>0.27727814668647183</v>
      </c>
      <c r="AA455">
        <v>0.28628828710801862</v>
      </c>
      <c r="AB455">
        <v>0.29529842752956548</v>
      </c>
      <c r="AC455">
        <v>0.30430856795111222</v>
      </c>
      <c r="AD455">
        <v>0.31331870837265902</v>
      </c>
      <c r="AE455">
        <v>0.32232884879420581</v>
      </c>
      <c r="AF455">
        <v>0.33133898921575261</v>
      </c>
      <c r="AG455">
        <v>0.31005493400975831</v>
      </c>
      <c r="AH455">
        <v>0.31225554930329086</v>
      </c>
      <c r="AI455">
        <v>0.31445616459682346</v>
      </c>
      <c r="AJ455">
        <v>0.31665677989035601</v>
      </c>
      <c r="AK455">
        <v>0.31885739518388839</v>
      </c>
      <c r="AL455">
        <v>0.31962329909452147</v>
      </c>
      <c r="AM455">
        <v>0.3203892030051545</v>
      </c>
      <c r="AN455">
        <v>0.32115510691578758</v>
      </c>
      <c r="AO455">
        <v>0.32192101082642066</v>
      </c>
      <c r="AP455">
        <v>0.32192101082642061</v>
      </c>
      <c r="AQ455">
        <v>0.32192101082642061</v>
      </c>
      <c r="AR455">
        <v>0.32192101082642061</v>
      </c>
      <c r="AS455">
        <v>0.32192101082642061</v>
      </c>
      <c r="AT455">
        <v>0.32192101082642061</v>
      </c>
      <c r="AU455">
        <v>0.32192101082642061</v>
      </c>
      <c r="AV455">
        <v>0.32192101082642061</v>
      </c>
      <c r="AW455">
        <v>0.32192101082642061</v>
      </c>
      <c r="AX455">
        <v>0.32192101082642061</v>
      </c>
      <c r="AY455">
        <v>0.32192101082642061</v>
      </c>
      <c r="AZ455">
        <v>0.32033971787168081</v>
      </c>
      <c r="BA455">
        <v>0.32033971787168081</v>
      </c>
      <c r="BB455">
        <v>0.32033971787168081</v>
      </c>
      <c r="BC455">
        <v>0.32033971787168081</v>
      </c>
      <c r="BD455">
        <v>0.32033971787168081</v>
      </c>
      <c r="BE455">
        <v>0.30779811264927259</v>
      </c>
    </row>
    <row r="456" spans="4:57">
      <c r="D456" t="s">
        <v>271</v>
      </c>
      <c r="E456" t="s">
        <v>23</v>
      </c>
      <c r="F456" t="s">
        <v>21</v>
      </c>
      <c r="G456">
        <v>3.0352930474367747E-3</v>
      </c>
      <c r="H456">
        <v>3.5086865412906438E-3</v>
      </c>
      <c r="I456">
        <v>3.982080035144513E-3</v>
      </c>
      <c r="J456">
        <v>4.4554735289983822E-3</v>
      </c>
      <c r="K456">
        <v>4.9288670228522513E-3</v>
      </c>
      <c r="L456">
        <v>7.6241583273919363E-3</v>
      </c>
      <c r="M456">
        <v>8.0975518212458072E-3</v>
      </c>
      <c r="N456">
        <v>8.5709453150996755E-3</v>
      </c>
      <c r="O456">
        <v>9.0443388089535438E-3</v>
      </c>
      <c r="P456">
        <v>9.5177323028074138E-3</v>
      </c>
      <c r="Q456">
        <v>1.0307674419669099E-2</v>
      </c>
      <c r="R456">
        <v>1.0781067913522967E-2</v>
      </c>
      <c r="S456">
        <v>1.1254461407376836E-2</v>
      </c>
      <c r="T456">
        <v>1.1727854901230706E-2</v>
      </c>
      <c r="U456">
        <v>1.2201248395084574E-2</v>
      </c>
      <c r="V456">
        <v>1.2674641888938444E-2</v>
      </c>
      <c r="W456">
        <v>1.3148035382792314E-2</v>
      </c>
      <c r="X456">
        <v>1.3621428876646181E-2</v>
      </c>
      <c r="Y456">
        <v>1.4094822370500051E-2</v>
      </c>
      <c r="Z456">
        <v>1.4568215864353921E-2</v>
      </c>
      <c r="AA456">
        <v>1.5041609358207791E-2</v>
      </c>
      <c r="AB456">
        <v>1.5515002852061661E-2</v>
      </c>
      <c r="AC456">
        <v>1.5988396345915527E-2</v>
      </c>
      <c r="AD456">
        <v>1.6461789839769397E-2</v>
      </c>
      <c r="AE456">
        <v>1.6935183333623267E-2</v>
      </c>
      <c r="AF456">
        <v>1.7408576827477134E-2</v>
      </c>
      <c r="AG456">
        <v>1.6290310875345115E-2</v>
      </c>
      <c r="AH456">
        <v>1.6405931377767292E-2</v>
      </c>
      <c r="AI456">
        <v>1.6521551880189472E-2</v>
      </c>
      <c r="AJ456">
        <v>1.6637172382611653E-2</v>
      </c>
      <c r="AK456">
        <v>1.6752792885033823E-2</v>
      </c>
      <c r="AL456">
        <v>1.6793033537370817E-2</v>
      </c>
      <c r="AM456">
        <v>1.6833274189707804E-2</v>
      </c>
      <c r="AN456">
        <v>1.6873514842044794E-2</v>
      </c>
      <c r="AO456">
        <v>1.6913755494381785E-2</v>
      </c>
      <c r="AP456">
        <v>1.6913755494381785E-2</v>
      </c>
      <c r="AQ456">
        <v>1.6913755494381785E-2</v>
      </c>
      <c r="AR456">
        <v>1.6913755494381785E-2</v>
      </c>
      <c r="AS456">
        <v>1.6913755494381785E-2</v>
      </c>
      <c r="AT456">
        <v>1.6913755494381785E-2</v>
      </c>
      <c r="AU456">
        <v>1.6913755494381785E-2</v>
      </c>
      <c r="AV456">
        <v>1.6913755494381785E-2</v>
      </c>
      <c r="AW456">
        <v>1.6913755494381785E-2</v>
      </c>
      <c r="AX456">
        <v>1.6913755494381785E-2</v>
      </c>
      <c r="AY456">
        <v>1.6913755494381785E-2</v>
      </c>
      <c r="AZ456">
        <v>1.6830674236862127E-2</v>
      </c>
      <c r="BA456">
        <v>1.6830674236862127E-2</v>
      </c>
      <c r="BB456">
        <v>1.6830674236862127E-2</v>
      </c>
      <c r="BC456">
        <v>1.6830674236862127E-2</v>
      </c>
      <c r="BD456">
        <v>1.6830674236862127E-2</v>
      </c>
      <c r="BE456">
        <v>1.6171737301698078E-2</v>
      </c>
    </row>
    <row r="457" spans="4:57">
      <c r="D457" t="s">
        <v>271</v>
      </c>
      <c r="E457" t="s">
        <v>23</v>
      </c>
      <c r="F457" t="s">
        <v>20</v>
      </c>
      <c r="G457">
        <v>3.0352930474367747E-3</v>
      </c>
      <c r="H457">
        <v>3.5086865412906438E-3</v>
      </c>
      <c r="I457">
        <v>3.982080035144513E-3</v>
      </c>
      <c r="J457">
        <v>4.4554735289983822E-3</v>
      </c>
      <c r="K457">
        <v>4.9288670228522513E-3</v>
      </c>
      <c r="L457">
        <v>7.6241583273919363E-3</v>
      </c>
      <c r="M457">
        <v>8.0975518212458072E-3</v>
      </c>
      <c r="N457">
        <v>8.5709453150996755E-3</v>
      </c>
      <c r="O457">
        <v>9.0443388089535438E-3</v>
      </c>
      <c r="P457">
        <v>9.5177323028074138E-3</v>
      </c>
      <c r="Q457">
        <v>1.0307674419669099E-2</v>
      </c>
      <c r="R457">
        <v>1.0781067913522967E-2</v>
      </c>
      <c r="S457">
        <v>1.1254461407376836E-2</v>
      </c>
      <c r="T457">
        <v>1.1727854901230706E-2</v>
      </c>
      <c r="U457">
        <v>1.2201248395084574E-2</v>
      </c>
      <c r="V457">
        <v>1.2674641888938444E-2</v>
      </c>
      <c r="W457">
        <v>1.3148035382792314E-2</v>
      </c>
      <c r="X457">
        <v>1.3621428876646181E-2</v>
      </c>
      <c r="Y457">
        <v>1.4094822370500051E-2</v>
      </c>
      <c r="Z457">
        <v>1.4568215864353921E-2</v>
      </c>
      <c r="AA457">
        <v>1.5041609358207791E-2</v>
      </c>
      <c r="AB457">
        <v>1.5515002852061661E-2</v>
      </c>
      <c r="AC457">
        <v>1.5988396345915527E-2</v>
      </c>
      <c r="AD457">
        <v>1.6461789839769397E-2</v>
      </c>
      <c r="AE457">
        <v>1.6935183333623267E-2</v>
      </c>
      <c r="AF457">
        <v>1.7408576827477134E-2</v>
      </c>
      <c r="AG457">
        <v>1.6290310875345115E-2</v>
      </c>
      <c r="AH457">
        <v>1.6405931377767292E-2</v>
      </c>
      <c r="AI457">
        <v>1.6521551880189472E-2</v>
      </c>
      <c r="AJ457">
        <v>1.6637172382611653E-2</v>
      </c>
      <c r="AK457">
        <v>1.6752792885033823E-2</v>
      </c>
      <c r="AL457">
        <v>1.6793033537370817E-2</v>
      </c>
      <c r="AM457">
        <v>1.6833274189707804E-2</v>
      </c>
      <c r="AN457">
        <v>1.6873514842044794E-2</v>
      </c>
      <c r="AO457">
        <v>1.6913755494381785E-2</v>
      </c>
      <c r="AP457">
        <v>1.6913755494381785E-2</v>
      </c>
      <c r="AQ457">
        <v>1.6913755494381785E-2</v>
      </c>
      <c r="AR457">
        <v>1.6913755494381785E-2</v>
      </c>
      <c r="AS457">
        <v>1.6913755494381785E-2</v>
      </c>
      <c r="AT457">
        <v>1.6913755494381785E-2</v>
      </c>
      <c r="AU457">
        <v>1.6913755494381785E-2</v>
      </c>
      <c r="AV457">
        <v>1.6913755494381785E-2</v>
      </c>
      <c r="AW457">
        <v>1.6913755494381785E-2</v>
      </c>
      <c r="AX457">
        <v>1.6913755494381785E-2</v>
      </c>
      <c r="AY457">
        <v>1.6913755494381785E-2</v>
      </c>
      <c r="AZ457">
        <v>1.6830674236862127E-2</v>
      </c>
      <c r="BA457">
        <v>1.6830674236862127E-2</v>
      </c>
      <c r="BB457">
        <v>1.6830674236862127E-2</v>
      </c>
      <c r="BC457">
        <v>1.6830674236862127E-2</v>
      </c>
      <c r="BD457">
        <v>1.6830674236862127E-2</v>
      </c>
      <c r="BE457">
        <v>1.6171737301698078E-2</v>
      </c>
    </row>
    <row r="458" spans="4:57">
      <c r="D458" t="s">
        <v>271</v>
      </c>
      <c r="E458" t="s">
        <v>23</v>
      </c>
      <c r="F458" t="s">
        <v>5</v>
      </c>
      <c r="G458">
        <v>4.7028623929089054E-3</v>
      </c>
      <c r="H458">
        <v>5.4363350509025613E-3</v>
      </c>
      <c r="I458">
        <v>6.1698077088962171E-3</v>
      </c>
      <c r="J458">
        <v>6.9032803668898721E-3</v>
      </c>
      <c r="K458">
        <v>7.636753024883528E-3</v>
      </c>
      <c r="L458">
        <v>1.1812819031017028E-2</v>
      </c>
      <c r="M458">
        <v>1.2546291689010685E-2</v>
      </c>
      <c r="N458">
        <v>1.327976434700434E-2</v>
      </c>
      <c r="O458">
        <v>1.4013237004997995E-2</v>
      </c>
      <c r="P458">
        <v>1.4746709662991651E-2</v>
      </c>
      <c r="Q458">
        <v>1.5970640603399821E-2</v>
      </c>
      <c r="R458">
        <v>1.6704113261393476E-2</v>
      </c>
      <c r="S458">
        <v>1.7437585919387131E-2</v>
      </c>
      <c r="T458">
        <v>1.8171058577380786E-2</v>
      </c>
      <c r="U458">
        <v>1.8904531235374441E-2</v>
      </c>
      <c r="V458">
        <v>1.9638003893368096E-2</v>
      </c>
      <c r="W458">
        <v>2.0371476551361754E-2</v>
      </c>
      <c r="X458">
        <v>2.1104949209355406E-2</v>
      </c>
      <c r="Y458">
        <v>2.1838421867349064E-2</v>
      </c>
      <c r="Z458">
        <v>2.2571894525342723E-2</v>
      </c>
      <c r="AA458">
        <v>2.3305367183336378E-2</v>
      </c>
      <c r="AB458">
        <v>2.4038839841330036E-2</v>
      </c>
      <c r="AC458">
        <v>2.4772312499323688E-2</v>
      </c>
      <c r="AD458">
        <v>2.5505785157317346E-2</v>
      </c>
      <c r="AE458">
        <v>2.6239257815311005E-2</v>
      </c>
      <c r="AF458">
        <v>2.6972730473304656E-2</v>
      </c>
      <c r="AG458">
        <v>2.5240096816731269E-2</v>
      </c>
      <c r="AH458">
        <v>2.5419238436401134E-2</v>
      </c>
      <c r="AI458">
        <v>2.5598380056070999E-2</v>
      </c>
      <c r="AJ458">
        <v>2.5777521675740864E-2</v>
      </c>
      <c r="AK458">
        <v>2.5956663295410715E-2</v>
      </c>
      <c r="AL458">
        <v>2.6019011888309039E-2</v>
      </c>
      <c r="AM458">
        <v>2.6081360481207363E-2</v>
      </c>
      <c r="AN458">
        <v>2.6143709074105691E-2</v>
      </c>
      <c r="AO458">
        <v>2.6206057667004016E-2</v>
      </c>
      <c r="AP458">
        <v>2.6206057667004012E-2</v>
      </c>
      <c r="AQ458">
        <v>2.6206057667004012E-2</v>
      </c>
      <c r="AR458">
        <v>2.6206057667004012E-2</v>
      </c>
      <c r="AS458">
        <v>2.6206057667004012E-2</v>
      </c>
      <c r="AT458">
        <v>2.6206057667004012E-2</v>
      </c>
      <c r="AU458">
        <v>2.6206057667004012E-2</v>
      </c>
      <c r="AV458">
        <v>2.6206057667004012E-2</v>
      </c>
      <c r="AW458">
        <v>2.6206057667004012E-2</v>
      </c>
      <c r="AX458">
        <v>2.6206057667004012E-2</v>
      </c>
      <c r="AY458">
        <v>2.6206057667004012E-2</v>
      </c>
      <c r="AZ458">
        <v>2.6077332131960628E-2</v>
      </c>
      <c r="BA458">
        <v>2.6077332131960628E-2</v>
      </c>
      <c r="BB458">
        <v>2.6077332131960628E-2</v>
      </c>
      <c r="BC458">
        <v>2.6077332131960628E-2</v>
      </c>
      <c r="BD458">
        <v>2.6077332131960628E-2</v>
      </c>
      <c r="BE458">
        <v>2.5056379728600895E-2</v>
      </c>
    </row>
    <row r="459" spans="4:57">
      <c r="D459" t="s">
        <v>271</v>
      </c>
      <c r="E459" t="s">
        <v>23</v>
      </c>
      <c r="F459" t="s">
        <v>19</v>
      </c>
      <c r="G459">
        <v>4.7028623929089054E-3</v>
      </c>
      <c r="H459">
        <v>5.4363350509025613E-3</v>
      </c>
      <c r="I459">
        <v>6.1698077088962171E-3</v>
      </c>
      <c r="J459">
        <v>6.9032803668898721E-3</v>
      </c>
      <c r="K459">
        <v>7.636753024883528E-3</v>
      </c>
      <c r="L459">
        <v>1.1812819031017028E-2</v>
      </c>
      <c r="M459">
        <v>1.2546291689010685E-2</v>
      </c>
      <c r="N459">
        <v>1.327976434700434E-2</v>
      </c>
      <c r="O459">
        <v>1.4013237004997995E-2</v>
      </c>
      <c r="P459">
        <v>1.4746709662991651E-2</v>
      </c>
      <c r="Q459">
        <v>1.5970640603399821E-2</v>
      </c>
      <c r="R459">
        <v>1.6704113261393476E-2</v>
      </c>
      <c r="S459">
        <v>1.7437585919387131E-2</v>
      </c>
      <c r="T459">
        <v>1.8171058577380786E-2</v>
      </c>
      <c r="U459">
        <v>1.8904531235374441E-2</v>
      </c>
      <c r="V459">
        <v>1.9638003893368096E-2</v>
      </c>
      <c r="W459">
        <v>2.0371476551361754E-2</v>
      </c>
      <c r="X459">
        <v>2.1104949209355406E-2</v>
      </c>
      <c r="Y459">
        <v>2.1838421867349064E-2</v>
      </c>
      <c r="Z459">
        <v>2.2571894525342723E-2</v>
      </c>
      <c r="AA459">
        <v>2.3305367183336378E-2</v>
      </c>
      <c r="AB459">
        <v>2.4038839841330036E-2</v>
      </c>
      <c r="AC459">
        <v>2.4772312499323688E-2</v>
      </c>
      <c r="AD459">
        <v>2.5505785157317346E-2</v>
      </c>
      <c r="AE459">
        <v>2.6239257815311005E-2</v>
      </c>
      <c r="AF459">
        <v>2.6972730473304656E-2</v>
      </c>
      <c r="AG459">
        <v>2.5240096816731269E-2</v>
      </c>
      <c r="AH459">
        <v>2.5419238436401134E-2</v>
      </c>
      <c r="AI459">
        <v>2.5598380056070999E-2</v>
      </c>
      <c r="AJ459">
        <v>2.5777521675740864E-2</v>
      </c>
      <c r="AK459">
        <v>2.5956663295410715E-2</v>
      </c>
      <c r="AL459">
        <v>2.6019011888309039E-2</v>
      </c>
      <c r="AM459">
        <v>2.6081360481207363E-2</v>
      </c>
      <c r="AN459">
        <v>2.6143709074105691E-2</v>
      </c>
      <c r="AO459">
        <v>2.6206057667004016E-2</v>
      </c>
      <c r="AP459">
        <v>2.6206057667004012E-2</v>
      </c>
      <c r="AQ459">
        <v>2.6206057667004012E-2</v>
      </c>
      <c r="AR459">
        <v>2.6206057667004012E-2</v>
      </c>
      <c r="AS459">
        <v>2.6206057667004012E-2</v>
      </c>
      <c r="AT459">
        <v>2.6206057667004012E-2</v>
      </c>
      <c r="AU459">
        <v>2.6206057667004012E-2</v>
      </c>
      <c r="AV459">
        <v>2.6206057667004012E-2</v>
      </c>
      <c r="AW459">
        <v>2.6206057667004012E-2</v>
      </c>
      <c r="AX459">
        <v>2.6206057667004012E-2</v>
      </c>
      <c r="AY459">
        <v>2.6206057667004012E-2</v>
      </c>
      <c r="AZ459">
        <v>2.6077332131960628E-2</v>
      </c>
      <c r="BA459">
        <v>2.6077332131960628E-2</v>
      </c>
      <c r="BB459">
        <v>2.6077332131960628E-2</v>
      </c>
      <c r="BC459">
        <v>2.6077332131960628E-2</v>
      </c>
      <c r="BD459">
        <v>2.6077332131960628E-2</v>
      </c>
      <c r="BE459">
        <v>2.5056379728600895E-2</v>
      </c>
    </row>
    <row r="460" spans="4:57">
      <c r="D460" t="s">
        <v>271</v>
      </c>
      <c r="E460" t="s">
        <v>24</v>
      </c>
      <c r="F460" t="s">
        <v>21</v>
      </c>
      <c r="G460">
        <v>2.2281210088269223E-3</v>
      </c>
      <c r="H460">
        <v>2.5756255076062138E-3</v>
      </c>
      <c r="I460">
        <v>2.9231300063855053E-3</v>
      </c>
      <c r="J460">
        <v>3.2706345051647964E-3</v>
      </c>
      <c r="K460">
        <v>3.6181390039440884E-3</v>
      </c>
      <c r="L460">
        <v>5.5966745478596355E-3</v>
      </c>
      <c r="M460">
        <v>5.9441790466389271E-3</v>
      </c>
      <c r="N460">
        <v>6.2916835454182177E-3</v>
      </c>
      <c r="O460">
        <v>6.6391880441975101E-3</v>
      </c>
      <c r="P460">
        <v>6.9866925429768008E-3</v>
      </c>
      <c r="Q460">
        <v>7.5665662483585848E-3</v>
      </c>
      <c r="R460">
        <v>7.9140707471378764E-3</v>
      </c>
      <c r="S460">
        <v>8.261575245917167E-3</v>
      </c>
      <c r="T460">
        <v>8.6090797446964594E-3</v>
      </c>
      <c r="U460">
        <v>8.9565842434757501E-3</v>
      </c>
      <c r="V460">
        <v>9.3040887422550424E-3</v>
      </c>
      <c r="W460">
        <v>9.6515932410343331E-3</v>
      </c>
      <c r="X460">
        <v>9.9990977398136238E-3</v>
      </c>
      <c r="Y460">
        <v>1.0346602238592916E-2</v>
      </c>
      <c r="Z460">
        <v>1.0694106737372209E-2</v>
      </c>
      <c r="AA460">
        <v>1.1041611236151501E-2</v>
      </c>
      <c r="AB460">
        <v>1.1389115734930792E-2</v>
      </c>
      <c r="AC460">
        <v>1.1736620233710082E-2</v>
      </c>
      <c r="AD460">
        <v>1.2084124732489375E-2</v>
      </c>
      <c r="AE460">
        <v>1.2431629231268667E-2</v>
      </c>
      <c r="AF460">
        <v>1.2779133730047958E-2</v>
      </c>
      <c r="AG460">
        <v>1.1958246974647084E-2</v>
      </c>
      <c r="AH460">
        <v>1.2043120647953697E-2</v>
      </c>
      <c r="AI460">
        <v>1.2127994321260311E-2</v>
      </c>
      <c r="AJ460">
        <v>1.2212867994566924E-2</v>
      </c>
      <c r="AK460">
        <v>1.2297741667873532E-2</v>
      </c>
      <c r="AL460">
        <v>1.2327281169160455E-2</v>
      </c>
      <c r="AM460">
        <v>1.2356820670447377E-2</v>
      </c>
      <c r="AN460">
        <v>1.2386360171734301E-2</v>
      </c>
      <c r="AO460">
        <v>1.2415899673021223E-2</v>
      </c>
      <c r="AP460">
        <v>1.2415899673021221E-2</v>
      </c>
      <c r="AQ460">
        <v>1.2415899673021221E-2</v>
      </c>
      <c r="AR460">
        <v>1.2415899673021221E-2</v>
      </c>
      <c r="AS460">
        <v>1.2415899673021221E-2</v>
      </c>
      <c r="AT460">
        <v>1.2415899673021221E-2</v>
      </c>
      <c r="AU460">
        <v>1.2415899673021221E-2</v>
      </c>
      <c r="AV460">
        <v>1.2415899673021221E-2</v>
      </c>
      <c r="AW460">
        <v>1.2415899673021221E-2</v>
      </c>
      <c r="AX460">
        <v>1.2415899673021221E-2</v>
      </c>
      <c r="AY460">
        <v>1.2415899673021221E-2</v>
      </c>
      <c r="AZ460">
        <v>1.2354912120114055E-2</v>
      </c>
      <c r="BA460">
        <v>1.2354912120114055E-2</v>
      </c>
      <c r="BB460">
        <v>1.2354912120114055E-2</v>
      </c>
      <c r="BC460">
        <v>1.2354912120114055E-2</v>
      </c>
      <c r="BD460">
        <v>1.2354912120114055E-2</v>
      </c>
      <c r="BE460">
        <v>1.1871205536998174E-2</v>
      </c>
    </row>
    <row r="461" spans="4:57">
      <c r="D461" t="s">
        <v>271</v>
      </c>
      <c r="E461" t="s">
        <v>24</v>
      </c>
      <c r="F461" t="s">
        <v>20</v>
      </c>
      <c r="G461">
        <v>2.2281210088269223E-3</v>
      </c>
      <c r="H461">
        <v>2.5756255076062138E-3</v>
      </c>
      <c r="I461">
        <v>2.9231300063855053E-3</v>
      </c>
      <c r="J461">
        <v>3.2706345051647964E-3</v>
      </c>
      <c r="K461">
        <v>3.6181390039440884E-3</v>
      </c>
      <c r="L461">
        <v>5.5966745478596355E-3</v>
      </c>
      <c r="M461">
        <v>5.9441790466389271E-3</v>
      </c>
      <c r="N461">
        <v>6.2916835454182177E-3</v>
      </c>
      <c r="O461">
        <v>6.6391880441975101E-3</v>
      </c>
      <c r="P461">
        <v>6.9866925429768008E-3</v>
      </c>
      <c r="Q461">
        <v>7.5665662483585848E-3</v>
      </c>
      <c r="R461">
        <v>7.9140707471378764E-3</v>
      </c>
      <c r="S461">
        <v>8.261575245917167E-3</v>
      </c>
      <c r="T461">
        <v>8.6090797446964594E-3</v>
      </c>
      <c r="U461">
        <v>8.9565842434757501E-3</v>
      </c>
      <c r="V461">
        <v>9.3040887422550424E-3</v>
      </c>
      <c r="W461">
        <v>9.6515932410343331E-3</v>
      </c>
      <c r="X461">
        <v>9.9990977398136238E-3</v>
      </c>
      <c r="Y461">
        <v>1.0346602238592916E-2</v>
      </c>
      <c r="Z461">
        <v>1.0694106737372209E-2</v>
      </c>
      <c r="AA461">
        <v>1.1041611236151501E-2</v>
      </c>
      <c r="AB461">
        <v>1.1389115734930792E-2</v>
      </c>
      <c r="AC461">
        <v>1.1736620233710082E-2</v>
      </c>
      <c r="AD461">
        <v>1.2084124732489375E-2</v>
      </c>
      <c r="AE461">
        <v>1.2431629231268667E-2</v>
      </c>
      <c r="AF461">
        <v>1.2779133730047958E-2</v>
      </c>
      <c r="AG461">
        <v>1.1958246974647084E-2</v>
      </c>
      <c r="AH461">
        <v>1.2043120647953697E-2</v>
      </c>
      <c r="AI461">
        <v>1.2127994321260311E-2</v>
      </c>
      <c r="AJ461">
        <v>1.2212867994566924E-2</v>
      </c>
      <c r="AK461">
        <v>1.2297741667873532E-2</v>
      </c>
      <c r="AL461">
        <v>1.2327281169160455E-2</v>
      </c>
      <c r="AM461">
        <v>1.2356820670447377E-2</v>
      </c>
      <c r="AN461">
        <v>1.2386360171734301E-2</v>
      </c>
      <c r="AO461">
        <v>1.2415899673021223E-2</v>
      </c>
      <c r="AP461">
        <v>1.2415899673021221E-2</v>
      </c>
      <c r="AQ461">
        <v>1.2415899673021221E-2</v>
      </c>
      <c r="AR461">
        <v>1.2415899673021221E-2</v>
      </c>
      <c r="AS461">
        <v>1.2415899673021221E-2</v>
      </c>
      <c r="AT461">
        <v>1.2415899673021221E-2</v>
      </c>
      <c r="AU461">
        <v>1.2415899673021221E-2</v>
      </c>
      <c r="AV461">
        <v>1.2415899673021221E-2</v>
      </c>
      <c r="AW461">
        <v>1.2415899673021221E-2</v>
      </c>
      <c r="AX461">
        <v>1.2415899673021221E-2</v>
      </c>
      <c r="AY461">
        <v>1.2415899673021221E-2</v>
      </c>
      <c r="AZ461">
        <v>1.2354912120114055E-2</v>
      </c>
      <c r="BA461">
        <v>1.2354912120114055E-2</v>
      </c>
      <c r="BB461">
        <v>1.2354912120114055E-2</v>
      </c>
      <c r="BC461">
        <v>1.2354912120114055E-2</v>
      </c>
      <c r="BD461">
        <v>1.2354912120114055E-2</v>
      </c>
      <c r="BE461">
        <v>1.1871205536998174E-2</v>
      </c>
    </row>
    <row r="462" spans="4:57">
      <c r="D462" t="s">
        <v>271</v>
      </c>
      <c r="E462" t="s">
        <v>24</v>
      </c>
      <c r="F462" t="s">
        <v>5</v>
      </c>
      <c r="G462">
        <v>3.4522355289915885E-3</v>
      </c>
      <c r="H462">
        <v>3.9906566346755634E-3</v>
      </c>
      <c r="I462">
        <v>4.5290777403595378E-3</v>
      </c>
      <c r="J462">
        <v>5.0674988460435114E-3</v>
      </c>
      <c r="K462">
        <v>5.6059199517274859E-3</v>
      </c>
      <c r="L462">
        <v>8.6714494597832682E-3</v>
      </c>
      <c r="M462">
        <v>9.2098705654672444E-3</v>
      </c>
      <c r="N462">
        <v>9.7482916711512171E-3</v>
      </c>
      <c r="O462">
        <v>1.0286712776835193E-2</v>
      </c>
      <c r="P462">
        <v>1.0825133882519166E-2</v>
      </c>
      <c r="Q462">
        <v>1.1723586255669648E-2</v>
      </c>
      <c r="R462">
        <v>1.2262007361353624E-2</v>
      </c>
      <c r="S462">
        <v>1.2800428467037597E-2</v>
      </c>
      <c r="T462">
        <v>1.3338849572721573E-2</v>
      </c>
      <c r="U462">
        <v>1.3877270678405546E-2</v>
      </c>
      <c r="V462">
        <v>1.4415691784089522E-2</v>
      </c>
      <c r="W462">
        <v>1.4954112889773497E-2</v>
      </c>
      <c r="X462">
        <v>1.5492533995457469E-2</v>
      </c>
      <c r="Y462">
        <v>1.6030955101141445E-2</v>
      </c>
      <c r="Z462">
        <v>1.6569376206825418E-2</v>
      </c>
      <c r="AA462">
        <v>1.7107797312509398E-2</v>
      </c>
      <c r="AB462">
        <v>1.7646218418193371E-2</v>
      </c>
      <c r="AC462">
        <v>1.8184639523877343E-2</v>
      </c>
      <c r="AD462">
        <v>1.8723060629561319E-2</v>
      </c>
      <c r="AE462">
        <v>1.9261481735245292E-2</v>
      </c>
      <c r="AF462">
        <v>1.9799902840929268E-2</v>
      </c>
      <c r="AG462">
        <v>1.8528026488142876E-2</v>
      </c>
      <c r="AH462">
        <v>1.8659529180009408E-2</v>
      </c>
      <c r="AI462">
        <v>1.8791031871875939E-2</v>
      </c>
      <c r="AJ462">
        <v>1.8922534563742474E-2</v>
      </c>
      <c r="AK462">
        <v>1.9054037255608999E-2</v>
      </c>
      <c r="AL462">
        <v>1.9099805557890343E-2</v>
      </c>
      <c r="AM462">
        <v>1.914557386017169E-2</v>
      </c>
      <c r="AN462">
        <v>1.9191342162453037E-2</v>
      </c>
      <c r="AO462">
        <v>1.9237110464734381E-2</v>
      </c>
      <c r="AP462">
        <v>1.9237110464734381E-2</v>
      </c>
      <c r="AQ462">
        <v>1.9237110464734381E-2</v>
      </c>
      <c r="AR462">
        <v>1.9237110464734381E-2</v>
      </c>
      <c r="AS462">
        <v>1.9237110464734381E-2</v>
      </c>
      <c r="AT462">
        <v>1.9237110464734381E-2</v>
      </c>
      <c r="AU462">
        <v>1.9237110464734381E-2</v>
      </c>
      <c r="AV462">
        <v>1.9237110464734381E-2</v>
      </c>
      <c r="AW462">
        <v>1.9237110464734381E-2</v>
      </c>
      <c r="AX462">
        <v>1.9237110464734381E-2</v>
      </c>
      <c r="AY462">
        <v>1.9237110464734381E-2</v>
      </c>
      <c r="AZ462">
        <v>1.9142616765272687E-2</v>
      </c>
      <c r="BA462">
        <v>1.9142616765272687E-2</v>
      </c>
      <c r="BB462">
        <v>1.9142616765272687E-2</v>
      </c>
      <c r="BC462">
        <v>1.9142616765272687E-2</v>
      </c>
      <c r="BD462">
        <v>1.9142616765272687E-2</v>
      </c>
      <c r="BE462">
        <v>1.839316507695575E-2</v>
      </c>
    </row>
    <row r="463" spans="4:57">
      <c r="D463" t="s">
        <v>271</v>
      </c>
      <c r="E463" t="s">
        <v>24</v>
      </c>
      <c r="F463" t="s">
        <v>19</v>
      </c>
      <c r="G463">
        <v>3.4522355289915885E-3</v>
      </c>
      <c r="H463">
        <v>3.9906566346755634E-3</v>
      </c>
      <c r="I463">
        <v>4.5290777403595378E-3</v>
      </c>
      <c r="J463">
        <v>5.0674988460435114E-3</v>
      </c>
      <c r="K463">
        <v>5.6059199517274859E-3</v>
      </c>
      <c r="L463">
        <v>8.6714494597832682E-3</v>
      </c>
      <c r="M463">
        <v>9.2098705654672444E-3</v>
      </c>
      <c r="N463">
        <v>9.7482916711512171E-3</v>
      </c>
      <c r="O463">
        <v>1.0286712776835193E-2</v>
      </c>
      <c r="P463">
        <v>1.0825133882519166E-2</v>
      </c>
      <c r="Q463">
        <v>1.1723586255669648E-2</v>
      </c>
      <c r="R463">
        <v>1.2262007361353624E-2</v>
      </c>
      <c r="S463">
        <v>1.2800428467037597E-2</v>
      </c>
      <c r="T463">
        <v>1.3338849572721573E-2</v>
      </c>
      <c r="U463">
        <v>1.3877270678405546E-2</v>
      </c>
      <c r="V463">
        <v>1.4415691784089522E-2</v>
      </c>
      <c r="W463">
        <v>1.4954112889773497E-2</v>
      </c>
      <c r="X463">
        <v>1.5492533995457469E-2</v>
      </c>
      <c r="Y463">
        <v>1.6030955101141445E-2</v>
      </c>
      <c r="Z463">
        <v>1.6569376206825418E-2</v>
      </c>
      <c r="AA463">
        <v>1.7107797312509398E-2</v>
      </c>
      <c r="AB463">
        <v>1.7646218418193371E-2</v>
      </c>
      <c r="AC463">
        <v>1.8184639523877343E-2</v>
      </c>
      <c r="AD463">
        <v>1.8723060629561319E-2</v>
      </c>
      <c r="AE463">
        <v>1.9261481735245292E-2</v>
      </c>
      <c r="AF463">
        <v>1.9799902840929268E-2</v>
      </c>
      <c r="AG463">
        <v>1.8528026488142876E-2</v>
      </c>
      <c r="AH463">
        <v>1.8659529180009408E-2</v>
      </c>
      <c r="AI463">
        <v>1.8791031871875939E-2</v>
      </c>
      <c r="AJ463">
        <v>1.8922534563742474E-2</v>
      </c>
      <c r="AK463">
        <v>1.9054037255608999E-2</v>
      </c>
      <c r="AL463">
        <v>1.9099805557890343E-2</v>
      </c>
      <c r="AM463">
        <v>1.914557386017169E-2</v>
      </c>
      <c r="AN463">
        <v>1.9191342162453037E-2</v>
      </c>
      <c r="AO463">
        <v>1.9237110464734381E-2</v>
      </c>
      <c r="AP463">
        <v>1.9237110464734381E-2</v>
      </c>
      <c r="AQ463">
        <v>1.9237110464734381E-2</v>
      </c>
      <c r="AR463">
        <v>1.9237110464734381E-2</v>
      </c>
      <c r="AS463">
        <v>1.9237110464734381E-2</v>
      </c>
      <c r="AT463">
        <v>1.9237110464734381E-2</v>
      </c>
      <c r="AU463">
        <v>1.9237110464734381E-2</v>
      </c>
      <c r="AV463">
        <v>1.9237110464734381E-2</v>
      </c>
      <c r="AW463">
        <v>1.9237110464734381E-2</v>
      </c>
      <c r="AX463">
        <v>1.9237110464734381E-2</v>
      </c>
      <c r="AY463">
        <v>1.9237110464734381E-2</v>
      </c>
      <c r="AZ463">
        <v>1.9142616765272687E-2</v>
      </c>
      <c r="BA463">
        <v>1.9142616765272687E-2</v>
      </c>
      <c r="BB463">
        <v>1.9142616765272687E-2</v>
      </c>
      <c r="BC463">
        <v>1.9142616765272687E-2</v>
      </c>
      <c r="BD463">
        <v>1.9142616765272687E-2</v>
      </c>
      <c r="BE463">
        <v>1.839316507695575E-2</v>
      </c>
    </row>
    <row r="465" spans="4:57">
      <c r="D465" t="s">
        <v>271</v>
      </c>
      <c r="E465" t="s">
        <v>230</v>
      </c>
      <c r="F465" t="s">
        <v>238</v>
      </c>
      <c r="G465">
        <v>81</v>
      </c>
      <c r="H465">
        <v>81</v>
      </c>
      <c r="I465">
        <v>81</v>
      </c>
      <c r="J465">
        <v>81</v>
      </c>
      <c r="K465">
        <v>81</v>
      </c>
      <c r="L465">
        <v>81</v>
      </c>
      <c r="M465">
        <v>81</v>
      </c>
      <c r="N465">
        <v>81</v>
      </c>
      <c r="O465">
        <v>81</v>
      </c>
      <c r="P465">
        <v>81</v>
      </c>
      <c r="Q465">
        <v>81</v>
      </c>
      <c r="R465">
        <v>81</v>
      </c>
      <c r="S465">
        <v>81</v>
      </c>
      <c r="T465">
        <v>81</v>
      </c>
      <c r="U465">
        <v>81</v>
      </c>
      <c r="V465">
        <v>81</v>
      </c>
      <c r="W465">
        <v>81</v>
      </c>
      <c r="X465">
        <v>81</v>
      </c>
      <c r="Y465">
        <v>81</v>
      </c>
      <c r="Z465">
        <v>81</v>
      </c>
      <c r="AA465">
        <v>81</v>
      </c>
      <c r="AB465">
        <v>81</v>
      </c>
      <c r="AC465">
        <v>80</v>
      </c>
      <c r="AD465">
        <v>79</v>
      </c>
      <c r="AE465">
        <v>78</v>
      </c>
      <c r="AF465">
        <v>78</v>
      </c>
      <c r="AG465">
        <v>77</v>
      </c>
      <c r="AH465">
        <v>75</v>
      </c>
      <c r="AI465">
        <v>74</v>
      </c>
      <c r="AJ465">
        <v>73</v>
      </c>
      <c r="AK465">
        <v>71</v>
      </c>
      <c r="AL465">
        <v>70</v>
      </c>
      <c r="AM465">
        <v>69</v>
      </c>
      <c r="AN465">
        <v>68</v>
      </c>
      <c r="AO465">
        <v>66</v>
      </c>
      <c r="AP465">
        <v>65</v>
      </c>
      <c r="AQ465">
        <v>64</v>
      </c>
      <c r="AR465">
        <v>63</v>
      </c>
      <c r="AS465">
        <v>62</v>
      </c>
      <c r="AT465">
        <v>61</v>
      </c>
      <c r="AU465">
        <v>60</v>
      </c>
      <c r="AV465">
        <v>59</v>
      </c>
      <c r="AW465">
        <v>58</v>
      </c>
      <c r="AX465">
        <v>57</v>
      </c>
      <c r="AY465">
        <v>56</v>
      </c>
      <c r="AZ465">
        <v>55</v>
      </c>
      <c r="BA465">
        <v>54</v>
      </c>
      <c r="BB465">
        <v>53</v>
      </c>
      <c r="BC465">
        <v>52</v>
      </c>
      <c r="BD465">
        <v>51</v>
      </c>
      <c r="BE465">
        <v>50</v>
      </c>
    </row>
    <row r="466" spans="4:57">
      <c r="D466" t="s">
        <v>271</v>
      </c>
      <c r="E466" t="s">
        <v>230</v>
      </c>
      <c r="F466" t="s">
        <v>247</v>
      </c>
      <c r="G466">
        <v>81</v>
      </c>
      <c r="H466">
        <v>81</v>
      </c>
      <c r="I466">
        <v>81</v>
      </c>
      <c r="J466">
        <v>81</v>
      </c>
      <c r="K466">
        <v>81</v>
      </c>
      <c r="L466">
        <v>81</v>
      </c>
      <c r="M466">
        <v>81</v>
      </c>
      <c r="N466">
        <v>81</v>
      </c>
      <c r="O466">
        <v>81</v>
      </c>
      <c r="P466">
        <v>81</v>
      </c>
      <c r="Q466">
        <v>81</v>
      </c>
      <c r="R466">
        <v>81</v>
      </c>
      <c r="S466">
        <v>81</v>
      </c>
      <c r="T466">
        <v>81</v>
      </c>
      <c r="U466">
        <v>81</v>
      </c>
      <c r="V466">
        <v>81</v>
      </c>
      <c r="W466">
        <v>81</v>
      </c>
      <c r="X466">
        <v>81</v>
      </c>
      <c r="Y466">
        <v>81</v>
      </c>
      <c r="Z466">
        <v>81</v>
      </c>
      <c r="AA466">
        <v>81</v>
      </c>
      <c r="AB466">
        <v>81</v>
      </c>
      <c r="AC466">
        <v>80</v>
      </c>
      <c r="AD466">
        <v>79</v>
      </c>
      <c r="AE466">
        <v>78</v>
      </c>
      <c r="AF466">
        <v>78</v>
      </c>
      <c r="AG466">
        <v>77</v>
      </c>
      <c r="AH466">
        <v>75</v>
      </c>
      <c r="AI466">
        <v>74</v>
      </c>
      <c r="AJ466">
        <v>73</v>
      </c>
      <c r="AK466">
        <v>71</v>
      </c>
      <c r="AL466">
        <v>70</v>
      </c>
      <c r="AM466">
        <v>69</v>
      </c>
      <c r="AN466">
        <v>68</v>
      </c>
      <c r="AO466">
        <v>66</v>
      </c>
      <c r="AP466">
        <v>65</v>
      </c>
      <c r="AQ466">
        <v>64</v>
      </c>
      <c r="AR466">
        <v>63</v>
      </c>
      <c r="AS466">
        <v>62</v>
      </c>
      <c r="AT466">
        <v>61</v>
      </c>
      <c r="AU466">
        <v>60</v>
      </c>
      <c r="AV466">
        <v>59</v>
      </c>
      <c r="AW466">
        <v>58</v>
      </c>
      <c r="AX466">
        <v>57</v>
      </c>
      <c r="AY466">
        <v>56</v>
      </c>
      <c r="AZ466">
        <v>55</v>
      </c>
      <c r="BA466">
        <v>54</v>
      </c>
      <c r="BB466">
        <v>53</v>
      </c>
      <c r="BC466">
        <v>52</v>
      </c>
      <c r="BD466">
        <v>51</v>
      </c>
      <c r="BE466">
        <v>50</v>
      </c>
    </row>
    <row r="467" spans="4:57">
      <c r="D467" t="s">
        <v>271</v>
      </c>
      <c r="E467" t="s">
        <v>248</v>
      </c>
      <c r="F467" t="s">
        <v>44</v>
      </c>
      <c r="G467">
        <v>1985</v>
      </c>
      <c r="H467">
        <v>1986</v>
      </c>
      <c r="I467">
        <v>1987</v>
      </c>
      <c r="J467">
        <v>1988</v>
      </c>
      <c r="K467">
        <v>1989</v>
      </c>
      <c r="L467">
        <v>1990</v>
      </c>
      <c r="M467">
        <v>1991</v>
      </c>
      <c r="N467">
        <v>1992</v>
      </c>
      <c r="O467">
        <v>1993</v>
      </c>
      <c r="P467">
        <v>1994</v>
      </c>
      <c r="Q467">
        <v>1995</v>
      </c>
      <c r="R467">
        <v>1996</v>
      </c>
      <c r="S467">
        <v>1997</v>
      </c>
      <c r="T467">
        <v>1998</v>
      </c>
      <c r="U467">
        <v>1999</v>
      </c>
      <c r="V467">
        <v>2000</v>
      </c>
      <c r="W467">
        <v>2001</v>
      </c>
      <c r="X467">
        <v>2002</v>
      </c>
      <c r="Y467">
        <v>2003</v>
      </c>
      <c r="Z467">
        <v>2004</v>
      </c>
      <c r="AA467">
        <v>2005</v>
      </c>
      <c r="AB467">
        <v>2006</v>
      </c>
      <c r="AC467">
        <v>2007</v>
      </c>
      <c r="AD467">
        <v>2008</v>
      </c>
      <c r="AE467">
        <v>2009</v>
      </c>
      <c r="AF467">
        <v>2010</v>
      </c>
      <c r="AG467">
        <v>2011</v>
      </c>
      <c r="AH467">
        <v>2012</v>
      </c>
      <c r="AI467">
        <v>2013</v>
      </c>
      <c r="AJ467">
        <v>2014</v>
      </c>
      <c r="AK467">
        <v>2015</v>
      </c>
      <c r="AL467">
        <v>2016</v>
      </c>
      <c r="AM467">
        <v>2017</v>
      </c>
      <c r="AN467">
        <v>2018</v>
      </c>
      <c r="AO467">
        <v>2019</v>
      </c>
      <c r="AP467">
        <v>2020</v>
      </c>
      <c r="AQ467">
        <v>2021</v>
      </c>
      <c r="AR467">
        <v>2022</v>
      </c>
      <c r="AS467">
        <v>2023</v>
      </c>
      <c r="AT467">
        <v>2024</v>
      </c>
      <c r="AU467">
        <v>2025</v>
      </c>
      <c r="AV467">
        <v>2026</v>
      </c>
      <c r="AW467">
        <v>2027</v>
      </c>
      <c r="AX467">
        <v>2028</v>
      </c>
      <c r="AY467">
        <v>2029</v>
      </c>
      <c r="AZ467">
        <v>2030</v>
      </c>
      <c r="BA467">
        <v>2031</v>
      </c>
      <c r="BB467">
        <v>2032</v>
      </c>
      <c r="BC467">
        <v>2033</v>
      </c>
      <c r="BD467">
        <v>2034</v>
      </c>
      <c r="BE467">
        <v>2035</v>
      </c>
    </row>
    <row r="468" spans="4:57">
      <c r="D468" t="s">
        <v>271</v>
      </c>
      <c r="E468" t="s">
        <v>22</v>
      </c>
      <c r="F468" t="s">
        <v>21</v>
      </c>
      <c r="G468">
        <v>81</v>
      </c>
      <c r="H468">
        <v>81</v>
      </c>
      <c r="I468">
        <v>81</v>
      </c>
      <c r="J468">
        <v>81</v>
      </c>
      <c r="K468">
        <v>81</v>
      </c>
      <c r="L468">
        <v>81</v>
      </c>
      <c r="M468">
        <v>81</v>
      </c>
      <c r="N468">
        <v>81</v>
      </c>
      <c r="O468">
        <v>81</v>
      </c>
      <c r="P468">
        <v>81</v>
      </c>
      <c r="Q468">
        <v>81</v>
      </c>
      <c r="R468">
        <v>81</v>
      </c>
      <c r="S468">
        <v>81</v>
      </c>
      <c r="T468">
        <v>81</v>
      </c>
      <c r="U468">
        <v>81</v>
      </c>
      <c r="V468">
        <v>81</v>
      </c>
      <c r="W468">
        <v>81</v>
      </c>
      <c r="X468">
        <v>81</v>
      </c>
      <c r="Y468">
        <v>81</v>
      </c>
      <c r="Z468">
        <v>81</v>
      </c>
      <c r="AA468">
        <v>81</v>
      </c>
      <c r="AB468">
        <v>81</v>
      </c>
      <c r="AC468">
        <v>80</v>
      </c>
      <c r="AD468">
        <v>79</v>
      </c>
      <c r="AE468">
        <v>78</v>
      </c>
      <c r="AF468">
        <v>78</v>
      </c>
      <c r="AG468">
        <v>77</v>
      </c>
      <c r="AH468">
        <v>75</v>
      </c>
      <c r="AI468">
        <v>74</v>
      </c>
      <c r="AJ468">
        <v>73</v>
      </c>
      <c r="AK468">
        <v>71</v>
      </c>
      <c r="AL468">
        <v>70</v>
      </c>
      <c r="AM468">
        <v>69</v>
      </c>
      <c r="AN468">
        <v>68</v>
      </c>
      <c r="AO468">
        <v>66</v>
      </c>
      <c r="AP468">
        <v>65</v>
      </c>
      <c r="AQ468">
        <v>64</v>
      </c>
      <c r="AR468">
        <v>63</v>
      </c>
      <c r="AS468">
        <v>62</v>
      </c>
      <c r="AT468">
        <v>61</v>
      </c>
      <c r="AU468">
        <v>60</v>
      </c>
      <c r="AV468">
        <v>59</v>
      </c>
      <c r="AW468">
        <v>58</v>
      </c>
      <c r="AX468">
        <v>57</v>
      </c>
      <c r="AY468">
        <v>56</v>
      </c>
      <c r="AZ468">
        <v>55</v>
      </c>
      <c r="BA468">
        <v>54</v>
      </c>
      <c r="BB468">
        <v>53</v>
      </c>
      <c r="BC468">
        <v>52</v>
      </c>
      <c r="BD468">
        <v>51</v>
      </c>
      <c r="BE468">
        <v>50</v>
      </c>
    </row>
    <row r="469" spans="4:57">
      <c r="D469" t="s">
        <v>271</v>
      </c>
      <c r="E469" t="s">
        <v>22</v>
      </c>
      <c r="F469" t="s">
        <v>20</v>
      </c>
      <c r="G469">
        <v>81</v>
      </c>
      <c r="H469">
        <v>81</v>
      </c>
      <c r="I469">
        <v>81</v>
      </c>
      <c r="J469">
        <v>81</v>
      </c>
      <c r="K469">
        <v>81</v>
      </c>
      <c r="L469">
        <v>81</v>
      </c>
      <c r="M469">
        <v>81</v>
      </c>
      <c r="N469">
        <v>81</v>
      </c>
      <c r="O469">
        <v>81</v>
      </c>
      <c r="P469">
        <v>81</v>
      </c>
      <c r="Q469">
        <v>81</v>
      </c>
      <c r="R469">
        <v>81</v>
      </c>
      <c r="S469">
        <v>81</v>
      </c>
      <c r="T469">
        <v>81</v>
      </c>
      <c r="U469">
        <v>81</v>
      </c>
      <c r="V469">
        <v>81</v>
      </c>
      <c r="W469">
        <v>81</v>
      </c>
      <c r="X469">
        <v>81</v>
      </c>
      <c r="Y469">
        <v>81</v>
      </c>
      <c r="Z469">
        <v>81</v>
      </c>
      <c r="AA469">
        <v>81</v>
      </c>
      <c r="AB469">
        <v>81</v>
      </c>
      <c r="AC469">
        <v>80</v>
      </c>
      <c r="AD469">
        <v>79</v>
      </c>
      <c r="AE469">
        <v>78</v>
      </c>
      <c r="AF469">
        <v>78</v>
      </c>
      <c r="AG469">
        <v>77</v>
      </c>
      <c r="AH469">
        <v>75</v>
      </c>
      <c r="AI469">
        <v>74</v>
      </c>
      <c r="AJ469">
        <v>73</v>
      </c>
      <c r="AK469">
        <v>71</v>
      </c>
      <c r="AL469">
        <v>70</v>
      </c>
      <c r="AM469">
        <v>69</v>
      </c>
      <c r="AN469">
        <v>68</v>
      </c>
      <c r="AO469">
        <v>66</v>
      </c>
      <c r="AP469">
        <v>65</v>
      </c>
      <c r="AQ469">
        <v>64</v>
      </c>
      <c r="AR469">
        <v>63</v>
      </c>
      <c r="AS469">
        <v>62</v>
      </c>
      <c r="AT469">
        <v>61</v>
      </c>
      <c r="AU469">
        <v>60</v>
      </c>
      <c r="AV469">
        <v>59</v>
      </c>
      <c r="AW469">
        <v>58</v>
      </c>
      <c r="AX469">
        <v>57</v>
      </c>
      <c r="AY469">
        <v>56</v>
      </c>
      <c r="AZ469">
        <v>55</v>
      </c>
      <c r="BA469">
        <v>54</v>
      </c>
      <c r="BB469">
        <v>53</v>
      </c>
      <c r="BC469">
        <v>52</v>
      </c>
      <c r="BD469">
        <v>51</v>
      </c>
      <c r="BE469">
        <v>50</v>
      </c>
    </row>
    <row r="470" spans="4:57">
      <c r="D470" t="s">
        <v>271</v>
      </c>
      <c r="E470" t="s">
        <v>22</v>
      </c>
      <c r="F470" t="s">
        <v>5</v>
      </c>
      <c r="G470">
        <v>81</v>
      </c>
      <c r="H470">
        <v>81</v>
      </c>
      <c r="I470">
        <v>81</v>
      </c>
      <c r="J470">
        <v>81</v>
      </c>
      <c r="K470">
        <v>81</v>
      </c>
      <c r="L470">
        <v>81</v>
      </c>
      <c r="M470">
        <v>81</v>
      </c>
      <c r="N470">
        <v>81</v>
      </c>
      <c r="O470">
        <v>81</v>
      </c>
      <c r="P470">
        <v>81</v>
      </c>
      <c r="Q470">
        <v>81</v>
      </c>
      <c r="R470">
        <v>81</v>
      </c>
      <c r="S470">
        <v>81</v>
      </c>
      <c r="T470">
        <v>81</v>
      </c>
      <c r="U470">
        <v>81</v>
      </c>
      <c r="V470">
        <v>81</v>
      </c>
      <c r="W470">
        <v>81</v>
      </c>
      <c r="X470">
        <v>81</v>
      </c>
      <c r="Y470">
        <v>81</v>
      </c>
      <c r="Z470">
        <v>81</v>
      </c>
      <c r="AA470">
        <v>81</v>
      </c>
      <c r="AB470">
        <v>81</v>
      </c>
      <c r="AC470">
        <v>80</v>
      </c>
      <c r="AD470">
        <v>79</v>
      </c>
      <c r="AE470">
        <v>78</v>
      </c>
      <c r="AF470">
        <v>78</v>
      </c>
      <c r="AG470">
        <v>77</v>
      </c>
      <c r="AH470">
        <v>75</v>
      </c>
      <c r="AI470">
        <v>74</v>
      </c>
      <c r="AJ470">
        <v>73</v>
      </c>
      <c r="AK470">
        <v>71</v>
      </c>
      <c r="AL470">
        <v>70</v>
      </c>
      <c r="AM470">
        <v>69</v>
      </c>
      <c r="AN470">
        <v>68</v>
      </c>
      <c r="AO470">
        <v>66</v>
      </c>
      <c r="AP470">
        <v>65</v>
      </c>
      <c r="AQ470">
        <v>64</v>
      </c>
      <c r="AR470">
        <v>63</v>
      </c>
      <c r="AS470">
        <v>62</v>
      </c>
      <c r="AT470">
        <v>61</v>
      </c>
      <c r="AU470">
        <v>60</v>
      </c>
      <c r="AV470">
        <v>59</v>
      </c>
      <c r="AW470">
        <v>58</v>
      </c>
      <c r="AX470">
        <v>57</v>
      </c>
      <c r="AY470">
        <v>56</v>
      </c>
      <c r="AZ470">
        <v>55</v>
      </c>
      <c r="BA470">
        <v>54</v>
      </c>
      <c r="BB470">
        <v>53</v>
      </c>
      <c r="BC470">
        <v>52</v>
      </c>
      <c r="BD470">
        <v>51</v>
      </c>
      <c r="BE470">
        <v>50</v>
      </c>
    </row>
    <row r="471" spans="4:57">
      <c r="D471" t="s">
        <v>271</v>
      </c>
      <c r="E471" t="s">
        <v>22</v>
      </c>
      <c r="F471" t="s">
        <v>19</v>
      </c>
      <c r="G471">
        <v>81</v>
      </c>
      <c r="H471">
        <v>81</v>
      </c>
      <c r="I471">
        <v>81</v>
      </c>
      <c r="J471">
        <v>81</v>
      </c>
      <c r="K471">
        <v>81</v>
      </c>
      <c r="L471">
        <v>81</v>
      </c>
      <c r="M471">
        <v>81</v>
      </c>
      <c r="N471">
        <v>81</v>
      </c>
      <c r="O471">
        <v>81</v>
      </c>
      <c r="P471">
        <v>81</v>
      </c>
      <c r="Q471">
        <v>81</v>
      </c>
      <c r="R471">
        <v>81</v>
      </c>
      <c r="S471">
        <v>81</v>
      </c>
      <c r="T471">
        <v>81</v>
      </c>
      <c r="U471">
        <v>81</v>
      </c>
      <c r="V471">
        <v>81</v>
      </c>
      <c r="W471">
        <v>81</v>
      </c>
      <c r="X471">
        <v>81</v>
      </c>
      <c r="Y471">
        <v>81</v>
      </c>
      <c r="Z471">
        <v>81</v>
      </c>
      <c r="AA471">
        <v>81</v>
      </c>
      <c r="AB471">
        <v>81</v>
      </c>
      <c r="AC471">
        <v>80</v>
      </c>
      <c r="AD471">
        <v>79</v>
      </c>
      <c r="AE471">
        <v>78</v>
      </c>
      <c r="AF471">
        <v>78</v>
      </c>
      <c r="AG471">
        <v>77</v>
      </c>
      <c r="AH471">
        <v>75</v>
      </c>
      <c r="AI471">
        <v>74</v>
      </c>
      <c r="AJ471">
        <v>73</v>
      </c>
      <c r="AK471">
        <v>71</v>
      </c>
      <c r="AL471">
        <v>70</v>
      </c>
      <c r="AM471">
        <v>69</v>
      </c>
      <c r="AN471">
        <v>68</v>
      </c>
      <c r="AO471">
        <v>66</v>
      </c>
      <c r="AP471">
        <v>65</v>
      </c>
      <c r="AQ471">
        <v>64</v>
      </c>
      <c r="AR471">
        <v>63</v>
      </c>
      <c r="AS471">
        <v>62</v>
      </c>
      <c r="AT471">
        <v>61</v>
      </c>
      <c r="AU471">
        <v>60</v>
      </c>
      <c r="AV471">
        <v>59</v>
      </c>
      <c r="AW471">
        <v>58</v>
      </c>
      <c r="AX471">
        <v>57</v>
      </c>
      <c r="AY471">
        <v>56</v>
      </c>
      <c r="AZ471">
        <v>55</v>
      </c>
      <c r="BA471">
        <v>54</v>
      </c>
      <c r="BB471">
        <v>53</v>
      </c>
      <c r="BC471">
        <v>52</v>
      </c>
      <c r="BD471">
        <v>51</v>
      </c>
      <c r="BE471">
        <v>50</v>
      </c>
    </row>
    <row r="472" spans="4:57">
      <c r="D472" t="s">
        <v>271</v>
      </c>
      <c r="E472" t="s">
        <v>23</v>
      </c>
      <c r="F472" t="s">
        <v>21</v>
      </c>
      <c r="G472">
        <v>81</v>
      </c>
      <c r="H472">
        <v>81</v>
      </c>
      <c r="I472">
        <v>81</v>
      </c>
      <c r="J472">
        <v>81</v>
      </c>
      <c r="K472">
        <v>81</v>
      </c>
      <c r="L472">
        <v>81</v>
      </c>
      <c r="M472">
        <v>81</v>
      </c>
      <c r="N472">
        <v>81</v>
      </c>
      <c r="O472">
        <v>81</v>
      </c>
      <c r="P472">
        <v>81</v>
      </c>
      <c r="Q472">
        <v>81</v>
      </c>
      <c r="R472">
        <v>81</v>
      </c>
      <c r="S472">
        <v>81</v>
      </c>
      <c r="T472">
        <v>81</v>
      </c>
      <c r="U472">
        <v>81</v>
      </c>
      <c r="V472">
        <v>81</v>
      </c>
      <c r="W472">
        <v>81</v>
      </c>
      <c r="X472">
        <v>81</v>
      </c>
      <c r="Y472">
        <v>81</v>
      </c>
      <c r="Z472">
        <v>81</v>
      </c>
      <c r="AA472">
        <v>81</v>
      </c>
      <c r="AB472">
        <v>81</v>
      </c>
      <c r="AC472">
        <v>80</v>
      </c>
      <c r="AD472">
        <v>79</v>
      </c>
      <c r="AE472">
        <v>78</v>
      </c>
      <c r="AF472">
        <v>78</v>
      </c>
      <c r="AG472">
        <v>77</v>
      </c>
      <c r="AH472">
        <v>75</v>
      </c>
      <c r="AI472">
        <v>74</v>
      </c>
      <c r="AJ472">
        <v>73</v>
      </c>
      <c r="AK472">
        <v>71</v>
      </c>
      <c r="AL472">
        <v>70</v>
      </c>
      <c r="AM472">
        <v>69</v>
      </c>
      <c r="AN472">
        <v>68</v>
      </c>
      <c r="AO472">
        <v>66</v>
      </c>
      <c r="AP472">
        <v>65</v>
      </c>
      <c r="AQ472">
        <v>64</v>
      </c>
      <c r="AR472">
        <v>63</v>
      </c>
      <c r="AS472">
        <v>62</v>
      </c>
      <c r="AT472">
        <v>61</v>
      </c>
      <c r="AU472">
        <v>60</v>
      </c>
      <c r="AV472">
        <v>59</v>
      </c>
      <c r="AW472">
        <v>58</v>
      </c>
      <c r="AX472">
        <v>57</v>
      </c>
      <c r="AY472">
        <v>56</v>
      </c>
      <c r="AZ472">
        <v>55</v>
      </c>
      <c r="BA472">
        <v>54</v>
      </c>
      <c r="BB472">
        <v>53</v>
      </c>
      <c r="BC472">
        <v>52</v>
      </c>
      <c r="BD472">
        <v>51</v>
      </c>
      <c r="BE472">
        <v>50</v>
      </c>
    </row>
    <row r="473" spans="4:57">
      <c r="D473" t="s">
        <v>271</v>
      </c>
      <c r="E473" t="s">
        <v>23</v>
      </c>
      <c r="F473" t="s">
        <v>20</v>
      </c>
      <c r="G473">
        <v>81</v>
      </c>
      <c r="H473">
        <v>81</v>
      </c>
      <c r="I473">
        <v>81</v>
      </c>
      <c r="J473">
        <v>81</v>
      </c>
      <c r="K473">
        <v>81</v>
      </c>
      <c r="L473">
        <v>81</v>
      </c>
      <c r="M473">
        <v>81</v>
      </c>
      <c r="N473">
        <v>81</v>
      </c>
      <c r="O473">
        <v>81</v>
      </c>
      <c r="P473">
        <v>81</v>
      </c>
      <c r="Q473">
        <v>81</v>
      </c>
      <c r="R473">
        <v>81</v>
      </c>
      <c r="S473">
        <v>81</v>
      </c>
      <c r="T473">
        <v>81</v>
      </c>
      <c r="U473">
        <v>81</v>
      </c>
      <c r="V473">
        <v>81</v>
      </c>
      <c r="W473">
        <v>81</v>
      </c>
      <c r="X473">
        <v>81</v>
      </c>
      <c r="Y473">
        <v>81</v>
      </c>
      <c r="Z473">
        <v>81</v>
      </c>
      <c r="AA473">
        <v>81</v>
      </c>
      <c r="AB473">
        <v>81</v>
      </c>
      <c r="AC473">
        <v>80</v>
      </c>
      <c r="AD473">
        <v>79</v>
      </c>
      <c r="AE473">
        <v>78</v>
      </c>
      <c r="AF473">
        <v>78</v>
      </c>
      <c r="AG473">
        <v>77</v>
      </c>
      <c r="AH473">
        <v>75</v>
      </c>
      <c r="AI473">
        <v>74</v>
      </c>
      <c r="AJ473">
        <v>73</v>
      </c>
      <c r="AK473">
        <v>71</v>
      </c>
      <c r="AL473">
        <v>70</v>
      </c>
      <c r="AM473">
        <v>69</v>
      </c>
      <c r="AN473">
        <v>68</v>
      </c>
      <c r="AO473">
        <v>66</v>
      </c>
      <c r="AP473">
        <v>65</v>
      </c>
      <c r="AQ473">
        <v>64</v>
      </c>
      <c r="AR473">
        <v>63</v>
      </c>
      <c r="AS473">
        <v>62</v>
      </c>
      <c r="AT473">
        <v>61</v>
      </c>
      <c r="AU473">
        <v>60</v>
      </c>
      <c r="AV473">
        <v>59</v>
      </c>
      <c r="AW473">
        <v>58</v>
      </c>
      <c r="AX473">
        <v>57</v>
      </c>
      <c r="AY473">
        <v>56</v>
      </c>
      <c r="AZ473">
        <v>55</v>
      </c>
      <c r="BA473">
        <v>54</v>
      </c>
      <c r="BB473">
        <v>53</v>
      </c>
      <c r="BC473">
        <v>52</v>
      </c>
      <c r="BD473">
        <v>51</v>
      </c>
      <c r="BE473">
        <v>50</v>
      </c>
    </row>
    <row r="474" spans="4:57">
      <c r="D474" t="s">
        <v>271</v>
      </c>
      <c r="E474" t="s">
        <v>23</v>
      </c>
      <c r="F474" t="s">
        <v>5</v>
      </c>
      <c r="G474">
        <v>81</v>
      </c>
      <c r="H474">
        <v>81</v>
      </c>
      <c r="I474">
        <v>81</v>
      </c>
      <c r="J474">
        <v>81</v>
      </c>
      <c r="K474">
        <v>81</v>
      </c>
      <c r="L474">
        <v>81</v>
      </c>
      <c r="M474">
        <v>81</v>
      </c>
      <c r="N474">
        <v>81</v>
      </c>
      <c r="O474">
        <v>81</v>
      </c>
      <c r="P474">
        <v>81</v>
      </c>
      <c r="Q474">
        <v>81</v>
      </c>
      <c r="R474">
        <v>81</v>
      </c>
      <c r="S474">
        <v>81</v>
      </c>
      <c r="T474">
        <v>81</v>
      </c>
      <c r="U474">
        <v>81</v>
      </c>
      <c r="V474">
        <v>81</v>
      </c>
      <c r="W474">
        <v>81</v>
      </c>
      <c r="X474">
        <v>81</v>
      </c>
      <c r="Y474">
        <v>81</v>
      </c>
      <c r="Z474">
        <v>81</v>
      </c>
      <c r="AA474">
        <v>81</v>
      </c>
      <c r="AB474">
        <v>81</v>
      </c>
      <c r="AC474">
        <v>80</v>
      </c>
      <c r="AD474">
        <v>79</v>
      </c>
      <c r="AE474">
        <v>78</v>
      </c>
      <c r="AF474">
        <v>78</v>
      </c>
      <c r="AG474">
        <v>77</v>
      </c>
      <c r="AH474">
        <v>75</v>
      </c>
      <c r="AI474">
        <v>74</v>
      </c>
      <c r="AJ474">
        <v>73</v>
      </c>
      <c r="AK474">
        <v>71</v>
      </c>
      <c r="AL474">
        <v>70</v>
      </c>
      <c r="AM474">
        <v>69</v>
      </c>
      <c r="AN474">
        <v>68</v>
      </c>
      <c r="AO474">
        <v>66</v>
      </c>
      <c r="AP474">
        <v>65</v>
      </c>
      <c r="AQ474">
        <v>64</v>
      </c>
      <c r="AR474">
        <v>63</v>
      </c>
      <c r="AS474">
        <v>62</v>
      </c>
      <c r="AT474">
        <v>61</v>
      </c>
      <c r="AU474">
        <v>60</v>
      </c>
      <c r="AV474">
        <v>59</v>
      </c>
      <c r="AW474">
        <v>58</v>
      </c>
      <c r="AX474">
        <v>57</v>
      </c>
      <c r="AY474">
        <v>56</v>
      </c>
      <c r="AZ474">
        <v>55</v>
      </c>
      <c r="BA474">
        <v>54</v>
      </c>
      <c r="BB474">
        <v>53</v>
      </c>
      <c r="BC474">
        <v>52</v>
      </c>
      <c r="BD474">
        <v>51</v>
      </c>
      <c r="BE474">
        <v>50</v>
      </c>
    </row>
    <row r="475" spans="4:57">
      <c r="D475" t="s">
        <v>271</v>
      </c>
      <c r="E475" t="s">
        <v>23</v>
      </c>
      <c r="F475" t="s">
        <v>19</v>
      </c>
      <c r="G475">
        <v>81</v>
      </c>
      <c r="H475">
        <v>81</v>
      </c>
      <c r="I475">
        <v>81</v>
      </c>
      <c r="J475">
        <v>81</v>
      </c>
      <c r="K475">
        <v>81</v>
      </c>
      <c r="L475">
        <v>81</v>
      </c>
      <c r="M475">
        <v>81</v>
      </c>
      <c r="N475">
        <v>81</v>
      </c>
      <c r="O475">
        <v>81</v>
      </c>
      <c r="P475">
        <v>81</v>
      </c>
      <c r="Q475">
        <v>81</v>
      </c>
      <c r="R475">
        <v>81</v>
      </c>
      <c r="S475">
        <v>81</v>
      </c>
      <c r="T475">
        <v>81</v>
      </c>
      <c r="U475">
        <v>81</v>
      </c>
      <c r="V475">
        <v>81</v>
      </c>
      <c r="W475">
        <v>81</v>
      </c>
      <c r="X475">
        <v>81</v>
      </c>
      <c r="Y475">
        <v>81</v>
      </c>
      <c r="Z475">
        <v>81</v>
      </c>
      <c r="AA475">
        <v>81</v>
      </c>
      <c r="AB475">
        <v>81</v>
      </c>
      <c r="AC475">
        <v>80</v>
      </c>
      <c r="AD475">
        <v>79</v>
      </c>
      <c r="AE475">
        <v>78</v>
      </c>
      <c r="AF475">
        <v>78</v>
      </c>
      <c r="AG475">
        <v>77</v>
      </c>
      <c r="AH475">
        <v>75</v>
      </c>
      <c r="AI475">
        <v>74</v>
      </c>
      <c r="AJ475">
        <v>73</v>
      </c>
      <c r="AK475">
        <v>71</v>
      </c>
      <c r="AL475">
        <v>70</v>
      </c>
      <c r="AM475">
        <v>69</v>
      </c>
      <c r="AN475">
        <v>68</v>
      </c>
      <c r="AO475">
        <v>66</v>
      </c>
      <c r="AP475">
        <v>65</v>
      </c>
      <c r="AQ475">
        <v>64</v>
      </c>
      <c r="AR475">
        <v>63</v>
      </c>
      <c r="AS475">
        <v>62</v>
      </c>
      <c r="AT475">
        <v>61</v>
      </c>
      <c r="AU475">
        <v>60</v>
      </c>
      <c r="AV475">
        <v>59</v>
      </c>
      <c r="AW475">
        <v>58</v>
      </c>
      <c r="AX475">
        <v>57</v>
      </c>
      <c r="AY475">
        <v>56</v>
      </c>
      <c r="AZ475">
        <v>55</v>
      </c>
      <c r="BA475">
        <v>54</v>
      </c>
      <c r="BB475">
        <v>53</v>
      </c>
      <c r="BC475">
        <v>52</v>
      </c>
      <c r="BD475">
        <v>51</v>
      </c>
      <c r="BE475">
        <v>50</v>
      </c>
    </row>
    <row r="476" spans="4:57">
      <c r="D476" t="s">
        <v>271</v>
      </c>
      <c r="E476" t="s">
        <v>24</v>
      </c>
      <c r="F476" t="s">
        <v>21</v>
      </c>
      <c r="G476">
        <v>81</v>
      </c>
      <c r="H476">
        <v>81</v>
      </c>
      <c r="I476">
        <v>81</v>
      </c>
      <c r="J476">
        <v>81</v>
      </c>
      <c r="K476">
        <v>81</v>
      </c>
      <c r="L476">
        <v>81</v>
      </c>
      <c r="M476">
        <v>81</v>
      </c>
      <c r="N476">
        <v>81</v>
      </c>
      <c r="O476">
        <v>81</v>
      </c>
      <c r="P476">
        <v>81</v>
      </c>
      <c r="Q476">
        <v>81</v>
      </c>
      <c r="R476">
        <v>81</v>
      </c>
      <c r="S476">
        <v>81</v>
      </c>
      <c r="T476">
        <v>81</v>
      </c>
      <c r="U476">
        <v>81</v>
      </c>
      <c r="V476">
        <v>81</v>
      </c>
      <c r="W476">
        <v>81</v>
      </c>
      <c r="X476">
        <v>81</v>
      </c>
      <c r="Y476">
        <v>81</v>
      </c>
      <c r="Z476">
        <v>81</v>
      </c>
      <c r="AA476">
        <v>81</v>
      </c>
      <c r="AB476">
        <v>81</v>
      </c>
      <c r="AC476">
        <v>80</v>
      </c>
      <c r="AD476">
        <v>79</v>
      </c>
      <c r="AE476">
        <v>78</v>
      </c>
      <c r="AF476">
        <v>78</v>
      </c>
      <c r="AG476">
        <v>77</v>
      </c>
      <c r="AH476">
        <v>75</v>
      </c>
      <c r="AI476">
        <v>74</v>
      </c>
      <c r="AJ476">
        <v>73</v>
      </c>
      <c r="AK476">
        <v>71</v>
      </c>
      <c r="AL476">
        <v>70</v>
      </c>
      <c r="AM476">
        <v>69</v>
      </c>
      <c r="AN476">
        <v>68</v>
      </c>
      <c r="AO476">
        <v>66</v>
      </c>
      <c r="AP476">
        <v>65</v>
      </c>
      <c r="AQ476">
        <v>64</v>
      </c>
      <c r="AR476">
        <v>63</v>
      </c>
      <c r="AS476">
        <v>62</v>
      </c>
      <c r="AT476">
        <v>61</v>
      </c>
      <c r="AU476">
        <v>60</v>
      </c>
      <c r="AV476">
        <v>59</v>
      </c>
      <c r="AW476">
        <v>58</v>
      </c>
      <c r="AX476">
        <v>57</v>
      </c>
      <c r="AY476">
        <v>56</v>
      </c>
      <c r="AZ476">
        <v>55</v>
      </c>
      <c r="BA476">
        <v>54</v>
      </c>
      <c r="BB476">
        <v>53</v>
      </c>
      <c r="BC476">
        <v>52</v>
      </c>
      <c r="BD476">
        <v>51</v>
      </c>
      <c r="BE476">
        <v>50</v>
      </c>
    </row>
    <row r="477" spans="4:57">
      <c r="D477" t="s">
        <v>271</v>
      </c>
      <c r="E477" t="s">
        <v>24</v>
      </c>
      <c r="F477" t="s">
        <v>20</v>
      </c>
      <c r="G477">
        <v>81</v>
      </c>
      <c r="H477">
        <v>81</v>
      </c>
      <c r="I477">
        <v>81</v>
      </c>
      <c r="J477">
        <v>81</v>
      </c>
      <c r="K477">
        <v>81</v>
      </c>
      <c r="L477">
        <v>81</v>
      </c>
      <c r="M477">
        <v>81</v>
      </c>
      <c r="N477">
        <v>81</v>
      </c>
      <c r="O477">
        <v>81</v>
      </c>
      <c r="P477">
        <v>81</v>
      </c>
      <c r="Q477">
        <v>81</v>
      </c>
      <c r="R477">
        <v>81</v>
      </c>
      <c r="S477">
        <v>81</v>
      </c>
      <c r="T477">
        <v>81</v>
      </c>
      <c r="U477">
        <v>81</v>
      </c>
      <c r="V477">
        <v>81</v>
      </c>
      <c r="W477">
        <v>81</v>
      </c>
      <c r="X477">
        <v>81</v>
      </c>
      <c r="Y477">
        <v>81</v>
      </c>
      <c r="Z477">
        <v>81</v>
      </c>
      <c r="AA477">
        <v>81</v>
      </c>
      <c r="AB477">
        <v>81</v>
      </c>
      <c r="AC477">
        <v>80</v>
      </c>
      <c r="AD477">
        <v>79</v>
      </c>
      <c r="AE477">
        <v>78</v>
      </c>
      <c r="AF477">
        <v>78</v>
      </c>
      <c r="AG477">
        <v>77</v>
      </c>
      <c r="AH477">
        <v>75</v>
      </c>
      <c r="AI477">
        <v>74</v>
      </c>
      <c r="AJ477">
        <v>73</v>
      </c>
      <c r="AK477">
        <v>71</v>
      </c>
      <c r="AL477">
        <v>70</v>
      </c>
      <c r="AM477">
        <v>69</v>
      </c>
      <c r="AN477">
        <v>68</v>
      </c>
      <c r="AO477">
        <v>66</v>
      </c>
      <c r="AP477">
        <v>65</v>
      </c>
      <c r="AQ477">
        <v>64</v>
      </c>
      <c r="AR477">
        <v>63</v>
      </c>
      <c r="AS477">
        <v>62</v>
      </c>
      <c r="AT477">
        <v>61</v>
      </c>
      <c r="AU477">
        <v>60</v>
      </c>
      <c r="AV477">
        <v>59</v>
      </c>
      <c r="AW477">
        <v>58</v>
      </c>
      <c r="AX477">
        <v>57</v>
      </c>
      <c r="AY477">
        <v>56</v>
      </c>
      <c r="AZ477">
        <v>55</v>
      </c>
      <c r="BA477">
        <v>54</v>
      </c>
      <c r="BB477">
        <v>53</v>
      </c>
      <c r="BC477">
        <v>52</v>
      </c>
      <c r="BD477">
        <v>51</v>
      </c>
      <c r="BE477">
        <v>50</v>
      </c>
    </row>
    <row r="478" spans="4:57">
      <c r="D478" t="s">
        <v>271</v>
      </c>
      <c r="E478" t="s">
        <v>24</v>
      </c>
      <c r="F478" t="s">
        <v>5</v>
      </c>
      <c r="G478">
        <v>81</v>
      </c>
      <c r="H478">
        <v>81</v>
      </c>
      <c r="I478">
        <v>81</v>
      </c>
      <c r="J478">
        <v>81</v>
      </c>
      <c r="K478">
        <v>81</v>
      </c>
      <c r="L478">
        <v>81</v>
      </c>
      <c r="M478">
        <v>81</v>
      </c>
      <c r="N478">
        <v>81</v>
      </c>
      <c r="O478">
        <v>81</v>
      </c>
      <c r="P478">
        <v>81</v>
      </c>
      <c r="Q478">
        <v>81</v>
      </c>
      <c r="R478">
        <v>81</v>
      </c>
      <c r="S478">
        <v>81</v>
      </c>
      <c r="T478">
        <v>81</v>
      </c>
      <c r="U478">
        <v>81</v>
      </c>
      <c r="V478">
        <v>81</v>
      </c>
      <c r="W478">
        <v>81</v>
      </c>
      <c r="X478">
        <v>81</v>
      </c>
      <c r="Y478">
        <v>81</v>
      </c>
      <c r="Z478">
        <v>81</v>
      </c>
      <c r="AA478">
        <v>81</v>
      </c>
      <c r="AB478">
        <v>81</v>
      </c>
      <c r="AC478">
        <v>80</v>
      </c>
      <c r="AD478">
        <v>79</v>
      </c>
      <c r="AE478">
        <v>78</v>
      </c>
      <c r="AF478">
        <v>78</v>
      </c>
      <c r="AG478">
        <v>77</v>
      </c>
      <c r="AH478">
        <v>75</v>
      </c>
      <c r="AI478">
        <v>74</v>
      </c>
      <c r="AJ478">
        <v>73</v>
      </c>
      <c r="AK478">
        <v>71</v>
      </c>
      <c r="AL478">
        <v>70</v>
      </c>
      <c r="AM478">
        <v>69</v>
      </c>
      <c r="AN478">
        <v>68</v>
      </c>
      <c r="AO478">
        <v>66</v>
      </c>
      <c r="AP478">
        <v>65</v>
      </c>
      <c r="AQ478">
        <v>64</v>
      </c>
      <c r="AR478">
        <v>63</v>
      </c>
      <c r="AS478">
        <v>62</v>
      </c>
      <c r="AT478">
        <v>61</v>
      </c>
      <c r="AU478">
        <v>60</v>
      </c>
      <c r="AV478">
        <v>59</v>
      </c>
      <c r="AW478">
        <v>58</v>
      </c>
      <c r="AX478">
        <v>57</v>
      </c>
      <c r="AY478">
        <v>56</v>
      </c>
      <c r="AZ478">
        <v>55</v>
      </c>
      <c r="BA478">
        <v>54</v>
      </c>
      <c r="BB478">
        <v>53</v>
      </c>
      <c r="BC478">
        <v>52</v>
      </c>
      <c r="BD478">
        <v>51</v>
      </c>
      <c r="BE478">
        <v>50</v>
      </c>
    </row>
    <row r="479" spans="4:57">
      <c r="D479" t="s">
        <v>271</v>
      </c>
      <c r="E479" t="s">
        <v>24</v>
      </c>
      <c r="F479" t="s">
        <v>19</v>
      </c>
      <c r="G479">
        <v>81</v>
      </c>
      <c r="H479">
        <v>81</v>
      </c>
      <c r="I479">
        <v>81</v>
      </c>
      <c r="J479">
        <v>81</v>
      </c>
      <c r="K479">
        <v>81</v>
      </c>
      <c r="L479">
        <v>81</v>
      </c>
      <c r="M479">
        <v>81</v>
      </c>
      <c r="N479">
        <v>81</v>
      </c>
      <c r="O479">
        <v>81</v>
      </c>
      <c r="P479">
        <v>81</v>
      </c>
      <c r="Q479">
        <v>81</v>
      </c>
      <c r="R479">
        <v>81</v>
      </c>
      <c r="S479">
        <v>81</v>
      </c>
      <c r="T479">
        <v>81</v>
      </c>
      <c r="U479">
        <v>81</v>
      </c>
      <c r="V479">
        <v>81</v>
      </c>
      <c r="W479">
        <v>81</v>
      </c>
      <c r="X479">
        <v>81</v>
      </c>
      <c r="Y479">
        <v>81</v>
      </c>
      <c r="Z479">
        <v>81</v>
      </c>
      <c r="AA479">
        <v>81</v>
      </c>
      <c r="AB479">
        <v>81</v>
      </c>
      <c r="AC479">
        <v>80</v>
      </c>
      <c r="AD479">
        <v>79</v>
      </c>
      <c r="AE479">
        <v>78</v>
      </c>
      <c r="AF479">
        <v>78</v>
      </c>
      <c r="AG479">
        <v>77</v>
      </c>
      <c r="AH479">
        <v>75</v>
      </c>
      <c r="AI479">
        <v>74</v>
      </c>
      <c r="AJ479">
        <v>73</v>
      </c>
      <c r="AK479">
        <v>71</v>
      </c>
      <c r="AL479">
        <v>70</v>
      </c>
      <c r="AM479">
        <v>69</v>
      </c>
      <c r="AN479">
        <v>68</v>
      </c>
      <c r="AO479">
        <v>66</v>
      </c>
      <c r="AP479">
        <v>65</v>
      </c>
      <c r="AQ479">
        <v>64</v>
      </c>
      <c r="AR479">
        <v>63</v>
      </c>
      <c r="AS479">
        <v>62</v>
      </c>
      <c r="AT479">
        <v>61</v>
      </c>
      <c r="AU479">
        <v>60</v>
      </c>
      <c r="AV479">
        <v>59</v>
      </c>
      <c r="AW479">
        <v>58</v>
      </c>
      <c r="AX479">
        <v>57</v>
      </c>
      <c r="AY479">
        <v>56</v>
      </c>
      <c r="AZ479">
        <v>55</v>
      </c>
      <c r="BA479">
        <v>54</v>
      </c>
      <c r="BB479">
        <v>53</v>
      </c>
      <c r="BC479">
        <v>52</v>
      </c>
      <c r="BD479">
        <v>51</v>
      </c>
      <c r="BE479">
        <v>50</v>
      </c>
    </row>
    <row r="480" spans="4:57">
      <c r="D480" t="s">
        <v>271</v>
      </c>
    </row>
    <row r="481" spans="4:57">
      <c r="D481" t="s">
        <v>271</v>
      </c>
      <c r="E481" t="s">
        <v>249</v>
      </c>
      <c r="F481" t="s">
        <v>242</v>
      </c>
      <c r="G481">
        <v>1985</v>
      </c>
      <c r="H481">
        <v>1986</v>
      </c>
      <c r="I481">
        <v>1987</v>
      </c>
      <c r="J481">
        <v>1988</v>
      </c>
      <c r="K481">
        <v>1989</v>
      </c>
      <c r="L481">
        <v>1990</v>
      </c>
      <c r="M481">
        <v>1991</v>
      </c>
      <c r="N481">
        <v>1992</v>
      </c>
      <c r="O481">
        <v>1993</v>
      </c>
      <c r="P481">
        <v>1994</v>
      </c>
      <c r="Q481">
        <v>1995</v>
      </c>
      <c r="R481">
        <v>1996</v>
      </c>
      <c r="S481">
        <v>1997</v>
      </c>
      <c r="T481">
        <v>1998</v>
      </c>
      <c r="U481">
        <v>1999</v>
      </c>
      <c r="V481">
        <v>2000</v>
      </c>
      <c r="W481">
        <v>2001</v>
      </c>
      <c r="X481">
        <v>2002</v>
      </c>
      <c r="Y481">
        <v>2003</v>
      </c>
      <c r="Z481">
        <v>2004</v>
      </c>
      <c r="AA481">
        <v>2005</v>
      </c>
      <c r="AB481">
        <v>2006</v>
      </c>
      <c r="AC481">
        <v>2007</v>
      </c>
      <c r="AD481">
        <v>2008</v>
      </c>
      <c r="AE481">
        <v>2009</v>
      </c>
      <c r="AF481">
        <v>2010</v>
      </c>
      <c r="AG481">
        <v>2011</v>
      </c>
      <c r="AH481">
        <v>2012</v>
      </c>
      <c r="AI481">
        <v>2013</v>
      </c>
      <c r="AJ481">
        <v>2014</v>
      </c>
      <c r="AK481">
        <v>2015</v>
      </c>
      <c r="AL481">
        <v>2016</v>
      </c>
      <c r="AM481">
        <v>2017</v>
      </c>
      <c r="AN481">
        <v>2018</v>
      </c>
      <c r="AO481">
        <v>2019</v>
      </c>
      <c r="AP481">
        <v>2020</v>
      </c>
      <c r="AQ481">
        <v>2021</v>
      </c>
      <c r="AR481">
        <v>2022</v>
      </c>
      <c r="AS481">
        <v>2023</v>
      </c>
      <c r="AT481">
        <v>2024</v>
      </c>
      <c r="AU481">
        <v>2025</v>
      </c>
      <c r="AV481">
        <v>2026</v>
      </c>
      <c r="AW481">
        <v>2027</v>
      </c>
      <c r="AX481">
        <v>2028</v>
      </c>
      <c r="AY481">
        <v>2029</v>
      </c>
      <c r="AZ481">
        <v>2030</v>
      </c>
      <c r="BA481">
        <v>2031</v>
      </c>
      <c r="BB481">
        <v>2032</v>
      </c>
      <c r="BC481">
        <v>2033</v>
      </c>
      <c r="BD481">
        <v>2034</v>
      </c>
      <c r="BE481">
        <v>2035</v>
      </c>
    </row>
    <row r="482" spans="4:57">
      <c r="D482" t="s">
        <v>271</v>
      </c>
      <c r="E482" t="s">
        <v>22</v>
      </c>
      <c r="F482" t="s">
        <v>21</v>
      </c>
      <c r="G482">
        <v>0.91314632685613517</v>
      </c>
      <c r="H482">
        <v>1.0655762118296803</v>
      </c>
      <c r="I482">
        <v>1.2200106072662347</v>
      </c>
      <c r="J482">
        <v>1.377517493949566</v>
      </c>
      <c r="K482">
        <v>1.5412202653814495</v>
      </c>
      <c r="L482">
        <v>2.4200827396383136</v>
      </c>
      <c r="M482">
        <v>2.6171048663954966</v>
      </c>
      <c r="N482">
        <v>2.8421937854457138</v>
      </c>
      <c r="O482">
        <v>3.0848663225495114</v>
      </c>
      <c r="P482">
        <v>3.3421725571292353</v>
      </c>
      <c r="Q482">
        <v>3.7096543466454297</v>
      </c>
      <c r="R482">
        <v>3.9823430285668655</v>
      </c>
      <c r="S482">
        <v>4.2591906846339844</v>
      </c>
      <c r="T482">
        <v>4.5617485928415791</v>
      </c>
      <c r="U482">
        <v>4.8738925757760851</v>
      </c>
      <c r="V482">
        <v>5.1844554429594325</v>
      </c>
      <c r="W482">
        <v>5.5016057321391196</v>
      </c>
      <c r="X482">
        <v>5.8451343103917024</v>
      </c>
      <c r="Y482">
        <v>6.2302716628679606</v>
      </c>
      <c r="Z482">
        <v>6.6583506830713182</v>
      </c>
      <c r="AA482">
        <v>7.1556839195918736</v>
      </c>
      <c r="AB482">
        <v>7.619325815939467</v>
      </c>
      <c r="AC482">
        <v>7.9071552472675979</v>
      </c>
      <c r="AD482">
        <v>8.1357606356656955</v>
      </c>
      <c r="AE482">
        <v>8.3341512629941494</v>
      </c>
      <c r="AF482">
        <v>8.6288185796167216</v>
      </c>
      <c r="AG482">
        <v>8.0210306998302201</v>
      </c>
      <c r="AH482">
        <v>7.952122089084944</v>
      </c>
      <c r="AI482">
        <v>7.997403070549562</v>
      </c>
      <c r="AJ482">
        <v>8.0705944871948141</v>
      </c>
      <c r="AK482">
        <v>8.055670096866848</v>
      </c>
      <c r="AL482">
        <v>8.1141229993459021</v>
      </c>
      <c r="AM482">
        <v>8.1653327402076563</v>
      </c>
      <c r="AN482">
        <v>8.2078286633258077</v>
      </c>
      <c r="AO482">
        <v>8.123565076507191</v>
      </c>
      <c r="AP482">
        <v>8.1346009030125881</v>
      </c>
      <c r="AQ482">
        <v>8.1379861373390963</v>
      </c>
      <c r="AR482">
        <v>8.1368049517289442</v>
      </c>
      <c r="AS482">
        <v>8.1330158080222912</v>
      </c>
      <c r="AT482">
        <v>8.1281103036677305</v>
      </c>
      <c r="AU482">
        <v>8.1231536873237058</v>
      </c>
      <c r="AV482">
        <v>8.1156123833824481</v>
      </c>
      <c r="AW482">
        <v>8.1055329328424897</v>
      </c>
      <c r="AX482">
        <v>8.0916500023061495</v>
      </c>
      <c r="AY482">
        <v>8.0753519263815239</v>
      </c>
      <c r="AZ482">
        <v>8.0152744286135977</v>
      </c>
      <c r="BA482">
        <v>7.9898629874325904</v>
      </c>
      <c r="BB482">
        <v>7.9574091689489883</v>
      </c>
      <c r="BC482">
        <v>7.9219189946123549</v>
      </c>
      <c r="BD482">
        <v>7.883453249430235</v>
      </c>
      <c r="BE482">
        <v>7.5360111884831387</v>
      </c>
    </row>
    <row r="483" spans="4:57">
      <c r="D483" t="s">
        <v>271</v>
      </c>
      <c r="E483" t="s">
        <v>22</v>
      </c>
      <c r="F483" t="s">
        <v>20</v>
      </c>
      <c r="G483">
        <v>0.75919792849364176</v>
      </c>
      <c r="H483">
        <v>0.88099959845429687</v>
      </c>
      <c r="I483">
        <v>1.003135285443159</v>
      </c>
      <c r="J483">
        <v>1.1256279347759721</v>
      </c>
      <c r="K483">
        <v>1.2486430968543059</v>
      </c>
      <c r="L483">
        <v>1.9384702599722199</v>
      </c>
      <c r="M483">
        <v>2.0697047364517225</v>
      </c>
      <c r="N483">
        <v>2.211634195053048</v>
      </c>
      <c r="O483">
        <v>2.357197879040609</v>
      </c>
      <c r="P483">
        <v>2.5081053722516837</v>
      </c>
      <c r="Q483">
        <v>2.7407101860908698</v>
      </c>
      <c r="R483">
        <v>2.8887962735951778</v>
      </c>
      <c r="S483">
        <v>3.0376249905241672</v>
      </c>
      <c r="T483">
        <v>3.1885760640012166</v>
      </c>
      <c r="U483">
        <v>3.3427399992060502</v>
      </c>
      <c r="V483">
        <v>3.4979120633606393</v>
      </c>
      <c r="W483">
        <v>3.6579465853977888</v>
      </c>
      <c r="X483">
        <v>3.8261761807636461</v>
      </c>
      <c r="Y483">
        <v>4.0031617013952197</v>
      </c>
      <c r="Z483">
        <v>4.2023814617088968</v>
      </c>
      <c r="AA483">
        <v>4.4046430969840227</v>
      </c>
      <c r="AB483">
        <v>4.6103782502404984</v>
      </c>
      <c r="AC483">
        <v>4.7530810936072845</v>
      </c>
      <c r="AD483">
        <v>4.8744671433595199</v>
      </c>
      <c r="AE483">
        <v>4.9808888171500865</v>
      </c>
      <c r="AF483">
        <v>5.1479637332774306</v>
      </c>
      <c r="AG483">
        <v>4.7789733895781277</v>
      </c>
      <c r="AH483">
        <v>4.7206771122151663</v>
      </c>
      <c r="AI483">
        <v>4.7242783676515119</v>
      </c>
      <c r="AJ483">
        <v>4.7322876692523295</v>
      </c>
      <c r="AK483">
        <v>4.6834579377610908</v>
      </c>
      <c r="AL483">
        <v>4.6781440347112451</v>
      </c>
      <c r="AM483">
        <v>4.6697918613431684</v>
      </c>
      <c r="AN483">
        <v>4.6578792688979984</v>
      </c>
      <c r="AO483">
        <v>4.5722561778755182</v>
      </c>
      <c r="AP483">
        <v>4.541463988373069</v>
      </c>
      <c r="AQ483">
        <v>4.5081565903354859</v>
      </c>
      <c r="AR483">
        <v>4.4728728412614336</v>
      </c>
      <c r="AS483">
        <v>4.4361548398976947</v>
      </c>
      <c r="AT483">
        <v>4.3982156983076504</v>
      </c>
      <c r="AU483">
        <v>4.3589314387510054</v>
      </c>
      <c r="AV483">
        <v>4.3179954931771416</v>
      </c>
      <c r="AW483">
        <v>4.2758435393531498</v>
      </c>
      <c r="AX483">
        <v>4.2322673270878175</v>
      </c>
      <c r="AY483">
        <v>4.1878300232406529</v>
      </c>
      <c r="AZ483">
        <v>4.12169976408377</v>
      </c>
      <c r="BA483">
        <v>4.0748297886528251</v>
      </c>
      <c r="BB483">
        <v>4.0261794327560194</v>
      </c>
      <c r="BC483">
        <v>3.9765313757285883</v>
      </c>
      <c r="BD483">
        <v>3.9259533494360785</v>
      </c>
      <c r="BE483">
        <v>3.7229978191840636</v>
      </c>
    </row>
    <row r="484" spans="4:57">
      <c r="D484" t="s">
        <v>271</v>
      </c>
      <c r="E484" t="s">
        <v>22</v>
      </c>
      <c r="F484" t="s">
        <v>5</v>
      </c>
      <c r="G484">
        <v>3.9964057285177361</v>
      </c>
      <c r="H484">
        <v>4.6573890772915414</v>
      </c>
      <c r="I484">
        <v>5.3361372759231527</v>
      </c>
      <c r="J484">
        <v>6.0343833055592544</v>
      </c>
      <c r="K484">
        <v>6.76226774208605</v>
      </c>
      <c r="L484">
        <v>10.619986639444274</v>
      </c>
      <c r="M484">
        <v>11.434269307830164</v>
      </c>
      <c r="N484">
        <v>12.299707659430149</v>
      </c>
      <c r="O484">
        <v>13.212811887645646</v>
      </c>
      <c r="P484">
        <v>14.161142554994354</v>
      </c>
      <c r="Q484">
        <v>15.597008450044491</v>
      </c>
      <c r="R484">
        <v>16.612631788038783</v>
      </c>
      <c r="S484">
        <v>17.635922985422539</v>
      </c>
      <c r="T484">
        <v>18.694474223502816</v>
      </c>
      <c r="U484">
        <v>19.762964021725605</v>
      </c>
      <c r="V484">
        <v>20.832147642538853</v>
      </c>
      <c r="W484">
        <v>21.933792216549367</v>
      </c>
      <c r="X484">
        <v>23.089291903529812</v>
      </c>
      <c r="Y484">
        <v>24.297660269744899</v>
      </c>
      <c r="Z484">
        <v>25.575385381138936</v>
      </c>
      <c r="AA484">
        <v>26.947974064686409</v>
      </c>
      <c r="AB484">
        <v>28.283632302153819</v>
      </c>
      <c r="AC484">
        <v>29.161622275215286</v>
      </c>
      <c r="AD484">
        <v>29.851819682479636</v>
      </c>
      <c r="AE484">
        <v>30.455438543575998</v>
      </c>
      <c r="AF484">
        <v>31.443794402535897</v>
      </c>
      <c r="AG484">
        <v>29.166836326749632</v>
      </c>
      <c r="AH484">
        <v>28.76983677561082</v>
      </c>
      <c r="AI484">
        <v>28.793973027579909</v>
      </c>
      <c r="AJ484">
        <v>28.904200658912718</v>
      </c>
      <c r="AK484">
        <v>28.701067743352215</v>
      </c>
      <c r="AL484">
        <v>28.764501998244452</v>
      </c>
      <c r="AM484">
        <v>28.800766489872945</v>
      </c>
      <c r="AN484">
        <v>28.814194200797061</v>
      </c>
      <c r="AO484">
        <v>28.38009789893783</v>
      </c>
      <c r="AP484">
        <v>28.2834086014151</v>
      </c>
      <c r="AQ484">
        <v>28.162350527214834</v>
      </c>
      <c r="AR484">
        <v>28.02391290340308</v>
      </c>
      <c r="AS484">
        <v>27.87408442654425</v>
      </c>
      <c r="AT484">
        <v>27.718313931667581</v>
      </c>
      <c r="AU484">
        <v>27.561891868665008</v>
      </c>
      <c r="AV484">
        <v>27.396202021681741</v>
      </c>
      <c r="AW484">
        <v>27.21620664881938</v>
      </c>
      <c r="AX484">
        <v>27.01664427307696</v>
      </c>
      <c r="AY484">
        <v>26.807204716880364</v>
      </c>
      <c r="AZ484">
        <v>26.459898924643312</v>
      </c>
      <c r="BA484">
        <v>26.232144112370619</v>
      </c>
      <c r="BB484">
        <v>25.984565076657439</v>
      </c>
      <c r="BC484">
        <v>25.727464263170241</v>
      </c>
      <c r="BD484">
        <v>25.464744370691861</v>
      </c>
      <c r="BE484">
        <v>24.21219981608467</v>
      </c>
    </row>
    <row r="485" spans="4:57">
      <c r="D485" t="s">
        <v>271</v>
      </c>
      <c r="E485" t="s">
        <v>22</v>
      </c>
      <c r="F485" t="s">
        <v>19</v>
      </c>
      <c r="G485">
        <v>6.2947322133007262</v>
      </c>
      <c r="H485">
        <v>7.380465563858059</v>
      </c>
      <c r="I485">
        <v>8.5044315652455911</v>
      </c>
      <c r="J485">
        <v>9.666768750541209</v>
      </c>
      <c r="K485">
        <v>10.896694774698608</v>
      </c>
      <c r="L485">
        <v>17.202563536153477</v>
      </c>
      <c r="M485">
        <v>18.585983892339314</v>
      </c>
      <c r="N485">
        <v>20.106283152951214</v>
      </c>
      <c r="O485">
        <v>21.685175890941373</v>
      </c>
      <c r="P485">
        <v>23.324427275623968</v>
      </c>
      <c r="Q485">
        <v>25.710477969168164</v>
      </c>
      <c r="R485">
        <v>27.36758889790066</v>
      </c>
      <c r="S485">
        <v>29.069792215203027</v>
      </c>
      <c r="T485">
        <v>30.829794349443279</v>
      </c>
      <c r="U485">
        <v>32.602827095989696</v>
      </c>
      <c r="V485">
        <v>34.363102510858234</v>
      </c>
      <c r="W485">
        <v>36.174668806113402</v>
      </c>
      <c r="X485">
        <v>38.109209176986788</v>
      </c>
      <c r="Y485">
        <v>40.177687787578868</v>
      </c>
      <c r="Z485">
        <v>42.342951685788428</v>
      </c>
      <c r="AA485">
        <v>44.652139363752184</v>
      </c>
      <c r="AB485">
        <v>46.942046023002185</v>
      </c>
      <c r="AC485">
        <v>48.516596639638031</v>
      </c>
      <c r="AD485">
        <v>49.794550457300048</v>
      </c>
      <c r="AE485">
        <v>50.914808381769113</v>
      </c>
      <c r="AF485">
        <v>52.722479052922445</v>
      </c>
      <c r="AG485">
        <v>49.032320425613555</v>
      </c>
      <c r="AH485">
        <v>48.495402338147606</v>
      </c>
      <c r="AI485">
        <v>48.715606879274176</v>
      </c>
      <c r="AJ485">
        <v>49.04854463801076</v>
      </c>
      <c r="AK485">
        <v>48.789537692867924</v>
      </c>
      <c r="AL485">
        <v>48.984693330842553</v>
      </c>
      <c r="AM485">
        <v>49.106244416954226</v>
      </c>
      <c r="AN485">
        <v>49.158242327176723</v>
      </c>
      <c r="AO485">
        <v>48.425952488015433</v>
      </c>
      <c r="AP485">
        <v>48.250773375396037</v>
      </c>
      <c r="AQ485">
        <v>48.020849019517527</v>
      </c>
      <c r="AR485">
        <v>47.751163233828805</v>
      </c>
      <c r="AS485">
        <v>47.45759670371497</v>
      </c>
      <c r="AT485">
        <v>47.141018293984217</v>
      </c>
      <c r="AU485">
        <v>46.803155754701685</v>
      </c>
      <c r="AV485">
        <v>46.445040198865009</v>
      </c>
      <c r="AW485">
        <v>46.064256896972019</v>
      </c>
      <c r="AX485">
        <v>45.661165112870769</v>
      </c>
      <c r="AY485">
        <v>45.245737959476664</v>
      </c>
      <c r="AZ485">
        <v>44.59604417084978</v>
      </c>
      <c r="BA485">
        <v>44.149423653135614</v>
      </c>
      <c r="BB485">
        <v>43.673659909248364</v>
      </c>
      <c r="BC485">
        <v>43.183481518736315</v>
      </c>
      <c r="BD485">
        <v>42.683060265745333</v>
      </c>
      <c r="BE485">
        <v>40.523822286782185</v>
      </c>
    </row>
    <row r="486" spans="4:57">
      <c r="D486" t="s">
        <v>271</v>
      </c>
      <c r="E486" t="s">
        <v>23</v>
      </c>
      <c r="F486" t="s">
        <v>21</v>
      </c>
      <c r="G486">
        <v>8.667749767378061E-3</v>
      </c>
      <c r="H486">
        <v>1.0273676292270353E-2</v>
      </c>
      <c r="I486">
        <v>1.1838496965922634E-2</v>
      </c>
      <c r="J486">
        <v>1.3372542407623991E-2</v>
      </c>
      <c r="K486">
        <v>1.5147497640837018E-2</v>
      </c>
      <c r="L486">
        <v>2.40377818375677E-2</v>
      </c>
      <c r="M486">
        <v>2.6059630344203291E-2</v>
      </c>
      <c r="N486">
        <v>2.8588379527569652E-2</v>
      </c>
      <c r="O486">
        <v>3.1656008866169018E-2</v>
      </c>
      <c r="P486">
        <v>3.5321218278019387E-2</v>
      </c>
      <c r="Q486">
        <v>3.9808228301087642E-2</v>
      </c>
      <c r="R486">
        <v>4.3025840504041409E-2</v>
      </c>
      <c r="S486">
        <v>4.5994440263671062E-2</v>
      </c>
      <c r="T486">
        <v>4.8973094401574872E-2</v>
      </c>
      <c r="U486">
        <v>5.2297930367137924E-2</v>
      </c>
      <c r="V486">
        <v>5.5399871074482604E-2</v>
      </c>
      <c r="W486">
        <v>5.9112318017672888E-2</v>
      </c>
      <c r="X486">
        <v>6.3179211087095608E-2</v>
      </c>
      <c r="Y486">
        <v>6.7495016101448979E-2</v>
      </c>
      <c r="Z486">
        <v>7.1822251145296015E-2</v>
      </c>
      <c r="AA486">
        <v>7.6089665598742223E-2</v>
      </c>
      <c r="AB486">
        <v>8.0529055288337981E-2</v>
      </c>
      <c r="AC486">
        <v>8.38968714497033E-2</v>
      </c>
      <c r="AD486">
        <v>8.6189404608826639E-2</v>
      </c>
      <c r="AE486">
        <v>8.8158501639209297E-2</v>
      </c>
      <c r="AF486">
        <v>9.1102146447709476E-2</v>
      </c>
      <c r="AG486">
        <v>8.498122490501922E-2</v>
      </c>
      <c r="AH486">
        <v>8.4348225140799413E-2</v>
      </c>
      <c r="AI486">
        <v>8.5696562654260067E-2</v>
      </c>
      <c r="AJ486">
        <v>8.7658732433778641E-2</v>
      </c>
      <c r="AK486">
        <v>8.856037279211873E-2</v>
      </c>
      <c r="AL486">
        <v>9.0292278932729286E-2</v>
      </c>
      <c r="AM486">
        <v>9.2006737734782462E-2</v>
      </c>
      <c r="AN486">
        <v>9.3773478829714069E-2</v>
      </c>
      <c r="AO486">
        <v>9.3960749105362201E-2</v>
      </c>
      <c r="AP486">
        <v>9.4935979333412759E-2</v>
      </c>
      <c r="AQ486">
        <v>9.5715077652750474E-2</v>
      </c>
      <c r="AR486">
        <v>9.6376236355025874E-2</v>
      </c>
      <c r="AS486">
        <v>9.6950052423928249E-2</v>
      </c>
      <c r="AT486">
        <v>9.7444661375850464E-2</v>
      </c>
      <c r="AU486">
        <v>9.7880917871317058E-2</v>
      </c>
      <c r="AV486">
        <v>9.8293292144025574E-2</v>
      </c>
      <c r="AW486">
        <v>9.8622653704767665E-2</v>
      </c>
      <c r="AX486">
        <v>9.8898635453169501E-2</v>
      </c>
      <c r="AY486">
        <v>9.913084440235187E-2</v>
      </c>
      <c r="AZ486">
        <v>9.8821724548591894E-2</v>
      </c>
      <c r="BA486">
        <v>9.8941744086574968E-2</v>
      </c>
      <c r="BB486">
        <v>9.9003260200910687E-2</v>
      </c>
      <c r="BC486">
        <v>9.9007316393401781E-2</v>
      </c>
      <c r="BD486">
        <v>9.8959113342387398E-2</v>
      </c>
      <c r="BE486">
        <v>9.5005722300015874E-2</v>
      </c>
    </row>
    <row r="487" spans="4:57">
      <c r="D487" t="s">
        <v>271</v>
      </c>
      <c r="E487" t="s">
        <v>23</v>
      </c>
      <c r="F487" t="s">
        <v>20</v>
      </c>
      <c r="G487">
        <v>8.8010052027466326E-3</v>
      </c>
      <c r="H487">
        <v>1.031602263013719E-2</v>
      </c>
      <c r="I487">
        <v>1.175850494217665E-2</v>
      </c>
      <c r="J487">
        <v>1.3251643133414618E-2</v>
      </c>
      <c r="K487">
        <v>1.4707537112643181E-2</v>
      </c>
      <c r="L487">
        <v>2.2932972678503662E-2</v>
      </c>
      <c r="M487">
        <v>2.4669774647156483E-2</v>
      </c>
      <c r="N487">
        <v>2.6309168036542398E-2</v>
      </c>
      <c r="O487">
        <v>2.8137372162917305E-2</v>
      </c>
      <c r="P487">
        <v>3.022841297103937E-2</v>
      </c>
      <c r="Q487">
        <v>3.3528782736950806E-2</v>
      </c>
      <c r="R487">
        <v>3.608599162063128E-2</v>
      </c>
      <c r="S487">
        <v>3.8446298086971559E-2</v>
      </c>
      <c r="T487">
        <v>4.0831019408540552E-2</v>
      </c>
      <c r="U487">
        <v>4.3218407977680923E-2</v>
      </c>
      <c r="V487">
        <v>4.5642627556972452E-2</v>
      </c>
      <c r="W487">
        <v>4.8070492718920832E-2</v>
      </c>
      <c r="X487">
        <v>5.1031484600613776E-2</v>
      </c>
      <c r="Y487">
        <v>5.3927283708316155E-2</v>
      </c>
      <c r="Z487">
        <v>5.6890208657945723E-2</v>
      </c>
      <c r="AA487">
        <v>5.9958442058625862E-2</v>
      </c>
      <c r="AB487">
        <v>6.2902367458093619E-2</v>
      </c>
      <c r="AC487">
        <v>6.4992191610292779E-2</v>
      </c>
      <c r="AD487">
        <v>6.6593750913680652E-2</v>
      </c>
      <c r="AE487">
        <v>6.789389513256236E-2</v>
      </c>
      <c r="AF487">
        <v>7.0376992014522355E-2</v>
      </c>
      <c r="AG487">
        <v>6.584856429783302E-2</v>
      </c>
      <c r="AH487">
        <v>6.5826338763584596E-2</v>
      </c>
      <c r="AI487">
        <v>6.7242716152371151E-2</v>
      </c>
      <c r="AJ487">
        <v>6.910339389848616E-2</v>
      </c>
      <c r="AK487">
        <v>6.9958590909156598E-2</v>
      </c>
      <c r="AL487">
        <v>7.1353599500288606E-2</v>
      </c>
      <c r="AM487">
        <v>7.2565619041056753E-2</v>
      </c>
      <c r="AN487">
        <v>7.3624004828115958E-2</v>
      </c>
      <c r="AO487">
        <v>7.3446359513825443E-2</v>
      </c>
      <c r="AP487">
        <v>7.4040894933208451E-2</v>
      </c>
      <c r="AQ487">
        <v>7.4548256856773423E-2</v>
      </c>
      <c r="AR487">
        <v>7.5016953935278241E-2</v>
      </c>
      <c r="AS487">
        <v>7.5469447636019441E-2</v>
      </c>
      <c r="AT487">
        <v>7.5869965366126405E-2</v>
      </c>
      <c r="AU487">
        <v>7.622353051098095E-2</v>
      </c>
      <c r="AV487">
        <v>7.6549796854467569E-2</v>
      </c>
      <c r="AW487">
        <v>7.6761117315614372E-2</v>
      </c>
      <c r="AX487">
        <v>7.6903057551723233E-2</v>
      </c>
      <c r="AY487">
        <v>7.7010629036667499E-2</v>
      </c>
      <c r="AZ487">
        <v>7.671724269298022E-2</v>
      </c>
      <c r="BA487">
        <v>7.6782915983852451E-2</v>
      </c>
      <c r="BB487">
        <v>7.6797171564931058E-2</v>
      </c>
      <c r="BC487">
        <v>7.6780862641595546E-2</v>
      </c>
      <c r="BD487">
        <v>7.6712025183966775E-2</v>
      </c>
      <c r="BE487">
        <v>7.360404515494863E-2</v>
      </c>
    </row>
    <row r="488" spans="4:57">
      <c r="D488" t="s">
        <v>271</v>
      </c>
      <c r="E488" t="s">
        <v>23</v>
      </c>
      <c r="F488" t="s">
        <v>5</v>
      </c>
      <c r="G488">
        <v>6.666155069206843E-2</v>
      </c>
      <c r="H488">
        <v>7.857923317651852E-2</v>
      </c>
      <c r="I488">
        <v>9.106525121792057E-2</v>
      </c>
      <c r="J488">
        <v>0.1042145091487071</v>
      </c>
      <c r="K488">
        <v>0.12155470955952377</v>
      </c>
      <c r="L488">
        <v>0.19640829268556306</v>
      </c>
      <c r="M488">
        <v>0.21247137447564582</v>
      </c>
      <c r="N488">
        <v>0.22897056005573138</v>
      </c>
      <c r="O488">
        <v>0.24616991788437156</v>
      </c>
      <c r="P488">
        <v>0.26687866660624943</v>
      </c>
      <c r="Q488">
        <v>0.3003570110247536</v>
      </c>
      <c r="R488">
        <v>0.32848939402568977</v>
      </c>
      <c r="S488">
        <v>0.35599391400936842</v>
      </c>
      <c r="T488">
        <v>0.38267807807240506</v>
      </c>
      <c r="U488">
        <v>0.40691124423441039</v>
      </c>
      <c r="V488">
        <v>0.42826627623670771</v>
      </c>
      <c r="W488">
        <v>0.45092493544124268</v>
      </c>
      <c r="X488">
        <v>0.47383774606889367</v>
      </c>
      <c r="Y488">
        <v>0.49926838468811613</v>
      </c>
      <c r="Z488">
        <v>0.52548758626511172</v>
      </c>
      <c r="AA488">
        <v>0.5515696632822561</v>
      </c>
      <c r="AB488">
        <v>0.58001391142073966</v>
      </c>
      <c r="AC488">
        <v>0.59851888783365981</v>
      </c>
      <c r="AD488">
        <v>0.61507772236458302</v>
      </c>
      <c r="AE488">
        <v>0.62779927548327163</v>
      </c>
      <c r="AF488">
        <v>0.64783508641740228</v>
      </c>
      <c r="AG488">
        <v>0.60351698982883084</v>
      </c>
      <c r="AH488">
        <v>0.59871266799273504</v>
      </c>
      <c r="AI488">
        <v>0.60434544796820555</v>
      </c>
      <c r="AJ488">
        <v>0.6129359770916406</v>
      </c>
      <c r="AK488">
        <v>0.61331190521294288</v>
      </c>
      <c r="AL488">
        <v>0.61805586858501183</v>
      </c>
      <c r="AM488">
        <v>0.62231907465081637</v>
      </c>
      <c r="AN488">
        <v>0.6273313710877032</v>
      </c>
      <c r="AO488">
        <v>0.62408803880740193</v>
      </c>
      <c r="AP488">
        <v>0.62902413321138573</v>
      </c>
      <c r="AQ488">
        <v>0.63447004026122344</v>
      </c>
      <c r="AR488">
        <v>0.63903720578537127</v>
      </c>
      <c r="AS488">
        <v>0.64211455693114983</v>
      </c>
      <c r="AT488">
        <v>0.64425708558783112</v>
      </c>
      <c r="AU488">
        <v>0.64579483084567324</v>
      </c>
      <c r="AV488">
        <v>0.64701430353314948</v>
      </c>
      <c r="AW488">
        <v>0.64746583390675205</v>
      </c>
      <c r="AX488">
        <v>0.64709792706316505</v>
      </c>
      <c r="AY488">
        <v>0.64576715724877687</v>
      </c>
      <c r="AZ488">
        <v>0.64047727052012415</v>
      </c>
      <c r="BA488">
        <v>0.63776147284257323</v>
      </c>
      <c r="BB488">
        <v>0.63442748592950204</v>
      </c>
      <c r="BC488">
        <v>0.63048751397234826</v>
      </c>
      <c r="BD488">
        <v>0.62578118137850069</v>
      </c>
      <c r="BE488">
        <v>0.5963744108343485</v>
      </c>
    </row>
    <row r="489" spans="4:57">
      <c r="D489" t="s">
        <v>271</v>
      </c>
      <c r="E489" t="s">
        <v>23</v>
      </c>
      <c r="F489" t="s">
        <v>19</v>
      </c>
      <c r="G489">
        <v>0.12636309548288893</v>
      </c>
      <c r="H489">
        <v>0.1530452210904881</v>
      </c>
      <c r="I489">
        <v>0.18188412350460176</v>
      </c>
      <c r="J489">
        <v>0.21475765580000342</v>
      </c>
      <c r="K489">
        <v>0.2499267561811141</v>
      </c>
      <c r="L489">
        <v>0.40433691900293517</v>
      </c>
      <c r="M489">
        <v>0.43836334152294271</v>
      </c>
      <c r="N489">
        <v>0.47319399184514499</v>
      </c>
      <c r="O489">
        <v>0.50880632813649518</v>
      </c>
      <c r="P489">
        <v>0.54760856367791499</v>
      </c>
      <c r="Q489">
        <v>0.60673712556411108</v>
      </c>
      <c r="R489">
        <v>0.65081707497619623</v>
      </c>
      <c r="S489">
        <v>0.69617692473942561</v>
      </c>
      <c r="T489">
        <v>0.74548168802320991</v>
      </c>
      <c r="U489">
        <v>0.79525434446224863</v>
      </c>
      <c r="V489">
        <v>0.84415866585820798</v>
      </c>
      <c r="W489">
        <v>0.89333375845347762</v>
      </c>
      <c r="X489">
        <v>0.93913824471331409</v>
      </c>
      <c r="Y489">
        <v>0.98576168567542666</v>
      </c>
      <c r="Z489">
        <v>1.0349919688730391</v>
      </c>
      <c r="AA489">
        <v>1.0867160343104152</v>
      </c>
      <c r="AB489">
        <v>1.1414501025964627</v>
      </c>
      <c r="AC489">
        <v>1.1847903443676537</v>
      </c>
      <c r="AD489">
        <v>1.2233710844178158</v>
      </c>
      <c r="AE489">
        <v>1.2499108769639811</v>
      </c>
      <c r="AF489">
        <v>1.2937240903311555</v>
      </c>
      <c r="AG489">
        <v>1.2076345172812222</v>
      </c>
      <c r="AH489">
        <v>1.2022772331220182</v>
      </c>
      <c r="AI489">
        <v>1.2174670957515945</v>
      </c>
      <c r="AJ489">
        <v>1.2359732369372236</v>
      </c>
      <c r="AK489">
        <v>1.2385272506898648</v>
      </c>
      <c r="AL489">
        <v>1.2511741431521657</v>
      </c>
      <c r="AM489">
        <v>1.2632101644730909</v>
      </c>
      <c r="AN489">
        <v>1.2749933452494664</v>
      </c>
      <c r="AO489">
        <v>1.2662659619859906</v>
      </c>
      <c r="AP489">
        <v>1.2707930584479654</v>
      </c>
      <c r="AQ489">
        <v>1.2731733022537441</v>
      </c>
      <c r="AR489">
        <v>1.2744389500148297</v>
      </c>
      <c r="AS489">
        <v>1.2750653796173017</v>
      </c>
      <c r="AT489">
        <v>1.2756840522267043</v>
      </c>
      <c r="AU489">
        <v>1.2763864793964108</v>
      </c>
      <c r="AV489">
        <v>1.2776176923977218</v>
      </c>
      <c r="AW489">
        <v>1.2782015633625428</v>
      </c>
      <c r="AX489">
        <v>1.2783382541593338</v>
      </c>
      <c r="AY489">
        <v>1.2781797075104486</v>
      </c>
      <c r="AZ489">
        <v>1.2712102243424985</v>
      </c>
      <c r="BA489">
        <v>1.2699437526301776</v>
      </c>
      <c r="BB489">
        <v>1.2675405960875568</v>
      </c>
      <c r="BC489">
        <v>1.2641223533143671</v>
      </c>
      <c r="BD489">
        <v>1.2597521575317006</v>
      </c>
      <c r="BE489">
        <v>1.2056002388314964</v>
      </c>
    </row>
    <row r="490" spans="4:57">
      <c r="D490" t="s">
        <v>271</v>
      </c>
      <c r="E490" t="s">
        <v>24</v>
      </c>
      <c r="F490" t="s">
        <v>21</v>
      </c>
      <c r="G490">
        <v>8.7168973450318533E-3</v>
      </c>
      <c r="H490">
        <v>1.0251239355946967E-2</v>
      </c>
      <c r="I490">
        <v>1.1777588954987851E-2</v>
      </c>
      <c r="J490">
        <v>1.3329255063921786E-2</v>
      </c>
      <c r="K490">
        <v>1.495151440270146E-2</v>
      </c>
      <c r="L490">
        <v>2.3499300301529396E-2</v>
      </c>
      <c r="M490">
        <v>2.5482731238015359E-2</v>
      </c>
      <c r="N490">
        <v>2.7836811428044547E-2</v>
      </c>
      <c r="O490">
        <v>3.0868778666923481E-2</v>
      </c>
      <c r="P490">
        <v>3.4585197051694237E-2</v>
      </c>
      <c r="Q490">
        <v>3.9396689154003676E-2</v>
      </c>
      <c r="R490">
        <v>4.2895173567623214E-2</v>
      </c>
      <c r="S490">
        <v>4.6541328039041735E-2</v>
      </c>
      <c r="T490">
        <v>5.057704352905025E-2</v>
      </c>
      <c r="U490">
        <v>5.431838741367883E-2</v>
      </c>
      <c r="V490">
        <v>5.7418406591877219E-2</v>
      </c>
      <c r="W490">
        <v>6.0343179727153085E-2</v>
      </c>
      <c r="X490">
        <v>6.3359772784118265E-2</v>
      </c>
      <c r="Y490">
        <v>6.6219640771694621E-2</v>
      </c>
      <c r="Z490">
        <v>6.910637645346622E-2</v>
      </c>
      <c r="AA490">
        <v>7.206569259460574E-2</v>
      </c>
      <c r="AB490">
        <v>7.5116981164430441E-2</v>
      </c>
      <c r="AC490">
        <v>7.7130251387086568E-2</v>
      </c>
      <c r="AD490">
        <v>7.8923436676718431E-2</v>
      </c>
      <c r="AE490">
        <v>8.0430005620911252E-2</v>
      </c>
      <c r="AF490">
        <v>8.2960372655016587E-2</v>
      </c>
      <c r="AG490">
        <v>7.687910342837409E-2</v>
      </c>
      <c r="AH490">
        <v>7.5609722208015304E-2</v>
      </c>
      <c r="AI490">
        <v>7.53686311770419E-2</v>
      </c>
      <c r="AJ490">
        <v>7.5142644882346982E-2</v>
      </c>
      <c r="AK490">
        <v>7.3826302256772267E-2</v>
      </c>
      <c r="AL490">
        <v>7.319240090622009E-2</v>
      </c>
      <c r="AM490">
        <v>7.2545831142105929E-2</v>
      </c>
      <c r="AN490">
        <v>7.1888935369541607E-2</v>
      </c>
      <c r="AO490">
        <v>7.0165097592937972E-2</v>
      </c>
      <c r="AP490">
        <v>6.9323364486489472E-2</v>
      </c>
      <c r="AQ490">
        <v>6.8470714076302064E-2</v>
      </c>
      <c r="AR490">
        <v>6.7611460365748235E-2</v>
      </c>
      <c r="AS490">
        <v>6.6745708316045912E-2</v>
      </c>
      <c r="AT490">
        <v>6.5873799773138314E-2</v>
      </c>
      <c r="AU490">
        <v>6.4995770417925341E-2</v>
      </c>
      <c r="AV490">
        <v>6.4110701370909462E-2</v>
      </c>
      <c r="AW490">
        <v>6.3218463968080563E-2</v>
      </c>
      <c r="AX490">
        <v>6.231961723925334E-2</v>
      </c>
      <c r="AY490">
        <v>6.1414159744413457E-2</v>
      </c>
      <c r="AZ490">
        <v>6.0204884909672775E-2</v>
      </c>
      <c r="BA490">
        <v>5.9290614524208154E-2</v>
      </c>
      <c r="BB490">
        <v>5.8369594344999068E-2</v>
      </c>
      <c r="BC490">
        <v>5.7441862344237996E-2</v>
      </c>
      <c r="BD490">
        <v>5.6507480506392871E-2</v>
      </c>
      <c r="BE490">
        <v>5.3390958973337094E-2</v>
      </c>
    </row>
    <row r="491" spans="4:57">
      <c r="D491" t="s">
        <v>271</v>
      </c>
      <c r="E491" t="s">
        <v>24</v>
      </c>
      <c r="F491" t="s">
        <v>20</v>
      </c>
      <c r="G491">
        <v>8.1653571829908723E-3</v>
      </c>
      <c r="H491">
        <v>9.5780043313903017E-3</v>
      </c>
      <c r="I491">
        <v>1.0991974380731698E-2</v>
      </c>
      <c r="J491">
        <v>1.2415541172848401E-2</v>
      </c>
      <c r="K491">
        <v>1.387536408248036E-2</v>
      </c>
      <c r="L491">
        <v>2.1691871046321767E-2</v>
      </c>
      <c r="M491">
        <v>2.3353151820229359E-2</v>
      </c>
      <c r="N491">
        <v>2.5238736208166641E-2</v>
      </c>
      <c r="O491">
        <v>2.7414117003253569E-2</v>
      </c>
      <c r="P491">
        <v>2.9907850928410275E-2</v>
      </c>
      <c r="Q491">
        <v>3.3476153727313017E-2</v>
      </c>
      <c r="R491">
        <v>3.6134768569578611E-2</v>
      </c>
      <c r="S491">
        <v>3.8846339885064814E-2</v>
      </c>
      <c r="T491">
        <v>4.1818510159985861E-2</v>
      </c>
      <c r="U491">
        <v>4.4765948490237364E-2</v>
      </c>
      <c r="V491">
        <v>4.7403401732915212E-2</v>
      </c>
      <c r="W491">
        <v>4.9894702690172751E-2</v>
      </c>
      <c r="X491">
        <v>5.2478404655232194E-2</v>
      </c>
      <c r="Y491">
        <v>5.4995305225395169E-2</v>
      </c>
      <c r="Z491">
        <v>5.7446153419333061E-2</v>
      </c>
      <c r="AA491">
        <v>5.9886154987678943E-2</v>
      </c>
      <c r="AB491">
        <v>6.2334566566951161E-2</v>
      </c>
      <c r="AC491">
        <v>6.4000259599230433E-2</v>
      </c>
      <c r="AD491">
        <v>6.5488705575252909E-2</v>
      </c>
      <c r="AE491">
        <v>6.6800365143883683E-2</v>
      </c>
      <c r="AF491">
        <v>6.8991603807771015E-2</v>
      </c>
      <c r="AG491">
        <v>6.4064538346119498E-2</v>
      </c>
      <c r="AH491">
        <v>6.3266125699895148E-2</v>
      </c>
      <c r="AI491">
        <v>6.3139593683893436E-2</v>
      </c>
      <c r="AJ491">
        <v>6.304762068298983E-2</v>
      </c>
      <c r="AK491">
        <v>6.2054611553475567E-2</v>
      </c>
      <c r="AL491">
        <v>6.1641179100333683E-2</v>
      </c>
      <c r="AM491">
        <v>6.1221531810386733E-2</v>
      </c>
      <c r="AN491">
        <v>6.0791252161684392E-2</v>
      </c>
      <c r="AO491">
        <v>5.9435066814145558E-2</v>
      </c>
      <c r="AP491">
        <v>5.8827453986597285E-2</v>
      </c>
      <c r="AQ491">
        <v>5.8210563239542004E-2</v>
      </c>
      <c r="AR491">
        <v>5.7585928821942835E-2</v>
      </c>
      <c r="AS491">
        <v>5.6952351422287405E-2</v>
      </c>
      <c r="AT491">
        <v>5.6309034017545383E-2</v>
      </c>
      <c r="AU491">
        <v>5.5655714041154637E-2</v>
      </c>
      <c r="AV491">
        <v>5.4994247340560513E-2</v>
      </c>
      <c r="AW491">
        <v>5.4323800077151506E-2</v>
      </c>
      <c r="AX491">
        <v>5.3644416159312813E-2</v>
      </c>
      <c r="AY491">
        <v>5.2955918345435248E-2</v>
      </c>
      <c r="AZ491">
        <v>5.2001586467080814E-2</v>
      </c>
      <c r="BA491">
        <v>5.1298372119083897E-2</v>
      </c>
      <c r="BB491">
        <v>5.0586292912247234E-2</v>
      </c>
      <c r="BC491">
        <v>4.9865236753886592E-2</v>
      </c>
      <c r="BD491">
        <v>4.9135197708030862E-2</v>
      </c>
      <c r="BE491">
        <v>4.6501406753712678E-2</v>
      </c>
    </row>
    <row r="492" spans="4:57">
      <c r="D492" t="s">
        <v>271</v>
      </c>
      <c r="E492" t="s">
        <v>24</v>
      </c>
      <c r="F492" t="s">
        <v>5</v>
      </c>
      <c r="G492">
        <v>2.8597031438314002E-2</v>
      </c>
      <c r="H492">
        <v>3.3799600648205468E-2</v>
      </c>
      <c r="I492">
        <v>3.9427406186459478E-2</v>
      </c>
      <c r="J492">
        <v>4.5695694499305835E-2</v>
      </c>
      <c r="K492">
        <v>5.2542903045313651E-2</v>
      </c>
      <c r="L492">
        <v>8.4720564166151202E-2</v>
      </c>
      <c r="M492">
        <v>9.3502087311697221E-2</v>
      </c>
      <c r="N492">
        <v>0.10299773002400751</v>
      </c>
      <c r="O492">
        <v>0.11406416319237316</v>
      </c>
      <c r="P492">
        <v>0.12669576484118972</v>
      </c>
      <c r="Q492">
        <v>0.14428571657157557</v>
      </c>
      <c r="R492">
        <v>0.15735228303661455</v>
      </c>
      <c r="S492">
        <v>0.17107046861901667</v>
      </c>
      <c r="T492">
        <v>0.18498978194389085</v>
      </c>
      <c r="U492">
        <v>0.19830422742197892</v>
      </c>
      <c r="V492">
        <v>0.20973356820580741</v>
      </c>
      <c r="W492">
        <v>0.22046443376933753</v>
      </c>
      <c r="X492">
        <v>0.23156080157170858</v>
      </c>
      <c r="Y492">
        <v>0.2427442649825611</v>
      </c>
      <c r="Z492">
        <v>0.25424171808199231</v>
      </c>
      <c r="AA492">
        <v>0.26596069113021958</v>
      </c>
      <c r="AB492">
        <v>0.2775185125268067</v>
      </c>
      <c r="AC492">
        <v>0.28503331375306301</v>
      </c>
      <c r="AD492">
        <v>0.29169464991012772</v>
      </c>
      <c r="AE492">
        <v>0.29736164425097711</v>
      </c>
      <c r="AF492">
        <v>0.30667309194046255</v>
      </c>
      <c r="AG492">
        <v>0.28392920306448627</v>
      </c>
      <c r="AH492">
        <v>0.27917921070900575</v>
      </c>
      <c r="AI492">
        <v>0.27863382147152305</v>
      </c>
      <c r="AJ492">
        <v>0.27781626453935204</v>
      </c>
      <c r="AK492">
        <v>0.27296473093256374</v>
      </c>
      <c r="AL492">
        <v>0.2706238509968717</v>
      </c>
      <c r="AM492">
        <v>0.26824277855245698</v>
      </c>
      <c r="AN492">
        <v>0.26586510881575592</v>
      </c>
      <c r="AO492">
        <v>0.25955737899904224</v>
      </c>
      <c r="AP492">
        <v>0.25646948576922823</v>
      </c>
      <c r="AQ492">
        <v>0.25334209046425127</v>
      </c>
      <c r="AR492">
        <v>0.25019167318044477</v>
      </c>
      <c r="AS492">
        <v>0.2470206835655534</v>
      </c>
      <c r="AT492">
        <v>0.24382989828055787</v>
      </c>
      <c r="AU492">
        <v>0.24061374911961658</v>
      </c>
      <c r="AV492">
        <v>0.23736601228307652</v>
      </c>
      <c r="AW492">
        <v>0.23409172028892178</v>
      </c>
      <c r="AX492">
        <v>0.23079279895039026</v>
      </c>
      <c r="AY492">
        <v>0.22746900316006952</v>
      </c>
      <c r="AZ492">
        <v>0.22301880314085451</v>
      </c>
      <c r="BA492">
        <v>0.21965970937230825</v>
      </c>
      <c r="BB492">
        <v>0.21627423866452436</v>
      </c>
      <c r="BC492">
        <v>0.21286313771962836</v>
      </c>
      <c r="BD492">
        <v>0.20942652215542895</v>
      </c>
      <c r="BE492">
        <v>0.19790054675286539</v>
      </c>
    </row>
    <row r="493" spans="4:57">
      <c r="D493" t="s">
        <v>271</v>
      </c>
      <c r="E493" t="s">
        <v>24</v>
      </c>
      <c r="F493" t="s">
        <v>19</v>
      </c>
      <c r="G493">
        <v>3.7259163336821367E-2</v>
      </c>
      <c r="H493">
        <v>4.4540971765797251E-2</v>
      </c>
      <c r="I493">
        <v>5.1971289355724683E-2</v>
      </c>
      <c r="J493">
        <v>5.9867081709737667E-2</v>
      </c>
      <c r="K493">
        <v>6.8224539133479256E-2</v>
      </c>
      <c r="L493">
        <v>0.10949727992135344</v>
      </c>
      <c r="M493">
        <v>0.12028943792514585</v>
      </c>
      <c r="N493">
        <v>0.13203095987698879</v>
      </c>
      <c r="O493">
        <v>0.14503009007707571</v>
      </c>
      <c r="P493">
        <v>0.15905013066680676</v>
      </c>
      <c r="Q493">
        <v>0.17913737104429145</v>
      </c>
      <c r="R493">
        <v>0.19357908401295354</v>
      </c>
      <c r="S493">
        <v>0.20873452614299889</v>
      </c>
      <c r="T493">
        <v>0.22494146383658342</v>
      </c>
      <c r="U493">
        <v>0.24002255036260473</v>
      </c>
      <c r="V493">
        <v>0.25383416783722834</v>
      </c>
      <c r="W493">
        <v>0.26691350849505324</v>
      </c>
      <c r="X493">
        <v>0.28020430628824794</v>
      </c>
      <c r="Y493">
        <v>0.29366652973751656</v>
      </c>
      <c r="Z493">
        <v>0.30716014677316478</v>
      </c>
      <c r="AA493">
        <v>0.32091464849001661</v>
      </c>
      <c r="AB493">
        <v>0.33480660769710313</v>
      </c>
      <c r="AC493">
        <v>0.34376388033053917</v>
      </c>
      <c r="AD493">
        <v>0.35191561445741254</v>
      </c>
      <c r="AE493">
        <v>0.35874351787744124</v>
      </c>
      <c r="AF493">
        <v>0.36982329805937914</v>
      </c>
      <c r="AG493">
        <v>0.34243359595187001</v>
      </c>
      <c r="AH493">
        <v>0.33669021208294225</v>
      </c>
      <c r="AI493">
        <v>0.33601314552550338</v>
      </c>
      <c r="AJ493">
        <v>0.33502194435389065</v>
      </c>
      <c r="AK493">
        <v>0.32914740422917588</v>
      </c>
      <c r="AL493">
        <v>0.32629835451283101</v>
      </c>
      <c r="AM493">
        <v>0.32341896152319533</v>
      </c>
      <c r="AN493">
        <v>0.32053672892800922</v>
      </c>
      <c r="AO493">
        <v>0.3129165489512919</v>
      </c>
      <c r="AP493">
        <v>0.30917909696182799</v>
      </c>
      <c r="AQ493">
        <v>0.30539278568403944</v>
      </c>
      <c r="AR493">
        <v>0.3015801073459845</v>
      </c>
      <c r="AS493">
        <v>0.29774451981137084</v>
      </c>
      <c r="AT493">
        <v>0.29388453300851991</v>
      </c>
      <c r="AU493">
        <v>0.28999437576573628</v>
      </c>
      <c r="AV493">
        <v>0.28606658717739336</v>
      </c>
      <c r="AW493">
        <v>0.28210718669309148</v>
      </c>
      <c r="AX493">
        <v>0.27811873966969058</v>
      </c>
      <c r="AY493">
        <v>0.27410083970269639</v>
      </c>
      <c r="AZ493">
        <v>0.2687259994937547</v>
      </c>
      <c r="BA493">
        <v>0.26466639120225183</v>
      </c>
      <c r="BB493">
        <v>0.26057545221774553</v>
      </c>
      <c r="BC493">
        <v>0.25645408578465612</v>
      </c>
      <c r="BD493">
        <v>0.25230244168803823</v>
      </c>
      <c r="BE493">
        <v>0.23840617002369327</v>
      </c>
    </row>
    <row r="494" spans="4:57">
      <c r="E494" t="s">
        <v>271</v>
      </c>
      <c r="F494" t="s">
        <v>272</v>
      </c>
      <c r="G494">
        <v>12.25671404761648</v>
      </c>
      <c r="H494">
        <v>14.334814420724333</v>
      </c>
      <c r="I494">
        <v>16.474429369386659</v>
      </c>
      <c r="J494">
        <v>18.681201407761563</v>
      </c>
      <c r="K494">
        <v>20.999756700178501</v>
      </c>
      <c r="L494">
        <v>33.068228156848221</v>
      </c>
      <c r="M494">
        <v>35.671254332301736</v>
      </c>
      <c r="N494">
        <v>38.504985129882314</v>
      </c>
      <c r="O494">
        <v>41.472198756166719</v>
      </c>
      <c r="P494">
        <v>44.566123565020561</v>
      </c>
      <c r="Q494">
        <v>49.134578030073037</v>
      </c>
      <c r="R494">
        <v>52.339739598414816</v>
      </c>
      <c r="S494">
        <v>55.60433511556927</v>
      </c>
      <c r="T494">
        <v>58.994883909164137</v>
      </c>
      <c r="U494">
        <v>62.417516733427412</v>
      </c>
      <c r="V494">
        <v>65.819474644811365</v>
      </c>
      <c r="W494">
        <v>69.317070669512688</v>
      </c>
      <c r="X494">
        <v>73.024601543441193</v>
      </c>
      <c r="Y494">
        <v>76.972859532477429</v>
      </c>
      <c r="Z494">
        <v>81.15621562137693</v>
      </c>
      <c r="AA494">
        <v>85.653601437467046</v>
      </c>
      <c r="AB494">
        <v>90.070054496054894</v>
      </c>
      <c r="AC494">
        <v>93.04058125605944</v>
      </c>
      <c r="AD494">
        <v>95.435852287729318</v>
      </c>
      <c r="AE494">
        <v>97.522385087601592</v>
      </c>
      <c r="AF494">
        <v>100.87454245002591</v>
      </c>
      <c r="AG494">
        <v>93.728448578875287</v>
      </c>
      <c r="AH494">
        <v>92.643948050777524</v>
      </c>
      <c r="AI494">
        <v>92.959168359439559</v>
      </c>
      <c r="AJ494">
        <v>93.512327268190347</v>
      </c>
      <c r="AK494">
        <v>92.978084639424139</v>
      </c>
      <c r="AL494">
        <v>93.304094038830613</v>
      </c>
      <c r="AM494">
        <v>93.517666207305894</v>
      </c>
      <c r="AN494">
        <v>93.626948685467582</v>
      </c>
      <c r="AO494">
        <v>92.261706843105983</v>
      </c>
      <c r="AP494">
        <v>91.972840335326907</v>
      </c>
      <c r="AQ494">
        <v>91.592665104895559</v>
      </c>
      <c r="AR494">
        <v>91.146592446026872</v>
      </c>
      <c r="AS494">
        <v>90.658914477902869</v>
      </c>
      <c r="AT494">
        <v>90.138811257263441</v>
      </c>
      <c r="AU494">
        <v>89.594678117410226</v>
      </c>
      <c r="AV494">
        <v>89.016862730207635</v>
      </c>
      <c r="AW494">
        <v>88.396632357303957</v>
      </c>
      <c r="AX494">
        <v>87.72784016158775</v>
      </c>
      <c r="AY494">
        <v>87.03215288513006</v>
      </c>
      <c r="AZ494">
        <v>85.884095024306006</v>
      </c>
      <c r="BA494">
        <v>85.124605514352666</v>
      </c>
      <c r="BB494">
        <v>84.30538767953324</v>
      </c>
      <c r="BC494">
        <v>83.456418521171614</v>
      </c>
      <c r="BD494">
        <v>82.585787354797958</v>
      </c>
      <c r="BE494">
        <v>78.501814610158476</v>
      </c>
    </row>
    <row r="496" spans="4:57">
      <c r="E496" t="s">
        <v>230</v>
      </c>
      <c r="F496" t="s">
        <v>231</v>
      </c>
      <c r="G496">
        <v>7.0000000000000007E-2</v>
      </c>
      <c r="H496">
        <v>8.4000000000000005E-2</v>
      </c>
      <c r="I496">
        <v>9.8000000000000004E-2</v>
      </c>
      <c r="J496">
        <v>0.11</v>
      </c>
      <c r="K496">
        <v>0.114</v>
      </c>
      <c r="L496">
        <v>0.14000000000000001</v>
      </c>
      <c r="M496">
        <v>0.16</v>
      </c>
      <c r="N496">
        <v>0.18</v>
      </c>
      <c r="O496">
        <v>0.18</v>
      </c>
      <c r="P496">
        <v>0.19</v>
      </c>
      <c r="Q496">
        <v>0.18980260529049789</v>
      </c>
      <c r="R496">
        <v>0.19247973979833277</v>
      </c>
      <c r="S496">
        <v>0.19515687430616765</v>
      </c>
      <c r="T496">
        <v>0.19783400881400254</v>
      </c>
      <c r="U496">
        <v>0.20051114332183742</v>
      </c>
      <c r="V496">
        <v>0.2031882778296723</v>
      </c>
      <c r="W496">
        <v>0.20586541233750719</v>
      </c>
      <c r="X496">
        <v>0.20854254684534207</v>
      </c>
      <c r="Y496">
        <v>0.21121968135317695</v>
      </c>
      <c r="Z496">
        <v>0.21389681586101184</v>
      </c>
      <c r="AA496">
        <v>0.21657395036884672</v>
      </c>
      <c r="AB496">
        <v>0.2192510848766816</v>
      </c>
      <c r="AC496">
        <v>0.22192821938451648</v>
      </c>
      <c r="AD496">
        <v>0.22460535389235137</v>
      </c>
      <c r="AE496">
        <v>0.22728248840018625</v>
      </c>
      <c r="AF496">
        <v>0.22995962290802113</v>
      </c>
      <c r="AG496">
        <v>0.23531389192369107</v>
      </c>
      <c r="AH496">
        <v>0.25</v>
      </c>
      <c r="AI496">
        <v>0.26</v>
      </c>
      <c r="AJ496">
        <v>0.27</v>
      </c>
      <c r="AK496">
        <v>0.28111546616976163</v>
      </c>
      <c r="AL496">
        <v>0.3</v>
      </c>
      <c r="AM496">
        <v>0.31</v>
      </c>
      <c r="AN496">
        <v>0.34</v>
      </c>
      <c r="AO496">
        <v>0.36</v>
      </c>
      <c r="AP496">
        <v>0.37482692940249529</v>
      </c>
      <c r="AQ496">
        <v>0.37716138147429051</v>
      </c>
      <c r="AR496">
        <v>0.37949583354608574</v>
      </c>
      <c r="AS496">
        <v>0.38183028561788096</v>
      </c>
      <c r="AT496">
        <v>0.38416473768967618</v>
      </c>
      <c r="AU496">
        <v>0.38649918976147141</v>
      </c>
      <c r="AV496">
        <v>0.38883364183326663</v>
      </c>
      <c r="AW496">
        <v>0.39116809390506185</v>
      </c>
      <c r="AX496">
        <v>0.39350254597685708</v>
      </c>
      <c r="AY496">
        <v>0.3958369980486523</v>
      </c>
      <c r="AZ496">
        <v>0.40050590219224286</v>
      </c>
      <c r="BA496">
        <v>0.397265143119995</v>
      </c>
      <c r="BB496">
        <v>0.4</v>
      </c>
      <c r="BC496">
        <v>0.41</v>
      </c>
      <c r="BD496">
        <v>0.41</v>
      </c>
      <c r="BE496">
        <v>0.40507969943086303</v>
      </c>
    </row>
    <row r="497" spans="4:57">
      <c r="D497" t="s">
        <v>273</v>
      </c>
      <c r="E497" t="s">
        <v>246</v>
      </c>
      <c r="G497">
        <v>1985</v>
      </c>
      <c r="H497">
        <v>1986</v>
      </c>
      <c r="I497">
        <v>1987</v>
      </c>
      <c r="J497">
        <v>1988</v>
      </c>
      <c r="K497">
        <v>1989</v>
      </c>
      <c r="L497">
        <v>1990</v>
      </c>
      <c r="M497">
        <v>1991</v>
      </c>
      <c r="N497">
        <v>1992</v>
      </c>
      <c r="O497">
        <v>1993</v>
      </c>
      <c r="P497">
        <v>1994</v>
      </c>
      <c r="Q497">
        <v>1995</v>
      </c>
      <c r="R497">
        <v>1996</v>
      </c>
      <c r="S497">
        <v>1997</v>
      </c>
      <c r="T497">
        <v>1998</v>
      </c>
      <c r="U497">
        <v>1999</v>
      </c>
      <c r="V497">
        <v>2000</v>
      </c>
      <c r="W497">
        <v>2001</v>
      </c>
      <c r="X497">
        <v>2002</v>
      </c>
      <c r="Y497">
        <v>2003</v>
      </c>
      <c r="Z497">
        <v>2004</v>
      </c>
      <c r="AA497">
        <v>2005</v>
      </c>
      <c r="AB497">
        <v>2006</v>
      </c>
      <c r="AC497">
        <v>2007</v>
      </c>
      <c r="AD497">
        <v>2008</v>
      </c>
      <c r="AE497">
        <v>2009</v>
      </c>
      <c r="AF497">
        <v>2010</v>
      </c>
      <c r="AG497">
        <v>2011</v>
      </c>
      <c r="AH497">
        <v>2012</v>
      </c>
      <c r="AI497">
        <v>2013</v>
      </c>
      <c r="AJ497">
        <v>2014</v>
      </c>
      <c r="AK497">
        <v>2015</v>
      </c>
      <c r="AL497">
        <v>2016</v>
      </c>
      <c r="AM497">
        <v>2017</v>
      </c>
      <c r="AN497">
        <v>2018</v>
      </c>
      <c r="AO497">
        <v>2019</v>
      </c>
      <c r="AP497">
        <v>2020</v>
      </c>
      <c r="AQ497">
        <v>2021</v>
      </c>
      <c r="AR497">
        <v>2022</v>
      </c>
      <c r="AS497">
        <v>2023</v>
      </c>
      <c r="AT497">
        <v>2024</v>
      </c>
      <c r="AU497">
        <v>2025</v>
      </c>
      <c r="AV497">
        <v>2026</v>
      </c>
      <c r="AW497">
        <v>2027</v>
      </c>
      <c r="AX497">
        <v>2028</v>
      </c>
      <c r="AY497">
        <v>2029</v>
      </c>
      <c r="AZ497">
        <v>2030</v>
      </c>
      <c r="BA497">
        <v>2031</v>
      </c>
      <c r="BB497">
        <v>2032</v>
      </c>
      <c r="BC497">
        <v>2033</v>
      </c>
      <c r="BD497">
        <v>2034</v>
      </c>
      <c r="BE497">
        <v>2035</v>
      </c>
    </row>
    <row r="498" spans="4:57">
      <c r="D498" t="s">
        <v>273</v>
      </c>
      <c r="E498" t="s">
        <v>22</v>
      </c>
      <c r="F498" t="s">
        <v>21</v>
      </c>
      <c r="G498">
        <v>7.0000000000000007E-2</v>
      </c>
      <c r="H498">
        <v>8.4000000000000005E-2</v>
      </c>
      <c r="I498">
        <v>9.8000000000000004E-2</v>
      </c>
      <c r="J498">
        <v>0.11</v>
      </c>
      <c r="K498">
        <v>0.114</v>
      </c>
      <c r="L498">
        <v>0.14000000000000001</v>
      </c>
      <c r="M498">
        <v>0.16</v>
      </c>
      <c r="N498">
        <v>0.18</v>
      </c>
      <c r="O498">
        <v>0.18</v>
      </c>
      <c r="P498">
        <v>0.19</v>
      </c>
      <c r="Q498">
        <v>0.18980260529049789</v>
      </c>
      <c r="R498">
        <v>0.19247973979833277</v>
      </c>
      <c r="S498">
        <v>0.19515687430616765</v>
      </c>
      <c r="T498">
        <v>0.19783400881400254</v>
      </c>
      <c r="U498">
        <v>0.20051114332183742</v>
      </c>
      <c r="V498">
        <v>0.2031882778296723</v>
      </c>
      <c r="W498">
        <v>0.20586541233750719</v>
      </c>
      <c r="X498">
        <v>0.20854254684534207</v>
      </c>
      <c r="Y498">
        <v>0.21121968135317695</v>
      </c>
      <c r="Z498">
        <v>0.21389681586101184</v>
      </c>
      <c r="AA498">
        <v>0.21657395036884672</v>
      </c>
      <c r="AB498">
        <v>0.2192510848766816</v>
      </c>
      <c r="AC498">
        <v>0.22192821938451648</v>
      </c>
      <c r="AD498">
        <v>0.22460535389235137</v>
      </c>
      <c r="AE498">
        <v>0.22728248840018625</v>
      </c>
      <c r="AF498">
        <v>0.22995962290802113</v>
      </c>
      <c r="AG498">
        <v>0.23531389192369107</v>
      </c>
      <c r="AH498">
        <v>0.25</v>
      </c>
      <c r="AI498">
        <v>0.26</v>
      </c>
      <c r="AJ498">
        <v>0.27</v>
      </c>
      <c r="AK498">
        <v>0.28111546616976163</v>
      </c>
      <c r="AL498">
        <v>0.3</v>
      </c>
      <c r="AM498">
        <v>0.31</v>
      </c>
      <c r="AN498">
        <v>0.34</v>
      </c>
      <c r="AO498">
        <v>0.36</v>
      </c>
      <c r="AP498">
        <v>0.37482692940249529</v>
      </c>
      <c r="AQ498">
        <v>0.37716138147429051</v>
      </c>
      <c r="AR498">
        <v>0.37949583354608574</v>
      </c>
      <c r="AS498">
        <v>0.38183028561788096</v>
      </c>
      <c r="AT498">
        <v>0.38416473768967618</v>
      </c>
      <c r="AU498">
        <v>0.38649918976147141</v>
      </c>
      <c r="AV498">
        <v>0.38883364183326663</v>
      </c>
      <c r="AW498">
        <v>0.39116809390506185</v>
      </c>
      <c r="AX498">
        <v>0.39350254597685708</v>
      </c>
      <c r="AY498">
        <v>0.3958369980486523</v>
      </c>
      <c r="AZ498">
        <v>0.40050590219224286</v>
      </c>
      <c r="BA498">
        <v>0.397265143119995</v>
      </c>
      <c r="BB498">
        <v>0.4</v>
      </c>
      <c r="BC498">
        <v>0.41</v>
      </c>
      <c r="BD498">
        <v>0.41</v>
      </c>
      <c r="BE498">
        <v>0.40507969943086303</v>
      </c>
    </row>
    <row r="499" spans="4:57">
      <c r="D499" t="s">
        <v>273</v>
      </c>
      <c r="E499" t="s">
        <v>22</v>
      </c>
      <c r="F499" t="s">
        <v>20</v>
      </c>
      <c r="G499">
        <v>7.0000000000000007E-2</v>
      </c>
      <c r="H499">
        <v>8.4000000000000005E-2</v>
      </c>
      <c r="I499">
        <v>9.8000000000000004E-2</v>
      </c>
      <c r="J499">
        <v>0.11</v>
      </c>
      <c r="K499">
        <v>0.114</v>
      </c>
      <c r="L499">
        <v>0.14000000000000001</v>
      </c>
      <c r="M499">
        <v>0.16</v>
      </c>
      <c r="N499">
        <v>0.18</v>
      </c>
      <c r="O499">
        <v>0.18</v>
      </c>
      <c r="P499">
        <v>0.19</v>
      </c>
      <c r="Q499">
        <v>0.18980260529049789</v>
      </c>
      <c r="R499">
        <v>0.19247973979833277</v>
      </c>
      <c r="S499">
        <v>0.19515687430616765</v>
      </c>
      <c r="T499">
        <v>0.19783400881400254</v>
      </c>
      <c r="U499">
        <v>0.20051114332183742</v>
      </c>
      <c r="V499">
        <v>0.2031882778296723</v>
      </c>
      <c r="W499">
        <v>0.20586541233750719</v>
      </c>
      <c r="X499">
        <v>0.20854254684534207</v>
      </c>
      <c r="Y499">
        <v>0.21121968135317695</v>
      </c>
      <c r="Z499">
        <v>0.21389681586101184</v>
      </c>
      <c r="AA499">
        <v>0.21657395036884672</v>
      </c>
      <c r="AB499">
        <v>0.2192510848766816</v>
      </c>
      <c r="AC499">
        <v>0.22192821938451648</v>
      </c>
      <c r="AD499">
        <v>0.22460535389235137</v>
      </c>
      <c r="AE499">
        <v>0.22728248840018625</v>
      </c>
      <c r="AF499">
        <v>0.22995962290802113</v>
      </c>
      <c r="AG499">
        <v>0.23531389192369107</v>
      </c>
      <c r="AH499">
        <v>0.25</v>
      </c>
      <c r="AI499">
        <v>0.26</v>
      </c>
      <c r="AJ499">
        <v>0.27</v>
      </c>
      <c r="AK499">
        <v>0.28111546616976163</v>
      </c>
      <c r="AL499">
        <v>0.3</v>
      </c>
      <c r="AM499">
        <v>0.31</v>
      </c>
      <c r="AN499">
        <v>0.34</v>
      </c>
      <c r="AO499">
        <v>0.36</v>
      </c>
      <c r="AP499">
        <v>0.37482692940249529</v>
      </c>
      <c r="AQ499">
        <v>0.37716138147429051</v>
      </c>
      <c r="AR499">
        <v>0.37949583354608574</v>
      </c>
      <c r="AS499">
        <v>0.38183028561788096</v>
      </c>
      <c r="AT499">
        <v>0.38416473768967618</v>
      </c>
      <c r="AU499">
        <v>0.38649918976147141</v>
      </c>
      <c r="AV499">
        <v>0.38883364183326663</v>
      </c>
      <c r="AW499">
        <v>0.39116809390506185</v>
      </c>
      <c r="AX499">
        <v>0.39350254597685708</v>
      </c>
      <c r="AY499">
        <v>0.3958369980486523</v>
      </c>
      <c r="AZ499">
        <v>0.40050590219224286</v>
      </c>
      <c r="BA499">
        <v>0.397265143119995</v>
      </c>
      <c r="BB499">
        <v>0.4</v>
      </c>
      <c r="BC499">
        <v>0.41</v>
      </c>
      <c r="BD499">
        <v>0.41</v>
      </c>
      <c r="BE499">
        <v>0.40507969943086303</v>
      </c>
    </row>
    <row r="500" spans="4:57">
      <c r="D500" t="s">
        <v>273</v>
      </c>
      <c r="E500" t="s">
        <v>22</v>
      </c>
      <c r="F500" t="s">
        <v>5</v>
      </c>
      <c r="G500">
        <v>7.0000000000000007E-2</v>
      </c>
      <c r="H500">
        <v>8.4000000000000005E-2</v>
      </c>
      <c r="I500">
        <v>9.8000000000000004E-2</v>
      </c>
      <c r="J500">
        <v>0.11</v>
      </c>
      <c r="K500">
        <v>0.114</v>
      </c>
      <c r="L500">
        <v>0.14000000000000001</v>
      </c>
      <c r="M500">
        <v>0.16</v>
      </c>
      <c r="N500">
        <v>0.18</v>
      </c>
      <c r="O500">
        <v>0.18</v>
      </c>
      <c r="P500">
        <v>0.19</v>
      </c>
      <c r="Q500">
        <v>0.18980260529049789</v>
      </c>
      <c r="R500">
        <v>0.19247973979833277</v>
      </c>
      <c r="S500">
        <v>0.19515687430616765</v>
      </c>
      <c r="T500">
        <v>0.19783400881400254</v>
      </c>
      <c r="U500">
        <v>0.20051114332183742</v>
      </c>
      <c r="V500">
        <v>0.2031882778296723</v>
      </c>
      <c r="W500">
        <v>0.20586541233750719</v>
      </c>
      <c r="X500">
        <v>0.20854254684534207</v>
      </c>
      <c r="Y500">
        <v>0.21121968135317695</v>
      </c>
      <c r="Z500">
        <v>0.21389681586101184</v>
      </c>
      <c r="AA500">
        <v>0.21657395036884672</v>
      </c>
      <c r="AB500">
        <v>0.2192510848766816</v>
      </c>
      <c r="AC500">
        <v>0.22192821938451648</v>
      </c>
      <c r="AD500">
        <v>0.22460535389235137</v>
      </c>
      <c r="AE500">
        <v>0.22728248840018625</v>
      </c>
      <c r="AF500">
        <v>0.22995962290802113</v>
      </c>
      <c r="AG500">
        <v>0.23531389192369107</v>
      </c>
      <c r="AH500">
        <v>0.25</v>
      </c>
      <c r="AI500">
        <v>0.26</v>
      </c>
      <c r="AJ500">
        <v>0.27</v>
      </c>
      <c r="AK500">
        <v>0.28111546616976163</v>
      </c>
      <c r="AL500">
        <v>0.3</v>
      </c>
      <c r="AM500">
        <v>0.31</v>
      </c>
      <c r="AN500">
        <v>0.34</v>
      </c>
      <c r="AO500">
        <v>0.36</v>
      </c>
      <c r="AP500">
        <v>0.37482692940249529</v>
      </c>
      <c r="AQ500">
        <v>0.37716138147429051</v>
      </c>
      <c r="AR500">
        <v>0.37949583354608574</v>
      </c>
      <c r="AS500">
        <v>0.38183028561788096</v>
      </c>
      <c r="AT500">
        <v>0.38416473768967618</v>
      </c>
      <c r="AU500">
        <v>0.38649918976147141</v>
      </c>
      <c r="AV500">
        <v>0.38883364183326663</v>
      </c>
      <c r="AW500">
        <v>0.39116809390506185</v>
      </c>
      <c r="AX500">
        <v>0.39350254597685708</v>
      </c>
      <c r="AY500">
        <v>0.3958369980486523</v>
      </c>
      <c r="AZ500">
        <v>0.40050590219224286</v>
      </c>
      <c r="BA500">
        <v>0.397265143119995</v>
      </c>
      <c r="BB500">
        <v>0.4</v>
      </c>
      <c r="BC500">
        <v>0.41</v>
      </c>
      <c r="BD500">
        <v>0.41</v>
      </c>
      <c r="BE500">
        <v>0.40507969943086303</v>
      </c>
    </row>
    <row r="501" spans="4:57">
      <c r="D501" t="s">
        <v>273</v>
      </c>
      <c r="E501" t="s">
        <v>22</v>
      </c>
      <c r="F501" t="s">
        <v>19</v>
      </c>
      <c r="G501">
        <v>7.0000000000000007E-2</v>
      </c>
      <c r="H501">
        <v>8.4000000000000005E-2</v>
      </c>
      <c r="I501">
        <v>9.8000000000000004E-2</v>
      </c>
      <c r="J501">
        <v>0.11</v>
      </c>
      <c r="K501">
        <v>0.114</v>
      </c>
      <c r="L501">
        <v>0.14000000000000001</v>
      </c>
      <c r="M501">
        <v>0.16</v>
      </c>
      <c r="N501">
        <v>0.18</v>
      </c>
      <c r="O501">
        <v>0.18</v>
      </c>
      <c r="P501">
        <v>0.19</v>
      </c>
      <c r="Q501">
        <v>0.18980260529049789</v>
      </c>
      <c r="R501">
        <v>0.19247973979833277</v>
      </c>
      <c r="S501">
        <v>0.19515687430616765</v>
      </c>
      <c r="T501">
        <v>0.19783400881400254</v>
      </c>
      <c r="U501">
        <v>0.20051114332183742</v>
      </c>
      <c r="V501">
        <v>0.2031882778296723</v>
      </c>
      <c r="W501">
        <v>0.20586541233750719</v>
      </c>
      <c r="X501">
        <v>0.20854254684534207</v>
      </c>
      <c r="Y501">
        <v>0.21121968135317695</v>
      </c>
      <c r="Z501">
        <v>0.21389681586101184</v>
      </c>
      <c r="AA501">
        <v>0.21657395036884672</v>
      </c>
      <c r="AB501">
        <v>0.2192510848766816</v>
      </c>
      <c r="AC501">
        <v>0.22192821938451648</v>
      </c>
      <c r="AD501">
        <v>0.22460535389235137</v>
      </c>
      <c r="AE501">
        <v>0.22728248840018625</v>
      </c>
      <c r="AF501">
        <v>0.22995962290802113</v>
      </c>
      <c r="AG501">
        <v>0.23531389192369107</v>
      </c>
      <c r="AH501">
        <v>0.25</v>
      </c>
      <c r="AI501">
        <v>0.26</v>
      </c>
      <c r="AJ501">
        <v>0.27</v>
      </c>
      <c r="AK501">
        <v>0.28111546616976163</v>
      </c>
      <c r="AL501">
        <v>0.3</v>
      </c>
      <c r="AM501">
        <v>0.31</v>
      </c>
      <c r="AN501">
        <v>0.34</v>
      </c>
      <c r="AO501">
        <v>0.36</v>
      </c>
      <c r="AP501">
        <v>0.37482692940249529</v>
      </c>
      <c r="AQ501">
        <v>0.37716138147429051</v>
      </c>
      <c r="AR501">
        <v>0.37949583354608574</v>
      </c>
      <c r="AS501">
        <v>0.38183028561788096</v>
      </c>
      <c r="AT501">
        <v>0.38416473768967618</v>
      </c>
      <c r="AU501">
        <v>0.38649918976147141</v>
      </c>
      <c r="AV501">
        <v>0.38883364183326663</v>
      </c>
      <c r="AW501">
        <v>0.39116809390506185</v>
      </c>
      <c r="AX501">
        <v>0.39350254597685708</v>
      </c>
      <c r="AY501">
        <v>0.3958369980486523</v>
      </c>
      <c r="AZ501">
        <v>0.40050590219224286</v>
      </c>
      <c r="BA501">
        <v>0.397265143119995</v>
      </c>
      <c r="BB501">
        <v>0.4</v>
      </c>
      <c r="BC501">
        <v>0.41</v>
      </c>
      <c r="BD501">
        <v>0.41</v>
      </c>
      <c r="BE501">
        <v>0.40507969943086303</v>
      </c>
    </row>
    <row r="502" spans="4:57">
      <c r="D502" t="s">
        <v>273</v>
      </c>
      <c r="E502" t="s">
        <v>23</v>
      </c>
      <c r="F502" t="s">
        <v>21</v>
      </c>
      <c r="G502">
        <v>0</v>
      </c>
      <c r="H502">
        <v>0</v>
      </c>
      <c r="I502">
        <v>0</v>
      </c>
      <c r="J502">
        <v>0</v>
      </c>
      <c r="K502">
        <v>0</v>
      </c>
      <c r="L502">
        <v>0</v>
      </c>
      <c r="M502">
        <v>0</v>
      </c>
      <c r="N502">
        <v>0</v>
      </c>
      <c r="O502">
        <v>0</v>
      </c>
      <c r="P502">
        <v>0</v>
      </c>
      <c r="Q502">
        <v>0</v>
      </c>
      <c r="R502">
        <v>0</v>
      </c>
      <c r="S502">
        <v>0</v>
      </c>
      <c r="T502">
        <v>0</v>
      </c>
      <c r="U502">
        <v>0</v>
      </c>
      <c r="V502">
        <v>0</v>
      </c>
      <c r="W502">
        <v>0</v>
      </c>
      <c r="X502">
        <v>0</v>
      </c>
      <c r="Y502">
        <v>0</v>
      </c>
      <c r="Z502">
        <v>0</v>
      </c>
      <c r="AA502">
        <v>0</v>
      </c>
      <c r="AB502">
        <v>0</v>
      </c>
      <c r="AC502">
        <v>0</v>
      </c>
      <c r="AD502">
        <v>0</v>
      </c>
      <c r="AE502">
        <v>0</v>
      </c>
      <c r="AF502">
        <v>0</v>
      </c>
      <c r="AG502">
        <v>0</v>
      </c>
      <c r="AH502">
        <v>0</v>
      </c>
      <c r="AI502">
        <v>0</v>
      </c>
      <c r="AJ502">
        <v>0</v>
      </c>
      <c r="AK502">
        <v>0</v>
      </c>
      <c r="AL502">
        <v>0</v>
      </c>
      <c r="AM502">
        <v>0</v>
      </c>
      <c r="AN502">
        <v>0</v>
      </c>
      <c r="AO502">
        <v>0</v>
      </c>
      <c r="AP502">
        <v>0</v>
      </c>
      <c r="AQ502">
        <v>0</v>
      </c>
      <c r="AR502">
        <v>0</v>
      </c>
      <c r="AS502">
        <v>0</v>
      </c>
      <c r="AT502">
        <v>0</v>
      </c>
      <c r="AU502">
        <v>0</v>
      </c>
      <c r="AV502">
        <v>0</v>
      </c>
      <c r="AW502">
        <v>0</v>
      </c>
      <c r="AX502">
        <v>0</v>
      </c>
      <c r="AY502">
        <v>0</v>
      </c>
      <c r="AZ502">
        <v>0</v>
      </c>
      <c r="BA502">
        <v>0</v>
      </c>
      <c r="BB502">
        <v>0</v>
      </c>
      <c r="BC502">
        <v>0</v>
      </c>
      <c r="BD502">
        <v>0</v>
      </c>
      <c r="BE502">
        <v>0</v>
      </c>
    </row>
    <row r="503" spans="4:57">
      <c r="D503" t="s">
        <v>273</v>
      </c>
      <c r="E503" t="s">
        <v>23</v>
      </c>
      <c r="F503" t="s">
        <v>20</v>
      </c>
      <c r="G503">
        <v>0</v>
      </c>
      <c r="H503">
        <v>0</v>
      </c>
      <c r="I503">
        <v>0</v>
      </c>
      <c r="J503">
        <v>0</v>
      </c>
      <c r="K503">
        <v>0</v>
      </c>
      <c r="L503">
        <v>0</v>
      </c>
      <c r="M503">
        <v>0</v>
      </c>
      <c r="N503">
        <v>0</v>
      </c>
      <c r="O503">
        <v>0</v>
      </c>
      <c r="P503">
        <v>0</v>
      </c>
      <c r="Q503">
        <v>0</v>
      </c>
      <c r="R503">
        <v>0</v>
      </c>
      <c r="S503">
        <v>0</v>
      </c>
      <c r="T503">
        <v>0</v>
      </c>
      <c r="U503">
        <v>0</v>
      </c>
      <c r="V503">
        <v>0</v>
      </c>
      <c r="W503">
        <v>0</v>
      </c>
      <c r="X503">
        <v>0</v>
      </c>
      <c r="Y503">
        <v>0</v>
      </c>
      <c r="Z503">
        <v>0</v>
      </c>
      <c r="AA503">
        <v>0</v>
      </c>
      <c r="AB503">
        <v>0</v>
      </c>
      <c r="AC503">
        <v>0</v>
      </c>
      <c r="AD503">
        <v>0</v>
      </c>
      <c r="AE503">
        <v>0</v>
      </c>
      <c r="AF503">
        <v>0</v>
      </c>
      <c r="AG503">
        <v>0</v>
      </c>
      <c r="AH503">
        <v>0</v>
      </c>
      <c r="AI503">
        <v>0</v>
      </c>
      <c r="AJ503">
        <v>0</v>
      </c>
      <c r="AK503">
        <v>0</v>
      </c>
      <c r="AL503">
        <v>0</v>
      </c>
      <c r="AM503">
        <v>0</v>
      </c>
      <c r="AN503">
        <v>0</v>
      </c>
      <c r="AO503">
        <v>0</v>
      </c>
      <c r="AP503">
        <v>0</v>
      </c>
      <c r="AQ503">
        <v>0</v>
      </c>
      <c r="AR503">
        <v>0</v>
      </c>
      <c r="AS503">
        <v>0</v>
      </c>
      <c r="AT503">
        <v>0</v>
      </c>
      <c r="AU503">
        <v>0</v>
      </c>
      <c r="AV503">
        <v>0</v>
      </c>
      <c r="AW503">
        <v>0</v>
      </c>
      <c r="AX503">
        <v>0</v>
      </c>
      <c r="AY503">
        <v>0</v>
      </c>
      <c r="AZ503">
        <v>0</v>
      </c>
      <c r="BA503">
        <v>0</v>
      </c>
      <c r="BB503">
        <v>0</v>
      </c>
      <c r="BC503">
        <v>0</v>
      </c>
      <c r="BD503">
        <v>0</v>
      </c>
      <c r="BE503">
        <v>0</v>
      </c>
    </row>
    <row r="504" spans="4:57">
      <c r="D504" t="s">
        <v>273</v>
      </c>
      <c r="E504" t="s">
        <v>23</v>
      </c>
      <c r="F504" t="s">
        <v>5</v>
      </c>
      <c r="G504">
        <v>0</v>
      </c>
      <c r="H504">
        <v>0</v>
      </c>
      <c r="I504">
        <v>0</v>
      </c>
      <c r="J504">
        <v>0</v>
      </c>
      <c r="K504">
        <v>0</v>
      </c>
      <c r="L504">
        <v>0</v>
      </c>
      <c r="M504">
        <v>0</v>
      </c>
      <c r="N504">
        <v>0</v>
      </c>
      <c r="O504">
        <v>0</v>
      </c>
      <c r="P504">
        <v>0</v>
      </c>
      <c r="Q504">
        <v>0</v>
      </c>
      <c r="R504">
        <v>0</v>
      </c>
      <c r="S504">
        <v>0</v>
      </c>
      <c r="T504">
        <v>0</v>
      </c>
      <c r="U504">
        <v>0</v>
      </c>
      <c r="V504">
        <v>0</v>
      </c>
      <c r="W504">
        <v>0</v>
      </c>
      <c r="X504">
        <v>0</v>
      </c>
      <c r="Y504">
        <v>0</v>
      </c>
      <c r="Z504">
        <v>0</v>
      </c>
      <c r="AA504">
        <v>0</v>
      </c>
      <c r="AB504">
        <v>0</v>
      </c>
      <c r="AC504">
        <v>0</v>
      </c>
      <c r="AD504">
        <v>0</v>
      </c>
      <c r="AE504">
        <v>0</v>
      </c>
      <c r="AF504">
        <v>0</v>
      </c>
      <c r="AG504">
        <v>0</v>
      </c>
      <c r="AH504">
        <v>0</v>
      </c>
      <c r="AI504">
        <v>0</v>
      </c>
      <c r="AJ504">
        <v>0</v>
      </c>
      <c r="AK504">
        <v>0</v>
      </c>
      <c r="AL504">
        <v>0</v>
      </c>
      <c r="AM504">
        <v>0</v>
      </c>
      <c r="AN504">
        <v>0</v>
      </c>
      <c r="AO504">
        <v>0</v>
      </c>
      <c r="AP504">
        <v>0</v>
      </c>
      <c r="AQ504">
        <v>0</v>
      </c>
      <c r="AR504">
        <v>0</v>
      </c>
      <c r="AS504">
        <v>0</v>
      </c>
      <c r="AT504">
        <v>0</v>
      </c>
      <c r="AU504">
        <v>0</v>
      </c>
      <c r="AV504">
        <v>0</v>
      </c>
      <c r="AW504">
        <v>0</v>
      </c>
      <c r="AX504">
        <v>0</v>
      </c>
      <c r="AY504">
        <v>0</v>
      </c>
      <c r="AZ504">
        <v>0</v>
      </c>
      <c r="BA504">
        <v>0</v>
      </c>
      <c r="BB504">
        <v>0</v>
      </c>
      <c r="BC504">
        <v>0</v>
      </c>
      <c r="BD504">
        <v>0</v>
      </c>
      <c r="BE504">
        <v>0</v>
      </c>
    </row>
    <row r="505" spans="4:57">
      <c r="D505" t="s">
        <v>273</v>
      </c>
      <c r="E505" t="s">
        <v>23</v>
      </c>
      <c r="F505" t="s">
        <v>19</v>
      </c>
      <c r="G505">
        <v>0</v>
      </c>
      <c r="H505">
        <v>0</v>
      </c>
      <c r="I505">
        <v>0</v>
      </c>
      <c r="J505">
        <v>0</v>
      </c>
      <c r="K505">
        <v>0</v>
      </c>
      <c r="L505">
        <v>0</v>
      </c>
      <c r="M505">
        <v>0</v>
      </c>
      <c r="N505">
        <v>0</v>
      </c>
      <c r="O505">
        <v>0</v>
      </c>
      <c r="P505">
        <v>0</v>
      </c>
      <c r="Q505">
        <v>0</v>
      </c>
      <c r="R505">
        <v>0</v>
      </c>
      <c r="S505">
        <v>0</v>
      </c>
      <c r="T505">
        <v>0</v>
      </c>
      <c r="U505">
        <v>0</v>
      </c>
      <c r="V505">
        <v>0</v>
      </c>
      <c r="W505">
        <v>0</v>
      </c>
      <c r="X505">
        <v>0</v>
      </c>
      <c r="Y505">
        <v>0</v>
      </c>
      <c r="Z505">
        <v>0</v>
      </c>
      <c r="AA505">
        <v>0</v>
      </c>
      <c r="AB505">
        <v>0</v>
      </c>
      <c r="AC505">
        <v>0</v>
      </c>
      <c r="AD505">
        <v>0</v>
      </c>
      <c r="AE505">
        <v>0</v>
      </c>
      <c r="AF505">
        <v>0</v>
      </c>
      <c r="AG505">
        <v>0</v>
      </c>
      <c r="AH505">
        <v>0</v>
      </c>
      <c r="AI505">
        <v>0</v>
      </c>
      <c r="AJ505">
        <v>0</v>
      </c>
      <c r="AK505">
        <v>0</v>
      </c>
      <c r="AL505">
        <v>0</v>
      </c>
      <c r="AM505">
        <v>0</v>
      </c>
      <c r="AN505">
        <v>0</v>
      </c>
      <c r="AO505">
        <v>0</v>
      </c>
      <c r="AP505">
        <v>0</v>
      </c>
      <c r="AQ505">
        <v>0</v>
      </c>
      <c r="AR505">
        <v>0</v>
      </c>
      <c r="AS505">
        <v>0</v>
      </c>
      <c r="AT505">
        <v>0</v>
      </c>
      <c r="AU505">
        <v>0</v>
      </c>
      <c r="AV505">
        <v>0</v>
      </c>
      <c r="AW505">
        <v>0</v>
      </c>
      <c r="AX505">
        <v>0</v>
      </c>
      <c r="AY505">
        <v>0</v>
      </c>
      <c r="AZ505">
        <v>0</v>
      </c>
      <c r="BA505">
        <v>0</v>
      </c>
      <c r="BB505">
        <v>0</v>
      </c>
      <c r="BC505">
        <v>0</v>
      </c>
      <c r="BD505">
        <v>0</v>
      </c>
      <c r="BE505">
        <v>0</v>
      </c>
    </row>
    <row r="506" spans="4:57">
      <c r="D506" t="s">
        <v>273</v>
      </c>
      <c r="E506" t="s">
        <v>24</v>
      </c>
      <c r="F506" t="s">
        <v>21</v>
      </c>
      <c r="G506">
        <v>2.3333333333333334E-2</v>
      </c>
      <c r="H506">
        <v>2.8000000000000001E-2</v>
      </c>
      <c r="I506">
        <v>3.266666666666667E-2</v>
      </c>
      <c r="J506">
        <v>3.6666666666666667E-2</v>
      </c>
      <c r="K506">
        <v>3.7999999999999999E-2</v>
      </c>
      <c r="L506">
        <v>4.6666666666666669E-2</v>
      </c>
      <c r="M506">
        <v>5.3333333333333337E-2</v>
      </c>
      <c r="N506">
        <v>0.06</v>
      </c>
      <c r="O506">
        <v>0.06</v>
      </c>
      <c r="P506">
        <v>6.3333333333333339E-2</v>
      </c>
      <c r="Q506">
        <v>6.3267535096832625E-2</v>
      </c>
      <c r="R506">
        <v>6.4159913266110924E-2</v>
      </c>
      <c r="S506">
        <v>6.5052291435389223E-2</v>
      </c>
      <c r="T506">
        <v>6.5944669604667508E-2</v>
      </c>
      <c r="U506">
        <v>6.6837047773945807E-2</v>
      </c>
      <c r="V506">
        <v>6.7729425943224106E-2</v>
      </c>
      <c r="W506">
        <v>6.8621804112502391E-2</v>
      </c>
      <c r="X506">
        <v>6.951418228178069E-2</v>
      </c>
      <c r="Y506">
        <v>7.0406560451058989E-2</v>
      </c>
      <c r="Z506">
        <v>7.1298938620337274E-2</v>
      </c>
      <c r="AA506">
        <v>7.2191316789615573E-2</v>
      </c>
      <c r="AB506">
        <v>7.3083694958893872E-2</v>
      </c>
      <c r="AC506">
        <v>7.3976073128172157E-2</v>
      </c>
      <c r="AD506">
        <v>7.4868451297450456E-2</v>
      </c>
      <c r="AE506">
        <v>7.5760829466728755E-2</v>
      </c>
      <c r="AF506">
        <v>7.665320763600704E-2</v>
      </c>
      <c r="AG506">
        <v>7.8437963974563693E-2</v>
      </c>
      <c r="AH506">
        <v>8.3333333333333329E-2</v>
      </c>
      <c r="AI506">
        <v>8.666666666666667E-2</v>
      </c>
      <c r="AJ506">
        <v>9.0000000000000011E-2</v>
      </c>
      <c r="AK506">
        <v>9.3705155389920539E-2</v>
      </c>
      <c r="AL506">
        <v>9.9999999999999992E-2</v>
      </c>
      <c r="AM506">
        <v>0.10333333333333333</v>
      </c>
      <c r="AN506">
        <v>0.11333333333333334</v>
      </c>
      <c r="AO506">
        <v>0.12</v>
      </c>
      <c r="AP506">
        <v>0.12494230980083176</v>
      </c>
      <c r="AQ506">
        <v>0.12572046049143018</v>
      </c>
      <c r="AR506">
        <v>0.12649861118202857</v>
      </c>
      <c r="AS506">
        <v>0.12727676187262699</v>
      </c>
      <c r="AT506">
        <v>0.1280549125632254</v>
      </c>
      <c r="AU506">
        <v>0.12883306325382379</v>
      </c>
      <c r="AV506">
        <v>0.12961121394442221</v>
      </c>
      <c r="AW506">
        <v>0.13038936463502063</v>
      </c>
      <c r="AX506">
        <v>0.13116751532561902</v>
      </c>
      <c r="AY506">
        <v>0.13194566601621743</v>
      </c>
      <c r="AZ506">
        <v>0.1335019673974143</v>
      </c>
      <c r="BA506">
        <v>0.13242171437333167</v>
      </c>
      <c r="BB506">
        <v>0.13333333333333333</v>
      </c>
      <c r="BC506">
        <v>0.13666666666666666</v>
      </c>
      <c r="BD506">
        <v>0.13666666666666666</v>
      </c>
      <c r="BE506">
        <v>0.13502656647695435</v>
      </c>
    </row>
    <row r="507" spans="4:57">
      <c r="D507" t="s">
        <v>273</v>
      </c>
      <c r="E507" t="s">
        <v>24</v>
      </c>
      <c r="F507" t="s">
        <v>20</v>
      </c>
      <c r="G507">
        <v>2.3333333333333334E-2</v>
      </c>
      <c r="H507">
        <v>2.8000000000000001E-2</v>
      </c>
      <c r="I507">
        <v>3.266666666666667E-2</v>
      </c>
      <c r="J507">
        <v>3.6666666666666667E-2</v>
      </c>
      <c r="K507">
        <v>3.7999999999999999E-2</v>
      </c>
      <c r="L507">
        <v>4.6666666666666669E-2</v>
      </c>
      <c r="M507">
        <v>5.3333333333333337E-2</v>
      </c>
      <c r="N507">
        <v>0.06</v>
      </c>
      <c r="O507">
        <v>0.06</v>
      </c>
      <c r="P507">
        <v>6.3333333333333339E-2</v>
      </c>
      <c r="Q507">
        <v>6.3267535096832625E-2</v>
      </c>
      <c r="R507">
        <v>6.4159913266110924E-2</v>
      </c>
      <c r="S507">
        <v>6.5052291435389223E-2</v>
      </c>
      <c r="T507">
        <v>6.5944669604667508E-2</v>
      </c>
      <c r="U507">
        <v>6.6837047773945807E-2</v>
      </c>
      <c r="V507">
        <v>6.7729425943224106E-2</v>
      </c>
      <c r="W507">
        <v>6.8621804112502391E-2</v>
      </c>
      <c r="X507">
        <v>6.951418228178069E-2</v>
      </c>
      <c r="Y507">
        <v>7.0406560451058989E-2</v>
      </c>
      <c r="Z507">
        <v>7.1298938620337274E-2</v>
      </c>
      <c r="AA507">
        <v>7.2191316789615573E-2</v>
      </c>
      <c r="AB507">
        <v>7.3083694958893872E-2</v>
      </c>
      <c r="AC507">
        <v>7.3976073128172157E-2</v>
      </c>
      <c r="AD507">
        <v>7.4868451297450456E-2</v>
      </c>
      <c r="AE507">
        <v>7.5760829466728755E-2</v>
      </c>
      <c r="AF507">
        <v>7.665320763600704E-2</v>
      </c>
      <c r="AG507">
        <v>7.8437963974563693E-2</v>
      </c>
      <c r="AH507">
        <v>8.3333333333333329E-2</v>
      </c>
      <c r="AI507">
        <v>8.666666666666667E-2</v>
      </c>
      <c r="AJ507">
        <v>9.0000000000000011E-2</v>
      </c>
      <c r="AK507">
        <v>9.3705155389920539E-2</v>
      </c>
      <c r="AL507">
        <v>9.9999999999999992E-2</v>
      </c>
      <c r="AM507">
        <v>0.10333333333333333</v>
      </c>
      <c r="AN507">
        <v>0.11333333333333334</v>
      </c>
      <c r="AO507">
        <v>0.12</v>
      </c>
      <c r="AP507">
        <v>0.12494230980083176</v>
      </c>
      <c r="AQ507">
        <v>0.12572046049143018</v>
      </c>
      <c r="AR507">
        <v>0.12649861118202857</v>
      </c>
      <c r="AS507">
        <v>0.12727676187262699</v>
      </c>
      <c r="AT507">
        <v>0.1280549125632254</v>
      </c>
      <c r="AU507">
        <v>0.12883306325382379</v>
      </c>
      <c r="AV507">
        <v>0.12961121394442221</v>
      </c>
      <c r="AW507">
        <v>0.13038936463502063</v>
      </c>
      <c r="AX507">
        <v>0.13116751532561902</v>
      </c>
      <c r="AY507">
        <v>0.13194566601621743</v>
      </c>
      <c r="AZ507">
        <v>0.1335019673974143</v>
      </c>
      <c r="BA507">
        <v>0.13242171437333167</v>
      </c>
      <c r="BB507">
        <v>0.13333333333333333</v>
      </c>
      <c r="BC507">
        <v>0.13666666666666666</v>
      </c>
      <c r="BD507">
        <v>0.13666666666666666</v>
      </c>
      <c r="BE507">
        <v>0.13502656647695435</v>
      </c>
    </row>
    <row r="508" spans="4:57">
      <c r="D508" t="s">
        <v>273</v>
      </c>
      <c r="E508" t="s">
        <v>24</v>
      </c>
      <c r="F508" t="s">
        <v>5</v>
      </c>
      <c r="G508">
        <v>2.3333333333333334E-2</v>
      </c>
      <c r="H508">
        <v>2.8000000000000001E-2</v>
      </c>
      <c r="I508">
        <v>3.266666666666667E-2</v>
      </c>
      <c r="J508">
        <v>3.6666666666666667E-2</v>
      </c>
      <c r="K508">
        <v>3.7999999999999999E-2</v>
      </c>
      <c r="L508">
        <v>4.6666666666666669E-2</v>
      </c>
      <c r="M508">
        <v>5.3333333333333337E-2</v>
      </c>
      <c r="N508">
        <v>0.06</v>
      </c>
      <c r="O508">
        <v>0.06</v>
      </c>
      <c r="P508">
        <v>6.3333333333333339E-2</v>
      </c>
      <c r="Q508">
        <v>6.3267535096832625E-2</v>
      </c>
      <c r="R508">
        <v>6.4159913266110924E-2</v>
      </c>
      <c r="S508">
        <v>6.5052291435389223E-2</v>
      </c>
      <c r="T508">
        <v>6.5944669604667508E-2</v>
      </c>
      <c r="U508">
        <v>6.6837047773945807E-2</v>
      </c>
      <c r="V508">
        <v>6.7729425943224106E-2</v>
      </c>
      <c r="W508">
        <v>6.8621804112502391E-2</v>
      </c>
      <c r="X508">
        <v>6.951418228178069E-2</v>
      </c>
      <c r="Y508">
        <v>7.0406560451058989E-2</v>
      </c>
      <c r="Z508">
        <v>7.1298938620337274E-2</v>
      </c>
      <c r="AA508">
        <v>7.2191316789615573E-2</v>
      </c>
      <c r="AB508">
        <v>7.3083694958893872E-2</v>
      </c>
      <c r="AC508">
        <v>7.3976073128172157E-2</v>
      </c>
      <c r="AD508">
        <v>7.4868451297450456E-2</v>
      </c>
      <c r="AE508">
        <v>7.5760829466728755E-2</v>
      </c>
      <c r="AF508">
        <v>7.665320763600704E-2</v>
      </c>
      <c r="AG508">
        <v>7.8437963974563693E-2</v>
      </c>
      <c r="AH508">
        <v>8.3333333333333329E-2</v>
      </c>
      <c r="AI508">
        <v>8.666666666666667E-2</v>
      </c>
      <c r="AJ508">
        <v>9.0000000000000011E-2</v>
      </c>
      <c r="AK508">
        <v>9.3705155389920539E-2</v>
      </c>
      <c r="AL508">
        <v>9.9999999999999992E-2</v>
      </c>
      <c r="AM508">
        <v>0.10333333333333333</v>
      </c>
      <c r="AN508">
        <v>0.11333333333333334</v>
      </c>
      <c r="AO508">
        <v>0.12</v>
      </c>
      <c r="AP508">
        <v>0.12494230980083176</v>
      </c>
      <c r="AQ508">
        <v>0.12572046049143018</v>
      </c>
      <c r="AR508">
        <v>0.12649861118202857</v>
      </c>
      <c r="AS508">
        <v>0.12727676187262699</v>
      </c>
      <c r="AT508">
        <v>0.1280549125632254</v>
      </c>
      <c r="AU508">
        <v>0.12883306325382379</v>
      </c>
      <c r="AV508">
        <v>0.12961121394442221</v>
      </c>
      <c r="AW508">
        <v>0.13038936463502063</v>
      </c>
      <c r="AX508">
        <v>0.13116751532561902</v>
      </c>
      <c r="AY508">
        <v>0.13194566601621743</v>
      </c>
      <c r="AZ508">
        <v>0.1335019673974143</v>
      </c>
      <c r="BA508">
        <v>0.13242171437333167</v>
      </c>
      <c r="BB508">
        <v>0.13333333333333333</v>
      </c>
      <c r="BC508">
        <v>0.13666666666666666</v>
      </c>
      <c r="BD508">
        <v>0.13666666666666666</v>
      </c>
      <c r="BE508">
        <v>0.13502656647695435</v>
      </c>
    </row>
    <row r="509" spans="4:57">
      <c r="D509" t="s">
        <v>273</v>
      </c>
      <c r="E509" t="s">
        <v>24</v>
      </c>
      <c r="F509" t="s">
        <v>19</v>
      </c>
      <c r="G509">
        <v>2.3333333333333334E-2</v>
      </c>
      <c r="H509">
        <v>2.8000000000000001E-2</v>
      </c>
      <c r="I509">
        <v>3.266666666666667E-2</v>
      </c>
      <c r="J509">
        <v>3.6666666666666667E-2</v>
      </c>
      <c r="K509">
        <v>3.7999999999999999E-2</v>
      </c>
      <c r="L509">
        <v>4.6666666666666669E-2</v>
      </c>
      <c r="M509">
        <v>5.3333333333333337E-2</v>
      </c>
      <c r="N509">
        <v>0.06</v>
      </c>
      <c r="O509">
        <v>0.06</v>
      </c>
      <c r="P509">
        <v>6.3333333333333339E-2</v>
      </c>
      <c r="Q509">
        <v>6.3267535096832625E-2</v>
      </c>
      <c r="R509">
        <v>6.4159913266110924E-2</v>
      </c>
      <c r="S509">
        <v>6.5052291435389223E-2</v>
      </c>
      <c r="T509">
        <v>6.5944669604667508E-2</v>
      </c>
      <c r="U509">
        <v>6.6837047773945807E-2</v>
      </c>
      <c r="V509">
        <v>6.7729425943224106E-2</v>
      </c>
      <c r="W509">
        <v>6.8621804112502391E-2</v>
      </c>
      <c r="X509">
        <v>6.951418228178069E-2</v>
      </c>
      <c r="Y509">
        <v>7.0406560451058989E-2</v>
      </c>
      <c r="Z509">
        <v>7.1298938620337274E-2</v>
      </c>
      <c r="AA509">
        <v>7.2191316789615573E-2</v>
      </c>
      <c r="AB509">
        <v>7.3083694958893872E-2</v>
      </c>
      <c r="AC509">
        <v>7.3976073128172157E-2</v>
      </c>
      <c r="AD509">
        <v>7.4868451297450456E-2</v>
      </c>
      <c r="AE509">
        <v>7.5760829466728755E-2</v>
      </c>
      <c r="AF509">
        <v>7.665320763600704E-2</v>
      </c>
      <c r="AG509">
        <v>7.8437963974563693E-2</v>
      </c>
      <c r="AH509">
        <v>8.3333333333333329E-2</v>
      </c>
      <c r="AI509">
        <v>8.666666666666667E-2</v>
      </c>
      <c r="AJ509">
        <v>9.0000000000000011E-2</v>
      </c>
      <c r="AK509">
        <v>9.3705155389920539E-2</v>
      </c>
      <c r="AL509">
        <v>9.9999999999999992E-2</v>
      </c>
      <c r="AM509">
        <v>0.10333333333333333</v>
      </c>
      <c r="AN509">
        <v>0.11333333333333334</v>
      </c>
      <c r="AO509">
        <v>0.12</v>
      </c>
      <c r="AP509">
        <v>0.12494230980083176</v>
      </c>
      <c r="AQ509">
        <v>0.12572046049143018</v>
      </c>
      <c r="AR509">
        <v>0.12649861118202857</v>
      </c>
      <c r="AS509">
        <v>0.12727676187262699</v>
      </c>
      <c r="AT509">
        <v>0.1280549125632254</v>
      </c>
      <c r="AU509">
        <v>0.12883306325382379</v>
      </c>
      <c r="AV509">
        <v>0.12961121394442221</v>
      </c>
      <c r="AW509">
        <v>0.13038936463502063</v>
      </c>
      <c r="AX509">
        <v>0.13116751532561902</v>
      </c>
      <c r="AY509">
        <v>0.13194566601621743</v>
      </c>
      <c r="AZ509">
        <v>0.1335019673974143</v>
      </c>
      <c r="BA509">
        <v>0.13242171437333167</v>
      </c>
      <c r="BB509">
        <v>0.13333333333333333</v>
      </c>
      <c r="BC509">
        <v>0.13666666666666666</v>
      </c>
      <c r="BD509">
        <v>0.13666666666666666</v>
      </c>
      <c r="BE509">
        <v>0.13502656647695435</v>
      </c>
    </row>
    <row r="510" spans="4:57">
      <c r="D510" t="s">
        <v>273</v>
      </c>
    </row>
    <row r="511" spans="4:57">
      <c r="D511" t="s">
        <v>273</v>
      </c>
      <c r="E511" t="s">
        <v>230</v>
      </c>
      <c r="F511" t="s">
        <v>247</v>
      </c>
      <c r="G511">
        <v>43</v>
      </c>
      <c r="H511">
        <v>43</v>
      </c>
      <c r="I511">
        <v>43</v>
      </c>
      <c r="J511">
        <v>43</v>
      </c>
      <c r="K511">
        <v>43</v>
      </c>
      <c r="L511">
        <v>43</v>
      </c>
      <c r="M511">
        <v>43</v>
      </c>
      <c r="N511">
        <v>43</v>
      </c>
      <c r="O511">
        <v>43</v>
      </c>
      <c r="P511">
        <v>43</v>
      </c>
      <c r="Q511">
        <v>43</v>
      </c>
      <c r="R511">
        <v>43</v>
      </c>
      <c r="S511">
        <v>43</v>
      </c>
      <c r="T511">
        <v>43</v>
      </c>
      <c r="U511">
        <v>43</v>
      </c>
      <c r="V511">
        <v>43</v>
      </c>
      <c r="W511">
        <v>43</v>
      </c>
      <c r="X511">
        <v>43</v>
      </c>
      <c r="Y511">
        <v>43</v>
      </c>
      <c r="Z511">
        <v>43</v>
      </c>
      <c r="AA511">
        <v>43</v>
      </c>
      <c r="AB511">
        <v>43</v>
      </c>
      <c r="AC511">
        <v>43</v>
      </c>
      <c r="AD511">
        <v>43</v>
      </c>
      <c r="AE511">
        <v>45</v>
      </c>
      <c r="AF511">
        <v>45</v>
      </c>
      <c r="AG511">
        <v>45</v>
      </c>
      <c r="AH511">
        <v>45</v>
      </c>
      <c r="AI511">
        <v>45</v>
      </c>
      <c r="AJ511">
        <v>45</v>
      </c>
      <c r="AK511">
        <v>44</v>
      </c>
      <c r="AL511">
        <v>44</v>
      </c>
      <c r="AM511">
        <v>44</v>
      </c>
      <c r="AN511">
        <v>44</v>
      </c>
      <c r="AO511">
        <v>44</v>
      </c>
      <c r="AP511">
        <v>44</v>
      </c>
      <c r="AQ511">
        <v>44</v>
      </c>
      <c r="AR511">
        <v>44</v>
      </c>
      <c r="AS511">
        <v>44</v>
      </c>
      <c r="AT511">
        <v>44</v>
      </c>
      <c r="AU511">
        <v>44</v>
      </c>
      <c r="AV511">
        <v>44</v>
      </c>
      <c r="AW511">
        <v>44</v>
      </c>
      <c r="AX511">
        <v>44</v>
      </c>
      <c r="AY511">
        <v>44</v>
      </c>
      <c r="AZ511">
        <v>44</v>
      </c>
      <c r="BA511">
        <v>44</v>
      </c>
      <c r="BB511">
        <v>44</v>
      </c>
      <c r="BC511">
        <v>44</v>
      </c>
      <c r="BD511">
        <v>44</v>
      </c>
      <c r="BE511">
        <v>44</v>
      </c>
    </row>
    <row r="512" spans="4:57">
      <c r="D512" t="s">
        <v>273</v>
      </c>
      <c r="E512" t="s">
        <v>248</v>
      </c>
      <c r="F512" t="s">
        <v>44</v>
      </c>
      <c r="G512">
        <v>1985</v>
      </c>
      <c r="H512">
        <v>1986</v>
      </c>
      <c r="I512">
        <v>1987</v>
      </c>
      <c r="J512">
        <v>1988</v>
      </c>
      <c r="K512">
        <v>1989</v>
      </c>
      <c r="L512">
        <v>1990</v>
      </c>
      <c r="M512">
        <v>1991</v>
      </c>
      <c r="N512">
        <v>1992</v>
      </c>
      <c r="O512">
        <v>1993</v>
      </c>
      <c r="P512">
        <v>1994</v>
      </c>
      <c r="Q512">
        <v>1995</v>
      </c>
      <c r="R512">
        <v>1996</v>
      </c>
      <c r="S512">
        <v>1997</v>
      </c>
      <c r="T512">
        <v>1998</v>
      </c>
      <c r="U512">
        <v>1999</v>
      </c>
      <c r="V512">
        <v>2000</v>
      </c>
      <c r="W512">
        <v>2001</v>
      </c>
      <c r="X512">
        <v>2002</v>
      </c>
      <c r="Y512">
        <v>2003</v>
      </c>
      <c r="Z512">
        <v>2004</v>
      </c>
      <c r="AA512">
        <v>2005</v>
      </c>
      <c r="AB512">
        <v>2006</v>
      </c>
      <c r="AC512">
        <v>2007</v>
      </c>
      <c r="AD512">
        <v>2008</v>
      </c>
      <c r="AE512">
        <v>2009</v>
      </c>
      <c r="AF512">
        <v>2010</v>
      </c>
      <c r="AG512">
        <v>2011</v>
      </c>
      <c r="AH512">
        <v>2012</v>
      </c>
      <c r="AI512">
        <v>2013</v>
      </c>
      <c r="AJ512">
        <v>2014</v>
      </c>
      <c r="AK512">
        <v>2015</v>
      </c>
      <c r="AL512">
        <v>2016</v>
      </c>
      <c r="AM512">
        <v>2017</v>
      </c>
      <c r="AN512">
        <v>2018</v>
      </c>
      <c r="AO512">
        <v>2019</v>
      </c>
      <c r="AP512">
        <v>2020</v>
      </c>
      <c r="AQ512">
        <v>2021</v>
      </c>
      <c r="AR512">
        <v>2022</v>
      </c>
      <c r="AS512">
        <v>2023</v>
      </c>
      <c r="AT512">
        <v>2024</v>
      </c>
      <c r="AU512">
        <v>2025</v>
      </c>
      <c r="AV512">
        <v>2026</v>
      </c>
      <c r="AW512">
        <v>2027</v>
      </c>
      <c r="AX512">
        <v>2028</v>
      </c>
      <c r="AY512">
        <v>2029</v>
      </c>
      <c r="AZ512">
        <v>2030</v>
      </c>
      <c r="BA512">
        <v>2031</v>
      </c>
      <c r="BB512">
        <v>2032</v>
      </c>
      <c r="BC512">
        <v>2033</v>
      </c>
      <c r="BD512">
        <v>2034</v>
      </c>
      <c r="BE512">
        <v>2035</v>
      </c>
    </row>
    <row r="513" spans="4:57">
      <c r="D513" t="s">
        <v>273</v>
      </c>
      <c r="E513" t="s">
        <v>22</v>
      </c>
      <c r="F513" t="s">
        <v>21</v>
      </c>
      <c r="G513">
        <v>43</v>
      </c>
      <c r="H513">
        <v>43</v>
      </c>
      <c r="I513">
        <v>43</v>
      </c>
      <c r="J513">
        <v>43</v>
      </c>
      <c r="K513">
        <v>43</v>
      </c>
      <c r="L513">
        <v>43</v>
      </c>
      <c r="M513">
        <v>43</v>
      </c>
      <c r="N513">
        <v>43</v>
      </c>
      <c r="O513">
        <v>43</v>
      </c>
      <c r="P513">
        <v>43</v>
      </c>
      <c r="Q513">
        <v>43</v>
      </c>
      <c r="R513">
        <v>43</v>
      </c>
      <c r="S513">
        <v>43</v>
      </c>
      <c r="T513">
        <v>43</v>
      </c>
      <c r="U513">
        <v>43</v>
      </c>
      <c r="V513">
        <v>43</v>
      </c>
      <c r="W513">
        <v>43</v>
      </c>
      <c r="X513">
        <v>43</v>
      </c>
      <c r="Y513">
        <v>43</v>
      </c>
      <c r="Z513">
        <v>43</v>
      </c>
      <c r="AA513">
        <v>43</v>
      </c>
      <c r="AB513">
        <v>43</v>
      </c>
      <c r="AC513">
        <v>43</v>
      </c>
      <c r="AD513">
        <v>43</v>
      </c>
      <c r="AE513">
        <v>45</v>
      </c>
      <c r="AF513">
        <v>45</v>
      </c>
      <c r="AG513">
        <v>45</v>
      </c>
      <c r="AH513">
        <v>45</v>
      </c>
      <c r="AI513">
        <v>45</v>
      </c>
      <c r="AJ513">
        <v>45</v>
      </c>
      <c r="AK513">
        <v>44</v>
      </c>
      <c r="AL513">
        <v>44</v>
      </c>
      <c r="AM513">
        <v>44</v>
      </c>
      <c r="AN513">
        <v>44</v>
      </c>
      <c r="AO513">
        <v>44</v>
      </c>
      <c r="AP513">
        <v>44</v>
      </c>
      <c r="AQ513">
        <v>44</v>
      </c>
      <c r="AR513">
        <v>44</v>
      </c>
      <c r="AS513">
        <v>44</v>
      </c>
      <c r="AT513">
        <v>44</v>
      </c>
      <c r="AU513">
        <v>44</v>
      </c>
      <c r="AV513">
        <v>44</v>
      </c>
      <c r="AW513">
        <v>44</v>
      </c>
      <c r="AX513">
        <v>44</v>
      </c>
      <c r="AY513">
        <v>44</v>
      </c>
      <c r="AZ513">
        <v>44</v>
      </c>
      <c r="BA513">
        <v>44</v>
      </c>
      <c r="BB513">
        <v>44</v>
      </c>
      <c r="BC513">
        <v>44</v>
      </c>
      <c r="BD513">
        <v>44</v>
      </c>
      <c r="BE513">
        <v>44</v>
      </c>
    </row>
    <row r="514" spans="4:57">
      <c r="D514" t="s">
        <v>273</v>
      </c>
      <c r="E514" t="s">
        <v>22</v>
      </c>
      <c r="F514" t="s">
        <v>20</v>
      </c>
      <c r="G514">
        <v>43</v>
      </c>
      <c r="H514">
        <v>43</v>
      </c>
      <c r="I514">
        <v>43</v>
      </c>
      <c r="J514">
        <v>43</v>
      </c>
      <c r="K514">
        <v>43</v>
      </c>
      <c r="L514">
        <v>43</v>
      </c>
      <c r="M514">
        <v>43</v>
      </c>
      <c r="N514">
        <v>43</v>
      </c>
      <c r="O514">
        <v>43</v>
      </c>
      <c r="P514">
        <v>43</v>
      </c>
      <c r="Q514">
        <v>43</v>
      </c>
      <c r="R514">
        <v>43</v>
      </c>
      <c r="S514">
        <v>43</v>
      </c>
      <c r="T514">
        <v>43</v>
      </c>
      <c r="U514">
        <v>43</v>
      </c>
      <c r="V514">
        <v>43</v>
      </c>
      <c r="W514">
        <v>43</v>
      </c>
      <c r="X514">
        <v>43</v>
      </c>
      <c r="Y514">
        <v>43</v>
      </c>
      <c r="Z514">
        <v>43</v>
      </c>
      <c r="AA514">
        <v>43</v>
      </c>
      <c r="AB514">
        <v>43</v>
      </c>
      <c r="AC514">
        <v>43</v>
      </c>
      <c r="AD514">
        <v>43</v>
      </c>
      <c r="AE514">
        <v>45</v>
      </c>
      <c r="AF514">
        <v>45</v>
      </c>
      <c r="AG514">
        <v>45</v>
      </c>
      <c r="AH514">
        <v>45</v>
      </c>
      <c r="AI514">
        <v>45</v>
      </c>
      <c r="AJ514">
        <v>45</v>
      </c>
      <c r="AK514">
        <v>44</v>
      </c>
      <c r="AL514">
        <v>44</v>
      </c>
      <c r="AM514">
        <v>44</v>
      </c>
      <c r="AN514">
        <v>44</v>
      </c>
      <c r="AO514">
        <v>44</v>
      </c>
      <c r="AP514">
        <v>44</v>
      </c>
      <c r="AQ514">
        <v>44</v>
      </c>
      <c r="AR514">
        <v>44</v>
      </c>
      <c r="AS514">
        <v>44</v>
      </c>
      <c r="AT514">
        <v>44</v>
      </c>
      <c r="AU514">
        <v>44</v>
      </c>
      <c r="AV514">
        <v>44</v>
      </c>
      <c r="AW514">
        <v>44</v>
      </c>
      <c r="AX514">
        <v>44</v>
      </c>
      <c r="AY514">
        <v>44</v>
      </c>
      <c r="AZ514">
        <v>44</v>
      </c>
      <c r="BA514">
        <v>44</v>
      </c>
      <c r="BB514">
        <v>44</v>
      </c>
      <c r="BC514">
        <v>44</v>
      </c>
      <c r="BD514">
        <v>44</v>
      </c>
      <c r="BE514">
        <v>44</v>
      </c>
    </row>
    <row r="515" spans="4:57">
      <c r="D515" t="s">
        <v>273</v>
      </c>
      <c r="E515" t="s">
        <v>22</v>
      </c>
      <c r="F515" t="s">
        <v>5</v>
      </c>
      <c r="G515">
        <v>43</v>
      </c>
      <c r="H515">
        <v>43</v>
      </c>
      <c r="I515">
        <v>43</v>
      </c>
      <c r="J515">
        <v>43</v>
      </c>
      <c r="K515">
        <v>43</v>
      </c>
      <c r="L515">
        <v>43</v>
      </c>
      <c r="M515">
        <v>43</v>
      </c>
      <c r="N515">
        <v>43</v>
      </c>
      <c r="O515">
        <v>43</v>
      </c>
      <c r="P515">
        <v>43</v>
      </c>
      <c r="Q515">
        <v>43</v>
      </c>
      <c r="R515">
        <v>43</v>
      </c>
      <c r="S515">
        <v>43</v>
      </c>
      <c r="T515">
        <v>43</v>
      </c>
      <c r="U515">
        <v>43</v>
      </c>
      <c r="V515">
        <v>43</v>
      </c>
      <c r="W515">
        <v>43</v>
      </c>
      <c r="X515">
        <v>43</v>
      </c>
      <c r="Y515">
        <v>43</v>
      </c>
      <c r="Z515">
        <v>43</v>
      </c>
      <c r="AA515">
        <v>43</v>
      </c>
      <c r="AB515">
        <v>43</v>
      </c>
      <c r="AC515">
        <v>43</v>
      </c>
      <c r="AD515">
        <v>43</v>
      </c>
      <c r="AE515">
        <v>45</v>
      </c>
      <c r="AF515">
        <v>45</v>
      </c>
      <c r="AG515">
        <v>45</v>
      </c>
      <c r="AH515">
        <v>45</v>
      </c>
      <c r="AI515">
        <v>45</v>
      </c>
      <c r="AJ515">
        <v>45</v>
      </c>
      <c r="AK515">
        <v>44</v>
      </c>
      <c r="AL515">
        <v>44</v>
      </c>
      <c r="AM515">
        <v>44</v>
      </c>
      <c r="AN515">
        <v>44</v>
      </c>
      <c r="AO515">
        <v>44</v>
      </c>
      <c r="AP515">
        <v>44</v>
      </c>
      <c r="AQ515">
        <v>44</v>
      </c>
      <c r="AR515">
        <v>44</v>
      </c>
      <c r="AS515">
        <v>44</v>
      </c>
      <c r="AT515">
        <v>44</v>
      </c>
      <c r="AU515">
        <v>44</v>
      </c>
      <c r="AV515">
        <v>44</v>
      </c>
      <c r="AW515">
        <v>44</v>
      </c>
      <c r="AX515">
        <v>44</v>
      </c>
      <c r="AY515">
        <v>44</v>
      </c>
      <c r="AZ515">
        <v>44</v>
      </c>
      <c r="BA515">
        <v>44</v>
      </c>
      <c r="BB515">
        <v>44</v>
      </c>
      <c r="BC515">
        <v>44</v>
      </c>
      <c r="BD515">
        <v>44</v>
      </c>
      <c r="BE515">
        <v>44</v>
      </c>
    </row>
    <row r="516" spans="4:57">
      <c r="D516" t="s">
        <v>273</v>
      </c>
      <c r="E516" t="s">
        <v>22</v>
      </c>
      <c r="F516" t="s">
        <v>19</v>
      </c>
      <c r="G516">
        <v>43</v>
      </c>
      <c r="H516">
        <v>43</v>
      </c>
      <c r="I516">
        <v>43</v>
      </c>
      <c r="J516">
        <v>43</v>
      </c>
      <c r="K516">
        <v>43</v>
      </c>
      <c r="L516">
        <v>43</v>
      </c>
      <c r="M516">
        <v>43</v>
      </c>
      <c r="N516">
        <v>43</v>
      </c>
      <c r="O516">
        <v>43</v>
      </c>
      <c r="P516">
        <v>43</v>
      </c>
      <c r="Q516">
        <v>43</v>
      </c>
      <c r="R516">
        <v>43</v>
      </c>
      <c r="S516">
        <v>43</v>
      </c>
      <c r="T516">
        <v>43</v>
      </c>
      <c r="U516">
        <v>43</v>
      </c>
      <c r="V516">
        <v>43</v>
      </c>
      <c r="W516">
        <v>43</v>
      </c>
      <c r="X516">
        <v>43</v>
      </c>
      <c r="Y516">
        <v>43</v>
      </c>
      <c r="Z516">
        <v>43</v>
      </c>
      <c r="AA516">
        <v>43</v>
      </c>
      <c r="AB516">
        <v>43</v>
      </c>
      <c r="AC516">
        <v>43</v>
      </c>
      <c r="AD516">
        <v>43</v>
      </c>
      <c r="AE516">
        <v>45</v>
      </c>
      <c r="AF516">
        <v>45</v>
      </c>
      <c r="AG516">
        <v>45</v>
      </c>
      <c r="AH516">
        <v>45</v>
      </c>
      <c r="AI516">
        <v>45</v>
      </c>
      <c r="AJ516">
        <v>45</v>
      </c>
      <c r="AK516">
        <v>44</v>
      </c>
      <c r="AL516">
        <v>44</v>
      </c>
      <c r="AM516">
        <v>44</v>
      </c>
      <c r="AN516">
        <v>44</v>
      </c>
      <c r="AO516">
        <v>44</v>
      </c>
      <c r="AP516">
        <v>44</v>
      </c>
      <c r="AQ516">
        <v>44</v>
      </c>
      <c r="AR516">
        <v>44</v>
      </c>
      <c r="AS516">
        <v>44</v>
      </c>
      <c r="AT516">
        <v>44</v>
      </c>
      <c r="AU516">
        <v>44</v>
      </c>
      <c r="AV516">
        <v>44</v>
      </c>
      <c r="AW516">
        <v>44</v>
      </c>
      <c r="AX516">
        <v>44</v>
      </c>
      <c r="AY516">
        <v>44</v>
      </c>
      <c r="AZ516">
        <v>44</v>
      </c>
      <c r="BA516">
        <v>44</v>
      </c>
      <c r="BB516">
        <v>44</v>
      </c>
      <c r="BC516">
        <v>44</v>
      </c>
      <c r="BD516">
        <v>44</v>
      </c>
      <c r="BE516">
        <v>44</v>
      </c>
    </row>
    <row r="517" spans="4:57">
      <c r="D517" t="s">
        <v>273</v>
      </c>
      <c r="E517" t="s">
        <v>23</v>
      </c>
      <c r="F517" t="s">
        <v>21</v>
      </c>
      <c r="G517">
        <v>43</v>
      </c>
      <c r="H517">
        <v>43</v>
      </c>
      <c r="I517">
        <v>43</v>
      </c>
      <c r="J517">
        <v>43</v>
      </c>
      <c r="K517">
        <v>43</v>
      </c>
      <c r="L517">
        <v>43</v>
      </c>
      <c r="M517">
        <v>43</v>
      </c>
      <c r="N517">
        <v>43</v>
      </c>
      <c r="O517">
        <v>43</v>
      </c>
      <c r="P517">
        <v>43</v>
      </c>
      <c r="Q517">
        <v>43</v>
      </c>
      <c r="R517">
        <v>43</v>
      </c>
      <c r="S517">
        <v>43</v>
      </c>
      <c r="T517">
        <v>43</v>
      </c>
      <c r="U517">
        <v>43</v>
      </c>
      <c r="V517">
        <v>43</v>
      </c>
      <c r="W517">
        <v>43</v>
      </c>
      <c r="X517">
        <v>43</v>
      </c>
      <c r="Y517">
        <v>43</v>
      </c>
      <c r="Z517">
        <v>43</v>
      </c>
      <c r="AA517">
        <v>43</v>
      </c>
      <c r="AB517">
        <v>43</v>
      </c>
      <c r="AC517">
        <v>43</v>
      </c>
      <c r="AD517">
        <v>43</v>
      </c>
      <c r="AE517">
        <v>45</v>
      </c>
      <c r="AF517">
        <v>45</v>
      </c>
      <c r="AG517">
        <v>45</v>
      </c>
      <c r="AH517">
        <v>45</v>
      </c>
      <c r="AI517">
        <v>45</v>
      </c>
      <c r="AJ517">
        <v>45</v>
      </c>
      <c r="AK517">
        <v>44</v>
      </c>
      <c r="AL517">
        <v>44</v>
      </c>
      <c r="AM517">
        <v>44</v>
      </c>
      <c r="AN517">
        <v>44</v>
      </c>
      <c r="AO517">
        <v>44</v>
      </c>
      <c r="AP517">
        <v>44</v>
      </c>
      <c r="AQ517">
        <v>44</v>
      </c>
      <c r="AR517">
        <v>44</v>
      </c>
      <c r="AS517">
        <v>44</v>
      </c>
      <c r="AT517">
        <v>44</v>
      </c>
      <c r="AU517">
        <v>44</v>
      </c>
      <c r="AV517">
        <v>44</v>
      </c>
      <c r="AW517">
        <v>44</v>
      </c>
      <c r="AX517">
        <v>44</v>
      </c>
      <c r="AY517">
        <v>44</v>
      </c>
      <c r="AZ517">
        <v>44</v>
      </c>
      <c r="BA517">
        <v>44</v>
      </c>
      <c r="BB517">
        <v>44</v>
      </c>
      <c r="BC517">
        <v>44</v>
      </c>
      <c r="BD517">
        <v>44</v>
      </c>
      <c r="BE517">
        <v>44</v>
      </c>
    </row>
    <row r="518" spans="4:57">
      <c r="D518" t="s">
        <v>273</v>
      </c>
      <c r="E518" t="s">
        <v>23</v>
      </c>
      <c r="F518" t="s">
        <v>20</v>
      </c>
      <c r="G518">
        <v>43</v>
      </c>
      <c r="H518">
        <v>43</v>
      </c>
      <c r="I518">
        <v>43</v>
      </c>
      <c r="J518">
        <v>43</v>
      </c>
      <c r="K518">
        <v>43</v>
      </c>
      <c r="L518">
        <v>43</v>
      </c>
      <c r="M518">
        <v>43</v>
      </c>
      <c r="N518">
        <v>43</v>
      </c>
      <c r="O518">
        <v>43</v>
      </c>
      <c r="P518">
        <v>43</v>
      </c>
      <c r="Q518">
        <v>43</v>
      </c>
      <c r="R518">
        <v>43</v>
      </c>
      <c r="S518">
        <v>43</v>
      </c>
      <c r="T518">
        <v>43</v>
      </c>
      <c r="U518">
        <v>43</v>
      </c>
      <c r="V518">
        <v>43</v>
      </c>
      <c r="W518">
        <v>43</v>
      </c>
      <c r="X518">
        <v>43</v>
      </c>
      <c r="Y518">
        <v>43</v>
      </c>
      <c r="Z518">
        <v>43</v>
      </c>
      <c r="AA518">
        <v>43</v>
      </c>
      <c r="AB518">
        <v>43</v>
      </c>
      <c r="AC518">
        <v>43</v>
      </c>
      <c r="AD518">
        <v>43</v>
      </c>
      <c r="AE518">
        <v>45</v>
      </c>
      <c r="AF518">
        <v>45</v>
      </c>
      <c r="AG518">
        <v>45</v>
      </c>
      <c r="AH518">
        <v>45</v>
      </c>
      <c r="AI518">
        <v>45</v>
      </c>
      <c r="AJ518">
        <v>45</v>
      </c>
      <c r="AK518">
        <v>44</v>
      </c>
      <c r="AL518">
        <v>44</v>
      </c>
      <c r="AM518">
        <v>44</v>
      </c>
      <c r="AN518">
        <v>44</v>
      </c>
      <c r="AO518">
        <v>44</v>
      </c>
      <c r="AP518">
        <v>44</v>
      </c>
      <c r="AQ518">
        <v>44</v>
      </c>
      <c r="AR518">
        <v>44</v>
      </c>
      <c r="AS518">
        <v>44</v>
      </c>
      <c r="AT518">
        <v>44</v>
      </c>
      <c r="AU518">
        <v>44</v>
      </c>
      <c r="AV518">
        <v>44</v>
      </c>
      <c r="AW518">
        <v>44</v>
      </c>
      <c r="AX518">
        <v>44</v>
      </c>
      <c r="AY518">
        <v>44</v>
      </c>
      <c r="AZ518">
        <v>44</v>
      </c>
      <c r="BA518">
        <v>44</v>
      </c>
      <c r="BB518">
        <v>44</v>
      </c>
      <c r="BC518">
        <v>44</v>
      </c>
      <c r="BD518">
        <v>44</v>
      </c>
      <c r="BE518">
        <v>44</v>
      </c>
    </row>
    <row r="519" spans="4:57">
      <c r="D519" t="s">
        <v>273</v>
      </c>
      <c r="E519" t="s">
        <v>23</v>
      </c>
      <c r="F519" t="s">
        <v>5</v>
      </c>
      <c r="G519">
        <v>43</v>
      </c>
      <c r="H519">
        <v>43</v>
      </c>
      <c r="I519">
        <v>43</v>
      </c>
      <c r="J519">
        <v>43</v>
      </c>
      <c r="K519">
        <v>43</v>
      </c>
      <c r="L519">
        <v>43</v>
      </c>
      <c r="M519">
        <v>43</v>
      </c>
      <c r="N519">
        <v>43</v>
      </c>
      <c r="O519">
        <v>43</v>
      </c>
      <c r="P519">
        <v>43</v>
      </c>
      <c r="Q519">
        <v>43</v>
      </c>
      <c r="R519">
        <v>43</v>
      </c>
      <c r="S519">
        <v>43</v>
      </c>
      <c r="T519">
        <v>43</v>
      </c>
      <c r="U519">
        <v>43</v>
      </c>
      <c r="V519">
        <v>43</v>
      </c>
      <c r="W519">
        <v>43</v>
      </c>
      <c r="X519">
        <v>43</v>
      </c>
      <c r="Y519">
        <v>43</v>
      </c>
      <c r="Z519">
        <v>43</v>
      </c>
      <c r="AA519">
        <v>43</v>
      </c>
      <c r="AB519">
        <v>43</v>
      </c>
      <c r="AC519">
        <v>43</v>
      </c>
      <c r="AD519">
        <v>43</v>
      </c>
      <c r="AE519">
        <v>45</v>
      </c>
      <c r="AF519">
        <v>45</v>
      </c>
      <c r="AG519">
        <v>45</v>
      </c>
      <c r="AH519">
        <v>45</v>
      </c>
      <c r="AI519">
        <v>45</v>
      </c>
      <c r="AJ519">
        <v>45</v>
      </c>
      <c r="AK519">
        <v>44</v>
      </c>
      <c r="AL519">
        <v>44</v>
      </c>
      <c r="AM519">
        <v>44</v>
      </c>
      <c r="AN519">
        <v>44</v>
      </c>
      <c r="AO519">
        <v>44</v>
      </c>
      <c r="AP519">
        <v>44</v>
      </c>
      <c r="AQ519">
        <v>44</v>
      </c>
      <c r="AR519">
        <v>44</v>
      </c>
      <c r="AS519">
        <v>44</v>
      </c>
      <c r="AT519">
        <v>44</v>
      </c>
      <c r="AU519">
        <v>44</v>
      </c>
      <c r="AV519">
        <v>44</v>
      </c>
      <c r="AW519">
        <v>44</v>
      </c>
      <c r="AX519">
        <v>44</v>
      </c>
      <c r="AY519">
        <v>44</v>
      </c>
      <c r="AZ519">
        <v>44</v>
      </c>
      <c r="BA519">
        <v>44</v>
      </c>
      <c r="BB519">
        <v>44</v>
      </c>
      <c r="BC519">
        <v>44</v>
      </c>
      <c r="BD519">
        <v>44</v>
      </c>
      <c r="BE519">
        <v>44</v>
      </c>
    </row>
    <row r="520" spans="4:57">
      <c r="D520" t="s">
        <v>273</v>
      </c>
      <c r="E520" t="s">
        <v>23</v>
      </c>
      <c r="F520" t="s">
        <v>19</v>
      </c>
      <c r="G520">
        <v>43</v>
      </c>
      <c r="H520">
        <v>43</v>
      </c>
      <c r="I520">
        <v>43</v>
      </c>
      <c r="J520">
        <v>43</v>
      </c>
      <c r="K520">
        <v>43</v>
      </c>
      <c r="L520">
        <v>43</v>
      </c>
      <c r="M520">
        <v>43</v>
      </c>
      <c r="N520">
        <v>43</v>
      </c>
      <c r="O520">
        <v>43</v>
      </c>
      <c r="P520">
        <v>43</v>
      </c>
      <c r="Q520">
        <v>43</v>
      </c>
      <c r="R520">
        <v>43</v>
      </c>
      <c r="S520">
        <v>43</v>
      </c>
      <c r="T520">
        <v>43</v>
      </c>
      <c r="U520">
        <v>43</v>
      </c>
      <c r="V520">
        <v>43</v>
      </c>
      <c r="W520">
        <v>43</v>
      </c>
      <c r="X520">
        <v>43</v>
      </c>
      <c r="Y520">
        <v>43</v>
      </c>
      <c r="Z520">
        <v>43</v>
      </c>
      <c r="AA520">
        <v>43</v>
      </c>
      <c r="AB520">
        <v>43</v>
      </c>
      <c r="AC520">
        <v>43</v>
      </c>
      <c r="AD520">
        <v>43</v>
      </c>
      <c r="AE520">
        <v>45</v>
      </c>
      <c r="AF520">
        <v>45</v>
      </c>
      <c r="AG520">
        <v>45</v>
      </c>
      <c r="AH520">
        <v>45</v>
      </c>
      <c r="AI520">
        <v>45</v>
      </c>
      <c r="AJ520">
        <v>45</v>
      </c>
      <c r="AK520">
        <v>44</v>
      </c>
      <c r="AL520">
        <v>44</v>
      </c>
      <c r="AM520">
        <v>44</v>
      </c>
      <c r="AN520">
        <v>44</v>
      </c>
      <c r="AO520">
        <v>44</v>
      </c>
      <c r="AP520">
        <v>44</v>
      </c>
      <c r="AQ520">
        <v>44</v>
      </c>
      <c r="AR520">
        <v>44</v>
      </c>
      <c r="AS520">
        <v>44</v>
      </c>
      <c r="AT520">
        <v>44</v>
      </c>
      <c r="AU520">
        <v>44</v>
      </c>
      <c r="AV520">
        <v>44</v>
      </c>
      <c r="AW520">
        <v>44</v>
      </c>
      <c r="AX520">
        <v>44</v>
      </c>
      <c r="AY520">
        <v>44</v>
      </c>
      <c r="AZ520">
        <v>44</v>
      </c>
      <c r="BA520">
        <v>44</v>
      </c>
      <c r="BB520">
        <v>44</v>
      </c>
      <c r="BC520">
        <v>44</v>
      </c>
      <c r="BD520">
        <v>44</v>
      </c>
      <c r="BE520">
        <v>44</v>
      </c>
    </row>
    <row r="521" spans="4:57">
      <c r="D521" t="s">
        <v>273</v>
      </c>
      <c r="E521" t="s">
        <v>24</v>
      </c>
      <c r="F521" t="s">
        <v>21</v>
      </c>
      <c r="G521">
        <v>43</v>
      </c>
      <c r="H521">
        <v>43</v>
      </c>
      <c r="I521">
        <v>43</v>
      </c>
      <c r="J521">
        <v>43</v>
      </c>
      <c r="K521">
        <v>43</v>
      </c>
      <c r="L521">
        <v>43</v>
      </c>
      <c r="M521">
        <v>43</v>
      </c>
      <c r="N521">
        <v>43</v>
      </c>
      <c r="O521">
        <v>43</v>
      </c>
      <c r="P521">
        <v>43</v>
      </c>
      <c r="Q521">
        <v>43</v>
      </c>
      <c r="R521">
        <v>43</v>
      </c>
      <c r="S521">
        <v>43</v>
      </c>
      <c r="T521">
        <v>43</v>
      </c>
      <c r="U521">
        <v>43</v>
      </c>
      <c r="V521">
        <v>43</v>
      </c>
      <c r="W521">
        <v>43</v>
      </c>
      <c r="X521">
        <v>43</v>
      </c>
      <c r="Y521">
        <v>43</v>
      </c>
      <c r="Z521">
        <v>43</v>
      </c>
      <c r="AA521">
        <v>43</v>
      </c>
      <c r="AB521">
        <v>43</v>
      </c>
      <c r="AC521">
        <v>43</v>
      </c>
      <c r="AD521">
        <v>43</v>
      </c>
      <c r="AE521">
        <v>45</v>
      </c>
      <c r="AF521">
        <v>45</v>
      </c>
      <c r="AG521">
        <v>45</v>
      </c>
      <c r="AH521">
        <v>45</v>
      </c>
      <c r="AI521">
        <v>45</v>
      </c>
      <c r="AJ521">
        <v>45</v>
      </c>
      <c r="AK521">
        <v>44</v>
      </c>
      <c r="AL521">
        <v>44</v>
      </c>
      <c r="AM521">
        <v>44</v>
      </c>
      <c r="AN521">
        <v>44</v>
      </c>
      <c r="AO521">
        <v>44</v>
      </c>
      <c r="AP521">
        <v>44</v>
      </c>
      <c r="AQ521">
        <v>44</v>
      </c>
      <c r="AR521">
        <v>44</v>
      </c>
      <c r="AS521">
        <v>44</v>
      </c>
      <c r="AT521">
        <v>44</v>
      </c>
      <c r="AU521">
        <v>44</v>
      </c>
      <c r="AV521">
        <v>44</v>
      </c>
      <c r="AW521">
        <v>44</v>
      </c>
      <c r="AX521">
        <v>44</v>
      </c>
      <c r="AY521">
        <v>44</v>
      </c>
      <c r="AZ521">
        <v>44</v>
      </c>
      <c r="BA521">
        <v>44</v>
      </c>
      <c r="BB521">
        <v>44</v>
      </c>
      <c r="BC521">
        <v>44</v>
      </c>
      <c r="BD521">
        <v>44</v>
      </c>
      <c r="BE521">
        <v>44</v>
      </c>
    </row>
    <row r="522" spans="4:57">
      <c r="D522" t="s">
        <v>273</v>
      </c>
      <c r="E522" t="s">
        <v>24</v>
      </c>
      <c r="F522" t="s">
        <v>20</v>
      </c>
      <c r="G522">
        <v>43</v>
      </c>
      <c r="H522">
        <v>43</v>
      </c>
      <c r="I522">
        <v>43</v>
      </c>
      <c r="J522">
        <v>43</v>
      </c>
      <c r="K522">
        <v>43</v>
      </c>
      <c r="L522">
        <v>43</v>
      </c>
      <c r="M522">
        <v>43</v>
      </c>
      <c r="N522">
        <v>43</v>
      </c>
      <c r="O522">
        <v>43</v>
      </c>
      <c r="P522">
        <v>43</v>
      </c>
      <c r="Q522">
        <v>43</v>
      </c>
      <c r="R522">
        <v>43</v>
      </c>
      <c r="S522">
        <v>43</v>
      </c>
      <c r="T522">
        <v>43</v>
      </c>
      <c r="U522">
        <v>43</v>
      </c>
      <c r="V522">
        <v>43</v>
      </c>
      <c r="W522">
        <v>43</v>
      </c>
      <c r="X522">
        <v>43</v>
      </c>
      <c r="Y522">
        <v>43</v>
      </c>
      <c r="Z522">
        <v>43</v>
      </c>
      <c r="AA522">
        <v>43</v>
      </c>
      <c r="AB522">
        <v>43</v>
      </c>
      <c r="AC522">
        <v>43</v>
      </c>
      <c r="AD522">
        <v>43</v>
      </c>
      <c r="AE522">
        <v>45</v>
      </c>
      <c r="AF522">
        <v>45</v>
      </c>
      <c r="AG522">
        <v>45</v>
      </c>
      <c r="AH522">
        <v>45</v>
      </c>
      <c r="AI522">
        <v>45</v>
      </c>
      <c r="AJ522">
        <v>45</v>
      </c>
      <c r="AK522">
        <v>44</v>
      </c>
      <c r="AL522">
        <v>44</v>
      </c>
      <c r="AM522">
        <v>44</v>
      </c>
      <c r="AN522">
        <v>44</v>
      </c>
      <c r="AO522">
        <v>44</v>
      </c>
      <c r="AP522">
        <v>44</v>
      </c>
      <c r="AQ522">
        <v>44</v>
      </c>
      <c r="AR522">
        <v>44</v>
      </c>
      <c r="AS522">
        <v>44</v>
      </c>
      <c r="AT522">
        <v>44</v>
      </c>
      <c r="AU522">
        <v>44</v>
      </c>
      <c r="AV522">
        <v>44</v>
      </c>
      <c r="AW522">
        <v>44</v>
      </c>
      <c r="AX522">
        <v>44</v>
      </c>
      <c r="AY522">
        <v>44</v>
      </c>
      <c r="AZ522">
        <v>44</v>
      </c>
      <c r="BA522">
        <v>44</v>
      </c>
      <c r="BB522">
        <v>44</v>
      </c>
      <c r="BC522">
        <v>44</v>
      </c>
      <c r="BD522">
        <v>44</v>
      </c>
      <c r="BE522">
        <v>44</v>
      </c>
    </row>
    <row r="523" spans="4:57">
      <c r="D523" t="s">
        <v>273</v>
      </c>
      <c r="E523" t="s">
        <v>24</v>
      </c>
      <c r="F523" t="s">
        <v>5</v>
      </c>
      <c r="G523">
        <v>43</v>
      </c>
      <c r="H523">
        <v>43</v>
      </c>
      <c r="I523">
        <v>43</v>
      </c>
      <c r="J523">
        <v>43</v>
      </c>
      <c r="K523">
        <v>43</v>
      </c>
      <c r="L523">
        <v>43</v>
      </c>
      <c r="M523">
        <v>43</v>
      </c>
      <c r="N523">
        <v>43</v>
      </c>
      <c r="O523">
        <v>43</v>
      </c>
      <c r="P523">
        <v>43</v>
      </c>
      <c r="Q523">
        <v>43</v>
      </c>
      <c r="R523">
        <v>43</v>
      </c>
      <c r="S523">
        <v>43</v>
      </c>
      <c r="T523">
        <v>43</v>
      </c>
      <c r="U523">
        <v>43</v>
      </c>
      <c r="V523">
        <v>43</v>
      </c>
      <c r="W523">
        <v>43</v>
      </c>
      <c r="X523">
        <v>43</v>
      </c>
      <c r="Y523">
        <v>43</v>
      </c>
      <c r="Z523">
        <v>43</v>
      </c>
      <c r="AA523">
        <v>43</v>
      </c>
      <c r="AB523">
        <v>43</v>
      </c>
      <c r="AC523">
        <v>43</v>
      </c>
      <c r="AD523">
        <v>43</v>
      </c>
      <c r="AE523">
        <v>45</v>
      </c>
      <c r="AF523">
        <v>45</v>
      </c>
      <c r="AG523">
        <v>45</v>
      </c>
      <c r="AH523">
        <v>45</v>
      </c>
      <c r="AI523">
        <v>45</v>
      </c>
      <c r="AJ523">
        <v>45</v>
      </c>
      <c r="AK523">
        <v>44</v>
      </c>
      <c r="AL523">
        <v>44</v>
      </c>
      <c r="AM523">
        <v>44</v>
      </c>
      <c r="AN523">
        <v>44</v>
      </c>
      <c r="AO523">
        <v>44</v>
      </c>
      <c r="AP523">
        <v>44</v>
      </c>
      <c r="AQ523">
        <v>44</v>
      </c>
      <c r="AR523">
        <v>44</v>
      </c>
      <c r="AS523">
        <v>44</v>
      </c>
      <c r="AT523">
        <v>44</v>
      </c>
      <c r="AU523">
        <v>44</v>
      </c>
      <c r="AV523">
        <v>44</v>
      </c>
      <c r="AW523">
        <v>44</v>
      </c>
      <c r="AX523">
        <v>44</v>
      </c>
      <c r="AY523">
        <v>44</v>
      </c>
      <c r="AZ523">
        <v>44</v>
      </c>
      <c r="BA523">
        <v>44</v>
      </c>
      <c r="BB523">
        <v>44</v>
      </c>
      <c r="BC523">
        <v>44</v>
      </c>
      <c r="BD523">
        <v>44</v>
      </c>
      <c r="BE523">
        <v>44</v>
      </c>
    </row>
    <row r="524" spans="4:57">
      <c r="D524" t="s">
        <v>273</v>
      </c>
      <c r="E524" t="s">
        <v>24</v>
      </c>
      <c r="F524" t="s">
        <v>19</v>
      </c>
      <c r="G524">
        <v>43</v>
      </c>
      <c r="H524">
        <v>43</v>
      </c>
      <c r="I524">
        <v>43</v>
      </c>
      <c r="J524">
        <v>43</v>
      </c>
      <c r="K524">
        <v>43</v>
      </c>
      <c r="L524">
        <v>43</v>
      </c>
      <c r="M524">
        <v>43</v>
      </c>
      <c r="N524">
        <v>43</v>
      </c>
      <c r="O524">
        <v>43</v>
      </c>
      <c r="P524">
        <v>43</v>
      </c>
      <c r="Q524">
        <v>43</v>
      </c>
      <c r="R524">
        <v>43</v>
      </c>
      <c r="S524">
        <v>43</v>
      </c>
      <c r="T524">
        <v>43</v>
      </c>
      <c r="U524">
        <v>43</v>
      </c>
      <c r="V524">
        <v>43</v>
      </c>
      <c r="W524">
        <v>43</v>
      </c>
      <c r="X524">
        <v>43</v>
      </c>
      <c r="Y524">
        <v>43</v>
      </c>
      <c r="Z524">
        <v>43</v>
      </c>
      <c r="AA524">
        <v>43</v>
      </c>
      <c r="AB524">
        <v>43</v>
      </c>
      <c r="AC524">
        <v>43</v>
      </c>
      <c r="AD524">
        <v>43</v>
      </c>
      <c r="AE524">
        <v>45</v>
      </c>
      <c r="AF524">
        <v>45</v>
      </c>
      <c r="AG524">
        <v>45</v>
      </c>
      <c r="AH524">
        <v>45</v>
      </c>
      <c r="AI524">
        <v>45</v>
      </c>
      <c r="AJ524">
        <v>45</v>
      </c>
      <c r="AK524">
        <v>44</v>
      </c>
      <c r="AL524">
        <v>44</v>
      </c>
      <c r="AM524">
        <v>44</v>
      </c>
      <c r="AN524">
        <v>44</v>
      </c>
      <c r="AO524">
        <v>44</v>
      </c>
      <c r="AP524">
        <v>44</v>
      </c>
      <c r="AQ524">
        <v>44</v>
      </c>
      <c r="AR524">
        <v>44</v>
      </c>
      <c r="AS524">
        <v>44</v>
      </c>
      <c r="AT524">
        <v>44</v>
      </c>
      <c r="AU524">
        <v>44</v>
      </c>
      <c r="AV524">
        <v>44</v>
      </c>
      <c r="AW524">
        <v>44</v>
      </c>
      <c r="AX524">
        <v>44</v>
      </c>
      <c r="AY524">
        <v>44</v>
      </c>
      <c r="AZ524">
        <v>44</v>
      </c>
      <c r="BA524">
        <v>44</v>
      </c>
      <c r="BB524">
        <v>44</v>
      </c>
      <c r="BC524">
        <v>44</v>
      </c>
      <c r="BD524">
        <v>44</v>
      </c>
      <c r="BE524">
        <v>44</v>
      </c>
    </row>
    <row r="525" spans="4:57">
      <c r="D525" t="s">
        <v>273</v>
      </c>
    </row>
    <row r="526" spans="4:57">
      <c r="D526" t="s">
        <v>273</v>
      </c>
      <c r="E526" t="s">
        <v>249</v>
      </c>
      <c r="F526" t="s">
        <v>242</v>
      </c>
      <c r="G526">
        <v>1985</v>
      </c>
      <c r="H526">
        <v>1986</v>
      </c>
      <c r="I526">
        <v>1987</v>
      </c>
      <c r="J526">
        <v>1988</v>
      </c>
      <c r="K526">
        <v>1989</v>
      </c>
      <c r="L526">
        <v>1990</v>
      </c>
      <c r="M526">
        <v>1991</v>
      </c>
      <c r="N526">
        <v>1992</v>
      </c>
      <c r="O526">
        <v>1993</v>
      </c>
      <c r="P526">
        <v>1994</v>
      </c>
      <c r="Q526">
        <v>1995</v>
      </c>
      <c r="R526">
        <v>1996</v>
      </c>
      <c r="S526">
        <v>1997</v>
      </c>
      <c r="T526">
        <v>1998</v>
      </c>
      <c r="U526">
        <v>1999</v>
      </c>
      <c r="V526">
        <v>2000</v>
      </c>
      <c r="W526">
        <v>2001</v>
      </c>
      <c r="X526">
        <v>2002</v>
      </c>
      <c r="Y526">
        <v>2003</v>
      </c>
      <c r="Z526">
        <v>2004</v>
      </c>
      <c r="AA526">
        <v>2005</v>
      </c>
      <c r="AB526">
        <v>2006</v>
      </c>
      <c r="AC526">
        <v>2007</v>
      </c>
      <c r="AD526">
        <v>2008</v>
      </c>
      <c r="AE526">
        <v>2009</v>
      </c>
      <c r="AF526">
        <v>2010</v>
      </c>
      <c r="AG526">
        <v>2011</v>
      </c>
      <c r="AH526">
        <v>2012</v>
      </c>
      <c r="AI526">
        <v>2013</v>
      </c>
      <c r="AJ526">
        <v>2014</v>
      </c>
      <c r="AK526">
        <v>2015</v>
      </c>
      <c r="AL526">
        <v>2016</v>
      </c>
      <c r="AM526">
        <v>2017</v>
      </c>
      <c r="AN526">
        <v>2018</v>
      </c>
      <c r="AO526">
        <v>2019</v>
      </c>
      <c r="AP526">
        <v>2020</v>
      </c>
      <c r="AQ526">
        <v>2021</v>
      </c>
      <c r="AR526">
        <v>2022</v>
      </c>
      <c r="AS526">
        <v>2023</v>
      </c>
      <c r="AT526">
        <v>2024</v>
      </c>
      <c r="AU526">
        <v>2025</v>
      </c>
      <c r="AV526">
        <v>2026</v>
      </c>
      <c r="AW526">
        <v>2027</v>
      </c>
      <c r="AX526">
        <v>2028</v>
      </c>
      <c r="AY526">
        <v>2029</v>
      </c>
      <c r="AZ526">
        <v>2030</v>
      </c>
      <c r="BA526">
        <v>2031</v>
      </c>
      <c r="BB526">
        <v>2032</v>
      </c>
      <c r="BC526">
        <v>2033</v>
      </c>
      <c r="BD526">
        <v>2034</v>
      </c>
      <c r="BE526">
        <v>2035</v>
      </c>
    </row>
    <row r="527" spans="4:57">
      <c r="D527" t="s">
        <v>273</v>
      </c>
      <c r="E527" t="s">
        <v>22</v>
      </c>
      <c r="F527" t="s">
        <v>21</v>
      </c>
      <c r="G527">
        <v>0.91006748000000015</v>
      </c>
      <c r="H527">
        <v>1.102440192</v>
      </c>
      <c r="I527">
        <v>1.2975243120000002</v>
      </c>
      <c r="J527">
        <v>1.4697103300000001</v>
      </c>
      <c r="K527">
        <v>1.540487814</v>
      </c>
      <c r="L527">
        <v>1.9204462200000003</v>
      </c>
      <c r="M527">
        <v>2.2347203199999996</v>
      </c>
      <c r="N527">
        <v>2.5794865799999998</v>
      </c>
      <c r="O527">
        <v>2.6531868599999999</v>
      </c>
      <c r="P527">
        <v>2.8832665299999998</v>
      </c>
      <c r="Q527">
        <v>2.9519617697594502</v>
      </c>
      <c r="R527">
        <v>3.07254119025822</v>
      </c>
      <c r="S527">
        <v>3.1916997361739456</v>
      </c>
      <c r="T527">
        <v>3.325443093162852</v>
      </c>
      <c r="U527">
        <v>3.4613538887758604</v>
      </c>
      <c r="V527">
        <v>3.5917152985271064</v>
      </c>
      <c r="W527">
        <v>3.7226121673498209</v>
      </c>
      <c r="X527">
        <v>3.8672505263584553</v>
      </c>
      <c r="Y527">
        <v>4.0347586961675246</v>
      </c>
      <c r="Z527">
        <v>4.2247442431551043</v>
      </c>
      <c r="AA527">
        <v>4.4524481199470562</v>
      </c>
      <c r="AB527">
        <v>4.6530984642547564</v>
      </c>
      <c r="AC527">
        <v>4.8024043850320561</v>
      </c>
      <c r="AD527">
        <v>4.9185257327401501</v>
      </c>
      <c r="AE527">
        <v>5.253004010464994</v>
      </c>
      <c r="AF527">
        <v>5.3531564745964939</v>
      </c>
      <c r="AG527">
        <v>5.5121690898394826</v>
      </c>
      <c r="AH527">
        <v>5.9186924999999997</v>
      </c>
      <c r="AI527">
        <v>6.2302383000000008</v>
      </c>
      <c r="AJ527">
        <v>6.5725182000000002</v>
      </c>
      <c r="AK527">
        <v>6.8193956820664408</v>
      </c>
      <c r="AL527">
        <v>7.4172120000000001</v>
      </c>
      <c r="AM527">
        <v>7.8058991999999998</v>
      </c>
      <c r="AN527">
        <v>8.7115969600000014</v>
      </c>
      <c r="AO527">
        <v>9.383616</v>
      </c>
      <c r="AP527">
        <v>9.9338746854131124</v>
      </c>
      <c r="AQ527">
        <v>10.156151895037342</v>
      </c>
      <c r="AR527">
        <v>10.379713499969062</v>
      </c>
      <c r="AS527">
        <v>10.607066637891066</v>
      </c>
      <c r="AT527">
        <v>10.840323688312463</v>
      </c>
      <c r="AU527">
        <v>11.081205411887735</v>
      </c>
      <c r="AV527">
        <v>11.326562231808053</v>
      </c>
      <c r="AW527">
        <v>11.576625997809806</v>
      </c>
      <c r="AX527">
        <v>11.82972852680607</v>
      </c>
      <c r="AY527">
        <v>12.088010079186041</v>
      </c>
      <c r="AZ527">
        <v>12.421331703204046</v>
      </c>
      <c r="BA527">
        <v>12.509200827984195</v>
      </c>
      <c r="BB527">
        <v>12.7808384</v>
      </c>
      <c r="BC527">
        <v>13.29273792</v>
      </c>
      <c r="BD527">
        <v>13.48756992</v>
      </c>
      <c r="BE527">
        <v>13.52260547262674</v>
      </c>
    </row>
    <row r="528" spans="4:57">
      <c r="D528" t="s">
        <v>273</v>
      </c>
      <c r="E528" t="s">
        <v>22</v>
      </c>
      <c r="F528" t="s">
        <v>20</v>
      </c>
      <c r="G528">
        <v>0.75663814800000007</v>
      </c>
      <c r="H528">
        <v>0.91147808639999994</v>
      </c>
      <c r="I528">
        <v>1.0668697577999999</v>
      </c>
      <c r="J528">
        <v>1.2009626089999998</v>
      </c>
      <c r="K528">
        <v>1.2480496901999998</v>
      </c>
      <c r="L528">
        <v>1.5382647139999999</v>
      </c>
      <c r="M528">
        <v>1.767300688</v>
      </c>
      <c r="N528">
        <v>2.0072103299999995</v>
      </c>
      <c r="O528">
        <v>2.0273443919999994</v>
      </c>
      <c r="P528">
        <v>2.163723192</v>
      </c>
      <c r="Q528">
        <v>2.1809233247422677</v>
      </c>
      <c r="R528">
        <v>2.2288249598829366</v>
      </c>
      <c r="S528">
        <v>2.2762979163691819</v>
      </c>
      <c r="T528">
        <v>2.3244218819284401</v>
      </c>
      <c r="U528">
        <v>2.373955912144019</v>
      </c>
      <c r="V528">
        <v>2.4233025838685425</v>
      </c>
      <c r="W528">
        <v>2.4751167439661237</v>
      </c>
      <c r="X528">
        <v>2.5314699480373122</v>
      </c>
      <c r="Y528">
        <v>2.5924698569940112</v>
      </c>
      <c r="Z528">
        <v>2.6664241240755673</v>
      </c>
      <c r="AA528">
        <v>2.740680708731309</v>
      </c>
      <c r="AB528">
        <v>2.8155435892962242</v>
      </c>
      <c r="AC528">
        <v>2.8867799825026101</v>
      </c>
      <c r="AD528">
        <v>2.9468900514239911</v>
      </c>
      <c r="AE528">
        <v>3.1394473302095638</v>
      </c>
      <c r="AF528">
        <v>3.1936997093530377</v>
      </c>
      <c r="AG528">
        <v>3.2841800991679984</v>
      </c>
      <c r="AH528">
        <v>3.5135572500000012</v>
      </c>
      <c r="AI528">
        <v>3.6803672100000013</v>
      </c>
      <c r="AJ528">
        <v>3.8538730800000014</v>
      </c>
      <c r="AK528">
        <v>3.9647046681231144</v>
      </c>
      <c r="AL528">
        <v>4.2763446000000016</v>
      </c>
      <c r="AM528">
        <v>4.464230144000001</v>
      </c>
      <c r="AN528">
        <v>4.9437638800000014</v>
      </c>
      <c r="AO528">
        <v>5.2814615040000019</v>
      </c>
      <c r="AP528">
        <v>5.5459800286092404</v>
      </c>
      <c r="AQ528">
        <v>5.6261490650599049</v>
      </c>
      <c r="AR528">
        <v>5.7058192852737895</v>
      </c>
      <c r="AS528">
        <v>5.7856262810142143</v>
      </c>
      <c r="AT528">
        <v>5.8658261317095937</v>
      </c>
      <c r="AU528">
        <v>5.946239171186865</v>
      </c>
      <c r="AV528">
        <v>6.026414564880139</v>
      </c>
      <c r="AW528">
        <v>6.1069200372595276</v>
      </c>
      <c r="AX528">
        <v>6.187436866158432</v>
      </c>
      <c r="AY528">
        <v>6.2687709455077973</v>
      </c>
      <c r="AZ528">
        <v>6.3874294519392913</v>
      </c>
      <c r="BA528">
        <v>6.3796918978819503</v>
      </c>
      <c r="BB528">
        <v>6.4666712000000004</v>
      </c>
      <c r="BC528">
        <v>6.672498096</v>
      </c>
      <c r="BD528">
        <v>6.7167989240000008</v>
      </c>
      <c r="BE528">
        <v>6.6805408624146816</v>
      </c>
    </row>
    <row r="529" spans="4:57">
      <c r="D529" t="s">
        <v>273</v>
      </c>
      <c r="E529" t="s">
        <v>22</v>
      </c>
      <c r="F529" t="s">
        <v>5</v>
      </c>
      <c r="G529">
        <v>2.5706393300000001</v>
      </c>
      <c r="H529">
        <v>3.1099356120000001</v>
      </c>
      <c r="I529">
        <v>3.6628340840000004</v>
      </c>
      <c r="J529">
        <v>4.1553333800000001</v>
      </c>
      <c r="K529">
        <v>4.3623878400000002</v>
      </c>
      <c r="L529">
        <v>5.4391904000000002</v>
      </c>
      <c r="M529">
        <v>6.3015708799999999</v>
      </c>
      <c r="N529">
        <v>7.2046474199999988</v>
      </c>
      <c r="O529">
        <v>7.3344085199999993</v>
      </c>
      <c r="P529">
        <v>7.8848343200000004</v>
      </c>
      <c r="Q529">
        <v>8.0104506013745702</v>
      </c>
      <c r="R529">
        <v>8.2724822202938348</v>
      </c>
      <c r="S529">
        <v>8.5296555422761546</v>
      </c>
      <c r="T529">
        <v>8.7956873704939902</v>
      </c>
      <c r="U529">
        <v>9.0585875656660146</v>
      </c>
      <c r="V529">
        <v>9.3147490451903856</v>
      </c>
      <c r="W529">
        <v>9.5787846470078399</v>
      </c>
      <c r="X529">
        <v>9.8595429317094485</v>
      </c>
      <c r="Y529">
        <v>10.155782554367407</v>
      </c>
      <c r="Z529">
        <v>10.473559403518793</v>
      </c>
      <c r="AA529">
        <v>10.822116269238526</v>
      </c>
      <c r="AB529">
        <v>11.148058420977629</v>
      </c>
      <c r="AC529">
        <v>11.431112457147021</v>
      </c>
      <c r="AD529">
        <v>11.647854866995644</v>
      </c>
      <c r="AE529">
        <v>12.389379815408365</v>
      </c>
      <c r="AF529">
        <v>12.590178973595163</v>
      </c>
      <c r="AG529">
        <v>12.936596520716027</v>
      </c>
      <c r="AH529">
        <v>13.820332499999999</v>
      </c>
      <c r="AI529">
        <v>14.477568300000001</v>
      </c>
      <c r="AJ529">
        <v>15.192372150000001</v>
      </c>
      <c r="AK529">
        <v>15.681248152669795</v>
      </c>
      <c r="AL529">
        <v>16.970487599999998</v>
      </c>
      <c r="AM529">
        <v>17.770164720000004</v>
      </c>
      <c r="AN529">
        <v>19.738508240000002</v>
      </c>
      <c r="AO529">
        <v>21.158058239999999</v>
      </c>
      <c r="AP529">
        <v>22.292179427356245</v>
      </c>
      <c r="AQ529">
        <v>22.683992618744206</v>
      </c>
      <c r="AR529">
        <v>23.072709126601659</v>
      </c>
      <c r="AS529">
        <v>23.462951762030347</v>
      </c>
      <c r="AT529">
        <v>23.85930707042111</v>
      </c>
      <c r="AU529">
        <v>24.266643822561438</v>
      </c>
      <c r="AV529">
        <v>24.677748574616011</v>
      </c>
      <c r="AW529">
        <v>25.088019457590068</v>
      </c>
      <c r="AX529">
        <v>25.492207753580825</v>
      </c>
      <c r="AY529">
        <v>25.899014693434275</v>
      </c>
      <c r="AZ529">
        <v>26.465268212478922</v>
      </c>
      <c r="BA529">
        <v>26.507109875175114</v>
      </c>
      <c r="BB529">
        <v>26.936518400000001</v>
      </c>
      <c r="BC529">
        <v>27.862455279999999</v>
      </c>
      <c r="BD529">
        <v>28.118677399999999</v>
      </c>
      <c r="BE529">
        <v>28.040867680716183</v>
      </c>
    </row>
    <row r="530" spans="4:57">
      <c r="D530" t="s">
        <v>273</v>
      </c>
      <c r="E530" t="s">
        <v>22</v>
      </c>
      <c r="F530" t="s">
        <v>19</v>
      </c>
      <c r="G530">
        <v>4.04900986</v>
      </c>
      <c r="H530">
        <v>4.9282489199999997</v>
      </c>
      <c r="I530">
        <v>5.8376162740000002</v>
      </c>
      <c r="J530">
        <v>6.6566283300000011</v>
      </c>
      <c r="K530">
        <v>7.0295366280000007</v>
      </c>
      <c r="L530">
        <v>8.8105589600000016</v>
      </c>
      <c r="M530">
        <v>10.242971519999999</v>
      </c>
      <c r="N530">
        <v>11.777408459999998</v>
      </c>
      <c r="O530">
        <v>12.037402799999999</v>
      </c>
      <c r="P530">
        <v>12.986893109999999</v>
      </c>
      <c r="Q530">
        <v>13.204616408934706</v>
      </c>
      <c r="R530">
        <v>13.628056978497668</v>
      </c>
      <c r="S530">
        <v>14.059673229814909</v>
      </c>
      <c r="T530">
        <v>14.505314755170247</v>
      </c>
      <c r="U530">
        <v>14.943890188365781</v>
      </c>
      <c r="V530">
        <v>15.364890927001268</v>
      </c>
      <c r="W530">
        <v>15.797968666318727</v>
      </c>
      <c r="X530">
        <v>16.273317758893906</v>
      </c>
      <c r="Y530">
        <v>16.793216144189586</v>
      </c>
      <c r="Z530">
        <v>17.340165678538924</v>
      </c>
      <c r="AA530">
        <v>17.931984152308182</v>
      </c>
      <c r="AB530">
        <v>18.502314903337158</v>
      </c>
      <c r="AC530">
        <v>19.018100810430624</v>
      </c>
      <c r="AD530">
        <v>19.429291181010679</v>
      </c>
      <c r="AE530">
        <v>20.712323625480376</v>
      </c>
      <c r="AF530">
        <v>21.110220945675128</v>
      </c>
      <c r="AG530">
        <v>21.747691066476175</v>
      </c>
      <c r="AH530">
        <v>23.296016250000001</v>
      </c>
      <c r="AI530">
        <v>24.494137200000004</v>
      </c>
      <c r="AJ530">
        <v>25.78046535</v>
      </c>
      <c r="AK530">
        <v>26.6568775300392</v>
      </c>
      <c r="AL530">
        <v>28.900000799999997</v>
      </c>
      <c r="AM530">
        <v>30.29870932</v>
      </c>
      <c r="AN530">
        <v>33.674735599999998</v>
      </c>
      <c r="AO530">
        <v>36.102733919999999</v>
      </c>
      <c r="AP530">
        <v>38.029889280714769</v>
      </c>
      <c r="AQ530">
        <v>38.679462626953324</v>
      </c>
      <c r="AR530">
        <v>39.314591918290496</v>
      </c>
      <c r="AS530">
        <v>39.94733190736779</v>
      </c>
      <c r="AT530">
        <v>40.577938249104804</v>
      </c>
      <c r="AU530">
        <v>41.207458322643227</v>
      </c>
      <c r="AV530">
        <v>41.836420378942961</v>
      </c>
      <c r="AW530">
        <v>42.462235396819828</v>
      </c>
      <c r="AX530">
        <v>43.084696069668034</v>
      </c>
      <c r="AY530">
        <v>43.712876616705728</v>
      </c>
      <c r="AZ530">
        <v>44.605093676222594</v>
      </c>
      <c r="BA530">
        <v>44.612198632571562</v>
      </c>
      <c r="BB530">
        <v>45.273659200000004</v>
      </c>
      <c r="BC530">
        <v>46.76705836</v>
      </c>
      <c r="BD530">
        <v>47.131484399999998</v>
      </c>
      <c r="BE530">
        <v>46.931842099933164</v>
      </c>
    </row>
    <row r="531" spans="4:57">
      <c r="D531" t="s">
        <v>273</v>
      </c>
      <c r="E531" t="s">
        <v>23</v>
      </c>
      <c r="F531" t="s">
        <v>21</v>
      </c>
      <c r="G531">
        <v>0</v>
      </c>
      <c r="H531">
        <v>0</v>
      </c>
      <c r="I531">
        <v>0</v>
      </c>
      <c r="J531">
        <v>0</v>
      </c>
      <c r="K531">
        <v>0</v>
      </c>
      <c r="L531">
        <v>0</v>
      </c>
      <c r="M531">
        <v>0</v>
      </c>
      <c r="N531">
        <v>0</v>
      </c>
      <c r="O531">
        <v>0</v>
      </c>
      <c r="P531">
        <v>0</v>
      </c>
      <c r="Q531">
        <v>0</v>
      </c>
      <c r="R531">
        <v>0</v>
      </c>
      <c r="S531">
        <v>0</v>
      </c>
      <c r="T531">
        <v>0</v>
      </c>
      <c r="U531">
        <v>0</v>
      </c>
      <c r="V531">
        <v>0</v>
      </c>
      <c r="W531">
        <v>0</v>
      </c>
      <c r="X531">
        <v>0</v>
      </c>
      <c r="Y531">
        <v>0</v>
      </c>
      <c r="Z531">
        <v>0</v>
      </c>
      <c r="AA531">
        <v>0</v>
      </c>
      <c r="AB531">
        <v>0</v>
      </c>
      <c r="AC531">
        <v>0</v>
      </c>
      <c r="AD531">
        <v>0</v>
      </c>
      <c r="AE531">
        <v>0</v>
      </c>
      <c r="AF531">
        <v>0</v>
      </c>
      <c r="AG531">
        <v>0</v>
      </c>
      <c r="AH531">
        <v>0</v>
      </c>
      <c r="AI531">
        <v>0</v>
      </c>
      <c r="AJ531">
        <v>0</v>
      </c>
      <c r="AK531">
        <v>0</v>
      </c>
      <c r="AL531">
        <v>0</v>
      </c>
      <c r="AM531">
        <v>0</v>
      </c>
      <c r="AN531">
        <v>0</v>
      </c>
      <c r="AO531">
        <v>0</v>
      </c>
      <c r="AP531">
        <v>0</v>
      </c>
      <c r="AQ531">
        <v>0</v>
      </c>
      <c r="AR531">
        <v>0</v>
      </c>
      <c r="AS531">
        <v>0</v>
      </c>
      <c r="AT531">
        <v>0</v>
      </c>
      <c r="AU531">
        <v>0</v>
      </c>
      <c r="AV531">
        <v>0</v>
      </c>
      <c r="AW531">
        <v>0</v>
      </c>
      <c r="AX531">
        <v>0</v>
      </c>
      <c r="AY531">
        <v>0</v>
      </c>
      <c r="AZ531">
        <v>0</v>
      </c>
      <c r="BA531">
        <v>0</v>
      </c>
      <c r="BB531">
        <v>0</v>
      </c>
      <c r="BC531">
        <v>0</v>
      </c>
      <c r="BD531">
        <v>0</v>
      </c>
      <c r="BE531">
        <v>0</v>
      </c>
    </row>
    <row r="532" spans="4:57">
      <c r="D532" t="s">
        <v>273</v>
      </c>
      <c r="E532" t="s">
        <v>23</v>
      </c>
      <c r="F532" t="s">
        <v>20</v>
      </c>
      <c r="G532">
        <v>0</v>
      </c>
      <c r="H532">
        <v>0</v>
      </c>
      <c r="I532">
        <v>0</v>
      </c>
      <c r="J532">
        <v>0</v>
      </c>
      <c r="K532">
        <v>0</v>
      </c>
      <c r="L532">
        <v>0</v>
      </c>
      <c r="M532">
        <v>0</v>
      </c>
      <c r="N532">
        <v>0</v>
      </c>
      <c r="O532">
        <v>0</v>
      </c>
      <c r="P532">
        <v>0</v>
      </c>
      <c r="Q532">
        <v>0</v>
      </c>
      <c r="R532">
        <v>0</v>
      </c>
      <c r="S532">
        <v>0</v>
      </c>
      <c r="T532">
        <v>0</v>
      </c>
      <c r="U532">
        <v>0</v>
      </c>
      <c r="V532">
        <v>0</v>
      </c>
      <c r="W532">
        <v>0</v>
      </c>
      <c r="X532">
        <v>0</v>
      </c>
      <c r="Y532">
        <v>0</v>
      </c>
      <c r="Z532">
        <v>0</v>
      </c>
      <c r="AA532">
        <v>0</v>
      </c>
      <c r="AB532">
        <v>0</v>
      </c>
      <c r="AC532">
        <v>0</v>
      </c>
      <c r="AD532">
        <v>0</v>
      </c>
      <c r="AE532">
        <v>0</v>
      </c>
      <c r="AF532">
        <v>0</v>
      </c>
      <c r="AG532">
        <v>0</v>
      </c>
      <c r="AH532">
        <v>0</v>
      </c>
      <c r="AI532">
        <v>0</v>
      </c>
      <c r="AJ532">
        <v>0</v>
      </c>
      <c r="AK532">
        <v>0</v>
      </c>
      <c r="AL532">
        <v>0</v>
      </c>
      <c r="AM532">
        <v>0</v>
      </c>
      <c r="AN532">
        <v>0</v>
      </c>
      <c r="AO532">
        <v>0</v>
      </c>
      <c r="AP532">
        <v>0</v>
      </c>
      <c r="AQ532">
        <v>0</v>
      </c>
      <c r="AR532">
        <v>0</v>
      </c>
      <c r="AS532">
        <v>0</v>
      </c>
      <c r="AT532">
        <v>0</v>
      </c>
      <c r="AU532">
        <v>0</v>
      </c>
      <c r="AV532">
        <v>0</v>
      </c>
      <c r="AW532">
        <v>0</v>
      </c>
      <c r="AX532">
        <v>0</v>
      </c>
      <c r="AY532">
        <v>0</v>
      </c>
      <c r="AZ532">
        <v>0</v>
      </c>
      <c r="BA532">
        <v>0</v>
      </c>
      <c r="BB532">
        <v>0</v>
      </c>
      <c r="BC532">
        <v>0</v>
      </c>
      <c r="BD532">
        <v>0</v>
      </c>
      <c r="BE532">
        <v>0</v>
      </c>
    </row>
    <row r="533" spans="4:57">
      <c r="D533" t="s">
        <v>273</v>
      </c>
      <c r="E533" t="s">
        <v>23</v>
      </c>
      <c r="F533" t="s">
        <v>5</v>
      </c>
      <c r="G533">
        <v>0</v>
      </c>
      <c r="H533">
        <v>0</v>
      </c>
      <c r="I533">
        <v>0</v>
      </c>
      <c r="J533">
        <v>0</v>
      </c>
      <c r="K533">
        <v>0</v>
      </c>
      <c r="L533">
        <v>0</v>
      </c>
      <c r="M533">
        <v>0</v>
      </c>
      <c r="N533">
        <v>0</v>
      </c>
      <c r="O533">
        <v>0</v>
      </c>
      <c r="P533">
        <v>0</v>
      </c>
      <c r="Q533">
        <v>0</v>
      </c>
      <c r="R533">
        <v>0</v>
      </c>
      <c r="S533">
        <v>0</v>
      </c>
      <c r="T533">
        <v>0</v>
      </c>
      <c r="U533">
        <v>0</v>
      </c>
      <c r="V533">
        <v>0</v>
      </c>
      <c r="W533">
        <v>0</v>
      </c>
      <c r="X533">
        <v>0</v>
      </c>
      <c r="Y533">
        <v>0</v>
      </c>
      <c r="Z533">
        <v>0</v>
      </c>
      <c r="AA533">
        <v>0</v>
      </c>
      <c r="AB533">
        <v>0</v>
      </c>
      <c r="AC533">
        <v>0</v>
      </c>
      <c r="AD533">
        <v>0</v>
      </c>
      <c r="AE533">
        <v>0</v>
      </c>
      <c r="AF533">
        <v>0</v>
      </c>
      <c r="AG533">
        <v>0</v>
      </c>
      <c r="AH533">
        <v>0</v>
      </c>
      <c r="AI533">
        <v>0</v>
      </c>
      <c r="AJ533">
        <v>0</v>
      </c>
      <c r="AK533">
        <v>0</v>
      </c>
      <c r="AL533">
        <v>0</v>
      </c>
      <c r="AM533">
        <v>0</v>
      </c>
      <c r="AN533">
        <v>0</v>
      </c>
      <c r="AO533">
        <v>0</v>
      </c>
      <c r="AP533">
        <v>0</v>
      </c>
      <c r="AQ533">
        <v>0</v>
      </c>
      <c r="AR533">
        <v>0</v>
      </c>
      <c r="AS533">
        <v>0</v>
      </c>
      <c r="AT533">
        <v>0</v>
      </c>
      <c r="AU533">
        <v>0</v>
      </c>
      <c r="AV533">
        <v>0</v>
      </c>
      <c r="AW533">
        <v>0</v>
      </c>
      <c r="AX533">
        <v>0</v>
      </c>
      <c r="AY533">
        <v>0</v>
      </c>
      <c r="AZ533">
        <v>0</v>
      </c>
      <c r="BA533">
        <v>0</v>
      </c>
      <c r="BB533">
        <v>0</v>
      </c>
      <c r="BC533">
        <v>0</v>
      </c>
      <c r="BD533">
        <v>0</v>
      </c>
      <c r="BE533">
        <v>0</v>
      </c>
    </row>
    <row r="534" spans="4:57">
      <c r="D534" t="s">
        <v>273</v>
      </c>
      <c r="E534" t="s">
        <v>23</v>
      </c>
      <c r="F534" t="s">
        <v>19</v>
      </c>
      <c r="G534">
        <v>0</v>
      </c>
      <c r="H534">
        <v>0</v>
      </c>
      <c r="I534">
        <v>0</v>
      </c>
      <c r="J534">
        <v>0</v>
      </c>
      <c r="K534">
        <v>0</v>
      </c>
      <c r="L534">
        <v>0</v>
      </c>
      <c r="M534">
        <v>0</v>
      </c>
      <c r="N534">
        <v>0</v>
      </c>
      <c r="O534">
        <v>0</v>
      </c>
      <c r="P534">
        <v>0</v>
      </c>
      <c r="Q534">
        <v>0</v>
      </c>
      <c r="R534">
        <v>0</v>
      </c>
      <c r="S534">
        <v>0</v>
      </c>
      <c r="T534">
        <v>0</v>
      </c>
      <c r="U534">
        <v>0</v>
      </c>
      <c r="V534">
        <v>0</v>
      </c>
      <c r="W534">
        <v>0</v>
      </c>
      <c r="X534">
        <v>0</v>
      </c>
      <c r="Y534">
        <v>0</v>
      </c>
      <c r="Z534">
        <v>0</v>
      </c>
      <c r="AA534">
        <v>0</v>
      </c>
      <c r="AB534">
        <v>0</v>
      </c>
      <c r="AC534">
        <v>0</v>
      </c>
      <c r="AD534">
        <v>0</v>
      </c>
      <c r="AE534">
        <v>0</v>
      </c>
      <c r="AF534">
        <v>0</v>
      </c>
      <c r="AG534">
        <v>0</v>
      </c>
      <c r="AH534">
        <v>0</v>
      </c>
      <c r="AI534">
        <v>0</v>
      </c>
      <c r="AJ534">
        <v>0</v>
      </c>
      <c r="AK534">
        <v>0</v>
      </c>
      <c r="AL534">
        <v>0</v>
      </c>
      <c r="AM534">
        <v>0</v>
      </c>
      <c r="AN534">
        <v>0</v>
      </c>
      <c r="AO534">
        <v>0</v>
      </c>
      <c r="AP534">
        <v>0</v>
      </c>
      <c r="AQ534">
        <v>0</v>
      </c>
      <c r="AR534">
        <v>0</v>
      </c>
      <c r="AS534">
        <v>0</v>
      </c>
      <c r="AT534">
        <v>0</v>
      </c>
      <c r="AU534">
        <v>0</v>
      </c>
      <c r="AV534">
        <v>0</v>
      </c>
      <c r="AW534">
        <v>0</v>
      </c>
      <c r="AX534">
        <v>0</v>
      </c>
      <c r="AY534">
        <v>0</v>
      </c>
      <c r="AZ534">
        <v>0</v>
      </c>
      <c r="BA534">
        <v>0</v>
      </c>
      <c r="BB534">
        <v>0</v>
      </c>
      <c r="BC534">
        <v>0</v>
      </c>
      <c r="BD534">
        <v>0</v>
      </c>
      <c r="BE534">
        <v>0</v>
      </c>
    </row>
    <row r="535" spans="4:57">
      <c r="D535" t="s">
        <v>273</v>
      </c>
      <c r="E535" t="s">
        <v>24</v>
      </c>
      <c r="F535" t="s">
        <v>21</v>
      </c>
      <c r="G535">
        <v>4.8459996666666671E-2</v>
      </c>
      <c r="H535">
        <v>5.9160947999999998E-2</v>
      </c>
      <c r="I535">
        <v>6.9870929333333331E-2</v>
      </c>
      <c r="J535">
        <v>7.9328406666666657E-2</v>
      </c>
      <c r="K535">
        <v>8.3361777999999997E-2</v>
      </c>
      <c r="L535">
        <v>0.10401958</v>
      </c>
      <c r="M535">
        <v>0.12137696000000001</v>
      </c>
      <c r="N535">
        <v>0.14092476000000001</v>
      </c>
      <c r="O535">
        <v>0.14809458</v>
      </c>
      <c r="P535">
        <v>0.16643107000000001</v>
      </c>
      <c r="Q535">
        <v>0.17487399770904927</v>
      </c>
      <c r="R535">
        <v>0.18461020563667793</v>
      </c>
      <c r="S535">
        <v>0.19454583813271506</v>
      </c>
      <c r="T535">
        <v>0.20566474049554798</v>
      </c>
      <c r="U535">
        <v>0.21518160796002744</v>
      </c>
      <c r="V535">
        <v>0.22189020102709694</v>
      </c>
      <c r="W535">
        <v>0.22775858134336402</v>
      </c>
      <c r="X535">
        <v>0.23383507352602112</v>
      </c>
      <c r="Y535">
        <v>0.23921347060163892</v>
      </c>
      <c r="Z535">
        <v>0.24459079504025114</v>
      </c>
      <c r="AA535">
        <v>0.25012926851714473</v>
      </c>
      <c r="AB535">
        <v>0.25588925666608436</v>
      </c>
      <c r="AC535">
        <v>0.26130723660817823</v>
      </c>
      <c r="AD535">
        <v>0.26615277738690718</v>
      </c>
      <c r="AE535">
        <v>0.28278259924262772</v>
      </c>
      <c r="AF535">
        <v>0.28708964182517538</v>
      </c>
      <c r="AG535">
        <v>0.29470594167577108</v>
      </c>
      <c r="AH535">
        <v>0.31391249999999998</v>
      </c>
      <c r="AI535">
        <v>0.32751751500000009</v>
      </c>
      <c r="AJ535">
        <v>0.34135084125000009</v>
      </c>
      <c r="AK535">
        <v>0.34861298826335491</v>
      </c>
      <c r="AL535">
        <v>0.37321004824074067</v>
      </c>
      <c r="AM535">
        <v>0.38685636037911519</v>
      </c>
      <c r="AN535">
        <v>0.42561779145284639</v>
      </c>
      <c r="AO535">
        <v>0.45209835414763366</v>
      </c>
      <c r="AP535">
        <v>0.47222642734065801</v>
      </c>
      <c r="AQ535">
        <v>0.47665628969733892</v>
      </c>
      <c r="AR535">
        <v>0.481105150635526</v>
      </c>
      <c r="AS535">
        <v>0.48557381192505389</v>
      </c>
      <c r="AT535">
        <v>0.49006490918319118</v>
      </c>
      <c r="AU535">
        <v>0.49457898684789631</v>
      </c>
      <c r="AV535">
        <v>0.49910920157629046</v>
      </c>
      <c r="AW535">
        <v>0.50365435887365684</v>
      </c>
      <c r="AX535">
        <v>0.50821876369053043</v>
      </c>
      <c r="AY535">
        <v>0.51280245871820085</v>
      </c>
      <c r="AZ535">
        <v>0.52043886701815023</v>
      </c>
      <c r="BA535">
        <v>0.51780282295127078</v>
      </c>
      <c r="BB535">
        <v>0.5229528786202905</v>
      </c>
      <c r="BC535">
        <v>0.53765140631020281</v>
      </c>
      <c r="BD535">
        <v>0.53927636359112741</v>
      </c>
      <c r="BE535">
        <v>0.53441026749807685</v>
      </c>
    </row>
    <row r="536" spans="4:57">
      <c r="D536" t="s">
        <v>273</v>
      </c>
      <c r="E536" t="s">
        <v>24</v>
      </c>
      <c r="F536" t="s">
        <v>20</v>
      </c>
      <c r="G536">
        <v>4.5393810000000007E-2</v>
      </c>
      <c r="H536">
        <v>5.5275640000000001E-2</v>
      </c>
      <c r="I536">
        <v>6.5210245333333333E-2</v>
      </c>
      <c r="J536">
        <v>7.389048333333334E-2</v>
      </c>
      <c r="K536">
        <v>7.736172999999999E-2</v>
      </c>
      <c r="L536">
        <v>9.6019000000000021E-2</v>
      </c>
      <c r="M536">
        <v>0.11123354666666668</v>
      </c>
      <c r="N536">
        <v>0.12777192000000001</v>
      </c>
      <c r="O536">
        <v>0.13152066000000001</v>
      </c>
      <c r="P536">
        <v>0.14392272</v>
      </c>
      <c r="Q536">
        <v>0.14859392898052692</v>
      </c>
      <c r="R536">
        <v>0.15551509648858849</v>
      </c>
      <c r="S536">
        <v>0.16238027726644683</v>
      </c>
      <c r="T536">
        <v>0.17004934333545915</v>
      </c>
      <c r="U536">
        <v>0.17733974141432704</v>
      </c>
      <c r="V536">
        <v>0.18318777834863825</v>
      </c>
      <c r="W536">
        <v>0.1883219736289295</v>
      </c>
      <c r="X536">
        <v>0.19367638285092501</v>
      </c>
      <c r="Y536">
        <v>0.19866640284443451</v>
      </c>
      <c r="Z536">
        <v>0.20332132949121165</v>
      </c>
      <c r="AA536">
        <v>0.20785591037938236</v>
      </c>
      <c r="AB536">
        <v>0.21234540654001574</v>
      </c>
      <c r="AC536">
        <v>0.21682453612333077</v>
      </c>
      <c r="AD536">
        <v>0.22084695763721934</v>
      </c>
      <c r="AE536">
        <v>0.2348623593883325</v>
      </c>
      <c r="AF536">
        <v>0.23874982949368023</v>
      </c>
      <c r="AG536">
        <v>0.24558299016724097</v>
      </c>
      <c r="AH536">
        <v>0.26266499999999998</v>
      </c>
      <c r="AI536">
        <v>0.27437572500000001</v>
      </c>
      <c r="AJ536">
        <v>0.28640671875000007</v>
      </c>
      <c r="AK536">
        <v>0.29302623736913996</v>
      </c>
      <c r="AL536">
        <v>0.31431005324074068</v>
      </c>
      <c r="AM536">
        <v>0.32646864196244862</v>
      </c>
      <c r="AN536">
        <v>0.35991405842506863</v>
      </c>
      <c r="AO536">
        <v>0.3829609992309671</v>
      </c>
      <c r="AP536">
        <v>0.4007289408328103</v>
      </c>
      <c r="AQ536">
        <v>0.40523063720399455</v>
      </c>
      <c r="AR536">
        <v>0.40976613743433798</v>
      </c>
      <c r="AS536">
        <v>0.41432731895313635</v>
      </c>
      <c r="AT536">
        <v>0.41890830249713623</v>
      </c>
      <c r="AU536">
        <v>0.4235067372196113</v>
      </c>
      <c r="AV536">
        <v>0.42813655590252075</v>
      </c>
      <c r="AW536">
        <v>0.43279157673386243</v>
      </c>
      <c r="AX536">
        <v>0.4374721807857001</v>
      </c>
      <c r="AY536">
        <v>0.44217693841670952</v>
      </c>
      <c r="AZ536">
        <v>0.44952576165004438</v>
      </c>
      <c r="BA536">
        <v>0.44800415899250046</v>
      </c>
      <c r="BB536">
        <v>0.45321965646751855</v>
      </c>
      <c r="BC536">
        <v>0.46673477447598222</v>
      </c>
      <c r="BD536">
        <v>0.46891934495858906</v>
      </c>
      <c r="BE536">
        <v>0.46545013800367818</v>
      </c>
    </row>
    <row r="537" spans="4:57">
      <c r="D537" t="s">
        <v>273</v>
      </c>
      <c r="E537" t="s">
        <v>24</v>
      </c>
      <c r="F537" t="s">
        <v>5</v>
      </c>
      <c r="G537">
        <v>0.10260789000000001</v>
      </c>
      <c r="H537">
        <v>0.12589505600000001</v>
      </c>
      <c r="I537">
        <v>0.15096514533333336</v>
      </c>
      <c r="J537">
        <v>0.17552399333333335</v>
      </c>
      <c r="K537">
        <v>0.189075042</v>
      </c>
      <c r="L537">
        <v>0.24204012000000003</v>
      </c>
      <c r="M537">
        <v>0.28744181333333335</v>
      </c>
      <c r="N537">
        <v>0.33653778000000001</v>
      </c>
      <c r="O537">
        <v>0.35318910000000003</v>
      </c>
      <c r="P537">
        <v>0.39349988000000008</v>
      </c>
      <c r="Q537">
        <v>0.41335882016036657</v>
      </c>
      <c r="R537">
        <v>0.43707773202116623</v>
      </c>
      <c r="S537">
        <v>0.46152642699436447</v>
      </c>
      <c r="T537">
        <v>0.48550364969440835</v>
      </c>
      <c r="U537">
        <v>0.50702410664991071</v>
      </c>
      <c r="V537">
        <v>0.52311032088469567</v>
      </c>
      <c r="W537">
        <v>0.53706079562263531</v>
      </c>
      <c r="X537">
        <v>0.55156848198829811</v>
      </c>
      <c r="Y537">
        <v>0.56596053114310108</v>
      </c>
      <c r="Z537">
        <v>0.58077398910565303</v>
      </c>
      <c r="AA537">
        <v>0.59578800709828561</v>
      </c>
      <c r="AB537">
        <v>0.61016071397064342</v>
      </c>
      <c r="AC537">
        <v>0.62324767634411915</v>
      </c>
      <c r="AD537">
        <v>0.63488027436910721</v>
      </c>
      <c r="AE537">
        <v>0.674773297749103</v>
      </c>
      <c r="AF537">
        <v>0.68495313360137355</v>
      </c>
      <c r="AG537">
        <v>0.70247197243465831</v>
      </c>
      <c r="AH537">
        <v>0.74808750000000002</v>
      </c>
      <c r="AI537">
        <v>0.78147680000000008</v>
      </c>
      <c r="AJ537">
        <v>0.81453645000000008</v>
      </c>
      <c r="AK537">
        <v>0.83191190545318383</v>
      </c>
      <c r="AL537">
        <v>0.89061859876543192</v>
      </c>
      <c r="AM537">
        <v>0.92321675073388199</v>
      </c>
      <c r="AN537">
        <v>1.015915118465935</v>
      </c>
      <c r="AO537">
        <v>1.0794027698696842</v>
      </c>
      <c r="AP537">
        <v>1.1275731154226893</v>
      </c>
      <c r="AQ537">
        <v>1.1382723241737942</v>
      </c>
      <c r="AR537">
        <v>1.1490287547732227</v>
      </c>
      <c r="AS537">
        <v>1.1598546953720508</v>
      </c>
      <c r="AT537">
        <v>1.1707554929105024</v>
      </c>
      <c r="AU537">
        <v>1.1817057819428183</v>
      </c>
      <c r="AV537">
        <v>1.1926745113283275</v>
      </c>
      <c r="AW537">
        <v>1.2036856038308144</v>
      </c>
      <c r="AX537">
        <v>1.2147489378142953</v>
      </c>
      <c r="AY537">
        <v>1.2258636426610232</v>
      </c>
      <c r="AZ537">
        <v>1.244279164170859</v>
      </c>
      <c r="BA537">
        <v>1.2381327820094186</v>
      </c>
      <c r="BB537">
        <v>1.2506017455071303</v>
      </c>
      <c r="BC537">
        <v>1.2859115276089614</v>
      </c>
      <c r="BD537">
        <v>1.2899577265716231</v>
      </c>
      <c r="BE537">
        <v>1.278475535544382</v>
      </c>
    </row>
    <row r="538" spans="4:57">
      <c r="D538" t="s">
        <v>273</v>
      </c>
      <c r="E538" t="s">
        <v>24</v>
      </c>
      <c r="F538" t="s">
        <v>19</v>
      </c>
      <c r="G538">
        <v>0.13368814666666667</v>
      </c>
      <c r="H538">
        <v>0.16590397600000001</v>
      </c>
      <c r="I538">
        <v>0.19899491266666666</v>
      </c>
      <c r="J538">
        <v>0.22995841</v>
      </c>
      <c r="K538">
        <v>0.24550523199999999</v>
      </c>
      <c r="L538">
        <v>0.3128252866666667</v>
      </c>
      <c r="M538">
        <v>0.36979082666666668</v>
      </c>
      <c r="N538">
        <v>0.4314018</v>
      </c>
      <c r="O538">
        <v>0.44907222000000002</v>
      </c>
      <c r="P538">
        <v>0.49398815666666673</v>
      </c>
      <c r="Q538">
        <v>0.51320403780068735</v>
      </c>
      <c r="R538">
        <v>0.53770498510929576</v>
      </c>
      <c r="S538">
        <v>0.5631392771576883</v>
      </c>
      <c r="T538">
        <v>0.59035639975719534</v>
      </c>
      <c r="U538">
        <v>0.61368948486644648</v>
      </c>
      <c r="V538">
        <v>0.63310453412271417</v>
      </c>
      <c r="W538">
        <v>0.65021272948162678</v>
      </c>
      <c r="X538">
        <v>0.66743534664321069</v>
      </c>
      <c r="Y538">
        <v>0.68468626915299635</v>
      </c>
      <c r="Z538">
        <v>0.70165756069268803</v>
      </c>
      <c r="AA538">
        <v>0.71889232224509436</v>
      </c>
      <c r="AB538">
        <v>0.73611607721059946</v>
      </c>
      <c r="AC538">
        <v>0.751666662419189</v>
      </c>
      <c r="AD538">
        <v>0.76595262179245638</v>
      </c>
      <c r="AE538">
        <v>0.81406109794027326</v>
      </c>
      <c r="AF538">
        <v>0.82599886831200831</v>
      </c>
      <c r="AG538">
        <v>0.84721825363475922</v>
      </c>
      <c r="AH538">
        <v>0.90219375000000002</v>
      </c>
      <c r="AI538">
        <v>0.94240705000000013</v>
      </c>
      <c r="AJ538">
        <v>0.98225921250000026</v>
      </c>
      <c r="AK538">
        <v>1.0031392821034855</v>
      </c>
      <c r="AL538">
        <v>1.0738424651234566</v>
      </c>
      <c r="AM538">
        <v>1.1131177673988339</v>
      </c>
      <c r="AN538">
        <v>1.2248245374959994</v>
      </c>
      <c r="AO538">
        <v>1.301303746318587</v>
      </c>
      <c r="AP538">
        <v>1.3593119529958935</v>
      </c>
      <c r="AQ538">
        <v>1.3721373945776811</v>
      </c>
      <c r="AR538">
        <v>1.3850349646057529</v>
      </c>
      <c r="AS538">
        <v>1.3980221183902197</v>
      </c>
      <c r="AT538">
        <v>1.4110941017793848</v>
      </c>
      <c r="AU538">
        <v>1.4242246414726203</v>
      </c>
      <c r="AV538">
        <v>1.4373764962705464</v>
      </c>
      <c r="AW538">
        <v>1.4505782559954807</v>
      </c>
      <c r="AX538">
        <v>1.4638430884172779</v>
      </c>
      <c r="AY538">
        <v>1.4771694127394701</v>
      </c>
      <c r="AZ538">
        <v>1.4992913482271977</v>
      </c>
      <c r="BA538">
        <v>1.4918172120869981</v>
      </c>
      <c r="BB538">
        <v>1.5067726854205135</v>
      </c>
      <c r="BC538">
        <v>1.549245532814006</v>
      </c>
      <c r="BD538">
        <v>1.5540509422528002</v>
      </c>
      <c r="BE538">
        <v>1.5401496403077171</v>
      </c>
    </row>
    <row r="539" spans="4:57">
      <c r="E539" t="s">
        <v>273</v>
      </c>
      <c r="F539" t="s">
        <v>272</v>
      </c>
      <c r="G539">
        <v>8.6165046613333338</v>
      </c>
      <c r="H539">
        <v>10.458338430399998</v>
      </c>
      <c r="I539">
        <v>12.349885660466668</v>
      </c>
      <c r="J539">
        <v>14.041335942333335</v>
      </c>
      <c r="K539">
        <v>14.7757657542</v>
      </c>
      <c r="L539">
        <v>18.463364280666664</v>
      </c>
      <c r="M539">
        <v>21.436406554666664</v>
      </c>
      <c r="N539">
        <v>24.605389049999999</v>
      </c>
      <c r="O539">
        <v>25.134219131999998</v>
      </c>
      <c r="P539">
        <v>27.116558978666667</v>
      </c>
      <c r="Q539">
        <v>27.597982889461623</v>
      </c>
      <c r="R539">
        <v>28.516813368188387</v>
      </c>
      <c r="S539">
        <v>29.438918244185405</v>
      </c>
      <c r="T539">
        <v>30.40244123403814</v>
      </c>
      <c r="U539">
        <v>31.351022495842386</v>
      </c>
      <c r="V539">
        <v>32.255950688970451</v>
      </c>
      <c r="W539">
        <v>33.177836304719065</v>
      </c>
      <c r="X539">
        <v>34.17809645000758</v>
      </c>
      <c r="Y539">
        <v>35.264753925460703</v>
      </c>
      <c r="Z539">
        <v>36.435237123618194</v>
      </c>
      <c r="AA539">
        <v>37.719894758464974</v>
      </c>
      <c r="AB539">
        <v>38.933526832253108</v>
      </c>
      <c r="AC539">
        <v>39.991443746607132</v>
      </c>
      <c r="AD539">
        <v>40.830394463356164</v>
      </c>
      <c r="AE539">
        <v>43.500634135883637</v>
      </c>
      <c r="AF539">
        <v>44.28404757645206</v>
      </c>
      <c r="AG539">
        <v>45.570615934112119</v>
      </c>
      <c r="AH539">
        <v>48.775457249999995</v>
      </c>
      <c r="AI539">
        <v>51.208088100000005</v>
      </c>
      <c r="AJ539">
        <v>53.823782002499996</v>
      </c>
      <c r="AK539">
        <v>55.598916446087713</v>
      </c>
      <c r="AL539">
        <v>60.216026165370366</v>
      </c>
      <c r="AM539">
        <v>63.088662904474283</v>
      </c>
      <c r="AN539">
        <v>70.094876185839851</v>
      </c>
      <c r="AO539">
        <v>75.141635533566884</v>
      </c>
      <c r="AP539">
        <v>79.161763858685418</v>
      </c>
      <c r="AQ539">
        <v>80.538052851447603</v>
      </c>
      <c r="AR539">
        <v>81.897768837583854</v>
      </c>
      <c r="AS539">
        <v>83.260754532943864</v>
      </c>
      <c r="AT539">
        <v>84.634217945918181</v>
      </c>
      <c r="AU539">
        <v>86.025562875762219</v>
      </c>
      <c r="AV539">
        <v>87.424442515324856</v>
      </c>
      <c r="AW539">
        <v>88.824510684913051</v>
      </c>
      <c r="AX539">
        <v>90.21835218692118</v>
      </c>
      <c r="AY539">
        <v>91.626684787369243</v>
      </c>
      <c r="AZ539">
        <v>93.59265818491113</v>
      </c>
      <c r="BA539">
        <v>93.70395820965301</v>
      </c>
      <c r="BB539">
        <v>95.191234166015462</v>
      </c>
      <c r="BC539">
        <v>98.434292897209161</v>
      </c>
      <c r="BD539">
        <v>99.306735021374138</v>
      </c>
      <c r="BE539">
        <v>98.994341697044618</v>
      </c>
    </row>
    <row r="541" spans="4:57">
      <c r="E541" t="s">
        <v>230</v>
      </c>
      <c r="F541" t="s">
        <v>231</v>
      </c>
      <c r="G541">
        <v>0</v>
      </c>
      <c r="H541">
        <v>0.21773605932021778</v>
      </c>
      <c r="I541">
        <v>0.43547211864043556</v>
      </c>
      <c r="J541">
        <v>0.65320817796065334</v>
      </c>
      <c r="K541">
        <v>0.87094423728087111</v>
      </c>
      <c r="L541">
        <v>1.0886802966010889</v>
      </c>
      <c r="M541">
        <v>1.3064163559213067</v>
      </c>
      <c r="N541">
        <v>1.5241524152415244</v>
      </c>
      <c r="O541">
        <v>1.7418884745617422</v>
      </c>
      <c r="P541">
        <v>1.95962453388196</v>
      </c>
      <c r="Q541">
        <v>2.1773605932021778</v>
      </c>
      <c r="R541">
        <v>2.3950966525223958</v>
      </c>
      <c r="S541">
        <v>2.6128327118426133</v>
      </c>
      <c r="T541">
        <v>2.8305687711628309</v>
      </c>
      <c r="U541">
        <v>3.0483048304830485</v>
      </c>
      <c r="V541">
        <v>3.266040889803266</v>
      </c>
      <c r="W541">
        <v>3.4837769491234836</v>
      </c>
      <c r="X541">
        <v>3.7015130084437011</v>
      </c>
      <c r="Y541">
        <v>3.9192490677639187</v>
      </c>
      <c r="Z541">
        <v>4.1369851270841362</v>
      </c>
      <c r="AA541">
        <v>4.5724572457245731</v>
      </c>
      <c r="AB541">
        <v>5.2122748922629771</v>
      </c>
      <c r="AC541">
        <v>5.8520925388013811</v>
      </c>
      <c r="AD541">
        <v>6.4919101853397851</v>
      </c>
      <c r="AE541">
        <v>7.1317278318781891</v>
      </c>
      <c r="AF541">
        <v>7.7715454784165932</v>
      </c>
      <c r="AG541">
        <v>9.0511807714934029</v>
      </c>
      <c r="AH541">
        <v>9.2180263933729911</v>
      </c>
      <c r="AI541">
        <v>9.3848720152525793</v>
      </c>
      <c r="AJ541">
        <v>9.5517176371321675</v>
      </c>
      <c r="AK541">
        <v>9.7185632590117592</v>
      </c>
      <c r="AL541">
        <v>9.9167187752236661</v>
      </c>
      <c r="AM541">
        <v>10.114874291435573</v>
      </c>
      <c r="AN541">
        <v>10.31302980764748</v>
      </c>
      <c r="AO541">
        <v>10.511185323859387</v>
      </c>
      <c r="AP541">
        <v>10.709340840071293</v>
      </c>
      <c r="AQ541">
        <v>10.959373591364894</v>
      </c>
      <c r="AR541">
        <v>11.209406342658495</v>
      </c>
      <c r="AS541">
        <v>11.459439093952096</v>
      </c>
      <c r="AT541">
        <v>11.709471845245696</v>
      </c>
      <c r="AU541">
        <v>11.959504596539297</v>
      </c>
      <c r="AV541">
        <v>12.209537347832898</v>
      </c>
      <c r="AW541">
        <v>12.459570099126498</v>
      </c>
      <c r="AX541">
        <v>12.709602850420099</v>
      </c>
      <c r="AY541">
        <v>12.9596356017137</v>
      </c>
      <c r="AZ541">
        <v>13.209668353007308</v>
      </c>
      <c r="BA541">
        <v>13.983906814272791</v>
      </c>
      <c r="BB541">
        <v>14.758145275538274</v>
      </c>
      <c r="BC541">
        <v>15.532383736803757</v>
      </c>
      <c r="BD541">
        <v>16.306622198069242</v>
      </c>
      <c r="BE541">
        <v>17.080860659334725</v>
      </c>
    </row>
    <row r="542" spans="4:57">
      <c r="D542" t="s">
        <v>274</v>
      </c>
      <c r="E542" t="s">
        <v>246</v>
      </c>
      <c r="G542">
        <v>1985</v>
      </c>
      <c r="H542">
        <v>1986</v>
      </c>
      <c r="I542">
        <v>1987</v>
      </c>
      <c r="J542">
        <v>1988</v>
      </c>
      <c r="K542">
        <v>1989</v>
      </c>
      <c r="L542">
        <v>1990</v>
      </c>
      <c r="M542">
        <v>1991</v>
      </c>
      <c r="N542">
        <v>1992</v>
      </c>
      <c r="O542">
        <v>1993</v>
      </c>
      <c r="P542">
        <v>1994</v>
      </c>
      <c r="Q542">
        <v>1995</v>
      </c>
      <c r="R542">
        <v>1996</v>
      </c>
      <c r="S542">
        <v>1997</v>
      </c>
      <c r="T542">
        <v>1998</v>
      </c>
      <c r="U542">
        <v>1999</v>
      </c>
      <c r="V542">
        <v>2000</v>
      </c>
      <c r="W542">
        <v>2001</v>
      </c>
      <c r="X542">
        <v>2002</v>
      </c>
      <c r="Y542">
        <v>2003</v>
      </c>
      <c r="Z542">
        <v>2004</v>
      </c>
      <c r="AA542">
        <v>2005</v>
      </c>
      <c r="AB542">
        <v>2006</v>
      </c>
      <c r="AC542">
        <v>2007</v>
      </c>
      <c r="AD542">
        <v>2008</v>
      </c>
      <c r="AE542">
        <v>2009</v>
      </c>
      <c r="AF542">
        <v>2010</v>
      </c>
      <c r="AG542">
        <v>2011</v>
      </c>
      <c r="AH542">
        <v>2012</v>
      </c>
      <c r="AI542">
        <v>2013</v>
      </c>
      <c r="AJ542">
        <v>2014</v>
      </c>
      <c r="AK542">
        <v>2015</v>
      </c>
      <c r="AL542">
        <v>2016</v>
      </c>
      <c r="AM542">
        <v>2017</v>
      </c>
      <c r="AN542">
        <v>2018</v>
      </c>
      <c r="AO542">
        <v>2019</v>
      </c>
      <c r="AP542">
        <v>2020</v>
      </c>
      <c r="AQ542">
        <v>2021</v>
      </c>
      <c r="AR542">
        <v>2022</v>
      </c>
      <c r="AS542">
        <v>2023</v>
      </c>
      <c r="AT542">
        <v>2024</v>
      </c>
      <c r="AU542">
        <v>2025</v>
      </c>
      <c r="AV542">
        <v>2026</v>
      </c>
      <c r="AW542">
        <v>2027</v>
      </c>
      <c r="AX542">
        <v>2028</v>
      </c>
      <c r="AY542">
        <v>2029</v>
      </c>
      <c r="AZ542">
        <v>2030</v>
      </c>
      <c r="BA542">
        <v>2031</v>
      </c>
      <c r="BB542">
        <v>2032</v>
      </c>
      <c r="BC542">
        <v>2033</v>
      </c>
      <c r="BD542">
        <v>2034</v>
      </c>
      <c r="BE542">
        <v>2035</v>
      </c>
    </row>
    <row r="543" spans="4:57">
      <c r="D543" t="s">
        <v>274</v>
      </c>
      <c r="E543" t="s">
        <v>22</v>
      </c>
      <c r="F543" t="s">
        <v>21</v>
      </c>
      <c r="G543">
        <v>0</v>
      </c>
      <c r="H543">
        <v>9.4725038755581331E-2</v>
      </c>
      <c r="I543">
        <v>0.18945007751116266</v>
      </c>
      <c r="J543">
        <v>0.28417511626674397</v>
      </c>
      <c r="K543">
        <v>0.37890015502232532</v>
      </c>
      <c r="L543">
        <v>0.47362519377790663</v>
      </c>
      <c r="M543">
        <v>0.56835023253348793</v>
      </c>
      <c r="N543">
        <v>0.66307527128906929</v>
      </c>
      <c r="O543">
        <v>0.75780031004465065</v>
      </c>
      <c r="P543">
        <v>0.8525253488002319</v>
      </c>
      <c r="Q543">
        <v>0.94725038755581326</v>
      </c>
      <c r="R543">
        <v>1.0419754263113947</v>
      </c>
      <c r="S543">
        <v>1.1367004650669759</v>
      </c>
      <c r="T543">
        <v>1.2314255038225572</v>
      </c>
      <c r="U543">
        <v>1.3261505425781384</v>
      </c>
      <c r="V543">
        <v>1.4208755813337197</v>
      </c>
      <c r="W543">
        <v>1.5156006200893009</v>
      </c>
      <c r="X543">
        <v>1.610325658844882</v>
      </c>
      <c r="Y543">
        <v>1.7050506976004633</v>
      </c>
      <c r="Z543">
        <v>1.7997757363560445</v>
      </c>
      <c r="AA543">
        <v>1.9892258138672079</v>
      </c>
      <c r="AB543">
        <v>2.2675754430194588</v>
      </c>
      <c r="AC543">
        <v>2.5459250721717099</v>
      </c>
      <c r="AD543">
        <v>2.8242747013239611</v>
      </c>
      <c r="AE543">
        <v>3.1026243304762118</v>
      </c>
      <c r="AF543">
        <v>3.3809739596284629</v>
      </c>
      <c r="AG543">
        <v>3.9376732179329657</v>
      </c>
      <c r="AH543">
        <v>4.0102586135173501</v>
      </c>
      <c r="AI543">
        <v>4.0828440091017351</v>
      </c>
      <c r="AJ543">
        <v>4.15542940468612</v>
      </c>
      <c r="AK543">
        <v>4.2280148002705058</v>
      </c>
      <c r="AL543">
        <v>4.3142214167189108</v>
      </c>
      <c r="AM543">
        <v>4.4004280331673158</v>
      </c>
      <c r="AN543">
        <v>4.4866346496157199</v>
      </c>
      <c r="AO543">
        <v>4.5728412660641249</v>
      </c>
      <c r="AP543">
        <v>4.6590478825125299</v>
      </c>
      <c r="AQ543">
        <v>4.767823443760375</v>
      </c>
      <c r="AR543">
        <v>4.8765990050082211</v>
      </c>
      <c r="AS543">
        <v>4.9853745662560671</v>
      </c>
      <c r="AT543">
        <v>5.0941501275039132</v>
      </c>
      <c r="AU543">
        <v>5.2029256887517592</v>
      </c>
      <c r="AV543">
        <v>5.3117012499996052</v>
      </c>
      <c r="AW543">
        <v>5.4204768112474504</v>
      </c>
      <c r="AX543">
        <v>5.5292523724952964</v>
      </c>
      <c r="AY543">
        <v>5.6380279337431425</v>
      </c>
      <c r="AZ543">
        <v>5.7468034949909912</v>
      </c>
      <c r="BA543">
        <v>6.0836322613349987</v>
      </c>
      <c r="BB543">
        <v>6.4204610276790062</v>
      </c>
      <c r="BC543">
        <v>6.7572897940230137</v>
      </c>
      <c r="BD543">
        <v>7.0941185603670212</v>
      </c>
      <c r="BE543">
        <v>7.4309473267110286</v>
      </c>
    </row>
    <row r="544" spans="4:57">
      <c r="D544" t="s">
        <v>274</v>
      </c>
      <c r="E544" t="s">
        <v>22</v>
      </c>
      <c r="F544" t="s">
        <v>20</v>
      </c>
      <c r="G544">
        <v>0</v>
      </c>
      <c r="H544">
        <v>9.4725038755581331E-2</v>
      </c>
      <c r="I544">
        <v>0.18945007751116266</v>
      </c>
      <c r="J544">
        <v>0.28417511626674397</v>
      </c>
      <c r="K544">
        <v>0.37890015502232532</v>
      </c>
      <c r="L544">
        <v>0.47362519377790663</v>
      </c>
      <c r="M544">
        <v>0.56835023253348793</v>
      </c>
      <c r="N544">
        <v>0.66307527128906929</v>
      </c>
      <c r="O544">
        <v>0.75780031004465065</v>
      </c>
      <c r="P544">
        <v>0.8525253488002319</v>
      </c>
      <c r="Q544">
        <v>0.94725038755581326</v>
      </c>
      <c r="R544">
        <v>1.0419754263113947</v>
      </c>
      <c r="S544">
        <v>1.1367004650669759</v>
      </c>
      <c r="T544">
        <v>1.2314255038225572</v>
      </c>
      <c r="U544">
        <v>1.3261505425781384</v>
      </c>
      <c r="V544">
        <v>1.4208755813337197</v>
      </c>
      <c r="W544">
        <v>1.5156006200893009</v>
      </c>
      <c r="X544">
        <v>1.610325658844882</v>
      </c>
      <c r="Y544">
        <v>1.7050506976004633</v>
      </c>
      <c r="Z544">
        <v>1.7997757363560445</v>
      </c>
      <c r="AA544">
        <v>1.9892258138672079</v>
      </c>
      <c r="AB544">
        <v>2.2675754430194588</v>
      </c>
      <c r="AC544">
        <v>2.5459250721717099</v>
      </c>
      <c r="AD544">
        <v>2.8242747013239611</v>
      </c>
      <c r="AE544">
        <v>3.1026243304762118</v>
      </c>
      <c r="AF544">
        <v>3.3809739596284629</v>
      </c>
      <c r="AG544">
        <v>3.9376732179329657</v>
      </c>
      <c r="AH544">
        <v>4.0102586135173501</v>
      </c>
      <c r="AI544">
        <v>4.0828440091017351</v>
      </c>
      <c r="AJ544">
        <v>4.15542940468612</v>
      </c>
      <c r="AK544">
        <v>4.2280148002705058</v>
      </c>
      <c r="AL544">
        <v>4.3142214167189108</v>
      </c>
      <c r="AM544">
        <v>4.4004280331673158</v>
      </c>
      <c r="AN544">
        <v>4.4866346496157199</v>
      </c>
      <c r="AO544">
        <v>4.5728412660641249</v>
      </c>
      <c r="AP544">
        <v>4.6590478825125299</v>
      </c>
      <c r="AQ544">
        <v>4.767823443760375</v>
      </c>
      <c r="AR544">
        <v>4.8765990050082211</v>
      </c>
      <c r="AS544">
        <v>4.9853745662560671</v>
      </c>
      <c r="AT544">
        <v>5.0941501275039132</v>
      </c>
      <c r="AU544">
        <v>5.2029256887517592</v>
      </c>
      <c r="AV544">
        <v>5.3117012499996052</v>
      </c>
      <c r="AW544">
        <v>5.4204768112474504</v>
      </c>
      <c r="AX544">
        <v>5.5292523724952964</v>
      </c>
      <c r="AY544">
        <v>5.6380279337431425</v>
      </c>
      <c r="AZ544">
        <v>5.7468034949909912</v>
      </c>
      <c r="BA544">
        <v>6.0836322613349987</v>
      </c>
      <c r="BB544">
        <v>6.4204610276790062</v>
      </c>
      <c r="BC544">
        <v>6.7572897940230137</v>
      </c>
      <c r="BD544">
        <v>7.0941185603670212</v>
      </c>
      <c r="BE544">
        <v>7.4309473267110286</v>
      </c>
    </row>
    <row r="545" spans="4:57">
      <c r="D545" t="s">
        <v>274</v>
      </c>
      <c r="E545" t="s">
        <v>22</v>
      </c>
      <c r="F545" t="s">
        <v>5</v>
      </c>
      <c r="G545">
        <v>0</v>
      </c>
      <c r="H545">
        <v>9.4725038755581331E-2</v>
      </c>
      <c r="I545">
        <v>0.18945007751116266</v>
      </c>
      <c r="J545">
        <v>0.28417511626674397</v>
      </c>
      <c r="K545">
        <v>0.37890015502232532</v>
      </c>
      <c r="L545">
        <v>0.47362519377790663</v>
      </c>
      <c r="M545">
        <v>0.56835023253348793</v>
      </c>
      <c r="N545">
        <v>0.66307527128906929</v>
      </c>
      <c r="O545">
        <v>0.75780031004465065</v>
      </c>
      <c r="P545">
        <v>0.8525253488002319</v>
      </c>
      <c r="Q545">
        <v>0.94725038755581326</v>
      </c>
      <c r="R545">
        <v>1.0419754263113947</v>
      </c>
      <c r="S545">
        <v>1.1367004650669759</v>
      </c>
      <c r="T545">
        <v>1.2314255038225572</v>
      </c>
      <c r="U545">
        <v>1.3261505425781384</v>
      </c>
      <c r="V545">
        <v>1.4208755813337197</v>
      </c>
      <c r="W545">
        <v>1.5156006200893009</v>
      </c>
      <c r="X545">
        <v>1.610325658844882</v>
      </c>
      <c r="Y545">
        <v>1.7050506976004633</v>
      </c>
      <c r="Z545">
        <v>1.7997757363560445</v>
      </c>
      <c r="AA545">
        <v>1.9892258138672079</v>
      </c>
      <c r="AB545">
        <v>2.2675754430194588</v>
      </c>
      <c r="AC545">
        <v>2.5459250721717099</v>
      </c>
      <c r="AD545">
        <v>2.8242747013239611</v>
      </c>
      <c r="AE545">
        <v>3.1026243304762118</v>
      </c>
      <c r="AF545">
        <v>3.3809739596284629</v>
      </c>
      <c r="AG545">
        <v>3.9376732179329657</v>
      </c>
      <c r="AH545">
        <v>4.0102586135173501</v>
      </c>
      <c r="AI545">
        <v>4.0828440091017351</v>
      </c>
      <c r="AJ545">
        <v>4.15542940468612</v>
      </c>
      <c r="AK545">
        <v>4.2280148002705058</v>
      </c>
      <c r="AL545">
        <v>4.3142214167189108</v>
      </c>
      <c r="AM545">
        <v>4.4004280331673158</v>
      </c>
      <c r="AN545">
        <v>4.4866346496157199</v>
      </c>
      <c r="AO545">
        <v>4.5728412660641249</v>
      </c>
      <c r="AP545">
        <v>4.6590478825125299</v>
      </c>
      <c r="AQ545">
        <v>4.767823443760375</v>
      </c>
      <c r="AR545">
        <v>4.8765990050082211</v>
      </c>
      <c r="AS545">
        <v>4.9853745662560671</v>
      </c>
      <c r="AT545">
        <v>5.0941501275039132</v>
      </c>
      <c r="AU545">
        <v>5.2029256887517592</v>
      </c>
      <c r="AV545">
        <v>5.3117012499996052</v>
      </c>
      <c r="AW545">
        <v>5.4204768112474504</v>
      </c>
      <c r="AX545">
        <v>5.5292523724952964</v>
      </c>
      <c r="AY545">
        <v>5.6380279337431425</v>
      </c>
      <c r="AZ545">
        <v>5.7468034949909912</v>
      </c>
      <c r="BA545">
        <v>6.0836322613349987</v>
      </c>
      <c r="BB545">
        <v>6.4204610276790062</v>
      </c>
      <c r="BC545">
        <v>6.7572897940230137</v>
      </c>
      <c r="BD545">
        <v>7.0941185603670212</v>
      </c>
      <c r="BE545">
        <v>7.4309473267110286</v>
      </c>
    </row>
    <row r="546" spans="4:57">
      <c r="D546" t="s">
        <v>274</v>
      </c>
      <c r="E546" t="s">
        <v>22</v>
      </c>
      <c r="F546" t="s">
        <v>19</v>
      </c>
      <c r="G546">
        <v>0</v>
      </c>
      <c r="H546">
        <v>9.4725038755581331E-2</v>
      </c>
      <c r="I546">
        <v>0.18945007751116266</v>
      </c>
      <c r="J546">
        <v>0.28417511626674397</v>
      </c>
      <c r="K546">
        <v>0.37890015502232532</v>
      </c>
      <c r="L546">
        <v>0.47362519377790663</v>
      </c>
      <c r="M546">
        <v>0.56835023253348793</v>
      </c>
      <c r="N546">
        <v>0.66307527128906929</v>
      </c>
      <c r="O546">
        <v>0.75780031004465065</v>
      </c>
      <c r="P546">
        <v>0.8525253488002319</v>
      </c>
      <c r="Q546">
        <v>0.94725038755581326</v>
      </c>
      <c r="R546">
        <v>1.0419754263113947</v>
      </c>
      <c r="S546">
        <v>1.1367004650669759</v>
      </c>
      <c r="T546">
        <v>1.2314255038225572</v>
      </c>
      <c r="U546">
        <v>1.3261505425781384</v>
      </c>
      <c r="V546">
        <v>1.4208755813337197</v>
      </c>
      <c r="W546">
        <v>1.5156006200893009</v>
      </c>
      <c r="X546">
        <v>1.610325658844882</v>
      </c>
      <c r="Y546">
        <v>1.7050506976004633</v>
      </c>
      <c r="Z546">
        <v>1.7997757363560445</v>
      </c>
      <c r="AA546">
        <v>1.9892258138672079</v>
      </c>
      <c r="AB546">
        <v>2.2675754430194588</v>
      </c>
      <c r="AC546">
        <v>2.5459250721717099</v>
      </c>
      <c r="AD546">
        <v>2.8242747013239611</v>
      </c>
      <c r="AE546">
        <v>3.1026243304762118</v>
      </c>
      <c r="AF546">
        <v>3.3809739596284629</v>
      </c>
      <c r="AG546">
        <v>3.9376732179329657</v>
      </c>
      <c r="AH546">
        <v>4.0102586135173501</v>
      </c>
      <c r="AI546">
        <v>4.0828440091017351</v>
      </c>
      <c r="AJ546">
        <v>4.15542940468612</v>
      </c>
      <c r="AK546">
        <v>4.2280148002705058</v>
      </c>
      <c r="AL546">
        <v>4.3142214167189108</v>
      </c>
      <c r="AM546">
        <v>4.4004280331673158</v>
      </c>
      <c r="AN546">
        <v>4.4866346496157199</v>
      </c>
      <c r="AO546">
        <v>4.5728412660641249</v>
      </c>
      <c r="AP546">
        <v>4.6590478825125299</v>
      </c>
      <c r="AQ546">
        <v>4.767823443760375</v>
      </c>
      <c r="AR546">
        <v>4.8765990050082211</v>
      </c>
      <c r="AS546">
        <v>4.9853745662560671</v>
      </c>
      <c r="AT546">
        <v>5.0941501275039132</v>
      </c>
      <c r="AU546">
        <v>5.2029256887517592</v>
      </c>
      <c r="AV546">
        <v>5.3117012499996052</v>
      </c>
      <c r="AW546">
        <v>5.4204768112474504</v>
      </c>
      <c r="AX546">
        <v>5.5292523724952964</v>
      </c>
      <c r="AY546">
        <v>5.6380279337431425</v>
      </c>
      <c r="AZ546">
        <v>5.7468034949909912</v>
      </c>
      <c r="BA546">
        <v>6.0836322613349987</v>
      </c>
      <c r="BB546">
        <v>6.4204610276790062</v>
      </c>
      <c r="BC546">
        <v>6.7572897940230137</v>
      </c>
      <c r="BD546">
        <v>7.0941185603670212</v>
      </c>
      <c r="BE546">
        <v>7.4309473267110286</v>
      </c>
    </row>
    <row r="547" spans="4:57">
      <c r="D547" t="s">
        <v>274</v>
      </c>
      <c r="E547" t="s">
        <v>23</v>
      </c>
      <c r="F547" t="s">
        <v>21</v>
      </c>
      <c r="G547">
        <v>0</v>
      </c>
      <c r="H547">
        <v>4.5354088064733747E-2</v>
      </c>
      <c r="I547">
        <v>9.0708176129467494E-2</v>
      </c>
      <c r="J547">
        <v>0.13606226419420125</v>
      </c>
      <c r="K547">
        <v>0.18141635225893499</v>
      </c>
      <c r="L547">
        <v>0.22677044032366875</v>
      </c>
      <c r="M547">
        <v>0.27212452838840251</v>
      </c>
      <c r="N547">
        <v>0.31747861645313624</v>
      </c>
      <c r="O547">
        <v>0.36283270451786998</v>
      </c>
      <c r="P547">
        <v>0.40818679258260371</v>
      </c>
      <c r="Q547">
        <v>0.4535408806473375</v>
      </c>
      <c r="R547">
        <v>0.49889496871207129</v>
      </c>
      <c r="S547">
        <v>0.54424905677680502</v>
      </c>
      <c r="T547">
        <v>0.58960314484153864</v>
      </c>
      <c r="U547">
        <v>0.63495723290627237</v>
      </c>
      <c r="V547">
        <v>0.68031132097100611</v>
      </c>
      <c r="W547">
        <v>0.72566540903573973</v>
      </c>
      <c r="X547">
        <v>0.77101949710047346</v>
      </c>
      <c r="Y547">
        <v>0.81637358516520719</v>
      </c>
      <c r="Z547">
        <v>0.86172767322994082</v>
      </c>
      <c r="AA547">
        <v>0.95243584935940862</v>
      </c>
      <c r="AB547">
        <v>1.0857088863431315</v>
      </c>
      <c r="AC547">
        <v>1.2189819233268544</v>
      </c>
      <c r="AD547">
        <v>1.3522549603105773</v>
      </c>
      <c r="AE547">
        <v>1.4855279972943003</v>
      </c>
      <c r="AF547">
        <v>1.618801034278023</v>
      </c>
      <c r="AG547">
        <v>1.8853471082454691</v>
      </c>
      <c r="AH547">
        <v>1.9201007960432876</v>
      </c>
      <c r="AI547">
        <v>1.9548544838411059</v>
      </c>
      <c r="AJ547">
        <v>1.9896081716389242</v>
      </c>
      <c r="AK547">
        <v>2.0243618594367434</v>
      </c>
      <c r="AL547">
        <v>2.0656373503262451</v>
      </c>
      <c r="AM547">
        <v>2.1069128412157463</v>
      </c>
      <c r="AN547">
        <v>2.148188332105248</v>
      </c>
      <c r="AO547">
        <v>2.1894638229947492</v>
      </c>
      <c r="AP547">
        <v>2.2307393138842508</v>
      </c>
      <c r="AQ547">
        <v>2.2828207534797027</v>
      </c>
      <c r="AR547">
        <v>2.3349021930751546</v>
      </c>
      <c r="AS547">
        <v>2.3869836326706064</v>
      </c>
      <c r="AT547">
        <v>2.4390650722660578</v>
      </c>
      <c r="AU547">
        <v>2.4911465118615097</v>
      </c>
      <c r="AV547">
        <v>2.5432279514569616</v>
      </c>
      <c r="AW547">
        <v>2.5953093910524134</v>
      </c>
      <c r="AX547">
        <v>2.6473908306478653</v>
      </c>
      <c r="AY547">
        <v>2.6994722702433172</v>
      </c>
      <c r="AZ547">
        <v>2.7515537098387703</v>
      </c>
      <c r="BA547">
        <v>2.9128263968937715</v>
      </c>
      <c r="BB547">
        <v>3.0740990839487727</v>
      </c>
      <c r="BC547">
        <v>3.2353717710037744</v>
      </c>
      <c r="BD547">
        <v>3.396644458058776</v>
      </c>
      <c r="BE547">
        <v>3.5579171451137772</v>
      </c>
    </row>
    <row r="548" spans="4:57">
      <c r="D548" t="s">
        <v>274</v>
      </c>
      <c r="E548" t="s">
        <v>23</v>
      </c>
      <c r="F548" t="s">
        <v>20</v>
      </c>
      <c r="G548">
        <v>0</v>
      </c>
      <c r="H548">
        <v>4.5354088064733747E-2</v>
      </c>
      <c r="I548">
        <v>9.0708176129467494E-2</v>
      </c>
      <c r="J548">
        <v>0.13606226419420125</v>
      </c>
      <c r="K548">
        <v>0.18141635225893499</v>
      </c>
      <c r="L548">
        <v>0.22677044032366875</v>
      </c>
      <c r="M548">
        <v>0.27212452838840251</v>
      </c>
      <c r="N548">
        <v>0.31747861645313624</v>
      </c>
      <c r="O548">
        <v>0.36283270451786998</v>
      </c>
      <c r="P548">
        <v>0.40818679258260371</v>
      </c>
      <c r="Q548">
        <v>0.4535408806473375</v>
      </c>
      <c r="R548">
        <v>0.49889496871207129</v>
      </c>
      <c r="S548">
        <v>0.54424905677680502</v>
      </c>
      <c r="T548">
        <v>0.58960314484153864</v>
      </c>
      <c r="U548">
        <v>0.63495723290627237</v>
      </c>
      <c r="V548">
        <v>0.68031132097100611</v>
      </c>
      <c r="W548">
        <v>0.72566540903573973</v>
      </c>
      <c r="X548">
        <v>0.77101949710047346</v>
      </c>
      <c r="Y548">
        <v>0.81637358516520719</v>
      </c>
      <c r="Z548">
        <v>0.86172767322994082</v>
      </c>
      <c r="AA548">
        <v>0.95243584935940862</v>
      </c>
      <c r="AB548">
        <v>1.0857088863431315</v>
      </c>
      <c r="AC548">
        <v>1.2189819233268544</v>
      </c>
      <c r="AD548">
        <v>1.3522549603105773</v>
      </c>
      <c r="AE548">
        <v>1.4855279972943003</v>
      </c>
      <c r="AF548">
        <v>1.618801034278023</v>
      </c>
      <c r="AG548">
        <v>1.8853471082454691</v>
      </c>
      <c r="AH548">
        <v>1.9201007960432876</v>
      </c>
      <c r="AI548">
        <v>1.9548544838411059</v>
      </c>
      <c r="AJ548">
        <v>1.9896081716389242</v>
      </c>
      <c r="AK548">
        <v>2.0243618594367434</v>
      </c>
      <c r="AL548">
        <v>2.0656373503262451</v>
      </c>
      <c r="AM548">
        <v>2.1069128412157463</v>
      </c>
      <c r="AN548">
        <v>2.148188332105248</v>
      </c>
      <c r="AO548">
        <v>2.1894638229947492</v>
      </c>
      <c r="AP548">
        <v>2.2307393138842508</v>
      </c>
      <c r="AQ548">
        <v>2.2828207534797027</v>
      </c>
      <c r="AR548">
        <v>2.3349021930751546</v>
      </c>
      <c r="AS548">
        <v>2.3869836326706064</v>
      </c>
      <c r="AT548">
        <v>2.4390650722660578</v>
      </c>
      <c r="AU548">
        <v>2.4911465118615097</v>
      </c>
      <c r="AV548">
        <v>2.5432279514569616</v>
      </c>
      <c r="AW548">
        <v>2.5953093910524134</v>
      </c>
      <c r="AX548">
        <v>2.6473908306478653</v>
      </c>
      <c r="AY548">
        <v>2.6994722702433172</v>
      </c>
      <c r="AZ548">
        <v>2.7515537098387703</v>
      </c>
      <c r="BA548">
        <v>2.9128263968937715</v>
      </c>
      <c r="BB548">
        <v>3.0740990839487727</v>
      </c>
      <c r="BC548">
        <v>3.2353717710037744</v>
      </c>
      <c r="BD548">
        <v>3.396644458058776</v>
      </c>
      <c r="BE548">
        <v>3.5579171451137772</v>
      </c>
    </row>
    <row r="549" spans="4:57">
      <c r="D549" t="s">
        <v>274</v>
      </c>
      <c r="E549" t="s">
        <v>23</v>
      </c>
      <c r="F549" t="s">
        <v>5</v>
      </c>
      <c r="G549">
        <v>0</v>
      </c>
      <c r="H549">
        <v>4.5354088064733747E-2</v>
      </c>
      <c r="I549">
        <v>9.0708176129467494E-2</v>
      </c>
      <c r="J549">
        <v>0.13606226419420125</v>
      </c>
      <c r="K549">
        <v>0.18141635225893499</v>
      </c>
      <c r="L549">
        <v>0.22677044032366875</v>
      </c>
      <c r="M549">
        <v>0.27212452838840251</v>
      </c>
      <c r="N549">
        <v>0.31747861645313624</v>
      </c>
      <c r="O549">
        <v>0.36283270451786998</v>
      </c>
      <c r="P549">
        <v>0.40818679258260371</v>
      </c>
      <c r="Q549">
        <v>0.4535408806473375</v>
      </c>
      <c r="R549">
        <v>0.49889496871207129</v>
      </c>
      <c r="S549">
        <v>0.54424905677680502</v>
      </c>
      <c r="T549">
        <v>0.58960314484153864</v>
      </c>
      <c r="U549">
        <v>0.63495723290627237</v>
      </c>
      <c r="V549">
        <v>0.68031132097100611</v>
      </c>
      <c r="W549">
        <v>0.72566540903573973</v>
      </c>
      <c r="X549">
        <v>0.77101949710047346</v>
      </c>
      <c r="Y549">
        <v>0.81637358516520719</v>
      </c>
      <c r="Z549">
        <v>0.86172767322994082</v>
      </c>
      <c r="AA549">
        <v>0.95243584935940862</v>
      </c>
      <c r="AB549">
        <v>1.0857088863431315</v>
      </c>
      <c r="AC549">
        <v>1.2189819233268544</v>
      </c>
      <c r="AD549">
        <v>1.3522549603105773</v>
      </c>
      <c r="AE549">
        <v>1.4855279972943003</v>
      </c>
      <c r="AF549">
        <v>1.618801034278023</v>
      </c>
      <c r="AG549">
        <v>1.8853471082454691</v>
      </c>
      <c r="AH549">
        <v>1.9201007960432876</v>
      </c>
      <c r="AI549">
        <v>1.9548544838411059</v>
      </c>
      <c r="AJ549">
        <v>1.9896081716389242</v>
      </c>
      <c r="AK549">
        <v>2.0243618594367434</v>
      </c>
      <c r="AL549">
        <v>2.0656373503262451</v>
      </c>
      <c r="AM549">
        <v>2.1069128412157463</v>
      </c>
      <c r="AN549">
        <v>2.148188332105248</v>
      </c>
      <c r="AO549">
        <v>2.1894638229947492</v>
      </c>
      <c r="AP549">
        <v>2.2307393138842508</v>
      </c>
      <c r="AQ549">
        <v>2.2828207534797027</v>
      </c>
      <c r="AR549">
        <v>2.3349021930751546</v>
      </c>
      <c r="AS549">
        <v>2.3869836326706064</v>
      </c>
      <c r="AT549">
        <v>2.4390650722660578</v>
      </c>
      <c r="AU549">
        <v>2.4911465118615097</v>
      </c>
      <c r="AV549">
        <v>2.5432279514569616</v>
      </c>
      <c r="AW549">
        <v>2.5953093910524134</v>
      </c>
      <c r="AX549">
        <v>2.6473908306478653</v>
      </c>
      <c r="AY549">
        <v>2.6994722702433172</v>
      </c>
      <c r="AZ549">
        <v>2.7515537098387703</v>
      </c>
      <c r="BA549">
        <v>2.9128263968937715</v>
      </c>
      <c r="BB549">
        <v>3.0740990839487727</v>
      </c>
      <c r="BC549">
        <v>3.2353717710037744</v>
      </c>
      <c r="BD549">
        <v>3.396644458058776</v>
      </c>
      <c r="BE549">
        <v>3.5579171451137772</v>
      </c>
    </row>
    <row r="550" spans="4:57">
      <c r="D550" t="s">
        <v>274</v>
      </c>
      <c r="E550" t="s">
        <v>23</v>
      </c>
      <c r="F550" t="s">
        <v>19</v>
      </c>
      <c r="G550">
        <v>0</v>
      </c>
      <c r="H550">
        <v>4.5354088064733747E-2</v>
      </c>
      <c r="I550">
        <v>9.0708176129467494E-2</v>
      </c>
      <c r="J550">
        <v>0.13606226419420125</v>
      </c>
      <c r="K550">
        <v>0.18141635225893499</v>
      </c>
      <c r="L550">
        <v>0.22677044032366875</v>
      </c>
      <c r="M550">
        <v>0.27212452838840251</v>
      </c>
      <c r="N550">
        <v>0.31747861645313624</v>
      </c>
      <c r="O550">
        <v>0.36283270451786998</v>
      </c>
      <c r="P550">
        <v>0.40818679258260371</v>
      </c>
      <c r="Q550">
        <v>0.4535408806473375</v>
      </c>
      <c r="R550">
        <v>0.49889496871207129</v>
      </c>
      <c r="S550">
        <v>0.54424905677680502</v>
      </c>
      <c r="T550">
        <v>0.58960314484153864</v>
      </c>
      <c r="U550">
        <v>0.63495723290627237</v>
      </c>
      <c r="V550">
        <v>0.68031132097100611</v>
      </c>
      <c r="W550">
        <v>0.72566540903573973</v>
      </c>
      <c r="X550">
        <v>0.77101949710047346</v>
      </c>
      <c r="Y550">
        <v>0.81637358516520719</v>
      </c>
      <c r="Z550">
        <v>0.86172767322994082</v>
      </c>
      <c r="AA550">
        <v>0.95243584935940862</v>
      </c>
      <c r="AB550">
        <v>1.0857088863431315</v>
      </c>
      <c r="AC550">
        <v>1.2189819233268544</v>
      </c>
      <c r="AD550">
        <v>1.3522549603105773</v>
      </c>
      <c r="AE550">
        <v>1.4855279972943003</v>
      </c>
      <c r="AF550">
        <v>1.618801034278023</v>
      </c>
      <c r="AG550">
        <v>1.8853471082454691</v>
      </c>
      <c r="AH550">
        <v>1.9201007960432876</v>
      </c>
      <c r="AI550">
        <v>1.9548544838411059</v>
      </c>
      <c r="AJ550">
        <v>1.9896081716389242</v>
      </c>
      <c r="AK550">
        <v>2.0243618594367434</v>
      </c>
      <c r="AL550">
        <v>2.0656373503262451</v>
      </c>
      <c r="AM550">
        <v>2.1069128412157463</v>
      </c>
      <c r="AN550">
        <v>2.148188332105248</v>
      </c>
      <c r="AO550">
        <v>2.1894638229947492</v>
      </c>
      <c r="AP550">
        <v>2.2307393138842508</v>
      </c>
      <c r="AQ550">
        <v>2.2828207534797027</v>
      </c>
      <c r="AR550">
        <v>2.3349021930751546</v>
      </c>
      <c r="AS550">
        <v>2.3869836326706064</v>
      </c>
      <c r="AT550">
        <v>2.4390650722660578</v>
      </c>
      <c r="AU550">
        <v>2.4911465118615097</v>
      </c>
      <c r="AV550">
        <v>2.5432279514569616</v>
      </c>
      <c r="AW550">
        <v>2.5953093910524134</v>
      </c>
      <c r="AX550">
        <v>2.6473908306478653</v>
      </c>
      <c r="AY550">
        <v>2.6994722702433172</v>
      </c>
      <c r="AZ550">
        <v>2.7515537098387703</v>
      </c>
      <c r="BA550">
        <v>2.9128263968937715</v>
      </c>
      <c r="BB550">
        <v>3.0740990839487727</v>
      </c>
      <c r="BC550">
        <v>3.2353717710037744</v>
      </c>
      <c r="BD550">
        <v>3.396644458058776</v>
      </c>
      <c r="BE550">
        <v>3.5579171451137772</v>
      </c>
    </row>
    <row r="551" spans="4:57">
      <c r="D551" t="s">
        <v>274</v>
      </c>
      <c r="E551" t="s">
        <v>24</v>
      </c>
      <c r="F551" t="s">
        <v>21</v>
      </c>
      <c r="G551">
        <v>0</v>
      </c>
      <c r="H551">
        <v>7.7656932499902714E-2</v>
      </c>
      <c r="I551">
        <v>0.15531386499980543</v>
      </c>
      <c r="J551">
        <v>0.23297079749970814</v>
      </c>
      <c r="K551">
        <v>0.31062772999961086</v>
      </c>
      <c r="L551">
        <v>0.38828466249951354</v>
      </c>
      <c r="M551">
        <v>0.46594159499941629</v>
      </c>
      <c r="N551">
        <v>0.54359852749931903</v>
      </c>
      <c r="O551">
        <v>0.62125545999922172</v>
      </c>
      <c r="P551">
        <v>0.6989123924991244</v>
      </c>
      <c r="Q551">
        <v>0.77656932499902709</v>
      </c>
      <c r="R551">
        <v>0.85422625749892989</v>
      </c>
      <c r="S551">
        <v>0.93188318999883257</v>
      </c>
      <c r="T551">
        <v>1.0095401224987353</v>
      </c>
      <c r="U551">
        <v>1.0871970549986378</v>
      </c>
      <c r="V551">
        <v>1.1648539874985404</v>
      </c>
      <c r="W551">
        <v>1.242510919998443</v>
      </c>
      <c r="X551">
        <v>1.3201678524983458</v>
      </c>
      <c r="Y551">
        <v>1.3978247849982484</v>
      </c>
      <c r="Z551">
        <v>1.4754817174981509</v>
      </c>
      <c r="AA551">
        <v>1.6307955824979568</v>
      </c>
      <c r="AB551">
        <v>1.8589905629003869</v>
      </c>
      <c r="AC551">
        <v>2.0871855433028172</v>
      </c>
      <c r="AD551">
        <v>2.3153805237052469</v>
      </c>
      <c r="AE551">
        <v>2.5435755041076771</v>
      </c>
      <c r="AF551">
        <v>2.7717704845101072</v>
      </c>
      <c r="AG551">
        <v>3.2281604453149679</v>
      </c>
      <c r="AH551">
        <v>3.2876669838123531</v>
      </c>
      <c r="AI551">
        <v>3.3471735223097383</v>
      </c>
      <c r="AJ551">
        <v>3.4066800608071235</v>
      </c>
      <c r="AK551">
        <v>3.46618659930451</v>
      </c>
      <c r="AL551">
        <v>3.5368600081785107</v>
      </c>
      <c r="AM551">
        <v>3.6075334170525113</v>
      </c>
      <c r="AN551">
        <v>3.6782068259265119</v>
      </c>
      <c r="AO551">
        <v>3.7488802348005126</v>
      </c>
      <c r="AP551">
        <v>3.8195536436745137</v>
      </c>
      <c r="AQ551">
        <v>3.9087293941248165</v>
      </c>
      <c r="AR551">
        <v>3.9979051445751197</v>
      </c>
      <c r="AS551">
        <v>4.0870808950254229</v>
      </c>
      <c r="AT551">
        <v>4.1762566454757257</v>
      </c>
      <c r="AU551">
        <v>4.2654323959260285</v>
      </c>
      <c r="AV551">
        <v>4.3546081463763313</v>
      </c>
      <c r="AW551">
        <v>4.4437838968266341</v>
      </c>
      <c r="AX551">
        <v>4.5329596472769378</v>
      </c>
      <c r="AY551">
        <v>4.6221353977272406</v>
      </c>
      <c r="AZ551">
        <v>4.711311148177546</v>
      </c>
      <c r="BA551">
        <v>4.9874481560440209</v>
      </c>
      <c r="BB551">
        <v>5.2635851639104949</v>
      </c>
      <c r="BC551">
        <v>5.5397221717769698</v>
      </c>
      <c r="BD551">
        <v>5.8158591796434456</v>
      </c>
      <c r="BE551">
        <v>6.0919961875099196</v>
      </c>
    </row>
    <row r="552" spans="4:57">
      <c r="D552" t="s">
        <v>274</v>
      </c>
      <c r="E552" t="s">
        <v>24</v>
      </c>
      <c r="F552" t="s">
        <v>20</v>
      </c>
      <c r="G552">
        <v>0</v>
      </c>
      <c r="H552">
        <v>7.7656932499902714E-2</v>
      </c>
      <c r="I552">
        <v>0.15531386499980543</v>
      </c>
      <c r="J552">
        <v>0.23297079749970814</v>
      </c>
      <c r="K552">
        <v>0.31062772999961086</v>
      </c>
      <c r="L552">
        <v>0.38828466249951354</v>
      </c>
      <c r="M552">
        <v>0.46594159499941629</v>
      </c>
      <c r="N552">
        <v>0.54359852749931903</v>
      </c>
      <c r="O552">
        <v>0.62125545999922172</v>
      </c>
      <c r="P552">
        <v>0.6989123924991244</v>
      </c>
      <c r="Q552">
        <v>0.77656932499902709</v>
      </c>
      <c r="R552">
        <v>0.85422625749892989</v>
      </c>
      <c r="S552">
        <v>0.93188318999883257</v>
      </c>
      <c r="T552">
        <v>1.0095401224987353</v>
      </c>
      <c r="U552">
        <v>1.0871970549986378</v>
      </c>
      <c r="V552">
        <v>1.1648539874985404</v>
      </c>
      <c r="W552">
        <v>1.242510919998443</v>
      </c>
      <c r="X552">
        <v>1.3201678524983458</v>
      </c>
      <c r="Y552">
        <v>1.3978247849982484</v>
      </c>
      <c r="Z552">
        <v>1.4754817174981509</v>
      </c>
      <c r="AA552">
        <v>1.6307955824979568</v>
      </c>
      <c r="AB552">
        <v>1.8589905629003869</v>
      </c>
      <c r="AC552">
        <v>2.0871855433028172</v>
      </c>
      <c r="AD552">
        <v>2.3153805237052469</v>
      </c>
      <c r="AE552">
        <v>2.5435755041076771</v>
      </c>
      <c r="AF552">
        <v>2.7717704845101072</v>
      </c>
      <c r="AG552">
        <v>3.2281604453149679</v>
      </c>
      <c r="AH552">
        <v>3.2876669838123531</v>
      </c>
      <c r="AI552">
        <v>3.3471735223097383</v>
      </c>
      <c r="AJ552">
        <v>3.4066800608071235</v>
      </c>
      <c r="AK552">
        <v>3.46618659930451</v>
      </c>
      <c r="AL552">
        <v>3.5368600081785107</v>
      </c>
      <c r="AM552">
        <v>3.6075334170525113</v>
      </c>
      <c r="AN552">
        <v>3.6782068259265119</v>
      </c>
      <c r="AO552">
        <v>3.7488802348005126</v>
      </c>
      <c r="AP552">
        <v>3.8195536436745137</v>
      </c>
      <c r="AQ552">
        <v>3.9087293941248165</v>
      </c>
      <c r="AR552">
        <v>3.9979051445751197</v>
      </c>
      <c r="AS552">
        <v>4.0870808950254229</v>
      </c>
      <c r="AT552">
        <v>4.1762566454757257</v>
      </c>
      <c r="AU552">
        <v>4.2654323959260285</v>
      </c>
      <c r="AV552">
        <v>4.3546081463763313</v>
      </c>
      <c r="AW552">
        <v>4.4437838968266341</v>
      </c>
      <c r="AX552">
        <v>4.5329596472769378</v>
      </c>
      <c r="AY552">
        <v>4.6221353977272406</v>
      </c>
      <c r="AZ552">
        <v>4.711311148177546</v>
      </c>
      <c r="BA552">
        <v>4.9874481560440209</v>
      </c>
      <c r="BB552">
        <v>5.2635851639104949</v>
      </c>
      <c r="BC552">
        <v>5.5397221717769698</v>
      </c>
      <c r="BD552">
        <v>5.8158591796434456</v>
      </c>
      <c r="BE552">
        <v>6.0919961875099196</v>
      </c>
    </row>
    <row r="553" spans="4:57">
      <c r="D553" t="s">
        <v>274</v>
      </c>
      <c r="E553" t="s">
        <v>24</v>
      </c>
      <c r="F553" t="s">
        <v>5</v>
      </c>
      <c r="G553">
        <v>0</v>
      </c>
      <c r="H553">
        <v>7.7656932499902714E-2</v>
      </c>
      <c r="I553">
        <v>0.15531386499980543</v>
      </c>
      <c r="J553">
        <v>0.23297079749970814</v>
      </c>
      <c r="K553">
        <v>0.31062772999961086</v>
      </c>
      <c r="L553">
        <v>0.38828466249951354</v>
      </c>
      <c r="M553">
        <v>0.46594159499941629</v>
      </c>
      <c r="N553">
        <v>0.54359852749931903</v>
      </c>
      <c r="O553">
        <v>0.62125545999922172</v>
      </c>
      <c r="P553">
        <v>0.6989123924991244</v>
      </c>
      <c r="Q553">
        <v>0.77656932499902709</v>
      </c>
      <c r="R553">
        <v>0.85422625749892989</v>
      </c>
      <c r="S553">
        <v>0.93188318999883257</v>
      </c>
      <c r="T553">
        <v>1.0095401224987353</v>
      </c>
      <c r="U553">
        <v>1.0871970549986378</v>
      </c>
      <c r="V553">
        <v>1.1648539874985404</v>
      </c>
      <c r="W553">
        <v>1.242510919998443</v>
      </c>
      <c r="X553">
        <v>1.3201678524983458</v>
      </c>
      <c r="Y553">
        <v>1.3978247849982484</v>
      </c>
      <c r="Z553">
        <v>1.4754817174981509</v>
      </c>
      <c r="AA553">
        <v>1.6307955824979568</v>
      </c>
      <c r="AB553">
        <v>1.8589905629003869</v>
      </c>
      <c r="AC553">
        <v>2.0871855433028172</v>
      </c>
      <c r="AD553">
        <v>2.3153805237052469</v>
      </c>
      <c r="AE553">
        <v>2.5435755041076771</v>
      </c>
      <c r="AF553">
        <v>2.7717704845101072</v>
      </c>
      <c r="AG553">
        <v>3.2281604453149679</v>
      </c>
      <c r="AH553">
        <v>3.2876669838123531</v>
      </c>
      <c r="AI553">
        <v>3.3471735223097383</v>
      </c>
      <c r="AJ553">
        <v>3.4066800608071235</v>
      </c>
      <c r="AK553">
        <v>3.46618659930451</v>
      </c>
      <c r="AL553">
        <v>3.5368600081785107</v>
      </c>
      <c r="AM553">
        <v>3.6075334170525113</v>
      </c>
      <c r="AN553">
        <v>3.6782068259265119</v>
      </c>
      <c r="AO553">
        <v>3.7488802348005126</v>
      </c>
      <c r="AP553">
        <v>3.8195536436745137</v>
      </c>
      <c r="AQ553">
        <v>3.9087293941248165</v>
      </c>
      <c r="AR553">
        <v>3.9979051445751197</v>
      </c>
      <c r="AS553">
        <v>4.0870808950254229</v>
      </c>
      <c r="AT553">
        <v>4.1762566454757257</v>
      </c>
      <c r="AU553">
        <v>4.2654323959260285</v>
      </c>
      <c r="AV553">
        <v>4.3546081463763313</v>
      </c>
      <c r="AW553">
        <v>4.4437838968266341</v>
      </c>
      <c r="AX553">
        <v>4.5329596472769378</v>
      </c>
      <c r="AY553">
        <v>4.6221353977272406</v>
      </c>
      <c r="AZ553">
        <v>4.711311148177546</v>
      </c>
      <c r="BA553">
        <v>4.9874481560440209</v>
      </c>
      <c r="BB553">
        <v>5.2635851639104949</v>
      </c>
      <c r="BC553">
        <v>5.5397221717769698</v>
      </c>
      <c r="BD553">
        <v>5.8158591796434456</v>
      </c>
      <c r="BE553">
        <v>6.0919961875099196</v>
      </c>
    </row>
    <row r="554" spans="4:57">
      <c r="D554" t="s">
        <v>274</v>
      </c>
      <c r="E554" t="s">
        <v>24</v>
      </c>
      <c r="F554" t="s">
        <v>19</v>
      </c>
      <c r="G554">
        <v>0</v>
      </c>
      <c r="H554">
        <v>7.7656932499902714E-2</v>
      </c>
      <c r="I554">
        <v>0.15531386499980543</v>
      </c>
      <c r="J554">
        <v>0.23297079749970814</v>
      </c>
      <c r="K554">
        <v>0.31062772999961086</v>
      </c>
      <c r="L554">
        <v>0.38828466249951354</v>
      </c>
      <c r="M554">
        <v>0.46594159499941629</v>
      </c>
      <c r="N554">
        <v>0.54359852749931903</v>
      </c>
      <c r="O554">
        <v>0.62125545999922172</v>
      </c>
      <c r="P554">
        <v>0.6989123924991244</v>
      </c>
      <c r="Q554">
        <v>0.77656932499902709</v>
      </c>
      <c r="R554">
        <v>0.85422625749892989</v>
      </c>
      <c r="S554">
        <v>0.93188318999883257</v>
      </c>
      <c r="T554">
        <v>1.0095401224987353</v>
      </c>
      <c r="U554">
        <v>1.0871970549986378</v>
      </c>
      <c r="V554">
        <v>1.1648539874985404</v>
      </c>
      <c r="W554">
        <v>1.242510919998443</v>
      </c>
      <c r="X554">
        <v>1.3201678524983458</v>
      </c>
      <c r="Y554">
        <v>1.3978247849982484</v>
      </c>
      <c r="Z554">
        <v>1.4754817174981509</v>
      </c>
      <c r="AA554">
        <v>1.6307955824979568</v>
      </c>
      <c r="AB554">
        <v>1.8589905629003869</v>
      </c>
      <c r="AC554">
        <v>2.0871855433028172</v>
      </c>
      <c r="AD554">
        <v>2.3153805237052469</v>
      </c>
      <c r="AE554">
        <v>2.5435755041076771</v>
      </c>
      <c r="AF554">
        <v>2.7717704845101072</v>
      </c>
      <c r="AG554">
        <v>3.2281604453149679</v>
      </c>
      <c r="AH554">
        <v>3.2876669838123531</v>
      </c>
      <c r="AI554">
        <v>3.3471735223097383</v>
      </c>
      <c r="AJ554">
        <v>3.4066800608071235</v>
      </c>
      <c r="AK554">
        <v>3.46618659930451</v>
      </c>
      <c r="AL554">
        <v>3.5368600081785107</v>
      </c>
      <c r="AM554">
        <v>3.6075334170525113</v>
      </c>
      <c r="AN554">
        <v>3.6782068259265119</v>
      </c>
      <c r="AO554">
        <v>3.7488802348005126</v>
      </c>
      <c r="AP554">
        <v>3.8195536436745137</v>
      </c>
      <c r="AQ554">
        <v>3.9087293941248165</v>
      </c>
      <c r="AR554">
        <v>3.9979051445751197</v>
      </c>
      <c r="AS554">
        <v>4.0870808950254229</v>
      </c>
      <c r="AT554">
        <v>4.1762566454757257</v>
      </c>
      <c r="AU554">
        <v>4.2654323959260285</v>
      </c>
      <c r="AV554">
        <v>4.3546081463763313</v>
      </c>
      <c r="AW554">
        <v>4.4437838968266341</v>
      </c>
      <c r="AX554">
        <v>4.5329596472769378</v>
      </c>
      <c r="AY554">
        <v>4.6221353977272406</v>
      </c>
      <c r="AZ554">
        <v>4.711311148177546</v>
      </c>
      <c r="BA554">
        <v>4.9874481560440209</v>
      </c>
      <c r="BB554">
        <v>5.2635851639104949</v>
      </c>
      <c r="BC554">
        <v>5.5397221717769698</v>
      </c>
      <c r="BD554">
        <v>5.8158591796434456</v>
      </c>
      <c r="BE554">
        <v>6.0919961875099196</v>
      </c>
    </row>
    <row r="556" spans="4:57">
      <c r="D556" t="s">
        <v>237</v>
      </c>
      <c r="E556">
        <v>5</v>
      </c>
      <c r="F556" t="s">
        <v>238</v>
      </c>
      <c r="G556">
        <v>19.33267716535433</v>
      </c>
      <c r="H556">
        <v>19.33267716535433</v>
      </c>
      <c r="I556">
        <v>19.33267716535433</v>
      </c>
      <c r="J556">
        <v>19.33267716535433</v>
      </c>
      <c r="K556">
        <v>19.33267716535433</v>
      </c>
      <c r="L556">
        <v>19.33267716535433</v>
      </c>
      <c r="M556">
        <v>19.33267716535433</v>
      </c>
      <c r="N556">
        <v>19.33267716535433</v>
      </c>
      <c r="O556">
        <v>19.33267716535433</v>
      </c>
      <c r="P556">
        <v>19.33267716535433</v>
      </c>
      <c r="Q556">
        <v>19.33267716535433</v>
      </c>
      <c r="R556">
        <v>19.33267716535433</v>
      </c>
      <c r="S556">
        <v>19.33267716535433</v>
      </c>
      <c r="T556">
        <v>19.33267716535433</v>
      </c>
      <c r="U556">
        <v>19.33267716535433</v>
      </c>
      <c r="V556">
        <v>19.33267716535433</v>
      </c>
      <c r="W556">
        <v>19.33267716535433</v>
      </c>
      <c r="X556">
        <v>19.33267716535433</v>
      </c>
      <c r="Y556">
        <v>19.33267716535433</v>
      </c>
      <c r="Z556">
        <v>19.33267716535433</v>
      </c>
      <c r="AA556">
        <v>19.33267716535433</v>
      </c>
      <c r="AB556">
        <v>17.499437570303712</v>
      </c>
      <c r="AC556">
        <v>15.666197975253093</v>
      </c>
      <c r="AD556">
        <v>13.832958380202474</v>
      </c>
      <c r="AE556">
        <v>11.999718785151854</v>
      </c>
      <c r="AF556">
        <v>10.166479190101235</v>
      </c>
      <c r="AG556">
        <v>6.5</v>
      </c>
      <c r="AH556">
        <v>6.2750000000000004</v>
      </c>
      <c r="AI556">
        <v>6.0500000000000007</v>
      </c>
      <c r="AJ556">
        <v>5.8250000000000011</v>
      </c>
      <c r="AK556">
        <v>5.6</v>
      </c>
      <c r="AL556">
        <v>5.46</v>
      </c>
      <c r="AM556">
        <v>5.32</v>
      </c>
      <c r="AN556">
        <v>5.1800000000000006</v>
      </c>
      <c r="AO556">
        <v>5.0400000000000009</v>
      </c>
      <c r="AP556">
        <v>4.9000000000000004</v>
      </c>
      <c r="AQ556">
        <v>4.7300000000000004</v>
      </c>
      <c r="AR556">
        <v>4.5600000000000005</v>
      </c>
      <c r="AS556">
        <v>4.3900000000000006</v>
      </c>
      <c r="AT556">
        <v>4.2200000000000006</v>
      </c>
      <c r="AU556">
        <v>4.0500000000000007</v>
      </c>
      <c r="AV556">
        <v>3.8800000000000008</v>
      </c>
      <c r="AW556">
        <v>3.7100000000000009</v>
      </c>
      <c r="AX556">
        <v>3.5400000000000009</v>
      </c>
      <c r="AY556">
        <v>3.370000000000001</v>
      </c>
      <c r="AZ556">
        <v>3.2</v>
      </c>
      <c r="BA556">
        <v>3</v>
      </c>
      <c r="BB556">
        <v>2.8</v>
      </c>
      <c r="BC556">
        <v>2.5999999999999996</v>
      </c>
      <c r="BD556">
        <v>2.3999999999999995</v>
      </c>
      <c r="BE556">
        <v>2.2000000000000002</v>
      </c>
    </row>
    <row r="557" spans="4:57">
      <c r="D557" t="s">
        <v>274</v>
      </c>
      <c r="E557" t="s">
        <v>230</v>
      </c>
      <c r="F557" t="s">
        <v>247</v>
      </c>
      <c r="G557">
        <v>19.33267716535433</v>
      </c>
      <c r="H557">
        <v>19.33267716535433</v>
      </c>
      <c r="I557">
        <v>19.33267716535433</v>
      </c>
      <c r="J557">
        <v>19.33267716535433</v>
      </c>
      <c r="K557">
        <v>19.33267716535433</v>
      </c>
      <c r="L557">
        <v>19.33267716535433</v>
      </c>
      <c r="M557">
        <v>19.33267716535433</v>
      </c>
      <c r="N557">
        <v>19.33267716535433</v>
      </c>
      <c r="O557">
        <v>19.33267716535433</v>
      </c>
      <c r="P557">
        <v>19.33267716535433</v>
      </c>
      <c r="Q557">
        <v>19.33267716535433</v>
      </c>
      <c r="R557">
        <v>19.33267716535433</v>
      </c>
      <c r="S557">
        <v>19.33267716535433</v>
      </c>
      <c r="T557">
        <v>19.33267716535433</v>
      </c>
      <c r="U557">
        <v>19.33267716535433</v>
      </c>
      <c r="V557">
        <v>19.33267716535433</v>
      </c>
      <c r="W557">
        <v>19.33267716535433</v>
      </c>
      <c r="X557">
        <v>19.33267716535433</v>
      </c>
      <c r="Y557">
        <v>19.33267716535433</v>
      </c>
      <c r="Z557">
        <v>19.33267716535433</v>
      </c>
      <c r="AA557">
        <v>19.33267716535433</v>
      </c>
      <c r="AB557">
        <v>18.966029246344206</v>
      </c>
      <c r="AC557">
        <v>18.232733408323959</v>
      </c>
      <c r="AD557">
        <v>17.132789651293589</v>
      </c>
      <c r="AE557">
        <v>15.666197975253093</v>
      </c>
      <c r="AF557">
        <v>13.832958380202475</v>
      </c>
      <c r="AG557">
        <v>11.633070866141733</v>
      </c>
      <c r="AH557">
        <v>9.7548312710911134</v>
      </c>
      <c r="AI557">
        <v>8.1982395950506195</v>
      </c>
      <c r="AJ557">
        <v>6.9632958380202474</v>
      </c>
      <c r="AK557">
        <v>6.0500000000000016</v>
      </c>
      <c r="AL557">
        <v>5.8420000000000005</v>
      </c>
      <c r="AM557">
        <v>5.6510000000000007</v>
      </c>
      <c r="AN557">
        <v>5.4770000000000012</v>
      </c>
      <c r="AO557">
        <v>5.32</v>
      </c>
      <c r="AP557">
        <v>5.1800000000000006</v>
      </c>
      <c r="AQ557">
        <v>5.0340000000000007</v>
      </c>
      <c r="AR557">
        <v>4.8820000000000006</v>
      </c>
      <c r="AS557">
        <v>4.7240000000000011</v>
      </c>
      <c r="AT557">
        <v>4.5600000000000005</v>
      </c>
      <c r="AU557">
        <v>4.3900000000000006</v>
      </c>
      <c r="AV557">
        <v>4.2200000000000006</v>
      </c>
      <c r="AW557">
        <v>4.0500000000000007</v>
      </c>
      <c r="AX557">
        <v>3.8800000000000008</v>
      </c>
      <c r="AY557">
        <v>3.7100000000000013</v>
      </c>
      <c r="AZ557">
        <v>3.5400000000000009</v>
      </c>
      <c r="BA557">
        <v>3.3640000000000012</v>
      </c>
      <c r="BB557">
        <v>3.1820000000000008</v>
      </c>
      <c r="BC557">
        <v>2.9940000000000002</v>
      </c>
      <c r="BD557">
        <v>2.8</v>
      </c>
      <c r="BE557">
        <v>2.5999999999999996</v>
      </c>
    </row>
    <row r="558" spans="4:57">
      <c r="D558" t="s">
        <v>274</v>
      </c>
      <c r="E558" t="s">
        <v>248</v>
      </c>
      <c r="F558" t="s">
        <v>44</v>
      </c>
      <c r="G558">
        <v>1985</v>
      </c>
      <c r="H558">
        <v>1986</v>
      </c>
      <c r="I558">
        <v>1987</v>
      </c>
      <c r="J558">
        <v>1988</v>
      </c>
      <c r="K558">
        <v>1989</v>
      </c>
      <c r="L558">
        <v>1990</v>
      </c>
      <c r="M558">
        <v>1991</v>
      </c>
      <c r="N558">
        <v>1992</v>
      </c>
      <c r="O558">
        <v>1993</v>
      </c>
      <c r="P558">
        <v>1994</v>
      </c>
      <c r="Q558">
        <v>1995</v>
      </c>
      <c r="R558">
        <v>1996</v>
      </c>
      <c r="S558">
        <v>1997</v>
      </c>
      <c r="T558">
        <v>1998</v>
      </c>
      <c r="U558">
        <v>1999</v>
      </c>
      <c r="V558">
        <v>2000</v>
      </c>
      <c r="W558">
        <v>2001</v>
      </c>
      <c r="X558">
        <v>2002</v>
      </c>
      <c r="Y558">
        <v>2003</v>
      </c>
      <c r="Z558">
        <v>2004</v>
      </c>
      <c r="AA558">
        <v>2005</v>
      </c>
      <c r="AB558">
        <v>2006</v>
      </c>
      <c r="AC558">
        <v>2007</v>
      </c>
      <c r="AD558">
        <v>2008</v>
      </c>
      <c r="AE558">
        <v>2009</v>
      </c>
      <c r="AF558">
        <v>2010</v>
      </c>
      <c r="AG558">
        <v>2011</v>
      </c>
      <c r="AH558">
        <v>2012</v>
      </c>
      <c r="AI558">
        <v>2013</v>
      </c>
      <c r="AJ558">
        <v>2014</v>
      </c>
      <c r="AK558">
        <v>2015</v>
      </c>
      <c r="AL558">
        <v>2016</v>
      </c>
      <c r="AM558">
        <v>2017</v>
      </c>
      <c r="AN558">
        <v>2018</v>
      </c>
      <c r="AO558">
        <v>2019</v>
      </c>
      <c r="AP558">
        <v>2020</v>
      </c>
      <c r="AQ558">
        <v>2021</v>
      </c>
      <c r="AR558">
        <v>2022</v>
      </c>
      <c r="AS558">
        <v>2023</v>
      </c>
      <c r="AT558">
        <v>2024</v>
      </c>
      <c r="AU558">
        <v>2025</v>
      </c>
      <c r="AV558">
        <v>2026</v>
      </c>
      <c r="AW558">
        <v>2027</v>
      </c>
      <c r="AX558">
        <v>2028</v>
      </c>
      <c r="AY558">
        <v>2029</v>
      </c>
      <c r="AZ558">
        <v>2030</v>
      </c>
      <c r="BA558">
        <v>2031</v>
      </c>
      <c r="BB558">
        <v>2032</v>
      </c>
      <c r="BC558">
        <v>2033</v>
      </c>
      <c r="BD558">
        <v>2034</v>
      </c>
      <c r="BE558">
        <v>2035</v>
      </c>
    </row>
    <row r="559" spans="4:57">
      <c r="D559" t="s">
        <v>274</v>
      </c>
      <c r="E559" t="s">
        <v>22</v>
      </c>
      <c r="F559" t="s">
        <v>21</v>
      </c>
      <c r="G559">
        <v>19.33267716535433</v>
      </c>
      <c r="H559">
        <v>19.33267716535433</v>
      </c>
      <c r="I559">
        <v>19.33267716535433</v>
      </c>
      <c r="J559">
        <v>19.33267716535433</v>
      </c>
      <c r="K559">
        <v>19.33267716535433</v>
      </c>
      <c r="L559">
        <v>19.33267716535433</v>
      </c>
      <c r="M559">
        <v>19.33267716535433</v>
      </c>
      <c r="N559">
        <v>19.33267716535433</v>
      </c>
      <c r="O559">
        <v>19.33267716535433</v>
      </c>
      <c r="P559">
        <v>19.33267716535433</v>
      </c>
      <c r="Q559">
        <v>19.33267716535433</v>
      </c>
      <c r="R559">
        <v>19.33267716535433</v>
      </c>
      <c r="S559">
        <v>19.33267716535433</v>
      </c>
      <c r="T559">
        <v>19.33267716535433</v>
      </c>
      <c r="U559">
        <v>19.33267716535433</v>
      </c>
      <c r="V559">
        <v>19.33267716535433</v>
      </c>
      <c r="W559">
        <v>19.33267716535433</v>
      </c>
      <c r="X559">
        <v>19.33267716535433</v>
      </c>
      <c r="Y559">
        <v>19.33267716535433</v>
      </c>
      <c r="Z559">
        <v>19.33267716535433</v>
      </c>
      <c r="AA559">
        <v>19.33267716535433</v>
      </c>
      <c r="AB559">
        <v>18.966029246344206</v>
      </c>
      <c r="AC559">
        <v>18.232733408323959</v>
      </c>
      <c r="AD559">
        <v>17.132789651293589</v>
      </c>
      <c r="AE559">
        <v>15.666197975253093</v>
      </c>
      <c r="AF559">
        <v>13.832958380202475</v>
      </c>
      <c r="AG559">
        <v>11.633070866141733</v>
      </c>
      <c r="AH559">
        <v>9.7548312710911134</v>
      </c>
      <c r="AI559">
        <v>8.1982395950506195</v>
      </c>
      <c r="AJ559">
        <v>6.9632958380202474</v>
      </c>
      <c r="AK559">
        <v>6.0500000000000016</v>
      </c>
      <c r="AL559">
        <v>5.8420000000000005</v>
      </c>
      <c r="AM559">
        <v>5.6510000000000007</v>
      </c>
      <c r="AN559">
        <v>5.4770000000000012</v>
      </c>
      <c r="AO559">
        <v>5.32</v>
      </c>
      <c r="AP559">
        <v>5.1800000000000006</v>
      </c>
      <c r="AQ559">
        <v>5.0340000000000007</v>
      </c>
      <c r="AR559">
        <v>4.8820000000000006</v>
      </c>
      <c r="AS559">
        <v>4.7240000000000011</v>
      </c>
      <c r="AT559">
        <v>4.5600000000000005</v>
      </c>
      <c r="AU559">
        <v>4.3900000000000006</v>
      </c>
      <c r="AV559">
        <v>4.2200000000000006</v>
      </c>
      <c r="AW559">
        <v>4.0500000000000007</v>
      </c>
      <c r="AX559">
        <v>3.8800000000000008</v>
      </c>
      <c r="AY559">
        <v>3.7100000000000013</v>
      </c>
      <c r="AZ559">
        <v>3.5400000000000009</v>
      </c>
      <c r="BA559">
        <v>3.3640000000000012</v>
      </c>
      <c r="BB559">
        <v>3.1820000000000008</v>
      </c>
      <c r="BC559">
        <v>2.9940000000000002</v>
      </c>
      <c r="BD559">
        <v>2.8</v>
      </c>
      <c r="BE559">
        <v>2.5999999999999996</v>
      </c>
    </row>
    <row r="560" spans="4:57">
      <c r="D560" t="s">
        <v>274</v>
      </c>
      <c r="E560" t="s">
        <v>22</v>
      </c>
      <c r="F560" t="s">
        <v>20</v>
      </c>
      <c r="G560">
        <v>19.33267716535433</v>
      </c>
      <c r="H560">
        <v>19.33267716535433</v>
      </c>
      <c r="I560">
        <v>19.33267716535433</v>
      </c>
      <c r="J560">
        <v>19.33267716535433</v>
      </c>
      <c r="K560">
        <v>19.33267716535433</v>
      </c>
      <c r="L560">
        <v>19.33267716535433</v>
      </c>
      <c r="M560">
        <v>19.33267716535433</v>
      </c>
      <c r="N560">
        <v>19.33267716535433</v>
      </c>
      <c r="O560">
        <v>19.33267716535433</v>
      </c>
      <c r="P560">
        <v>19.33267716535433</v>
      </c>
      <c r="Q560">
        <v>19.33267716535433</v>
      </c>
      <c r="R560">
        <v>19.33267716535433</v>
      </c>
      <c r="S560">
        <v>19.33267716535433</v>
      </c>
      <c r="T560">
        <v>19.33267716535433</v>
      </c>
      <c r="U560">
        <v>19.33267716535433</v>
      </c>
      <c r="V560">
        <v>19.33267716535433</v>
      </c>
      <c r="W560">
        <v>19.33267716535433</v>
      </c>
      <c r="X560">
        <v>19.33267716535433</v>
      </c>
      <c r="Y560">
        <v>19.33267716535433</v>
      </c>
      <c r="Z560">
        <v>19.33267716535433</v>
      </c>
      <c r="AA560">
        <v>19.33267716535433</v>
      </c>
      <c r="AB560">
        <v>18.966029246344206</v>
      </c>
      <c r="AC560">
        <v>18.232733408323959</v>
      </c>
      <c r="AD560">
        <v>17.132789651293589</v>
      </c>
      <c r="AE560">
        <v>15.666197975253093</v>
      </c>
      <c r="AF560">
        <v>13.832958380202475</v>
      </c>
      <c r="AG560">
        <v>11.633070866141733</v>
      </c>
      <c r="AH560">
        <v>9.7548312710911134</v>
      </c>
      <c r="AI560">
        <v>8.1982395950506195</v>
      </c>
      <c r="AJ560">
        <v>6.9632958380202474</v>
      </c>
      <c r="AK560">
        <v>6.0500000000000016</v>
      </c>
      <c r="AL560">
        <v>5.8420000000000005</v>
      </c>
      <c r="AM560">
        <v>5.6510000000000007</v>
      </c>
      <c r="AN560">
        <v>5.4770000000000012</v>
      </c>
      <c r="AO560">
        <v>5.32</v>
      </c>
      <c r="AP560">
        <v>5.1800000000000006</v>
      </c>
      <c r="AQ560">
        <v>5.0340000000000007</v>
      </c>
      <c r="AR560">
        <v>4.8820000000000006</v>
      </c>
      <c r="AS560">
        <v>4.7240000000000011</v>
      </c>
      <c r="AT560">
        <v>4.5600000000000005</v>
      </c>
      <c r="AU560">
        <v>4.3900000000000006</v>
      </c>
      <c r="AV560">
        <v>4.2200000000000006</v>
      </c>
      <c r="AW560">
        <v>4.0500000000000007</v>
      </c>
      <c r="AX560">
        <v>3.8800000000000008</v>
      </c>
      <c r="AY560">
        <v>3.7100000000000013</v>
      </c>
      <c r="AZ560">
        <v>3.5400000000000009</v>
      </c>
      <c r="BA560">
        <v>3.3640000000000012</v>
      </c>
      <c r="BB560">
        <v>3.1820000000000008</v>
      </c>
      <c r="BC560">
        <v>2.9940000000000002</v>
      </c>
      <c r="BD560">
        <v>2.8</v>
      </c>
      <c r="BE560">
        <v>2.5999999999999996</v>
      </c>
    </row>
    <row r="561" spans="4:57">
      <c r="D561" t="s">
        <v>274</v>
      </c>
      <c r="E561" t="s">
        <v>22</v>
      </c>
      <c r="F561" t="s">
        <v>5</v>
      </c>
      <c r="G561">
        <v>19.33267716535433</v>
      </c>
      <c r="H561">
        <v>19.33267716535433</v>
      </c>
      <c r="I561">
        <v>19.33267716535433</v>
      </c>
      <c r="J561">
        <v>19.33267716535433</v>
      </c>
      <c r="K561">
        <v>19.33267716535433</v>
      </c>
      <c r="L561">
        <v>19.33267716535433</v>
      </c>
      <c r="M561">
        <v>19.33267716535433</v>
      </c>
      <c r="N561">
        <v>19.33267716535433</v>
      </c>
      <c r="O561">
        <v>19.33267716535433</v>
      </c>
      <c r="P561">
        <v>19.33267716535433</v>
      </c>
      <c r="Q561">
        <v>19.33267716535433</v>
      </c>
      <c r="R561">
        <v>19.33267716535433</v>
      </c>
      <c r="S561">
        <v>19.33267716535433</v>
      </c>
      <c r="T561">
        <v>19.33267716535433</v>
      </c>
      <c r="U561">
        <v>19.33267716535433</v>
      </c>
      <c r="V561">
        <v>19.33267716535433</v>
      </c>
      <c r="W561">
        <v>19.33267716535433</v>
      </c>
      <c r="X561">
        <v>19.33267716535433</v>
      </c>
      <c r="Y561">
        <v>19.33267716535433</v>
      </c>
      <c r="Z561">
        <v>19.33267716535433</v>
      </c>
      <c r="AA561">
        <v>19.33267716535433</v>
      </c>
      <c r="AB561">
        <v>18.966029246344206</v>
      </c>
      <c r="AC561">
        <v>18.232733408323959</v>
      </c>
      <c r="AD561">
        <v>17.132789651293589</v>
      </c>
      <c r="AE561">
        <v>15.666197975253093</v>
      </c>
      <c r="AF561">
        <v>13.832958380202475</v>
      </c>
      <c r="AG561">
        <v>11.633070866141733</v>
      </c>
      <c r="AH561">
        <v>9.7548312710911134</v>
      </c>
      <c r="AI561">
        <v>8.1982395950506195</v>
      </c>
      <c r="AJ561">
        <v>6.9632958380202474</v>
      </c>
      <c r="AK561">
        <v>6.0500000000000016</v>
      </c>
      <c r="AL561">
        <v>5.8420000000000005</v>
      </c>
      <c r="AM561">
        <v>5.6510000000000007</v>
      </c>
      <c r="AN561">
        <v>5.4770000000000012</v>
      </c>
      <c r="AO561">
        <v>5.32</v>
      </c>
      <c r="AP561">
        <v>5.1800000000000006</v>
      </c>
      <c r="AQ561">
        <v>5.0340000000000007</v>
      </c>
      <c r="AR561">
        <v>4.8820000000000006</v>
      </c>
      <c r="AS561">
        <v>4.7240000000000011</v>
      </c>
      <c r="AT561">
        <v>4.5600000000000005</v>
      </c>
      <c r="AU561">
        <v>4.3900000000000006</v>
      </c>
      <c r="AV561">
        <v>4.2200000000000006</v>
      </c>
      <c r="AW561">
        <v>4.0500000000000007</v>
      </c>
      <c r="AX561">
        <v>3.8800000000000008</v>
      </c>
      <c r="AY561">
        <v>3.7100000000000013</v>
      </c>
      <c r="AZ561">
        <v>3.5400000000000009</v>
      </c>
      <c r="BA561">
        <v>3.3640000000000012</v>
      </c>
      <c r="BB561">
        <v>3.1820000000000008</v>
      </c>
      <c r="BC561">
        <v>2.9940000000000002</v>
      </c>
      <c r="BD561">
        <v>2.8</v>
      </c>
      <c r="BE561">
        <v>2.5999999999999996</v>
      </c>
    </row>
    <row r="562" spans="4:57">
      <c r="D562" t="s">
        <v>274</v>
      </c>
      <c r="E562" t="s">
        <v>22</v>
      </c>
      <c r="F562" t="s">
        <v>19</v>
      </c>
      <c r="G562">
        <v>19.33267716535433</v>
      </c>
      <c r="H562">
        <v>19.33267716535433</v>
      </c>
      <c r="I562">
        <v>19.33267716535433</v>
      </c>
      <c r="J562">
        <v>19.33267716535433</v>
      </c>
      <c r="K562">
        <v>19.33267716535433</v>
      </c>
      <c r="L562">
        <v>19.33267716535433</v>
      </c>
      <c r="M562">
        <v>19.33267716535433</v>
      </c>
      <c r="N562">
        <v>19.33267716535433</v>
      </c>
      <c r="O562">
        <v>19.33267716535433</v>
      </c>
      <c r="P562">
        <v>19.33267716535433</v>
      </c>
      <c r="Q562">
        <v>19.33267716535433</v>
      </c>
      <c r="R562">
        <v>19.33267716535433</v>
      </c>
      <c r="S562">
        <v>19.33267716535433</v>
      </c>
      <c r="T562">
        <v>19.33267716535433</v>
      </c>
      <c r="U562">
        <v>19.33267716535433</v>
      </c>
      <c r="V562">
        <v>19.33267716535433</v>
      </c>
      <c r="W562">
        <v>19.33267716535433</v>
      </c>
      <c r="X562">
        <v>19.33267716535433</v>
      </c>
      <c r="Y562">
        <v>19.33267716535433</v>
      </c>
      <c r="Z562">
        <v>19.33267716535433</v>
      </c>
      <c r="AA562">
        <v>19.33267716535433</v>
      </c>
      <c r="AB562">
        <v>18.966029246344206</v>
      </c>
      <c r="AC562">
        <v>18.232733408323959</v>
      </c>
      <c r="AD562">
        <v>17.132789651293589</v>
      </c>
      <c r="AE562">
        <v>15.666197975253093</v>
      </c>
      <c r="AF562">
        <v>13.832958380202475</v>
      </c>
      <c r="AG562">
        <v>11.633070866141733</v>
      </c>
      <c r="AH562">
        <v>9.7548312710911134</v>
      </c>
      <c r="AI562">
        <v>8.1982395950506195</v>
      </c>
      <c r="AJ562">
        <v>6.9632958380202474</v>
      </c>
      <c r="AK562">
        <v>6.0500000000000016</v>
      </c>
      <c r="AL562">
        <v>5.8420000000000005</v>
      </c>
      <c r="AM562">
        <v>5.6510000000000007</v>
      </c>
      <c r="AN562">
        <v>5.4770000000000012</v>
      </c>
      <c r="AO562">
        <v>5.32</v>
      </c>
      <c r="AP562">
        <v>5.1800000000000006</v>
      </c>
      <c r="AQ562">
        <v>5.0340000000000007</v>
      </c>
      <c r="AR562">
        <v>4.8820000000000006</v>
      </c>
      <c r="AS562">
        <v>4.7240000000000011</v>
      </c>
      <c r="AT562">
        <v>4.5600000000000005</v>
      </c>
      <c r="AU562">
        <v>4.3900000000000006</v>
      </c>
      <c r="AV562">
        <v>4.2200000000000006</v>
      </c>
      <c r="AW562">
        <v>4.0500000000000007</v>
      </c>
      <c r="AX562">
        <v>3.8800000000000008</v>
      </c>
      <c r="AY562">
        <v>3.7100000000000013</v>
      </c>
      <c r="AZ562">
        <v>3.5400000000000009</v>
      </c>
      <c r="BA562">
        <v>3.3640000000000012</v>
      </c>
      <c r="BB562">
        <v>3.1820000000000008</v>
      </c>
      <c r="BC562">
        <v>2.9940000000000002</v>
      </c>
      <c r="BD562">
        <v>2.8</v>
      </c>
      <c r="BE562">
        <v>2.5999999999999996</v>
      </c>
    </row>
    <row r="563" spans="4:57">
      <c r="D563" t="s">
        <v>274</v>
      </c>
      <c r="E563" t="s">
        <v>23</v>
      </c>
      <c r="F563" t="s">
        <v>21</v>
      </c>
      <c r="G563">
        <v>19.33267716535433</v>
      </c>
      <c r="H563">
        <v>19.33267716535433</v>
      </c>
      <c r="I563">
        <v>19.33267716535433</v>
      </c>
      <c r="J563">
        <v>19.33267716535433</v>
      </c>
      <c r="K563">
        <v>19.33267716535433</v>
      </c>
      <c r="L563">
        <v>19.33267716535433</v>
      </c>
      <c r="M563">
        <v>19.33267716535433</v>
      </c>
      <c r="N563">
        <v>19.33267716535433</v>
      </c>
      <c r="O563">
        <v>19.33267716535433</v>
      </c>
      <c r="P563">
        <v>19.33267716535433</v>
      </c>
      <c r="Q563">
        <v>19.33267716535433</v>
      </c>
      <c r="R563">
        <v>19.33267716535433</v>
      </c>
      <c r="S563">
        <v>19.33267716535433</v>
      </c>
      <c r="T563">
        <v>19.33267716535433</v>
      </c>
      <c r="U563">
        <v>19.33267716535433</v>
      </c>
      <c r="V563">
        <v>19.33267716535433</v>
      </c>
      <c r="W563">
        <v>19.33267716535433</v>
      </c>
      <c r="X563">
        <v>19.33267716535433</v>
      </c>
      <c r="Y563">
        <v>19.33267716535433</v>
      </c>
      <c r="Z563">
        <v>19.33267716535433</v>
      </c>
      <c r="AA563">
        <v>19.33267716535433</v>
      </c>
      <c r="AB563">
        <v>18.966029246344206</v>
      </c>
      <c r="AC563">
        <v>18.232733408323959</v>
      </c>
      <c r="AD563">
        <v>17.132789651293589</v>
      </c>
      <c r="AE563">
        <v>15.666197975253093</v>
      </c>
      <c r="AF563">
        <v>13.832958380202475</v>
      </c>
      <c r="AG563">
        <v>11.633070866141733</v>
      </c>
      <c r="AH563">
        <v>9.7548312710911134</v>
      </c>
      <c r="AI563">
        <v>8.1982395950506195</v>
      </c>
      <c r="AJ563">
        <v>6.9632958380202474</v>
      </c>
      <c r="AK563">
        <v>6.0500000000000016</v>
      </c>
      <c r="AL563">
        <v>5.8420000000000005</v>
      </c>
      <c r="AM563">
        <v>5.6510000000000007</v>
      </c>
      <c r="AN563">
        <v>5.4770000000000012</v>
      </c>
      <c r="AO563">
        <v>5.32</v>
      </c>
      <c r="AP563">
        <v>5.1800000000000006</v>
      </c>
      <c r="AQ563">
        <v>5.0340000000000007</v>
      </c>
      <c r="AR563">
        <v>4.8820000000000006</v>
      </c>
      <c r="AS563">
        <v>4.7240000000000011</v>
      </c>
      <c r="AT563">
        <v>4.5600000000000005</v>
      </c>
      <c r="AU563">
        <v>4.3900000000000006</v>
      </c>
      <c r="AV563">
        <v>4.2200000000000006</v>
      </c>
      <c r="AW563">
        <v>4.0500000000000007</v>
      </c>
      <c r="AX563">
        <v>3.8800000000000008</v>
      </c>
      <c r="AY563">
        <v>3.7100000000000013</v>
      </c>
      <c r="AZ563">
        <v>3.5400000000000009</v>
      </c>
      <c r="BA563">
        <v>3.3640000000000012</v>
      </c>
      <c r="BB563">
        <v>3.1820000000000008</v>
      </c>
      <c r="BC563">
        <v>2.9940000000000002</v>
      </c>
      <c r="BD563">
        <v>2.8</v>
      </c>
      <c r="BE563">
        <v>2.5999999999999996</v>
      </c>
    </row>
    <row r="564" spans="4:57">
      <c r="D564" t="s">
        <v>274</v>
      </c>
      <c r="E564" t="s">
        <v>23</v>
      </c>
      <c r="F564" t="s">
        <v>20</v>
      </c>
      <c r="G564">
        <v>19.33267716535433</v>
      </c>
      <c r="H564">
        <v>19.33267716535433</v>
      </c>
      <c r="I564">
        <v>19.33267716535433</v>
      </c>
      <c r="J564">
        <v>19.33267716535433</v>
      </c>
      <c r="K564">
        <v>19.33267716535433</v>
      </c>
      <c r="L564">
        <v>19.33267716535433</v>
      </c>
      <c r="M564">
        <v>19.33267716535433</v>
      </c>
      <c r="N564">
        <v>19.33267716535433</v>
      </c>
      <c r="O564">
        <v>19.33267716535433</v>
      </c>
      <c r="P564">
        <v>19.33267716535433</v>
      </c>
      <c r="Q564">
        <v>19.33267716535433</v>
      </c>
      <c r="R564">
        <v>19.33267716535433</v>
      </c>
      <c r="S564">
        <v>19.33267716535433</v>
      </c>
      <c r="T564">
        <v>19.33267716535433</v>
      </c>
      <c r="U564">
        <v>19.33267716535433</v>
      </c>
      <c r="V564">
        <v>19.33267716535433</v>
      </c>
      <c r="W564">
        <v>19.33267716535433</v>
      </c>
      <c r="X564">
        <v>19.33267716535433</v>
      </c>
      <c r="Y564">
        <v>19.33267716535433</v>
      </c>
      <c r="Z564">
        <v>19.33267716535433</v>
      </c>
      <c r="AA564">
        <v>19.33267716535433</v>
      </c>
      <c r="AB564">
        <v>18.966029246344206</v>
      </c>
      <c r="AC564">
        <v>18.232733408323959</v>
      </c>
      <c r="AD564">
        <v>17.132789651293589</v>
      </c>
      <c r="AE564">
        <v>15.666197975253093</v>
      </c>
      <c r="AF564">
        <v>13.832958380202475</v>
      </c>
      <c r="AG564">
        <v>11.633070866141733</v>
      </c>
      <c r="AH564">
        <v>9.7548312710911134</v>
      </c>
      <c r="AI564">
        <v>8.1982395950506195</v>
      </c>
      <c r="AJ564">
        <v>6.9632958380202474</v>
      </c>
      <c r="AK564">
        <v>6.0500000000000016</v>
      </c>
      <c r="AL564">
        <v>5.8420000000000005</v>
      </c>
      <c r="AM564">
        <v>5.6510000000000007</v>
      </c>
      <c r="AN564">
        <v>5.4770000000000012</v>
      </c>
      <c r="AO564">
        <v>5.32</v>
      </c>
      <c r="AP564">
        <v>5.1800000000000006</v>
      </c>
      <c r="AQ564">
        <v>5.0340000000000007</v>
      </c>
      <c r="AR564">
        <v>4.8820000000000006</v>
      </c>
      <c r="AS564">
        <v>4.7240000000000011</v>
      </c>
      <c r="AT564">
        <v>4.5600000000000005</v>
      </c>
      <c r="AU564">
        <v>4.3900000000000006</v>
      </c>
      <c r="AV564">
        <v>4.2200000000000006</v>
      </c>
      <c r="AW564">
        <v>4.0500000000000007</v>
      </c>
      <c r="AX564">
        <v>3.8800000000000008</v>
      </c>
      <c r="AY564">
        <v>3.7100000000000013</v>
      </c>
      <c r="AZ564">
        <v>3.5400000000000009</v>
      </c>
      <c r="BA564">
        <v>3.3640000000000012</v>
      </c>
      <c r="BB564">
        <v>3.1820000000000008</v>
      </c>
      <c r="BC564">
        <v>2.9940000000000002</v>
      </c>
      <c r="BD564">
        <v>2.8</v>
      </c>
      <c r="BE564">
        <v>2.5999999999999996</v>
      </c>
    </row>
    <row r="565" spans="4:57">
      <c r="D565" t="s">
        <v>274</v>
      </c>
      <c r="E565" t="s">
        <v>23</v>
      </c>
      <c r="F565" t="s">
        <v>5</v>
      </c>
      <c r="G565">
        <v>19.33267716535433</v>
      </c>
      <c r="H565">
        <v>19.33267716535433</v>
      </c>
      <c r="I565">
        <v>19.33267716535433</v>
      </c>
      <c r="J565">
        <v>19.33267716535433</v>
      </c>
      <c r="K565">
        <v>19.33267716535433</v>
      </c>
      <c r="L565">
        <v>19.33267716535433</v>
      </c>
      <c r="M565">
        <v>19.33267716535433</v>
      </c>
      <c r="N565">
        <v>19.33267716535433</v>
      </c>
      <c r="O565">
        <v>19.33267716535433</v>
      </c>
      <c r="P565">
        <v>19.33267716535433</v>
      </c>
      <c r="Q565">
        <v>19.33267716535433</v>
      </c>
      <c r="R565">
        <v>19.33267716535433</v>
      </c>
      <c r="S565">
        <v>19.33267716535433</v>
      </c>
      <c r="T565">
        <v>19.33267716535433</v>
      </c>
      <c r="U565">
        <v>19.33267716535433</v>
      </c>
      <c r="V565">
        <v>19.33267716535433</v>
      </c>
      <c r="W565">
        <v>19.33267716535433</v>
      </c>
      <c r="X565">
        <v>19.33267716535433</v>
      </c>
      <c r="Y565">
        <v>19.33267716535433</v>
      </c>
      <c r="Z565">
        <v>19.33267716535433</v>
      </c>
      <c r="AA565">
        <v>19.33267716535433</v>
      </c>
      <c r="AB565">
        <v>18.966029246344206</v>
      </c>
      <c r="AC565">
        <v>18.232733408323959</v>
      </c>
      <c r="AD565">
        <v>17.132789651293589</v>
      </c>
      <c r="AE565">
        <v>15.666197975253093</v>
      </c>
      <c r="AF565">
        <v>13.832958380202475</v>
      </c>
      <c r="AG565">
        <v>11.633070866141733</v>
      </c>
      <c r="AH565">
        <v>9.7548312710911134</v>
      </c>
      <c r="AI565">
        <v>8.1982395950506195</v>
      </c>
      <c r="AJ565">
        <v>6.9632958380202474</v>
      </c>
      <c r="AK565">
        <v>6.0500000000000016</v>
      </c>
      <c r="AL565">
        <v>5.8420000000000005</v>
      </c>
      <c r="AM565">
        <v>5.6510000000000007</v>
      </c>
      <c r="AN565">
        <v>5.4770000000000012</v>
      </c>
      <c r="AO565">
        <v>5.32</v>
      </c>
      <c r="AP565">
        <v>5.1800000000000006</v>
      </c>
      <c r="AQ565">
        <v>5.0340000000000007</v>
      </c>
      <c r="AR565">
        <v>4.8820000000000006</v>
      </c>
      <c r="AS565">
        <v>4.7240000000000011</v>
      </c>
      <c r="AT565">
        <v>4.5600000000000005</v>
      </c>
      <c r="AU565">
        <v>4.3900000000000006</v>
      </c>
      <c r="AV565">
        <v>4.2200000000000006</v>
      </c>
      <c r="AW565">
        <v>4.0500000000000007</v>
      </c>
      <c r="AX565">
        <v>3.8800000000000008</v>
      </c>
      <c r="AY565">
        <v>3.7100000000000013</v>
      </c>
      <c r="AZ565">
        <v>3.5400000000000009</v>
      </c>
      <c r="BA565">
        <v>3.3640000000000012</v>
      </c>
      <c r="BB565">
        <v>3.1820000000000008</v>
      </c>
      <c r="BC565">
        <v>2.9940000000000002</v>
      </c>
      <c r="BD565">
        <v>2.8</v>
      </c>
      <c r="BE565">
        <v>2.5999999999999996</v>
      </c>
    </row>
    <row r="566" spans="4:57">
      <c r="D566" t="s">
        <v>274</v>
      </c>
      <c r="E566" t="s">
        <v>23</v>
      </c>
      <c r="F566" t="s">
        <v>19</v>
      </c>
      <c r="G566">
        <v>19.33267716535433</v>
      </c>
      <c r="H566">
        <v>19.33267716535433</v>
      </c>
      <c r="I566">
        <v>19.33267716535433</v>
      </c>
      <c r="J566">
        <v>19.33267716535433</v>
      </c>
      <c r="K566">
        <v>19.33267716535433</v>
      </c>
      <c r="L566">
        <v>19.33267716535433</v>
      </c>
      <c r="M566">
        <v>19.33267716535433</v>
      </c>
      <c r="N566">
        <v>19.33267716535433</v>
      </c>
      <c r="O566">
        <v>19.33267716535433</v>
      </c>
      <c r="P566">
        <v>19.33267716535433</v>
      </c>
      <c r="Q566">
        <v>19.33267716535433</v>
      </c>
      <c r="R566">
        <v>19.33267716535433</v>
      </c>
      <c r="S566">
        <v>19.33267716535433</v>
      </c>
      <c r="T566">
        <v>19.33267716535433</v>
      </c>
      <c r="U566">
        <v>19.33267716535433</v>
      </c>
      <c r="V566">
        <v>19.33267716535433</v>
      </c>
      <c r="W566">
        <v>19.33267716535433</v>
      </c>
      <c r="X566">
        <v>19.33267716535433</v>
      </c>
      <c r="Y566">
        <v>19.33267716535433</v>
      </c>
      <c r="Z566">
        <v>19.33267716535433</v>
      </c>
      <c r="AA566">
        <v>19.33267716535433</v>
      </c>
      <c r="AB566">
        <v>18.966029246344206</v>
      </c>
      <c r="AC566">
        <v>18.232733408323959</v>
      </c>
      <c r="AD566">
        <v>17.132789651293589</v>
      </c>
      <c r="AE566">
        <v>15.666197975253093</v>
      </c>
      <c r="AF566">
        <v>13.832958380202475</v>
      </c>
      <c r="AG566">
        <v>11.633070866141733</v>
      </c>
      <c r="AH566">
        <v>9.7548312710911134</v>
      </c>
      <c r="AI566">
        <v>8.1982395950506195</v>
      </c>
      <c r="AJ566">
        <v>6.9632958380202474</v>
      </c>
      <c r="AK566">
        <v>6.0500000000000016</v>
      </c>
      <c r="AL566">
        <v>5.8420000000000005</v>
      </c>
      <c r="AM566">
        <v>5.6510000000000007</v>
      </c>
      <c r="AN566">
        <v>5.4770000000000012</v>
      </c>
      <c r="AO566">
        <v>5.32</v>
      </c>
      <c r="AP566">
        <v>5.1800000000000006</v>
      </c>
      <c r="AQ566">
        <v>5.0340000000000007</v>
      </c>
      <c r="AR566">
        <v>4.8820000000000006</v>
      </c>
      <c r="AS566">
        <v>4.7240000000000011</v>
      </c>
      <c r="AT566">
        <v>4.5600000000000005</v>
      </c>
      <c r="AU566">
        <v>4.3900000000000006</v>
      </c>
      <c r="AV566">
        <v>4.2200000000000006</v>
      </c>
      <c r="AW566">
        <v>4.0500000000000007</v>
      </c>
      <c r="AX566">
        <v>3.8800000000000008</v>
      </c>
      <c r="AY566">
        <v>3.7100000000000013</v>
      </c>
      <c r="AZ566">
        <v>3.5400000000000009</v>
      </c>
      <c r="BA566">
        <v>3.3640000000000012</v>
      </c>
      <c r="BB566">
        <v>3.1820000000000008</v>
      </c>
      <c r="BC566">
        <v>2.9940000000000002</v>
      </c>
      <c r="BD566">
        <v>2.8</v>
      </c>
      <c r="BE566">
        <v>2.5999999999999996</v>
      </c>
    </row>
    <row r="567" spans="4:57">
      <c r="D567" t="s">
        <v>274</v>
      </c>
      <c r="E567" t="s">
        <v>24</v>
      </c>
      <c r="F567" t="s">
        <v>21</v>
      </c>
      <c r="G567">
        <v>19.33267716535433</v>
      </c>
      <c r="H567">
        <v>19.33267716535433</v>
      </c>
      <c r="I567">
        <v>19.33267716535433</v>
      </c>
      <c r="J567">
        <v>19.33267716535433</v>
      </c>
      <c r="K567">
        <v>19.33267716535433</v>
      </c>
      <c r="L567">
        <v>19.33267716535433</v>
      </c>
      <c r="M567">
        <v>19.33267716535433</v>
      </c>
      <c r="N567">
        <v>19.33267716535433</v>
      </c>
      <c r="O567">
        <v>19.33267716535433</v>
      </c>
      <c r="P567">
        <v>19.33267716535433</v>
      </c>
      <c r="Q567">
        <v>19.33267716535433</v>
      </c>
      <c r="R567">
        <v>19.33267716535433</v>
      </c>
      <c r="S567">
        <v>19.33267716535433</v>
      </c>
      <c r="T567">
        <v>19.33267716535433</v>
      </c>
      <c r="U567">
        <v>19.33267716535433</v>
      </c>
      <c r="V567">
        <v>19.33267716535433</v>
      </c>
      <c r="W567">
        <v>19.33267716535433</v>
      </c>
      <c r="X567">
        <v>19.33267716535433</v>
      </c>
      <c r="Y567">
        <v>19.33267716535433</v>
      </c>
      <c r="Z567">
        <v>19.33267716535433</v>
      </c>
      <c r="AA567">
        <v>19.33267716535433</v>
      </c>
      <c r="AB567">
        <v>18.966029246344206</v>
      </c>
      <c r="AC567">
        <v>18.232733408323959</v>
      </c>
      <c r="AD567">
        <v>17.132789651293589</v>
      </c>
      <c r="AE567">
        <v>15.666197975253093</v>
      </c>
      <c r="AF567">
        <v>13.832958380202475</v>
      </c>
      <c r="AG567">
        <v>11.633070866141733</v>
      </c>
      <c r="AH567">
        <v>9.7548312710911134</v>
      </c>
      <c r="AI567">
        <v>8.1982395950506195</v>
      </c>
      <c r="AJ567">
        <v>6.9632958380202474</v>
      </c>
      <c r="AK567">
        <v>6.0500000000000016</v>
      </c>
      <c r="AL567">
        <v>5.8420000000000005</v>
      </c>
      <c r="AM567">
        <v>5.6510000000000007</v>
      </c>
      <c r="AN567">
        <v>5.4770000000000012</v>
      </c>
      <c r="AO567">
        <v>5.32</v>
      </c>
      <c r="AP567">
        <v>5.1800000000000006</v>
      </c>
      <c r="AQ567">
        <v>5.0340000000000007</v>
      </c>
      <c r="AR567">
        <v>4.8820000000000006</v>
      </c>
      <c r="AS567">
        <v>4.7240000000000011</v>
      </c>
      <c r="AT567">
        <v>4.5600000000000005</v>
      </c>
      <c r="AU567">
        <v>4.3900000000000006</v>
      </c>
      <c r="AV567">
        <v>4.2200000000000006</v>
      </c>
      <c r="AW567">
        <v>4.0500000000000007</v>
      </c>
      <c r="AX567">
        <v>3.8800000000000008</v>
      </c>
      <c r="AY567">
        <v>3.7100000000000013</v>
      </c>
      <c r="AZ567">
        <v>3.5400000000000009</v>
      </c>
      <c r="BA567">
        <v>3.3640000000000012</v>
      </c>
      <c r="BB567">
        <v>3.1820000000000008</v>
      </c>
      <c r="BC567">
        <v>2.9940000000000002</v>
      </c>
      <c r="BD567">
        <v>2.8</v>
      </c>
      <c r="BE567">
        <v>2.5999999999999996</v>
      </c>
    </row>
    <row r="568" spans="4:57">
      <c r="D568" t="s">
        <v>274</v>
      </c>
      <c r="E568" t="s">
        <v>24</v>
      </c>
      <c r="F568" t="s">
        <v>20</v>
      </c>
      <c r="G568">
        <v>19.33267716535433</v>
      </c>
      <c r="H568">
        <v>19.33267716535433</v>
      </c>
      <c r="I568">
        <v>19.33267716535433</v>
      </c>
      <c r="J568">
        <v>19.33267716535433</v>
      </c>
      <c r="K568">
        <v>19.33267716535433</v>
      </c>
      <c r="L568">
        <v>19.33267716535433</v>
      </c>
      <c r="M568">
        <v>19.33267716535433</v>
      </c>
      <c r="N568">
        <v>19.33267716535433</v>
      </c>
      <c r="O568">
        <v>19.33267716535433</v>
      </c>
      <c r="P568">
        <v>19.33267716535433</v>
      </c>
      <c r="Q568">
        <v>19.33267716535433</v>
      </c>
      <c r="R568">
        <v>19.33267716535433</v>
      </c>
      <c r="S568">
        <v>19.33267716535433</v>
      </c>
      <c r="T568">
        <v>19.33267716535433</v>
      </c>
      <c r="U568">
        <v>19.33267716535433</v>
      </c>
      <c r="V568">
        <v>19.33267716535433</v>
      </c>
      <c r="W568">
        <v>19.33267716535433</v>
      </c>
      <c r="X568">
        <v>19.33267716535433</v>
      </c>
      <c r="Y568">
        <v>19.33267716535433</v>
      </c>
      <c r="Z568">
        <v>19.33267716535433</v>
      </c>
      <c r="AA568">
        <v>19.33267716535433</v>
      </c>
      <c r="AB568">
        <v>18.966029246344206</v>
      </c>
      <c r="AC568">
        <v>18.232733408323959</v>
      </c>
      <c r="AD568">
        <v>17.132789651293589</v>
      </c>
      <c r="AE568">
        <v>15.666197975253093</v>
      </c>
      <c r="AF568">
        <v>13.832958380202475</v>
      </c>
      <c r="AG568">
        <v>11.633070866141733</v>
      </c>
      <c r="AH568">
        <v>9.7548312710911134</v>
      </c>
      <c r="AI568">
        <v>8.1982395950506195</v>
      </c>
      <c r="AJ568">
        <v>6.9632958380202474</v>
      </c>
      <c r="AK568">
        <v>6.0500000000000016</v>
      </c>
      <c r="AL568">
        <v>5.8420000000000005</v>
      </c>
      <c r="AM568">
        <v>5.6510000000000007</v>
      </c>
      <c r="AN568">
        <v>5.4770000000000012</v>
      </c>
      <c r="AO568">
        <v>5.32</v>
      </c>
      <c r="AP568">
        <v>5.1800000000000006</v>
      </c>
      <c r="AQ568">
        <v>5.0340000000000007</v>
      </c>
      <c r="AR568">
        <v>4.8820000000000006</v>
      </c>
      <c r="AS568">
        <v>4.7240000000000011</v>
      </c>
      <c r="AT568">
        <v>4.5600000000000005</v>
      </c>
      <c r="AU568">
        <v>4.3900000000000006</v>
      </c>
      <c r="AV568">
        <v>4.2200000000000006</v>
      </c>
      <c r="AW568">
        <v>4.0500000000000007</v>
      </c>
      <c r="AX568">
        <v>3.8800000000000008</v>
      </c>
      <c r="AY568">
        <v>3.7100000000000013</v>
      </c>
      <c r="AZ568">
        <v>3.5400000000000009</v>
      </c>
      <c r="BA568">
        <v>3.3640000000000012</v>
      </c>
      <c r="BB568">
        <v>3.1820000000000008</v>
      </c>
      <c r="BC568">
        <v>2.9940000000000002</v>
      </c>
      <c r="BD568">
        <v>2.8</v>
      </c>
      <c r="BE568">
        <v>2.5999999999999996</v>
      </c>
    </row>
    <row r="569" spans="4:57">
      <c r="D569" t="s">
        <v>274</v>
      </c>
      <c r="E569" t="s">
        <v>24</v>
      </c>
      <c r="F569" t="s">
        <v>5</v>
      </c>
      <c r="G569">
        <v>19.33267716535433</v>
      </c>
      <c r="H569">
        <v>19.33267716535433</v>
      </c>
      <c r="I569">
        <v>19.33267716535433</v>
      </c>
      <c r="J569">
        <v>19.33267716535433</v>
      </c>
      <c r="K569">
        <v>19.33267716535433</v>
      </c>
      <c r="L569">
        <v>19.33267716535433</v>
      </c>
      <c r="M569">
        <v>19.33267716535433</v>
      </c>
      <c r="N569">
        <v>19.33267716535433</v>
      </c>
      <c r="O569">
        <v>19.33267716535433</v>
      </c>
      <c r="P569">
        <v>19.33267716535433</v>
      </c>
      <c r="Q569">
        <v>19.33267716535433</v>
      </c>
      <c r="R569">
        <v>19.33267716535433</v>
      </c>
      <c r="S569">
        <v>19.33267716535433</v>
      </c>
      <c r="T569">
        <v>19.33267716535433</v>
      </c>
      <c r="U569">
        <v>19.33267716535433</v>
      </c>
      <c r="V569">
        <v>19.33267716535433</v>
      </c>
      <c r="W569">
        <v>19.33267716535433</v>
      </c>
      <c r="X569">
        <v>19.33267716535433</v>
      </c>
      <c r="Y569">
        <v>19.33267716535433</v>
      </c>
      <c r="Z569">
        <v>19.33267716535433</v>
      </c>
      <c r="AA569">
        <v>19.33267716535433</v>
      </c>
      <c r="AB569">
        <v>18.966029246344206</v>
      </c>
      <c r="AC569">
        <v>18.232733408323959</v>
      </c>
      <c r="AD569">
        <v>17.132789651293589</v>
      </c>
      <c r="AE569">
        <v>15.666197975253093</v>
      </c>
      <c r="AF569">
        <v>13.832958380202475</v>
      </c>
      <c r="AG569">
        <v>11.633070866141733</v>
      </c>
      <c r="AH569">
        <v>9.7548312710911134</v>
      </c>
      <c r="AI569">
        <v>8.1982395950506195</v>
      </c>
      <c r="AJ569">
        <v>6.9632958380202474</v>
      </c>
      <c r="AK569">
        <v>6.0500000000000016</v>
      </c>
      <c r="AL569">
        <v>5.8420000000000005</v>
      </c>
      <c r="AM569">
        <v>5.6510000000000007</v>
      </c>
      <c r="AN569">
        <v>5.4770000000000012</v>
      </c>
      <c r="AO569">
        <v>5.32</v>
      </c>
      <c r="AP569">
        <v>5.1800000000000006</v>
      </c>
      <c r="AQ569">
        <v>5.0340000000000007</v>
      </c>
      <c r="AR569">
        <v>4.8820000000000006</v>
      </c>
      <c r="AS569">
        <v>4.7240000000000011</v>
      </c>
      <c r="AT569">
        <v>4.5600000000000005</v>
      </c>
      <c r="AU569">
        <v>4.3900000000000006</v>
      </c>
      <c r="AV569">
        <v>4.2200000000000006</v>
      </c>
      <c r="AW569">
        <v>4.0500000000000007</v>
      </c>
      <c r="AX569">
        <v>3.8800000000000008</v>
      </c>
      <c r="AY569">
        <v>3.7100000000000013</v>
      </c>
      <c r="AZ569">
        <v>3.5400000000000009</v>
      </c>
      <c r="BA569">
        <v>3.3640000000000012</v>
      </c>
      <c r="BB569">
        <v>3.1820000000000008</v>
      </c>
      <c r="BC569">
        <v>2.9940000000000002</v>
      </c>
      <c r="BD569">
        <v>2.8</v>
      </c>
      <c r="BE569">
        <v>2.5999999999999996</v>
      </c>
    </row>
    <row r="570" spans="4:57">
      <c r="D570" t="s">
        <v>274</v>
      </c>
      <c r="E570" t="s">
        <v>24</v>
      </c>
      <c r="F570" t="s">
        <v>19</v>
      </c>
      <c r="G570">
        <v>19.33267716535433</v>
      </c>
      <c r="H570">
        <v>19.33267716535433</v>
      </c>
      <c r="I570">
        <v>19.33267716535433</v>
      </c>
      <c r="J570">
        <v>19.33267716535433</v>
      </c>
      <c r="K570">
        <v>19.33267716535433</v>
      </c>
      <c r="L570">
        <v>19.33267716535433</v>
      </c>
      <c r="M570">
        <v>19.33267716535433</v>
      </c>
      <c r="N570">
        <v>19.33267716535433</v>
      </c>
      <c r="O570">
        <v>19.33267716535433</v>
      </c>
      <c r="P570">
        <v>19.33267716535433</v>
      </c>
      <c r="Q570">
        <v>19.33267716535433</v>
      </c>
      <c r="R570">
        <v>19.33267716535433</v>
      </c>
      <c r="S570">
        <v>19.33267716535433</v>
      </c>
      <c r="T570">
        <v>19.33267716535433</v>
      </c>
      <c r="U570">
        <v>19.33267716535433</v>
      </c>
      <c r="V570">
        <v>19.33267716535433</v>
      </c>
      <c r="W570">
        <v>19.33267716535433</v>
      </c>
      <c r="X570">
        <v>19.33267716535433</v>
      </c>
      <c r="Y570">
        <v>19.33267716535433</v>
      </c>
      <c r="Z570">
        <v>19.33267716535433</v>
      </c>
      <c r="AA570">
        <v>19.33267716535433</v>
      </c>
      <c r="AB570">
        <v>18.966029246344206</v>
      </c>
      <c r="AC570">
        <v>18.232733408323959</v>
      </c>
      <c r="AD570">
        <v>17.132789651293589</v>
      </c>
      <c r="AE570">
        <v>15.666197975253093</v>
      </c>
      <c r="AF570">
        <v>13.832958380202475</v>
      </c>
      <c r="AG570">
        <v>11.633070866141733</v>
      </c>
      <c r="AH570">
        <v>9.7548312710911134</v>
      </c>
      <c r="AI570">
        <v>8.1982395950506195</v>
      </c>
      <c r="AJ570">
        <v>6.9632958380202474</v>
      </c>
      <c r="AK570">
        <v>6.0500000000000016</v>
      </c>
      <c r="AL570">
        <v>5.8420000000000005</v>
      </c>
      <c r="AM570">
        <v>5.6510000000000007</v>
      </c>
      <c r="AN570">
        <v>5.4770000000000012</v>
      </c>
      <c r="AO570">
        <v>5.32</v>
      </c>
      <c r="AP570">
        <v>5.1800000000000006</v>
      </c>
      <c r="AQ570">
        <v>5.0340000000000007</v>
      </c>
      <c r="AR570">
        <v>4.8820000000000006</v>
      </c>
      <c r="AS570">
        <v>4.7240000000000011</v>
      </c>
      <c r="AT570">
        <v>4.5600000000000005</v>
      </c>
      <c r="AU570">
        <v>4.3900000000000006</v>
      </c>
      <c r="AV570">
        <v>4.2200000000000006</v>
      </c>
      <c r="AW570">
        <v>4.0500000000000007</v>
      </c>
      <c r="AX570">
        <v>3.8800000000000008</v>
      </c>
      <c r="AY570">
        <v>3.7100000000000013</v>
      </c>
      <c r="AZ570">
        <v>3.5400000000000009</v>
      </c>
      <c r="BA570">
        <v>3.3640000000000012</v>
      </c>
      <c r="BB570">
        <v>3.1820000000000008</v>
      </c>
      <c r="BC570">
        <v>2.9940000000000002</v>
      </c>
      <c r="BD570">
        <v>2.8</v>
      </c>
      <c r="BE570">
        <v>2.5999999999999996</v>
      </c>
    </row>
    <row r="571" spans="4:57">
      <c r="D571" t="s">
        <v>274</v>
      </c>
    </row>
    <row r="572" spans="4:57">
      <c r="D572" t="s">
        <v>274</v>
      </c>
      <c r="E572" t="s">
        <v>249</v>
      </c>
      <c r="F572" t="s">
        <v>242</v>
      </c>
      <c r="G572">
        <v>1985</v>
      </c>
      <c r="H572">
        <v>1986</v>
      </c>
      <c r="I572">
        <v>1987</v>
      </c>
      <c r="J572">
        <v>1988</v>
      </c>
      <c r="K572">
        <v>1989</v>
      </c>
      <c r="L572">
        <v>1990</v>
      </c>
      <c r="M572">
        <v>1991</v>
      </c>
      <c r="N572">
        <v>1992</v>
      </c>
      <c r="O572">
        <v>1993</v>
      </c>
      <c r="P572">
        <v>1994</v>
      </c>
      <c r="Q572">
        <v>1995</v>
      </c>
      <c r="R572">
        <v>1996</v>
      </c>
      <c r="S572">
        <v>1997</v>
      </c>
      <c r="T572">
        <v>1998</v>
      </c>
      <c r="U572">
        <v>1999</v>
      </c>
      <c r="V572">
        <v>2000</v>
      </c>
      <c r="W572">
        <v>2001</v>
      </c>
      <c r="X572">
        <v>2002</v>
      </c>
      <c r="Y572">
        <v>2003</v>
      </c>
      <c r="Z572">
        <v>2004</v>
      </c>
      <c r="AA572">
        <v>2005</v>
      </c>
      <c r="AB572">
        <v>2006</v>
      </c>
      <c r="AC572">
        <v>2007</v>
      </c>
      <c r="AD572">
        <v>2008</v>
      </c>
      <c r="AE572">
        <v>2009</v>
      </c>
      <c r="AF572">
        <v>2010</v>
      </c>
      <c r="AG572">
        <v>2011</v>
      </c>
      <c r="AH572">
        <v>2012</v>
      </c>
      <c r="AI572">
        <v>2013</v>
      </c>
      <c r="AJ572">
        <v>2014</v>
      </c>
      <c r="AK572">
        <v>2015</v>
      </c>
      <c r="AL572">
        <v>2016</v>
      </c>
      <c r="AM572">
        <v>2017</v>
      </c>
      <c r="AN572">
        <v>2018</v>
      </c>
      <c r="AO572">
        <v>2019</v>
      </c>
      <c r="AP572">
        <v>2020</v>
      </c>
      <c r="AQ572">
        <v>2021</v>
      </c>
      <c r="AR572">
        <v>2022</v>
      </c>
      <c r="AS572">
        <v>2023</v>
      </c>
      <c r="AT572">
        <v>2024</v>
      </c>
      <c r="AU572">
        <v>2025</v>
      </c>
      <c r="AV572">
        <v>2026</v>
      </c>
      <c r="AW572">
        <v>2027</v>
      </c>
      <c r="AX572">
        <v>2028</v>
      </c>
      <c r="AY572">
        <v>2029</v>
      </c>
      <c r="AZ572">
        <v>2030</v>
      </c>
      <c r="BA572">
        <v>2031</v>
      </c>
      <c r="BB572">
        <v>2032</v>
      </c>
      <c r="BC572">
        <v>2033</v>
      </c>
      <c r="BD572">
        <v>2034</v>
      </c>
      <c r="BE572">
        <v>2035</v>
      </c>
    </row>
    <row r="573" spans="4:57">
      <c r="D573" t="s">
        <v>274</v>
      </c>
      <c r="E573" t="s">
        <v>22</v>
      </c>
      <c r="F573" t="s">
        <v>21</v>
      </c>
      <c r="G573">
        <v>0</v>
      </c>
      <c r="H573">
        <v>0.55893857942613334</v>
      </c>
      <c r="I573">
        <v>1.1277368166409483</v>
      </c>
      <c r="J573">
        <v>1.7070594694039714</v>
      </c>
      <c r="K573">
        <v>2.3019810384084498</v>
      </c>
      <c r="L573">
        <v>2.9210060278836982</v>
      </c>
      <c r="M573">
        <v>3.5689690397171843</v>
      </c>
      <c r="N573">
        <v>4.2721563903834143</v>
      </c>
      <c r="O573">
        <v>5.0219646860690084</v>
      </c>
      <c r="P573">
        <v>5.8165040369452292</v>
      </c>
      <c r="Q573">
        <v>6.6236426533463648</v>
      </c>
      <c r="R573">
        <v>7.4781420553587346</v>
      </c>
      <c r="S573">
        <v>8.3581036939784266</v>
      </c>
      <c r="T573">
        <v>9.3063687345673376</v>
      </c>
      <c r="U573">
        <v>10.292570749664106</v>
      </c>
      <c r="V573">
        <v>11.292311481334377</v>
      </c>
      <c r="W573">
        <v>12.321759376572254</v>
      </c>
      <c r="X573">
        <v>13.42594582189774</v>
      </c>
      <c r="Y573">
        <v>14.643470718289631</v>
      </c>
      <c r="Z573">
        <v>15.982254388915836</v>
      </c>
      <c r="AA573">
        <v>18.386551352344991</v>
      </c>
      <c r="AB573">
        <v>21.226099573201296</v>
      </c>
      <c r="AC573">
        <v>23.360123937660575</v>
      </c>
      <c r="AD573">
        <v>24.642309431776571</v>
      </c>
      <c r="AE573">
        <v>24.96445258092918</v>
      </c>
      <c r="AF573">
        <v>24.193724596310656</v>
      </c>
      <c r="AG573">
        <v>23.84495440517528</v>
      </c>
      <c r="AH573">
        <v>20.580949019476208</v>
      </c>
      <c r="AI573">
        <v>17.823877571797688</v>
      </c>
      <c r="AJ573">
        <v>15.652592349668756</v>
      </c>
      <c r="AK573">
        <v>14.102637651032321</v>
      </c>
      <c r="AL573">
        <v>14.162200680920712</v>
      </c>
      <c r="AM573">
        <v>14.230783071693425</v>
      </c>
      <c r="AN573">
        <v>14.309670317140323</v>
      </c>
      <c r="AO573">
        <v>14.411620203207182</v>
      </c>
      <c r="AP573">
        <v>14.53657686523017</v>
      </c>
      <c r="AQ573">
        <v>14.688676604454868</v>
      </c>
      <c r="AR573">
        <v>14.799276981150197</v>
      </c>
      <c r="AS573">
        <v>14.868937334613205</v>
      </c>
      <c r="AT573">
        <v>14.897337523256567</v>
      </c>
      <c r="AU573">
        <v>14.883253688797355</v>
      </c>
      <c r="AV573">
        <v>14.839788033702797</v>
      </c>
      <c r="AW573">
        <v>14.765848789177591</v>
      </c>
      <c r="AX573">
        <v>14.657931704015118</v>
      </c>
      <c r="AY573">
        <v>14.51733455963846</v>
      </c>
      <c r="AZ573">
        <v>14.339571428743136</v>
      </c>
      <c r="BA573">
        <v>14.645876545828768</v>
      </c>
      <c r="BB573">
        <v>14.835871577680335</v>
      </c>
      <c r="BC573">
        <v>14.90741183761793</v>
      </c>
      <c r="BD573">
        <v>14.850929949579591</v>
      </c>
      <c r="BE573">
        <v>14.658338713301461</v>
      </c>
    </row>
    <row r="574" spans="4:57">
      <c r="D574" t="s">
        <v>274</v>
      </c>
      <c r="E574" t="s">
        <v>22</v>
      </c>
      <c r="F574" t="s">
        <v>20</v>
      </c>
      <c r="G574">
        <v>0</v>
      </c>
      <c r="H574">
        <v>0.46212054902155303</v>
      </c>
      <c r="I574">
        <v>0.92726455551136633</v>
      </c>
      <c r="J574">
        <v>1.3949106516068028</v>
      </c>
      <c r="K574">
        <v>1.8649850363775355</v>
      </c>
      <c r="L574">
        <v>2.3397064990837357</v>
      </c>
      <c r="M574">
        <v>2.8224746438708168</v>
      </c>
      <c r="N574">
        <v>3.324350087587236</v>
      </c>
      <c r="O574">
        <v>3.8373670911079523</v>
      </c>
      <c r="P574">
        <v>4.3649466846549281</v>
      </c>
      <c r="Q574">
        <v>4.8935785366278646</v>
      </c>
      <c r="R574">
        <v>5.424652961327129</v>
      </c>
      <c r="S574">
        <v>5.9609410646527614</v>
      </c>
      <c r="T574">
        <v>6.5049758849876245</v>
      </c>
      <c r="U574">
        <v>7.0591190521021963</v>
      </c>
      <c r="V574">
        <v>7.6188353797940902</v>
      </c>
      <c r="W574">
        <v>8.1925786455985747</v>
      </c>
      <c r="X574">
        <v>8.7885121846799521</v>
      </c>
      <c r="Y574">
        <v>9.4089285872287221</v>
      </c>
      <c r="Z574">
        <v>10.08711207282264</v>
      </c>
      <c r="AA574">
        <v>11.31774368480877</v>
      </c>
      <c r="AB574">
        <v>12.843701683553761</v>
      </c>
      <c r="AC574">
        <v>14.042036606121512</v>
      </c>
      <c r="AD574">
        <v>14.764216038401775</v>
      </c>
      <c r="AE574">
        <v>14.919955105536587</v>
      </c>
      <c r="AF574">
        <v>14.434005726916284</v>
      </c>
      <c r="AG574">
        <v>14.206952552924211</v>
      </c>
      <c r="AH574">
        <v>12.217621145085854</v>
      </c>
      <c r="AI574">
        <v>10.529037801057891</v>
      </c>
      <c r="AJ574">
        <v>9.1780809809857047</v>
      </c>
      <c r="AK574">
        <v>8.1990833109941672</v>
      </c>
      <c r="AL574">
        <v>8.165123284324574</v>
      </c>
      <c r="AM574">
        <v>8.1386511833740709</v>
      </c>
      <c r="AN574">
        <v>8.1206272022697554</v>
      </c>
      <c r="AO574">
        <v>8.111416463920456</v>
      </c>
      <c r="AP574">
        <v>8.1156212990376559</v>
      </c>
      <c r="AQ574">
        <v>8.1370075004000526</v>
      </c>
      <c r="AR574">
        <v>8.1352919815568097</v>
      </c>
      <c r="AS574">
        <v>8.1102643690938123</v>
      </c>
      <c r="AT574">
        <v>8.0611238418121136</v>
      </c>
      <c r="AU574">
        <v>7.9864403545933316</v>
      </c>
      <c r="AV574">
        <v>7.8956626835011674</v>
      </c>
      <c r="AW574">
        <v>7.7893038830858865</v>
      </c>
      <c r="AX574">
        <v>7.6667039992964687</v>
      </c>
      <c r="AY574">
        <v>7.5286043358267776</v>
      </c>
      <c r="AZ574">
        <v>7.3738471092044788</v>
      </c>
      <c r="BA574">
        <v>7.4693964244125057</v>
      </c>
      <c r="BB574">
        <v>7.5064483608746659</v>
      </c>
      <c r="BC574">
        <v>7.4830089708707286</v>
      </c>
      <c r="BD574">
        <v>7.3957511173173272</v>
      </c>
      <c r="BE574">
        <v>7.2416244744810694</v>
      </c>
    </row>
    <row r="575" spans="4:57">
      <c r="D575" t="s">
        <v>274</v>
      </c>
      <c r="E575" t="s">
        <v>22</v>
      </c>
      <c r="F575" t="s">
        <v>5</v>
      </c>
      <c r="G575">
        <v>0</v>
      </c>
      <c r="H575">
        <v>1.5767413104964358</v>
      </c>
      <c r="I575">
        <v>3.1835340668161014</v>
      </c>
      <c r="J575">
        <v>4.8263940519894222</v>
      </c>
      <c r="K575">
        <v>6.5188013813549031</v>
      </c>
      <c r="L575">
        <v>8.2730293510677662</v>
      </c>
      <c r="M575">
        <v>10.063949019044751</v>
      </c>
      <c r="N575">
        <v>11.932366989020107</v>
      </c>
      <c r="O575">
        <v>13.882603270786461</v>
      </c>
      <c r="P575">
        <v>15.906323669953709</v>
      </c>
      <c r="Q575">
        <v>17.973932731558467</v>
      </c>
      <c r="R575">
        <v>20.13408229967056</v>
      </c>
      <c r="S575">
        <v>22.336607885841719</v>
      </c>
      <c r="T575">
        <v>24.61503855293471</v>
      </c>
      <c r="U575">
        <v>26.936325035698335</v>
      </c>
      <c r="V575">
        <v>29.285463586684116</v>
      </c>
      <c r="W575">
        <v>31.705553582945651</v>
      </c>
      <c r="X575">
        <v>34.229406222216937</v>
      </c>
      <c r="Y575">
        <v>36.858686145829687</v>
      </c>
      <c r="Z575">
        <v>39.621591535550259</v>
      </c>
      <c r="AA575">
        <v>44.690334657457704</v>
      </c>
      <c r="AB575">
        <v>50.854242588961661</v>
      </c>
      <c r="AC575">
        <v>55.603856388388607</v>
      </c>
      <c r="AD575">
        <v>58.356926332278171</v>
      </c>
      <c r="AE575">
        <v>58.879468641697194</v>
      </c>
      <c r="AF575">
        <v>56.901628814872758</v>
      </c>
      <c r="AG575">
        <v>55.962099341841082</v>
      </c>
      <c r="AH575">
        <v>48.057161039319105</v>
      </c>
      <c r="AI575">
        <v>41.418384416618409</v>
      </c>
      <c r="AJ575">
        <v>36.180958477743083</v>
      </c>
      <c r="AK575">
        <v>32.429114092116919</v>
      </c>
      <c r="AL575">
        <v>32.402936715881452</v>
      </c>
      <c r="AM575">
        <v>32.396441819102627</v>
      </c>
      <c r="AN575">
        <v>32.422476242123778</v>
      </c>
      <c r="AO575">
        <v>32.495138291274728</v>
      </c>
      <c r="AP575">
        <v>32.620904732682426</v>
      </c>
      <c r="AQ575">
        <v>32.807488024808613</v>
      </c>
      <c r="AR575">
        <v>32.896805202870752</v>
      </c>
      <c r="AS575">
        <v>32.89025810287972</v>
      </c>
      <c r="AT575">
        <v>32.788702691812077</v>
      </c>
      <c r="AU575">
        <v>32.592719181923606</v>
      </c>
      <c r="AV575">
        <v>32.332189635429621</v>
      </c>
      <c r="AW575">
        <v>31.999470467544278</v>
      </c>
      <c r="AX575">
        <v>31.586780659406923</v>
      </c>
      <c r="AY575">
        <v>31.103933451956141</v>
      </c>
      <c r="AZ575">
        <v>30.552328283431603</v>
      </c>
      <c r="BA575">
        <v>31.034745077403425</v>
      </c>
      <c r="BB575">
        <v>31.267645769797337</v>
      </c>
      <c r="BC575">
        <v>31.246918292222844</v>
      </c>
      <c r="BD575">
        <v>30.960989327143874</v>
      </c>
      <c r="BE575">
        <v>30.395957133471224</v>
      </c>
    </row>
    <row r="576" spans="4:57">
      <c r="D576" t="s">
        <v>274</v>
      </c>
      <c r="E576" t="s">
        <v>22</v>
      </c>
      <c r="F576" t="s">
        <v>19</v>
      </c>
      <c r="G576">
        <v>0</v>
      </c>
      <c r="H576">
        <v>2.4986284701811519</v>
      </c>
      <c r="I576">
        <v>5.0737352146139623</v>
      </c>
      <c r="J576">
        <v>7.731632685081042</v>
      </c>
      <c r="K576">
        <v>10.50437392583858</v>
      </c>
      <c r="L576">
        <v>13.400893793935417</v>
      </c>
      <c r="M576">
        <v>16.358578701063077</v>
      </c>
      <c r="N576">
        <v>19.505792821199588</v>
      </c>
      <c r="O576">
        <v>22.784453174017376</v>
      </c>
      <c r="P576">
        <v>26.19886695028891</v>
      </c>
      <c r="Q576">
        <v>29.628656225593463</v>
      </c>
      <c r="R576">
        <v>33.168813601865381</v>
      </c>
      <c r="S576">
        <v>36.818064502243416</v>
      </c>
      <c r="T576">
        <v>40.593630364663078</v>
      </c>
      <c r="U576">
        <v>44.436671886607577</v>
      </c>
      <c r="V576">
        <v>48.307039896947828</v>
      </c>
      <c r="W576">
        <v>52.290907511750738</v>
      </c>
      <c r="X576">
        <v>56.496128472744452</v>
      </c>
      <c r="Y576">
        <v>60.94812289689866</v>
      </c>
      <c r="Z576">
        <v>65.598039329686785</v>
      </c>
      <c r="AA576">
        <v>74.050800499786931</v>
      </c>
      <c r="AB576">
        <v>84.402249703061273</v>
      </c>
      <c r="AC576">
        <v>92.508909365327625</v>
      </c>
      <c r="AD576">
        <v>97.342706196602379</v>
      </c>
      <c r="AE576">
        <v>98.433547729843241</v>
      </c>
      <c r="AF576">
        <v>95.408171636796865</v>
      </c>
      <c r="AG576">
        <v>94.07779286993231</v>
      </c>
      <c r="AH576">
        <v>81.006763368453306</v>
      </c>
      <c r="AI576">
        <v>70.074446860181155</v>
      </c>
      <c r="AJ576">
        <v>61.396728381567733</v>
      </c>
      <c r="AK576">
        <v>55.126920659950876</v>
      </c>
      <c r="AL576">
        <v>55.180789090074434</v>
      </c>
      <c r="AM576">
        <v>55.236987903355939</v>
      </c>
      <c r="AN576">
        <v>55.31412514438324</v>
      </c>
      <c r="AO576">
        <v>55.447589666125005</v>
      </c>
      <c r="AP576">
        <v>55.650431096847818</v>
      </c>
      <c r="AQ576">
        <v>55.941475042238601</v>
      </c>
      <c r="AR576">
        <v>56.054296219390288</v>
      </c>
      <c r="AS576">
        <v>55.997986539824581</v>
      </c>
      <c r="AT576">
        <v>55.76431659015168</v>
      </c>
      <c r="AU576">
        <v>55.346059683047095</v>
      </c>
      <c r="AV576">
        <v>54.813066648669512</v>
      </c>
      <c r="AW576">
        <v>54.160076281165772</v>
      </c>
      <c r="AX576">
        <v>53.3852092249112</v>
      </c>
      <c r="AY576">
        <v>52.497842924668134</v>
      </c>
      <c r="AZ576">
        <v>51.493506665713234</v>
      </c>
      <c r="BA576">
        <v>52.232333831347113</v>
      </c>
      <c r="BB576">
        <v>52.553218554337235</v>
      </c>
      <c r="BC576">
        <v>52.44787067963442</v>
      </c>
      <c r="BD576">
        <v>51.895662257601352</v>
      </c>
      <c r="BE576">
        <v>50.873542035414431</v>
      </c>
    </row>
    <row r="577" spans="4:58">
      <c r="D577" t="s">
        <v>274</v>
      </c>
      <c r="E577" t="s">
        <v>23</v>
      </c>
      <c r="F577" t="s">
        <v>21</v>
      </c>
      <c r="G577">
        <v>0</v>
      </c>
      <c r="H577">
        <v>3.1696019512103706E-2</v>
      </c>
      <c r="I577">
        <v>6.4363551088701884E-2</v>
      </c>
      <c r="J577">
        <v>9.7468613820699684E-2</v>
      </c>
      <c r="K577">
        <v>0.13306909472557765</v>
      </c>
      <c r="L577">
        <v>0.17064591876526664</v>
      </c>
      <c r="M577">
        <v>0.20902064531279857</v>
      </c>
      <c r="N577">
        <v>0.25274482592664888</v>
      </c>
      <c r="O577">
        <v>0.30310474959473588</v>
      </c>
      <c r="P577">
        <v>0.36154979307031704</v>
      </c>
      <c r="Q577">
        <v>0.41805707331256542</v>
      </c>
      <c r="R577">
        <v>0.4752079364567442</v>
      </c>
      <c r="S577">
        <v>0.53086645886647399</v>
      </c>
      <c r="T577">
        <v>0.58763239981181403</v>
      </c>
      <c r="U577">
        <v>0.64957856934653468</v>
      </c>
      <c r="V577">
        <v>0.70972112848715307</v>
      </c>
      <c r="W577">
        <v>0.77868270237929271</v>
      </c>
      <c r="X577">
        <v>0.85353998667004316</v>
      </c>
      <c r="Y577">
        <v>0.93305667088021949</v>
      </c>
      <c r="Z577">
        <v>1.0139806446784041</v>
      </c>
      <c r="AA577">
        <v>1.1499370943032423</v>
      </c>
      <c r="AB577">
        <v>1.3194882707823967</v>
      </c>
      <c r="AC577">
        <v>1.4578066289260445</v>
      </c>
      <c r="AD577">
        <v>1.5354525585769137</v>
      </c>
      <c r="AE577">
        <v>1.5531884298687955</v>
      </c>
      <c r="AF577">
        <v>1.5023782295854089</v>
      </c>
      <c r="AG577">
        <v>1.4858965766837642</v>
      </c>
      <c r="AH577">
        <v>1.2839780045126987</v>
      </c>
      <c r="AI577">
        <v>1.1233520585897947</v>
      </c>
      <c r="AJ577">
        <v>0.99994292619518865</v>
      </c>
      <c r="AK577">
        <v>0.91187936657839475</v>
      </c>
      <c r="AL577">
        <v>0.92691316315394168</v>
      </c>
      <c r="AM577">
        <v>0.94313491198676647</v>
      </c>
      <c r="AN577">
        <v>0.96156943827899788</v>
      </c>
      <c r="AO577">
        <v>0.98041939224894825</v>
      </c>
      <c r="AP577">
        <v>0.99782874561416601</v>
      </c>
      <c r="AQ577">
        <v>1.0161208369274937</v>
      </c>
      <c r="AR577">
        <v>1.0309932762513019</v>
      </c>
      <c r="AS577">
        <v>1.0424989846553998</v>
      </c>
      <c r="AT577">
        <v>1.0504524476942245</v>
      </c>
      <c r="AU577">
        <v>1.0548009820262843</v>
      </c>
      <c r="AV577">
        <v>1.0571328301601601</v>
      </c>
      <c r="AW577">
        <v>1.056702667993223</v>
      </c>
      <c r="AX577">
        <v>1.053719899091758</v>
      </c>
      <c r="AY577">
        <v>1.0481743085515995</v>
      </c>
      <c r="AZ577">
        <v>1.0398470916801865</v>
      </c>
      <c r="BA577">
        <v>1.0667309021795364</v>
      </c>
      <c r="BB577">
        <v>1.0856507814661682</v>
      </c>
      <c r="BC577">
        <v>1.0958179728979196</v>
      </c>
      <c r="BD577">
        <v>1.0964585695859044</v>
      </c>
      <c r="BE577">
        <v>1.0869066854939495</v>
      </c>
    </row>
    <row r="578" spans="4:58">
      <c r="D578" t="s">
        <v>274</v>
      </c>
      <c r="E578" t="s">
        <v>23</v>
      </c>
      <c r="F578" t="s">
        <v>20</v>
      </c>
      <c r="G578">
        <v>0</v>
      </c>
      <c r="H578">
        <v>3.1826665087563703E-2</v>
      </c>
      <c r="I578">
        <v>6.3928650381130353E-2</v>
      </c>
      <c r="J578">
        <v>9.6587413798301713E-2</v>
      </c>
      <c r="K578">
        <v>0.12920409005022418</v>
      </c>
      <c r="L578">
        <v>0.16280280015795337</v>
      </c>
      <c r="M578">
        <v>0.19787280741750723</v>
      </c>
      <c r="N578">
        <v>0.23259471874781529</v>
      </c>
      <c r="O578">
        <v>0.26941397381302473</v>
      </c>
      <c r="P578">
        <v>0.30941957801394993</v>
      </c>
      <c r="Q578">
        <v>0.35211174626326058</v>
      </c>
      <c r="R578">
        <v>0.39855931719508914</v>
      </c>
      <c r="S578">
        <v>0.44374602680133729</v>
      </c>
      <c r="T578">
        <v>0.48993493703007379</v>
      </c>
      <c r="U578">
        <v>0.53680425643033358</v>
      </c>
      <c r="V578">
        <v>0.58472224769804404</v>
      </c>
      <c r="W578">
        <v>0.63322945927923846</v>
      </c>
      <c r="X578">
        <v>0.68942634667777647</v>
      </c>
      <c r="Y578">
        <v>0.74549521894868254</v>
      </c>
      <c r="Z578">
        <v>0.80317129484252936</v>
      </c>
      <c r="AA578">
        <v>0.90614718959923091</v>
      </c>
      <c r="AB578">
        <v>1.0306706786540256</v>
      </c>
      <c r="AC578">
        <v>1.1293156242985454</v>
      </c>
      <c r="AD578">
        <v>1.1863586445424068</v>
      </c>
      <c r="AE578">
        <v>1.1961638460030317</v>
      </c>
      <c r="AF578">
        <v>1.1605968112618816</v>
      </c>
      <c r="AG578">
        <v>1.1513620376624139</v>
      </c>
      <c r="AH578">
        <v>1.0020314114370374</v>
      </c>
      <c r="AI578">
        <v>0.88145009875936176</v>
      </c>
      <c r="AJ578">
        <v>0.78827799565858248</v>
      </c>
      <c r="AK578">
        <v>0.72034244610402076</v>
      </c>
      <c r="AL578">
        <v>0.73249442141677967</v>
      </c>
      <c r="AM578">
        <v>0.74384953115970942</v>
      </c>
      <c r="AN578">
        <v>0.75495325384034873</v>
      </c>
      <c r="AO578">
        <v>0.76636506033702001</v>
      </c>
      <c r="AP578">
        <v>0.77821005096380247</v>
      </c>
      <c r="AQ578">
        <v>0.79141175044132273</v>
      </c>
      <c r="AR578">
        <v>0.80250047145664716</v>
      </c>
      <c r="AS578">
        <v>0.81151913347120463</v>
      </c>
      <c r="AT578">
        <v>0.81787744654295524</v>
      </c>
      <c r="AU578">
        <v>0.82141296368098016</v>
      </c>
      <c r="AV578">
        <v>0.82328408817943211</v>
      </c>
      <c r="AW578">
        <v>0.82246496538583058</v>
      </c>
      <c r="AX578">
        <v>0.81936703850298154</v>
      </c>
      <c r="AY578">
        <v>0.81428301482033594</v>
      </c>
      <c r="AZ578">
        <v>0.80725368900835692</v>
      </c>
      <c r="BA578">
        <v>0.82782762721224445</v>
      </c>
      <c r="BB578">
        <v>0.8421430683662664</v>
      </c>
      <c r="BC578">
        <v>0.84981446141766259</v>
      </c>
      <c r="BD578">
        <v>0.84996272260679584</v>
      </c>
      <c r="BE578">
        <v>0.84206221290208383</v>
      </c>
    </row>
    <row r="579" spans="4:58">
      <c r="D579" t="s">
        <v>274</v>
      </c>
      <c r="E579" t="s">
        <v>23</v>
      </c>
      <c r="F579" t="s">
        <v>5</v>
      </c>
      <c r="G579">
        <v>0</v>
      </c>
      <c r="H579">
        <v>0.15646780497205751</v>
      </c>
      <c r="I579">
        <v>0.31954680215195647</v>
      </c>
      <c r="J579">
        <v>0.49024971395349765</v>
      </c>
      <c r="K579">
        <v>0.68920188179644948</v>
      </c>
      <c r="L579">
        <v>0.89991127461485854</v>
      </c>
      <c r="M579">
        <v>1.0999164984049745</v>
      </c>
      <c r="N579">
        <v>1.3065039794768234</v>
      </c>
      <c r="O579">
        <v>1.5212826750852313</v>
      </c>
      <c r="P579">
        <v>1.7631313092921392</v>
      </c>
      <c r="Q579">
        <v>2.0358175602032631</v>
      </c>
      <c r="R579">
        <v>2.341607120214499</v>
      </c>
      <c r="S579">
        <v>2.651922804121873</v>
      </c>
      <c r="T579">
        <v>2.9636036904520053</v>
      </c>
      <c r="U579">
        <v>3.2620095834098946</v>
      </c>
      <c r="V579">
        <v>3.541043104930111</v>
      </c>
      <c r="W579">
        <v>3.8337619696837484</v>
      </c>
      <c r="X579">
        <v>4.1315944250151215</v>
      </c>
      <c r="Y579">
        <v>4.4546002660609689</v>
      </c>
      <c r="Z579">
        <v>4.788191029166903</v>
      </c>
      <c r="AA579">
        <v>5.3800602036137706</v>
      </c>
      <c r="AB579">
        <v>6.1338011924716298</v>
      </c>
      <c r="AC579">
        <v>6.712284729874904</v>
      </c>
      <c r="AD579">
        <v>7.072140418271661</v>
      </c>
      <c r="AE579">
        <v>7.138699688986109</v>
      </c>
      <c r="AF579">
        <v>6.8953051980129825</v>
      </c>
      <c r="AG579">
        <v>6.8107266771072528</v>
      </c>
      <c r="AH579">
        <v>5.8821817388980389</v>
      </c>
      <c r="AI579">
        <v>5.113003548325282</v>
      </c>
      <c r="AJ579">
        <v>4.5126691647490551</v>
      </c>
      <c r="AK579">
        <v>4.0758454105395705</v>
      </c>
      <c r="AL579">
        <v>4.0950058393218161</v>
      </c>
      <c r="AM579">
        <v>4.1172350153938417</v>
      </c>
      <c r="AN579">
        <v>4.1517958022771104</v>
      </c>
      <c r="AO579">
        <v>4.2029056143612822</v>
      </c>
      <c r="AP579">
        <v>4.2670805379565557</v>
      </c>
      <c r="AQ579">
        <v>4.3472486019842265</v>
      </c>
      <c r="AR579">
        <v>4.4121510345643831</v>
      </c>
      <c r="AS579">
        <v>4.4563414932482077</v>
      </c>
      <c r="AT579">
        <v>4.4824546668732088</v>
      </c>
      <c r="AU579">
        <v>4.4916448780614751</v>
      </c>
      <c r="AV579">
        <v>4.4911536858831216</v>
      </c>
      <c r="AW579">
        <v>4.477456050315987</v>
      </c>
      <c r="AX579">
        <v>4.4498282257883375</v>
      </c>
      <c r="AY579">
        <v>4.4069590453773611</v>
      </c>
      <c r="AZ579">
        <v>4.3496982583159634</v>
      </c>
      <c r="BA579">
        <v>4.4378431700673309</v>
      </c>
      <c r="BB579">
        <v>4.4901515449374978</v>
      </c>
      <c r="BC579">
        <v>4.5038713449673757</v>
      </c>
      <c r="BD579">
        <v>4.4750437483900729</v>
      </c>
      <c r="BE579">
        <v>4.40351877399182</v>
      </c>
    </row>
    <row r="580" spans="4:58">
      <c r="D580" t="s">
        <v>274</v>
      </c>
      <c r="E580" t="s">
        <v>23</v>
      </c>
      <c r="F580" t="s">
        <v>19</v>
      </c>
      <c r="G580">
        <v>0</v>
      </c>
      <c r="H580">
        <v>0.30474527222349862</v>
      </c>
      <c r="I580">
        <v>0.63822906378442601</v>
      </c>
      <c r="J580">
        <v>1.0102708364249064</v>
      </c>
      <c r="K580">
        <v>1.4170573176102044</v>
      </c>
      <c r="L580">
        <v>1.8526068689793267</v>
      </c>
      <c r="M580">
        <v>2.2693083848445021</v>
      </c>
      <c r="N580">
        <v>2.7000407094245151</v>
      </c>
      <c r="O580">
        <v>3.1443251012146605</v>
      </c>
      <c r="P580">
        <v>3.6177706376266086</v>
      </c>
      <c r="Q580">
        <v>4.1124596706979188</v>
      </c>
      <c r="R580">
        <v>4.6392910225961579</v>
      </c>
      <c r="S580">
        <v>5.1860646762948157</v>
      </c>
      <c r="T580">
        <v>5.7732919871411079</v>
      </c>
      <c r="U580">
        <v>6.3751673851258905</v>
      </c>
      <c r="V580">
        <v>6.9797749415880759</v>
      </c>
      <c r="W580">
        <v>7.5951199860843772</v>
      </c>
      <c r="X580">
        <v>8.1887489301282095</v>
      </c>
      <c r="Y580">
        <v>8.7952179668367165</v>
      </c>
      <c r="Z580">
        <v>9.4307446838857878</v>
      </c>
      <c r="AA580">
        <v>10.599926134499073</v>
      </c>
      <c r="AB580">
        <v>12.071138058228815</v>
      </c>
      <c r="AC580">
        <v>13.287216658085537</v>
      </c>
      <c r="AD580">
        <v>14.066274517950664</v>
      </c>
      <c r="AE580">
        <v>14.212724890092487</v>
      </c>
      <c r="AF580">
        <v>13.769897049242944</v>
      </c>
      <c r="AG580">
        <v>13.628230458558413</v>
      </c>
      <c r="AH580">
        <v>11.812031987686302</v>
      </c>
      <c r="AI580">
        <v>10.300257247696965</v>
      </c>
      <c r="AJ580">
        <v>9.0997078377531508</v>
      </c>
      <c r="AK580">
        <v>8.2307967082422575</v>
      </c>
      <c r="AL580">
        <v>8.2898095182666438</v>
      </c>
      <c r="AM580">
        <v>8.3573416480738114</v>
      </c>
      <c r="AN580">
        <v>8.4381433205863594</v>
      </c>
      <c r="AO580">
        <v>8.52763711202598</v>
      </c>
      <c r="AP580">
        <v>8.6206173041238863</v>
      </c>
      <c r="AQ580">
        <v>8.7235023044231479</v>
      </c>
      <c r="AR580">
        <v>8.799201487629249</v>
      </c>
      <c r="AS580">
        <v>8.8490857222570654</v>
      </c>
      <c r="AT580">
        <v>8.8756430643551845</v>
      </c>
      <c r="AU580">
        <v>8.877548284337152</v>
      </c>
      <c r="AV580">
        <v>8.8683934451342967</v>
      </c>
      <c r="AW580">
        <v>8.8392174902393545</v>
      </c>
      <c r="AX580">
        <v>8.790610211471023</v>
      </c>
      <c r="AY580">
        <v>8.7227812074390378</v>
      </c>
      <c r="AZ580">
        <v>8.6332195587294844</v>
      </c>
      <c r="BA580">
        <v>8.8368637005620272</v>
      </c>
      <c r="BB580">
        <v>8.9710006139708423</v>
      </c>
      <c r="BC580">
        <v>9.030225527788966</v>
      </c>
      <c r="BD580">
        <v>9.0086537991837776</v>
      </c>
      <c r="BE580">
        <v>8.90193004457754</v>
      </c>
    </row>
    <row r="581" spans="4:58">
      <c r="D581" t="s">
        <v>274</v>
      </c>
      <c r="E581" t="s">
        <v>24</v>
      </c>
      <c r="F581" t="s">
        <v>21</v>
      </c>
      <c r="G581">
        <v>0</v>
      </c>
      <c r="H581">
        <v>7.3770184225521368E-2</v>
      </c>
      <c r="I581">
        <v>0.14935696130190626</v>
      </c>
      <c r="J581">
        <v>0.22661170090499308</v>
      </c>
      <c r="K581">
        <v>0.30637063627274141</v>
      </c>
      <c r="L581">
        <v>0.3891186926041833</v>
      </c>
      <c r="M581">
        <v>0.47675203251968296</v>
      </c>
      <c r="N581">
        <v>0.57403433297443884</v>
      </c>
      <c r="O581">
        <v>0.6894165040159802</v>
      </c>
      <c r="P581">
        <v>0.82574954549867885</v>
      </c>
      <c r="Q581">
        <v>0.96504618556617472</v>
      </c>
      <c r="R581">
        <v>1.105066460141205</v>
      </c>
      <c r="S581">
        <v>1.2529806563772599</v>
      </c>
      <c r="T581">
        <v>1.4155567086311112</v>
      </c>
      <c r="U581">
        <v>1.5736918669569833</v>
      </c>
      <c r="V581">
        <v>1.7157569344765389</v>
      </c>
      <c r="W581">
        <v>1.8541137504740837</v>
      </c>
      <c r="X581">
        <v>1.9965901786887936</v>
      </c>
      <c r="Y581">
        <v>2.1352502606002846</v>
      </c>
      <c r="Z581">
        <v>2.2756969090345249</v>
      </c>
      <c r="AA581">
        <v>2.5404030124170487</v>
      </c>
      <c r="AB581">
        <v>2.8708909873142354</v>
      </c>
      <c r="AC581">
        <v>3.1261121012942996</v>
      </c>
      <c r="AD581">
        <v>3.2795492411691134</v>
      </c>
      <c r="AE581">
        <v>3.3052452647252029</v>
      </c>
      <c r="AF581">
        <v>3.1911484863284025</v>
      </c>
      <c r="AG581">
        <v>3.1354476315720667</v>
      </c>
      <c r="AH581">
        <v>2.6846329983768684</v>
      </c>
      <c r="AI581">
        <v>2.3044577864966791</v>
      </c>
      <c r="AJ581">
        <v>1.9993652961947397</v>
      </c>
      <c r="AK581">
        <v>1.7731060654522848</v>
      </c>
      <c r="AL581">
        <v>1.7525889722598069</v>
      </c>
      <c r="AM581">
        <v>1.7345718577491276</v>
      </c>
      <c r="AN581">
        <v>1.7194451321299169</v>
      </c>
      <c r="AO581">
        <v>1.7077024521108906</v>
      </c>
      <c r="AP581">
        <v>1.69953633758319</v>
      </c>
      <c r="AQ581">
        <v>1.6954910613207059</v>
      </c>
      <c r="AR581">
        <v>1.6870650686112316</v>
      </c>
      <c r="AS581">
        <v>1.6740814525198389</v>
      </c>
      <c r="AT581">
        <v>1.6563675292287368</v>
      </c>
      <c r="AU581">
        <v>1.6337410984506504</v>
      </c>
      <c r="AV581">
        <v>1.6082807119606779</v>
      </c>
      <c r="AW581">
        <v>1.5799585934520672</v>
      </c>
      <c r="AX581">
        <v>1.5487642152700181</v>
      </c>
      <c r="AY581">
        <v>1.5146729360193536</v>
      </c>
      <c r="AZ581">
        <v>1.4776597020021751</v>
      </c>
      <c r="BA581">
        <v>1.4910318227790811</v>
      </c>
      <c r="BB581">
        <v>1.4929765084800362</v>
      </c>
      <c r="BC581">
        <v>1.4829458335100483</v>
      </c>
      <c r="BD581">
        <v>1.460387210214636</v>
      </c>
      <c r="BE581">
        <v>1.4247408074914323</v>
      </c>
    </row>
    <row r="582" spans="4:58">
      <c r="D582" t="s">
        <v>274</v>
      </c>
      <c r="E582" t="s">
        <v>24</v>
      </c>
      <c r="F582" t="s">
        <v>20</v>
      </c>
      <c r="G582">
        <v>0</v>
      </c>
      <c r="H582">
        <v>6.8925436184416752E-2</v>
      </c>
      <c r="I582">
        <v>0.13939422563386467</v>
      </c>
      <c r="J582">
        <v>0.21107758005550145</v>
      </c>
      <c r="K582">
        <v>0.2843193009062262</v>
      </c>
      <c r="L582">
        <v>0.35918995005710536</v>
      </c>
      <c r="M582">
        <v>0.43691009774595063</v>
      </c>
      <c r="N582">
        <v>0.52045835572161592</v>
      </c>
      <c r="O582">
        <v>0.61226085129566765</v>
      </c>
      <c r="P582">
        <v>0.71407412466274245</v>
      </c>
      <c r="Q582">
        <v>0.82001902077822753</v>
      </c>
      <c r="R582">
        <v>0.93090474918478039</v>
      </c>
      <c r="S582">
        <v>1.0458170081913463</v>
      </c>
      <c r="T582">
        <v>1.1704217659129326</v>
      </c>
      <c r="U582">
        <v>1.296942203368157</v>
      </c>
      <c r="V582">
        <v>1.4164920287518448</v>
      </c>
      <c r="W582">
        <v>1.5330722502851124</v>
      </c>
      <c r="X582">
        <v>1.6536970182152617</v>
      </c>
      <c r="Y582">
        <v>1.773321909419233</v>
      </c>
      <c r="Z582">
        <v>1.8917217264361754</v>
      </c>
      <c r="AA582">
        <v>2.1110595493556867</v>
      </c>
      <c r="AB582">
        <v>2.3823607203205723</v>
      </c>
      <c r="AC582">
        <v>2.5939496166691827</v>
      </c>
      <c r="AD582">
        <v>2.7212884248085971</v>
      </c>
      <c r="AE582">
        <v>2.7451395641371397</v>
      </c>
      <c r="AF582">
        <v>2.6538267008040517</v>
      </c>
      <c r="AG582">
        <v>2.6128166961812145</v>
      </c>
      <c r="AH582">
        <v>2.2463556771987738</v>
      </c>
      <c r="AI582">
        <v>1.9305449233819496</v>
      </c>
      <c r="AJ582">
        <v>1.6775457531284381</v>
      </c>
      <c r="AK582">
        <v>1.4903822184140301</v>
      </c>
      <c r="AL582">
        <v>1.4759954502210582</v>
      </c>
      <c r="AM582">
        <v>1.4638076991436497</v>
      </c>
      <c r="AN582">
        <v>1.4540098843886526</v>
      </c>
      <c r="AO582">
        <v>1.4465512458733696</v>
      </c>
      <c r="AP582">
        <v>1.4422178790414926</v>
      </c>
      <c r="AQ582">
        <v>1.4414263233344313</v>
      </c>
      <c r="AR582">
        <v>1.4369044601830405</v>
      </c>
      <c r="AS582">
        <v>1.4284495228065839</v>
      </c>
      <c r="AT582">
        <v>1.4158657291685652</v>
      </c>
      <c r="AU582">
        <v>1.3989683760648872</v>
      </c>
      <c r="AV582">
        <v>1.3795853948768555</v>
      </c>
      <c r="AW582">
        <v>1.35766276770349</v>
      </c>
      <c r="AX582">
        <v>1.3331685234463388</v>
      </c>
      <c r="AY582">
        <v>1.3060651917032526</v>
      </c>
      <c r="AZ582">
        <v>1.2763191704107293</v>
      </c>
      <c r="BA582">
        <v>1.2900440634678809</v>
      </c>
      <c r="BB582">
        <v>1.2938953545348044</v>
      </c>
      <c r="BC582">
        <v>1.2873441435101018</v>
      </c>
      <c r="BD582">
        <v>1.2698569049819475</v>
      </c>
      <c r="BE582">
        <v>1.2408927107089036</v>
      </c>
    </row>
    <row r="583" spans="4:58">
      <c r="D583" t="s">
        <v>274</v>
      </c>
      <c r="E583" t="s">
        <v>24</v>
      </c>
      <c r="F583" t="s">
        <v>5</v>
      </c>
      <c r="G583">
        <v>0</v>
      </c>
      <c r="H583">
        <v>0.15698364864272171</v>
      </c>
      <c r="I583">
        <v>0.32270495876645638</v>
      </c>
      <c r="J583">
        <v>0.50140665053363398</v>
      </c>
      <c r="K583">
        <v>0.69488730099825013</v>
      </c>
      <c r="L583">
        <v>0.90542891109692647</v>
      </c>
      <c r="M583">
        <v>1.1290319739249524</v>
      </c>
      <c r="N583">
        <v>1.3708324929061324</v>
      </c>
      <c r="O583">
        <v>1.6441816748361111</v>
      </c>
      <c r="P583">
        <v>1.952353890795659</v>
      </c>
      <c r="Q583">
        <v>2.281130173106654</v>
      </c>
      <c r="R583">
        <v>2.616323081735493</v>
      </c>
      <c r="S583">
        <v>2.9724803726531404</v>
      </c>
      <c r="T583">
        <v>3.3416420662767212</v>
      </c>
      <c r="U583">
        <v>3.7080293271826195</v>
      </c>
      <c r="V583">
        <v>4.0449292325647077</v>
      </c>
      <c r="W583">
        <v>4.3720495628802452</v>
      </c>
      <c r="X583">
        <v>4.7095424882425743</v>
      </c>
      <c r="Y583">
        <v>5.0518366234702432</v>
      </c>
      <c r="Z583">
        <v>5.4035785428388072</v>
      </c>
      <c r="AA583">
        <v>6.0510377572654646</v>
      </c>
      <c r="AB583">
        <v>6.8455585723842178</v>
      </c>
      <c r="AC583">
        <v>7.456135269779689</v>
      </c>
      <c r="AD583">
        <v>7.8230298495576367</v>
      </c>
      <c r="AE583">
        <v>7.8869465558403746</v>
      </c>
      <c r="AF583">
        <v>7.6136050802869617</v>
      </c>
      <c r="AG583">
        <v>7.4737688344241793</v>
      </c>
      <c r="AH583">
        <v>6.3977713158069687</v>
      </c>
      <c r="AI583">
        <v>5.4985770661044118</v>
      </c>
      <c r="AJ583">
        <v>4.7709151811432999</v>
      </c>
      <c r="AK583">
        <v>4.2312481036038969</v>
      </c>
      <c r="AL583">
        <v>4.1823320193107989</v>
      </c>
      <c r="AM583">
        <v>4.1394842076688132</v>
      </c>
      <c r="AN583">
        <v>4.104175953596072</v>
      </c>
      <c r="AO583">
        <v>4.0772074041212143</v>
      </c>
      <c r="AP583">
        <v>4.0581199441434777</v>
      </c>
      <c r="AQ583">
        <v>4.0488934955853733</v>
      </c>
      <c r="AR583">
        <v>4.0292361710263975</v>
      </c>
      <c r="AS583">
        <v>3.9987560808573628</v>
      </c>
      <c r="AT583">
        <v>3.9570296644076746</v>
      </c>
      <c r="AU583">
        <v>3.9035247221906042</v>
      </c>
      <c r="AV583">
        <v>3.8431577822218927</v>
      </c>
      <c r="AW583">
        <v>3.7759494782097209</v>
      </c>
      <c r="AX583">
        <v>3.701869784897712</v>
      </c>
      <c r="AY583">
        <v>3.6208533153876807</v>
      </c>
      <c r="AZ583">
        <v>3.5328283405707008</v>
      </c>
      <c r="BA583">
        <v>3.5652478066458313</v>
      </c>
      <c r="BB583">
        <v>3.5703389422624552</v>
      </c>
      <c r="BC583">
        <v>3.546790949952479</v>
      </c>
      <c r="BD583">
        <v>3.4932696717096414</v>
      </c>
      <c r="BE583">
        <v>3.4084230368498645</v>
      </c>
    </row>
    <row r="584" spans="4:58">
      <c r="D584" t="s">
        <v>274</v>
      </c>
      <c r="E584" t="s">
        <v>24</v>
      </c>
      <c r="F584" t="s">
        <v>19</v>
      </c>
      <c r="G584">
        <v>0</v>
      </c>
      <c r="H584">
        <v>0.20687239280321329</v>
      </c>
      <c r="I584">
        <v>0.42537398248476449</v>
      </c>
      <c r="J584">
        <v>0.65690549725114578</v>
      </c>
      <c r="K584">
        <v>0.90227914927782604</v>
      </c>
      <c r="L584">
        <v>1.1702235921473838</v>
      </c>
      <c r="M584">
        <v>1.452487590894245</v>
      </c>
      <c r="N584">
        <v>1.7572458133472941</v>
      </c>
      <c r="O584">
        <v>2.0905410580393631</v>
      </c>
      <c r="P584">
        <v>2.4509275572717892</v>
      </c>
      <c r="Q584">
        <v>2.8321283071524568</v>
      </c>
      <c r="R584">
        <v>3.2186722421209124</v>
      </c>
      <c r="S584">
        <v>3.6269222096825779</v>
      </c>
      <c r="T584">
        <v>4.063326363799816</v>
      </c>
      <c r="U584">
        <v>4.4881073263043394</v>
      </c>
      <c r="V584">
        <v>4.8954550027061963</v>
      </c>
      <c r="W584">
        <v>5.2931852462133149</v>
      </c>
      <c r="X584">
        <v>5.6988664614048758</v>
      </c>
      <c r="Y584">
        <v>6.1115978584374737</v>
      </c>
      <c r="Z584">
        <v>6.5282912294646396</v>
      </c>
      <c r="AA584">
        <v>7.3013295559601641</v>
      </c>
      <c r="AB584">
        <v>8.2586859613208539</v>
      </c>
      <c r="AC584">
        <v>8.9924576143735528</v>
      </c>
      <c r="AD584">
        <v>9.4381105627887916</v>
      </c>
      <c r="AE584">
        <v>9.5149828750795535</v>
      </c>
      <c r="AF584">
        <v>9.1814006996740556</v>
      </c>
      <c r="AG584">
        <v>9.0137594501106122</v>
      </c>
      <c r="AH584">
        <v>7.7157141311014072</v>
      </c>
      <c r="AI584">
        <v>6.6309041958316799</v>
      </c>
      <c r="AJ584">
        <v>5.7533034755339836</v>
      </c>
      <c r="AK584">
        <v>5.102140211274822</v>
      </c>
      <c r="AL584">
        <v>5.0427486376402753</v>
      </c>
      <c r="AM584">
        <v>4.9909551746762286</v>
      </c>
      <c r="AN584">
        <v>4.9481450987325459</v>
      </c>
      <c r="AO584">
        <v>4.915389711424746</v>
      </c>
      <c r="AP584">
        <v>4.8921447942623209</v>
      </c>
      <c r="AQ584">
        <v>4.8807636397446013</v>
      </c>
      <c r="AR584">
        <v>4.8568262146121697</v>
      </c>
      <c r="AS584">
        <v>4.8198705142912281</v>
      </c>
      <c r="AT584">
        <v>4.7693487272312742</v>
      </c>
      <c r="AU584">
        <v>4.7046364525704263</v>
      </c>
      <c r="AV584">
        <v>4.6316615431586809</v>
      </c>
      <c r="AW584">
        <v>4.5504492131471679</v>
      </c>
      <c r="AX584">
        <v>4.4609682957151877</v>
      </c>
      <c r="AY584">
        <v>4.3631392427110161</v>
      </c>
      <c r="AZ584">
        <v>4.2568734720548402</v>
      </c>
      <c r="BA584">
        <v>4.2957412327599682</v>
      </c>
      <c r="BB584">
        <v>4.301680543163422</v>
      </c>
      <c r="BC584">
        <v>4.2731167090913402</v>
      </c>
      <c r="BD584">
        <v>4.208447232834243</v>
      </c>
      <c r="BE584">
        <v>4.106047685914926</v>
      </c>
    </row>
    <row r="585" spans="4:58">
      <c r="F585" t="s">
        <v>263</v>
      </c>
      <c r="G585">
        <v>0</v>
      </c>
      <c r="H585">
        <v>6.1277163327763713</v>
      </c>
      <c r="I585">
        <v>12.435168849175584</v>
      </c>
      <c r="J585">
        <v>18.950574864823921</v>
      </c>
      <c r="K585">
        <v>25.74653015361697</v>
      </c>
      <c r="L585">
        <v>32.84456368039362</v>
      </c>
      <c r="M585">
        <v>40.085271434760436</v>
      </c>
      <c r="N585">
        <v>47.749121516715626</v>
      </c>
      <c r="O585">
        <v>55.800914809875572</v>
      </c>
      <c r="P585">
        <v>64.281617778074661</v>
      </c>
      <c r="Q585">
        <v>72.936579884206708</v>
      </c>
      <c r="R585">
        <v>81.931322847866682</v>
      </c>
      <c r="S585">
        <v>91.18451735970514</v>
      </c>
      <c r="T585">
        <v>100.82542345620833</v>
      </c>
      <c r="U585">
        <v>110.61501724219696</v>
      </c>
      <c r="V585">
        <v>120.39154496596309</v>
      </c>
      <c r="W585">
        <v>130.40401404414666</v>
      </c>
      <c r="X585">
        <v>140.86199853658172</v>
      </c>
      <c r="Y585">
        <v>151.85958512290054</v>
      </c>
      <c r="Z585">
        <v>163.4243733873233</v>
      </c>
      <c r="AA585">
        <v>184.48533069141209</v>
      </c>
      <c r="AB585">
        <v>210.23888799025471</v>
      </c>
      <c r="AC585">
        <v>230.27020454080011</v>
      </c>
      <c r="AD585">
        <v>242.22836221672463</v>
      </c>
      <c r="AE585">
        <v>244.75051517273891</v>
      </c>
      <c r="AF585">
        <v>236.90568903009327</v>
      </c>
      <c r="AG585">
        <v>233.40380753217283</v>
      </c>
      <c r="AH585">
        <v>200.88719183735256</v>
      </c>
      <c r="AI585">
        <v>173.62829357484128</v>
      </c>
      <c r="AJ585">
        <v>152.01008782032173</v>
      </c>
      <c r="AK585">
        <v>136.39349624430355</v>
      </c>
      <c r="AL585">
        <v>136.40893779279227</v>
      </c>
      <c r="AM585">
        <v>136.493244023378</v>
      </c>
      <c r="AN585">
        <v>136.69913678974712</v>
      </c>
      <c r="AO585">
        <v>137.08994261703086</v>
      </c>
      <c r="AP585">
        <v>137.67928958748695</v>
      </c>
      <c r="AQ585">
        <v>138.51950518566346</v>
      </c>
      <c r="AR585">
        <v>138.94054856930245</v>
      </c>
      <c r="AS585">
        <v>138.94804925051821</v>
      </c>
      <c r="AT585">
        <v>138.53651992253427</v>
      </c>
      <c r="AU585">
        <v>137.69475066574387</v>
      </c>
      <c r="AV585">
        <v>136.58335648287823</v>
      </c>
      <c r="AW585">
        <v>135.17456064742038</v>
      </c>
      <c r="AX585">
        <v>133.45492178181306</v>
      </c>
      <c r="AY585">
        <v>131.44464353409916</v>
      </c>
      <c r="AZ585">
        <v>129.13295276986489</v>
      </c>
      <c r="BA585">
        <v>131.19368220466572</v>
      </c>
      <c r="BB585">
        <v>132.21102161987108</v>
      </c>
      <c r="BC585">
        <v>132.1551367234818</v>
      </c>
      <c r="BD585">
        <v>130.96541251114917</v>
      </c>
      <c r="BE585">
        <v>128.58398431459869</v>
      </c>
    </row>
    <row r="586" spans="4:58">
      <c r="BF586" t="s">
        <v>244</v>
      </c>
    </row>
    <row r="589" spans="4:58">
      <c r="E589" t="s">
        <v>230</v>
      </c>
      <c r="F589" t="s">
        <v>231</v>
      </c>
      <c r="G589">
        <v>0.49118883061389679</v>
      </c>
      <c r="H589">
        <v>0.59516414626582059</v>
      </c>
      <c r="I589">
        <v>0.69409916924071935</v>
      </c>
      <c r="J589">
        <v>0.76531284491079676</v>
      </c>
      <c r="K589">
        <v>0.82582649764215199</v>
      </c>
      <c r="L589">
        <v>0.86094532874226992</v>
      </c>
      <c r="M589">
        <v>0.87094467911817441</v>
      </c>
      <c r="N589">
        <v>0.87541012580109934</v>
      </c>
      <c r="O589">
        <v>0.87592798082756995</v>
      </c>
      <c r="P589">
        <v>0.86009288308193521</v>
      </c>
      <c r="Q589">
        <v>0.83103473823337293</v>
      </c>
      <c r="R589">
        <v>0.80572618960774056</v>
      </c>
      <c r="S589">
        <v>0.7910263369553725</v>
      </c>
      <c r="T589">
        <v>0.77255641607628689</v>
      </c>
      <c r="U589">
        <v>0.78504311637970448</v>
      </c>
      <c r="V589">
        <v>0.8161236025166646</v>
      </c>
      <c r="W589">
        <v>0.86962322438765505</v>
      </c>
      <c r="X589">
        <v>0.89726766083265497</v>
      </c>
      <c r="Y589">
        <v>0.95077510285569389</v>
      </c>
      <c r="Z589">
        <v>0.98</v>
      </c>
      <c r="AA589">
        <v>0.98109810981098111</v>
      </c>
      <c r="AB589">
        <v>0.98109810981098111</v>
      </c>
      <c r="AC589">
        <v>0.98109810981098111</v>
      </c>
      <c r="AD589">
        <v>0.98109810981098111</v>
      </c>
      <c r="AE589">
        <v>0.98109810981098111</v>
      </c>
      <c r="AF589">
        <v>0.98373445953968008</v>
      </c>
      <c r="AG589">
        <v>0.98</v>
      </c>
      <c r="AH589">
        <v>0.98</v>
      </c>
      <c r="AI589">
        <v>0.99</v>
      </c>
      <c r="AJ589">
        <v>0.99</v>
      </c>
      <c r="AK589">
        <v>0.99595193728715536</v>
      </c>
      <c r="AL589">
        <v>0.99595193728715536</v>
      </c>
      <c r="AM589">
        <v>0.99595193728715536</v>
      </c>
      <c r="AN589">
        <v>0.99595193728715536</v>
      </c>
      <c r="AO589">
        <v>0.99595193728715536</v>
      </c>
      <c r="AP589">
        <v>1.0020883214638139</v>
      </c>
      <c r="AQ589">
        <v>1.0049999999999999</v>
      </c>
      <c r="AR589">
        <v>1.0049999999999999</v>
      </c>
      <c r="AS589">
        <v>1.0049999999999999</v>
      </c>
      <c r="AT589">
        <v>1.0049999999999999</v>
      </c>
      <c r="AU589">
        <v>1.02</v>
      </c>
      <c r="AV589">
        <v>1.02</v>
      </c>
      <c r="AW589">
        <v>1.02</v>
      </c>
      <c r="AX589">
        <v>1.02</v>
      </c>
      <c r="AY589">
        <v>1.02</v>
      </c>
      <c r="AZ589">
        <v>1.0188308038223721</v>
      </c>
      <c r="BA589">
        <v>1.02</v>
      </c>
      <c r="BB589">
        <v>1.03</v>
      </c>
      <c r="BC589">
        <v>1.03</v>
      </c>
      <c r="BD589">
        <v>1.04</v>
      </c>
      <c r="BE589">
        <v>1.04</v>
      </c>
      <c r="BF589">
        <v>2.227276290722135E-3</v>
      </c>
    </row>
    <row r="590" spans="4:58">
      <c r="D590" t="s">
        <v>275</v>
      </c>
      <c r="E590" t="s">
        <v>276</v>
      </c>
      <c r="G590">
        <v>1985</v>
      </c>
      <c r="H590">
        <v>1986</v>
      </c>
      <c r="I590">
        <v>1987</v>
      </c>
      <c r="J590">
        <v>1988</v>
      </c>
      <c r="K590">
        <v>1989</v>
      </c>
      <c r="L590">
        <v>1990</v>
      </c>
      <c r="M590">
        <v>1991</v>
      </c>
      <c r="N590">
        <v>1992</v>
      </c>
      <c r="O590">
        <v>1993</v>
      </c>
      <c r="P590">
        <v>1994</v>
      </c>
      <c r="Q590">
        <v>1995</v>
      </c>
      <c r="R590">
        <v>1996</v>
      </c>
      <c r="S590">
        <v>1997</v>
      </c>
      <c r="T590">
        <v>1998</v>
      </c>
      <c r="U590">
        <v>1999</v>
      </c>
      <c r="V590">
        <v>2000</v>
      </c>
      <c r="W590">
        <v>2001</v>
      </c>
      <c r="X590">
        <v>2002</v>
      </c>
      <c r="Y590">
        <v>2003</v>
      </c>
      <c r="Z590">
        <v>2004</v>
      </c>
      <c r="AA590">
        <v>2005</v>
      </c>
      <c r="AB590">
        <v>2006</v>
      </c>
      <c r="AC590">
        <v>2007</v>
      </c>
      <c r="AD590">
        <v>2008</v>
      </c>
      <c r="AE590">
        <v>2009</v>
      </c>
      <c r="AF590">
        <v>2010</v>
      </c>
      <c r="AG590">
        <v>2011</v>
      </c>
      <c r="AH590">
        <v>2012</v>
      </c>
      <c r="AI590">
        <v>2013</v>
      </c>
      <c r="AJ590">
        <v>2014</v>
      </c>
      <c r="AK590">
        <v>2015</v>
      </c>
      <c r="AL590">
        <v>2016</v>
      </c>
      <c r="AM590">
        <v>2017</v>
      </c>
      <c r="AN590">
        <v>2018</v>
      </c>
      <c r="AO590">
        <v>2019</v>
      </c>
      <c r="AP590">
        <v>2020</v>
      </c>
      <c r="AQ590">
        <v>2021</v>
      </c>
      <c r="AR590">
        <v>2022</v>
      </c>
      <c r="AS590">
        <v>2023</v>
      </c>
      <c r="AT590">
        <v>2024</v>
      </c>
      <c r="AU590">
        <v>2025</v>
      </c>
      <c r="AV590">
        <v>2026</v>
      </c>
      <c r="AW590">
        <v>2027</v>
      </c>
      <c r="AX590">
        <v>2028</v>
      </c>
      <c r="AY590">
        <v>2029</v>
      </c>
      <c r="AZ590">
        <v>2030</v>
      </c>
      <c r="BA590">
        <v>2031</v>
      </c>
      <c r="BB590">
        <v>2032</v>
      </c>
      <c r="BC590">
        <v>2033</v>
      </c>
      <c r="BD590">
        <v>2034</v>
      </c>
      <c r="BE590">
        <v>2035</v>
      </c>
    </row>
    <row r="591" spans="4:58">
      <c r="D591" t="s">
        <v>275</v>
      </c>
      <c r="E591" t="s">
        <v>22</v>
      </c>
      <c r="F591" t="s">
        <v>21</v>
      </c>
      <c r="G591">
        <v>0.5</v>
      </c>
      <c r="H591">
        <v>0.54689171122994651</v>
      </c>
      <c r="I591">
        <v>0.59378342245989302</v>
      </c>
      <c r="J591">
        <v>0.64067513368983953</v>
      </c>
      <c r="K591">
        <v>0.68756684491978604</v>
      </c>
      <c r="L591">
        <v>0.73445855614973254</v>
      </c>
      <c r="M591">
        <v>0.78135026737967905</v>
      </c>
      <c r="N591">
        <v>0.82824197860962556</v>
      </c>
      <c r="O591">
        <v>0.87513368983957218</v>
      </c>
      <c r="P591">
        <v>0.87582367081447965</v>
      </c>
      <c r="Q591">
        <v>0.87651365178938712</v>
      </c>
      <c r="R591">
        <v>0.87720363276429458</v>
      </c>
      <c r="S591">
        <v>0.87789361373920205</v>
      </c>
      <c r="T591">
        <v>0.87858359471410952</v>
      </c>
      <c r="U591">
        <v>0.87927357568901698</v>
      </c>
      <c r="V591">
        <v>0.87996355666392445</v>
      </c>
      <c r="W591">
        <v>0.88065353763883192</v>
      </c>
      <c r="X591">
        <v>0.88134351861373939</v>
      </c>
      <c r="Y591">
        <v>0.88203349958864685</v>
      </c>
      <c r="Z591">
        <v>0.88272348056355432</v>
      </c>
      <c r="AA591">
        <v>0.88341346153846145</v>
      </c>
      <c r="AB591">
        <v>0.88427186355311349</v>
      </c>
      <c r="AC591">
        <v>0.88513026556776553</v>
      </c>
      <c r="AD591">
        <v>0.88598866758241757</v>
      </c>
      <c r="AE591">
        <v>0.89371428571428568</v>
      </c>
      <c r="AF591">
        <v>0.89570483435353676</v>
      </c>
      <c r="AG591">
        <v>0.89769981649457753</v>
      </c>
      <c r="AH591">
        <v>0.89969924201204143</v>
      </c>
      <c r="AI591">
        <v>0.90170312080255544</v>
      </c>
      <c r="AJ591">
        <v>0.90371146278478909</v>
      </c>
      <c r="AK591">
        <v>0.90572427789950338</v>
      </c>
      <c r="AL591">
        <v>0.90774157610960027</v>
      </c>
      <c r="AM591">
        <v>0.90976336740017183</v>
      </c>
      <c r="AN591">
        <v>0.9117896617785497</v>
      </c>
      <c r="AO591">
        <v>0.91382046927435456</v>
      </c>
      <c r="AP591">
        <v>0.9158557999395458</v>
      </c>
      <c r="AQ591">
        <v>0.91789566384847143</v>
      </c>
      <c r="AR591">
        <v>0.91994007109791776</v>
      </c>
      <c r="AS591">
        <v>0.9219890318071593</v>
      </c>
      <c r="AT591">
        <v>0.92404255611800912</v>
      </c>
      <c r="AU591">
        <v>0.92610065419486898</v>
      </c>
      <c r="AV591">
        <v>0.92816333622477942</v>
      </c>
      <c r="AW591">
        <v>0.9302306124174704</v>
      </c>
      <c r="AX591">
        <v>0.93230249300541168</v>
      </c>
      <c r="AY591">
        <v>0.93437898824386367</v>
      </c>
      <c r="AZ591">
        <v>0.93646010841092808</v>
      </c>
      <c r="BA591">
        <v>0.93854586380759875</v>
      </c>
      <c r="BB591">
        <v>0.9406362647578127</v>
      </c>
      <c r="BC591">
        <v>0.94273132160850115</v>
      </c>
      <c r="BD591">
        <v>0.94483104472964086</v>
      </c>
      <c r="BE591">
        <v>0.94693544451430534</v>
      </c>
    </row>
    <row r="592" spans="4:58">
      <c r="D592" t="s">
        <v>275</v>
      </c>
      <c r="E592" t="s">
        <v>22</v>
      </c>
      <c r="F592" t="s">
        <v>20</v>
      </c>
      <c r="G592">
        <v>0.5</v>
      </c>
      <c r="H592">
        <v>0.54689171122994651</v>
      </c>
      <c r="I592">
        <v>0.59378342245989302</v>
      </c>
      <c r="J592">
        <v>0.64067513368983953</v>
      </c>
      <c r="K592">
        <v>0.68756684491978604</v>
      </c>
      <c r="L592">
        <v>0.73445855614973254</v>
      </c>
      <c r="M592">
        <v>0.78135026737967905</v>
      </c>
      <c r="N592">
        <v>0.82824197860962556</v>
      </c>
      <c r="O592">
        <v>0.87513368983957218</v>
      </c>
      <c r="P592">
        <v>0.87582367081447965</v>
      </c>
      <c r="Q592">
        <v>0.87651365178938712</v>
      </c>
      <c r="R592">
        <v>0.87720363276429458</v>
      </c>
      <c r="S592">
        <v>0.87789361373920205</v>
      </c>
      <c r="T592">
        <v>0.87858359471410952</v>
      </c>
      <c r="U592">
        <v>0.87927357568901698</v>
      </c>
      <c r="V592">
        <v>0.87996355666392445</v>
      </c>
      <c r="W592">
        <v>0.88065353763883192</v>
      </c>
      <c r="X592">
        <v>0.88134351861373939</v>
      </c>
      <c r="Y592">
        <v>0.88203349958864685</v>
      </c>
      <c r="Z592">
        <v>0.88272348056355432</v>
      </c>
      <c r="AA592">
        <v>0.88341346153846145</v>
      </c>
      <c r="AB592">
        <v>0.88427186355311349</v>
      </c>
      <c r="AC592">
        <v>0.88513026556776553</v>
      </c>
      <c r="AD592">
        <v>0.88598866758241757</v>
      </c>
      <c r="AE592">
        <v>0.89371428571428568</v>
      </c>
      <c r="AF592">
        <v>0.89570483435353676</v>
      </c>
      <c r="AG592">
        <v>0.89769981649457753</v>
      </c>
      <c r="AH592">
        <v>0.89969924201204143</v>
      </c>
      <c r="AI592">
        <v>0.90170312080255544</v>
      </c>
      <c r="AJ592">
        <v>0.90371146278478909</v>
      </c>
      <c r="AK592">
        <v>0.90572427789950338</v>
      </c>
      <c r="AL592">
        <v>0.90774157610960027</v>
      </c>
      <c r="AM592">
        <v>0.90976336740017183</v>
      </c>
      <c r="AN592">
        <v>0.9117896617785497</v>
      </c>
      <c r="AO592">
        <v>0.91382046927435456</v>
      </c>
      <c r="AP592">
        <v>0.9158557999395458</v>
      </c>
      <c r="AQ592">
        <v>0.91789566384847143</v>
      </c>
      <c r="AR592">
        <v>0.91994007109791776</v>
      </c>
      <c r="AS592">
        <v>0.9219890318071593</v>
      </c>
      <c r="AT592">
        <v>0.92404255611800912</v>
      </c>
      <c r="AU592">
        <v>0.92610065419486898</v>
      </c>
      <c r="AV592">
        <v>0.92816333622477942</v>
      </c>
      <c r="AW592">
        <v>0.9302306124174704</v>
      </c>
      <c r="AX592">
        <v>0.93230249300541168</v>
      </c>
      <c r="AY592">
        <v>0.93437898824386367</v>
      </c>
      <c r="AZ592">
        <v>0.93646010841092808</v>
      </c>
      <c r="BA592">
        <v>0.93854586380759875</v>
      </c>
      <c r="BB592">
        <v>0.9406362647578127</v>
      </c>
      <c r="BC592">
        <v>0.94273132160850115</v>
      </c>
      <c r="BD592">
        <v>0.94483104472964086</v>
      </c>
      <c r="BE592">
        <v>0.94693544451430534</v>
      </c>
    </row>
    <row r="593" spans="4:57">
      <c r="D593" t="s">
        <v>275</v>
      </c>
      <c r="E593" t="s">
        <v>22</v>
      </c>
      <c r="F593" t="s">
        <v>5</v>
      </c>
      <c r="G593">
        <v>0.5</v>
      </c>
      <c r="H593">
        <v>0.54689171122994651</v>
      </c>
      <c r="I593">
        <v>0.59378342245989302</v>
      </c>
      <c r="J593">
        <v>0.64067513368983953</v>
      </c>
      <c r="K593">
        <v>0.68756684491978604</v>
      </c>
      <c r="L593">
        <v>0.73445855614973254</v>
      </c>
      <c r="M593">
        <v>0.78135026737967905</v>
      </c>
      <c r="N593">
        <v>0.82824197860962556</v>
      </c>
      <c r="O593">
        <v>0.87513368983957218</v>
      </c>
      <c r="P593">
        <v>0.87582367081447965</v>
      </c>
      <c r="Q593">
        <v>0.87651365178938712</v>
      </c>
      <c r="R593">
        <v>0.87720363276429458</v>
      </c>
      <c r="S593">
        <v>0.87789361373920205</v>
      </c>
      <c r="T593">
        <v>0.87858359471410952</v>
      </c>
      <c r="U593">
        <v>0.87927357568901698</v>
      </c>
      <c r="V593">
        <v>0.87996355666392445</v>
      </c>
      <c r="W593">
        <v>0.88065353763883192</v>
      </c>
      <c r="X593">
        <v>0.88134351861373939</v>
      </c>
      <c r="Y593">
        <v>0.88203349958864685</v>
      </c>
      <c r="Z593">
        <v>0.88272348056355432</v>
      </c>
      <c r="AA593">
        <v>0.88341346153846145</v>
      </c>
      <c r="AB593">
        <v>0.88427186355311349</v>
      </c>
      <c r="AC593">
        <v>0.88513026556776553</v>
      </c>
      <c r="AD593">
        <v>0.88598866758241757</v>
      </c>
      <c r="AE593">
        <v>0.89371428571428568</v>
      </c>
      <c r="AF593">
        <v>0.89570483435353676</v>
      </c>
      <c r="AG593">
        <v>0.89769981649457753</v>
      </c>
      <c r="AH593">
        <v>0.89969924201204143</v>
      </c>
      <c r="AI593">
        <v>0.90170312080255544</v>
      </c>
      <c r="AJ593">
        <v>0.90371146278478909</v>
      </c>
      <c r="AK593">
        <v>0.90572427789950338</v>
      </c>
      <c r="AL593">
        <v>0.90774157610960027</v>
      </c>
      <c r="AM593">
        <v>0.90976336740017183</v>
      </c>
      <c r="AN593">
        <v>0.9117896617785497</v>
      </c>
      <c r="AO593">
        <v>0.91382046927435456</v>
      </c>
      <c r="AP593">
        <v>0.9158557999395458</v>
      </c>
      <c r="AQ593">
        <v>0.91789566384847143</v>
      </c>
      <c r="AR593">
        <v>0.91994007109791776</v>
      </c>
      <c r="AS593">
        <v>0.9219890318071593</v>
      </c>
      <c r="AT593">
        <v>0.92404255611800912</v>
      </c>
      <c r="AU593">
        <v>0.92610065419486898</v>
      </c>
      <c r="AV593">
        <v>0.92816333622477942</v>
      </c>
      <c r="AW593">
        <v>0.9302306124174704</v>
      </c>
      <c r="AX593">
        <v>0.93230249300541168</v>
      </c>
      <c r="AY593">
        <v>0.93437898824386367</v>
      </c>
      <c r="AZ593">
        <v>0.93646010841092808</v>
      </c>
      <c r="BA593">
        <v>0.93854586380759875</v>
      </c>
      <c r="BB593">
        <v>0.9406362647578127</v>
      </c>
      <c r="BC593">
        <v>0.94273132160850115</v>
      </c>
      <c r="BD593">
        <v>0.94483104472964086</v>
      </c>
      <c r="BE593">
        <v>0.94693544451430534</v>
      </c>
    </row>
    <row r="594" spans="4:57">
      <c r="D594" t="s">
        <v>275</v>
      </c>
      <c r="E594" t="s">
        <v>22</v>
      </c>
      <c r="F594" t="s">
        <v>19</v>
      </c>
      <c r="G594">
        <v>0.5</v>
      </c>
      <c r="H594">
        <v>0.54689171122994651</v>
      </c>
      <c r="I594">
        <v>0.59378342245989302</v>
      </c>
      <c r="J594">
        <v>0.64067513368983953</v>
      </c>
      <c r="K594">
        <v>0.68756684491978604</v>
      </c>
      <c r="L594">
        <v>0.73445855614973254</v>
      </c>
      <c r="M594">
        <v>0.78135026737967905</v>
      </c>
      <c r="N594">
        <v>0.82824197860962556</v>
      </c>
      <c r="O594">
        <v>0.87513368983957218</v>
      </c>
      <c r="P594">
        <v>0.87582367081447965</v>
      </c>
      <c r="Q594">
        <v>0.87651365178938712</v>
      </c>
      <c r="R594">
        <v>0.87720363276429458</v>
      </c>
      <c r="S594">
        <v>0.87789361373920205</v>
      </c>
      <c r="T594">
        <v>0.87858359471410952</v>
      </c>
      <c r="U594">
        <v>0.87927357568901698</v>
      </c>
      <c r="V594">
        <v>0.87996355666392445</v>
      </c>
      <c r="W594">
        <v>0.88065353763883192</v>
      </c>
      <c r="X594">
        <v>0.88134351861373939</v>
      </c>
      <c r="Y594">
        <v>0.88203349958864685</v>
      </c>
      <c r="Z594">
        <v>0.88272348056355432</v>
      </c>
      <c r="AA594">
        <v>0.88341346153846145</v>
      </c>
      <c r="AB594">
        <v>0.88427186355311349</v>
      </c>
      <c r="AC594">
        <v>0.88513026556776553</v>
      </c>
      <c r="AD594">
        <v>0.88598866758241757</v>
      </c>
      <c r="AE594">
        <v>0.89371428571428568</v>
      </c>
      <c r="AF594">
        <v>0.89570483435353676</v>
      </c>
      <c r="AG594">
        <v>0.89769981649457753</v>
      </c>
      <c r="AH594">
        <v>0.89969924201204143</v>
      </c>
      <c r="AI594">
        <v>0.90170312080255544</v>
      </c>
      <c r="AJ594">
        <v>0.90371146278478909</v>
      </c>
      <c r="AK594">
        <v>0.90572427789950338</v>
      </c>
      <c r="AL594">
        <v>0.90774157610960027</v>
      </c>
      <c r="AM594">
        <v>0.90976336740017183</v>
      </c>
      <c r="AN594">
        <v>0.9117896617785497</v>
      </c>
      <c r="AO594">
        <v>0.91382046927435456</v>
      </c>
      <c r="AP594">
        <v>0.9158557999395458</v>
      </c>
      <c r="AQ594">
        <v>0.91789566384847143</v>
      </c>
      <c r="AR594">
        <v>0.91994007109791776</v>
      </c>
      <c r="AS594">
        <v>0.9219890318071593</v>
      </c>
      <c r="AT594">
        <v>0.92404255611800912</v>
      </c>
      <c r="AU594">
        <v>0.92610065419486898</v>
      </c>
      <c r="AV594">
        <v>0.92816333622477942</v>
      </c>
      <c r="AW594">
        <v>0.9302306124174704</v>
      </c>
      <c r="AX594">
        <v>0.93230249300541168</v>
      </c>
      <c r="AY594">
        <v>0.93437898824386367</v>
      </c>
      <c r="AZ594">
        <v>0.93646010841092808</v>
      </c>
      <c r="BA594">
        <v>0.93854586380759875</v>
      </c>
      <c r="BB594">
        <v>0.9406362647578127</v>
      </c>
      <c r="BC594">
        <v>0.94273132160850115</v>
      </c>
      <c r="BD594">
        <v>0.94483104472964086</v>
      </c>
      <c r="BE594">
        <v>0.94693544451430534</v>
      </c>
    </row>
    <row r="595" spans="4:57">
      <c r="D595" t="s">
        <v>275</v>
      </c>
      <c r="E595" t="s">
        <v>23</v>
      </c>
      <c r="F595" t="s">
        <v>21</v>
      </c>
      <c r="G595">
        <v>0.3</v>
      </c>
      <c r="H595">
        <v>0.34737499999999999</v>
      </c>
      <c r="I595">
        <v>0.39474999999999999</v>
      </c>
      <c r="J595">
        <v>0.44212499999999999</v>
      </c>
      <c r="K595">
        <v>0.48949999999999999</v>
      </c>
      <c r="L595">
        <v>0.53687499999999999</v>
      </c>
      <c r="M595">
        <v>0.58425000000000005</v>
      </c>
      <c r="N595">
        <v>0.6316250000000001</v>
      </c>
      <c r="O595">
        <v>0.67900000000000005</v>
      </c>
      <c r="P595">
        <v>0.6836911764705883</v>
      </c>
      <c r="Q595">
        <v>0.68838235294117656</v>
      </c>
      <c r="R595">
        <v>0.69307352941176481</v>
      </c>
      <c r="S595">
        <v>0.69776470588235306</v>
      </c>
      <c r="T595">
        <v>0.70245588235294132</v>
      </c>
      <c r="U595">
        <v>0.70714705882352957</v>
      </c>
      <c r="V595">
        <v>0.71183823529411783</v>
      </c>
      <c r="W595">
        <v>0.71652941176470608</v>
      </c>
      <c r="X595">
        <v>0.72122058823529434</v>
      </c>
      <c r="Y595">
        <v>0.72591176470588259</v>
      </c>
      <c r="Z595">
        <v>0.73060294117647084</v>
      </c>
      <c r="AA595">
        <v>0.73529411764705888</v>
      </c>
      <c r="AB595">
        <v>0.74038687331219921</v>
      </c>
      <c r="AC595">
        <v>0.74547962897733955</v>
      </c>
      <c r="AD595">
        <v>0.75057238464247988</v>
      </c>
      <c r="AE595">
        <v>0.79640718562874258</v>
      </c>
      <c r="AF595">
        <v>0.79818100447105411</v>
      </c>
      <c r="AG595">
        <v>0.79995877409801719</v>
      </c>
      <c r="AH595">
        <v>0.80174050330912083</v>
      </c>
      <c r="AI595">
        <v>0.80352620092345284</v>
      </c>
      <c r="AJ595">
        <v>0.80531587577974362</v>
      </c>
      <c r="AK595">
        <v>0.80710953673640995</v>
      </c>
      <c r="AL595">
        <v>0.80890719267159861</v>
      </c>
      <c r="AM595">
        <v>0.81070885248323055</v>
      </c>
      <c r="AN595">
        <v>0.81251452508904498</v>
      </c>
      <c r="AO595">
        <v>0.81432421942664313</v>
      </c>
      <c r="AP595">
        <v>0.81613794445353283</v>
      </c>
      <c r="AQ595">
        <v>0.81795570914717286</v>
      </c>
      <c r="AR595">
        <v>0.81977752250501712</v>
      </c>
      <c r="AS595">
        <v>0.82160339354455947</v>
      </c>
      <c r="AT595">
        <v>0.82343333130337804</v>
      </c>
      <c r="AU595">
        <v>0.82526734483918029</v>
      </c>
      <c r="AV595">
        <v>0.82710544322984769</v>
      </c>
      <c r="AW595">
        <v>0.82894763557348072</v>
      </c>
      <c r="AX595">
        <v>0.83079393098844367</v>
      </c>
      <c r="AY595">
        <v>0.83264433861341003</v>
      </c>
      <c r="AZ595">
        <v>0.83449886760740766</v>
      </c>
      <c r="BA595">
        <v>0.836357527149864</v>
      </c>
      <c r="BB595">
        <v>0.83822032644065181</v>
      </c>
      <c r="BC595">
        <v>0.84008727470013433</v>
      </c>
      <c r="BD595">
        <v>0.84195838116921129</v>
      </c>
      <c r="BE595">
        <v>0.84383365510936414</v>
      </c>
    </row>
    <row r="596" spans="4:57">
      <c r="D596" t="s">
        <v>275</v>
      </c>
      <c r="E596" t="s">
        <v>23</v>
      </c>
      <c r="F596" t="s">
        <v>20</v>
      </c>
      <c r="G596">
        <v>0.3</v>
      </c>
      <c r="H596">
        <v>0.34737499999999999</v>
      </c>
      <c r="I596">
        <v>0.39474999999999999</v>
      </c>
      <c r="J596">
        <v>0.44212499999999999</v>
      </c>
      <c r="K596">
        <v>0.48949999999999999</v>
      </c>
      <c r="L596">
        <v>0.53687499999999999</v>
      </c>
      <c r="M596">
        <v>0.58425000000000005</v>
      </c>
      <c r="N596">
        <v>0.6316250000000001</v>
      </c>
      <c r="O596">
        <v>0.67900000000000005</v>
      </c>
      <c r="P596">
        <v>0.6836911764705883</v>
      </c>
      <c r="Q596">
        <v>0.68838235294117656</v>
      </c>
      <c r="R596">
        <v>0.69307352941176481</v>
      </c>
      <c r="S596">
        <v>0.69776470588235306</v>
      </c>
      <c r="T596">
        <v>0.70245588235294132</v>
      </c>
      <c r="U596">
        <v>0.70714705882352957</v>
      </c>
      <c r="V596">
        <v>0.71183823529411783</v>
      </c>
      <c r="W596">
        <v>0.71652941176470608</v>
      </c>
      <c r="X596">
        <v>0.72122058823529434</v>
      </c>
      <c r="Y596">
        <v>0.72591176470588259</v>
      </c>
      <c r="Z596">
        <v>0.73060294117647084</v>
      </c>
      <c r="AA596">
        <v>0.73529411764705888</v>
      </c>
      <c r="AB596">
        <v>0.74038687331219921</v>
      </c>
      <c r="AC596">
        <v>0.74547962897733955</v>
      </c>
      <c r="AD596">
        <v>0.75057238464247988</v>
      </c>
      <c r="AE596">
        <v>0.79640718562874258</v>
      </c>
      <c r="AF596">
        <v>0.79818100447105411</v>
      </c>
      <c r="AG596">
        <v>0.79995877409801719</v>
      </c>
      <c r="AH596">
        <v>0.80174050330912083</v>
      </c>
      <c r="AI596">
        <v>0.80352620092345284</v>
      </c>
      <c r="AJ596">
        <v>0.80531587577974362</v>
      </c>
      <c r="AK596">
        <v>0.80710953673640995</v>
      </c>
      <c r="AL596">
        <v>0.80890719267159861</v>
      </c>
      <c r="AM596">
        <v>0.81070885248323055</v>
      </c>
      <c r="AN596">
        <v>0.81251452508904498</v>
      </c>
      <c r="AO596">
        <v>0.81432421942664313</v>
      </c>
      <c r="AP596">
        <v>0.81613794445353283</v>
      </c>
      <c r="AQ596">
        <v>0.81795570914717286</v>
      </c>
      <c r="AR596">
        <v>0.81977752250501712</v>
      </c>
      <c r="AS596">
        <v>0.82160339354455947</v>
      </c>
      <c r="AT596">
        <v>0.82343333130337804</v>
      </c>
      <c r="AU596">
        <v>0.82526734483918029</v>
      </c>
      <c r="AV596">
        <v>0.82710544322984769</v>
      </c>
      <c r="AW596">
        <v>0.82894763557348072</v>
      </c>
      <c r="AX596">
        <v>0.83079393098844367</v>
      </c>
      <c r="AY596">
        <v>0.83264433861341003</v>
      </c>
      <c r="AZ596">
        <v>0.83449886760740766</v>
      </c>
      <c r="BA596">
        <v>0.836357527149864</v>
      </c>
      <c r="BB596">
        <v>0.83822032644065181</v>
      </c>
      <c r="BC596">
        <v>0.84008727470013433</v>
      </c>
      <c r="BD596">
        <v>0.84195838116921129</v>
      </c>
      <c r="BE596">
        <v>0.84383365510936414</v>
      </c>
    </row>
    <row r="597" spans="4:57">
      <c r="D597" t="s">
        <v>275</v>
      </c>
      <c r="E597" t="s">
        <v>23</v>
      </c>
      <c r="F597" t="s">
        <v>5</v>
      </c>
      <c r="G597">
        <v>0.3</v>
      </c>
      <c r="H597">
        <v>0.34737499999999999</v>
      </c>
      <c r="I597">
        <v>0.39474999999999999</v>
      </c>
      <c r="J597">
        <v>0.44212499999999999</v>
      </c>
      <c r="K597">
        <v>0.48949999999999999</v>
      </c>
      <c r="L597">
        <v>0.53687499999999999</v>
      </c>
      <c r="M597">
        <v>0.58425000000000005</v>
      </c>
      <c r="N597">
        <v>0.6316250000000001</v>
      </c>
      <c r="O597">
        <v>0.67900000000000005</v>
      </c>
      <c r="P597">
        <v>0.6836911764705883</v>
      </c>
      <c r="Q597">
        <v>0.68838235294117656</v>
      </c>
      <c r="R597">
        <v>0.69307352941176481</v>
      </c>
      <c r="S597">
        <v>0.69776470588235306</v>
      </c>
      <c r="T597">
        <v>0.70245588235294132</v>
      </c>
      <c r="U597">
        <v>0.70714705882352957</v>
      </c>
      <c r="V597">
        <v>0.71183823529411783</v>
      </c>
      <c r="W597">
        <v>0.71652941176470608</v>
      </c>
      <c r="X597">
        <v>0.72122058823529434</v>
      </c>
      <c r="Y597">
        <v>0.72591176470588259</v>
      </c>
      <c r="Z597">
        <v>0.73060294117647084</v>
      </c>
      <c r="AA597">
        <v>0.73529411764705888</v>
      </c>
      <c r="AB597">
        <v>0.74038687331219921</v>
      </c>
      <c r="AC597">
        <v>0.74547962897733955</v>
      </c>
      <c r="AD597">
        <v>0.75057238464247988</v>
      </c>
      <c r="AE597">
        <v>0.79640718562874258</v>
      </c>
      <c r="AF597">
        <v>0.79818100447105411</v>
      </c>
      <c r="AG597">
        <v>0.79995877409801719</v>
      </c>
      <c r="AH597">
        <v>0.80174050330912083</v>
      </c>
      <c r="AI597">
        <v>0.80352620092345284</v>
      </c>
      <c r="AJ597">
        <v>0.80531587577974362</v>
      </c>
      <c r="AK597">
        <v>0.80710953673640995</v>
      </c>
      <c r="AL597">
        <v>0.80890719267159861</v>
      </c>
      <c r="AM597">
        <v>0.81070885248323055</v>
      </c>
      <c r="AN597">
        <v>0.81251452508904498</v>
      </c>
      <c r="AO597">
        <v>0.81432421942664313</v>
      </c>
      <c r="AP597">
        <v>0.81613794445353283</v>
      </c>
      <c r="AQ597">
        <v>0.81795570914717286</v>
      </c>
      <c r="AR597">
        <v>0.81977752250501712</v>
      </c>
      <c r="AS597">
        <v>0.82160339354455947</v>
      </c>
      <c r="AT597">
        <v>0.82343333130337804</v>
      </c>
      <c r="AU597">
        <v>0.82526734483918029</v>
      </c>
      <c r="AV597">
        <v>0.82710544322984769</v>
      </c>
      <c r="AW597">
        <v>0.82894763557348072</v>
      </c>
      <c r="AX597">
        <v>0.83079393098844367</v>
      </c>
      <c r="AY597">
        <v>0.83264433861341003</v>
      </c>
      <c r="AZ597">
        <v>0.83449886760740766</v>
      </c>
      <c r="BA597">
        <v>0.836357527149864</v>
      </c>
      <c r="BB597">
        <v>0.83822032644065181</v>
      </c>
      <c r="BC597">
        <v>0.84008727470013433</v>
      </c>
      <c r="BD597">
        <v>0.84195838116921129</v>
      </c>
      <c r="BE597">
        <v>0.84383365510936414</v>
      </c>
    </row>
    <row r="598" spans="4:57">
      <c r="D598" t="s">
        <v>275</v>
      </c>
      <c r="E598" t="s">
        <v>23</v>
      </c>
      <c r="F598" t="s">
        <v>19</v>
      </c>
      <c r="G598">
        <v>0.3</v>
      </c>
      <c r="H598">
        <v>0.34737499999999999</v>
      </c>
      <c r="I598">
        <v>0.39474999999999999</v>
      </c>
      <c r="J598">
        <v>0.44212499999999999</v>
      </c>
      <c r="K598">
        <v>0.48949999999999999</v>
      </c>
      <c r="L598">
        <v>0.53687499999999999</v>
      </c>
      <c r="M598">
        <v>0.58425000000000005</v>
      </c>
      <c r="N598">
        <v>0.6316250000000001</v>
      </c>
      <c r="O598">
        <v>0.67900000000000005</v>
      </c>
      <c r="P598">
        <v>0.6836911764705883</v>
      </c>
      <c r="Q598">
        <v>0.68838235294117656</v>
      </c>
      <c r="R598">
        <v>0.69307352941176481</v>
      </c>
      <c r="S598">
        <v>0.69776470588235306</v>
      </c>
      <c r="T598">
        <v>0.70245588235294132</v>
      </c>
      <c r="U598">
        <v>0.70714705882352957</v>
      </c>
      <c r="V598">
        <v>0.71183823529411783</v>
      </c>
      <c r="W598">
        <v>0.71652941176470608</v>
      </c>
      <c r="X598">
        <v>0.72122058823529434</v>
      </c>
      <c r="Y598">
        <v>0.72591176470588259</v>
      </c>
      <c r="Z598">
        <v>0.73060294117647084</v>
      </c>
      <c r="AA598">
        <v>0.73529411764705888</v>
      </c>
      <c r="AB598">
        <v>0.74038687331219921</v>
      </c>
      <c r="AC598">
        <v>0.74547962897733955</v>
      </c>
      <c r="AD598">
        <v>0.75057238464247988</v>
      </c>
      <c r="AE598">
        <v>0.79640718562874258</v>
      </c>
      <c r="AF598">
        <v>0.79818100447105411</v>
      </c>
      <c r="AG598">
        <v>0.79995877409801719</v>
      </c>
      <c r="AH598">
        <v>0.80174050330912083</v>
      </c>
      <c r="AI598">
        <v>0.80352620092345284</v>
      </c>
      <c r="AJ598">
        <v>0.80531587577974362</v>
      </c>
      <c r="AK598">
        <v>0.80710953673640995</v>
      </c>
      <c r="AL598">
        <v>0.80890719267159861</v>
      </c>
      <c r="AM598">
        <v>0.81070885248323055</v>
      </c>
      <c r="AN598">
        <v>0.81251452508904498</v>
      </c>
      <c r="AO598">
        <v>0.81432421942664313</v>
      </c>
      <c r="AP598">
        <v>0.81613794445353283</v>
      </c>
      <c r="AQ598">
        <v>0.81795570914717286</v>
      </c>
      <c r="AR598">
        <v>0.81977752250501712</v>
      </c>
      <c r="AS598">
        <v>0.82160339354455947</v>
      </c>
      <c r="AT598">
        <v>0.82343333130337804</v>
      </c>
      <c r="AU598">
        <v>0.82526734483918029</v>
      </c>
      <c r="AV598">
        <v>0.82710544322984769</v>
      </c>
      <c r="AW598">
        <v>0.82894763557348072</v>
      </c>
      <c r="AX598">
        <v>0.83079393098844367</v>
      </c>
      <c r="AY598">
        <v>0.83264433861341003</v>
      </c>
      <c r="AZ598">
        <v>0.83449886760740766</v>
      </c>
      <c r="BA598">
        <v>0.836357527149864</v>
      </c>
      <c r="BB598">
        <v>0.83822032644065181</v>
      </c>
      <c r="BC598">
        <v>0.84008727470013433</v>
      </c>
      <c r="BD598">
        <v>0.84195838116921129</v>
      </c>
      <c r="BE598">
        <v>0.84383365510936414</v>
      </c>
    </row>
    <row r="599" spans="4:57">
      <c r="D599" t="s">
        <v>275</v>
      </c>
      <c r="E599" t="s">
        <v>24</v>
      </c>
      <c r="F599" t="s">
        <v>21</v>
      </c>
      <c r="G599">
        <v>0.5</v>
      </c>
      <c r="H599">
        <v>0.54500000000000004</v>
      </c>
      <c r="I599">
        <v>0.59000000000000008</v>
      </c>
      <c r="J599">
        <v>0.63500000000000012</v>
      </c>
      <c r="K599">
        <v>0.68000000000000016</v>
      </c>
      <c r="L599">
        <v>0.7250000000000002</v>
      </c>
      <c r="M599">
        <v>0.77000000000000024</v>
      </c>
      <c r="N599">
        <v>0.81500000000000028</v>
      </c>
      <c r="O599">
        <v>0.86</v>
      </c>
      <c r="P599">
        <v>0.86431372549019603</v>
      </c>
      <c r="Q599">
        <v>0.86862745098039207</v>
      </c>
      <c r="R599">
        <v>0.87294117647058811</v>
      </c>
      <c r="S599">
        <v>0.87725490196078415</v>
      </c>
      <c r="T599">
        <v>0.88156862745098019</v>
      </c>
      <c r="U599">
        <v>0.88588235294117623</v>
      </c>
      <c r="V599">
        <v>0.89019607843137227</v>
      </c>
      <c r="W599">
        <v>0.89450980392156831</v>
      </c>
      <c r="X599">
        <v>0.89882352941176435</v>
      </c>
      <c r="Y599">
        <v>0.9031372549019604</v>
      </c>
      <c r="Z599">
        <v>0.90745098039215644</v>
      </c>
      <c r="AA599">
        <v>0.91176470588235303</v>
      </c>
      <c r="AB599">
        <v>0.91066354077863032</v>
      </c>
      <c r="AC599">
        <v>0.90956237567490761</v>
      </c>
      <c r="AD599">
        <v>0.9084612105711849</v>
      </c>
      <c r="AE599">
        <v>0.89855072463768115</v>
      </c>
      <c r="AF599">
        <v>0.90055204536267774</v>
      </c>
      <c r="AG599">
        <v>0.90255782358187531</v>
      </c>
      <c r="AH599">
        <v>0.90456806922334487</v>
      </c>
      <c r="AI599">
        <v>0.90658279223727023</v>
      </c>
      <c r="AJ599">
        <v>0.90860200259599688</v>
      </c>
      <c r="AK599">
        <v>0.91062571029408157</v>
      </c>
      <c r="AL599">
        <v>0.91265392534834155</v>
      </c>
      <c r="AM599">
        <v>0.91468665779790437</v>
      </c>
      <c r="AN599">
        <v>0.91672391770425743</v>
      </c>
      <c r="AO599">
        <v>0.91876571515129801</v>
      </c>
      <c r="AP599">
        <v>0.92081206024538276</v>
      </c>
      <c r="AQ599">
        <v>0.92286296311537819</v>
      </c>
      <c r="AR599">
        <v>0.92491843391271056</v>
      </c>
      <c r="AS599">
        <v>0.92697848281141615</v>
      </c>
      <c r="AT599">
        <v>0.92904312000819156</v>
      </c>
      <c r="AU599">
        <v>0.93111235572244422</v>
      </c>
      <c r="AV599">
        <v>0.93318620019634313</v>
      </c>
      <c r="AW599">
        <v>0.93526466369486949</v>
      </c>
      <c r="AX599">
        <v>0.93734775650586721</v>
      </c>
      <c r="AY599">
        <v>0.93943548894009421</v>
      </c>
      <c r="AZ599">
        <v>0.94152787133127336</v>
      </c>
      <c r="BA599">
        <v>0.94362491403614346</v>
      </c>
      <c r="BB599">
        <v>0.94572662743451075</v>
      </c>
      <c r="BC599">
        <v>0.94783302192930019</v>
      </c>
      <c r="BD599">
        <v>0.94994410794660677</v>
      </c>
      <c r="BE599">
        <v>0.95205989593574736</v>
      </c>
    </row>
    <row r="600" spans="4:57">
      <c r="D600" t="s">
        <v>275</v>
      </c>
      <c r="E600" t="s">
        <v>24</v>
      </c>
      <c r="F600" t="s">
        <v>20</v>
      </c>
      <c r="G600">
        <v>0.5</v>
      </c>
      <c r="H600">
        <v>0.54500000000000004</v>
      </c>
      <c r="I600">
        <v>0.59000000000000008</v>
      </c>
      <c r="J600">
        <v>0.63500000000000012</v>
      </c>
      <c r="K600">
        <v>0.68000000000000016</v>
      </c>
      <c r="L600">
        <v>0.7250000000000002</v>
      </c>
      <c r="M600">
        <v>0.77000000000000024</v>
      </c>
      <c r="N600">
        <v>0.81500000000000028</v>
      </c>
      <c r="O600">
        <v>0.86</v>
      </c>
      <c r="P600">
        <v>0.86431372549019603</v>
      </c>
      <c r="Q600">
        <v>0.86862745098039207</v>
      </c>
      <c r="R600">
        <v>0.87294117647058811</v>
      </c>
      <c r="S600">
        <v>0.87725490196078415</v>
      </c>
      <c r="T600">
        <v>0.88156862745098019</v>
      </c>
      <c r="U600">
        <v>0.88588235294117623</v>
      </c>
      <c r="V600">
        <v>0.89019607843137227</v>
      </c>
      <c r="W600">
        <v>0.89450980392156831</v>
      </c>
      <c r="X600">
        <v>0.89882352941176435</v>
      </c>
      <c r="Y600">
        <v>0.9031372549019604</v>
      </c>
      <c r="Z600">
        <v>0.90745098039215644</v>
      </c>
      <c r="AA600">
        <v>0.91176470588235303</v>
      </c>
      <c r="AB600">
        <v>0.91066354077863032</v>
      </c>
      <c r="AC600">
        <v>0.90956237567490761</v>
      </c>
      <c r="AD600">
        <v>0.9084612105711849</v>
      </c>
      <c r="AE600">
        <v>0.89855072463768115</v>
      </c>
      <c r="AF600">
        <v>0.90055204536267774</v>
      </c>
      <c r="AG600">
        <v>0.90255782358187531</v>
      </c>
      <c r="AH600">
        <v>0.90456806922334487</v>
      </c>
      <c r="AI600">
        <v>0.90658279223727023</v>
      </c>
      <c r="AJ600">
        <v>0.90860200259599688</v>
      </c>
      <c r="AK600">
        <v>0.91062571029408157</v>
      </c>
      <c r="AL600">
        <v>0.91265392534834155</v>
      </c>
      <c r="AM600">
        <v>0.91468665779790437</v>
      </c>
      <c r="AN600">
        <v>0.91672391770425743</v>
      </c>
      <c r="AO600">
        <v>0.91876571515129801</v>
      </c>
      <c r="AP600">
        <v>0.92081206024538276</v>
      </c>
      <c r="AQ600">
        <v>0.92286296311537819</v>
      </c>
      <c r="AR600">
        <v>0.92491843391271056</v>
      </c>
      <c r="AS600">
        <v>0.92697848281141615</v>
      </c>
      <c r="AT600">
        <v>0.92904312000819156</v>
      </c>
      <c r="AU600">
        <v>0.93111235572244422</v>
      </c>
      <c r="AV600">
        <v>0.93318620019634313</v>
      </c>
      <c r="AW600">
        <v>0.93526466369486949</v>
      </c>
      <c r="AX600">
        <v>0.93734775650586721</v>
      </c>
      <c r="AY600">
        <v>0.93943548894009421</v>
      </c>
      <c r="AZ600">
        <v>0.94152787133127336</v>
      </c>
      <c r="BA600">
        <v>0.94362491403614346</v>
      </c>
      <c r="BB600">
        <v>0.94572662743451075</v>
      </c>
      <c r="BC600">
        <v>0.94783302192930019</v>
      </c>
      <c r="BD600">
        <v>0.94994410794660677</v>
      </c>
      <c r="BE600">
        <v>0.95205989593574736</v>
      </c>
    </row>
    <row r="601" spans="4:57">
      <c r="D601" t="s">
        <v>275</v>
      </c>
      <c r="E601" t="s">
        <v>24</v>
      </c>
      <c r="F601" t="s">
        <v>5</v>
      </c>
      <c r="G601">
        <v>0.5</v>
      </c>
      <c r="H601">
        <v>0.54500000000000004</v>
      </c>
      <c r="I601">
        <v>0.59000000000000008</v>
      </c>
      <c r="J601">
        <v>0.63500000000000012</v>
      </c>
      <c r="K601">
        <v>0.68000000000000016</v>
      </c>
      <c r="L601">
        <v>0.7250000000000002</v>
      </c>
      <c r="M601">
        <v>0.77000000000000024</v>
      </c>
      <c r="N601">
        <v>0.81500000000000028</v>
      </c>
      <c r="O601">
        <v>0.86</v>
      </c>
      <c r="P601">
        <v>0.86431372549019603</v>
      </c>
      <c r="Q601">
        <v>0.86862745098039207</v>
      </c>
      <c r="R601">
        <v>0.87294117647058811</v>
      </c>
      <c r="S601">
        <v>0.87725490196078415</v>
      </c>
      <c r="T601">
        <v>0.88156862745098019</v>
      </c>
      <c r="U601">
        <v>0.88588235294117623</v>
      </c>
      <c r="V601">
        <v>0.89019607843137227</v>
      </c>
      <c r="W601">
        <v>0.89450980392156831</v>
      </c>
      <c r="X601">
        <v>0.89882352941176435</v>
      </c>
      <c r="Y601">
        <v>0.9031372549019604</v>
      </c>
      <c r="Z601">
        <v>0.90745098039215644</v>
      </c>
      <c r="AA601">
        <v>0.91176470588235303</v>
      </c>
      <c r="AB601">
        <v>0.91066354077863032</v>
      </c>
      <c r="AC601">
        <v>0.90956237567490761</v>
      </c>
      <c r="AD601">
        <v>0.9084612105711849</v>
      </c>
      <c r="AE601">
        <v>0.89855072463768115</v>
      </c>
      <c r="AF601">
        <v>0.90055204536267774</v>
      </c>
      <c r="AG601">
        <v>0.90255782358187531</v>
      </c>
      <c r="AH601">
        <v>0.90456806922334487</v>
      </c>
      <c r="AI601">
        <v>0.90658279223727023</v>
      </c>
      <c r="AJ601">
        <v>0.90860200259599688</v>
      </c>
      <c r="AK601">
        <v>0.91062571029408157</v>
      </c>
      <c r="AL601">
        <v>0.91265392534834155</v>
      </c>
      <c r="AM601">
        <v>0.91468665779790437</v>
      </c>
      <c r="AN601">
        <v>0.91672391770425743</v>
      </c>
      <c r="AO601">
        <v>0.91876571515129801</v>
      </c>
      <c r="AP601">
        <v>0.92081206024538276</v>
      </c>
      <c r="AQ601">
        <v>0.92286296311537819</v>
      </c>
      <c r="AR601">
        <v>0.92491843391271056</v>
      </c>
      <c r="AS601">
        <v>0.92697848281141615</v>
      </c>
      <c r="AT601">
        <v>0.92904312000819156</v>
      </c>
      <c r="AU601">
        <v>0.93111235572244422</v>
      </c>
      <c r="AV601">
        <v>0.93318620019634313</v>
      </c>
      <c r="AW601">
        <v>0.93526466369486949</v>
      </c>
      <c r="AX601">
        <v>0.93734775650586721</v>
      </c>
      <c r="AY601">
        <v>0.93943548894009421</v>
      </c>
      <c r="AZ601">
        <v>0.94152787133127336</v>
      </c>
      <c r="BA601">
        <v>0.94362491403614346</v>
      </c>
      <c r="BB601">
        <v>0.94572662743451075</v>
      </c>
      <c r="BC601">
        <v>0.94783302192930019</v>
      </c>
      <c r="BD601">
        <v>0.94994410794660677</v>
      </c>
      <c r="BE601">
        <v>0.95205989593574736</v>
      </c>
    </row>
    <row r="602" spans="4:57">
      <c r="D602" t="s">
        <v>275</v>
      </c>
      <c r="E602" t="s">
        <v>24</v>
      </c>
      <c r="F602" t="s">
        <v>19</v>
      </c>
      <c r="G602">
        <v>0.5</v>
      </c>
      <c r="H602">
        <v>0.54500000000000004</v>
      </c>
      <c r="I602">
        <v>0.59000000000000008</v>
      </c>
      <c r="J602">
        <v>0.63500000000000012</v>
      </c>
      <c r="K602">
        <v>0.68000000000000016</v>
      </c>
      <c r="L602">
        <v>0.7250000000000002</v>
      </c>
      <c r="M602">
        <v>0.77000000000000024</v>
      </c>
      <c r="N602">
        <v>0.81500000000000028</v>
      </c>
      <c r="O602">
        <v>0.86</v>
      </c>
      <c r="P602">
        <v>0.86431372549019603</v>
      </c>
      <c r="Q602">
        <v>0.86862745098039207</v>
      </c>
      <c r="R602">
        <v>0.87294117647058811</v>
      </c>
      <c r="S602">
        <v>0.87725490196078415</v>
      </c>
      <c r="T602">
        <v>0.88156862745098019</v>
      </c>
      <c r="U602">
        <v>0.88588235294117623</v>
      </c>
      <c r="V602">
        <v>0.89019607843137227</v>
      </c>
      <c r="W602">
        <v>0.89450980392156831</v>
      </c>
      <c r="X602">
        <v>0.89882352941176435</v>
      </c>
      <c r="Y602">
        <v>0.9031372549019604</v>
      </c>
      <c r="Z602">
        <v>0.90745098039215644</v>
      </c>
      <c r="AA602">
        <v>0.91176470588235303</v>
      </c>
      <c r="AB602">
        <v>0.91066354077863032</v>
      </c>
      <c r="AC602">
        <v>0.90956237567490761</v>
      </c>
      <c r="AD602">
        <v>0.9084612105711849</v>
      </c>
      <c r="AE602">
        <v>0.89855072463768115</v>
      </c>
      <c r="AF602">
        <v>0.90055204536267774</v>
      </c>
      <c r="AG602">
        <v>0.90255782358187531</v>
      </c>
      <c r="AH602">
        <v>0.90456806922334487</v>
      </c>
      <c r="AI602">
        <v>0.90658279223727023</v>
      </c>
      <c r="AJ602">
        <v>0.90860200259599688</v>
      </c>
      <c r="AK602">
        <v>0.91062571029408157</v>
      </c>
      <c r="AL602">
        <v>0.91265392534834155</v>
      </c>
      <c r="AM602">
        <v>0.91468665779790437</v>
      </c>
      <c r="AN602">
        <v>0.91672391770425743</v>
      </c>
      <c r="AO602">
        <v>0.91876571515129801</v>
      </c>
      <c r="AP602">
        <v>0.92081206024538276</v>
      </c>
      <c r="AQ602">
        <v>0.92286296311537819</v>
      </c>
      <c r="AR602">
        <v>0.92491843391271056</v>
      </c>
      <c r="AS602">
        <v>0.92697848281141615</v>
      </c>
      <c r="AT602">
        <v>0.92904312000819156</v>
      </c>
      <c r="AU602">
        <v>0.93111235572244422</v>
      </c>
      <c r="AV602">
        <v>0.93318620019634313</v>
      </c>
      <c r="AW602">
        <v>0.93526466369486949</v>
      </c>
      <c r="AX602">
        <v>0.93734775650586721</v>
      </c>
      <c r="AY602">
        <v>0.93943548894009421</v>
      </c>
      <c r="AZ602">
        <v>0.94152787133127336</v>
      </c>
      <c r="BA602">
        <v>0.94362491403614346</v>
      </c>
      <c r="BB602">
        <v>0.94572662743451075</v>
      </c>
      <c r="BC602">
        <v>0.94783302192930019</v>
      </c>
      <c r="BD602">
        <v>0.94994410794660677</v>
      </c>
      <c r="BE602">
        <v>0.95205989593574736</v>
      </c>
    </row>
    <row r="603" spans="4:57">
      <c r="D603" t="s">
        <v>275</v>
      </c>
    </row>
    <row r="605" spans="4:57">
      <c r="D605" t="s">
        <v>237</v>
      </c>
      <c r="E605">
        <v>10</v>
      </c>
      <c r="F605" t="s">
        <v>238</v>
      </c>
      <c r="G605">
        <v>131</v>
      </c>
      <c r="H605">
        <v>131</v>
      </c>
      <c r="I605">
        <v>131</v>
      </c>
      <c r="J605">
        <v>131</v>
      </c>
      <c r="K605">
        <v>131</v>
      </c>
      <c r="L605">
        <v>131</v>
      </c>
      <c r="M605">
        <v>130.4851304347826</v>
      </c>
      <c r="N605">
        <v>129.63816666666665</v>
      </c>
      <c r="O605">
        <v>128.82649305555555</v>
      </c>
      <c r="P605">
        <v>128.04863917824073</v>
      </c>
      <c r="Q605">
        <v>127.30319587914737</v>
      </c>
      <c r="R605">
        <v>126.58881271751622</v>
      </c>
      <c r="S605">
        <v>125.90419552095304</v>
      </c>
      <c r="T605">
        <v>125.24810404091333</v>
      </c>
      <c r="U605">
        <v>124.61934970587528</v>
      </c>
      <c r="V605">
        <v>124.01679346813047</v>
      </c>
      <c r="W605">
        <v>123.4393437402917</v>
      </c>
      <c r="X605">
        <v>122.88595441777954</v>
      </c>
      <c r="Y605">
        <v>122.3556229837054</v>
      </c>
      <c r="Z605">
        <v>121.84738869271767</v>
      </c>
      <c r="AA605">
        <v>121.36033083052111</v>
      </c>
      <c r="AB605">
        <v>120.89356704591606</v>
      </c>
      <c r="AC605">
        <v>120.44625175233622</v>
      </c>
      <c r="AD605">
        <v>120.01757459598888</v>
      </c>
      <c r="AE605">
        <v>119.60675898782267</v>
      </c>
      <c r="AF605">
        <v>119.21306069666339</v>
      </c>
      <c r="AG605">
        <v>118.83576650096909</v>
      </c>
      <c r="AH605">
        <v>119.158</v>
      </c>
      <c r="AI605">
        <v>110.158</v>
      </c>
      <c r="AJ605">
        <v>110.158</v>
      </c>
      <c r="AK605">
        <v>110.158</v>
      </c>
      <c r="AL605">
        <v>110.158</v>
      </c>
      <c r="AM605">
        <v>110.158</v>
      </c>
      <c r="AN605">
        <v>110.158</v>
      </c>
      <c r="AO605">
        <v>110.158</v>
      </c>
      <c r="AP605">
        <v>110.158</v>
      </c>
      <c r="AQ605">
        <v>110.158</v>
      </c>
      <c r="AR605">
        <v>110.158</v>
      </c>
      <c r="AS605">
        <v>110.158</v>
      </c>
      <c r="AT605">
        <v>110.158</v>
      </c>
      <c r="AU605">
        <v>110.158</v>
      </c>
      <c r="AV605">
        <v>110.158</v>
      </c>
      <c r="AW605">
        <v>110.158</v>
      </c>
      <c r="AX605">
        <v>110.158</v>
      </c>
      <c r="AY605">
        <v>110.158</v>
      </c>
      <c r="AZ605">
        <v>110.158</v>
      </c>
      <c r="BA605">
        <v>110.158</v>
      </c>
      <c r="BB605">
        <v>110.158</v>
      </c>
      <c r="BC605">
        <v>110.158</v>
      </c>
      <c r="BD605">
        <v>110.158</v>
      </c>
      <c r="BE605">
        <v>110.158</v>
      </c>
    </row>
    <row r="606" spans="4:57">
      <c r="D606" t="s">
        <v>275</v>
      </c>
      <c r="E606" t="s">
        <v>230</v>
      </c>
      <c r="F606" t="s">
        <v>247</v>
      </c>
      <c r="G606">
        <v>131</v>
      </c>
      <c r="H606">
        <v>131</v>
      </c>
      <c r="I606">
        <v>131</v>
      </c>
      <c r="J606">
        <v>131</v>
      </c>
      <c r="K606">
        <v>131</v>
      </c>
      <c r="L606">
        <v>131</v>
      </c>
      <c r="M606">
        <v>130.4851304347826</v>
      </c>
      <c r="N606">
        <v>129.63816666666665</v>
      </c>
      <c r="O606">
        <v>128.82649305555555</v>
      </c>
      <c r="P606">
        <v>128.04863917824073</v>
      </c>
      <c r="Q606">
        <v>127.30319587914737</v>
      </c>
      <c r="R606">
        <v>126.58881271751622</v>
      </c>
      <c r="S606">
        <v>125.90419552095304</v>
      </c>
      <c r="T606">
        <v>125.24810404091333</v>
      </c>
      <c r="U606">
        <v>124.61934970587528</v>
      </c>
      <c r="V606">
        <v>124.01679346813047</v>
      </c>
      <c r="W606">
        <v>123.4393437402917</v>
      </c>
      <c r="X606">
        <v>122.88595441777954</v>
      </c>
      <c r="Y606">
        <v>122.3556229837054</v>
      </c>
      <c r="Z606">
        <v>121.84738869271767</v>
      </c>
      <c r="AA606">
        <v>121.36033083052111</v>
      </c>
      <c r="AB606">
        <v>120.89356704591606</v>
      </c>
      <c r="AC606">
        <v>120.44625175233622</v>
      </c>
      <c r="AD606">
        <v>120.01757459598888</v>
      </c>
      <c r="AE606">
        <v>119.60675898782267</v>
      </c>
      <c r="AF606">
        <v>119.21306069666339</v>
      </c>
      <c r="AG606">
        <v>118.83576650096909</v>
      </c>
      <c r="AH606">
        <v>119.158</v>
      </c>
      <c r="AI606">
        <v>119.35188898779765</v>
      </c>
      <c r="AJ606">
        <v>118.25410291926416</v>
      </c>
      <c r="AK606">
        <v>117.20205793691954</v>
      </c>
      <c r="AL606">
        <v>116.19384816217266</v>
      </c>
      <c r="AM606">
        <v>115.2276471280402</v>
      </c>
      <c r="AN606">
        <v>114.30170447032995</v>
      </c>
      <c r="AO606">
        <v>113.41434275669096</v>
      </c>
      <c r="AP606">
        <v>112.56395444778693</v>
      </c>
      <c r="AQ606">
        <v>111.74899898508723</v>
      </c>
      <c r="AR606">
        <v>110.96799999999999</v>
      </c>
      <c r="AS606">
        <v>110.15799999999999</v>
      </c>
      <c r="AT606">
        <v>110.15799999999999</v>
      </c>
      <c r="AU606">
        <v>110.15799999999999</v>
      </c>
      <c r="AV606">
        <v>110.15799999999999</v>
      </c>
      <c r="AW606">
        <v>110.15799999999999</v>
      </c>
      <c r="AX606">
        <v>110.15799999999999</v>
      </c>
      <c r="AY606">
        <v>110.15799999999999</v>
      </c>
      <c r="AZ606">
        <v>110.15799999999999</v>
      </c>
      <c r="BA606">
        <v>110.15799999999999</v>
      </c>
      <c r="BB606">
        <v>110.15799999999999</v>
      </c>
      <c r="BC606">
        <v>110.15799999999999</v>
      </c>
      <c r="BD606">
        <v>110.15799999999999</v>
      </c>
      <c r="BE606">
        <v>110.15799999999999</v>
      </c>
    </row>
    <row r="607" spans="4:57">
      <c r="D607" t="s">
        <v>275</v>
      </c>
      <c r="E607" t="s">
        <v>248</v>
      </c>
      <c r="F607" t="s">
        <v>44</v>
      </c>
      <c r="G607">
        <v>1985</v>
      </c>
      <c r="H607">
        <v>1986</v>
      </c>
      <c r="I607">
        <v>1987</v>
      </c>
      <c r="J607">
        <v>1988</v>
      </c>
      <c r="K607">
        <v>1989</v>
      </c>
      <c r="L607">
        <v>1990</v>
      </c>
      <c r="M607">
        <v>1991</v>
      </c>
      <c r="N607">
        <v>1992</v>
      </c>
      <c r="O607">
        <v>1993</v>
      </c>
      <c r="P607">
        <v>1994</v>
      </c>
      <c r="Q607">
        <v>1995</v>
      </c>
      <c r="R607">
        <v>1996</v>
      </c>
      <c r="S607">
        <v>1997</v>
      </c>
      <c r="T607">
        <v>1998</v>
      </c>
      <c r="U607">
        <v>1999</v>
      </c>
      <c r="V607">
        <v>2000</v>
      </c>
      <c r="W607">
        <v>2001</v>
      </c>
      <c r="X607">
        <v>2002</v>
      </c>
      <c r="Y607">
        <v>2003</v>
      </c>
      <c r="Z607">
        <v>2004</v>
      </c>
      <c r="AA607">
        <v>2005</v>
      </c>
      <c r="AB607">
        <v>2006</v>
      </c>
      <c r="AC607">
        <v>2007</v>
      </c>
      <c r="AD607">
        <v>2008</v>
      </c>
      <c r="AE607">
        <v>2009</v>
      </c>
      <c r="AF607">
        <v>2010</v>
      </c>
      <c r="AG607">
        <v>2011</v>
      </c>
      <c r="AH607">
        <v>2012</v>
      </c>
      <c r="AI607">
        <v>2013</v>
      </c>
      <c r="AJ607">
        <v>2014</v>
      </c>
      <c r="AK607">
        <v>2015</v>
      </c>
      <c r="AL607">
        <v>2016</v>
      </c>
      <c r="AM607">
        <v>2017</v>
      </c>
      <c r="AN607">
        <v>2018</v>
      </c>
      <c r="AO607">
        <v>2019</v>
      </c>
      <c r="AP607">
        <v>2020</v>
      </c>
      <c r="AQ607">
        <v>2021</v>
      </c>
      <c r="AR607">
        <v>2022</v>
      </c>
      <c r="AS607">
        <v>2023</v>
      </c>
      <c r="AT607">
        <v>2024</v>
      </c>
      <c r="AU607">
        <v>2025</v>
      </c>
      <c r="AV607">
        <v>2026</v>
      </c>
      <c r="AW607">
        <v>2027</v>
      </c>
      <c r="AX607">
        <v>2028</v>
      </c>
      <c r="AY607">
        <v>2029</v>
      </c>
      <c r="AZ607">
        <v>2030</v>
      </c>
      <c r="BA607">
        <v>2031</v>
      </c>
      <c r="BB607">
        <v>2032</v>
      </c>
      <c r="BC607">
        <v>2033</v>
      </c>
      <c r="BD607">
        <v>2034</v>
      </c>
      <c r="BE607">
        <v>2035</v>
      </c>
    </row>
    <row r="608" spans="4:57">
      <c r="D608" t="s">
        <v>275</v>
      </c>
      <c r="E608" t="s">
        <v>22</v>
      </c>
      <c r="F608" t="s">
        <v>21</v>
      </c>
      <c r="G608">
        <v>131</v>
      </c>
      <c r="H608">
        <v>131</v>
      </c>
      <c r="I608">
        <v>131</v>
      </c>
      <c r="J608">
        <v>131</v>
      </c>
      <c r="K608">
        <v>131</v>
      </c>
      <c r="L608">
        <v>131</v>
      </c>
      <c r="M608">
        <v>130.4851304347826</v>
      </c>
      <c r="N608">
        <v>129.63816666666665</v>
      </c>
      <c r="O608">
        <v>128.82649305555555</v>
      </c>
      <c r="P608">
        <v>128.04863917824073</v>
      </c>
      <c r="Q608">
        <v>127.30319587914737</v>
      </c>
      <c r="R608">
        <v>126.58881271751622</v>
      </c>
      <c r="S608">
        <v>125.90419552095304</v>
      </c>
      <c r="T608">
        <v>125.24810404091333</v>
      </c>
      <c r="U608">
        <v>124.61934970587528</v>
      </c>
      <c r="V608">
        <v>124.01679346813047</v>
      </c>
      <c r="W608">
        <v>123.4393437402917</v>
      </c>
      <c r="X608">
        <v>122.88595441777954</v>
      </c>
      <c r="Y608">
        <v>122.3556229837054</v>
      </c>
      <c r="Z608">
        <v>121.84738869271767</v>
      </c>
      <c r="AA608">
        <v>121.36033083052111</v>
      </c>
      <c r="AB608">
        <v>120.89356704591606</v>
      </c>
      <c r="AC608">
        <v>120.44625175233622</v>
      </c>
      <c r="AD608">
        <v>120.01757459598888</v>
      </c>
      <c r="AE608">
        <v>119.60675898782267</v>
      </c>
      <c r="AF608">
        <v>119.21306069666339</v>
      </c>
      <c r="AG608">
        <v>118.83576650096909</v>
      </c>
      <c r="AH608">
        <v>119.158</v>
      </c>
      <c r="AI608">
        <v>119.35188898779765</v>
      </c>
      <c r="AJ608">
        <v>118.25410291926416</v>
      </c>
      <c r="AK608">
        <v>117.20205793691954</v>
      </c>
      <c r="AL608">
        <v>116.19384816217266</v>
      </c>
      <c r="AM608">
        <v>115.2276471280402</v>
      </c>
      <c r="AN608">
        <v>114.30170447032995</v>
      </c>
      <c r="AO608">
        <v>113.41434275669096</v>
      </c>
      <c r="AP608">
        <v>112.56395444778693</v>
      </c>
      <c r="AQ608">
        <v>111.74899898508723</v>
      </c>
      <c r="AR608">
        <v>110.96799999999999</v>
      </c>
      <c r="AS608">
        <v>110.15799999999999</v>
      </c>
      <c r="AT608">
        <v>110.15799999999999</v>
      </c>
      <c r="AU608">
        <v>110.15799999999999</v>
      </c>
      <c r="AV608">
        <v>110.15799999999999</v>
      </c>
      <c r="AW608">
        <v>110.15799999999999</v>
      </c>
      <c r="AX608">
        <v>110.15799999999999</v>
      </c>
      <c r="AY608">
        <v>110.15799999999999</v>
      </c>
      <c r="AZ608">
        <v>110.15799999999999</v>
      </c>
      <c r="BA608">
        <v>110.15799999999999</v>
      </c>
      <c r="BB608">
        <v>110.15799999999999</v>
      </c>
      <c r="BC608">
        <v>110.15799999999999</v>
      </c>
      <c r="BD608">
        <v>110.15799999999999</v>
      </c>
      <c r="BE608">
        <v>110.15799999999999</v>
      </c>
    </row>
    <row r="609" spans="4:57">
      <c r="D609" t="s">
        <v>275</v>
      </c>
      <c r="E609" t="s">
        <v>22</v>
      </c>
      <c r="F609" t="s">
        <v>20</v>
      </c>
      <c r="G609">
        <v>131</v>
      </c>
      <c r="H609">
        <v>131</v>
      </c>
      <c r="I609">
        <v>131</v>
      </c>
      <c r="J609">
        <v>131</v>
      </c>
      <c r="K609">
        <v>131</v>
      </c>
      <c r="L609">
        <v>131</v>
      </c>
      <c r="M609">
        <v>130.4851304347826</v>
      </c>
      <c r="N609">
        <v>129.63816666666665</v>
      </c>
      <c r="O609">
        <v>128.82649305555555</v>
      </c>
      <c r="P609">
        <v>128.04863917824073</v>
      </c>
      <c r="Q609">
        <v>127.30319587914737</v>
      </c>
      <c r="R609">
        <v>126.58881271751622</v>
      </c>
      <c r="S609">
        <v>125.90419552095304</v>
      </c>
      <c r="T609">
        <v>125.24810404091333</v>
      </c>
      <c r="U609">
        <v>124.61934970587528</v>
      </c>
      <c r="V609">
        <v>124.01679346813047</v>
      </c>
      <c r="W609">
        <v>123.4393437402917</v>
      </c>
      <c r="X609">
        <v>122.88595441777954</v>
      </c>
      <c r="Y609">
        <v>122.3556229837054</v>
      </c>
      <c r="Z609">
        <v>121.84738869271767</v>
      </c>
      <c r="AA609">
        <v>121.36033083052111</v>
      </c>
      <c r="AB609">
        <v>120.89356704591606</v>
      </c>
      <c r="AC609">
        <v>120.44625175233622</v>
      </c>
      <c r="AD609">
        <v>120.01757459598888</v>
      </c>
      <c r="AE609">
        <v>119.60675898782267</v>
      </c>
      <c r="AF609">
        <v>119.21306069666339</v>
      </c>
      <c r="AG609">
        <v>118.83576650096909</v>
      </c>
      <c r="AH609">
        <v>119.158</v>
      </c>
      <c r="AI609">
        <v>119.35188898779765</v>
      </c>
      <c r="AJ609">
        <v>118.25410291926416</v>
      </c>
      <c r="AK609">
        <v>117.20205793691954</v>
      </c>
      <c r="AL609">
        <v>116.19384816217266</v>
      </c>
      <c r="AM609">
        <v>115.2276471280402</v>
      </c>
      <c r="AN609">
        <v>114.30170447032995</v>
      </c>
      <c r="AO609">
        <v>113.41434275669096</v>
      </c>
      <c r="AP609">
        <v>112.56395444778693</v>
      </c>
      <c r="AQ609">
        <v>111.74899898508723</v>
      </c>
      <c r="AR609">
        <v>110.96799999999999</v>
      </c>
      <c r="AS609">
        <v>110.15799999999999</v>
      </c>
      <c r="AT609">
        <v>110.15799999999999</v>
      </c>
      <c r="AU609">
        <v>110.15799999999999</v>
      </c>
      <c r="AV609">
        <v>110.15799999999999</v>
      </c>
      <c r="AW609">
        <v>110.15799999999999</v>
      </c>
      <c r="AX609">
        <v>110.15799999999999</v>
      </c>
      <c r="AY609">
        <v>110.15799999999999</v>
      </c>
      <c r="AZ609">
        <v>110.15799999999999</v>
      </c>
      <c r="BA609">
        <v>110.15799999999999</v>
      </c>
      <c r="BB609">
        <v>110.15799999999999</v>
      </c>
      <c r="BC609">
        <v>110.15799999999999</v>
      </c>
      <c r="BD609">
        <v>110.15799999999999</v>
      </c>
      <c r="BE609">
        <v>110.15799999999999</v>
      </c>
    </row>
    <row r="610" spans="4:57">
      <c r="D610" t="s">
        <v>275</v>
      </c>
      <c r="E610" t="s">
        <v>22</v>
      </c>
      <c r="F610" t="s">
        <v>5</v>
      </c>
      <c r="G610">
        <v>131</v>
      </c>
      <c r="H610">
        <v>131</v>
      </c>
      <c r="I610">
        <v>131</v>
      </c>
      <c r="J610">
        <v>131</v>
      </c>
      <c r="K610">
        <v>131</v>
      </c>
      <c r="L610">
        <v>131</v>
      </c>
      <c r="M610">
        <v>130.4851304347826</v>
      </c>
      <c r="N610">
        <v>129.63816666666665</v>
      </c>
      <c r="O610">
        <v>128.82649305555555</v>
      </c>
      <c r="P610">
        <v>128.04863917824073</v>
      </c>
      <c r="Q610">
        <v>127.30319587914737</v>
      </c>
      <c r="R610">
        <v>126.58881271751622</v>
      </c>
      <c r="S610">
        <v>125.90419552095304</v>
      </c>
      <c r="T610">
        <v>125.24810404091333</v>
      </c>
      <c r="U610">
        <v>124.61934970587528</v>
      </c>
      <c r="V610">
        <v>124.01679346813047</v>
      </c>
      <c r="W610">
        <v>123.4393437402917</v>
      </c>
      <c r="X610">
        <v>122.88595441777954</v>
      </c>
      <c r="Y610">
        <v>122.3556229837054</v>
      </c>
      <c r="Z610">
        <v>121.84738869271767</v>
      </c>
      <c r="AA610">
        <v>121.36033083052111</v>
      </c>
      <c r="AB610">
        <v>120.89356704591606</v>
      </c>
      <c r="AC610">
        <v>120.44625175233622</v>
      </c>
      <c r="AD610">
        <v>120.01757459598888</v>
      </c>
      <c r="AE610">
        <v>119.60675898782267</v>
      </c>
      <c r="AF610">
        <v>119.21306069666339</v>
      </c>
      <c r="AG610">
        <v>118.83576650096909</v>
      </c>
      <c r="AH610">
        <v>119.158</v>
      </c>
      <c r="AI610">
        <v>119.35188898779765</v>
      </c>
      <c r="AJ610">
        <v>118.25410291926416</v>
      </c>
      <c r="AK610">
        <v>117.20205793691954</v>
      </c>
      <c r="AL610">
        <v>116.19384816217266</v>
      </c>
      <c r="AM610">
        <v>115.2276471280402</v>
      </c>
      <c r="AN610">
        <v>114.30170447032995</v>
      </c>
      <c r="AO610">
        <v>113.41434275669096</v>
      </c>
      <c r="AP610">
        <v>112.56395444778693</v>
      </c>
      <c r="AQ610">
        <v>111.74899898508723</v>
      </c>
      <c r="AR610">
        <v>110.96799999999999</v>
      </c>
      <c r="AS610">
        <v>110.15799999999999</v>
      </c>
      <c r="AT610">
        <v>110.15799999999999</v>
      </c>
      <c r="AU610">
        <v>110.15799999999999</v>
      </c>
      <c r="AV610">
        <v>110.15799999999999</v>
      </c>
      <c r="AW610">
        <v>110.15799999999999</v>
      </c>
      <c r="AX610">
        <v>110.15799999999999</v>
      </c>
      <c r="AY610">
        <v>110.15799999999999</v>
      </c>
      <c r="AZ610">
        <v>110.15799999999999</v>
      </c>
      <c r="BA610">
        <v>110.15799999999999</v>
      </c>
      <c r="BB610">
        <v>110.15799999999999</v>
      </c>
      <c r="BC610">
        <v>110.15799999999999</v>
      </c>
      <c r="BD610">
        <v>110.15799999999999</v>
      </c>
      <c r="BE610">
        <v>110.15799999999999</v>
      </c>
    </row>
    <row r="611" spans="4:57">
      <c r="D611" t="s">
        <v>275</v>
      </c>
      <c r="E611" t="s">
        <v>22</v>
      </c>
      <c r="F611" t="s">
        <v>19</v>
      </c>
      <c r="G611">
        <v>131</v>
      </c>
      <c r="H611">
        <v>131</v>
      </c>
      <c r="I611">
        <v>131</v>
      </c>
      <c r="J611">
        <v>131</v>
      </c>
      <c r="K611">
        <v>131</v>
      </c>
      <c r="L611">
        <v>131</v>
      </c>
      <c r="M611">
        <v>130.4851304347826</v>
      </c>
      <c r="N611">
        <v>129.63816666666665</v>
      </c>
      <c r="O611">
        <v>128.82649305555555</v>
      </c>
      <c r="P611">
        <v>128.04863917824073</v>
      </c>
      <c r="Q611">
        <v>127.30319587914737</v>
      </c>
      <c r="R611">
        <v>126.58881271751622</v>
      </c>
      <c r="S611">
        <v>125.90419552095304</v>
      </c>
      <c r="T611">
        <v>125.24810404091333</v>
      </c>
      <c r="U611">
        <v>124.61934970587528</v>
      </c>
      <c r="V611">
        <v>124.01679346813047</v>
      </c>
      <c r="W611">
        <v>123.4393437402917</v>
      </c>
      <c r="X611">
        <v>122.88595441777954</v>
      </c>
      <c r="Y611">
        <v>122.3556229837054</v>
      </c>
      <c r="Z611">
        <v>121.84738869271767</v>
      </c>
      <c r="AA611">
        <v>121.36033083052111</v>
      </c>
      <c r="AB611">
        <v>120.89356704591606</v>
      </c>
      <c r="AC611">
        <v>120.44625175233622</v>
      </c>
      <c r="AD611">
        <v>120.01757459598888</v>
      </c>
      <c r="AE611">
        <v>119.60675898782267</v>
      </c>
      <c r="AF611">
        <v>119.21306069666339</v>
      </c>
      <c r="AG611">
        <v>118.83576650096909</v>
      </c>
      <c r="AH611">
        <v>119.158</v>
      </c>
      <c r="AI611">
        <v>119.35188898779765</v>
      </c>
      <c r="AJ611">
        <v>118.25410291926416</v>
      </c>
      <c r="AK611">
        <v>117.20205793691954</v>
      </c>
      <c r="AL611">
        <v>116.19384816217266</v>
      </c>
      <c r="AM611">
        <v>115.2276471280402</v>
      </c>
      <c r="AN611">
        <v>114.30170447032995</v>
      </c>
      <c r="AO611">
        <v>113.41434275669096</v>
      </c>
      <c r="AP611">
        <v>112.56395444778693</v>
      </c>
      <c r="AQ611">
        <v>111.74899898508723</v>
      </c>
      <c r="AR611">
        <v>110.96799999999999</v>
      </c>
      <c r="AS611">
        <v>110.15799999999999</v>
      </c>
      <c r="AT611">
        <v>110.15799999999999</v>
      </c>
      <c r="AU611">
        <v>110.15799999999999</v>
      </c>
      <c r="AV611">
        <v>110.15799999999999</v>
      </c>
      <c r="AW611">
        <v>110.15799999999999</v>
      </c>
      <c r="AX611">
        <v>110.15799999999999</v>
      </c>
      <c r="AY611">
        <v>110.15799999999999</v>
      </c>
      <c r="AZ611">
        <v>110.15799999999999</v>
      </c>
      <c r="BA611">
        <v>110.15799999999999</v>
      </c>
      <c r="BB611">
        <v>110.15799999999999</v>
      </c>
      <c r="BC611">
        <v>110.15799999999999</v>
      </c>
      <c r="BD611">
        <v>110.15799999999999</v>
      </c>
      <c r="BE611">
        <v>110.15799999999999</v>
      </c>
    </row>
    <row r="612" spans="4:57">
      <c r="D612" t="s">
        <v>275</v>
      </c>
      <c r="E612" t="s">
        <v>23</v>
      </c>
      <c r="F612" t="s">
        <v>21</v>
      </c>
      <c r="G612">
        <v>131</v>
      </c>
      <c r="H612">
        <v>131</v>
      </c>
      <c r="I612">
        <v>131</v>
      </c>
      <c r="J612">
        <v>131</v>
      </c>
      <c r="K612">
        <v>131</v>
      </c>
      <c r="L612">
        <v>131</v>
      </c>
      <c r="M612">
        <v>130.4851304347826</v>
      </c>
      <c r="N612">
        <v>129.63816666666665</v>
      </c>
      <c r="O612">
        <v>128.82649305555555</v>
      </c>
      <c r="P612">
        <v>128.04863917824073</v>
      </c>
      <c r="Q612">
        <v>127.30319587914737</v>
      </c>
      <c r="R612">
        <v>126.58881271751622</v>
      </c>
      <c r="S612">
        <v>125.90419552095304</v>
      </c>
      <c r="T612">
        <v>125.24810404091333</v>
      </c>
      <c r="U612">
        <v>124.61934970587528</v>
      </c>
      <c r="V612">
        <v>124.01679346813047</v>
      </c>
      <c r="W612">
        <v>123.4393437402917</v>
      </c>
      <c r="X612">
        <v>122.88595441777954</v>
      </c>
      <c r="Y612">
        <v>122.3556229837054</v>
      </c>
      <c r="Z612">
        <v>121.84738869271767</v>
      </c>
      <c r="AA612">
        <v>121.36033083052111</v>
      </c>
      <c r="AB612">
        <v>120.89356704591606</v>
      </c>
      <c r="AC612">
        <v>120.44625175233622</v>
      </c>
      <c r="AD612">
        <v>120.01757459598888</v>
      </c>
      <c r="AE612">
        <v>119.60675898782267</v>
      </c>
      <c r="AF612">
        <v>119.21306069666339</v>
      </c>
      <c r="AG612">
        <v>118.83576650096909</v>
      </c>
      <c r="AH612">
        <v>119.158</v>
      </c>
      <c r="AI612">
        <v>119.35188898779765</v>
      </c>
      <c r="AJ612">
        <v>118.25410291926416</v>
      </c>
      <c r="AK612">
        <v>117.20205793691954</v>
      </c>
      <c r="AL612">
        <v>116.19384816217266</v>
      </c>
      <c r="AM612">
        <v>115.2276471280402</v>
      </c>
      <c r="AN612">
        <v>114.30170447032995</v>
      </c>
      <c r="AO612">
        <v>113.41434275669096</v>
      </c>
      <c r="AP612">
        <v>112.56395444778693</v>
      </c>
      <c r="AQ612">
        <v>111.74899898508723</v>
      </c>
      <c r="AR612">
        <v>110.96799999999999</v>
      </c>
      <c r="AS612">
        <v>110.15799999999999</v>
      </c>
      <c r="AT612">
        <v>110.15799999999999</v>
      </c>
      <c r="AU612">
        <v>110.15799999999999</v>
      </c>
      <c r="AV612">
        <v>110.15799999999999</v>
      </c>
      <c r="AW612">
        <v>110.15799999999999</v>
      </c>
      <c r="AX612">
        <v>110.15799999999999</v>
      </c>
      <c r="AY612">
        <v>110.15799999999999</v>
      </c>
      <c r="AZ612">
        <v>110.15799999999999</v>
      </c>
      <c r="BA612">
        <v>110.15799999999999</v>
      </c>
      <c r="BB612">
        <v>110.15799999999999</v>
      </c>
      <c r="BC612">
        <v>110.15799999999999</v>
      </c>
      <c r="BD612">
        <v>110.15799999999999</v>
      </c>
      <c r="BE612">
        <v>110.15799999999999</v>
      </c>
    </row>
    <row r="613" spans="4:57">
      <c r="D613" t="s">
        <v>275</v>
      </c>
      <c r="E613" t="s">
        <v>23</v>
      </c>
      <c r="F613" t="s">
        <v>20</v>
      </c>
      <c r="G613">
        <v>131</v>
      </c>
      <c r="H613">
        <v>131</v>
      </c>
      <c r="I613">
        <v>131</v>
      </c>
      <c r="J613">
        <v>131</v>
      </c>
      <c r="K613">
        <v>131</v>
      </c>
      <c r="L613">
        <v>131</v>
      </c>
      <c r="M613">
        <v>130.4851304347826</v>
      </c>
      <c r="N613">
        <v>129.63816666666665</v>
      </c>
      <c r="O613">
        <v>128.82649305555555</v>
      </c>
      <c r="P613">
        <v>128.04863917824073</v>
      </c>
      <c r="Q613">
        <v>127.30319587914737</v>
      </c>
      <c r="R613">
        <v>126.58881271751622</v>
      </c>
      <c r="S613">
        <v>125.90419552095304</v>
      </c>
      <c r="T613">
        <v>125.24810404091333</v>
      </c>
      <c r="U613">
        <v>124.61934970587528</v>
      </c>
      <c r="V613">
        <v>124.01679346813047</v>
      </c>
      <c r="W613">
        <v>123.4393437402917</v>
      </c>
      <c r="X613">
        <v>122.88595441777954</v>
      </c>
      <c r="Y613">
        <v>122.3556229837054</v>
      </c>
      <c r="Z613">
        <v>121.84738869271767</v>
      </c>
      <c r="AA613">
        <v>121.36033083052111</v>
      </c>
      <c r="AB613">
        <v>120.89356704591606</v>
      </c>
      <c r="AC613">
        <v>120.44625175233622</v>
      </c>
      <c r="AD613">
        <v>120.01757459598888</v>
      </c>
      <c r="AE613">
        <v>119.60675898782267</v>
      </c>
      <c r="AF613">
        <v>119.21306069666339</v>
      </c>
      <c r="AG613">
        <v>118.83576650096909</v>
      </c>
      <c r="AH613">
        <v>119.158</v>
      </c>
      <c r="AI613">
        <v>119.35188898779765</v>
      </c>
      <c r="AJ613">
        <v>118.25410291926416</v>
      </c>
      <c r="AK613">
        <v>117.20205793691954</v>
      </c>
      <c r="AL613">
        <v>116.19384816217266</v>
      </c>
      <c r="AM613">
        <v>115.2276471280402</v>
      </c>
      <c r="AN613">
        <v>114.30170447032995</v>
      </c>
      <c r="AO613">
        <v>113.41434275669096</v>
      </c>
      <c r="AP613">
        <v>112.56395444778693</v>
      </c>
      <c r="AQ613">
        <v>111.74899898508723</v>
      </c>
      <c r="AR613">
        <v>110.96799999999999</v>
      </c>
      <c r="AS613">
        <v>110.15799999999999</v>
      </c>
      <c r="AT613">
        <v>110.15799999999999</v>
      </c>
      <c r="AU613">
        <v>110.15799999999999</v>
      </c>
      <c r="AV613">
        <v>110.15799999999999</v>
      </c>
      <c r="AW613">
        <v>110.15799999999999</v>
      </c>
      <c r="AX613">
        <v>110.15799999999999</v>
      </c>
      <c r="AY613">
        <v>110.15799999999999</v>
      </c>
      <c r="AZ613">
        <v>110.15799999999999</v>
      </c>
      <c r="BA613">
        <v>110.15799999999999</v>
      </c>
      <c r="BB613">
        <v>110.15799999999999</v>
      </c>
      <c r="BC613">
        <v>110.15799999999999</v>
      </c>
      <c r="BD613">
        <v>110.15799999999999</v>
      </c>
      <c r="BE613">
        <v>110.15799999999999</v>
      </c>
    </row>
    <row r="614" spans="4:57">
      <c r="D614" t="s">
        <v>275</v>
      </c>
      <c r="E614" t="s">
        <v>23</v>
      </c>
      <c r="F614" t="s">
        <v>5</v>
      </c>
      <c r="G614">
        <v>131</v>
      </c>
      <c r="H614">
        <v>131</v>
      </c>
      <c r="I614">
        <v>131</v>
      </c>
      <c r="J614">
        <v>131</v>
      </c>
      <c r="K614">
        <v>131</v>
      </c>
      <c r="L614">
        <v>131</v>
      </c>
      <c r="M614">
        <v>130.4851304347826</v>
      </c>
      <c r="N614">
        <v>129.63816666666665</v>
      </c>
      <c r="O614">
        <v>128.82649305555555</v>
      </c>
      <c r="P614">
        <v>128.04863917824073</v>
      </c>
      <c r="Q614">
        <v>127.30319587914737</v>
      </c>
      <c r="R614">
        <v>126.58881271751622</v>
      </c>
      <c r="S614">
        <v>125.90419552095304</v>
      </c>
      <c r="T614">
        <v>125.24810404091333</v>
      </c>
      <c r="U614">
        <v>124.61934970587528</v>
      </c>
      <c r="V614">
        <v>124.01679346813047</v>
      </c>
      <c r="W614">
        <v>123.4393437402917</v>
      </c>
      <c r="X614">
        <v>122.88595441777954</v>
      </c>
      <c r="Y614">
        <v>122.3556229837054</v>
      </c>
      <c r="Z614">
        <v>121.84738869271767</v>
      </c>
      <c r="AA614">
        <v>121.36033083052111</v>
      </c>
      <c r="AB614">
        <v>120.89356704591606</v>
      </c>
      <c r="AC614">
        <v>120.44625175233622</v>
      </c>
      <c r="AD614">
        <v>120.01757459598888</v>
      </c>
      <c r="AE614">
        <v>119.60675898782267</v>
      </c>
      <c r="AF614">
        <v>119.21306069666339</v>
      </c>
      <c r="AG614">
        <v>118.83576650096909</v>
      </c>
      <c r="AH614">
        <v>119.158</v>
      </c>
      <c r="AI614">
        <v>119.35188898779765</v>
      </c>
      <c r="AJ614">
        <v>118.25410291926416</v>
      </c>
      <c r="AK614">
        <v>117.20205793691954</v>
      </c>
      <c r="AL614">
        <v>116.19384816217266</v>
      </c>
      <c r="AM614">
        <v>115.2276471280402</v>
      </c>
      <c r="AN614">
        <v>114.30170447032995</v>
      </c>
      <c r="AO614">
        <v>113.41434275669096</v>
      </c>
      <c r="AP614">
        <v>112.56395444778693</v>
      </c>
      <c r="AQ614">
        <v>111.74899898508723</v>
      </c>
      <c r="AR614">
        <v>110.96799999999999</v>
      </c>
      <c r="AS614">
        <v>110.15799999999999</v>
      </c>
      <c r="AT614">
        <v>110.15799999999999</v>
      </c>
      <c r="AU614">
        <v>110.15799999999999</v>
      </c>
      <c r="AV614">
        <v>110.15799999999999</v>
      </c>
      <c r="AW614">
        <v>110.15799999999999</v>
      </c>
      <c r="AX614">
        <v>110.15799999999999</v>
      </c>
      <c r="AY614">
        <v>110.15799999999999</v>
      </c>
      <c r="AZ614">
        <v>110.15799999999999</v>
      </c>
      <c r="BA614">
        <v>110.15799999999999</v>
      </c>
      <c r="BB614">
        <v>110.15799999999999</v>
      </c>
      <c r="BC614">
        <v>110.15799999999999</v>
      </c>
      <c r="BD614">
        <v>110.15799999999999</v>
      </c>
      <c r="BE614">
        <v>110.15799999999999</v>
      </c>
    </row>
    <row r="615" spans="4:57">
      <c r="D615" t="s">
        <v>275</v>
      </c>
      <c r="E615" t="s">
        <v>23</v>
      </c>
      <c r="F615" t="s">
        <v>19</v>
      </c>
      <c r="G615">
        <v>131</v>
      </c>
      <c r="H615">
        <v>131</v>
      </c>
      <c r="I615">
        <v>131</v>
      </c>
      <c r="J615">
        <v>131</v>
      </c>
      <c r="K615">
        <v>131</v>
      </c>
      <c r="L615">
        <v>131</v>
      </c>
      <c r="M615">
        <v>130.4851304347826</v>
      </c>
      <c r="N615">
        <v>129.63816666666665</v>
      </c>
      <c r="O615">
        <v>128.82649305555555</v>
      </c>
      <c r="P615">
        <v>128.04863917824073</v>
      </c>
      <c r="Q615">
        <v>127.30319587914737</v>
      </c>
      <c r="R615">
        <v>126.58881271751622</v>
      </c>
      <c r="S615">
        <v>125.90419552095304</v>
      </c>
      <c r="T615">
        <v>125.24810404091333</v>
      </c>
      <c r="U615">
        <v>124.61934970587528</v>
      </c>
      <c r="V615">
        <v>124.01679346813047</v>
      </c>
      <c r="W615">
        <v>123.4393437402917</v>
      </c>
      <c r="X615">
        <v>122.88595441777954</v>
      </c>
      <c r="Y615">
        <v>122.3556229837054</v>
      </c>
      <c r="Z615">
        <v>121.84738869271767</v>
      </c>
      <c r="AA615">
        <v>121.36033083052111</v>
      </c>
      <c r="AB615">
        <v>120.89356704591606</v>
      </c>
      <c r="AC615">
        <v>120.44625175233622</v>
      </c>
      <c r="AD615">
        <v>120.01757459598888</v>
      </c>
      <c r="AE615">
        <v>119.60675898782267</v>
      </c>
      <c r="AF615">
        <v>119.21306069666339</v>
      </c>
      <c r="AG615">
        <v>118.83576650096909</v>
      </c>
      <c r="AH615">
        <v>119.158</v>
      </c>
      <c r="AI615">
        <v>119.35188898779765</v>
      </c>
      <c r="AJ615">
        <v>118.25410291926416</v>
      </c>
      <c r="AK615">
        <v>117.20205793691954</v>
      </c>
      <c r="AL615">
        <v>116.19384816217266</v>
      </c>
      <c r="AM615">
        <v>115.2276471280402</v>
      </c>
      <c r="AN615">
        <v>114.30170447032995</v>
      </c>
      <c r="AO615">
        <v>113.41434275669096</v>
      </c>
      <c r="AP615">
        <v>112.56395444778693</v>
      </c>
      <c r="AQ615">
        <v>111.74899898508723</v>
      </c>
      <c r="AR615">
        <v>110.96799999999999</v>
      </c>
      <c r="AS615">
        <v>110.15799999999999</v>
      </c>
      <c r="AT615">
        <v>110.15799999999999</v>
      </c>
      <c r="AU615">
        <v>110.15799999999999</v>
      </c>
      <c r="AV615">
        <v>110.15799999999999</v>
      </c>
      <c r="AW615">
        <v>110.15799999999999</v>
      </c>
      <c r="AX615">
        <v>110.15799999999999</v>
      </c>
      <c r="AY615">
        <v>110.15799999999999</v>
      </c>
      <c r="AZ615">
        <v>110.15799999999999</v>
      </c>
      <c r="BA615">
        <v>110.15799999999999</v>
      </c>
      <c r="BB615">
        <v>110.15799999999999</v>
      </c>
      <c r="BC615">
        <v>110.15799999999999</v>
      </c>
      <c r="BD615">
        <v>110.15799999999999</v>
      </c>
      <c r="BE615">
        <v>110.15799999999999</v>
      </c>
    </row>
    <row r="616" spans="4:57">
      <c r="D616" t="s">
        <v>275</v>
      </c>
      <c r="E616" t="s">
        <v>24</v>
      </c>
      <c r="F616" t="s">
        <v>21</v>
      </c>
      <c r="G616">
        <v>131</v>
      </c>
      <c r="H616">
        <v>131</v>
      </c>
      <c r="I616">
        <v>131</v>
      </c>
      <c r="J616">
        <v>131</v>
      </c>
      <c r="K616">
        <v>131</v>
      </c>
      <c r="L616">
        <v>131</v>
      </c>
      <c r="M616">
        <v>130.4851304347826</v>
      </c>
      <c r="N616">
        <v>129.63816666666665</v>
      </c>
      <c r="O616">
        <v>128.82649305555555</v>
      </c>
      <c r="P616">
        <v>128.04863917824073</v>
      </c>
      <c r="Q616">
        <v>127.30319587914737</v>
      </c>
      <c r="R616">
        <v>126.58881271751622</v>
      </c>
      <c r="S616">
        <v>125.90419552095304</v>
      </c>
      <c r="T616">
        <v>125.24810404091333</v>
      </c>
      <c r="U616">
        <v>124.61934970587528</v>
      </c>
      <c r="V616">
        <v>124.01679346813047</v>
      </c>
      <c r="W616">
        <v>123.4393437402917</v>
      </c>
      <c r="X616">
        <v>122.88595441777954</v>
      </c>
      <c r="Y616">
        <v>122.3556229837054</v>
      </c>
      <c r="Z616">
        <v>121.84738869271767</v>
      </c>
      <c r="AA616">
        <v>121.36033083052111</v>
      </c>
      <c r="AB616">
        <v>120.89356704591606</v>
      </c>
      <c r="AC616">
        <v>120.44625175233622</v>
      </c>
      <c r="AD616">
        <v>120.01757459598888</v>
      </c>
      <c r="AE616">
        <v>119.60675898782267</v>
      </c>
      <c r="AF616">
        <v>119.21306069666339</v>
      </c>
      <c r="AG616">
        <v>118.83576650096909</v>
      </c>
      <c r="AH616">
        <v>119.158</v>
      </c>
      <c r="AI616">
        <v>119.35188898779765</v>
      </c>
      <c r="AJ616">
        <v>118.25410291926416</v>
      </c>
      <c r="AK616">
        <v>117.20205793691954</v>
      </c>
      <c r="AL616">
        <v>116.19384816217266</v>
      </c>
      <c r="AM616">
        <v>115.2276471280402</v>
      </c>
      <c r="AN616">
        <v>114.30170447032995</v>
      </c>
      <c r="AO616">
        <v>113.41434275669096</v>
      </c>
      <c r="AP616">
        <v>112.56395444778693</v>
      </c>
      <c r="AQ616">
        <v>111.74899898508723</v>
      </c>
      <c r="AR616">
        <v>110.96799999999999</v>
      </c>
      <c r="AS616">
        <v>110.15799999999999</v>
      </c>
      <c r="AT616">
        <v>110.15799999999999</v>
      </c>
      <c r="AU616">
        <v>110.15799999999999</v>
      </c>
      <c r="AV616">
        <v>110.15799999999999</v>
      </c>
      <c r="AW616">
        <v>110.15799999999999</v>
      </c>
      <c r="AX616">
        <v>110.15799999999999</v>
      </c>
      <c r="AY616">
        <v>110.15799999999999</v>
      </c>
      <c r="AZ616">
        <v>110.15799999999999</v>
      </c>
      <c r="BA616">
        <v>110.15799999999999</v>
      </c>
      <c r="BB616">
        <v>110.15799999999999</v>
      </c>
      <c r="BC616">
        <v>110.15799999999999</v>
      </c>
      <c r="BD616">
        <v>110.15799999999999</v>
      </c>
      <c r="BE616">
        <v>110.15799999999999</v>
      </c>
    </row>
    <row r="617" spans="4:57">
      <c r="D617" t="s">
        <v>275</v>
      </c>
      <c r="E617" t="s">
        <v>24</v>
      </c>
      <c r="F617" t="s">
        <v>20</v>
      </c>
      <c r="G617">
        <v>131</v>
      </c>
      <c r="H617">
        <v>131</v>
      </c>
      <c r="I617">
        <v>131</v>
      </c>
      <c r="J617">
        <v>131</v>
      </c>
      <c r="K617">
        <v>131</v>
      </c>
      <c r="L617">
        <v>131</v>
      </c>
      <c r="M617">
        <v>130.4851304347826</v>
      </c>
      <c r="N617">
        <v>129.63816666666665</v>
      </c>
      <c r="O617">
        <v>128.82649305555555</v>
      </c>
      <c r="P617">
        <v>128.04863917824073</v>
      </c>
      <c r="Q617">
        <v>127.30319587914737</v>
      </c>
      <c r="R617">
        <v>126.58881271751622</v>
      </c>
      <c r="S617">
        <v>125.90419552095304</v>
      </c>
      <c r="T617">
        <v>125.24810404091333</v>
      </c>
      <c r="U617">
        <v>124.61934970587528</v>
      </c>
      <c r="V617">
        <v>124.01679346813047</v>
      </c>
      <c r="W617">
        <v>123.4393437402917</v>
      </c>
      <c r="X617">
        <v>122.88595441777954</v>
      </c>
      <c r="Y617">
        <v>122.3556229837054</v>
      </c>
      <c r="Z617">
        <v>121.84738869271767</v>
      </c>
      <c r="AA617">
        <v>121.36033083052111</v>
      </c>
      <c r="AB617">
        <v>120.89356704591606</v>
      </c>
      <c r="AC617">
        <v>120.44625175233622</v>
      </c>
      <c r="AD617">
        <v>120.01757459598888</v>
      </c>
      <c r="AE617">
        <v>119.60675898782267</v>
      </c>
      <c r="AF617">
        <v>119.21306069666339</v>
      </c>
      <c r="AG617">
        <v>118.83576650096909</v>
      </c>
      <c r="AH617">
        <v>119.158</v>
      </c>
      <c r="AI617">
        <v>119.35188898779765</v>
      </c>
      <c r="AJ617">
        <v>118.25410291926416</v>
      </c>
      <c r="AK617">
        <v>117.20205793691954</v>
      </c>
      <c r="AL617">
        <v>116.19384816217266</v>
      </c>
      <c r="AM617">
        <v>115.2276471280402</v>
      </c>
      <c r="AN617">
        <v>114.30170447032995</v>
      </c>
      <c r="AO617">
        <v>113.41434275669096</v>
      </c>
      <c r="AP617">
        <v>112.56395444778693</v>
      </c>
      <c r="AQ617">
        <v>111.74899898508723</v>
      </c>
      <c r="AR617">
        <v>110.96799999999999</v>
      </c>
      <c r="AS617">
        <v>110.15799999999999</v>
      </c>
      <c r="AT617">
        <v>110.15799999999999</v>
      </c>
      <c r="AU617">
        <v>110.15799999999999</v>
      </c>
      <c r="AV617">
        <v>110.15799999999999</v>
      </c>
      <c r="AW617">
        <v>110.15799999999999</v>
      </c>
      <c r="AX617">
        <v>110.15799999999999</v>
      </c>
      <c r="AY617">
        <v>110.15799999999999</v>
      </c>
      <c r="AZ617">
        <v>110.15799999999999</v>
      </c>
      <c r="BA617">
        <v>110.15799999999999</v>
      </c>
      <c r="BB617">
        <v>110.15799999999999</v>
      </c>
      <c r="BC617">
        <v>110.15799999999999</v>
      </c>
      <c r="BD617">
        <v>110.15799999999999</v>
      </c>
      <c r="BE617">
        <v>110.15799999999999</v>
      </c>
    </row>
    <row r="618" spans="4:57">
      <c r="D618" t="s">
        <v>275</v>
      </c>
      <c r="E618" t="s">
        <v>24</v>
      </c>
      <c r="F618" t="s">
        <v>5</v>
      </c>
      <c r="G618">
        <v>131</v>
      </c>
      <c r="H618">
        <v>131</v>
      </c>
      <c r="I618">
        <v>131</v>
      </c>
      <c r="J618">
        <v>131</v>
      </c>
      <c r="K618">
        <v>131</v>
      </c>
      <c r="L618">
        <v>131</v>
      </c>
      <c r="M618">
        <v>130.4851304347826</v>
      </c>
      <c r="N618">
        <v>129.63816666666665</v>
      </c>
      <c r="O618">
        <v>128.82649305555555</v>
      </c>
      <c r="P618">
        <v>128.04863917824073</v>
      </c>
      <c r="Q618">
        <v>127.30319587914737</v>
      </c>
      <c r="R618">
        <v>126.58881271751622</v>
      </c>
      <c r="S618">
        <v>125.90419552095304</v>
      </c>
      <c r="T618">
        <v>125.24810404091333</v>
      </c>
      <c r="U618">
        <v>124.61934970587528</v>
      </c>
      <c r="V618">
        <v>124.01679346813047</v>
      </c>
      <c r="W618">
        <v>123.4393437402917</v>
      </c>
      <c r="X618">
        <v>122.88595441777954</v>
      </c>
      <c r="Y618">
        <v>122.3556229837054</v>
      </c>
      <c r="Z618">
        <v>121.84738869271767</v>
      </c>
      <c r="AA618">
        <v>121.36033083052111</v>
      </c>
      <c r="AB618">
        <v>120.89356704591606</v>
      </c>
      <c r="AC618">
        <v>120.44625175233622</v>
      </c>
      <c r="AD618">
        <v>120.01757459598888</v>
      </c>
      <c r="AE618">
        <v>119.60675898782267</v>
      </c>
      <c r="AF618">
        <v>119.21306069666339</v>
      </c>
      <c r="AG618">
        <v>118.83576650096909</v>
      </c>
      <c r="AH618">
        <v>119.158</v>
      </c>
      <c r="AI618">
        <v>119.35188898779765</v>
      </c>
      <c r="AJ618">
        <v>118.25410291926416</v>
      </c>
      <c r="AK618">
        <v>117.20205793691954</v>
      </c>
      <c r="AL618">
        <v>116.19384816217266</v>
      </c>
      <c r="AM618">
        <v>115.2276471280402</v>
      </c>
      <c r="AN618">
        <v>114.30170447032995</v>
      </c>
      <c r="AO618">
        <v>113.41434275669096</v>
      </c>
      <c r="AP618">
        <v>112.56395444778693</v>
      </c>
      <c r="AQ618">
        <v>111.74899898508723</v>
      </c>
      <c r="AR618">
        <v>110.96799999999999</v>
      </c>
      <c r="AS618">
        <v>110.15799999999999</v>
      </c>
      <c r="AT618">
        <v>110.15799999999999</v>
      </c>
      <c r="AU618">
        <v>110.15799999999999</v>
      </c>
      <c r="AV618">
        <v>110.15799999999999</v>
      </c>
      <c r="AW618">
        <v>110.15799999999999</v>
      </c>
      <c r="AX618">
        <v>110.15799999999999</v>
      </c>
      <c r="AY618">
        <v>110.15799999999999</v>
      </c>
      <c r="AZ618">
        <v>110.15799999999999</v>
      </c>
      <c r="BA618">
        <v>110.15799999999999</v>
      </c>
      <c r="BB618">
        <v>110.15799999999999</v>
      </c>
      <c r="BC618">
        <v>110.15799999999999</v>
      </c>
      <c r="BD618">
        <v>110.15799999999999</v>
      </c>
      <c r="BE618">
        <v>110.15799999999999</v>
      </c>
    </row>
    <row r="619" spans="4:57">
      <c r="D619" t="s">
        <v>275</v>
      </c>
      <c r="E619" t="s">
        <v>24</v>
      </c>
      <c r="F619" t="s">
        <v>19</v>
      </c>
      <c r="G619">
        <v>131</v>
      </c>
      <c r="H619">
        <v>131</v>
      </c>
      <c r="I619">
        <v>131</v>
      </c>
      <c r="J619">
        <v>131</v>
      </c>
      <c r="K619">
        <v>131</v>
      </c>
      <c r="L619">
        <v>131</v>
      </c>
      <c r="M619">
        <v>130.4851304347826</v>
      </c>
      <c r="N619">
        <v>129.63816666666665</v>
      </c>
      <c r="O619">
        <v>128.82649305555555</v>
      </c>
      <c r="P619">
        <v>128.04863917824073</v>
      </c>
      <c r="Q619">
        <v>127.30319587914737</v>
      </c>
      <c r="R619">
        <v>126.58881271751622</v>
      </c>
      <c r="S619">
        <v>125.90419552095304</v>
      </c>
      <c r="T619">
        <v>125.24810404091333</v>
      </c>
      <c r="U619">
        <v>124.61934970587528</v>
      </c>
      <c r="V619">
        <v>124.01679346813047</v>
      </c>
      <c r="W619">
        <v>123.4393437402917</v>
      </c>
      <c r="X619">
        <v>122.88595441777954</v>
      </c>
      <c r="Y619">
        <v>122.3556229837054</v>
      </c>
      <c r="Z619">
        <v>121.84738869271767</v>
      </c>
      <c r="AA619">
        <v>121.36033083052111</v>
      </c>
      <c r="AB619">
        <v>120.89356704591606</v>
      </c>
      <c r="AC619">
        <v>120.44625175233622</v>
      </c>
      <c r="AD619">
        <v>120.01757459598888</v>
      </c>
      <c r="AE619">
        <v>119.60675898782267</v>
      </c>
      <c r="AF619">
        <v>119.21306069666339</v>
      </c>
      <c r="AG619">
        <v>118.83576650096909</v>
      </c>
      <c r="AH619">
        <v>119.158</v>
      </c>
      <c r="AI619">
        <v>119.35188898779765</v>
      </c>
      <c r="AJ619">
        <v>118.25410291926416</v>
      </c>
      <c r="AK619">
        <v>117.20205793691954</v>
      </c>
      <c r="AL619">
        <v>116.19384816217266</v>
      </c>
      <c r="AM619">
        <v>115.2276471280402</v>
      </c>
      <c r="AN619">
        <v>114.30170447032995</v>
      </c>
      <c r="AO619">
        <v>113.41434275669096</v>
      </c>
      <c r="AP619">
        <v>112.56395444778693</v>
      </c>
      <c r="AQ619">
        <v>111.74899898508723</v>
      </c>
      <c r="AR619">
        <v>110.96799999999999</v>
      </c>
      <c r="AS619">
        <v>110.15799999999999</v>
      </c>
      <c r="AT619">
        <v>110.15799999999999</v>
      </c>
      <c r="AU619">
        <v>110.15799999999999</v>
      </c>
      <c r="AV619">
        <v>110.15799999999999</v>
      </c>
      <c r="AW619">
        <v>110.15799999999999</v>
      </c>
      <c r="AX619">
        <v>110.15799999999999</v>
      </c>
      <c r="AY619">
        <v>110.15799999999999</v>
      </c>
      <c r="AZ619">
        <v>110.15799999999999</v>
      </c>
      <c r="BA619">
        <v>110.15799999999999</v>
      </c>
      <c r="BB619">
        <v>110.15799999999999</v>
      </c>
      <c r="BC619">
        <v>110.15799999999999</v>
      </c>
      <c r="BD619">
        <v>110.15799999999999</v>
      </c>
      <c r="BE619">
        <v>110.15799999999999</v>
      </c>
    </row>
    <row r="621" spans="4:57">
      <c r="D621" t="s">
        <v>275</v>
      </c>
      <c r="E621" t="s">
        <v>249</v>
      </c>
      <c r="F621" t="s">
        <v>242</v>
      </c>
      <c r="G621">
        <v>1985</v>
      </c>
      <c r="H621">
        <v>1986</v>
      </c>
      <c r="I621">
        <v>1987</v>
      </c>
      <c r="J621">
        <v>1988</v>
      </c>
      <c r="K621">
        <v>1989</v>
      </c>
      <c r="L621">
        <v>1990</v>
      </c>
      <c r="M621">
        <v>1991</v>
      </c>
      <c r="N621">
        <v>1992</v>
      </c>
      <c r="O621">
        <v>1993</v>
      </c>
      <c r="P621">
        <v>1994</v>
      </c>
      <c r="Q621">
        <v>1995</v>
      </c>
      <c r="R621">
        <v>1996</v>
      </c>
      <c r="S621">
        <v>1997</v>
      </c>
      <c r="T621">
        <v>1998</v>
      </c>
      <c r="U621">
        <v>1999</v>
      </c>
      <c r="V621">
        <v>2000</v>
      </c>
      <c r="W621">
        <v>2001</v>
      </c>
      <c r="X621">
        <v>2002</v>
      </c>
      <c r="Y621">
        <v>2003</v>
      </c>
      <c r="Z621">
        <v>2004</v>
      </c>
      <c r="AA621">
        <v>2005</v>
      </c>
      <c r="AB621">
        <v>2006</v>
      </c>
      <c r="AC621">
        <v>2007</v>
      </c>
      <c r="AD621">
        <v>2008</v>
      </c>
      <c r="AE621">
        <v>2009</v>
      </c>
      <c r="AF621">
        <v>2010</v>
      </c>
      <c r="AG621">
        <v>2011</v>
      </c>
      <c r="AH621">
        <v>2012</v>
      </c>
      <c r="AI621">
        <v>2013</v>
      </c>
      <c r="AJ621">
        <v>2014</v>
      </c>
      <c r="AK621">
        <v>2015</v>
      </c>
      <c r="AL621">
        <v>2016</v>
      </c>
      <c r="AM621">
        <v>2017</v>
      </c>
      <c r="AN621">
        <v>2018</v>
      </c>
      <c r="AO621">
        <v>2019</v>
      </c>
      <c r="AP621">
        <v>2020</v>
      </c>
      <c r="AQ621">
        <v>2021</v>
      </c>
      <c r="AR621">
        <v>2022</v>
      </c>
      <c r="AS621">
        <v>2023</v>
      </c>
      <c r="AT621">
        <v>2024</v>
      </c>
      <c r="AU621">
        <v>2025</v>
      </c>
      <c r="AV621">
        <v>2026</v>
      </c>
      <c r="AW621">
        <v>2027</v>
      </c>
      <c r="AX621">
        <v>2028</v>
      </c>
      <c r="AY621">
        <v>2029</v>
      </c>
      <c r="AZ621">
        <v>2030</v>
      </c>
      <c r="BA621">
        <v>2031</v>
      </c>
      <c r="BB621">
        <v>2032</v>
      </c>
      <c r="BC621">
        <v>2033</v>
      </c>
      <c r="BD621">
        <v>2034</v>
      </c>
      <c r="BE621">
        <v>2035</v>
      </c>
    </row>
    <row r="622" spans="4:57">
      <c r="D622" t="s">
        <v>275</v>
      </c>
      <c r="E622" t="s">
        <v>22</v>
      </c>
      <c r="F622" t="s">
        <v>21</v>
      </c>
      <c r="G622">
        <v>19.803794</v>
      </c>
      <c r="H622">
        <v>21.866533170053476</v>
      </c>
      <c r="I622">
        <v>23.950817251604278</v>
      </c>
      <c r="J622">
        <v>26.078329586196524</v>
      </c>
      <c r="K622">
        <v>28.305522911898393</v>
      </c>
      <c r="L622">
        <v>30.693346957720586</v>
      </c>
      <c r="M622">
        <v>33.116278701115043</v>
      </c>
      <c r="N622">
        <v>35.783468226921137</v>
      </c>
      <c r="O622">
        <v>38.646170421072775</v>
      </c>
      <c r="P622">
        <v>39.578048839725696</v>
      </c>
      <c r="Q622">
        <v>40.358786078170709</v>
      </c>
      <c r="R622">
        <v>41.223036930573571</v>
      </c>
      <c r="S622">
        <v>42.038945197856776</v>
      </c>
      <c r="T622">
        <v>43.016429865577727</v>
      </c>
      <c r="U622">
        <v>43.989450534641605</v>
      </c>
      <c r="V622">
        <v>44.862139774600195</v>
      </c>
      <c r="W622">
        <v>45.714569953377612</v>
      </c>
      <c r="X622">
        <v>46.707501937265583</v>
      </c>
      <c r="Y622">
        <v>47.942838157317354</v>
      </c>
      <c r="Z622">
        <v>49.404732593884745</v>
      </c>
      <c r="AA622">
        <v>51.258389680362953</v>
      </c>
      <c r="AB622">
        <v>52.761973884557428</v>
      </c>
      <c r="AC622">
        <v>53.651049649834654</v>
      </c>
      <c r="AD622">
        <v>54.152610968960502</v>
      </c>
      <c r="AE622">
        <v>54.901431119832679</v>
      </c>
      <c r="AF622">
        <v>55.237573576665277</v>
      </c>
      <c r="AG622">
        <v>55.531673171253956</v>
      </c>
      <c r="AH622">
        <v>56.401910433508498</v>
      </c>
      <c r="AI622">
        <v>57.307526817172132</v>
      </c>
      <c r="AJ622">
        <v>57.809808171650786</v>
      </c>
      <c r="AK622">
        <v>58.524770656851565</v>
      </c>
      <c r="AL622">
        <v>59.266887959295403</v>
      </c>
      <c r="AM622">
        <v>59.992050747591499</v>
      </c>
      <c r="AN622">
        <v>60.689498882215346</v>
      </c>
      <c r="AO622">
        <v>61.396542108022338</v>
      </c>
      <c r="AP622">
        <v>62.095718596202602</v>
      </c>
      <c r="AQ622">
        <v>62.774932302220286</v>
      </c>
      <c r="AR622">
        <v>63.457502099749469</v>
      </c>
      <c r="AS622">
        <v>64.123031417349367</v>
      </c>
      <c r="AT622">
        <v>65.279991668726737</v>
      </c>
      <c r="AU622">
        <v>66.475249267273668</v>
      </c>
      <c r="AV622">
        <v>67.689617122408706</v>
      </c>
      <c r="AW622">
        <v>68.924333054498291</v>
      </c>
      <c r="AX622">
        <v>70.169348330608685</v>
      </c>
      <c r="AY622">
        <v>71.437271518820111</v>
      </c>
      <c r="AZ622">
        <v>72.712970450011966</v>
      </c>
      <c r="BA622">
        <v>73.989138414277576</v>
      </c>
      <c r="BB622">
        <v>75.246176432392943</v>
      </c>
      <c r="BC622">
        <v>76.521220425944492</v>
      </c>
      <c r="BD622">
        <v>77.815725866769853</v>
      </c>
      <c r="BE622">
        <v>79.141383337893856</v>
      </c>
    </row>
    <row r="623" spans="4:57">
      <c r="D623" t="s">
        <v>275</v>
      </c>
      <c r="E623" t="s">
        <v>22</v>
      </c>
      <c r="F623" t="s">
        <v>20</v>
      </c>
      <c r="G623">
        <v>16.465049399999998</v>
      </c>
      <c r="H623">
        <v>18.078863556203206</v>
      </c>
      <c r="I623">
        <v>19.693197548602939</v>
      </c>
      <c r="J623">
        <v>21.30970851800468</v>
      </c>
      <c r="K623">
        <v>22.932150958997319</v>
      </c>
      <c r="L623">
        <v>24.585167805230611</v>
      </c>
      <c r="M623">
        <v>26.189595900967316</v>
      </c>
      <c r="N623">
        <v>27.84466785956408</v>
      </c>
      <c r="O623">
        <v>29.530184268829881</v>
      </c>
      <c r="P623">
        <v>29.701014900146319</v>
      </c>
      <c r="Q623">
        <v>29.817262139996672</v>
      </c>
      <c r="R623">
        <v>29.903239027144448</v>
      </c>
      <c r="S623">
        <v>29.981881527161423</v>
      </c>
      <c r="T623">
        <v>30.067671603692773</v>
      </c>
      <c r="U623">
        <v>30.169991143440004</v>
      </c>
      <c r="V623">
        <v>30.268139370133859</v>
      </c>
      <c r="W623">
        <v>30.395027053104982</v>
      </c>
      <c r="X623">
        <v>30.574341304290982</v>
      </c>
      <c r="Y623">
        <v>30.80490610247562</v>
      </c>
      <c r="Z623">
        <v>31.18152561430696</v>
      </c>
      <c r="AA623">
        <v>31.551828561064344</v>
      </c>
      <c r="AB623">
        <v>31.925745494206502</v>
      </c>
      <c r="AC623">
        <v>32.250257111232948</v>
      </c>
      <c r="AD623">
        <v>32.445045364062594</v>
      </c>
      <c r="AE623">
        <v>32.811730394735733</v>
      </c>
      <c r="AF623">
        <v>32.954804051465807</v>
      </c>
      <c r="AG623">
        <v>33.08607064298976</v>
      </c>
      <c r="AH623">
        <v>33.482283683010145</v>
      </c>
      <c r="AI623">
        <v>33.853077912624315</v>
      </c>
      <c r="AJ623">
        <v>33.89745858333098</v>
      </c>
      <c r="AK623">
        <v>34.025512265588674</v>
      </c>
      <c r="AL623">
        <v>34.16993289170351</v>
      </c>
      <c r="AM623">
        <v>34.309733508700162</v>
      </c>
      <c r="AN623">
        <v>34.440821108555589</v>
      </c>
      <c r="AO623">
        <v>34.556345189555401</v>
      </c>
      <c r="AP623">
        <v>34.667400798035892</v>
      </c>
      <c r="AQ623">
        <v>34.775093000914296</v>
      </c>
      <c r="AR623">
        <v>34.883143862991183</v>
      </c>
      <c r="AS623">
        <v>34.97591826766147</v>
      </c>
      <c r="AT623">
        <v>35.323768184251698</v>
      </c>
      <c r="AU623">
        <v>35.671004770241531</v>
      </c>
      <c r="AV623">
        <v>36.014960777073036</v>
      </c>
      <c r="AW623">
        <v>36.359073072318147</v>
      </c>
      <c r="AX623">
        <v>36.701468825028293</v>
      </c>
      <c r="AY623">
        <v>37.046948934516934</v>
      </c>
      <c r="AZ623">
        <v>37.391237919408795</v>
      </c>
      <c r="BA623">
        <v>37.734457489631509</v>
      </c>
      <c r="BB623">
        <v>38.072015842518915</v>
      </c>
      <c r="BC623">
        <v>38.411025679479501</v>
      </c>
      <c r="BD623">
        <v>38.752168616909657</v>
      </c>
      <c r="BE623">
        <v>39.098030802352767</v>
      </c>
    </row>
    <row r="624" spans="4:57">
      <c r="D624" t="s">
        <v>275</v>
      </c>
      <c r="E624" t="s">
        <v>22</v>
      </c>
      <c r="F624" t="s">
        <v>5</v>
      </c>
      <c r="G624">
        <v>55.939161499999997</v>
      </c>
      <c r="H624">
        <v>61.684534644151071</v>
      </c>
      <c r="I624">
        <v>67.611734868850263</v>
      </c>
      <c r="J624">
        <v>73.731640318649724</v>
      </c>
      <c r="K624">
        <v>80.156212748663094</v>
      </c>
      <c r="L624">
        <v>86.931337299465241</v>
      </c>
      <c r="M624">
        <v>93.382861223954336</v>
      </c>
      <c r="N624">
        <v>99.945188332687238</v>
      </c>
      <c r="O624">
        <v>106.83258155503157</v>
      </c>
      <c r="P624">
        <v>108.23361439641357</v>
      </c>
      <c r="Q624">
        <v>109.51769955915609</v>
      </c>
      <c r="R624">
        <v>110.98853325576621</v>
      </c>
      <c r="S624">
        <v>112.3469472501784</v>
      </c>
      <c r="T624">
        <v>113.77703911707675</v>
      </c>
      <c r="U624">
        <v>115.12324438299824</v>
      </c>
      <c r="V624">
        <v>116.34540571799198</v>
      </c>
      <c r="W624">
        <v>117.6297720870878</v>
      </c>
      <c r="X624">
        <v>119.08062781156555</v>
      </c>
      <c r="Y624">
        <v>120.67562796938266</v>
      </c>
      <c r="Z624">
        <v>122.47922521590995</v>
      </c>
      <c r="AA624">
        <v>124.58859439813537</v>
      </c>
      <c r="AB624">
        <v>126.40900934928908</v>
      </c>
      <c r="AC624">
        <v>127.70502706992356</v>
      </c>
      <c r="AD624">
        <v>128.24203582725303</v>
      </c>
      <c r="AE624">
        <v>129.48680054270071</v>
      </c>
      <c r="AF624">
        <v>129.91418067034328</v>
      </c>
      <c r="AG624">
        <v>130.32815906554555</v>
      </c>
      <c r="AH624">
        <v>131.70022869515634</v>
      </c>
      <c r="AI624">
        <v>133.16884421574872</v>
      </c>
      <c r="AJ624">
        <v>133.62733931475913</v>
      </c>
      <c r="AK624">
        <v>134.57812019350069</v>
      </c>
      <c r="AL624">
        <v>135.60189289504086</v>
      </c>
      <c r="AM624">
        <v>136.5721739880141</v>
      </c>
      <c r="AN624">
        <v>137.50867714248324</v>
      </c>
      <c r="AO624">
        <v>138.43614376975242</v>
      </c>
      <c r="AP624">
        <v>139.34632199959191</v>
      </c>
      <c r="AQ624">
        <v>140.20921661102199</v>
      </c>
      <c r="AR624">
        <v>141.05750489670044</v>
      </c>
      <c r="AS624">
        <v>141.84087310302385</v>
      </c>
      <c r="AT624">
        <v>143.67978406935816</v>
      </c>
      <c r="AU624">
        <v>145.57362101187817</v>
      </c>
      <c r="AV624">
        <v>147.47875995134805</v>
      </c>
      <c r="AW624">
        <v>149.36778722054387</v>
      </c>
      <c r="AX624">
        <v>151.20986094684372</v>
      </c>
      <c r="AY624">
        <v>153.05703193534717</v>
      </c>
      <c r="AZ624">
        <v>154.92447279137031</v>
      </c>
      <c r="BA624">
        <v>156.78365456643169</v>
      </c>
      <c r="BB624">
        <v>158.58662417645454</v>
      </c>
      <c r="BC624">
        <v>160.39352426267507</v>
      </c>
      <c r="BD624">
        <v>162.22902311334499</v>
      </c>
      <c r="BE624">
        <v>164.10987237178071</v>
      </c>
    </row>
    <row r="625" spans="4:57">
      <c r="D625" t="s">
        <v>275</v>
      </c>
      <c r="E625" t="s">
        <v>22</v>
      </c>
      <c r="F625" t="s">
        <v>19</v>
      </c>
      <c r="G625">
        <v>88.109683000000004</v>
      </c>
      <c r="H625">
        <v>97.750172083221926</v>
      </c>
      <c r="I625">
        <v>107.75573087185829</v>
      </c>
      <c r="J625">
        <v>118.11425964635694</v>
      </c>
      <c r="K625">
        <v>129.16344308315507</v>
      </c>
      <c r="L625">
        <v>140.81391097259359</v>
      </c>
      <c r="M625">
        <v>151.79040372439269</v>
      </c>
      <c r="N625">
        <v>163.38000154429264</v>
      </c>
      <c r="O625">
        <v>175.33613144605224</v>
      </c>
      <c r="P625">
        <v>178.26860071235842</v>
      </c>
      <c r="Q625">
        <v>180.53156865101454</v>
      </c>
      <c r="R625">
        <v>182.84210408562714</v>
      </c>
      <c r="S625">
        <v>185.18466060861024</v>
      </c>
      <c r="T625">
        <v>187.63420012412587</v>
      </c>
      <c r="U625">
        <v>189.91803189148015</v>
      </c>
      <c r="V625">
        <v>191.91439941559031</v>
      </c>
      <c r="W625">
        <v>194.0028429638528</v>
      </c>
      <c r="X625">
        <v>196.54429304971876</v>
      </c>
      <c r="Y625">
        <v>199.54463311684046</v>
      </c>
      <c r="Z625">
        <v>202.77825098403753</v>
      </c>
      <c r="AA625">
        <v>206.44027884417784</v>
      </c>
      <c r="AB625">
        <v>209.79969868101315</v>
      </c>
      <c r="AC625">
        <v>212.46463001036167</v>
      </c>
      <c r="AD625">
        <v>213.91508429534369</v>
      </c>
      <c r="AE625">
        <v>216.47350860395306</v>
      </c>
      <c r="AF625">
        <v>217.82987070152586</v>
      </c>
      <c r="AG625">
        <v>219.09445317253918</v>
      </c>
      <c r="AH625">
        <v>221.99832513516432</v>
      </c>
      <c r="AI625">
        <v>225.30413073485383</v>
      </c>
      <c r="AJ625">
        <v>226.75688542930013</v>
      </c>
      <c r="AK625">
        <v>228.77212536237232</v>
      </c>
      <c r="AL625">
        <v>230.92411399824454</v>
      </c>
      <c r="AM625">
        <v>232.86000248529515</v>
      </c>
      <c r="AN625">
        <v>234.59565886012905</v>
      </c>
      <c r="AO625">
        <v>236.21842830461162</v>
      </c>
      <c r="AP625">
        <v>237.72126967613349</v>
      </c>
      <c r="AQ625">
        <v>239.07683470938548</v>
      </c>
      <c r="AR625">
        <v>240.35401354894321</v>
      </c>
      <c r="AS625">
        <v>241.49410071441983</v>
      </c>
      <c r="AT625">
        <v>244.35870616037244</v>
      </c>
      <c r="AU625">
        <v>247.20018823311847</v>
      </c>
      <c r="AV625">
        <v>250.02213551346307</v>
      </c>
      <c r="AW625">
        <v>252.80951939560094</v>
      </c>
      <c r="AX625">
        <v>255.56165886481159</v>
      </c>
      <c r="AY625">
        <v>258.33272931441519</v>
      </c>
      <c r="AZ625">
        <v>261.11281269161918</v>
      </c>
      <c r="BA625">
        <v>263.87122446754222</v>
      </c>
      <c r="BB625">
        <v>266.54509205775025</v>
      </c>
      <c r="BC625">
        <v>269.22011123488471</v>
      </c>
      <c r="BD625">
        <v>271.92227299047357</v>
      </c>
      <c r="BE625">
        <v>274.66976788629398</v>
      </c>
    </row>
    <row r="626" spans="4:57">
      <c r="D626" t="s">
        <v>275</v>
      </c>
      <c r="E626" t="s">
        <v>23</v>
      </c>
      <c r="F626" t="s">
        <v>21</v>
      </c>
      <c r="G626">
        <v>1.3855215000000001</v>
      </c>
      <c r="H626">
        <v>1.6450009126249998</v>
      </c>
      <c r="I626">
        <v>1.89799471175</v>
      </c>
      <c r="J626">
        <v>2.1461074672499998</v>
      </c>
      <c r="K626">
        <v>2.4329476544999995</v>
      </c>
      <c r="L626">
        <v>2.7375492475000001</v>
      </c>
      <c r="M626">
        <v>3.0289300310850651</v>
      </c>
      <c r="N626">
        <v>3.3718479924108959</v>
      </c>
      <c r="O626">
        <v>3.7798039605766323</v>
      </c>
      <c r="P626">
        <v>4.0109949258437441</v>
      </c>
      <c r="Q626">
        <v>4.1782668479798035</v>
      </c>
      <c r="R626">
        <v>4.3227209514023466</v>
      </c>
      <c r="S626">
        <v>4.4324597806480952</v>
      </c>
      <c r="T626">
        <v>4.5356982801844428</v>
      </c>
      <c r="U626">
        <v>4.6632686415523494</v>
      </c>
      <c r="V626">
        <v>4.7637597160706617</v>
      </c>
      <c r="W626">
        <v>4.9093018195181113</v>
      </c>
      <c r="X626">
        <v>5.0750096835163863</v>
      </c>
      <c r="Y626">
        <v>5.2509132928635776</v>
      </c>
      <c r="Z626">
        <v>5.4183277155931711</v>
      </c>
      <c r="AA626">
        <v>5.5729377801674298</v>
      </c>
      <c r="AB626">
        <v>5.7355837797543945</v>
      </c>
      <c r="AC626">
        <v>5.889520573847066</v>
      </c>
      <c r="AD626">
        <v>5.9701764090121614</v>
      </c>
      <c r="AE626">
        <v>6.3572689815313996</v>
      </c>
      <c r="AF626">
        <v>6.3840453669554416</v>
      </c>
      <c r="AG626">
        <v>6.4404715658233469</v>
      </c>
      <c r="AH626">
        <v>6.5489371737311721</v>
      </c>
      <c r="AI626">
        <v>6.7221807179717432</v>
      </c>
      <c r="AJ626">
        <v>6.8734580804386392</v>
      </c>
      <c r="AK626">
        <v>7.0430631816676952</v>
      </c>
      <c r="AL626">
        <v>7.2194689257683606</v>
      </c>
      <c r="AM626">
        <v>7.3998608523693594</v>
      </c>
      <c r="AN626">
        <v>7.5901332001464281</v>
      </c>
      <c r="AO626">
        <v>7.7737007594082108</v>
      </c>
      <c r="AP626">
        <v>7.9330527418058123</v>
      </c>
      <c r="AQ626">
        <v>8.0822776093795508</v>
      </c>
      <c r="AR626">
        <v>8.2277886967246392</v>
      </c>
      <c r="AS626">
        <v>8.3674779659544942</v>
      </c>
      <c r="AT626">
        <v>8.5670766502160891</v>
      </c>
      <c r="AU626">
        <v>8.7683411364661943</v>
      </c>
      <c r="AV626">
        <v>8.974468607126969</v>
      </c>
      <c r="AW626">
        <v>9.1801923728202048</v>
      </c>
      <c r="AX626">
        <v>9.3882523232285955</v>
      </c>
      <c r="AY626">
        <v>9.599670052644468</v>
      </c>
      <c r="AZ626">
        <v>9.8136376616617742</v>
      </c>
      <c r="BA626">
        <v>10.029800619602739</v>
      </c>
      <c r="BB626">
        <v>10.248170517154115</v>
      </c>
      <c r="BC626">
        <v>10.468944076809974</v>
      </c>
      <c r="BD626">
        <v>10.692783459565982</v>
      </c>
      <c r="BE626">
        <v>10.921843943984516</v>
      </c>
    </row>
    <row r="627" spans="4:57">
      <c r="D627" t="s">
        <v>275</v>
      </c>
      <c r="E627" t="s">
        <v>23</v>
      </c>
      <c r="F627" t="s">
        <v>20</v>
      </c>
      <c r="G627">
        <v>1.4068220999999999</v>
      </c>
      <c r="H627">
        <v>1.65178132525</v>
      </c>
      <c r="I627">
        <v>1.8851700737499999</v>
      </c>
      <c r="J627">
        <v>2.1267048116250002</v>
      </c>
      <c r="K627">
        <v>2.3622824554999995</v>
      </c>
      <c r="L627">
        <v>2.6117277593749999</v>
      </c>
      <c r="M627">
        <v>2.8673860796146955</v>
      </c>
      <c r="N627">
        <v>3.1030270652614997</v>
      </c>
      <c r="O627">
        <v>3.3596702348436112</v>
      </c>
      <c r="P627">
        <v>3.4326678680446396</v>
      </c>
      <c r="Q627">
        <v>3.5191769978643204</v>
      </c>
      <c r="R627">
        <v>3.6254880835153065</v>
      </c>
      <c r="S627">
        <v>3.7050493278838705</v>
      </c>
      <c r="T627">
        <v>3.7816108369811214</v>
      </c>
      <c r="U627">
        <v>3.8536715553618732</v>
      </c>
      <c r="V627">
        <v>3.9247475901017284</v>
      </c>
      <c r="W627">
        <v>3.9922737812375289</v>
      </c>
      <c r="X627">
        <v>4.0992167210715644</v>
      </c>
      <c r="Y627">
        <v>4.1953837072415139</v>
      </c>
      <c r="Z627">
        <v>4.2918425613482691</v>
      </c>
      <c r="AA627">
        <v>4.3914592653173568</v>
      </c>
      <c r="AB627">
        <v>4.480144429969986</v>
      </c>
      <c r="AC627">
        <v>4.5624210177813929</v>
      </c>
      <c r="AD627">
        <v>4.6128226839122703</v>
      </c>
      <c r="AE627">
        <v>4.8959515592494771</v>
      </c>
      <c r="AF627">
        <v>4.9317159620213076</v>
      </c>
      <c r="AG627">
        <v>4.9904647348220994</v>
      </c>
      <c r="AH627">
        <v>5.1108669592022036</v>
      </c>
      <c r="AI627">
        <v>5.2746303462271502</v>
      </c>
      <c r="AJ627">
        <v>5.4185050135889723</v>
      </c>
      <c r="AK627">
        <v>5.5636935611170122</v>
      </c>
      <c r="AL627">
        <v>5.7051953990201856</v>
      </c>
      <c r="AM627">
        <v>5.8362626128288957</v>
      </c>
      <c r="AN627">
        <v>5.9592116059637048</v>
      </c>
      <c r="AO627">
        <v>6.0764736995462076</v>
      </c>
      <c r="AP627">
        <v>6.1870149618704158</v>
      </c>
      <c r="AQ627">
        <v>6.2949299314961316</v>
      </c>
      <c r="AR627">
        <v>6.404313646132624</v>
      </c>
      <c r="AS627">
        <v>6.5135492391058385</v>
      </c>
      <c r="AT627">
        <v>6.6702864945449853</v>
      </c>
      <c r="AU627">
        <v>6.8282350909785876</v>
      </c>
      <c r="AV627">
        <v>6.9892231073687023</v>
      </c>
      <c r="AW627">
        <v>7.1452328368638689</v>
      </c>
      <c r="AX627">
        <v>7.3002555132848377</v>
      </c>
      <c r="AY627">
        <v>7.4575843044172672</v>
      </c>
      <c r="AZ627">
        <v>7.6185193653494556</v>
      </c>
      <c r="BA627">
        <v>7.7835431891708753</v>
      </c>
      <c r="BB627">
        <v>7.9495413366732057</v>
      </c>
      <c r="BC627">
        <v>8.1187389623829969</v>
      </c>
      <c r="BD627">
        <v>8.2889290974031287</v>
      </c>
      <c r="BE627">
        <v>8.4615102687157222</v>
      </c>
    </row>
    <row r="628" spans="4:57">
      <c r="D628" t="s">
        <v>275</v>
      </c>
      <c r="E628" t="s">
        <v>23</v>
      </c>
      <c r="F628" t="s">
        <v>5</v>
      </c>
      <c r="G628">
        <v>6.8773428000000001</v>
      </c>
      <c r="H628">
        <v>8.1205680062500001</v>
      </c>
      <c r="I628">
        <v>9.423006195000001</v>
      </c>
      <c r="J628">
        <v>10.794537140625</v>
      </c>
      <c r="K628">
        <v>12.6009131215</v>
      </c>
      <c r="L628">
        <v>14.436626732500001</v>
      </c>
      <c r="M628">
        <v>15.938952387784825</v>
      </c>
      <c r="N628">
        <v>17.42996242998969</v>
      </c>
      <c r="O628">
        <v>18.970835290875417</v>
      </c>
      <c r="P628">
        <v>19.559991101396115</v>
      </c>
      <c r="Q628">
        <v>20.346956344816263</v>
      </c>
      <c r="R628">
        <v>21.300389538897132</v>
      </c>
      <c r="S628">
        <v>22.14218090883432</v>
      </c>
      <c r="T628">
        <v>22.874865589841811</v>
      </c>
      <c r="U628">
        <v>23.417686045371308</v>
      </c>
      <c r="V628">
        <v>23.76803764049302</v>
      </c>
      <c r="W628">
        <v>24.170428540224719</v>
      </c>
      <c r="X628">
        <v>24.565787242279146</v>
      </c>
      <c r="Y628">
        <v>25.068916477910204</v>
      </c>
      <c r="Z628">
        <v>25.586275534004947</v>
      </c>
      <c r="AA628">
        <v>26.07337472356371</v>
      </c>
      <c r="AB628">
        <v>26.662556543164836</v>
      </c>
      <c r="AC628">
        <v>27.117546476819619</v>
      </c>
      <c r="AD628">
        <v>27.498033495426878</v>
      </c>
      <c r="AE628">
        <v>29.219013758100751</v>
      </c>
      <c r="AF628">
        <v>29.300172444102941</v>
      </c>
      <c r="AG628">
        <v>29.520420327234667</v>
      </c>
      <c r="AH628">
        <v>30.002101684858768</v>
      </c>
      <c r="AI628">
        <v>30.596404395804935</v>
      </c>
      <c r="AJ628">
        <v>31.019412730698232</v>
      </c>
      <c r="AK628">
        <v>31.48052011841699</v>
      </c>
      <c r="AL628">
        <v>31.894861981708512</v>
      </c>
      <c r="AM628">
        <v>32.303932155620103</v>
      </c>
      <c r="AN628">
        <v>32.772134704585639</v>
      </c>
      <c r="AO628">
        <v>33.324647415567668</v>
      </c>
      <c r="AP628">
        <v>33.92463397144077</v>
      </c>
      <c r="AQ628">
        <v>34.578239872007281</v>
      </c>
      <c r="AR628">
        <v>35.210943899096947</v>
      </c>
      <c r="AS628">
        <v>35.768225967000696</v>
      </c>
      <c r="AT628">
        <v>36.557135733763253</v>
      </c>
      <c r="AU628">
        <v>37.338109487769422</v>
      </c>
      <c r="AV628">
        <v>38.127391954740595</v>
      </c>
      <c r="AW628">
        <v>38.898272075728414</v>
      </c>
      <c r="AX628">
        <v>39.646314181533427</v>
      </c>
      <c r="AY628">
        <v>40.360989986101245</v>
      </c>
      <c r="AZ628">
        <v>41.050615024273881</v>
      </c>
      <c r="BA628">
        <v>41.726251752805886</v>
      </c>
      <c r="BB628">
        <v>42.385488470093676</v>
      </c>
      <c r="BC628">
        <v>43.027928365619793</v>
      </c>
      <c r="BD628">
        <v>43.641114311953551</v>
      </c>
      <c r="BE628">
        <v>44.24901005378203</v>
      </c>
    </row>
    <row r="629" spans="4:57">
      <c r="D629" t="s">
        <v>275</v>
      </c>
      <c r="E629" t="s">
        <v>23</v>
      </c>
      <c r="F629" t="s">
        <v>19</v>
      </c>
      <c r="G629">
        <v>13.036635299999999</v>
      </c>
      <c r="H629">
        <v>15.816063298874999</v>
      </c>
      <c r="I629">
        <v>18.820518250749998</v>
      </c>
      <c r="J629">
        <v>22.244594449499999</v>
      </c>
      <c r="K629">
        <v>25.908542357499996</v>
      </c>
      <c r="L629">
        <v>29.720034189999996</v>
      </c>
      <c r="M629">
        <v>32.884676565620481</v>
      </c>
      <c r="N629">
        <v>36.021021645534788</v>
      </c>
      <c r="O629">
        <v>39.210644131450799</v>
      </c>
      <c r="P629">
        <v>40.135162427169831</v>
      </c>
      <c r="Q629">
        <v>41.101933211124049</v>
      </c>
      <c r="R629">
        <v>42.201232270148914</v>
      </c>
      <c r="S629">
        <v>43.30095208237362</v>
      </c>
      <c r="T629">
        <v>44.561720125480555</v>
      </c>
      <c r="U629">
        <v>45.766777961304747</v>
      </c>
      <c r="V629">
        <v>46.849345974597959</v>
      </c>
      <c r="W629">
        <v>47.884377363477398</v>
      </c>
      <c r="X629">
        <v>48.688966850185047</v>
      </c>
      <c r="Y629">
        <v>49.496379348671084</v>
      </c>
      <c r="Z629">
        <v>50.39432021465057</v>
      </c>
      <c r="AA629">
        <v>51.370400271961586</v>
      </c>
      <c r="AB629">
        <v>52.471117161882717</v>
      </c>
      <c r="AC629">
        <v>53.680189350358731</v>
      </c>
      <c r="AD629">
        <v>54.69276131044419</v>
      </c>
      <c r="AE629">
        <v>58.173311975068493</v>
      </c>
      <c r="AF629">
        <v>58.512327807712914</v>
      </c>
      <c r="AG629">
        <v>59.070215342122864</v>
      </c>
      <c r="AH629">
        <v>60.247336877721004</v>
      </c>
      <c r="AI629">
        <v>61.637124471502055</v>
      </c>
      <c r="AJ629">
        <v>62.55003033525751</v>
      </c>
      <c r="AK629">
        <v>63.572028687446988</v>
      </c>
      <c r="AL629">
        <v>64.567021590268709</v>
      </c>
      <c r="AM629">
        <v>65.571918190560183</v>
      </c>
      <c r="AN629">
        <v>66.606351258215966</v>
      </c>
      <c r="AO629">
        <v>67.615246717683547</v>
      </c>
      <c r="AP629">
        <v>68.536622182041626</v>
      </c>
      <c r="AQ629">
        <v>69.387187810853973</v>
      </c>
      <c r="AR629">
        <v>70.221573901391508</v>
      </c>
      <c r="AS629">
        <v>71.025997041430273</v>
      </c>
      <c r="AT629">
        <v>72.386250914257118</v>
      </c>
      <c r="AU629">
        <v>73.79721211766811</v>
      </c>
      <c r="AV629">
        <v>75.287718154539064</v>
      </c>
      <c r="AW629">
        <v>76.791437594926819</v>
      </c>
      <c r="AX629">
        <v>78.321066928293106</v>
      </c>
      <c r="AY629">
        <v>79.887305813220408</v>
      </c>
      <c r="AZ629">
        <v>81.476679870351617</v>
      </c>
      <c r="BA629">
        <v>83.08747861166276</v>
      </c>
      <c r="BB629">
        <v>84.683164762528577</v>
      </c>
      <c r="BC629">
        <v>86.270647488468484</v>
      </c>
      <c r="BD629">
        <v>87.853373587337884</v>
      </c>
      <c r="BE629">
        <v>89.451552782526548</v>
      </c>
    </row>
    <row r="630" spans="4:57">
      <c r="D630" t="s">
        <v>275</v>
      </c>
      <c r="E630" t="s">
        <v>24</v>
      </c>
      <c r="F630" t="s">
        <v>21</v>
      </c>
      <c r="G630">
        <v>3.1635844999999998</v>
      </c>
      <c r="H630">
        <v>3.5081361150000006</v>
      </c>
      <c r="I630">
        <v>3.8445591800000001</v>
      </c>
      <c r="J630">
        <v>4.185370090000001</v>
      </c>
      <c r="K630">
        <v>4.5445943600000014</v>
      </c>
      <c r="L630">
        <v>4.9232190750000013</v>
      </c>
      <c r="M630">
        <v>5.3176631303113053</v>
      </c>
      <c r="N630">
        <v>5.7710931908283349</v>
      </c>
      <c r="O630">
        <v>6.3595017939784713</v>
      </c>
      <c r="P630">
        <v>6.7636321628878493</v>
      </c>
      <c r="Q630">
        <v>7.1080213685930103</v>
      </c>
      <c r="R630">
        <v>7.3944144459064782</v>
      </c>
      <c r="S630">
        <v>7.6816921060860723</v>
      </c>
      <c r="T630">
        <v>8.0082749690143871</v>
      </c>
      <c r="U630">
        <v>8.2657252508673569</v>
      </c>
      <c r="V630">
        <v>8.4112094643229387</v>
      </c>
      <c r="W630">
        <v>8.522811254222745</v>
      </c>
      <c r="X630">
        <v>8.6406110949475696</v>
      </c>
      <c r="Y630">
        <v>8.7313568505029959</v>
      </c>
      <c r="Z630">
        <v>8.8212064985501026</v>
      </c>
      <c r="AA630">
        <v>8.9160115499193502</v>
      </c>
      <c r="AB630">
        <v>8.9644622426835703</v>
      </c>
      <c r="AC630">
        <v>8.9994814152655156</v>
      </c>
      <c r="AD630">
        <v>9.0139455831729496</v>
      </c>
      <c r="AE630">
        <v>8.914433888728178</v>
      </c>
      <c r="AF630">
        <v>8.9352628310115474</v>
      </c>
      <c r="AG630">
        <v>8.9551377968072448</v>
      </c>
      <c r="AH630">
        <v>9.0228097559934586</v>
      </c>
      <c r="AI630">
        <v>9.0867104971977852</v>
      </c>
      <c r="AJ630">
        <v>9.0559884891739504</v>
      </c>
      <c r="AK630">
        <v>9.0240719064620212</v>
      </c>
      <c r="AL630">
        <v>8.9947668941858758</v>
      </c>
      <c r="AM630">
        <v>8.9677948402517433</v>
      </c>
      <c r="AN630">
        <v>8.9433598184102685</v>
      </c>
      <c r="AO630">
        <v>8.9221961022154499</v>
      </c>
      <c r="AP630">
        <v>8.9034519974312918</v>
      </c>
      <c r="AQ630">
        <v>8.8864345593190386</v>
      </c>
      <c r="AR630">
        <v>8.8716166303390871</v>
      </c>
      <c r="AS630">
        <v>8.8539926648165608</v>
      </c>
      <c r="AT630">
        <v>8.9013647966487621</v>
      </c>
      <c r="AU630">
        <v>8.9489850606400818</v>
      </c>
      <c r="AV630">
        <v>8.9967296896561066</v>
      </c>
      <c r="AW630">
        <v>9.0445782361294782</v>
      </c>
      <c r="AX630">
        <v>9.0926089513562953</v>
      </c>
      <c r="AY630">
        <v>9.1408229587100251</v>
      </c>
      <c r="AZ630">
        <v>9.1892190322695058</v>
      </c>
      <c r="BA630">
        <v>9.2377875979186292</v>
      </c>
      <c r="BB630">
        <v>9.2865158481050027</v>
      </c>
      <c r="BC630">
        <v>9.3354097590240723</v>
      </c>
      <c r="BD630">
        <v>9.3844797798499577</v>
      </c>
      <c r="BE630">
        <v>9.4337248818563371</v>
      </c>
    </row>
    <row r="631" spans="4:57">
      <c r="D631" t="s">
        <v>275</v>
      </c>
      <c r="E631" t="s">
        <v>24</v>
      </c>
      <c r="F631" t="s">
        <v>20</v>
      </c>
      <c r="G631">
        <v>2.9634165000000001</v>
      </c>
      <c r="H631">
        <v>3.2777444500000006</v>
      </c>
      <c r="I631">
        <v>3.5881109600000003</v>
      </c>
      <c r="J631">
        <v>3.898465025000001</v>
      </c>
      <c r="K631">
        <v>4.2174926000000017</v>
      </c>
      <c r="L631">
        <v>4.5445537500000013</v>
      </c>
      <c r="M631">
        <v>4.8732686167382626</v>
      </c>
      <c r="N631">
        <v>5.232463461290001</v>
      </c>
      <c r="O631">
        <v>5.6477817973840265</v>
      </c>
      <c r="P631">
        <v>5.8489099298724829</v>
      </c>
      <c r="Q631">
        <v>6.0398277403943714</v>
      </c>
      <c r="R631">
        <v>6.2290330703325454</v>
      </c>
      <c r="S631">
        <v>6.4116267201296431</v>
      </c>
      <c r="T631">
        <v>6.621465091436856</v>
      </c>
      <c r="U631">
        <v>6.8121136954371488</v>
      </c>
      <c r="V631">
        <v>6.9441136555921839</v>
      </c>
      <c r="W631">
        <v>7.0470786514180368</v>
      </c>
      <c r="X631">
        <v>7.1566778980433439</v>
      </c>
      <c r="Y631">
        <v>7.2513778303447127</v>
      </c>
      <c r="Z631">
        <v>7.3328165628905566</v>
      </c>
      <c r="AA631">
        <v>7.40915171042667</v>
      </c>
      <c r="AB631">
        <v>7.4390085935466415</v>
      </c>
      <c r="AC631">
        <v>7.4674869649377733</v>
      </c>
      <c r="AD631">
        <v>7.479547941960063</v>
      </c>
      <c r="AE631">
        <v>7.403797055849398</v>
      </c>
      <c r="AF631">
        <v>7.4307539060719732</v>
      </c>
      <c r="AG631">
        <v>7.462453946446538</v>
      </c>
      <c r="AH631">
        <v>7.5497991464437444</v>
      </c>
      <c r="AI631">
        <v>7.6123342000007312</v>
      </c>
      <c r="AJ631">
        <v>7.5983288593172036</v>
      </c>
      <c r="AK631">
        <v>7.5851730300465308</v>
      </c>
      <c r="AL631">
        <v>7.57521313996335</v>
      </c>
      <c r="AM631">
        <v>7.5679350341447691</v>
      </c>
      <c r="AN631">
        <v>7.5627499433522516</v>
      </c>
      <c r="AO631">
        <v>7.5577650378335326</v>
      </c>
      <c r="AP631">
        <v>7.5554240129652781</v>
      </c>
      <c r="AQ631">
        <v>7.554826437370636</v>
      </c>
      <c r="AR631">
        <v>7.5561196437206606</v>
      </c>
      <c r="AS631">
        <v>7.55487827545854</v>
      </c>
      <c r="AT631">
        <v>7.6089014883496073</v>
      </c>
      <c r="AU631">
        <v>7.6629933038871627</v>
      </c>
      <c r="AV631">
        <v>7.7174070354752926</v>
      </c>
      <c r="AW631">
        <v>7.772030970726088</v>
      </c>
      <c r="AX631">
        <v>7.8268725028885306</v>
      </c>
      <c r="AY631">
        <v>7.8819066519193166</v>
      </c>
      <c r="AZ631">
        <v>7.9371295001800322</v>
      </c>
      <c r="BA631">
        <v>7.9925544634320342</v>
      </c>
      <c r="BB631">
        <v>8.0482041394675932</v>
      </c>
      <c r="BC631">
        <v>8.1040620695504728</v>
      </c>
      <c r="BD631">
        <v>8.1601279200154568</v>
      </c>
      <c r="BE631">
        <v>8.2164000491711473</v>
      </c>
    </row>
    <row r="632" spans="4:57">
      <c r="D632" t="s">
        <v>275</v>
      </c>
      <c r="E632" t="s">
        <v>24</v>
      </c>
      <c r="F632" t="s">
        <v>5</v>
      </c>
      <c r="G632">
        <v>6.6984884999999998</v>
      </c>
      <c r="H632">
        <v>7.4653467800000008</v>
      </c>
      <c r="I632">
        <v>8.3066654600000014</v>
      </c>
      <c r="J632">
        <v>9.2606533100000021</v>
      </c>
      <c r="K632">
        <v>10.307714040000002</v>
      </c>
      <c r="L632">
        <v>11.455694550000002</v>
      </c>
      <c r="M632">
        <v>12.593153864394786</v>
      </c>
      <c r="N632">
        <v>13.781757660005836</v>
      </c>
      <c r="O632">
        <v>15.166704379482637</v>
      </c>
      <c r="P632">
        <v>15.991535982196769</v>
      </c>
      <c r="Q632">
        <v>16.80160209686931</v>
      </c>
      <c r="R632">
        <v>17.506799716164981</v>
      </c>
      <c r="S632">
        <v>18.223488844691644</v>
      </c>
      <c r="T632">
        <v>18.904780254722485</v>
      </c>
      <c r="U632">
        <v>19.476208960726538</v>
      </c>
      <c r="V632">
        <v>19.829584459085872</v>
      </c>
      <c r="W632">
        <v>20.097015735419536</v>
      </c>
      <c r="X632">
        <v>20.381411022846962</v>
      </c>
      <c r="Y632">
        <v>20.657713582275047</v>
      </c>
      <c r="Z632">
        <v>20.945707650382204</v>
      </c>
      <c r="AA632">
        <v>21.237229789554352</v>
      </c>
      <c r="AB632">
        <v>21.37550733322227</v>
      </c>
      <c r="AC632">
        <v>21.464793524936663</v>
      </c>
      <c r="AD632">
        <v>21.501846800846359</v>
      </c>
      <c r="AE632">
        <v>21.271542056597358</v>
      </c>
      <c r="AF632">
        <v>21.318206525124957</v>
      </c>
      <c r="AG632">
        <v>21.345797359146122</v>
      </c>
      <c r="AH632">
        <v>21.502333272286883</v>
      </c>
      <c r="AI632">
        <v>21.681446385780415</v>
      </c>
      <c r="AJ632">
        <v>21.609534308457228</v>
      </c>
      <c r="AK632">
        <v>21.534575897614371</v>
      </c>
      <c r="AL632">
        <v>21.464874071005863</v>
      </c>
      <c r="AM632">
        <v>21.401272569363314</v>
      </c>
      <c r="AN632">
        <v>21.347073904945869</v>
      </c>
      <c r="AO632">
        <v>21.302097425700758</v>
      </c>
      <c r="AP632">
        <v>21.259490205358098</v>
      </c>
      <c r="AQ632">
        <v>21.221124609259256</v>
      </c>
      <c r="AR632">
        <v>21.188180164187177</v>
      </c>
      <c r="AS632">
        <v>21.148885530635273</v>
      </c>
      <c r="AT632">
        <v>21.265186579970209</v>
      </c>
      <c r="AU632">
        <v>21.381958534220058</v>
      </c>
      <c r="AV632">
        <v>21.498642285647207</v>
      </c>
      <c r="AW632">
        <v>21.6156743682259</v>
      </c>
      <c r="AX632">
        <v>21.733233510336486</v>
      </c>
      <c r="AY632">
        <v>21.851304217793274</v>
      </c>
      <c r="AZ632">
        <v>21.969830659201119</v>
      </c>
      <c r="BA632">
        <v>22.088731755136575</v>
      </c>
      <c r="BB632">
        <v>22.207991205556265</v>
      </c>
      <c r="BC632">
        <v>22.327684598589411</v>
      </c>
      <c r="BD632">
        <v>22.447826419202968</v>
      </c>
      <c r="BE632">
        <v>22.568403348562242</v>
      </c>
    </row>
    <row r="633" spans="4:57">
      <c r="D633" t="s">
        <v>275</v>
      </c>
      <c r="E633" t="s">
        <v>24</v>
      </c>
      <c r="F633" t="s">
        <v>19</v>
      </c>
      <c r="G633">
        <v>8.7274820000000002</v>
      </c>
      <c r="H633">
        <v>9.8378026300000005</v>
      </c>
      <c r="I633">
        <v>10.949442430000001</v>
      </c>
      <c r="J633">
        <v>12.132615435000002</v>
      </c>
      <c r="K633">
        <v>13.384091840000004</v>
      </c>
      <c r="L633">
        <v>14.805937675000004</v>
      </c>
      <c r="M633">
        <v>16.200958113406962</v>
      </c>
      <c r="N633">
        <v>17.666590246391667</v>
      </c>
      <c r="O633">
        <v>19.284133077090967</v>
      </c>
      <c r="P633">
        <v>20.075303154130708</v>
      </c>
      <c r="Q633">
        <v>20.859963830670367</v>
      </c>
      <c r="R633">
        <v>21.537344026110329</v>
      </c>
      <c r="S633">
        <v>22.235698185525916</v>
      </c>
      <c r="T633">
        <v>22.987588283638438</v>
      </c>
      <c r="U633">
        <v>23.573523403518116</v>
      </c>
      <c r="V633">
        <v>23.999143831810922</v>
      </c>
      <c r="W633">
        <v>24.331203398700652</v>
      </c>
      <c r="X633">
        <v>24.662892415597128</v>
      </c>
      <c r="Y633">
        <v>24.991235366380721</v>
      </c>
      <c r="Z633">
        <v>25.305393169520471</v>
      </c>
      <c r="AA633">
        <v>25.625358784616857</v>
      </c>
      <c r="AB633">
        <v>25.788049355263848</v>
      </c>
      <c r="AC633">
        <v>25.887572983902714</v>
      </c>
      <c r="AD633">
        <v>25.94094760126854</v>
      </c>
      <c r="AE633">
        <v>25.662448320406082</v>
      </c>
      <c r="AF633">
        <v>25.708057384321418</v>
      </c>
      <c r="AG633">
        <v>25.74415759020108</v>
      </c>
      <c r="AH633">
        <v>25.931820393569303</v>
      </c>
      <c r="AI633">
        <v>26.146326964737131</v>
      </c>
      <c r="AJ633">
        <v>26.059194959681584</v>
      </c>
      <c r="AK633">
        <v>25.966906910135055</v>
      </c>
      <c r="AL633">
        <v>25.880767949293976</v>
      </c>
      <c r="AM633">
        <v>25.803406104760285</v>
      </c>
      <c r="AN633">
        <v>25.736815455606358</v>
      </c>
      <c r="AO633">
        <v>25.681330415572869</v>
      </c>
      <c r="AP633">
        <v>25.628740837714449</v>
      </c>
      <c r="AQ633">
        <v>25.581135562171017</v>
      </c>
      <c r="AR633">
        <v>25.540153143997887</v>
      </c>
      <c r="AS633">
        <v>25.491649832608385</v>
      </c>
      <c r="AT633">
        <v>25.630611633207995</v>
      </c>
      <c r="AU633">
        <v>25.770130511941232</v>
      </c>
      <c r="AV633">
        <v>25.909535945981641</v>
      </c>
      <c r="AW633">
        <v>26.049349703474991</v>
      </c>
      <c r="AX633">
        <v>26.189809822190934</v>
      </c>
      <c r="AY633">
        <v>26.330887951715496</v>
      </c>
      <c r="AZ633">
        <v>26.472497473110305</v>
      </c>
      <c r="BA633">
        <v>26.614552739654961</v>
      </c>
      <c r="BB633">
        <v>26.757034896846285</v>
      </c>
      <c r="BC633">
        <v>26.900035406606662</v>
      </c>
      <c r="BD633">
        <v>27.043572885915601</v>
      </c>
      <c r="BE633">
        <v>27.187628807310073</v>
      </c>
    </row>
    <row r="634" spans="4:57">
      <c r="F634" t="s">
        <v>263</v>
      </c>
      <c r="G634">
        <v>224.57698110000004</v>
      </c>
      <c r="H634">
        <v>250.70254697162969</v>
      </c>
      <c r="I634">
        <v>277.72694780216574</v>
      </c>
      <c r="J634">
        <v>306.02298579820786</v>
      </c>
      <c r="K634">
        <v>336.31590813171397</v>
      </c>
      <c r="L634">
        <v>368.25910601438494</v>
      </c>
      <c r="M634">
        <v>398.18412833938567</v>
      </c>
      <c r="N634">
        <v>429.33108965517778</v>
      </c>
      <c r="O634">
        <v>462.12414235666904</v>
      </c>
      <c r="P634">
        <v>471.59947640018612</v>
      </c>
      <c r="Q634">
        <v>480.18106486664948</v>
      </c>
      <c r="R634">
        <v>489.07433540158945</v>
      </c>
      <c r="S634">
        <v>497.68558253998003</v>
      </c>
      <c r="T634">
        <v>506.77134414177323</v>
      </c>
      <c r="U634">
        <v>515.02969346669943</v>
      </c>
      <c r="V634">
        <v>521.88002661039161</v>
      </c>
      <c r="W634">
        <v>528.69670260164196</v>
      </c>
      <c r="X634">
        <v>536.17733703132808</v>
      </c>
      <c r="Y634">
        <v>544.61128180220589</v>
      </c>
      <c r="Z634">
        <v>553.93962431507953</v>
      </c>
      <c r="AA634">
        <v>564.43501535926782</v>
      </c>
      <c r="AB634">
        <v>573.81285684855447</v>
      </c>
      <c r="AC634">
        <v>581.13997614920231</v>
      </c>
      <c r="AD634">
        <v>585.46485828166317</v>
      </c>
      <c r="AE634">
        <v>595.57123825675319</v>
      </c>
      <c r="AF634">
        <v>598.4569712273227</v>
      </c>
      <c r="AG634">
        <v>601.56947471493243</v>
      </c>
      <c r="AH634">
        <v>609.49875321064587</v>
      </c>
      <c r="AI634">
        <v>618.39073765962098</v>
      </c>
      <c r="AJ634">
        <v>622.2759442756543</v>
      </c>
      <c r="AK634">
        <v>627.67056177122004</v>
      </c>
      <c r="AL634">
        <v>633.26499769549912</v>
      </c>
      <c r="AM634">
        <v>638.58634308949945</v>
      </c>
      <c r="AN634">
        <v>643.75248588460977</v>
      </c>
      <c r="AO634">
        <v>648.86091694547008</v>
      </c>
      <c r="AP634">
        <v>653.75914198059161</v>
      </c>
      <c r="AQ634">
        <v>658.42223301539889</v>
      </c>
      <c r="AR634">
        <v>662.97285413397481</v>
      </c>
      <c r="AS634">
        <v>667.15858001946458</v>
      </c>
      <c r="AT634">
        <v>676.22906437366703</v>
      </c>
      <c r="AU634">
        <v>685.41602852608275</v>
      </c>
      <c r="AV634">
        <v>694.7065901448284</v>
      </c>
      <c r="AW634">
        <v>703.95748090185702</v>
      </c>
      <c r="AX634">
        <v>713.1407507004044</v>
      </c>
      <c r="AY634">
        <v>722.38445363962092</v>
      </c>
      <c r="AZ634">
        <v>731.66962243880789</v>
      </c>
      <c r="BA634">
        <v>740.93917566726748</v>
      </c>
      <c r="BB634">
        <v>750.01601968554132</v>
      </c>
      <c r="BC634">
        <v>759.09933233003551</v>
      </c>
      <c r="BD634">
        <v>768.23139804874268</v>
      </c>
      <c r="BE634">
        <v>777.50912853422994</v>
      </c>
    </row>
    <row r="635" spans="4:57">
      <c r="F635" t="s">
        <v>277</v>
      </c>
      <c r="G635">
        <v>25.636641678082196</v>
      </c>
      <c r="H635">
        <v>28.619012211373253</v>
      </c>
      <c r="I635">
        <v>31.703989475133078</v>
      </c>
      <c r="J635">
        <v>34.93413079888218</v>
      </c>
      <c r="K635">
        <v>38.392226955675113</v>
      </c>
      <c r="L635">
        <v>42.038710732235728</v>
      </c>
      <c r="M635">
        <v>45.454809171162751</v>
      </c>
      <c r="N635">
        <v>49.010398362463221</v>
      </c>
      <c r="O635">
        <v>52.753897529300119</v>
      </c>
      <c r="P635">
        <v>53.835556666687914</v>
      </c>
      <c r="Q635">
        <v>54.815190053270491</v>
      </c>
      <c r="R635">
        <v>55.830403584656331</v>
      </c>
      <c r="S635">
        <v>56.813422664381285</v>
      </c>
      <c r="T635">
        <v>57.850610061846261</v>
      </c>
      <c r="U635">
        <v>58.793344003047878</v>
      </c>
      <c r="V635">
        <v>59.575345503469364</v>
      </c>
      <c r="W635">
        <v>60.353504863201138</v>
      </c>
      <c r="X635">
        <v>61.207458565220101</v>
      </c>
      <c r="Y635">
        <v>62.170237648653639</v>
      </c>
      <c r="Z635">
        <v>63.235116930945154</v>
      </c>
      <c r="AA635">
        <v>64.433220931423264</v>
      </c>
      <c r="AB635">
        <v>65.503750781798459</v>
      </c>
      <c r="AC635">
        <v>66.340179925708028</v>
      </c>
      <c r="AD635">
        <v>66.833887931696708</v>
      </c>
      <c r="AE635">
        <v>67.987584275885069</v>
      </c>
      <c r="AF635">
        <v>68.31700584786789</v>
      </c>
      <c r="AG635">
        <v>68.672314465174935</v>
      </c>
      <c r="AH635">
        <v>69.577483243224421</v>
      </c>
      <c r="AI635">
        <v>70.592549961143945</v>
      </c>
      <c r="AJ635">
        <v>71.03606669813405</v>
      </c>
      <c r="AK635">
        <v>71.651890613152972</v>
      </c>
      <c r="AL635">
        <v>72.290524851084371</v>
      </c>
      <c r="AM635">
        <v>72.897984370947427</v>
      </c>
      <c r="AN635">
        <v>73.487726699156369</v>
      </c>
      <c r="AO635">
        <v>74.070880929848187</v>
      </c>
      <c r="AP635">
        <v>74.630039038880327</v>
      </c>
      <c r="AQ635">
        <v>75.162355367054673</v>
      </c>
      <c r="AR635">
        <v>75.681832663695758</v>
      </c>
      <c r="AS635">
        <v>76.159655253363539</v>
      </c>
      <c r="AT635">
        <v>77.195098672793037</v>
      </c>
      <c r="AU635">
        <v>78.243838872840499</v>
      </c>
      <c r="AV635">
        <v>79.304405267674483</v>
      </c>
      <c r="AW635">
        <v>80.360443025326148</v>
      </c>
      <c r="AX635">
        <v>81.408761495479951</v>
      </c>
      <c r="AY635">
        <v>82.46397872598412</v>
      </c>
      <c r="AZ635">
        <v>83.523929502147027</v>
      </c>
      <c r="BA635">
        <v>84.582097678911808</v>
      </c>
      <c r="BB635">
        <v>85.618267087390564</v>
      </c>
      <c r="BC635">
        <v>86.655174923520036</v>
      </c>
      <c r="BD635">
        <v>87.697648179080218</v>
      </c>
      <c r="BE635">
        <v>88.756749832674657</v>
      </c>
    </row>
    <row r="639" spans="4:57">
      <c r="F639" t="s">
        <v>278</v>
      </c>
      <c r="G639">
        <v>1985</v>
      </c>
      <c r="H639">
        <v>1986</v>
      </c>
      <c r="I639">
        <v>1987</v>
      </c>
      <c r="J639">
        <v>1988</v>
      </c>
      <c r="K639">
        <v>1989</v>
      </c>
      <c r="L639">
        <v>1990</v>
      </c>
      <c r="M639">
        <v>1991</v>
      </c>
      <c r="N639">
        <v>1992</v>
      </c>
      <c r="O639">
        <v>1993</v>
      </c>
      <c r="P639">
        <v>1994</v>
      </c>
      <c r="Q639">
        <v>1995</v>
      </c>
      <c r="R639">
        <v>1996</v>
      </c>
      <c r="S639">
        <v>1997</v>
      </c>
      <c r="T639">
        <v>1998</v>
      </c>
      <c r="U639">
        <v>1999</v>
      </c>
      <c r="V639">
        <v>2000</v>
      </c>
      <c r="W639">
        <v>2001</v>
      </c>
      <c r="X639">
        <v>2002</v>
      </c>
      <c r="Y639">
        <v>2003</v>
      </c>
      <c r="Z639">
        <v>2004</v>
      </c>
      <c r="AA639">
        <v>2005</v>
      </c>
      <c r="AB639">
        <v>2006</v>
      </c>
      <c r="AC639">
        <v>2007</v>
      </c>
      <c r="AD639">
        <v>2008</v>
      </c>
      <c r="AE639">
        <v>2009</v>
      </c>
      <c r="AF639">
        <v>2010</v>
      </c>
      <c r="AG639">
        <v>2011</v>
      </c>
      <c r="AH639">
        <v>2012</v>
      </c>
      <c r="AI639">
        <v>2013</v>
      </c>
      <c r="AJ639">
        <v>2014</v>
      </c>
      <c r="AK639">
        <v>2015</v>
      </c>
      <c r="AL639">
        <v>2016</v>
      </c>
      <c r="AM639">
        <v>2017</v>
      </c>
      <c r="AN639">
        <v>2018</v>
      </c>
      <c r="AO639">
        <v>2019</v>
      </c>
      <c r="AP639">
        <v>2020</v>
      </c>
      <c r="AQ639">
        <v>2021</v>
      </c>
      <c r="AR639">
        <v>2022</v>
      </c>
      <c r="AS639">
        <v>2023</v>
      </c>
      <c r="AT639">
        <v>2024</v>
      </c>
      <c r="AU639">
        <v>2025</v>
      </c>
      <c r="AV639">
        <v>2026</v>
      </c>
      <c r="AW639">
        <v>2027</v>
      </c>
      <c r="AX639">
        <v>2028</v>
      </c>
      <c r="AY639">
        <v>2029</v>
      </c>
      <c r="AZ639">
        <v>2030</v>
      </c>
      <c r="BA639">
        <v>2031</v>
      </c>
      <c r="BB639">
        <v>2032</v>
      </c>
      <c r="BC639">
        <v>2033</v>
      </c>
      <c r="BD639">
        <v>2034</v>
      </c>
      <c r="BE639">
        <v>2035</v>
      </c>
    </row>
    <row r="640" spans="4:57">
      <c r="F640" t="s">
        <v>234</v>
      </c>
      <c r="G640">
        <v>749.83757991811615</v>
      </c>
      <c r="H640">
        <v>789.81643732749592</v>
      </c>
      <c r="I640">
        <v>831.15224476637331</v>
      </c>
      <c r="J640">
        <v>874.84758025603458</v>
      </c>
      <c r="K640">
        <v>922.63813154288368</v>
      </c>
      <c r="L640">
        <v>973.36418227405056</v>
      </c>
      <c r="M640">
        <v>1021.7268141730287</v>
      </c>
      <c r="N640">
        <v>1075.6081529507862</v>
      </c>
      <c r="O640">
        <v>1114.1233291117471</v>
      </c>
      <c r="P640">
        <v>1155.7211441031041</v>
      </c>
      <c r="Q640">
        <v>1195.4584079189804</v>
      </c>
      <c r="R640">
        <v>1223.1915301078682</v>
      </c>
      <c r="S640">
        <v>1238.0284807192986</v>
      </c>
      <c r="T640">
        <v>1293.3143320220279</v>
      </c>
      <c r="U640">
        <v>1344.123653184831</v>
      </c>
      <c r="V640">
        <v>1393.4484955390794</v>
      </c>
      <c r="W640">
        <v>1444.7918064255975</v>
      </c>
      <c r="X640">
        <v>1500.4091654329329</v>
      </c>
      <c r="Y640">
        <v>1561.2734643209194</v>
      </c>
      <c r="Z640">
        <v>1627.4775302982034</v>
      </c>
      <c r="AA640">
        <v>1750.7839747894509</v>
      </c>
      <c r="AB640">
        <v>1924.7517009957103</v>
      </c>
      <c r="AC640">
        <v>2088.944434117469</v>
      </c>
      <c r="AD640">
        <v>2206.5519817793693</v>
      </c>
      <c r="AE640">
        <v>2287.6053465151267</v>
      </c>
      <c r="AF640">
        <v>2365.8569768683647</v>
      </c>
      <c r="AG640">
        <v>2416.9454767718253</v>
      </c>
      <c r="AH640">
        <v>2495.6734153156131</v>
      </c>
      <c r="AI640">
        <v>2082.1727575876116</v>
      </c>
      <c r="AJ640">
        <v>2024.6464271923126</v>
      </c>
      <c r="AK640">
        <v>1912.8585306327004</v>
      </c>
      <c r="AL640">
        <v>1762.1860646293931</v>
      </c>
      <c r="AM640">
        <v>1631.0912065243997</v>
      </c>
      <c r="AN640">
        <v>1521.3978697424197</v>
      </c>
      <c r="AO640">
        <v>1410.6031493964385</v>
      </c>
      <c r="AP640">
        <v>1316.3461232736483</v>
      </c>
      <c r="AQ640">
        <v>1241.3016321118864</v>
      </c>
      <c r="AR640">
        <v>1186.6343366798751</v>
      </c>
      <c r="AS640">
        <v>1153.6071408263626</v>
      </c>
      <c r="AT640">
        <v>1143.4013917878847</v>
      </c>
      <c r="AU640">
        <v>1134.1883644946076</v>
      </c>
      <c r="AV640">
        <v>1125.979172106106</v>
      </c>
      <c r="AW640">
        <v>1118.6196701136234</v>
      </c>
      <c r="AX640">
        <v>1112.1264436815406</v>
      </c>
      <c r="AY640">
        <v>1106.7630086503536</v>
      </c>
      <c r="AZ640">
        <v>1100.935628277279</v>
      </c>
      <c r="BA640">
        <v>1095.6754532384039</v>
      </c>
      <c r="BB640">
        <v>1090.6300616501785</v>
      </c>
      <c r="BC640">
        <v>1086.1448964663068</v>
      </c>
      <c r="BD640">
        <v>1082.3156957656176</v>
      </c>
      <c r="BE640">
        <v>1079.3066886855017</v>
      </c>
    </row>
    <row r="641" spans="6:58">
      <c r="F641" t="s">
        <v>279</v>
      </c>
      <c r="G641">
        <v>0</v>
      </c>
      <c r="H641">
        <v>0</v>
      </c>
      <c r="I641">
        <v>0</v>
      </c>
      <c r="J641">
        <v>0</v>
      </c>
      <c r="K641">
        <v>0</v>
      </c>
      <c r="L641">
        <v>0</v>
      </c>
      <c r="M641">
        <v>0</v>
      </c>
      <c r="N641">
        <v>0</v>
      </c>
      <c r="O641">
        <v>0</v>
      </c>
      <c r="P641">
        <v>0</v>
      </c>
      <c r="Q641">
        <v>0</v>
      </c>
      <c r="R641">
        <v>0</v>
      </c>
      <c r="S641">
        <v>0</v>
      </c>
      <c r="T641">
        <v>103.55424173306555</v>
      </c>
      <c r="U641">
        <v>211.05276683784342</v>
      </c>
      <c r="V641">
        <v>374.3530508141933</v>
      </c>
      <c r="W641">
        <v>484.42819030331822</v>
      </c>
      <c r="X641">
        <v>546.15437044608882</v>
      </c>
      <c r="Y641">
        <v>658.28619692166717</v>
      </c>
      <c r="Z641">
        <v>815.01634327565739</v>
      </c>
      <c r="AA641">
        <v>983.75306534083848</v>
      </c>
      <c r="AB641">
        <v>1142.9946291628519</v>
      </c>
      <c r="AC641">
        <v>1025.8979807244807</v>
      </c>
      <c r="AD641">
        <v>908.65861673792119</v>
      </c>
      <c r="AE641">
        <v>1186.7176828106083</v>
      </c>
      <c r="AF641">
        <v>1436.579742132981</v>
      </c>
      <c r="AG641">
        <v>1437.5281389232164</v>
      </c>
      <c r="AH641">
        <v>1359.2491480620001</v>
      </c>
      <c r="AI641">
        <v>1286.3263455472425</v>
      </c>
      <c r="AJ641">
        <v>1251.2837493431825</v>
      </c>
      <c r="AK641">
        <v>1258.661367806782</v>
      </c>
      <c r="AL641">
        <v>1269.8930593894709</v>
      </c>
      <c r="AM641">
        <v>1272.7711779881404</v>
      </c>
      <c r="AN641">
        <v>1283.0895978282606</v>
      </c>
      <c r="AO641">
        <v>1302.3707127457385</v>
      </c>
      <c r="AP641">
        <v>1325.5723327794378</v>
      </c>
      <c r="AQ641">
        <v>1349.3261369316813</v>
      </c>
      <c r="AR641">
        <v>1374.0567437350421</v>
      </c>
      <c r="AS641">
        <v>1400.210706872102</v>
      </c>
      <c r="AT641">
        <v>1428.1912847503017</v>
      </c>
      <c r="AU641">
        <v>1466.0690562521022</v>
      </c>
      <c r="AV641">
        <v>1504.4007786919835</v>
      </c>
      <c r="AW641">
        <v>1542.8778226761347</v>
      </c>
      <c r="AX641">
        <v>1581.3788978081307</v>
      </c>
      <c r="AY641">
        <v>1620.1535953490907</v>
      </c>
      <c r="AZ641">
        <v>1659.1196885574645</v>
      </c>
      <c r="BA641">
        <v>1704.4371382346033</v>
      </c>
      <c r="BB641">
        <v>1756.4616779415087</v>
      </c>
      <c r="BC641">
        <v>1816.4899422056765</v>
      </c>
      <c r="BD641">
        <v>1885.5368524075652</v>
      </c>
      <c r="BE641">
        <v>1964.3769585324076</v>
      </c>
    </row>
    <row r="642" spans="6:58">
      <c r="F642" t="s">
        <v>280</v>
      </c>
      <c r="G642">
        <v>18.687190714754543</v>
      </c>
      <c r="H642">
        <v>20.794547236400234</v>
      </c>
      <c r="I642">
        <v>22.96571871645957</v>
      </c>
      <c r="J642">
        <v>25.207843225083828</v>
      </c>
      <c r="K642">
        <v>27.576998552825671</v>
      </c>
      <c r="L642">
        <v>28.064227452652418</v>
      </c>
      <c r="M642">
        <v>30.125344867384957</v>
      </c>
      <c r="N642">
        <v>80.032140231462648</v>
      </c>
      <c r="O642">
        <v>102.48499096022837</v>
      </c>
      <c r="P642">
        <v>126.04029283833403</v>
      </c>
      <c r="Q642">
        <v>150.27363915661743</v>
      </c>
      <c r="R642">
        <v>175.5803422078539</v>
      </c>
      <c r="S642">
        <v>201.74643952156202</v>
      </c>
      <c r="T642">
        <v>229.05098078246891</v>
      </c>
      <c r="U642">
        <v>256.98214174901341</v>
      </c>
      <c r="V642">
        <v>297.92829697400686</v>
      </c>
      <c r="W642">
        <v>380.68885968711487</v>
      </c>
      <c r="X642">
        <v>509.0333074783241</v>
      </c>
      <c r="Y642">
        <v>693.43905949681584</v>
      </c>
      <c r="Z642">
        <v>945.13631628689188</v>
      </c>
      <c r="AA642">
        <v>1257.2666044191244</v>
      </c>
      <c r="AB642">
        <v>1560.835502172416</v>
      </c>
      <c r="AC642">
        <v>1853.5622336396243</v>
      </c>
      <c r="AD642">
        <v>2122.2793000406582</v>
      </c>
      <c r="AE642">
        <v>2360.7495970484333</v>
      </c>
      <c r="AF642">
        <v>2569.2798955202884</v>
      </c>
      <c r="AG642">
        <v>2771.1712264849984</v>
      </c>
      <c r="AH642">
        <v>2787.3397178135997</v>
      </c>
      <c r="AI642">
        <v>2779.3877585337468</v>
      </c>
      <c r="AJ642">
        <v>2727.8588625676989</v>
      </c>
      <c r="AK642">
        <v>2629.6004663075096</v>
      </c>
      <c r="AL642">
        <v>2486.8775883474464</v>
      </c>
      <c r="AM642">
        <v>2352.4675895153955</v>
      </c>
      <c r="AN642">
        <v>2227.239751394116</v>
      </c>
      <c r="AO642">
        <v>2112.141230297626</v>
      </c>
      <c r="AP642">
        <v>2007.1976210834198</v>
      </c>
      <c r="AQ642">
        <v>1907.6046925558564</v>
      </c>
      <c r="AR642">
        <v>1812.0075777001966</v>
      </c>
      <c r="AS642">
        <v>1720.983521127187</v>
      </c>
      <c r="AT642">
        <v>1634.8565545888541</v>
      </c>
      <c r="AU642">
        <v>1553.8499572318569</v>
      </c>
      <c r="AV642">
        <v>1472.3666061704241</v>
      </c>
      <c r="AW642">
        <v>1390.247469603554</v>
      </c>
      <c r="AX642">
        <v>1307.5051977098199</v>
      </c>
      <c r="AY642">
        <v>1224.4824516310114</v>
      </c>
      <c r="AZ642">
        <v>1141.1879452539176</v>
      </c>
      <c r="BA642">
        <v>1051.0810189848112</v>
      </c>
      <c r="BB642">
        <v>956.68370639704267</v>
      </c>
      <c r="BC642">
        <v>858.45189491034307</v>
      </c>
      <c r="BD642">
        <v>756.55327713220834</v>
      </c>
      <c r="BE642">
        <v>680.34607223144496</v>
      </c>
    </row>
    <row r="643" spans="6:58">
      <c r="F643" t="s">
        <v>281</v>
      </c>
      <c r="G643">
        <v>36.749752224415481</v>
      </c>
      <c r="H643">
        <v>54.805914374595226</v>
      </c>
      <c r="I643">
        <v>73.427562202450559</v>
      </c>
      <c r="J643">
        <v>92.70135073517244</v>
      </c>
      <c r="K643">
        <v>115.70211085975667</v>
      </c>
      <c r="L643">
        <v>136.58366531369612</v>
      </c>
      <c r="M643">
        <v>157.57106163115455</v>
      </c>
      <c r="N643">
        <v>184.11036748340067</v>
      </c>
      <c r="O643">
        <v>207.27153819991614</v>
      </c>
      <c r="P643">
        <v>232.90581613206635</v>
      </c>
      <c r="Q643">
        <v>258.93523322688645</v>
      </c>
      <c r="R643">
        <v>285.96920317697783</v>
      </c>
      <c r="S643">
        <v>313.77203575109058</v>
      </c>
      <c r="T643">
        <v>342.78180625602931</v>
      </c>
      <c r="U643">
        <v>372.15816568718208</v>
      </c>
      <c r="V643">
        <v>401.35793792610002</v>
      </c>
      <c r="W643">
        <v>431.21979027961982</v>
      </c>
      <c r="X643">
        <v>462.4794797465201</v>
      </c>
      <c r="Y643">
        <v>495.41180950940196</v>
      </c>
      <c r="Z643">
        <v>530.06496555217757</v>
      </c>
      <c r="AA643">
        <v>566.92188197532721</v>
      </c>
      <c r="AB643">
        <v>603.70977605827761</v>
      </c>
      <c r="AC643">
        <v>638.96901314512513</v>
      </c>
      <c r="AD643">
        <v>672.79252973171481</v>
      </c>
      <c r="AE643">
        <v>705.02180518425325</v>
      </c>
      <c r="AF643">
        <v>739.3066025971126</v>
      </c>
      <c r="AG643">
        <v>774.09919710769009</v>
      </c>
      <c r="AH643">
        <v>766.20870218920015</v>
      </c>
      <c r="AI643">
        <v>728.40780826602986</v>
      </c>
      <c r="AJ643">
        <v>692.38954253717975</v>
      </c>
      <c r="AK643">
        <v>655.97690832097248</v>
      </c>
      <c r="AL643">
        <v>589.53596332090149</v>
      </c>
      <c r="AM643">
        <v>561.82955968781471</v>
      </c>
      <c r="AN643">
        <v>533.54361724857506</v>
      </c>
      <c r="AO643">
        <v>504.85309719095369</v>
      </c>
      <c r="AP643">
        <v>475.72513243714741</v>
      </c>
      <c r="AQ643">
        <v>476.26518389316141</v>
      </c>
      <c r="AR643">
        <v>476.59065753242697</v>
      </c>
      <c r="AS643">
        <v>476.80407877669853</v>
      </c>
      <c r="AT643">
        <v>476.96609343062801</v>
      </c>
      <c r="AU643">
        <v>477.1214050288641</v>
      </c>
      <c r="AV643">
        <v>477.24138794895879</v>
      </c>
      <c r="AW643">
        <v>477.25957341366575</v>
      </c>
      <c r="AX643">
        <v>477.15341241971942</v>
      </c>
      <c r="AY643">
        <v>477.01808303476946</v>
      </c>
      <c r="AZ643">
        <v>476.84049286791839</v>
      </c>
      <c r="BA643">
        <v>476.57710249656554</v>
      </c>
      <c r="BB643">
        <v>476.12014256705845</v>
      </c>
      <c r="BC643">
        <v>475.61267309337342</v>
      </c>
      <c r="BD643">
        <v>475.08828053730861</v>
      </c>
      <c r="BE643">
        <v>474.59648889980008</v>
      </c>
    </row>
    <row r="644" spans="6:58">
      <c r="F644" t="s">
        <v>282</v>
      </c>
      <c r="G644">
        <v>0</v>
      </c>
      <c r="H644">
        <v>0</v>
      </c>
      <c r="I644">
        <v>0</v>
      </c>
      <c r="J644">
        <v>0</v>
      </c>
      <c r="K644">
        <v>0</v>
      </c>
      <c r="L644">
        <v>0</v>
      </c>
      <c r="M644">
        <v>0</v>
      </c>
      <c r="N644">
        <v>0</v>
      </c>
      <c r="O644">
        <v>0</v>
      </c>
      <c r="P644">
        <v>0</v>
      </c>
      <c r="Q644">
        <v>0</v>
      </c>
      <c r="R644">
        <v>0</v>
      </c>
      <c r="S644">
        <v>0</v>
      </c>
      <c r="T644">
        <v>0</v>
      </c>
      <c r="U644">
        <v>0</v>
      </c>
      <c r="V644">
        <v>0</v>
      </c>
      <c r="W644">
        <v>36.974594306542052</v>
      </c>
      <c r="X644">
        <v>45.13248085450298</v>
      </c>
      <c r="Y644">
        <v>53.38379303368292</v>
      </c>
      <c r="Z644">
        <v>61.749349507810919</v>
      </c>
      <c r="AA644">
        <v>72.744149398739893</v>
      </c>
      <c r="AB644">
        <v>86.375230384639252</v>
      </c>
      <c r="AC644">
        <v>97.335187890965997</v>
      </c>
      <c r="AD644">
        <v>104.47062182099779</v>
      </c>
      <c r="AE644">
        <v>107.1325837081866</v>
      </c>
      <c r="AF644">
        <v>151.06355475620583</v>
      </c>
      <c r="AG644">
        <v>195.47057423927373</v>
      </c>
      <c r="AH644">
        <v>288.58586226200003</v>
      </c>
      <c r="AI644">
        <v>302.86054666736828</v>
      </c>
      <c r="AJ644">
        <v>322.6556130634653</v>
      </c>
      <c r="AK644">
        <v>315.77093269512307</v>
      </c>
      <c r="AL644">
        <v>308.34971006664858</v>
      </c>
      <c r="AM644">
        <v>301.10938270953551</v>
      </c>
      <c r="AN644">
        <v>294.24456480970656</v>
      </c>
      <c r="AO644">
        <v>287.98474205096971</v>
      </c>
      <c r="AP644">
        <v>282.45874446109781</v>
      </c>
      <c r="AQ644">
        <v>276.98016871567859</v>
      </c>
      <c r="AR644">
        <v>271.70649628014348</v>
      </c>
      <c r="AS644">
        <v>266.79455643418646</v>
      </c>
      <c r="AT644">
        <v>262.38242312045992</v>
      </c>
      <c r="AU644">
        <v>258.60679744161729</v>
      </c>
      <c r="AV644">
        <v>254.04615335667776</v>
      </c>
      <c r="AW644">
        <v>248.60994858887875</v>
      </c>
      <c r="AX644">
        <v>242.23042853763809</v>
      </c>
      <c r="AY644">
        <v>234.89680088811039</v>
      </c>
      <c r="AZ644">
        <v>226.5380839553049</v>
      </c>
      <c r="BA644">
        <v>218.46743105781621</v>
      </c>
      <c r="BB644">
        <v>210.73900267877437</v>
      </c>
      <c r="BC644">
        <v>203.52982536990538</v>
      </c>
      <c r="BD644">
        <v>196.97274640972262</v>
      </c>
      <c r="BE644">
        <v>193.94759066598388</v>
      </c>
    </row>
    <row r="645" spans="6:58">
      <c r="F645" t="s">
        <v>225</v>
      </c>
      <c r="G645">
        <v>3.2604549779992125</v>
      </c>
      <c r="H645">
        <v>5.1993887319669252</v>
      </c>
      <c r="I645">
        <v>7.2021436813322</v>
      </c>
      <c r="J645">
        <v>9.2849610431953131</v>
      </c>
      <c r="K645">
        <v>11.478664489513468</v>
      </c>
      <c r="L645">
        <v>13.78011709237474</v>
      </c>
      <c r="M645">
        <v>16.104439667872981</v>
      </c>
      <c r="N645">
        <v>18.573261931950427</v>
      </c>
      <c r="O645">
        <v>21.176136191183389</v>
      </c>
      <c r="P645">
        <v>23.935126982242974</v>
      </c>
      <c r="Q645">
        <v>26.752284362870704</v>
      </c>
      <c r="R645">
        <v>26.838657222270427</v>
      </c>
      <c r="S645">
        <v>28.334854298638135</v>
      </c>
      <c r="T645">
        <v>29.114673005648442</v>
      </c>
      <c r="U645">
        <v>29.334453034541475</v>
      </c>
      <c r="V645">
        <v>30.052828416054979</v>
      </c>
      <c r="W645">
        <v>31.275417031941799</v>
      </c>
      <c r="X645">
        <v>33.186991122821645</v>
      </c>
      <c r="Y645">
        <v>35.966421613624917</v>
      </c>
      <c r="Z645">
        <v>39.785928931004726</v>
      </c>
      <c r="AA645">
        <v>45.855659073878051</v>
      </c>
      <c r="AB645">
        <v>54.416818087263529</v>
      </c>
      <c r="AC645">
        <v>73.099049481301904</v>
      </c>
      <c r="AD645">
        <v>101.05454143149748</v>
      </c>
      <c r="AE645">
        <v>137.53255906862759</v>
      </c>
      <c r="AF645">
        <v>183.73420150026982</v>
      </c>
      <c r="AG645">
        <v>226.68948651675956</v>
      </c>
      <c r="AH645">
        <v>286.27762843599999</v>
      </c>
      <c r="AI645">
        <v>329.73530111602525</v>
      </c>
      <c r="AJ645">
        <v>372.86393954069746</v>
      </c>
      <c r="AK645">
        <v>415.62253837803132</v>
      </c>
      <c r="AL645">
        <v>447.90139111856701</v>
      </c>
      <c r="AM645">
        <v>467.86237473163231</v>
      </c>
      <c r="AN645">
        <v>473.91430362080825</v>
      </c>
      <c r="AO645">
        <v>464.38551499388251</v>
      </c>
      <c r="AP645">
        <v>454.8439835885348</v>
      </c>
      <c r="AQ645">
        <v>445.27629938731781</v>
      </c>
      <c r="AR645">
        <v>435.77836380334566</v>
      </c>
      <c r="AS645">
        <v>426.43256133547669</v>
      </c>
      <c r="AT645">
        <v>417.28631302376027</v>
      </c>
      <c r="AU645">
        <v>408.36864556970249</v>
      </c>
      <c r="AV645">
        <v>399.65636605801251</v>
      </c>
      <c r="AW645">
        <v>391.08813530487532</v>
      </c>
      <c r="AX645">
        <v>382.64773879999973</v>
      </c>
      <c r="AY645">
        <v>374.39973614302278</v>
      </c>
      <c r="AZ645">
        <v>366.32949109384748</v>
      </c>
      <c r="BA645">
        <v>358.40344651850194</v>
      </c>
      <c r="BB645">
        <v>350.544838692062</v>
      </c>
      <c r="BC645">
        <v>342.8482267451605</v>
      </c>
      <c r="BD645">
        <v>335.33067629238832</v>
      </c>
      <c r="BE645">
        <v>328.02078414344624</v>
      </c>
    </row>
    <row r="646" spans="6:58">
      <c r="F646" t="s">
        <v>233</v>
      </c>
      <c r="G646">
        <v>0</v>
      </c>
      <c r="H646">
        <v>0</v>
      </c>
      <c r="I646">
        <v>0</v>
      </c>
      <c r="J646">
        <v>0</v>
      </c>
      <c r="K646">
        <v>0</v>
      </c>
      <c r="L646">
        <v>0</v>
      </c>
      <c r="M646">
        <v>0</v>
      </c>
      <c r="N646">
        <v>0</v>
      </c>
      <c r="O646">
        <v>0</v>
      </c>
      <c r="P646">
        <v>0</v>
      </c>
      <c r="Q646">
        <v>0</v>
      </c>
      <c r="R646">
        <v>0</v>
      </c>
      <c r="S646">
        <v>0</v>
      </c>
      <c r="T646">
        <v>9.7350699150089355</v>
      </c>
      <c r="U646">
        <v>19.845211463076904</v>
      </c>
      <c r="V646">
        <v>30.246644225314821</v>
      </c>
      <c r="W646">
        <v>40.962049182063772</v>
      </c>
      <c r="X646">
        <v>52.051262498162686</v>
      </c>
      <c r="Y646">
        <v>63.586681026681291</v>
      </c>
      <c r="Z646">
        <v>75.614114278669831</v>
      </c>
      <c r="AA646">
        <v>88.226302673345074</v>
      </c>
      <c r="AB646">
        <v>101.34365398573082</v>
      </c>
      <c r="AC646">
        <v>115.95458677457529</v>
      </c>
      <c r="AD646">
        <v>131.95181793929058</v>
      </c>
      <c r="AE646">
        <v>157.49311322275088</v>
      </c>
      <c r="AF646">
        <v>223.25252833136531</v>
      </c>
      <c r="AG646">
        <v>273.49149066860269</v>
      </c>
      <c r="AH646">
        <v>254.72157000634056</v>
      </c>
      <c r="AI646">
        <v>237.47602244653552</v>
      </c>
      <c r="AJ646">
        <v>221.63344621614502</v>
      </c>
      <c r="AK646">
        <v>206.91883705781461</v>
      </c>
      <c r="AL646">
        <v>190.61442433736821</v>
      </c>
      <c r="AM646">
        <v>174.87458303531193</v>
      </c>
      <c r="AN646">
        <v>159.74230277498245</v>
      </c>
      <c r="AO646">
        <v>145.2413790511184</v>
      </c>
      <c r="AP646">
        <v>148.97589108206037</v>
      </c>
      <c r="AQ646">
        <v>140.51285667956114</v>
      </c>
      <c r="AR646">
        <v>132.35184580344236</v>
      </c>
      <c r="AS646">
        <v>124.51397933658372</v>
      </c>
      <c r="AT646">
        <v>117.01101132109976</v>
      </c>
      <c r="AU646">
        <v>109.84335720149342</v>
      </c>
      <c r="AV646">
        <v>102.99567705438498</v>
      </c>
      <c r="AW646">
        <v>96.435900376937084</v>
      </c>
      <c r="AX646">
        <v>90.15307973289525</v>
      </c>
      <c r="AY646">
        <v>84.155577516133448</v>
      </c>
      <c r="AZ646">
        <v>75.272612024121017</v>
      </c>
      <c r="BA646">
        <v>69.596186742584351</v>
      </c>
      <c r="BB646">
        <v>64.170482133021778</v>
      </c>
      <c r="BC646">
        <v>59.006612272431411</v>
      </c>
      <c r="BD646">
        <v>54.098248852690546</v>
      </c>
      <c r="BE646">
        <v>49.441560106112121</v>
      </c>
    </row>
    <row r="647" spans="6:58">
      <c r="F647" t="s">
        <v>267</v>
      </c>
      <c r="G647">
        <v>106.13315020000002</v>
      </c>
      <c r="H647">
        <v>113.93624778788333</v>
      </c>
      <c r="I647">
        <v>122.00547441968335</v>
      </c>
      <c r="J647">
        <v>130.52558149522503</v>
      </c>
      <c r="K647">
        <v>139.78553026810005</v>
      </c>
      <c r="L647">
        <v>149.53702073295838</v>
      </c>
      <c r="M647">
        <v>158.86163965615006</v>
      </c>
      <c r="N647">
        <v>169.06977160929173</v>
      </c>
      <c r="O647">
        <v>179.92476926360013</v>
      </c>
      <c r="P647">
        <v>191.56027929960007</v>
      </c>
      <c r="Q647">
        <v>203.18429223291673</v>
      </c>
      <c r="R647">
        <v>215.26447757710014</v>
      </c>
      <c r="S647">
        <v>227.51430632619997</v>
      </c>
      <c r="T647">
        <v>231.25392943866092</v>
      </c>
      <c r="U647">
        <v>234.52430077357729</v>
      </c>
      <c r="V647">
        <v>237.06320750140407</v>
      </c>
      <c r="W647">
        <v>239.51779937303399</v>
      </c>
      <c r="X647">
        <v>242.18895600696248</v>
      </c>
      <c r="Y647">
        <v>245.22058863798279</v>
      </c>
      <c r="Z647">
        <v>248.58417780551591</v>
      </c>
      <c r="AA647">
        <v>252.39578113001772</v>
      </c>
      <c r="AB647">
        <v>203.80402767995179</v>
      </c>
      <c r="AC647">
        <v>152.68987478932496</v>
      </c>
      <c r="AD647">
        <v>99.465178222378967</v>
      </c>
      <c r="AE647">
        <v>45.073428915815761</v>
      </c>
      <c r="AF647">
        <v>0</v>
      </c>
      <c r="AG647">
        <v>0</v>
      </c>
      <c r="AH647">
        <v>0</v>
      </c>
      <c r="AI647">
        <v>0</v>
      </c>
      <c r="AJ647">
        <v>0</v>
      </c>
      <c r="AK647">
        <v>0</v>
      </c>
      <c r="AL647">
        <v>0</v>
      </c>
      <c r="AM647">
        <v>0</v>
      </c>
      <c r="AN647">
        <v>0</v>
      </c>
      <c r="AO647">
        <v>0</v>
      </c>
      <c r="AP647">
        <v>0</v>
      </c>
      <c r="AQ647">
        <v>0</v>
      </c>
      <c r="AR647">
        <v>0</v>
      </c>
      <c r="AS647">
        <v>0</v>
      </c>
      <c r="AT647">
        <v>0</v>
      </c>
      <c r="AU647">
        <v>0</v>
      </c>
      <c r="AV647">
        <v>0</v>
      </c>
      <c r="AW647">
        <v>0</v>
      </c>
      <c r="AX647">
        <v>0</v>
      </c>
      <c r="AY647">
        <v>0</v>
      </c>
      <c r="AZ647">
        <v>0</v>
      </c>
      <c r="BA647">
        <v>0</v>
      </c>
      <c r="BB647">
        <v>0</v>
      </c>
      <c r="BC647">
        <v>0</v>
      </c>
      <c r="BD647">
        <v>0</v>
      </c>
      <c r="BE647">
        <v>0</v>
      </c>
    </row>
    <row r="648" spans="6:58">
      <c r="F648" t="s">
        <v>283</v>
      </c>
      <c r="G648">
        <v>12.25671404761648</v>
      </c>
      <c r="H648">
        <v>14.334814420724333</v>
      </c>
      <c r="I648">
        <v>16.474429369386659</v>
      </c>
      <c r="J648">
        <v>18.681201407761563</v>
      </c>
      <c r="K648">
        <v>20.999756700178501</v>
      </c>
      <c r="L648">
        <v>33.068228156848221</v>
      </c>
      <c r="M648">
        <v>35.671254332301736</v>
      </c>
      <c r="N648">
        <v>38.504985129882314</v>
      </c>
      <c r="O648">
        <v>41.472198756166719</v>
      </c>
      <c r="P648">
        <v>44.566123565020561</v>
      </c>
      <c r="Q648">
        <v>49.134578030073037</v>
      </c>
      <c r="R648">
        <v>52.339739598414816</v>
      </c>
      <c r="S648">
        <v>55.60433511556927</v>
      </c>
      <c r="T648">
        <v>58.994883909164137</v>
      </c>
      <c r="U648">
        <v>62.417516733427412</v>
      </c>
      <c r="V648">
        <v>65.819474644811365</v>
      </c>
      <c r="W648">
        <v>69.317070669512688</v>
      </c>
      <c r="X648">
        <v>73.024601543441193</v>
      </c>
      <c r="Y648">
        <v>76.972859532477429</v>
      </c>
      <c r="Z648">
        <v>81.15621562137693</v>
      </c>
      <c r="AA648">
        <v>85.653601437467046</v>
      </c>
      <c r="AB648">
        <v>90.070054496054894</v>
      </c>
      <c r="AC648">
        <v>93.04058125605944</v>
      </c>
      <c r="AD648">
        <v>95.435852287729318</v>
      </c>
      <c r="AE648">
        <v>97.522385087601592</v>
      </c>
      <c r="AF648">
        <v>100.87454245002591</v>
      </c>
      <c r="AG648">
        <v>93.728448578875287</v>
      </c>
      <c r="AH648">
        <v>92.643948050777524</v>
      </c>
      <c r="AI648">
        <v>92.959168359439559</v>
      </c>
      <c r="AJ648">
        <v>93.512327268190347</v>
      </c>
      <c r="AK648">
        <v>92.978084639424139</v>
      </c>
      <c r="AL648">
        <v>93.304094038830613</v>
      </c>
      <c r="AM648">
        <v>93.517666207305894</v>
      </c>
      <c r="AN648">
        <v>93.626948685467582</v>
      </c>
      <c r="AO648">
        <v>92.261706843105983</v>
      </c>
      <c r="AP648">
        <v>91.972840335326907</v>
      </c>
      <c r="AQ648">
        <v>91.592665104895559</v>
      </c>
      <c r="AR648">
        <v>91.146592446026872</v>
      </c>
      <c r="AS648">
        <v>90.658914477902869</v>
      </c>
      <c r="AT648">
        <v>90.138811257263441</v>
      </c>
      <c r="AU648">
        <v>89.594678117410226</v>
      </c>
      <c r="AV648">
        <v>89.016862730207635</v>
      </c>
      <c r="AW648">
        <v>88.396632357303957</v>
      </c>
      <c r="AX648">
        <v>87.72784016158775</v>
      </c>
      <c r="AY648">
        <v>87.03215288513006</v>
      </c>
      <c r="AZ648">
        <v>85.884095024306006</v>
      </c>
      <c r="BA648">
        <v>85.124605514352666</v>
      </c>
      <c r="BB648">
        <v>84.30538767953324</v>
      </c>
      <c r="BC648">
        <v>83.456418521171614</v>
      </c>
      <c r="BD648">
        <v>82.585787354797958</v>
      </c>
      <c r="BE648">
        <v>78.501814610158476</v>
      </c>
    </row>
    <row r="649" spans="6:58">
      <c r="F649" t="s">
        <v>284</v>
      </c>
      <c r="G649">
        <v>0</v>
      </c>
      <c r="H649">
        <v>6.1277163327763713</v>
      </c>
      <c r="I649">
        <v>12.435168849175584</v>
      </c>
      <c r="J649">
        <v>18.950574864823921</v>
      </c>
      <c r="K649">
        <v>25.74653015361697</v>
      </c>
      <c r="L649">
        <v>32.84456368039362</v>
      </c>
      <c r="M649">
        <v>40.085271434760436</v>
      </c>
      <c r="N649">
        <v>47.749121516715626</v>
      </c>
      <c r="O649">
        <v>55.800914809875572</v>
      </c>
      <c r="P649">
        <v>64.281617778074661</v>
      </c>
      <c r="Q649">
        <v>72.936579884206708</v>
      </c>
      <c r="R649">
        <v>81.931322847866682</v>
      </c>
      <c r="S649">
        <v>91.18451735970514</v>
      </c>
      <c r="T649">
        <v>100.82542345620833</v>
      </c>
      <c r="U649">
        <v>110.61501724219696</v>
      </c>
      <c r="V649">
        <v>120.39154496596309</v>
      </c>
      <c r="W649">
        <v>130.40401404414666</v>
      </c>
      <c r="X649">
        <v>140.86199853658172</v>
      </c>
      <c r="Y649">
        <v>151.85958512290054</v>
      </c>
      <c r="Z649">
        <v>163.4243733873233</v>
      </c>
      <c r="AA649">
        <v>184.48533069141209</v>
      </c>
      <c r="AB649">
        <v>210.23888799025471</v>
      </c>
      <c r="AC649">
        <v>230.27020454080011</v>
      </c>
      <c r="AD649">
        <v>242.22836221672463</v>
      </c>
      <c r="AE649">
        <v>244.75051517273891</v>
      </c>
      <c r="AF649">
        <v>236.90568903009327</v>
      </c>
      <c r="AG649">
        <v>233.40380753217283</v>
      </c>
      <c r="AH649">
        <v>200.88719183735256</v>
      </c>
      <c r="AI649">
        <v>173.62829357484128</v>
      </c>
      <c r="AJ649">
        <v>152.01008782032173</v>
      </c>
      <c r="AK649">
        <v>136.39349624430355</v>
      </c>
      <c r="AL649">
        <v>136.40893779279227</v>
      </c>
      <c r="AM649">
        <v>136.493244023378</v>
      </c>
      <c r="AN649">
        <v>136.69913678974712</v>
      </c>
      <c r="AO649">
        <v>137.08994261703086</v>
      </c>
      <c r="AP649">
        <v>137.67928958748695</v>
      </c>
      <c r="AQ649">
        <v>138.51950518566346</v>
      </c>
      <c r="AR649">
        <v>138.94054856930245</v>
      </c>
      <c r="AS649">
        <v>138.94804925051821</v>
      </c>
      <c r="AT649">
        <v>138.53651992253427</v>
      </c>
      <c r="AU649">
        <v>137.69475066574387</v>
      </c>
      <c r="AV649">
        <v>136.58335648287823</v>
      </c>
      <c r="AW649">
        <v>135.17456064742038</v>
      </c>
      <c r="AX649">
        <v>133.45492178181306</v>
      </c>
      <c r="AY649">
        <v>131.44464353409916</v>
      </c>
      <c r="AZ649">
        <v>129.13295276986489</v>
      </c>
      <c r="BA649">
        <v>131.19368220466572</v>
      </c>
      <c r="BB649">
        <v>132.21102161987108</v>
      </c>
      <c r="BC649">
        <v>132.1551367234818</v>
      </c>
      <c r="BD649">
        <v>130.96541251114917</v>
      </c>
      <c r="BE649">
        <v>128.58398431459869</v>
      </c>
    </row>
    <row r="650" spans="6:58">
      <c r="F650" t="s">
        <v>270</v>
      </c>
      <c r="G650">
        <v>253.67145482930911</v>
      </c>
      <c r="H650">
        <v>261.21935730886895</v>
      </c>
      <c r="I650">
        <v>269.14849642287237</v>
      </c>
      <c r="J650">
        <v>277.67216544130133</v>
      </c>
      <c r="K650">
        <v>287.31691186160543</v>
      </c>
      <c r="L650">
        <v>297.69004284896806</v>
      </c>
      <c r="M650">
        <v>308.13920509555027</v>
      </c>
      <c r="N650">
        <v>320.10513073154908</v>
      </c>
      <c r="O650">
        <v>332.93755285996622</v>
      </c>
      <c r="P650">
        <v>346.69680930814104</v>
      </c>
      <c r="Q650">
        <v>359.99794916075746</v>
      </c>
      <c r="R650">
        <v>380.98757305004557</v>
      </c>
      <c r="S650">
        <v>402.45059755640506</v>
      </c>
      <c r="T650">
        <v>424.91586266094868</v>
      </c>
      <c r="U650">
        <v>447.46328385291162</v>
      </c>
      <c r="V650">
        <v>469.555039901822</v>
      </c>
      <c r="W650">
        <v>492.26132032776559</v>
      </c>
      <c r="X650">
        <v>516.31748445567519</v>
      </c>
      <c r="Y650">
        <v>542.01147827952127</v>
      </c>
      <c r="Z650">
        <v>569.341424333688</v>
      </c>
      <c r="AA650">
        <v>598.75601077263752</v>
      </c>
      <c r="AB650">
        <v>627.93872168025905</v>
      </c>
      <c r="AC650">
        <v>655.50714934149823</v>
      </c>
      <c r="AD650">
        <v>680.09889592405852</v>
      </c>
      <c r="AE650">
        <v>702.97348653025153</v>
      </c>
      <c r="AF650">
        <v>726.39664043243533</v>
      </c>
      <c r="AG650">
        <v>774.4890260169816</v>
      </c>
      <c r="AH650">
        <v>845.24390697599995</v>
      </c>
      <c r="AI650">
        <v>799.71650804865715</v>
      </c>
      <c r="AJ650">
        <v>815.56747713426205</v>
      </c>
      <c r="AK650">
        <v>843.03726199873699</v>
      </c>
      <c r="AL650">
        <v>852.68946450912983</v>
      </c>
      <c r="AM650">
        <v>851.89360976305477</v>
      </c>
      <c r="AN650">
        <v>850.36948026043342</v>
      </c>
      <c r="AO650">
        <v>848.30519423396072</v>
      </c>
      <c r="AP650">
        <v>855.63536621633625</v>
      </c>
      <c r="AQ650">
        <v>861.45674132989916</v>
      </c>
      <c r="AR650">
        <v>866.89005381986283</v>
      </c>
      <c r="AS650">
        <v>872.11953521203122</v>
      </c>
      <c r="AT650">
        <v>877.26140272746636</v>
      </c>
      <c r="AU650">
        <v>882.4024824106076</v>
      </c>
      <c r="AV650">
        <v>887.49499389181028</v>
      </c>
      <c r="AW650">
        <v>892.39402979975932</v>
      </c>
      <c r="AX650">
        <v>897.0539737497038</v>
      </c>
      <c r="AY650">
        <v>901.65927803940019</v>
      </c>
      <c r="AZ650">
        <v>906.19223558352769</v>
      </c>
      <c r="BA650">
        <v>911.4546023594736</v>
      </c>
      <c r="BB650">
        <v>909.67102635520473</v>
      </c>
      <c r="BC650">
        <v>913.69359391506089</v>
      </c>
      <c r="BD650">
        <v>911.67304617189075</v>
      </c>
      <c r="BE650">
        <v>892.22791486567371</v>
      </c>
    </row>
    <row r="651" spans="6:58">
      <c r="F651" t="s">
        <v>285</v>
      </c>
      <c r="G651">
        <v>8.6165046613333338</v>
      </c>
      <c r="H651">
        <v>10.458338430399998</v>
      </c>
      <c r="I651">
        <v>12.349885660466668</v>
      </c>
      <c r="J651">
        <v>14.041335942333335</v>
      </c>
      <c r="K651">
        <v>14.7757657542</v>
      </c>
      <c r="L651">
        <v>18.463364280666664</v>
      </c>
      <c r="M651">
        <v>21.436406554666664</v>
      </c>
      <c r="N651">
        <v>24.605389049999999</v>
      </c>
      <c r="O651">
        <v>25.134219131999998</v>
      </c>
      <c r="P651">
        <v>27.116558978666667</v>
      </c>
      <c r="Q651">
        <v>27.597982889461623</v>
      </c>
      <c r="R651">
        <v>28.516813368188387</v>
      </c>
      <c r="S651">
        <v>29.438918244185405</v>
      </c>
      <c r="T651">
        <v>30.40244123403814</v>
      </c>
      <c r="U651">
        <v>31.351022495842386</v>
      </c>
      <c r="V651">
        <v>32.255950688970451</v>
      </c>
      <c r="W651">
        <v>33.177836304719065</v>
      </c>
      <c r="X651">
        <v>34.17809645000758</v>
      </c>
      <c r="Y651">
        <v>35.264753925460703</v>
      </c>
      <c r="Z651">
        <v>36.435237123618194</v>
      </c>
      <c r="AA651">
        <v>37.719894758464974</v>
      </c>
      <c r="AB651">
        <v>38.933526832253108</v>
      </c>
      <c r="AC651">
        <v>39.991443746607132</v>
      </c>
      <c r="AD651">
        <v>40.830394463356164</v>
      </c>
      <c r="AE651">
        <v>43.500634135883637</v>
      </c>
      <c r="AF651">
        <v>44.28404757645206</v>
      </c>
      <c r="AG651">
        <v>45.570615934112119</v>
      </c>
      <c r="AH651">
        <v>48.775457249999995</v>
      </c>
      <c r="AI651">
        <v>51.208088100000005</v>
      </c>
      <c r="AJ651">
        <v>53.823782002499996</v>
      </c>
      <c r="AK651">
        <v>55.598916446087713</v>
      </c>
      <c r="AL651">
        <v>60.216026165370366</v>
      </c>
      <c r="AM651">
        <v>63.088662904474283</v>
      </c>
      <c r="AN651">
        <v>70.094876185839851</v>
      </c>
      <c r="AO651">
        <v>75.141635533566884</v>
      </c>
      <c r="AP651">
        <v>79.161763858685418</v>
      </c>
      <c r="AQ651">
        <v>80.538052851447603</v>
      </c>
      <c r="AR651">
        <v>81.897768837583854</v>
      </c>
      <c r="AS651">
        <v>83.260754532943864</v>
      </c>
      <c r="AT651">
        <v>84.634217945918181</v>
      </c>
      <c r="AU651">
        <v>86.025562875762219</v>
      </c>
      <c r="AV651">
        <v>87.424442515324856</v>
      </c>
      <c r="AW651">
        <v>88.824510684913051</v>
      </c>
      <c r="AX651">
        <v>90.21835218692118</v>
      </c>
      <c r="AY651">
        <v>91.626684787369243</v>
      </c>
      <c r="AZ651">
        <v>93.59265818491113</v>
      </c>
      <c r="BA651">
        <v>93.70395820965301</v>
      </c>
      <c r="BB651">
        <v>95.191234166015462</v>
      </c>
      <c r="BC651">
        <v>98.434292897209161</v>
      </c>
      <c r="BD651">
        <v>99.306735021374138</v>
      </c>
      <c r="BE651">
        <v>98.994341697044618</v>
      </c>
    </row>
    <row r="652" spans="6:58">
      <c r="F652" t="s">
        <v>275</v>
      </c>
      <c r="G652">
        <v>224.57698110000004</v>
      </c>
      <c r="H652">
        <v>250.70254697162969</v>
      </c>
      <c r="I652">
        <v>277.72694780216574</v>
      </c>
      <c r="J652">
        <v>306.02298579820786</v>
      </c>
      <c r="K652">
        <v>336.31590813171397</v>
      </c>
      <c r="L652">
        <v>368.25910601438494</v>
      </c>
      <c r="M652">
        <v>398.18412833938567</v>
      </c>
      <c r="N652">
        <v>429.33108965517778</v>
      </c>
      <c r="O652">
        <v>462.12414235666904</v>
      </c>
      <c r="P652">
        <v>471.59947640018612</v>
      </c>
      <c r="Q652">
        <v>480.18106486664948</v>
      </c>
      <c r="R652">
        <v>489.07433540158945</v>
      </c>
      <c r="S652">
        <v>497.68558253998003</v>
      </c>
      <c r="T652">
        <v>506.77134414177323</v>
      </c>
      <c r="U652">
        <v>515.02969346669943</v>
      </c>
      <c r="V652">
        <v>521.88002661039161</v>
      </c>
      <c r="W652">
        <v>528.69670260164196</v>
      </c>
      <c r="X652">
        <v>536.17733703132808</v>
      </c>
      <c r="Y652">
        <v>544.61128180220589</v>
      </c>
      <c r="Z652">
        <v>553.93962431507953</v>
      </c>
      <c r="AA652">
        <v>564.43501535926782</v>
      </c>
      <c r="AB652">
        <v>573.81285684855447</v>
      </c>
      <c r="AC652">
        <v>581.13997614920231</v>
      </c>
      <c r="AD652">
        <v>585.46485828166317</v>
      </c>
      <c r="AE652">
        <v>595.57123825675319</v>
      </c>
      <c r="AF652">
        <v>598.4569712273227</v>
      </c>
      <c r="AG652">
        <v>601.56947471493243</v>
      </c>
      <c r="AH652">
        <v>609.49875321064587</v>
      </c>
      <c r="AI652">
        <v>618.39073765962098</v>
      </c>
      <c r="AJ652">
        <v>622.2759442756543</v>
      </c>
      <c r="AK652">
        <v>627.67056177122004</v>
      </c>
      <c r="AL652">
        <v>633.26499769549912</v>
      </c>
      <c r="AM652">
        <v>638.58634308949945</v>
      </c>
      <c r="AN652">
        <v>643.75248588460977</v>
      </c>
      <c r="AO652">
        <v>648.86091694547008</v>
      </c>
      <c r="AP652">
        <v>653.75914198059161</v>
      </c>
      <c r="AQ652">
        <v>658.42223301539889</v>
      </c>
      <c r="AR652">
        <v>662.97285413397481</v>
      </c>
      <c r="AS652">
        <v>667.15858001946458</v>
      </c>
      <c r="AT652">
        <v>676.22906437366703</v>
      </c>
      <c r="AU652">
        <v>685.41602852608275</v>
      </c>
      <c r="AV652">
        <v>694.7065901448284</v>
      </c>
      <c r="AW652">
        <v>703.95748090185702</v>
      </c>
      <c r="AX652">
        <v>713.1407507004044</v>
      </c>
      <c r="AY652">
        <v>722.38445363962092</v>
      </c>
      <c r="AZ652">
        <v>731.66962243880789</v>
      </c>
      <c r="BA652">
        <v>740.93917566726748</v>
      </c>
      <c r="BB652">
        <v>750.01601968554132</v>
      </c>
      <c r="BC652">
        <v>759.09933233003551</v>
      </c>
      <c r="BD652">
        <v>768.23139804874268</v>
      </c>
      <c r="BE652">
        <v>777.50912853422994</v>
      </c>
    </row>
    <row r="654" spans="6:58">
      <c r="F654" t="s">
        <v>35</v>
      </c>
      <c r="G654">
        <v>1413.7897826735443</v>
      </c>
      <c r="H654">
        <v>1527.3953089227412</v>
      </c>
      <c r="I654">
        <v>1644.8880718903661</v>
      </c>
      <c r="J654">
        <v>1767.9355802091391</v>
      </c>
      <c r="K654">
        <v>1902.3363083143943</v>
      </c>
      <c r="L654">
        <v>2051.6545178469933</v>
      </c>
      <c r="M654">
        <v>2187.9055657522563</v>
      </c>
      <c r="N654">
        <v>2387.6894102902165</v>
      </c>
      <c r="O654">
        <v>2542.4497916413529</v>
      </c>
      <c r="P654">
        <v>2684.4232453854361</v>
      </c>
      <c r="Q654">
        <v>2824.4520117294201</v>
      </c>
      <c r="R654">
        <v>2959.6939945581753</v>
      </c>
      <c r="S654">
        <v>3085.760067432635</v>
      </c>
      <c r="T654">
        <v>3360.7149885550425</v>
      </c>
      <c r="U654">
        <v>3634.8972265211432</v>
      </c>
      <c r="V654">
        <v>3974.3524982081121</v>
      </c>
      <c r="W654">
        <v>4343.7154505370181</v>
      </c>
      <c r="X654">
        <v>4691.1955316033509</v>
      </c>
      <c r="Y654">
        <v>5157.2879732233414</v>
      </c>
      <c r="Z654">
        <v>5747.7256007170181</v>
      </c>
      <c r="AA654">
        <v>6488.9972718199706</v>
      </c>
      <c r="AB654">
        <v>7219.2253863742171</v>
      </c>
      <c r="AC654">
        <v>7646.401715597035</v>
      </c>
      <c r="AD654">
        <v>7991.2829508773602</v>
      </c>
      <c r="AE654">
        <v>8671.6443756570316</v>
      </c>
      <c r="AF654">
        <v>9375.9913924229168</v>
      </c>
      <c r="AG654">
        <v>9844.1569634894386</v>
      </c>
      <c r="AH654">
        <v>10035.105301409531</v>
      </c>
      <c r="AI654">
        <v>9482.26933590712</v>
      </c>
      <c r="AJ654">
        <v>9350.5211989616109</v>
      </c>
      <c r="AK654">
        <v>9151.0879022987046</v>
      </c>
      <c r="AL654">
        <v>8831.2417214114175</v>
      </c>
      <c r="AM654">
        <v>8545.5854001799435</v>
      </c>
      <c r="AN654">
        <v>8287.7149352249653</v>
      </c>
      <c r="AO654">
        <v>8029.2392218998621</v>
      </c>
      <c r="AP654">
        <v>7829.3282306837727</v>
      </c>
      <c r="AQ654">
        <v>7667.796167762448</v>
      </c>
      <c r="AR654">
        <v>7530.9738393412235</v>
      </c>
      <c r="AS654">
        <v>7421.4923782014575</v>
      </c>
      <c r="AT654">
        <v>7346.8950882498375</v>
      </c>
      <c r="AU654">
        <v>7289.1810858158497</v>
      </c>
      <c r="AV654">
        <v>7231.9123871515958</v>
      </c>
      <c r="AW654">
        <v>7173.8857344689231</v>
      </c>
      <c r="AX654">
        <v>7114.7910372701735</v>
      </c>
      <c r="AY654">
        <v>7056.0164660981109</v>
      </c>
      <c r="AZ654">
        <v>6992.6955060312694</v>
      </c>
      <c r="BA654">
        <v>6936.6538012287001</v>
      </c>
      <c r="BB654">
        <v>6876.7446015658115</v>
      </c>
      <c r="BC654">
        <v>6828.9228454501563</v>
      </c>
      <c r="BD654">
        <v>6778.6581565054557</v>
      </c>
      <c r="BE654">
        <v>6745.8533272864015</v>
      </c>
    </row>
    <row r="656" spans="6:58">
      <c r="BF656" s="88" t="s">
        <v>289</v>
      </c>
    </row>
    <row r="657" spans="6:60">
      <c r="F657" t="s">
        <v>286</v>
      </c>
      <c r="G657">
        <v>1985</v>
      </c>
      <c r="H657">
        <v>1986</v>
      </c>
      <c r="I657">
        <v>1987</v>
      </c>
      <c r="J657">
        <v>1988</v>
      </c>
      <c r="K657">
        <v>1989</v>
      </c>
      <c r="L657">
        <v>1990</v>
      </c>
      <c r="M657">
        <v>1991</v>
      </c>
      <c r="N657">
        <v>1992</v>
      </c>
      <c r="O657">
        <v>1993</v>
      </c>
      <c r="P657">
        <v>1994</v>
      </c>
      <c r="Q657">
        <v>1995</v>
      </c>
      <c r="R657">
        <v>1996</v>
      </c>
      <c r="S657">
        <v>1997</v>
      </c>
      <c r="T657">
        <v>1998</v>
      </c>
      <c r="U657">
        <v>1999</v>
      </c>
      <c r="V657">
        <v>2000</v>
      </c>
      <c r="W657">
        <v>2001</v>
      </c>
      <c r="X657">
        <v>2002</v>
      </c>
      <c r="Y657">
        <v>2003</v>
      </c>
      <c r="Z657">
        <v>2004</v>
      </c>
      <c r="AA657">
        <v>2005</v>
      </c>
      <c r="AB657">
        <v>2006</v>
      </c>
      <c r="AC657">
        <v>2007</v>
      </c>
      <c r="AD657">
        <v>2008</v>
      </c>
      <c r="AE657">
        <v>2009</v>
      </c>
      <c r="AF657">
        <v>2010</v>
      </c>
      <c r="AG657">
        <v>2011</v>
      </c>
      <c r="AH657">
        <v>2012</v>
      </c>
      <c r="AI657">
        <v>2013</v>
      </c>
      <c r="AJ657">
        <v>2014</v>
      </c>
      <c r="AK657">
        <v>2015</v>
      </c>
      <c r="AL657">
        <v>2016</v>
      </c>
      <c r="AM657">
        <v>2017</v>
      </c>
      <c r="AN657">
        <v>2018</v>
      </c>
      <c r="AO657">
        <v>2019</v>
      </c>
      <c r="AP657">
        <v>2020</v>
      </c>
      <c r="AQ657">
        <v>2021</v>
      </c>
      <c r="AR657">
        <v>2022</v>
      </c>
      <c r="AS657">
        <v>2023</v>
      </c>
      <c r="AT657">
        <v>2024</v>
      </c>
      <c r="AU657">
        <v>2025</v>
      </c>
      <c r="AV657">
        <v>2026</v>
      </c>
      <c r="AW657">
        <v>2027</v>
      </c>
      <c r="AX657">
        <v>2028</v>
      </c>
      <c r="AY657">
        <v>2029</v>
      </c>
      <c r="AZ657">
        <v>2030</v>
      </c>
      <c r="BA657">
        <v>2031</v>
      </c>
      <c r="BB657">
        <v>2032</v>
      </c>
      <c r="BC657">
        <v>2033</v>
      </c>
      <c r="BD657">
        <v>2034</v>
      </c>
      <c r="BE657">
        <v>2035</v>
      </c>
      <c r="BF657" t="s">
        <v>287</v>
      </c>
      <c r="BG657" t="s">
        <v>288</v>
      </c>
    </row>
    <row r="658" spans="6:60">
      <c r="F658" t="s">
        <v>234</v>
      </c>
      <c r="G658" s="39">
        <v>85.597897250926508</v>
      </c>
      <c r="H658" s="39">
        <v>90.161693758846567</v>
      </c>
      <c r="I658" s="39">
        <v>94.88039323817047</v>
      </c>
      <c r="J658" s="39">
        <v>99.868445234707153</v>
      </c>
      <c r="K658" s="39">
        <v>105.32398761905065</v>
      </c>
      <c r="L658" s="39">
        <v>111.11463267968614</v>
      </c>
      <c r="M658" s="39">
        <v>116.63548106998046</v>
      </c>
      <c r="N658" s="39">
        <v>122.78631882999844</v>
      </c>
      <c r="O658" s="39">
        <v>127.18302843741405</v>
      </c>
      <c r="P658" s="39">
        <v>131.93163745469224</v>
      </c>
      <c r="Q658" s="39">
        <v>136.46785478527173</v>
      </c>
      <c r="R658" s="39">
        <v>139.63373631368358</v>
      </c>
      <c r="S658" s="39">
        <v>141.32745213690623</v>
      </c>
      <c r="T658" s="39">
        <v>147.63862237694383</v>
      </c>
      <c r="U658" s="39">
        <v>153.43877319461541</v>
      </c>
      <c r="V658" s="39">
        <v>159.06946296108214</v>
      </c>
      <c r="W658" s="39">
        <v>164.93057150977143</v>
      </c>
      <c r="X658" s="39">
        <v>171.27958509508366</v>
      </c>
      <c r="Y658" s="39">
        <v>178.22756442019627</v>
      </c>
      <c r="Z658" s="39">
        <v>185.78510619842504</v>
      </c>
      <c r="AA658" s="39">
        <v>199.86118433669532</v>
      </c>
      <c r="AB658" s="39">
        <v>219.72051381229571</v>
      </c>
      <c r="AC658" s="39">
        <v>238.46397649742798</v>
      </c>
      <c r="AD658" s="39">
        <v>251.88949563691432</v>
      </c>
      <c r="AE658" s="39">
        <v>261.14216284419257</v>
      </c>
      <c r="AF658" s="39">
        <v>270.07499735940235</v>
      </c>
      <c r="AG658" s="39">
        <v>275.90701789632709</v>
      </c>
      <c r="AH658" s="39">
        <v>284.89422549264992</v>
      </c>
      <c r="AI658" s="39">
        <v>237.69095406251276</v>
      </c>
      <c r="AJ658" s="39">
        <v>231.12402136898547</v>
      </c>
      <c r="AK658" s="39">
        <v>218.36284596263704</v>
      </c>
      <c r="AL658" s="39">
        <v>201.16279276591246</v>
      </c>
      <c r="AM658" s="39">
        <v>186.19762631557074</v>
      </c>
      <c r="AN658" s="39">
        <v>173.67555590666893</v>
      </c>
      <c r="AO658" s="39">
        <v>161.02775678041536</v>
      </c>
      <c r="AP658" s="39">
        <v>150.26782229151237</v>
      </c>
      <c r="AQ658" s="39">
        <v>141.70109955615143</v>
      </c>
      <c r="AR658" s="39">
        <v>135.46054071688073</v>
      </c>
      <c r="AS658" s="39">
        <v>131.69031287972177</v>
      </c>
      <c r="AT658" s="39">
        <v>130.52527303514665</v>
      </c>
      <c r="AU658" s="39">
        <v>129.47355759070865</v>
      </c>
      <c r="AV658" s="39">
        <v>128.53643517192992</v>
      </c>
      <c r="AW658" s="39">
        <v>127.69630937370131</v>
      </c>
      <c r="AX658" s="39">
        <v>126.95507347962793</v>
      </c>
      <c r="AY658" s="39">
        <v>126.34280920666137</v>
      </c>
      <c r="AZ658" s="39">
        <v>125.67758313667568</v>
      </c>
      <c r="BA658" s="39">
        <v>125.07710653406437</v>
      </c>
      <c r="BB658" s="39">
        <v>124.50114859020303</v>
      </c>
      <c r="BC658" s="39">
        <v>123.98914343222681</v>
      </c>
      <c r="BD658" s="39">
        <v>123.55202006456823</v>
      </c>
      <c r="BE658" s="39">
        <v>123.20852610565089</v>
      </c>
      <c r="BF658" s="29">
        <v>4.5542044585549987E-2</v>
      </c>
      <c r="BG658" s="29">
        <v>-3.5789073766414374E-2</v>
      </c>
      <c r="BH658" t="s">
        <v>234</v>
      </c>
    </row>
    <row r="659" spans="6:60">
      <c r="F659" t="s">
        <v>279</v>
      </c>
      <c r="G659" s="39">
        <v>0</v>
      </c>
      <c r="H659" s="39">
        <v>0</v>
      </c>
      <c r="I659" s="39">
        <v>0</v>
      </c>
      <c r="J659" s="39">
        <v>0</v>
      </c>
      <c r="K659" s="39">
        <v>0</v>
      </c>
      <c r="L659" s="39">
        <v>0</v>
      </c>
      <c r="M659" s="39">
        <v>0</v>
      </c>
      <c r="N659" s="39">
        <v>0</v>
      </c>
      <c r="O659" s="39">
        <v>0</v>
      </c>
      <c r="P659" s="39">
        <v>0</v>
      </c>
      <c r="Q659" s="39">
        <v>0</v>
      </c>
      <c r="R659" s="39">
        <v>0</v>
      </c>
      <c r="S659" s="39">
        <v>0</v>
      </c>
      <c r="T659" s="39">
        <v>11.821260471811136</v>
      </c>
      <c r="U659" s="39">
        <v>24.092781602493542</v>
      </c>
      <c r="V659" s="39">
        <v>42.734366531300608</v>
      </c>
      <c r="W659" s="39">
        <v>55.300021724123084</v>
      </c>
      <c r="X659" s="39">
        <v>62.346389320329777</v>
      </c>
      <c r="Y659" s="39">
        <v>75.146826132610414</v>
      </c>
      <c r="Z659" s="39">
        <v>93.038395351102437</v>
      </c>
      <c r="AA659" s="39">
        <v>112.30057823525554</v>
      </c>
      <c r="AB659" s="39">
        <v>130.47883894553104</v>
      </c>
      <c r="AC659" s="39">
        <v>117.1116416352147</v>
      </c>
      <c r="AD659" s="39">
        <v>103.7281525956531</v>
      </c>
      <c r="AE659" s="39">
        <v>135.47005511536625</v>
      </c>
      <c r="AF659" s="39">
        <v>163.99312124805721</v>
      </c>
      <c r="AG659" s="39">
        <v>164.10138572182836</v>
      </c>
      <c r="AH659" s="39">
        <v>155.16542786095891</v>
      </c>
      <c r="AI659" s="39">
        <v>146.84090702594094</v>
      </c>
      <c r="AJ659" s="39">
        <v>142.84061065561446</v>
      </c>
      <c r="AK659" s="39">
        <v>143.68280454415319</v>
      </c>
      <c r="AL659" s="39">
        <v>144.96496111751952</v>
      </c>
      <c r="AM659" s="39">
        <v>145.29351346896581</v>
      </c>
      <c r="AN659" s="39">
        <v>146.4714152771987</v>
      </c>
      <c r="AO659" s="39">
        <v>148.67245579289252</v>
      </c>
      <c r="AP659" s="39">
        <v>151.32104255473035</v>
      </c>
      <c r="AQ659" s="39">
        <v>154.03266403329695</v>
      </c>
      <c r="AR659" s="39">
        <v>156.8557926638176</v>
      </c>
      <c r="AS659" s="39">
        <v>159.84140489407557</v>
      </c>
      <c r="AT659" s="39">
        <v>163.03553478884723</v>
      </c>
      <c r="AU659" s="39">
        <v>167.35948130731759</v>
      </c>
      <c r="AV659" s="39">
        <v>171.73524870913053</v>
      </c>
      <c r="AW659" s="39">
        <v>176.12760532832587</v>
      </c>
      <c r="AX659" s="39">
        <v>180.52270522923865</v>
      </c>
      <c r="AY659" s="39">
        <v>184.94904056496469</v>
      </c>
      <c r="AZ659" s="39">
        <v>189.39722472117177</v>
      </c>
      <c r="BA659" s="39">
        <v>194.57044957016021</v>
      </c>
      <c r="BB659" s="39">
        <v>200.50932396592566</v>
      </c>
      <c r="BC659" s="39">
        <v>207.36186554859322</v>
      </c>
      <c r="BD659" s="39">
        <v>215.24393292323805</v>
      </c>
      <c r="BE659" s="39">
        <v>224.24394503794608</v>
      </c>
      <c r="BF659" s="29"/>
      <c r="BG659" s="29">
        <v>1.6139406739501209E-2</v>
      </c>
      <c r="BH659" t="s">
        <v>279</v>
      </c>
    </row>
    <row r="660" spans="6:60">
      <c r="F660" t="s">
        <v>280</v>
      </c>
      <c r="G660" s="39">
        <v>2.133240949172893</v>
      </c>
      <c r="H660" s="39">
        <v>2.3738067621461454</v>
      </c>
      <c r="I660" s="39">
        <v>2.6216573877236953</v>
      </c>
      <c r="J660" s="39">
        <v>2.8776076740963275</v>
      </c>
      <c r="K660" s="39">
        <v>3.1480591955280448</v>
      </c>
      <c r="L660" s="39">
        <v>3.2036789329511892</v>
      </c>
      <c r="M660" s="39">
        <v>3.4389663090622098</v>
      </c>
      <c r="N660" s="39">
        <v>9.1360890675185669</v>
      </c>
      <c r="O660" s="39">
        <v>11.69919988130461</v>
      </c>
      <c r="P660" s="39">
        <v>14.388161282914844</v>
      </c>
      <c r="Q660" s="39">
        <v>17.154525017878704</v>
      </c>
      <c r="R660" s="39">
        <v>20.043418060257295</v>
      </c>
      <c r="S660" s="39">
        <v>23.03041547049795</v>
      </c>
      <c r="T660" s="39">
        <v>26.147372235441658</v>
      </c>
      <c r="U660" s="39">
        <v>29.335860930252672</v>
      </c>
      <c r="V660" s="39">
        <v>34.01007956324279</v>
      </c>
      <c r="W660" s="39">
        <v>43.457632384373845</v>
      </c>
      <c r="X660" s="39">
        <v>58.108825054603209</v>
      </c>
      <c r="Y660" s="39">
        <v>79.159709988220982</v>
      </c>
      <c r="Z660" s="39">
        <v>107.89227354873195</v>
      </c>
      <c r="AA660" s="39">
        <v>143.52358497935211</v>
      </c>
      <c r="AB660" s="39">
        <v>178.17756874114338</v>
      </c>
      <c r="AC660" s="39">
        <v>211.59386228762835</v>
      </c>
      <c r="AD660" s="39">
        <v>242.26932648865963</v>
      </c>
      <c r="AE660" s="39">
        <v>269.4919631333828</v>
      </c>
      <c r="AF660" s="39">
        <v>293.29679172606035</v>
      </c>
      <c r="AG660" s="39">
        <v>316.34374731563912</v>
      </c>
      <c r="AH660" s="39">
        <v>318.18946550383561</v>
      </c>
      <c r="AI660" s="39">
        <v>317.28170759517661</v>
      </c>
      <c r="AJ660" s="39">
        <v>311.39941353512546</v>
      </c>
      <c r="AK660" s="39">
        <v>300.18270163327736</v>
      </c>
      <c r="AL660" s="39">
        <v>283.89013565610117</v>
      </c>
      <c r="AM660" s="39">
        <v>268.54652848349264</v>
      </c>
      <c r="AN660" s="39">
        <v>254.2511131728443</v>
      </c>
      <c r="AO660" s="39">
        <v>241.1120125910532</v>
      </c>
      <c r="AP660" s="39">
        <v>229.13214852550456</v>
      </c>
      <c r="AQ660" s="39">
        <v>217.76309275751785</v>
      </c>
      <c r="AR660" s="39">
        <v>206.85018010276218</v>
      </c>
      <c r="AS660" s="39">
        <v>196.45930606474738</v>
      </c>
      <c r="AT660" s="39">
        <v>186.62746056950391</v>
      </c>
      <c r="AU660" s="39">
        <v>177.38013210409326</v>
      </c>
      <c r="AV660" s="39">
        <v>168.07837969982012</v>
      </c>
      <c r="AW660" s="39">
        <v>158.70404904150161</v>
      </c>
      <c r="AX660" s="39">
        <v>149.25858421344975</v>
      </c>
      <c r="AY660" s="39">
        <v>139.78110178436202</v>
      </c>
      <c r="AZ660" s="39">
        <v>130.27259649017324</v>
      </c>
      <c r="BA660" s="39">
        <v>119.98641769233005</v>
      </c>
      <c r="BB660" s="39">
        <v>109.2104687667857</v>
      </c>
      <c r="BC660" s="39">
        <v>97.996791656431853</v>
      </c>
      <c r="BD660" s="39">
        <v>86.364529352991823</v>
      </c>
      <c r="BE660" s="39">
        <v>77.665076738749434</v>
      </c>
      <c r="BF660" s="29">
        <v>0.20366436477469019</v>
      </c>
      <c r="BG660" s="29">
        <v>-5.9472922197036537E-2</v>
      </c>
      <c r="BH660" t="s">
        <v>280</v>
      </c>
    </row>
    <row r="661" spans="6:60">
      <c r="F661" t="s">
        <v>281</v>
      </c>
      <c r="G661" s="39">
        <v>4.195177194567977</v>
      </c>
      <c r="H661" s="39">
        <v>6.2563829194743406</v>
      </c>
      <c r="I661" s="39">
        <v>8.3821418039327131</v>
      </c>
      <c r="J661" s="39">
        <v>10.582345974334753</v>
      </c>
      <c r="K661" s="39">
        <v>13.208003522803274</v>
      </c>
      <c r="L661" s="39">
        <v>15.591742615718735</v>
      </c>
      <c r="M661" s="39">
        <v>17.987564113145496</v>
      </c>
      <c r="N661" s="39">
        <v>21.017165237831126</v>
      </c>
      <c r="O661" s="39">
        <v>23.661134497707323</v>
      </c>
      <c r="P661" s="39">
        <v>26.587421932884286</v>
      </c>
      <c r="Q661" s="39">
        <v>29.558816578411697</v>
      </c>
      <c r="R661" s="39">
        <v>32.644886207417564</v>
      </c>
      <c r="S661" s="39">
        <v>35.818725542361939</v>
      </c>
      <c r="T661" s="39">
        <v>39.130343179912025</v>
      </c>
      <c r="U661" s="39">
        <v>42.483808868399784</v>
      </c>
      <c r="V661" s="39">
        <v>45.817116201609593</v>
      </c>
      <c r="W661" s="39">
        <v>49.226003456577608</v>
      </c>
      <c r="X661" s="39">
        <v>52.794461158278551</v>
      </c>
      <c r="Y661" s="39">
        <v>56.553859533036757</v>
      </c>
      <c r="Z661" s="39">
        <v>60.509699263947212</v>
      </c>
      <c r="AA661" s="39">
        <v>64.717109814535078</v>
      </c>
      <c r="AB661" s="39">
        <v>68.91664110254311</v>
      </c>
      <c r="AC661" s="39">
        <v>72.941668167251734</v>
      </c>
      <c r="AD661" s="39">
        <v>76.802800197684334</v>
      </c>
      <c r="AE661" s="39">
        <v>80.481941231079134</v>
      </c>
      <c r="AF661" s="39">
        <v>84.395730890081353</v>
      </c>
      <c r="AG661" s="39">
        <v>88.367488254302529</v>
      </c>
      <c r="AH661" s="39">
        <v>87.466746825251164</v>
      </c>
      <c r="AI661" s="39">
        <v>83.151576286076477</v>
      </c>
      <c r="AJ661" s="39">
        <v>79.039902116116409</v>
      </c>
      <c r="AK661" s="39">
        <v>74.883208712439782</v>
      </c>
      <c r="AL661" s="39">
        <v>67.298625949874605</v>
      </c>
      <c r="AM661" s="39">
        <v>64.135794484910363</v>
      </c>
      <c r="AN661" s="39">
        <v>60.906805621983459</v>
      </c>
      <c r="AO661" s="39">
        <v>57.631632099423939</v>
      </c>
      <c r="AP661" s="39">
        <v>54.306521967710893</v>
      </c>
      <c r="AQ661" s="39">
        <v>54.368171677301532</v>
      </c>
      <c r="AR661" s="39">
        <v>54.40532620233185</v>
      </c>
      <c r="AS661" s="39">
        <v>54.429689358070611</v>
      </c>
      <c r="AT661" s="39">
        <v>54.44818418157854</v>
      </c>
      <c r="AU661" s="39">
        <v>54.465913816080381</v>
      </c>
      <c r="AV661" s="39">
        <v>54.479610496456488</v>
      </c>
      <c r="AW661" s="39">
        <v>54.481686462747234</v>
      </c>
      <c r="AX661" s="39">
        <v>54.469567627821853</v>
      </c>
      <c r="AY661" s="39">
        <v>54.454119067896059</v>
      </c>
      <c r="AZ661" s="39">
        <v>54.433846217798902</v>
      </c>
      <c r="BA661" s="39">
        <v>54.403778823808857</v>
      </c>
      <c r="BB661" s="39">
        <v>54.351614448294342</v>
      </c>
      <c r="BC661" s="39">
        <v>54.293684143079162</v>
      </c>
      <c r="BD661" s="39">
        <v>54.233821979144821</v>
      </c>
      <c r="BE661" s="39">
        <v>54.177681381255717</v>
      </c>
      <c r="BF661" s="29">
        <v>0.11906492520449381</v>
      </c>
      <c r="BG661" s="29">
        <v>-2.0610280670225599E-2</v>
      </c>
      <c r="BH661" t="s">
        <v>281</v>
      </c>
    </row>
    <row r="662" spans="6:60">
      <c r="F662" t="s">
        <v>282</v>
      </c>
      <c r="G662" s="39">
        <v>0</v>
      </c>
      <c r="H662" s="39">
        <v>0</v>
      </c>
      <c r="I662" s="39">
        <v>0</v>
      </c>
      <c r="J662" s="39">
        <v>0</v>
      </c>
      <c r="K662" s="39">
        <v>0</v>
      </c>
      <c r="L662" s="39">
        <v>0</v>
      </c>
      <c r="M662" s="39">
        <v>0</v>
      </c>
      <c r="N662" s="39">
        <v>0</v>
      </c>
      <c r="O662" s="39">
        <v>0</v>
      </c>
      <c r="P662" s="39">
        <v>0</v>
      </c>
      <c r="Q662" s="39">
        <v>0</v>
      </c>
      <c r="R662" s="39">
        <v>0</v>
      </c>
      <c r="S662" s="39">
        <v>0</v>
      </c>
      <c r="T662" s="39">
        <v>0</v>
      </c>
      <c r="U662" s="39">
        <v>0</v>
      </c>
      <c r="V662" s="39">
        <v>0</v>
      </c>
      <c r="W662" s="39">
        <v>4.2208440989203257</v>
      </c>
      <c r="X662" s="39">
        <v>5.1521096865870986</v>
      </c>
      <c r="Y662" s="39">
        <v>6.0940403006487349</v>
      </c>
      <c r="Z662" s="39">
        <v>7.0490125008916573</v>
      </c>
      <c r="AA662" s="39">
        <v>8.3041266436917685</v>
      </c>
      <c r="AB662" s="39">
        <v>9.8601861169679506</v>
      </c>
      <c r="AC662" s="39">
        <v>11.111322818603425</v>
      </c>
      <c r="AD662" s="39">
        <v>11.925870070890159</v>
      </c>
      <c r="AE662" s="39">
        <v>12.229746998651439</v>
      </c>
      <c r="AF662" s="39">
        <v>17.244698031530348</v>
      </c>
      <c r="AG662" s="39">
        <v>22.313992493067779</v>
      </c>
      <c r="AH662" s="39">
        <v>32.943591582420098</v>
      </c>
      <c r="AI662" s="39">
        <v>34.573121765681314</v>
      </c>
      <c r="AJ662" s="39">
        <v>36.83283254149147</v>
      </c>
      <c r="AK662" s="39">
        <v>36.046910125014051</v>
      </c>
      <c r="AL662" s="39">
        <v>35.199738592083172</v>
      </c>
      <c r="AM662" s="39">
        <v>34.373217204284877</v>
      </c>
      <c r="AN662" s="39">
        <v>33.589562192888877</v>
      </c>
      <c r="AO662" s="39">
        <v>32.874970553763667</v>
      </c>
      <c r="AP662" s="39">
        <v>32.244148911084224</v>
      </c>
      <c r="AQ662" s="39">
        <v>31.618740720967875</v>
      </c>
      <c r="AR662" s="39">
        <v>31.016723319651085</v>
      </c>
      <c r="AS662" s="39">
        <v>30.455999592943662</v>
      </c>
      <c r="AT662" s="39">
        <v>29.952331406445197</v>
      </c>
      <c r="AU662" s="39">
        <v>29.52132390886042</v>
      </c>
      <c r="AV662" s="39">
        <v>29.000702437976916</v>
      </c>
      <c r="AW662" s="39">
        <v>28.380131117451914</v>
      </c>
      <c r="AX662" s="39">
        <v>27.651875403839966</v>
      </c>
      <c r="AY662" s="39">
        <v>26.814703297729498</v>
      </c>
      <c r="AZ662" s="39">
        <v>25.86051186704394</v>
      </c>
      <c r="BA662" s="39">
        <v>24.939204458654821</v>
      </c>
      <c r="BB662" s="39">
        <v>24.056963776115797</v>
      </c>
      <c r="BC662" s="39">
        <v>23.233998329897876</v>
      </c>
      <c r="BD662" s="39">
        <v>22.48547333444322</v>
      </c>
      <c r="BE662" s="39">
        <v>22.140135920774416</v>
      </c>
      <c r="BF662" s="29"/>
      <c r="BG662" s="29">
        <v>-1.7130047988993233E-2</v>
      </c>
      <c r="BH662" t="s">
        <v>282</v>
      </c>
    </row>
    <row r="663" spans="6:60">
      <c r="F663" t="s">
        <v>225</v>
      </c>
      <c r="G663" s="39">
        <v>0.37219805684922519</v>
      </c>
      <c r="H663" s="39">
        <v>0.59353752648024261</v>
      </c>
      <c r="I663" s="39">
        <v>0.82216252070002283</v>
      </c>
      <c r="J663" s="39">
        <v>1.0599270597254924</v>
      </c>
      <c r="K663" s="39">
        <v>1.3103498275700307</v>
      </c>
      <c r="L663" s="39">
        <v>1.5730727274400389</v>
      </c>
      <c r="M663" s="39">
        <v>1.8384063547800207</v>
      </c>
      <c r="N663" s="39">
        <v>2.1202353803596377</v>
      </c>
      <c r="O663" s="39">
        <v>2.4173671451122591</v>
      </c>
      <c r="P663" s="39">
        <v>2.7323204317628966</v>
      </c>
      <c r="Q663" s="39">
        <v>3.0539137400537335</v>
      </c>
      <c r="R663" s="39">
        <v>3.0637736555103228</v>
      </c>
      <c r="S663" s="39">
        <v>3.2345724085203349</v>
      </c>
      <c r="T663" s="39">
        <v>3.3235928088639772</v>
      </c>
      <c r="U663" s="39">
        <v>3.3486818532581593</v>
      </c>
      <c r="V663" s="39">
        <v>3.4306881753487422</v>
      </c>
      <c r="W663" s="39">
        <v>3.5702530858381052</v>
      </c>
      <c r="X663" s="39">
        <v>3.7884693062581789</v>
      </c>
      <c r="Y663" s="39">
        <v>4.1057558919663144</v>
      </c>
      <c r="Z663" s="39">
        <v>4.5417727090188045</v>
      </c>
      <c r="AA663" s="39">
        <v>5.2346642778399604</v>
      </c>
      <c r="AB663" s="39">
        <v>6.2119655350757457</v>
      </c>
      <c r="AC663" s="39">
        <v>8.3446403517467935</v>
      </c>
      <c r="AD663" s="39">
        <v>11.535906556107019</v>
      </c>
      <c r="AE663" s="39">
        <v>15.700063820619588</v>
      </c>
      <c r="AF663" s="39">
        <v>20.974223915555918</v>
      </c>
      <c r="AG663" s="39">
        <v>25.877795264470269</v>
      </c>
      <c r="AH663" s="39">
        <v>32.680094570319632</v>
      </c>
      <c r="AI663" s="39">
        <v>37.641016109135307</v>
      </c>
      <c r="AJ663" s="39">
        <v>42.564376659896972</v>
      </c>
      <c r="AK663" s="39">
        <v>47.445495248633712</v>
      </c>
      <c r="AL663" s="39">
        <v>51.130295789790758</v>
      </c>
      <c r="AM663" s="39">
        <v>53.40894688717264</v>
      </c>
      <c r="AN663" s="39">
        <v>54.099806349407338</v>
      </c>
      <c r="AO663" s="39">
        <v>53.012045090625861</v>
      </c>
      <c r="AP663" s="39">
        <v>51.922829176773377</v>
      </c>
      <c r="AQ663" s="39">
        <v>50.830627783940393</v>
      </c>
      <c r="AR663" s="39">
        <v>49.746388562025764</v>
      </c>
      <c r="AS663" s="39">
        <v>48.679516134186841</v>
      </c>
      <c r="AT663" s="39">
        <v>47.63542386115985</v>
      </c>
      <c r="AU663" s="39">
        <v>46.617425293345036</v>
      </c>
      <c r="AV663" s="39">
        <v>45.622872837672659</v>
      </c>
      <c r="AW663" s="39">
        <v>44.644764304209509</v>
      </c>
      <c r="AX663" s="39">
        <v>43.681248721461159</v>
      </c>
      <c r="AY663" s="39">
        <v>42.739695906737758</v>
      </c>
      <c r="AZ663" s="39">
        <v>41.818435056375286</v>
      </c>
      <c r="BA663" s="39">
        <v>40.913635447317574</v>
      </c>
      <c r="BB663" s="39">
        <v>40.016534097267353</v>
      </c>
      <c r="BC663" s="39">
        <v>39.137925427529737</v>
      </c>
      <c r="BD663" s="39">
        <v>38.279757567624237</v>
      </c>
      <c r="BE663" s="39">
        <v>37.445294993544088</v>
      </c>
      <c r="BF663" s="29">
        <v>0.18027123365155068</v>
      </c>
      <c r="BG663" s="29">
        <v>5.9355854906491916E-3</v>
      </c>
      <c r="BH663" t="s">
        <v>225</v>
      </c>
    </row>
    <row r="664" spans="6:60">
      <c r="F664" t="s">
        <v>233</v>
      </c>
      <c r="G664" s="39">
        <v>0</v>
      </c>
      <c r="H664" s="39">
        <v>0</v>
      </c>
      <c r="I664" s="39">
        <v>0</v>
      </c>
      <c r="J664" s="39">
        <v>0</v>
      </c>
      <c r="K664" s="39">
        <v>0</v>
      </c>
      <c r="L664" s="39">
        <v>0</v>
      </c>
      <c r="M664" s="39">
        <v>0</v>
      </c>
      <c r="N664" s="39">
        <v>0</v>
      </c>
      <c r="O664" s="39">
        <v>0</v>
      </c>
      <c r="P664" s="39">
        <v>0</v>
      </c>
      <c r="Q664" s="39">
        <v>0</v>
      </c>
      <c r="R664" s="39">
        <v>0</v>
      </c>
      <c r="S664" s="39">
        <v>0</v>
      </c>
      <c r="T664" s="39">
        <v>1.1113093510284173</v>
      </c>
      <c r="U664" s="39">
        <v>2.2654350985247609</v>
      </c>
      <c r="V664" s="39">
        <v>3.4528132677300025</v>
      </c>
      <c r="W664" s="39">
        <v>4.676033011651116</v>
      </c>
      <c r="X664" s="39">
        <v>5.9419249427126353</v>
      </c>
      <c r="Y664" s="39">
        <v>7.2587535418585949</v>
      </c>
      <c r="Z664" s="39">
        <v>8.6317482053276073</v>
      </c>
      <c r="AA664" s="39">
        <v>10.071495738966332</v>
      </c>
      <c r="AB664" s="39">
        <v>11.568910272343702</v>
      </c>
      <c r="AC664" s="39">
        <v>13.236824974266586</v>
      </c>
      <c r="AD664" s="39">
        <v>15.062992915444131</v>
      </c>
      <c r="AE664" s="39">
        <v>17.978665893008092</v>
      </c>
      <c r="AF664" s="39">
        <v>25.485448439653574</v>
      </c>
      <c r="AG664" s="39">
        <v>31.220489802351906</v>
      </c>
      <c r="AH664" s="39">
        <v>29.077804795244358</v>
      </c>
      <c r="AI664" s="39">
        <v>27.109134982481226</v>
      </c>
      <c r="AJ664" s="39">
        <v>25.300621714171807</v>
      </c>
      <c r="AK664" s="39">
        <v>23.620871810252812</v>
      </c>
      <c r="AL664" s="39">
        <v>21.759637481434726</v>
      </c>
      <c r="AM664" s="39">
        <v>19.962851944670312</v>
      </c>
      <c r="AN664" s="39">
        <v>18.235422691208043</v>
      </c>
      <c r="AO664" s="39">
        <v>16.580066101725844</v>
      </c>
      <c r="AP664" s="39">
        <v>17.006380260509175</v>
      </c>
      <c r="AQ664" s="39">
        <v>16.040280442872277</v>
      </c>
      <c r="AR664" s="39">
        <v>15.108658196739995</v>
      </c>
      <c r="AS664" s="39">
        <v>14.213924581801795</v>
      </c>
      <c r="AT664" s="39">
        <v>13.357421383687187</v>
      </c>
      <c r="AU664" s="39">
        <v>12.539196027567742</v>
      </c>
      <c r="AV664" s="39">
        <v>11.757497380637556</v>
      </c>
      <c r="AW664" s="39">
        <v>11.008664426590991</v>
      </c>
      <c r="AX664" s="39">
        <v>10.291447458093065</v>
      </c>
      <c r="AY664" s="39">
        <v>9.6068010863166045</v>
      </c>
      <c r="AZ664" s="39">
        <v>8.5927639296941809</v>
      </c>
      <c r="BA664" s="39">
        <v>7.9447701760941039</v>
      </c>
      <c r="BB664" s="39">
        <v>7.3253975037696097</v>
      </c>
      <c r="BC664" s="39">
        <v>6.7359146429716228</v>
      </c>
      <c r="BD664" s="39">
        <v>6.1755991840970941</v>
      </c>
      <c r="BE664" s="39">
        <v>5.6440137107433932</v>
      </c>
      <c r="BF664" s="29"/>
      <c r="BG664" s="29">
        <v>-6.8796439245349922E-2</v>
      </c>
      <c r="BH664" t="s">
        <v>233</v>
      </c>
    </row>
    <row r="665" spans="6:60">
      <c r="F665" t="s">
        <v>267</v>
      </c>
      <c r="G665" s="39">
        <v>12.115656415525116</v>
      </c>
      <c r="H665" s="39">
        <v>13.006420980351979</v>
      </c>
      <c r="I665" s="39">
        <v>13.927565573023214</v>
      </c>
      <c r="J665" s="39">
        <v>14.900180535984592</v>
      </c>
      <c r="K665" s="39">
        <v>15.957252313710052</v>
      </c>
      <c r="L665" s="39">
        <v>17.070436156730409</v>
      </c>
      <c r="M665" s="39">
        <v>18.134890371706629</v>
      </c>
      <c r="N665" s="39">
        <v>19.300202238503623</v>
      </c>
      <c r="O665" s="39">
        <v>20.539357221872162</v>
      </c>
      <c r="P665" s="39">
        <v>21.867611792191788</v>
      </c>
      <c r="Q665" s="39">
        <v>23.194553907867206</v>
      </c>
      <c r="R665" s="39">
        <v>24.573570499668968</v>
      </c>
      <c r="S665" s="39">
        <v>25.971952776963466</v>
      </c>
      <c r="T665" s="39">
        <v>26.398850392541203</v>
      </c>
      <c r="U665" s="39">
        <v>26.772180453604715</v>
      </c>
      <c r="V665" s="39">
        <v>27.062009988744759</v>
      </c>
      <c r="W665" s="39">
        <v>27.342214540300684</v>
      </c>
      <c r="X665" s="39">
        <v>27.647141096685218</v>
      </c>
      <c r="Y665" s="39">
        <v>27.993217881048263</v>
      </c>
      <c r="Z665" s="39">
        <v>28.377189247205013</v>
      </c>
      <c r="AA665" s="39">
        <v>28.812303781965493</v>
      </c>
      <c r="AB665" s="39">
        <v>23.265299963464816</v>
      </c>
      <c r="AC665" s="39">
        <v>17.430351003347599</v>
      </c>
      <c r="AD665" s="39">
        <v>11.35447239981495</v>
      </c>
      <c r="AE665" s="39">
        <v>5.145368597695863</v>
      </c>
      <c r="AF665" s="39">
        <v>0</v>
      </c>
      <c r="AG665" s="39">
        <v>0</v>
      </c>
      <c r="AH665" s="39">
        <v>0</v>
      </c>
      <c r="AI665" s="39">
        <v>0</v>
      </c>
      <c r="AJ665" s="39">
        <v>0</v>
      </c>
      <c r="AK665" s="39">
        <v>0</v>
      </c>
      <c r="AL665" s="39">
        <v>0</v>
      </c>
      <c r="AM665" s="39">
        <v>0</v>
      </c>
      <c r="AN665" s="39">
        <v>0</v>
      </c>
      <c r="AO665" s="39">
        <v>0</v>
      </c>
      <c r="AP665" s="39">
        <v>0</v>
      </c>
      <c r="AQ665" s="39">
        <v>0</v>
      </c>
      <c r="AR665" s="39">
        <v>0</v>
      </c>
      <c r="AS665" s="39">
        <v>0</v>
      </c>
      <c r="AT665" s="39">
        <v>0</v>
      </c>
      <c r="AU665" s="39">
        <v>0</v>
      </c>
      <c r="AV665" s="39">
        <v>0</v>
      </c>
      <c r="AW665" s="39">
        <v>0</v>
      </c>
      <c r="AX665" s="39">
        <v>0</v>
      </c>
      <c r="AY665" s="39">
        <v>0</v>
      </c>
      <c r="AZ665" s="39">
        <v>0</v>
      </c>
      <c r="BA665" s="39">
        <v>0</v>
      </c>
      <c r="BB665" s="39">
        <v>0</v>
      </c>
      <c r="BC665" s="39">
        <v>0</v>
      </c>
      <c r="BD665" s="39">
        <v>0</v>
      </c>
      <c r="BE665" s="39">
        <v>0</v>
      </c>
      <c r="BF665" s="29"/>
      <c r="BG665" s="29"/>
      <c r="BH665" t="s">
        <v>267</v>
      </c>
    </row>
    <row r="666" spans="6:60">
      <c r="F666" t="s">
        <v>283</v>
      </c>
      <c r="G666" s="39">
        <v>1.3991682702758539</v>
      </c>
      <c r="H666" s="39">
        <v>1.6363943402653349</v>
      </c>
      <c r="I666" s="39">
        <v>1.8806426220761026</v>
      </c>
      <c r="J666" s="39">
        <v>2.1325572383289457</v>
      </c>
      <c r="K666" s="39">
        <v>2.3972325000203769</v>
      </c>
      <c r="L666" s="39">
        <v>3.7749118900511669</v>
      </c>
      <c r="M666" s="39">
        <v>4.0720609968380979</v>
      </c>
      <c r="N666" s="39">
        <v>4.3955462477034608</v>
      </c>
      <c r="O666" s="39">
        <v>4.7342692644025934</v>
      </c>
      <c r="P666" s="39">
        <v>5.0874570279703839</v>
      </c>
      <c r="Q666" s="39">
        <v>5.6089700947571961</v>
      </c>
      <c r="R666" s="39">
        <v>5.9748561185405045</v>
      </c>
      <c r="S666" s="39">
        <v>6.3475268396768572</v>
      </c>
      <c r="T666" s="39">
        <v>6.7345757887173674</v>
      </c>
      <c r="U666" s="39">
        <v>7.1252872983364623</v>
      </c>
      <c r="V666" s="39">
        <v>7.5136386580834893</v>
      </c>
      <c r="W666" s="39">
        <v>7.9129076106749645</v>
      </c>
      <c r="X666" s="39">
        <v>8.3361417287033319</v>
      </c>
      <c r="Y666" s="39">
        <v>8.7868561110134049</v>
      </c>
      <c r="Z666" s="39">
        <v>9.2644081759562713</v>
      </c>
      <c r="AA666" s="39">
        <v>9.7778083832724949</v>
      </c>
      <c r="AB666" s="39">
        <v>10.281969691330467</v>
      </c>
      <c r="AC666" s="39">
        <v>10.62107091964149</v>
      </c>
      <c r="AD666" s="39">
        <v>10.894503685813849</v>
      </c>
      <c r="AE666" s="39">
        <v>11.132692361598355</v>
      </c>
      <c r="AF666" s="39">
        <v>11.515358727171908</v>
      </c>
      <c r="AG666" s="39">
        <v>10.699594586629599</v>
      </c>
      <c r="AH666" s="39">
        <v>10.575793156481453</v>
      </c>
      <c r="AI666" s="39">
        <v>10.611777209981685</v>
      </c>
      <c r="AJ666" s="39">
        <v>10.674923204131318</v>
      </c>
      <c r="AK666" s="39">
        <v>10.61393660267399</v>
      </c>
      <c r="AL666" s="39">
        <v>10.651152287537741</v>
      </c>
      <c r="AM666" s="39">
        <v>10.675532672066883</v>
      </c>
      <c r="AN666" s="39">
        <v>10.688007840806803</v>
      </c>
      <c r="AO666" s="39">
        <v>10.532158315423057</v>
      </c>
      <c r="AP666" s="39">
        <v>10.499182686681154</v>
      </c>
      <c r="AQ666" s="39">
        <v>10.455783687773465</v>
      </c>
      <c r="AR666" s="39">
        <v>10.404862151372932</v>
      </c>
      <c r="AS666" s="39">
        <v>10.349191150445533</v>
      </c>
      <c r="AT666" s="39">
        <v>10.289818636673909</v>
      </c>
      <c r="AU666" s="39">
        <v>10.227702981439524</v>
      </c>
      <c r="AV666" s="39">
        <v>10.161742320799959</v>
      </c>
      <c r="AW666" s="39">
        <v>10.09093976681552</v>
      </c>
      <c r="AX666" s="39">
        <v>10.014593625752026</v>
      </c>
      <c r="AY666" s="39">
        <v>9.9351772699920158</v>
      </c>
      <c r="AZ666" s="39">
        <v>9.8041204365646131</v>
      </c>
      <c r="BA666" s="39">
        <v>9.7174207208165146</v>
      </c>
      <c r="BB666" s="39">
        <v>9.6239027031430648</v>
      </c>
      <c r="BC666" s="39">
        <v>9.5269884156588596</v>
      </c>
      <c r="BD666" s="39">
        <v>9.4276012962098132</v>
      </c>
      <c r="BE666" s="39">
        <v>8.9613943618902372</v>
      </c>
      <c r="BF666" s="29">
        <v>7.7791926179054713E-2</v>
      </c>
      <c r="BG666" s="29">
        <v>-7.1759503097057597E-3</v>
      </c>
      <c r="BH666" t="s">
        <v>283</v>
      </c>
    </row>
    <row r="667" spans="6:60">
      <c r="F667" t="s">
        <v>284</v>
      </c>
      <c r="G667" s="39">
        <v>0</v>
      </c>
      <c r="H667" s="39">
        <v>0.6995109968922798</v>
      </c>
      <c r="I667" s="39">
        <v>1.4195398229652494</v>
      </c>
      <c r="J667" s="39">
        <v>2.1633076329707674</v>
      </c>
      <c r="K667" s="39">
        <v>2.9391016157096996</v>
      </c>
      <c r="L667" s="39">
        <v>3.7493794155700479</v>
      </c>
      <c r="M667" s="39">
        <v>4.5759442277123785</v>
      </c>
      <c r="N667" s="39">
        <v>5.4508129585291814</v>
      </c>
      <c r="O667" s="39">
        <v>6.3699674440497231</v>
      </c>
      <c r="P667" s="39">
        <v>7.3380842212413997</v>
      </c>
      <c r="Q667" s="39">
        <v>8.3260935940875243</v>
      </c>
      <c r="R667" s="39">
        <v>9.3528907360578408</v>
      </c>
      <c r="S667" s="39">
        <v>10.409191479418395</v>
      </c>
      <c r="T667" s="39">
        <v>11.509751536096841</v>
      </c>
      <c r="U667" s="39">
        <v>12.627285073310155</v>
      </c>
      <c r="V667" s="39">
        <v>13.743327050909029</v>
      </c>
      <c r="W667" s="39">
        <v>14.886302973076104</v>
      </c>
      <c r="X667" s="39">
        <v>16.08013681924449</v>
      </c>
      <c r="Y667" s="39">
        <v>17.335569077956684</v>
      </c>
      <c r="Z667" s="39">
        <v>18.655750386680744</v>
      </c>
      <c r="AA667" s="39">
        <v>21.059969257010511</v>
      </c>
      <c r="AB667" s="39">
        <v>23.999873058248255</v>
      </c>
      <c r="AC667" s="39">
        <v>26.286553029771703</v>
      </c>
      <c r="AD667" s="39">
        <v>27.651639522457149</v>
      </c>
      <c r="AE667" s="39">
        <v>27.939556526568371</v>
      </c>
      <c r="AF667" s="39">
        <v>27.04402842809284</v>
      </c>
      <c r="AG667" s="39">
        <v>26.644270266229775</v>
      </c>
      <c r="AH667" s="39">
        <v>22.932327835314219</v>
      </c>
      <c r="AI667" s="39">
        <v>19.820581458315214</v>
      </c>
      <c r="AJ667" s="39">
        <v>17.35274975117828</v>
      </c>
      <c r="AK667" s="39">
        <v>15.570033817842871</v>
      </c>
      <c r="AL667" s="39">
        <v>15.571796551688616</v>
      </c>
      <c r="AM667" s="39">
        <v>15.581420550613927</v>
      </c>
      <c r="AN667" s="39">
        <v>15.604924291067023</v>
      </c>
      <c r="AO667" s="39">
        <v>15.649536828428181</v>
      </c>
      <c r="AP667" s="39">
        <v>15.716813879850109</v>
      </c>
      <c r="AQ667" s="39">
        <v>15.812728902472998</v>
      </c>
      <c r="AR667" s="39">
        <v>15.860793215673796</v>
      </c>
      <c r="AS667" s="39">
        <v>15.861649457821715</v>
      </c>
      <c r="AT667" s="39">
        <v>15.814671224033592</v>
      </c>
      <c r="AU667" s="39">
        <v>15.718578843121447</v>
      </c>
      <c r="AV667" s="39">
        <v>15.591707361059159</v>
      </c>
      <c r="AW667" s="39">
        <v>15.430885918655294</v>
      </c>
      <c r="AX667" s="39">
        <v>15.234580112079117</v>
      </c>
      <c r="AY667" s="39">
        <v>15.005096293846936</v>
      </c>
      <c r="AZ667" s="39">
        <v>14.741204654094165</v>
      </c>
      <c r="BA667" s="39">
        <v>14.976447740258644</v>
      </c>
      <c r="BB667" s="39">
        <v>15.092582376697612</v>
      </c>
      <c r="BC667" s="39">
        <v>15.086202822315276</v>
      </c>
      <c r="BD667" s="39">
        <v>14.950389556067258</v>
      </c>
      <c r="BE667" s="39">
        <v>14.678537022214464</v>
      </c>
      <c r="BF667" s="29"/>
      <c r="BG667" s="29">
        <v>-1.9211378621361474E-2</v>
      </c>
      <c r="BH667" t="s">
        <v>284</v>
      </c>
    </row>
    <row r="668" spans="6:60">
      <c r="F668" t="s">
        <v>270</v>
      </c>
      <c r="G668" s="39">
        <v>28.957928633482776</v>
      </c>
      <c r="H668" s="39">
        <v>29.819561336628876</v>
      </c>
      <c r="I668" s="39">
        <v>30.724714203524243</v>
      </c>
      <c r="J668" s="39">
        <v>31.697735780970472</v>
      </c>
      <c r="K668" s="39">
        <v>32.79873423077688</v>
      </c>
      <c r="L668" s="39">
        <v>33.982881603763481</v>
      </c>
      <c r="M668" s="39">
        <v>35.175708344240896</v>
      </c>
      <c r="N668" s="39">
        <v>36.541681590359488</v>
      </c>
      <c r="O668" s="39">
        <v>38.006569961183359</v>
      </c>
      <c r="P668" s="39">
        <v>39.577261336545781</v>
      </c>
      <c r="Q668" s="39">
        <v>41.09565629689012</v>
      </c>
      <c r="R668" s="39">
        <v>43.491732083338533</v>
      </c>
      <c r="S668" s="39">
        <v>45.941849036119301</v>
      </c>
      <c r="T668" s="39">
        <v>48.506377016090035</v>
      </c>
      <c r="U668" s="39">
        <v>51.080283544852925</v>
      </c>
      <c r="V668" s="39">
        <v>53.6021735047742</v>
      </c>
      <c r="W668" s="39">
        <v>56.194214649288313</v>
      </c>
      <c r="X668" s="39">
        <v>58.940352106812234</v>
      </c>
      <c r="Y668" s="39">
        <v>61.873456424602885</v>
      </c>
      <c r="Z668" s="39">
        <v>64.993313280101376</v>
      </c>
      <c r="AA668" s="39">
        <v>68.35114278226456</v>
      </c>
      <c r="AB668" s="39">
        <v>71.682502474915424</v>
      </c>
      <c r="AC668" s="39">
        <v>74.829583258161904</v>
      </c>
      <c r="AD668" s="39">
        <v>77.636860265303483</v>
      </c>
      <c r="AE668" s="39">
        <v>80.248114900713645</v>
      </c>
      <c r="AF668" s="39">
        <v>82.921990916944679</v>
      </c>
      <c r="AG668" s="39">
        <v>88.411989271344936</v>
      </c>
      <c r="AH668" s="39">
        <v>96.48903047671233</v>
      </c>
      <c r="AI668" s="39">
        <v>91.291838818339855</v>
      </c>
      <c r="AJ668" s="39">
        <v>93.101310175144079</v>
      </c>
      <c r="AK668" s="39">
        <v>96.237130365152623</v>
      </c>
      <c r="AL668" s="39">
        <v>97.338979966795648</v>
      </c>
      <c r="AM668" s="39">
        <v>97.248128968385245</v>
      </c>
      <c r="AN668" s="39">
        <v>97.074141582241253</v>
      </c>
      <c r="AO668" s="39">
        <v>96.83849249246127</v>
      </c>
      <c r="AP668" s="39">
        <v>97.675270116020116</v>
      </c>
      <c r="AQ668" s="39">
        <v>98.339810654098073</v>
      </c>
      <c r="AR668" s="39">
        <v>98.960051805920415</v>
      </c>
      <c r="AS668" s="39">
        <v>99.557024567583468</v>
      </c>
      <c r="AT668" s="39">
        <v>100.14399574514457</v>
      </c>
      <c r="AU668" s="39">
        <v>100.73087698751229</v>
      </c>
      <c r="AV668" s="39">
        <v>101.31221391459022</v>
      </c>
      <c r="AW668" s="39">
        <v>101.87146458901363</v>
      </c>
      <c r="AX668" s="39">
        <v>102.40342166092509</v>
      </c>
      <c r="AY668" s="39">
        <v>102.92914132869865</v>
      </c>
      <c r="AZ668" s="39">
        <v>103.44660223556252</v>
      </c>
      <c r="BA668" s="39">
        <v>104.04732903646959</v>
      </c>
      <c r="BB668" s="39">
        <v>103.84372446977223</v>
      </c>
      <c r="BC668" s="39">
        <v>104.30292167980147</v>
      </c>
      <c r="BD668" s="39">
        <v>104.07226554473638</v>
      </c>
      <c r="BE668" s="39">
        <v>101.85250169699472</v>
      </c>
      <c r="BF668" s="29">
        <v>4.5585727216625502E-2</v>
      </c>
      <c r="BG668" s="29">
        <v>2.3547845458695106E-3</v>
      </c>
      <c r="BH668" t="s">
        <v>270</v>
      </c>
    </row>
    <row r="669" spans="6:60">
      <c r="F669" t="s">
        <v>285</v>
      </c>
      <c r="G669" s="39">
        <v>0.98361925357686464</v>
      </c>
      <c r="H669" s="39">
        <v>1.1938742500456618</v>
      </c>
      <c r="I669" s="39">
        <v>1.4098042991400306</v>
      </c>
      <c r="J669" s="39">
        <v>1.6028922308599698</v>
      </c>
      <c r="K669" s="39">
        <v>1.686731250479452</v>
      </c>
      <c r="L669" s="39">
        <v>2.1076899863774732</v>
      </c>
      <c r="M669" s="39">
        <v>2.4470783738203954</v>
      </c>
      <c r="N669" s="39">
        <v>2.8088343664383562</v>
      </c>
      <c r="O669" s="39">
        <v>2.8692030972602738</v>
      </c>
      <c r="P669" s="39">
        <v>3.0954976003044141</v>
      </c>
      <c r="Q669" s="39">
        <v>3.1504546677467609</v>
      </c>
      <c r="R669" s="39">
        <v>3.2553439918023273</v>
      </c>
      <c r="S669" s="39">
        <v>3.360607105500617</v>
      </c>
      <c r="T669" s="39">
        <v>3.4705983143879156</v>
      </c>
      <c r="U669" s="39">
        <v>3.5788838465573503</v>
      </c>
      <c r="V669" s="39">
        <v>3.6821861517089558</v>
      </c>
      <c r="W669" s="39">
        <v>3.7874242356985235</v>
      </c>
      <c r="X669" s="39">
        <v>3.9016091837908196</v>
      </c>
      <c r="Y669" s="39">
        <v>4.0256568408060165</v>
      </c>
      <c r="Z669" s="39">
        <v>4.1592736442486524</v>
      </c>
      <c r="AA669" s="39">
        <v>4.3059240591854993</v>
      </c>
      <c r="AB669" s="39">
        <v>4.4444665333622266</v>
      </c>
      <c r="AC669" s="39">
        <v>4.5652333044072071</v>
      </c>
      <c r="AD669" s="39">
        <v>4.6610039341730785</v>
      </c>
      <c r="AE669" s="39">
        <v>4.9658258145985892</v>
      </c>
      <c r="AF669" s="39">
        <v>5.0552565726543452</v>
      </c>
      <c r="AG669" s="39">
        <v>5.2021251066338037</v>
      </c>
      <c r="AH669" s="39">
        <v>5.5679745719178078</v>
      </c>
      <c r="AI669" s="39">
        <v>5.8456721575342474</v>
      </c>
      <c r="AJ669" s="39">
        <v>6.1442673518835615</v>
      </c>
      <c r="AK669" s="39">
        <v>6.3469082701013377</v>
      </c>
      <c r="AL669" s="39">
        <v>6.8739755896541519</v>
      </c>
      <c r="AM669" s="39">
        <v>7.2019021580450095</v>
      </c>
      <c r="AN669" s="39">
        <v>8.0016981947305776</v>
      </c>
      <c r="AO669" s="39">
        <v>8.5778122755213335</v>
      </c>
      <c r="AP669" s="39">
        <v>9.0367310340965084</v>
      </c>
      <c r="AQ669" s="39">
        <v>9.1938416497086308</v>
      </c>
      <c r="AR669" s="39">
        <v>9.3490603695871979</v>
      </c>
      <c r="AS669" s="39">
        <v>9.5046523439433628</v>
      </c>
      <c r="AT669" s="39">
        <v>9.6614404047851803</v>
      </c>
      <c r="AU669" s="39">
        <v>9.820269734676053</v>
      </c>
      <c r="AV669" s="39">
        <v>9.9799591912471293</v>
      </c>
      <c r="AW669" s="39">
        <v>10.139784324761765</v>
      </c>
      <c r="AX669" s="39">
        <v>10.298898651475021</v>
      </c>
      <c r="AY669" s="39">
        <v>10.459667213170006</v>
      </c>
      <c r="AZ669" s="39">
        <v>10.684093400104011</v>
      </c>
      <c r="BA669" s="39">
        <v>10.696798882380481</v>
      </c>
      <c r="BB669" s="39">
        <v>10.866579242695829</v>
      </c>
      <c r="BC669" s="39">
        <v>11.23679142662205</v>
      </c>
      <c r="BD669" s="39">
        <v>11.336385276412573</v>
      </c>
      <c r="BE669" s="39">
        <v>11.300723938018793</v>
      </c>
      <c r="BF669" s="29">
        <v>6.6311473674736873E-2</v>
      </c>
      <c r="BG669" s="29">
        <v>3.1253913531484982E-2</v>
      </c>
      <c r="BH669" t="s">
        <v>285</v>
      </c>
    </row>
    <row r="670" spans="6:60">
      <c r="F670" t="s">
        <v>275</v>
      </c>
      <c r="G670" s="39">
        <v>25.636641678082196</v>
      </c>
      <c r="H670" s="39">
        <v>28.619012211373253</v>
      </c>
      <c r="I670" s="39">
        <v>31.703989475133078</v>
      </c>
      <c r="J670" s="39">
        <v>34.93413079888218</v>
      </c>
      <c r="K670" s="39">
        <v>38.392226955675113</v>
      </c>
      <c r="L670" s="39">
        <v>42.038710732235728</v>
      </c>
      <c r="M670" s="39">
        <v>45.454809171162751</v>
      </c>
      <c r="N670" s="39">
        <v>49.010398362463221</v>
      </c>
      <c r="O670" s="39">
        <v>52.753897529300119</v>
      </c>
      <c r="P670" s="39">
        <v>53.835556666687914</v>
      </c>
      <c r="Q670" s="39">
        <v>54.815190053270491</v>
      </c>
      <c r="R670" s="39">
        <v>55.830403584656331</v>
      </c>
      <c r="S670" s="39">
        <v>56.813422664381285</v>
      </c>
      <c r="T670" s="39">
        <v>57.850610061846261</v>
      </c>
      <c r="U670" s="39">
        <v>58.793344003047878</v>
      </c>
      <c r="V670" s="39">
        <v>59.575345503469364</v>
      </c>
      <c r="W670" s="39">
        <v>60.353504863201138</v>
      </c>
      <c r="X670" s="39">
        <v>61.207458565220101</v>
      </c>
      <c r="Y670" s="39">
        <v>62.170237648653639</v>
      </c>
      <c r="Z670" s="39">
        <v>63.235116930945154</v>
      </c>
      <c r="AA670" s="39">
        <v>64.433220931423264</v>
      </c>
      <c r="AB670" s="39">
        <v>65.503750781798459</v>
      </c>
      <c r="AC670" s="39">
        <v>66.340179925708028</v>
      </c>
      <c r="AD670" s="39">
        <v>66.833887931696708</v>
      </c>
      <c r="AE670" s="39">
        <v>67.987584275885069</v>
      </c>
      <c r="AF670" s="39">
        <v>68.31700584786789</v>
      </c>
      <c r="AG670" s="39">
        <v>68.672314465174935</v>
      </c>
      <c r="AH670" s="39">
        <v>69.577483243224421</v>
      </c>
      <c r="AI670" s="39">
        <v>70.592549961143945</v>
      </c>
      <c r="AJ670" s="39">
        <v>71.03606669813405</v>
      </c>
      <c r="AK670" s="39">
        <v>71.651890613152972</v>
      </c>
      <c r="AL670" s="39">
        <v>72.290524851084371</v>
      </c>
      <c r="AM670" s="39">
        <v>72.897984370947427</v>
      </c>
      <c r="AN670" s="39">
        <v>73.487726699156369</v>
      </c>
      <c r="AO670" s="39">
        <v>74.070880929848187</v>
      </c>
      <c r="AP670" s="39">
        <v>74.630039038880327</v>
      </c>
      <c r="AQ670" s="39">
        <v>75.162355367054673</v>
      </c>
      <c r="AR670" s="39">
        <v>75.681832663695758</v>
      </c>
      <c r="AS670" s="39">
        <v>76.159655253363539</v>
      </c>
      <c r="AT670" s="39">
        <v>77.195098672793037</v>
      </c>
      <c r="AU670" s="39">
        <v>78.243838872840499</v>
      </c>
      <c r="AV670" s="39">
        <v>79.304405267674483</v>
      </c>
      <c r="AW670" s="39">
        <v>80.360443025326148</v>
      </c>
      <c r="AX670" s="39">
        <v>81.408761495479951</v>
      </c>
      <c r="AY670" s="39">
        <v>82.46397872598412</v>
      </c>
      <c r="AZ670" s="39">
        <v>83.523929502147027</v>
      </c>
      <c r="BA670" s="39">
        <v>84.582097678911808</v>
      </c>
      <c r="BB670" s="39">
        <v>85.618267087390564</v>
      </c>
      <c r="BC670" s="39">
        <v>86.655174923520036</v>
      </c>
      <c r="BD670" s="39">
        <v>87.697648179080218</v>
      </c>
      <c r="BE670" s="39">
        <v>88.756749832674657</v>
      </c>
      <c r="BF670" s="29">
        <v>3.7670666661491672E-2</v>
      </c>
      <c r="BG670" s="29">
        <v>1.0641372284978643E-2</v>
      </c>
      <c r="BH670" t="s">
        <v>275</v>
      </c>
    </row>
    <row r="671" spans="6:60">
      <c r="F671" t="s">
        <v>35</v>
      </c>
      <c r="G671" s="39">
        <v>161.3915277024594</v>
      </c>
      <c r="H671" s="39">
        <v>174.3601950825047</v>
      </c>
      <c r="I671" s="39">
        <v>187.77261094638882</v>
      </c>
      <c r="J671" s="39">
        <v>201.81913016086062</v>
      </c>
      <c r="K671" s="39">
        <v>217.16167903132356</v>
      </c>
      <c r="L671" s="39">
        <v>234.20713674052436</v>
      </c>
      <c r="M671" s="39">
        <v>249.76090933244936</v>
      </c>
      <c r="N671" s="39">
        <v>272.56728427970506</v>
      </c>
      <c r="O671" s="39">
        <v>290.23399447960651</v>
      </c>
      <c r="P671" s="39">
        <v>306.44100974719589</v>
      </c>
      <c r="Q671" s="39">
        <v>322.4260287362352</v>
      </c>
      <c r="R671" s="39">
        <v>337.86461125093325</v>
      </c>
      <c r="S671" s="39">
        <v>352.25571546034649</v>
      </c>
      <c r="T671" s="39">
        <v>383.64326353368068</v>
      </c>
      <c r="U671" s="39">
        <v>414.94260576725378</v>
      </c>
      <c r="V671" s="39">
        <v>453.69320755800368</v>
      </c>
      <c r="W671" s="39">
        <v>495.85792814349526</v>
      </c>
      <c r="X671" s="39">
        <v>535.52460406430953</v>
      </c>
      <c r="Y671" s="39">
        <v>588.73150379261892</v>
      </c>
      <c r="Z671" s="39">
        <v>656.13305944258195</v>
      </c>
      <c r="AA671" s="39">
        <v>740.75311322145785</v>
      </c>
      <c r="AB671" s="39">
        <v>824.11248702902026</v>
      </c>
      <c r="AC671" s="39">
        <v>872.87690817317753</v>
      </c>
      <c r="AD671" s="39">
        <v>912.24691220061197</v>
      </c>
      <c r="AE671" s="39">
        <v>989.91374151335981</v>
      </c>
      <c r="AF671" s="39">
        <v>1070.3186521030727</v>
      </c>
      <c r="AG671" s="39">
        <v>1123.7622104439999</v>
      </c>
      <c r="AH671" s="39">
        <v>1145.55996591433</v>
      </c>
      <c r="AI671" s="39">
        <v>1082.4508374323198</v>
      </c>
      <c r="AJ671" s="39">
        <v>1067.4110957718735</v>
      </c>
      <c r="AK671" s="39">
        <v>1044.6447377053316</v>
      </c>
      <c r="AL671" s="39">
        <v>1008.1326165994769</v>
      </c>
      <c r="AM671" s="39">
        <v>975.52344750912596</v>
      </c>
      <c r="AN671" s="39">
        <v>946.08617982020155</v>
      </c>
      <c r="AO671" s="39">
        <v>916.57981985158244</v>
      </c>
      <c r="AP671" s="39">
        <v>893.75893044335305</v>
      </c>
      <c r="AQ671" s="39">
        <v>875.31919723315616</v>
      </c>
      <c r="AR671" s="39">
        <v>859.70020997045935</v>
      </c>
      <c r="AS671" s="39">
        <v>847.20232627870519</v>
      </c>
      <c r="AT671" s="39">
        <v>838.68665390979879</v>
      </c>
      <c r="AU671" s="39">
        <v>832.09829746756282</v>
      </c>
      <c r="AV671" s="39">
        <v>825.56077478899499</v>
      </c>
      <c r="AW671" s="39">
        <v>818.93672767910084</v>
      </c>
      <c r="AX671" s="39">
        <v>812.19075767924357</v>
      </c>
      <c r="AY671" s="39">
        <v>805.48133174635973</v>
      </c>
      <c r="AZ671" s="39">
        <v>798.2529116474052</v>
      </c>
      <c r="BA671" s="39">
        <v>791.85545676126719</v>
      </c>
      <c r="BB671" s="39">
        <v>785.01650702806069</v>
      </c>
      <c r="BC671" s="39">
        <v>779.55740244864796</v>
      </c>
      <c r="BD671" s="39">
        <v>773.81942425861371</v>
      </c>
      <c r="BE671" s="39">
        <v>770.07458074045678</v>
      </c>
      <c r="BF671" s="29">
        <v>7.5285021276750838E-2</v>
      </c>
      <c r="BG671" s="29">
        <v>-1.7119654935150847E-2</v>
      </c>
      <c r="BH671" t="s">
        <v>35</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theme="4" tint="0.59999389629810485"/>
  </sheetPr>
  <dimension ref="A1"/>
  <sheetViews>
    <sheetView workbookViewId="0"/>
  </sheetViews>
  <sheetFormatPr defaultRowHeight="12.75"/>
  <sheetData/>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rgb="FF92D050"/>
  </sheetPr>
  <dimension ref="A2:AU107"/>
  <sheetViews>
    <sheetView topLeftCell="A79" workbookViewId="0">
      <selection activeCell="G45" sqref="G45"/>
    </sheetView>
  </sheetViews>
  <sheetFormatPr defaultRowHeight="12.75"/>
  <cols>
    <col min="1" max="1" width="39" customWidth="1"/>
    <col min="2" max="20" width="10.28515625" bestFit="1" customWidth="1"/>
  </cols>
  <sheetData>
    <row r="2" spans="1:20" ht="15.75">
      <c r="A2" s="44" t="s">
        <v>434</v>
      </c>
    </row>
    <row r="3" spans="1:20" ht="15.75">
      <c r="A3" s="44" t="s">
        <v>435</v>
      </c>
    </row>
    <row r="4" spans="1:20" ht="15.75">
      <c r="A4" s="44" t="s">
        <v>436</v>
      </c>
    </row>
    <row r="6" spans="1:20" ht="18">
      <c r="A6" s="72" t="s">
        <v>427</v>
      </c>
    </row>
    <row r="7" spans="1:20">
      <c r="A7" t="s">
        <v>42</v>
      </c>
      <c r="B7">
        <v>1995</v>
      </c>
      <c r="C7">
        <v>1996</v>
      </c>
      <c r="D7">
        <v>1997</v>
      </c>
      <c r="E7">
        <v>1998</v>
      </c>
      <c r="F7">
        <v>1999</v>
      </c>
      <c r="G7">
        <v>2000</v>
      </c>
      <c r="H7">
        <v>2001</v>
      </c>
      <c r="I7">
        <v>2002</v>
      </c>
      <c r="J7">
        <v>2003</v>
      </c>
      <c r="K7">
        <v>2004</v>
      </c>
      <c r="L7">
        <v>2005</v>
      </c>
      <c r="M7">
        <v>2006</v>
      </c>
      <c r="N7">
        <v>2007</v>
      </c>
      <c r="O7">
        <v>2008</v>
      </c>
      <c r="P7">
        <v>2009</v>
      </c>
      <c r="Q7">
        <v>2010</v>
      </c>
      <c r="R7">
        <v>2011</v>
      </c>
      <c r="S7">
        <v>2012</v>
      </c>
      <c r="T7">
        <v>2013</v>
      </c>
    </row>
    <row r="8" spans="1:20">
      <c r="A8">
        <v>1</v>
      </c>
      <c r="B8" s="1">
        <v>23631.770161290322</v>
      </c>
      <c r="C8" s="1">
        <v>25017.639784946237</v>
      </c>
      <c r="D8" s="1">
        <v>24671.309139784946</v>
      </c>
      <c r="E8" s="1">
        <v>24163.959677419356</v>
      </c>
      <c r="F8" s="1">
        <v>24451.197580645163</v>
      </c>
      <c r="G8" s="1">
        <v>25344.138440860213</v>
      </c>
      <c r="H8" s="1">
        <v>23358.465053763441</v>
      </c>
      <c r="I8" s="1">
        <v>21417.311424870193</v>
      </c>
      <c r="J8" s="1">
        <v>21326.116635418679</v>
      </c>
      <c r="K8" s="1">
        <v>22073.870485701307</v>
      </c>
      <c r="L8" s="1">
        <v>22147.089878219329</v>
      </c>
      <c r="M8" s="1">
        <v>22093.757972750594</v>
      </c>
      <c r="N8" s="1">
        <v>23974.489392473108</v>
      </c>
      <c r="O8" s="1">
        <v>25043.516590939358</v>
      </c>
      <c r="P8" s="1">
        <v>24121.613633251884</v>
      </c>
      <c r="Q8" s="1">
        <v>21864.424113575256</v>
      </c>
      <c r="R8" s="1">
        <v>23538.564586021534</v>
      </c>
      <c r="S8" s="1">
        <v>23278.550356381595</v>
      </c>
      <c r="T8" s="1">
        <v>24594.047793490881</v>
      </c>
    </row>
    <row r="9" spans="1:20">
      <c r="A9">
        <v>2</v>
      </c>
      <c r="B9" s="1">
        <v>22271.766369047618</v>
      </c>
      <c r="C9" s="1">
        <v>24210.031609195401</v>
      </c>
      <c r="D9" s="1">
        <v>23491.379464285714</v>
      </c>
      <c r="E9" s="1">
        <v>22950.296130952382</v>
      </c>
      <c r="F9" s="1">
        <v>24327.630952380954</v>
      </c>
      <c r="G9" s="1">
        <v>23746.155172413793</v>
      </c>
      <c r="H9" s="1">
        <v>22509.693452380954</v>
      </c>
      <c r="I9" s="1">
        <v>20656.717660641603</v>
      </c>
      <c r="J9" s="1">
        <v>21426.655676884457</v>
      </c>
      <c r="K9" s="1">
        <v>20528.339970414625</v>
      </c>
      <c r="L9" s="1">
        <v>21186.016643979739</v>
      </c>
      <c r="M9" s="1">
        <v>22531.330814835826</v>
      </c>
      <c r="N9" s="1">
        <v>21792.108001488094</v>
      </c>
      <c r="O9" s="1">
        <v>22718.431172023145</v>
      </c>
      <c r="P9" s="1">
        <v>22750.033788782603</v>
      </c>
      <c r="Q9" s="1">
        <v>21033.416764880945</v>
      </c>
      <c r="R9" s="1">
        <v>23591.170543869062</v>
      </c>
      <c r="S9" s="1">
        <v>22146.543102358468</v>
      </c>
      <c r="T9" s="1">
        <v>21991.375274480339</v>
      </c>
    </row>
    <row r="10" spans="1:20">
      <c r="A10">
        <v>3</v>
      </c>
      <c r="B10" s="1">
        <v>21585.852150537634</v>
      </c>
      <c r="C10" s="1">
        <v>21896.725806451614</v>
      </c>
      <c r="D10" s="1">
        <v>22019.028225806451</v>
      </c>
      <c r="E10" s="1">
        <v>21831.571236559139</v>
      </c>
      <c r="F10" s="1">
        <v>22910.245967741936</v>
      </c>
      <c r="G10" s="1">
        <v>22759.520161290322</v>
      </c>
      <c r="H10" s="1">
        <v>19908.103494623654</v>
      </c>
      <c r="I10" s="1">
        <v>19958.441825805417</v>
      </c>
      <c r="J10" s="1">
        <v>19789.71206115494</v>
      </c>
      <c r="K10" s="1">
        <v>18493.874179218052</v>
      </c>
      <c r="L10" s="1">
        <v>19089.656703286211</v>
      </c>
      <c r="M10" s="1">
        <v>20912.042324372072</v>
      </c>
      <c r="N10" s="1">
        <v>19891.885505376333</v>
      </c>
      <c r="O10" s="1">
        <v>21625.182135352967</v>
      </c>
      <c r="P10" s="1">
        <v>21479.46017479564</v>
      </c>
      <c r="Q10" s="1">
        <v>20176.819520161291</v>
      </c>
      <c r="R10" s="1">
        <v>21556.956902862887</v>
      </c>
      <c r="S10" s="1">
        <v>21227.689181370675</v>
      </c>
      <c r="T10" s="1">
        <v>20182.21927340512</v>
      </c>
    </row>
    <row r="11" spans="1:20">
      <c r="A11">
        <v>4</v>
      </c>
      <c r="B11" s="1">
        <v>20218.895833333332</v>
      </c>
      <c r="C11" s="1">
        <v>20209.058333333334</v>
      </c>
      <c r="D11" s="1">
        <v>20610.422222222223</v>
      </c>
      <c r="E11" s="1">
        <v>20756.56388888889</v>
      </c>
      <c r="F11" s="1">
        <v>21500.724999999999</v>
      </c>
      <c r="G11" s="1">
        <v>21003.597222222223</v>
      </c>
      <c r="H11" s="1">
        <v>18679.143055555556</v>
      </c>
      <c r="I11" s="1">
        <v>18140.205439379159</v>
      </c>
      <c r="J11" s="1">
        <v>18873.181065456007</v>
      </c>
      <c r="K11" s="1">
        <v>17522.349932392626</v>
      </c>
      <c r="L11" s="1">
        <v>18491.778069134474</v>
      </c>
      <c r="M11" s="1">
        <v>18911.313996046068</v>
      </c>
      <c r="N11" s="1">
        <v>19256.91219722226</v>
      </c>
      <c r="O11" s="1">
        <v>20780.863333225978</v>
      </c>
      <c r="P11" s="1">
        <v>19271.803399608241</v>
      </c>
      <c r="Q11" s="1">
        <v>19597.124463194428</v>
      </c>
      <c r="R11" s="1">
        <v>20497.612584722203</v>
      </c>
      <c r="S11" s="1">
        <v>19138.495903136543</v>
      </c>
      <c r="T11" s="1">
        <v>19455.33541487902</v>
      </c>
    </row>
    <row r="12" spans="1:20">
      <c r="A12">
        <v>5</v>
      </c>
      <c r="B12" s="1">
        <v>19368.93682795699</v>
      </c>
      <c r="C12" s="1">
        <v>20005.486559139787</v>
      </c>
      <c r="D12" s="1">
        <v>19905.200268817203</v>
      </c>
      <c r="E12" s="1">
        <v>20049.676075268817</v>
      </c>
      <c r="F12" s="1">
        <v>20819.419354838708</v>
      </c>
      <c r="G12" s="1">
        <v>21047.211021505376</v>
      </c>
      <c r="H12" s="1">
        <v>18026.379032258064</v>
      </c>
      <c r="I12" s="1">
        <v>17999.364040771143</v>
      </c>
      <c r="J12" s="1">
        <v>18445.043906125407</v>
      </c>
      <c r="K12" s="1">
        <v>17324.80134708012</v>
      </c>
      <c r="L12" s="1">
        <v>17628.957114548746</v>
      </c>
      <c r="M12" s="1">
        <v>18854.113303957252</v>
      </c>
      <c r="N12" s="1">
        <v>19159.369138440859</v>
      </c>
      <c r="O12" s="1">
        <v>19878.840192664928</v>
      </c>
      <c r="P12" s="1">
        <v>18942.808612929533</v>
      </c>
      <c r="Q12" s="1">
        <v>18839.288047715054</v>
      </c>
      <c r="R12" s="1">
        <v>19006.952131720423</v>
      </c>
      <c r="S12" s="1">
        <v>19340.468491069078</v>
      </c>
      <c r="T12" s="1">
        <v>19292.099840148789</v>
      </c>
    </row>
    <row r="13" spans="1:20">
      <c r="A13">
        <v>6</v>
      </c>
      <c r="B13" s="1">
        <v>19830.849999999999</v>
      </c>
      <c r="C13" s="1">
        <v>20470.943055555555</v>
      </c>
      <c r="D13" s="1">
        <v>20160.797222222223</v>
      </c>
      <c r="E13" s="1">
        <v>20457.552777777779</v>
      </c>
      <c r="F13" s="1">
        <v>21366.444444444445</v>
      </c>
      <c r="G13" s="1">
        <v>21899.019444444446</v>
      </c>
      <c r="H13" s="1">
        <v>18121.174999999999</v>
      </c>
      <c r="I13" s="1">
        <v>18773.284707470928</v>
      </c>
      <c r="J13" s="1">
        <v>19543.29557284572</v>
      </c>
      <c r="K13" s="1">
        <v>18585.651713340256</v>
      </c>
      <c r="L13" s="1">
        <v>18565.985817373959</v>
      </c>
      <c r="M13" s="1">
        <v>19553.786973550436</v>
      </c>
      <c r="N13" s="1">
        <v>19647.155443055541</v>
      </c>
      <c r="O13" s="1">
        <v>20604.40752530154</v>
      </c>
      <c r="P13" s="1">
        <v>19036.037984732691</v>
      </c>
      <c r="Q13" s="1">
        <v>19042.750931249997</v>
      </c>
      <c r="R13" s="1">
        <v>19360.112541097231</v>
      </c>
      <c r="S13" s="1">
        <v>19804.125064868465</v>
      </c>
      <c r="T13" s="1">
        <v>19973.967741508874</v>
      </c>
    </row>
    <row r="14" spans="1:20">
      <c r="A14">
        <v>7</v>
      </c>
      <c r="B14" s="1">
        <v>20507.21370967742</v>
      </c>
      <c r="C14" s="1">
        <v>21700.24865591398</v>
      </c>
      <c r="D14" s="1">
        <v>20959.356182795698</v>
      </c>
      <c r="E14" s="1">
        <v>22211.491935483871</v>
      </c>
      <c r="F14" s="1">
        <v>22060.147849462366</v>
      </c>
      <c r="G14" s="1">
        <v>21747.790322580644</v>
      </c>
      <c r="H14" s="1">
        <v>17736.225806451614</v>
      </c>
      <c r="I14" s="1">
        <v>19827.637615344462</v>
      </c>
      <c r="J14" s="1">
        <v>20607.683592582809</v>
      </c>
      <c r="K14" s="1">
        <v>19435.860169058964</v>
      </c>
      <c r="L14" s="1">
        <v>19806.888679361313</v>
      </c>
      <c r="M14" s="1">
        <v>20769.993381631411</v>
      </c>
      <c r="N14" s="1">
        <v>20960.030590053757</v>
      </c>
      <c r="O14" s="1">
        <v>21365.399630873788</v>
      </c>
      <c r="P14" s="1">
        <v>21268.575505665933</v>
      </c>
      <c r="Q14" s="1">
        <v>20601.171075940838</v>
      </c>
      <c r="R14" s="1">
        <v>20410.298602150531</v>
      </c>
      <c r="S14" s="1">
        <v>20967.912932789404</v>
      </c>
      <c r="T14" s="1">
        <v>21405.721195967868</v>
      </c>
    </row>
    <row r="15" spans="1:20">
      <c r="A15">
        <v>8</v>
      </c>
      <c r="B15" s="1">
        <v>20341.185483870966</v>
      </c>
      <c r="C15" s="1">
        <v>20962.678763440861</v>
      </c>
      <c r="D15" s="1">
        <v>20843.909946236559</v>
      </c>
      <c r="E15" s="1">
        <v>21564.165322580644</v>
      </c>
      <c r="F15" s="1">
        <v>21721.431451612902</v>
      </c>
      <c r="G15" s="1">
        <v>21625.494623655915</v>
      </c>
      <c r="H15" s="1">
        <v>17920.823924731183</v>
      </c>
      <c r="I15" s="1">
        <v>19048.672710069539</v>
      </c>
      <c r="J15" s="1">
        <v>19574.864851820865</v>
      </c>
      <c r="K15" s="1">
        <v>18971.892317812526</v>
      </c>
      <c r="L15" s="1">
        <v>19829.538190755524</v>
      </c>
      <c r="M15" s="1">
        <v>19893.150306248841</v>
      </c>
      <c r="N15" s="1">
        <v>20077.77853091398</v>
      </c>
      <c r="O15" s="1">
        <v>20588.276010902297</v>
      </c>
      <c r="P15" s="1">
        <v>20026.837710959393</v>
      </c>
      <c r="Q15" s="1">
        <v>20124.160877016122</v>
      </c>
      <c r="R15" s="1">
        <v>20837.837528225842</v>
      </c>
      <c r="S15" s="1">
        <v>20997.315341842979</v>
      </c>
      <c r="T15" s="1">
        <v>20595.144828990706</v>
      </c>
    </row>
    <row r="16" spans="1:20">
      <c r="A16">
        <v>9</v>
      </c>
      <c r="B16" s="1">
        <v>19583.326388888891</v>
      </c>
      <c r="C16" s="1">
        <v>19868.906944444443</v>
      </c>
      <c r="D16" s="1">
        <v>19660.802777777779</v>
      </c>
      <c r="E16" s="1">
        <v>20448.140277777777</v>
      </c>
      <c r="F16" s="1">
        <v>20775.991666666665</v>
      </c>
      <c r="G16" s="1">
        <v>20249.769444444446</v>
      </c>
      <c r="H16" s="1">
        <v>16591.290277777778</v>
      </c>
      <c r="I16" s="1">
        <v>17860.755504965</v>
      </c>
      <c r="J16" s="1">
        <v>18327.747345439042</v>
      </c>
      <c r="K16" s="1">
        <v>17406.583858419079</v>
      </c>
      <c r="L16" s="1">
        <v>17934.397932688025</v>
      </c>
      <c r="M16" s="1">
        <v>18604.188626282245</v>
      </c>
      <c r="N16" s="1">
        <v>18739.795166666659</v>
      </c>
      <c r="O16" s="1">
        <v>19228.970412396113</v>
      </c>
      <c r="P16" s="1">
        <v>18924.452314999693</v>
      </c>
      <c r="Q16" s="1">
        <v>18711.66385138889</v>
      </c>
      <c r="R16" s="1">
        <v>19522.7909875</v>
      </c>
      <c r="S16" s="1">
        <v>18745.94702973972</v>
      </c>
      <c r="T16" s="1">
        <v>18857.232257756106</v>
      </c>
    </row>
    <row r="17" spans="1:20">
      <c r="A17">
        <v>10</v>
      </c>
      <c r="B17" s="1">
        <v>20269.595430107525</v>
      </c>
      <c r="C17" s="1">
        <v>20511.916666666668</v>
      </c>
      <c r="D17" s="1">
        <v>20575.401881720431</v>
      </c>
      <c r="E17" s="1">
        <v>20632.772849462366</v>
      </c>
      <c r="F17" s="1">
        <v>21161.069892473119</v>
      </c>
      <c r="G17" s="1">
        <v>20926.528225806451</v>
      </c>
      <c r="H17" s="1">
        <v>17988.461021505376</v>
      </c>
      <c r="I17" s="1">
        <v>18547.244405614085</v>
      </c>
      <c r="J17" s="1">
        <v>18258.005175734474</v>
      </c>
      <c r="K17" s="1">
        <v>17941.226585041106</v>
      </c>
      <c r="L17" s="1">
        <v>17993.490349416144</v>
      </c>
      <c r="M17" s="1">
        <v>19054.848427035449</v>
      </c>
      <c r="N17" s="1">
        <v>19304.338127688188</v>
      </c>
      <c r="O17" s="1">
        <v>19441.424516880263</v>
      </c>
      <c r="P17" s="1">
        <v>19197.853360712201</v>
      </c>
      <c r="Q17" s="1">
        <v>18880.484223790303</v>
      </c>
      <c r="R17" s="1">
        <v>19016.334956989249</v>
      </c>
      <c r="S17" s="1">
        <v>19033.198673601069</v>
      </c>
      <c r="T17" s="1">
        <v>19285.02575604232</v>
      </c>
    </row>
    <row r="18" spans="1:20">
      <c r="A18">
        <v>11</v>
      </c>
      <c r="B18" s="1">
        <v>21709.470833333333</v>
      </c>
      <c r="C18" s="1">
        <v>22355.048611111109</v>
      </c>
      <c r="D18" s="1">
        <v>21649.719444444443</v>
      </c>
      <c r="E18" s="1">
        <v>22166.761111111111</v>
      </c>
      <c r="F18" s="1">
        <v>22383.770833333332</v>
      </c>
      <c r="G18" s="1">
        <v>24055.343055555557</v>
      </c>
      <c r="H18" s="1">
        <v>19198.737499999999</v>
      </c>
      <c r="I18" s="1">
        <v>19962.611762529574</v>
      </c>
      <c r="J18" s="1">
        <v>21360.094603314301</v>
      </c>
      <c r="K18" s="1">
        <v>20094.348911496345</v>
      </c>
      <c r="L18" s="1">
        <v>21100.360476888436</v>
      </c>
      <c r="M18" s="1">
        <v>21544.802493701434</v>
      </c>
      <c r="N18" s="1">
        <v>21486.535865277787</v>
      </c>
      <c r="O18" s="1">
        <v>20270.695162645025</v>
      </c>
      <c r="P18" s="1">
        <v>20990.051435109195</v>
      </c>
      <c r="Q18" s="1">
        <v>21937.167665242108</v>
      </c>
      <c r="R18" s="1">
        <v>21914.667690499984</v>
      </c>
      <c r="S18" s="1">
        <v>20656.888016217363</v>
      </c>
      <c r="T18" s="1">
        <v>21158.853010020855</v>
      </c>
    </row>
    <row r="19" spans="1:20">
      <c r="A19">
        <v>12</v>
      </c>
      <c r="B19" s="1">
        <v>24131.716397849461</v>
      </c>
      <c r="C19" s="1">
        <v>24603.110215053763</v>
      </c>
      <c r="D19" s="1">
        <v>24297.25134408602</v>
      </c>
      <c r="E19" s="1">
        <v>25378.744623655915</v>
      </c>
      <c r="F19" s="1">
        <v>24921.551075268817</v>
      </c>
      <c r="G19" s="1">
        <v>24717.530913978495</v>
      </c>
      <c r="H19" s="1">
        <v>21564.393817204302</v>
      </c>
      <c r="I19" s="1">
        <v>21523.015943681123</v>
      </c>
      <c r="J19" s="1">
        <v>22381.705031390866</v>
      </c>
      <c r="K19" s="1">
        <v>21559.904435731176</v>
      </c>
      <c r="L19" s="1">
        <v>23553.315673442237</v>
      </c>
      <c r="M19" s="1">
        <v>23450.960491222751</v>
      </c>
      <c r="N19" s="1">
        <v>23699.011056451582</v>
      </c>
      <c r="O19" s="1">
        <v>24600.316023891271</v>
      </c>
      <c r="P19" s="1">
        <v>25090.737078785041</v>
      </c>
      <c r="Q19" s="1">
        <v>23362.980423387085</v>
      </c>
      <c r="R19" s="1">
        <v>24046.197639784987</v>
      </c>
      <c r="S19" s="1">
        <v>22893.653666315855</v>
      </c>
      <c r="T19" s="1">
        <v>24815.448632073418</v>
      </c>
    </row>
    <row r="20" spans="1:20">
      <c r="A20" s="88" t="s">
        <v>431</v>
      </c>
      <c r="B20" s="1">
        <v>21120.027739726029</v>
      </c>
      <c r="C20" s="1">
        <v>21816.507172131147</v>
      </c>
      <c r="D20" s="1">
        <v>21566.098744292238</v>
      </c>
      <c r="E20" s="1">
        <v>21885.70593607306</v>
      </c>
      <c r="F20" s="1">
        <v>22359.941324200914</v>
      </c>
      <c r="G20" s="1">
        <v>22426.461748633879</v>
      </c>
      <c r="H20" s="1">
        <v>19286.493721461185</v>
      </c>
      <c r="I20" s="1">
        <v>19475.249709257932</v>
      </c>
      <c r="J20" s="1">
        <v>19986.172562864358</v>
      </c>
      <c r="K20" s="1">
        <v>19162.388542951976</v>
      </c>
      <c r="L20" s="1">
        <v>19773.975805955899</v>
      </c>
      <c r="M20" s="1">
        <v>20507.383227196104</v>
      </c>
      <c r="N20" s="1">
        <v>20666.205361073098</v>
      </c>
      <c r="O20" s="1">
        <v>21350.312035908108</v>
      </c>
      <c r="P20" s="1">
        <v>20925.02950276577</v>
      </c>
      <c r="Q20" s="1">
        <v>20347.742612268801</v>
      </c>
      <c r="R20" s="1">
        <v>21096.481375680338</v>
      </c>
      <c r="S20" s="1">
        <v>20689.934093802665</v>
      </c>
      <c r="T20" s="1">
        <v>20970.907088586559</v>
      </c>
    </row>
    <row r="23" spans="1:20" ht="18">
      <c r="A23" s="72" t="s">
        <v>426</v>
      </c>
      <c r="B23" s="72" t="s">
        <v>428</v>
      </c>
    </row>
    <row r="24" spans="1:20">
      <c r="A24" t="s">
        <v>42</v>
      </c>
      <c r="B24">
        <v>1995</v>
      </c>
      <c r="C24">
        <v>1996</v>
      </c>
      <c r="D24">
        <v>1997</v>
      </c>
      <c r="E24">
        <v>1998</v>
      </c>
      <c r="F24">
        <v>1999</v>
      </c>
      <c r="G24">
        <v>2000</v>
      </c>
      <c r="H24">
        <v>2001</v>
      </c>
      <c r="I24">
        <v>2002</v>
      </c>
      <c r="J24">
        <v>2003</v>
      </c>
      <c r="K24">
        <v>2004</v>
      </c>
      <c r="L24">
        <v>2005</v>
      </c>
      <c r="M24">
        <v>2006</v>
      </c>
      <c r="N24">
        <v>2007</v>
      </c>
      <c r="O24">
        <v>2008</v>
      </c>
      <c r="P24">
        <v>2009</v>
      </c>
      <c r="Q24">
        <v>2010</v>
      </c>
      <c r="R24">
        <v>2011</v>
      </c>
      <c r="S24">
        <v>2012</v>
      </c>
      <c r="T24">
        <v>2013</v>
      </c>
    </row>
    <row r="25" spans="1:20">
      <c r="A25">
        <v>1</v>
      </c>
      <c r="B25" s="1">
        <v>31840</v>
      </c>
      <c r="C25" s="1">
        <v>35940</v>
      </c>
      <c r="D25" s="1">
        <v>33292</v>
      </c>
      <c r="E25" s="1">
        <v>32086</v>
      </c>
      <c r="F25" s="1">
        <v>30406</v>
      </c>
      <c r="G25" s="1">
        <v>31461</v>
      </c>
      <c r="H25" s="1">
        <v>30215</v>
      </c>
      <c r="I25" s="1">
        <v>28097.862262752442</v>
      </c>
      <c r="J25" s="1">
        <v>27830.714128844487</v>
      </c>
      <c r="K25" s="1">
        <v>31609.178643339223</v>
      </c>
      <c r="L25" s="1">
        <v>30109.109943424715</v>
      </c>
      <c r="M25" s="1">
        <v>27324.08718905782</v>
      </c>
      <c r="N25" s="1">
        <v>31854.504000000001</v>
      </c>
      <c r="O25" s="1">
        <v>32677.3144025</v>
      </c>
      <c r="P25" s="1">
        <v>31267.866935121299</v>
      </c>
      <c r="Q25" s="1">
        <v>27907.342000000001</v>
      </c>
      <c r="R25" s="1">
        <v>31576.638000000003</v>
      </c>
      <c r="S25" s="1">
        <v>29570.363888099997</v>
      </c>
      <c r="T25" s="1">
        <v>30758.961701300002</v>
      </c>
    </row>
    <row r="26" spans="1:20">
      <c r="A26">
        <v>2</v>
      </c>
      <c r="B26" s="1">
        <v>31716</v>
      </c>
      <c r="C26" s="1">
        <v>36118</v>
      </c>
      <c r="D26" s="1">
        <v>31131</v>
      </c>
      <c r="E26" s="1">
        <v>28893</v>
      </c>
      <c r="F26" s="1">
        <v>30745</v>
      </c>
      <c r="G26" s="1">
        <v>29944</v>
      </c>
      <c r="H26" s="1">
        <v>29750</v>
      </c>
      <c r="I26" s="1">
        <v>26796.987177710806</v>
      </c>
      <c r="J26" s="1">
        <v>29394.599390433894</v>
      </c>
      <c r="K26" s="1">
        <v>26947.745654592436</v>
      </c>
      <c r="L26" s="1">
        <v>28523.643256662679</v>
      </c>
      <c r="M26" s="1">
        <v>30319.458755420077</v>
      </c>
      <c r="N26" s="1">
        <v>29791.132000000001</v>
      </c>
      <c r="O26" s="1">
        <v>28877.8618818</v>
      </c>
      <c r="P26" s="1">
        <v>28914.956617122167</v>
      </c>
      <c r="Q26" s="1">
        <v>27532.529500000001</v>
      </c>
      <c r="R26" s="1">
        <v>31227.710060000001</v>
      </c>
      <c r="S26" s="1">
        <v>28059.472286799999</v>
      </c>
      <c r="T26" s="1">
        <v>27164.976245400001</v>
      </c>
    </row>
    <row r="27" spans="1:20">
      <c r="A27">
        <v>3</v>
      </c>
      <c r="B27" s="1">
        <v>28740</v>
      </c>
      <c r="C27" s="1">
        <v>30091</v>
      </c>
      <c r="D27" s="1">
        <v>28891</v>
      </c>
      <c r="E27" s="1">
        <v>29311</v>
      </c>
      <c r="F27" s="1">
        <v>29369</v>
      </c>
      <c r="G27" s="1">
        <v>28635</v>
      </c>
      <c r="H27" s="1">
        <v>26185</v>
      </c>
      <c r="I27" s="1">
        <v>26125.528901466379</v>
      </c>
      <c r="J27" s="1">
        <v>25962.868825345697</v>
      </c>
      <c r="K27" s="1">
        <v>24645.64048793869</v>
      </c>
      <c r="L27" s="1">
        <v>23828.3650333488</v>
      </c>
      <c r="M27" s="1">
        <v>27283.613991566974</v>
      </c>
      <c r="N27" s="1">
        <v>27353.401000000002</v>
      </c>
      <c r="O27" s="1">
        <v>27372.166563999999</v>
      </c>
      <c r="P27" s="1">
        <v>29698.869707357786</v>
      </c>
      <c r="Q27" s="1">
        <v>26957.905999999995</v>
      </c>
      <c r="R27" s="1">
        <v>27396.685680000002</v>
      </c>
      <c r="S27" s="1">
        <v>27955.003688099998</v>
      </c>
      <c r="T27" s="1">
        <v>26994.072988</v>
      </c>
    </row>
    <row r="28" spans="1:20">
      <c r="A28">
        <v>4</v>
      </c>
      <c r="B28" s="1">
        <v>26146</v>
      </c>
      <c r="C28" s="1">
        <v>25281</v>
      </c>
      <c r="D28" s="1">
        <v>26886</v>
      </c>
      <c r="E28" s="1">
        <v>26437</v>
      </c>
      <c r="F28" s="1">
        <v>27646</v>
      </c>
      <c r="G28" s="1">
        <v>26861</v>
      </c>
      <c r="H28" s="1">
        <v>24897</v>
      </c>
      <c r="I28" s="1">
        <v>23159.487920119802</v>
      </c>
      <c r="J28" s="1">
        <v>24861.490003048992</v>
      </c>
      <c r="K28" s="1">
        <v>22922.88971734689</v>
      </c>
      <c r="L28" s="1">
        <v>24031.276211099568</v>
      </c>
      <c r="M28" s="1">
        <v>24351.24811270112</v>
      </c>
      <c r="N28" s="1">
        <v>25548.25</v>
      </c>
      <c r="O28" s="1">
        <v>27754.3348224</v>
      </c>
      <c r="P28" s="1">
        <v>25371.856715532664</v>
      </c>
      <c r="Q28" s="1">
        <v>25118.230000000003</v>
      </c>
      <c r="R28" s="1">
        <v>25834.930999999997</v>
      </c>
      <c r="S28" s="1">
        <v>24576.720091399999</v>
      </c>
      <c r="T28" s="1">
        <v>24662.381876400003</v>
      </c>
    </row>
    <row r="29" spans="1:20">
      <c r="A29">
        <v>5</v>
      </c>
      <c r="B29" s="1">
        <v>23513</v>
      </c>
      <c r="C29" s="1">
        <v>25444</v>
      </c>
      <c r="D29" s="1">
        <v>25165</v>
      </c>
      <c r="E29" s="1">
        <v>24240</v>
      </c>
      <c r="F29" s="1">
        <v>26262</v>
      </c>
      <c r="G29" s="1">
        <v>25760</v>
      </c>
      <c r="H29" s="1">
        <v>22720</v>
      </c>
      <c r="I29" s="1">
        <v>23709.236486110611</v>
      </c>
      <c r="J29" s="1">
        <v>22816.689202381971</v>
      </c>
      <c r="K29" s="1">
        <v>20692.150268187001</v>
      </c>
      <c r="L29" s="1">
        <v>22221.848665717349</v>
      </c>
      <c r="M29" s="1">
        <v>24226.554548718479</v>
      </c>
      <c r="N29" s="1">
        <v>23658.891</v>
      </c>
      <c r="O29" s="1">
        <v>24533.462610999999</v>
      </c>
      <c r="P29" s="1">
        <v>24082.513551571108</v>
      </c>
      <c r="Q29" s="1">
        <v>24108.055999999997</v>
      </c>
      <c r="R29" s="1">
        <v>23322.911</v>
      </c>
      <c r="S29" s="1">
        <v>23045.5048996</v>
      </c>
      <c r="T29" s="1">
        <v>24006.9341943</v>
      </c>
    </row>
    <row r="30" spans="1:20">
      <c r="A30">
        <v>6</v>
      </c>
      <c r="B30" s="1">
        <v>24605</v>
      </c>
      <c r="C30" s="1">
        <v>24189</v>
      </c>
      <c r="D30" s="1">
        <v>23625</v>
      </c>
      <c r="E30" s="1">
        <v>24507</v>
      </c>
      <c r="F30" s="1">
        <v>25879</v>
      </c>
      <c r="G30" s="1">
        <v>27030</v>
      </c>
      <c r="H30" s="1">
        <v>22697</v>
      </c>
      <c r="I30" s="1">
        <v>24920.198376836615</v>
      </c>
      <c r="J30" s="1">
        <v>25081.223298686607</v>
      </c>
      <c r="K30" s="1">
        <v>23356.730285938818</v>
      </c>
      <c r="L30" s="1">
        <v>23149.640945504911</v>
      </c>
      <c r="M30" s="1">
        <v>27128.516267230669</v>
      </c>
      <c r="N30" s="1">
        <v>24198.89</v>
      </c>
      <c r="O30" s="1">
        <v>27373.884685199999</v>
      </c>
      <c r="P30" s="1">
        <v>23848.472313297378</v>
      </c>
      <c r="Q30" s="1">
        <v>24372.815999999999</v>
      </c>
      <c r="R30" s="1">
        <v>23630.930520000002</v>
      </c>
      <c r="S30" s="1">
        <v>23696.630742500001</v>
      </c>
      <c r="T30" s="1">
        <v>26284.075724999999</v>
      </c>
    </row>
    <row r="31" spans="1:20">
      <c r="A31">
        <v>7</v>
      </c>
      <c r="B31" s="1">
        <v>25538</v>
      </c>
      <c r="C31" s="1">
        <v>26644</v>
      </c>
      <c r="D31" s="1">
        <v>24960</v>
      </c>
      <c r="E31" s="1">
        <v>28198</v>
      </c>
      <c r="F31" s="1">
        <v>27156</v>
      </c>
      <c r="G31" s="1">
        <v>27636</v>
      </c>
      <c r="H31" s="1">
        <v>22568</v>
      </c>
      <c r="I31" s="1">
        <v>25463.941710998064</v>
      </c>
      <c r="J31" s="1">
        <v>27390.809369262595</v>
      </c>
      <c r="K31" s="1">
        <v>24939.736996232601</v>
      </c>
      <c r="L31" s="1">
        <v>25662.659738001919</v>
      </c>
      <c r="M31" s="1">
        <v>28546.219399356065</v>
      </c>
      <c r="N31" s="1">
        <v>27521.157999999999</v>
      </c>
      <c r="O31" s="1">
        <v>27340.137320600003</v>
      </c>
      <c r="P31" s="1">
        <v>28727.830750295852</v>
      </c>
      <c r="Q31" s="1">
        <v>26853.806999999997</v>
      </c>
      <c r="R31" s="1">
        <v>25906.304000000004</v>
      </c>
      <c r="S31" s="1">
        <v>26784.057036499999</v>
      </c>
      <c r="T31" s="1">
        <v>28410.009978999999</v>
      </c>
    </row>
    <row r="32" spans="1:20">
      <c r="A32">
        <v>8</v>
      </c>
      <c r="B32" s="1">
        <v>24664</v>
      </c>
      <c r="C32" s="1">
        <v>25799</v>
      </c>
      <c r="D32" s="1">
        <v>25287</v>
      </c>
      <c r="E32" s="1">
        <v>27155</v>
      </c>
      <c r="F32" s="1">
        <v>26709</v>
      </c>
      <c r="G32" s="1">
        <v>26596</v>
      </c>
      <c r="H32" s="1">
        <v>22505</v>
      </c>
      <c r="I32" s="1">
        <v>24854.768652002222</v>
      </c>
      <c r="J32" s="1">
        <v>25433.683267879354</v>
      </c>
      <c r="K32" s="1">
        <v>25178.99629628249</v>
      </c>
      <c r="L32" s="1">
        <v>25418.755858201541</v>
      </c>
      <c r="M32" s="1">
        <v>25590.387500054443</v>
      </c>
      <c r="N32" s="1">
        <v>25698.076000000001</v>
      </c>
      <c r="O32" s="1">
        <v>27595.031011700001</v>
      </c>
      <c r="P32" s="1">
        <v>26948.872944048297</v>
      </c>
      <c r="Q32" s="1">
        <v>27147.962499999998</v>
      </c>
      <c r="R32" s="1">
        <v>26736.527999999998</v>
      </c>
      <c r="S32" s="1">
        <v>27316.615953299999</v>
      </c>
      <c r="T32" s="1">
        <v>26414.859125100003</v>
      </c>
    </row>
    <row r="33" spans="1:20">
      <c r="A33">
        <v>9</v>
      </c>
      <c r="B33" s="1">
        <v>23420</v>
      </c>
      <c r="C33" s="1">
        <v>24451</v>
      </c>
      <c r="D33" s="1">
        <v>23604</v>
      </c>
      <c r="E33" s="1">
        <v>26318</v>
      </c>
      <c r="F33" s="1">
        <v>25435</v>
      </c>
      <c r="G33" s="1">
        <v>24603</v>
      </c>
      <c r="H33" s="1">
        <v>20576</v>
      </c>
      <c r="I33" s="1">
        <v>21854.285682603393</v>
      </c>
      <c r="J33" s="1">
        <v>25132.307328638122</v>
      </c>
      <c r="K33" s="1">
        <v>21008.682349044651</v>
      </c>
      <c r="L33" s="1">
        <v>22330.050626288819</v>
      </c>
      <c r="M33" s="1">
        <v>24038.421771149882</v>
      </c>
      <c r="N33" s="1">
        <v>23389.276000000002</v>
      </c>
      <c r="O33" s="1">
        <v>23607.0018217</v>
      </c>
      <c r="P33" s="1">
        <v>24346.103388042266</v>
      </c>
      <c r="Q33" s="1">
        <v>23404.746499999997</v>
      </c>
      <c r="R33" s="1">
        <v>25488.279000000002</v>
      </c>
      <c r="S33" s="1">
        <v>23829.351988899998</v>
      </c>
      <c r="T33" s="1">
        <v>25435.720331799999</v>
      </c>
    </row>
    <row r="34" spans="1:20">
      <c r="A34">
        <v>10</v>
      </c>
      <c r="B34" s="1">
        <v>27771</v>
      </c>
      <c r="C34" s="1">
        <v>26632</v>
      </c>
      <c r="D34" s="1">
        <v>26409</v>
      </c>
      <c r="E34" s="1">
        <v>26932</v>
      </c>
      <c r="F34" s="1">
        <v>27007</v>
      </c>
      <c r="G34" s="1">
        <v>26789</v>
      </c>
      <c r="H34" s="1">
        <v>23262</v>
      </c>
      <c r="I34" s="1">
        <v>26679.503886029153</v>
      </c>
      <c r="J34" s="1">
        <v>26194.109204909728</v>
      </c>
      <c r="K34" s="1">
        <v>23190.344461737157</v>
      </c>
      <c r="L34" s="1">
        <v>23278.064601589809</v>
      </c>
      <c r="M34" s="1">
        <v>27758.273119829621</v>
      </c>
      <c r="N34" s="1">
        <v>25297.159</v>
      </c>
      <c r="O34" s="1">
        <v>25078.5606955</v>
      </c>
      <c r="P34" s="1">
        <v>25155.567718332943</v>
      </c>
      <c r="Q34" s="1">
        <v>23723.795999999998</v>
      </c>
      <c r="R34" s="1">
        <v>24964.425000000003</v>
      </c>
      <c r="S34" s="1">
        <v>24215.828784000001</v>
      </c>
      <c r="T34" s="1">
        <v>25334.776653599998</v>
      </c>
    </row>
    <row r="35" spans="1:20">
      <c r="A35">
        <v>11</v>
      </c>
      <c r="B35" s="1">
        <v>28926</v>
      </c>
      <c r="C35" s="1">
        <v>28381</v>
      </c>
      <c r="D35" s="1">
        <v>27158</v>
      </c>
      <c r="E35" s="1">
        <v>27877</v>
      </c>
      <c r="F35" s="1">
        <v>28217</v>
      </c>
      <c r="G35" s="1">
        <v>30877</v>
      </c>
      <c r="H35" s="1">
        <v>26122</v>
      </c>
      <c r="I35" s="1">
        <v>26307.955016975386</v>
      </c>
      <c r="J35" s="1">
        <v>27991.257524550012</v>
      </c>
      <c r="K35" s="1">
        <v>27039.817804322345</v>
      </c>
      <c r="L35" s="1">
        <v>28218.679219569429</v>
      </c>
      <c r="M35" s="1">
        <v>31003.153946860126</v>
      </c>
      <c r="N35" s="1">
        <v>28709.603999999999</v>
      </c>
      <c r="O35" s="1">
        <v>26322.590543999999</v>
      </c>
      <c r="P35" s="1">
        <v>25778.516400510918</v>
      </c>
      <c r="Q35" s="1">
        <v>32060.222500000003</v>
      </c>
      <c r="R35" s="1">
        <v>26993.708000000002</v>
      </c>
      <c r="S35" s="1">
        <v>26366.897105599997</v>
      </c>
      <c r="T35" s="1">
        <v>29154.6160647</v>
      </c>
    </row>
    <row r="36" spans="1:20">
      <c r="A36">
        <v>12</v>
      </c>
      <c r="B36" s="1">
        <v>30713</v>
      </c>
      <c r="C36" s="1">
        <v>31516</v>
      </c>
      <c r="D36" s="1">
        <v>29834</v>
      </c>
      <c r="E36" s="1">
        <v>35971</v>
      </c>
      <c r="F36" s="1">
        <v>30753</v>
      </c>
      <c r="G36" s="1">
        <v>31910</v>
      </c>
      <c r="H36" s="1">
        <v>26827</v>
      </c>
      <c r="I36" s="1">
        <v>26679.338769427912</v>
      </c>
      <c r="J36" s="1">
        <v>29252.192777666234</v>
      </c>
      <c r="K36" s="1">
        <v>26641.607905358742</v>
      </c>
      <c r="L36" s="1">
        <v>31451.223625556384</v>
      </c>
      <c r="M36" s="1">
        <v>29601.618362377805</v>
      </c>
      <c r="N36" s="1">
        <v>29552.620999999999</v>
      </c>
      <c r="O36" s="1">
        <v>33632.760325399999</v>
      </c>
      <c r="P36" s="1">
        <v>35316.276312046983</v>
      </c>
      <c r="Q36" s="1">
        <v>29440.145500000002</v>
      </c>
      <c r="R36" s="1">
        <v>30544.698</v>
      </c>
      <c r="S36" s="1">
        <v>28711.5184223</v>
      </c>
      <c r="T36" s="1">
        <v>33929.513526399998</v>
      </c>
    </row>
    <row r="37" spans="1:20">
      <c r="A37" s="88" t="s">
        <v>430</v>
      </c>
      <c r="B37" s="1">
        <v>31840</v>
      </c>
      <c r="C37" s="1">
        <v>36118</v>
      </c>
      <c r="D37" s="1">
        <v>33292</v>
      </c>
      <c r="E37" s="1">
        <v>35971</v>
      </c>
      <c r="F37" s="1">
        <v>30753</v>
      </c>
      <c r="G37" s="1">
        <v>31910</v>
      </c>
      <c r="H37" s="1">
        <v>30215</v>
      </c>
      <c r="I37" s="1">
        <v>28097.862262752442</v>
      </c>
      <c r="J37" s="1">
        <v>29394.599390433894</v>
      </c>
      <c r="K37" s="1">
        <v>31609.178643339223</v>
      </c>
      <c r="L37" s="1">
        <v>31451.223625556384</v>
      </c>
      <c r="M37" s="1">
        <v>31003.153946860126</v>
      </c>
      <c r="N37" s="1">
        <v>31854.504000000001</v>
      </c>
      <c r="O37" s="1">
        <v>33632.760325399999</v>
      </c>
      <c r="P37" s="1">
        <v>35316.276312046983</v>
      </c>
      <c r="Q37" s="1">
        <v>32060.222500000003</v>
      </c>
      <c r="R37" s="1">
        <v>31576.638000000003</v>
      </c>
      <c r="S37" s="1">
        <v>29570.363888099997</v>
      </c>
      <c r="T37" s="1">
        <v>33929.513526399998</v>
      </c>
    </row>
    <row r="39" spans="1:20">
      <c r="A39" s="88"/>
    </row>
    <row r="41" spans="1:20" ht="18">
      <c r="A41" s="72" t="s">
        <v>429</v>
      </c>
    </row>
    <row r="42" spans="1:20">
      <c r="A42" t="s">
        <v>42</v>
      </c>
      <c r="B42">
        <v>1995</v>
      </c>
      <c r="C42">
        <v>1996</v>
      </c>
      <c r="D42">
        <v>1997</v>
      </c>
      <c r="E42">
        <v>1998</v>
      </c>
      <c r="F42">
        <v>1999</v>
      </c>
      <c r="G42">
        <v>2000</v>
      </c>
      <c r="H42">
        <v>2001</v>
      </c>
      <c r="I42">
        <v>2002</v>
      </c>
      <c r="J42">
        <v>2003</v>
      </c>
      <c r="K42">
        <v>2004</v>
      </c>
      <c r="L42">
        <v>2005</v>
      </c>
      <c r="M42">
        <v>2006</v>
      </c>
      <c r="N42">
        <v>2007</v>
      </c>
      <c r="O42">
        <v>2008</v>
      </c>
      <c r="P42">
        <v>2009</v>
      </c>
      <c r="Q42">
        <v>2010</v>
      </c>
      <c r="R42">
        <v>2011</v>
      </c>
      <c r="S42">
        <v>2012</v>
      </c>
      <c r="T42">
        <v>2013</v>
      </c>
    </row>
    <row r="43" spans="1:20">
      <c r="A43">
        <v>1</v>
      </c>
      <c r="B43" s="1">
        <v>17014</v>
      </c>
      <c r="C43" s="1">
        <v>17585</v>
      </c>
      <c r="D43" s="1">
        <v>16951</v>
      </c>
      <c r="E43" s="1">
        <v>18074</v>
      </c>
      <c r="F43" s="1">
        <v>18925</v>
      </c>
      <c r="G43" s="1">
        <v>19496</v>
      </c>
      <c r="H43" s="1">
        <v>18006</v>
      </c>
      <c r="I43" s="1">
        <v>14134.78874225272</v>
      </c>
      <c r="J43" s="1">
        <v>14695.863198533018</v>
      </c>
      <c r="K43" s="1">
        <v>15679.756673114411</v>
      </c>
      <c r="L43" s="1">
        <v>15398.81870219582</v>
      </c>
      <c r="M43" s="1">
        <v>16557.358085426302</v>
      </c>
      <c r="N43" s="1">
        <v>16907.514999999999</v>
      </c>
      <c r="O43" s="1">
        <v>18379.057136899999</v>
      </c>
      <c r="P43" s="1">
        <v>17236.477672801971</v>
      </c>
      <c r="Q43" s="1">
        <v>16710.9735</v>
      </c>
      <c r="R43" s="1">
        <v>16368.329</v>
      </c>
      <c r="S43" s="1">
        <v>17176.5168772</v>
      </c>
      <c r="T43" s="1">
        <v>17643.7360553</v>
      </c>
    </row>
    <row r="44" spans="1:20">
      <c r="A44">
        <v>2</v>
      </c>
      <c r="B44" s="1">
        <v>15967</v>
      </c>
      <c r="C44" s="1">
        <v>16706</v>
      </c>
      <c r="D44" s="1">
        <v>17145</v>
      </c>
      <c r="E44" s="1">
        <v>17652</v>
      </c>
      <c r="F44" s="1">
        <v>18176</v>
      </c>
      <c r="G44" s="1">
        <v>18322</v>
      </c>
      <c r="H44" s="1">
        <v>17158</v>
      </c>
      <c r="I44" s="1">
        <v>14796.14873586089</v>
      </c>
      <c r="J44" s="1">
        <v>15626.611677827184</v>
      </c>
      <c r="K44" s="1">
        <v>15401.995144830849</v>
      </c>
      <c r="L44" s="1">
        <v>15392.057147267091</v>
      </c>
      <c r="M44" s="1">
        <v>16418.422416749836</v>
      </c>
      <c r="N44" s="1">
        <v>15730.277</v>
      </c>
      <c r="O44" s="1">
        <v>17064.637930500001</v>
      </c>
      <c r="P44" s="1">
        <v>17008.839424184076</v>
      </c>
      <c r="Q44" s="1">
        <v>16188.534000000001</v>
      </c>
      <c r="R44" s="1">
        <v>17068.980899999999</v>
      </c>
      <c r="S44" s="1">
        <v>16794.2321314</v>
      </c>
      <c r="T44" s="1">
        <v>17387.417100399998</v>
      </c>
    </row>
    <row r="45" spans="1:20">
      <c r="A45">
        <v>3</v>
      </c>
      <c r="B45" s="1">
        <v>16369</v>
      </c>
      <c r="C45" s="1">
        <v>16490</v>
      </c>
      <c r="D45" s="1">
        <v>15996</v>
      </c>
      <c r="E45" s="1">
        <v>16219</v>
      </c>
      <c r="F45" s="1">
        <v>16489</v>
      </c>
      <c r="G45" s="1">
        <v>17485</v>
      </c>
      <c r="H45" s="1">
        <v>14085</v>
      </c>
      <c r="I45" s="1">
        <v>14286.455038238331</v>
      </c>
      <c r="J45" s="1">
        <v>13264.528921422809</v>
      </c>
      <c r="K45" s="1">
        <v>13242.802494909331</v>
      </c>
      <c r="L45" s="1">
        <v>14150.197307069888</v>
      </c>
      <c r="M45" s="1">
        <v>15500.871847711473</v>
      </c>
      <c r="N45" s="1">
        <v>10755.593000000001</v>
      </c>
      <c r="O45" s="1">
        <v>11862.761923</v>
      </c>
      <c r="P45" s="1">
        <v>15969.68690772528</v>
      </c>
      <c r="Q45" s="1">
        <v>14878.9125</v>
      </c>
      <c r="R45" s="1">
        <v>14791.503000000001</v>
      </c>
      <c r="S45" s="1">
        <v>15173.625962400001</v>
      </c>
      <c r="T45" s="1">
        <v>14260.415842999999</v>
      </c>
    </row>
    <row r="46" spans="1:20">
      <c r="A46">
        <v>4</v>
      </c>
      <c r="B46" s="1">
        <v>14685</v>
      </c>
      <c r="C46" s="1">
        <v>12743</v>
      </c>
      <c r="D46" s="1">
        <v>15136</v>
      </c>
      <c r="E46" s="1">
        <v>14910</v>
      </c>
      <c r="F46" s="1">
        <v>15580</v>
      </c>
      <c r="G46" s="1">
        <v>16420</v>
      </c>
      <c r="H46" s="1">
        <v>13337</v>
      </c>
      <c r="I46" s="1">
        <v>13389.566550646343</v>
      </c>
      <c r="J46" s="1">
        <v>9681.9135398333365</v>
      </c>
      <c r="K46" s="1">
        <v>12466.037352278341</v>
      </c>
      <c r="L46" s="1">
        <v>13416.408473791889</v>
      </c>
      <c r="M46" s="1">
        <v>14058.57132774483</v>
      </c>
      <c r="N46" s="1">
        <v>14101.866</v>
      </c>
      <c r="O46" s="1">
        <v>14608.917248599999</v>
      </c>
      <c r="P46" s="1">
        <v>13963.670100927868</v>
      </c>
      <c r="Q46" s="1">
        <v>14083.5425</v>
      </c>
      <c r="R46" s="1">
        <v>15255.395</v>
      </c>
      <c r="S46" s="1">
        <v>14050.221069799998</v>
      </c>
      <c r="T46" s="1">
        <v>13996.0972564</v>
      </c>
    </row>
    <row r="47" spans="1:20">
      <c r="A47">
        <v>5</v>
      </c>
      <c r="B47" s="1">
        <v>14594</v>
      </c>
      <c r="C47" s="1">
        <v>14485</v>
      </c>
      <c r="D47" s="1">
        <v>15094</v>
      </c>
      <c r="E47" s="1">
        <v>15484</v>
      </c>
      <c r="F47" s="1">
        <v>15664</v>
      </c>
      <c r="G47" s="1">
        <v>16222</v>
      </c>
      <c r="H47" s="1">
        <v>13219</v>
      </c>
      <c r="I47" s="1">
        <v>12878.820577585895</v>
      </c>
      <c r="J47" s="1">
        <v>13379.069258152374</v>
      </c>
      <c r="K47" s="1">
        <v>12869.662088411082</v>
      </c>
      <c r="L47" s="1">
        <v>13259.4399118578</v>
      </c>
      <c r="M47" s="1">
        <v>14214.392641376558</v>
      </c>
      <c r="N47" s="1">
        <v>14591.52</v>
      </c>
      <c r="O47" s="1">
        <v>14774.4458027</v>
      </c>
      <c r="P47" s="1">
        <v>14131.167196184817</v>
      </c>
      <c r="Q47" s="1">
        <v>13916.415500000001</v>
      </c>
      <c r="R47" s="1">
        <v>14567.722</v>
      </c>
      <c r="S47" s="1">
        <v>14547.414744199999</v>
      </c>
      <c r="T47" s="1">
        <v>14853.135275299999</v>
      </c>
    </row>
    <row r="48" spans="1:20">
      <c r="A48">
        <v>6</v>
      </c>
      <c r="B48" s="1">
        <v>15175</v>
      </c>
      <c r="C48" s="1">
        <v>15142</v>
      </c>
      <c r="D48" s="1">
        <v>15277</v>
      </c>
      <c r="E48" s="1">
        <v>15343</v>
      </c>
      <c r="F48" s="1">
        <v>16317</v>
      </c>
      <c r="G48" s="1">
        <v>17019</v>
      </c>
      <c r="H48" s="1">
        <v>13951</v>
      </c>
      <c r="I48" s="1">
        <v>13644.976981564476</v>
      </c>
      <c r="J48" s="1">
        <v>13939.536691978137</v>
      </c>
      <c r="K48" s="1">
        <v>13442.3341976925</v>
      </c>
      <c r="L48" s="1">
        <v>14077.195740236899</v>
      </c>
      <c r="M48" s="1">
        <v>14348.27724230019</v>
      </c>
      <c r="N48" s="1">
        <v>14925.364</v>
      </c>
      <c r="O48" s="1">
        <v>15303.539336799999</v>
      </c>
      <c r="P48" s="1">
        <v>14156.821682013297</v>
      </c>
      <c r="Q48" s="1">
        <v>13651.755000000001</v>
      </c>
      <c r="R48" s="1">
        <v>14691.173340000001</v>
      </c>
      <c r="S48" s="1">
        <v>15119.8937377</v>
      </c>
      <c r="T48" s="1">
        <v>14932.157580000001</v>
      </c>
    </row>
    <row r="49" spans="1:20">
      <c r="A49">
        <v>7</v>
      </c>
      <c r="B49" s="1">
        <v>15594</v>
      </c>
      <c r="C49" s="1">
        <v>15964</v>
      </c>
      <c r="D49" s="1">
        <v>15964</v>
      </c>
      <c r="E49" s="1">
        <v>16190</v>
      </c>
      <c r="F49" s="1">
        <v>16498</v>
      </c>
      <c r="G49" s="1">
        <v>16513</v>
      </c>
      <c r="H49" s="1">
        <v>12950</v>
      </c>
      <c r="I49" s="1">
        <v>14189.480035305993</v>
      </c>
      <c r="J49" s="1">
        <v>13959.08782642967</v>
      </c>
      <c r="K49" s="1">
        <v>13731.231458343431</v>
      </c>
      <c r="L49" s="1">
        <v>14081.194027887181</v>
      </c>
      <c r="M49" s="1">
        <v>15059.712016665351</v>
      </c>
      <c r="N49" s="1">
        <v>15099.29</v>
      </c>
      <c r="O49" s="1">
        <v>16006.7108288</v>
      </c>
      <c r="P49" s="1">
        <v>15182.221048095829</v>
      </c>
      <c r="Q49" s="1">
        <v>14813.152000000002</v>
      </c>
      <c r="R49" s="1">
        <v>15680.418000000001</v>
      </c>
      <c r="S49" s="1">
        <v>15845.987753100002</v>
      </c>
      <c r="T49" s="1">
        <v>15727.673070000001</v>
      </c>
    </row>
    <row r="50" spans="1:20">
      <c r="A50">
        <v>8</v>
      </c>
      <c r="B50" s="1">
        <v>15652</v>
      </c>
      <c r="C50" s="1">
        <v>15631</v>
      </c>
      <c r="D50" s="1">
        <v>15303</v>
      </c>
      <c r="E50" s="1">
        <v>16158</v>
      </c>
      <c r="F50" s="1">
        <v>16177</v>
      </c>
      <c r="G50" s="1">
        <v>16354</v>
      </c>
      <c r="H50" s="1">
        <v>12792</v>
      </c>
      <c r="I50" s="1">
        <v>14006.466571433075</v>
      </c>
      <c r="J50" s="1">
        <v>13979.134648218218</v>
      </c>
      <c r="K50" s="1">
        <v>13401.69220418252</v>
      </c>
      <c r="L50" s="1">
        <v>14518.276032397087</v>
      </c>
      <c r="M50" s="1">
        <v>14888.454356635026</v>
      </c>
      <c r="N50" s="1">
        <v>14953.931</v>
      </c>
      <c r="O50" s="1">
        <v>14970.8145919</v>
      </c>
      <c r="P50" s="1">
        <v>14640.178618344165</v>
      </c>
      <c r="Q50" s="1">
        <v>14892.874500000002</v>
      </c>
      <c r="R50" s="1">
        <v>15548.052</v>
      </c>
      <c r="S50" s="1">
        <v>14558.412480800002</v>
      </c>
      <c r="T50" s="1">
        <v>15095.477766099999</v>
      </c>
    </row>
    <row r="51" spans="1:20">
      <c r="A51">
        <v>9</v>
      </c>
      <c r="B51" s="1">
        <v>15155</v>
      </c>
      <c r="C51" s="1">
        <v>15264</v>
      </c>
      <c r="D51" s="1">
        <v>14903</v>
      </c>
      <c r="E51" s="1">
        <v>15410</v>
      </c>
      <c r="F51" s="1">
        <v>15564</v>
      </c>
      <c r="G51" s="1">
        <v>15306</v>
      </c>
      <c r="H51" s="1">
        <v>12183</v>
      </c>
      <c r="I51" s="1">
        <v>13245.496790242381</v>
      </c>
      <c r="J51" s="1">
        <v>13302.482623512133</v>
      </c>
      <c r="K51" s="1">
        <v>12981.512801189889</v>
      </c>
      <c r="L51" s="1">
        <v>13438.2246434145</v>
      </c>
      <c r="M51" s="1">
        <v>13859.182636907477</v>
      </c>
      <c r="N51" s="1">
        <v>14213.152</v>
      </c>
      <c r="O51" s="1">
        <v>14584.110140299999</v>
      </c>
      <c r="P51" s="1">
        <v>13982.878404409836</v>
      </c>
      <c r="Q51" s="1">
        <v>14000.9395</v>
      </c>
      <c r="R51" s="1">
        <v>14485.615000000002</v>
      </c>
      <c r="S51" s="1">
        <v>14082.3669883</v>
      </c>
      <c r="T51" s="1">
        <v>14006.1808817</v>
      </c>
    </row>
    <row r="52" spans="1:20">
      <c r="A52">
        <v>10</v>
      </c>
      <c r="B52" s="1">
        <v>15236</v>
      </c>
      <c r="C52" s="1">
        <v>15027</v>
      </c>
      <c r="D52" s="1">
        <v>15552</v>
      </c>
      <c r="E52" s="1">
        <v>15848</v>
      </c>
      <c r="F52" s="1">
        <v>16556</v>
      </c>
      <c r="G52" s="1">
        <v>15947</v>
      </c>
      <c r="H52" s="1">
        <v>12641</v>
      </c>
      <c r="I52" s="1">
        <v>13509.110926831887</v>
      </c>
      <c r="J52" s="1">
        <v>12900.238345071983</v>
      </c>
      <c r="K52" s="1">
        <v>13145.382618591779</v>
      </c>
      <c r="L52" s="1">
        <v>13489.265179103719</v>
      </c>
      <c r="M52" s="1">
        <v>13963.949561801221</v>
      </c>
      <c r="N52" s="1">
        <v>14473.835999999999</v>
      </c>
      <c r="O52" s="1">
        <v>14407.046634499999</v>
      </c>
      <c r="P52" s="1">
        <v>14000.321842339903</v>
      </c>
      <c r="Q52" s="1">
        <v>14024.1175</v>
      </c>
      <c r="R52" s="1">
        <v>14390.432000000001</v>
      </c>
      <c r="S52" s="1">
        <v>14153.8727017</v>
      </c>
      <c r="T52" s="1">
        <v>14343.876303599998</v>
      </c>
    </row>
    <row r="53" spans="1:20">
      <c r="A53">
        <v>11</v>
      </c>
      <c r="B53" s="1">
        <v>15537</v>
      </c>
      <c r="C53" s="1">
        <v>16453</v>
      </c>
      <c r="D53" s="1">
        <v>16270</v>
      </c>
      <c r="E53" s="1">
        <v>16694</v>
      </c>
      <c r="F53" s="1">
        <v>16563</v>
      </c>
      <c r="G53" s="1">
        <v>17665</v>
      </c>
      <c r="H53" s="1">
        <v>13809</v>
      </c>
      <c r="I53" s="1">
        <v>14948.918341557695</v>
      </c>
      <c r="J53" s="1">
        <v>15050.513847771614</v>
      </c>
      <c r="K53" s="1">
        <v>14492.338944065719</v>
      </c>
      <c r="L53" s="1">
        <v>14575.358147307788</v>
      </c>
      <c r="M53" s="1">
        <v>14636.175139811874</v>
      </c>
      <c r="N53" s="1">
        <v>15414.312</v>
      </c>
      <c r="O53" s="1">
        <v>14653.794603099999</v>
      </c>
      <c r="P53" s="1">
        <v>15295.762019787346</v>
      </c>
      <c r="Q53" s="1">
        <v>14586.9835</v>
      </c>
      <c r="R53" s="1">
        <v>16607.824000000001</v>
      </c>
      <c r="S53" s="1">
        <v>14184.586370000001</v>
      </c>
      <c r="T53" s="1">
        <v>15285.887664700002</v>
      </c>
    </row>
    <row r="54" spans="1:20">
      <c r="A54">
        <v>12</v>
      </c>
      <c r="B54" s="1">
        <v>16523</v>
      </c>
      <c r="C54" s="1">
        <v>17971</v>
      </c>
      <c r="D54" s="1">
        <v>18065</v>
      </c>
      <c r="E54" s="1">
        <v>17589</v>
      </c>
      <c r="F54" s="1">
        <v>18776</v>
      </c>
      <c r="G54" s="1">
        <v>17983</v>
      </c>
      <c r="H54" s="1">
        <v>16021</v>
      </c>
      <c r="I54" s="1">
        <v>15560.273857388383</v>
      </c>
      <c r="J54" s="1">
        <v>16105.309516966467</v>
      </c>
      <c r="K54" s="1">
        <v>14929.74420472927</v>
      </c>
      <c r="L54" s="1">
        <v>15375.353762821867</v>
      </c>
      <c r="M54" s="1">
        <v>14150.711387172323</v>
      </c>
      <c r="N54" s="1">
        <v>15907.039000000001</v>
      </c>
      <c r="O54" s="1">
        <v>15736.2160884</v>
      </c>
      <c r="P54" s="1">
        <v>17053.277132012066</v>
      </c>
      <c r="Q54" s="1">
        <v>16493.401000000002</v>
      </c>
      <c r="R54" s="1">
        <v>16666.442999999999</v>
      </c>
      <c r="S54" s="1">
        <v>16074.612542000001</v>
      </c>
      <c r="T54" s="1">
        <v>16640.301791400001</v>
      </c>
    </row>
    <row r="55" spans="1:20">
      <c r="A55" s="88" t="s">
        <v>432</v>
      </c>
      <c r="B55" s="1">
        <v>14594</v>
      </c>
      <c r="C55" s="1">
        <v>12743</v>
      </c>
      <c r="D55" s="1">
        <v>14903</v>
      </c>
      <c r="E55" s="1">
        <v>14910</v>
      </c>
      <c r="F55" s="1">
        <v>15564</v>
      </c>
      <c r="G55" s="1">
        <v>15306</v>
      </c>
      <c r="H55" s="1">
        <v>12183</v>
      </c>
      <c r="I55" s="1">
        <v>12878.820577585895</v>
      </c>
      <c r="J55" s="1">
        <v>9681.9135398333365</v>
      </c>
      <c r="K55" s="1">
        <v>12466.037352278341</v>
      </c>
      <c r="L55" s="1">
        <v>13259.4399118578</v>
      </c>
      <c r="M55" s="1">
        <v>13859.182636907477</v>
      </c>
      <c r="N55" s="1">
        <v>10755.593000000001</v>
      </c>
      <c r="O55" s="1">
        <v>11862.761923</v>
      </c>
      <c r="P55" s="1">
        <v>13963.670100927868</v>
      </c>
      <c r="Q55" s="1">
        <v>13651.755000000001</v>
      </c>
      <c r="R55" s="1">
        <v>14390.432000000001</v>
      </c>
      <c r="S55" s="1">
        <v>14050.221069799998</v>
      </c>
      <c r="T55" s="1">
        <v>13996.0972564</v>
      </c>
    </row>
    <row r="58" spans="1:20">
      <c r="A58" s="88" t="s">
        <v>433</v>
      </c>
    </row>
    <row r="59" spans="1:20">
      <c r="A59" t="s">
        <v>42</v>
      </c>
      <c r="B59" t="s">
        <v>406</v>
      </c>
      <c r="C59" t="s">
        <v>407</v>
      </c>
      <c r="D59" t="s">
        <v>408</v>
      </c>
      <c r="E59" t="s">
        <v>409</v>
      </c>
      <c r="F59" t="s">
        <v>410</v>
      </c>
      <c r="G59" t="s">
        <v>411</v>
      </c>
      <c r="H59" t="s">
        <v>412</v>
      </c>
      <c r="I59" t="s">
        <v>413</v>
      </c>
      <c r="J59" t="s">
        <v>414</v>
      </c>
      <c r="K59" t="s">
        <v>415</v>
      </c>
      <c r="L59" t="s">
        <v>416</v>
      </c>
      <c r="M59" t="s">
        <v>417</v>
      </c>
      <c r="N59" t="s">
        <v>418</v>
      </c>
      <c r="O59" t="s">
        <v>419</v>
      </c>
      <c r="P59" t="s">
        <v>420</v>
      </c>
      <c r="Q59" t="s">
        <v>421</v>
      </c>
      <c r="R59" t="s">
        <v>422</v>
      </c>
      <c r="S59" t="s">
        <v>423</v>
      </c>
      <c r="T59" t="s">
        <v>424</v>
      </c>
    </row>
    <row r="60" spans="1:20">
      <c r="A60">
        <v>1</v>
      </c>
      <c r="B60" s="29">
        <v>0.7422038367239423</v>
      </c>
      <c r="C60" s="29">
        <v>0.69609459613094704</v>
      </c>
      <c r="D60" s="29">
        <v>0.74105818634461573</v>
      </c>
      <c r="E60" s="29">
        <v>0.75309978424918522</v>
      </c>
      <c r="F60" s="29">
        <v>0.80415699469332247</v>
      </c>
      <c r="G60" s="29">
        <v>0.80557319986205822</v>
      </c>
      <c r="H60" s="29">
        <v>0.77307513002692174</v>
      </c>
      <c r="I60" s="29">
        <v>0.76223988944745336</v>
      </c>
      <c r="J60" s="29">
        <v>0.76627989266418894</v>
      </c>
      <c r="K60" s="29">
        <v>0.69833736380090272</v>
      </c>
      <c r="L60" s="29">
        <v>0.7355610949587652</v>
      </c>
      <c r="M60" s="29">
        <v>0.8085817403480634</v>
      </c>
      <c r="N60" s="29">
        <v>0.75262479027999019</v>
      </c>
      <c r="O60" s="29">
        <v>0.76638845782942877</v>
      </c>
      <c r="P60" s="29">
        <v>0.77145056563348546</v>
      </c>
      <c r="Q60" s="29">
        <v>0.78346494315278237</v>
      </c>
      <c r="R60" s="29">
        <v>0.74544239275953106</v>
      </c>
      <c r="S60" s="29">
        <v>0.78722569815076182</v>
      </c>
      <c r="T60" s="29">
        <v>0.7995734066813911</v>
      </c>
    </row>
    <row r="61" spans="1:20">
      <c r="A61">
        <v>2</v>
      </c>
      <c r="B61" s="29">
        <v>0.70222494542337044</v>
      </c>
      <c r="C61" s="29">
        <v>0.67030377122751539</v>
      </c>
      <c r="D61" s="29">
        <v>0.75459765071105056</v>
      </c>
      <c r="E61" s="29">
        <v>0.79432028972250657</v>
      </c>
      <c r="F61" s="29">
        <v>0.7912711319688065</v>
      </c>
      <c r="G61" s="29">
        <v>0.79301880752116594</v>
      </c>
      <c r="H61" s="29">
        <v>0.7566283513405363</v>
      </c>
      <c r="I61" s="29">
        <v>0.77085970611738941</v>
      </c>
      <c r="J61" s="29">
        <v>0.72893171266887535</v>
      </c>
      <c r="K61" s="29">
        <v>0.7617832019620604</v>
      </c>
      <c r="L61" s="29">
        <v>0.74275282625514594</v>
      </c>
      <c r="M61" s="29">
        <v>0.74313103662538171</v>
      </c>
      <c r="N61" s="29">
        <v>0.73149647356428393</v>
      </c>
      <c r="O61" s="29">
        <v>0.78670752235785235</v>
      </c>
      <c r="P61" s="29">
        <v>0.78679121293618104</v>
      </c>
      <c r="Q61" s="29">
        <v>0.76394785175408397</v>
      </c>
      <c r="R61" s="29">
        <v>0.75545630782858186</v>
      </c>
      <c r="S61" s="29">
        <v>0.78927154709095704</v>
      </c>
      <c r="T61" s="29">
        <v>0.80954884980634811</v>
      </c>
    </row>
    <row r="62" spans="1:20">
      <c r="A62">
        <v>3</v>
      </c>
      <c r="B62" s="29">
        <v>0.7510734916679761</v>
      </c>
      <c r="C62" s="29">
        <v>0.72768355343629698</v>
      </c>
      <c r="D62" s="29">
        <v>0.76214143594221218</v>
      </c>
      <c r="E62" s="29">
        <v>0.74482519315475892</v>
      </c>
      <c r="F62" s="29">
        <v>0.78008260300799948</v>
      </c>
      <c r="G62" s="29">
        <v>0.79481474284233711</v>
      </c>
      <c r="H62" s="29">
        <v>0.7602865569839089</v>
      </c>
      <c r="I62" s="29">
        <v>0.76394402965312547</v>
      </c>
      <c r="J62" s="29">
        <v>0.76223133099357865</v>
      </c>
      <c r="K62" s="29">
        <v>0.75039129895077195</v>
      </c>
      <c r="L62" s="29">
        <v>0.80113162093032542</v>
      </c>
      <c r="M62" s="29">
        <v>0.76646892639793707</v>
      </c>
      <c r="N62" s="29">
        <v>0.72721799769528961</v>
      </c>
      <c r="O62" s="29">
        <v>0.79004276423608011</v>
      </c>
      <c r="P62" s="29">
        <v>0.72324167170153897</v>
      </c>
      <c r="Q62" s="29">
        <v>0.74845648323580083</v>
      </c>
      <c r="R62" s="29">
        <v>0.7868454292118916</v>
      </c>
      <c r="S62" s="29">
        <v>0.75935204367034181</v>
      </c>
      <c r="T62" s="29">
        <v>0.74765372688949039</v>
      </c>
    </row>
    <row r="63" spans="1:20">
      <c r="A63">
        <v>4</v>
      </c>
      <c r="B63" s="29">
        <v>0.77330742114791295</v>
      </c>
      <c r="C63" s="29">
        <v>0.79937733212030115</v>
      </c>
      <c r="D63" s="29">
        <v>0.76658566622860314</v>
      </c>
      <c r="E63" s="29">
        <v>0.78513310469754094</v>
      </c>
      <c r="F63" s="29">
        <v>0.77771558272444474</v>
      </c>
      <c r="G63" s="29">
        <v>0.78193653334657021</v>
      </c>
      <c r="H63" s="29">
        <v>0.75025678015646691</v>
      </c>
      <c r="I63" s="29">
        <v>0.7832731665720406</v>
      </c>
      <c r="J63" s="29">
        <v>0.75913314379554142</v>
      </c>
      <c r="K63" s="29">
        <v>0.76440405849584458</v>
      </c>
      <c r="L63" s="29">
        <v>0.76948797503286526</v>
      </c>
      <c r="M63" s="29">
        <v>0.77660553202537119</v>
      </c>
      <c r="N63" s="29">
        <v>0.7537468201235803</v>
      </c>
      <c r="O63" s="29">
        <v>0.74874297893293895</v>
      </c>
      <c r="P63" s="29">
        <v>0.7595740278562283</v>
      </c>
      <c r="Q63" s="29">
        <v>0.78019527901426278</v>
      </c>
      <c r="R63" s="29">
        <v>0.79340690264364189</v>
      </c>
      <c r="S63" s="29">
        <v>0.77872457479928636</v>
      </c>
      <c r="T63" s="29">
        <v>0.78886684637286697</v>
      </c>
    </row>
    <row r="64" spans="1:20">
      <c r="A64">
        <v>5</v>
      </c>
      <c r="B64" s="29">
        <v>0.82375438387092204</v>
      </c>
      <c r="C64" s="29">
        <v>0.78625556355682225</v>
      </c>
      <c r="D64" s="29">
        <v>0.79098749329692841</v>
      </c>
      <c r="E64" s="29">
        <v>0.82713185128996769</v>
      </c>
      <c r="F64" s="29">
        <v>0.79275833351758085</v>
      </c>
      <c r="G64" s="29">
        <v>0.81705011729446342</v>
      </c>
      <c r="H64" s="29">
        <v>0.79341457008178096</v>
      </c>
      <c r="I64" s="29">
        <v>0.75917096914173354</v>
      </c>
      <c r="J64" s="29">
        <v>0.80840141803745214</v>
      </c>
      <c r="K64" s="29">
        <v>0.83726442745372931</v>
      </c>
      <c r="L64" s="29">
        <v>0.79331640583736562</v>
      </c>
      <c r="M64" s="29">
        <v>0.77824163011056746</v>
      </c>
      <c r="N64" s="29">
        <v>0.80981687342998709</v>
      </c>
      <c r="O64" s="29">
        <v>0.8102745424835347</v>
      </c>
      <c r="P64" s="29">
        <v>0.78657938144059436</v>
      </c>
      <c r="Q64" s="29">
        <v>0.78145197803236632</v>
      </c>
      <c r="R64" s="29">
        <v>0.81494767663094991</v>
      </c>
      <c r="S64" s="29">
        <v>0.83922954065566036</v>
      </c>
      <c r="T64" s="29">
        <v>0.80360531186565831</v>
      </c>
    </row>
    <row r="65" spans="1:43">
      <c r="A65">
        <v>6</v>
      </c>
      <c r="B65" s="29">
        <v>0.80596829912619383</v>
      </c>
      <c r="C65" s="29">
        <v>0.84629141574912381</v>
      </c>
      <c r="D65" s="29">
        <v>0.85336707818930047</v>
      </c>
      <c r="E65" s="29">
        <v>0.83476365029492716</v>
      </c>
      <c r="F65" s="29">
        <v>0.82562867361352621</v>
      </c>
      <c r="G65" s="29">
        <v>0.81017460023841825</v>
      </c>
      <c r="H65" s="29">
        <v>0.79839516235625851</v>
      </c>
      <c r="I65" s="29">
        <v>0.7533360859968411</v>
      </c>
      <c r="J65" s="29">
        <v>0.77920025431411533</v>
      </c>
      <c r="K65" s="29">
        <v>0.79573003095082873</v>
      </c>
      <c r="L65" s="29">
        <v>0.80199886732925829</v>
      </c>
      <c r="M65" s="29">
        <v>0.72078350253050993</v>
      </c>
      <c r="N65" s="29">
        <v>0.81190316758560166</v>
      </c>
      <c r="O65" s="29">
        <v>0.75270308771489591</v>
      </c>
      <c r="P65" s="29">
        <v>0.7982078572856266</v>
      </c>
      <c r="Q65" s="29">
        <v>0.78131106931796468</v>
      </c>
      <c r="R65" s="29">
        <v>0.8192700039768569</v>
      </c>
      <c r="S65" s="29">
        <v>0.83573590187020508</v>
      </c>
      <c r="T65" s="29">
        <v>0.75992657875774994</v>
      </c>
    </row>
    <row r="66" spans="1:43">
      <c r="A66">
        <v>7</v>
      </c>
      <c r="B66" s="29">
        <v>0.80300782009857552</v>
      </c>
      <c r="C66" s="29">
        <v>0.81445160846396858</v>
      </c>
      <c r="D66" s="29">
        <v>0.8397177957850841</v>
      </c>
      <c r="E66" s="29">
        <v>0.78769742306134727</v>
      </c>
      <c r="F66" s="29">
        <v>0.81234894128230839</v>
      </c>
      <c r="G66" s="29">
        <v>0.7869369779483516</v>
      </c>
      <c r="H66" s="29">
        <v>0.78590153343014946</v>
      </c>
      <c r="I66" s="29">
        <v>0.77865547448927586</v>
      </c>
      <c r="J66" s="29">
        <v>0.75235759976148531</v>
      </c>
      <c r="K66" s="29">
        <v>0.77931295634733222</v>
      </c>
      <c r="L66" s="29">
        <v>0.77181745312356564</v>
      </c>
      <c r="M66" s="29">
        <v>0.72759173784322329</v>
      </c>
      <c r="N66" s="29">
        <v>0.76159697168461293</v>
      </c>
      <c r="O66" s="29">
        <v>0.781466434507466</v>
      </c>
      <c r="P66" s="29">
        <v>0.74034742443777801</v>
      </c>
      <c r="Q66" s="29">
        <v>0.76716016749285643</v>
      </c>
      <c r="R66" s="29">
        <v>0.78785065604690385</v>
      </c>
      <c r="S66" s="29">
        <v>0.78285051828464081</v>
      </c>
      <c r="T66" s="29">
        <v>0.75345701081381056</v>
      </c>
    </row>
    <row r="67" spans="1:43">
      <c r="A67">
        <v>8</v>
      </c>
      <c r="B67" s="29">
        <v>0.82473181494773617</v>
      </c>
      <c r="C67" s="29">
        <v>0.81253842255284547</v>
      </c>
      <c r="D67" s="29">
        <v>0.82429350837333648</v>
      </c>
      <c r="E67" s="29">
        <v>0.79411398720606308</v>
      </c>
      <c r="F67" s="29">
        <v>0.81326262501826729</v>
      </c>
      <c r="G67" s="29">
        <v>0.81311079198585934</v>
      </c>
      <c r="H67" s="29">
        <v>0.7963041068531963</v>
      </c>
      <c r="I67" s="29">
        <v>0.76639911546853356</v>
      </c>
      <c r="J67" s="29">
        <v>0.76964333658044348</v>
      </c>
      <c r="K67" s="29">
        <v>0.75348088123010681</v>
      </c>
      <c r="L67" s="29">
        <v>0.7801144281559077</v>
      </c>
      <c r="M67" s="29">
        <v>0.77736807643911288</v>
      </c>
      <c r="N67" s="29">
        <v>0.78129500943626984</v>
      </c>
      <c r="O67" s="29">
        <v>0.74608635163965153</v>
      </c>
      <c r="P67" s="29">
        <v>0.74314193964769693</v>
      </c>
      <c r="Q67" s="29">
        <v>0.74127702500753501</v>
      </c>
      <c r="R67" s="29">
        <v>0.77937709519447862</v>
      </c>
      <c r="S67" s="29">
        <v>0.76866458780031965</v>
      </c>
      <c r="T67" s="29">
        <v>0.77968028265654188</v>
      </c>
    </row>
    <row r="68" spans="1:43">
      <c r="A68">
        <v>9</v>
      </c>
      <c r="B68" s="29">
        <v>0.83617960669892788</v>
      </c>
      <c r="C68" s="29">
        <v>0.81260099564207777</v>
      </c>
      <c r="D68" s="29">
        <v>0.83294368656913143</v>
      </c>
      <c r="E68" s="29">
        <v>0.77696406557404729</v>
      </c>
      <c r="F68" s="29">
        <v>0.81682687897254436</v>
      </c>
      <c r="G68" s="29">
        <v>0.82306098623925728</v>
      </c>
      <c r="H68" s="29">
        <v>0.80634186808795583</v>
      </c>
      <c r="I68" s="29">
        <v>0.81726558188001763</v>
      </c>
      <c r="J68" s="29">
        <v>0.72925048646666346</v>
      </c>
      <c r="K68" s="29">
        <v>0.82854238877149888</v>
      </c>
      <c r="L68" s="29">
        <v>0.80315079588642491</v>
      </c>
      <c r="M68" s="29">
        <v>0.7739355271904903</v>
      </c>
      <c r="N68" s="29">
        <v>0.8012131357407839</v>
      </c>
      <c r="O68" s="29">
        <v>0.81454521661113621</v>
      </c>
      <c r="P68" s="29">
        <v>0.77730928902136143</v>
      </c>
      <c r="Q68" s="29">
        <v>0.79948158598465879</v>
      </c>
      <c r="R68" s="29">
        <v>0.76595171402117812</v>
      </c>
      <c r="S68" s="29">
        <v>0.78667464555778988</v>
      </c>
      <c r="T68" s="29">
        <v>0.74136812371618199</v>
      </c>
    </row>
    <row r="69" spans="1:43">
      <c r="A69">
        <v>10</v>
      </c>
      <c r="B69" s="29">
        <v>0.72988352706447468</v>
      </c>
      <c r="C69" s="29">
        <v>0.77019813257234404</v>
      </c>
      <c r="D69" s="29">
        <v>0.77910567918968654</v>
      </c>
      <c r="E69" s="29">
        <v>0.76610622491691538</v>
      </c>
      <c r="F69" s="29">
        <v>0.78354018930177805</v>
      </c>
      <c r="G69" s="29">
        <v>0.78116123131906567</v>
      </c>
      <c r="H69" s="29">
        <v>0.77329812662304942</v>
      </c>
      <c r="I69" s="29">
        <v>0.69518700515740983</v>
      </c>
      <c r="J69" s="29">
        <v>0.69702714579475988</v>
      </c>
      <c r="K69" s="29">
        <v>0.7736507154795903</v>
      </c>
      <c r="L69" s="29">
        <v>0.7729805143760643</v>
      </c>
      <c r="M69" s="29">
        <v>0.68645655098130998</v>
      </c>
      <c r="N69" s="29">
        <v>0.76310300803691788</v>
      </c>
      <c r="O69" s="29">
        <v>0.77522090493689122</v>
      </c>
      <c r="P69" s="29">
        <v>0.76316517979918763</v>
      </c>
      <c r="Q69" s="29">
        <v>0.79584583444362378</v>
      </c>
      <c r="R69" s="29">
        <v>0.76173735052937319</v>
      </c>
      <c r="S69" s="29">
        <v>0.78598171647863546</v>
      </c>
      <c r="T69" s="29">
        <v>0.76120764827433252</v>
      </c>
    </row>
    <row r="70" spans="1:43">
      <c r="A70">
        <v>11</v>
      </c>
      <c r="B70" s="29">
        <v>0.75051755629306971</v>
      </c>
      <c r="C70" s="29">
        <v>0.78767656569927447</v>
      </c>
      <c r="D70" s="29">
        <v>0.7971765021151942</v>
      </c>
      <c r="E70" s="29">
        <v>0.79516307748721571</v>
      </c>
      <c r="F70" s="29">
        <v>0.79327252483727295</v>
      </c>
      <c r="G70" s="29">
        <v>0.77906995678192692</v>
      </c>
      <c r="H70" s="29">
        <v>0.73496430212081765</v>
      </c>
      <c r="I70" s="29">
        <v>0.75880515036796148</v>
      </c>
      <c r="J70" s="29">
        <v>0.76309878484666926</v>
      </c>
      <c r="K70" s="29">
        <v>0.74313921258316473</v>
      </c>
      <c r="L70" s="29">
        <v>0.7477444395149262</v>
      </c>
      <c r="M70" s="29">
        <v>0.69492292721668092</v>
      </c>
      <c r="N70" s="29">
        <v>0.74840934292502914</v>
      </c>
      <c r="O70" s="29">
        <v>0.77008739427683537</v>
      </c>
      <c r="P70" s="29">
        <v>0.81424590573773992</v>
      </c>
      <c r="Q70" s="29">
        <v>0.68424876543642532</v>
      </c>
      <c r="R70" s="29">
        <v>0.81184354852249208</v>
      </c>
      <c r="S70" s="29">
        <v>0.78344023316380673</v>
      </c>
      <c r="T70" s="29">
        <v>0.72574624076904581</v>
      </c>
    </row>
    <row r="71" spans="1:43">
      <c r="A71">
        <v>12</v>
      </c>
      <c r="B71" s="29">
        <v>0.78571668016310559</v>
      </c>
      <c r="C71" s="29">
        <v>0.78065459496934142</v>
      </c>
      <c r="D71" s="29">
        <v>0.81441480673345912</v>
      </c>
      <c r="E71" s="29">
        <v>0.70553347484517848</v>
      </c>
      <c r="F71" s="29">
        <v>0.8103778842801943</v>
      </c>
      <c r="G71" s="29">
        <v>0.77460140752047935</v>
      </c>
      <c r="H71" s="29">
        <v>0.80383172986932205</v>
      </c>
      <c r="I71" s="29">
        <v>0.80672973680834004</v>
      </c>
      <c r="J71" s="29">
        <v>0.76512913754893208</v>
      </c>
      <c r="K71" s="29">
        <v>0.80925687790017276</v>
      </c>
      <c r="L71" s="29">
        <v>0.74888392114268876</v>
      </c>
      <c r="M71" s="29">
        <v>0.79221886466274305</v>
      </c>
      <c r="N71" s="29">
        <v>0.80192586154884815</v>
      </c>
      <c r="O71" s="29">
        <v>0.73143910240732513</v>
      </c>
      <c r="P71" s="29">
        <v>0.71045817110186571</v>
      </c>
      <c r="Q71" s="29">
        <v>0.79357557602380335</v>
      </c>
      <c r="R71" s="29">
        <v>0.78724620684692925</v>
      </c>
      <c r="S71" s="29">
        <v>0.79736826626816582</v>
      </c>
      <c r="T71" s="29">
        <v>0.73138238816082413</v>
      </c>
    </row>
    <row r="72" spans="1:43">
      <c r="A72" t="s">
        <v>425</v>
      </c>
      <c r="B72" s="29">
        <v>0.66331745413712406</v>
      </c>
      <c r="C72" s="29">
        <v>0.60403419824273619</v>
      </c>
      <c r="D72" s="29">
        <v>0.64778621723814245</v>
      </c>
      <c r="E72" s="29">
        <v>0.60842639726649417</v>
      </c>
      <c r="F72" s="29">
        <v>0.72708162859561387</v>
      </c>
      <c r="G72" s="29">
        <v>0.70280356467044436</v>
      </c>
      <c r="H72" s="29">
        <v>0.6383085792308848</v>
      </c>
      <c r="I72" s="29">
        <v>0.6931221146697355</v>
      </c>
      <c r="J72" s="29">
        <v>0.67992668644324539</v>
      </c>
      <c r="K72" s="29">
        <v>0.60622861350400603</v>
      </c>
      <c r="L72" s="29">
        <v>0.62871880729906227</v>
      </c>
      <c r="M72" s="29">
        <v>0.66146119399161996</v>
      </c>
      <c r="N72" s="29">
        <v>0.64876870665049746</v>
      </c>
      <c r="O72" s="29">
        <v>0.63480701046663746</v>
      </c>
      <c r="P72" s="29">
        <v>0.59250384490926322</v>
      </c>
      <c r="Q72" s="29">
        <v>0.63467253267717649</v>
      </c>
      <c r="R72" s="29">
        <v>0.66810410201619108</v>
      </c>
      <c r="S72" s="29">
        <v>0.6996847983371931</v>
      </c>
      <c r="T72" s="29">
        <v>0.61807273105373117</v>
      </c>
    </row>
    <row r="74" spans="1:43" ht="26.25">
      <c r="A74" s="206" t="s">
        <v>1088</v>
      </c>
    </row>
    <row r="75" spans="1:43">
      <c r="A75" t="s">
        <v>42</v>
      </c>
      <c r="B75">
        <v>1995</v>
      </c>
      <c r="C75">
        <v>1996</v>
      </c>
      <c r="D75">
        <v>1997</v>
      </c>
      <c r="E75">
        <v>1998</v>
      </c>
      <c r="F75">
        <v>1999</v>
      </c>
      <c r="G75">
        <v>2000</v>
      </c>
      <c r="H75">
        <v>2001</v>
      </c>
      <c r="I75">
        <v>2002</v>
      </c>
      <c r="J75">
        <v>2003</v>
      </c>
      <c r="K75">
        <v>2004</v>
      </c>
      <c r="L75">
        <v>2005</v>
      </c>
      <c r="M75">
        <v>2006</v>
      </c>
      <c r="N75">
        <v>2007</v>
      </c>
      <c r="O75">
        <v>2008</v>
      </c>
      <c r="P75">
        <v>2009</v>
      </c>
      <c r="Q75">
        <v>2010</v>
      </c>
      <c r="R75">
        <v>2011</v>
      </c>
      <c r="S75">
        <v>2012</v>
      </c>
      <c r="T75">
        <v>2013</v>
      </c>
    </row>
    <row r="76" spans="1:43">
      <c r="A76" s="70">
        <v>1</v>
      </c>
      <c r="B76" s="73">
        <v>21632.877945077809</v>
      </c>
      <c r="C76" s="73">
        <v>21814.71342649166</v>
      </c>
      <c r="D76" s="73">
        <v>22056.513982391803</v>
      </c>
      <c r="E76" s="73">
        <v>21660.500168369697</v>
      </c>
      <c r="F76" s="73">
        <v>22394.783381144891</v>
      </c>
      <c r="G76" s="73">
        <v>22491.699586034665</v>
      </c>
      <c r="H76" s="73">
        <v>22002.629157478073</v>
      </c>
      <c r="I76" s="73">
        <v>22404.115215482117</v>
      </c>
      <c r="J76" s="73">
        <v>22492.942569247884</v>
      </c>
      <c r="K76" s="73">
        <v>22583.00008196702</v>
      </c>
      <c r="L76" s="73">
        <v>22791.84421124023</v>
      </c>
      <c r="M76" s="73">
        <v>23067.585959397045</v>
      </c>
      <c r="N76" s="73">
        <v>23331.39072907771</v>
      </c>
      <c r="O76" s="73">
        <v>23499.14601159246</v>
      </c>
      <c r="P76" s="73">
        <v>23257.080036468815</v>
      </c>
      <c r="Q76" s="73">
        <v>22968.767523787472</v>
      </c>
      <c r="R76" s="73">
        <v>23080.043095218374</v>
      </c>
      <c r="S76" s="73">
        <v>23208.514268471128</v>
      </c>
      <c r="T76" s="73">
        <v>23288.69571519758</v>
      </c>
      <c r="U76" s="73"/>
      <c r="V76" s="73"/>
      <c r="W76" s="73"/>
      <c r="X76" s="73"/>
      <c r="Y76" s="73"/>
      <c r="Z76" s="73"/>
      <c r="AA76" s="73"/>
      <c r="AB76" s="73"/>
      <c r="AC76" s="73"/>
      <c r="AD76" s="73"/>
      <c r="AE76" s="73"/>
      <c r="AF76" s="73"/>
      <c r="AG76" s="73"/>
      <c r="AH76" s="73"/>
      <c r="AI76" s="73"/>
      <c r="AJ76" s="73"/>
      <c r="AK76" s="73"/>
      <c r="AL76" s="73"/>
      <c r="AM76" s="73"/>
      <c r="AN76" s="73"/>
      <c r="AO76" s="73"/>
      <c r="AP76" s="73"/>
      <c r="AQ76" s="73"/>
    </row>
    <row r="77" spans="1:43">
      <c r="A77" s="70">
        <v>2</v>
      </c>
      <c r="B77" s="73">
        <v>20500.791807467551</v>
      </c>
      <c r="C77" s="73">
        <v>20639.030111233533</v>
      </c>
      <c r="D77" s="73">
        <v>20891.707631831734</v>
      </c>
      <c r="E77" s="73">
        <v>20545.301241837788</v>
      </c>
      <c r="F77" s="73">
        <v>21271.085570164465</v>
      </c>
      <c r="G77" s="73">
        <v>21328.725572763073</v>
      </c>
      <c r="H77" s="73">
        <v>20799.891263057605</v>
      </c>
      <c r="I77" s="73">
        <v>21188.885209055687</v>
      </c>
      <c r="J77" s="73">
        <v>21281.713507247547</v>
      </c>
      <c r="K77" s="73">
        <v>21373.179198617465</v>
      </c>
      <c r="L77" s="73">
        <v>21619.027104761328</v>
      </c>
      <c r="M77" s="73">
        <v>21866.978234476002</v>
      </c>
      <c r="N77" s="73">
        <v>22073.019043183227</v>
      </c>
      <c r="O77" s="73">
        <v>22202.93870579463</v>
      </c>
      <c r="P77" s="73">
        <v>22000.62405996388</v>
      </c>
      <c r="Q77" s="73">
        <v>21833.340841390676</v>
      </c>
      <c r="R77" s="73">
        <v>21884.721693228614</v>
      </c>
      <c r="S77" s="73">
        <v>21983.342072575659</v>
      </c>
      <c r="T77" s="73">
        <v>22014.619377126688</v>
      </c>
      <c r="U77" s="73"/>
      <c r="V77" s="73"/>
      <c r="W77" s="73"/>
      <c r="X77" s="73"/>
      <c r="Y77" s="73"/>
      <c r="Z77" s="73"/>
      <c r="AA77" s="73"/>
      <c r="AB77" s="73"/>
      <c r="AC77" s="73"/>
      <c r="AD77" s="73"/>
      <c r="AE77" s="73"/>
      <c r="AF77" s="73"/>
      <c r="AG77" s="73"/>
      <c r="AH77" s="73"/>
      <c r="AI77" s="73"/>
      <c r="AJ77" s="73"/>
      <c r="AK77" s="73"/>
      <c r="AL77" s="73"/>
      <c r="AM77" s="73"/>
      <c r="AN77" s="73"/>
      <c r="AO77" s="73"/>
      <c r="AP77" s="73"/>
      <c r="AQ77" s="73"/>
    </row>
    <row r="78" spans="1:43">
      <c r="A78" s="70">
        <v>3</v>
      </c>
      <c r="B78" s="73">
        <v>19026.049491581034</v>
      </c>
      <c r="C78" s="73">
        <v>19044.054072941421</v>
      </c>
      <c r="D78" s="73">
        <v>19317.899603024594</v>
      </c>
      <c r="E78" s="73">
        <v>19028.323995152565</v>
      </c>
      <c r="F78" s="73">
        <v>19730.491577590739</v>
      </c>
      <c r="G78" s="73">
        <v>19739.313575284228</v>
      </c>
      <c r="H78" s="73">
        <v>19245.3529629328</v>
      </c>
      <c r="I78" s="73">
        <v>19575.171798897707</v>
      </c>
      <c r="J78" s="73">
        <v>19650.002241771846</v>
      </c>
      <c r="K78" s="73">
        <v>19851.637275093341</v>
      </c>
      <c r="L78" s="73">
        <v>20082.633726661275</v>
      </c>
      <c r="M78" s="73">
        <v>20297.840224921638</v>
      </c>
      <c r="N78" s="73">
        <v>20442.517382886432</v>
      </c>
      <c r="O78" s="73">
        <v>20474.28798334748</v>
      </c>
      <c r="P78" s="73">
        <v>20333.738056329406</v>
      </c>
      <c r="Q78" s="73">
        <v>20276.22875025314</v>
      </c>
      <c r="R78" s="73">
        <v>20318.429921787305</v>
      </c>
      <c r="S78" s="73">
        <v>20324.004823733216</v>
      </c>
      <c r="T78" s="73">
        <v>20336.069778946108</v>
      </c>
      <c r="U78" s="73"/>
      <c r="V78" s="73"/>
      <c r="W78" s="73"/>
      <c r="X78" s="73"/>
      <c r="Y78" s="73"/>
      <c r="Z78" s="73"/>
      <c r="AA78" s="73"/>
      <c r="AB78" s="73"/>
      <c r="AC78" s="73"/>
      <c r="AD78" s="73"/>
      <c r="AE78" s="73"/>
      <c r="AF78" s="73"/>
      <c r="AG78" s="73"/>
      <c r="AH78" s="73"/>
      <c r="AI78" s="73"/>
      <c r="AJ78" s="73"/>
      <c r="AK78" s="73"/>
      <c r="AL78" s="73"/>
      <c r="AM78" s="73"/>
      <c r="AN78" s="73"/>
      <c r="AO78" s="73"/>
      <c r="AP78" s="73"/>
      <c r="AQ78" s="73"/>
    </row>
    <row r="79" spans="1:43">
      <c r="A79" s="70">
        <v>4</v>
      </c>
      <c r="B79" s="73">
        <v>17574.700954754779</v>
      </c>
      <c r="C79" s="73">
        <v>17790.291532926018</v>
      </c>
      <c r="D79" s="73">
        <v>18037.689900592668</v>
      </c>
      <c r="E79" s="73">
        <v>17697.095086672936</v>
      </c>
      <c r="F79" s="73">
        <v>18300.742407443544</v>
      </c>
      <c r="G79" s="73">
        <v>18229.664595338876</v>
      </c>
      <c r="H79" s="73">
        <v>17831.187780012355</v>
      </c>
      <c r="I79" s="73">
        <v>18256.442853017485</v>
      </c>
      <c r="J79" s="73">
        <v>18313.534046312267</v>
      </c>
      <c r="K79" s="73">
        <v>18444.355897965354</v>
      </c>
      <c r="L79" s="73">
        <v>18590.71255606076</v>
      </c>
      <c r="M79" s="73">
        <v>18755.143936143741</v>
      </c>
      <c r="N79" s="73">
        <v>18961.210607687735</v>
      </c>
      <c r="O79" s="73">
        <v>19100.498083077076</v>
      </c>
      <c r="P79" s="73">
        <v>18881.648556887991</v>
      </c>
      <c r="Q79" s="73">
        <v>18827.192354699622</v>
      </c>
      <c r="R79" s="73">
        <v>18796.452046066839</v>
      </c>
      <c r="S79" s="73">
        <v>18859.86936039478</v>
      </c>
      <c r="T79" s="73">
        <v>18985.114891852478</v>
      </c>
      <c r="U79" s="73"/>
      <c r="V79" s="73"/>
      <c r="W79" s="73"/>
      <c r="X79" s="73"/>
      <c r="Y79" s="73"/>
      <c r="Z79" s="73"/>
      <c r="AA79" s="73"/>
      <c r="AB79" s="73"/>
      <c r="AC79" s="73"/>
      <c r="AD79" s="73"/>
      <c r="AE79" s="73"/>
      <c r="AF79" s="73"/>
      <c r="AG79" s="73"/>
      <c r="AH79" s="73"/>
      <c r="AI79" s="73"/>
      <c r="AJ79" s="73"/>
      <c r="AK79" s="73"/>
      <c r="AL79" s="73"/>
      <c r="AM79" s="73"/>
      <c r="AN79" s="73"/>
      <c r="AO79" s="73"/>
      <c r="AP79" s="73"/>
      <c r="AQ79" s="73"/>
    </row>
    <row r="80" spans="1:43">
      <c r="A80" s="70">
        <v>5</v>
      </c>
      <c r="B80" s="73">
        <v>17130.303164699799</v>
      </c>
      <c r="C80" s="73">
        <v>17297.188003627311</v>
      </c>
      <c r="D80" s="73">
        <v>17466.616286108412</v>
      </c>
      <c r="E80" s="73">
        <v>17066.676092042493</v>
      </c>
      <c r="F80" s="73">
        <v>17633.069071574861</v>
      </c>
      <c r="G80" s="73">
        <v>17773.560857912922</v>
      </c>
      <c r="H80" s="73">
        <v>17337.180860013574</v>
      </c>
      <c r="I80" s="73">
        <v>17708.399920510765</v>
      </c>
      <c r="J80" s="73">
        <v>17702.011701932206</v>
      </c>
      <c r="K80" s="73">
        <v>17814.468059704104</v>
      </c>
      <c r="L80" s="73">
        <v>18039.154272461561</v>
      </c>
      <c r="M80" s="73">
        <v>18282.844048699291</v>
      </c>
      <c r="N80" s="73">
        <v>18456.446889723211</v>
      </c>
      <c r="O80" s="73">
        <v>18495.589526673077</v>
      </c>
      <c r="P80" s="73">
        <v>18186.516105106151</v>
      </c>
      <c r="Q80" s="73">
        <v>18155.299690544252</v>
      </c>
      <c r="R80" s="73">
        <v>18219.506320830318</v>
      </c>
      <c r="S80" s="73">
        <v>18376.711818229105</v>
      </c>
      <c r="T80" s="73">
        <v>18434.784701588847</v>
      </c>
      <c r="U80" s="73"/>
      <c r="V80" s="73"/>
      <c r="W80" s="73"/>
      <c r="X80" s="73"/>
      <c r="Y80" s="73"/>
      <c r="Z80" s="73"/>
      <c r="AA80" s="73"/>
      <c r="AB80" s="73"/>
      <c r="AC80" s="73"/>
      <c r="AD80" s="73"/>
      <c r="AE80" s="73"/>
      <c r="AF80" s="73"/>
      <c r="AG80" s="73"/>
      <c r="AH80" s="73"/>
      <c r="AI80" s="73"/>
      <c r="AJ80" s="73"/>
      <c r="AK80" s="73"/>
      <c r="AL80" s="73"/>
      <c r="AM80" s="73"/>
      <c r="AN80" s="73"/>
      <c r="AO80" s="73"/>
      <c r="AP80" s="73"/>
      <c r="AQ80" s="73"/>
    </row>
    <row r="81" spans="1:47">
      <c r="A81" s="70">
        <v>6</v>
      </c>
      <c r="B81" s="73">
        <v>17842.477140213014</v>
      </c>
      <c r="C81" s="73">
        <v>17931.630006651652</v>
      </c>
      <c r="D81" s="73">
        <v>18176.26599015063</v>
      </c>
      <c r="E81" s="73">
        <v>17864.367679285791</v>
      </c>
      <c r="F81" s="73">
        <v>18460.332310397724</v>
      </c>
      <c r="G81" s="73">
        <v>18503.232396408341</v>
      </c>
      <c r="H81" s="73">
        <v>17965.009066896364</v>
      </c>
      <c r="I81" s="73">
        <v>18330.086920128218</v>
      </c>
      <c r="J81" s="73">
        <v>18394.888891066916</v>
      </c>
      <c r="K81" s="73">
        <v>18681.722502710778</v>
      </c>
      <c r="L81" s="73">
        <v>18848.070825998446</v>
      </c>
      <c r="M81" s="73">
        <v>19044.96570662384</v>
      </c>
      <c r="N81" s="73">
        <v>19146.180287119969</v>
      </c>
      <c r="O81" s="73">
        <v>19240.410452003453</v>
      </c>
      <c r="P81" s="73">
        <v>19019.241857711841</v>
      </c>
      <c r="Q81" s="73">
        <v>19013.922246636823</v>
      </c>
      <c r="R81" s="73">
        <v>19017.633535932193</v>
      </c>
      <c r="S81" s="73">
        <v>19070.931643178195</v>
      </c>
      <c r="T81" s="73">
        <v>19077.813732486542</v>
      </c>
      <c r="U81" s="73"/>
      <c r="V81" s="73"/>
      <c r="W81" s="73"/>
      <c r="X81" s="73"/>
      <c r="Y81" s="73"/>
      <c r="Z81" s="73"/>
      <c r="AA81" s="73"/>
      <c r="AB81" s="73"/>
      <c r="AC81" s="73"/>
      <c r="AD81" s="73"/>
      <c r="AE81" s="73"/>
      <c r="AF81" s="73"/>
      <c r="AG81" s="73"/>
      <c r="AH81" s="73"/>
      <c r="AI81" s="73"/>
      <c r="AJ81" s="73"/>
      <c r="AK81" s="73"/>
      <c r="AL81" s="73"/>
      <c r="AM81" s="73"/>
      <c r="AN81" s="73"/>
      <c r="AO81" s="73"/>
      <c r="AP81" s="73"/>
      <c r="AQ81" s="73"/>
    </row>
    <row r="82" spans="1:47">
      <c r="A82" s="70">
        <v>7</v>
      </c>
      <c r="B82" s="73">
        <v>18529.434303587797</v>
      </c>
      <c r="C82" s="73">
        <v>18851.072824042509</v>
      </c>
      <c r="D82" s="73">
        <v>19095.167999852827</v>
      </c>
      <c r="E82" s="73">
        <v>18675.041638977182</v>
      </c>
      <c r="F82" s="73">
        <v>19231.124607722028</v>
      </c>
      <c r="G82" s="73">
        <v>19173.069701942095</v>
      </c>
      <c r="H82" s="73">
        <v>18755.360271693768</v>
      </c>
      <c r="I82" s="73">
        <v>19275.807798872789</v>
      </c>
      <c r="J82" s="73">
        <v>19310.856466563124</v>
      </c>
      <c r="K82" s="73">
        <v>19458.496071611025</v>
      </c>
      <c r="L82" s="73">
        <v>19591.1125739454</v>
      </c>
      <c r="M82" s="73">
        <v>19780.919952340406</v>
      </c>
      <c r="N82" s="73">
        <v>20011.738210332333</v>
      </c>
      <c r="O82" s="73">
        <v>20178.742204182363</v>
      </c>
      <c r="P82" s="73">
        <v>19862.568105007656</v>
      </c>
      <c r="Q82" s="73">
        <v>19806.835477074106</v>
      </c>
      <c r="R82" s="73">
        <v>19748.987415403695</v>
      </c>
      <c r="S82" s="73">
        <v>19907.342120450376</v>
      </c>
      <c r="T82" s="73">
        <v>20029.269261581831</v>
      </c>
      <c r="U82" s="73"/>
      <c r="V82" s="73"/>
      <c r="W82" s="73"/>
      <c r="X82" s="73"/>
      <c r="Y82" s="73"/>
      <c r="Z82" s="73"/>
      <c r="AA82" s="73"/>
      <c r="AB82" s="73"/>
      <c r="AC82" s="73"/>
      <c r="AD82" s="73"/>
      <c r="AE82" s="73"/>
      <c r="AF82" s="73"/>
      <c r="AG82" s="73"/>
      <c r="AH82" s="73"/>
      <c r="AI82" s="73"/>
      <c r="AJ82" s="73"/>
      <c r="AK82" s="73"/>
      <c r="AL82" s="73"/>
      <c r="AM82" s="73"/>
      <c r="AN82" s="73"/>
      <c r="AO82" s="73"/>
      <c r="AP82" s="73"/>
      <c r="AQ82" s="73"/>
    </row>
    <row r="83" spans="1:47">
      <c r="A83" s="70">
        <v>8</v>
      </c>
      <c r="B83" s="73">
        <v>18244.937647911043</v>
      </c>
      <c r="C83" s="73">
        <v>18372.807394127434</v>
      </c>
      <c r="D83" s="73">
        <v>18550.156102117118</v>
      </c>
      <c r="E83" s="73">
        <v>18145.186416556415</v>
      </c>
      <c r="F83" s="73">
        <v>18786.187954102705</v>
      </c>
      <c r="G83" s="73">
        <v>18840.394731516688</v>
      </c>
      <c r="H83" s="73">
        <v>18365.993715043696</v>
      </c>
      <c r="I83" s="73">
        <v>18796.726501290563</v>
      </c>
      <c r="J83" s="73">
        <v>18756.612617192106</v>
      </c>
      <c r="K83" s="73">
        <v>19002.181333265984</v>
      </c>
      <c r="L83" s="73">
        <v>19276.32884836119</v>
      </c>
      <c r="M83" s="73">
        <v>19484.455057056999</v>
      </c>
      <c r="N83" s="73">
        <v>19622.552284368896</v>
      </c>
      <c r="O83" s="73">
        <v>19563.755168849013</v>
      </c>
      <c r="P83" s="73">
        <v>19272.987585256673</v>
      </c>
      <c r="Q83" s="73">
        <v>19343.436714991276</v>
      </c>
      <c r="R83" s="73">
        <v>19422.459735043154</v>
      </c>
      <c r="S83" s="73">
        <v>19493.191250985459</v>
      </c>
      <c r="T83" s="73">
        <v>19493.067666073981</v>
      </c>
      <c r="U83" s="73"/>
      <c r="V83" s="73"/>
      <c r="W83" s="73"/>
      <c r="X83" s="73"/>
      <c r="Y83" s="73"/>
      <c r="Z83" s="73"/>
      <c r="AA83" s="73"/>
      <c r="AB83" s="73"/>
      <c r="AC83" s="73"/>
      <c r="AD83" s="73"/>
      <c r="AE83" s="73"/>
      <c r="AF83" s="73"/>
      <c r="AG83" s="73"/>
      <c r="AH83" s="73"/>
      <c r="AI83" s="73"/>
      <c r="AJ83" s="73"/>
      <c r="AK83" s="73"/>
      <c r="AL83" s="73"/>
      <c r="AM83" s="73"/>
      <c r="AN83" s="73"/>
      <c r="AO83" s="73"/>
      <c r="AP83" s="73"/>
      <c r="AQ83" s="73"/>
    </row>
    <row r="84" spans="1:47">
      <c r="A84" s="70">
        <v>9</v>
      </c>
      <c r="B84" s="73">
        <v>17064.628236858109</v>
      </c>
      <c r="C84" s="73">
        <v>17254.684114814281</v>
      </c>
      <c r="D84" s="73">
        <v>17530.313421225746</v>
      </c>
      <c r="E84" s="73">
        <v>17160.921467929697</v>
      </c>
      <c r="F84" s="73">
        <v>17691.620639803205</v>
      </c>
      <c r="G84" s="73">
        <v>17619.655273567652</v>
      </c>
      <c r="H84" s="73">
        <v>17131.356540687448</v>
      </c>
      <c r="I84" s="73">
        <v>17641.656817659958</v>
      </c>
      <c r="J84" s="73">
        <v>17731.149930528263</v>
      </c>
      <c r="K84" s="73">
        <v>17911.00139824022</v>
      </c>
      <c r="L84" s="73">
        <v>18103.228769626967</v>
      </c>
      <c r="M84" s="73">
        <v>18232.631607468378</v>
      </c>
      <c r="N84" s="73">
        <v>18332.34597915037</v>
      </c>
      <c r="O84" s="73">
        <v>18471.842327859758</v>
      </c>
      <c r="P84" s="73">
        <v>18193.937321371453</v>
      </c>
      <c r="Q84" s="73">
        <v>18206.267123192039</v>
      </c>
      <c r="R84" s="73">
        <v>18236.532064844763</v>
      </c>
      <c r="S84" s="73">
        <v>18209.181713589103</v>
      </c>
      <c r="T84" s="73">
        <v>18284.7260005506</v>
      </c>
      <c r="U84" s="73"/>
      <c r="V84" s="73"/>
      <c r="W84" s="73"/>
      <c r="X84" s="73"/>
      <c r="Y84" s="73"/>
      <c r="Z84" s="73"/>
      <c r="AA84" s="73"/>
      <c r="AB84" s="73"/>
      <c r="AC84" s="73"/>
      <c r="AD84" s="73"/>
      <c r="AE84" s="73"/>
      <c r="AF84" s="73"/>
      <c r="AG84" s="73"/>
      <c r="AH84" s="73"/>
      <c r="AI84" s="73"/>
      <c r="AJ84" s="73"/>
      <c r="AK84" s="73"/>
      <c r="AL84" s="73"/>
      <c r="AM84" s="73"/>
      <c r="AN84" s="73"/>
      <c r="AO84" s="73"/>
      <c r="AP84" s="73"/>
      <c r="AQ84" s="73"/>
    </row>
    <row r="85" spans="1:47">
      <c r="A85" s="70">
        <v>10</v>
      </c>
      <c r="B85" s="73">
        <v>17455.892603686854</v>
      </c>
      <c r="C85" s="73">
        <v>17719.532664252234</v>
      </c>
      <c r="D85" s="73">
        <v>17908.276085571822</v>
      </c>
      <c r="E85" s="73">
        <v>17489.391915381781</v>
      </c>
      <c r="F85" s="73">
        <v>17981.37136726141</v>
      </c>
      <c r="G85" s="73">
        <v>18038.128887618459</v>
      </c>
      <c r="H85" s="73">
        <v>17588.975677849576</v>
      </c>
      <c r="I85" s="73">
        <v>18094.043422902436</v>
      </c>
      <c r="J85" s="73">
        <v>18123.0078597094</v>
      </c>
      <c r="K85" s="73">
        <v>18227.170043310198</v>
      </c>
      <c r="L85" s="73">
        <v>18418.518412400736</v>
      </c>
      <c r="M85" s="73">
        <v>18660.271730231732</v>
      </c>
      <c r="N85" s="73">
        <v>18847.582389772713</v>
      </c>
      <c r="O85" s="73">
        <v>18853.287541085869</v>
      </c>
      <c r="P85" s="73">
        <v>18504.016982456651</v>
      </c>
      <c r="Q85" s="73">
        <v>18491.39682065642</v>
      </c>
      <c r="R85" s="73">
        <v>18550.116636960447</v>
      </c>
      <c r="S85" s="73">
        <v>18730.238523711614</v>
      </c>
      <c r="T85" s="73">
        <v>18749.107425605787</v>
      </c>
      <c r="U85" s="73"/>
      <c r="V85" s="73"/>
      <c r="W85" s="73"/>
      <c r="X85" s="73"/>
      <c r="Y85" s="73"/>
      <c r="Z85" s="73"/>
      <c r="AA85" s="73"/>
      <c r="AB85" s="73"/>
      <c r="AC85" s="73"/>
      <c r="AD85" s="73"/>
      <c r="AE85" s="73"/>
      <c r="AF85" s="73"/>
      <c r="AG85" s="73"/>
      <c r="AH85" s="73"/>
      <c r="AI85" s="73"/>
      <c r="AJ85" s="73"/>
      <c r="AK85" s="73"/>
      <c r="AL85" s="73"/>
      <c r="AM85" s="73"/>
      <c r="AN85" s="73"/>
      <c r="AO85" s="73"/>
      <c r="AP85" s="73"/>
      <c r="AQ85" s="73"/>
    </row>
    <row r="86" spans="1:47">
      <c r="A86" s="70">
        <v>11</v>
      </c>
      <c r="B86" s="73">
        <v>19515.810680519397</v>
      </c>
      <c r="C86" s="73">
        <v>19697.311116012181</v>
      </c>
      <c r="D86" s="73">
        <v>19892.803778322854</v>
      </c>
      <c r="E86" s="73">
        <v>19521.410301161475</v>
      </c>
      <c r="F86" s="73">
        <v>20169.552103020647</v>
      </c>
      <c r="G86" s="73">
        <v>20170.054593452089</v>
      </c>
      <c r="H86" s="73">
        <v>19592.177966363812</v>
      </c>
      <c r="I86" s="73">
        <v>20105.179690259007</v>
      </c>
      <c r="J86" s="73">
        <v>20143.332575244596</v>
      </c>
      <c r="K86" s="73">
        <v>20449.159232716527</v>
      </c>
      <c r="L86" s="73">
        <v>20667.011145973371</v>
      </c>
      <c r="M86" s="73">
        <v>20874.343925900303</v>
      </c>
      <c r="N86" s="73">
        <v>21016.609991347792</v>
      </c>
      <c r="O86" s="73">
        <v>20895.907798445598</v>
      </c>
      <c r="P86" s="73">
        <v>20615.534932510578</v>
      </c>
      <c r="Q86" s="73">
        <v>20725.40540088835</v>
      </c>
      <c r="R86" s="73">
        <v>20810.181471687345</v>
      </c>
      <c r="S86" s="73">
        <v>20874.57772075395</v>
      </c>
      <c r="T86" s="73">
        <v>20829.518689469187</v>
      </c>
      <c r="U86" s="73"/>
      <c r="V86" s="73"/>
      <c r="W86" s="73"/>
      <c r="X86" s="73"/>
      <c r="Y86" s="73"/>
      <c r="Z86" s="73"/>
      <c r="AA86" s="73"/>
      <c r="AB86" s="73"/>
      <c r="AC86" s="73"/>
      <c r="AD86" s="73"/>
      <c r="AE86" s="73"/>
      <c r="AF86" s="73"/>
      <c r="AG86" s="73"/>
      <c r="AH86" s="73"/>
      <c r="AI86" s="73"/>
      <c r="AJ86" s="73"/>
      <c r="AK86" s="73"/>
      <c r="AL86" s="73"/>
      <c r="AM86" s="73"/>
      <c r="AN86" s="73"/>
      <c r="AO86" s="73"/>
      <c r="AP86" s="73"/>
      <c r="AQ86" s="73"/>
    </row>
    <row r="87" spans="1:47">
      <c r="A87" s="70">
        <v>12</v>
      </c>
      <c r="B87" s="73">
        <v>21487.766897038924</v>
      </c>
      <c r="C87" s="73">
        <v>21804.179257551958</v>
      </c>
      <c r="D87" s="73">
        <v>22107.24984155249</v>
      </c>
      <c r="E87" s="73">
        <v>21660.630111349565</v>
      </c>
      <c r="F87" s="73">
        <v>22261.482068337868</v>
      </c>
      <c r="G87" s="73">
        <v>22197.502634495548</v>
      </c>
      <c r="H87" s="73">
        <v>21576.47218697429</v>
      </c>
      <c r="I87" s="73">
        <v>22251.490823763892</v>
      </c>
      <c r="J87" s="73">
        <v>22398.984040297179</v>
      </c>
      <c r="K87" s="73">
        <v>22559.901486125422</v>
      </c>
      <c r="L87" s="73">
        <v>22801.083324118183</v>
      </c>
      <c r="M87" s="73">
        <v>22990.843940710129</v>
      </c>
      <c r="N87" s="73">
        <v>23160.414566831187</v>
      </c>
      <c r="O87" s="73">
        <v>23148.44902478177</v>
      </c>
      <c r="P87" s="73">
        <v>22849.03296866114</v>
      </c>
      <c r="Q87" s="73">
        <v>22855.473618426749</v>
      </c>
      <c r="R87" s="73">
        <v>22951.179439996391</v>
      </c>
      <c r="S87" s="73">
        <v>22984.511587324985</v>
      </c>
      <c r="T87" s="73">
        <v>23057.01022564694</v>
      </c>
      <c r="U87" s="73"/>
      <c r="V87" s="73"/>
      <c r="W87" s="73"/>
      <c r="X87" s="73"/>
      <c r="Y87" s="73"/>
      <c r="Z87" s="73"/>
      <c r="AA87" s="73"/>
      <c r="AB87" s="73"/>
      <c r="AC87" s="73"/>
      <c r="AD87" s="73"/>
      <c r="AE87" s="73"/>
      <c r="AF87" s="73"/>
      <c r="AG87" s="73"/>
      <c r="AH87" s="73"/>
      <c r="AI87" s="73"/>
      <c r="AJ87" s="73"/>
      <c r="AK87" s="73"/>
      <c r="AL87" s="73"/>
      <c r="AM87" s="73"/>
      <c r="AN87" s="73"/>
      <c r="AO87" s="73"/>
      <c r="AP87" s="73"/>
      <c r="AQ87" s="73"/>
    </row>
    <row r="88" spans="1:47">
      <c r="A88" s="70" t="s">
        <v>141</v>
      </c>
      <c r="B88" s="73">
        <v>18829.248779837064</v>
      </c>
      <c r="C88" s="73">
        <v>19018.468178338713</v>
      </c>
      <c r="D88" s="73">
        <v>19248.324063888311</v>
      </c>
      <c r="E88" s="73">
        <v>18871.453510399126</v>
      </c>
      <c r="F88" s="73">
        <v>19487.209946970768</v>
      </c>
      <c r="G88" s="73">
        <v>19508.401684677821</v>
      </c>
      <c r="H88" s="73">
        <v>19011.013166509514</v>
      </c>
      <c r="I88" s="73">
        <v>19464.570395120085</v>
      </c>
      <c r="J88" s="73">
        <v>19520.115298344161</v>
      </c>
      <c r="K88" s="73">
        <v>19696.207247519891</v>
      </c>
      <c r="L88" s="73">
        <v>19897.601080295757</v>
      </c>
      <c r="M88" s="73">
        <v>20106.837079899979</v>
      </c>
      <c r="N88" s="73">
        <v>20278.868096468694</v>
      </c>
      <c r="O88" s="73">
        <v>20343.595528922098</v>
      </c>
      <c r="P88" s="73">
        <v>20075.541065072142</v>
      </c>
      <c r="Q88" s="73">
        <v>20036.541791203232</v>
      </c>
      <c r="R88" s="73">
        <v>20081.119398599356</v>
      </c>
      <c r="S88" s="73">
        <v>20168.616610443325</v>
      </c>
      <c r="T88" s="73">
        <v>20210.281342477225</v>
      </c>
      <c r="U88" s="73"/>
      <c r="V88" s="73"/>
      <c r="W88" s="73"/>
      <c r="X88" s="73"/>
      <c r="Y88" s="73"/>
      <c r="Z88" s="73"/>
      <c r="AA88" s="73"/>
      <c r="AB88" s="73"/>
      <c r="AC88" s="73"/>
      <c r="AD88" s="73"/>
      <c r="AE88" s="73"/>
      <c r="AF88" s="73"/>
      <c r="AG88" s="73"/>
      <c r="AH88" s="73"/>
      <c r="AI88" s="73"/>
      <c r="AJ88" s="73"/>
      <c r="AK88" s="73"/>
      <c r="AL88" s="73"/>
      <c r="AM88" s="73"/>
      <c r="AN88" s="73"/>
      <c r="AO88" s="73"/>
      <c r="AP88" s="73"/>
      <c r="AQ88" s="73"/>
    </row>
    <row r="89" spans="1:47">
      <c r="AS89" t="s">
        <v>403</v>
      </c>
    </row>
    <row r="90" spans="1:47">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c r="AM90" s="73"/>
      <c r="AN90" s="73"/>
      <c r="AO90" s="73"/>
      <c r="AP90" s="73"/>
      <c r="AR90" s="201"/>
      <c r="AS90" s="201"/>
    </row>
    <row r="91" spans="1:47">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c r="AM91" s="73"/>
      <c r="AN91" s="73"/>
      <c r="AO91" s="73"/>
      <c r="AP91" s="73"/>
    </row>
    <row r="93" spans="1:47" ht="26.25">
      <c r="A93" s="206" t="s">
        <v>1089</v>
      </c>
    </row>
    <row r="94" spans="1:47">
      <c r="A94" t="s">
        <v>42</v>
      </c>
      <c r="B94">
        <v>1995</v>
      </c>
      <c r="C94">
        <v>1996</v>
      </c>
      <c r="D94">
        <v>1997</v>
      </c>
      <c r="E94">
        <v>1998</v>
      </c>
      <c r="F94">
        <v>1999</v>
      </c>
      <c r="G94">
        <v>2000</v>
      </c>
      <c r="H94">
        <v>2001</v>
      </c>
      <c r="I94">
        <v>2002</v>
      </c>
      <c r="J94">
        <v>2003</v>
      </c>
      <c r="K94">
        <v>2004</v>
      </c>
      <c r="L94">
        <v>2005</v>
      </c>
      <c r="M94">
        <v>2006</v>
      </c>
      <c r="N94">
        <v>2007</v>
      </c>
      <c r="O94">
        <v>2008</v>
      </c>
      <c r="P94">
        <v>2009</v>
      </c>
      <c r="Q94">
        <v>2010</v>
      </c>
      <c r="R94">
        <v>2011</v>
      </c>
      <c r="S94">
        <v>2012</v>
      </c>
      <c r="T94">
        <v>2013</v>
      </c>
      <c r="AT94" s="202" t="s">
        <v>404</v>
      </c>
      <c r="AU94" s="202" t="s">
        <v>405</v>
      </c>
    </row>
    <row r="95" spans="1:47">
      <c r="A95" s="70">
        <v>1</v>
      </c>
      <c r="B95" s="73">
        <v>22592.65200790959</v>
      </c>
      <c r="C95" s="73">
        <v>22742.029242031062</v>
      </c>
      <c r="D95" s="73">
        <v>22983.457568851536</v>
      </c>
      <c r="E95" s="73">
        <v>22623.172684941946</v>
      </c>
      <c r="F95" s="73">
        <v>23443.065128272203</v>
      </c>
      <c r="G95" s="73">
        <v>23501.276081537322</v>
      </c>
      <c r="H95" s="73">
        <v>22939.371666328949</v>
      </c>
      <c r="I95" s="73">
        <v>23314.482197262965</v>
      </c>
      <c r="J95" s="73">
        <v>23438.376984076607</v>
      </c>
      <c r="K95" s="73">
        <v>23585.325576229585</v>
      </c>
      <c r="L95" s="73">
        <v>23816.407192882234</v>
      </c>
      <c r="M95" s="73">
        <v>24091.154044422885</v>
      </c>
      <c r="N95" s="73">
        <v>24324.759012100178</v>
      </c>
      <c r="O95" s="73">
        <v>24452.799809914399</v>
      </c>
      <c r="P95" s="73">
        <v>24290.728176626431</v>
      </c>
      <c r="Q95" s="73">
        <v>24043.981626566769</v>
      </c>
      <c r="R95" s="73">
        <v>24117.427718882562</v>
      </c>
      <c r="S95" s="73">
        <v>24236.62020560306</v>
      </c>
      <c r="T95" s="73">
        <v>24235.166052015778</v>
      </c>
      <c r="U95" s="73"/>
      <c r="V95" s="73"/>
      <c r="W95" s="73"/>
      <c r="X95" s="73"/>
      <c r="Y95" s="73"/>
      <c r="Z95" s="73"/>
      <c r="AA95" s="73"/>
      <c r="AB95" s="73"/>
      <c r="AC95" s="73"/>
      <c r="AD95" s="73"/>
      <c r="AE95" s="73"/>
      <c r="AF95" s="73"/>
      <c r="AG95" s="73"/>
      <c r="AH95" s="73"/>
      <c r="AI95" s="73"/>
      <c r="AJ95" s="73"/>
      <c r="AK95" s="73"/>
      <c r="AL95" s="73"/>
      <c r="AM95" s="73"/>
      <c r="AN95" s="73"/>
      <c r="AO95" s="73"/>
      <c r="AP95" s="73"/>
      <c r="AQ95" s="73"/>
      <c r="AT95" s="203">
        <v>3.6041263587529172E-3</v>
      </c>
      <c r="AU95" s="204">
        <v>5.2302971638370759E-3</v>
      </c>
    </row>
    <row r="96" spans="1:47">
      <c r="A96" s="70">
        <v>2</v>
      </c>
      <c r="B96" s="73">
        <v>21550.558248518209</v>
      </c>
      <c r="C96" s="73">
        <v>21748.585501756461</v>
      </c>
      <c r="D96" s="73">
        <v>22080.27599309092</v>
      </c>
      <c r="E96" s="73">
        <v>21760.267628541205</v>
      </c>
      <c r="F96" s="73">
        <v>22577.971555768265</v>
      </c>
      <c r="G96" s="73">
        <v>22689.328890235513</v>
      </c>
      <c r="H96" s="73">
        <v>21910.428726158319</v>
      </c>
      <c r="I96" s="73">
        <v>22347.505878242293</v>
      </c>
      <c r="J96" s="73">
        <v>22492.562995029228</v>
      </c>
      <c r="K96" s="73">
        <v>22697.498519080971</v>
      </c>
      <c r="L96" s="73">
        <v>22996.79184080656</v>
      </c>
      <c r="M96" s="73">
        <v>22986.67547815957</v>
      </c>
      <c r="N96" s="73">
        <v>23251.618000186427</v>
      </c>
      <c r="O96" s="73">
        <v>23437.673843314235</v>
      </c>
      <c r="P96" s="73">
        <v>23301.66275772349</v>
      </c>
      <c r="Q96" s="73">
        <v>23174.782377712538</v>
      </c>
      <c r="R96" s="73">
        <v>23279.536689650064</v>
      </c>
      <c r="S96" s="73">
        <v>23123.62266096723</v>
      </c>
      <c r="T96" s="73">
        <v>23218.391948734923</v>
      </c>
      <c r="U96" s="73"/>
      <c r="V96" s="73"/>
      <c r="W96" s="73"/>
      <c r="X96" s="73"/>
      <c r="Y96" s="73"/>
      <c r="Z96" s="73"/>
      <c r="AA96" s="73"/>
      <c r="AB96" s="73"/>
      <c r="AC96" s="73"/>
      <c r="AD96" s="73"/>
      <c r="AE96" s="73"/>
      <c r="AF96" s="73"/>
      <c r="AG96" s="73"/>
      <c r="AH96" s="73"/>
      <c r="AI96" s="73"/>
      <c r="AJ96" s="73"/>
      <c r="AK96" s="73"/>
      <c r="AL96" s="73"/>
      <c r="AM96" s="73"/>
      <c r="AN96" s="73"/>
      <c r="AO96" s="73"/>
      <c r="AP96" s="73"/>
      <c r="AQ96" s="73"/>
      <c r="AT96" s="203">
        <v>3.5391893691490012E-3</v>
      </c>
      <c r="AU96" s="204">
        <v>5.8202052943050822E-3</v>
      </c>
    </row>
    <row r="97" spans="1:47">
      <c r="A97" s="70">
        <v>3</v>
      </c>
      <c r="B97" s="73">
        <v>20172.71040586691</v>
      </c>
      <c r="C97" s="73">
        <v>20297.905857916237</v>
      </c>
      <c r="D97" s="73">
        <v>20642.038928250338</v>
      </c>
      <c r="E97" s="73">
        <v>20332.339983022473</v>
      </c>
      <c r="F97" s="73">
        <v>21094.507974177901</v>
      </c>
      <c r="G97" s="73">
        <v>20928.706242827335</v>
      </c>
      <c r="H97" s="73">
        <v>20498.766652009395</v>
      </c>
      <c r="I97" s="73">
        <v>20864.553639294278</v>
      </c>
      <c r="J97" s="73">
        <v>20996.898178284329</v>
      </c>
      <c r="K97" s="73">
        <v>21223.110821794347</v>
      </c>
      <c r="L97" s="73">
        <v>21518.385753333027</v>
      </c>
      <c r="M97" s="73">
        <v>21521.161804146621</v>
      </c>
      <c r="N97" s="73">
        <v>21773.893820629826</v>
      </c>
      <c r="O97" s="73">
        <v>21877.128295463252</v>
      </c>
      <c r="P97" s="73">
        <v>21727.217146475527</v>
      </c>
      <c r="Q97" s="73">
        <v>21677.9739782713</v>
      </c>
      <c r="R97" s="73">
        <v>21771.041627362069</v>
      </c>
      <c r="S97" s="73">
        <v>21647.451221267896</v>
      </c>
      <c r="T97" s="73">
        <v>21675.56785670192</v>
      </c>
      <c r="U97" s="73"/>
      <c r="V97" s="73"/>
      <c r="W97" s="73"/>
      <c r="X97" s="73"/>
      <c r="Y97" s="73"/>
      <c r="Z97" s="73"/>
      <c r="AA97" s="73"/>
      <c r="AB97" s="73"/>
      <c r="AC97" s="73"/>
      <c r="AD97" s="73"/>
      <c r="AE97" s="73"/>
      <c r="AF97" s="73"/>
      <c r="AG97" s="73"/>
      <c r="AH97" s="73"/>
      <c r="AI97" s="73"/>
      <c r="AJ97" s="73"/>
      <c r="AK97" s="73"/>
      <c r="AL97" s="73"/>
      <c r="AM97" s="73"/>
      <c r="AN97" s="73"/>
      <c r="AO97" s="73"/>
      <c r="AP97" s="73"/>
      <c r="AQ97" s="73"/>
      <c r="AT97" s="203">
        <v>3.4659336821900393E-3</v>
      </c>
      <c r="AU97" s="204">
        <v>5.9720956127348804E-3</v>
      </c>
    </row>
    <row r="98" spans="1:47">
      <c r="A98" s="70">
        <v>4</v>
      </c>
      <c r="B98" s="73">
        <v>18697.815914398107</v>
      </c>
      <c r="C98" s="73">
        <v>18913.49561620317</v>
      </c>
      <c r="D98" s="73">
        <v>19227.56104873211</v>
      </c>
      <c r="E98" s="73">
        <v>18686.899577784647</v>
      </c>
      <c r="F98" s="73">
        <v>19371.031355968142</v>
      </c>
      <c r="G98" s="73">
        <v>19387.98842604068</v>
      </c>
      <c r="H98" s="73">
        <v>18976.753328044342</v>
      </c>
      <c r="I98" s="73">
        <v>19416.936894960239</v>
      </c>
      <c r="J98" s="73">
        <v>19521.603439294908</v>
      </c>
      <c r="K98" s="73">
        <v>19515.201403358118</v>
      </c>
      <c r="L98" s="73">
        <v>19685.055051584244</v>
      </c>
      <c r="M98" s="73">
        <v>19953.702618306754</v>
      </c>
      <c r="N98" s="73">
        <v>20179.368498825763</v>
      </c>
      <c r="O98" s="73">
        <v>20351.685235555891</v>
      </c>
      <c r="P98" s="73">
        <v>19937.706164242365</v>
      </c>
      <c r="Q98" s="73">
        <v>19928.277859196613</v>
      </c>
      <c r="R98" s="73">
        <v>19902.905398892988</v>
      </c>
      <c r="S98" s="73">
        <v>20064.071359094272</v>
      </c>
      <c r="T98" s="73">
        <v>20191.923970378888</v>
      </c>
      <c r="U98" s="73"/>
      <c r="V98" s="73"/>
      <c r="W98" s="73"/>
      <c r="X98" s="73"/>
      <c r="Y98" s="73"/>
      <c r="Z98" s="73"/>
      <c r="AA98" s="73"/>
      <c r="AB98" s="73"/>
      <c r="AC98" s="73"/>
      <c r="AD98" s="73"/>
      <c r="AE98" s="73"/>
      <c r="AF98" s="73"/>
      <c r="AG98" s="73"/>
      <c r="AH98" s="73"/>
      <c r="AI98" s="73"/>
      <c r="AJ98" s="73"/>
      <c r="AK98" s="73"/>
      <c r="AL98" s="73"/>
      <c r="AM98" s="73"/>
      <c r="AN98" s="73"/>
      <c r="AO98" s="73"/>
      <c r="AP98" s="73"/>
      <c r="AQ98" s="73"/>
      <c r="AT98" s="203">
        <v>3.3886697799945676E-3</v>
      </c>
      <c r="AU98" s="204">
        <v>3.8868676864990026E-3</v>
      </c>
    </row>
    <row r="99" spans="1:47">
      <c r="A99" s="70">
        <v>5</v>
      </c>
      <c r="B99" s="73">
        <v>17967.071492046711</v>
      </c>
      <c r="C99" s="73">
        <v>18100.701981316393</v>
      </c>
      <c r="D99" s="73">
        <v>18288.194109229527</v>
      </c>
      <c r="E99" s="73">
        <v>17905.17399389089</v>
      </c>
      <c r="F99" s="73">
        <v>18482.876724666126</v>
      </c>
      <c r="G99" s="73">
        <v>18655.196146132341</v>
      </c>
      <c r="H99" s="73">
        <v>18144.268414750823</v>
      </c>
      <c r="I99" s="73">
        <v>18519.120169032594</v>
      </c>
      <c r="J99" s="73">
        <v>18534.664230676473</v>
      </c>
      <c r="K99" s="73">
        <v>18682.957057924203</v>
      </c>
      <c r="L99" s="73">
        <v>18998.095190664768</v>
      </c>
      <c r="M99" s="73">
        <v>19175.908413452242</v>
      </c>
      <c r="N99" s="73">
        <v>19315.63209177864</v>
      </c>
      <c r="O99" s="73">
        <v>19377.327964302265</v>
      </c>
      <c r="P99" s="73">
        <v>19080.020129367153</v>
      </c>
      <c r="Q99" s="73">
        <v>19030.26717755312</v>
      </c>
      <c r="R99" s="73">
        <v>19188.031418035669</v>
      </c>
      <c r="S99" s="73">
        <v>19245.297035052296</v>
      </c>
      <c r="T99" s="73">
        <v>19278.75516597649</v>
      </c>
      <c r="U99" s="73"/>
      <c r="V99" s="73"/>
      <c r="W99" s="73"/>
      <c r="X99" s="73"/>
      <c r="Y99" s="73"/>
      <c r="Z99" s="73"/>
      <c r="AA99" s="73"/>
      <c r="AB99" s="73"/>
      <c r="AC99" s="73"/>
      <c r="AD99" s="73"/>
      <c r="AE99" s="73"/>
      <c r="AF99" s="73"/>
      <c r="AG99" s="73"/>
      <c r="AH99" s="73"/>
      <c r="AI99" s="73"/>
      <c r="AJ99" s="73"/>
      <c r="AK99" s="73"/>
      <c r="AL99" s="73"/>
      <c r="AM99" s="73"/>
      <c r="AN99" s="73"/>
      <c r="AO99" s="73"/>
      <c r="AP99" s="73"/>
      <c r="AQ99" s="73"/>
      <c r="AT99" s="203">
        <v>3.3202055948620395E-3</v>
      </c>
      <c r="AU99" s="204">
        <v>4.7145788190573407E-3</v>
      </c>
    </row>
    <row r="100" spans="1:47">
      <c r="A100" s="70">
        <v>6</v>
      </c>
      <c r="B100" s="73">
        <v>18989.566960655247</v>
      </c>
      <c r="C100" s="73">
        <v>19125.178653297578</v>
      </c>
      <c r="D100" s="73">
        <v>19303.177526108644</v>
      </c>
      <c r="E100" s="73">
        <v>19130.725759398367</v>
      </c>
      <c r="F100" s="73">
        <v>19723.005001684327</v>
      </c>
      <c r="G100" s="73">
        <v>19692.123255014358</v>
      </c>
      <c r="H100" s="73">
        <v>19142.131070396234</v>
      </c>
      <c r="I100" s="73">
        <v>19549.852096725313</v>
      </c>
      <c r="J100" s="73">
        <v>19535.371022222356</v>
      </c>
      <c r="K100" s="73">
        <v>19957.733673358503</v>
      </c>
      <c r="L100" s="73">
        <v>20099.636312942243</v>
      </c>
      <c r="M100" s="73">
        <v>20269.36678631934</v>
      </c>
      <c r="N100" s="73">
        <v>20400.710343788</v>
      </c>
      <c r="O100" s="73">
        <v>20433.990617703093</v>
      </c>
      <c r="P100" s="73">
        <v>20367.463905058143</v>
      </c>
      <c r="Q100" s="73">
        <v>20314.455394210632</v>
      </c>
      <c r="R100" s="73">
        <v>20280.457162892904</v>
      </c>
      <c r="S100" s="73">
        <v>20320.367760937781</v>
      </c>
      <c r="T100" s="73">
        <v>20347.350788235555</v>
      </c>
      <c r="U100" s="73"/>
      <c r="V100" s="73"/>
      <c r="W100" s="73"/>
      <c r="X100" s="73"/>
      <c r="Y100" s="73"/>
      <c r="Z100" s="73"/>
      <c r="AA100" s="73"/>
      <c r="AB100" s="73"/>
      <c r="AC100" s="73"/>
      <c r="AD100" s="73"/>
      <c r="AE100" s="73"/>
      <c r="AF100" s="73"/>
      <c r="AG100" s="73"/>
      <c r="AH100" s="73"/>
      <c r="AI100" s="73"/>
      <c r="AJ100" s="73"/>
      <c r="AK100" s="73"/>
      <c r="AL100" s="73"/>
      <c r="AM100" s="73"/>
      <c r="AN100" s="73"/>
      <c r="AO100" s="73"/>
      <c r="AP100" s="73"/>
      <c r="AQ100" s="73"/>
      <c r="AT100" s="203">
        <v>3.2646704075726552E-3</v>
      </c>
      <c r="AU100" s="204">
        <v>6.7862563216877711E-3</v>
      </c>
    </row>
    <row r="101" spans="1:47">
      <c r="A101" s="70">
        <v>7</v>
      </c>
      <c r="B101" s="73">
        <v>19545.512511271667</v>
      </c>
      <c r="C101" s="73">
        <v>19762.352147058995</v>
      </c>
      <c r="D101" s="73">
        <v>20007.030184575338</v>
      </c>
      <c r="E101" s="73">
        <v>19580.079963228742</v>
      </c>
      <c r="F101" s="73">
        <v>20212.247266797203</v>
      </c>
      <c r="G101" s="73">
        <v>20216.290120522448</v>
      </c>
      <c r="H101" s="73">
        <v>19722.847218275459</v>
      </c>
      <c r="I101" s="73">
        <v>20213.945166878406</v>
      </c>
      <c r="J101" s="73">
        <v>20233.015907611618</v>
      </c>
      <c r="K101" s="73">
        <v>20447.747322000549</v>
      </c>
      <c r="L101" s="73">
        <v>20654.489831294068</v>
      </c>
      <c r="M101" s="73">
        <v>20865.617758664677</v>
      </c>
      <c r="N101" s="73">
        <v>21044.026034585819</v>
      </c>
      <c r="O101" s="73">
        <v>21136.718070553638</v>
      </c>
      <c r="P101" s="73">
        <v>20825.1568745861</v>
      </c>
      <c r="Q101" s="73">
        <v>20817.328087505441</v>
      </c>
      <c r="R101" s="73">
        <v>20820.929796803455</v>
      </c>
      <c r="S101" s="73">
        <v>20926.759963650144</v>
      </c>
      <c r="T101" s="73">
        <v>21004.080345541897</v>
      </c>
      <c r="U101" s="73"/>
      <c r="V101" s="73"/>
      <c r="W101" s="73"/>
      <c r="X101" s="73"/>
      <c r="Y101" s="73"/>
      <c r="Z101" s="73"/>
      <c r="AA101" s="73"/>
      <c r="AB101" s="73"/>
      <c r="AC101" s="73"/>
      <c r="AD101" s="73"/>
      <c r="AE101" s="73"/>
      <c r="AF101" s="73"/>
      <c r="AG101" s="73"/>
      <c r="AH101" s="73"/>
      <c r="AI101" s="73"/>
      <c r="AJ101" s="73"/>
      <c r="AK101" s="73"/>
      <c r="AL101" s="73"/>
      <c r="AM101" s="73"/>
      <c r="AN101" s="73"/>
      <c r="AO101" s="73"/>
      <c r="AP101" s="73"/>
      <c r="AQ101" s="73"/>
    </row>
    <row r="102" spans="1:47">
      <c r="A102" s="70">
        <v>8</v>
      </c>
      <c r="B102" s="73">
        <v>19465.559431271704</v>
      </c>
      <c r="C102" s="73">
        <v>19553.664689599893</v>
      </c>
      <c r="D102" s="73">
        <v>19826.961850141419</v>
      </c>
      <c r="E102" s="73">
        <v>19425.92901825851</v>
      </c>
      <c r="F102" s="73">
        <v>20072.138737214977</v>
      </c>
      <c r="G102" s="73">
        <v>20107.034340258939</v>
      </c>
      <c r="H102" s="73">
        <v>19469.452932495093</v>
      </c>
      <c r="I102" s="73">
        <v>19998.948976894644</v>
      </c>
      <c r="J102" s="73">
        <v>20047.625564277187</v>
      </c>
      <c r="K102" s="73">
        <v>20307.610576159404</v>
      </c>
      <c r="L102" s="73">
        <v>20558.792761103894</v>
      </c>
      <c r="M102" s="73">
        <v>20787.996338644545</v>
      </c>
      <c r="N102" s="73">
        <v>20801.512928680531</v>
      </c>
      <c r="O102" s="73">
        <v>20913.747566227878</v>
      </c>
      <c r="P102" s="73">
        <v>20633.32982557252</v>
      </c>
      <c r="Q102" s="73">
        <v>20667.547594686035</v>
      </c>
      <c r="R102" s="73">
        <v>20714.640504413685</v>
      </c>
      <c r="S102" s="73">
        <v>20669.697131409863</v>
      </c>
      <c r="T102" s="73">
        <v>20739.824088555866</v>
      </c>
      <c r="U102" s="73"/>
      <c r="V102" s="73"/>
      <c r="W102" s="73"/>
      <c r="X102" s="73"/>
      <c r="Y102" s="73"/>
      <c r="Z102" s="73"/>
      <c r="AA102" s="73"/>
      <c r="AB102" s="73"/>
      <c r="AC102" s="73"/>
      <c r="AD102" s="73"/>
      <c r="AE102" s="73"/>
      <c r="AF102" s="73"/>
      <c r="AG102" s="73"/>
      <c r="AH102" s="73"/>
      <c r="AI102" s="73"/>
      <c r="AJ102" s="73"/>
      <c r="AK102" s="73"/>
      <c r="AL102" s="73"/>
      <c r="AM102" s="73"/>
      <c r="AN102" s="73"/>
      <c r="AO102" s="73"/>
      <c r="AP102" s="73"/>
      <c r="AQ102" s="73"/>
    </row>
    <row r="103" spans="1:47">
      <c r="A103" s="70">
        <v>9</v>
      </c>
      <c r="B103" s="73">
        <v>18101.00969586564</v>
      </c>
      <c r="C103" s="73">
        <v>18380.599272949439</v>
      </c>
      <c r="D103" s="73">
        <v>18661.166764146845</v>
      </c>
      <c r="E103" s="73">
        <v>18305.100210002169</v>
      </c>
      <c r="F103" s="73">
        <v>18692.300872212087</v>
      </c>
      <c r="G103" s="73">
        <v>18683.312037480599</v>
      </c>
      <c r="H103" s="73">
        <v>18256.9662772798</v>
      </c>
      <c r="I103" s="73">
        <v>18800.128802662057</v>
      </c>
      <c r="J103" s="73">
        <v>18874.970288560751</v>
      </c>
      <c r="K103" s="73">
        <v>18916.143690950346</v>
      </c>
      <c r="L103" s="73">
        <v>19182.103232279169</v>
      </c>
      <c r="M103" s="73">
        <v>19339.965787429381</v>
      </c>
      <c r="N103" s="73">
        <v>19536.855766839624</v>
      </c>
      <c r="O103" s="73">
        <v>19655.470981583927</v>
      </c>
      <c r="P103" s="73">
        <v>19406.978560864216</v>
      </c>
      <c r="Q103" s="73">
        <v>19236.042273126928</v>
      </c>
      <c r="R103" s="73">
        <v>19323.359890071988</v>
      </c>
      <c r="S103" s="73">
        <v>19398.421970185787</v>
      </c>
      <c r="T103" s="73">
        <v>19485.42443131913</v>
      </c>
      <c r="U103" s="73"/>
      <c r="V103" s="73"/>
      <c r="W103" s="73"/>
      <c r="X103" s="73"/>
      <c r="Y103" s="73"/>
      <c r="Z103" s="73"/>
      <c r="AA103" s="73"/>
      <c r="AB103" s="73"/>
      <c r="AC103" s="73"/>
      <c r="AD103" s="73"/>
      <c r="AE103" s="73"/>
      <c r="AF103" s="73"/>
      <c r="AG103" s="73"/>
      <c r="AH103" s="73"/>
      <c r="AI103" s="73"/>
      <c r="AJ103" s="73"/>
      <c r="AK103" s="73"/>
      <c r="AL103" s="73"/>
      <c r="AM103" s="73"/>
      <c r="AN103" s="73"/>
      <c r="AO103" s="73"/>
      <c r="AP103" s="73"/>
      <c r="AQ103" s="73"/>
    </row>
    <row r="104" spans="1:47">
      <c r="A104" s="70">
        <v>10</v>
      </c>
      <c r="B104" s="73">
        <v>18916.957102617278</v>
      </c>
      <c r="C104" s="73">
        <v>19003.700455482118</v>
      </c>
      <c r="D104" s="73">
        <v>19150.210754401163</v>
      </c>
      <c r="E104" s="73">
        <v>18677.595818623216</v>
      </c>
      <c r="F104" s="73">
        <v>19183.81051544</v>
      </c>
      <c r="G104" s="73">
        <v>19550.986021030429</v>
      </c>
      <c r="H104" s="73">
        <v>18941.640905020551</v>
      </c>
      <c r="I104" s="73">
        <v>19402.282640281795</v>
      </c>
      <c r="J104" s="73">
        <v>19379.847180682944</v>
      </c>
      <c r="K104" s="73">
        <v>19448.826246461576</v>
      </c>
      <c r="L104" s="73">
        <v>19588.677505355019</v>
      </c>
      <c r="M104" s="73">
        <v>20222.133472691006</v>
      </c>
      <c r="N104" s="73">
        <v>20297.053363772913</v>
      </c>
      <c r="O104" s="73">
        <v>20163.896857320167</v>
      </c>
      <c r="P104" s="73">
        <v>19761.146680345122</v>
      </c>
      <c r="Q104" s="73">
        <v>19727.93636933004</v>
      </c>
      <c r="R104" s="73">
        <v>19728.626859186268</v>
      </c>
      <c r="S104" s="73">
        <v>20173.880457001589</v>
      </c>
      <c r="T104" s="73">
        <v>20104.702059550364</v>
      </c>
      <c r="U104" s="73"/>
      <c r="V104" s="73"/>
      <c r="W104" s="73"/>
      <c r="X104" s="73"/>
      <c r="Y104" s="73"/>
      <c r="Z104" s="73"/>
      <c r="AA104" s="73"/>
      <c r="AB104" s="73"/>
      <c r="AC104" s="73"/>
      <c r="AD104" s="73"/>
      <c r="AE104" s="73"/>
      <c r="AF104" s="73"/>
      <c r="AG104" s="73"/>
      <c r="AH104" s="73"/>
      <c r="AI104" s="73"/>
      <c r="AJ104" s="73"/>
      <c r="AK104" s="73"/>
      <c r="AL104" s="73"/>
      <c r="AM104" s="73"/>
      <c r="AN104" s="73"/>
      <c r="AO104" s="73"/>
      <c r="AP104" s="73"/>
      <c r="AQ104" s="73"/>
    </row>
    <row r="105" spans="1:47">
      <c r="A105" s="70">
        <v>11</v>
      </c>
      <c r="B105" s="73">
        <v>21238.057152303903</v>
      </c>
      <c r="C105" s="73">
        <v>21335.465201474181</v>
      </c>
      <c r="D105" s="73">
        <v>21505.24203545224</v>
      </c>
      <c r="E105" s="73">
        <v>21067.734953517331</v>
      </c>
      <c r="F105" s="73">
        <v>22103.91453276695</v>
      </c>
      <c r="G105" s="73">
        <v>21945.952387091005</v>
      </c>
      <c r="H105" s="73">
        <v>21252.036392575596</v>
      </c>
      <c r="I105" s="73">
        <v>21780.601212811962</v>
      </c>
      <c r="J105" s="73">
        <v>21776.07131888498</v>
      </c>
      <c r="K105" s="73">
        <v>22405.460937871834</v>
      </c>
      <c r="L105" s="73">
        <v>22564.880129146648</v>
      </c>
      <c r="M105" s="73">
        <v>22716.572427757063</v>
      </c>
      <c r="N105" s="73">
        <v>22797.13159975786</v>
      </c>
      <c r="O105" s="73">
        <v>22586.552815295501</v>
      </c>
      <c r="P105" s="73">
        <v>22248.50290139356</v>
      </c>
      <c r="Q105" s="73">
        <v>22712.938066925257</v>
      </c>
      <c r="R105" s="73">
        <v>22721.116196604384</v>
      </c>
      <c r="S105" s="73">
        <v>22639.24084106868</v>
      </c>
      <c r="T105" s="73">
        <v>22565.331431262221</v>
      </c>
      <c r="U105" s="73"/>
      <c r="V105" s="73"/>
      <c r="W105" s="73"/>
      <c r="X105" s="73"/>
      <c r="Y105" s="73"/>
      <c r="Z105" s="73"/>
      <c r="AA105" s="73"/>
      <c r="AB105" s="73"/>
      <c r="AC105" s="73"/>
      <c r="AD105" s="73"/>
      <c r="AE105" s="73"/>
      <c r="AF105" s="73"/>
      <c r="AG105" s="73"/>
      <c r="AH105" s="73"/>
      <c r="AI105" s="73"/>
      <c r="AJ105" s="73"/>
      <c r="AK105" s="73"/>
      <c r="AL105" s="73"/>
      <c r="AM105" s="73"/>
      <c r="AN105" s="73"/>
      <c r="AO105" s="73"/>
      <c r="AP105" s="73"/>
      <c r="AQ105" s="73"/>
    </row>
    <row r="106" spans="1:47">
      <c r="A106" s="70">
        <v>12</v>
      </c>
      <c r="B106" s="73">
        <v>22661.66478752335</v>
      </c>
      <c r="C106" s="73">
        <v>22983.917242599658</v>
      </c>
      <c r="D106" s="73">
        <v>23257.199058206639</v>
      </c>
      <c r="E106" s="73">
        <v>22773.207174099658</v>
      </c>
      <c r="F106" s="73">
        <v>23454.320500607064</v>
      </c>
      <c r="G106" s="73">
        <v>23408.160971285626</v>
      </c>
      <c r="H106" s="73">
        <v>22529.706358819247</v>
      </c>
      <c r="I106" s="73">
        <v>23457.838912556446</v>
      </c>
      <c r="J106" s="73">
        <v>23564.108332402873</v>
      </c>
      <c r="K106" s="73">
        <v>23766.445216213699</v>
      </c>
      <c r="L106" s="73">
        <v>24015.86661855059</v>
      </c>
      <c r="M106" s="73">
        <v>24247.044193288199</v>
      </c>
      <c r="N106" s="73">
        <v>24183.600085575021</v>
      </c>
      <c r="O106" s="73">
        <v>24350.069920863953</v>
      </c>
      <c r="P106" s="73">
        <v>24022.592002713631</v>
      </c>
      <c r="Q106" s="73">
        <v>24080.315463966381</v>
      </c>
      <c r="R106" s="73">
        <v>24173.928579970885</v>
      </c>
      <c r="S106" s="73">
        <v>23999.061394432258</v>
      </c>
      <c r="T106" s="73">
        <v>24307.008417776571</v>
      </c>
      <c r="U106" s="73"/>
      <c r="V106" s="73"/>
      <c r="W106" s="73"/>
      <c r="X106" s="73"/>
      <c r="Y106" s="73"/>
      <c r="Z106" s="73"/>
      <c r="AA106" s="73"/>
      <c r="AB106" s="73"/>
      <c r="AC106" s="73"/>
      <c r="AD106" s="73"/>
      <c r="AE106" s="73"/>
      <c r="AF106" s="73"/>
      <c r="AG106" s="73"/>
      <c r="AH106" s="73"/>
      <c r="AI106" s="73"/>
      <c r="AJ106" s="73"/>
      <c r="AK106" s="73"/>
      <c r="AL106" s="73"/>
      <c r="AM106" s="73"/>
      <c r="AN106" s="73"/>
      <c r="AO106" s="73"/>
      <c r="AP106" s="73"/>
      <c r="AQ106" s="73"/>
    </row>
    <row r="107" spans="1:47">
      <c r="A107" s="70" t="s">
        <v>141</v>
      </c>
      <c r="B107" s="73">
        <v>22661.66478752335</v>
      </c>
      <c r="C107" s="73">
        <v>22983.917242599658</v>
      </c>
      <c r="D107" s="73">
        <v>23257.199058206639</v>
      </c>
      <c r="E107" s="73">
        <v>22773.207174099658</v>
      </c>
      <c r="F107" s="73">
        <v>23454.320500607064</v>
      </c>
      <c r="G107" s="73">
        <v>23501.276081537322</v>
      </c>
      <c r="H107" s="73">
        <v>22939.371666328949</v>
      </c>
      <c r="I107" s="73">
        <v>23457.838912556446</v>
      </c>
      <c r="J107" s="73">
        <v>23564.108332402873</v>
      </c>
      <c r="K107" s="73">
        <v>23766.445216213699</v>
      </c>
      <c r="L107" s="73">
        <v>24015.86661855059</v>
      </c>
      <c r="M107" s="73">
        <v>24247.044193288199</v>
      </c>
      <c r="N107" s="73">
        <v>24324.759012100178</v>
      </c>
      <c r="O107" s="73">
        <v>24452.799809914399</v>
      </c>
      <c r="P107" s="73">
        <v>24290.728176626431</v>
      </c>
      <c r="Q107" s="73">
        <v>24080.315463966381</v>
      </c>
      <c r="R107" s="73">
        <v>24173.928579970885</v>
      </c>
      <c r="S107" s="73">
        <v>24236.62020560306</v>
      </c>
      <c r="T107" s="73">
        <v>24307.008417776571</v>
      </c>
      <c r="U107" s="73"/>
      <c r="V107" s="73"/>
      <c r="W107" s="73"/>
      <c r="X107" s="73"/>
      <c r="Y107" s="73"/>
      <c r="Z107" s="73"/>
      <c r="AA107" s="73"/>
      <c r="AB107" s="73"/>
      <c r="AC107" s="73"/>
      <c r="AD107" s="73"/>
      <c r="AE107" s="73"/>
      <c r="AF107" s="73"/>
      <c r="AG107" s="73"/>
      <c r="AH107" s="73"/>
      <c r="AI107" s="73"/>
      <c r="AJ107" s="73"/>
      <c r="AK107" s="73"/>
      <c r="AL107" s="73"/>
      <c r="AM107" s="73"/>
      <c r="AN107" s="73"/>
      <c r="AO107" s="73"/>
      <c r="AP107" s="73"/>
      <c r="AQ107" s="73"/>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FFFF00"/>
  </sheetPr>
  <dimension ref="A1:CF299"/>
  <sheetViews>
    <sheetView topLeftCell="A195" workbookViewId="0">
      <selection activeCell="I43" sqref="I43"/>
    </sheetView>
  </sheetViews>
  <sheetFormatPr defaultRowHeight="12.75"/>
  <cols>
    <col min="1" max="1" width="12.28515625" customWidth="1"/>
    <col min="2" max="2" width="39.42578125" style="6" customWidth="1"/>
    <col min="3" max="22" width="10.28515625" bestFit="1" customWidth="1"/>
    <col min="24" max="24" width="19.140625" customWidth="1"/>
    <col min="25" max="25" width="24.42578125" customWidth="1"/>
    <col min="26" max="26" width="17" bestFit="1" customWidth="1"/>
    <col min="27" max="76" width="11.28515625" bestFit="1" customWidth="1"/>
    <col min="77" max="77" width="9.28515625" bestFit="1" customWidth="1"/>
    <col min="78" max="78" width="21.28515625" customWidth="1"/>
    <col min="82" max="82" width="17.42578125" customWidth="1"/>
  </cols>
  <sheetData>
    <row r="1" spans="1:84">
      <c r="A1" s="32" t="s">
        <v>149</v>
      </c>
      <c r="B1" t="s">
        <v>94</v>
      </c>
    </row>
    <row r="2" spans="1:84" ht="13.5" thickBot="1">
      <c r="B2" t="s">
        <v>56</v>
      </c>
    </row>
    <row r="3" spans="1:84">
      <c r="A3" s="14"/>
      <c r="B3" s="15" t="s">
        <v>32</v>
      </c>
    </row>
    <row r="4" spans="1:84">
      <c r="A4" s="16" t="s">
        <v>64</v>
      </c>
      <c r="B4" s="17" t="s">
        <v>31</v>
      </c>
    </row>
    <row r="5" spans="1:84" ht="27.75">
      <c r="A5" s="16"/>
      <c r="B5" s="17"/>
      <c r="D5" s="45"/>
    </row>
    <row r="6" spans="1:84" ht="13.5" thickBot="1">
      <c r="A6" s="18"/>
      <c r="B6" s="19"/>
    </row>
    <row r="7" spans="1:84" ht="13.5" thickBot="1">
      <c r="C7" s="88"/>
      <c r="CA7" s="88" t="s">
        <v>291</v>
      </c>
    </row>
    <row r="8" spans="1:84">
      <c r="A8" s="11"/>
      <c r="B8" s="7"/>
      <c r="C8" s="153"/>
      <c r="D8" s="12"/>
      <c r="E8" s="12"/>
      <c r="F8" s="12"/>
      <c r="G8" s="12"/>
      <c r="H8" s="12"/>
      <c r="I8" s="12"/>
      <c r="J8" s="12"/>
      <c r="K8" s="12"/>
      <c r="L8" s="12"/>
      <c r="M8" s="12"/>
      <c r="N8" s="12"/>
      <c r="O8" s="12"/>
      <c r="P8" s="12"/>
      <c r="Q8" s="12"/>
      <c r="R8" s="12"/>
      <c r="S8" s="12"/>
      <c r="T8" s="12"/>
      <c r="U8" s="12"/>
      <c r="V8" s="12"/>
      <c r="X8" s="88"/>
      <c r="Y8" s="130"/>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130"/>
      <c r="AY8" s="130"/>
      <c r="AZ8" s="130"/>
      <c r="BA8" s="130"/>
      <c r="BB8" s="130"/>
      <c r="BC8" s="130"/>
      <c r="BD8" s="130"/>
      <c r="BE8" s="130"/>
      <c r="BF8" s="130"/>
      <c r="BG8" s="130"/>
      <c r="BH8" s="130"/>
      <c r="BI8" s="130"/>
      <c r="BJ8" s="130"/>
      <c r="BK8" s="130"/>
      <c r="BL8" s="130"/>
      <c r="BM8" s="130"/>
      <c r="BN8" s="130"/>
      <c r="BO8" s="130"/>
      <c r="BP8" s="130"/>
      <c r="BQ8" s="130"/>
      <c r="BR8" s="130"/>
      <c r="BS8" s="130"/>
      <c r="BT8" s="130"/>
      <c r="BU8" s="130"/>
      <c r="BV8" s="130"/>
      <c r="BW8" s="130"/>
      <c r="BX8" s="130"/>
      <c r="BY8" s="130"/>
      <c r="BZ8" s="54"/>
      <c r="CA8" s="129"/>
      <c r="CB8" s="129"/>
      <c r="CC8" s="122"/>
    </row>
    <row r="9" spans="1:84">
      <c r="A9" s="11"/>
      <c r="B9" s="7"/>
      <c r="C9" s="153"/>
      <c r="D9" s="12"/>
      <c r="E9" s="12"/>
      <c r="F9" s="12"/>
      <c r="G9" s="12"/>
      <c r="H9" s="12"/>
      <c r="I9" s="12"/>
      <c r="J9" s="12"/>
      <c r="K9" s="12"/>
      <c r="L9" s="12"/>
      <c r="M9" s="12"/>
      <c r="N9" s="12"/>
      <c r="O9" s="12"/>
      <c r="P9" s="12"/>
      <c r="Q9" s="12"/>
      <c r="R9" s="12"/>
      <c r="S9" s="12"/>
      <c r="T9" s="12"/>
      <c r="U9" s="12"/>
      <c r="V9" s="12"/>
      <c r="X9" s="88"/>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57"/>
      <c r="CA9" s="291"/>
      <c r="CB9" s="291"/>
      <c r="CC9" s="285"/>
    </row>
    <row r="10" spans="1:84">
      <c r="A10" s="11"/>
      <c r="B10" s="7"/>
      <c r="C10" s="153"/>
      <c r="D10" s="12"/>
      <c r="E10" s="12"/>
      <c r="F10" s="12"/>
      <c r="G10" s="12"/>
      <c r="H10" s="12"/>
      <c r="I10" s="12"/>
      <c r="J10" s="12"/>
      <c r="K10" s="12"/>
      <c r="L10" s="12"/>
      <c r="M10" s="12"/>
      <c r="N10" s="12"/>
      <c r="O10" s="12"/>
      <c r="P10" s="12"/>
      <c r="Q10" s="12"/>
      <c r="R10" s="12"/>
      <c r="S10" s="12"/>
      <c r="T10" s="12"/>
      <c r="U10" s="12"/>
      <c r="V10" s="12"/>
      <c r="X10" s="88"/>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57"/>
      <c r="CA10" s="291"/>
      <c r="CB10" s="291"/>
      <c r="CC10" s="285"/>
    </row>
    <row r="11" spans="1:84">
      <c r="A11" s="11"/>
      <c r="B11" s="7"/>
      <c r="C11" s="153"/>
      <c r="D11" s="12"/>
      <c r="E11" s="12"/>
      <c r="F11" s="12"/>
      <c r="G11" s="12"/>
      <c r="H11" s="12"/>
      <c r="I11" s="12"/>
      <c r="J11" s="12"/>
      <c r="K11" s="12"/>
      <c r="L11" s="12"/>
      <c r="M11" s="12"/>
      <c r="N11" s="12"/>
      <c r="O11" s="12"/>
      <c r="P11" s="12"/>
      <c r="Q11" s="12"/>
      <c r="R11" s="12"/>
      <c r="S11" s="12"/>
      <c r="T11" s="12"/>
      <c r="U11" s="12"/>
      <c r="V11" s="12"/>
      <c r="X11" s="88"/>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57"/>
      <c r="CA11" s="291"/>
      <c r="CB11" s="291"/>
      <c r="CC11" s="285"/>
    </row>
    <row r="12" spans="1:84">
      <c r="A12" s="11"/>
      <c r="B12" s="7"/>
      <c r="C12" s="153"/>
      <c r="D12" s="12"/>
      <c r="E12" s="12"/>
      <c r="F12" s="12"/>
      <c r="G12" s="12"/>
      <c r="H12" s="12"/>
      <c r="I12" s="12"/>
      <c r="J12" s="12"/>
      <c r="K12" s="12"/>
      <c r="L12" s="12"/>
      <c r="M12" s="12"/>
      <c r="N12" s="12"/>
      <c r="O12" s="12"/>
      <c r="P12" s="12"/>
      <c r="Q12" s="12"/>
      <c r="R12" s="12"/>
      <c r="S12" s="12"/>
      <c r="T12" s="12"/>
      <c r="U12" s="12"/>
      <c r="V12" s="12"/>
      <c r="X12" s="88"/>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57"/>
      <c r="CA12" s="291"/>
      <c r="CB12" s="291"/>
      <c r="CC12" s="285"/>
    </row>
    <row r="13" spans="1:84">
      <c r="A13" s="265" t="s">
        <v>292</v>
      </c>
      <c r="B13" s="264"/>
      <c r="C13" s="264">
        <v>1985</v>
      </c>
      <c r="D13" s="264">
        <v>1986</v>
      </c>
      <c r="E13" s="264">
        <v>1987</v>
      </c>
      <c r="F13" s="264">
        <v>1988</v>
      </c>
      <c r="G13" s="264">
        <v>1989</v>
      </c>
      <c r="H13" s="264">
        <v>1990</v>
      </c>
      <c r="I13" s="264">
        <v>1991</v>
      </c>
      <c r="J13" s="264">
        <v>1992</v>
      </c>
      <c r="K13" s="264">
        <v>1993</v>
      </c>
      <c r="L13" s="264">
        <v>1994</v>
      </c>
      <c r="M13" s="264">
        <v>1995</v>
      </c>
      <c r="N13" s="264">
        <v>1996</v>
      </c>
      <c r="O13" s="264">
        <v>1997</v>
      </c>
      <c r="P13" s="264">
        <v>1998</v>
      </c>
      <c r="Q13" s="264">
        <v>1999</v>
      </c>
      <c r="R13" s="264">
        <v>2000</v>
      </c>
      <c r="S13" s="264">
        <v>2001</v>
      </c>
      <c r="T13" s="264">
        <v>2002</v>
      </c>
      <c r="U13" s="264">
        <v>2003</v>
      </c>
      <c r="V13" s="264">
        <v>2004</v>
      </c>
      <c r="W13" s="264">
        <v>2005</v>
      </c>
      <c r="X13" s="264">
        <v>2006</v>
      </c>
      <c r="Y13" s="264">
        <v>2007</v>
      </c>
      <c r="Z13" s="264">
        <v>2008</v>
      </c>
      <c r="AA13" s="264">
        <v>2009</v>
      </c>
      <c r="AB13" s="264">
        <v>2010</v>
      </c>
      <c r="AC13" s="264">
        <v>2011</v>
      </c>
      <c r="AD13" s="264">
        <v>2012</v>
      </c>
      <c r="AE13" s="264">
        <v>2013</v>
      </c>
      <c r="AF13" s="264">
        <v>2014</v>
      </c>
      <c r="AG13" s="264">
        <v>2015</v>
      </c>
      <c r="AH13" s="264">
        <v>2016</v>
      </c>
      <c r="AI13" s="264">
        <v>2017</v>
      </c>
      <c r="AJ13" s="264">
        <v>2018</v>
      </c>
      <c r="AK13" s="264">
        <v>2019</v>
      </c>
      <c r="AL13" s="264">
        <v>2020</v>
      </c>
      <c r="AM13" s="264">
        <v>2021</v>
      </c>
      <c r="AN13" s="264">
        <v>2022</v>
      </c>
      <c r="AO13" s="264">
        <v>2023</v>
      </c>
      <c r="AP13" s="264">
        <v>2024</v>
      </c>
      <c r="AQ13" s="264">
        <v>2025</v>
      </c>
      <c r="AR13" s="264">
        <v>2026</v>
      </c>
      <c r="AS13" s="264">
        <v>2027</v>
      </c>
      <c r="AT13" s="264">
        <v>2028</v>
      </c>
      <c r="AU13" s="264">
        <v>2029</v>
      </c>
      <c r="AV13" s="264">
        <v>2030</v>
      </c>
      <c r="AW13" s="264">
        <v>2031</v>
      </c>
      <c r="AX13" s="264">
        <v>2032</v>
      </c>
      <c r="AY13" s="264">
        <v>2033</v>
      </c>
      <c r="AZ13" s="264">
        <v>2034</v>
      </c>
      <c r="BA13" s="264">
        <v>2035</v>
      </c>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57"/>
      <c r="CA13" s="77"/>
      <c r="CB13" s="77"/>
      <c r="CC13" s="128"/>
      <c r="CF13" s="88"/>
    </row>
    <row r="14" spans="1:84">
      <c r="A14" s="284" t="s">
        <v>335</v>
      </c>
      <c r="B14" s="264" t="s">
        <v>294</v>
      </c>
      <c r="C14" s="264">
        <v>5590.875</v>
      </c>
      <c r="D14" s="264">
        <v>5651.8609999999999</v>
      </c>
      <c r="E14" s="264">
        <v>5718.2150000000001</v>
      </c>
      <c r="F14" s="264">
        <v>5789.9070000000002</v>
      </c>
      <c r="G14" s="264">
        <v>5878.4859999999999</v>
      </c>
      <c r="H14" s="264">
        <v>5979.1130000000003</v>
      </c>
      <c r="I14" s="264">
        <v>6073.7380000000003</v>
      </c>
      <c r="J14" s="264">
        <v>6198.308</v>
      </c>
      <c r="K14" s="264">
        <v>6330.8580000000002</v>
      </c>
      <c r="L14" s="264">
        <v>6471.0860000000002</v>
      </c>
      <c r="M14" s="264">
        <v>6592.9560000000001</v>
      </c>
      <c r="N14" s="264">
        <v>6721.085</v>
      </c>
      <c r="O14" s="264">
        <v>6848.0110000000004</v>
      </c>
      <c r="P14" s="264">
        <v>6984.5870000000004</v>
      </c>
      <c r="Q14" s="264">
        <v>7114.8969999999999</v>
      </c>
      <c r="R14" s="264">
        <v>7235.0959999999995</v>
      </c>
      <c r="S14" s="264">
        <v>7361.5829999999996</v>
      </c>
      <c r="T14" s="264">
        <v>7505.2870000000003</v>
      </c>
      <c r="U14" s="264">
        <v>7669.6750000000002</v>
      </c>
      <c r="V14" s="264">
        <v>7852.884</v>
      </c>
      <c r="W14" s="264">
        <v>8062.8950000000004</v>
      </c>
      <c r="X14" s="264">
        <v>8241.0570000000007</v>
      </c>
      <c r="Y14" s="264">
        <v>8379.3829999999998</v>
      </c>
      <c r="Z14" s="264">
        <v>8462.0930000000008</v>
      </c>
      <c r="AA14" s="264">
        <v>8520.0720000000001</v>
      </c>
      <c r="AB14" s="264">
        <v>8579.92</v>
      </c>
      <c r="AC14" s="264">
        <v>8636.1090000000004</v>
      </c>
      <c r="AD14" s="264">
        <v>8707.0310000000009</v>
      </c>
      <c r="AE14" s="264">
        <v>8785.2530000000006</v>
      </c>
      <c r="AF14" s="264">
        <v>8879.8989999999994</v>
      </c>
      <c r="AG14" s="264">
        <v>8984.2710000000006</v>
      </c>
      <c r="AH14" s="264">
        <v>9091.0759999999991</v>
      </c>
      <c r="AI14" s="264">
        <v>9186.4009999999998</v>
      </c>
      <c r="AJ14" s="264">
        <v>9272.41</v>
      </c>
      <c r="AK14" s="264">
        <v>9354.1779999999999</v>
      </c>
      <c r="AL14" s="264">
        <v>9430.4169999999995</v>
      </c>
      <c r="AM14" s="264">
        <v>9503.0550000000003</v>
      </c>
      <c r="AN14" s="264">
        <v>9569.9490000000005</v>
      </c>
      <c r="AO14" s="264">
        <v>9635.4330000000009</v>
      </c>
      <c r="AP14" s="264">
        <v>9697.3989999999994</v>
      </c>
      <c r="AQ14" s="264">
        <v>9758.27</v>
      </c>
      <c r="AR14" s="264">
        <v>9820.3680000000004</v>
      </c>
      <c r="AS14" s="264">
        <v>9879.0990000000002</v>
      </c>
      <c r="AT14" s="264">
        <v>9935.4419999999991</v>
      </c>
      <c r="AU14" s="264">
        <v>9987.8439999999991</v>
      </c>
      <c r="AV14" s="264">
        <v>10040.24</v>
      </c>
      <c r="AW14" s="264">
        <v>10092.66</v>
      </c>
      <c r="AX14" s="264">
        <v>10143.09</v>
      </c>
      <c r="AY14" s="264">
        <v>10189.86</v>
      </c>
      <c r="AZ14" s="264">
        <v>10236.93</v>
      </c>
      <c r="BA14" s="264">
        <v>10280.959999999999</v>
      </c>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57"/>
      <c r="CA14" s="77"/>
      <c r="CB14" s="77"/>
      <c r="CC14" s="128"/>
      <c r="CF14" s="88"/>
    </row>
    <row r="15" spans="1:84" ht="13.5" thickBot="1">
      <c r="A15" s="284" t="s">
        <v>335</v>
      </c>
      <c r="B15" s="264" t="s">
        <v>295</v>
      </c>
      <c r="C15" s="264">
        <v>397.50510000000003</v>
      </c>
      <c r="D15" s="264">
        <v>411.73770000000002</v>
      </c>
      <c r="E15" s="264">
        <v>426.45949999999999</v>
      </c>
      <c r="F15" s="264">
        <v>444.59629999999999</v>
      </c>
      <c r="G15" s="264">
        <v>467.30709999999999</v>
      </c>
      <c r="H15" s="264">
        <v>488.42349999999999</v>
      </c>
      <c r="I15" s="264">
        <v>498.76589999999999</v>
      </c>
      <c r="J15" s="264">
        <v>509.28489999999999</v>
      </c>
      <c r="K15" s="264">
        <v>520.74860000000001</v>
      </c>
      <c r="L15" s="264">
        <v>536.42380000000003</v>
      </c>
      <c r="M15" s="264">
        <v>553.81709999999998</v>
      </c>
      <c r="N15" s="264">
        <v>573.75750000000005</v>
      </c>
      <c r="O15" s="264">
        <v>592.81550000000004</v>
      </c>
      <c r="P15" s="264">
        <v>611.41060000000004</v>
      </c>
      <c r="Q15" s="264">
        <v>628.66079999999999</v>
      </c>
      <c r="R15" s="264">
        <v>642.61760000000004</v>
      </c>
      <c r="S15" s="264">
        <v>656.63239999999996</v>
      </c>
      <c r="T15" s="264">
        <v>669.2396</v>
      </c>
      <c r="U15" s="264">
        <v>682.67830000000004</v>
      </c>
      <c r="V15" s="264">
        <v>697.07039999999995</v>
      </c>
      <c r="W15" s="264">
        <v>711.476</v>
      </c>
      <c r="X15" s="264">
        <v>727.07090000000005</v>
      </c>
      <c r="Y15" s="264">
        <v>742.2962</v>
      </c>
      <c r="Z15" s="264">
        <v>753.85829999999999</v>
      </c>
      <c r="AA15" s="264">
        <v>758.94579999999996</v>
      </c>
      <c r="AB15" s="264">
        <v>764.20540000000005</v>
      </c>
      <c r="AC15" s="264">
        <v>773.01350000000002</v>
      </c>
      <c r="AD15" s="264">
        <v>786.52639999999997</v>
      </c>
      <c r="AE15" s="264">
        <v>804.86360000000002</v>
      </c>
      <c r="AF15" s="264">
        <v>823.80820000000006</v>
      </c>
      <c r="AG15" s="264">
        <v>843.46190000000001</v>
      </c>
      <c r="AH15" s="264">
        <v>862.92989999999998</v>
      </c>
      <c r="AI15" s="264">
        <v>881.21079999999995</v>
      </c>
      <c r="AJ15" s="264">
        <v>900.03229999999996</v>
      </c>
      <c r="AK15" s="264">
        <v>919.0104</v>
      </c>
      <c r="AL15" s="264">
        <v>937.02089999999998</v>
      </c>
      <c r="AM15" s="264">
        <v>953.94479999999999</v>
      </c>
      <c r="AN15" s="264">
        <v>971.14840000000004</v>
      </c>
      <c r="AO15" s="264">
        <v>988.05930000000001</v>
      </c>
      <c r="AP15" s="264">
        <v>1005.447</v>
      </c>
      <c r="AQ15" s="264">
        <v>1023.258</v>
      </c>
      <c r="AR15" s="264">
        <v>1041.4880000000001</v>
      </c>
      <c r="AS15" s="264">
        <v>1060.4090000000001</v>
      </c>
      <c r="AT15" s="264">
        <v>1078.106</v>
      </c>
      <c r="AU15" s="264">
        <v>1095.338</v>
      </c>
      <c r="AV15" s="264">
        <v>1112.9059999999999</v>
      </c>
      <c r="AW15" s="264">
        <v>1130.27</v>
      </c>
      <c r="AX15" s="264">
        <v>1147.529</v>
      </c>
      <c r="AY15" s="264">
        <v>1164.127</v>
      </c>
      <c r="AZ15" s="264">
        <v>1180.6590000000001</v>
      </c>
      <c r="BA15" s="264">
        <v>1197.0830000000001</v>
      </c>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c r="BZ15" s="123"/>
      <c r="CA15" s="127"/>
      <c r="CB15" s="127"/>
      <c r="CC15" s="126"/>
      <c r="CF15" s="88"/>
    </row>
    <row r="16" spans="1:84">
      <c r="A16" s="284" t="s">
        <v>335</v>
      </c>
      <c r="B16" s="264" t="s">
        <v>296</v>
      </c>
      <c r="C16" s="264">
        <v>369.44889999999998</v>
      </c>
      <c r="D16" s="264">
        <v>378.95</v>
      </c>
      <c r="E16" s="264">
        <v>388.11219999999997</v>
      </c>
      <c r="F16" s="264">
        <v>398.91719999999998</v>
      </c>
      <c r="G16" s="264">
        <v>411.15649999999999</v>
      </c>
      <c r="H16" s="264">
        <v>426.15190000000001</v>
      </c>
      <c r="I16" s="264">
        <v>441.51280000000003</v>
      </c>
      <c r="J16" s="264">
        <v>459.95069999999998</v>
      </c>
      <c r="K16" s="264">
        <v>483.9486</v>
      </c>
      <c r="L16" s="264">
        <v>512.77970000000005</v>
      </c>
      <c r="M16" s="264">
        <v>541.37070000000006</v>
      </c>
      <c r="N16" s="264">
        <v>566.78449999999998</v>
      </c>
      <c r="O16" s="264">
        <v>592.88499999999999</v>
      </c>
      <c r="P16" s="264">
        <v>620.88009999999997</v>
      </c>
      <c r="Q16" s="264">
        <v>644.25210000000004</v>
      </c>
      <c r="R16" s="264">
        <v>659.93640000000005</v>
      </c>
      <c r="S16" s="264">
        <v>671.96900000000005</v>
      </c>
      <c r="T16" s="264">
        <v>684.86040000000003</v>
      </c>
      <c r="U16" s="264">
        <v>696.89250000000004</v>
      </c>
      <c r="V16" s="264">
        <v>708.69680000000005</v>
      </c>
      <c r="W16" s="264">
        <v>720.87</v>
      </c>
      <c r="X16" s="264">
        <v>731.18460000000005</v>
      </c>
      <c r="Y16" s="264">
        <v>739.51570000000004</v>
      </c>
      <c r="Z16" s="264">
        <v>745.26940000000002</v>
      </c>
      <c r="AA16" s="264">
        <v>748.85119999999995</v>
      </c>
      <c r="AB16" s="264">
        <v>751.75429999999994</v>
      </c>
      <c r="AC16" s="264">
        <v>754.29639999999995</v>
      </c>
      <c r="AD16" s="264">
        <v>756.76969999999994</v>
      </c>
      <c r="AE16" s="264">
        <v>760.01559999999995</v>
      </c>
      <c r="AF16" s="264">
        <v>763.01229999999998</v>
      </c>
      <c r="AG16" s="264">
        <v>764.59870000000001</v>
      </c>
      <c r="AH16" s="264">
        <v>766.53160000000003</v>
      </c>
      <c r="AI16" s="264">
        <v>768.0367</v>
      </c>
      <c r="AJ16" s="264">
        <v>769.86099999999999</v>
      </c>
      <c r="AK16" s="264">
        <v>771.73609999999996</v>
      </c>
      <c r="AL16" s="264">
        <v>773.53570000000002</v>
      </c>
      <c r="AM16" s="264">
        <v>775.52189999999996</v>
      </c>
      <c r="AN16" s="264">
        <v>777.28300000000002</v>
      </c>
      <c r="AO16" s="264">
        <v>779.30759999999998</v>
      </c>
      <c r="AP16" s="264">
        <v>781.08109999999999</v>
      </c>
      <c r="AQ16" s="264">
        <v>783.26969999999994</v>
      </c>
      <c r="AR16" s="264">
        <v>785.0249</v>
      </c>
      <c r="AS16" s="264">
        <v>786.88469999999995</v>
      </c>
      <c r="AT16" s="264">
        <v>788.53830000000005</v>
      </c>
      <c r="AU16" s="264">
        <v>790.4144</v>
      </c>
      <c r="AV16" s="264">
        <v>791.98249999999996</v>
      </c>
      <c r="AW16" s="264">
        <v>793.65070000000003</v>
      </c>
      <c r="AX16" s="264">
        <v>795.24599999999998</v>
      </c>
      <c r="AY16" s="264">
        <v>797.01400000000001</v>
      </c>
      <c r="AZ16" s="264">
        <v>798.53920000000005</v>
      </c>
      <c r="BA16" s="264">
        <v>800.19860000000006</v>
      </c>
      <c r="BD16" s="130"/>
      <c r="BE16" s="130"/>
      <c r="BF16" s="130"/>
      <c r="BG16" s="130"/>
      <c r="BH16" s="130"/>
      <c r="BI16" s="130"/>
      <c r="BJ16" s="130"/>
      <c r="BK16" s="130"/>
      <c r="BL16" s="130"/>
      <c r="BM16" s="130"/>
      <c r="BN16" s="130"/>
      <c r="BO16" s="130"/>
      <c r="BP16" s="130"/>
      <c r="BQ16" s="130"/>
      <c r="BR16" s="130"/>
      <c r="BS16" s="130"/>
      <c r="BT16" s="130"/>
      <c r="BU16" s="130"/>
      <c r="BV16" s="130"/>
      <c r="BW16" s="130"/>
      <c r="BX16" s="130"/>
      <c r="BY16" s="130"/>
      <c r="BZ16" s="54"/>
      <c r="CA16" s="125"/>
      <c r="CB16" s="125"/>
      <c r="CC16" s="121"/>
      <c r="CF16" s="88"/>
    </row>
    <row r="17" spans="1:81">
      <c r="A17" s="284" t="s">
        <v>335</v>
      </c>
      <c r="B17" s="264" t="s">
        <v>297</v>
      </c>
      <c r="C17" s="264">
        <v>189.911</v>
      </c>
      <c r="D17" s="264">
        <v>183.934</v>
      </c>
      <c r="E17" s="264">
        <v>177.95699999999999</v>
      </c>
      <c r="F17" s="264">
        <v>180.381</v>
      </c>
      <c r="G17" s="264">
        <v>183.65600000000001</v>
      </c>
      <c r="H17" s="264">
        <v>187.553</v>
      </c>
      <c r="I17" s="264">
        <v>190.26</v>
      </c>
      <c r="J17" s="264">
        <v>192.40199999999999</v>
      </c>
      <c r="K17" s="264">
        <v>194.34100000000001</v>
      </c>
      <c r="L17" s="264">
        <v>197.417</v>
      </c>
      <c r="M17" s="264">
        <v>201.21199999999999</v>
      </c>
      <c r="N17" s="264">
        <v>205.61199999999999</v>
      </c>
      <c r="O17" s="264">
        <v>210.35</v>
      </c>
      <c r="P17" s="264">
        <v>217.14699999999999</v>
      </c>
      <c r="Q17" s="264">
        <v>225.245</v>
      </c>
      <c r="R17" s="264">
        <v>233.86600000000001</v>
      </c>
      <c r="S17" s="264">
        <v>239.66900000000001</v>
      </c>
      <c r="T17" s="264">
        <v>243.70400000000001</v>
      </c>
      <c r="U17" s="264">
        <v>247.43100000000001</v>
      </c>
      <c r="V17" s="264">
        <v>251.78200000000001</v>
      </c>
      <c r="W17" s="264">
        <v>254.7</v>
      </c>
      <c r="X17" s="264">
        <v>260.48</v>
      </c>
      <c r="Y17" s="264">
        <v>264.64600000000002</v>
      </c>
      <c r="Z17" s="264">
        <v>268.97199999999998</v>
      </c>
      <c r="AA17" s="264">
        <v>272.97199999999998</v>
      </c>
      <c r="AB17" s="264">
        <v>276.90499999999997</v>
      </c>
      <c r="AC17" s="264">
        <v>281.02999999999997</v>
      </c>
      <c r="AD17" s="264">
        <v>283.82499999999999</v>
      </c>
      <c r="AE17" s="264">
        <v>288.76100000000002</v>
      </c>
      <c r="AF17" s="264">
        <v>297.66500000000002</v>
      </c>
      <c r="AG17" s="264">
        <v>300.60309999999998</v>
      </c>
      <c r="AH17" s="264">
        <v>307.93209999999999</v>
      </c>
      <c r="AI17" s="264">
        <v>313.72890000000001</v>
      </c>
      <c r="AJ17" s="264">
        <v>319.10050000000001</v>
      </c>
      <c r="AK17" s="264">
        <v>325.78390000000002</v>
      </c>
      <c r="AL17" s="264">
        <v>332.46080000000001</v>
      </c>
      <c r="AM17" s="264">
        <v>337.59949999999998</v>
      </c>
      <c r="AN17" s="264">
        <v>344.18169999999998</v>
      </c>
      <c r="AO17" s="264">
        <v>349.95139999999998</v>
      </c>
      <c r="AP17" s="264">
        <v>356.0779</v>
      </c>
      <c r="AQ17" s="264">
        <v>362.84429999999998</v>
      </c>
      <c r="AR17" s="264">
        <v>369.3272</v>
      </c>
      <c r="AS17" s="264">
        <v>376.26900000000001</v>
      </c>
      <c r="AT17" s="264">
        <v>382.98739999999998</v>
      </c>
      <c r="AU17" s="264">
        <v>388.91820000000001</v>
      </c>
      <c r="AV17" s="264">
        <v>395.25749999999999</v>
      </c>
      <c r="AW17" s="264">
        <v>401.34300000000002</v>
      </c>
      <c r="AX17" s="264">
        <v>408.42520000000002</v>
      </c>
      <c r="AY17" s="264">
        <v>415.20749999999998</v>
      </c>
      <c r="AZ17" s="264">
        <v>421.73129999999998</v>
      </c>
      <c r="BA17" s="264">
        <v>428.71570000000003</v>
      </c>
      <c r="BD17" s="130"/>
      <c r="BE17" s="130"/>
      <c r="BF17" s="130"/>
      <c r="BG17" s="130"/>
      <c r="BH17" s="130"/>
      <c r="BI17" s="130"/>
      <c r="BJ17" s="130"/>
      <c r="BK17" s="130"/>
      <c r="BL17" s="130"/>
      <c r="BM17" s="130"/>
      <c r="BN17" s="130"/>
      <c r="BO17" s="130"/>
      <c r="BP17" s="130"/>
      <c r="BQ17" s="130"/>
      <c r="BR17" s="130"/>
      <c r="BS17" s="130"/>
      <c r="BT17" s="130"/>
      <c r="BU17" s="130"/>
      <c r="BV17" s="130"/>
      <c r="BW17" s="130"/>
      <c r="BX17" s="130"/>
      <c r="BY17" s="130"/>
      <c r="BZ17" s="57"/>
      <c r="CA17" s="77"/>
      <c r="CB17" s="77"/>
      <c r="CC17" s="128"/>
    </row>
    <row r="18" spans="1:81">
      <c r="A18" s="284" t="s">
        <v>335</v>
      </c>
      <c r="B18" s="264" t="s">
        <v>298</v>
      </c>
      <c r="C18" s="264">
        <v>49.259</v>
      </c>
      <c r="D18" s="264">
        <v>64.718000000000004</v>
      </c>
      <c r="E18" s="264">
        <v>80.177000000000007</v>
      </c>
      <c r="F18" s="264">
        <v>81.269000000000005</v>
      </c>
      <c r="G18" s="264">
        <v>82.744</v>
      </c>
      <c r="H18" s="264">
        <v>84.5</v>
      </c>
      <c r="I18" s="264">
        <v>85.72</v>
      </c>
      <c r="J18" s="264">
        <v>86.683999999999997</v>
      </c>
      <c r="K18" s="264">
        <v>87.558999999999997</v>
      </c>
      <c r="L18" s="264">
        <v>88.944000000000003</v>
      </c>
      <c r="M18" s="264">
        <v>90.653999999999996</v>
      </c>
      <c r="N18" s="264">
        <v>92.638000000000005</v>
      </c>
      <c r="O18" s="264">
        <v>94.772000000000006</v>
      </c>
      <c r="P18" s="264">
        <v>97.834000000000003</v>
      </c>
      <c r="Q18" s="264">
        <v>101.483</v>
      </c>
      <c r="R18" s="264">
        <v>105.36799999999999</v>
      </c>
      <c r="S18" s="264">
        <v>107.98099999999999</v>
      </c>
      <c r="T18" s="264">
        <v>109.79900000000001</v>
      </c>
      <c r="U18" s="264">
        <v>111.47799999999999</v>
      </c>
      <c r="V18" s="264">
        <v>113.438</v>
      </c>
      <c r="W18" s="264">
        <v>115.995</v>
      </c>
      <c r="X18" s="264">
        <v>120.43300000000001</v>
      </c>
      <c r="Y18" s="264">
        <v>123.83199999999999</v>
      </c>
      <c r="Z18" s="264">
        <v>127.389</v>
      </c>
      <c r="AA18" s="264">
        <v>130.68799999999999</v>
      </c>
      <c r="AB18" s="264">
        <v>133.96799999999999</v>
      </c>
      <c r="AC18" s="264">
        <v>137.40899999999999</v>
      </c>
      <c r="AD18" s="264">
        <v>140.91999999999999</v>
      </c>
      <c r="AE18" s="264">
        <v>144.88800000000001</v>
      </c>
      <c r="AF18" s="264">
        <v>151.83099999999999</v>
      </c>
      <c r="AG18" s="264">
        <v>155.52510000000001</v>
      </c>
      <c r="AH18" s="264">
        <v>161.77719999999999</v>
      </c>
      <c r="AI18" s="264">
        <v>166.40649999999999</v>
      </c>
      <c r="AJ18" s="264">
        <v>170.89439999999999</v>
      </c>
      <c r="AK18" s="264">
        <v>176.44</v>
      </c>
      <c r="AL18" s="264">
        <v>181.87370000000001</v>
      </c>
      <c r="AM18" s="264">
        <v>185.80869999999999</v>
      </c>
      <c r="AN18" s="264">
        <v>191.3826</v>
      </c>
      <c r="AO18" s="264">
        <v>196.2533</v>
      </c>
      <c r="AP18" s="264">
        <v>201.17359999999999</v>
      </c>
      <c r="AQ18" s="264">
        <v>206.7698</v>
      </c>
      <c r="AR18" s="264">
        <v>212.1995</v>
      </c>
      <c r="AS18" s="264">
        <v>217.93190000000001</v>
      </c>
      <c r="AT18" s="264">
        <v>223.56129999999999</v>
      </c>
      <c r="AU18" s="264">
        <v>228.7345</v>
      </c>
      <c r="AV18" s="264">
        <v>234.43260000000001</v>
      </c>
      <c r="AW18" s="264">
        <v>239.71809999999999</v>
      </c>
      <c r="AX18" s="264">
        <v>245.8252</v>
      </c>
      <c r="AY18" s="264">
        <v>251.2629</v>
      </c>
      <c r="AZ18" s="264">
        <v>256.60849999999999</v>
      </c>
      <c r="BA18" s="264">
        <v>262.4819</v>
      </c>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c r="BZ18" s="57"/>
      <c r="CA18" s="77"/>
      <c r="CB18" s="77"/>
      <c r="CC18" s="128"/>
    </row>
    <row r="19" spans="1:81">
      <c r="A19" s="284" t="s">
        <v>335</v>
      </c>
      <c r="B19" s="264" t="s">
        <v>299</v>
      </c>
      <c r="C19" s="264">
        <v>89.856999999999999</v>
      </c>
      <c r="D19" s="264">
        <v>91.968000000000004</v>
      </c>
      <c r="E19" s="264">
        <v>94.078999999999994</v>
      </c>
      <c r="F19" s="264">
        <v>95.36</v>
      </c>
      <c r="G19" s="264">
        <v>97.088999999999999</v>
      </c>
      <c r="H19" s="264">
        <v>99.15</v>
      </c>
      <c r="I19" s="264">
        <v>100.58199999999999</v>
      </c>
      <c r="J19" s="264">
        <v>101.712</v>
      </c>
      <c r="K19" s="264">
        <v>102.738</v>
      </c>
      <c r="L19" s="264">
        <v>104.36499999999999</v>
      </c>
      <c r="M19" s="264">
        <v>106.372</v>
      </c>
      <c r="N19" s="264">
        <v>108.69799999999999</v>
      </c>
      <c r="O19" s="264">
        <v>111.202</v>
      </c>
      <c r="P19" s="264">
        <v>114.795</v>
      </c>
      <c r="Q19" s="264">
        <v>119.07599999999999</v>
      </c>
      <c r="R19" s="264">
        <v>123.634</v>
      </c>
      <c r="S19" s="264">
        <v>126.702</v>
      </c>
      <c r="T19" s="264">
        <v>128.83500000000001</v>
      </c>
      <c r="U19" s="264">
        <v>130.80500000000001</v>
      </c>
      <c r="V19" s="264">
        <v>133.10499999999999</v>
      </c>
      <c r="W19" s="264">
        <v>133.77099999999999</v>
      </c>
      <c r="X19" s="264">
        <v>134.91999999999999</v>
      </c>
      <c r="Y19" s="264">
        <v>135.804</v>
      </c>
      <c r="Z19" s="264">
        <v>136.73099999999999</v>
      </c>
      <c r="AA19" s="264">
        <v>137.59</v>
      </c>
      <c r="AB19" s="264">
        <v>138.446</v>
      </c>
      <c r="AC19" s="264">
        <v>139.34299999999999</v>
      </c>
      <c r="AD19" s="264">
        <v>140.203</v>
      </c>
      <c r="AE19" s="264">
        <v>141.244</v>
      </c>
      <c r="AF19" s="264">
        <v>143.06399999999999</v>
      </c>
      <c r="AG19" s="264">
        <v>142.38380000000001</v>
      </c>
      <c r="AH19" s="264">
        <v>143.88409999999999</v>
      </c>
      <c r="AI19" s="264">
        <v>145.0729</v>
      </c>
      <c r="AJ19" s="264">
        <v>146.1198</v>
      </c>
      <c r="AK19" s="264">
        <v>147.5368</v>
      </c>
      <c r="AL19" s="264">
        <v>149.00700000000001</v>
      </c>
      <c r="AM19" s="264">
        <v>149.98240000000001</v>
      </c>
      <c r="AN19" s="264">
        <v>151.3663</v>
      </c>
      <c r="AO19" s="264">
        <v>152.59</v>
      </c>
      <c r="AP19" s="264">
        <v>153.9794</v>
      </c>
      <c r="AQ19" s="264">
        <v>155.50790000000001</v>
      </c>
      <c r="AR19" s="264">
        <v>156.91210000000001</v>
      </c>
      <c r="AS19" s="264">
        <v>158.35669999999999</v>
      </c>
      <c r="AT19" s="264">
        <v>159.5393</v>
      </c>
      <c r="AU19" s="264">
        <v>160.57589999999999</v>
      </c>
      <c r="AV19" s="264">
        <v>161.7046</v>
      </c>
      <c r="AW19" s="264">
        <v>162.7071</v>
      </c>
      <c r="AX19" s="264">
        <v>164.20330000000001</v>
      </c>
      <c r="AY19" s="264">
        <v>165.58279999999999</v>
      </c>
      <c r="AZ19" s="264">
        <v>166.90029999999999</v>
      </c>
      <c r="BA19" s="264">
        <v>168.37710000000001</v>
      </c>
      <c r="BD19" s="130"/>
      <c r="BE19" s="130"/>
      <c r="BF19" s="130"/>
      <c r="BG19" s="130"/>
      <c r="BH19" s="130"/>
      <c r="BI19" s="130"/>
      <c r="BJ19" s="130"/>
      <c r="BK19" s="130"/>
      <c r="BL19" s="130"/>
      <c r="BM19" s="130"/>
      <c r="BN19" s="130"/>
      <c r="BO19" s="130"/>
      <c r="BP19" s="130"/>
      <c r="BQ19" s="130"/>
      <c r="BR19" s="130"/>
      <c r="BS19" s="130"/>
      <c r="BT19" s="130"/>
      <c r="BU19" s="130"/>
      <c r="BV19" s="130"/>
      <c r="BW19" s="130"/>
      <c r="BX19" s="130"/>
      <c r="BY19" s="130"/>
      <c r="BZ19" s="57"/>
      <c r="CA19" s="77"/>
      <c r="CB19" s="77"/>
      <c r="CC19" s="128"/>
    </row>
    <row r="20" spans="1:81">
      <c r="A20" s="284" t="s">
        <v>335</v>
      </c>
      <c r="B20" s="264" t="s">
        <v>300</v>
      </c>
      <c r="C20" s="264">
        <v>19.571999999999999</v>
      </c>
      <c r="D20" s="264">
        <v>52.213000000000001</v>
      </c>
      <c r="E20" s="264">
        <v>84.852999999999994</v>
      </c>
      <c r="F20" s="264">
        <v>86.694999999999993</v>
      </c>
      <c r="G20" s="264">
        <v>88.325000000000003</v>
      </c>
      <c r="H20" s="264">
        <v>89.632999999999996</v>
      </c>
      <c r="I20" s="264">
        <v>90.632999999999996</v>
      </c>
      <c r="J20" s="264">
        <v>91.936000000000007</v>
      </c>
      <c r="K20" s="264">
        <v>93.863</v>
      </c>
      <c r="L20" s="264">
        <v>96.418999999999997</v>
      </c>
      <c r="M20" s="264">
        <v>98.733000000000004</v>
      </c>
      <c r="N20" s="264">
        <v>100.012</v>
      </c>
      <c r="O20" s="264">
        <v>101.61</v>
      </c>
      <c r="P20" s="264">
        <v>103.82299999999999</v>
      </c>
      <c r="Q20" s="264">
        <v>106.607</v>
      </c>
      <c r="R20" s="264">
        <v>109.05200000000001</v>
      </c>
      <c r="S20" s="264">
        <v>111.203</v>
      </c>
      <c r="T20" s="264">
        <v>112.97199999999999</v>
      </c>
      <c r="U20" s="264">
        <v>114.688</v>
      </c>
      <c r="V20" s="264">
        <v>116.491</v>
      </c>
      <c r="W20" s="264">
        <v>119.56699999999999</v>
      </c>
      <c r="X20" s="264">
        <v>123.583</v>
      </c>
      <c r="Y20" s="264">
        <v>126.935</v>
      </c>
      <c r="Z20" s="264">
        <v>130.06700000000001</v>
      </c>
      <c r="AA20" s="264">
        <v>133.10499999999999</v>
      </c>
      <c r="AB20" s="264">
        <v>136.27799999999999</v>
      </c>
      <c r="AC20" s="264">
        <v>139.608</v>
      </c>
      <c r="AD20" s="264">
        <v>145.476</v>
      </c>
      <c r="AE20" s="264">
        <v>147.136</v>
      </c>
      <c r="AF20" s="264">
        <v>148.78100000000001</v>
      </c>
      <c r="AG20" s="264">
        <v>147.29570000000001</v>
      </c>
      <c r="AH20" s="264">
        <v>149.2354</v>
      </c>
      <c r="AI20" s="264">
        <v>150.60339999999999</v>
      </c>
      <c r="AJ20" s="264">
        <v>151.23410000000001</v>
      </c>
      <c r="AK20" s="264">
        <v>152.03399999999999</v>
      </c>
      <c r="AL20" s="264">
        <v>152.93799999999999</v>
      </c>
      <c r="AM20" s="264">
        <v>153.5924</v>
      </c>
      <c r="AN20" s="264">
        <v>154.20949999999999</v>
      </c>
      <c r="AO20" s="264">
        <v>155.07380000000001</v>
      </c>
      <c r="AP20" s="264">
        <v>156.19239999999999</v>
      </c>
      <c r="AQ20" s="264">
        <v>157.34780000000001</v>
      </c>
      <c r="AR20" s="264">
        <v>158.4573</v>
      </c>
      <c r="AS20" s="264">
        <v>159.7938</v>
      </c>
      <c r="AT20" s="264">
        <v>160.8784</v>
      </c>
      <c r="AU20" s="264">
        <v>161.84219999999999</v>
      </c>
      <c r="AV20" s="264">
        <v>162.6987</v>
      </c>
      <c r="AW20" s="264">
        <v>163.4316</v>
      </c>
      <c r="AX20" s="264">
        <v>164.56700000000001</v>
      </c>
      <c r="AY20" s="264">
        <v>165.78800000000001</v>
      </c>
      <c r="AZ20" s="264">
        <v>166.8117</v>
      </c>
      <c r="BA20" s="264">
        <v>168.04060000000001</v>
      </c>
      <c r="BD20" s="130"/>
      <c r="BE20" s="130"/>
      <c r="BF20" s="130"/>
      <c r="BG20" s="130"/>
      <c r="BH20" s="130"/>
      <c r="BI20" s="130"/>
      <c r="BJ20" s="130"/>
      <c r="BK20" s="130"/>
      <c r="BL20" s="130"/>
      <c r="BM20" s="130"/>
      <c r="BN20" s="130"/>
      <c r="BO20" s="130"/>
      <c r="BP20" s="130"/>
      <c r="BQ20" s="130"/>
      <c r="BR20" s="130"/>
      <c r="BS20" s="130"/>
      <c r="BT20" s="130"/>
      <c r="BU20" s="130"/>
      <c r="BV20" s="130"/>
      <c r="BW20" s="130"/>
      <c r="BX20" s="130"/>
      <c r="BY20" s="130"/>
      <c r="BZ20" s="57"/>
      <c r="CA20" s="77"/>
      <c r="CB20" s="77"/>
      <c r="CC20" s="128"/>
    </row>
    <row r="21" spans="1:81">
      <c r="A21" s="284" t="s">
        <v>335</v>
      </c>
      <c r="B21" s="264" t="s">
        <v>301</v>
      </c>
      <c r="C21" s="264">
        <v>177.43899999999999</v>
      </c>
      <c r="D21" s="264">
        <v>167.08</v>
      </c>
      <c r="E21" s="264">
        <v>156.72300000000001</v>
      </c>
      <c r="F21" s="264">
        <v>160.124</v>
      </c>
      <c r="G21" s="264">
        <v>163.136</v>
      </c>
      <c r="H21" s="264">
        <v>165.55099999999999</v>
      </c>
      <c r="I21" s="264">
        <v>167.399</v>
      </c>
      <c r="J21" s="264">
        <v>169.80199999999999</v>
      </c>
      <c r="K21" s="264">
        <v>173.363</v>
      </c>
      <c r="L21" s="264">
        <v>178.08500000000001</v>
      </c>
      <c r="M21" s="264">
        <v>182.36</v>
      </c>
      <c r="N21" s="264">
        <v>184.72200000000001</v>
      </c>
      <c r="O21" s="264">
        <v>187.67099999999999</v>
      </c>
      <c r="P21" s="264">
        <v>191.762</v>
      </c>
      <c r="Q21" s="264">
        <v>196.90199999999999</v>
      </c>
      <c r="R21" s="264">
        <v>201.416</v>
      </c>
      <c r="S21" s="264">
        <v>205.39</v>
      </c>
      <c r="T21" s="264">
        <v>208.65899999999999</v>
      </c>
      <c r="U21" s="264">
        <v>211.82599999999999</v>
      </c>
      <c r="V21" s="264">
        <v>215.15600000000001</v>
      </c>
      <c r="W21" s="264">
        <v>216.386</v>
      </c>
      <c r="X21" s="264">
        <v>218.00800000000001</v>
      </c>
      <c r="Y21" s="264">
        <v>219.357</v>
      </c>
      <c r="Z21" s="264">
        <v>220.61099999999999</v>
      </c>
      <c r="AA21" s="264">
        <v>221.833</v>
      </c>
      <c r="AB21" s="264">
        <v>223.107</v>
      </c>
      <c r="AC21" s="264">
        <v>224.44399999999999</v>
      </c>
      <c r="AD21" s="264">
        <v>227.16900000000001</v>
      </c>
      <c r="AE21" s="264">
        <v>227.822</v>
      </c>
      <c r="AF21" s="264">
        <v>228.459</v>
      </c>
      <c r="AG21" s="264">
        <v>225.14879999999999</v>
      </c>
      <c r="AH21" s="264">
        <v>226.0333</v>
      </c>
      <c r="AI21" s="264">
        <v>226.4194</v>
      </c>
      <c r="AJ21" s="264">
        <v>226.36089999999999</v>
      </c>
      <c r="AK21" s="264">
        <v>226.5427</v>
      </c>
      <c r="AL21" s="264">
        <v>226.94499999999999</v>
      </c>
      <c r="AM21" s="264">
        <v>227.10900000000001</v>
      </c>
      <c r="AN21" s="264">
        <v>227.2234</v>
      </c>
      <c r="AO21" s="264">
        <v>227.72239999999999</v>
      </c>
      <c r="AP21" s="264">
        <v>228.39940000000001</v>
      </c>
      <c r="AQ21" s="264">
        <v>228.98</v>
      </c>
      <c r="AR21" s="264">
        <v>229.42320000000001</v>
      </c>
      <c r="AS21" s="264">
        <v>229.648</v>
      </c>
      <c r="AT21" s="264">
        <v>229.2972</v>
      </c>
      <c r="AU21" s="264">
        <v>229.001</v>
      </c>
      <c r="AV21" s="264">
        <v>228.5959</v>
      </c>
      <c r="AW21" s="264">
        <v>228.09049999999999</v>
      </c>
      <c r="AX21" s="264">
        <v>228.3869</v>
      </c>
      <c r="AY21" s="264">
        <v>228.7851</v>
      </c>
      <c r="AZ21" s="264">
        <v>228.98490000000001</v>
      </c>
      <c r="BA21" s="264">
        <v>229.36799999999999</v>
      </c>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c r="BZ21" s="57"/>
      <c r="CA21" s="77"/>
      <c r="CB21" s="77"/>
      <c r="CC21" s="128"/>
    </row>
    <row r="22" spans="1:81">
      <c r="A22" s="284" t="s">
        <v>335</v>
      </c>
      <c r="B22" s="264" t="s">
        <v>302</v>
      </c>
      <c r="C22" s="264">
        <v>44.359000000000002</v>
      </c>
      <c r="D22" s="264">
        <v>41.771000000000001</v>
      </c>
      <c r="E22" s="264">
        <v>39.180999999999997</v>
      </c>
      <c r="F22" s="264">
        <v>40.030999999999999</v>
      </c>
      <c r="G22" s="264">
        <v>40.783999999999999</v>
      </c>
      <c r="H22" s="264">
        <v>41.387</v>
      </c>
      <c r="I22" s="264">
        <v>41.848999999999997</v>
      </c>
      <c r="J22" s="264">
        <v>42.45</v>
      </c>
      <c r="K22" s="264">
        <v>43.341000000000001</v>
      </c>
      <c r="L22" s="264">
        <v>44.521000000000001</v>
      </c>
      <c r="M22" s="264">
        <v>45.59</v>
      </c>
      <c r="N22" s="264">
        <v>46.180999999999997</v>
      </c>
      <c r="O22" s="264">
        <v>46.917999999999999</v>
      </c>
      <c r="P22" s="264">
        <v>47.94</v>
      </c>
      <c r="Q22" s="264">
        <v>49.225000000000001</v>
      </c>
      <c r="R22" s="264">
        <v>50.353999999999999</v>
      </c>
      <c r="S22" s="264">
        <v>51.347000000000001</v>
      </c>
      <c r="T22" s="264">
        <v>52.164000000000001</v>
      </c>
      <c r="U22" s="264">
        <v>52.956000000000003</v>
      </c>
      <c r="V22" s="264">
        <v>53.789000000000001</v>
      </c>
      <c r="W22" s="264">
        <v>58.286999999999999</v>
      </c>
      <c r="X22" s="264">
        <v>64.363</v>
      </c>
      <c r="Y22" s="264">
        <v>69.373999999999995</v>
      </c>
      <c r="Z22" s="264">
        <v>74.025000000000006</v>
      </c>
      <c r="AA22" s="264">
        <v>78.549000000000007</v>
      </c>
      <c r="AB22" s="264">
        <v>83.272000000000006</v>
      </c>
      <c r="AC22" s="264">
        <v>88.228999999999999</v>
      </c>
      <c r="AD22" s="264">
        <v>97.66</v>
      </c>
      <c r="AE22" s="264">
        <v>100.11199999999999</v>
      </c>
      <c r="AF22" s="264">
        <v>102.47499999999999</v>
      </c>
      <c r="AG22" s="264">
        <v>102.2508</v>
      </c>
      <c r="AH22" s="264">
        <v>105.2401</v>
      </c>
      <c r="AI22" s="264">
        <v>107.51519999999999</v>
      </c>
      <c r="AJ22" s="264">
        <v>108.79170000000001</v>
      </c>
      <c r="AK22" s="264">
        <v>110.214</v>
      </c>
      <c r="AL22" s="264">
        <v>111.6313</v>
      </c>
      <c r="AM22" s="264">
        <v>112.7394</v>
      </c>
      <c r="AN22" s="264">
        <v>113.79049999999999</v>
      </c>
      <c r="AO22" s="264">
        <v>115.0048</v>
      </c>
      <c r="AP22" s="264">
        <v>116.6063</v>
      </c>
      <c r="AQ22" s="264">
        <v>118.3986</v>
      </c>
      <c r="AR22" s="264">
        <v>120.20650000000001</v>
      </c>
      <c r="AS22" s="264">
        <v>122.55119999999999</v>
      </c>
      <c r="AT22" s="264">
        <v>124.8768</v>
      </c>
      <c r="AU22" s="264">
        <v>126.9284</v>
      </c>
      <c r="AV22" s="264">
        <v>128.88849999999999</v>
      </c>
      <c r="AW22" s="264">
        <v>130.6841</v>
      </c>
      <c r="AX22" s="264">
        <v>132.64940000000001</v>
      </c>
      <c r="AY22" s="264">
        <v>134.6867</v>
      </c>
      <c r="AZ22" s="264">
        <v>136.48920000000001</v>
      </c>
      <c r="BA22" s="264">
        <v>138.53110000000001</v>
      </c>
      <c r="BD22" s="130"/>
      <c r="BE22" s="130"/>
      <c r="BF22" s="130"/>
      <c r="BG22" s="130"/>
      <c r="BH22" s="130"/>
      <c r="BI22" s="130"/>
      <c r="BJ22" s="130"/>
      <c r="BK22" s="130"/>
      <c r="BL22" s="130"/>
      <c r="BM22" s="130"/>
      <c r="BN22" s="130"/>
      <c r="BO22" s="130"/>
      <c r="BP22" s="130"/>
      <c r="BQ22" s="130"/>
      <c r="BR22" s="130"/>
      <c r="BS22" s="130"/>
      <c r="BT22" s="130"/>
      <c r="BU22" s="130"/>
      <c r="BV22" s="130"/>
      <c r="BW22" s="130"/>
      <c r="BX22" s="130"/>
      <c r="BY22" s="130"/>
      <c r="BZ22" s="57"/>
      <c r="CA22" s="77"/>
      <c r="CB22" s="77"/>
      <c r="CC22" s="128"/>
    </row>
    <row r="23" spans="1:81">
      <c r="A23" s="284" t="s">
        <v>335</v>
      </c>
      <c r="B23" s="264" t="s">
        <v>303</v>
      </c>
      <c r="C23" s="264">
        <v>98.396000000000001</v>
      </c>
      <c r="D23" s="264">
        <v>87.021000000000001</v>
      </c>
      <c r="E23" s="264">
        <v>75.646000000000001</v>
      </c>
      <c r="F23" s="264">
        <v>77.287999999999997</v>
      </c>
      <c r="G23" s="264">
        <v>78.741</v>
      </c>
      <c r="H23" s="264">
        <v>79.908000000000001</v>
      </c>
      <c r="I23" s="264">
        <v>80.8</v>
      </c>
      <c r="J23" s="264">
        <v>81.96</v>
      </c>
      <c r="K23" s="264">
        <v>83.679000000000002</v>
      </c>
      <c r="L23" s="264">
        <v>85.957999999999998</v>
      </c>
      <c r="M23" s="264">
        <v>88.022000000000006</v>
      </c>
      <c r="N23" s="264">
        <v>89.162000000000006</v>
      </c>
      <c r="O23" s="264">
        <v>90.584999999999994</v>
      </c>
      <c r="P23" s="264">
        <v>92.558999999999997</v>
      </c>
      <c r="Q23" s="264">
        <v>95.040999999999997</v>
      </c>
      <c r="R23" s="264">
        <v>97.218999999999994</v>
      </c>
      <c r="S23" s="264">
        <v>99.135999999999996</v>
      </c>
      <c r="T23" s="264">
        <v>100.715</v>
      </c>
      <c r="U23" s="264">
        <v>102.244</v>
      </c>
      <c r="V23" s="264">
        <v>103.85</v>
      </c>
      <c r="W23" s="264">
        <v>105.267</v>
      </c>
      <c r="X23" s="264">
        <v>107.172</v>
      </c>
      <c r="Y23" s="264">
        <v>108.74299999999999</v>
      </c>
      <c r="Z23" s="264">
        <v>110.196</v>
      </c>
      <c r="AA23" s="264">
        <v>111.61199999999999</v>
      </c>
      <c r="AB23" s="264">
        <v>113.089</v>
      </c>
      <c r="AC23" s="264">
        <v>114.63800000000001</v>
      </c>
      <c r="AD23" s="264">
        <v>117.574</v>
      </c>
      <c r="AE23" s="264">
        <v>118.334</v>
      </c>
      <c r="AF23" s="264">
        <v>119.05800000000001</v>
      </c>
      <c r="AG23" s="264">
        <v>117.59180000000001</v>
      </c>
      <c r="AH23" s="264">
        <v>118.5929</v>
      </c>
      <c r="AI23" s="264">
        <v>119.2287</v>
      </c>
      <c r="AJ23" s="264">
        <v>119.47150000000001</v>
      </c>
      <c r="AK23" s="264">
        <v>119.8464</v>
      </c>
      <c r="AL23" s="264">
        <v>120.3143</v>
      </c>
      <c r="AM23" s="264">
        <v>120.6083</v>
      </c>
      <c r="AN23" s="264">
        <v>120.86539999999999</v>
      </c>
      <c r="AO23" s="264">
        <v>121.32250000000001</v>
      </c>
      <c r="AP23" s="264">
        <v>121.9468</v>
      </c>
      <c r="AQ23" s="264">
        <v>122.5763</v>
      </c>
      <c r="AR23" s="264">
        <v>123.15219999999999</v>
      </c>
      <c r="AS23" s="264">
        <v>123.7364</v>
      </c>
      <c r="AT23" s="264">
        <v>124.07</v>
      </c>
      <c r="AU23" s="264">
        <v>124.37139999999999</v>
      </c>
      <c r="AV23" s="264">
        <v>124.6096</v>
      </c>
      <c r="AW23" s="264">
        <v>124.7704</v>
      </c>
      <c r="AX23" s="264">
        <v>125.3155</v>
      </c>
      <c r="AY23" s="264">
        <v>125.9164</v>
      </c>
      <c r="AZ23" s="264">
        <v>126.383</v>
      </c>
      <c r="BA23" s="264">
        <v>126.98090000000001</v>
      </c>
      <c r="BD23" s="130"/>
      <c r="BE23" s="130"/>
      <c r="BF23" s="130"/>
      <c r="BG23" s="130"/>
      <c r="BH23" s="130"/>
      <c r="BI23" s="130"/>
      <c r="BJ23" s="130"/>
      <c r="BK23" s="130"/>
      <c r="BL23" s="130"/>
      <c r="BM23" s="130"/>
      <c r="BN23" s="130"/>
      <c r="BO23" s="130"/>
      <c r="BP23" s="130"/>
      <c r="BQ23" s="130"/>
      <c r="BR23" s="130"/>
      <c r="BS23" s="130"/>
      <c r="BT23" s="130"/>
      <c r="BU23" s="130"/>
      <c r="BV23" s="130"/>
      <c r="BW23" s="130"/>
      <c r="BX23" s="130"/>
      <c r="BY23" s="130"/>
      <c r="BZ23" s="57"/>
      <c r="CA23" s="77"/>
      <c r="CB23" s="77"/>
      <c r="CC23" s="128"/>
    </row>
    <row r="24" spans="1:81">
      <c r="A24" s="284" t="s">
        <v>335</v>
      </c>
      <c r="B24" s="264" t="s">
        <v>304</v>
      </c>
      <c r="C24" s="264">
        <v>154.92699999999999</v>
      </c>
      <c r="D24" s="264">
        <v>157.29499999999999</v>
      </c>
      <c r="E24" s="264">
        <v>159.66399999999999</v>
      </c>
      <c r="F24" s="264">
        <v>161.83199999999999</v>
      </c>
      <c r="G24" s="264">
        <v>164.71899999999999</v>
      </c>
      <c r="H24" s="264">
        <v>168.542</v>
      </c>
      <c r="I24" s="264">
        <v>172.501</v>
      </c>
      <c r="J24" s="264">
        <v>177.108</v>
      </c>
      <c r="K24" s="264">
        <v>181.011</v>
      </c>
      <c r="L24" s="264">
        <v>184.947</v>
      </c>
      <c r="M24" s="264">
        <v>189.976</v>
      </c>
      <c r="N24" s="264">
        <v>193.52500000000001</v>
      </c>
      <c r="O24" s="264">
        <v>197.81800000000001</v>
      </c>
      <c r="P24" s="264">
        <v>201.62100000000001</v>
      </c>
      <c r="Q24" s="264">
        <v>206.20400000000001</v>
      </c>
      <c r="R24" s="264">
        <v>210.34399999999999</v>
      </c>
      <c r="S24" s="264">
        <v>215.113</v>
      </c>
      <c r="T24" s="264">
        <v>221.012</v>
      </c>
      <c r="U24" s="264">
        <v>227.56800000000001</v>
      </c>
      <c r="V24" s="264">
        <v>231.94399999999999</v>
      </c>
      <c r="W24" s="264">
        <v>237.203</v>
      </c>
      <c r="X24" s="264">
        <v>242.131</v>
      </c>
      <c r="Y24" s="264">
        <v>247.636</v>
      </c>
      <c r="Z24" s="264">
        <v>253.56800000000001</v>
      </c>
      <c r="AA24" s="264">
        <v>259.22399999999999</v>
      </c>
      <c r="AB24" s="264">
        <v>264.69099999999997</v>
      </c>
      <c r="AC24" s="264">
        <v>270.012</v>
      </c>
      <c r="AD24" s="264">
        <v>271.57299999999998</v>
      </c>
      <c r="AE24" s="264">
        <v>272.11700000000002</v>
      </c>
      <c r="AF24" s="264">
        <v>272.63600000000002</v>
      </c>
      <c r="AG24" s="264">
        <v>270.17070000000001</v>
      </c>
      <c r="AH24" s="264">
        <v>271.38069999999999</v>
      </c>
      <c r="AI24" s="264">
        <v>272.5394</v>
      </c>
      <c r="AJ24" s="264">
        <v>273.04950000000002</v>
      </c>
      <c r="AK24" s="264">
        <v>273.2432</v>
      </c>
      <c r="AL24" s="264">
        <v>273.2122</v>
      </c>
      <c r="AM24" s="264">
        <v>273.56040000000002</v>
      </c>
      <c r="AN24" s="264">
        <v>274.62790000000001</v>
      </c>
      <c r="AO24" s="264">
        <v>276.42349999999999</v>
      </c>
      <c r="AP24" s="264">
        <v>277.9357</v>
      </c>
      <c r="AQ24" s="264">
        <v>277.80180000000001</v>
      </c>
      <c r="AR24" s="264">
        <v>278.21850000000001</v>
      </c>
      <c r="AS24" s="264">
        <v>278.65179999999998</v>
      </c>
      <c r="AT24" s="264">
        <v>279.30770000000001</v>
      </c>
      <c r="AU24" s="264">
        <v>280.041</v>
      </c>
      <c r="AV24" s="264">
        <v>280.51670000000001</v>
      </c>
      <c r="AW24" s="264">
        <v>280.54289999999997</v>
      </c>
      <c r="AX24" s="264">
        <v>281.24759999999998</v>
      </c>
      <c r="AY24" s="264">
        <v>281.5829</v>
      </c>
      <c r="AZ24" s="264">
        <v>283.06450000000001</v>
      </c>
      <c r="BA24" s="264">
        <v>284.18349999999998</v>
      </c>
      <c r="BD24" s="130"/>
      <c r="BE24" s="130"/>
      <c r="BF24" s="130"/>
      <c r="BG24" s="130"/>
      <c r="BH24" s="130"/>
      <c r="BI24" s="130"/>
      <c r="BJ24" s="130"/>
      <c r="BK24" s="130"/>
      <c r="BL24" s="130"/>
      <c r="BM24" s="130"/>
      <c r="BN24" s="130"/>
      <c r="BO24" s="130"/>
      <c r="BP24" s="130"/>
      <c r="BQ24" s="130"/>
      <c r="BR24" s="130"/>
      <c r="BS24" s="130"/>
      <c r="BT24" s="130"/>
      <c r="BU24" s="130"/>
      <c r="BV24" s="130"/>
      <c r="BW24" s="130"/>
      <c r="BX24" s="130"/>
      <c r="BY24" s="130"/>
      <c r="BZ24" s="57"/>
      <c r="CA24" s="77"/>
      <c r="CB24" s="77"/>
      <c r="CC24" s="128"/>
    </row>
    <row r="25" spans="1:81">
      <c r="A25" s="284" t="s">
        <v>335</v>
      </c>
      <c r="B25" s="264" t="s">
        <v>305</v>
      </c>
      <c r="C25" s="264">
        <v>77.102000000000004</v>
      </c>
      <c r="D25" s="264">
        <v>78.322000000000003</v>
      </c>
      <c r="E25" s="264">
        <v>79.542000000000002</v>
      </c>
      <c r="F25" s="264">
        <v>80.659000000000006</v>
      </c>
      <c r="G25" s="264">
        <v>82.146000000000001</v>
      </c>
      <c r="H25" s="264">
        <v>84.116</v>
      </c>
      <c r="I25" s="264">
        <v>86.155000000000001</v>
      </c>
      <c r="J25" s="264">
        <v>88.528000000000006</v>
      </c>
      <c r="K25" s="264">
        <v>90.537999999999997</v>
      </c>
      <c r="L25" s="264">
        <v>92.566000000000003</v>
      </c>
      <c r="M25" s="264">
        <v>95.156999999999996</v>
      </c>
      <c r="N25" s="264">
        <v>96.986000000000004</v>
      </c>
      <c r="O25" s="264">
        <v>99.197999999999993</v>
      </c>
      <c r="P25" s="264">
        <v>101.15600000000001</v>
      </c>
      <c r="Q25" s="264">
        <v>103.517</v>
      </c>
      <c r="R25" s="264">
        <v>105.65</v>
      </c>
      <c r="S25" s="264">
        <v>108.10599999999999</v>
      </c>
      <c r="T25" s="264">
        <v>110.929</v>
      </c>
      <c r="U25" s="264">
        <v>114.258</v>
      </c>
      <c r="V25" s="264">
        <v>116.014</v>
      </c>
      <c r="W25" s="264">
        <v>118.33799999999999</v>
      </c>
      <c r="X25" s="264">
        <v>120.462</v>
      </c>
      <c r="Y25" s="264">
        <v>122.831</v>
      </c>
      <c r="Z25" s="264">
        <v>125.381</v>
      </c>
      <c r="AA25" s="264">
        <v>127.78100000000001</v>
      </c>
      <c r="AB25" s="264">
        <v>130.11099999999999</v>
      </c>
      <c r="AC25" s="264">
        <v>132.399</v>
      </c>
      <c r="AD25" s="264">
        <v>133.958</v>
      </c>
      <c r="AE25" s="264">
        <v>134.876</v>
      </c>
      <c r="AF25" s="264">
        <v>135.66499999999999</v>
      </c>
      <c r="AG25" s="264">
        <v>134.82820000000001</v>
      </c>
      <c r="AH25" s="264">
        <v>135.4692</v>
      </c>
      <c r="AI25" s="264">
        <v>135.80000000000001</v>
      </c>
      <c r="AJ25" s="264">
        <v>136.1653</v>
      </c>
      <c r="AK25" s="264">
        <v>136.73429999999999</v>
      </c>
      <c r="AL25" s="264">
        <v>137.01220000000001</v>
      </c>
      <c r="AM25" s="264">
        <v>137.4949</v>
      </c>
      <c r="AN25" s="264">
        <v>138.17750000000001</v>
      </c>
      <c r="AO25" s="264">
        <v>139.29839999999999</v>
      </c>
      <c r="AP25" s="264">
        <v>140.2997</v>
      </c>
      <c r="AQ25" s="264">
        <v>140.57640000000001</v>
      </c>
      <c r="AR25" s="264">
        <v>141.22659999999999</v>
      </c>
      <c r="AS25" s="264">
        <v>141.84889999999999</v>
      </c>
      <c r="AT25" s="264">
        <v>142.64410000000001</v>
      </c>
      <c r="AU25" s="264">
        <v>143.54859999999999</v>
      </c>
      <c r="AV25" s="264">
        <v>144.15309999999999</v>
      </c>
      <c r="AW25" s="264">
        <v>144.49930000000001</v>
      </c>
      <c r="AX25" s="264">
        <v>145.25149999999999</v>
      </c>
      <c r="AY25" s="264">
        <v>145.78919999999999</v>
      </c>
      <c r="AZ25" s="264">
        <v>146.8742</v>
      </c>
      <c r="BA25" s="264">
        <v>147.8613</v>
      </c>
      <c r="BD25" s="130"/>
      <c r="BE25" s="130"/>
      <c r="BF25" s="130"/>
      <c r="BG25" s="130"/>
      <c r="BH25" s="130"/>
      <c r="BI25" s="130"/>
      <c r="BJ25" s="130"/>
      <c r="BK25" s="130"/>
      <c r="BL25" s="130"/>
      <c r="BM25" s="130"/>
      <c r="BN25" s="130"/>
      <c r="BO25" s="130"/>
      <c r="BP25" s="130"/>
      <c r="BQ25" s="130"/>
      <c r="BR25" s="130"/>
      <c r="BS25" s="130"/>
      <c r="BT25" s="130"/>
      <c r="BU25" s="130"/>
      <c r="BV25" s="130"/>
      <c r="BW25" s="130"/>
      <c r="BX25" s="130"/>
      <c r="BY25" s="130"/>
      <c r="BZ25" s="57"/>
      <c r="CA25" s="77"/>
      <c r="CB25" s="77"/>
      <c r="CC25" s="128"/>
    </row>
    <row r="26" spans="1:81">
      <c r="A26" s="284" t="s">
        <v>335</v>
      </c>
      <c r="B26" s="264" t="s">
        <v>306</v>
      </c>
      <c r="C26" s="264">
        <v>170.346</v>
      </c>
      <c r="D26" s="264">
        <v>178.18600000000001</v>
      </c>
      <c r="E26" s="264">
        <v>186.02699999999999</v>
      </c>
      <c r="F26" s="264">
        <v>192.24700000000001</v>
      </c>
      <c r="G26" s="264">
        <v>198.613</v>
      </c>
      <c r="H26" s="264">
        <v>205.24600000000001</v>
      </c>
      <c r="I26" s="264">
        <v>210.84700000000001</v>
      </c>
      <c r="J26" s="264">
        <v>216.13200000000001</v>
      </c>
      <c r="K26" s="264">
        <v>220.63</v>
      </c>
      <c r="L26" s="264">
        <v>226.80799999999999</v>
      </c>
      <c r="M26" s="264">
        <v>236.702</v>
      </c>
      <c r="N26" s="264">
        <v>247.982</v>
      </c>
      <c r="O26" s="264">
        <v>259.43099999999998</v>
      </c>
      <c r="P26" s="264">
        <v>271.447</v>
      </c>
      <c r="Q26" s="264">
        <v>282.54500000000002</v>
      </c>
      <c r="R26" s="264">
        <v>292.17399999999998</v>
      </c>
      <c r="S26" s="264">
        <v>302.70299999999997</v>
      </c>
      <c r="T26" s="264">
        <v>308.65100000000001</v>
      </c>
      <c r="U26" s="264">
        <v>315.56</v>
      </c>
      <c r="V26" s="264">
        <v>321.78500000000003</v>
      </c>
      <c r="W26" s="264">
        <v>331.04399999999998</v>
      </c>
      <c r="X26" s="264">
        <v>339.61900000000003</v>
      </c>
      <c r="Y26" s="264">
        <v>347.72399999999999</v>
      </c>
      <c r="Z26" s="264">
        <v>355.43299999999999</v>
      </c>
      <c r="AA26" s="264">
        <v>362.90100000000001</v>
      </c>
      <c r="AB26" s="264">
        <v>370.74</v>
      </c>
      <c r="AC26" s="264">
        <v>379.06200000000001</v>
      </c>
      <c r="AD26" s="264">
        <v>379.07499999999999</v>
      </c>
      <c r="AE26" s="264">
        <v>386.14800000000002</v>
      </c>
      <c r="AF26" s="264">
        <v>393.28699999999998</v>
      </c>
      <c r="AG26" s="264">
        <v>390.7303</v>
      </c>
      <c r="AH26" s="264">
        <v>393.02100000000002</v>
      </c>
      <c r="AI26" s="264">
        <v>398.96440000000001</v>
      </c>
      <c r="AJ26" s="264">
        <v>404.47050000000002</v>
      </c>
      <c r="AK26" s="264">
        <v>409.10109999999997</v>
      </c>
      <c r="AL26" s="264">
        <v>412.82339999999999</v>
      </c>
      <c r="AM26" s="264">
        <v>415.4633</v>
      </c>
      <c r="AN26" s="264">
        <v>418.09589999999997</v>
      </c>
      <c r="AO26" s="264">
        <v>421.82900000000001</v>
      </c>
      <c r="AP26" s="264">
        <v>425.94729999999998</v>
      </c>
      <c r="AQ26" s="264">
        <v>429.75990000000002</v>
      </c>
      <c r="AR26" s="264">
        <v>433.4984</v>
      </c>
      <c r="AS26" s="264">
        <v>436.6087</v>
      </c>
      <c r="AT26" s="264">
        <v>438.36619999999999</v>
      </c>
      <c r="AU26" s="264">
        <v>440.70269999999999</v>
      </c>
      <c r="AV26" s="264">
        <v>442.7199</v>
      </c>
      <c r="AW26" s="264">
        <v>444.99160000000001</v>
      </c>
      <c r="AX26" s="264">
        <v>448.76920000000001</v>
      </c>
      <c r="AY26" s="264">
        <v>452.44319999999999</v>
      </c>
      <c r="AZ26" s="264">
        <v>455.3818</v>
      </c>
      <c r="BA26" s="264">
        <v>458.09519999999998</v>
      </c>
      <c r="BD26" s="130"/>
      <c r="BE26" s="130"/>
      <c r="BF26" s="130"/>
      <c r="BG26" s="130"/>
      <c r="BH26" s="130"/>
      <c r="BI26" s="130"/>
      <c r="BJ26" s="130"/>
      <c r="BK26" s="130"/>
      <c r="BL26" s="130"/>
      <c r="BM26" s="130"/>
      <c r="BN26" s="130"/>
      <c r="BO26" s="130"/>
      <c r="BP26" s="130"/>
      <c r="BQ26" s="130"/>
      <c r="BR26" s="130"/>
      <c r="BS26" s="130"/>
      <c r="BT26" s="130"/>
      <c r="BU26" s="130"/>
      <c r="BV26" s="130"/>
      <c r="BW26" s="130"/>
      <c r="BX26" s="130"/>
      <c r="BY26" s="130"/>
      <c r="BZ26" s="57"/>
      <c r="CA26" s="77"/>
      <c r="CB26" s="77"/>
      <c r="CC26" s="128"/>
    </row>
    <row r="27" spans="1:81">
      <c r="A27" s="284" t="s">
        <v>335</v>
      </c>
      <c r="B27" s="264" t="s">
        <v>307</v>
      </c>
      <c r="C27" s="264">
        <v>45.302999999999997</v>
      </c>
      <c r="D27" s="264">
        <v>41.686</v>
      </c>
      <c r="E27" s="264">
        <v>38.069000000000003</v>
      </c>
      <c r="F27" s="264">
        <v>38.981999999999999</v>
      </c>
      <c r="G27" s="264">
        <v>39.793999999999997</v>
      </c>
      <c r="H27" s="264">
        <v>40.463999999999999</v>
      </c>
      <c r="I27" s="264">
        <v>40.924999999999997</v>
      </c>
      <c r="J27" s="264">
        <v>41.713000000000001</v>
      </c>
      <c r="K27" s="264">
        <v>42.767000000000003</v>
      </c>
      <c r="L27" s="264">
        <v>44.122999999999998</v>
      </c>
      <c r="M27" s="264">
        <v>45.298000000000002</v>
      </c>
      <c r="N27" s="264">
        <v>46.048000000000002</v>
      </c>
      <c r="O27" s="264">
        <v>46.93</v>
      </c>
      <c r="P27" s="264">
        <v>48.216000000000001</v>
      </c>
      <c r="Q27" s="264">
        <v>49.854999999999997</v>
      </c>
      <c r="R27" s="264">
        <v>51.235999999999997</v>
      </c>
      <c r="S27" s="264">
        <v>52.383000000000003</v>
      </c>
      <c r="T27" s="264">
        <v>53.034999999999997</v>
      </c>
      <c r="U27" s="264">
        <v>53.685000000000002</v>
      </c>
      <c r="V27" s="264">
        <v>54.368000000000002</v>
      </c>
      <c r="W27" s="264">
        <v>54.881999999999998</v>
      </c>
      <c r="X27" s="264">
        <v>55.39</v>
      </c>
      <c r="Y27" s="264">
        <v>55.917999999999999</v>
      </c>
      <c r="Z27" s="264">
        <v>56.503999999999998</v>
      </c>
      <c r="AA27" s="264">
        <v>57.012999999999998</v>
      </c>
      <c r="AB27" s="264">
        <v>57.536000000000001</v>
      </c>
      <c r="AC27" s="264">
        <v>58.085000000000001</v>
      </c>
      <c r="AD27" s="264">
        <v>60.674999999999997</v>
      </c>
      <c r="AE27" s="264">
        <v>61.600999999999999</v>
      </c>
      <c r="AF27" s="264">
        <v>62.521000000000001</v>
      </c>
      <c r="AG27" s="264">
        <v>62.173200000000001</v>
      </c>
      <c r="AH27" s="264">
        <v>62.581699999999998</v>
      </c>
      <c r="AI27" s="264">
        <v>62.907600000000002</v>
      </c>
      <c r="AJ27" s="264">
        <v>63.081099999999999</v>
      </c>
      <c r="AK27" s="264">
        <v>63.327399999999997</v>
      </c>
      <c r="AL27" s="264">
        <v>63.642099999999999</v>
      </c>
      <c r="AM27" s="264">
        <v>63.886200000000002</v>
      </c>
      <c r="AN27" s="264">
        <v>64.101799999999997</v>
      </c>
      <c r="AO27" s="264">
        <v>64.427499999999995</v>
      </c>
      <c r="AP27" s="264">
        <v>64.770300000000006</v>
      </c>
      <c r="AQ27" s="264">
        <v>65.077699999999993</v>
      </c>
      <c r="AR27" s="264">
        <v>65.327399999999997</v>
      </c>
      <c r="AS27" s="264">
        <v>65.421899999999994</v>
      </c>
      <c r="AT27" s="264">
        <v>65.3583</v>
      </c>
      <c r="AU27" s="264">
        <v>65.258099999999999</v>
      </c>
      <c r="AV27" s="264">
        <v>65.209199999999996</v>
      </c>
      <c r="AW27" s="264">
        <v>65.081400000000002</v>
      </c>
      <c r="AX27" s="264">
        <v>65.253</v>
      </c>
      <c r="AY27" s="264">
        <v>65.436599999999999</v>
      </c>
      <c r="AZ27" s="264">
        <v>65.590299999999999</v>
      </c>
      <c r="BA27" s="264">
        <v>65.824700000000007</v>
      </c>
      <c r="BD27" s="130"/>
      <c r="BE27" s="130"/>
      <c r="BF27" s="130"/>
      <c r="BG27" s="130"/>
      <c r="BH27" s="130"/>
      <c r="BI27" s="130"/>
      <c r="BJ27" s="130"/>
      <c r="BK27" s="130"/>
      <c r="BL27" s="130"/>
      <c r="BM27" s="130"/>
      <c r="BN27" s="130"/>
      <c r="BO27" s="130"/>
      <c r="BP27" s="130"/>
      <c r="BQ27" s="130"/>
      <c r="BR27" s="130"/>
      <c r="BS27" s="130"/>
      <c r="BT27" s="130"/>
      <c r="BU27" s="130"/>
      <c r="BV27" s="130"/>
      <c r="BW27" s="130"/>
      <c r="BX27" s="130"/>
      <c r="BY27" s="130"/>
      <c r="BZ27" s="57"/>
      <c r="CA27" s="77"/>
      <c r="CB27" s="77"/>
      <c r="CC27" s="128"/>
    </row>
    <row r="28" spans="1:81">
      <c r="A28" s="284" t="s">
        <v>335</v>
      </c>
      <c r="B28" s="264" t="s">
        <v>308</v>
      </c>
      <c r="C28" s="264">
        <v>5.4379999999999997</v>
      </c>
      <c r="D28" s="264">
        <v>10.420999999999999</v>
      </c>
      <c r="E28" s="264">
        <v>15.404999999999999</v>
      </c>
      <c r="F28" s="264">
        <v>15.775</v>
      </c>
      <c r="G28" s="264">
        <v>16.103000000000002</v>
      </c>
      <c r="H28" s="264">
        <v>16.375</v>
      </c>
      <c r="I28" s="264">
        <v>16.559999999999999</v>
      </c>
      <c r="J28" s="264">
        <v>16.879000000000001</v>
      </c>
      <c r="K28" s="264">
        <v>17.306000000000001</v>
      </c>
      <c r="L28" s="264">
        <v>17.853000000000002</v>
      </c>
      <c r="M28" s="264">
        <v>18.329999999999998</v>
      </c>
      <c r="N28" s="264">
        <v>18.634</v>
      </c>
      <c r="O28" s="264">
        <v>18.991</v>
      </c>
      <c r="P28" s="264">
        <v>19.510000000000002</v>
      </c>
      <c r="Q28" s="264">
        <v>20.172999999999998</v>
      </c>
      <c r="R28" s="264">
        <v>20.731999999999999</v>
      </c>
      <c r="S28" s="264">
        <v>21.196000000000002</v>
      </c>
      <c r="T28" s="264">
        <v>21.460999999999999</v>
      </c>
      <c r="U28" s="264">
        <v>21.724</v>
      </c>
      <c r="V28" s="264">
        <v>22.001000000000001</v>
      </c>
      <c r="W28" s="264">
        <v>22.513000000000002</v>
      </c>
      <c r="X28" s="264">
        <v>23.023</v>
      </c>
      <c r="Y28" s="264">
        <v>23.55</v>
      </c>
      <c r="Z28" s="264">
        <v>24.135000000000002</v>
      </c>
      <c r="AA28" s="264">
        <v>24.646000000000001</v>
      </c>
      <c r="AB28" s="264">
        <v>25.167999999999999</v>
      </c>
      <c r="AC28" s="264">
        <v>25.716000000000001</v>
      </c>
      <c r="AD28" s="264">
        <v>25.716000000000001</v>
      </c>
      <c r="AE28" s="264">
        <v>25.884</v>
      </c>
      <c r="AF28" s="264">
        <v>26.109000000000002</v>
      </c>
      <c r="AG28" s="264">
        <v>25.991199999999999</v>
      </c>
      <c r="AH28" s="264">
        <v>26.199300000000001</v>
      </c>
      <c r="AI28" s="264">
        <v>26.378699999999998</v>
      </c>
      <c r="AJ28" s="264">
        <v>26.420400000000001</v>
      </c>
      <c r="AK28" s="264">
        <v>26.497900000000001</v>
      </c>
      <c r="AL28" s="264">
        <v>26.592099999999999</v>
      </c>
      <c r="AM28" s="264">
        <v>26.638500000000001</v>
      </c>
      <c r="AN28" s="264">
        <v>26.6632</v>
      </c>
      <c r="AO28" s="264">
        <v>26.7346</v>
      </c>
      <c r="AP28" s="264">
        <v>26.834</v>
      </c>
      <c r="AQ28" s="264">
        <v>26.938600000000001</v>
      </c>
      <c r="AR28" s="264">
        <v>27.033200000000001</v>
      </c>
      <c r="AS28" s="264">
        <v>27.111499999999999</v>
      </c>
      <c r="AT28" s="264">
        <v>27.133099999999999</v>
      </c>
      <c r="AU28" s="264">
        <v>27.1311</v>
      </c>
      <c r="AV28" s="264">
        <v>27.153099999999998</v>
      </c>
      <c r="AW28" s="264">
        <v>27.13</v>
      </c>
      <c r="AX28" s="264">
        <v>27.210599999999999</v>
      </c>
      <c r="AY28" s="264">
        <v>27.298500000000001</v>
      </c>
      <c r="AZ28" s="264">
        <v>27.369900000000001</v>
      </c>
      <c r="BA28" s="264">
        <v>27.4802</v>
      </c>
      <c r="BD28" s="130"/>
      <c r="BE28" s="130"/>
      <c r="BF28" s="130"/>
      <c r="BG28" s="130"/>
      <c r="BH28" s="130"/>
      <c r="BI28" s="130"/>
      <c r="BJ28" s="130"/>
      <c r="BK28" s="130"/>
      <c r="BL28" s="130"/>
      <c r="BM28" s="130"/>
      <c r="BN28" s="130"/>
      <c r="BO28" s="130"/>
      <c r="BP28" s="130"/>
      <c r="BQ28" s="130"/>
      <c r="BR28" s="130"/>
      <c r="BS28" s="130"/>
      <c r="BT28" s="130"/>
      <c r="BU28" s="130"/>
      <c r="BV28" s="130"/>
      <c r="BW28" s="130"/>
      <c r="BX28" s="130"/>
      <c r="BY28" s="130"/>
      <c r="BZ28" s="57"/>
      <c r="CA28" s="77"/>
      <c r="CB28" s="77"/>
      <c r="CC28" s="128"/>
    </row>
    <row r="29" spans="1:81">
      <c r="A29" s="284" t="s">
        <v>335</v>
      </c>
      <c r="B29" s="264" t="s">
        <v>309</v>
      </c>
      <c r="C29" s="264">
        <v>35.746000000000002</v>
      </c>
      <c r="D29" s="264">
        <v>36.095999999999997</v>
      </c>
      <c r="E29" s="264">
        <v>36.445</v>
      </c>
      <c r="F29" s="264">
        <v>36.765000000000001</v>
      </c>
      <c r="G29" s="264">
        <v>37.203000000000003</v>
      </c>
      <c r="H29" s="264">
        <v>37.628999999999998</v>
      </c>
      <c r="I29" s="264">
        <v>38.116999999999997</v>
      </c>
      <c r="J29" s="264">
        <v>38.512</v>
      </c>
      <c r="K29" s="264">
        <v>38.942</v>
      </c>
      <c r="L29" s="264">
        <v>39.444000000000003</v>
      </c>
      <c r="M29" s="264">
        <v>39.973999999999997</v>
      </c>
      <c r="N29" s="264">
        <v>40.435000000000002</v>
      </c>
      <c r="O29" s="264">
        <v>41.161000000000001</v>
      </c>
      <c r="P29" s="264">
        <v>41.753</v>
      </c>
      <c r="Q29" s="264">
        <v>42.384999999999998</v>
      </c>
      <c r="R29" s="264">
        <v>43.03</v>
      </c>
      <c r="S29" s="264">
        <v>43.465000000000003</v>
      </c>
      <c r="T29" s="264">
        <v>44.811999999999998</v>
      </c>
      <c r="U29" s="264">
        <v>46.156999999999996</v>
      </c>
      <c r="V29" s="264">
        <v>47.567999999999998</v>
      </c>
      <c r="W29" s="264">
        <v>57.786999999999999</v>
      </c>
      <c r="X29" s="264">
        <v>71.406999999999996</v>
      </c>
      <c r="Y29" s="264">
        <v>82.691999999999993</v>
      </c>
      <c r="Z29" s="264">
        <v>93.180999999999997</v>
      </c>
      <c r="AA29" s="264">
        <v>103.38200000000001</v>
      </c>
      <c r="AB29" s="264">
        <v>114.02800000000001</v>
      </c>
      <c r="AC29" s="264">
        <v>125.2</v>
      </c>
      <c r="AD29" s="264">
        <v>125.21899999999999</v>
      </c>
      <c r="AE29" s="264">
        <v>126.129</v>
      </c>
      <c r="AF29" s="264">
        <v>127.444</v>
      </c>
      <c r="AG29" s="264">
        <v>126.8152</v>
      </c>
      <c r="AH29" s="264">
        <v>127.4803</v>
      </c>
      <c r="AI29" s="264">
        <v>127.89530000000001</v>
      </c>
      <c r="AJ29" s="264">
        <v>128.09229999999999</v>
      </c>
      <c r="AK29" s="264">
        <v>128.4014</v>
      </c>
      <c r="AL29" s="264">
        <v>128.81370000000001</v>
      </c>
      <c r="AM29" s="264">
        <v>129.1027</v>
      </c>
      <c r="AN29" s="264">
        <v>129.38829999999999</v>
      </c>
      <c r="AO29" s="264">
        <v>129.8535</v>
      </c>
      <c r="AP29" s="264">
        <v>130.4359</v>
      </c>
      <c r="AQ29" s="264">
        <v>130.88339999999999</v>
      </c>
      <c r="AR29" s="264">
        <v>131.30590000000001</v>
      </c>
      <c r="AS29" s="264">
        <v>131.63939999999999</v>
      </c>
      <c r="AT29" s="264">
        <v>131.65880000000001</v>
      </c>
      <c r="AU29" s="264">
        <v>131.672</v>
      </c>
      <c r="AV29" s="264">
        <v>131.6063</v>
      </c>
      <c r="AW29" s="264">
        <v>131.55250000000001</v>
      </c>
      <c r="AX29" s="264">
        <v>131.9187</v>
      </c>
      <c r="AY29" s="264">
        <v>132.33930000000001</v>
      </c>
      <c r="AZ29" s="264">
        <v>132.6566</v>
      </c>
      <c r="BA29" s="264">
        <v>133.06129999999999</v>
      </c>
      <c r="BD29" s="130"/>
      <c r="BE29" s="130"/>
      <c r="BF29" s="130"/>
      <c r="BG29" s="130"/>
      <c r="BH29" s="130"/>
      <c r="BI29" s="130"/>
      <c r="BJ29" s="130"/>
      <c r="BK29" s="130"/>
      <c r="BL29" s="130"/>
      <c r="BM29" s="130"/>
      <c r="BN29" s="130"/>
      <c r="BO29" s="130"/>
      <c r="BP29" s="130"/>
      <c r="BQ29" s="130"/>
      <c r="BR29" s="130"/>
      <c r="BS29" s="130"/>
      <c r="BT29" s="130"/>
      <c r="BU29" s="130"/>
      <c r="BV29" s="130"/>
      <c r="BW29" s="130"/>
      <c r="BX29" s="130"/>
      <c r="BY29" s="130"/>
      <c r="BZ29" s="57"/>
      <c r="CA29" s="77"/>
      <c r="CB29" s="77"/>
      <c r="CC29" s="128"/>
    </row>
    <row r="30" spans="1:81">
      <c r="A30" s="284" t="s">
        <v>335</v>
      </c>
      <c r="B30" s="264" t="s">
        <v>310</v>
      </c>
      <c r="C30" s="264">
        <v>115.54</v>
      </c>
      <c r="D30" s="264">
        <v>116.81399999999999</v>
      </c>
      <c r="E30" s="264">
        <v>118.089</v>
      </c>
      <c r="F30" s="264">
        <v>121.39100000000001</v>
      </c>
      <c r="G30" s="264">
        <v>123.68300000000001</v>
      </c>
      <c r="H30" s="264">
        <v>125.88</v>
      </c>
      <c r="I30" s="264">
        <v>127.367</v>
      </c>
      <c r="J30" s="264">
        <v>128.315</v>
      </c>
      <c r="K30" s="264">
        <v>129.733</v>
      </c>
      <c r="L30" s="264">
        <v>131.30199999999999</v>
      </c>
      <c r="M30" s="264">
        <v>133.709</v>
      </c>
      <c r="N30" s="264">
        <v>136.55500000000001</v>
      </c>
      <c r="O30" s="264">
        <v>141.405</v>
      </c>
      <c r="P30" s="264">
        <v>145.91499999999999</v>
      </c>
      <c r="Q30" s="264">
        <v>149.346</v>
      </c>
      <c r="R30" s="264">
        <v>152.84800000000001</v>
      </c>
      <c r="S30" s="264">
        <v>155.018</v>
      </c>
      <c r="T30" s="264">
        <v>156.101</v>
      </c>
      <c r="U30" s="264">
        <v>157.79900000000001</v>
      </c>
      <c r="V30" s="264">
        <v>159.73599999999999</v>
      </c>
      <c r="W30" s="264">
        <v>162.166</v>
      </c>
      <c r="X30" s="264">
        <v>165.39099999999999</v>
      </c>
      <c r="Y30" s="264">
        <v>168.523</v>
      </c>
      <c r="Z30" s="264">
        <v>171.161</v>
      </c>
      <c r="AA30" s="264">
        <v>173.54599999999999</v>
      </c>
      <c r="AB30" s="264">
        <v>176.256</v>
      </c>
      <c r="AC30" s="264">
        <v>179.102</v>
      </c>
      <c r="AD30" s="264">
        <v>180.14599999999999</v>
      </c>
      <c r="AE30" s="264">
        <v>182.346</v>
      </c>
      <c r="AF30" s="264">
        <v>185.369</v>
      </c>
      <c r="AG30" s="264">
        <v>185.04990000000001</v>
      </c>
      <c r="AH30" s="264">
        <v>186.40110000000001</v>
      </c>
      <c r="AI30" s="264">
        <v>187.3897</v>
      </c>
      <c r="AJ30" s="264">
        <v>187.755</v>
      </c>
      <c r="AK30" s="264">
        <v>188.33410000000001</v>
      </c>
      <c r="AL30" s="264">
        <v>188.9153</v>
      </c>
      <c r="AM30" s="264">
        <v>189.29140000000001</v>
      </c>
      <c r="AN30" s="264">
        <v>189.65190000000001</v>
      </c>
      <c r="AO30" s="264">
        <v>190.29480000000001</v>
      </c>
      <c r="AP30" s="264">
        <v>191.11609999999999</v>
      </c>
      <c r="AQ30" s="264">
        <v>191.8064</v>
      </c>
      <c r="AR30" s="264">
        <v>192.52170000000001</v>
      </c>
      <c r="AS30" s="264">
        <v>193.50290000000001</v>
      </c>
      <c r="AT30" s="264">
        <v>194.167</v>
      </c>
      <c r="AU30" s="264">
        <v>194.86150000000001</v>
      </c>
      <c r="AV30" s="264">
        <v>195.42750000000001</v>
      </c>
      <c r="AW30" s="264">
        <v>196.0505</v>
      </c>
      <c r="AX30" s="264">
        <v>197.1352</v>
      </c>
      <c r="AY30" s="264">
        <v>198.24549999999999</v>
      </c>
      <c r="AZ30" s="264">
        <v>199.1317</v>
      </c>
      <c r="BA30" s="264">
        <v>200.21559999999999</v>
      </c>
      <c r="BD30" s="130"/>
      <c r="BE30" s="130"/>
      <c r="BF30" s="130"/>
      <c r="BG30" s="130"/>
      <c r="BH30" s="130"/>
      <c r="BI30" s="130"/>
      <c r="BJ30" s="130"/>
      <c r="BK30" s="130"/>
      <c r="BL30" s="130"/>
      <c r="BM30" s="130"/>
      <c r="BN30" s="130"/>
      <c r="BO30" s="130"/>
      <c r="BP30" s="130"/>
      <c r="BQ30" s="130"/>
      <c r="BR30" s="130"/>
      <c r="BS30" s="130"/>
      <c r="BT30" s="130"/>
      <c r="BU30" s="130"/>
      <c r="BV30" s="130"/>
      <c r="BW30" s="130"/>
      <c r="BX30" s="130"/>
      <c r="BY30" s="130"/>
      <c r="BZ30" s="57"/>
      <c r="CA30" s="77"/>
      <c r="CB30" s="77"/>
      <c r="CC30" s="128"/>
    </row>
    <row r="31" spans="1:81">
      <c r="A31" s="284" t="s">
        <v>335</v>
      </c>
      <c r="B31" s="264" t="s">
        <v>311</v>
      </c>
      <c r="C31" s="264">
        <v>38.939</v>
      </c>
      <c r="D31" s="264">
        <v>39.722000000000001</v>
      </c>
      <c r="E31" s="264">
        <v>40.505000000000003</v>
      </c>
      <c r="F31" s="264">
        <v>41.292000000000002</v>
      </c>
      <c r="G31" s="264">
        <v>42.36</v>
      </c>
      <c r="H31" s="264">
        <v>43.197000000000003</v>
      </c>
      <c r="I31" s="264">
        <v>43.896000000000001</v>
      </c>
      <c r="J31" s="264">
        <v>45.143999999999998</v>
      </c>
      <c r="K31" s="264">
        <v>46.134</v>
      </c>
      <c r="L31" s="264">
        <v>47.101999999999997</v>
      </c>
      <c r="M31" s="264">
        <v>48.027000000000001</v>
      </c>
      <c r="N31" s="264">
        <v>48.834000000000003</v>
      </c>
      <c r="O31" s="264">
        <v>50.061</v>
      </c>
      <c r="P31" s="264">
        <v>51.469000000000001</v>
      </c>
      <c r="Q31" s="264">
        <v>53.664000000000001</v>
      </c>
      <c r="R31" s="264">
        <v>55.649000000000001</v>
      </c>
      <c r="S31" s="264">
        <v>57.281999999999996</v>
      </c>
      <c r="T31" s="264">
        <v>58.347999999999999</v>
      </c>
      <c r="U31" s="264">
        <v>59.417000000000002</v>
      </c>
      <c r="V31" s="264">
        <v>60.576999999999998</v>
      </c>
      <c r="W31" s="264">
        <v>68.427000000000007</v>
      </c>
      <c r="X31" s="264">
        <v>73.102999999999994</v>
      </c>
      <c r="Y31" s="264">
        <v>77.679000000000002</v>
      </c>
      <c r="Z31" s="264">
        <v>82.331999999999994</v>
      </c>
      <c r="AA31" s="264">
        <v>87.278000000000006</v>
      </c>
      <c r="AB31" s="264">
        <v>92.557000000000002</v>
      </c>
      <c r="AC31" s="264">
        <v>97.918999999999997</v>
      </c>
      <c r="AD31" s="264">
        <v>98.691000000000003</v>
      </c>
      <c r="AE31" s="264">
        <v>100.236</v>
      </c>
      <c r="AF31" s="264">
        <v>103.206</v>
      </c>
      <c r="AG31" s="264">
        <v>105.0938</v>
      </c>
      <c r="AH31" s="264">
        <v>109.5159</v>
      </c>
      <c r="AI31" s="264">
        <v>113.1375</v>
      </c>
      <c r="AJ31" s="264">
        <v>116.0967</v>
      </c>
      <c r="AK31" s="264">
        <v>118.6114</v>
      </c>
      <c r="AL31" s="264">
        <v>120.4023</v>
      </c>
      <c r="AM31" s="264">
        <v>121.8134</v>
      </c>
      <c r="AN31" s="264">
        <v>123.1279</v>
      </c>
      <c r="AO31" s="264">
        <v>124.4417</v>
      </c>
      <c r="AP31" s="264">
        <v>125.78360000000001</v>
      </c>
      <c r="AQ31" s="264">
        <v>127.1867</v>
      </c>
      <c r="AR31" s="264">
        <v>128.8212</v>
      </c>
      <c r="AS31" s="264">
        <v>130.62139999999999</v>
      </c>
      <c r="AT31" s="264">
        <v>132.30860000000001</v>
      </c>
      <c r="AU31" s="264">
        <v>133.70429999999999</v>
      </c>
      <c r="AV31" s="264">
        <v>134.88069999999999</v>
      </c>
      <c r="AW31" s="264">
        <v>135.96369999999999</v>
      </c>
      <c r="AX31" s="264">
        <v>137.3631</v>
      </c>
      <c r="AY31" s="264">
        <v>138.72370000000001</v>
      </c>
      <c r="AZ31" s="264">
        <v>139.99279999999999</v>
      </c>
      <c r="BA31" s="264">
        <v>141.31819999999999</v>
      </c>
      <c r="BD31" s="130"/>
      <c r="BE31" s="130"/>
      <c r="BF31" s="130"/>
      <c r="BG31" s="130"/>
      <c r="BH31" s="130"/>
      <c r="BI31" s="130"/>
      <c r="BJ31" s="130"/>
      <c r="BK31" s="130"/>
      <c r="BL31" s="130"/>
      <c r="BM31" s="130"/>
      <c r="BN31" s="130"/>
      <c r="BO31" s="130"/>
      <c r="BP31" s="130"/>
      <c r="BQ31" s="130"/>
      <c r="BR31" s="130"/>
      <c r="BS31" s="130"/>
      <c r="BT31" s="130"/>
      <c r="BU31" s="130"/>
      <c r="BV31" s="130"/>
      <c r="BW31" s="130"/>
      <c r="BX31" s="130"/>
      <c r="BY31" s="130"/>
      <c r="BZ31" s="57"/>
      <c r="CA31" s="77"/>
      <c r="CB31" s="77"/>
      <c r="CC31" s="128"/>
    </row>
    <row r="32" spans="1:81" ht="13.5" thickBot="1">
      <c r="A32" s="284" t="s">
        <v>335</v>
      </c>
      <c r="B32" s="264" t="s">
        <v>312</v>
      </c>
      <c r="C32" s="264">
        <v>84.525999999999996</v>
      </c>
      <c r="D32" s="264">
        <v>86.191000000000003</v>
      </c>
      <c r="E32" s="264">
        <v>87.855999999999995</v>
      </c>
      <c r="F32" s="264">
        <v>89.552000000000007</v>
      </c>
      <c r="G32" s="264">
        <v>91.79</v>
      </c>
      <c r="H32" s="264">
        <v>93.543999999999997</v>
      </c>
      <c r="I32" s="264">
        <v>95.022000000000006</v>
      </c>
      <c r="J32" s="264">
        <v>97.614999999999995</v>
      </c>
      <c r="K32" s="264">
        <v>99.754000000000005</v>
      </c>
      <c r="L32" s="264">
        <v>101.78400000000001</v>
      </c>
      <c r="M32" s="264">
        <v>103.708</v>
      </c>
      <c r="N32" s="264">
        <v>105.42700000000001</v>
      </c>
      <c r="O32" s="264">
        <v>108.014</v>
      </c>
      <c r="P32" s="264">
        <v>110.92100000000001</v>
      </c>
      <c r="Q32" s="264">
        <v>115.425</v>
      </c>
      <c r="R32" s="264">
        <v>119.526</v>
      </c>
      <c r="S32" s="264">
        <v>122.941</v>
      </c>
      <c r="T32" s="264">
        <v>126.258</v>
      </c>
      <c r="U32" s="264">
        <v>129.60300000000001</v>
      </c>
      <c r="V32" s="264">
        <v>133.05699999999999</v>
      </c>
      <c r="W32" s="264">
        <v>140.90700000000001</v>
      </c>
      <c r="X32" s="264">
        <v>145.58199999999999</v>
      </c>
      <c r="Y32" s="264">
        <v>150.16</v>
      </c>
      <c r="Z32" s="264">
        <v>154.81100000000001</v>
      </c>
      <c r="AA32" s="264">
        <v>159.76</v>
      </c>
      <c r="AB32" s="264">
        <v>165.03700000000001</v>
      </c>
      <c r="AC32" s="264">
        <v>170.399</v>
      </c>
      <c r="AD32" s="264">
        <v>171.82599999999999</v>
      </c>
      <c r="AE32" s="264">
        <v>173.071</v>
      </c>
      <c r="AF32" s="264">
        <v>175.738</v>
      </c>
      <c r="AG32" s="264">
        <v>176.70609999999999</v>
      </c>
      <c r="AH32" s="264">
        <v>181.49109999999999</v>
      </c>
      <c r="AI32" s="264">
        <v>185.50579999999999</v>
      </c>
      <c r="AJ32" s="264">
        <v>188.57660000000001</v>
      </c>
      <c r="AK32" s="264">
        <v>191.3083</v>
      </c>
      <c r="AL32" s="264">
        <v>193.41900000000001</v>
      </c>
      <c r="AM32" s="264">
        <v>195.1557</v>
      </c>
      <c r="AN32" s="264">
        <v>196.78880000000001</v>
      </c>
      <c r="AO32" s="264">
        <v>198.57409999999999</v>
      </c>
      <c r="AP32" s="264">
        <v>200.4896</v>
      </c>
      <c r="AQ32" s="264">
        <v>202.47720000000001</v>
      </c>
      <c r="AR32" s="264">
        <v>204.66900000000001</v>
      </c>
      <c r="AS32" s="264">
        <v>207.10380000000001</v>
      </c>
      <c r="AT32" s="264">
        <v>209.14920000000001</v>
      </c>
      <c r="AU32" s="264">
        <v>210.80179999999999</v>
      </c>
      <c r="AV32" s="264">
        <v>212.3109</v>
      </c>
      <c r="AW32" s="264">
        <v>213.6653</v>
      </c>
      <c r="AX32" s="264">
        <v>215.53659999999999</v>
      </c>
      <c r="AY32" s="264">
        <v>217.47489999999999</v>
      </c>
      <c r="AZ32" s="264">
        <v>219.37309999999999</v>
      </c>
      <c r="BA32" s="264">
        <v>221.30090000000001</v>
      </c>
      <c r="BD32" s="130"/>
      <c r="BE32" s="130"/>
      <c r="BF32" s="130"/>
      <c r="BG32" s="130"/>
      <c r="BH32" s="130"/>
      <c r="BI32" s="130"/>
      <c r="BJ32" s="130"/>
      <c r="BK32" s="130"/>
      <c r="BL32" s="130"/>
      <c r="BM32" s="130"/>
      <c r="BN32" s="130"/>
      <c r="BO32" s="130"/>
      <c r="BP32" s="130"/>
      <c r="BQ32" s="130"/>
      <c r="BR32" s="130"/>
      <c r="BS32" s="130"/>
      <c r="BT32" s="130"/>
      <c r="BU32" s="130"/>
      <c r="BV32" s="130"/>
      <c r="BW32" s="130"/>
      <c r="BX32" s="130"/>
      <c r="BY32" s="130"/>
      <c r="BZ32" s="57"/>
      <c r="CA32" s="77"/>
      <c r="CB32" s="77"/>
      <c r="CC32" s="128"/>
    </row>
    <row r="33" spans="1:84" ht="13.5" thickBot="1">
      <c r="A33" s="284" t="s">
        <v>335</v>
      </c>
      <c r="B33" s="264" t="s">
        <v>313</v>
      </c>
      <c r="C33" s="264">
        <v>123.494</v>
      </c>
      <c r="D33" s="264">
        <v>125.574</v>
      </c>
      <c r="E33" s="264">
        <v>127.654</v>
      </c>
      <c r="F33" s="264">
        <v>130.095</v>
      </c>
      <c r="G33" s="264">
        <v>131.74299999999999</v>
      </c>
      <c r="H33" s="264">
        <v>134.07499999999999</v>
      </c>
      <c r="I33" s="264">
        <v>137.00800000000001</v>
      </c>
      <c r="J33" s="264">
        <v>139.65199999999999</v>
      </c>
      <c r="K33" s="264">
        <v>142.49199999999999</v>
      </c>
      <c r="L33" s="264">
        <v>144.99799999999999</v>
      </c>
      <c r="M33" s="264">
        <v>148.495</v>
      </c>
      <c r="N33" s="264">
        <v>153.27000000000001</v>
      </c>
      <c r="O33" s="264">
        <v>158.41800000000001</v>
      </c>
      <c r="P33" s="264">
        <v>164.679</v>
      </c>
      <c r="Q33" s="264">
        <v>171.62100000000001</v>
      </c>
      <c r="R33" s="264">
        <v>178.44</v>
      </c>
      <c r="S33" s="264">
        <v>183.804</v>
      </c>
      <c r="T33" s="264">
        <v>188.541</v>
      </c>
      <c r="U33" s="264">
        <v>192.70699999999999</v>
      </c>
      <c r="V33" s="264">
        <v>198.42500000000001</v>
      </c>
      <c r="W33" s="264">
        <v>201.81399999999999</v>
      </c>
      <c r="X33" s="264">
        <v>206.071</v>
      </c>
      <c r="Y33" s="264">
        <v>210.333</v>
      </c>
      <c r="Z33" s="264">
        <v>214.34299999999999</v>
      </c>
      <c r="AA33" s="264">
        <v>218.61699999999999</v>
      </c>
      <c r="AB33" s="264">
        <v>223.011</v>
      </c>
      <c r="AC33" s="264">
        <v>227.22300000000001</v>
      </c>
      <c r="AD33" s="264">
        <v>229.47300000000001</v>
      </c>
      <c r="AE33" s="264">
        <v>236.84700000000001</v>
      </c>
      <c r="AF33" s="264">
        <v>245.821</v>
      </c>
      <c r="AG33" s="264">
        <v>247.8082</v>
      </c>
      <c r="AH33" s="264">
        <v>251.26679999999999</v>
      </c>
      <c r="AI33" s="264">
        <v>254.34639999999999</v>
      </c>
      <c r="AJ33" s="264">
        <v>256.04300000000001</v>
      </c>
      <c r="AK33" s="264">
        <v>258.37990000000002</v>
      </c>
      <c r="AL33" s="264">
        <v>260.584</v>
      </c>
      <c r="AM33" s="264">
        <v>262.55</v>
      </c>
      <c r="AN33" s="264">
        <v>263.7688</v>
      </c>
      <c r="AO33" s="264">
        <v>265.45960000000002</v>
      </c>
      <c r="AP33" s="264">
        <v>268.04309999999998</v>
      </c>
      <c r="AQ33" s="264">
        <v>271.3596</v>
      </c>
      <c r="AR33" s="264">
        <v>274.72519999999997</v>
      </c>
      <c r="AS33" s="264">
        <v>278.5942</v>
      </c>
      <c r="AT33" s="264">
        <v>283.0206</v>
      </c>
      <c r="AU33" s="264">
        <v>288.05700000000002</v>
      </c>
      <c r="AV33" s="264">
        <v>293.29820000000001</v>
      </c>
      <c r="AW33" s="264">
        <v>298.34769999999997</v>
      </c>
      <c r="AX33" s="264">
        <v>304.00619999999998</v>
      </c>
      <c r="AY33" s="264">
        <v>309.70929999999998</v>
      </c>
      <c r="AZ33" s="264">
        <v>314.83280000000002</v>
      </c>
      <c r="BA33" s="264">
        <v>319.97199999999998</v>
      </c>
      <c r="BD33" s="130"/>
      <c r="BE33" s="130"/>
      <c r="BF33" s="130"/>
      <c r="BG33" s="130"/>
      <c r="BH33" s="130"/>
      <c r="BI33" s="130"/>
      <c r="BJ33" s="130"/>
      <c r="BK33" s="130"/>
      <c r="BL33" s="130"/>
      <c r="BM33" s="130"/>
      <c r="BN33" s="130"/>
      <c r="BO33" s="130"/>
      <c r="BP33" s="130"/>
      <c r="BQ33" s="130"/>
      <c r="BR33" s="130"/>
      <c r="BS33" s="130"/>
      <c r="BT33" s="130"/>
      <c r="BU33" s="130"/>
      <c r="BV33" s="130"/>
      <c r="BW33" s="130"/>
      <c r="BX33" s="130"/>
      <c r="BY33" s="130"/>
      <c r="BZ33" s="123"/>
      <c r="CA33" s="80"/>
      <c r="CB33" s="80"/>
      <c r="CC33" s="80"/>
      <c r="CD33" s="14"/>
      <c r="CE33" s="143"/>
      <c r="CF33" s="144"/>
    </row>
    <row r="34" spans="1:84">
      <c r="A34" s="284" t="s">
        <v>335</v>
      </c>
      <c r="B34" s="264" t="s">
        <v>314</v>
      </c>
      <c r="C34" s="264">
        <v>239.726</v>
      </c>
      <c r="D34" s="264">
        <v>243.762</v>
      </c>
      <c r="E34" s="264">
        <v>247.79900000000001</v>
      </c>
      <c r="F34" s="264">
        <v>252.93799999999999</v>
      </c>
      <c r="G34" s="264">
        <v>256.35300000000001</v>
      </c>
      <c r="H34" s="264">
        <v>261.04500000000002</v>
      </c>
      <c r="I34" s="264">
        <v>266.88099999999997</v>
      </c>
      <c r="J34" s="264">
        <v>272.22899999999998</v>
      </c>
      <c r="K34" s="264">
        <v>278.17500000000001</v>
      </c>
      <c r="L34" s="264">
        <v>283.334</v>
      </c>
      <c r="M34" s="264">
        <v>290.32600000000002</v>
      </c>
      <c r="N34" s="264">
        <v>299.98899999999998</v>
      </c>
      <c r="O34" s="264">
        <v>310.351</v>
      </c>
      <c r="P34" s="264">
        <v>323.048</v>
      </c>
      <c r="Q34" s="264">
        <v>337.077</v>
      </c>
      <c r="R34" s="264">
        <v>351.01499999999999</v>
      </c>
      <c r="S34" s="264">
        <v>361.90300000000002</v>
      </c>
      <c r="T34" s="264">
        <v>369.20499999999998</v>
      </c>
      <c r="U34" s="264">
        <v>378.81099999999998</v>
      </c>
      <c r="V34" s="264">
        <v>387.67</v>
      </c>
      <c r="W34" s="264">
        <v>391.36700000000002</v>
      </c>
      <c r="X34" s="264">
        <v>395.46699999999998</v>
      </c>
      <c r="Y34" s="264">
        <v>399.86</v>
      </c>
      <c r="Z34" s="264">
        <v>404.56400000000002</v>
      </c>
      <c r="AA34" s="264">
        <v>409.10700000000003</v>
      </c>
      <c r="AB34" s="264">
        <v>413.56099999999998</v>
      </c>
      <c r="AC34" s="264">
        <v>417.86</v>
      </c>
      <c r="AD34" s="264">
        <v>424.45</v>
      </c>
      <c r="AE34" s="264">
        <v>431.51799999999997</v>
      </c>
      <c r="AF34" s="264">
        <v>439.28899999999999</v>
      </c>
      <c r="AG34" s="264">
        <v>436.8793</v>
      </c>
      <c r="AH34" s="264">
        <v>443.87180000000001</v>
      </c>
      <c r="AI34" s="264">
        <v>452.69279999999998</v>
      </c>
      <c r="AJ34" s="264">
        <v>462.35950000000003</v>
      </c>
      <c r="AK34" s="264">
        <v>471.69810000000001</v>
      </c>
      <c r="AL34" s="264">
        <v>479.17939999999999</v>
      </c>
      <c r="AM34" s="264">
        <v>486.66550000000001</v>
      </c>
      <c r="AN34" s="264">
        <v>492.8895</v>
      </c>
      <c r="AO34" s="264">
        <v>500.46769999999998</v>
      </c>
      <c r="AP34" s="264">
        <v>508.83670000000001</v>
      </c>
      <c r="AQ34" s="264">
        <v>516.73299999999995</v>
      </c>
      <c r="AR34" s="264">
        <v>525.46259999999995</v>
      </c>
      <c r="AS34" s="264">
        <v>534.3836</v>
      </c>
      <c r="AT34" s="264">
        <v>542.65520000000004</v>
      </c>
      <c r="AU34" s="264">
        <v>550.6943</v>
      </c>
      <c r="AV34" s="264">
        <v>558.9742</v>
      </c>
      <c r="AW34" s="264">
        <v>566.03779999999995</v>
      </c>
      <c r="AX34" s="264">
        <v>575.48180000000002</v>
      </c>
      <c r="AY34" s="264">
        <v>584.68110000000001</v>
      </c>
      <c r="AZ34" s="264">
        <v>592.23419999999999</v>
      </c>
      <c r="BA34" s="264">
        <v>599.91219999999998</v>
      </c>
      <c r="BD34" s="130"/>
      <c r="BE34" s="130"/>
      <c r="BF34" s="130"/>
      <c r="BG34" s="130"/>
      <c r="BH34" s="130"/>
      <c r="BI34" s="130"/>
      <c r="BJ34" s="130"/>
      <c r="BK34" s="130"/>
      <c r="BL34" s="130"/>
      <c r="BM34" s="130"/>
      <c r="BN34" s="130"/>
      <c r="BO34" s="130"/>
      <c r="BP34" s="130"/>
      <c r="BQ34" s="130"/>
      <c r="BR34" s="130"/>
      <c r="BS34" s="130"/>
      <c r="BT34" s="130"/>
      <c r="BU34" s="130"/>
      <c r="BV34" s="130"/>
      <c r="BW34" s="130"/>
      <c r="BX34" s="130"/>
      <c r="BY34" s="130"/>
      <c r="BZ34" s="54"/>
      <c r="CA34" s="125"/>
      <c r="CB34" s="125"/>
      <c r="CC34" s="125"/>
      <c r="CD34" s="16"/>
      <c r="CE34" s="142"/>
      <c r="CF34" s="145"/>
    </row>
    <row r="35" spans="1:84">
      <c r="A35" s="284" t="s">
        <v>335</v>
      </c>
      <c r="B35" s="264" t="s">
        <v>315</v>
      </c>
      <c r="C35" s="264">
        <v>8.5907999999999998</v>
      </c>
      <c r="D35" s="264">
        <v>8.6234000000000002</v>
      </c>
      <c r="E35" s="264">
        <v>9.2279</v>
      </c>
      <c r="F35" s="264">
        <v>9.7384000000000004</v>
      </c>
      <c r="G35" s="264">
        <v>9.7812999999999999</v>
      </c>
      <c r="H35" s="264">
        <v>9.0481999999999996</v>
      </c>
      <c r="I35" s="264">
        <v>9.6954999999999991</v>
      </c>
      <c r="J35" s="264">
        <v>9.9466999999999999</v>
      </c>
      <c r="K35" s="264">
        <v>10.3285</v>
      </c>
      <c r="L35" s="264">
        <v>11.186199999999999</v>
      </c>
      <c r="M35" s="264">
        <v>11.998900000000001</v>
      </c>
      <c r="N35" s="264">
        <v>11.688499999999999</v>
      </c>
      <c r="O35" s="264">
        <v>12.007099999999999</v>
      </c>
      <c r="P35" s="264">
        <v>12.3154</v>
      </c>
      <c r="Q35" s="264">
        <v>12.623799999999999</v>
      </c>
      <c r="R35" s="264">
        <v>12.8729</v>
      </c>
      <c r="S35" s="264">
        <v>12.254099999999999</v>
      </c>
      <c r="T35" s="264">
        <v>12.1623</v>
      </c>
      <c r="U35" s="264">
        <v>12.1092</v>
      </c>
      <c r="V35" s="264">
        <v>12.15</v>
      </c>
      <c r="W35" s="264">
        <v>12.7463</v>
      </c>
      <c r="X35" s="264">
        <v>13.170999999999999</v>
      </c>
      <c r="Y35" s="264">
        <v>13.7142</v>
      </c>
      <c r="Z35" s="264">
        <v>13.7509</v>
      </c>
      <c r="AA35" s="264">
        <v>13.634499999999999</v>
      </c>
      <c r="AB35" s="264">
        <v>13.7959</v>
      </c>
      <c r="AC35" s="264">
        <v>14.5412</v>
      </c>
      <c r="AD35" s="264">
        <v>15.008800000000001</v>
      </c>
      <c r="AE35" s="264">
        <v>15.398899999999999</v>
      </c>
      <c r="AF35" s="264">
        <v>15.4213</v>
      </c>
      <c r="AG35" s="264">
        <v>15.852499999999999</v>
      </c>
      <c r="AH35" s="264">
        <v>16.432500000000001</v>
      </c>
      <c r="AI35" s="264">
        <v>17.001300000000001</v>
      </c>
      <c r="AJ35" s="264">
        <v>17.534700000000001</v>
      </c>
      <c r="AK35" s="264">
        <v>18.062100000000001</v>
      </c>
      <c r="AL35" s="264">
        <v>18.581399999999999</v>
      </c>
      <c r="AM35" s="264">
        <v>19.093800000000002</v>
      </c>
      <c r="AN35" s="264">
        <v>19.6173</v>
      </c>
      <c r="AO35" s="264">
        <v>20.130099999999999</v>
      </c>
      <c r="AP35" s="264">
        <v>20.638100000000001</v>
      </c>
      <c r="AQ35" s="264">
        <v>21.132400000000001</v>
      </c>
      <c r="AR35" s="264">
        <v>21.632200000000001</v>
      </c>
      <c r="AS35" s="264">
        <v>22.147200000000002</v>
      </c>
      <c r="AT35" s="264">
        <v>22.6555</v>
      </c>
      <c r="AU35" s="264">
        <v>23.084700000000002</v>
      </c>
      <c r="AV35" s="264">
        <v>23.498000000000001</v>
      </c>
      <c r="AW35" s="264">
        <v>23.914999999999999</v>
      </c>
      <c r="AX35" s="264">
        <v>24.315799999999999</v>
      </c>
      <c r="AY35" s="264">
        <v>24.731100000000001</v>
      </c>
      <c r="AZ35" s="264">
        <v>25.200099999999999</v>
      </c>
      <c r="BA35" s="264">
        <v>25.660699999999999</v>
      </c>
      <c r="BD35" s="130"/>
      <c r="BE35" s="130"/>
      <c r="BF35" s="130"/>
      <c r="BG35" s="130"/>
      <c r="BH35" s="130"/>
      <c r="BI35" s="130"/>
      <c r="BJ35" s="130"/>
      <c r="BK35" s="130"/>
      <c r="BL35" s="130"/>
      <c r="BM35" s="130"/>
      <c r="BN35" s="130"/>
      <c r="BO35" s="130"/>
      <c r="BP35" s="130"/>
      <c r="BQ35" s="130"/>
      <c r="BR35" s="130"/>
      <c r="BS35" s="130"/>
      <c r="BT35" s="130"/>
      <c r="BU35" s="130"/>
      <c r="BV35" s="130"/>
      <c r="BW35" s="130"/>
      <c r="BX35" s="130"/>
      <c r="BY35" s="130"/>
      <c r="BZ35" s="57"/>
      <c r="CA35" s="77"/>
      <c r="CB35" s="77"/>
      <c r="CC35" s="77"/>
      <c r="CD35" s="16"/>
      <c r="CE35" s="142"/>
      <c r="CF35" s="145"/>
    </row>
    <row r="36" spans="1:84">
      <c r="A36" s="284" t="s">
        <v>335</v>
      </c>
      <c r="B36" s="264" t="s">
        <v>316</v>
      </c>
      <c r="C36" s="264">
        <v>0.20219999999999999</v>
      </c>
      <c r="D36" s="264">
        <v>0.20219999999999999</v>
      </c>
      <c r="E36" s="264">
        <v>0.23280000000000001</v>
      </c>
      <c r="F36" s="264">
        <v>0.26750000000000002</v>
      </c>
      <c r="G36" s="264">
        <v>0.29409999999999997</v>
      </c>
      <c r="H36" s="264">
        <v>0.33079999999999998</v>
      </c>
      <c r="I36" s="264">
        <v>0.33279999999999998</v>
      </c>
      <c r="J36" s="264">
        <v>0.33279999999999998</v>
      </c>
      <c r="K36" s="264">
        <v>0.33689999999999998</v>
      </c>
      <c r="L36" s="264">
        <v>0.32469999999999999</v>
      </c>
      <c r="M36" s="264">
        <v>0.30020000000000002</v>
      </c>
      <c r="N36" s="264">
        <v>0.3165</v>
      </c>
      <c r="O36" s="264">
        <v>0.44309999999999999</v>
      </c>
      <c r="P36" s="264">
        <v>0.41449999999999998</v>
      </c>
      <c r="Q36" s="264">
        <v>0.48599999999999999</v>
      </c>
      <c r="R36" s="264">
        <v>0.52280000000000004</v>
      </c>
      <c r="S36" s="264">
        <v>0.52680000000000005</v>
      </c>
      <c r="T36" s="264">
        <v>0.40639999999999998</v>
      </c>
      <c r="U36" s="264">
        <v>0.43090000000000001</v>
      </c>
      <c r="V36" s="264">
        <v>0.4002</v>
      </c>
      <c r="W36" s="264">
        <v>0.4758</v>
      </c>
      <c r="X36" s="264">
        <v>0.5554</v>
      </c>
      <c r="Y36" s="264">
        <v>0.57989999999999997</v>
      </c>
      <c r="Z36" s="264">
        <v>0.53300000000000003</v>
      </c>
      <c r="AA36" s="264">
        <v>0.51459999999999995</v>
      </c>
      <c r="AB36" s="264">
        <v>0.57179999999999997</v>
      </c>
      <c r="AC36" s="264">
        <v>0.6351</v>
      </c>
      <c r="AD36" s="264">
        <v>0.71879999999999999</v>
      </c>
      <c r="AE36" s="264">
        <v>0.74739999999999995</v>
      </c>
      <c r="AF36" s="264">
        <v>0.77390000000000003</v>
      </c>
      <c r="AG36" s="264">
        <v>0.75660000000000005</v>
      </c>
      <c r="AH36" s="264">
        <v>0.7601</v>
      </c>
      <c r="AI36" s="264">
        <v>0.76370000000000005</v>
      </c>
      <c r="AJ36" s="264">
        <v>0.76700000000000002</v>
      </c>
      <c r="AK36" s="264">
        <v>0.76939999999999997</v>
      </c>
      <c r="AL36" s="264">
        <v>0.77100000000000002</v>
      </c>
      <c r="AM36" s="264">
        <v>0.77200000000000002</v>
      </c>
      <c r="AN36" s="264">
        <v>0.77310000000000001</v>
      </c>
      <c r="AO36" s="264">
        <v>0.77470000000000006</v>
      </c>
      <c r="AP36" s="264">
        <v>0.77580000000000005</v>
      </c>
      <c r="AQ36" s="264">
        <v>0.77669999999999995</v>
      </c>
      <c r="AR36" s="264">
        <v>0.77839999999999998</v>
      </c>
      <c r="AS36" s="264">
        <v>0.78159999999999996</v>
      </c>
      <c r="AT36" s="264">
        <v>0.78739999999999999</v>
      </c>
      <c r="AU36" s="264">
        <v>0.7903</v>
      </c>
      <c r="AV36" s="264">
        <v>0.79200000000000004</v>
      </c>
      <c r="AW36" s="264">
        <v>0.79400000000000004</v>
      </c>
      <c r="AX36" s="264">
        <v>0.79600000000000004</v>
      </c>
      <c r="AY36" s="264">
        <v>0.79800000000000004</v>
      </c>
      <c r="AZ36" s="264">
        <v>0.79949999999999999</v>
      </c>
      <c r="BA36" s="264">
        <v>0.80089999999999995</v>
      </c>
      <c r="BD36" s="130"/>
      <c r="BE36" s="130"/>
      <c r="BF36" s="130"/>
      <c r="BG36" s="130"/>
      <c r="BH36" s="130"/>
      <c r="BI36" s="130"/>
      <c r="BJ36" s="130"/>
      <c r="BK36" s="130"/>
      <c r="BL36" s="130"/>
      <c r="BM36" s="130"/>
      <c r="BN36" s="130"/>
      <c r="BO36" s="130"/>
      <c r="BP36" s="130"/>
      <c r="BQ36" s="130"/>
      <c r="BR36" s="130"/>
      <c r="BS36" s="130"/>
      <c r="BT36" s="130"/>
      <c r="BU36" s="130"/>
      <c r="BV36" s="130"/>
      <c r="BW36" s="130"/>
      <c r="BX36" s="130"/>
      <c r="BY36" s="130"/>
      <c r="BZ36" s="57"/>
      <c r="CA36" s="77"/>
      <c r="CB36" s="77"/>
      <c r="CC36" s="77"/>
      <c r="CD36" s="16"/>
      <c r="CE36" s="142"/>
      <c r="CF36" s="145"/>
    </row>
    <row r="37" spans="1:84">
      <c r="A37" s="284" t="s">
        <v>335</v>
      </c>
      <c r="B37" s="264" t="s">
        <v>317</v>
      </c>
      <c r="C37" s="264">
        <v>0.62890000000000001</v>
      </c>
      <c r="D37" s="264">
        <v>0.62890000000000001</v>
      </c>
      <c r="E37" s="264">
        <v>0.59830000000000005</v>
      </c>
      <c r="F37" s="264">
        <v>0.65339999999999998</v>
      </c>
      <c r="G37" s="264">
        <v>0.7208</v>
      </c>
      <c r="H37" s="264">
        <v>0.63919999999999999</v>
      </c>
      <c r="I37" s="264">
        <v>0.62490000000000001</v>
      </c>
      <c r="J37" s="264">
        <v>0.7167</v>
      </c>
      <c r="K37" s="264">
        <v>0.876</v>
      </c>
      <c r="L37" s="264">
        <v>0.87190000000000001</v>
      </c>
      <c r="M37" s="264">
        <v>0.80459999999999998</v>
      </c>
      <c r="N37" s="264">
        <v>0.76170000000000004</v>
      </c>
      <c r="O37" s="264">
        <v>0.45129999999999998</v>
      </c>
      <c r="P37" s="264">
        <v>0.41660000000000003</v>
      </c>
      <c r="Q37" s="264">
        <v>0.38190000000000002</v>
      </c>
      <c r="R37" s="264">
        <v>0.37159999999999999</v>
      </c>
      <c r="S37" s="264">
        <v>0.36349999999999999</v>
      </c>
      <c r="T37" s="264">
        <v>0.36349999999999999</v>
      </c>
      <c r="U37" s="264">
        <v>0.31859999999999999</v>
      </c>
      <c r="V37" s="264">
        <v>0.34920000000000001</v>
      </c>
      <c r="W37" s="264">
        <v>0.40839999999999999</v>
      </c>
      <c r="X37" s="264">
        <v>0.3921</v>
      </c>
      <c r="Y37" s="264">
        <v>0.33079999999999998</v>
      </c>
      <c r="Z37" s="264">
        <v>0.27360000000000001</v>
      </c>
      <c r="AA37" s="264">
        <v>0.2205</v>
      </c>
      <c r="AB37" s="264">
        <v>0.22259999999999999</v>
      </c>
      <c r="AC37" s="264">
        <v>0.23280000000000001</v>
      </c>
      <c r="AD37" s="264">
        <v>0.22869999999999999</v>
      </c>
      <c r="AE37" s="264">
        <v>0.22869999999999999</v>
      </c>
      <c r="AF37" s="264">
        <v>0.22459999999999999</v>
      </c>
      <c r="AG37" s="264">
        <v>0.2185</v>
      </c>
      <c r="AH37" s="264">
        <v>0.2157</v>
      </c>
      <c r="AI37" s="264">
        <v>0.21440000000000001</v>
      </c>
      <c r="AJ37" s="264">
        <v>0.21260000000000001</v>
      </c>
      <c r="AK37" s="264">
        <v>0.21010000000000001</v>
      </c>
      <c r="AL37" s="264">
        <v>0.20710000000000001</v>
      </c>
      <c r="AM37" s="264">
        <v>0.20380000000000001</v>
      </c>
      <c r="AN37" s="264">
        <v>0.2029</v>
      </c>
      <c r="AO37" s="264">
        <v>0.1988</v>
      </c>
      <c r="AP37" s="264">
        <v>0.19700000000000001</v>
      </c>
      <c r="AQ37" s="264">
        <v>0.19389999999999999</v>
      </c>
      <c r="AR37" s="264">
        <v>0.19209999999999999</v>
      </c>
      <c r="AS37" s="264">
        <v>0.18990000000000001</v>
      </c>
      <c r="AT37" s="264">
        <v>0.18740000000000001</v>
      </c>
      <c r="AU37" s="264">
        <v>0.18529999999999999</v>
      </c>
      <c r="AV37" s="264">
        <v>0.18240000000000001</v>
      </c>
      <c r="AW37" s="264">
        <v>0.1787</v>
      </c>
      <c r="AX37" s="264">
        <v>0.1764</v>
      </c>
      <c r="AY37" s="264">
        <v>0.17219999999999999</v>
      </c>
      <c r="AZ37" s="264">
        <v>0.17069999999999999</v>
      </c>
      <c r="BA37" s="264">
        <v>0.16950000000000001</v>
      </c>
      <c r="BD37" s="130"/>
      <c r="BE37" s="130"/>
      <c r="BF37" s="130"/>
      <c r="BG37" s="130"/>
      <c r="BH37" s="130"/>
      <c r="BI37" s="130"/>
      <c r="BJ37" s="130"/>
      <c r="BK37" s="130"/>
      <c r="BL37" s="130"/>
      <c r="BM37" s="130"/>
      <c r="BN37" s="130"/>
      <c r="BO37" s="130"/>
      <c r="BP37" s="130"/>
      <c r="BQ37" s="130"/>
      <c r="BR37" s="130"/>
      <c r="BS37" s="130"/>
      <c r="BT37" s="130"/>
      <c r="BU37" s="130"/>
      <c r="BV37" s="130"/>
      <c r="BW37" s="130"/>
      <c r="BX37" s="130"/>
      <c r="BY37" s="130"/>
      <c r="BZ37" s="57"/>
      <c r="CA37" s="77"/>
      <c r="CB37" s="77"/>
      <c r="CC37" s="77"/>
      <c r="CD37" s="16"/>
      <c r="CE37" s="142"/>
      <c r="CF37" s="145"/>
    </row>
    <row r="38" spans="1:84">
      <c r="A38" s="284" t="s">
        <v>335</v>
      </c>
      <c r="B38" s="264" t="s">
        <v>318</v>
      </c>
      <c r="C38" s="264">
        <v>19.011199999999999</v>
      </c>
      <c r="D38" s="264">
        <v>20.565200000000001</v>
      </c>
      <c r="E38" s="264">
        <v>22.564299999999999</v>
      </c>
      <c r="F38" s="264">
        <v>21.900600000000001</v>
      </c>
      <c r="G38" s="264">
        <v>23.262699999999999</v>
      </c>
      <c r="H38" s="264">
        <v>18.525200000000002</v>
      </c>
      <c r="I38" s="264">
        <v>16.1585</v>
      </c>
      <c r="J38" s="264">
        <v>17.291799999999999</v>
      </c>
      <c r="K38" s="264">
        <v>19.2685</v>
      </c>
      <c r="L38" s="264">
        <v>17.651199999999999</v>
      </c>
      <c r="M38" s="264">
        <v>17.7227</v>
      </c>
      <c r="N38" s="264">
        <v>15.115</v>
      </c>
      <c r="O38" s="264">
        <v>9.4238999999999997</v>
      </c>
      <c r="P38" s="264">
        <v>9.1624999999999996</v>
      </c>
      <c r="Q38" s="264">
        <v>9.1114999999999995</v>
      </c>
      <c r="R38" s="264">
        <v>9.5342000000000002</v>
      </c>
      <c r="S38" s="264">
        <v>9.0564</v>
      </c>
      <c r="T38" s="264">
        <v>9.0848999999999993</v>
      </c>
      <c r="U38" s="264">
        <v>9.0032999999999994</v>
      </c>
      <c r="V38" s="264">
        <v>9.1850000000000005</v>
      </c>
      <c r="W38" s="264">
        <v>10.1447</v>
      </c>
      <c r="X38" s="264">
        <v>10.369400000000001</v>
      </c>
      <c r="Y38" s="264">
        <v>9.5443999999999996</v>
      </c>
      <c r="Z38" s="264">
        <v>8.2333999999999996</v>
      </c>
      <c r="AA38" s="264">
        <v>6.3752000000000004</v>
      </c>
      <c r="AB38" s="264">
        <v>7.0041000000000002</v>
      </c>
      <c r="AC38" s="264">
        <v>7.2553000000000001</v>
      </c>
      <c r="AD38" s="264">
        <v>7.4207000000000001</v>
      </c>
      <c r="AE38" s="264">
        <v>8.0844000000000005</v>
      </c>
      <c r="AF38" s="264">
        <v>9.4280000000000008</v>
      </c>
      <c r="AG38" s="264">
        <v>9.1006999999999998</v>
      </c>
      <c r="AH38" s="264">
        <v>8.9090000000000007</v>
      </c>
      <c r="AI38" s="264">
        <v>8.7286000000000001</v>
      </c>
      <c r="AJ38" s="264">
        <v>8.5268999999999995</v>
      </c>
      <c r="AK38" s="264">
        <v>8.3338000000000001</v>
      </c>
      <c r="AL38" s="264">
        <v>8.1151</v>
      </c>
      <c r="AM38" s="264">
        <v>7.9151999999999996</v>
      </c>
      <c r="AN38" s="264">
        <v>7.7084999999999999</v>
      </c>
      <c r="AO38" s="264">
        <v>7.5045999999999999</v>
      </c>
      <c r="AP38" s="264">
        <v>7.2849000000000004</v>
      </c>
      <c r="AQ38" s="264">
        <v>7.0758999999999999</v>
      </c>
      <c r="AR38" s="264">
        <v>6.8677999999999999</v>
      </c>
      <c r="AS38" s="264">
        <v>6.6638999999999999</v>
      </c>
      <c r="AT38" s="264">
        <v>6.4638999999999998</v>
      </c>
      <c r="AU38" s="264">
        <v>6.2328000000000001</v>
      </c>
      <c r="AV38" s="264">
        <v>6.0166000000000004</v>
      </c>
      <c r="AW38" s="264">
        <v>5.7934000000000001</v>
      </c>
      <c r="AX38" s="264">
        <v>5.5759999999999996</v>
      </c>
      <c r="AY38" s="264">
        <v>5.3574999999999999</v>
      </c>
      <c r="AZ38" s="264">
        <v>5.1604000000000001</v>
      </c>
      <c r="BA38" s="264">
        <v>4.9644000000000004</v>
      </c>
      <c r="BD38" s="130"/>
      <c r="BE38" s="130"/>
      <c r="BF38" s="130"/>
      <c r="BG38" s="130"/>
      <c r="BH38" s="130"/>
      <c r="BI38" s="130"/>
      <c r="BJ38" s="130"/>
      <c r="BK38" s="130"/>
      <c r="BL38" s="130"/>
      <c r="BM38" s="130"/>
      <c r="BN38" s="130"/>
      <c r="BO38" s="130"/>
      <c r="BP38" s="130"/>
      <c r="BQ38" s="130"/>
      <c r="BR38" s="130"/>
      <c r="BS38" s="130"/>
      <c r="BT38" s="130"/>
      <c r="BU38" s="130"/>
      <c r="BV38" s="130"/>
      <c r="BW38" s="130"/>
      <c r="BX38" s="130"/>
      <c r="BY38" s="130"/>
      <c r="BZ38" s="57"/>
      <c r="CA38" s="77"/>
      <c r="CB38" s="77"/>
      <c r="CC38" s="77"/>
      <c r="CD38" s="16"/>
      <c r="CE38" s="142"/>
      <c r="CF38" s="145"/>
    </row>
    <row r="39" spans="1:84">
      <c r="A39" s="284" t="s">
        <v>335</v>
      </c>
      <c r="B39" s="264" t="s">
        <v>319</v>
      </c>
      <c r="C39" s="264">
        <v>0.57789999999999997</v>
      </c>
      <c r="D39" s="264">
        <v>0.53090000000000004</v>
      </c>
      <c r="E39" s="264">
        <v>0.56559999999999999</v>
      </c>
      <c r="F39" s="264">
        <v>0.67179999999999995</v>
      </c>
      <c r="G39" s="264">
        <v>0.78620000000000001</v>
      </c>
      <c r="H39" s="264">
        <v>0.86580000000000001</v>
      </c>
      <c r="I39" s="264">
        <v>0.74129999999999996</v>
      </c>
      <c r="J39" s="264">
        <v>0.75760000000000005</v>
      </c>
      <c r="K39" s="264">
        <v>0.78820000000000001</v>
      </c>
      <c r="L39" s="264">
        <v>0.85150000000000003</v>
      </c>
      <c r="M39" s="264">
        <v>0.876</v>
      </c>
      <c r="N39" s="264">
        <v>0.90049999999999997</v>
      </c>
      <c r="O39" s="264">
        <v>1.5642</v>
      </c>
      <c r="P39" s="264">
        <v>1.6641999999999999</v>
      </c>
      <c r="Q39" s="264">
        <v>1.8050999999999999</v>
      </c>
      <c r="R39" s="264">
        <v>1.9317</v>
      </c>
      <c r="S39" s="264">
        <v>2.0154999999999998</v>
      </c>
      <c r="T39" s="264">
        <v>2.1747000000000001</v>
      </c>
      <c r="U39" s="264">
        <v>2.1665999999999999</v>
      </c>
      <c r="V39" s="264">
        <v>2.3218000000000001</v>
      </c>
      <c r="W39" s="264">
        <v>2.4872000000000001</v>
      </c>
      <c r="X39" s="264">
        <v>2.6955</v>
      </c>
      <c r="Y39" s="264">
        <v>2.7812000000000001</v>
      </c>
      <c r="Z39" s="264">
        <v>2.2646000000000002</v>
      </c>
      <c r="AA39" s="264">
        <v>1.6009</v>
      </c>
      <c r="AB39" s="264">
        <v>1.4824999999999999</v>
      </c>
      <c r="AC39" s="264">
        <v>1.5458000000000001</v>
      </c>
      <c r="AD39" s="264">
        <v>1.5826</v>
      </c>
      <c r="AE39" s="264">
        <v>1.4987999999999999</v>
      </c>
      <c r="AF39" s="264">
        <v>1.4742999999999999</v>
      </c>
      <c r="AG39" s="264">
        <v>1.5448999999999999</v>
      </c>
      <c r="AH39" s="264">
        <v>1.6269</v>
      </c>
      <c r="AI39" s="264">
        <v>1.7117</v>
      </c>
      <c r="AJ39" s="264">
        <v>1.7903</v>
      </c>
      <c r="AK39" s="264">
        <v>1.8714</v>
      </c>
      <c r="AL39" s="264">
        <v>1.9499</v>
      </c>
      <c r="AM39" s="264">
        <v>2.0261999999999998</v>
      </c>
      <c r="AN39" s="264">
        <v>2.1080999999999999</v>
      </c>
      <c r="AO39" s="264">
        <v>2.1854</v>
      </c>
      <c r="AP39" s="264">
        <v>2.2667000000000002</v>
      </c>
      <c r="AQ39" s="264">
        <v>2.3401000000000001</v>
      </c>
      <c r="AR39" s="264">
        <v>2.4211999999999998</v>
      </c>
      <c r="AS39" s="264">
        <v>2.4986999999999999</v>
      </c>
      <c r="AT39" s="264">
        <v>2.5813000000000001</v>
      </c>
      <c r="AU39" s="264">
        <v>2.6583999999999999</v>
      </c>
      <c r="AV39" s="264">
        <v>2.7275999999999998</v>
      </c>
      <c r="AW39" s="264">
        <v>2.7995000000000001</v>
      </c>
      <c r="AX39" s="264">
        <v>2.8738000000000001</v>
      </c>
      <c r="AY39" s="264">
        <v>2.9481999999999999</v>
      </c>
      <c r="AZ39" s="264">
        <v>3.0245000000000002</v>
      </c>
      <c r="BA39" s="264">
        <v>3.1080000000000001</v>
      </c>
      <c r="BD39" s="130"/>
      <c r="BE39" s="130"/>
      <c r="BF39" s="130"/>
      <c r="BG39" s="130"/>
      <c r="BH39" s="130"/>
      <c r="BI39" s="130"/>
      <c r="BJ39" s="130"/>
      <c r="BK39" s="130"/>
      <c r="BL39" s="130"/>
      <c r="BM39" s="130"/>
      <c r="BN39" s="130"/>
      <c r="BO39" s="130"/>
      <c r="BP39" s="130"/>
      <c r="BQ39" s="130"/>
      <c r="BR39" s="130"/>
      <c r="BS39" s="130"/>
      <c r="BT39" s="130"/>
      <c r="BU39" s="130"/>
      <c r="BV39" s="130"/>
      <c r="BW39" s="130"/>
      <c r="BX39" s="130"/>
      <c r="BY39" s="130"/>
      <c r="BZ39" s="57"/>
      <c r="CA39" s="77"/>
      <c r="CB39" s="77"/>
      <c r="CC39" s="77"/>
      <c r="CD39" s="16"/>
      <c r="CE39" s="142"/>
      <c r="CF39" s="145"/>
    </row>
    <row r="40" spans="1:84">
      <c r="A40" s="284" t="s">
        <v>335</v>
      </c>
      <c r="B40" s="264" t="s">
        <v>320</v>
      </c>
      <c r="C40" s="264">
        <v>5.4950999999999999</v>
      </c>
      <c r="D40" s="264">
        <v>6.0791000000000004</v>
      </c>
      <c r="E40" s="264">
        <v>6.9755000000000003</v>
      </c>
      <c r="F40" s="264">
        <v>8.1334</v>
      </c>
      <c r="G40" s="264">
        <v>8.0884</v>
      </c>
      <c r="H40" s="264">
        <v>7.0429000000000004</v>
      </c>
      <c r="I40" s="264">
        <v>6.3792999999999997</v>
      </c>
      <c r="J40" s="264">
        <v>5.7135999999999996</v>
      </c>
      <c r="K40" s="264">
        <v>6.0709</v>
      </c>
      <c r="L40" s="264">
        <v>6.5590000000000002</v>
      </c>
      <c r="M40" s="264">
        <v>7.3411</v>
      </c>
      <c r="N40" s="264">
        <v>6.0667999999999997</v>
      </c>
      <c r="O40" s="264">
        <v>6.3017000000000003</v>
      </c>
      <c r="P40" s="264">
        <v>6.2138999999999998</v>
      </c>
      <c r="Q40" s="264">
        <v>6.5446999999999997</v>
      </c>
      <c r="R40" s="264">
        <v>6.3057999999999996</v>
      </c>
      <c r="S40" s="264">
        <v>6.2567000000000004</v>
      </c>
      <c r="T40" s="264">
        <v>6.4569000000000001</v>
      </c>
      <c r="U40" s="264">
        <v>6.3506999999999998</v>
      </c>
      <c r="V40" s="264">
        <v>6.3262</v>
      </c>
      <c r="W40" s="264">
        <v>6.4099000000000004</v>
      </c>
      <c r="X40" s="264">
        <v>6.4588999999999999</v>
      </c>
      <c r="Y40" s="264">
        <v>6.2485999999999997</v>
      </c>
      <c r="Z40" s="264">
        <v>5.9831000000000003</v>
      </c>
      <c r="AA40" s="264">
        <v>5.6401000000000003</v>
      </c>
      <c r="AB40" s="264">
        <v>5.3971</v>
      </c>
      <c r="AC40" s="264">
        <v>5.2725</v>
      </c>
      <c r="AD40" s="264">
        <v>4.9089999999999998</v>
      </c>
      <c r="AE40" s="264">
        <v>4.7027999999999999</v>
      </c>
      <c r="AF40" s="264">
        <v>4.6925999999999997</v>
      </c>
      <c r="AG40" s="264">
        <v>4.8173000000000004</v>
      </c>
      <c r="AH40" s="264">
        <v>5.0029000000000003</v>
      </c>
      <c r="AI40" s="264">
        <v>5.1924999999999999</v>
      </c>
      <c r="AJ40" s="264">
        <v>5.3865999999999996</v>
      </c>
      <c r="AK40" s="264">
        <v>5.5540000000000003</v>
      </c>
      <c r="AL40" s="264">
        <v>5.7275</v>
      </c>
      <c r="AM40" s="264">
        <v>5.9013999999999998</v>
      </c>
      <c r="AN40" s="264">
        <v>6.0769000000000002</v>
      </c>
      <c r="AO40" s="264">
        <v>6.2619999999999996</v>
      </c>
      <c r="AP40" s="264">
        <v>6.4409999999999998</v>
      </c>
      <c r="AQ40" s="264">
        <v>6.6087999999999996</v>
      </c>
      <c r="AR40" s="264">
        <v>6.7881</v>
      </c>
      <c r="AS40" s="264">
        <v>6.9584999999999999</v>
      </c>
      <c r="AT40" s="264">
        <v>7.1302000000000003</v>
      </c>
      <c r="AU40" s="264">
        <v>7.3006000000000002</v>
      </c>
      <c r="AV40" s="264">
        <v>7.4377000000000004</v>
      </c>
      <c r="AW40" s="264">
        <v>7.5899000000000001</v>
      </c>
      <c r="AX40" s="264">
        <v>7.7487000000000004</v>
      </c>
      <c r="AY40" s="264">
        <v>7.9089999999999998</v>
      </c>
      <c r="AZ40" s="264">
        <v>8.0861000000000001</v>
      </c>
      <c r="BA40" s="264">
        <v>8.2604000000000006</v>
      </c>
      <c r="BD40" s="130"/>
      <c r="BE40" s="130"/>
      <c r="BF40" s="130"/>
      <c r="BG40" s="130"/>
      <c r="BH40" s="130"/>
      <c r="BI40" s="130"/>
      <c r="BJ40" s="130"/>
      <c r="BK40" s="130"/>
      <c r="BL40" s="130"/>
      <c r="BM40" s="130"/>
      <c r="BN40" s="130"/>
      <c r="BO40" s="130"/>
      <c r="BP40" s="130"/>
      <c r="BQ40" s="130"/>
      <c r="BR40" s="130"/>
      <c r="BS40" s="130"/>
      <c r="BT40" s="130"/>
      <c r="BU40" s="130"/>
      <c r="BV40" s="130"/>
      <c r="BW40" s="130"/>
      <c r="BX40" s="130"/>
      <c r="BY40" s="130"/>
      <c r="BZ40" s="57"/>
      <c r="CA40" s="77"/>
      <c r="CB40" s="77"/>
      <c r="CC40" s="77"/>
      <c r="CD40" s="16"/>
      <c r="CE40" s="142"/>
      <c r="CF40" s="145"/>
    </row>
    <row r="41" spans="1:84">
      <c r="A41" s="284" t="s">
        <v>335</v>
      </c>
      <c r="B41" s="264" t="s">
        <v>321</v>
      </c>
      <c r="C41" s="264">
        <v>3.7553000000000001</v>
      </c>
      <c r="D41" s="264">
        <v>4.0738000000000003</v>
      </c>
      <c r="E41" s="264">
        <v>4.0819999999999999</v>
      </c>
      <c r="F41" s="264">
        <v>4.1616</v>
      </c>
      <c r="G41" s="264">
        <v>4.6272000000000002</v>
      </c>
      <c r="H41" s="264">
        <v>4.7027999999999999</v>
      </c>
      <c r="I41" s="264">
        <v>4.9356</v>
      </c>
      <c r="J41" s="264">
        <v>4.8437000000000001</v>
      </c>
      <c r="K41" s="264">
        <v>5.0989000000000004</v>
      </c>
      <c r="L41" s="264">
        <v>5.0968999999999998</v>
      </c>
      <c r="M41" s="264">
        <v>4.9824999999999999</v>
      </c>
      <c r="N41" s="264">
        <v>5.2194000000000003</v>
      </c>
      <c r="O41" s="264">
        <v>2.1196000000000002</v>
      </c>
      <c r="P41" s="264">
        <v>2.1093999999999999</v>
      </c>
      <c r="Q41" s="264">
        <v>2.0583999999999998</v>
      </c>
      <c r="R41" s="264">
        <v>2.0767000000000002</v>
      </c>
      <c r="S41" s="264">
        <v>1.9766999999999999</v>
      </c>
      <c r="T41" s="264">
        <v>1.8664000000000001</v>
      </c>
      <c r="U41" s="264">
        <v>1.7194</v>
      </c>
      <c r="V41" s="264">
        <v>1.6724000000000001</v>
      </c>
      <c r="W41" s="264">
        <v>1.6806000000000001</v>
      </c>
      <c r="X41" s="264">
        <v>1.7133</v>
      </c>
      <c r="Y41" s="264">
        <v>1.6765000000000001</v>
      </c>
      <c r="Z41" s="264">
        <v>1.5213000000000001</v>
      </c>
      <c r="AA41" s="264">
        <v>1.2661</v>
      </c>
      <c r="AB41" s="264">
        <v>1.2885</v>
      </c>
      <c r="AC41" s="264">
        <v>1.2599</v>
      </c>
      <c r="AD41" s="264">
        <v>1.1884999999999999</v>
      </c>
      <c r="AE41" s="264">
        <v>1.1313</v>
      </c>
      <c r="AF41" s="264">
        <v>1.1129</v>
      </c>
      <c r="AG41" s="264">
        <v>1.1121000000000001</v>
      </c>
      <c r="AH41" s="264">
        <v>1.1262000000000001</v>
      </c>
      <c r="AI41" s="264">
        <v>1.1425000000000001</v>
      </c>
      <c r="AJ41" s="264">
        <v>1.1555</v>
      </c>
      <c r="AK41" s="264">
        <v>1.1680999999999999</v>
      </c>
      <c r="AL41" s="264">
        <v>1.1817</v>
      </c>
      <c r="AM41" s="264">
        <v>1.1928000000000001</v>
      </c>
      <c r="AN41" s="264">
        <v>1.2081999999999999</v>
      </c>
      <c r="AO41" s="264">
        <v>1.2188000000000001</v>
      </c>
      <c r="AP41" s="264">
        <v>1.2323</v>
      </c>
      <c r="AQ41" s="264">
        <v>1.2448999999999999</v>
      </c>
      <c r="AR41" s="264">
        <v>1.2568999999999999</v>
      </c>
      <c r="AS41" s="264">
        <v>1.2705</v>
      </c>
      <c r="AT41" s="264">
        <v>1.2848999999999999</v>
      </c>
      <c r="AU41" s="264">
        <v>1.2952999999999999</v>
      </c>
      <c r="AV41" s="264">
        <v>1.3042</v>
      </c>
      <c r="AW41" s="264">
        <v>1.3134999999999999</v>
      </c>
      <c r="AX41" s="264">
        <v>1.3209</v>
      </c>
      <c r="AY41" s="264">
        <v>1.3322000000000001</v>
      </c>
      <c r="AZ41" s="264">
        <v>1.3473999999999999</v>
      </c>
      <c r="BA41" s="264">
        <v>1.3585</v>
      </c>
      <c r="BD41" s="130"/>
      <c r="BE41" s="130"/>
      <c r="BF41" s="130"/>
      <c r="BG41" s="130"/>
      <c r="BH41" s="130"/>
      <c r="BI41" s="130"/>
      <c r="BJ41" s="130"/>
      <c r="BK41" s="130"/>
      <c r="BL41" s="130"/>
      <c r="BM41" s="130"/>
      <c r="BN41" s="130"/>
      <c r="BO41" s="130"/>
      <c r="BP41" s="130"/>
      <c r="BQ41" s="130"/>
      <c r="BR41" s="130"/>
      <c r="BS41" s="130"/>
      <c r="BT41" s="130"/>
      <c r="BU41" s="130"/>
      <c r="BV41" s="130"/>
      <c r="BW41" s="130"/>
      <c r="BX41" s="130"/>
      <c r="BY41" s="130"/>
      <c r="BZ41" s="140"/>
      <c r="CA41" s="141"/>
      <c r="CB41" s="141"/>
      <c r="CC41" s="141"/>
      <c r="CD41" s="16"/>
      <c r="CE41" s="142"/>
      <c r="CF41" s="145"/>
    </row>
    <row r="42" spans="1:84">
      <c r="A42" s="284" t="s">
        <v>335</v>
      </c>
      <c r="B42" s="264" t="s">
        <v>322</v>
      </c>
      <c r="C42" s="264">
        <v>0.98429999999999995</v>
      </c>
      <c r="D42" s="264">
        <v>1.7153</v>
      </c>
      <c r="E42" s="264">
        <v>1.5948</v>
      </c>
      <c r="F42" s="264">
        <v>1.6560999999999999</v>
      </c>
      <c r="G42" s="264">
        <v>2.0726</v>
      </c>
      <c r="H42" s="264">
        <v>2.3544</v>
      </c>
      <c r="I42" s="264">
        <v>0.9536</v>
      </c>
      <c r="J42" s="264">
        <v>1.3231999999999999</v>
      </c>
      <c r="K42" s="264">
        <v>1.7133</v>
      </c>
      <c r="L42" s="264">
        <v>1.8766</v>
      </c>
      <c r="M42" s="264">
        <v>1.2558</v>
      </c>
      <c r="N42" s="264">
        <v>1.6071</v>
      </c>
      <c r="O42" s="264">
        <v>2.7852999999999999</v>
      </c>
      <c r="P42" s="264">
        <v>2.8997000000000002</v>
      </c>
      <c r="Q42" s="264">
        <v>2.8241000000000001</v>
      </c>
      <c r="R42" s="264">
        <v>2.9935999999999998</v>
      </c>
      <c r="S42" s="264">
        <v>2.6505000000000001</v>
      </c>
      <c r="T42" s="264">
        <v>2.7404000000000002</v>
      </c>
      <c r="U42" s="264">
        <v>2.8403999999999998</v>
      </c>
      <c r="V42" s="264">
        <v>2.8180000000000001</v>
      </c>
      <c r="W42" s="264">
        <v>3.1263000000000001</v>
      </c>
      <c r="X42" s="264">
        <v>3.5021</v>
      </c>
      <c r="Y42" s="264">
        <v>3.7532000000000001</v>
      </c>
      <c r="Z42" s="264">
        <v>3.7246000000000001</v>
      </c>
      <c r="AA42" s="264">
        <v>3.4611999999999998</v>
      </c>
      <c r="AB42" s="264">
        <v>3.7696000000000001</v>
      </c>
      <c r="AC42" s="264">
        <v>3.9921000000000002</v>
      </c>
      <c r="AD42" s="264">
        <v>4.1901999999999999</v>
      </c>
      <c r="AE42" s="264">
        <v>4.3352000000000004</v>
      </c>
      <c r="AF42" s="264">
        <v>4.4250999999999996</v>
      </c>
      <c r="AG42" s="264">
        <v>4.7873000000000001</v>
      </c>
      <c r="AH42" s="264">
        <v>5.2081</v>
      </c>
      <c r="AI42" s="264">
        <v>5.6234000000000002</v>
      </c>
      <c r="AJ42" s="264">
        <v>6.0319000000000003</v>
      </c>
      <c r="AK42" s="264">
        <v>6.4383999999999997</v>
      </c>
      <c r="AL42" s="264">
        <v>6.7214999999999998</v>
      </c>
      <c r="AM42" s="264">
        <v>7.0804</v>
      </c>
      <c r="AN42" s="264">
        <v>7.4549000000000003</v>
      </c>
      <c r="AO42" s="264">
        <v>7.851</v>
      </c>
      <c r="AP42" s="264">
        <v>8.2415000000000003</v>
      </c>
      <c r="AQ42" s="264">
        <v>8.6277000000000008</v>
      </c>
      <c r="AR42" s="264">
        <v>9.0347000000000008</v>
      </c>
      <c r="AS42" s="264">
        <v>9.4382000000000001</v>
      </c>
      <c r="AT42" s="264">
        <v>9.8333999999999993</v>
      </c>
      <c r="AU42" s="264">
        <v>10.202500000000001</v>
      </c>
      <c r="AV42" s="264">
        <v>10.561</v>
      </c>
      <c r="AW42" s="264">
        <v>10.9238</v>
      </c>
      <c r="AX42" s="264">
        <v>11.2883</v>
      </c>
      <c r="AY42" s="264">
        <v>11.657500000000001</v>
      </c>
      <c r="AZ42" s="264">
        <v>12.062099999999999</v>
      </c>
      <c r="BA42" s="264">
        <v>12.451599999999999</v>
      </c>
      <c r="BD42" s="130"/>
      <c r="BE42" s="130"/>
      <c r="BF42" s="130"/>
      <c r="BG42" s="130"/>
      <c r="BH42" s="130"/>
      <c r="BI42" s="130"/>
      <c r="BJ42" s="130"/>
      <c r="BK42" s="130"/>
      <c r="BL42" s="130"/>
      <c r="BM42" s="130"/>
      <c r="BN42" s="130"/>
      <c r="BO42" s="130"/>
      <c r="BP42" s="130"/>
      <c r="BQ42" s="130"/>
      <c r="BR42" s="130"/>
      <c r="BS42" s="130"/>
      <c r="BT42" s="130"/>
      <c r="BU42" s="130"/>
      <c r="BV42" s="130"/>
      <c r="BW42" s="130"/>
      <c r="BX42" s="130"/>
      <c r="BY42" s="130"/>
      <c r="BZ42" s="57"/>
      <c r="CA42" s="77"/>
      <c r="CB42" s="77"/>
      <c r="CC42" s="77"/>
      <c r="CD42" s="16"/>
      <c r="CE42" s="142"/>
      <c r="CF42" s="145"/>
    </row>
    <row r="43" spans="1:84">
      <c r="A43" s="284" t="s">
        <v>335</v>
      </c>
      <c r="B43" s="264" t="s">
        <v>323</v>
      </c>
      <c r="C43" s="264">
        <v>3.2162000000000002</v>
      </c>
      <c r="D43" s="264">
        <v>3.2734000000000001</v>
      </c>
      <c r="E43" s="264">
        <v>3.2856000000000001</v>
      </c>
      <c r="F43" s="264">
        <v>3.7267000000000001</v>
      </c>
      <c r="G43" s="264">
        <v>3.5674000000000001</v>
      </c>
      <c r="H43" s="264">
        <v>3.7696000000000001</v>
      </c>
      <c r="I43" s="264">
        <v>2.4668000000000001</v>
      </c>
      <c r="J43" s="264">
        <v>2.3953000000000002</v>
      </c>
      <c r="K43" s="264">
        <v>2.5362</v>
      </c>
      <c r="L43" s="264">
        <v>2.6240000000000001</v>
      </c>
      <c r="M43" s="264">
        <v>2.4605999999999999</v>
      </c>
      <c r="N43" s="264">
        <v>2.5729000000000002</v>
      </c>
      <c r="O43" s="264">
        <v>4.3352000000000004</v>
      </c>
      <c r="P43" s="264">
        <v>5.0662000000000003</v>
      </c>
      <c r="Q43" s="264">
        <v>5.0540000000000003</v>
      </c>
      <c r="R43" s="264">
        <v>4.0533999999999999</v>
      </c>
      <c r="S43" s="264">
        <v>4.5823</v>
      </c>
      <c r="T43" s="264">
        <v>5.6482000000000001</v>
      </c>
      <c r="U43" s="264">
        <v>5.2643000000000004</v>
      </c>
      <c r="V43" s="264">
        <v>5.2234999999999996</v>
      </c>
      <c r="W43" s="264">
        <v>5.5419999999999998</v>
      </c>
      <c r="X43" s="264">
        <v>5.2234999999999996</v>
      </c>
      <c r="Y43" s="264">
        <v>5.3746</v>
      </c>
      <c r="Z43" s="264">
        <v>5.4684999999999997</v>
      </c>
      <c r="AA43" s="264">
        <v>5.1478999999999999</v>
      </c>
      <c r="AB43" s="264">
        <v>5.3357999999999999</v>
      </c>
      <c r="AC43" s="264">
        <v>5.6951999999999998</v>
      </c>
      <c r="AD43" s="264">
        <v>5.8647</v>
      </c>
      <c r="AE43" s="264">
        <v>5.8830999999999998</v>
      </c>
      <c r="AF43" s="264">
        <v>5.9892000000000003</v>
      </c>
      <c r="AG43" s="264">
        <v>6.0575999999999999</v>
      </c>
      <c r="AH43" s="264">
        <v>6.2183999999999999</v>
      </c>
      <c r="AI43" s="264">
        <v>6.3711000000000002</v>
      </c>
      <c r="AJ43" s="264">
        <v>6.5555000000000003</v>
      </c>
      <c r="AK43" s="264">
        <v>6.6665999999999999</v>
      </c>
      <c r="AL43" s="264">
        <v>6.8151000000000002</v>
      </c>
      <c r="AM43" s="264">
        <v>6.9923999999999999</v>
      </c>
      <c r="AN43" s="264">
        <v>7.0895000000000001</v>
      </c>
      <c r="AO43" s="264">
        <v>7.2655000000000003</v>
      </c>
      <c r="AP43" s="264">
        <v>7.3864000000000001</v>
      </c>
      <c r="AQ43" s="264">
        <v>7.5251999999999999</v>
      </c>
      <c r="AR43" s="264">
        <v>7.6752000000000002</v>
      </c>
      <c r="AS43" s="264">
        <v>7.8411</v>
      </c>
      <c r="AT43" s="264">
        <v>8.0190000000000001</v>
      </c>
      <c r="AU43" s="264">
        <v>8.0975000000000001</v>
      </c>
      <c r="AV43" s="264">
        <v>8.2463999999999995</v>
      </c>
      <c r="AW43" s="264">
        <v>8.3908000000000005</v>
      </c>
      <c r="AX43" s="264">
        <v>8.4261999999999997</v>
      </c>
      <c r="AY43" s="264">
        <v>8.5707000000000004</v>
      </c>
      <c r="AZ43" s="264">
        <v>8.7432999999999996</v>
      </c>
      <c r="BA43" s="264">
        <v>8.9204000000000008</v>
      </c>
      <c r="BD43" s="130"/>
      <c r="BE43" s="130"/>
      <c r="BF43" s="130"/>
      <c r="BG43" s="130"/>
      <c r="BH43" s="130"/>
      <c r="BI43" s="130"/>
      <c r="BJ43" s="130"/>
      <c r="BK43" s="130"/>
      <c r="BL43" s="130"/>
      <c r="BM43" s="130"/>
      <c r="BN43" s="130"/>
      <c r="BO43" s="130"/>
      <c r="BP43" s="130"/>
      <c r="BQ43" s="130"/>
      <c r="BR43" s="130"/>
      <c r="BS43" s="130"/>
      <c r="BT43" s="130"/>
      <c r="BU43" s="130"/>
      <c r="BV43" s="130"/>
      <c r="BW43" s="130"/>
      <c r="BX43" s="130"/>
      <c r="BY43" s="130"/>
      <c r="BZ43" s="57"/>
      <c r="CA43" s="77"/>
      <c r="CB43" s="77"/>
      <c r="CC43" s="77"/>
      <c r="CD43" s="16"/>
      <c r="CE43" s="142"/>
      <c r="CF43" s="145"/>
    </row>
    <row r="44" spans="1:84">
      <c r="A44" s="284" t="s">
        <v>335</v>
      </c>
      <c r="B44" s="264" t="s">
        <v>324</v>
      </c>
      <c r="C44" s="264">
        <v>0.94950000000000001</v>
      </c>
      <c r="D44" s="264">
        <v>1.0496000000000001</v>
      </c>
      <c r="E44" s="264">
        <v>1.1088</v>
      </c>
      <c r="F44" s="264">
        <v>1.0578000000000001</v>
      </c>
      <c r="G44" s="264">
        <v>1.2497</v>
      </c>
      <c r="H44" s="264">
        <v>1.2048000000000001</v>
      </c>
      <c r="I44" s="264">
        <v>1.2150000000000001</v>
      </c>
      <c r="J44" s="264">
        <v>1.3374999999999999</v>
      </c>
      <c r="K44" s="264">
        <v>1.456</v>
      </c>
      <c r="L44" s="264">
        <v>1.6214</v>
      </c>
      <c r="M44" s="264">
        <v>1.7602</v>
      </c>
      <c r="N44" s="264">
        <v>1.9951000000000001</v>
      </c>
      <c r="O44" s="264">
        <v>1.9500999999999999</v>
      </c>
      <c r="P44" s="264">
        <v>1.9256</v>
      </c>
      <c r="Q44" s="264">
        <v>1.9541999999999999</v>
      </c>
      <c r="R44" s="264">
        <v>1.9521999999999999</v>
      </c>
      <c r="S44" s="264">
        <v>1.9379</v>
      </c>
      <c r="T44" s="264">
        <v>2.0788000000000002</v>
      </c>
      <c r="U44" s="264">
        <v>2.0480999999999998</v>
      </c>
      <c r="V44" s="264">
        <v>2.1707000000000001</v>
      </c>
      <c r="W44" s="264">
        <v>2.3687</v>
      </c>
      <c r="X44" s="264">
        <v>2.4994000000000001</v>
      </c>
      <c r="Y44" s="264">
        <v>2.5095999999999998</v>
      </c>
      <c r="Z44" s="264">
        <v>2.2564000000000002</v>
      </c>
      <c r="AA44" s="264">
        <v>1.8542000000000001</v>
      </c>
      <c r="AB44" s="264">
        <v>2.0114000000000001</v>
      </c>
      <c r="AC44" s="264">
        <v>2.234</v>
      </c>
      <c r="AD44" s="264">
        <v>2.2850000000000001</v>
      </c>
      <c r="AE44" s="264">
        <v>2.2871000000000001</v>
      </c>
      <c r="AF44" s="264">
        <v>2.2993000000000001</v>
      </c>
      <c r="AG44" s="264">
        <v>2.4093</v>
      </c>
      <c r="AH44" s="264">
        <v>2.5367999999999999</v>
      </c>
      <c r="AI44" s="264">
        <v>2.6659000000000002</v>
      </c>
      <c r="AJ44" s="264">
        <v>2.7928999999999999</v>
      </c>
      <c r="AK44" s="264">
        <v>2.9175</v>
      </c>
      <c r="AL44" s="264">
        <v>3.0384000000000002</v>
      </c>
      <c r="AM44" s="264">
        <v>3.1600999999999999</v>
      </c>
      <c r="AN44" s="264">
        <v>3.2816999999999998</v>
      </c>
      <c r="AO44" s="264">
        <v>3.4041999999999999</v>
      </c>
      <c r="AP44" s="264">
        <v>3.5253999999999999</v>
      </c>
      <c r="AQ44" s="264">
        <v>3.6499000000000001</v>
      </c>
      <c r="AR44" s="264">
        <v>3.7696999999999998</v>
      </c>
      <c r="AS44" s="264">
        <v>3.9005000000000001</v>
      </c>
      <c r="AT44" s="264">
        <v>4.0271999999999997</v>
      </c>
      <c r="AU44" s="264">
        <v>4.1382000000000003</v>
      </c>
      <c r="AV44" s="264">
        <v>4.2461000000000002</v>
      </c>
      <c r="AW44" s="264">
        <v>4.3605999999999998</v>
      </c>
      <c r="AX44" s="264">
        <v>4.4648000000000003</v>
      </c>
      <c r="AY44" s="264">
        <v>4.5815999999999999</v>
      </c>
      <c r="AZ44" s="264">
        <v>4.7066999999999997</v>
      </c>
      <c r="BA44" s="264">
        <v>4.8284000000000002</v>
      </c>
      <c r="BD44" s="130"/>
      <c r="BE44" s="130"/>
      <c r="BF44" s="130"/>
      <c r="BG44" s="130"/>
      <c r="BH44" s="130"/>
      <c r="BI44" s="130"/>
      <c r="BJ44" s="130"/>
      <c r="BK44" s="130"/>
      <c r="BL44" s="130"/>
      <c r="BM44" s="130"/>
      <c r="BN44" s="130"/>
      <c r="BO44" s="130"/>
      <c r="BP44" s="130"/>
      <c r="BQ44" s="130"/>
      <c r="BR44" s="130"/>
      <c r="BS44" s="130"/>
      <c r="BT44" s="130"/>
      <c r="BU44" s="130"/>
      <c r="BV44" s="130"/>
      <c r="BW44" s="130"/>
      <c r="BX44" s="130"/>
      <c r="BY44" s="130"/>
      <c r="BZ44" s="57"/>
      <c r="CA44" s="77"/>
      <c r="CB44" s="77"/>
      <c r="CC44" s="77"/>
      <c r="CD44" s="16"/>
      <c r="CE44" s="142"/>
      <c r="CF44" s="145"/>
    </row>
    <row r="45" spans="1:84">
      <c r="A45" s="284" t="s">
        <v>335</v>
      </c>
      <c r="B45" s="264" t="s">
        <v>325</v>
      </c>
      <c r="C45" s="264">
        <v>7.9600000000000004E-2</v>
      </c>
      <c r="D45" s="264">
        <v>7.7600000000000002E-2</v>
      </c>
      <c r="E45" s="264">
        <v>7.9600000000000004E-2</v>
      </c>
      <c r="F45" s="264">
        <v>7.7600000000000002E-2</v>
      </c>
      <c r="G45" s="264">
        <v>8.5800000000000001E-2</v>
      </c>
      <c r="H45" s="264">
        <v>9.3899999999999997E-2</v>
      </c>
      <c r="I45" s="264">
        <v>9.3899999999999997E-2</v>
      </c>
      <c r="J45" s="264">
        <v>0.1041</v>
      </c>
      <c r="K45" s="264">
        <v>0.1062</v>
      </c>
      <c r="L45" s="264">
        <v>0.1205</v>
      </c>
      <c r="M45" s="264">
        <v>0.1082</v>
      </c>
      <c r="N45" s="264">
        <v>9.1899999999999996E-2</v>
      </c>
      <c r="O45" s="264">
        <v>0.10009999999999999</v>
      </c>
      <c r="P45" s="264">
        <v>8.9800000000000005E-2</v>
      </c>
      <c r="Q45" s="264">
        <v>8.9800000000000005E-2</v>
      </c>
      <c r="R45" s="264">
        <v>0.1164</v>
      </c>
      <c r="S45" s="264">
        <v>0.1082</v>
      </c>
      <c r="T45" s="264">
        <v>8.7800000000000003E-2</v>
      </c>
      <c r="U45" s="264">
        <v>7.5600000000000001E-2</v>
      </c>
      <c r="V45" s="264">
        <v>8.5800000000000001E-2</v>
      </c>
      <c r="W45" s="264">
        <v>9.3899999999999997E-2</v>
      </c>
      <c r="X45" s="264">
        <v>8.3699999999999997E-2</v>
      </c>
      <c r="Y45" s="264">
        <v>7.9600000000000004E-2</v>
      </c>
      <c r="Z45" s="264">
        <v>7.9600000000000004E-2</v>
      </c>
      <c r="AA45" s="264">
        <v>7.3499999999999996E-2</v>
      </c>
      <c r="AB45" s="264">
        <v>8.9800000000000005E-2</v>
      </c>
      <c r="AC45" s="264">
        <v>0.1062</v>
      </c>
      <c r="AD45" s="264">
        <v>0.1103</v>
      </c>
      <c r="AE45" s="264">
        <v>0.1041</v>
      </c>
      <c r="AF45" s="264">
        <v>9.8000000000000004E-2</v>
      </c>
      <c r="AG45" s="264">
        <v>9.5299999999999996E-2</v>
      </c>
      <c r="AH45" s="264">
        <v>9.4100000000000003E-2</v>
      </c>
      <c r="AI45" s="264">
        <v>9.35E-2</v>
      </c>
      <c r="AJ45" s="264">
        <v>9.2700000000000005E-2</v>
      </c>
      <c r="AK45" s="264">
        <v>9.1499999999999998E-2</v>
      </c>
      <c r="AL45" s="264">
        <v>9.0200000000000002E-2</v>
      </c>
      <c r="AM45" s="264">
        <v>8.8700000000000001E-2</v>
      </c>
      <c r="AN45" s="264">
        <v>8.8300000000000003E-2</v>
      </c>
      <c r="AO45" s="264">
        <v>8.6499999999999994E-2</v>
      </c>
      <c r="AP45" s="264">
        <v>8.5699999999999998E-2</v>
      </c>
      <c r="AQ45" s="264">
        <v>8.43E-2</v>
      </c>
      <c r="AR45" s="264">
        <v>8.3500000000000005E-2</v>
      </c>
      <c r="AS45" s="264">
        <v>8.2500000000000004E-2</v>
      </c>
      <c r="AT45" s="264">
        <v>8.14E-2</v>
      </c>
      <c r="AU45" s="264">
        <v>8.0500000000000002E-2</v>
      </c>
      <c r="AV45" s="264">
        <v>7.9200000000000007E-2</v>
      </c>
      <c r="AW45" s="264">
        <v>7.7600000000000002E-2</v>
      </c>
      <c r="AX45" s="264">
        <v>7.6499999999999999E-2</v>
      </c>
      <c r="AY45" s="264">
        <v>7.4700000000000003E-2</v>
      </c>
      <c r="AZ45" s="264">
        <v>7.3999999999999996E-2</v>
      </c>
      <c r="BA45" s="264">
        <v>7.3400000000000007E-2</v>
      </c>
      <c r="BD45" s="130"/>
      <c r="BE45" s="130"/>
      <c r="BF45" s="130"/>
      <c r="BG45" s="130"/>
      <c r="BH45" s="130"/>
      <c r="BI45" s="130"/>
      <c r="BJ45" s="130"/>
      <c r="BK45" s="130"/>
      <c r="BL45" s="130"/>
      <c r="BM45" s="130"/>
      <c r="BN45" s="130"/>
      <c r="BO45" s="130"/>
      <c r="BP45" s="130"/>
      <c r="BQ45" s="130"/>
      <c r="BR45" s="130"/>
      <c r="BS45" s="130"/>
      <c r="BT45" s="130"/>
      <c r="BU45" s="130"/>
      <c r="BV45" s="130"/>
      <c r="BW45" s="130"/>
      <c r="BX45" s="130"/>
      <c r="BY45" s="130"/>
      <c r="BZ45" s="57"/>
      <c r="CA45" s="77"/>
      <c r="CB45" s="77"/>
      <c r="CC45" s="77"/>
      <c r="CD45" s="16"/>
      <c r="CE45" s="142"/>
      <c r="CF45" s="145"/>
    </row>
    <row r="46" spans="1:84">
      <c r="A46" s="284" t="s">
        <v>335</v>
      </c>
      <c r="B46" s="264" t="s">
        <v>326</v>
      </c>
      <c r="C46" s="264">
        <v>1.409</v>
      </c>
      <c r="D46" s="264">
        <v>1.5213000000000001</v>
      </c>
      <c r="E46" s="264">
        <v>1.4844999999999999</v>
      </c>
      <c r="F46" s="264">
        <v>1.7112000000000001</v>
      </c>
      <c r="G46" s="264">
        <v>1.7766</v>
      </c>
      <c r="H46" s="264">
        <v>1.8091999999999999</v>
      </c>
      <c r="I46" s="264">
        <v>1.7786</v>
      </c>
      <c r="J46" s="264">
        <v>1.8419000000000001</v>
      </c>
      <c r="K46" s="264">
        <v>1.6990000000000001</v>
      </c>
      <c r="L46" s="264">
        <v>2.0686</v>
      </c>
      <c r="M46" s="264">
        <v>2.1482000000000001</v>
      </c>
      <c r="N46" s="264">
        <v>2.1360000000000001</v>
      </c>
      <c r="O46" s="264">
        <v>2.4830999999999999</v>
      </c>
      <c r="P46" s="264">
        <v>2.5668000000000002</v>
      </c>
      <c r="Q46" s="264">
        <v>2.6137999999999999</v>
      </c>
      <c r="R46" s="264">
        <v>2.6526000000000001</v>
      </c>
      <c r="S46" s="264">
        <v>2.4933000000000001</v>
      </c>
      <c r="T46" s="264">
        <v>2.5627</v>
      </c>
      <c r="U46" s="264">
        <v>2.6934</v>
      </c>
      <c r="V46" s="264">
        <v>3.0181</v>
      </c>
      <c r="W46" s="264">
        <v>3.2305000000000001</v>
      </c>
      <c r="X46" s="264">
        <v>3.3693</v>
      </c>
      <c r="Y46" s="264">
        <v>3.4592000000000001</v>
      </c>
      <c r="Z46" s="264">
        <v>3.0160999999999998</v>
      </c>
      <c r="AA46" s="264">
        <v>2.3851</v>
      </c>
      <c r="AB46" s="264">
        <v>2.5444</v>
      </c>
      <c r="AC46" s="264">
        <v>2.6669</v>
      </c>
      <c r="AD46" s="264">
        <v>2.7302</v>
      </c>
      <c r="AE46" s="264">
        <v>2.7343000000000002</v>
      </c>
      <c r="AF46" s="264">
        <v>2.9344000000000001</v>
      </c>
      <c r="AG46" s="264">
        <v>3.0497999999999998</v>
      </c>
      <c r="AH46" s="264">
        <v>3.2050000000000001</v>
      </c>
      <c r="AI46" s="264">
        <v>3.3620000000000001</v>
      </c>
      <c r="AJ46" s="264">
        <v>3.5177999999999998</v>
      </c>
      <c r="AK46" s="264">
        <v>3.6669999999999998</v>
      </c>
      <c r="AL46" s="264">
        <v>3.7713000000000001</v>
      </c>
      <c r="AM46" s="264">
        <v>3.9041999999999999</v>
      </c>
      <c r="AN46" s="264">
        <v>4.0449999999999999</v>
      </c>
      <c r="AO46" s="264">
        <v>4.1877000000000004</v>
      </c>
      <c r="AP46" s="264">
        <v>4.3304999999999998</v>
      </c>
      <c r="AQ46" s="264">
        <v>4.4668999999999999</v>
      </c>
      <c r="AR46" s="264">
        <v>4.6086999999999998</v>
      </c>
      <c r="AS46" s="264">
        <v>4.7582000000000004</v>
      </c>
      <c r="AT46" s="264">
        <v>4.9029999999999996</v>
      </c>
      <c r="AU46" s="264">
        <v>5.0235000000000003</v>
      </c>
      <c r="AV46" s="264">
        <v>5.1468999999999996</v>
      </c>
      <c r="AW46" s="264">
        <v>5.2797999999999998</v>
      </c>
      <c r="AX46" s="264">
        <v>5.3975</v>
      </c>
      <c r="AY46" s="264">
        <v>5.5164</v>
      </c>
      <c r="AZ46" s="264">
        <v>5.6510999999999996</v>
      </c>
      <c r="BA46" s="264">
        <v>5.7961</v>
      </c>
      <c r="BD46" s="130"/>
      <c r="BE46" s="130"/>
      <c r="BF46" s="130"/>
      <c r="BG46" s="130"/>
      <c r="BH46" s="130"/>
      <c r="BI46" s="130"/>
      <c r="BJ46" s="130"/>
      <c r="BK46" s="130"/>
      <c r="BL46" s="130"/>
      <c r="BM46" s="130"/>
      <c r="BN46" s="130"/>
      <c r="BO46" s="130"/>
      <c r="BP46" s="130"/>
      <c r="BQ46" s="130"/>
      <c r="BR46" s="130"/>
      <c r="BS46" s="130"/>
      <c r="BT46" s="130"/>
      <c r="BU46" s="130"/>
      <c r="BV46" s="130"/>
      <c r="BW46" s="130"/>
      <c r="BX46" s="130"/>
      <c r="BY46" s="130"/>
      <c r="BZ46" s="57"/>
      <c r="CA46" s="77"/>
      <c r="CB46" s="77"/>
      <c r="CC46" s="77"/>
      <c r="CD46" s="16"/>
      <c r="CE46" s="142"/>
      <c r="CF46" s="145"/>
    </row>
    <row r="47" spans="1:84">
      <c r="A47" s="284" t="s">
        <v>335</v>
      </c>
      <c r="B47" s="264" t="s">
        <v>327</v>
      </c>
      <c r="C47" s="264">
        <v>0.94750000000000001</v>
      </c>
      <c r="D47" s="264">
        <v>1.0761000000000001</v>
      </c>
      <c r="E47" s="264">
        <v>1.1129</v>
      </c>
      <c r="F47" s="264">
        <v>1.946</v>
      </c>
      <c r="G47" s="264">
        <v>1.8358000000000001</v>
      </c>
      <c r="H47" s="264">
        <v>1.6152</v>
      </c>
      <c r="I47" s="264">
        <v>1.458</v>
      </c>
      <c r="J47" s="264">
        <v>1.3804000000000001</v>
      </c>
      <c r="K47" s="264">
        <v>1.0353000000000001</v>
      </c>
      <c r="L47" s="264">
        <v>1.1252</v>
      </c>
      <c r="M47" s="264">
        <v>1.5499000000000001</v>
      </c>
      <c r="N47" s="264">
        <v>1.3988</v>
      </c>
      <c r="O47" s="264">
        <v>1.2742</v>
      </c>
      <c r="P47" s="264">
        <v>1.3415999999999999</v>
      </c>
      <c r="Q47" s="264">
        <v>1.3517999999999999</v>
      </c>
      <c r="R47" s="264">
        <v>1.2334000000000001</v>
      </c>
      <c r="S47" s="264">
        <v>1.0639000000000001</v>
      </c>
      <c r="T47" s="264">
        <v>0.85150000000000003</v>
      </c>
      <c r="U47" s="264">
        <v>0.57379999999999998</v>
      </c>
      <c r="V47" s="264">
        <v>0.50849999999999995</v>
      </c>
      <c r="W47" s="264">
        <v>0.44719999999999999</v>
      </c>
      <c r="X47" s="264">
        <v>0.36549999999999999</v>
      </c>
      <c r="Y47" s="264">
        <v>0.37159999999999999</v>
      </c>
      <c r="Z47" s="264">
        <v>0.36959999999999998</v>
      </c>
      <c r="AA47" s="264">
        <v>0.29409999999999997</v>
      </c>
      <c r="AB47" s="264">
        <v>0.34100000000000003</v>
      </c>
      <c r="AC47" s="264">
        <v>0.40229999999999999</v>
      </c>
      <c r="AD47" s="264">
        <v>0.42470000000000002</v>
      </c>
      <c r="AE47" s="264">
        <v>0.42680000000000001</v>
      </c>
      <c r="AF47" s="264">
        <v>0.44519999999999998</v>
      </c>
      <c r="AG47" s="264">
        <v>0.42630000000000001</v>
      </c>
      <c r="AH47" s="264">
        <v>0.41349999999999998</v>
      </c>
      <c r="AI47" s="264">
        <v>0.40089999999999998</v>
      </c>
      <c r="AJ47" s="264">
        <v>0.3881</v>
      </c>
      <c r="AK47" s="264">
        <v>0.37459999999999999</v>
      </c>
      <c r="AL47" s="264">
        <v>0.3609</v>
      </c>
      <c r="AM47" s="264">
        <v>0.34760000000000002</v>
      </c>
      <c r="AN47" s="264">
        <v>0.3342</v>
      </c>
      <c r="AO47" s="264">
        <v>0.32069999999999999</v>
      </c>
      <c r="AP47" s="264">
        <v>0.30709999999999998</v>
      </c>
      <c r="AQ47" s="264">
        <v>0.29320000000000002</v>
      </c>
      <c r="AR47" s="264">
        <v>0.27979999999999999</v>
      </c>
      <c r="AS47" s="264">
        <v>0.26690000000000003</v>
      </c>
      <c r="AT47" s="264">
        <v>0.25380000000000003</v>
      </c>
      <c r="AU47" s="264">
        <v>0.23949999999999999</v>
      </c>
      <c r="AV47" s="264">
        <v>0.22570000000000001</v>
      </c>
      <c r="AW47" s="264">
        <v>0.21240000000000001</v>
      </c>
      <c r="AX47" s="264">
        <v>0.19869999999999999</v>
      </c>
      <c r="AY47" s="264">
        <v>0.1852</v>
      </c>
      <c r="AZ47" s="264">
        <v>0.1724</v>
      </c>
      <c r="BA47" s="264">
        <v>0.15989999999999999</v>
      </c>
      <c r="BD47" s="130"/>
      <c r="BE47" s="130"/>
      <c r="BF47" s="130"/>
      <c r="BG47" s="130"/>
      <c r="BH47" s="130"/>
      <c r="BI47" s="130"/>
      <c r="BJ47" s="130"/>
      <c r="BK47" s="130"/>
      <c r="BL47" s="130"/>
      <c r="BM47" s="130"/>
      <c r="BN47" s="130"/>
      <c r="BO47" s="130"/>
      <c r="BP47" s="130"/>
      <c r="BQ47" s="130"/>
      <c r="BR47" s="130"/>
      <c r="BS47" s="130"/>
      <c r="BT47" s="130"/>
      <c r="BU47" s="130"/>
      <c r="BV47" s="130"/>
      <c r="BW47" s="130"/>
      <c r="BX47" s="130"/>
      <c r="BY47" s="130"/>
      <c r="BZ47" s="57"/>
      <c r="CA47" s="77"/>
      <c r="CB47" s="77"/>
      <c r="CC47" s="77"/>
      <c r="CD47" s="16"/>
      <c r="CE47" s="142"/>
      <c r="CF47" s="145"/>
    </row>
    <row r="48" spans="1:84">
      <c r="A48" s="284" t="s">
        <v>335</v>
      </c>
      <c r="B48" s="264" t="s">
        <v>328</v>
      </c>
      <c r="C48" s="264">
        <v>1.9297</v>
      </c>
      <c r="D48" s="264">
        <v>2.0788000000000002</v>
      </c>
      <c r="E48" s="264">
        <v>2.0461</v>
      </c>
      <c r="F48" s="264">
        <v>3.0589</v>
      </c>
      <c r="G48" s="264">
        <v>3.1284000000000001</v>
      </c>
      <c r="H48" s="264">
        <v>2.8302</v>
      </c>
      <c r="I48" s="264">
        <v>2.8813</v>
      </c>
      <c r="J48" s="264">
        <v>2.5034999999999998</v>
      </c>
      <c r="K48" s="264">
        <v>2.0379</v>
      </c>
      <c r="L48" s="264">
        <v>2.3136000000000001</v>
      </c>
      <c r="M48" s="264">
        <v>2.9649999999999999</v>
      </c>
      <c r="N48" s="264">
        <v>2.8650000000000002</v>
      </c>
      <c r="O48" s="264">
        <v>2.4157000000000002</v>
      </c>
      <c r="P48" s="264">
        <v>2.4239000000000002</v>
      </c>
      <c r="Q48" s="264">
        <v>2.4218000000000002</v>
      </c>
      <c r="R48" s="264">
        <v>2.3197000000000001</v>
      </c>
      <c r="S48" s="264">
        <v>2.3441999999999998</v>
      </c>
      <c r="T48" s="264">
        <v>2.2401</v>
      </c>
      <c r="U48" s="264">
        <v>2.6770999999999998</v>
      </c>
      <c r="V48" s="264">
        <v>2.7444999999999999</v>
      </c>
      <c r="W48" s="264">
        <v>2.9466000000000001</v>
      </c>
      <c r="X48" s="264">
        <v>2.8935</v>
      </c>
      <c r="Y48" s="264">
        <v>3.2181999999999999</v>
      </c>
      <c r="Z48" s="264">
        <v>3.3346</v>
      </c>
      <c r="AA48" s="264">
        <v>2.7118000000000002</v>
      </c>
      <c r="AB48" s="264">
        <v>3.0139999999999998</v>
      </c>
      <c r="AC48" s="264">
        <v>3.3530000000000002</v>
      </c>
      <c r="AD48" s="264">
        <v>3.4325999999999999</v>
      </c>
      <c r="AE48" s="264">
        <v>3.4857</v>
      </c>
      <c r="AF48" s="264">
        <v>3.7185000000000001</v>
      </c>
      <c r="AG48" s="264">
        <v>3.6425999999999998</v>
      </c>
      <c r="AH48" s="264">
        <v>3.6204999999999998</v>
      </c>
      <c r="AI48" s="264">
        <v>3.5962000000000001</v>
      </c>
      <c r="AJ48" s="264">
        <v>3.5674999999999999</v>
      </c>
      <c r="AK48" s="264">
        <v>3.5316000000000001</v>
      </c>
      <c r="AL48" s="264">
        <v>3.5015000000000001</v>
      </c>
      <c r="AM48" s="264">
        <v>3.4655</v>
      </c>
      <c r="AN48" s="264">
        <v>3.4317000000000002</v>
      </c>
      <c r="AO48" s="264">
        <v>3.3976999999999999</v>
      </c>
      <c r="AP48" s="264">
        <v>3.3643999999999998</v>
      </c>
      <c r="AQ48" s="264">
        <v>3.3315999999999999</v>
      </c>
      <c r="AR48" s="264">
        <v>3.3018999999999998</v>
      </c>
      <c r="AS48" s="264">
        <v>3.2669000000000001</v>
      </c>
      <c r="AT48" s="264">
        <v>3.2376</v>
      </c>
      <c r="AU48" s="264">
        <v>3.1905999999999999</v>
      </c>
      <c r="AV48" s="264">
        <v>3.1476000000000002</v>
      </c>
      <c r="AW48" s="264">
        <v>3.1099000000000001</v>
      </c>
      <c r="AX48" s="264">
        <v>3.0663999999999998</v>
      </c>
      <c r="AY48" s="264">
        <v>3.0335999999999999</v>
      </c>
      <c r="AZ48" s="264">
        <v>3</v>
      </c>
      <c r="BA48" s="264">
        <v>2.9689999999999999</v>
      </c>
      <c r="BD48" s="130"/>
      <c r="BE48" s="130"/>
      <c r="BF48" s="130"/>
      <c r="BG48" s="130"/>
      <c r="BH48" s="130"/>
      <c r="BI48" s="130"/>
      <c r="BJ48" s="130"/>
      <c r="BK48" s="130"/>
      <c r="BL48" s="130"/>
      <c r="BM48" s="130"/>
      <c r="BN48" s="130"/>
      <c r="BO48" s="130"/>
      <c r="BP48" s="130"/>
      <c r="BQ48" s="130"/>
      <c r="BR48" s="130"/>
      <c r="BS48" s="130"/>
      <c r="BT48" s="130"/>
      <c r="BU48" s="130"/>
      <c r="BV48" s="130"/>
      <c r="BW48" s="130"/>
      <c r="BX48" s="130"/>
      <c r="BY48" s="130"/>
      <c r="BZ48" s="57"/>
      <c r="CA48" s="77"/>
      <c r="CB48" s="77"/>
      <c r="CC48" s="77"/>
      <c r="CD48" s="16"/>
      <c r="CE48" s="142"/>
      <c r="CF48" s="145"/>
    </row>
    <row r="49" spans="1:84">
      <c r="A49" s="284" t="s">
        <v>335</v>
      </c>
      <c r="B49" s="264" t="s">
        <v>329</v>
      </c>
      <c r="C49" s="264">
        <v>3.0017999999999998</v>
      </c>
      <c r="D49" s="264">
        <v>2.9752000000000001</v>
      </c>
      <c r="E49" s="264">
        <v>2.9201000000000001</v>
      </c>
      <c r="F49" s="264">
        <v>3.1631</v>
      </c>
      <c r="G49" s="264">
        <v>3.4735</v>
      </c>
      <c r="H49" s="264">
        <v>3.3264</v>
      </c>
      <c r="I49" s="264">
        <v>3.0446</v>
      </c>
      <c r="J49" s="264">
        <v>3.0548999999999999</v>
      </c>
      <c r="K49" s="264">
        <v>3.2019000000000002</v>
      </c>
      <c r="L49" s="264">
        <v>3.6000999999999999</v>
      </c>
      <c r="M49" s="264">
        <v>4.3045999999999998</v>
      </c>
      <c r="N49" s="264">
        <v>4.0575000000000001</v>
      </c>
      <c r="O49" s="264">
        <v>5.5768000000000004</v>
      </c>
      <c r="P49" s="264">
        <v>5.6074000000000002</v>
      </c>
      <c r="Q49" s="264">
        <v>5.6360000000000001</v>
      </c>
      <c r="R49" s="264">
        <v>5.8769</v>
      </c>
      <c r="S49" s="264">
        <v>5.6624999999999996</v>
      </c>
      <c r="T49" s="264">
        <v>5.5768000000000004</v>
      </c>
      <c r="U49" s="264">
        <v>5.4562999999999997</v>
      </c>
      <c r="V49" s="264">
        <v>5.6093999999999999</v>
      </c>
      <c r="W49" s="264">
        <v>6.1710000000000003</v>
      </c>
      <c r="X49" s="264">
        <v>6.6303999999999998</v>
      </c>
      <c r="Y49" s="264">
        <v>7.1634000000000002</v>
      </c>
      <c r="Z49" s="264">
        <v>7.1797000000000004</v>
      </c>
      <c r="AA49" s="264">
        <v>5.5664999999999996</v>
      </c>
      <c r="AB49" s="264">
        <v>6.0034999999999998</v>
      </c>
      <c r="AC49" s="264">
        <v>6.7182000000000004</v>
      </c>
      <c r="AD49" s="264">
        <v>7.2778</v>
      </c>
      <c r="AE49" s="264">
        <v>7.4881000000000002</v>
      </c>
      <c r="AF49" s="264">
        <v>7.7534999999999998</v>
      </c>
      <c r="AG49" s="264">
        <v>7.6203000000000003</v>
      </c>
      <c r="AH49" s="264">
        <v>7.5877999999999997</v>
      </c>
      <c r="AI49" s="264">
        <v>7.556</v>
      </c>
      <c r="AJ49" s="264">
        <v>7.5103999999999997</v>
      </c>
      <c r="AK49" s="264">
        <v>7.4625000000000004</v>
      </c>
      <c r="AL49" s="264">
        <v>7.4101999999999997</v>
      </c>
      <c r="AM49" s="264">
        <v>7.3551000000000002</v>
      </c>
      <c r="AN49" s="264">
        <v>7.3067000000000002</v>
      </c>
      <c r="AO49" s="264">
        <v>7.2569999999999997</v>
      </c>
      <c r="AP49" s="264">
        <v>7.1992000000000003</v>
      </c>
      <c r="AQ49" s="264">
        <v>7.1475</v>
      </c>
      <c r="AR49" s="264">
        <v>7.0945</v>
      </c>
      <c r="AS49" s="264">
        <v>7.0509000000000004</v>
      </c>
      <c r="AT49" s="264">
        <v>7.0087999999999999</v>
      </c>
      <c r="AU49" s="264">
        <v>6.9446000000000003</v>
      </c>
      <c r="AV49" s="264">
        <v>6.8779000000000003</v>
      </c>
      <c r="AW49" s="264">
        <v>6.8121999999999998</v>
      </c>
      <c r="AX49" s="264">
        <v>6.7461000000000002</v>
      </c>
      <c r="AY49" s="264">
        <v>6.6851000000000003</v>
      </c>
      <c r="AZ49" s="264">
        <v>6.6409000000000002</v>
      </c>
      <c r="BA49" s="264">
        <v>6.5982000000000003</v>
      </c>
      <c r="BD49" s="130"/>
      <c r="BE49" s="130"/>
      <c r="BF49" s="130"/>
      <c r="BG49" s="130"/>
      <c r="BH49" s="130"/>
      <c r="BI49" s="130"/>
      <c r="BJ49" s="130"/>
      <c r="BK49" s="130"/>
      <c r="BL49" s="130"/>
      <c r="BM49" s="130"/>
      <c r="BN49" s="130"/>
      <c r="BO49" s="130"/>
      <c r="BP49" s="130"/>
      <c r="BQ49" s="130"/>
      <c r="BR49" s="130"/>
      <c r="BS49" s="130"/>
      <c r="BT49" s="130"/>
      <c r="BU49" s="130"/>
      <c r="BV49" s="130"/>
      <c r="BW49" s="130"/>
      <c r="BX49" s="130"/>
      <c r="BY49" s="130"/>
      <c r="BZ49" s="57"/>
      <c r="CA49" s="77"/>
      <c r="CB49" s="77"/>
      <c r="CC49" s="77"/>
      <c r="CD49" s="16"/>
      <c r="CE49" s="142"/>
      <c r="CF49" s="145"/>
    </row>
    <row r="50" spans="1:84">
      <c r="A50" s="284" t="s">
        <v>335</v>
      </c>
      <c r="B50" s="264" t="s">
        <v>330</v>
      </c>
      <c r="C50" s="264">
        <v>8.8316999999999997</v>
      </c>
      <c r="D50" s="264">
        <v>8.5437999999999992</v>
      </c>
      <c r="E50" s="264">
        <v>9.7730999999999995</v>
      </c>
      <c r="F50" s="264">
        <v>11.637499999999999</v>
      </c>
      <c r="G50" s="264">
        <v>12.0479</v>
      </c>
      <c r="H50" s="264">
        <v>12.781000000000001</v>
      </c>
      <c r="I50" s="264">
        <v>12.203099999999999</v>
      </c>
      <c r="J50" s="264">
        <v>13.7142</v>
      </c>
      <c r="K50" s="264">
        <v>18.862100000000002</v>
      </c>
      <c r="L50" s="264">
        <v>20.689699999999998</v>
      </c>
      <c r="M50" s="264">
        <v>27.683599999999998</v>
      </c>
      <c r="N50" s="264">
        <v>42.659799999999997</v>
      </c>
      <c r="O50" s="264">
        <v>7.4471999999999996</v>
      </c>
      <c r="P50" s="264">
        <v>7.1062000000000003</v>
      </c>
      <c r="Q50" s="264">
        <v>7.0654000000000003</v>
      </c>
      <c r="R50" s="264">
        <v>7.7310999999999996</v>
      </c>
      <c r="S50" s="264">
        <v>7.2409999999999997</v>
      </c>
      <c r="T50" s="264">
        <v>6.61</v>
      </c>
      <c r="U50" s="264">
        <v>6.5854999999999997</v>
      </c>
      <c r="V50" s="264">
        <v>7.2553000000000001</v>
      </c>
      <c r="W50" s="264">
        <v>7.8800999999999997</v>
      </c>
      <c r="X50" s="264">
        <v>8.6132000000000009</v>
      </c>
      <c r="Y50" s="264">
        <v>8.9194999999999993</v>
      </c>
      <c r="Z50" s="264">
        <v>8.5234000000000005</v>
      </c>
      <c r="AA50" s="264">
        <v>6.4957000000000003</v>
      </c>
      <c r="AB50" s="264">
        <v>7.3491999999999997</v>
      </c>
      <c r="AC50" s="264">
        <v>8.4519000000000002</v>
      </c>
      <c r="AD50" s="264">
        <v>8.9970999999999997</v>
      </c>
      <c r="AE50" s="264">
        <v>9.2422000000000004</v>
      </c>
      <c r="AF50" s="264">
        <v>9.8363999999999994</v>
      </c>
      <c r="AG50" s="264">
        <v>9.4559999999999995</v>
      </c>
      <c r="AH50" s="264">
        <v>9.3993000000000002</v>
      </c>
      <c r="AI50" s="264">
        <v>9.3879000000000001</v>
      </c>
      <c r="AJ50" s="264">
        <v>9.3686000000000007</v>
      </c>
      <c r="AK50" s="264">
        <v>9.3414999999999999</v>
      </c>
      <c r="AL50" s="264">
        <v>9.3104999999999993</v>
      </c>
      <c r="AM50" s="264">
        <v>9.2784999999999993</v>
      </c>
      <c r="AN50" s="264">
        <v>9.2505000000000006</v>
      </c>
      <c r="AO50" s="264">
        <v>9.2234999999999996</v>
      </c>
      <c r="AP50" s="264">
        <v>9.1819000000000006</v>
      </c>
      <c r="AQ50" s="264">
        <v>9.1414000000000009</v>
      </c>
      <c r="AR50" s="264">
        <v>9.1076999999999995</v>
      </c>
      <c r="AS50" s="264">
        <v>9.0963999999999992</v>
      </c>
      <c r="AT50" s="264">
        <v>9.1191999999999993</v>
      </c>
      <c r="AU50" s="264">
        <v>9.1041000000000007</v>
      </c>
      <c r="AV50" s="264">
        <v>9.0762999999999998</v>
      </c>
      <c r="AW50" s="264">
        <v>9.0524000000000004</v>
      </c>
      <c r="AX50" s="264">
        <v>9.0246999999999993</v>
      </c>
      <c r="AY50" s="264">
        <v>8.9990000000000006</v>
      </c>
      <c r="AZ50" s="264">
        <v>8.9664999999999999</v>
      </c>
      <c r="BA50" s="264">
        <v>8.9321000000000002</v>
      </c>
      <c r="BD50" s="130"/>
      <c r="BE50" s="130"/>
      <c r="BF50" s="130"/>
      <c r="BG50" s="130"/>
      <c r="BH50" s="130"/>
      <c r="BI50" s="130"/>
      <c r="BJ50" s="130"/>
      <c r="BK50" s="130"/>
      <c r="BL50" s="130"/>
      <c r="BM50" s="130"/>
      <c r="BN50" s="130"/>
      <c r="BO50" s="130"/>
      <c r="BP50" s="130"/>
      <c r="BQ50" s="130"/>
      <c r="BR50" s="130"/>
      <c r="BS50" s="130"/>
      <c r="BT50" s="130"/>
      <c r="BU50" s="130"/>
      <c r="BV50" s="130"/>
      <c r="BW50" s="130"/>
      <c r="BX50" s="130"/>
      <c r="BY50" s="130"/>
      <c r="BZ50" s="57"/>
      <c r="CA50" s="77"/>
      <c r="CB50" s="77"/>
      <c r="CC50" s="77"/>
      <c r="CD50" s="16"/>
      <c r="CE50" s="142"/>
      <c r="CF50" s="145"/>
    </row>
    <row r="51" spans="1:84">
      <c r="A51" s="284" t="s">
        <v>335</v>
      </c>
      <c r="B51" s="264" t="s">
        <v>331</v>
      </c>
      <c r="C51" s="264">
        <v>2.7852999999999999</v>
      </c>
      <c r="D51" s="264">
        <v>2.0215999999999998</v>
      </c>
      <c r="E51" s="264">
        <v>2.2238000000000002</v>
      </c>
      <c r="F51" s="264">
        <v>2.9302999999999999</v>
      </c>
      <c r="G51" s="264">
        <v>3.3285</v>
      </c>
      <c r="H51" s="264">
        <v>3.351</v>
      </c>
      <c r="I51" s="264">
        <v>3.5388000000000002</v>
      </c>
      <c r="J51" s="264">
        <v>3.0691999999999999</v>
      </c>
      <c r="K51" s="264">
        <v>2.7873999999999999</v>
      </c>
      <c r="L51" s="264">
        <v>2.9752000000000001</v>
      </c>
      <c r="M51" s="264">
        <v>3.5592000000000001</v>
      </c>
      <c r="N51" s="264">
        <v>3.7286999999999999</v>
      </c>
      <c r="O51" s="264">
        <v>0.94340000000000002</v>
      </c>
      <c r="P51" s="264">
        <v>0.94950000000000001</v>
      </c>
      <c r="Q51" s="264">
        <v>0.97</v>
      </c>
      <c r="R51" s="264">
        <v>1.0618000000000001</v>
      </c>
      <c r="S51" s="264">
        <v>0.99239999999999995</v>
      </c>
      <c r="T51" s="264">
        <v>0.92710000000000004</v>
      </c>
      <c r="U51" s="264">
        <v>0.97</v>
      </c>
      <c r="V51" s="264">
        <v>1.0618000000000001</v>
      </c>
      <c r="W51" s="264">
        <v>1.1272</v>
      </c>
      <c r="X51" s="264">
        <v>1.1946000000000001</v>
      </c>
      <c r="Y51" s="264">
        <v>1.2824</v>
      </c>
      <c r="Z51" s="264">
        <v>1.2844</v>
      </c>
      <c r="AA51" s="264">
        <v>1.0639000000000001</v>
      </c>
      <c r="AB51" s="264">
        <v>1.1577999999999999</v>
      </c>
      <c r="AC51" s="264">
        <v>1.2068000000000001</v>
      </c>
      <c r="AD51" s="264">
        <v>1.2027000000000001</v>
      </c>
      <c r="AE51" s="264">
        <v>1.2211000000000001</v>
      </c>
      <c r="AF51" s="264">
        <v>1.2558</v>
      </c>
      <c r="AG51" s="264">
        <v>1.2539</v>
      </c>
      <c r="AH51" s="264">
        <v>1.2669999999999999</v>
      </c>
      <c r="AI51" s="264">
        <v>1.2824</v>
      </c>
      <c r="AJ51" s="264">
        <v>1.2910999999999999</v>
      </c>
      <c r="AK51" s="264">
        <v>1.3022</v>
      </c>
      <c r="AL51" s="264">
        <v>1.3110999999999999</v>
      </c>
      <c r="AM51" s="264">
        <v>1.3224</v>
      </c>
      <c r="AN51" s="264">
        <v>1.3311999999999999</v>
      </c>
      <c r="AO51" s="264">
        <v>1.3399000000000001</v>
      </c>
      <c r="AP51" s="264">
        <v>1.3512999999999999</v>
      </c>
      <c r="AQ51" s="264">
        <v>1.3574999999999999</v>
      </c>
      <c r="AR51" s="264">
        <v>1.3697999999999999</v>
      </c>
      <c r="AS51" s="264">
        <v>1.3815999999999999</v>
      </c>
      <c r="AT51" s="264">
        <v>1.3894</v>
      </c>
      <c r="AU51" s="264">
        <v>1.3978999999999999</v>
      </c>
      <c r="AV51" s="264">
        <v>1.4024000000000001</v>
      </c>
      <c r="AW51" s="264">
        <v>1.4091</v>
      </c>
      <c r="AX51" s="264">
        <v>1.4127000000000001</v>
      </c>
      <c r="AY51" s="264">
        <v>1.4211</v>
      </c>
      <c r="AZ51" s="264">
        <v>1.4292</v>
      </c>
      <c r="BA51" s="264">
        <v>1.4392</v>
      </c>
      <c r="BD51" s="130"/>
      <c r="BE51" s="130"/>
      <c r="BF51" s="130"/>
      <c r="BG51" s="130"/>
      <c r="BH51" s="130"/>
      <c r="BI51" s="130"/>
      <c r="BJ51" s="130"/>
      <c r="BK51" s="130"/>
      <c r="BL51" s="130"/>
      <c r="BM51" s="130"/>
      <c r="BN51" s="130"/>
      <c r="BO51" s="130"/>
      <c r="BP51" s="130"/>
      <c r="BQ51" s="130"/>
      <c r="BR51" s="130"/>
      <c r="BS51" s="130"/>
      <c r="BT51" s="130"/>
      <c r="BU51" s="130"/>
      <c r="BV51" s="130"/>
      <c r="BW51" s="130"/>
      <c r="BX51" s="130"/>
      <c r="BY51" s="130"/>
      <c r="BZ51" s="57"/>
      <c r="CA51" s="77"/>
      <c r="CB51" s="77"/>
      <c r="CC51" s="77"/>
      <c r="CD51" s="16"/>
      <c r="CE51" s="142"/>
      <c r="CF51" s="145"/>
    </row>
    <row r="52" spans="1:84" ht="13.5" thickBot="1">
      <c r="A52" s="284" t="s">
        <v>335</v>
      </c>
      <c r="B52" s="264" t="s">
        <v>332</v>
      </c>
      <c r="C52" s="264">
        <v>23.283100000000001</v>
      </c>
      <c r="D52" s="264">
        <v>27.130199999999999</v>
      </c>
      <c r="E52" s="264">
        <v>28.331</v>
      </c>
      <c r="F52" s="264">
        <v>29.168199999999999</v>
      </c>
      <c r="G52" s="264">
        <v>31.669699999999999</v>
      </c>
      <c r="H52" s="264">
        <v>33.433999999999997</v>
      </c>
      <c r="I52" s="264">
        <v>34.1875</v>
      </c>
      <c r="J52" s="264">
        <v>35.304400000000001</v>
      </c>
      <c r="K52" s="264">
        <v>33.92</v>
      </c>
      <c r="L52" s="264">
        <v>32.561999999999998</v>
      </c>
      <c r="M52" s="264">
        <v>25.523199999999999</v>
      </c>
      <c r="N52" s="264">
        <v>29.950299999999999</v>
      </c>
      <c r="O52" s="264">
        <v>30.111599999999999</v>
      </c>
      <c r="P52" s="264">
        <v>33.197099999999999</v>
      </c>
      <c r="Q52" s="264">
        <v>31.6676</v>
      </c>
      <c r="R52" s="264">
        <v>27.7408</v>
      </c>
      <c r="S52" s="264">
        <v>27.540700000000001</v>
      </c>
      <c r="T52" s="264">
        <v>26.278700000000001</v>
      </c>
      <c r="U52" s="264">
        <v>22.452000000000002</v>
      </c>
      <c r="V52" s="264">
        <v>21.449400000000001</v>
      </c>
      <c r="W52" s="264">
        <v>25.126999999999999</v>
      </c>
      <c r="X52" s="264">
        <v>24.585899999999999</v>
      </c>
      <c r="Y52" s="264">
        <v>28.959900000000001</v>
      </c>
      <c r="Z52" s="264">
        <v>28.069600000000001</v>
      </c>
      <c r="AA52" s="264">
        <v>24.6206</v>
      </c>
      <c r="AB52" s="264">
        <v>24.0427</v>
      </c>
      <c r="AC52" s="264">
        <v>26.840299999999999</v>
      </c>
      <c r="AD52" s="264">
        <v>29.678699999999999</v>
      </c>
      <c r="AE52" s="264">
        <v>29.257999999999999</v>
      </c>
      <c r="AF52" s="264">
        <v>28.647500000000001</v>
      </c>
      <c r="AG52" s="264">
        <v>28.777699999999999</v>
      </c>
      <c r="AH52" s="264">
        <v>29.152000000000001</v>
      </c>
      <c r="AI52" s="264">
        <v>29.547499999999999</v>
      </c>
      <c r="AJ52" s="264">
        <v>29.892900000000001</v>
      </c>
      <c r="AK52" s="264">
        <v>30.228999999999999</v>
      </c>
      <c r="AL52" s="264">
        <v>30.54</v>
      </c>
      <c r="AM52" s="264">
        <v>30.8688</v>
      </c>
      <c r="AN52" s="264">
        <v>31.203199999999999</v>
      </c>
      <c r="AO52" s="264">
        <v>31.543600000000001</v>
      </c>
      <c r="AP52" s="264">
        <v>31.867599999999999</v>
      </c>
      <c r="AQ52" s="264">
        <v>32.216999999999999</v>
      </c>
      <c r="AR52" s="264">
        <v>32.546599999999998</v>
      </c>
      <c r="AS52" s="264">
        <v>32.938899999999997</v>
      </c>
      <c r="AT52" s="264">
        <v>33.315199999999997</v>
      </c>
      <c r="AU52" s="264">
        <v>33.579900000000002</v>
      </c>
      <c r="AV52" s="264">
        <v>33.8187</v>
      </c>
      <c r="AW52" s="264">
        <v>34.055100000000003</v>
      </c>
      <c r="AX52" s="264">
        <v>34.296199999999999</v>
      </c>
      <c r="AY52" s="264">
        <v>34.559800000000003</v>
      </c>
      <c r="AZ52" s="264">
        <v>34.9041</v>
      </c>
      <c r="BA52" s="264">
        <v>35.244599999999998</v>
      </c>
      <c r="BD52" s="130"/>
      <c r="BE52" s="130"/>
      <c r="BF52" s="130"/>
      <c r="BG52" s="130"/>
      <c r="BH52" s="130"/>
      <c r="BI52" s="130"/>
      <c r="BJ52" s="130"/>
      <c r="BK52" s="130"/>
      <c r="BL52" s="130"/>
      <c r="BM52" s="130"/>
      <c r="BN52" s="130"/>
      <c r="BO52" s="130"/>
      <c r="BP52" s="130"/>
      <c r="BQ52" s="130"/>
      <c r="BR52" s="130"/>
      <c r="BS52" s="130"/>
      <c r="BT52" s="130"/>
      <c r="BU52" s="130"/>
      <c r="BV52" s="130"/>
      <c r="BW52" s="130"/>
      <c r="BX52" s="130"/>
      <c r="BY52" s="130"/>
      <c r="BZ52" s="123"/>
      <c r="CA52" s="80"/>
      <c r="CB52" s="80"/>
      <c r="CC52" s="80"/>
      <c r="CD52" s="16"/>
      <c r="CE52" s="142"/>
      <c r="CF52" s="145"/>
    </row>
    <row r="53" spans="1:84" ht="13.5" thickBot="1">
      <c r="A53" s="284" t="s">
        <v>335</v>
      </c>
      <c r="B53" s="264" t="s">
        <v>333</v>
      </c>
      <c r="C53" s="264">
        <v>0.98219999999999996</v>
      </c>
      <c r="D53" s="264">
        <v>0.73309999999999997</v>
      </c>
      <c r="E53" s="264">
        <v>1.0270999999999999</v>
      </c>
      <c r="F53" s="264">
        <v>1.2007000000000001</v>
      </c>
      <c r="G53" s="264">
        <v>1.3579000000000001</v>
      </c>
      <c r="H53" s="264">
        <v>1.4131</v>
      </c>
      <c r="I53" s="264">
        <v>1.3333999999999999</v>
      </c>
      <c r="J53" s="264">
        <v>1.4478</v>
      </c>
      <c r="K53" s="264">
        <v>1.7173</v>
      </c>
      <c r="L53" s="264">
        <v>1.8623000000000001</v>
      </c>
      <c r="M53" s="264">
        <v>1.9807999999999999</v>
      </c>
      <c r="N53" s="264">
        <v>2.1726999999999999</v>
      </c>
      <c r="O53" s="264">
        <v>2.4952999999999999</v>
      </c>
      <c r="P53" s="264">
        <v>2.6301000000000001</v>
      </c>
      <c r="Q53" s="264">
        <v>2.6791</v>
      </c>
      <c r="R53" s="264">
        <v>2.82</v>
      </c>
      <c r="S53" s="264">
        <v>2.8752</v>
      </c>
      <c r="T53" s="264">
        <v>3.0365000000000002</v>
      </c>
      <c r="U53" s="264">
        <v>3.0813999999999999</v>
      </c>
      <c r="V53" s="264">
        <v>3.0731999999999999</v>
      </c>
      <c r="W53" s="264">
        <v>3.4203999999999999</v>
      </c>
      <c r="X53" s="264">
        <v>3.3959000000000001</v>
      </c>
      <c r="Y53" s="264">
        <v>3.2713000000000001</v>
      </c>
      <c r="Z53" s="264">
        <v>3.3795000000000002</v>
      </c>
      <c r="AA53" s="264">
        <v>3.2181999999999999</v>
      </c>
      <c r="AB53" s="264">
        <v>3.2406999999999999</v>
      </c>
      <c r="AC53" s="264">
        <v>3.3877000000000002</v>
      </c>
      <c r="AD53" s="264">
        <v>3.8288000000000002</v>
      </c>
      <c r="AE53" s="264">
        <v>3.8186</v>
      </c>
      <c r="AF53" s="264">
        <v>3.7696000000000001</v>
      </c>
      <c r="AG53" s="264">
        <v>3.9678</v>
      </c>
      <c r="AH53" s="264">
        <v>4.2191999999999998</v>
      </c>
      <c r="AI53" s="264">
        <v>4.4702000000000002</v>
      </c>
      <c r="AJ53" s="264">
        <v>4.7110000000000003</v>
      </c>
      <c r="AK53" s="264">
        <v>4.9570999999999996</v>
      </c>
      <c r="AL53" s="264">
        <v>5.1441999999999997</v>
      </c>
      <c r="AM53" s="264">
        <v>5.3749000000000002</v>
      </c>
      <c r="AN53" s="264">
        <v>5.6121999999999996</v>
      </c>
      <c r="AO53" s="264">
        <v>5.8531000000000004</v>
      </c>
      <c r="AP53" s="264">
        <v>6.0952000000000002</v>
      </c>
      <c r="AQ53" s="264">
        <v>6.3333000000000004</v>
      </c>
      <c r="AR53" s="264">
        <v>6.5831</v>
      </c>
      <c r="AS53" s="264">
        <v>6.8409000000000004</v>
      </c>
      <c r="AT53" s="264">
        <v>7.0865999999999998</v>
      </c>
      <c r="AU53" s="264">
        <v>7.3159000000000001</v>
      </c>
      <c r="AV53" s="264">
        <v>7.5377999999999998</v>
      </c>
      <c r="AW53" s="264">
        <v>7.7708000000000004</v>
      </c>
      <c r="AX53" s="264">
        <v>7.9965000000000002</v>
      </c>
      <c r="AY53" s="264">
        <v>8.2242999999999995</v>
      </c>
      <c r="AZ53" s="264">
        <v>8.4738000000000007</v>
      </c>
      <c r="BA53" s="264">
        <v>8.7189999999999994</v>
      </c>
      <c r="BD53" s="130"/>
      <c r="BE53" s="130"/>
      <c r="BF53" s="130"/>
      <c r="BG53" s="130"/>
      <c r="BH53" s="130"/>
      <c r="BI53" s="130"/>
      <c r="BJ53" s="130"/>
      <c r="BK53" s="130"/>
      <c r="BL53" s="130"/>
      <c r="BM53" s="130"/>
      <c r="BN53" s="130"/>
      <c r="BO53" s="130"/>
      <c r="BP53" s="130"/>
      <c r="BQ53" s="130"/>
      <c r="BR53" s="130"/>
      <c r="BS53" s="130"/>
      <c r="BT53" s="130"/>
      <c r="BU53" s="130"/>
      <c r="BV53" s="130"/>
      <c r="BW53" s="130"/>
      <c r="BX53" s="130"/>
      <c r="BY53" s="130"/>
      <c r="BZ53" s="120"/>
      <c r="CA53" s="81"/>
      <c r="CB53" s="81"/>
      <c r="CC53" s="81"/>
      <c r="CD53" s="18"/>
      <c r="CE53" s="146"/>
      <c r="CF53" s="147"/>
    </row>
    <row r="54" spans="1:84">
      <c r="A54" s="284" t="s">
        <v>335</v>
      </c>
      <c r="B54" s="266" t="s">
        <v>334</v>
      </c>
      <c r="C54" s="266">
        <v>16.7895</v>
      </c>
      <c r="D54" s="266">
        <v>18.729399999999998</v>
      </c>
      <c r="E54" s="266">
        <v>19.182700000000001</v>
      </c>
      <c r="F54" s="266">
        <v>19.2195</v>
      </c>
      <c r="G54" s="266">
        <v>22.3887</v>
      </c>
      <c r="H54" s="266">
        <v>22.729700000000001</v>
      </c>
      <c r="I54" s="266">
        <v>21.5596</v>
      </c>
      <c r="J54" s="266">
        <v>22.660299999999999</v>
      </c>
      <c r="K54" s="266">
        <v>22.993099999999998</v>
      </c>
      <c r="L54" s="266">
        <v>22.799099999999999</v>
      </c>
      <c r="M54" s="266">
        <v>21.304400000000001</v>
      </c>
      <c r="N54" s="266">
        <v>24.1203</v>
      </c>
      <c r="O54" s="266">
        <v>17.083500000000001</v>
      </c>
      <c r="P54" s="266">
        <v>17.108000000000001</v>
      </c>
      <c r="Q54" s="266">
        <v>18.8049</v>
      </c>
      <c r="R54" s="266">
        <v>18.682400000000001</v>
      </c>
      <c r="S54" s="266">
        <v>16.956900000000001</v>
      </c>
      <c r="T54" s="266">
        <v>17.477599999999999</v>
      </c>
      <c r="U54" s="266">
        <v>17.485800000000001</v>
      </c>
      <c r="V54" s="266">
        <v>17.306100000000001</v>
      </c>
      <c r="W54" s="266">
        <v>19.515599999999999</v>
      </c>
      <c r="X54" s="266">
        <v>19.323599999999999</v>
      </c>
      <c r="Y54" s="266">
        <v>18.2087</v>
      </c>
      <c r="Z54" s="266">
        <v>18.541499999999999</v>
      </c>
      <c r="AA54" s="266">
        <v>18.733499999999999</v>
      </c>
      <c r="AB54" s="266">
        <v>18.382200000000001</v>
      </c>
      <c r="AC54" s="266">
        <v>17.5654</v>
      </c>
      <c r="AD54" s="266">
        <v>16.101299999999998</v>
      </c>
      <c r="AE54" s="266">
        <v>17.3</v>
      </c>
      <c r="AF54" s="266">
        <v>18.304600000000001</v>
      </c>
      <c r="AG54" s="266">
        <v>18.1661</v>
      </c>
      <c r="AH54" s="266">
        <v>18.1965</v>
      </c>
      <c r="AI54" s="266">
        <v>18.250299999999999</v>
      </c>
      <c r="AJ54" s="266">
        <v>18.324400000000001</v>
      </c>
      <c r="AK54" s="266">
        <v>18.400300000000001</v>
      </c>
      <c r="AL54" s="266">
        <v>18.499400000000001</v>
      </c>
      <c r="AM54" s="266">
        <v>18.597000000000001</v>
      </c>
      <c r="AN54" s="266">
        <v>18.7029</v>
      </c>
      <c r="AO54" s="266">
        <v>18.819500000000001</v>
      </c>
      <c r="AP54" s="266">
        <v>18.936900000000001</v>
      </c>
      <c r="AQ54" s="266">
        <v>19.049299999999999</v>
      </c>
      <c r="AR54" s="266">
        <v>19.150099999999998</v>
      </c>
      <c r="AS54" s="266">
        <v>19.253799999999998</v>
      </c>
      <c r="AT54" s="266">
        <v>19.3291</v>
      </c>
      <c r="AU54" s="266">
        <v>19.400400000000001</v>
      </c>
      <c r="AV54" s="266">
        <v>19.486999999999998</v>
      </c>
      <c r="AW54" s="266">
        <v>19.57</v>
      </c>
      <c r="AX54" s="266">
        <v>19.66</v>
      </c>
      <c r="AY54" s="266">
        <v>19.735600000000002</v>
      </c>
      <c r="AZ54" s="266">
        <v>19.814</v>
      </c>
      <c r="BA54" s="266">
        <v>19.882000000000001</v>
      </c>
      <c r="BD54" s="130"/>
      <c r="BE54" s="130"/>
      <c r="BF54" s="130"/>
      <c r="BG54" s="130"/>
      <c r="BH54" s="130"/>
      <c r="BI54" s="130"/>
      <c r="BJ54" s="130"/>
      <c r="BK54" s="130"/>
      <c r="BL54" s="130"/>
      <c r="BM54" s="130"/>
      <c r="BN54" s="130"/>
      <c r="BO54" s="130"/>
      <c r="BP54" s="130"/>
      <c r="BQ54" s="130"/>
      <c r="BR54" s="130"/>
      <c r="BS54" s="130"/>
      <c r="BT54" s="130"/>
      <c r="BU54" s="130"/>
      <c r="BV54" s="130"/>
      <c r="BW54" s="130"/>
      <c r="BX54" s="130"/>
      <c r="BY54" s="130"/>
      <c r="CA54" s="20"/>
    </row>
    <row r="56" spans="1:84">
      <c r="A56" s="268" t="s">
        <v>336</v>
      </c>
      <c r="B56" s="267"/>
      <c r="C56" s="267"/>
      <c r="D56" s="267">
        <v>1986</v>
      </c>
      <c r="E56" s="267">
        <v>1987</v>
      </c>
      <c r="F56" s="267">
        <v>1988</v>
      </c>
      <c r="G56" s="267">
        <v>1989</v>
      </c>
      <c r="H56" s="267">
        <v>1990</v>
      </c>
      <c r="I56" s="267">
        <v>1991</v>
      </c>
      <c r="J56" s="267">
        <v>1992</v>
      </c>
      <c r="K56" s="267">
        <v>1993</v>
      </c>
      <c r="L56" s="267">
        <v>1994</v>
      </c>
      <c r="M56" s="267">
        <v>1995</v>
      </c>
      <c r="N56" s="267">
        <v>1996</v>
      </c>
      <c r="O56" s="267">
        <v>1997</v>
      </c>
      <c r="P56" s="267">
        <v>1998</v>
      </c>
      <c r="Q56" s="267">
        <v>1999</v>
      </c>
      <c r="R56" s="267">
        <v>2000</v>
      </c>
      <c r="S56" s="267">
        <v>2001</v>
      </c>
      <c r="T56" s="267">
        <v>2002</v>
      </c>
      <c r="U56" s="267">
        <v>2003</v>
      </c>
      <c r="V56" s="267">
        <v>2004</v>
      </c>
      <c r="W56" s="267">
        <v>2005</v>
      </c>
      <c r="X56" s="267">
        <v>2006</v>
      </c>
      <c r="Y56" s="267">
        <v>2007</v>
      </c>
      <c r="Z56" s="267">
        <v>2008</v>
      </c>
      <c r="AA56" s="267">
        <v>2009</v>
      </c>
      <c r="AB56" s="267">
        <v>2010</v>
      </c>
      <c r="AC56" s="267">
        <v>2011</v>
      </c>
      <c r="AD56" s="267">
        <v>2012</v>
      </c>
      <c r="AE56" s="267">
        <v>2013</v>
      </c>
      <c r="AF56" s="267">
        <v>2014</v>
      </c>
      <c r="AG56" s="267">
        <v>2015</v>
      </c>
      <c r="AH56" s="267">
        <v>2016</v>
      </c>
      <c r="AI56" s="267">
        <v>2017</v>
      </c>
      <c r="AJ56" s="267">
        <v>2018</v>
      </c>
      <c r="AK56" s="267">
        <v>2019</v>
      </c>
      <c r="AL56" s="267">
        <v>2020</v>
      </c>
      <c r="AM56" s="267">
        <v>2021</v>
      </c>
      <c r="AN56" s="267">
        <v>2022</v>
      </c>
      <c r="AO56" s="267">
        <v>2023</v>
      </c>
      <c r="AP56" s="267">
        <v>2024</v>
      </c>
      <c r="AQ56" s="267">
        <v>2025</v>
      </c>
      <c r="AR56" s="267">
        <v>2026</v>
      </c>
      <c r="AS56" s="267">
        <v>2027</v>
      </c>
      <c r="AT56" s="267">
        <v>2028</v>
      </c>
      <c r="AU56" s="267">
        <v>2029</v>
      </c>
      <c r="AV56" s="267">
        <v>2030</v>
      </c>
      <c r="AW56" s="267">
        <v>2031</v>
      </c>
      <c r="AX56" s="267">
        <v>2032</v>
      </c>
      <c r="AY56" s="267">
        <v>2033</v>
      </c>
      <c r="AZ56" s="267">
        <v>2034</v>
      </c>
      <c r="BA56" s="267">
        <v>2035</v>
      </c>
      <c r="BB56" s="130"/>
      <c r="BC56" s="130"/>
      <c r="BD56" s="130"/>
      <c r="BE56" s="130"/>
      <c r="BF56" s="130"/>
      <c r="BG56" s="130"/>
      <c r="BH56" s="130"/>
      <c r="BI56" s="130"/>
      <c r="BJ56" s="130"/>
      <c r="BK56" s="130"/>
      <c r="BL56" s="130"/>
      <c r="BM56" s="130"/>
      <c r="BN56" s="130"/>
      <c r="BO56" s="130"/>
      <c r="BP56" s="130"/>
      <c r="BQ56" s="130"/>
      <c r="BR56" s="130"/>
      <c r="BS56" s="130"/>
      <c r="BT56" s="130"/>
      <c r="BU56" s="130"/>
      <c r="BV56" s="130"/>
      <c r="BW56" s="130"/>
      <c r="BX56" s="130"/>
      <c r="BY56" s="130"/>
    </row>
    <row r="57" spans="1:84">
      <c r="A57" s="268" t="s">
        <v>337</v>
      </c>
      <c r="B57" s="267" t="s">
        <v>35</v>
      </c>
      <c r="C57" s="267"/>
      <c r="D57" s="267">
        <v>3.7187999999999999</v>
      </c>
      <c r="E57" s="267">
        <v>3.7801999999999998</v>
      </c>
      <c r="F57" s="267">
        <v>3.8490000000000002</v>
      </c>
      <c r="G57" s="267">
        <v>3.9323999999999999</v>
      </c>
      <c r="H57" s="267">
        <v>4.0217000000000001</v>
      </c>
      <c r="I57" s="267">
        <v>4.0922000000000001</v>
      </c>
      <c r="J57" s="267">
        <v>4.1787000000000001</v>
      </c>
      <c r="K57" s="267">
        <v>4.2736000000000001</v>
      </c>
      <c r="L57" s="267">
        <v>4.3792</v>
      </c>
      <c r="M57" s="267">
        <v>4.4767999999999999</v>
      </c>
      <c r="N57" s="267">
        <v>4.5776000000000003</v>
      </c>
      <c r="O57" s="267">
        <v>4.6749000000000001</v>
      </c>
      <c r="P57" s="267">
        <v>4.7762000000000002</v>
      </c>
      <c r="Q57" s="267">
        <v>4.8689</v>
      </c>
      <c r="R57" s="267">
        <v>4.9476000000000004</v>
      </c>
      <c r="S57" s="267">
        <v>5.0255000000000001</v>
      </c>
      <c r="T57" s="267">
        <v>5.1086999999999998</v>
      </c>
      <c r="U57" s="267">
        <v>5.2004000000000001</v>
      </c>
      <c r="V57" s="267">
        <v>5.3002000000000002</v>
      </c>
      <c r="W57" s="267">
        <v>5.4105999999999996</v>
      </c>
      <c r="X57" s="267">
        <v>5.5128000000000004</v>
      </c>
      <c r="Y57" s="267">
        <v>5.5952999999999999</v>
      </c>
      <c r="Z57" s="267">
        <v>5.6483999999999996</v>
      </c>
      <c r="AA57" s="267">
        <v>5.6810999999999998</v>
      </c>
      <c r="AB57" s="267">
        <v>5.7148000000000003</v>
      </c>
      <c r="AC57" s="267">
        <v>5.7504999999999997</v>
      </c>
      <c r="AD57" s="267">
        <v>5.7975000000000003</v>
      </c>
      <c r="AE57" s="267">
        <v>5.8586</v>
      </c>
      <c r="AF57" s="267">
        <v>5.9292999999999996</v>
      </c>
      <c r="AG57" s="267">
        <v>6.0198999999999998</v>
      </c>
      <c r="AH57" s="267">
        <v>6.1158000000000001</v>
      </c>
      <c r="AI57" s="267">
        <v>6.2083000000000004</v>
      </c>
      <c r="AJ57" s="267">
        <v>6.2977999999999996</v>
      </c>
      <c r="AK57" s="267">
        <v>6.3853999999999997</v>
      </c>
      <c r="AL57" s="267">
        <v>6.47</v>
      </c>
      <c r="AM57" s="267">
        <v>6.5498000000000003</v>
      </c>
      <c r="AN57" s="267">
        <v>6.6276999999999999</v>
      </c>
      <c r="AO57" s="267">
        <v>6.7053000000000003</v>
      </c>
      <c r="AP57" s="267">
        <v>6.7830000000000004</v>
      </c>
      <c r="AQ57" s="267">
        <v>6.8620999999999999</v>
      </c>
      <c r="AR57" s="267">
        <v>6.9421999999999997</v>
      </c>
      <c r="AS57" s="267">
        <v>7.0214999999999996</v>
      </c>
      <c r="AT57" s="267">
        <v>7.0993000000000004</v>
      </c>
      <c r="AU57" s="267">
        <v>7.1769999999999996</v>
      </c>
      <c r="AV57" s="267">
        <v>7.2553000000000001</v>
      </c>
      <c r="AW57" s="267">
        <v>7.3331</v>
      </c>
      <c r="AX57" s="267">
        <v>7.4088000000000003</v>
      </c>
      <c r="AY57" s="267">
        <v>7.484</v>
      </c>
      <c r="AZ57" s="267">
        <v>7.5587999999999997</v>
      </c>
      <c r="BA57" s="267">
        <v>7.6337999999999999</v>
      </c>
      <c r="BB57" s="130"/>
      <c r="BC57" s="130"/>
      <c r="BD57" s="130"/>
      <c r="BE57" s="130"/>
      <c r="BF57" s="130"/>
      <c r="BG57" s="130"/>
      <c r="BH57" s="130"/>
      <c r="BI57" s="130"/>
      <c r="BJ57" s="130"/>
      <c r="BK57" s="130"/>
      <c r="BL57" s="130"/>
      <c r="BM57" s="130"/>
      <c r="BN57" s="130"/>
      <c r="BO57" s="130"/>
      <c r="BP57" s="130"/>
      <c r="BQ57" s="130"/>
      <c r="BR57" s="130"/>
      <c r="BS57" s="130"/>
      <c r="BT57" s="130"/>
      <c r="BU57" s="130"/>
      <c r="BV57" s="130"/>
      <c r="BW57" s="130"/>
      <c r="BX57" s="130"/>
      <c r="BY57" s="130"/>
    </row>
    <row r="58" spans="1:84">
      <c r="A58" s="268" t="s">
        <v>337</v>
      </c>
      <c r="B58" s="267" t="s">
        <v>22</v>
      </c>
      <c r="C58" s="267"/>
      <c r="D58" s="267">
        <v>2.7829999999999999</v>
      </c>
      <c r="E58" s="267">
        <v>2.8155999999999999</v>
      </c>
      <c r="F58" s="267">
        <v>2.8504999999999998</v>
      </c>
      <c r="G58" s="267">
        <v>2.8927999999999998</v>
      </c>
      <c r="H58" s="267">
        <v>2.9416000000000002</v>
      </c>
      <c r="I58" s="267">
        <v>2.9864000000000002</v>
      </c>
      <c r="J58" s="267">
        <v>3.0451000000000001</v>
      </c>
      <c r="K58" s="267">
        <v>3.1074999999999999</v>
      </c>
      <c r="L58" s="267">
        <v>3.1724000000000001</v>
      </c>
      <c r="M58" s="267">
        <v>3.2282999999999999</v>
      </c>
      <c r="N58" s="267">
        <v>3.2866</v>
      </c>
      <c r="O58" s="267">
        <v>3.3433999999999999</v>
      </c>
      <c r="P58" s="267">
        <v>3.4032</v>
      </c>
      <c r="Q58" s="267">
        <v>3.4607000000000001</v>
      </c>
      <c r="R58" s="267">
        <v>3.5131000000000001</v>
      </c>
      <c r="S58" s="267">
        <v>3.5668000000000002</v>
      </c>
      <c r="T58" s="267">
        <v>3.6278000000000001</v>
      </c>
      <c r="U58" s="267">
        <v>3.6968000000000001</v>
      </c>
      <c r="V58" s="267">
        <v>3.7732999999999999</v>
      </c>
      <c r="W58" s="267">
        <v>3.86</v>
      </c>
      <c r="X58" s="267">
        <v>3.9371999999999998</v>
      </c>
      <c r="Y58" s="267">
        <v>3.9965000000000002</v>
      </c>
      <c r="Z58" s="267">
        <v>4.0321999999999996</v>
      </c>
      <c r="AA58" s="267">
        <v>4.0570000000000004</v>
      </c>
      <c r="AB58" s="267">
        <v>4.0826000000000002</v>
      </c>
      <c r="AC58" s="267">
        <v>4.1063000000000001</v>
      </c>
      <c r="AD58" s="267">
        <v>4.1369999999999996</v>
      </c>
      <c r="AE58" s="267">
        <v>4.1736000000000004</v>
      </c>
      <c r="AF58" s="267">
        <v>4.2190000000000003</v>
      </c>
      <c r="AG58" s="267">
        <v>4.2786</v>
      </c>
      <c r="AH58" s="267">
        <v>4.3426999999999998</v>
      </c>
      <c r="AI58" s="267">
        <v>4.4039999999999999</v>
      </c>
      <c r="AJ58" s="267">
        <v>4.4622000000000002</v>
      </c>
      <c r="AK58" s="267">
        <v>4.5183999999999997</v>
      </c>
      <c r="AL58" s="267">
        <v>4.5731000000000002</v>
      </c>
      <c r="AM58" s="267">
        <v>4.6252000000000004</v>
      </c>
      <c r="AN58" s="267">
        <v>4.6759000000000004</v>
      </c>
      <c r="AO58" s="267">
        <v>4.7263000000000002</v>
      </c>
      <c r="AP58" s="267">
        <v>4.7762000000000002</v>
      </c>
      <c r="AQ58" s="267">
        <v>4.827</v>
      </c>
      <c r="AR58" s="267">
        <v>4.8780999999999999</v>
      </c>
      <c r="AS58" s="267">
        <v>4.9286000000000003</v>
      </c>
      <c r="AT58" s="267">
        <v>4.9778000000000002</v>
      </c>
      <c r="AU58" s="267">
        <v>5.0269000000000004</v>
      </c>
      <c r="AV58" s="267">
        <v>5.0766999999999998</v>
      </c>
      <c r="AW58" s="267">
        <v>5.1262999999999996</v>
      </c>
      <c r="AX58" s="267">
        <v>5.1741999999999999</v>
      </c>
      <c r="AY58" s="267">
        <v>5.2220000000000004</v>
      </c>
      <c r="AZ58" s="267">
        <v>5.27</v>
      </c>
      <c r="BA58" s="267">
        <v>5.3182</v>
      </c>
      <c r="BB58" s="130"/>
      <c r="BC58" s="130"/>
      <c r="BD58" s="130"/>
      <c r="BE58" s="130"/>
      <c r="BF58" s="130"/>
      <c r="BG58" s="130"/>
      <c r="BH58" s="130"/>
      <c r="BI58" s="130"/>
      <c r="BJ58" s="130"/>
      <c r="BK58" s="130"/>
      <c r="BL58" s="130"/>
      <c r="BM58" s="130"/>
      <c r="BN58" s="130"/>
      <c r="BO58" s="130"/>
      <c r="BP58" s="130"/>
      <c r="BQ58" s="130"/>
      <c r="BR58" s="130"/>
      <c r="BS58" s="130"/>
      <c r="BT58" s="130"/>
      <c r="BU58" s="130"/>
      <c r="BV58" s="130"/>
      <c r="BW58" s="130"/>
      <c r="BX58" s="130"/>
      <c r="BY58" s="130"/>
    </row>
    <row r="59" spans="1:84">
      <c r="A59" s="268" t="s">
        <v>337</v>
      </c>
      <c r="B59" s="267" t="s">
        <v>23</v>
      </c>
      <c r="C59" s="267"/>
      <c r="D59" s="267">
        <v>0.59850000000000003</v>
      </c>
      <c r="E59" s="267">
        <v>0.61929999999999996</v>
      </c>
      <c r="F59" s="267">
        <v>0.64419999999999999</v>
      </c>
      <c r="G59" s="267">
        <v>0.67530000000000001</v>
      </c>
      <c r="H59" s="267">
        <v>0.70389999999999997</v>
      </c>
      <c r="I59" s="267">
        <v>0.71779999999999999</v>
      </c>
      <c r="J59" s="267">
        <v>0.7319</v>
      </c>
      <c r="K59" s="267">
        <v>0.74680000000000002</v>
      </c>
      <c r="L59" s="267">
        <v>0.76690000000000003</v>
      </c>
      <c r="M59" s="267">
        <v>0.78900000000000003</v>
      </c>
      <c r="N59" s="267">
        <v>0.81440000000000001</v>
      </c>
      <c r="O59" s="267">
        <v>0.83760000000000001</v>
      </c>
      <c r="P59" s="267">
        <v>0.86099999999999999</v>
      </c>
      <c r="Q59" s="267">
        <v>0.88170000000000004</v>
      </c>
      <c r="R59" s="267">
        <v>0.89829999999999999</v>
      </c>
      <c r="S59" s="267">
        <v>0.9153</v>
      </c>
      <c r="T59" s="267">
        <v>0.93010000000000004</v>
      </c>
      <c r="U59" s="267">
        <v>0.94589999999999996</v>
      </c>
      <c r="V59" s="267">
        <v>0.96260000000000001</v>
      </c>
      <c r="W59" s="267">
        <v>0.97950000000000004</v>
      </c>
      <c r="X59" s="267">
        <v>0.99819999999999998</v>
      </c>
      <c r="Y59" s="267">
        <v>1.0163</v>
      </c>
      <c r="Z59" s="267">
        <v>1.0299</v>
      </c>
      <c r="AA59" s="267">
        <v>1.0356000000000001</v>
      </c>
      <c r="AB59" s="267">
        <v>1.0417000000000001</v>
      </c>
      <c r="AC59" s="267">
        <v>1.0522</v>
      </c>
      <c r="AD59" s="267">
        <v>1.0667</v>
      </c>
      <c r="AE59" s="267">
        <v>1.0886</v>
      </c>
      <c r="AF59" s="267">
        <v>1.1115999999999999</v>
      </c>
      <c r="AG59" s="267">
        <v>1.1406000000000001</v>
      </c>
      <c r="AH59" s="267">
        <v>1.1704000000000001</v>
      </c>
      <c r="AI59" s="267">
        <v>1.1996</v>
      </c>
      <c r="AJ59" s="267">
        <v>1.2286999999999999</v>
      </c>
      <c r="AK59" s="267">
        <v>1.258</v>
      </c>
      <c r="AL59" s="267">
        <v>1.2858000000000001</v>
      </c>
      <c r="AM59" s="267">
        <v>1.3113999999999999</v>
      </c>
      <c r="AN59" s="267">
        <v>1.3365</v>
      </c>
      <c r="AO59" s="267">
        <v>1.3614999999999999</v>
      </c>
      <c r="AP59" s="267">
        <v>1.3873</v>
      </c>
      <c r="AQ59" s="267">
        <v>1.4135</v>
      </c>
      <c r="AR59" s="267">
        <v>1.4402999999999999</v>
      </c>
      <c r="AS59" s="267">
        <v>1.4670000000000001</v>
      </c>
      <c r="AT59" s="267">
        <v>1.4936</v>
      </c>
      <c r="AU59" s="267">
        <v>1.52</v>
      </c>
      <c r="AV59" s="267">
        <v>1.5464</v>
      </c>
      <c r="AW59" s="267">
        <v>1.5726</v>
      </c>
      <c r="AX59" s="267">
        <v>1.5982000000000001</v>
      </c>
      <c r="AY59" s="267">
        <v>1.6234999999999999</v>
      </c>
      <c r="AZ59" s="267">
        <v>1.6482000000000001</v>
      </c>
      <c r="BA59" s="267">
        <v>1.6729000000000001</v>
      </c>
      <c r="BB59" s="130"/>
      <c r="BC59" s="130"/>
      <c r="BD59" s="130"/>
      <c r="BE59" s="130"/>
      <c r="BF59" s="130"/>
      <c r="BG59" s="130"/>
      <c r="BH59" s="130"/>
      <c r="BI59" s="130"/>
      <c r="BJ59" s="130"/>
      <c r="BK59" s="130"/>
      <c r="BL59" s="130"/>
      <c r="BM59" s="130"/>
      <c r="BN59" s="130"/>
      <c r="BO59" s="130"/>
      <c r="BP59" s="130"/>
      <c r="BQ59" s="130"/>
      <c r="BR59" s="130"/>
      <c r="BS59" s="130"/>
      <c r="BT59" s="130"/>
      <c r="BU59" s="130"/>
      <c r="BV59" s="130"/>
      <c r="BW59" s="130"/>
      <c r="BX59" s="130"/>
      <c r="BY59" s="130"/>
    </row>
    <row r="60" spans="1:84">
      <c r="A60" s="268" t="s">
        <v>337</v>
      </c>
      <c r="B60" s="267" t="s">
        <v>24</v>
      </c>
      <c r="C60" s="267"/>
      <c r="D60" s="267">
        <v>0.33739999999999998</v>
      </c>
      <c r="E60" s="267">
        <v>0.3453</v>
      </c>
      <c r="F60" s="267">
        <v>0.35439999999999999</v>
      </c>
      <c r="G60" s="267">
        <v>0.36430000000000001</v>
      </c>
      <c r="H60" s="267">
        <v>0.37619999999999998</v>
      </c>
      <c r="I60" s="267">
        <v>0.38800000000000001</v>
      </c>
      <c r="J60" s="267">
        <v>0.40179999999999999</v>
      </c>
      <c r="K60" s="267">
        <v>0.41930000000000001</v>
      </c>
      <c r="L60" s="267">
        <v>0.43980000000000002</v>
      </c>
      <c r="M60" s="267">
        <v>0.45950000000000002</v>
      </c>
      <c r="N60" s="267">
        <v>0.47660000000000002</v>
      </c>
      <c r="O60" s="267">
        <v>0.49390000000000001</v>
      </c>
      <c r="P60" s="267">
        <v>0.51190000000000002</v>
      </c>
      <c r="Q60" s="267">
        <v>0.52649999999999997</v>
      </c>
      <c r="R60" s="267">
        <v>0.53610000000000002</v>
      </c>
      <c r="S60" s="267">
        <v>0.54339999999999999</v>
      </c>
      <c r="T60" s="267">
        <v>0.55079999999999996</v>
      </c>
      <c r="U60" s="267">
        <v>0.55769999999999997</v>
      </c>
      <c r="V60" s="267">
        <v>0.56440000000000001</v>
      </c>
      <c r="W60" s="267">
        <v>0.57099999999999995</v>
      </c>
      <c r="X60" s="267">
        <v>0.57740000000000002</v>
      </c>
      <c r="Y60" s="267">
        <v>0.58250000000000002</v>
      </c>
      <c r="Z60" s="267">
        <v>0.58640000000000003</v>
      </c>
      <c r="AA60" s="267">
        <v>0.58850000000000002</v>
      </c>
      <c r="AB60" s="267">
        <v>0.59050000000000002</v>
      </c>
      <c r="AC60" s="267">
        <v>0.59209999999999996</v>
      </c>
      <c r="AD60" s="267">
        <v>0.59379999999999999</v>
      </c>
      <c r="AE60" s="267">
        <v>0.59640000000000004</v>
      </c>
      <c r="AF60" s="267">
        <v>0.59870000000000001</v>
      </c>
      <c r="AG60" s="267">
        <v>0.60070000000000001</v>
      </c>
      <c r="AH60" s="267">
        <v>0.60270000000000001</v>
      </c>
      <c r="AI60" s="267">
        <v>0.6048</v>
      </c>
      <c r="AJ60" s="267">
        <v>0.6069</v>
      </c>
      <c r="AK60" s="267">
        <v>0.60899999999999999</v>
      </c>
      <c r="AL60" s="267">
        <v>0.61119999999999997</v>
      </c>
      <c r="AM60" s="267">
        <v>0.61319999999999997</v>
      </c>
      <c r="AN60" s="267">
        <v>0.61529999999999996</v>
      </c>
      <c r="AO60" s="267">
        <v>0.61739999999999995</v>
      </c>
      <c r="AP60" s="267">
        <v>0.61960000000000004</v>
      </c>
      <c r="AQ60" s="267">
        <v>0.62170000000000003</v>
      </c>
      <c r="AR60" s="267">
        <v>0.62380000000000002</v>
      </c>
      <c r="AS60" s="267">
        <v>0.62590000000000001</v>
      </c>
      <c r="AT60" s="267">
        <v>0.628</v>
      </c>
      <c r="AU60" s="267">
        <v>0.63009999999999999</v>
      </c>
      <c r="AV60" s="267">
        <v>0.63219999999999998</v>
      </c>
      <c r="AW60" s="267">
        <v>0.63429999999999997</v>
      </c>
      <c r="AX60" s="267">
        <v>0.63639999999999997</v>
      </c>
      <c r="AY60" s="267">
        <v>0.63849999999999996</v>
      </c>
      <c r="AZ60" s="267">
        <v>0.64059999999999995</v>
      </c>
      <c r="BA60" s="267">
        <v>0.64270000000000005</v>
      </c>
      <c r="BB60" s="130"/>
      <c r="BC60" s="130"/>
      <c r="BD60" s="130"/>
      <c r="BE60" s="130"/>
      <c r="BF60" s="130"/>
      <c r="BG60" s="130"/>
      <c r="BH60" s="130"/>
      <c r="BI60" s="130"/>
      <c r="BJ60" s="130"/>
      <c r="BK60" s="130"/>
      <c r="BL60" s="130"/>
      <c r="BM60" s="130"/>
      <c r="BN60" s="130"/>
      <c r="BO60" s="130"/>
      <c r="BP60" s="130"/>
      <c r="BQ60" s="130"/>
      <c r="BR60" s="130"/>
      <c r="BS60" s="130"/>
      <c r="BT60" s="130"/>
      <c r="BU60" s="130"/>
      <c r="BV60" s="130"/>
      <c r="BW60" s="130"/>
      <c r="BX60" s="130"/>
      <c r="BY60" s="130"/>
    </row>
    <row r="61" spans="1:84">
      <c r="A61" s="267" t="s">
        <v>4</v>
      </c>
      <c r="B61" s="267"/>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c r="AD61" s="267"/>
      <c r="AE61" s="267"/>
      <c r="AF61" s="267"/>
      <c r="AG61" s="267"/>
      <c r="AH61" s="267"/>
      <c r="AI61" s="267"/>
      <c r="AJ61" s="267"/>
      <c r="AK61" s="267"/>
      <c r="AL61" s="267"/>
      <c r="AM61" s="267"/>
      <c r="AN61" s="267"/>
      <c r="AO61" s="267"/>
      <c r="AP61" s="267"/>
      <c r="AQ61" s="267"/>
      <c r="AR61" s="267"/>
      <c r="AS61" s="267"/>
      <c r="AT61" s="267"/>
      <c r="AU61" s="267"/>
      <c r="AV61" s="267"/>
      <c r="AW61" s="267"/>
      <c r="AX61" s="267"/>
      <c r="AY61" s="267"/>
      <c r="AZ61" s="267"/>
      <c r="BA61" s="267"/>
      <c r="BB61" s="130"/>
      <c r="BC61" s="130"/>
      <c r="BD61" s="130"/>
      <c r="BE61" s="130"/>
      <c r="BF61" s="130"/>
      <c r="BG61" s="130"/>
      <c r="BH61" s="130"/>
      <c r="BI61" s="130"/>
      <c r="BJ61" s="130"/>
      <c r="BK61" s="130"/>
      <c r="BL61" s="130"/>
      <c r="BM61" s="130"/>
      <c r="BN61" s="130"/>
      <c r="BO61" s="130"/>
      <c r="BP61" s="130"/>
      <c r="BQ61" s="130"/>
      <c r="BR61" s="130"/>
      <c r="BS61" s="130"/>
      <c r="BT61" s="130"/>
      <c r="BU61" s="130"/>
      <c r="BV61" s="130"/>
      <c r="BW61" s="130"/>
      <c r="BX61" s="130"/>
      <c r="BY61" s="130"/>
    </row>
    <row r="62" spans="1:84">
      <c r="A62" s="268" t="s">
        <v>338</v>
      </c>
      <c r="B62" s="267"/>
      <c r="C62" s="267"/>
      <c r="D62" s="267">
        <v>1986</v>
      </c>
      <c r="E62" s="267">
        <v>1987</v>
      </c>
      <c r="F62" s="267">
        <v>1988</v>
      </c>
      <c r="G62" s="267">
        <v>1989</v>
      </c>
      <c r="H62" s="267">
        <v>1990</v>
      </c>
      <c r="I62" s="267">
        <v>1991</v>
      </c>
      <c r="J62" s="267">
        <v>1992</v>
      </c>
      <c r="K62" s="267">
        <v>1993</v>
      </c>
      <c r="L62" s="267">
        <v>1994</v>
      </c>
      <c r="M62" s="267">
        <v>1995</v>
      </c>
      <c r="N62" s="267">
        <v>1996</v>
      </c>
      <c r="O62" s="267">
        <v>1997</v>
      </c>
      <c r="P62" s="267">
        <v>1998</v>
      </c>
      <c r="Q62" s="267">
        <v>1999</v>
      </c>
      <c r="R62" s="267">
        <v>2000</v>
      </c>
      <c r="S62" s="267">
        <v>2001</v>
      </c>
      <c r="T62" s="267">
        <v>2002</v>
      </c>
      <c r="U62" s="267">
        <v>2003</v>
      </c>
      <c r="V62" s="267">
        <v>2004</v>
      </c>
      <c r="W62" s="267">
        <v>2005</v>
      </c>
      <c r="X62" s="267">
        <v>2006</v>
      </c>
      <c r="Y62" s="267">
        <v>2007</v>
      </c>
      <c r="Z62" s="267">
        <v>2008</v>
      </c>
      <c r="AA62" s="267">
        <v>2009</v>
      </c>
      <c r="AB62" s="267">
        <v>2010</v>
      </c>
      <c r="AC62" s="267">
        <v>2011</v>
      </c>
      <c r="AD62" s="267">
        <v>2012</v>
      </c>
      <c r="AE62" s="267">
        <v>2013</v>
      </c>
      <c r="AF62" s="267">
        <v>2014</v>
      </c>
      <c r="AG62" s="267">
        <v>2015</v>
      </c>
      <c r="AH62" s="267">
        <v>2016</v>
      </c>
      <c r="AI62" s="267">
        <v>2017</v>
      </c>
      <c r="AJ62" s="267">
        <v>2018</v>
      </c>
      <c r="AK62" s="267">
        <v>2019</v>
      </c>
      <c r="AL62" s="267">
        <v>2020</v>
      </c>
      <c r="AM62" s="267">
        <v>2021</v>
      </c>
      <c r="AN62" s="267">
        <v>2022</v>
      </c>
      <c r="AO62" s="267">
        <v>2023</v>
      </c>
      <c r="AP62" s="267">
        <v>2024</v>
      </c>
      <c r="AQ62" s="267">
        <v>2025</v>
      </c>
      <c r="AR62" s="267">
        <v>2026</v>
      </c>
      <c r="AS62" s="267">
        <v>2027</v>
      </c>
      <c r="AT62" s="267">
        <v>2028</v>
      </c>
      <c r="AU62" s="267">
        <v>2029</v>
      </c>
      <c r="AV62" s="267">
        <v>2030</v>
      </c>
      <c r="AW62" s="267">
        <v>2031</v>
      </c>
      <c r="AX62" s="267">
        <v>2032</v>
      </c>
      <c r="AY62" s="267">
        <v>2033</v>
      </c>
      <c r="AZ62" s="267">
        <v>2034</v>
      </c>
      <c r="BA62" s="267">
        <v>2035</v>
      </c>
      <c r="BB62" s="130"/>
      <c r="BC62" s="130"/>
      <c r="BD62" s="130"/>
      <c r="BE62" s="130"/>
      <c r="BF62" s="130"/>
      <c r="BG62" s="130"/>
      <c r="BH62" s="130"/>
      <c r="BI62" s="130"/>
      <c r="BJ62" s="130"/>
      <c r="BK62" s="130"/>
      <c r="BL62" s="130"/>
      <c r="BM62" s="130"/>
      <c r="BN62" s="130"/>
      <c r="BO62" s="130"/>
      <c r="BP62" s="130"/>
      <c r="BQ62" s="130"/>
      <c r="BR62" s="130"/>
      <c r="BS62" s="130"/>
      <c r="BT62" s="130"/>
      <c r="BU62" s="130"/>
      <c r="BV62" s="130"/>
      <c r="BW62" s="130"/>
      <c r="BX62" s="130"/>
      <c r="BY62" s="130"/>
    </row>
    <row r="63" spans="1:84">
      <c r="A63" s="268" t="s">
        <v>339</v>
      </c>
      <c r="B63" s="267" t="s">
        <v>35</v>
      </c>
      <c r="C63" s="267"/>
      <c r="D63" s="267">
        <v>2.4073000000000002</v>
      </c>
      <c r="E63" s="267">
        <v>2.3925000000000001</v>
      </c>
      <c r="F63" s="267">
        <v>2.3872</v>
      </c>
      <c r="G63" s="267">
        <v>2.3818999999999999</v>
      </c>
      <c r="H63" s="267">
        <v>2.3877999999999999</v>
      </c>
      <c r="I63" s="267">
        <v>2.4037000000000002</v>
      </c>
      <c r="J63" s="267">
        <v>2.4123000000000001</v>
      </c>
      <c r="K63" s="267">
        <v>2.4140000000000001</v>
      </c>
      <c r="L63" s="267">
        <v>2.4045999999999998</v>
      </c>
      <c r="M63" s="267">
        <v>2.3992</v>
      </c>
      <c r="N63" s="267">
        <v>2.3877000000000002</v>
      </c>
      <c r="O63" s="267">
        <v>2.3780000000000001</v>
      </c>
      <c r="P63" s="267">
        <v>2.3622999999999998</v>
      </c>
      <c r="Q63" s="267">
        <v>2.3466999999999998</v>
      </c>
      <c r="R63" s="267">
        <v>2.3369</v>
      </c>
      <c r="S63" s="267">
        <v>2.3275999999999999</v>
      </c>
      <c r="T63" s="267">
        <v>2.3159000000000001</v>
      </c>
      <c r="U63" s="267">
        <v>2.2982999999999998</v>
      </c>
      <c r="V63" s="267">
        <v>2.2816000000000001</v>
      </c>
      <c r="W63" s="267">
        <v>2.2677999999999998</v>
      </c>
      <c r="X63" s="267">
        <v>2.2646999999999999</v>
      </c>
      <c r="Y63" s="267">
        <v>2.2656000000000001</v>
      </c>
      <c r="Z63" s="267">
        <v>2.2770999999999999</v>
      </c>
      <c r="AA63" s="267">
        <v>2.2930999999999999</v>
      </c>
      <c r="AB63" s="267">
        <v>2.3025000000000002</v>
      </c>
      <c r="AC63" s="267">
        <v>2.3104</v>
      </c>
      <c r="AD63" s="267">
        <v>2.3136000000000001</v>
      </c>
      <c r="AE63" s="267">
        <v>2.3123</v>
      </c>
      <c r="AF63" s="267">
        <v>2.3077999999999999</v>
      </c>
      <c r="AG63" s="267">
        <v>2.2967</v>
      </c>
      <c r="AH63" s="267">
        <v>2.2841999999999998</v>
      </c>
      <c r="AI63" s="267">
        <v>2.2734999999999999</v>
      </c>
      <c r="AJ63" s="267">
        <v>2.2643</v>
      </c>
      <c r="AK63" s="267">
        <v>2.2557</v>
      </c>
      <c r="AL63" s="267">
        <v>2.2482000000000002</v>
      </c>
      <c r="AM63" s="267">
        <v>2.242</v>
      </c>
      <c r="AN63" s="267">
        <v>2.2362000000000002</v>
      </c>
      <c r="AO63" s="267">
        <v>2.2302</v>
      </c>
      <c r="AP63" s="267">
        <v>2.2238000000000002</v>
      </c>
      <c r="AQ63" s="267">
        <v>2.2168000000000001</v>
      </c>
      <c r="AR63" s="267">
        <v>2.2094</v>
      </c>
      <c r="AS63" s="267">
        <v>2.2021999999999999</v>
      </c>
      <c r="AT63" s="267">
        <v>2.1955</v>
      </c>
      <c r="AU63" s="267">
        <v>2.1888000000000001</v>
      </c>
      <c r="AV63" s="267">
        <v>2.1819000000000002</v>
      </c>
      <c r="AW63" s="267">
        <v>2.1751</v>
      </c>
      <c r="AX63" s="267">
        <v>2.169</v>
      </c>
      <c r="AY63" s="267">
        <v>2.1629999999999998</v>
      </c>
      <c r="AZ63" s="267">
        <v>2.1572</v>
      </c>
      <c r="BA63" s="267">
        <v>2.1514000000000002</v>
      </c>
      <c r="BB63" s="130"/>
      <c r="BC63" s="130"/>
      <c r="BD63" s="130"/>
      <c r="BE63" s="130"/>
      <c r="BF63" s="130"/>
      <c r="BG63" s="130"/>
      <c r="BH63" s="130"/>
      <c r="BI63" s="130"/>
      <c r="BJ63" s="130"/>
      <c r="BK63" s="130"/>
      <c r="BL63" s="130"/>
      <c r="BM63" s="130"/>
      <c r="BN63" s="130"/>
      <c r="BO63" s="130"/>
      <c r="BP63" s="130"/>
      <c r="BQ63" s="130"/>
      <c r="BR63" s="130"/>
      <c r="BS63" s="130"/>
      <c r="BT63" s="130"/>
      <c r="BU63" s="130"/>
      <c r="BV63" s="130"/>
      <c r="BW63" s="130"/>
      <c r="BX63" s="130"/>
      <c r="BY63" s="130"/>
    </row>
    <row r="64" spans="1:84">
      <c r="A64" s="268" t="s">
        <v>339</v>
      </c>
      <c r="B64" s="267" t="s">
        <v>22</v>
      </c>
      <c r="C64" s="267"/>
      <c r="D64" s="267">
        <v>2.4253999999999998</v>
      </c>
      <c r="E64" s="267">
        <v>2.4123000000000001</v>
      </c>
      <c r="F64" s="267">
        <v>2.4091999999999998</v>
      </c>
      <c r="G64" s="267">
        <v>2.4035000000000002</v>
      </c>
      <c r="H64" s="267">
        <v>2.4112</v>
      </c>
      <c r="I64" s="267">
        <v>2.4275000000000002</v>
      </c>
      <c r="J64" s="267">
        <v>2.4358</v>
      </c>
      <c r="K64" s="267">
        <v>2.4363999999999999</v>
      </c>
      <c r="L64" s="267">
        <v>2.4266000000000001</v>
      </c>
      <c r="M64" s="267">
        <v>2.4205000000000001</v>
      </c>
      <c r="N64" s="267">
        <v>2.4104999999999999</v>
      </c>
      <c r="O64" s="267">
        <v>2.4015</v>
      </c>
      <c r="P64" s="267">
        <v>2.3860999999999999</v>
      </c>
      <c r="Q64" s="267">
        <v>2.3721999999999999</v>
      </c>
      <c r="R64" s="267">
        <v>2.3639999999999999</v>
      </c>
      <c r="S64" s="267">
        <v>2.3561999999999999</v>
      </c>
      <c r="T64" s="267">
        <v>2.3449</v>
      </c>
      <c r="U64" s="267">
        <v>2.327</v>
      </c>
      <c r="V64" s="267">
        <v>2.3089</v>
      </c>
      <c r="W64" s="267">
        <v>2.2942999999999998</v>
      </c>
      <c r="X64" s="267">
        <v>2.2905000000000002</v>
      </c>
      <c r="Y64" s="267">
        <v>2.2902999999999998</v>
      </c>
      <c r="Z64" s="267">
        <v>2.3005</v>
      </c>
      <c r="AA64" s="267">
        <v>2.3147000000000002</v>
      </c>
      <c r="AB64" s="267">
        <v>2.3233000000000001</v>
      </c>
      <c r="AC64" s="267">
        <v>2.3325</v>
      </c>
      <c r="AD64" s="267">
        <v>2.3376999999999999</v>
      </c>
      <c r="AE64" s="267">
        <v>2.3401999999999998</v>
      </c>
      <c r="AF64" s="267">
        <v>2.3384</v>
      </c>
      <c r="AG64" s="267">
        <v>2.3294000000000001</v>
      </c>
      <c r="AH64" s="267">
        <v>2.3180999999999998</v>
      </c>
      <c r="AI64" s="267">
        <v>2.3087</v>
      </c>
      <c r="AJ64" s="267">
        <v>2.3010000000000002</v>
      </c>
      <c r="AK64" s="267">
        <v>2.2940999999999998</v>
      </c>
      <c r="AL64" s="267">
        <v>2.2877999999999998</v>
      </c>
      <c r="AM64" s="267">
        <v>2.2837999999999998</v>
      </c>
      <c r="AN64" s="267">
        <v>2.2801</v>
      </c>
      <c r="AO64" s="267">
        <v>2.2761</v>
      </c>
      <c r="AP64" s="267">
        <v>2.2721</v>
      </c>
      <c r="AQ64" s="267">
        <v>2.2673999999999999</v>
      </c>
      <c r="AR64" s="267">
        <v>2.2624</v>
      </c>
      <c r="AS64" s="267">
        <v>2.2576000000000001</v>
      </c>
      <c r="AT64" s="267">
        <v>2.2532999999999999</v>
      </c>
      <c r="AU64" s="267">
        <v>2.2490000000000001</v>
      </c>
      <c r="AV64" s="267">
        <v>2.2443</v>
      </c>
      <c r="AW64" s="267">
        <v>2.2395999999999998</v>
      </c>
      <c r="AX64" s="267">
        <v>2.2355999999999998</v>
      </c>
      <c r="AY64" s="267">
        <v>2.2315999999999998</v>
      </c>
      <c r="AZ64" s="267">
        <v>2.2275</v>
      </c>
      <c r="BA64" s="267">
        <v>2.2233000000000001</v>
      </c>
      <c r="BB64" s="130"/>
      <c r="BC64" s="130"/>
      <c r="BD64" s="130"/>
      <c r="BE64" s="130"/>
      <c r="BF64" s="130"/>
      <c r="BG64" s="130"/>
      <c r="BH64" s="130"/>
      <c r="BI64" s="130"/>
      <c r="BJ64" s="130"/>
      <c r="BK64" s="130"/>
      <c r="BL64" s="130"/>
      <c r="BM64" s="130"/>
      <c r="BN64" s="130"/>
      <c r="BO64" s="130"/>
      <c r="BP64" s="130"/>
      <c r="BQ64" s="130"/>
      <c r="BR64" s="130"/>
      <c r="BS64" s="130"/>
      <c r="BT64" s="130"/>
      <c r="BU64" s="130"/>
      <c r="BV64" s="130"/>
      <c r="BW64" s="130"/>
      <c r="BX64" s="130"/>
      <c r="BY64" s="130"/>
    </row>
    <row r="65" spans="1:77">
      <c r="A65" s="268" t="s">
        <v>339</v>
      </c>
      <c r="B65" s="267" t="s">
        <v>23</v>
      </c>
      <c r="C65" s="267"/>
      <c r="D65" s="267">
        <v>2.2732000000000001</v>
      </c>
      <c r="E65" s="267">
        <v>2.2513999999999998</v>
      </c>
      <c r="F65" s="267">
        <v>2.2364999999999999</v>
      </c>
      <c r="G65" s="267">
        <v>2.2336999999999998</v>
      </c>
      <c r="H65" s="267">
        <v>2.2330999999999999</v>
      </c>
      <c r="I65" s="267">
        <v>2.2437999999999998</v>
      </c>
      <c r="J65" s="267">
        <v>2.2486000000000002</v>
      </c>
      <c r="K65" s="267">
        <v>2.2507999999999999</v>
      </c>
      <c r="L65" s="267">
        <v>2.2387000000000001</v>
      </c>
      <c r="M65" s="267">
        <v>2.2342</v>
      </c>
      <c r="N65" s="267">
        <v>2.2166999999999999</v>
      </c>
      <c r="O65" s="267">
        <v>2.2052</v>
      </c>
      <c r="P65" s="267">
        <v>2.1886000000000001</v>
      </c>
      <c r="Q65" s="267">
        <v>2.1676000000000002</v>
      </c>
      <c r="R65" s="267">
        <v>2.1513</v>
      </c>
      <c r="S65" s="267">
        <v>2.1395</v>
      </c>
      <c r="T65" s="267">
        <v>2.1280000000000001</v>
      </c>
      <c r="U65" s="267">
        <v>2.113</v>
      </c>
      <c r="V65" s="267">
        <v>2.101</v>
      </c>
      <c r="W65" s="267">
        <v>2.0893000000000002</v>
      </c>
      <c r="X65" s="267">
        <v>2.0882000000000001</v>
      </c>
      <c r="Y65" s="267">
        <v>2.0880999999999998</v>
      </c>
      <c r="Z65" s="267">
        <v>2.0973999999999999</v>
      </c>
      <c r="AA65" s="267">
        <v>2.1158000000000001</v>
      </c>
      <c r="AB65" s="267">
        <v>2.1273</v>
      </c>
      <c r="AC65" s="267">
        <v>2.1299000000000001</v>
      </c>
      <c r="AD65" s="267">
        <v>2.1240999999999999</v>
      </c>
      <c r="AE65" s="267">
        <v>2.1065999999999998</v>
      </c>
      <c r="AF65" s="267">
        <v>2.0891999999999999</v>
      </c>
      <c r="AG65" s="267">
        <v>2.0647000000000002</v>
      </c>
      <c r="AH65" s="267">
        <v>2.0407999999999999</v>
      </c>
      <c r="AI65" s="267">
        <v>2.0207000000000002</v>
      </c>
      <c r="AJ65" s="267">
        <v>2.0024999999999999</v>
      </c>
      <c r="AK65" s="267">
        <v>1.9846999999999999</v>
      </c>
      <c r="AL65" s="267">
        <v>1.9698</v>
      </c>
      <c r="AM65" s="267">
        <v>1.9493</v>
      </c>
      <c r="AN65" s="267">
        <v>1.9298999999999999</v>
      </c>
      <c r="AO65" s="267">
        <v>1.9111</v>
      </c>
      <c r="AP65" s="267">
        <v>1.8915</v>
      </c>
      <c r="AQ65" s="267">
        <v>1.8717999999999999</v>
      </c>
      <c r="AR65" s="267">
        <v>1.8515999999999999</v>
      </c>
      <c r="AS65" s="267">
        <v>1.8323</v>
      </c>
      <c r="AT65" s="267">
        <v>1.8136000000000001</v>
      </c>
      <c r="AU65" s="267">
        <v>1.7956000000000001</v>
      </c>
      <c r="AV65" s="267">
        <v>1.7782</v>
      </c>
      <c r="AW65" s="267">
        <v>1.7614000000000001</v>
      </c>
      <c r="AX65" s="267">
        <v>1.7457</v>
      </c>
      <c r="AY65" s="267">
        <v>1.7307999999999999</v>
      </c>
      <c r="AZ65" s="267">
        <v>1.7168000000000001</v>
      </c>
      <c r="BA65" s="267">
        <v>1.7033</v>
      </c>
      <c r="BB65" s="130"/>
      <c r="BC65" s="130"/>
      <c r="BD65" s="130"/>
      <c r="BE65" s="130"/>
      <c r="BF65" s="130"/>
      <c r="BG65" s="130"/>
      <c r="BH65" s="130"/>
      <c r="BI65" s="130"/>
      <c r="BJ65" s="130"/>
      <c r="BK65" s="130"/>
      <c r="BL65" s="130"/>
      <c r="BM65" s="130"/>
      <c r="BN65" s="130"/>
      <c r="BO65" s="130"/>
      <c r="BP65" s="130"/>
      <c r="BQ65" s="130"/>
      <c r="BR65" s="130"/>
      <c r="BS65" s="130"/>
      <c r="BT65" s="130"/>
      <c r="BU65" s="130"/>
      <c r="BV65" s="130"/>
      <c r="BW65" s="130"/>
      <c r="BX65" s="130"/>
      <c r="BY65" s="130"/>
    </row>
    <row r="66" spans="1:77">
      <c r="A66" s="268" t="s">
        <v>339</v>
      </c>
      <c r="B66" s="267" t="s">
        <v>24</v>
      </c>
      <c r="C66" s="267"/>
      <c r="D66" s="267">
        <v>2.4961000000000002</v>
      </c>
      <c r="E66" s="267">
        <v>2.4841000000000002</v>
      </c>
      <c r="F66" s="267">
        <v>2.4845000000000002</v>
      </c>
      <c r="G66" s="267">
        <v>2.4845000000000002</v>
      </c>
      <c r="H66" s="267">
        <v>2.4944999999999999</v>
      </c>
      <c r="I66" s="267">
        <v>2.5154999999999998</v>
      </c>
      <c r="J66" s="267">
        <v>2.5318000000000001</v>
      </c>
      <c r="K66" s="267">
        <v>2.5388999999999999</v>
      </c>
      <c r="L66" s="267">
        <v>2.536</v>
      </c>
      <c r="M66" s="267">
        <v>2.5327999999999999</v>
      </c>
      <c r="N66" s="267">
        <v>2.5226000000000002</v>
      </c>
      <c r="O66" s="267">
        <v>2.5125000000000002</v>
      </c>
      <c r="P66" s="267">
        <v>2.4962</v>
      </c>
      <c r="Q66" s="267">
        <v>2.4796</v>
      </c>
      <c r="R66" s="267">
        <v>2.4697</v>
      </c>
      <c r="S66" s="267">
        <v>2.4571999999999998</v>
      </c>
      <c r="T66" s="267">
        <v>2.4420999999999999</v>
      </c>
      <c r="U66" s="267">
        <v>2.4228000000000001</v>
      </c>
      <c r="V66" s="267">
        <v>2.4070999999999998</v>
      </c>
      <c r="W66" s="267">
        <v>2.3948999999999998</v>
      </c>
      <c r="X66" s="267">
        <v>2.3936999999999999</v>
      </c>
      <c r="Y66" s="267">
        <v>2.4058999999999999</v>
      </c>
      <c r="Z66" s="267">
        <v>2.4318</v>
      </c>
      <c r="AA66" s="267">
        <v>2.4561000000000002</v>
      </c>
      <c r="AB66" s="267">
        <v>2.4672999999999998</v>
      </c>
      <c r="AC66" s="267">
        <v>2.4775</v>
      </c>
      <c r="AD66" s="267">
        <v>2.4861</v>
      </c>
      <c r="AE66" s="267">
        <v>2.4922</v>
      </c>
      <c r="AF66" s="267">
        <v>2.4982000000000002</v>
      </c>
      <c r="AG66" s="267">
        <v>2.5045000000000002</v>
      </c>
      <c r="AH66" s="267">
        <v>2.5125000000000002</v>
      </c>
      <c r="AI66" s="267">
        <v>2.5185</v>
      </c>
      <c r="AJ66" s="267">
        <v>2.5245000000000002</v>
      </c>
      <c r="AK66" s="267">
        <v>2.5306999999999999</v>
      </c>
      <c r="AL66" s="267">
        <v>2.5377000000000001</v>
      </c>
      <c r="AM66" s="267">
        <v>2.5531999999999999</v>
      </c>
      <c r="AN66" s="267">
        <v>2.5680000000000001</v>
      </c>
      <c r="AO66" s="267">
        <v>2.5821000000000001</v>
      </c>
      <c r="AP66" s="267">
        <v>2.5954999999999999</v>
      </c>
      <c r="AQ66" s="267">
        <v>2.6084999999999998</v>
      </c>
      <c r="AR66" s="267">
        <v>2.6211000000000002</v>
      </c>
      <c r="AS66" s="267">
        <v>2.6334</v>
      </c>
      <c r="AT66" s="267">
        <v>2.6454</v>
      </c>
      <c r="AU66" s="267">
        <v>2.6570999999999998</v>
      </c>
      <c r="AV66" s="267">
        <v>2.6684999999999999</v>
      </c>
      <c r="AW66" s="267">
        <v>2.6797</v>
      </c>
      <c r="AX66" s="267">
        <v>2.6907000000000001</v>
      </c>
      <c r="AY66" s="267">
        <v>2.7014999999999998</v>
      </c>
      <c r="AZ66" s="267">
        <v>2.7121</v>
      </c>
      <c r="BA66" s="267">
        <v>2.7225000000000001</v>
      </c>
      <c r="BB66" s="130"/>
      <c r="BC66" s="130"/>
      <c r="BD66" s="130"/>
      <c r="BE66" s="130"/>
      <c r="BF66" s="130"/>
      <c r="BG66" s="130"/>
      <c r="BH66" s="130"/>
      <c r="BI66" s="130"/>
      <c r="BJ66" s="130"/>
      <c r="BK66" s="130"/>
      <c r="BL66" s="130"/>
      <c r="BM66" s="130"/>
      <c r="BN66" s="130"/>
      <c r="BO66" s="130"/>
      <c r="BP66" s="130"/>
      <c r="BQ66" s="130"/>
      <c r="BR66" s="130"/>
      <c r="BS66" s="130"/>
      <c r="BT66" s="130"/>
      <c r="BU66" s="130"/>
      <c r="BV66" s="130"/>
      <c r="BW66" s="130"/>
      <c r="BX66" s="130"/>
      <c r="BY66" s="130"/>
    </row>
    <row r="67" spans="1:77">
      <c r="A67" s="3"/>
      <c r="B67" s="3"/>
      <c r="C67" s="48"/>
      <c r="D67" s="48"/>
      <c r="E67" s="48"/>
      <c r="F67" s="48"/>
      <c r="G67" s="48"/>
      <c r="H67" s="48"/>
      <c r="I67" s="48"/>
      <c r="J67" s="48"/>
      <c r="K67" s="48"/>
      <c r="L67" s="48"/>
      <c r="M67" s="48"/>
      <c r="N67" s="48"/>
      <c r="O67" s="48"/>
      <c r="P67" s="48"/>
      <c r="Q67" s="48"/>
      <c r="R67" s="48"/>
      <c r="S67" s="48"/>
      <c r="T67" s="48"/>
      <c r="U67" s="48"/>
      <c r="V67" s="48"/>
      <c r="X67" s="130"/>
      <c r="Y67" s="130"/>
      <c r="Z67" s="130"/>
      <c r="AA67" s="130"/>
      <c r="AB67" s="130"/>
      <c r="AC67" s="130"/>
      <c r="AD67" s="130"/>
      <c r="AE67" s="130"/>
      <c r="AF67" s="130"/>
      <c r="AG67" s="130"/>
      <c r="AH67" s="130"/>
      <c r="AI67" s="130"/>
      <c r="AJ67" s="130"/>
      <c r="AK67" s="130"/>
      <c r="AL67" s="130"/>
      <c r="AM67" s="130"/>
      <c r="AN67" s="130"/>
      <c r="AO67" s="130"/>
      <c r="AP67" s="130"/>
      <c r="AQ67" s="130"/>
      <c r="AR67" s="130"/>
      <c r="AS67" s="130"/>
      <c r="AT67" s="130"/>
      <c r="AU67" s="130"/>
      <c r="AV67" s="130"/>
      <c r="AW67" s="130"/>
      <c r="AX67" s="130"/>
      <c r="AY67" s="130"/>
      <c r="AZ67" s="130"/>
      <c r="BA67" s="130"/>
      <c r="BB67" s="130"/>
      <c r="BC67" s="130"/>
      <c r="BD67" s="130"/>
      <c r="BE67" s="130"/>
      <c r="BF67" s="130"/>
      <c r="BG67" s="130"/>
      <c r="BH67" s="130"/>
      <c r="BI67" s="130"/>
      <c r="BJ67" s="130"/>
      <c r="BK67" s="130"/>
      <c r="BL67" s="130"/>
      <c r="BM67" s="130"/>
      <c r="BN67" s="130"/>
      <c r="BO67" s="130"/>
      <c r="BP67" s="130"/>
      <c r="BQ67" s="130"/>
      <c r="BR67" s="130"/>
      <c r="BS67" s="130"/>
      <c r="BT67" s="130"/>
      <c r="BU67" s="130"/>
      <c r="BV67" s="130"/>
      <c r="BW67" s="130"/>
      <c r="BX67" s="130"/>
      <c r="BY67" s="130"/>
    </row>
    <row r="68" spans="1:77">
      <c r="A68" s="3"/>
      <c r="B68" s="3"/>
      <c r="C68" s="48"/>
      <c r="D68" s="48"/>
      <c r="E68" s="48"/>
      <c r="F68" s="48"/>
      <c r="G68" s="48"/>
      <c r="H68" s="48"/>
      <c r="I68" s="48"/>
      <c r="J68" s="48"/>
      <c r="K68" s="48"/>
      <c r="L68" s="48"/>
      <c r="M68" s="48"/>
      <c r="N68" s="48"/>
      <c r="O68" s="48"/>
      <c r="P68" s="48"/>
      <c r="Q68" s="48"/>
      <c r="R68" s="48"/>
      <c r="S68" s="48"/>
      <c r="T68" s="48"/>
      <c r="U68" s="48"/>
      <c r="V68" s="48"/>
      <c r="X68" s="130"/>
      <c r="Y68" s="130"/>
      <c r="Z68" s="130"/>
      <c r="AA68" s="130"/>
      <c r="AB68" s="130"/>
      <c r="AC68" s="130"/>
      <c r="AD68" s="130"/>
      <c r="AE68" s="130"/>
      <c r="AF68" s="130"/>
      <c r="AG68" s="130"/>
      <c r="AH68" s="130"/>
      <c r="AI68" s="130"/>
      <c r="AJ68" s="130"/>
      <c r="AK68" s="130"/>
      <c r="AL68" s="130"/>
      <c r="AM68" s="130"/>
      <c r="AN68" s="130"/>
      <c r="AO68" s="130"/>
      <c r="AP68" s="130"/>
      <c r="AQ68" s="130"/>
      <c r="AR68" s="130"/>
      <c r="AS68" s="130"/>
      <c r="AT68" s="130"/>
      <c r="AU68" s="130"/>
      <c r="AV68" s="130"/>
      <c r="AW68" s="130"/>
      <c r="AX68" s="130"/>
      <c r="AY68" s="130"/>
      <c r="AZ68" s="130"/>
      <c r="BA68" s="130"/>
      <c r="BB68" s="130"/>
      <c r="BC68" s="130"/>
      <c r="BD68" s="130"/>
      <c r="BE68" s="130"/>
      <c r="BF68" s="130"/>
      <c r="BG68" s="130"/>
      <c r="BH68" s="130"/>
      <c r="BI68" s="130"/>
      <c r="BJ68" s="130"/>
      <c r="BK68" s="130"/>
      <c r="BL68" s="130"/>
      <c r="BM68" s="130"/>
      <c r="BN68" s="130"/>
      <c r="BO68" s="130"/>
      <c r="BP68" s="130"/>
      <c r="BQ68" s="130"/>
      <c r="BR68" s="130"/>
      <c r="BS68" s="130"/>
      <c r="BT68" s="130"/>
      <c r="BU68" s="130"/>
      <c r="BV68" s="130"/>
      <c r="BW68" s="130"/>
      <c r="BX68" s="130"/>
      <c r="BY68" s="130"/>
    </row>
    <row r="69" spans="1:77">
      <c r="A69" s="2"/>
      <c r="B69"/>
      <c r="C69" s="48"/>
      <c r="D69" s="48"/>
      <c r="E69" s="48"/>
      <c r="F69" s="48"/>
      <c r="G69" s="48"/>
      <c r="H69" s="48"/>
      <c r="I69" s="48"/>
      <c r="J69" s="48"/>
      <c r="K69" s="48"/>
      <c r="L69" s="48"/>
      <c r="M69" s="48"/>
      <c r="N69" s="48"/>
      <c r="O69" s="48"/>
      <c r="P69" s="48"/>
      <c r="Q69" s="48"/>
      <c r="R69" s="48"/>
      <c r="S69" s="48"/>
      <c r="T69" s="48"/>
      <c r="U69" s="48"/>
      <c r="V69" s="48"/>
      <c r="X69" s="130"/>
      <c r="Y69" s="130"/>
      <c r="Z69" s="130"/>
      <c r="AA69" s="130"/>
      <c r="AB69" s="130"/>
      <c r="AC69" s="130"/>
      <c r="AD69" s="130"/>
      <c r="AE69" s="130"/>
      <c r="AF69" s="130"/>
      <c r="AG69" s="130"/>
      <c r="AH69" s="130"/>
      <c r="AI69" s="130"/>
      <c r="AJ69" s="130"/>
      <c r="AK69" s="130"/>
      <c r="AL69" s="130"/>
      <c r="AM69" s="130"/>
      <c r="AN69" s="130"/>
      <c r="AO69" s="130"/>
      <c r="AP69" s="130"/>
      <c r="AQ69" s="130"/>
      <c r="AR69" s="130"/>
      <c r="AS69" s="130"/>
      <c r="AT69" s="130"/>
      <c r="AU69" s="130"/>
      <c r="AV69" s="130"/>
      <c r="AW69" s="130"/>
      <c r="AX69" s="130"/>
      <c r="AY69" s="130"/>
      <c r="AZ69" s="130"/>
      <c r="BA69" s="130"/>
      <c r="BB69" s="130"/>
      <c r="BC69" s="130"/>
      <c r="BD69" s="130"/>
      <c r="BE69" s="130"/>
      <c r="BF69" s="130"/>
      <c r="BG69" s="130"/>
      <c r="BH69" s="130"/>
      <c r="BI69" s="130"/>
      <c r="BJ69" s="130"/>
      <c r="BK69" s="130"/>
      <c r="BL69" s="130"/>
      <c r="BM69" s="130"/>
      <c r="BN69" s="130"/>
      <c r="BO69" s="130"/>
      <c r="BP69" s="130"/>
      <c r="BQ69" s="130"/>
      <c r="BR69" s="130"/>
      <c r="BS69" s="130"/>
      <c r="BT69" s="130"/>
      <c r="BU69" s="130"/>
      <c r="BV69" s="130"/>
      <c r="BW69" s="130"/>
      <c r="BX69" s="130"/>
      <c r="BY69" s="130"/>
    </row>
    <row r="70" spans="1:77">
      <c r="A70" s="270" t="s">
        <v>340</v>
      </c>
      <c r="B70" s="269"/>
      <c r="C70" s="269">
        <v>1985</v>
      </c>
      <c r="D70" s="269">
        <v>1986</v>
      </c>
      <c r="E70" s="269">
        <v>1987</v>
      </c>
      <c r="F70" s="269">
        <v>1988</v>
      </c>
      <c r="G70" s="269">
        <v>1989</v>
      </c>
      <c r="H70" s="269">
        <v>1990</v>
      </c>
      <c r="I70" s="269">
        <v>1991</v>
      </c>
      <c r="J70" s="269">
        <v>1992</v>
      </c>
      <c r="K70" s="269">
        <v>1993</v>
      </c>
      <c r="L70" s="269">
        <v>1994</v>
      </c>
      <c r="M70" s="269">
        <v>1995</v>
      </c>
      <c r="N70" s="269">
        <v>1996</v>
      </c>
      <c r="O70" s="269">
        <v>1997</v>
      </c>
      <c r="P70" s="269">
        <v>1998</v>
      </c>
      <c r="Q70" s="269">
        <v>1999</v>
      </c>
      <c r="R70" s="269">
        <v>2000</v>
      </c>
      <c r="S70" s="269">
        <v>2001</v>
      </c>
      <c r="T70" s="269">
        <v>2002</v>
      </c>
      <c r="U70" s="269">
        <v>2003</v>
      </c>
      <c r="V70" s="269">
        <v>2004</v>
      </c>
      <c r="W70" s="269">
        <v>2005</v>
      </c>
      <c r="X70" s="269">
        <v>2006</v>
      </c>
      <c r="Y70" s="269">
        <v>2007</v>
      </c>
      <c r="Z70" s="269">
        <v>2008</v>
      </c>
      <c r="AA70" s="269">
        <v>2009</v>
      </c>
      <c r="AB70" s="269">
        <v>2010</v>
      </c>
      <c r="AC70" s="269">
        <v>2011</v>
      </c>
      <c r="AD70" s="269">
        <v>2012</v>
      </c>
      <c r="AE70" s="269">
        <v>2013</v>
      </c>
      <c r="AF70" s="269">
        <v>2014</v>
      </c>
      <c r="AG70" s="269">
        <v>2015</v>
      </c>
      <c r="AH70" s="269">
        <v>2016</v>
      </c>
      <c r="AI70" s="269">
        <v>2017</v>
      </c>
      <c r="AJ70" s="269">
        <v>2018</v>
      </c>
      <c r="AK70" s="269">
        <v>2019</v>
      </c>
      <c r="AL70" s="269">
        <v>2020</v>
      </c>
      <c r="AM70" s="269">
        <v>2021</v>
      </c>
      <c r="AN70" s="269">
        <v>2022</v>
      </c>
      <c r="AO70" s="269">
        <v>2023</v>
      </c>
      <c r="AP70" s="269">
        <v>2024</v>
      </c>
      <c r="AQ70" s="269">
        <v>2025</v>
      </c>
      <c r="AR70" s="269">
        <v>2026</v>
      </c>
      <c r="AS70" s="269">
        <v>2027</v>
      </c>
      <c r="AT70" s="269">
        <v>2028</v>
      </c>
      <c r="AU70" s="269">
        <v>2029</v>
      </c>
      <c r="AV70" s="269">
        <v>2030</v>
      </c>
      <c r="AW70" s="269">
        <v>2031</v>
      </c>
      <c r="AX70" s="269">
        <v>2032</v>
      </c>
      <c r="AY70" s="269">
        <v>2033</v>
      </c>
      <c r="AZ70" s="269">
        <v>2034</v>
      </c>
      <c r="BA70" s="269">
        <v>2035</v>
      </c>
      <c r="BB70" s="130"/>
      <c r="BC70" s="130"/>
      <c r="BD70" s="130"/>
      <c r="BE70" s="130"/>
      <c r="BF70" s="130"/>
      <c r="BG70" s="130"/>
      <c r="BH70" s="130"/>
      <c r="BI70" s="130"/>
      <c r="BJ70" s="130"/>
      <c r="BK70" s="130"/>
      <c r="BL70" s="130"/>
      <c r="BM70" s="130"/>
      <c r="BN70" s="130"/>
      <c r="BO70" s="130"/>
      <c r="BP70" s="130"/>
      <c r="BQ70" s="130"/>
      <c r="BR70" s="130"/>
      <c r="BS70" s="130"/>
      <c r="BT70" s="130"/>
      <c r="BU70" s="130"/>
      <c r="BV70" s="130"/>
      <c r="BW70" s="130"/>
      <c r="BX70" s="130"/>
      <c r="BY70" s="130"/>
    </row>
    <row r="71" spans="1:77">
      <c r="A71" s="284" t="s">
        <v>21</v>
      </c>
      <c r="B71" s="269" t="s">
        <v>294</v>
      </c>
      <c r="C71" s="269">
        <v>643.0942</v>
      </c>
      <c r="D71" s="269">
        <v>649.19449999999995</v>
      </c>
      <c r="E71" s="269">
        <v>655.22820000000002</v>
      </c>
      <c r="F71" s="269">
        <v>661.21429999999998</v>
      </c>
      <c r="G71" s="269">
        <v>669.36739999999998</v>
      </c>
      <c r="H71" s="269">
        <v>680.13139999999999</v>
      </c>
      <c r="I71" s="269">
        <v>693.47789999999998</v>
      </c>
      <c r="J71" s="269">
        <v>713.19140000000004</v>
      </c>
      <c r="K71" s="269">
        <v>735.28240000000005</v>
      </c>
      <c r="L71" s="269">
        <v>758.40139999999997</v>
      </c>
      <c r="M71" s="269">
        <v>778.36329999999998</v>
      </c>
      <c r="N71" s="269">
        <v>800.00279999999998</v>
      </c>
      <c r="O71" s="269">
        <v>820.38909999999998</v>
      </c>
      <c r="P71" s="269">
        <v>844.37210000000005</v>
      </c>
      <c r="Q71" s="269">
        <v>867.54859999999996</v>
      </c>
      <c r="R71" s="269">
        <v>888.77229999999997</v>
      </c>
      <c r="S71" s="269">
        <v>909.60419999999999</v>
      </c>
      <c r="T71" s="269">
        <v>932.81320000000005</v>
      </c>
      <c r="U71" s="269">
        <v>960.43600000000004</v>
      </c>
      <c r="V71" s="269">
        <v>993.0693</v>
      </c>
      <c r="W71" s="269">
        <v>1032.6959999999999</v>
      </c>
      <c r="X71" s="269">
        <v>1066.549</v>
      </c>
      <c r="Y71" s="269">
        <v>1088.502</v>
      </c>
      <c r="Z71" s="269">
        <v>1102.047</v>
      </c>
      <c r="AA71" s="269">
        <v>1112.4580000000001</v>
      </c>
      <c r="AB71" s="269">
        <v>1121.002</v>
      </c>
      <c r="AC71" s="269">
        <v>1128.5830000000001</v>
      </c>
      <c r="AD71" s="269">
        <v>1141.723</v>
      </c>
      <c r="AE71" s="269">
        <v>1157.4639999999999</v>
      </c>
      <c r="AF71" s="269">
        <v>1174.3209999999999</v>
      </c>
      <c r="AG71" s="269">
        <v>1192.94</v>
      </c>
      <c r="AH71" s="269">
        <v>1211.518</v>
      </c>
      <c r="AI71" s="269">
        <v>1229.037</v>
      </c>
      <c r="AJ71" s="269">
        <v>1244.971</v>
      </c>
      <c r="AK71" s="269">
        <v>1260.925</v>
      </c>
      <c r="AL71" s="269">
        <v>1276.1130000000001</v>
      </c>
      <c r="AM71" s="269">
        <v>1290.4949999999999</v>
      </c>
      <c r="AN71" s="269">
        <v>1304.704</v>
      </c>
      <c r="AO71" s="269">
        <v>1318.44</v>
      </c>
      <c r="AP71" s="269">
        <v>1331.81</v>
      </c>
      <c r="AQ71" s="269">
        <v>1345.28</v>
      </c>
      <c r="AR71" s="269">
        <v>1359.386</v>
      </c>
      <c r="AS71" s="269">
        <v>1372.886</v>
      </c>
      <c r="AT71" s="269">
        <v>1385.816</v>
      </c>
      <c r="AU71" s="269">
        <v>1398.1969999999999</v>
      </c>
      <c r="AV71" s="269">
        <v>1410.596</v>
      </c>
      <c r="AW71" s="269">
        <v>1422.934</v>
      </c>
      <c r="AX71" s="269">
        <v>1435.059</v>
      </c>
      <c r="AY71" s="269">
        <v>1446.453</v>
      </c>
      <c r="AZ71" s="269">
        <v>1457.5820000000001</v>
      </c>
      <c r="BA71" s="269">
        <v>1468.306</v>
      </c>
      <c r="BB71" s="130"/>
      <c r="BC71" s="130"/>
      <c r="BD71" s="130"/>
      <c r="BE71" s="130"/>
      <c r="BF71" s="130"/>
      <c r="BG71" s="130"/>
      <c r="BH71" s="130"/>
      <c r="BI71" s="130"/>
      <c r="BJ71" s="130"/>
      <c r="BK71" s="130"/>
      <c r="BL71" s="130"/>
      <c r="BM71" s="130"/>
      <c r="BN71" s="130"/>
      <c r="BO71" s="130"/>
      <c r="BP71" s="130"/>
      <c r="BQ71" s="130"/>
      <c r="BR71" s="130"/>
      <c r="BS71" s="130"/>
      <c r="BT71" s="130"/>
      <c r="BU71" s="130"/>
      <c r="BV71" s="130"/>
      <c r="BW71" s="130"/>
      <c r="BX71" s="130"/>
      <c r="BY71" s="130"/>
    </row>
    <row r="72" spans="1:77">
      <c r="A72" s="284" t="s">
        <v>21</v>
      </c>
      <c r="B72" s="269" t="s">
        <v>295</v>
      </c>
      <c r="C72" s="269">
        <v>24.255400000000002</v>
      </c>
      <c r="D72" s="269">
        <v>24.8705</v>
      </c>
      <c r="E72" s="269">
        <v>25.2517</v>
      </c>
      <c r="F72" s="269">
        <v>25.530200000000001</v>
      </c>
      <c r="G72" s="269">
        <v>26.179300000000001</v>
      </c>
      <c r="H72" s="269">
        <v>26.8965</v>
      </c>
      <c r="I72" s="269">
        <v>27.4938</v>
      </c>
      <c r="J72" s="269">
        <v>28.578199999999999</v>
      </c>
      <c r="K72" s="269">
        <v>30.161300000000001</v>
      </c>
      <c r="L72" s="269">
        <v>32.162799999999997</v>
      </c>
      <c r="M72" s="269">
        <v>33.6614</v>
      </c>
      <c r="N72" s="269">
        <v>34.883200000000002</v>
      </c>
      <c r="O72" s="269">
        <v>35.872799999999998</v>
      </c>
      <c r="P72" s="269">
        <v>36.757300000000001</v>
      </c>
      <c r="Q72" s="269">
        <v>37.835700000000003</v>
      </c>
      <c r="R72" s="269">
        <v>38.744700000000002</v>
      </c>
      <c r="S72" s="269">
        <v>40.019100000000002</v>
      </c>
      <c r="T72" s="269">
        <v>41.514200000000002</v>
      </c>
      <c r="U72" s="269">
        <v>43.095599999999997</v>
      </c>
      <c r="V72" s="269">
        <v>44.553899999999999</v>
      </c>
      <c r="W72" s="269">
        <v>45.965400000000002</v>
      </c>
      <c r="X72" s="269">
        <v>47.288800000000002</v>
      </c>
      <c r="Y72" s="269">
        <v>48.598500000000001</v>
      </c>
      <c r="Z72" s="269">
        <v>49.167099999999998</v>
      </c>
      <c r="AA72" s="269">
        <v>49.512900000000002</v>
      </c>
      <c r="AB72" s="269">
        <v>49.844099999999997</v>
      </c>
      <c r="AC72" s="269">
        <v>50.382199999999997</v>
      </c>
      <c r="AD72" s="269">
        <v>51.222499999999997</v>
      </c>
      <c r="AE72" s="269">
        <v>52.498399999999997</v>
      </c>
      <c r="AF72" s="269">
        <v>54.041200000000003</v>
      </c>
      <c r="AG72" s="269">
        <v>55.668500000000002</v>
      </c>
      <c r="AH72" s="269">
        <v>57.2971</v>
      </c>
      <c r="AI72" s="269">
        <v>58.899900000000002</v>
      </c>
      <c r="AJ72" s="269">
        <v>60.487200000000001</v>
      </c>
      <c r="AK72" s="269">
        <v>62.103900000000003</v>
      </c>
      <c r="AL72" s="269">
        <v>63.664000000000001</v>
      </c>
      <c r="AM72" s="269">
        <v>65.030799999999999</v>
      </c>
      <c r="AN72" s="269">
        <v>66.432100000000005</v>
      </c>
      <c r="AO72" s="269">
        <v>67.790700000000001</v>
      </c>
      <c r="AP72" s="269">
        <v>69.191400000000002</v>
      </c>
      <c r="AQ72" s="269">
        <v>70.688699999999997</v>
      </c>
      <c r="AR72" s="269">
        <v>72.127600000000001</v>
      </c>
      <c r="AS72" s="269">
        <v>73.552599999999998</v>
      </c>
      <c r="AT72" s="269">
        <v>74.985399999999998</v>
      </c>
      <c r="AU72" s="269">
        <v>76.439700000000002</v>
      </c>
      <c r="AV72" s="269">
        <v>77.912999999999997</v>
      </c>
      <c r="AW72" s="269">
        <v>79.390900000000002</v>
      </c>
      <c r="AX72" s="269">
        <v>80.901899999999998</v>
      </c>
      <c r="AY72" s="269">
        <v>82.427599999999998</v>
      </c>
      <c r="AZ72" s="269">
        <v>83.966999999999999</v>
      </c>
      <c r="BA72" s="269">
        <v>85.531599999999997</v>
      </c>
      <c r="BB72" s="130"/>
      <c r="BC72" s="130"/>
      <c r="BD72" s="130"/>
      <c r="BE72" s="130"/>
      <c r="BF72" s="130"/>
      <c r="BG72" s="130"/>
      <c r="BH72" s="130"/>
      <c r="BI72" s="130"/>
      <c r="BJ72" s="130"/>
      <c r="BK72" s="130"/>
      <c r="BL72" s="130"/>
      <c r="BM72" s="130"/>
      <c r="BN72" s="130"/>
      <c r="BO72" s="130"/>
      <c r="BP72" s="130"/>
      <c r="BQ72" s="130"/>
      <c r="BR72" s="130"/>
      <c r="BS72" s="130"/>
      <c r="BT72" s="130"/>
      <c r="BU72" s="130"/>
      <c r="BV72" s="130"/>
      <c r="BW72" s="130"/>
      <c r="BX72" s="130"/>
      <c r="BY72" s="130"/>
    </row>
    <row r="73" spans="1:77">
      <c r="A73" s="284" t="s">
        <v>21</v>
      </c>
      <c r="B73" s="269" t="s">
        <v>296</v>
      </c>
      <c r="C73" s="269">
        <v>56.026800000000001</v>
      </c>
      <c r="D73" s="269">
        <v>56.998899999999999</v>
      </c>
      <c r="E73" s="269">
        <v>57.750500000000002</v>
      </c>
      <c r="F73" s="269">
        <v>58.4649</v>
      </c>
      <c r="G73" s="269">
        <v>59.332799999999999</v>
      </c>
      <c r="H73" s="269">
        <v>60.390099999999997</v>
      </c>
      <c r="I73" s="269">
        <v>61.817599999999999</v>
      </c>
      <c r="J73" s="269">
        <v>64.126199999999997</v>
      </c>
      <c r="K73" s="269">
        <v>67.9054</v>
      </c>
      <c r="L73" s="269">
        <v>73.03</v>
      </c>
      <c r="M73" s="269">
        <v>77.521699999999996</v>
      </c>
      <c r="N73" s="269">
        <v>81.301699999999997</v>
      </c>
      <c r="O73" s="269">
        <v>85.128</v>
      </c>
      <c r="P73" s="269">
        <v>89.573300000000003</v>
      </c>
      <c r="Q73" s="269">
        <v>93.065899999999999</v>
      </c>
      <c r="R73" s="269">
        <v>95.0839</v>
      </c>
      <c r="S73" s="269">
        <v>96.638099999999994</v>
      </c>
      <c r="T73" s="269">
        <v>98.333799999999997</v>
      </c>
      <c r="U73" s="269">
        <v>99.557599999999994</v>
      </c>
      <c r="V73" s="269">
        <v>100.8407</v>
      </c>
      <c r="W73" s="269">
        <v>102.1716</v>
      </c>
      <c r="X73" s="269">
        <v>103.411</v>
      </c>
      <c r="Y73" s="269">
        <v>104.5731</v>
      </c>
      <c r="Z73" s="269">
        <v>105.3254</v>
      </c>
      <c r="AA73" s="269">
        <v>105.7561</v>
      </c>
      <c r="AB73" s="269">
        <v>106.2002</v>
      </c>
      <c r="AC73" s="269">
        <v>106.6206</v>
      </c>
      <c r="AD73" s="269">
        <v>106.98139999999999</v>
      </c>
      <c r="AE73" s="269">
        <v>107.3252</v>
      </c>
      <c r="AF73" s="269">
        <v>107.7992</v>
      </c>
      <c r="AG73" s="269">
        <v>108.0214</v>
      </c>
      <c r="AH73" s="269">
        <v>108.2992</v>
      </c>
      <c r="AI73" s="269">
        <v>108.5137</v>
      </c>
      <c r="AJ73" s="269">
        <v>108.7876</v>
      </c>
      <c r="AK73" s="269">
        <v>109.02079999999999</v>
      </c>
      <c r="AL73" s="269">
        <v>109.3194</v>
      </c>
      <c r="AM73" s="269">
        <v>109.5564</v>
      </c>
      <c r="AN73" s="269">
        <v>109.798</v>
      </c>
      <c r="AO73" s="269">
        <v>110.1082</v>
      </c>
      <c r="AP73" s="269">
        <v>110.3573</v>
      </c>
      <c r="AQ73" s="269">
        <v>110.66549999999999</v>
      </c>
      <c r="AR73" s="269">
        <v>110.90689999999999</v>
      </c>
      <c r="AS73" s="269">
        <v>111.20099999999999</v>
      </c>
      <c r="AT73" s="269">
        <v>111.42789999999999</v>
      </c>
      <c r="AU73" s="269">
        <v>111.6451</v>
      </c>
      <c r="AV73" s="269">
        <v>111.91379999999999</v>
      </c>
      <c r="AW73" s="269">
        <v>112.1251</v>
      </c>
      <c r="AX73" s="269">
        <v>112.392</v>
      </c>
      <c r="AY73" s="269">
        <v>112.6022</v>
      </c>
      <c r="AZ73" s="269">
        <v>112.812</v>
      </c>
      <c r="BA73" s="269">
        <v>113.0758</v>
      </c>
      <c r="BB73" s="130"/>
      <c r="BC73" s="130"/>
      <c r="BD73" s="130"/>
      <c r="BE73" s="130"/>
      <c r="BF73" s="130"/>
      <c r="BG73" s="130"/>
      <c r="BH73" s="130"/>
      <c r="BI73" s="130"/>
      <c r="BJ73" s="130"/>
      <c r="BK73" s="130"/>
      <c r="BL73" s="130"/>
      <c r="BM73" s="130"/>
      <c r="BN73" s="130"/>
      <c r="BO73" s="130"/>
      <c r="BP73" s="130"/>
      <c r="BQ73" s="130"/>
      <c r="BR73" s="130"/>
      <c r="BS73" s="130"/>
      <c r="BT73" s="130"/>
      <c r="BU73" s="130"/>
      <c r="BV73" s="130"/>
      <c r="BW73" s="130"/>
      <c r="BX73" s="130"/>
      <c r="BY73" s="130"/>
    </row>
    <row r="74" spans="1:77">
      <c r="A74" s="284" t="s">
        <v>21</v>
      </c>
      <c r="B74" s="269" t="s">
        <v>297</v>
      </c>
      <c r="C74" s="269">
        <v>4.5739999999999998</v>
      </c>
      <c r="D74" s="269">
        <v>4.6870000000000003</v>
      </c>
      <c r="E74" s="269">
        <v>4.8</v>
      </c>
      <c r="F74" s="269">
        <v>4.9749999999999996</v>
      </c>
      <c r="G74" s="269">
        <v>5.2389999999999999</v>
      </c>
      <c r="H74" s="269">
        <v>5.5</v>
      </c>
      <c r="I74" s="269">
        <v>5.7080000000000002</v>
      </c>
      <c r="J74" s="269">
        <v>5.9539999999999997</v>
      </c>
      <c r="K74" s="269">
        <v>6.3360000000000003</v>
      </c>
      <c r="L74" s="269">
        <v>6.7679999999999998</v>
      </c>
      <c r="M74" s="269">
        <v>7.2119999999999997</v>
      </c>
      <c r="N74" s="269">
        <v>7.5810000000000004</v>
      </c>
      <c r="O74" s="269">
        <v>8.1029999999999998</v>
      </c>
      <c r="P74" s="269">
        <v>8.67</v>
      </c>
      <c r="Q74" s="269">
        <v>9.3580000000000005</v>
      </c>
      <c r="R74" s="269">
        <v>10.388999999999999</v>
      </c>
      <c r="S74" s="269">
        <v>10.964</v>
      </c>
      <c r="T74" s="269">
        <v>11.459</v>
      </c>
      <c r="U74" s="269">
        <v>12.034000000000001</v>
      </c>
      <c r="V74" s="269">
        <v>12.843999999999999</v>
      </c>
      <c r="W74" s="269">
        <v>13.48</v>
      </c>
      <c r="X74" s="269">
        <v>14.217000000000001</v>
      </c>
      <c r="Y74" s="269">
        <v>14.869</v>
      </c>
      <c r="Z74" s="269">
        <v>15.545999999999999</v>
      </c>
      <c r="AA74" s="269">
        <v>16.16</v>
      </c>
      <c r="AB74" s="269">
        <v>16.782</v>
      </c>
      <c r="AC74" s="269">
        <v>17.422000000000001</v>
      </c>
      <c r="AD74" s="269">
        <v>17.812000000000001</v>
      </c>
      <c r="AE74" s="269">
        <v>18.239000000000001</v>
      </c>
      <c r="AF74" s="269">
        <v>18.887</v>
      </c>
      <c r="AG74" s="269">
        <v>19.160399999999999</v>
      </c>
      <c r="AH74" s="269">
        <v>19.959499999999998</v>
      </c>
      <c r="AI74" s="269">
        <v>20.37</v>
      </c>
      <c r="AJ74" s="269">
        <v>20.728400000000001</v>
      </c>
      <c r="AK74" s="269">
        <v>21.461200000000002</v>
      </c>
      <c r="AL74" s="269">
        <v>21.887499999999999</v>
      </c>
      <c r="AM74" s="269">
        <v>22.175999999999998</v>
      </c>
      <c r="AN74" s="269">
        <v>22.886600000000001</v>
      </c>
      <c r="AO74" s="269">
        <v>23.410900000000002</v>
      </c>
      <c r="AP74" s="269">
        <v>23.887</v>
      </c>
      <c r="AQ74" s="269">
        <v>24.705500000000001</v>
      </c>
      <c r="AR74" s="269">
        <v>25.441400000000002</v>
      </c>
      <c r="AS74" s="269">
        <v>26.041</v>
      </c>
      <c r="AT74" s="269">
        <v>26.501999999999999</v>
      </c>
      <c r="AU74" s="269">
        <v>27.160599999999999</v>
      </c>
      <c r="AV74" s="269">
        <v>27.8613</v>
      </c>
      <c r="AW74" s="269">
        <v>28.4604</v>
      </c>
      <c r="AX74" s="269">
        <v>29.650099999999998</v>
      </c>
      <c r="AY74" s="269">
        <v>30.0718</v>
      </c>
      <c r="AZ74" s="269">
        <v>30.5016</v>
      </c>
      <c r="BA74" s="269">
        <v>31.289899999999999</v>
      </c>
      <c r="BB74" s="130"/>
      <c r="BC74" s="130"/>
      <c r="BD74" s="130"/>
      <c r="BE74" s="130"/>
      <c r="BF74" s="130"/>
      <c r="BG74" s="130"/>
      <c r="BH74" s="130"/>
      <c r="BI74" s="130"/>
      <c r="BJ74" s="130"/>
      <c r="BK74" s="130"/>
      <c r="BL74" s="130"/>
      <c r="BM74" s="130"/>
      <c r="BN74" s="130"/>
      <c r="BO74" s="130"/>
      <c r="BP74" s="130"/>
      <c r="BQ74" s="130"/>
      <c r="BR74" s="130"/>
      <c r="BS74" s="130"/>
      <c r="BT74" s="130"/>
      <c r="BU74" s="130"/>
      <c r="BV74" s="130"/>
      <c r="BW74" s="130"/>
      <c r="BX74" s="130"/>
      <c r="BY74" s="130"/>
    </row>
    <row r="75" spans="1:77">
      <c r="A75" s="284" t="s">
        <v>21</v>
      </c>
      <c r="B75" s="269" t="s">
        <v>298</v>
      </c>
      <c r="C75" s="269">
        <v>1.1359999999999999</v>
      </c>
      <c r="D75" s="269">
        <v>1.649</v>
      </c>
      <c r="E75" s="269">
        <v>2.1629999999999998</v>
      </c>
      <c r="F75" s="269">
        <v>2.2410000000000001</v>
      </c>
      <c r="G75" s="269">
        <v>2.36</v>
      </c>
      <c r="H75" s="269">
        <v>2.4780000000000002</v>
      </c>
      <c r="I75" s="269">
        <v>2.5720000000000001</v>
      </c>
      <c r="J75" s="269">
        <v>2.6819999999999999</v>
      </c>
      <c r="K75" s="269">
        <v>2.855</v>
      </c>
      <c r="L75" s="269">
        <v>3.0489999999999999</v>
      </c>
      <c r="M75" s="269">
        <v>3.2490000000000001</v>
      </c>
      <c r="N75" s="269">
        <v>3.4159999999999999</v>
      </c>
      <c r="O75" s="269">
        <v>3.6509999999999998</v>
      </c>
      <c r="P75" s="269">
        <v>3.9060000000000001</v>
      </c>
      <c r="Q75" s="269">
        <v>4.2160000000000002</v>
      </c>
      <c r="R75" s="269">
        <v>4.681</v>
      </c>
      <c r="S75" s="269">
        <v>4.9400000000000004</v>
      </c>
      <c r="T75" s="269">
        <v>5.1630000000000003</v>
      </c>
      <c r="U75" s="269">
        <v>5.4219999999999997</v>
      </c>
      <c r="V75" s="269">
        <v>5.7869999999999999</v>
      </c>
      <c r="W75" s="269">
        <v>6.5860000000000003</v>
      </c>
      <c r="X75" s="269">
        <v>7.5119999999999996</v>
      </c>
      <c r="Y75" s="269">
        <v>8.3309999999999995</v>
      </c>
      <c r="Z75" s="269">
        <v>9.1820000000000004</v>
      </c>
      <c r="AA75" s="269">
        <v>9.9529999999999994</v>
      </c>
      <c r="AB75" s="269">
        <v>10.734</v>
      </c>
      <c r="AC75" s="269">
        <v>11.539</v>
      </c>
      <c r="AD75" s="269">
        <v>12.029</v>
      </c>
      <c r="AE75" s="269">
        <v>12.564</v>
      </c>
      <c r="AF75" s="269">
        <v>13.379</v>
      </c>
      <c r="AG75" s="269">
        <v>13.888199999999999</v>
      </c>
      <c r="AH75" s="269">
        <v>14.907</v>
      </c>
      <c r="AI75" s="269">
        <v>15.4251</v>
      </c>
      <c r="AJ75" s="269">
        <v>15.890599999999999</v>
      </c>
      <c r="AK75" s="269">
        <v>16.8156</v>
      </c>
      <c r="AL75" s="269">
        <v>17.3474</v>
      </c>
      <c r="AM75" s="269">
        <v>17.716100000000001</v>
      </c>
      <c r="AN75" s="269">
        <v>18.6174</v>
      </c>
      <c r="AO75" s="269">
        <v>19.282399999999999</v>
      </c>
      <c r="AP75" s="269">
        <v>19.871300000000002</v>
      </c>
      <c r="AQ75" s="269">
        <v>20.894100000000002</v>
      </c>
      <c r="AR75" s="269">
        <v>21.820900000000002</v>
      </c>
      <c r="AS75" s="269">
        <v>22.5794</v>
      </c>
      <c r="AT75" s="269">
        <v>23.188400000000001</v>
      </c>
      <c r="AU75" s="269">
        <v>24.048400000000001</v>
      </c>
      <c r="AV75" s="269">
        <v>24.966200000000001</v>
      </c>
      <c r="AW75" s="269">
        <v>25.757899999999999</v>
      </c>
      <c r="AX75" s="269">
        <v>27.260999999999999</v>
      </c>
      <c r="AY75" s="269">
        <v>27.7959</v>
      </c>
      <c r="AZ75" s="269">
        <v>28.345400000000001</v>
      </c>
      <c r="BA75" s="269">
        <v>29.342099999999999</v>
      </c>
      <c r="BB75" s="130"/>
      <c r="BC75" s="130"/>
      <c r="BD75" s="130"/>
      <c r="BE75" s="130"/>
      <c r="BF75" s="130"/>
      <c r="BG75" s="130"/>
      <c r="BH75" s="130"/>
      <c r="BI75" s="130"/>
      <c r="BJ75" s="130"/>
      <c r="BK75" s="130"/>
      <c r="BL75" s="130"/>
      <c r="BM75" s="130"/>
      <c r="BN75" s="130"/>
      <c r="BO75" s="130"/>
      <c r="BP75" s="130"/>
      <c r="BQ75" s="130"/>
      <c r="BR75" s="130"/>
      <c r="BS75" s="130"/>
      <c r="BT75" s="130"/>
      <c r="BU75" s="130"/>
      <c r="BV75" s="130"/>
      <c r="BW75" s="130"/>
      <c r="BX75" s="130"/>
      <c r="BY75" s="130"/>
    </row>
    <row r="76" spans="1:77">
      <c r="A76" s="284" t="s">
        <v>21</v>
      </c>
      <c r="B76" s="269" t="s">
        <v>299</v>
      </c>
      <c r="C76" s="269">
        <v>2.15</v>
      </c>
      <c r="D76" s="269">
        <v>2.3439999999999999</v>
      </c>
      <c r="E76" s="269">
        <v>2.5379999999999998</v>
      </c>
      <c r="F76" s="269">
        <v>2.63</v>
      </c>
      <c r="G76" s="269">
        <v>2.7690000000000001</v>
      </c>
      <c r="H76" s="269">
        <v>2.9079999999999999</v>
      </c>
      <c r="I76" s="269">
        <v>3.0179999999999998</v>
      </c>
      <c r="J76" s="269">
        <v>3.1469999999999998</v>
      </c>
      <c r="K76" s="269">
        <v>3.3490000000000002</v>
      </c>
      <c r="L76" s="269">
        <v>3.5779999999999998</v>
      </c>
      <c r="M76" s="269">
        <v>3.8130000000000002</v>
      </c>
      <c r="N76" s="269">
        <v>4.008</v>
      </c>
      <c r="O76" s="269">
        <v>4.2839999999999998</v>
      </c>
      <c r="P76" s="269">
        <v>4.5830000000000002</v>
      </c>
      <c r="Q76" s="269">
        <v>4.9470000000000001</v>
      </c>
      <c r="R76" s="269">
        <v>5.492</v>
      </c>
      <c r="S76" s="269">
        <v>5.7960000000000003</v>
      </c>
      <c r="T76" s="269">
        <v>6.0579999999999998</v>
      </c>
      <c r="U76" s="269">
        <v>6.3620000000000001</v>
      </c>
      <c r="V76" s="269">
        <v>6.79</v>
      </c>
      <c r="W76" s="269">
        <v>6.9859999999999998</v>
      </c>
      <c r="X76" s="269">
        <v>7.2130000000000001</v>
      </c>
      <c r="Y76" s="269">
        <v>7.4130000000000003</v>
      </c>
      <c r="Z76" s="269">
        <v>7.6219999999999999</v>
      </c>
      <c r="AA76" s="269">
        <v>7.81</v>
      </c>
      <c r="AB76" s="269">
        <v>8.0020000000000007</v>
      </c>
      <c r="AC76" s="269">
        <v>8.1989999999999998</v>
      </c>
      <c r="AD76" s="269">
        <v>8.3190000000000008</v>
      </c>
      <c r="AE76" s="269">
        <v>8.4499999999999993</v>
      </c>
      <c r="AF76" s="269">
        <v>8.6489999999999991</v>
      </c>
      <c r="AG76" s="269">
        <v>8.6876999999999995</v>
      </c>
      <c r="AH76" s="269">
        <v>8.9298999999999999</v>
      </c>
      <c r="AI76" s="269">
        <v>9.0548000000000002</v>
      </c>
      <c r="AJ76" s="269">
        <v>9.1616</v>
      </c>
      <c r="AK76" s="269">
        <v>9.3863000000000003</v>
      </c>
      <c r="AL76" s="269">
        <v>9.5176999999999996</v>
      </c>
      <c r="AM76" s="269">
        <v>9.6050000000000004</v>
      </c>
      <c r="AN76" s="269">
        <v>9.8214000000000006</v>
      </c>
      <c r="AO76" s="269">
        <v>9.9808000000000003</v>
      </c>
      <c r="AP76" s="269">
        <v>10.130100000000001</v>
      </c>
      <c r="AQ76" s="269">
        <v>10.3843</v>
      </c>
      <c r="AR76" s="269">
        <v>10.6096</v>
      </c>
      <c r="AS76" s="269">
        <v>10.7921</v>
      </c>
      <c r="AT76" s="269">
        <v>10.9262</v>
      </c>
      <c r="AU76" s="269">
        <v>11.1203</v>
      </c>
      <c r="AV76" s="269">
        <v>11.3255</v>
      </c>
      <c r="AW76" s="269">
        <v>11.499700000000001</v>
      </c>
      <c r="AX76" s="269">
        <v>11.8626</v>
      </c>
      <c r="AY76" s="269">
        <v>11.990500000000001</v>
      </c>
      <c r="AZ76" s="269">
        <v>12.121</v>
      </c>
      <c r="BA76" s="269">
        <v>12.362</v>
      </c>
      <c r="BB76" s="130"/>
      <c r="BC76" s="130"/>
      <c r="BD76" s="130"/>
      <c r="BE76" s="130"/>
      <c r="BF76" s="130"/>
      <c r="BG76" s="130"/>
      <c r="BH76" s="130"/>
      <c r="BI76" s="130"/>
      <c r="BJ76" s="130"/>
      <c r="BK76" s="130"/>
      <c r="BL76" s="130"/>
      <c r="BM76" s="130"/>
      <c r="BN76" s="130"/>
      <c r="BO76" s="130"/>
      <c r="BP76" s="130"/>
      <c r="BQ76" s="130"/>
      <c r="BR76" s="130"/>
      <c r="BS76" s="130"/>
      <c r="BT76" s="130"/>
      <c r="BU76" s="130"/>
      <c r="BV76" s="130"/>
      <c r="BW76" s="130"/>
      <c r="BX76" s="130"/>
      <c r="BY76" s="130"/>
    </row>
    <row r="77" spans="1:77">
      <c r="A77" s="284" t="s">
        <v>21</v>
      </c>
      <c r="B77" s="269" t="s">
        <v>300</v>
      </c>
      <c r="C77" s="269">
        <v>0.53600000000000003</v>
      </c>
      <c r="D77" s="269">
        <v>1.6919999999999999</v>
      </c>
      <c r="E77" s="269">
        <v>2.8479999999999999</v>
      </c>
      <c r="F77" s="269">
        <v>2.9849999999999999</v>
      </c>
      <c r="G77" s="269">
        <v>3.1309999999999998</v>
      </c>
      <c r="H77" s="269">
        <v>3.258</v>
      </c>
      <c r="I77" s="269">
        <v>3.3109999999999999</v>
      </c>
      <c r="J77" s="269">
        <v>3.456</v>
      </c>
      <c r="K77" s="269">
        <v>3.6640000000000001</v>
      </c>
      <c r="L77" s="269">
        <v>3.8460000000000001</v>
      </c>
      <c r="M77" s="269">
        <v>4.0990000000000002</v>
      </c>
      <c r="N77" s="269">
        <v>4.3140000000000001</v>
      </c>
      <c r="O77" s="269">
        <v>4.5330000000000004</v>
      </c>
      <c r="P77" s="269">
        <v>4.8780000000000001</v>
      </c>
      <c r="Q77" s="269">
        <v>5.3019999999999996</v>
      </c>
      <c r="R77" s="269">
        <v>5.5970000000000004</v>
      </c>
      <c r="S77" s="269">
        <v>5.8479999999999999</v>
      </c>
      <c r="T77" s="269">
        <v>6.0469999999999997</v>
      </c>
      <c r="U77" s="269">
        <v>6.33</v>
      </c>
      <c r="V77" s="269">
        <v>6.6139999999999999</v>
      </c>
      <c r="W77" s="269">
        <v>7.0039999999999996</v>
      </c>
      <c r="X77" s="269">
        <v>7.6150000000000002</v>
      </c>
      <c r="Y77" s="269">
        <v>8.0980000000000008</v>
      </c>
      <c r="Z77" s="269">
        <v>8.5410000000000004</v>
      </c>
      <c r="AA77" s="269">
        <v>8.9830000000000005</v>
      </c>
      <c r="AB77" s="269">
        <v>9.4459999999999997</v>
      </c>
      <c r="AC77" s="269">
        <v>9.9380000000000006</v>
      </c>
      <c r="AD77" s="269">
        <v>10.74</v>
      </c>
      <c r="AE77" s="269">
        <v>10.821</v>
      </c>
      <c r="AF77" s="269">
        <v>10.882999999999999</v>
      </c>
      <c r="AG77" s="269">
        <v>10.7796</v>
      </c>
      <c r="AH77" s="269">
        <v>10.9023</v>
      </c>
      <c r="AI77" s="269">
        <v>11.013199999999999</v>
      </c>
      <c r="AJ77" s="269">
        <v>11.1205</v>
      </c>
      <c r="AK77" s="269">
        <v>11.256500000000001</v>
      </c>
      <c r="AL77" s="269">
        <v>11.3627</v>
      </c>
      <c r="AM77" s="269">
        <v>11.445</v>
      </c>
      <c r="AN77" s="269">
        <v>11.5375</v>
      </c>
      <c r="AO77" s="269">
        <v>11.6295</v>
      </c>
      <c r="AP77" s="269">
        <v>11.7676</v>
      </c>
      <c r="AQ77" s="269">
        <v>11.9467</v>
      </c>
      <c r="AR77" s="269">
        <v>12.086</v>
      </c>
      <c r="AS77" s="269">
        <v>12.2155</v>
      </c>
      <c r="AT77" s="269">
        <v>12.308199999999999</v>
      </c>
      <c r="AU77" s="269">
        <v>12.407</v>
      </c>
      <c r="AV77" s="269">
        <v>12.503299999999999</v>
      </c>
      <c r="AW77" s="269">
        <v>12.574999999999999</v>
      </c>
      <c r="AX77" s="269">
        <v>12.673400000000001</v>
      </c>
      <c r="AY77" s="269">
        <v>12.7654</v>
      </c>
      <c r="AZ77" s="269">
        <v>12.847899999999999</v>
      </c>
      <c r="BA77" s="269">
        <v>12.9152</v>
      </c>
      <c r="BB77" s="130"/>
      <c r="BC77" s="130"/>
      <c r="BD77" s="130"/>
      <c r="BE77" s="130"/>
      <c r="BF77" s="130"/>
      <c r="BG77" s="130"/>
      <c r="BH77" s="130"/>
      <c r="BI77" s="130"/>
      <c r="BJ77" s="130"/>
      <c r="BK77" s="130"/>
      <c r="BL77" s="130"/>
      <c r="BM77" s="130"/>
      <c r="BN77" s="130"/>
      <c r="BO77" s="130"/>
      <c r="BP77" s="130"/>
      <c r="BQ77" s="130"/>
      <c r="BR77" s="130"/>
      <c r="BS77" s="130"/>
      <c r="BT77" s="130"/>
      <c r="BU77" s="130"/>
      <c r="BV77" s="130"/>
      <c r="BW77" s="130"/>
      <c r="BX77" s="130"/>
      <c r="BY77" s="130"/>
    </row>
    <row r="78" spans="1:77">
      <c r="A78" s="284" t="s">
        <v>21</v>
      </c>
      <c r="B78" s="269" t="s">
        <v>301</v>
      </c>
      <c r="C78" s="269">
        <v>5.569</v>
      </c>
      <c r="D78" s="269">
        <v>5.4139999999999997</v>
      </c>
      <c r="E78" s="269">
        <v>5.26</v>
      </c>
      <c r="F78" s="269">
        <v>5.5129999999999999</v>
      </c>
      <c r="G78" s="269">
        <v>5.7830000000000004</v>
      </c>
      <c r="H78" s="269">
        <v>6.0170000000000003</v>
      </c>
      <c r="I78" s="269">
        <v>6.1159999999999997</v>
      </c>
      <c r="J78" s="269">
        <v>6.383</v>
      </c>
      <c r="K78" s="269">
        <v>6.7679999999999998</v>
      </c>
      <c r="L78" s="269">
        <v>7.1029999999999998</v>
      </c>
      <c r="M78" s="269">
        <v>7.5720000000000001</v>
      </c>
      <c r="N78" s="269">
        <v>7.968</v>
      </c>
      <c r="O78" s="269">
        <v>8.3719999999999999</v>
      </c>
      <c r="P78" s="269">
        <v>9.01</v>
      </c>
      <c r="Q78" s="269">
        <v>9.7919999999999998</v>
      </c>
      <c r="R78" s="269">
        <v>10.337</v>
      </c>
      <c r="S78" s="269">
        <v>10.801</v>
      </c>
      <c r="T78" s="269">
        <v>11.169</v>
      </c>
      <c r="U78" s="269">
        <v>11.691000000000001</v>
      </c>
      <c r="V78" s="269">
        <v>12.215999999999999</v>
      </c>
      <c r="W78" s="269">
        <v>12.397</v>
      </c>
      <c r="X78" s="269">
        <v>12.68</v>
      </c>
      <c r="Y78" s="269">
        <v>12.904999999999999</v>
      </c>
      <c r="Z78" s="269">
        <v>13.11</v>
      </c>
      <c r="AA78" s="269">
        <v>13.316000000000001</v>
      </c>
      <c r="AB78" s="269">
        <v>13.53</v>
      </c>
      <c r="AC78" s="269">
        <v>13.759</v>
      </c>
      <c r="AD78" s="269">
        <v>14.131</v>
      </c>
      <c r="AE78" s="269">
        <v>14.169</v>
      </c>
      <c r="AF78" s="269">
        <v>14.196999999999999</v>
      </c>
      <c r="AG78" s="269">
        <v>14.0029</v>
      </c>
      <c r="AH78" s="269">
        <v>14.0646</v>
      </c>
      <c r="AI78" s="269">
        <v>14.1073</v>
      </c>
      <c r="AJ78" s="269">
        <v>14.139900000000001</v>
      </c>
      <c r="AK78" s="269">
        <v>14.194599999999999</v>
      </c>
      <c r="AL78" s="269">
        <v>14.2456</v>
      </c>
      <c r="AM78" s="269">
        <v>14.2781</v>
      </c>
      <c r="AN78" s="269">
        <v>14.314399999999999</v>
      </c>
      <c r="AO78" s="269">
        <v>14.364800000000001</v>
      </c>
      <c r="AP78" s="269">
        <v>14.440799999999999</v>
      </c>
      <c r="AQ78" s="269">
        <v>14.529199999999999</v>
      </c>
      <c r="AR78" s="269">
        <v>14.593500000000001</v>
      </c>
      <c r="AS78" s="269">
        <v>14.635899999999999</v>
      </c>
      <c r="AT78" s="269">
        <v>14.635899999999999</v>
      </c>
      <c r="AU78" s="269">
        <v>14.644399999999999</v>
      </c>
      <c r="AV78" s="269">
        <v>14.648099999999999</v>
      </c>
      <c r="AW78" s="269">
        <v>14.6379</v>
      </c>
      <c r="AX78" s="269">
        <v>14.6737</v>
      </c>
      <c r="AY78" s="269">
        <v>14.711600000000001</v>
      </c>
      <c r="AZ78" s="269">
        <v>14.7377</v>
      </c>
      <c r="BA78" s="269">
        <v>14.7624</v>
      </c>
      <c r="BB78" s="130"/>
      <c r="BC78" s="130"/>
      <c r="BD78" s="130"/>
      <c r="BE78" s="130"/>
      <c r="BF78" s="130"/>
      <c r="BG78" s="130"/>
      <c r="BH78" s="130"/>
      <c r="BI78" s="130"/>
      <c r="BJ78" s="130"/>
      <c r="BK78" s="130"/>
      <c r="BL78" s="130"/>
      <c r="BM78" s="130"/>
      <c r="BN78" s="130"/>
      <c r="BO78" s="130"/>
      <c r="BP78" s="130"/>
      <c r="BQ78" s="130"/>
      <c r="BR78" s="130"/>
      <c r="BS78" s="130"/>
      <c r="BT78" s="130"/>
      <c r="BU78" s="130"/>
      <c r="BV78" s="130"/>
      <c r="BW78" s="130"/>
      <c r="BX78" s="130"/>
      <c r="BY78" s="130"/>
    </row>
    <row r="79" spans="1:77">
      <c r="A79" s="284" t="s">
        <v>21</v>
      </c>
      <c r="B79" s="269" t="s">
        <v>302</v>
      </c>
      <c r="C79" s="269">
        <v>1.3919999999999999</v>
      </c>
      <c r="D79" s="269">
        <v>1.3540000000000001</v>
      </c>
      <c r="E79" s="269">
        <v>1.3149999999999999</v>
      </c>
      <c r="F79" s="269">
        <v>1.3779999999999999</v>
      </c>
      <c r="G79" s="269">
        <v>1.446</v>
      </c>
      <c r="H79" s="269">
        <v>1.504</v>
      </c>
      <c r="I79" s="269">
        <v>1.5289999999999999</v>
      </c>
      <c r="J79" s="269">
        <v>1.5960000000000001</v>
      </c>
      <c r="K79" s="269">
        <v>1.6919999999999999</v>
      </c>
      <c r="L79" s="269">
        <v>1.776</v>
      </c>
      <c r="M79" s="269">
        <v>1.893</v>
      </c>
      <c r="N79" s="269">
        <v>1.992</v>
      </c>
      <c r="O79" s="269">
        <v>2.093</v>
      </c>
      <c r="P79" s="269">
        <v>2.2519999999999998</v>
      </c>
      <c r="Q79" s="269">
        <v>2.448</v>
      </c>
      <c r="R79" s="269">
        <v>2.5840000000000001</v>
      </c>
      <c r="S79" s="269">
        <v>2.7</v>
      </c>
      <c r="T79" s="269">
        <v>2.7919999999999998</v>
      </c>
      <c r="U79" s="269">
        <v>2.923</v>
      </c>
      <c r="V79" s="269">
        <v>3.0539999999999998</v>
      </c>
      <c r="W79" s="269">
        <v>3.681</v>
      </c>
      <c r="X79" s="269">
        <v>4.6630000000000003</v>
      </c>
      <c r="Y79" s="269">
        <v>5.4390000000000001</v>
      </c>
      <c r="Z79" s="269">
        <v>6.1509999999999998</v>
      </c>
      <c r="AA79" s="269">
        <v>6.8620000000000001</v>
      </c>
      <c r="AB79" s="269">
        <v>7.6059999999999999</v>
      </c>
      <c r="AC79" s="269">
        <v>8.3970000000000002</v>
      </c>
      <c r="AD79" s="269">
        <v>9.6850000000000005</v>
      </c>
      <c r="AE79" s="269">
        <v>9.8149999999999995</v>
      </c>
      <c r="AF79" s="269">
        <v>9.9139999999999997</v>
      </c>
      <c r="AG79" s="269">
        <v>9.8704999999999998</v>
      </c>
      <c r="AH79" s="269">
        <v>10.063599999999999</v>
      </c>
      <c r="AI79" s="269">
        <v>10.249000000000001</v>
      </c>
      <c r="AJ79" s="269">
        <v>10.436400000000001</v>
      </c>
      <c r="AK79" s="269">
        <v>10.6622</v>
      </c>
      <c r="AL79" s="269">
        <v>10.8301</v>
      </c>
      <c r="AM79" s="269">
        <v>10.9666</v>
      </c>
      <c r="AN79" s="269">
        <v>11.123200000000001</v>
      </c>
      <c r="AO79" s="269">
        <v>11.2628</v>
      </c>
      <c r="AP79" s="269">
        <v>11.475099999999999</v>
      </c>
      <c r="AQ79" s="269">
        <v>11.758100000000001</v>
      </c>
      <c r="AR79" s="269">
        <v>11.982799999999999</v>
      </c>
      <c r="AS79" s="269">
        <v>12.2057</v>
      </c>
      <c r="AT79" s="269">
        <v>12.3911</v>
      </c>
      <c r="AU79" s="269">
        <v>12.5799</v>
      </c>
      <c r="AV79" s="269">
        <v>12.770200000000001</v>
      </c>
      <c r="AW79" s="269">
        <v>12.920400000000001</v>
      </c>
      <c r="AX79" s="269">
        <v>13.0867</v>
      </c>
      <c r="AY79" s="269">
        <v>13.239000000000001</v>
      </c>
      <c r="AZ79" s="269">
        <v>13.3813</v>
      </c>
      <c r="BA79" s="269">
        <v>13.495200000000001</v>
      </c>
      <c r="BB79" s="130"/>
      <c r="BC79" s="130"/>
      <c r="BD79" s="130"/>
      <c r="BE79" s="130"/>
      <c r="BF79" s="130"/>
      <c r="BG79" s="130"/>
      <c r="BH79" s="130"/>
      <c r="BI79" s="130"/>
      <c r="BJ79" s="130"/>
      <c r="BK79" s="130"/>
      <c r="BL79" s="130"/>
      <c r="BM79" s="130"/>
      <c r="BN79" s="130"/>
      <c r="BO79" s="130"/>
      <c r="BP79" s="130"/>
      <c r="BQ79" s="130"/>
      <c r="BR79" s="130"/>
      <c r="BS79" s="130"/>
      <c r="BT79" s="130"/>
      <c r="BU79" s="130"/>
      <c r="BV79" s="130"/>
      <c r="BW79" s="130"/>
      <c r="BX79" s="130"/>
      <c r="BY79" s="130"/>
    </row>
    <row r="80" spans="1:77">
      <c r="A80" s="284" t="s">
        <v>21</v>
      </c>
      <c r="B80" s="269" t="s">
        <v>303</v>
      </c>
      <c r="C80" s="269">
        <v>3.101</v>
      </c>
      <c r="D80" s="269">
        <v>2.82</v>
      </c>
      <c r="E80" s="269">
        <v>2.5390000000000001</v>
      </c>
      <c r="F80" s="269">
        <v>2.661</v>
      </c>
      <c r="G80" s="269">
        <v>2.7909999999999999</v>
      </c>
      <c r="H80" s="269">
        <v>2.9039999999999999</v>
      </c>
      <c r="I80" s="269">
        <v>2.952</v>
      </c>
      <c r="J80" s="269">
        <v>3.081</v>
      </c>
      <c r="K80" s="269">
        <v>3.2669999999999999</v>
      </c>
      <c r="L80" s="269">
        <v>3.4289999999999998</v>
      </c>
      <c r="M80" s="269">
        <v>3.6549999999999998</v>
      </c>
      <c r="N80" s="269">
        <v>3.8460000000000001</v>
      </c>
      <c r="O80" s="269">
        <v>4.0410000000000004</v>
      </c>
      <c r="P80" s="269">
        <v>4.3490000000000002</v>
      </c>
      <c r="Q80" s="269">
        <v>4.7270000000000003</v>
      </c>
      <c r="R80" s="269">
        <v>4.9889999999999999</v>
      </c>
      <c r="S80" s="269">
        <v>5.2130000000000001</v>
      </c>
      <c r="T80" s="269">
        <v>5.391</v>
      </c>
      <c r="U80" s="269">
        <v>5.6429999999999998</v>
      </c>
      <c r="V80" s="269">
        <v>5.8959999999999999</v>
      </c>
      <c r="W80" s="269">
        <v>6.0910000000000002</v>
      </c>
      <c r="X80" s="269">
        <v>6.3970000000000002</v>
      </c>
      <c r="Y80" s="269">
        <v>6.6379999999999999</v>
      </c>
      <c r="Z80" s="269">
        <v>6.86</v>
      </c>
      <c r="AA80" s="269">
        <v>7.0810000000000004</v>
      </c>
      <c r="AB80" s="269">
        <v>7.3120000000000003</v>
      </c>
      <c r="AC80" s="269">
        <v>7.5579999999999998</v>
      </c>
      <c r="AD80" s="269">
        <v>7.9589999999999996</v>
      </c>
      <c r="AE80" s="269">
        <v>8</v>
      </c>
      <c r="AF80" s="269">
        <v>8.0310000000000006</v>
      </c>
      <c r="AG80" s="269">
        <v>7.9371</v>
      </c>
      <c r="AH80" s="269">
        <v>8</v>
      </c>
      <c r="AI80" s="269">
        <v>8.0528999999999993</v>
      </c>
      <c r="AJ80" s="269">
        <v>8.1021000000000001</v>
      </c>
      <c r="AK80" s="269">
        <v>8.1672999999999991</v>
      </c>
      <c r="AL80" s="269">
        <v>8.2209000000000003</v>
      </c>
      <c r="AM80" s="269">
        <v>8.2609999999999992</v>
      </c>
      <c r="AN80" s="269">
        <v>8.3051999999999992</v>
      </c>
      <c r="AO80" s="269">
        <v>8.3529999999999998</v>
      </c>
      <c r="AP80" s="269">
        <v>8.4259000000000004</v>
      </c>
      <c r="AQ80" s="269">
        <v>8.5165000000000006</v>
      </c>
      <c r="AR80" s="269">
        <v>8.5863999999999994</v>
      </c>
      <c r="AS80" s="269">
        <v>8.6462000000000003</v>
      </c>
      <c r="AT80" s="269">
        <v>8.6798999999999999</v>
      </c>
      <c r="AU80" s="269">
        <v>8.7192000000000007</v>
      </c>
      <c r="AV80" s="269">
        <v>8.7561999999999998</v>
      </c>
      <c r="AW80" s="269">
        <v>8.7790999999999997</v>
      </c>
      <c r="AX80" s="269">
        <v>8.8256999999999994</v>
      </c>
      <c r="AY80" s="269">
        <v>8.8702000000000005</v>
      </c>
      <c r="AZ80" s="269">
        <v>8.9080999999999992</v>
      </c>
      <c r="BA80" s="269">
        <v>8.9398999999999997</v>
      </c>
      <c r="BB80" s="130"/>
      <c r="BC80" s="130"/>
      <c r="BD80" s="130"/>
      <c r="BE80" s="130"/>
      <c r="BF80" s="130"/>
      <c r="BG80" s="130"/>
      <c r="BH80" s="130"/>
      <c r="BI80" s="130"/>
      <c r="BJ80" s="130"/>
      <c r="BK80" s="130"/>
      <c r="BL80" s="130"/>
      <c r="BM80" s="130"/>
      <c r="BN80" s="130"/>
      <c r="BO80" s="130"/>
      <c r="BP80" s="130"/>
      <c r="BQ80" s="130"/>
      <c r="BR80" s="130"/>
      <c r="BS80" s="130"/>
      <c r="BT80" s="130"/>
      <c r="BU80" s="130"/>
      <c r="BV80" s="130"/>
      <c r="BW80" s="130"/>
      <c r="BX80" s="130"/>
      <c r="BY80" s="130"/>
    </row>
    <row r="81" spans="1:77">
      <c r="A81" s="284" t="s">
        <v>21</v>
      </c>
      <c r="B81" s="269" t="s">
        <v>304</v>
      </c>
      <c r="C81" s="269">
        <v>14.295999999999999</v>
      </c>
      <c r="D81" s="269">
        <v>14.48</v>
      </c>
      <c r="E81" s="269">
        <v>14.664999999999999</v>
      </c>
      <c r="F81" s="269">
        <v>14.872</v>
      </c>
      <c r="G81" s="269">
        <v>15.009</v>
      </c>
      <c r="H81" s="269">
        <v>15.625999999999999</v>
      </c>
      <c r="I81" s="269">
        <v>16.311</v>
      </c>
      <c r="J81" s="269">
        <v>16.718</v>
      </c>
      <c r="K81" s="269">
        <v>17.254000000000001</v>
      </c>
      <c r="L81" s="269">
        <v>18.286999999999999</v>
      </c>
      <c r="M81" s="269">
        <v>19.067</v>
      </c>
      <c r="N81" s="269">
        <v>19.715</v>
      </c>
      <c r="O81" s="269">
        <v>20.495999999999999</v>
      </c>
      <c r="P81" s="269">
        <v>20.895</v>
      </c>
      <c r="Q81" s="269">
        <v>21.512</v>
      </c>
      <c r="R81" s="269">
        <v>21.888999999999999</v>
      </c>
      <c r="S81" s="269">
        <v>22.728999999999999</v>
      </c>
      <c r="T81" s="269">
        <v>23.661999999999999</v>
      </c>
      <c r="U81" s="269">
        <v>24.838000000000001</v>
      </c>
      <c r="V81" s="269">
        <v>25.442</v>
      </c>
      <c r="W81" s="269">
        <v>26.196000000000002</v>
      </c>
      <c r="X81" s="269">
        <v>27.728999999999999</v>
      </c>
      <c r="Y81" s="269">
        <v>28.937000000000001</v>
      </c>
      <c r="Z81" s="269">
        <v>29.821000000000002</v>
      </c>
      <c r="AA81" s="269">
        <v>30.792999999999999</v>
      </c>
      <c r="AB81" s="269">
        <v>31.81</v>
      </c>
      <c r="AC81" s="269">
        <v>32.816000000000003</v>
      </c>
      <c r="AD81" s="269">
        <v>33.124000000000002</v>
      </c>
      <c r="AE81" s="269">
        <v>33.262999999999998</v>
      </c>
      <c r="AF81" s="269">
        <v>33.293999999999997</v>
      </c>
      <c r="AG81" s="269">
        <v>32.962699999999998</v>
      </c>
      <c r="AH81" s="269">
        <v>33.080100000000002</v>
      </c>
      <c r="AI81" s="269">
        <v>33.241500000000002</v>
      </c>
      <c r="AJ81" s="269">
        <v>33.234499999999997</v>
      </c>
      <c r="AK81" s="269">
        <v>33.250799999999998</v>
      </c>
      <c r="AL81" s="269">
        <v>33.257100000000001</v>
      </c>
      <c r="AM81" s="269">
        <v>33.385199999999998</v>
      </c>
      <c r="AN81" s="269">
        <v>33.600099999999998</v>
      </c>
      <c r="AO81" s="269">
        <v>33.981499999999997</v>
      </c>
      <c r="AP81" s="269">
        <v>34.357300000000002</v>
      </c>
      <c r="AQ81" s="269">
        <v>34.576999999999998</v>
      </c>
      <c r="AR81" s="269">
        <v>34.878599999999999</v>
      </c>
      <c r="AS81" s="269">
        <v>35.2059</v>
      </c>
      <c r="AT81" s="269">
        <v>35.4938</v>
      </c>
      <c r="AU81" s="269">
        <v>35.796500000000002</v>
      </c>
      <c r="AV81" s="269">
        <v>36.086399999999998</v>
      </c>
      <c r="AW81" s="269">
        <v>36.225499999999997</v>
      </c>
      <c r="AX81" s="269">
        <v>36.459400000000002</v>
      </c>
      <c r="AY81" s="269">
        <v>36.721200000000003</v>
      </c>
      <c r="AZ81" s="269">
        <v>37.150799999999997</v>
      </c>
      <c r="BA81" s="269">
        <v>37.483499999999999</v>
      </c>
      <c r="BB81" s="130"/>
      <c r="BC81" s="130"/>
      <c r="BD81" s="130"/>
      <c r="BE81" s="130"/>
      <c r="BF81" s="130"/>
      <c r="BG81" s="130"/>
      <c r="BH81" s="130"/>
      <c r="BI81" s="130"/>
      <c r="BJ81" s="130"/>
      <c r="BK81" s="130"/>
      <c r="BL81" s="130"/>
      <c r="BM81" s="130"/>
      <c r="BN81" s="130"/>
      <c r="BO81" s="130"/>
      <c r="BP81" s="130"/>
      <c r="BQ81" s="130"/>
      <c r="BR81" s="130"/>
      <c r="BS81" s="130"/>
      <c r="BT81" s="130"/>
      <c r="BU81" s="130"/>
      <c r="BV81" s="130"/>
      <c r="BW81" s="130"/>
      <c r="BX81" s="130"/>
      <c r="BY81" s="130"/>
    </row>
    <row r="82" spans="1:77">
      <c r="A82" s="284" t="s">
        <v>21</v>
      </c>
      <c r="B82" s="269" t="s">
        <v>305</v>
      </c>
      <c r="C82" s="269">
        <v>7.3650000000000002</v>
      </c>
      <c r="D82" s="269">
        <v>7.46</v>
      </c>
      <c r="E82" s="269">
        <v>7.5549999999999997</v>
      </c>
      <c r="F82" s="269">
        <v>7.6609999999999996</v>
      </c>
      <c r="G82" s="269">
        <v>7.7320000000000002</v>
      </c>
      <c r="H82" s="269">
        <v>8.0500000000000007</v>
      </c>
      <c r="I82" s="269">
        <v>8.4030000000000005</v>
      </c>
      <c r="J82" s="269">
        <v>8.6120000000000001</v>
      </c>
      <c r="K82" s="269">
        <v>8.8879999999999999</v>
      </c>
      <c r="L82" s="269">
        <v>9.42</v>
      </c>
      <c r="M82" s="269">
        <v>9.8219999999999992</v>
      </c>
      <c r="N82" s="269">
        <v>10.156000000000001</v>
      </c>
      <c r="O82" s="269">
        <v>10.558999999999999</v>
      </c>
      <c r="P82" s="269">
        <v>10.763999999999999</v>
      </c>
      <c r="Q82" s="269">
        <v>11.082000000000001</v>
      </c>
      <c r="R82" s="269">
        <v>11.276</v>
      </c>
      <c r="S82" s="269">
        <v>11.709</v>
      </c>
      <c r="T82" s="269">
        <v>12.246</v>
      </c>
      <c r="U82" s="269">
        <v>12.833</v>
      </c>
      <c r="V82" s="269">
        <v>13.135999999999999</v>
      </c>
      <c r="W82" s="269">
        <v>13.331</v>
      </c>
      <c r="X82" s="269">
        <v>13.445</v>
      </c>
      <c r="Y82" s="269">
        <v>13.680999999999999</v>
      </c>
      <c r="Z82" s="269">
        <v>13.955</v>
      </c>
      <c r="AA82" s="269">
        <v>14.237</v>
      </c>
      <c r="AB82" s="269">
        <v>14.500999999999999</v>
      </c>
      <c r="AC82" s="269">
        <v>14.743</v>
      </c>
      <c r="AD82" s="269">
        <v>15.05</v>
      </c>
      <c r="AE82" s="269">
        <v>15.071999999999999</v>
      </c>
      <c r="AF82" s="269">
        <v>15.109</v>
      </c>
      <c r="AG82" s="269">
        <v>14.9809</v>
      </c>
      <c r="AH82" s="269">
        <v>15.055999999999999</v>
      </c>
      <c r="AI82" s="269">
        <v>15.0947</v>
      </c>
      <c r="AJ82" s="269">
        <v>15.106</v>
      </c>
      <c r="AK82" s="269">
        <v>15.1126</v>
      </c>
      <c r="AL82" s="269">
        <v>15.1053</v>
      </c>
      <c r="AM82" s="269">
        <v>15.1525</v>
      </c>
      <c r="AN82" s="269">
        <v>15.2791</v>
      </c>
      <c r="AO82" s="269">
        <v>15.5573</v>
      </c>
      <c r="AP82" s="269">
        <v>15.911300000000001</v>
      </c>
      <c r="AQ82" s="269">
        <v>16.235399999999998</v>
      </c>
      <c r="AR82" s="269">
        <v>16.581600000000002</v>
      </c>
      <c r="AS82" s="269">
        <v>16.879200000000001</v>
      </c>
      <c r="AT82" s="269">
        <v>17.187799999999999</v>
      </c>
      <c r="AU82" s="269">
        <v>17.5242</v>
      </c>
      <c r="AV82" s="269">
        <v>17.773199999999999</v>
      </c>
      <c r="AW82" s="269">
        <v>17.934699999999999</v>
      </c>
      <c r="AX82" s="269">
        <v>18.1951</v>
      </c>
      <c r="AY82" s="269">
        <v>18.465</v>
      </c>
      <c r="AZ82" s="269">
        <v>18.813700000000001</v>
      </c>
      <c r="BA82" s="269">
        <v>19.083300000000001</v>
      </c>
      <c r="BB82" s="130"/>
      <c r="BC82" s="130"/>
      <c r="BD82" s="130"/>
      <c r="BE82" s="130"/>
      <c r="BF82" s="130"/>
      <c r="BG82" s="130"/>
      <c r="BH82" s="130"/>
      <c r="BI82" s="130"/>
      <c r="BJ82" s="130"/>
      <c r="BK82" s="130"/>
      <c r="BL82" s="130"/>
      <c r="BM82" s="130"/>
      <c r="BN82" s="130"/>
      <c r="BO82" s="130"/>
      <c r="BP82" s="130"/>
      <c r="BQ82" s="130"/>
      <c r="BR82" s="130"/>
      <c r="BS82" s="130"/>
      <c r="BT82" s="130"/>
      <c r="BU82" s="130"/>
      <c r="BV82" s="130"/>
      <c r="BW82" s="130"/>
      <c r="BX82" s="130"/>
      <c r="BY82" s="130"/>
    </row>
    <row r="83" spans="1:77">
      <c r="A83" s="284" t="s">
        <v>21</v>
      </c>
      <c r="B83" s="269" t="s">
        <v>306</v>
      </c>
      <c r="C83" s="269">
        <v>11.89</v>
      </c>
      <c r="D83" s="269">
        <v>12.41</v>
      </c>
      <c r="E83" s="269">
        <v>12.93</v>
      </c>
      <c r="F83" s="269">
        <v>13.164999999999999</v>
      </c>
      <c r="G83" s="269">
        <v>13.461</v>
      </c>
      <c r="H83" s="269">
        <v>13.856</v>
      </c>
      <c r="I83" s="269">
        <v>14.539</v>
      </c>
      <c r="J83" s="269">
        <v>14.917999999999999</v>
      </c>
      <c r="K83" s="269">
        <v>15.238</v>
      </c>
      <c r="L83" s="269">
        <v>15.978</v>
      </c>
      <c r="M83" s="269">
        <v>16.614000000000001</v>
      </c>
      <c r="N83" s="269">
        <v>17.318000000000001</v>
      </c>
      <c r="O83" s="269">
        <v>17.812000000000001</v>
      </c>
      <c r="P83" s="269">
        <v>19.012</v>
      </c>
      <c r="Q83" s="269">
        <v>20.53</v>
      </c>
      <c r="R83" s="269">
        <v>21.58</v>
      </c>
      <c r="S83" s="269">
        <v>22.670999999999999</v>
      </c>
      <c r="T83" s="269">
        <v>23.462</v>
      </c>
      <c r="U83" s="269">
        <v>23.875</v>
      </c>
      <c r="V83" s="269">
        <v>24.622</v>
      </c>
      <c r="W83" s="269">
        <v>25.579000000000001</v>
      </c>
      <c r="X83" s="269">
        <v>26.648</v>
      </c>
      <c r="Y83" s="269">
        <v>27.417000000000002</v>
      </c>
      <c r="Z83" s="269">
        <v>28.074000000000002</v>
      </c>
      <c r="AA83" s="269">
        <v>28.603999999999999</v>
      </c>
      <c r="AB83" s="269">
        <v>29.129000000000001</v>
      </c>
      <c r="AC83" s="269">
        <v>29.716000000000001</v>
      </c>
      <c r="AD83" s="269">
        <v>29.716000000000001</v>
      </c>
      <c r="AE83" s="269">
        <v>29.94</v>
      </c>
      <c r="AF83" s="269">
        <v>30.481000000000002</v>
      </c>
      <c r="AG83" s="269">
        <v>30.569400000000002</v>
      </c>
      <c r="AH83" s="269">
        <v>31.148299999999999</v>
      </c>
      <c r="AI83" s="269">
        <v>31.6797</v>
      </c>
      <c r="AJ83" s="269">
        <v>32.0762</v>
      </c>
      <c r="AK83" s="269">
        <v>32.569000000000003</v>
      </c>
      <c r="AL83" s="269">
        <v>32.771000000000001</v>
      </c>
      <c r="AM83" s="269">
        <v>32.940300000000001</v>
      </c>
      <c r="AN83" s="269">
        <v>33.380000000000003</v>
      </c>
      <c r="AO83" s="269">
        <v>33.988900000000001</v>
      </c>
      <c r="AP83" s="269">
        <v>34.405000000000001</v>
      </c>
      <c r="AQ83" s="269">
        <v>34.575800000000001</v>
      </c>
      <c r="AR83" s="269">
        <v>35.0548</v>
      </c>
      <c r="AS83" s="269">
        <v>35.218499999999999</v>
      </c>
      <c r="AT83" s="269">
        <v>35.395400000000002</v>
      </c>
      <c r="AU83" s="269">
        <v>35.816600000000001</v>
      </c>
      <c r="AV83" s="269">
        <v>35.923900000000003</v>
      </c>
      <c r="AW83" s="269">
        <v>36.4557</v>
      </c>
      <c r="AX83" s="269">
        <v>36.963200000000001</v>
      </c>
      <c r="AY83" s="269">
        <v>37.309600000000003</v>
      </c>
      <c r="AZ83" s="269">
        <v>37.707700000000003</v>
      </c>
      <c r="BA83" s="269">
        <v>37.954700000000003</v>
      </c>
      <c r="BB83" s="130"/>
      <c r="BC83" s="130"/>
      <c r="BD83" s="130"/>
      <c r="BE83" s="130"/>
      <c r="BF83" s="130"/>
      <c r="BG83" s="130"/>
      <c r="BH83" s="130"/>
      <c r="BI83" s="130"/>
      <c r="BJ83" s="130"/>
      <c r="BK83" s="130"/>
      <c r="BL83" s="130"/>
      <c r="BM83" s="130"/>
      <c r="BN83" s="130"/>
      <c r="BO83" s="130"/>
      <c r="BP83" s="130"/>
      <c r="BQ83" s="130"/>
      <c r="BR83" s="130"/>
      <c r="BS83" s="130"/>
      <c r="BT83" s="130"/>
      <c r="BU83" s="130"/>
      <c r="BV83" s="130"/>
      <c r="BW83" s="130"/>
      <c r="BX83" s="130"/>
      <c r="BY83" s="130"/>
    </row>
    <row r="84" spans="1:77">
      <c r="A84" s="284" t="s">
        <v>21</v>
      </c>
      <c r="B84" s="269" t="s">
        <v>307</v>
      </c>
      <c r="C84" s="269">
        <v>4.2450000000000001</v>
      </c>
      <c r="D84" s="269">
        <v>4.016</v>
      </c>
      <c r="E84" s="269">
        <v>3.7869999999999999</v>
      </c>
      <c r="F84" s="269">
        <v>3.9660000000000002</v>
      </c>
      <c r="G84" s="269">
        <v>4.1589999999999998</v>
      </c>
      <c r="H84" s="269">
        <v>4.3239999999999998</v>
      </c>
      <c r="I84" s="269">
        <v>4.3949999999999996</v>
      </c>
      <c r="J84" s="269">
        <v>4.585</v>
      </c>
      <c r="K84" s="269">
        <v>4.8579999999999997</v>
      </c>
      <c r="L84" s="269">
        <v>5.0970000000000004</v>
      </c>
      <c r="M84" s="269">
        <v>5.4290000000000003</v>
      </c>
      <c r="N84" s="269">
        <v>5.7110000000000003</v>
      </c>
      <c r="O84" s="269">
        <v>5.9980000000000002</v>
      </c>
      <c r="P84" s="269">
        <v>6.4509999999999996</v>
      </c>
      <c r="Q84" s="269">
        <v>7.0069999999999997</v>
      </c>
      <c r="R84" s="269">
        <v>7.3940000000000001</v>
      </c>
      <c r="S84" s="269">
        <v>7.7240000000000002</v>
      </c>
      <c r="T84" s="269">
        <v>7.8019999999999996</v>
      </c>
      <c r="U84" s="269">
        <v>7.9080000000000004</v>
      </c>
      <c r="V84" s="269">
        <v>8.0169999999999995</v>
      </c>
      <c r="W84" s="269">
        <v>8.1210000000000004</v>
      </c>
      <c r="X84" s="269">
        <v>8.266</v>
      </c>
      <c r="Y84" s="269">
        <v>8.3879999999999999</v>
      </c>
      <c r="Z84" s="269">
        <v>8.5</v>
      </c>
      <c r="AA84" s="269">
        <v>8.6080000000000005</v>
      </c>
      <c r="AB84" s="269">
        <v>8.7149999999999999</v>
      </c>
      <c r="AC84" s="269">
        <v>8.8230000000000004</v>
      </c>
      <c r="AD84" s="269">
        <v>9.1769999999999996</v>
      </c>
      <c r="AE84" s="269">
        <v>9.1869999999999994</v>
      </c>
      <c r="AF84" s="269">
        <v>9.2040000000000006</v>
      </c>
      <c r="AG84" s="269">
        <v>9.1232000000000006</v>
      </c>
      <c r="AH84" s="269">
        <v>9.1409000000000002</v>
      </c>
      <c r="AI84" s="269">
        <v>9.1530000000000005</v>
      </c>
      <c r="AJ84" s="269">
        <v>9.1494</v>
      </c>
      <c r="AK84" s="269">
        <v>9.1557999999999993</v>
      </c>
      <c r="AL84" s="269">
        <v>9.1735000000000007</v>
      </c>
      <c r="AM84" s="269">
        <v>9.1798000000000002</v>
      </c>
      <c r="AN84" s="269">
        <v>9.1834000000000007</v>
      </c>
      <c r="AO84" s="269">
        <v>9.2027999999999999</v>
      </c>
      <c r="AP84" s="269">
        <v>9.2249999999999996</v>
      </c>
      <c r="AQ84" s="269">
        <v>9.2425999999999995</v>
      </c>
      <c r="AR84" s="269">
        <v>9.2515999999999998</v>
      </c>
      <c r="AS84" s="269">
        <v>9.2391000000000005</v>
      </c>
      <c r="AT84" s="269">
        <v>9.2048000000000005</v>
      </c>
      <c r="AU84" s="269">
        <v>9.1656999999999993</v>
      </c>
      <c r="AV84" s="269">
        <v>9.1329999999999991</v>
      </c>
      <c r="AW84" s="269">
        <v>9.0907999999999998</v>
      </c>
      <c r="AX84" s="269">
        <v>9.0891000000000002</v>
      </c>
      <c r="AY84" s="269">
        <v>9.0901999999999994</v>
      </c>
      <c r="AZ84" s="269">
        <v>9.0866000000000007</v>
      </c>
      <c r="BA84" s="269">
        <v>9.0952000000000002</v>
      </c>
      <c r="BB84" s="130"/>
      <c r="BC84" s="130"/>
      <c r="BD84" s="130"/>
      <c r="BE84" s="130"/>
      <c r="BF84" s="130"/>
      <c r="BG84" s="130"/>
      <c r="BH84" s="130"/>
      <c r="BI84" s="130"/>
      <c r="BJ84" s="130"/>
      <c r="BK84" s="130"/>
      <c r="BL84" s="130"/>
      <c r="BM84" s="130"/>
      <c r="BN84" s="130"/>
      <c r="BO84" s="130"/>
      <c r="BP84" s="130"/>
      <c r="BQ84" s="130"/>
      <c r="BR84" s="130"/>
      <c r="BS84" s="130"/>
      <c r="BT84" s="130"/>
      <c r="BU84" s="130"/>
      <c r="BV84" s="130"/>
      <c r="BW84" s="130"/>
      <c r="BX84" s="130"/>
      <c r="BY84" s="130"/>
    </row>
    <row r="85" spans="1:77">
      <c r="A85" s="284" t="s">
        <v>21</v>
      </c>
      <c r="B85" s="269" t="s">
        <v>308</v>
      </c>
      <c r="C85" s="269">
        <v>0.47599999999999998</v>
      </c>
      <c r="D85" s="269">
        <v>1.004</v>
      </c>
      <c r="E85" s="269">
        <v>1.532</v>
      </c>
      <c r="F85" s="269">
        <v>1.605</v>
      </c>
      <c r="G85" s="269">
        <v>1.6830000000000001</v>
      </c>
      <c r="H85" s="269">
        <v>1.75</v>
      </c>
      <c r="I85" s="269">
        <v>1.778</v>
      </c>
      <c r="J85" s="269">
        <v>1.855</v>
      </c>
      <c r="K85" s="269">
        <v>1.966</v>
      </c>
      <c r="L85" s="269">
        <v>2.0619999999999998</v>
      </c>
      <c r="M85" s="269">
        <v>2.1970000000000001</v>
      </c>
      <c r="N85" s="269">
        <v>2.3109999999999999</v>
      </c>
      <c r="O85" s="269">
        <v>2.427</v>
      </c>
      <c r="P85" s="269">
        <v>2.61</v>
      </c>
      <c r="Q85" s="269">
        <v>2.835</v>
      </c>
      <c r="R85" s="269">
        <v>2.992</v>
      </c>
      <c r="S85" s="269">
        <v>3.125</v>
      </c>
      <c r="T85" s="269">
        <v>3.157</v>
      </c>
      <c r="U85" s="269">
        <v>3.2</v>
      </c>
      <c r="V85" s="269">
        <v>3.2440000000000002</v>
      </c>
      <c r="W85" s="269">
        <v>3.3479999999999999</v>
      </c>
      <c r="X85" s="269">
        <v>3.4929999999999999</v>
      </c>
      <c r="Y85" s="269">
        <v>3.6150000000000002</v>
      </c>
      <c r="Z85" s="269">
        <v>3.7269999999999999</v>
      </c>
      <c r="AA85" s="269">
        <v>3.835</v>
      </c>
      <c r="AB85" s="269">
        <v>3.9430000000000001</v>
      </c>
      <c r="AC85" s="269">
        <v>4.05</v>
      </c>
      <c r="AD85" s="269">
        <v>4.05</v>
      </c>
      <c r="AE85" s="269">
        <v>4.0570000000000004</v>
      </c>
      <c r="AF85" s="269">
        <v>4.0609999999999999</v>
      </c>
      <c r="AG85" s="269">
        <v>4.0243000000000002</v>
      </c>
      <c r="AH85" s="269">
        <v>4.0330000000000004</v>
      </c>
      <c r="AI85" s="269">
        <v>4.0392999999999999</v>
      </c>
      <c r="AJ85" s="269">
        <v>4.0366999999999997</v>
      </c>
      <c r="AK85" s="269">
        <v>4.0399000000000003</v>
      </c>
      <c r="AL85" s="269">
        <v>4.0465999999999998</v>
      </c>
      <c r="AM85" s="269">
        <v>4.0472999999999999</v>
      </c>
      <c r="AN85" s="269">
        <v>4.0453000000000001</v>
      </c>
      <c r="AO85" s="269">
        <v>4.0496999999999996</v>
      </c>
      <c r="AP85" s="269">
        <v>4.0574000000000003</v>
      </c>
      <c r="AQ85" s="269">
        <v>4.0640000000000001</v>
      </c>
      <c r="AR85" s="269">
        <v>4.0663</v>
      </c>
      <c r="AS85" s="269">
        <v>4.0590999999999999</v>
      </c>
      <c r="AT85" s="269">
        <v>4.0433000000000003</v>
      </c>
      <c r="AU85" s="269">
        <v>4.0263</v>
      </c>
      <c r="AV85" s="269">
        <v>4.0106999999999999</v>
      </c>
      <c r="AW85" s="269">
        <v>3.9895999999999998</v>
      </c>
      <c r="AX85" s="269">
        <v>3.9870999999999999</v>
      </c>
      <c r="AY85" s="269">
        <v>3.9853999999999998</v>
      </c>
      <c r="AZ85" s="269">
        <v>3.9820000000000002</v>
      </c>
      <c r="BA85" s="269">
        <v>3.9826999999999999</v>
      </c>
      <c r="BB85" s="130"/>
      <c r="BC85" s="130"/>
      <c r="BD85" s="130"/>
      <c r="BE85" s="130"/>
      <c r="BF85" s="130"/>
      <c r="BG85" s="130"/>
      <c r="BH85" s="130"/>
      <c r="BI85" s="130"/>
      <c r="BJ85" s="130"/>
      <c r="BK85" s="130"/>
      <c r="BL85" s="130"/>
      <c r="BM85" s="130"/>
      <c r="BN85" s="130"/>
      <c r="BO85" s="130"/>
      <c r="BP85" s="130"/>
      <c r="BQ85" s="130"/>
      <c r="BR85" s="130"/>
      <c r="BS85" s="130"/>
      <c r="BT85" s="130"/>
      <c r="BU85" s="130"/>
      <c r="BV85" s="130"/>
      <c r="BW85" s="130"/>
      <c r="BX85" s="130"/>
      <c r="BY85" s="130"/>
    </row>
    <row r="86" spans="1:77">
      <c r="A86" s="284" t="s">
        <v>21</v>
      </c>
      <c r="B86" s="269" t="s">
        <v>309</v>
      </c>
      <c r="C86" s="269">
        <v>1.665</v>
      </c>
      <c r="D86" s="269">
        <v>1.69</v>
      </c>
      <c r="E86" s="269">
        <v>1.7150000000000001</v>
      </c>
      <c r="F86" s="269">
        <v>1.7390000000000001</v>
      </c>
      <c r="G86" s="269">
        <v>1.7709999999999999</v>
      </c>
      <c r="H86" s="269">
        <v>1.8169999999999999</v>
      </c>
      <c r="I86" s="269">
        <v>1.84</v>
      </c>
      <c r="J86" s="269">
        <v>1.8939999999999999</v>
      </c>
      <c r="K86" s="269">
        <v>1.946</v>
      </c>
      <c r="L86" s="269">
        <v>2.0139999999999998</v>
      </c>
      <c r="M86" s="269">
        <v>2.129</v>
      </c>
      <c r="N86" s="269">
        <v>2.202</v>
      </c>
      <c r="O86" s="269">
        <v>2.371</v>
      </c>
      <c r="P86" s="269">
        <v>2.4660000000000002</v>
      </c>
      <c r="Q86" s="269">
        <v>2.5880000000000001</v>
      </c>
      <c r="R86" s="269">
        <v>2.766</v>
      </c>
      <c r="S86" s="269">
        <v>2.8559999999999999</v>
      </c>
      <c r="T86" s="269">
        <v>3.0169999999999999</v>
      </c>
      <c r="U86" s="269">
        <v>3.2360000000000002</v>
      </c>
      <c r="V86" s="269">
        <v>3.4620000000000002</v>
      </c>
      <c r="W86" s="269">
        <v>4.8540000000000001</v>
      </c>
      <c r="X86" s="269">
        <v>7.0369999999999999</v>
      </c>
      <c r="Y86" s="269">
        <v>8.7629999999999999</v>
      </c>
      <c r="Z86" s="269">
        <v>10.343999999999999</v>
      </c>
      <c r="AA86" s="269">
        <v>11.925000000000001</v>
      </c>
      <c r="AB86" s="269">
        <v>13.577</v>
      </c>
      <c r="AC86" s="269">
        <v>15.335000000000001</v>
      </c>
      <c r="AD86" s="269">
        <v>15.335000000000001</v>
      </c>
      <c r="AE86" s="269">
        <v>15.411</v>
      </c>
      <c r="AF86" s="269">
        <v>15.545999999999999</v>
      </c>
      <c r="AG86" s="269">
        <v>15.4542</v>
      </c>
      <c r="AH86" s="269">
        <v>15.521000000000001</v>
      </c>
      <c r="AI86" s="269">
        <v>15.554600000000001</v>
      </c>
      <c r="AJ86" s="269">
        <v>15.5487</v>
      </c>
      <c r="AK86" s="269">
        <v>15.5589</v>
      </c>
      <c r="AL86" s="269">
        <v>15.5806</v>
      </c>
      <c r="AM86" s="269">
        <v>15.587999999999999</v>
      </c>
      <c r="AN86" s="269">
        <v>15.5954</v>
      </c>
      <c r="AO86" s="269">
        <v>15.623900000000001</v>
      </c>
      <c r="AP86" s="269">
        <v>15.6677</v>
      </c>
      <c r="AQ86" s="269">
        <v>15.694699999999999</v>
      </c>
      <c r="AR86" s="269">
        <v>15.721399999999999</v>
      </c>
      <c r="AS86" s="269">
        <v>15.733000000000001</v>
      </c>
      <c r="AT86" s="269">
        <v>15.7027</v>
      </c>
      <c r="AU86" s="269">
        <v>15.666700000000001</v>
      </c>
      <c r="AV86" s="269">
        <v>15.6305</v>
      </c>
      <c r="AW86" s="269">
        <v>15.5893</v>
      </c>
      <c r="AX86" s="269">
        <v>15.606999999999999</v>
      </c>
      <c r="AY86" s="269">
        <v>15.629</v>
      </c>
      <c r="AZ86" s="269">
        <v>15.645099999999999</v>
      </c>
      <c r="BA86" s="269">
        <v>15.6671</v>
      </c>
      <c r="BB86" s="130"/>
      <c r="BC86" s="130"/>
      <c r="BD86" s="130"/>
      <c r="BE86" s="130"/>
      <c r="BF86" s="130"/>
      <c r="BG86" s="130"/>
      <c r="BH86" s="130"/>
      <c r="BI86" s="130"/>
      <c r="BJ86" s="130"/>
      <c r="BK86" s="130"/>
      <c r="BL86" s="130"/>
      <c r="BM86" s="130"/>
      <c r="BN86" s="130"/>
      <c r="BO86" s="130"/>
      <c r="BP86" s="130"/>
      <c r="BQ86" s="130"/>
      <c r="BR86" s="130"/>
      <c r="BS86" s="130"/>
      <c r="BT86" s="130"/>
      <c r="BU86" s="130"/>
      <c r="BV86" s="130"/>
      <c r="BW86" s="130"/>
      <c r="BX86" s="130"/>
      <c r="BY86" s="130"/>
    </row>
    <row r="87" spans="1:77">
      <c r="A87" s="284" t="s">
        <v>21</v>
      </c>
      <c r="B87" s="269" t="s">
        <v>310</v>
      </c>
      <c r="C87" s="269">
        <v>10.183</v>
      </c>
      <c r="D87" s="269">
        <v>10.48</v>
      </c>
      <c r="E87" s="269">
        <v>10.776999999999999</v>
      </c>
      <c r="F87" s="269">
        <v>10.958</v>
      </c>
      <c r="G87" s="269">
        <v>11.052</v>
      </c>
      <c r="H87" s="269">
        <v>11.521000000000001</v>
      </c>
      <c r="I87" s="269">
        <v>11.622</v>
      </c>
      <c r="J87" s="269">
        <v>11.757999999999999</v>
      </c>
      <c r="K87" s="269">
        <v>12.13</v>
      </c>
      <c r="L87" s="269">
        <v>12.429</v>
      </c>
      <c r="M87" s="269">
        <v>12.89</v>
      </c>
      <c r="N87" s="269">
        <v>13.675000000000001</v>
      </c>
      <c r="O87" s="269">
        <v>13.833</v>
      </c>
      <c r="P87" s="269">
        <v>13.975</v>
      </c>
      <c r="Q87" s="269">
        <v>14.224</v>
      </c>
      <c r="R87" s="269">
        <v>14.454000000000001</v>
      </c>
      <c r="S87" s="269">
        <v>14.682</v>
      </c>
      <c r="T87" s="269">
        <v>14.922000000000001</v>
      </c>
      <c r="U87" s="269">
        <v>15.169</v>
      </c>
      <c r="V87" s="269">
        <v>15.532</v>
      </c>
      <c r="W87" s="269">
        <v>15.923</v>
      </c>
      <c r="X87" s="269">
        <v>16.547000000000001</v>
      </c>
      <c r="Y87" s="269">
        <v>17.09</v>
      </c>
      <c r="Z87" s="269">
        <v>17.521999999999998</v>
      </c>
      <c r="AA87" s="269">
        <v>17.916</v>
      </c>
      <c r="AB87" s="269">
        <v>18.355</v>
      </c>
      <c r="AC87" s="269">
        <v>18.818999999999999</v>
      </c>
      <c r="AD87" s="269">
        <v>18.946999999999999</v>
      </c>
      <c r="AE87" s="269">
        <v>19.149999999999999</v>
      </c>
      <c r="AF87" s="269">
        <v>19.446999999999999</v>
      </c>
      <c r="AG87" s="269">
        <v>19.405000000000001</v>
      </c>
      <c r="AH87" s="269">
        <v>19.475100000000001</v>
      </c>
      <c r="AI87" s="269">
        <v>19.535599999999999</v>
      </c>
      <c r="AJ87" s="269">
        <v>19.5288</v>
      </c>
      <c r="AK87" s="269">
        <v>19.540600000000001</v>
      </c>
      <c r="AL87" s="269">
        <v>19.569199999999999</v>
      </c>
      <c r="AM87" s="269">
        <v>19.578800000000001</v>
      </c>
      <c r="AN87" s="269">
        <v>19.589400000000001</v>
      </c>
      <c r="AO87" s="269">
        <v>19.628699999999998</v>
      </c>
      <c r="AP87" s="269">
        <v>19.681100000000001</v>
      </c>
      <c r="AQ87" s="269">
        <v>19.7165</v>
      </c>
      <c r="AR87" s="269">
        <v>19.742899999999999</v>
      </c>
      <c r="AS87" s="269">
        <v>19.7361</v>
      </c>
      <c r="AT87" s="269">
        <v>19.6922</v>
      </c>
      <c r="AU87" s="269">
        <v>19.6342</v>
      </c>
      <c r="AV87" s="269">
        <v>19.588699999999999</v>
      </c>
      <c r="AW87" s="269">
        <v>19.532699999999998</v>
      </c>
      <c r="AX87" s="269">
        <v>19.533100000000001</v>
      </c>
      <c r="AY87" s="269">
        <v>19.533899999999999</v>
      </c>
      <c r="AZ87" s="269">
        <v>19.5337</v>
      </c>
      <c r="BA87" s="269">
        <v>19.533100000000001</v>
      </c>
      <c r="BB87" s="130"/>
      <c r="BC87" s="130"/>
      <c r="BD87" s="130"/>
      <c r="BE87" s="130"/>
      <c r="BF87" s="130"/>
      <c r="BG87" s="130"/>
      <c r="BH87" s="130"/>
      <c r="BI87" s="130"/>
      <c r="BJ87" s="130"/>
      <c r="BK87" s="130"/>
      <c r="BL87" s="130"/>
      <c r="BM87" s="130"/>
      <c r="BN87" s="130"/>
      <c r="BO87" s="130"/>
      <c r="BP87" s="130"/>
      <c r="BQ87" s="130"/>
      <c r="BR87" s="130"/>
      <c r="BS87" s="130"/>
      <c r="BT87" s="130"/>
      <c r="BU87" s="130"/>
      <c r="BV87" s="130"/>
      <c r="BW87" s="130"/>
      <c r="BX87" s="130"/>
      <c r="BY87" s="130"/>
    </row>
    <row r="88" spans="1:77">
      <c r="A88" s="284" t="s">
        <v>21</v>
      </c>
      <c r="B88" s="269" t="s">
        <v>311</v>
      </c>
      <c r="C88" s="269">
        <v>3.4660000000000002</v>
      </c>
      <c r="D88" s="269">
        <v>3.56</v>
      </c>
      <c r="E88" s="269">
        <v>3.6539999999999999</v>
      </c>
      <c r="F88" s="269">
        <v>3.69</v>
      </c>
      <c r="G88" s="269">
        <v>3.74</v>
      </c>
      <c r="H88" s="269">
        <v>3.7559999999999998</v>
      </c>
      <c r="I88" s="269">
        <v>3.8460000000000001</v>
      </c>
      <c r="J88" s="269">
        <v>4.032</v>
      </c>
      <c r="K88" s="269">
        <v>4.2539999999999996</v>
      </c>
      <c r="L88" s="269">
        <v>4.3150000000000004</v>
      </c>
      <c r="M88" s="269">
        <v>4.5460000000000003</v>
      </c>
      <c r="N88" s="269">
        <v>4.7439999999999998</v>
      </c>
      <c r="O88" s="269">
        <v>4.9009999999999998</v>
      </c>
      <c r="P88" s="269">
        <v>5.0529999999999999</v>
      </c>
      <c r="Q88" s="269">
        <v>5.2190000000000003</v>
      </c>
      <c r="R88" s="269">
        <v>5.4630000000000001</v>
      </c>
      <c r="S88" s="269">
        <v>5.6529999999999996</v>
      </c>
      <c r="T88" s="269">
        <v>5.8150000000000004</v>
      </c>
      <c r="U88" s="269">
        <v>5.9550000000000001</v>
      </c>
      <c r="V88" s="269">
        <v>6.2720000000000002</v>
      </c>
      <c r="W88" s="269">
        <v>6.9219999999999997</v>
      </c>
      <c r="X88" s="269">
        <v>7.569</v>
      </c>
      <c r="Y88" s="269">
        <v>8.0259999999999998</v>
      </c>
      <c r="Z88" s="269">
        <v>8.5869999999999997</v>
      </c>
      <c r="AA88" s="269">
        <v>9.0570000000000004</v>
      </c>
      <c r="AB88" s="269">
        <v>9.6020000000000003</v>
      </c>
      <c r="AC88" s="269">
        <v>10.166</v>
      </c>
      <c r="AD88" s="269">
        <v>10.225</v>
      </c>
      <c r="AE88" s="269">
        <v>10.666</v>
      </c>
      <c r="AF88" s="269">
        <v>11.401</v>
      </c>
      <c r="AG88" s="269">
        <v>11.8972</v>
      </c>
      <c r="AH88" s="269">
        <v>12.8269</v>
      </c>
      <c r="AI88" s="269">
        <v>13.5861</v>
      </c>
      <c r="AJ88" s="269">
        <v>14.301</v>
      </c>
      <c r="AK88" s="269">
        <v>14.927300000000001</v>
      </c>
      <c r="AL88" s="269">
        <v>15.2281</v>
      </c>
      <c r="AM88" s="269">
        <v>15.5496</v>
      </c>
      <c r="AN88" s="269">
        <v>15.8588</v>
      </c>
      <c r="AO88" s="269">
        <v>16.178599999999999</v>
      </c>
      <c r="AP88" s="269">
        <v>16.481999999999999</v>
      </c>
      <c r="AQ88" s="269">
        <v>16.782</v>
      </c>
      <c r="AR88" s="269">
        <v>17.117899999999999</v>
      </c>
      <c r="AS88" s="269">
        <v>17.5365</v>
      </c>
      <c r="AT88" s="269">
        <v>18.0078</v>
      </c>
      <c r="AU88" s="269">
        <v>18.430199999999999</v>
      </c>
      <c r="AV88" s="269">
        <v>18.785499999999999</v>
      </c>
      <c r="AW88" s="269">
        <v>19.128299999999999</v>
      </c>
      <c r="AX88" s="269">
        <v>19.552199999999999</v>
      </c>
      <c r="AY88" s="269">
        <v>19.946200000000001</v>
      </c>
      <c r="AZ88" s="269">
        <v>20.2746</v>
      </c>
      <c r="BA88" s="269">
        <v>20.6311</v>
      </c>
      <c r="BB88" s="130"/>
      <c r="BC88" s="130"/>
      <c r="BD88" s="130"/>
      <c r="BE88" s="130"/>
      <c r="BF88" s="130"/>
      <c r="BG88" s="130"/>
      <c r="BH88" s="130"/>
      <c r="BI88" s="130"/>
      <c r="BJ88" s="130"/>
      <c r="BK88" s="130"/>
      <c r="BL88" s="130"/>
      <c r="BM88" s="130"/>
      <c r="BN88" s="130"/>
      <c r="BO88" s="130"/>
      <c r="BP88" s="130"/>
      <c r="BQ88" s="130"/>
      <c r="BR88" s="130"/>
      <c r="BS88" s="130"/>
      <c r="BT88" s="130"/>
      <c r="BU88" s="130"/>
      <c r="BV88" s="130"/>
      <c r="BW88" s="130"/>
      <c r="BX88" s="130"/>
      <c r="BY88" s="130"/>
    </row>
    <row r="89" spans="1:77">
      <c r="A89" s="284" t="s">
        <v>21</v>
      </c>
      <c r="B89" s="269" t="s">
        <v>312</v>
      </c>
      <c r="C89" s="269">
        <v>11.414999999999999</v>
      </c>
      <c r="D89" s="269">
        <v>11.59</v>
      </c>
      <c r="E89" s="269">
        <v>11.765000000000001</v>
      </c>
      <c r="F89" s="269">
        <v>11.832000000000001</v>
      </c>
      <c r="G89" s="269">
        <v>11.923</v>
      </c>
      <c r="H89" s="269">
        <v>11.955</v>
      </c>
      <c r="I89" s="269">
        <v>12.121</v>
      </c>
      <c r="J89" s="269">
        <v>12.465999999999999</v>
      </c>
      <c r="K89" s="269">
        <v>12.878</v>
      </c>
      <c r="L89" s="269">
        <v>12.992000000000001</v>
      </c>
      <c r="M89" s="269">
        <v>13.420999999999999</v>
      </c>
      <c r="N89" s="269">
        <v>13.788</v>
      </c>
      <c r="O89" s="269">
        <v>14.081</v>
      </c>
      <c r="P89" s="269">
        <v>14.363</v>
      </c>
      <c r="Q89" s="269">
        <v>14.670999999999999</v>
      </c>
      <c r="R89" s="269">
        <v>15.124000000000001</v>
      </c>
      <c r="S89" s="269">
        <v>15.477</v>
      </c>
      <c r="T89" s="269">
        <v>15.832000000000001</v>
      </c>
      <c r="U89" s="269">
        <v>16.138999999999999</v>
      </c>
      <c r="V89" s="269">
        <v>16.831</v>
      </c>
      <c r="W89" s="269">
        <v>17.481000000000002</v>
      </c>
      <c r="X89" s="269">
        <v>18.128</v>
      </c>
      <c r="Y89" s="269">
        <v>18.585999999999999</v>
      </c>
      <c r="Z89" s="269">
        <v>19.146000000000001</v>
      </c>
      <c r="AA89" s="269">
        <v>19.617000000000001</v>
      </c>
      <c r="AB89" s="269">
        <v>20.161999999999999</v>
      </c>
      <c r="AC89" s="269">
        <v>20.725000000000001</v>
      </c>
      <c r="AD89" s="269">
        <v>20.821999999999999</v>
      </c>
      <c r="AE89" s="269">
        <v>20.88</v>
      </c>
      <c r="AF89" s="269">
        <v>21.016999999999999</v>
      </c>
      <c r="AG89" s="269">
        <v>20.943999999999999</v>
      </c>
      <c r="AH89" s="269">
        <v>21.236599999999999</v>
      </c>
      <c r="AI89" s="269">
        <v>21.454000000000001</v>
      </c>
      <c r="AJ89" s="269">
        <v>21.586099999999998</v>
      </c>
      <c r="AK89" s="269">
        <v>21.715900000000001</v>
      </c>
      <c r="AL89" s="269">
        <v>21.729900000000001</v>
      </c>
      <c r="AM89" s="269">
        <v>21.757100000000001</v>
      </c>
      <c r="AN89" s="269">
        <v>21.7867</v>
      </c>
      <c r="AO89" s="269">
        <v>21.837</v>
      </c>
      <c r="AP89" s="269">
        <v>21.8918</v>
      </c>
      <c r="AQ89" s="269">
        <v>21.9588</v>
      </c>
      <c r="AR89" s="269">
        <v>22.029399999999999</v>
      </c>
      <c r="AS89" s="269">
        <v>22.120699999999999</v>
      </c>
      <c r="AT89" s="269">
        <v>22.180900000000001</v>
      </c>
      <c r="AU89" s="269">
        <v>22.220400000000001</v>
      </c>
      <c r="AV89" s="269">
        <v>22.2273</v>
      </c>
      <c r="AW89" s="269">
        <v>22.226900000000001</v>
      </c>
      <c r="AX89" s="269">
        <v>22.3111</v>
      </c>
      <c r="AY89" s="269">
        <v>22.401</v>
      </c>
      <c r="AZ89" s="269">
        <v>22.467099999999999</v>
      </c>
      <c r="BA89" s="269">
        <v>22.547599999999999</v>
      </c>
      <c r="BB89" s="130"/>
      <c r="BC89" s="130"/>
      <c r="BD89" s="130"/>
      <c r="BE89" s="130"/>
      <c r="BF89" s="130"/>
      <c r="BG89" s="130"/>
      <c r="BH89" s="130"/>
      <c r="BI89" s="130"/>
      <c r="BJ89" s="130"/>
      <c r="BK89" s="130"/>
      <c r="BL89" s="130"/>
      <c r="BM89" s="130"/>
      <c r="BN89" s="130"/>
      <c r="BO89" s="130"/>
      <c r="BP89" s="130"/>
      <c r="BQ89" s="130"/>
      <c r="BR89" s="130"/>
      <c r="BS89" s="130"/>
      <c r="BT89" s="130"/>
      <c r="BU89" s="130"/>
      <c r="BV89" s="130"/>
      <c r="BW89" s="130"/>
      <c r="BX89" s="130"/>
      <c r="BY89" s="130"/>
    </row>
    <row r="90" spans="1:77">
      <c r="A90" s="284" t="s">
        <v>21</v>
      </c>
      <c r="B90" s="269" t="s">
        <v>313</v>
      </c>
      <c r="C90" s="269">
        <v>9.4529999999999994</v>
      </c>
      <c r="D90" s="269">
        <v>9.6150000000000002</v>
      </c>
      <c r="E90" s="269">
        <v>9.7769999999999992</v>
      </c>
      <c r="F90" s="269">
        <v>10.179</v>
      </c>
      <c r="G90" s="269">
        <v>10.394</v>
      </c>
      <c r="H90" s="269">
        <v>10.56</v>
      </c>
      <c r="I90" s="269">
        <v>10.702</v>
      </c>
      <c r="J90" s="269">
        <v>10.917999999999999</v>
      </c>
      <c r="K90" s="269">
        <v>11.35</v>
      </c>
      <c r="L90" s="269">
        <v>11.645</v>
      </c>
      <c r="M90" s="269">
        <v>11.848000000000001</v>
      </c>
      <c r="N90" s="269">
        <v>12.244</v>
      </c>
      <c r="O90" s="269">
        <v>12.61</v>
      </c>
      <c r="P90" s="269">
        <v>13.151999999999999</v>
      </c>
      <c r="Q90" s="269">
        <v>13.709</v>
      </c>
      <c r="R90" s="269">
        <v>14.41</v>
      </c>
      <c r="S90" s="269">
        <v>14.885</v>
      </c>
      <c r="T90" s="269">
        <v>15.24</v>
      </c>
      <c r="U90" s="269">
        <v>15.904999999999999</v>
      </c>
      <c r="V90" s="269">
        <v>16.943000000000001</v>
      </c>
      <c r="W90" s="269">
        <v>17.408999999999999</v>
      </c>
      <c r="X90" s="269">
        <v>18.367999999999999</v>
      </c>
      <c r="Y90" s="269">
        <v>18.835000000000001</v>
      </c>
      <c r="Z90" s="269">
        <v>19.324999999999999</v>
      </c>
      <c r="AA90" s="269">
        <v>19.838000000000001</v>
      </c>
      <c r="AB90" s="269">
        <v>20.366</v>
      </c>
      <c r="AC90" s="269">
        <v>20.867999999999999</v>
      </c>
      <c r="AD90" s="269">
        <v>21.132000000000001</v>
      </c>
      <c r="AE90" s="269">
        <v>21.901</v>
      </c>
      <c r="AF90" s="269">
        <v>22.651</v>
      </c>
      <c r="AG90" s="269">
        <v>22.986499999999999</v>
      </c>
      <c r="AH90" s="269">
        <v>23.5989</v>
      </c>
      <c r="AI90" s="269">
        <v>24.065100000000001</v>
      </c>
      <c r="AJ90" s="269">
        <v>24.444099999999999</v>
      </c>
      <c r="AK90" s="269">
        <v>24.970199999999998</v>
      </c>
      <c r="AL90" s="269">
        <v>25.456600000000002</v>
      </c>
      <c r="AM90" s="269">
        <v>25.917000000000002</v>
      </c>
      <c r="AN90" s="269">
        <v>26.023900000000001</v>
      </c>
      <c r="AO90" s="269">
        <v>26.181799999999999</v>
      </c>
      <c r="AP90" s="269">
        <v>26.706299999999999</v>
      </c>
      <c r="AQ90" s="269">
        <v>27.308299999999999</v>
      </c>
      <c r="AR90" s="269">
        <v>27.924700000000001</v>
      </c>
      <c r="AS90" s="269">
        <v>28.621700000000001</v>
      </c>
      <c r="AT90" s="269">
        <v>29.389900000000001</v>
      </c>
      <c r="AU90" s="269">
        <v>30.135000000000002</v>
      </c>
      <c r="AV90" s="269">
        <v>31.0045</v>
      </c>
      <c r="AW90" s="269">
        <v>31.876100000000001</v>
      </c>
      <c r="AX90" s="269">
        <v>32.808300000000003</v>
      </c>
      <c r="AY90" s="269">
        <v>33.844900000000003</v>
      </c>
      <c r="AZ90" s="269">
        <v>34.773200000000003</v>
      </c>
      <c r="BA90" s="269">
        <v>35.758200000000002</v>
      </c>
      <c r="BB90" s="130"/>
      <c r="BC90" s="130"/>
      <c r="BD90" s="130"/>
      <c r="BE90" s="130"/>
      <c r="BF90" s="130"/>
      <c r="BG90" s="130"/>
      <c r="BH90" s="130"/>
      <c r="BI90" s="130"/>
      <c r="BJ90" s="130"/>
      <c r="BK90" s="130"/>
      <c r="BL90" s="130"/>
      <c r="BM90" s="130"/>
      <c r="BN90" s="130"/>
      <c r="BO90" s="130"/>
      <c r="BP90" s="130"/>
      <c r="BQ90" s="130"/>
      <c r="BR90" s="130"/>
      <c r="BS90" s="130"/>
      <c r="BT90" s="130"/>
      <c r="BU90" s="130"/>
      <c r="BV90" s="130"/>
      <c r="BW90" s="130"/>
      <c r="BX90" s="130"/>
      <c r="BY90" s="130"/>
    </row>
    <row r="91" spans="1:77">
      <c r="A91" s="284" t="s">
        <v>21</v>
      </c>
      <c r="B91" s="269" t="s">
        <v>314</v>
      </c>
      <c r="C91" s="269">
        <v>18.350999999999999</v>
      </c>
      <c r="D91" s="269">
        <v>18.664999999999999</v>
      </c>
      <c r="E91" s="269">
        <v>18.978999999999999</v>
      </c>
      <c r="F91" s="269">
        <v>20.161999999999999</v>
      </c>
      <c r="G91" s="269">
        <v>20.792000000000002</v>
      </c>
      <c r="H91" s="269">
        <v>21.282</v>
      </c>
      <c r="I91" s="269">
        <v>21.698</v>
      </c>
      <c r="J91" s="269">
        <v>22.334</v>
      </c>
      <c r="K91" s="269">
        <v>23.606000000000002</v>
      </c>
      <c r="L91" s="269">
        <v>24.472999999999999</v>
      </c>
      <c r="M91" s="269">
        <v>25.07</v>
      </c>
      <c r="N91" s="269">
        <v>26.233000000000001</v>
      </c>
      <c r="O91" s="269">
        <v>27.312000000000001</v>
      </c>
      <c r="P91" s="269">
        <v>28.905999999999999</v>
      </c>
      <c r="Q91" s="269">
        <v>30.542999999999999</v>
      </c>
      <c r="R91" s="269">
        <v>32.603999999999999</v>
      </c>
      <c r="S91" s="269">
        <v>34.000999999999998</v>
      </c>
      <c r="T91" s="269">
        <v>35.043999999999997</v>
      </c>
      <c r="U91" s="269">
        <v>35.845999999999997</v>
      </c>
      <c r="V91" s="269">
        <v>36.130000000000003</v>
      </c>
      <c r="W91" s="269">
        <v>36.478000000000002</v>
      </c>
      <c r="X91" s="269">
        <v>36.774000000000001</v>
      </c>
      <c r="Y91" s="269">
        <v>37.314</v>
      </c>
      <c r="Z91" s="269">
        <v>37.723999999999997</v>
      </c>
      <c r="AA91" s="269">
        <v>38.146000000000001</v>
      </c>
      <c r="AB91" s="269">
        <v>38.569000000000003</v>
      </c>
      <c r="AC91" s="269">
        <v>38.978000000000002</v>
      </c>
      <c r="AD91" s="269">
        <v>40.198</v>
      </c>
      <c r="AE91" s="269">
        <v>41.067</v>
      </c>
      <c r="AF91" s="269">
        <v>42.274999999999999</v>
      </c>
      <c r="AG91" s="269">
        <v>42.101999999999997</v>
      </c>
      <c r="AH91" s="269">
        <v>43.513100000000001</v>
      </c>
      <c r="AI91" s="269">
        <v>44.715299999999999</v>
      </c>
      <c r="AJ91" s="269">
        <v>46.107900000000001</v>
      </c>
      <c r="AK91" s="269">
        <v>47.366900000000001</v>
      </c>
      <c r="AL91" s="269">
        <v>47.963500000000003</v>
      </c>
      <c r="AM91" s="269">
        <v>49.27</v>
      </c>
      <c r="AN91" s="269">
        <v>50.789000000000001</v>
      </c>
      <c r="AO91" s="269">
        <v>52.225200000000001</v>
      </c>
      <c r="AP91" s="269">
        <v>53.696300000000001</v>
      </c>
      <c r="AQ91" s="269">
        <v>54.8598</v>
      </c>
      <c r="AR91" s="269">
        <v>56.692100000000003</v>
      </c>
      <c r="AS91" s="269">
        <v>58.535499999999999</v>
      </c>
      <c r="AT91" s="269">
        <v>60.1355</v>
      </c>
      <c r="AU91" s="269">
        <v>61.625599999999999</v>
      </c>
      <c r="AV91" s="269">
        <v>63.150500000000001</v>
      </c>
      <c r="AW91" s="269">
        <v>64.495999999999995</v>
      </c>
      <c r="AX91" s="269">
        <v>66.230099999999993</v>
      </c>
      <c r="AY91" s="269">
        <v>67.754199999999997</v>
      </c>
      <c r="AZ91" s="269">
        <v>69.148499999999999</v>
      </c>
      <c r="BA91" s="269">
        <v>70.455100000000002</v>
      </c>
      <c r="BB91" s="130"/>
      <c r="BC91" s="130"/>
      <c r="BD91" s="130"/>
      <c r="BE91" s="130"/>
      <c r="BF91" s="130"/>
      <c r="BG91" s="130"/>
      <c r="BH91" s="130"/>
      <c r="BI91" s="130"/>
      <c r="BJ91" s="130"/>
      <c r="BK91" s="130"/>
      <c r="BL91" s="130"/>
      <c r="BM91" s="130"/>
      <c r="BN91" s="130"/>
      <c r="BO91" s="130"/>
      <c r="BP91" s="130"/>
      <c r="BQ91" s="130"/>
      <c r="BR91" s="130"/>
      <c r="BS91" s="130"/>
      <c r="BT91" s="130"/>
      <c r="BU91" s="130"/>
      <c r="BV91" s="130"/>
      <c r="BW91" s="130"/>
      <c r="BX91" s="130"/>
      <c r="BY91" s="130"/>
    </row>
    <row r="92" spans="1:77">
      <c r="A92" s="284" t="s">
        <v>21</v>
      </c>
      <c r="B92" s="269" t="s">
        <v>315</v>
      </c>
      <c r="C92" s="269">
        <v>1.0095000000000001</v>
      </c>
      <c r="D92" s="269">
        <v>0.97260000000000002</v>
      </c>
      <c r="E92" s="269">
        <v>1.0661</v>
      </c>
      <c r="F92" s="269">
        <v>1.1214999999999999</v>
      </c>
      <c r="G92" s="269">
        <v>1.2183999999999999</v>
      </c>
      <c r="H92" s="269">
        <v>1.0510999999999999</v>
      </c>
      <c r="I92" s="269">
        <v>1.1307</v>
      </c>
      <c r="J92" s="269">
        <v>1.0591999999999999</v>
      </c>
      <c r="K92" s="269">
        <v>1.1168</v>
      </c>
      <c r="L92" s="269">
        <v>1.1617999999999999</v>
      </c>
      <c r="M92" s="269">
        <v>1.2599</v>
      </c>
      <c r="N92" s="269">
        <v>1.1940999999999999</v>
      </c>
      <c r="O92" s="269">
        <v>1.2634000000000001</v>
      </c>
      <c r="P92" s="269">
        <v>1.3095000000000001</v>
      </c>
      <c r="Q92" s="269">
        <v>1.4353</v>
      </c>
      <c r="R92" s="269">
        <v>1.5794999999999999</v>
      </c>
      <c r="S92" s="269">
        <v>1.3868</v>
      </c>
      <c r="T92" s="269">
        <v>1.4330000000000001</v>
      </c>
      <c r="U92" s="269">
        <v>1.4272</v>
      </c>
      <c r="V92" s="269">
        <v>1.4134</v>
      </c>
      <c r="W92" s="269">
        <v>1.4607000000000001</v>
      </c>
      <c r="X92" s="269">
        <v>1.5184</v>
      </c>
      <c r="Y92" s="269">
        <v>1.6175999999999999</v>
      </c>
      <c r="Z92" s="269">
        <v>1.6718</v>
      </c>
      <c r="AA92" s="269">
        <v>1.6706000000000001</v>
      </c>
      <c r="AB92" s="269">
        <v>1.7087000000000001</v>
      </c>
      <c r="AC92" s="269">
        <v>1.7272000000000001</v>
      </c>
      <c r="AD92" s="269">
        <v>1.7202999999999999</v>
      </c>
      <c r="AE92" s="269">
        <v>1.7376</v>
      </c>
      <c r="AF92" s="269">
        <v>1.7386999999999999</v>
      </c>
      <c r="AG92" s="269">
        <v>1.7875000000000001</v>
      </c>
      <c r="AH92" s="269">
        <v>1.8531</v>
      </c>
      <c r="AI92" s="269">
        <v>1.9174</v>
      </c>
      <c r="AJ92" s="269">
        <v>1.9777</v>
      </c>
      <c r="AK92" s="269">
        <v>2.0373000000000001</v>
      </c>
      <c r="AL92" s="269">
        <v>2.0960000000000001</v>
      </c>
      <c r="AM92" s="269">
        <v>2.1539000000000001</v>
      </c>
      <c r="AN92" s="269">
        <v>2.2130999999999998</v>
      </c>
      <c r="AO92" s="269">
        <v>2.2711000000000001</v>
      </c>
      <c r="AP92" s="269">
        <v>2.3285</v>
      </c>
      <c r="AQ92" s="269">
        <v>2.3843999999999999</v>
      </c>
      <c r="AR92" s="269">
        <v>2.4409000000000001</v>
      </c>
      <c r="AS92" s="269">
        <v>2.4992000000000001</v>
      </c>
      <c r="AT92" s="269">
        <v>2.5566</v>
      </c>
      <c r="AU92" s="269">
        <v>2.6052</v>
      </c>
      <c r="AV92" s="269">
        <v>2.6518999999999999</v>
      </c>
      <c r="AW92" s="269">
        <v>2.6991000000000001</v>
      </c>
      <c r="AX92" s="269">
        <v>2.7444000000000002</v>
      </c>
      <c r="AY92" s="269">
        <v>2.7913999999999999</v>
      </c>
      <c r="AZ92" s="269">
        <v>2.8443999999999998</v>
      </c>
      <c r="BA92" s="269">
        <v>2.8965000000000001</v>
      </c>
      <c r="BB92" s="130"/>
      <c r="BC92" s="130"/>
      <c r="BD92" s="130"/>
      <c r="BE92" s="130"/>
      <c r="BF92" s="130"/>
      <c r="BG92" s="130"/>
      <c r="BH92" s="130"/>
      <c r="BI92" s="130"/>
      <c r="BJ92" s="130"/>
      <c r="BK92" s="130"/>
      <c r="BL92" s="130"/>
      <c r="BM92" s="130"/>
      <c r="BN92" s="130"/>
      <c r="BO92" s="130"/>
      <c r="BP92" s="130"/>
      <c r="BQ92" s="130"/>
      <c r="BR92" s="130"/>
      <c r="BS92" s="130"/>
      <c r="BT92" s="130"/>
      <c r="BU92" s="130"/>
      <c r="BV92" s="130"/>
      <c r="BW92" s="130"/>
      <c r="BX92" s="130"/>
      <c r="BY92" s="130"/>
    </row>
    <row r="93" spans="1:77">
      <c r="A93" s="284" t="s">
        <v>21</v>
      </c>
      <c r="B93" s="269" t="s">
        <v>316</v>
      </c>
      <c r="C93" s="269">
        <v>2.3E-3</v>
      </c>
      <c r="D93" s="269">
        <v>2.3E-3</v>
      </c>
      <c r="E93" s="269">
        <v>2.3E-3</v>
      </c>
      <c r="F93" s="269">
        <v>1.1999999999999999E-3</v>
      </c>
      <c r="G93" s="269">
        <v>4.5999999999999999E-3</v>
      </c>
      <c r="H93" s="269">
        <v>6.8999999999999999E-3</v>
      </c>
      <c r="I93" s="269">
        <v>4.5999999999999999E-3</v>
      </c>
      <c r="J93" s="269">
        <v>4.5999999999999999E-3</v>
      </c>
      <c r="K93" s="269">
        <v>3.5000000000000001E-3</v>
      </c>
      <c r="L93" s="269">
        <v>1.1999999999999999E-3</v>
      </c>
      <c r="M93" s="269">
        <v>2.3E-3</v>
      </c>
      <c r="N93" s="269">
        <v>2.3E-3</v>
      </c>
      <c r="O93" s="269">
        <v>1.04E-2</v>
      </c>
      <c r="P93" s="269">
        <v>1.04E-2</v>
      </c>
      <c r="Q93" s="269">
        <v>1.9599999999999999E-2</v>
      </c>
      <c r="R93" s="269">
        <v>1.38E-2</v>
      </c>
      <c r="S93" s="269">
        <v>1.4999999999999999E-2</v>
      </c>
      <c r="T93" s="269">
        <v>8.0999999999999996E-3</v>
      </c>
      <c r="U93" s="269">
        <v>1.8499999999999999E-2</v>
      </c>
      <c r="V93" s="269">
        <v>1.38E-2</v>
      </c>
      <c r="W93" s="269">
        <v>6.8999999999999999E-3</v>
      </c>
      <c r="X93" s="269">
        <v>1.04E-2</v>
      </c>
      <c r="Y93" s="269">
        <v>1.15E-2</v>
      </c>
      <c r="Z93" s="269">
        <v>8.0999999999999996E-3</v>
      </c>
      <c r="AA93" s="269">
        <v>2.6499999999999999E-2</v>
      </c>
      <c r="AB93" s="269">
        <v>1.8499999999999999E-2</v>
      </c>
      <c r="AC93" s="269">
        <v>1.9599999999999999E-2</v>
      </c>
      <c r="AD93" s="269">
        <v>2.0799999999999999E-2</v>
      </c>
      <c r="AE93" s="269">
        <v>2.3099999999999999E-2</v>
      </c>
      <c r="AF93" s="269">
        <v>2.4199999999999999E-2</v>
      </c>
      <c r="AG93" s="269">
        <v>2.53E-2</v>
      </c>
      <c r="AH93" s="269">
        <v>2.7E-2</v>
      </c>
      <c r="AI93" s="269">
        <v>2.87E-2</v>
      </c>
      <c r="AJ93" s="269">
        <v>3.04E-2</v>
      </c>
      <c r="AK93" s="269">
        <v>3.2000000000000001E-2</v>
      </c>
      <c r="AL93" s="269">
        <v>3.3599999999999998E-2</v>
      </c>
      <c r="AM93" s="269">
        <v>3.5200000000000002E-2</v>
      </c>
      <c r="AN93" s="269">
        <v>3.6700000000000003E-2</v>
      </c>
      <c r="AO93" s="269">
        <v>3.8300000000000001E-2</v>
      </c>
      <c r="AP93" s="269">
        <v>3.9800000000000002E-2</v>
      </c>
      <c r="AQ93" s="269">
        <v>4.1300000000000003E-2</v>
      </c>
      <c r="AR93" s="269">
        <v>4.2799999999999998E-2</v>
      </c>
      <c r="AS93" s="269">
        <v>4.4400000000000002E-2</v>
      </c>
      <c r="AT93" s="269">
        <v>4.6100000000000002E-2</v>
      </c>
      <c r="AU93" s="269">
        <v>4.7699999999999999E-2</v>
      </c>
      <c r="AV93" s="269">
        <v>4.9099999999999998E-2</v>
      </c>
      <c r="AW93" s="269">
        <v>5.0599999999999999E-2</v>
      </c>
      <c r="AX93" s="269">
        <v>5.21E-2</v>
      </c>
      <c r="AY93" s="269">
        <v>5.3600000000000002E-2</v>
      </c>
      <c r="AZ93" s="269">
        <v>5.5E-2</v>
      </c>
      <c r="BA93" s="269">
        <v>5.6399999999999999E-2</v>
      </c>
      <c r="BB93" s="130"/>
      <c r="BC93" s="130"/>
      <c r="BD93" s="130"/>
      <c r="BE93" s="130"/>
      <c r="BF93" s="130"/>
      <c r="BG93" s="130"/>
      <c r="BH93" s="130"/>
      <c r="BI93" s="130"/>
      <c r="BJ93" s="130"/>
      <c r="BK93" s="130"/>
      <c r="BL93" s="130"/>
      <c r="BM93" s="130"/>
      <c r="BN93" s="130"/>
      <c r="BO93" s="130"/>
      <c r="BP93" s="130"/>
      <c r="BQ93" s="130"/>
      <c r="BR93" s="130"/>
      <c r="BS93" s="130"/>
      <c r="BT93" s="130"/>
      <c r="BU93" s="130"/>
      <c r="BV93" s="130"/>
      <c r="BW93" s="130"/>
      <c r="BX93" s="130"/>
      <c r="BY93" s="130"/>
    </row>
    <row r="94" spans="1:77">
      <c r="A94" s="284" t="s">
        <v>21</v>
      </c>
      <c r="B94" s="269" t="s">
        <v>317</v>
      </c>
      <c r="C94" s="269">
        <v>2.0799999999999999E-2</v>
      </c>
      <c r="D94" s="269">
        <v>1.8499999999999999E-2</v>
      </c>
      <c r="E94" s="269">
        <v>1.2699999999999999E-2</v>
      </c>
      <c r="F94" s="269">
        <v>1.38E-2</v>
      </c>
      <c r="G94" s="269">
        <v>1.2699999999999999E-2</v>
      </c>
      <c r="H94" s="269">
        <v>1.15E-2</v>
      </c>
      <c r="I94" s="269">
        <v>1.04E-2</v>
      </c>
      <c r="J94" s="269">
        <v>1.04E-2</v>
      </c>
      <c r="K94" s="269">
        <v>1.2699999999999999E-2</v>
      </c>
      <c r="L94" s="269">
        <v>1.4999999999999999E-2</v>
      </c>
      <c r="M94" s="269">
        <v>1.38E-2</v>
      </c>
      <c r="N94" s="269">
        <v>1.2699999999999999E-2</v>
      </c>
      <c r="O94" s="269">
        <v>1.04E-2</v>
      </c>
      <c r="P94" s="269">
        <v>9.1999999999999998E-3</v>
      </c>
      <c r="Q94" s="269">
        <v>1.04E-2</v>
      </c>
      <c r="R94" s="269">
        <v>1.15E-2</v>
      </c>
      <c r="S94" s="269">
        <v>1.04E-2</v>
      </c>
      <c r="T94" s="269">
        <v>9.1999999999999998E-3</v>
      </c>
      <c r="U94" s="269">
        <v>1.04E-2</v>
      </c>
      <c r="V94" s="269">
        <v>1.04E-2</v>
      </c>
      <c r="W94" s="269">
        <v>1.9599999999999999E-2</v>
      </c>
      <c r="X94" s="269">
        <v>1.15E-2</v>
      </c>
      <c r="Y94" s="269">
        <v>9.1999999999999998E-3</v>
      </c>
      <c r="Z94" s="269">
        <v>1.04E-2</v>
      </c>
      <c r="AA94" s="269">
        <v>9.1999999999999998E-3</v>
      </c>
      <c r="AB94" s="269">
        <v>6.8999999999999999E-3</v>
      </c>
      <c r="AC94" s="269">
        <v>8.0999999999999996E-3</v>
      </c>
      <c r="AD94" s="269">
        <v>8.0999999999999996E-3</v>
      </c>
      <c r="AE94" s="269">
        <v>8.0999999999999996E-3</v>
      </c>
      <c r="AF94" s="269">
        <v>8.0999999999999996E-3</v>
      </c>
      <c r="AG94" s="269">
        <v>8.2000000000000007E-3</v>
      </c>
      <c r="AH94" s="269">
        <v>8.5000000000000006E-3</v>
      </c>
      <c r="AI94" s="269">
        <v>8.8999999999999999E-3</v>
      </c>
      <c r="AJ94" s="269">
        <v>9.1999999999999998E-3</v>
      </c>
      <c r="AK94" s="269">
        <v>9.4999999999999998E-3</v>
      </c>
      <c r="AL94" s="269">
        <v>9.7999999999999997E-3</v>
      </c>
      <c r="AM94" s="269">
        <v>0.01</v>
      </c>
      <c r="AN94" s="269">
        <v>1.04E-2</v>
      </c>
      <c r="AO94" s="269">
        <v>1.06E-2</v>
      </c>
      <c r="AP94" s="269">
        <v>1.09E-2</v>
      </c>
      <c r="AQ94" s="269">
        <v>1.12E-2</v>
      </c>
      <c r="AR94" s="269">
        <v>1.15E-2</v>
      </c>
      <c r="AS94" s="269">
        <v>1.18E-2</v>
      </c>
      <c r="AT94" s="269">
        <v>1.21E-2</v>
      </c>
      <c r="AU94" s="269">
        <v>1.23E-2</v>
      </c>
      <c r="AV94" s="269">
        <v>1.26E-2</v>
      </c>
      <c r="AW94" s="269">
        <v>1.2800000000000001E-2</v>
      </c>
      <c r="AX94" s="269">
        <v>1.2999999999999999E-2</v>
      </c>
      <c r="AY94" s="269">
        <v>1.32E-2</v>
      </c>
      <c r="AZ94" s="269">
        <v>1.35E-2</v>
      </c>
      <c r="BA94" s="269">
        <v>1.38E-2</v>
      </c>
      <c r="BB94" s="130"/>
      <c r="BC94" s="130"/>
      <c r="BD94" s="130"/>
      <c r="BE94" s="130"/>
      <c r="BF94" s="130"/>
      <c r="BG94" s="130"/>
      <c r="BH94" s="130"/>
      <c r="BI94" s="130"/>
      <c r="BJ94" s="130"/>
      <c r="BK94" s="130"/>
      <c r="BL94" s="130"/>
      <c r="BM94" s="130"/>
      <c r="BN94" s="130"/>
      <c r="BO94" s="130"/>
      <c r="BP94" s="130"/>
      <c r="BQ94" s="130"/>
      <c r="BR94" s="130"/>
      <c r="BS94" s="130"/>
      <c r="BT94" s="130"/>
      <c r="BU94" s="130"/>
      <c r="BV94" s="130"/>
      <c r="BW94" s="130"/>
      <c r="BX94" s="130"/>
      <c r="BY94" s="130"/>
    </row>
    <row r="95" spans="1:77">
      <c r="A95" s="284" t="s">
        <v>21</v>
      </c>
      <c r="B95" s="269" t="s">
        <v>318</v>
      </c>
      <c r="C95" s="269">
        <v>1.0142</v>
      </c>
      <c r="D95" s="269">
        <v>1.0994999999999999</v>
      </c>
      <c r="E95" s="269">
        <v>1.2102999999999999</v>
      </c>
      <c r="F95" s="269">
        <v>1.0510999999999999</v>
      </c>
      <c r="G95" s="269">
        <v>1.2403</v>
      </c>
      <c r="H95" s="269">
        <v>1.0072000000000001</v>
      </c>
      <c r="I95" s="269">
        <v>0.9657</v>
      </c>
      <c r="J95" s="269">
        <v>1.1398999999999999</v>
      </c>
      <c r="K95" s="269">
        <v>1.2218</v>
      </c>
      <c r="L95" s="269">
        <v>1.2091000000000001</v>
      </c>
      <c r="M95" s="269">
        <v>1.2334000000000001</v>
      </c>
      <c r="N95" s="269">
        <v>1.1838</v>
      </c>
      <c r="O95" s="269">
        <v>0.66</v>
      </c>
      <c r="P95" s="269">
        <v>0.64839999999999998</v>
      </c>
      <c r="Q95" s="269">
        <v>0.69</v>
      </c>
      <c r="R95" s="269">
        <v>0.7349</v>
      </c>
      <c r="S95" s="269">
        <v>0.58499999999999996</v>
      </c>
      <c r="T95" s="269">
        <v>0.59299999999999997</v>
      </c>
      <c r="U95" s="269">
        <v>0.59760000000000002</v>
      </c>
      <c r="V95" s="269">
        <v>0.61029999999999995</v>
      </c>
      <c r="W95" s="269">
        <v>0.66920000000000002</v>
      </c>
      <c r="X95" s="269">
        <v>0.73609999999999998</v>
      </c>
      <c r="Y95" s="269">
        <v>0.68759999999999999</v>
      </c>
      <c r="Z95" s="269">
        <v>0.54690000000000005</v>
      </c>
      <c r="AA95" s="269">
        <v>0.40379999999999999</v>
      </c>
      <c r="AB95" s="269">
        <v>0.44540000000000002</v>
      </c>
      <c r="AC95" s="269">
        <v>0.48459999999999998</v>
      </c>
      <c r="AD95" s="269">
        <v>0.48230000000000001</v>
      </c>
      <c r="AE95" s="269">
        <v>0.54110000000000003</v>
      </c>
      <c r="AF95" s="269">
        <v>0.65880000000000005</v>
      </c>
      <c r="AG95" s="269">
        <v>0.6341</v>
      </c>
      <c r="AH95" s="269">
        <v>0.61890000000000001</v>
      </c>
      <c r="AI95" s="269">
        <v>0.60450000000000004</v>
      </c>
      <c r="AJ95" s="269">
        <v>0.5887</v>
      </c>
      <c r="AK95" s="269">
        <v>0.57340000000000002</v>
      </c>
      <c r="AL95" s="269">
        <v>0.55630000000000002</v>
      </c>
      <c r="AM95" s="269">
        <v>0.54059999999999997</v>
      </c>
      <c r="AN95" s="269">
        <v>0.52439999999999998</v>
      </c>
      <c r="AO95" s="269">
        <v>0.50829999999999997</v>
      </c>
      <c r="AP95" s="269">
        <v>0.49130000000000001</v>
      </c>
      <c r="AQ95" s="269">
        <v>0.47489999999999999</v>
      </c>
      <c r="AR95" s="269">
        <v>0.4587</v>
      </c>
      <c r="AS95" s="269">
        <v>0.44269999999999998</v>
      </c>
      <c r="AT95" s="269">
        <v>0.42699999999999999</v>
      </c>
      <c r="AU95" s="269">
        <v>0.40920000000000001</v>
      </c>
      <c r="AV95" s="269">
        <v>0.39250000000000002</v>
      </c>
      <c r="AW95" s="269">
        <v>0.37530000000000002</v>
      </c>
      <c r="AX95" s="269">
        <v>0.35849999999999999</v>
      </c>
      <c r="AY95" s="269">
        <v>0.3417</v>
      </c>
      <c r="AZ95" s="269">
        <v>0.32629999999999998</v>
      </c>
      <c r="BA95" s="269">
        <v>0.31090000000000001</v>
      </c>
      <c r="BB95" s="130"/>
      <c r="BC95" s="130"/>
      <c r="BD95" s="130"/>
      <c r="BE95" s="130"/>
      <c r="BF95" s="130"/>
      <c r="BG95" s="130"/>
      <c r="BH95" s="130"/>
      <c r="BI95" s="130"/>
      <c r="BJ95" s="130"/>
      <c r="BK95" s="130"/>
      <c r="BL95" s="130"/>
      <c r="BM95" s="130"/>
      <c r="BN95" s="130"/>
      <c r="BO95" s="130"/>
      <c r="BP95" s="130"/>
      <c r="BQ95" s="130"/>
      <c r="BR95" s="130"/>
      <c r="BS95" s="130"/>
      <c r="BT95" s="130"/>
      <c r="BU95" s="130"/>
      <c r="BV95" s="130"/>
      <c r="BW95" s="130"/>
      <c r="BX95" s="130"/>
      <c r="BY95" s="130"/>
    </row>
    <row r="96" spans="1:77">
      <c r="A96" s="284" t="s">
        <v>21</v>
      </c>
      <c r="B96" s="269" t="s">
        <v>319</v>
      </c>
      <c r="C96" s="269">
        <v>2.4199999999999999E-2</v>
      </c>
      <c r="D96" s="269">
        <v>1.8499999999999999E-2</v>
      </c>
      <c r="E96" s="269">
        <v>1.9599999999999999E-2</v>
      </c>
      <c r="F96" s="269">
        <v>2.0799999999999999E-2</v>
      </c>
      <c r="G96" s="269">
        <v>2.1899999999999999E-2</v>
      </c>
      <c r="H96" s="269">
        <v>1.9599999999999999E-2</v>
      </c>
      <c r="I96" s="269">
        <v>1.9599999999999999E-2</v>
      </c>
      <c r="J96" s="269">
        <v>2.3099999999999999E-2</v>
      </c>
      <c r="K96" s="269">
        <v>2.3099999999999999E-2</v>
      </c>
      <c r="L96" s="269">
        <v>3.2300000000000002E-2</v>
      </c>
      <c r="M96" s="269">
        <v>4.1500000000000002E-2</v>
      </c>
      <c r="N96" s="269">
        <v>4.6199999999999998E-2</v>
      </c>
      <c r="O96" s="269">
        <v>8.4199999999999997E-2</v>
      </c>
      <c r="P96" s="269">
        <v>9.11E-2</v>
      </c>
      <c r="Q96" s="269">
        <v>0.1085</v>
      </c>
      <c r="R96" s="269">
        <v>0.13730000000000001</v>
      </c>
      <c r="S96" s="269">
        <v>0.1246</v>
      </c>
      <c r="T96" s="269">
        <v>0.14080000000000001</v>
      </c>
      <c r="U96" s="269">
        <v>0.15459999999999999</v>
      </c>
      <c r="V96" s="269">
        <v>0.16270000000000001</v>
      </c>
      <c r="W96" s="269">
        <v>0.18690000000000001</v>
      </c>
      <c r="X96" s="269">
        <v>0.2077</v>
      </c>
      <c r="Y96" s="269">
        <v>0.1938</v>
      </c>
      <c r="Z96" s="269">
        <v>0.15809999999999999</v>
      </c>
      <c r="AA96" s="269">
        <v>0.1085</v>
      </c>
      <c r="AB96" s="269">
        <v>0.1027</v>
      </c>
      <c r="AC96" s="269">
        <v>0.105</v>
      </c>
      <c r="AD96" s="269">
        <v>9.5799999999999996E-2</v>
      </c>
      <c r="AE96" s="269">
        <v>9.5799999999999996E-2</v>
      </c>
      <c r="AF96" s="269">
        <v>0.10150000000000001</v>
      </c>
      <c r="AG96" s="269">
        <v>0.1119</v>
      </c>
      <c r="AH96" s="269">
        <v>0.1231</v>
      </c>
      <c r="AI96" s="269">
        <v>0.13450000000000001</v>
      </c>
      <c r="AJ96" s="269">
        <v>0.1454</v>
      </c>
      <c r="AK96" s="269">
        <v>0.1565</v>
      </c>
      <c r="AL96" s="269">
        <v>0.16739999999999999</v>
      </c>
      <c r="AM96" s="269">
        <v>0.17810000000000001</v>
      </c>
      <c r="AN96" s="269">
        <v>0.1893</v>
      </c>
      <c r="AO96" s="269">
        <v>0.2</v>
      </c>
      <c r="AP96" s="269">
        <v>0.21110000000000001</v>
      </c>
      <c r="AQ96" s="269">
        <v>0.2215</v>
      </c>
      <c r="AR96" s="269">
        <v>0.2326</v>
      </c>
      <c r="AS96" s="269">
        <v>0.24340000000000001</v>
      </c>
      <c r="AT96" s="269">
        <v>0.25459999999999999</v>
      </c>
      <c r="AU96" s="269">
        <v>0.26529999999999998</v>
      </c>
      <c r="AV96" s="269">
        <v>0.2752</v>
      </c>
      <c r="AW96" s="269">
        <v>0.2853</v>
      </c>
      <c r="AX96" s="269">
        <v>0.29570000000000002</v>
      </c>
      <c r="AY96" s="269">
        <v>0.30609999999999998</v>
      </c>
      <c r="AZ96" s="269">
        <v>0.31669999999999998</v>
      </c>
      <c r="BA96" s="269">
        <v>0.32800000000000001</v>
      </c>
      <c r="BB96" s="130"/>
      <c r="BC96" s="130"/>
      <c r="BD96" s="130"/>
      <c r="BE96" s="130"/>
      <c r="BF96" s="130"/>
      <c r="BG96" s="130"/>
      <c r="BH96" s="130"/>
      <c r="BI96" s="130"/>
      <c r="BJ96" s="130"/>
      <c r="BK96" s="130"/>
      <c r="BL96" s="130"/>
      <c r="BM96" s="130"/>
      <c r="BN96" s="130"/>
      <c r="BO96" s="130"/>
      <c r="BP96" s="130"/>
      <c r="BQ96" s="130"/>
      <c r="BR96" s="130"/>
      <c r="BS96" s="130"/>
      <c r="BT96" s="130"/>
      <c r="BU96" s="130"/>
      <c r="BV96" s="130"/>
      <c r="BW96" s="130"/>
      <c r="BX96" s="130"/>
      <c r="BY96" s="130"/>
    </row>
    <row r="97" spans="1:79">
      <c r="A97" s="284" t="s">
        <v>21</v>
      </c>
      <c r="B97" s="269" t="s">
        <v>320</v>
      </c>
      <c r="C97" s="269">
        <v>0.1477</v>
      </c>
      <c r="D97" s="269">
        <v>0.1535</v>
      </c>
      <c r="E97" s="269">
        <v>0.1615</v>
      </c>
      <c r="F97" s="269">
        <v>0.17080000000000001</v>
      </c>
      <c r="G97" s="269">
        <v>0.1777</v>
      </c>
      <c r="H97" s="269">
        <v>0.21920000000000001</v>
      </c>
      <c r="I97" s="269">
        <v>0.24229999999999999</v>
      </c>
      <c r="J97" s="269">
        <v>0.2631</v>
      </c>
      <c r="K97" s="269">
        <v>0.27229999999999999</v>
      </c>
      <c r="L97" s="269">
        <v>0.27110000000000001</v>
      </c>
      <c r="M97" s="269">
        <v>0.27689999999999998</v>
      </c>
      <c r="N97" s="269">
        <v>0.2954</v>
      </c>
      <c r="O97" s="269">
        <v>0.21920000000000001</v>
      </c>
      <c r="P97" s="269">
        <v>0.21920000000000001</v>
      </c>
      <c r="Q97" s="269">
        <v>0.23649999999999999</v>
      </c>
      <c r="R97" s="269">
        <v>0.26190000000000002</v>
      </c>
      <c r="S97" s="269">
        <v>0.23419999999999999</v>
      </c>
      <c r="T97" s="269">
        <v>0.24809999999999999</v>
      </c>
      <c r="U97" s="269">
        <v>0.23080000000000001</v>
      </c>
      <c r="V97" s="269">
        <v>0.25269999999999998</v>
      </c>
      <c r="W97" s="269">
        <v>0.24229999999999999</v>
      </c>
      <c r="X97" s="269">
        <v>0.26769999999999999</v>
      </c>
      <c r="Y97" s="269">
        <v>0.29189999999999999</v>
      </c>
      <c r="Z97" s="269">
        <v>0.3034</v>
      </c>
      <c r="AA97" s="269">
        <v>0.26079999999999998</v>
      </c>
      <c r="AB97" s="269">
        <v>0.27110000000000001</v>
      </c>
      <c r="AC97" s="269">
        <v>0.25609999999999999</v>
      </c>
      <c r="AD97" s="269">
        <v>0.26769999999999999</v>
      </c>
      <c r="AE97" s="269">
        <v>0.25609999999999999</v>
      </c>
      <c r="AF97" s="269">
        <v>0.24809999999999999</v>
      </c>
      <c r="AG97" s="269">
        <v>0.2515</v>
      </c>
      <c r="AH97" s="269">
        <v>0.25819999999999999</v>
      </c>
      <c r="AI97" s="269">
        <v>0.2651</v>
      </c>
      <c r="AJ97" s="269">
        <v>0.27229999999999999</v>
      </c>
      <c r="AK97" s="269">
        <v>0.27810000000000001</v>
      </c>
      <c r="AL97" s="269">
        <v>0.28420000000000001</v>
      </c>
      <c r="AM97" s="269">
        <v>0.2903</v>
      </c>
      <c r="AN97" s="269">
        <v>0.29659999999999997</v>
      </c>
      <c r="AO97" s="269">
        <v>0.30330000000000001</v>
      </c>
      <c r="AP97" s="269">
        <v>0.30969999999999998</v>
      </c>
      <c r="AQ97" s="269">
        <v>0.31559999999999999</v>
      </c>
      <c r="AR97" s="269">
        <v>0.32200000000000001</v>
      </c>
      <c r="AS97" s="269">
        <v>0.32800000000000001</v>
      </c>
      <c r="AT97" s="269">
        <v>0.33410000000000001</v>
      </c>
      <c r="AU97" s="269">
        <v>0.34010000000000001</v>
      </c>
      <c r="AV97" s="269">
        <v>0.34460000000000002</v>
      </c>
      <c r="AW97" s="269">
        <v>0.34989999999999999</v>
      </c>
      <c r="AX97" s="269">
        <v>0.35539999999999999</v>
      </c>
      <c r="AY97" s="269">
        <v>0.36099999999999999</v>
      </c>
      <c r="AZ97" s="269">
        <v>0.3674</v>
      </c>
      <c r="BA97" s="269">
        <v>0.37369999999999998</v>
      </c>
      <c r="CA97" s="20"/>
    </row>
    <row r="98" spans="1:79">
      <c r="A98" s="284" t="s">
        <v>21</v>
      </c>
      <c r="B98" s="269" t="s">
        <v>321</v>
      </c>
      <c r="C98" s="269">
        <v>0.19270000000000001</v>
      </c>
      <c r="D98" s="269">
        <v>0.24690000000000001</v>
      </c>
      <c r="E98" s="269">
        <v>0.21340000000000001</v>
      </c>
      <c r="F98" s="269">
        <v>0.22040000000000001</v>
      </c>
      <c r="G98" s="269">
        <v>0.22500000000000001</v>
      </c>
      <c r="H98" s="269">
        <v>0.25269999999999998</v>
      </c>
      <c r="I98" s="269">
        <v>0.2331</v>
      </c>
      <c r="J98" s="269">
        <v>0.22270000000000001</v>
      </c>
      <c r="K98" s="269">
        <v>0.20649999999999999</v>
      </c>
      <c r="L98" s="269">
        <v>0.22839999999999999</v>
      </c>
      <c r="M98" s="269">
        <v>0.21809999999999999</v>
      </c>
      <c r="N98" s="269">
        <v>0.23080000000000001</v>
      </c>
      <c r="O98" s="269">
        <v>9.11E-2</v>
      </c>
      <c r="P98" s="269">
        <v>9.2299999999999993E-2</v>
      </c>
      <c r="Q98" s="269">
        <v>9.4600000000000004E-2</v>
      </c>
      <c r="R98" s="269">
        <v>0.105</v>
      </c>
      <c r="S98" s="269">
        <v>9.2299999999999993E-2</v>
      </c>
      <c r="T98" s="269">
        <v>7.9600000000000004E-2</v>
      </c>
      <c r="U98" s="269">
        <v>8.4199999999999997E-2</v>
      </c>
      <c r="V98" s="269">
        <v>7.7299999999999994E-2</v>
      </c>
      <c r="W98" s="269">
        <v>7.9600000000000004E-2</v>
      </c>
      <c r="X98" s="269">
        <v>8.77E-2</v>
      </c>
      <c r="Y98" s="269">
        <v>8.3099999999999993E-2</v>
      </c>
      <c r="Z98" s="269">
        <v>7.85E-2</v>
      </c>
      <c r="AA98" s="269">
        <v>6.1100000000000002E-2</v>
      </c>
      <c r="AB98" s="269">
        <v>5.4199999999999998E-2</v>
      </c>
      <c r="AC98" s="269">
        <v>5.0799999999999998E-2</v>
      </c>
      <c r="AD98" s="269">
        <v>4.8500000000000001E-2</v>
      </c>
      <c r="AE98" s="269">
        <v>4.6199999999999998E-2</v>
      </c>
      <c r="AF98" s="269">
        <v>4.6199999999999998E-2</v>
      </c>
      <c r="AG98" s="269">
        <v>4.7E-2</v>
      </c>
      <c r="AH98" s="269">
        <v>4.8399999999999999E-2</v>
      </c>
      <c r="AI98" s="269">
        <v>4.99E-2</v>
      </c>
      <c r="AJ98" s="269">
        <v>5.1299999999999998E-2</v>
      </c>
      <c r="AK98" s="269">
        <v>5.2699999999999997E-2</v>
      </c>
      <c r="AL98" s="269">
        <v>5.4100000000000002E-2</v>
      </c>
      <c r="AM98" s="269">
        <v>5.5300000000000002E-2</v>
      </c>
      <c r="AN98" s="269">
        <v>5.6800000000000003E-2</v>
      </c>
      <c r="AO98" s="269">
        <v>5.8099999999999999E-2</v>
      </c>
      <c r="AP98" s="269">
        <v>5.9499999999999997E-2</v>
      </c>
      <c r="AQ98" s="269">
        <v>6.08E-2</v>
      </c>
      <c r="AR98" s="269">
        <v>6.2100000000000002E-2</v>
      </c>
      <c r="AS98" s="269">
        <v>6.3500000000000001E-2</v>
      </c>
      <c r="AT98" s="269">
        <v>6.4899999999999999E-2</v>
      </c>
      <c r="AU98" s="269">
        <v>6.6199999999999995E-2</v>
      </c>
      <c r="AV98" s="269">
        <v>6.7299999999999999E-2</v>
      </c>
      <c r="AW98" s="269">
        <v>6.8500000000000005E-2</v>
      </c>
      <c r="AX98" s="269">
        <v>6.9500000000000006E-2</v>
      </c>
      <c r="AY98" s="269">
        <v>7.0800000000000002E-2</v>
      </c>
      <c r="AZ98" s="269">
        <v>7.22E-2</v>
      </c>
      <c r="BA98" s="269">
        <v>7.3499999999999996E-2</v>
      </c>
      <c r="BB98" s="130"/>
      <c r="BC98" s="130"/>
      <c r="BD98" s="130"/>
      <c r="BE98" s="130"/>
      <c r="BF98" s="130"/>
      <c r="BG98" s="130"/>
      <c r="BH98" s="130"/>
      <c r="BI98" s="130"/>
      <c r="BJ98" s="130"/>
      <c r="BK98" s="130"/>
      <c r="BL98" s="130"/>
      <c r="BM98" s="130"/>
      <c r="BN98" s="130"/>
      <c r="BO98" s="130"/>
      <c r="BP98" s="130"/>
      <c r="BQ98" s="130"/>
      <c r="BR98" s="130"/>
      <c r="BS98" s="130"/>
      <c r="BT98" s="130"/>
      <c r="BU98" s="130"/>
      <c r="BV98" s="130"/>
      <c r="BW98" s="130"/>
      <c r="BX98" s="130"/>
      <c r="BY98" s="130"/>
      <c r="CA98" s="20"/>
    </row>
    <row r="99" spans="1:79">
      <c r="A99" s="284" t="s">
        <v>21</v>
      </c>
      <c r="B99" s="269" t="s">
        <v>322</v>
      </c>
      <c r="C99" s="269">
        <v>0</v>
      </c>
      <c r="D99" s="269">
        <v>0</v>
      </c>
      <c r="E99" s="269">
        <v>0</v>
      </c>
      <c r="F99" s="269">
        <v>0</v>
      </c>
      <c r="G99" s="269">
        <v>0</v>
      </c>
      <c r="H99" s="269">
        <v>0</v>
      </c>
      <c r="I99" s="269">
        <v>0</v>
      </c>
      <c r="J99" s="269">
        <v>1.1999999999999999E-3</v>
      </c>
      <c r="K99" s="269">
        <v>3.5000000000000001E-3</v>
      </c>
      <c r="L99" s="269">
        <v>3.5000000000000001E-3</v>
      </c>
      <c r="M99" s="269">
        <v>2.3E-3</v>
      </c>
      <c r="N99" s="269">
        <v>2.3E-3</v>
      </c>
      <c r="O99" s="269">
        <v>0.24809999999999999</v>
      </c>
      <c r="P99" s="269">
        <v>0.25729999999999997</v>
      </c>
      <c r="Q99" s="269">
        <v>0.24579999999999999</v>
      </c>
      <c r="R99" s="269">
        <v>0.33</v>
      </c>
      <c r="S99" s="269">
        <v>0.19839999999999999</v>
      </c>
      <c r="T99" s="269">
        <v>0.1719</v>
      </c>
      <c r="U99" s="269">
        <v>0.1938</v>
      </c>
      <c r="V99" s="269">
        <v>0.20419999999999999</v>
      </c>
      <c r="W99" s="269">
        <v>0.2019</v>
      </c>
      <c r="X99" s="269">
        <v>0.25269999999999998</v>
      </c>
      <c r="Y99" s="269">
        <v>0.27</v>
      </c>
      <c r="Z99" s="269">
        <v>0.27229999999999999</v>
      </c>
      <c r="AA99" s="269">
        <v>0.24460000000000001</v>
      </c>
      <c r="AB99" s="269">
        <v>0.26540000000000002</v>
      </c>
      <c r="AC99" s="269">
        <v>0.28039999999999998</v>
      </c>
      <c r="AD99" s="269">
        <v>0.2954</v>
      </c>
      <c r="AE99" s="269">
        <v>0.29770000000000002</v>
      </c>
      <c r="AF99" s="269">
        <v>0.29420000000000002</v>
      </c>
      <c r="AG99" s="269">
        <v>0.30890000000000001</v>
      </c>
      <c r="AH99" s="269">
        <v>0.32740000000000002</v>
      </c>
      <c r="AI99" s="269">
        <v>0.34560000000000002</v>
      </c>
      <c r="AJ99" s="269">
        <v>0.3634</v>
      </c>
      <c r="AK99" s="269">
        <v>0.38109999999999999</v>
      </c>
      <c r="AL99" s="269">
        <v>0.39810000000000001</v>
      </c>
      <c r="AM99" s="269">
        <v>0.41560000000000002</v>
      </c>
      <c r="AN99" s="269">
        <v>0.4325</v>
      </c>
      <c r="AO99" s="269">
        <v>0.45</v>
      </c>
      <c r="AP99" s="269">
        <v>0.46700000000000003</v>
      </c>
      <c r="AQ99" s="269">
        <v>0.48359999999999997</v>
      </c>
      <c r="AR99" s="269">
        <v>0.50139999999999996</v>
      </c>
      <c r="AS99" s="269">
        <v>0.51900000000000002</v>
      </c>
      <c r="AT99" s="269">
        <v>0.53610000000000002</v>
      </c>
      <c r="AU99" s="269">
        <v>0.55189999999999995</v>
      </c>
      <c r="AV99" s="269">
        <v>0.56699999999999995</v>
      </c>
      <c r="AW99" s="269">
        <v>0.58250000000000002</v>
      </c>
      <c r="AX99" s="269">
        <v>0.59809999999999997</v>
      </c>
      <c r="AY99" s="269">
        <v>0.6139</v>
      </c>
      <c r="AZ99" s="269">
        <v>0.63160000000000005</v>
      </c>
      <c r="BA99" s="269">
        <v>0.64849999999999997</v>
      </c>
      <c r="BB99" s="130"/>
      <c r="BC99" s="130"/>
      <c r="BD99" s="130"/>
      <c r="BE99" s="130"/>
      <c r="BF99" s="130"/>
      <c r="BG99" s="130"/>
      <c r="BH99" s="130"/>
      <c r="BI99" s="130"/>
      <c r="BJ99" s="130"/>
      <c r="BK99" s="130"/>
      <c r="BL99" s="130"/>
      <c r="BM99" s="130"/>
      <c r="BN99" s="130"/>
      <c r="BO99" s="130"/>
      <c r="BP99" s="130"/>
      <c r="BQ99" s="130"/>
      <c r="BR99" s="130"/>
      <c r="BS99" s="130"/>
      <c r="BT99" s="130"/>
      <c r="BU99" s="130"/>
      <c r="BV99" s="130"/>
      <c r="BW99" s="130"/>
      <c r="BX99" s="130"/>
      <c r="BY99" s="130"/>
      <c r="CA99" s="20"/>
    </row>
    <row r="100" spans="1:79">
      <c r="A100" s="284" t="s">
        <v>21</v>
      </c>
      <c r="B100" s="269" t="s">
        <v>323</v>
      </c>
      <c r="C100" s="269">
        <v>0.34610000000000002</v>
      </c>
      <c r="D100" s="269">
        <v>0.29310000000000003</v>
      </c>
      <c r="E100" s="269">
        <v>0.34499999999999997</v>
      </c>
      <c r="F100" s="269">
        <v>0.36109999999999998</v>
      </c>
      <c r="G100" s="269">
        <v>0.37269999999999998</v>
      </c>
      <c r="H100" s="269">
        <v>0.39460000000000001</v>
      </c>
      <c r="I100" s="269">
        <v>0.44419999999999998</v>
      </c>
      <c r="J100" s="269">
        <v>0.48</v>
      </c>
      <c r="K100" s="269">
        <v>0.47189999999999999</v>
      </c>
      <c r="L100" s="269">
        <v>0.51800000000000002</v>
      </c>
      <c r="M100" s="269">
        <v>0.32190000000000002</v>
      </c>
      <c r="N100" s="269">
        <v>0.34839999999999999</v>
      </c>
      <c r="O100" s="269">
        <v>1.8499999999999999E-2</v>
      </c>
      <c r="P100" s="269">
        <v>1.9599999999999999E-2</v>
      </c>
      <c r="Q100" s="269">
        <v>6.8999999999999999E-3</v>
      </c>
      <c r="R100" s="269">
        <v>1.4999999999999999E-2</v>
      </c>
      <c r="S100" s="269">
        <v>1.4999999999999999E-2</v>
      </c>
      <c r="T100" s="269">
        <v>1.6199999999999999E-2</v>
      </c>
      <c r="U100" s="269">
        <v>2.6499999999999999E-2</v>
      </c>
      <c r="V100" s="269">
        <v>2.5399999999999999E-2</v>
      </c>
      <c r="W100" s="269">
        <v>1.15E-2</v>
      </c>
      <c r="X100" s="269">
        <v>8.0999999999999996E-3</v>
      </c>
      <c r="Y100" s="269">
        <v>4.5999999999999999E-3</v>
      </c>
      <c r="Z100" s="269">
        <v>6.8999999999999999E-3</v>
      </c>
      <c r="AA100" s="269">
        <v>1.1999999999999999E-3</v>
      </c>
      <c r="AB100" s="269">
        <v>4.5999999999999999E-3</v>
      </c>
      <c r="AC100" s="269">
        <v>5.7999999999999996E-3</v>
      </c>
      <c r="AD100" s="269">
        <v>5.7999999999999996E-3</v>
      </c>
      <c r="AE100" s="269">
        <v>6.8999999999999999E-3</v>
      </c>
      <c r="AF100" s="269">
        <v>6.8999999999999999E-3</v>
      </c>
      <c r="AG100" s="269">
        <v>7.4000000000000003E-3</v>
      </c>
      <c r="AH100" s="269">
        <v>7.9000000000000008E-3</v>
      </c>
      <c r="AI100" s="269">
        <v>8.3999999999999995E-3</v>
      </c>
      <c r="AJ100" s="269">
        <v>8.9999999999999993E-3</v>
      </c>
      <c r="AK100" s="269">
        <v>9.4999999999999998E-3</v>
      </c>
      <c r="AL100" s="269">
        <v>0.01</v>
      </c>
      <c r="AM100" s="269">
        <v>1.06E-2</v>
      </c>
      <c r="AN100" s="269">
        <v>1.11E-2</v>
      </c>
      <c r="AO100" s="269">
        <v>1.1599999999999999E-2</v>
      </c>
      <c r="AP100" s="269">
        <v>1.21E-2</v>
      </c>
      <c r="AQ100" s="269">
        <v>1.26E-2</v>
      </c>
      <c r="AR100" s="269">
        <v>1.32E-2</v>
      </c>
      <c r="AS100" s="269">
        <v>1.37E-2</v>
      </c>
      <c r="AT100" s="269">
        <v>1.43E-2</v>
      </c>
      <c r="AU100" s="269">
        <v>1.47E-2</v>
      </c>
      <c r="AV100" s="269">
        <v>1.52E-2</v>
      </c>
      <c r="AW100" s="269">
        <v>1.5699999999999999E-2</v>
      </c>
      <c r="AX100" s="269">
        <v>1.6E-2</v>
      </c>
      <c r="AY100" s="269">
        <v>1.6500000000000001E-2</v>
      </c>
      <c r="AZ100" s="269">
        <v>1.7100000000000001E-2</v>
      </c>
      <c r="BA100" s="269">
        <v>1.77E-2</v>
      </c>
      <c r="BB100" s="130"/>
      <c r="BC100" s="130"/>
      <c r="BD100" s="130"/>
      <c r="BE100" s="130"/>
      <c r="BF100" s="130"/>
      <c r="BG100" s="130"/>
      <c r="BH100" s="130"/>
      <c r="BI100" s="130"/>
      <c r="BJ100" s="130"/>
      <c r="BK100" s="130"/>
      <c r="BL100" s="130"/>
      <c r="BM100" s="130"/>
      <c r="BN100" s="130"/>
      <c r="BO100" s="130"/>
      <c r="BP100" s="130"/>
      <c r="BQ100" s="130"/>
      <c r="BR100" s="130"/>
      <c r="BS100" s="130"/>
      <c r="BT100" s="130"/>
      <c r="BU100" s="130"/>
      <c r="BV100" s="130"/>
      <c r="BW100" s="130"/>
      <c r="BX100" s="130"/>
      <c r="BY100" s="130"/>
    </row>
    <row r="101" spans="1:79">
      <c r="A101" s="284" t="s">
        <v>21</v>
      </c>
      <c r="B101" s="269" t="s">
        <v>324</v>
      </c>
      <c r="C101" s="269">
        <v>0.1719</v>
      </c>
      <c r="D101" s="269">
        <v>0.1719</v>
      </c>
      <c r="E101" s="269">
        <v>0.15</v>
      </c>
      <c r="F101" s="269">
        <v>8.3099999999999993E-2</v>
      </c>
      <c r="G101" s="269">
        <v>5.6500000000000002E-2</v>
      </c>
      <c r="H101" s="269">
        <v>5.5399999999999998E-2</v>
      </c>
      <c r="I101" s="269">
        <v>5.1900000000000002E-2</v>
      </c>
      <c r="J101" s="269">
        <v>4.2700000000000002E-2</v>
      </c>
      <c r="K101" s="269">
        <v>5.8799999999999998E-2</v>
      </c>
      <c r="L101" s="269">
        <v>7.0400000000000004E-2</v>
      </c>
      <c r="M101" s="269">
        <v>6.3500000000000001E-2</v>
      </c>
      <c r="N101" s="269">
        <v>5.5399999999999998E-2</v>
      </c>
      <c r="O101" s="269">
        <v>6.1100000000000002E-2</v>
      </c>
      <c r="P101" s="269">
        <v>5.8799999999999998E-2</v>
      </c>
      <c r="Q101" s="269">
        <v>6.2300000000000001E-2</v>
      </c>
      <c r="R101" s="269">
        <v>6.6900000000000001E-2</v>
      </c>
      <c r="S101" s="269">
        <v>6.6900000000000001E-2</v>
      </c>
      <c r="T101" s="269">
        <v>7.9600000000000004E-2</v>
      </c>
      <c r="U101" s="269">
        <v>8.5400000000000004E-2</v>
      </c>
      <c r="V101" s="269">
        <v>9.2299999999999993E-2</v>
      </c>
      <c r="W101" s="269">
        <v>0.1004</v>
      </c>
      <c r="X101" s="269">
        <v>0.11650000000000001</v>
      </c>
      <c r="Y101" s="269">
        <v>0.1177</v>
      </c>
      <c r="Z101" s="269">
        <v>0.10150000000000001</v>
      </c>
      <c r="AA101" s="269">
        <v>8.8800000000000004E-2</v>
      </c>
      <c r="AB101" s="269">
        <v>9.8100000000000007E-2</v>
      </c>
      <c r="AC101" s="269">
        <v>0.1096</v>
      </c>
      <c r="AD101" s="269">
        <v>0.1154</v>
      </c>
      <c r="AE101" s="269">
        <v>0.1177</v>
      </c>
      <c r="AF101" s="269">
        <v>0.1177</v>
      </c>
      <c r="AG101" s="269">
        <v>0.12520000000000001</v>
      </c>
      <c r="AH101" s="269">
        <v>0.13370000000000001</v>
      </c>
      <c r="AI101" s="269">
        <v>0.14219999999999999</v>
      </c>
      <c r="AJ101" s="269">
        <v>0.1507</v>
      </c>
      <c r="AK101" s="269">
        <v>0.15890000000000001</v>
      </c>
      <c r="AL101" s="269">
        <v>0.16700000000000001</v>
      </c>
      <c r="AM101" s="269">
        <v>0.17519999999999999</v>
      </c>
      <c r="AN101" s="269">
        <v>0.18329999999999999</v>
      </c>
      <c r="AO101" s="269">
        <v>0.1915</v>
      </c>
      <c r="AP101" s="269">
        <v>0.19950000000000001</v>
      </c>
      <c r="AQ101" s="269">
        <v>0.20780000000000001</v>
      </c>
      <c r="AR101" s="269">
        <v>0.21579999999999999</v>
      </c>
      <c r="AS101" s="269">
        <v>0.22439999999999999</v>
      </c>
      <c r="AT101" s="269">
        <v>0.23280000000000001</v>
      </c>
      <c r="AU101" s="269">
        <v>0.24030000000000001</v>
      </c>
      <c r="AV101" s="269">
        <v>0.24759999999999999</v>
      </c>
      <c r="AW101" s="269">
        <v>0.25530000000000003</v>
      </c>
      <c r="AX101" s="269">
        <v>0.26240000000000002</v>
      </c>
      <c r="AY101" s="269">
        <v>0.2702</v>
      </c>
      <c r="AZ101" s="269">
        <v>0.27839999999999998</v>
      </c>
      <c r="BA101" s="269">
        <v>0.28649999999999998</v>
      </c>
      <c r="BB101" s="130"/>
      <c r="BC101" s="130"/>
      <c r="BD101" s="130"/>
      <c r="BE101" s="130"/>
      <c r="BF101" s="130"/>
      <c r="BG101" s="130"/>
      <c r="BH101" s="130"/>
      <c r="BI101" s="130"/>
      <c r="BJ101" s="130"/>
      <c r="BK101" s="130"/>
      <c r="BL101" s="130"/>
      <c r="BM101" s="130"/>
      <c r="BN101" s="130"/>
      <c r="BO101" s="130"/>
      <c r="BP101" s="130"/>
      <c r="BQ101" s="130"/>
      <c r="BR101" s="130"/>
      <c r="BS101" s="130"/>
      <c r="BT101" s="130"/>
      <c r="BU101" s="130"/>
      <c r="BV101" s="130"/>
      <c r="BW101" s="130"/>
      <c r="BX101" s="130"/>
      <c r="BY101" s="130"/>
    </row>
    <row r="102" spans="1:79">
      <c r="A102" s="284" t="s">
        <v>21</v>
      </c>
      <c r="B102" s="269" t="s">
        <v>325</v>
      </c>
      <c r="C102" s="269">
        <v>5.7999999999999996E-3</v>
      </c>
      <c r="D102" s="269">
        <v>5.7999999999999996E-3</v>
      </c>
      <c r="E102" s="269">
        <v>6.8999999999999999E-3</v>
      </c>
      <c r="F102" s="269">
        <v>6.8999999999999999E-3</v>
      </c>
      <c r="G102" s="269">
        <v>8.0999999999999996E-3</v>
      </c>
      <c r="H102" s="269">
        <v>1.15E-2</v>
      </c>
      <c r="I102" s="269">
        <v>1.38E-2</v>
      </c>
      <c r="J102" s="269">
        <v>1.38E-2</v>
      </c>
      <c r="K102" s="269">
        <v>1.4999999999999999E-2</v>
      </c>
      <c r="L102" s="269">
        <v>2.0799999999999999E-2</v>
      </c>
      <c r="M102" s="269">
        <v>1.04E-2</v>
      </c>
      <c r="N102" s="269">
        <v>8.0999999999999996E-3</v>
      </c>
      <c r="O102" s="269">
        <v>9.1999999999999998E-3</v>
      </c>
      <c r="P102" s="269">
        <v>9.1999999999999998E-3</v>
      </c>
      <c r="Q102" s="269">
        <v>1.04E-2</v>
      </c>
      <c r="R102" s="269">
        <v>1.2699999999999999E-2</v>
      </c>
      <c r="S102" s="269">
        <v>1.15E-2</v>
      </c>
      <c r="T102" s="269">
        <v>1.2699999999999999E-2</v>
      </c>
      <c r="U102" s="269">
        <v>1.15E-2</v>
      </c>
      <c r="V102" s="269">
        <v>1.15E-2</v>
      </c>
      <c r="W102" s="269">
        <v>1.15E-2</v>
      </c>
      <c r="X102" s="269">
        <v>1.2699999999999999E-2</v>
      </c>
      <c r="Y102" s="269">
        <v>1.15E-2</v>
      </c>
      <c r="Z102" s="269">
        <v>4.5999999999999999E-3</v>
      </c>
      <c r="AA102" s="269">
        <v>3.5000000000000001E-3</v>
      </c>
      <c r="AB102" s="269">
        <v>4.5999999999999999E-3</v>
      </c>
      <c r="AC102" s="269">
        <v>4.5999999999999999E-3</v>
      </c>
      <c r="AD102" s="269">
        <v>4.5999999999999999E-3</v>
      </c>
      <c r="AE102" s="269">
        <v>4.5999999999999999E-3</v>
      </c>
      <c r="AF102" s="269">
        <v>4.5999999999999999E-3</v>
      </c>
      <c r="AG102" s="269">
        <v>4.5999999999999999E-3</v>
      </c>
      <c r="AH102" s="269">
        <v>4.7000000000000002E-3</v>
      </c>
      <c r="AI102" s="269">
        <v>4.7999999999999996E-3</v>
      </c>
      <c r="AJ102" s="269">
        <v>5.0000000000000001E-3</v>
      </c>
      <c r="AK102" s="269">
        <v>5.0000000000000001E-3</v>
      </c>
      <c r="AL102" s="269">
        <v>5.1000000000000004E-3</v>
      </c>
      <c r="AM102" s="269">
        <v>5.1999999999999998E-3</v>
      </c>
      <c r="AN102" s="269">
        <v>5.3E-3</v>
      </c>
      <c r="AO102" s="269">
        <v>5.4000000000000003E-3</v>
      </c>
      <c r="AP102" s="269">
        <v>5.4999999999999997E-3</v>
      </c>
      <c r="AQ102" s="269">
        <v>5.5999999999999999E-3</v>
      </c>
      <c r="AR102" s="269">
        <v>5.7000000000000002E-3</v>
      </c>
      <c r="AS102" s="269">
        <v>5.7999999999999996E-3</v>
      </c>
      <c r="AT102" s="269">
        <v>5.7999999999999996E-3</v>
      </c>
      <c r="AU102" s="269">
        <v>5.8999999999999999E-3</v>
      </c>
      <c r="AV102" s="269">
        <v>6.0000000000000001E-3</v>
      </c>
      <c r="AW102" s="269">
        <v>6.0000000000000001E-3</v>
      </c>
      <c r="AX102" s="269">
        <v>6.1000000000000004E-3</v>
      </c>
      <c r="AY102" s="269">
        <v>6.1000000000000004E-3</v>
      </c>
      <c r="AZ102" s="269">
        <v>6.3E-3</v>
      </c>
      <c r="BA102" s="269">
        <v>6.4000000000000003E-3</v>
      </c>
      <c r="BB102" s="130"/>
      <c r="BC102" s="130"/>
      <c r="BD102" s="130"/>
      <c r="BE102" s="130"/>
      <c r="BF102" s="130"/>
      <c r="BG102" s="130"/>
      <c r="BH102" s="130"/>
      <c r="BI102" s="130"/>
      <c r="BJ102" s="130"/>
      <c r="BK102" s="130"/>
      <c r="BL102" s="130"/>
      <c r="BM102" s="130"/>
      <c r="BN102" s="130"/>
      <c r="BO102" s="130"/>
      <c r="BP102" s="130"/>
      <c r="BQ102" s="130"/>
      <c r="BR102" s="130"/>
      <c r="BS102" s="130"/>
      <c r="BT102" s="130"/>
      <c r="BU102" s="130"/>
      <c r="BV102" s="130"/>
      <c r="BW102" s="130"/>
      <c r="BX102" s="130"/>
      <c r="BY102" s="130"/>
    </row>
    <row r="103" spans="1:79">
      <c r="A103" s="284" t="s">
        <v>21</v>
      </c>
      <c r="B103" s="269" t="s">
        <v>326</v>
      </c>
      <c r="C103" s="269">
        <v>6.5799999999999997E-2</v>
      </c>
      <c r="D103" s="269">
        <v>5.5399999999999998E-2</v>
      </c>
      <c r="E103" s="269">
        <v>5.1900000000000002E-2</v>
      </c>
      <c r="F103" s="269">
        <v>4.6199999999999998E-2</v>
      </c>
      <c r="G103" s="269">
        <v>4.1500000000000002E-2</v>
      </c>
      <c r="H103" s="269">
        <v>5.0799999999999998E-2</v>
      </c>
      <c r="I103" s="269">
        <v>5.4199999999999998E-2</v>
      </c>
      <c r="J103" s="269">
        <v>6.4600000000000005E-2</v>
      </c>
      <c r="K103" s="269">
        <v>4.9599999999999998E-2</v>
      </c>
      <c r="L103" s="269">
        <v>7.2700000000000001E-2</v>
      </c>
      <c r="M103" s="269">
        <v>7.7299999999999994E-2</v>
      </c>
      <c r="N103" s="269">
        <v>7.2700000000000001E-2</v>
      </c>
      <c r="O103" s="269">
        <v>8.5400000000000004E-2</v>
      </c>
      <c r="P103" s="269">
        <v>9.4600000000000004E-2</v>
      </c>
      <c r="Q103" s="269">
        <v>0.10730000000000001</v>
      </c>
      <c r="R103" s="269">
        <v>0.11650000000000001</v>
      </c>
      <c r="S103" s="269">
        <v>9.4600000000000004E-2</v>
      </c>
      <c r="T103" s="269">
        <v>8.4199999999999997E-2</v>
      </c>
      <c r="U103" s="269">
        <v>8.6499999999999994E-2</v>
      </c>
      <c r="V103" s="269">
        <v>0.10150000000000001</v>
      </c>
      <c r="W103" s="269">
        <v>0.1188</v>
      </c>
      <c r="X103" s="269">
        <v>0.12</v>
      </c>
      <c r="Y103" s="269">
        <v>0.11650000000000001</v>
      </c>
      <c r="Z103" s="269">
        <v>0.105</v>
      </c>
      <c r="AA103" s="269">
        <v>7.7299999999999994E-2</v>
      </c>
      <c r="AB103" s="269">
        <v>6.9199999999999998E-2</v>
      </c>
      <c r="AC103" s="269">
        <v>7.1499999999999994E-2</v>
      </c>
      <c r="AD103" s="269">
        <v>6.9199999999999998E-2</v>
      </c>
      <c r="AE103" s="269">
        <v>6.6900000000000001E-2</v>
      </c>
      <c r="AF103" s="269">
        <v>7.3800000000000004E-2</v>
      </c>
      <c r="AG103" s="269">
        <v>7.7600000000000002E-2</v>
      </c>
      <c r="AH103" s="269">
        <v>8.2400000000000001E-2</v>
      </c>
      <c r="AI103" s="269">
        <v>8.7300000000000003E-2</v>
      </c>
      <c r="AJ103" s="269">
        <v>9.2100000000000001E-2</v>
      </c>
      <c r="AK103" s="269">
        <v>9.6699999999999994E-2</v>
      </c>
      <c r="AL103" s="269">
        <v>0.1013</v>
      </c>
      <c r="AM103" s="269">
        <v>0.106</v>
      </c>
      <c r="AN103" s="269">
        <v>0.1106</v>
      </c>
      <c r="AO103" s="269">
        <v>0.11509999999999999</v>
      </c>
      <c r="AP103" s="269">
        <v>0.1196</v>
      </c>
      <c r="AQ103" s="269">
        <v>0.12379999999999999</v>
      </c>
      <c r="AR103" s="269">
        <v>0.1283</v>
      </c>
      <c r="AS103" s="269">
        <v>0.13289999999999999</v>
      </c>
      <c r="AT103" s="269">
        <v>0.13739999999999999</v>
      </c>
      <c r="AU103" s="269">
        <v>0.14119999999999999</v>
      </c>
      <c r="AV103" s="269">
        <v>0.14510000000000001</v>
      </c>
      <c r="AW103" s="269">
        <v>0.14929999999999999</v>
      </c>
      <c r="AX103" s="269">
        <v>0.153</v>
      </c>
      <c r="AY103" s="269">
        <v>0.15679999999999999</v>
      </c>
      <c r="AZ103" s="269">
        <v>0.161</v>
      </c>
      <c r="BA103" s="269">
        <v>0.16539999999999999</v>
      </c>
      <c r="BB103" s="130"/>
      <c r="BC103" s="130"/>
      <c r="BD103" s="130"/>
      <c r="BE103" s="130"/>
      <c r="BF103" s="130"/>
      <c r="BG103" s="130"/>
      <c r="BH103" s="130"/>
      <c r="BI103" s="130"/>
      <c r="BJ103" s="130"/>
      <c r="BK103" s="130"/>
      <c r="BL103" s="130"/>
      <c r="BM103" s="130"/>
      <c r="BN103" s="130"/>
      <c r="BO103" s="130"/>
      <c r="BP103" s="130"/>
      <c r="BQ103" s="130"/>
      <c r="BR103" s="130"/>
      <c r="BS103" s="130"/>
      <c r="BT103" s="130"/>
      <c r="BU103" s="130"/>
      <c r="BV103" s="130"/>
      <c r="BW103" s="130"/>
      <c r="BX103" s="130"/>
      <c r="BY103" s="130"/>
    </row>
    <row r="104" spans="1:79">
      <c r="A104" s="284" t="s">
        <v>21</v>
      </c>
      <c r="B104" s="269" t="s">
        <v>327</v>
      </c>
      <c r="C104" s="269">
        <v>0</v>
      </c>
      <c r="D104" s="269">
        <v>0</v>
      </c>
      <c r="E104" s="269">
        <v>0</v>
      </c>
      <c r="F104" s="269">
        <v>0</v>
      </c>
      <c r="G104" s="269">
        <v>0</v>
      </c>
      <c r="H104" s="269">
        <v>0</v>
      </c>
      <c r="I104" s="269">
        <v>0</v>
      </c>
      <c r="J104" s="269">
        <v>0</v>
      </c>
      <c r="K104" s="269">
        <v>0</v>
      </c>
      <c r="L104" s="269">
        <v>0</v>
      </c>
      <c r="M104" s="269">
        <v>0</v>
      </c>
      <c r="N104" s="269">
        <v>0</v>
      </c>
      <c r="O104" s="269">
        <v>0</v>
      </c>
      <c r="P104" s="269">
        <v>0</v>
      </c>
      <c r="Q104" s="269">
        <v>1.1999999999999999E-3</v>
      </c>
      <c r="R104" s="269">
        <v>0</v>
      </c>
      <c r="S104" s="269">
        <v>0</v>
      </c>
      <c r="T104" s="269">
        <v>1.1999999999999999E-3</v>
      </c>
      <c r="U104" s="269">
        <v>1.1999999999999999E-3</v>
      </c>
      <c r="V104" s="269">
        <v>1.1999999999999999E-3</v>
      </c>
      <c r="W104" s="269">
        <v>0</v>
      </c>
      <c r="X104" s="269">
        <v>0</v>
      </c>
      <c r="Y104" s="269">
        <v>0</v>
      </c>
      <c r="Z104" s="269">
        <v>0</v>
      </c>
      <c r="AA104" s="269">
        <v>0</v>
      </c>
      <c r="AB104" s="269">
        <v>1.1999999999999999E-3</v>
      </c>
      <c r="AC104" s="269">
        <v>1.1999999999999999E-3</v>
      </c>
      <c r="AD104" s="269">
        <v>1.1999999999999999E-3</v>
      </c>
      <c r="AE104" s="269">
        <v>1.1999999999999999E-3</v>
      </c>
      <c r="AF104" s="269">
        <v>1.1999999999999999E-3</v>
      </c>
      <c r="AG104" s="269">
        <v>1.1000000000000001E-3</v>
      </c>
      <c r="AH104" s="269">
        <v>1.1000000000000001E-3</v>
      </c>
      <c r="AI104" s="269">
        <v>1.1000000000000001E-3</v>
      </c>
      <c r="AJ104" s="269">
        <v>1.1000000000000001E-3</v>
      </c>
      <c r="AK104" s="269">
        <v>1.1000000000000001E-3</v>
      </c>
      <c r="AL104" s="269">
        <v>1.1000000000000001E-3</v>
      </c>
      <c r="AM104" s="269">
        <v>1.1000000000000001E-3</v>
      </c>
      <c r="AN104" s="269">
        <v>1.1000000000000001E-3</v>
      </c>
      <c r="AO104" s="269">
        <v>1.1000000000000001E-3</v>
      </c>
      <c r="AP104" s="269">
        <v>1.1000000000000001E-3</v>
      </c>
      <c r="AQ104" s="269">
        <v>1.1000000000000001E-3</v>
      </c>
      <c r="AR104" s="269">
        <v>1.1000000000000001E-3</v>
      </c>
      <c r="AS104" s="269">
        <v>1.1000000000000001E-3</v>
      </c>
      <c r="AT104" s="269">
        <v>1.1000000000000001E-3</v>
      </c>
      <c r="AU104" s="269">
        <v>1.1000000000000001E-3</v>
      </c>
      <c r="AV104" s="269">
        <v>1.1000000000000001E-3</v>
      </c>
      <c r="AW104" s="269">
        <v>1.1000000000000001E-3</v>
      </c>
      <c r="AX104" s="269">
        <v>1.1000000000000001E-3</v>
      </c>
      <c r="AY104" s="269">
        <v>1.1000000000000001E-3</v>
      </c>
      <c r="AZ104" s="269">
        <v>1.1000000000000001E-3</v>
      </c>
      <c r="BA104" s="269">
        <v>1.1000000000000001E-3</v>
      </c>
      <c r="BB104" s="130"/>
      <c r="BC104" s="130"/>
      <c r="BD104" s="130"/>
      <c r="BE104" s="130"/>
      <c r="BF104" s="130"/>
      <c r="BG104" s="130"/>
      <c r="BH104" s="130"/>
      <c r="BI104" s="130"/>
      <c r="BJ104" s="130"/>
      <c r="BK104" s="130"/>
      <c r="BL104" s="130"/>
      <c r="BM104" s="130"/>
      <c r="BN104" s="130"/>
      <c r="BO104" s="130"/>
      <c r="BP104" s="130"/>
      <c r="BQ104" s="130"/>
      <c r="BR104" s="130"/>
      <c r="BS104" s="130"/>
      <c r="BT104" s="130"/>
      <c r="BU104" s="130"/>
      <c r="BV104" s="130"/>
      <c r="BW104" s="130"/>
      <c r="BX104" s="130"/>
      <c r="BY104" s="130"/>
    </row>
    <row r="105" spans="1:79">
      <c r="A105" s="284" t="s">
        <v>21</v>
      </c>
      <c r="B105" s="269" t="s">
        <v>328</v>
      </c>
      <c r="C105" s="269">
        <v>3.5000000000000001E-3</v>
      </c>
      <c r="D105" s="269">
        <v>3.5000000000000001E-3</v>
      </c>
      <c r="E105" s="269">
        <v>5.7999999999999996E-3</v>
      </c>
      <c r="F105" s="269">
        <v>6.8999999999999999E-3</v>
      </c>
      <c r="G105" s="269">
        <v>1.04E-2</v>
      </c>
      <c r="H105" s="269">
        <v>9.1999999999999998E-3</v>
      </c>
      <c r="I105" s="269">
        <v>9.1999999999999998E-3</v>
      </c>
      <c r="J105" s="269">
        <v>8.0999999999999996E-3</v>
      </c>
      <c r="K105" s="269">
        <v>1.15E-2</v>
      </c>
      <c r="L105" s="269">
        <v>1.4999999999999999E-2</v>
      </c>
      <c r="M105" s="269">
        <v>1.7299999999999999E-2</v>
      </c>
      <c r="N105" s="269">
        <v>1.8499999999999999E-2</v>
      </c>
      <c r="O105" s="269">
        <v>1.6199999999999999E-2</v>
      </c>
      <c r="P105" s="269">
        <v>1.7299999999999999E-2</v>
      </c>
      <c r="Q105" s="269">
        <v>2.5399999999999999E-2</v>
      </c>
      <c r="R105" s="269">
        <v>3.8100000000000002E-2</v>
      </c>
      <c r="S105" s="269">
        <v>3.1199999999999999E-2</v>
      </c>
      <c r="T105" s="269">
        <v>2.6499999999999999E-2</v>
      </c>
      <c r="U105" s="269">
        <v>3.3500000000000002E-2</v>
      </c>
      <c r="V105" s="269">
        <v>2.7699999999999999E-2</v>
      </c>
      <c r="W105" s="269">
        <v>3.2300000000000002E-2</v>
      </c>
      <c r="X105" s="269">
        <v>3.2300000000000002E-2</v>
      </c>
      <c r="Y105" s="269">
        <v>5.0799999999999998E-2</v>
      </c>
      <c r="Z105" s="269">
        <v>3.9199999999999999E-2</v>
      </c>
      <c r="AA105" s="269">
        <v>4.1500000000000002E-2</v>
      </c>
      <c r="AB105" s="269">
        <v>5.0799999999999998E-2</v>
      </c>
      <c r="AC105" s="269">
        <v>5.6500000000000002E-2</v>
      </c>
      <c r="AD105" s="269">
        <v>5.5399999999999998E-2</v>
      </c>
      <c r="AE105" s="269">
        <v>5.8799999999999998E-2</v>
      </c>
      <c r="AF105" s="269">
        <v>6.6900000000000001E-2</v>
      </c>
      <c r="AG105" s="269">
        <v>6.3899999999999998E-2</v>
      </c>
      <c r="AH105" s="269">
        <v>6.1800000000000001E-2</v>
      </c>
      <c r="AI105" s="269">
        <v>5.9700000000000003E-2</v>
      </c>
      <c r="AJ105" s="269">
        <v>5.7500000000000002E-2</v>
      </c>
      <c r="AK105" s="269">
        <v>5.5199999999999999E-2</v>
      </c>
      <c r="AL105" s="269">
        <v>5.2999999999999999E-2</v>
      </c>
      <c r="AM105" s="269">
        <v>5.0700000000000002E-2</v>
      </c>
      <c r="AN105" s="269">
        <v>4.8500000000000001E-2</v>
      </c>
      <c r="AO105" s="269">
        <v>4.6199999999999998E-2</v>
      </c>
      <c r="AP105" s="269">
        <v>4.3999999999999997E-2</v>
      </c>
      <c r="AQ105" s="269">
        <v>4.1799999999999997E-2</v>
      </c>
      <c r="AR105" s="269">
        <v>3.9600000000000003E-2</v>
      </c>
      <c r="AS105" s="269">
        <v>3.7400000000000003E-2</v>
      </c>
      <c r="AT105" s="269">
        <v>3.5200000000000002E-2</v>
      </c>
      <c r="AU105" s="269">
        <v>3.2899999999999999E-2</v>
      </c>
      <c r="AV105" s="269">
        <v>3.0599999999999999E-2</v>
      </c>
      <c r="AW105" s="269">
        <v>2.8400000000000002E-2</v>
      </c>
      <c r="AX105" s="269">
        <v>2.6100000000000002E-2</v>
      </c>
      <c r="AY105" s="269">
        <v>2.4E-2</v>
      </c>
      <c r="AZ105" s="269">
        <v>2.1899999999999999E-2</v>
      </c>
      <c r="BA105" s="269">
        <v>1.9699999999999999E-2</v>
      </c>
      <c r="BB105" s="130"/>
      <c r="BC105" s="130"/>
      <c r="BD105" s="130"/>
      <c r="BE105" s="130"/>
      <c r="BF105" s="130"/>
      <c r="BG105" s="130"/>
      <c r="BH105" s="130"/>
      <c r="BI105" s="130"/>
      <c r="BJ105" s="130"/>
      <c r="BK105" s="130"/>
      <c r="BL105" s="130"/>
      <c r="BM105" s="130"/>
      <c r="BN105" s="130"/>
      <c r="BO105" s="130"/>
      <c r="BP105" s="130"/>
      <c r="BQ105" s="130"/>
      <c r="BR105" s="130"/>
      <c r="BS105" s="130"/>
      <c r="BT105" s="130"/>
      <c r="BU105" s="130"/>
      <c r="BV105" s="130"/>
      <c r="BW105" s="130"/>
      <c r="BX105" s="130"/>
      <c r="BY105" s="130"/>
    </row>
    <row r="106" spans="1:79">
      <c r="A106" s="284" t="s">
        <v>21</v>
      </c>
      <c r="B106" s="269" t="s">
        <v>329</v>
      </c>
      <c r="C106" s="269">
        <v>0.13500000000000001</v>
      </c>
      <c r="D106" s="269">
        <v>0.1211</v>
      </c>
      <c r="E106" s="269">
        <v>0.13150000000000001</v>
      </c>
      <c r="F106" s="269">
        <v>0.15459999999999999</v>
      </c>
      <c r="G106" s="269">
        <v>0.15809999999999999</v>
      </c>
      <c r="H106" s="269">
        <v>0.1454</v>
      </c>
      <c r="I106" s="269">
        <v>0.12920000000000001</v>
      </c>
      <c r="J106" s="269">
        <v>0.1419</v>
      </c>
      <c r="K106" s="269">
        <v>0.16500000000000001</v>
      </c>
      <c r="L106" s="269">
        <v>0.18459999999999999</v>
      </c>
      <c r="M106" s="269">
        <v>0.1996</v>
      </c>
      <c r="N106" s="269">
        <v>0.1973</v>
      </c>
      <c r="O106" s="269">
        <v>0.23880000000000001</v>
      </c>
      <c r="P106" s="269">
        <v>0.24340000000000001</v>
      </c>
      <c r="Q106" s="269">
        <v>0.26419999999999999</v>
      </c>
      <c r="R106" s="269">
        <v>0.30230000000000001</v>
      </c>
      <c r="S106" s="269">
        <v>0.26879999999999998</v>
      </c>
      <c r="T106" s="269">
        <v>0.26190000000000002</v>
      </c>
      <c r="U106" s="269">
        <v>0.255</v>
      </c>
      <c r="V106" s="269">
        <v>0.2631</v>
      </c>
      <c r="W106" s="269">
        <v>0.3034</v>
      </c>
      <c r="X106" s="269">
        <v>0.32540000000000002</v>
      </c>
      <c r="Y106" s="269">
        <v>0.36809999999999998</v>
      </c>
      <c r="Z106" s="269">
        <v>0.36230000000000001</v>
      </c>
      <c r="AA106" s="269">
        <v>0.30809999999999998</v>
      </c>
      <c r="AB106" s="269">
        <v>0.34839999999999999</v>
      </c>
      <c r="AC106" s="269">
        <v>0.36570000000000003</v>
      </c>
      <c r="AD106" s="269">
        <v>0.3715</v>
      </c>
      <c r="AE106" s="269">
        <v>0.38540000000000002</v>
      </c>
      <c r="AF106" s="269">
        <v>0.40150000000000002</v>
      </c>
      <c r="AG106" s="269">
        <v>0.38690000000000002</v>
      </c>
      <c r="AH106" s="269">
        <v>0.37740000000000001</v>
      </c>
      <c r="AI106" s="269">
        <v>0.36799999999999999</v>
      </c>
      <c r="AJ106" s="269">
        <v>0.3579</v>
      </c>
      <c r="AK106" s="269">
        <v>0.34770000000000001</v>
      </c>
      <c r="AL106" s="269">
        <v>0.33729999999999999</v>
      </c>
      <c r="AM106" s="269">
        <v>0.32679999999999998</v>
      </c>
      <c r="AN106" s="269">
        <v>0.31659999999999999</v>
      </c>
      <c r="AO106" s="269">
        <v>0.30640000000000001</v>
      </c>
      <c r="AP106" s="269">
        <v>0.2959</v>
      </c>
      <c r="AQ106" s="269">
        <v>0.28560000000000002</v>
      </c>
      <c r="AR106" s="269">
        <v>0.27529999999999999</v>
      </c>
      <c r="AS106" s="269">
        <v>0.26540000000000002</v>
      </c>
      <c r="AT106" s="269">
        <v>0.2555</v>
      </c>
      <c r="AU106" s="269">
        <v>0.24490000000000001</v>
      </c>
      <c r="AV106" s="269">
        <v>0.23419999999999999</v>
      </c>
      <c r="AW106" s="269">
        <v>0.22370000000000001</v>
      </c>
      <c r="AX106" s="269">
        <v>0.21310000000000001</v>
      </c>
      <c r="AY106" s="269">
        <v>0.20280000000000001</v>
      </c>
      <c r="AZ106" s="269">
        <v>0.19309999999999999</v>
      </c>
      <c r="BA106" s="269">
        <v>0.18329999999999999</v>
      </c>
      <c r="BB106" s="130"/>
      <c r="BC106" s="130"/>
      <c r="BD106" s="130"/>
      <c r="BE106" s="130"/>
      <c r="BF106" s="130"/>
      <c r="BG106" s="130"/>
      <c r="BH106" s="130"/>
      <c r="BI106" s="130"/>
      <c r="BJ106" s="130"/>
      <c r="BK106" s="130"/>
      <c r="BL106" s="130"/>
      <c r="BM106" s="130"/>
      <c r="BN106" s="130"/>
      <c r="BO106" s="130"/>
      <c r="BP106" s="130"/>
      <c r="BQ106" s="130"/>
      <c r="BR106" s="130"/>
      <c r="BS106" s="130"/>
      <c r="BT106" s="130"/>
      <c r="BU106" s="130"/>
      <c r="BV106" s="130"/>
      <c r="BW106" s="130"/>
      <c r="BX106" s="130"/>
      <c r="BY106" s="130"/>
    </row>
    <row r="107" spans="1:79">
      <c r="A107" s="284" t="s">
        <v>21</v>
      </c>
      <c r="B107" s="269" t="s">
        <v>330</v>
      </c>
      <c r="C107" s="269">
        <v>0.72109999999999996</v>
      </c>
      <c r="D107" s="269">
        <v>0.63570000000000004</v>
      </c>
      <c r="E107" s="269">
        <v>0.7903</v>
      </c>
      <c r="F107" s="269">
        <v>1.3936999999999999</v>
      </c>
      <c r="G107" s="269">
        <v>1.6107</v>
      </c>
      <c r="H107" s="269">
        <v>1.3903000000000001</v>
      </c>
      <c r="I107" s="269">
        <v>1.2495000000000001</v>
      </c>
      <c r="J107" s="269">
        <v>1.3798999999999999</v>
      </c>
      <c r="K107" s="269">
        <v>2.2740999999999998</v>
      </c>
      <c r="L107" s="269">
        <v>2.9108999999999998</v>
      </c>
      <c r="M107" s="269">
        <v>4.3704999999999998</v>
      </c>
      <c r="N107" s="269">
        <v>3.8639999999999999</v>
      </c>
      <c r="O107" s="269">
        <v>0.40039999999999998</v>
      </c>
      <c r="P107" s="269">
        <v>0.39460000000000001</v>
      </c>
      <c r="Q107" s="269">
        <v>0.4073</v>
      </c>
      <c r="R107" s="269">
        <v>0.53190000000000004</v>
      </c>
      <c r="S107" s="269">
        <v>0.3992</v>
      </c>
      <c r="T107" s="269">
        <v>0.41649999999999998</v>
      </c>
      <c r="U107" s="269">
        <v>0.38879999999999998</v>
      </c>
      <c r="V107" s="269">
        <v>0.43840000000000001</v>
      </c>
      <c r="W107" s="269">
        <v>0.44540000000000002</v>
      </c>
      <c r="X107" s="269">
        <v>0.50649999999999995</v>
      </c>
      <c r="Y107" s="269">
        <v>0.55030000000000001</v>
      </c>
      <c r="Z107" s="269">
        <v>0.53649999999999998</v>
      </c>
      <c r="AA107" s="269">
        <v>0.42570000000000002</v>
      </c>
      <c r="AB107" s="269">
        <v>0.43959999999999999</v>
      </c>
      <c r="AC107" s="269">
        <v>0.45229999999999998</v>
      </c>
      <c r="AD107" s="269">
        <v>0.4269</v>
      </c>
      <c r="AE107" s="269">
        <v>0.43269999999999997</v>
      </c>
      <c r="AF107" s="269">
        <v>0.45229999999999998</v>
      </c>
      <c r="AG107" s="269">
        <v>0.42430000000000001</v>
      </c>
      <c r="AH107" s="269">
        <v>0.4113</v>
      </c>
      <c r="AI107" s="269">
        <v>0.40039999999999998</v>
      </c>
      <c r="AJ107" s="269">
        <v>0.3891</v>
      </c>
      <c r="AK107" s="269">
        <v>0.3775</v>
      </c>
      <c r="AL107" s="269">
        <v>0.3659</v>
      </c>
      <c r="AM107" s="269">
        <v>0.35420000000000001</v>
      </c>
      <c r="AN107" s="269">
        <v>0.34279999999999999</v>
      </c>
      <c r="AO107" s="269">
        <v>0.33139999999999997</v>
      </c>
      <c r="AP107" s="269">
        <v>0.3196</v>
      </c>
      <c r="AQ107" s="269">
        <v>0.30790000000000001</v>
      </c>
      <c r="AR107" s="269">
        <v>0.29649999999999999</v>
      </c>
      <c r="AS107" s="269">
        <v>0.2858</v>
      </c>
      <c r="AT107" s="269">
        <v>0.2762</v>
      </c>
      <c r="AU107" s="269">
        <v>0.26540000000000002</v>
      </c>
      <c r="AV107" s="269">
        <v>0.25430000000000003</v>
      </c>
      <c r="AW107" s="269">
        <v>0.24329999999999999</v>
      </c>
      <c r="AX107" s="269">
        <v>0.23230000000000001</v>
      </c>
      <c r="AY107" s="269">
        <v>0.22140000000000001</v>
      </c>
      <c r="AZ107" s="269">
        <v>0.21029999999999999</v>
      </c>
      <c r="BA107" s="269">
        <v>0.1993</v>
      </c>
      <c r="BB107" s="130"/>
      <c r="BC107" s="130"/>
      <c r="BD107" s="130"/>
      <c r="BE107" s="130"/>
      <c r="BF107" s="130"/>
      <c r="BG107" s="130"/>
      <c r="BH107" s="130"/>
      <c r="BI107" s="130"/>
      <c r="BJ107" s="130"/>
      <c r="BK107" s="130"/>
      <c r="BL107" s="130"/>
      <c r="BM107" s="130"/>
      <c r="BN107" s="130"/>
      <c r="BO107" s="130"/>
      <c r="BP107" s="130"/>
      <c r="BQ107" s="130"/>
      <c r="BR107" s="130"/>
      <c r="BS107" s="130"/>
      <c r="BT107" s="130"/>
      <c r="BU107" s="130"/>
      <c r="BV107" s="130"/>
      <c r="BW107" s="130"/>
      <c r="BX107" s="130"/>
      <c r="BY107" s="130"/>
    </row>
    <row r="108" spans="1:79">
      <c r="A108" s="284" t="s">
        <v>21</v>
      </c>
      <c r="B108" s="269" t="s">
        <v>331</v>
      </c>
      <c r="C108" s="269">
        <v>2.1899999999999999E-2</v>
      </c>
      <c r="D108" s="269">
        <v>1.4999999999999999E-2</v>
      </c>
      <c r="E108" s="269">
        <v>1.04E-2</v>
      </c>
      <c r="F108" s="269">
        <v>1.4999999999999999E-2</v>
      </c>
      <c r="G108" s="269">
        <v>1.4999999999999999E-2</v>
      </c>
      <c r="H108" s="269">
        <v>1.6199999999999999E-2</v>
      </c>
      <c r="I108" s="269">
        <v>1.8499999999999999E-2</v>
      </c>
      <c r="J108" s="269">
        <v>1.8499999999999999E-2</v>
      </c>
      <c r="K108" s="269">
        <v>1.9599999999999999E-2</v>
      </c>
      <c r="L108" s="269">
        <v>1.8499999999999999E-2</v>
      </c>
      <c r="M108" s="269">
        <v>2.3099999999999999E-2</v>
      </c>
      <c r="N108" s="269">
        <v>2.5399999999999999E-2</v>
      </c>
      <c r="O108" s="269">
        <v>2.4199999999999999E-2</v>
      </c>
      <c r="P108" s="269">
        <v>2.5399999999999999E-2</v>
      </c>
      <c r="Q108" s="269">
        <v>2.8799999999999999E-2</v>
      </c>
      <c r="R108" s="269">
        <v>3.8100000000000002E-2</v>
      </c>
      <c r="S108" s="269">
        <v>3.2300000000000002E-2</v>
      </c>
      <c r="T108" s="269">
        <v>3.2300000000000002E-2</v>
      </c>
      <c r="U108" s="269">
        <v>3.4599999999999999E-2</v>
      </c>
      <c r="V108" s="269">
        <v>4.0399999999999998E-2</v>
      </c>
      <c r="W108" s="269">
        <v>4.1500000000000002E-2</v>
      </c>
      <c r="X108" s="269">
        <v>4.3799999999999999E-2</v>
      </c>
      <c r="Y108" s="269">
        <v>4.9599999999999998E-2</v>
      </c>
      <c r="Z108" s="269">
        <v>4.7300000000000002E-2</v>
      </c>
      <c r="AA108" s="269">
        <v>3.5799999999999998E-2</v>
      </c>
      <c r="AB108" s="269">
        <v>3.9199999999999999E-2</v>
      </c>
      <c r="AC108" s="269">
        <v>4.0399999999999998E-2</v>
      </c>
      <c r="AD108" s="269">
        <v>3.8100000000000002E-2</v>
      </c>
      <c r="AE108" s="269">
        <v>3.6900000000000002E-2</v>
      </c>
      <c r="AF108" s="269">
        <v>3.6900000000000002E-2</v>
      </c>
      <c r="AG108" s="269">
        <v>3.6499999999999998E-2</v>
      </c>
      <c r="AH108" s="269">
        <v>3.6499999999999998E-2</v>
      </c>
      <c r="AI108" s="269">
        <v>3.6600000000000001E-2</v>
      </c>
      <c r="AJ108" s="269">
        <v>3.6400000000000002E-2</v>
      </c>
      <c r="AK108" s="269">
        <v>3.6400000000000002E-2</v>
      </c>
      <c r="AL108" s="269">
        <v>3.6299999999999999E-2</v>
      </c>
      <c r="AM108" s="269">
        <v>3.6200000000000003E-2</v>
      </c>
      <c r="AN108" s="269">
        <v>3.61E-2</v>
      </c>
      <c r="AO108" s="269">
        <v>3.5999999999999997E-2</v>
      </c>
      <c r="AP108" s="269">
        <v>3.5999999999999997E-2</v>
      </c>
      <c r="AQ108" s="269">
        <v>3.5799999999999998E-2</v>
      </c>
      <c r="AR108" s="269">
        <v>3.5799999999999998E-2</v>
      </c>
      <c r="AS108" s="269">
        <v>3.5700000000000003E-2</v>
      </c>
      <c r="AT108" s="269">
        <v>3.56E-2</v>
      </c>
      <c r="AU108" s="269">
        <v>3.5499999999999997E-2</v>
      </c>
      <c r="AV108" s="269">
        <v>3.5299999999999998E-2</v>
      </c>
      <c r="AW108" s="269">
        <v>3.5099999999999999E-2</v>
      </c>
      <c r="AX108" s="269">
        <v>3.49E-2</v>
      </c>
      <c r="AY108" s="269">
        <v>3.4799999999999998E-2</v>
      </c>
      <c r="AZ108" s="269">
        <v>3.4700000000000002E-2</v>
      </c>
      <c r="BA108" s="269">
        <v>3.4599999999999999E-2</v>
      </c>
      <c r="BB108" s="130"/>
      <c r="BC108" s="130"/>
      <c r="BD108" s="130"/>
      <c r="BE108" s="130"/>
      <c r="BF108" s="130"/>
      <c r="BG108" s="130"/>
      <c r="BH108" s="130"/>
      <c r="BI108" s="130"/>
      <c r="BJ108" s="130"/>
      <c r="BK108" s="130"/>
      <c r="BL108" s="130"/>
      <c r="BM108" s="130"/>
      <c r="BN108" s="130"/>
      <c r="BO108" s="130"/>
      <c r="BP108" s="130"/>
      <c r="BQ108" s="130"/>
      <c r="BR108" s="130"/>
      <c r="BS108" s="130"/>
      <c r="BT108" s="130"/>
      <c r="BU108" s="130"/>
      <c r="BV108" s="130"/>
      <c r="BW108" s="130"/>
      <c r="BX108" s="130"/>
      <c r="BY108" s="130"/>
    </row>
    <row r="109" spans="1:79">
      <c r="A109" s="284" t="s">
        <v>21</v>
      </c>
      <c r="B109" s="269" t="s">
        <v>332</v>
      </c>
      <c r="C109" s="269">
        <v>3.5799999999999998E-2</v>
      </c>
      <c r="D109" s="269">
        <v>3.8100000000000002E-2</v>
      </c>
      <c r="E109" s="269">
        <v>4.6199999999999998E-2</v>
      </c>
      <c r="F109" s="269">
        <v>6.2300000000000001E-2</v>
      </c>
      <c r="G109" s="269">
        <v>7.6100000000000001E-2</v>
      </c>
      <c r="H109" s="269">
        <v>7.1499999999999994E-2</v>
      </c>
      <c r="I109" s="269">
        <v>8.6499999999999994E-2</v>
      </c>
      <c r="J109" s="269">
        <v>0.1038</v>
      </c>
      <c r="K109" s="269">
        <v>0.1188</v>
      </c>
      <c r="L109" s="269">
        <v>0.1454</v>
      </c>
      <c r="M109" s="269">
        <v>0.15459999999999999</v>
      </c>
      <c r="N109" s="269">
        <v>0.1777</v>
      </c>
      <c r="O109" s="269">
        <v>0.1396</v>
      </c>
      <c r="P109" s="269">
        <v>0.14879999999999999</v>
      </c>
      <c r="Q109" s="269">
        <v>0.1638</v>
      </c>
      <c r="R109" s="269">
        <v>0.2019</v>
      </c>
      <c r="S109" s="269">
        <v>0.1431</v>
      </c>
      <c r="T109" s="269">
        <v>0.1696</v>
      </c>
      <c r="U109" s="269">
        <v>0.1754</v>
      </c>
      <c r="V109" s="269">
        <v>0.17649999999999999</v>
      </c>
      <c r="W109" s="269">
        <v>0.21</v>
      </c>
      <c r="X109" s="269">
        <v>0.30109999999999998</v>
      </c>
      <c r="Y109" s="269">
        <v>0.30919999999999997</v>
      </c>
      <c r="Z109" s="269">
        <v>0.255</v>
      </c>
      <c r="AA109" s="269">
        <v>0.20080000000000001</v>
      </c>
      <c r="AB109" s="269">
        <v>0.23419999999999999</v>
      </c>
      <c r="AC109" s="269">
        <v>0.24460000000000001</v>
      </c>
      <c r="AD109" s="269">
        <v>0.26190000000000002</v>
      </c>
      <c r="AE109" s="269">
        <v>0.27810000000000001</v>
      </c>
      <c r="AF109" s="269">
        <v>0.3115</v>
      </c>
      <c r="AG109" s="269">
        <v>0.29459999999999997</v>
      </c>
      <c r="AH109" s="269">
        <v>0.28039999999999998</v>
      </c>
      <c r="AI109" s="269">
        <v>0.26629999999999998</v>
      </c>
      <c r="AJ109" s="269">
        <v>0.25180000000000002</v>
      </c>
      <c r="AK109" s="269">
        <v>0.23710000000000001</v>
      </c>
      <c r="AL109" s="269">
        <v>0.22239999999999999</v>
      </c>
      <c r="AM109" s="269">
        <v>0.20780000000000001</v>
      </c>
      <c r="AN109" s="269">
        <v>0.19320000000000001</v>
      </c>
      <c r="AO109" s="269">
        <v>0.1787</v>
      </c>
      <c r="AP109" s="269">
        <v>0.1641</v>
      </c>
      <c r="AQ109" s="269">
        <v>0.1497</v>
      </c>
      <c r="AR109" s="269">
        <v>0.13519999999999999</v>
      </c>
      <c r="AS109" s="269">
        <v>0.121</v>
      </c>
      <c r="AT109" s="269">
        <v>0.1067</v>
      </c>
      <c r="AU109" s="269">
        <v>9.1999999999999998E-2</v>
      </c>
      <c r="AV109" s="269">
        <v>7.7299999999999994E-2</v>
      </c>
      <c r="AW109" s="269">
        <v>6.2799999999999995E-2</v>
      </c>
      <c r="AX109" s="269">
        <v>4.8399999999999999E-2</v>
      </c>
      <c r="AY109" s="269">
        <v>3.4000000000000002E-2</v>
      </c>
      <c r="AZ109" s="269">
        <v>1.9800000000000002E-2</v>
      </c>
      <c r="BA109" s="269">
        <v>5.5999999999999999E-3</v>
      </c>
      <c r="BB109" s="130"/>
      <c r="BC109" s="130"/>
      <c r="BD109" s="130"/>
      <c r="BE109" s="130"/>
      <c r="BF109" s="130"/>
      <c r="BG109" s="130"/>
      <c r="BH109" s="130"/>
      <c r="BI109" s="130"/>
      <c r="BJ109" s="130"/>
      <c r="BK109" s="130"/>
      <c r="BL109" s="130"/>
      <c r="BM109" s="130"/>
      <c r="BN109" s="130"/>
      <c r="BO109" s="130"/>
      <c r="BP109" s="130"/>
      <c r="BQ109" s="130"/>
      <c r="BR109" s="130"/>
      <c r="BS109" s="130"/>
      <c r="BT109" s="130"/>
      <c r="BU109" s="130"/>
      <c r="BV109" s="130"/>
      <c r="BW109" s="130"/>
      <c r="BX109" s="130"/>
      <c r="BY109" s="130"/>
    </row>
    <row r="110" spans="1:79">
      <c r="A110" s="284" t="s">
        <v>21</v>
      </c>
      <c r="B110" s="269" t="s">
        <v>333</v>
      </c>
      <c r="C110" s="269">
        <v>2.4199999999999999E-2</v>
      </c>
      <c r="D110" s="269">
        <v>2.4199999999999999E-2</v>
      </c>
      <c r="E110" s="269">
        <v>2.8799999999999999E-2</v>
      </c>
      <c r="F110" s="269">
        <v>2.8799999999999999E-2</v>
      </c>
      <c r="G110" s="269">
        <v>2.6499999999999999E-2</v>
      </c>
      <c r="H110" s="269">
        <v>2.1899999999999999E-2</v>
      </c>
      <c r="I110" s="269">
        <v>1.9599999999999999E-2</v>
      </c>
      <c r="J110" s="269">
        <v>3.5799999999999998E-2</v>
      </c>
      <c r="K110" s="269">
        <v>4.1500000000000002E-2</v>
      </c>
      <c r="L110" s="269">
        <v>4.3799999999999999E-2</v>
      </c>
      <c r="M110" s="269">
        <v>5.8799999999999998E-2</v>
      </c>
      <c r="N110" s="269">
        <v>0.06</v>
      </c>
      <c r="O110" s="269">
        <v>0.1027</v>
      </c>
      <c r="P110" s="269">
        <v>0.1154</v>
      </c>
      <c r="Q110" s="269">
        <v>0.14879999999999999</v>
      </c>
      <c r="R110" s="269">
        <v>0.15579999999999999</v>
      </c>
      <c r="S110" s="269">
        <v>0.14879999999999999</v>
      </c>
      <c r="T110" s="269">
        <v>0.15690000000000001</v>
      </c>
      <c r="U110" s="269">
        <v>0.18</v>
      </c>
      <c r="V110" s="269">
        <v>0.18809999999999999</v>
      </c>
      <c r="W110" s="269">
        <v>0.21690000000000001</v>
      </c>
      <c r="X110" s="269">
        <v>0.2319</v>
      </c>
      <c r="Y110" s="269">
        <v>0.23080000000000001</v>
      </c>
      <c r="Z110" s="269">
        <v>0.19839999999999999</v>
      </c>
      <c r="AA110" s="269">
        <v>0.15690000000000001</v>
      </c>
      <c r="AB110" s="269">
        <v>0.1615</v>
      </c>
      <c r="AC110" s="269">
        <v>0.1673</v>
      </c>
      <c r="AD110" s="269">
        <v>0.16839999999999999</v>
      </c>
      <c r="AE110" s="269">
        <v>0.1754</v>
      </c>
      <c r="AF110" s="269">
        <v>0.18340000000000001</v>
      </c>
      <c r="AG110" s="269">
        <v>0.1943</v>
      </c>
      <c r="AH110" s="269">
        <v>0.20780000000000001</v>
      </c>
      <c r="AI110" s="269">
        <v>0.2213</v>
      </c>
      <c r="AJ110" s="269">
        <v>0.23419999999999999</v>
      </c>
      <c r="AK110" s="269">
        <v>0.24740000000000001</v>
      </c>
      <c r="AL110" s="269">
        <v>0.26029999999999998</v>
      </c>
      <c r="AM110" s="269">
        <v>0.27379999999999999</v>
      </c>
      <c r="AN110" s="269">
        <v>0.28689999999999999</v>
      </c>
      <c r="AO110" s="269">
        <v>0.30009999999999998</v>
      </c>
      <c r="AP110" s="269">
        <v>0.31309999999999999</v>
      </c>
      <c r="AQ110" s="269">
        <v>0.32590000000000002</v>
      </c>
      <c r="AR110" s="269">
        <v>0.33939999999999998</v>
      </c>
      <c r="AS110" s="269">
        <v>0.35320000000000001</v>
      </c>
      <c r="AT110" s="269">
        <v>0.3664</v>
      </c>
      <c r="AU110" s="269">
        <v>0.37869999999999998</v>
      </c>
      <c r="AV110" s="269">
        <v>0.3906</v>
      </c>
      <c r="AW110" s="269">
        <v>0.4032</v>
      </c>
      <c r="AX110" s="269">
        <v>0.4153</v>
      </c>
      <c r="AY110" s="269">
        <v>0.42759999999999998</v>
      </c>
      <c r="AZ110" s="269">
        <v>0.44090000000000001</v>
      </c>
      <c r="BA110" s="269">
        <v>0.4541</v>
      </c>
      <c r="BB110" s="130"/>
      <c r="BC110" s="130"/>
      <c r="BD110" s="130"/>
      <c r="BE110" s="130"/>
      <c r="BF110" s="130"/>
      <c r="BG110" s="130"/>
      <c r="BH110" s="130"/>
      <c r="BI110" s="130"/>
      <c r="BJ110" s="130"/>
      <c r="BK110" s="130"/>
      <c r="BL110" s="130"/>
      <c r="BM110" s="130"/>
      <c r="BN110" s="130"/>
      <c r="BO110" s="130"/>
      <c r="BP110" s="130"/>
      <c r="BQ110" s="130"/>
      <c r="BR110" s="130"/>
      <c r="BS110" s="130"/>
      <c r="BT110" s="130"/>
      <c r="BU110" s="130"/>
      <c r="BV110" s="130"/>
      <c r="BW110" s="130"/>
      <c r="BX110" s="130"/>
      <c r="BY110" s="130"/>
    </row>
    <row r="111" spans="1:79">
      <c r="A111" s="284" t="s">
        <v>21</v>
      </c>
      <c r="B111" s="269" t="s">
        <v>334</v>
      </c>
      <c r="C111" s="269">
        <v>2.0445000000000002</v>
      </c>
      <c r="D111" s="269">
        <v>1.8056000000000001</v>
      </c>
      <c r="E111" s="269">
        <v>1.9579</v>
      </c>
      <c r="F111" s="269">
        <v>2.0790999999999999</v>
      </c>
      <c r="G111" s="269">
        <v>2.5948000000000002</v>
      </c>
      <c r="H111" s="269">
        <v>2.7010000000000001</v>
      </c>
      <c r="I111" s="269">
        <v>2.2221000000000002</v>
      </c>
      <c r="J111" s="269">
        <v>2.3513999999999999</v>
      </c>
      <c r="K111" s="269">
        <v>2.5070999999999999</v>
      </c>
      <c r="L111" s="269">
        <v>2.2128999999999999</v>
      </c>
      <c r="M111" s="269">
        <v>2.1945000000000001</v>
      </c>
      <c r="N111" s="269">
        <v>2.5209999999999999</v>
      </c>
      <c r="O111" s="269">
        <v>1.6349</v>
      </c>
      <c r="P111" s="269">
        <v>1.6107</v>
      </c>
      <c r="Q111" s="269">
        <v>1.6153</v>
      </c>
      <c r="R111" s="269">
        <v>1.6718</v>
      </c>
      <c r="S111" s="269">
        <v>1.516</v>
      </c>
      <c r="T111" s="269">
        <v>1.7063999999999999</v>
      </c>
      <c r="U111" s="269">
        <v>1.5980000000000001</v>
      </c>
      <c r="V111" s="269">
        <v>1.6695</v>
      </c>
      <c r="W111" s="269">
        <v>1.9176</v>
      </c>
      <c r="X111" s="269">
        <v>1.9117999999999999</v>
      </c>
      <c r="Y111" s="269">
        <v>1.9314</v>
      </c>
      <c r="Z111" s="269">
        <v>1.8183</v>
      </c>
      <c r="AA111" s="269">
        <v>1.9752000000000001</v>
      </c>
      <c r="AB111" s="269">
        <v>1.8933</v>
      </c>
      <c r="AC111" s="269">
        <v>1.831</v>
      </c>
      <c r="AD111" s="269">
        <v>1.6233</v>
      </c>
      <c r="AE111" s="269">
        <v>1.7249000000000001</v>
      </c>
      <c r="AF111" s="269">
        <v>1.8252999999999999</v>
      </c>
      <c r="AG111" s="269">
        <v>1.8038000000000001</v>
      </c>
      <c r="AH111" s="269">
        <v>1.7994000000000001</v>
      </c>
      <c r="AI111" s="269">
        <v>1.7972999999999999</v>
      </c>
      <c r="AJ111" s="269">
        <v>1.7974000000000001</v>
      </c>
      <c r="AK111" s="269">
        <v>1.7977000000000001</v>
      </c>
      <c r="AL111" s="269">
        <v>1.8003</v>
      </c>
      <c r="AM111" s="269">
        <v>1.8028999999999999</v>
      </c>
      <c r="AN111" s="269">
        <v>1.8063</v>
      </c>
      <c r="AO111" s="269">
        <v>1.8108</v>
      </c>
      <c r="AP111" s="269">
        <v>1.8154999999999999</v>
      </c>
      <c r="AQ111" s="269">
        <v>1.8197000000000001</v>
      </c>
      <c r="AR111" s="269">
        <v>1.8228</v>
      </c>
      <c r="AS111" s="269">
        <v>1.8263</v>
      </c>
      <c r="AT111" s="269">
        <v>1.8270999999999999</v>
      </c>
      <c r="AU111" s="269">
        <v>1.8275999999999999</v>
      </c>
      <c r="AV111" s="269">
        <v>1.8295999999999999</v>
      </c>
      <c r="AW111" s="269">
        <v>1.8312999999999999</v>
      </c>
      <c r="AX111" s="269">
        <v>1.8337000000000001</v>
      </c>
      <c r="AY111" s="269">
        <v>1.8348</v>
      </c>
      <c r="AZ111" s="269">
        <v>1.8363</v>
      </c>
      <c r="BA111" s="269">
        <v>1.8368</v>
      </c>
      <c r="BB111" s="130"/>
      <c r="BC111" s="130"/>
      <c r="BD111" s="130"/>
      <c r="BE111" s="130"/>
      <c r="BF111" s="130"/>
      <c r="BG111" s="130"/>
      <c r="BH111" s="130"/>
      <c r="BI111" s="130"/>
      <c r="BJ111" s="130"/>
      <c r="BK111" s="130"/>
      <c r="BL111" s="130"/>
      <c r="BM111" s="130"/>
      <c r="BN111" s="130"/>
      <c r="BO111" s="130"/>
      <c r="BP111" s="130"/>
      <c r="BQ111" s="130"/>
      <c r="BR111" s="130"/>
      <c r="BS111" s="130"/>
      <c r="BT111" s="130"/>
      <c r="BU111" s="130"/>
      <c r="BV111" s="130"/>
      <c r="BW111" s="130"/>
      <c r="BX111" s="130"/>
      <c r="BY111" s="130"/>
    </row>
    <row r="113" spans="1:77">
      <c r="A113" t="s">
        <v>4</v>
      </c>
      <c r="B113"/>
      <c r="C113" s="49"/>
      <c r="D113" s="49"/>
      <c r="E113" s="49"/>
      <c r="F113" s="49"/>
      <c r="G113" s="49"/>
      <c r="H113" s="49"/>
      <c r="I113" s="49"/>
      <c r="J113" s="49"/>
      <c r="K113" s="49"/>
      <c r="L113" s="49"/>
      <c r="M113" s="49"/>
      <c r="N113" s="49"/>
      <c r="O113" s="49"/>
      <c r="P113" s="49"/>
      <c r="Q113" s="49"/>
      <c r="R113" s="49"/>
      <c r="S113" s="49"/>
      <c r="T113" s="49"/>
      <c r="U113" s="49"/>
      <c r="V113" s="49"/>
      <c r="X113" s="130"/>
      <c r="Y113" s="130"/>
      <c r="Z113" s="130"/>
      <c r="AA113" s="130"/>
      <c r="AB113" s="130"/>
      <c r="AC113" s="130"/>
      <c r="AD113" s="130"/>
      <c r="AE113" s="130"/>
      <c r="AF113" s="130"/>
      <c r="AG113" s="130"/>
      <c r="AH113" s="130"/>
      <c r="AI113" s="130"/>
      <c r="AJ113" s="130"/>
      <c r="AK113" s="130"/>
      <c r="AL113" s="130"/>
      <c r="AM113" s="130"/>
      <c r="AN113" s="130"/>
      <c r="AO113" s="130"/>
      <c r="AP113" s="130"/>
      <c r="AQ113" s="130"/>
      <c r="AR113" s="130"/>
      <c r="AS113" s="130"/>
      <c r="AT113" s="130"/>
      <c r="AU113" s="130"/>
      <c r="AV113" s="130"/>
      <c r="AW113" s="130"/>
      <c r="AX113" s="130"/>
      <c r="AY113" s="130"/>
      <c r="AZ113" s="130"/>
      <c r="BA113" s="130"/>
      <c r="BB113" s="130"/>
      <c r="BC113" s="130"/>
      <c r="BD113" s="130"/>
      <c r="BE113" s="130"/>
      <c r="BF113" s="130"/>
      <c r="BG113" s="130"/>
      <c r="BH113" s="130"/>
      <c r="BI113" s="130"/>
      <c r="BJ113" s="130"/>
      <c r="BK113" s="130"/>
      <c r="BL113" s="130"/>
      <c r="BM113" s="130"/>
      <c r="BN113" s="130"/>
      <c r="BO113" s="130"/>
      <c r="BP113" s="130"/>
      <c r="BQ113" s="130"/>
      <c r="BR113" s="130"/>
      <c r="BS113" s="130"/>
      <c r="BT113" s="130"/>
      <c r="BU113" s="130"/>
      <c r="BV113" s="130"/>
      <c r="BW113" s="130"/>
      <c r="BX113" s="130"/>
      <c r="BY113" s="130"/>
    </row>
    <row r="114" spans="1:77">
      <c r="A114" s="272" t="s">
        <v>341</v>
      </c>
      <c r="B114" s="271"/>
      <c r="C114" s="271"/>
      <c r="D114" s="271">
        <v>1986</v>
      </c>
      <c r="E114" s="271">
        <v>1987</v>
      </c>
      <c r="F114" s="271">
        <v>1988</v>
      </c>
      <c r="G114" s="271">
        <v>1989</v>
      </c>
      <c r="H114" s="271">
        <v>1990</v>
      </c>
      <c r="I114" s="271">
        <v>1991</v>
      </c>
      <c r="J114" s="271">
        <v>1992</v>
      </c>
      <c r="K114" s="271">
        <v>1993</v>
      </c>
      <c r="L114" s="271">
        <v>1994</v>
      </c>
      <c r="M114" s="271">
        <v>1995</v>
      </c>
      <c r="N114" s="271">
        <v>1996</v>
      </c>
      <c r="O114" s="271">
        <v>1997</v>
      </c>
      <c r="P114" s="271">
        <v>1998</v>
      </c>
      <c r="Q114" s="271">
        <v>1999</v>
      </c>
      <c r="R114" s="271">
        <v>2000</v>
      </c>
      <c r="S114" s="271">
        <v>2001</v>
      </c>
      <c r="T114" s="271">
        <v>2002</v>
      </c>
      <c r="U114" s="271">
        <v>2003</v>
      </c>
      <c r="V114" s="271">
        <v>2004</v>
      </c>
      <c r="W114" s="271">
        <v>2005</v>
      </c>
      <c r="X114" s="271">
        <v>2006</v>
      </c>
      <c r="Y114" s="271">
        <v>2007</v>
      </c>
      <c r="Z114" s="271">
        <v>2008</v>
      </c>
      <c r="AA114" s="271">
        <v>2009</v>
      </c>
      <c r="AB114" s="271">
        <v>2010</v>
      </c>
      <c r="AC114" s="271">
        <v>2011</v>
      </c>
      <c r="AD114" s="271">
        <v>2012</v>
      </c>
      <c r="AE114" s="271">
        <v>2013</v>
      </c>
      <c r="AF114" s="271">
        <v>2014</v>
      </c>
      <c r="AG114" s="271">
        <v>2015</v>
      </c>
      <c r="AH114" s="271">
        <v>2016</v>
      </c>
      <c r="AI114" s="271">
        <v>2017</v>
      </c>
      <c r="AJ114" s="271">
        <v>2018</v>
      </c>
      <c r="AK114" s="271">
        <v>2019</v>
      </c>
      <c r="AL114" s="271">
        <v>2020</v>
      </c>
      <c r="AM114" s="271">
        <v>2021</v>
      </c>
      <c r="AN114" s="271">
        <v>2022</v>
      </c>
      <c r="AO114" s="271">
        <v>2023</v>
      </c>
      <c r="AP114" s="271">
        <v>2024</v>
      </c>
      <c r="AQ114" s="271">
        <v>2025</v>
      </c>
      <c r="AR114" s="271">
        <v>2026</v>
      </c>
      <c r="AS114" s="271">
        <v>2027</v>
      </c>
      <c r="AT114" s="271">
        <v>2028</v>
      </c>
      <c r="AU114" s="271">
        <v>2029</v>
      </c>
      <c r="AV114" s="271">
        <v>2030</v>
      </c>
      <c r="AW114" s="271">
        <v>2031</v>
      </c>
      <c r="AX114" s="271">
        <v>2032</v>
      </c>
      <c r="AY114" s="271">
        <v>2033</v>
      </c>
      <c r="AZ114" s="271">
        <v>2034</v>
      </c>
      <c r="BA114" s="271">
        <v>2035</v>
      </c>
      <c r="BB114" s="130"/>
      <c r="BC114" s="130"/>
      <c r="BD114" s="130"/>
      <c r="BE114" s="130"/>
      <c r="BF114" s="130"/>
      <c r="BG114" s="130"/>
      <c r="BH114" s="130"/>
      <c r="BI114" s="130"/>
      <c r="BJ114" s="130"/>
      <c r="BK114" s="130"/>
      <c r="BL114" s="130"/>
      <c r="BM114" s="130"/>
      <c r="BN114" s="130"/>
      <c r="BO114" s="130"/>
      <c r="BP114" s="130"/>
      <c r="BQ114" s="130"/>
      <c r="BR114" s="130"/>
      <c r="BS114" s="130"/>
      <c r="BT114" s="130"/>
      <c r="BU114" s="130"/>
      <c r="BV114" s="130"/>
      <c r="BW114" s="130"/>
      <c r="BX114" s="130"/>
      <c r="BY114" s="130"/>
    </row>
    <row r="115" spans="1:77">
      <c r="A115" s="272" t="s">
        <v>337</v>
      </c>
      <c r="B115" s="271" t="s">
        <v>35</v>
      </c>
      <c r="C115" s="271"/>
      <c r="D115" s="271">
        <v>0.39050000000000001</v>
      </c>
      <c r="E115" s="271">
        <v>0.39439999999999997</v>
      </c>
      <c r="F115" s="271">
        <v>0.39810000000000001</v>
      </c>
      <c r="G115" s="271">
        <v>0.4032</v>
      </c>
      <c r="H115" s="271">
        <v>0.4098</v>
      </c>
      <c r="I115" s="271">
        <v>0.41749999999999998</v>
      </c>
      <c r="J115" s="271">
        <v>0.42909999999999998</v>
      </c>
      <c r="K115" s="271">
        <v>0.44340000000000002</v>
      </c>
      <c r="L115" s="271">
        <v>0.45979999999999999</v>
      </c>
      <c r="M115" s="271">
        <v>0.47370000000000001</v>
      </c>
      <c r="N115" s="271">
        <v>0.4874</v>
      </c>
      <c r="O115" s="271">
        <v>0.50029999999999997</v>
      </c>
      <c r="P115" s="271">
        <v>0.51500000000000001</v>
      </c>
      <c r="Q115" s="271">
        <v>0.5292</v>
      </c>
      <c r="R115" s="271">
        <v>0.54120000000000001</v>
      </c>
      <c r="S115" s="271">
        <v>0.55320000000000003</v>
      </c>
      <c r="T115" s="271">
        <v>0.56669999999999998</v>
      </c>
      <c r="U115" s="271">
        <v>0.58240000000000003</v>
      </c>
      <c r="V115" s="271">
        <v>0.6</v>
      </c>
      <c r="W115" s="271">
        <v>0.62109999999999999</v>
      </c>
      <c r="X115" s="271">
        <v>0.63900000000000001</v>
      </c>
      <c r="Y115" s="271">
        <v>0.65100000000000002</v>
      </c>
      <c r="Z115" s="271">
        <v>0.65820000000000001</v>
      </c>
      <c r="AA115" s="271">
        <v>0.6633</v>
      </c>
      <c r="AB115" s="271">
        <v>0.66759999999999997</v>
      </c>
      <c r="AC115" s="271">
        <v>0.67179999999999995</v>
      </c>
      <c r="AD115" s="271">
        <v>0.67789999999999995</v>
      </c>
      <c r="AE115" s="271">
        <v>0.68679999999999997</v>
      </c>
      <c r="AF115" s="271">
        <v>0.69650000000000001</v>
      </c>
      <c r="AG115" s="271">
        <v>0.70889999999999997</v>
      </c>
      <c r="AH115" s="271">
        <v>0.72219999999999995</v>
      </c>
      <c r="AI115" s="271">
        <v>0.73540000000000005</v>
      </c>
      <c r="AJ115" s="271">
        <v>0.74819999999999998</v>
      </c>
      <c r="AK115" s="271">
        <v>0.7611</v>
      </c>
      <c r="AL115" s="271">
        <v>0.77370000000000005</v>
      </c>
      <c r="AM115" s="271">
        <v>0.78600000000000003</v>
      </c>
      <c r="AN115" s="271">
        <v>0.79810000000000003</v>
      </c>
      <c r="AO115" s="271">
        <v>0.81040000000000001</v>
      </c>
      <c r="AP115" s="271">
        <v>0.82279999999999998</v>
      </c>
      <c r="AQ115" s="271">
        <v>0.8357</v>
      </c>
      <c r="AR115" s="271">
        <v>0.84889999999999999</v>
      </c>
      <c r="AS115" s="271">
        <v>0.86219999999999997</v>
      </c>
      <c r="AT115" s="271">
        <v>0.87549999999999994</v>
      </c>
      <c r="AU115" s="271">
        <v>0.88890000000000002</v>
      </c>
      <c r="AV115" s="271">
        <v>0.90249999999999997</v>
      </c>
      <c r="AW115" s="271">
        <v>0.91620000000000001</v>
      </c>
      <c r="AX115" s="271">
        <v>0.92969999999999997</v>
      </c>
      <c r="AY115" s="271">
        <v>0.94330000000000003</v>
      </c>
      <c r="AZ115" s="271">
        <v>0.95699999999999996</v>
      </c>
      <c r="BA115" s="271">
        <v>0.9708</v>
      </c>
      <c r="BB115" s="130"/>
      <c r="BC115" s="130"/>
      <c r="BD115" s="130"/>
      <c r="BE115" s="130"/>
      <c r="BF115" s="130"/>
      <c r="BG115" s="130"/>
      <c r="BH115" s="130"/>
      <c r="BI115" s="130"/>
      <c r="BJ115" s="130"/>
      <c r="BK115" s="130"/>
      <c r="BL115" s="130"/>
      <c r="BM115" s="130"/>
      <c r="BN115" s="130"/>
      <c r="BO115" s="130"/>
      <c r="BP115" s="130"/>
      <c r="BQ115" s="130"/>
      <c r="BR115" s="130"/>
      <c r="BS115" s="130"/>
      <c r="BT115" s="130"/>
      <c r="BU115" s="130"/>
      <c r="BV115" s="130"/>
      <c r="BW115" s="130"/>
      <c r="BX115" s="130"/>
      <c r="BY115" s="130"/>
    </row>
    <row r="116" spans="1:77">
      <c r="A116" s="272" t="s">
        <v>337</v>
      </c>
      <c r="B116" s="271" t="s">
        <v>22</v>
      </c>
      <c r="C116" s="271"/>
      <c r="D116" s="271">
        <v>0.30520000000000003</v>
      </c>
      <c r="E116" s="271">
        <v>0.30790000000000001</v>
      </c>
      <c r="F116" s="271">
        <v>0.31069999999999998</v>
      </c>
      <c r="G116" s="271">
        <v>0.31430000000000002</v>
      </c>
      <c r="H116" s="271">
        <v>0.31900000000000001</v>
      </c>
      <c r="I116" s="271">
        <v>0.32479999999999998</v>
      </c>
      <c r="J116" s="271">
        <v>0.33329999999999999</v>
      </c>
      <c r="K116" s="271">
        <v>0.34279999999999999</v>
      </c>
      <c r="L116" s="271">
        <v>0.35289999999999999</v>
      </c>
      <c r="M116" s="271">
        <v>0.36170000000000002</v>
      </c>
      <c r="N116" s="271">
        <v>0.37119999999999997</v>
      </c>
      <c r="O116" s="271">
        <v>0.38030000000000003</v>
      </c>
      <c r="P116" s="271">
        <v>0.39090000000000003</v>
      </c>
      <c r="Q116" s="271">
        <v>0.40150000000000002</v>
      </c>
      <c r="R116" s="271">
        <v>0.41110000000000002</v>
      </c>
      <c r="S116" s="271">
        <v>0.42049999999999998</v>
      </c>
      <c r="T116" s="271">
        <v>0.43130000000000002</v>
      </c>
      <c r="U116" s="271">
        <v>0.44419999999999998</v>
      </c>
      <c r="V116" s="271">
        <v>0.45929999999999999</v>
      </c>
      <c r="W116" s="271">
        <v>0.47810000000000002</v>
      </c>
      <c r="X116" s="271">
        <v>0.49349999999999999</v>
      </c>
      <c r="Y116" s="271">
        <v>0.50319999999999998</v>
      </c>
      <c r="Z116" s="271">
        <v>0.50929999999999997</v>
      </c>
      <c r="AA116" s="271">
        <v>0.51359999999999995</v>
      </c>
      <c r="AB116" s="271">
        <v>0.51729999999999998</v>
      </c>
      <c r="AC116" s="271">
        <v>0.52059999999999995</v>
      </c>
      <c r="AD116" s="271">
        <v>0.52569999999999995</v>
      </c>
      <c r="AE116" s="271">
        <v>0.53269999999999995</v>
      </c>
      <c r="AF116" s="271">
        <v>0.54020000000000001</v>
      </c>
      <c r="AG116" s="271">
        <v>0.54990000000000006</v>
      </c>
      <c r="AH116" s="271">
        <v>0.5605</v>
      </c>
      <c r="AI116" s="271">
        <v>0.57079999999999997</v>
      </c>
      <c r="AJ116" s="271">
        <v>0.58089999999999997</v>
      </c>
      <c r="AK116" s="271">
        <v>0.59099999999999997</v>
      </c>
      <c r="AL116" s="271">
        <v>0.60099999999999998</v>
      </c>
      <c r="AM116" s="271">
        <v>0.61080000000000001</v>
      </c>
      <c r="AN116" s="271">
        <v>0.62060000000000004</v>
      </c>
      <c r="AO116" s="271">
        <v>0.63060000000000005</v>
      </c>
      <c r="AP116" s="271">
        <v>0.64070000000000005</v>
      </c>
      <c r="AQ116" s="271">
        <v>0.6512</v>
      </c>
      <c r="AR116" s="271">
        <v>0.66190000000000004</v>
      </c>
      <c r="AS116" s="271">
        <v>0.67279999999999995</v>
      </c>
      <c r="AT116" s="271">
        <v>0.68369999999999997</v>
      </c>
      <c r="AU116" s="271">
        <v>0.6946</v>
      </c>
      <c r="AV116" s="271">
        <v>0.70569999999999999</v>
      </c>
      <c r="AW116" s="271">
        <v>0.71679999999999999</v>
      </c>
      <c r="AX116" s="271">
        <v>0.7278</v>
      </c>
      <c r="AY116" s="271">
        <v>0.73880000000000001</v>
      </c>
      <c r="AZ116" s="271">
        <v>0.74990000000000001</v>
      </c>
      <c r="BA116" s="271">
        <v>0.76100000000000001</v>
      </c>
      <c r="BB116" s="130"/>
      <c r="BC116" s="130"/>
      <c r="BD116" s="130"/>
      <c r="BE116" s="130"/>
      <c r="BF116" s="130"/>
      <c r="BG116" s="130"/>
      <c r="BH116" s="130"/>
      <c r="BI116" s="130"/>
      <c r="BJ116" s="130"/>
      <c r="BK116" s="130"/>
      <c r="BL116" s="130"/>
      <c r="BM116" s="130"/>
      <c r="BN116" s="130"/>
      <c r="BO116" s="130"/>
      <c r="BP116" s="130"/>
      <c r="BQ116" s="130"/>
      <c r="BR116" s="130"/>
      <c r="BS116" s="130"/>
      <c r="BT116" s="130"/>
      <c r="BU116" s="130"/>
      <c r="BV116" s="130"/>
      <c r="BW116" s="130"/>
      <c r="BX116" s="130"/>
      <c r="BY116" s="130"/>
    </row>
    <row r="117" spans="1:77">
      <c r="A117" s="272" t="s">
        <v>337</v>
      </c>
      <c r="B117" s="271" t="s">
        <v>23</v>
      </c>
      <c r="C117" s="271"/>
      <c r="D117" s="271">
        <v>3.61E-2</v>
      </c>
      <c r="E117" s="271">
        <v>3.6700000000000003E-2</v>
      </c>
      <c r="F117" s="271">
        <v>3.7100000000000001E-2</v>
      </c>
      <c r="G117" s="271">
        <v>3.7900000000000003E-2</v>
      </c>
      <c r="H117" s="271">
        <v>3.8899999999999997E-2</v>
      </c>
      <c r="I117" s="271">
        <v>3.9699999999999999E-2</v>
      </c>
      <c r="J117" s="271">
        <v>4.1200000000000001E-2</v>
      </c>
      <c r="K117" s="271">
        <v>4.3200000000000002E-2</v>
      </c>
      <c r="L117" s="271">
        <v>4.58E-2</v>
      </c>
      <c r="M117" s="271">
        <v>4.7699999999999999E-2</v>
      </c>
      <c r="N117" s="271">
        <v>4.9299999999999997E-2</v>
      </c>
      <c r="O117" s="271">
        <v>5.0500000000000003E-2</v>
      </c>
      <c r="P117" s="271">
        <v>5.16E-2</v>
      </c>
      <c r="Q117" s="271">
        <v>5.2900000000000003E-2</v>
      </c>
      <c r="R117" s="271">
        <v>5.3999999999999999E-2</v>
      </c>
      <c r="S117" s="271">
        <v>5.5500000000000001E-2</v>
      </c>
      <c r="T117" s="271">
        <v>5.7299999999999997E-2</v>
      </c>
      <c r="U117" s="271">
        <v>5.91E-2</v>
      </c>
      <c r="V117" s="271">
        <v>6.0900000000000003E-2</v>
      </c>
      <c r="W117" s="271">
        <v>6.25E-2</v>
      </c>
      <c r="X117" s="271">
        <v>6.4100000000000004E-2</v>
      </c>
      <c r="Y117" s="271">
        <v>6.5600000000000006E-2</v>
      </c>
      <c r="Z117" s="271">
        <v>6.6299999999999998E-2</v>
      </c>
      <c r="AA117" s="271">
        <v>6.6699999999999995E-2</v>
      </c>
      <c r="AB117" s="271">
        <v>6.7100000000000007E-2</v>
      </c>
      <c r="AC117" s="271">
        <v>6.7699999999999996E-2</v>
      </c>
      <c r="AD117" s="271">
        <v>6.8599999999999994E-2</v>
      </c>
      <c r="AE117" s="271">
        <v>7.0199999999999999E-2</v>
      </c>
      <c r="AF117" s="271">
        <v>7.2099999999999997E-2</v>
      </c>
      <c r="AG117" s="271">
        <v>7.4399999999999994E-2</v>
      </c>
      <c r="AH117" s="271">
        <v>7.6999999999999999E-2</v>
      </c>
      <c r="AI117" s="271">
        <v>7.9500000000000001E-2</v>
      </c>
      <c r="AJ117" s="271">
        <v>8.2000000000000003E-2</v>
      </c>
      <c r="AK117" s="271">
        <v>8.4500000000000006E-2</v>
      </c>
      <c r="AL117" s="271">
        <v>8.6800000000000002E-2</v>
      </c>
      <c r="AM117" s="271">
        <v>8.8999999999999996E-2</v>
      </c>
      <c r="AN117" s="271">
        <v>9.0999999999999998E-2</v>
      </c>
      <c r="AO117" s="271">
        <v>9.3100000000000002E-2</v>
      </c>
      <c r="AP117" s="271">
        <v>9.5200000000000007E-2</v>
      </c>
      <c r="AQ117" s="271">
        <v>9.7299999999999998E-2</v>
      </c>
      <c r="AR117" s="271">
        <v>9.9400000000000002E-2</v>
      </c>
      <c r="AS117" s="271">
        <v>0.1016</v>
      </c>
      <c r="AT117" s="271">
        <v>0.1037</v>
      </c>
      <c r="AU117" s="271">
        <v>0.10589999999999999</v>
      </c>
      <c r="AV117" s="271">
        <v>0.1082</v>
      </c>
      <c r="AW117" s="271">
        <v>0.1105</v>
      </c>
      <c r="AX117" s="271">
        <v>0.11269999999999999</v>
      </c>
      <c r="AY117" s="271">
        <v>0.11509999999999999</v>
      </c>
      <c r="AZ117" s="271">
        <v>0.1174</v>
      </c>
      <c r="BA117" s="271">
        <v>0.1198</v>
      </c>
      <c r="BB117" s="130"/>
      <c r="BC117" s="130"/>
      <c r="BD117" s="130"/>
      <c r="BE117" s="130"/>
      <c r="BF117" s="130"/>
      <c r="BG117" s="130"/>
      <c r="BH117" s="130"/>
      <c r="BI117" s="130"/>
      <c r="BJ117" s="130"/>
      <c r="BK117" s="130"/>
      <c r="BL117" s="130"/>
      <c r="BM117" s="130"/>
      <c r="BN117" s="130"/>
      <c r="BO117" s="130"/>
      <c r="BP117" s="130"/>
      <c r="BQ117" s="130"/>
      <c r="BR117" s="130"/>
      <c r="BS117" s="130"/>
      <c r="BT117" s="130"/>
      <c r="BU117" s="130"/>
      <c r="BV117" s="130"/>
      <c r="BW117" s="130"/>
      <c r="BX117" s="130"/>
      <c r="BY117" s="130"/>
    </row>
    <row r="118" spans="1:77">
      <c r="A118" s="272" t="s">
        <v>337</v>
      </c>
      <c r="B118" s="271" t="s">
        <v>24</v>
      </c>
      <c r="C118" s="271"/>
      <c r="D118" s="271">
        <v>4.9099999999999998E-2</v>
      </c>
      <c r="E118" s="271">
        <v>4.9700000000000001E-2</v>
      </c>
      <c r="F118" s="271">
        <v>5.0299999999999997E-2</v>
      </c>
      <c r="G118" s="271">
        <v>5.0999999999999997E-2</v>
      </c>
      <c r="H118" s="271">
        <v>5.1799999999999999E-2</v>
      </c>
      <c r="I118" s="271">
        <v>5.2900000000000003E-2</v>
      </c>
      <c r="J118" s="271">
        <v>5.4600000000000003E-2</v>
      </c>
      <c r="K118" s="271">
        <v>5.74E-2</v>
      </c>
      <c r="L118" s="271">
        <v>6.1100000000000002E-2</v>
      </c>
      <c r="M118" s="271">
        <v>6.4299999999999996E-2</v>
      </c>
      <c r="N118" s="271">
        <v>6.6900000000000001E-2</v>
      </c>
      <c r="O118" s="271">
        <v>6.9500000000000006E-2</v>
      </c>
      <c r="P118" s="271">
        <v>7.2499999999999995E-2</v>
      </c>
      <c r="Q118" s="271">
        <v>7.4899999999999994E-2</v>
      </c>
      <c r="R118" s="271">
        <v>7.6200000000000004E-2</v>
      </c>
      <c r="S118" s="271">
        <v>7.7200000000000005E-2</v>
      </c>
      <c r="T118" s="271">
        <v>7.8200000000000006E-2</v>
      </c>
      <c r="U118" s="271">
        <v>7.9000000000000001E-2</v>
      </c>
      <c r="V118" s="271">
        <v>7.9799999999999996E-2</v>
      </c>
      <c r="W118" s="271">
        <v>8.0600000000000005E-2</v>
      </c>
      <c r="X118" s="271">
        <v>8.14E-2</v>
      </c>
      <c r="Y118" s="271">
        <v>8.2100000000000006E-2</v>
      </c>
      <c r="Z118" s="271">
        <v>8.2699999999999996E-2</v>
      </c>
      <c r="AA118" s="271">
        <v>8.2900000000000001E-2</v>
      </c>
      <c r="AB118" s="271">
        <v>8.3199999999999996E-2</v>
      </c>
      <c r="AC118" s="271">
        <v>8.3500000000000005E-2</v>
      </c>
      <c r="AD118" s="271">
        <v>8.3699999999999997E-2</v>
      </c>
      <c r="AE118" s="271">
        <v>8.4000000000000005E-2</v>
      </c>
      <c r="AF118" s="271">
        <v>8.43E-2</v>
      </c>
      <c r="AG118" s="271">
        <v>8.4599999999999995E-2</v>
      </c>
      <c r="AH118" s="271">
        <v>8.48E-2</v>
      </c>
      <c r="AI118" s="271">
        <v>8.5099999999999995E-2</v>
      </c>
      <c r="AJ118" s="271">
        <v>8.5400000000000004E-2</v>
      </c>
      <c r="AK118" s="271">
        <v>8.5599999999999996E-2</v>
      </c>
      <c r="AL118" s="271">
        <v>8.5900000000000004E-2</v>
      </c>
      <c r="AM118" s="271">
        <v>8.6199999999999999E-2</v>
      </c>
      <c r="AN118" s="271">
        <v>8.6400000000000005E-2</v>
      </c>
      <c r="AO118" s="271">
        <v>8.6699999999999999E-2</v>
      </c>
      <c r="AP118" s="271">
        <v>8.6999999999999994E-2</v>
      </c>
      <c r="AQ118" s="271">
        <v>8.72E-2</v>
      </c>
      <c r="AR118" s="271">
        <v>8.7499999999999994E-2</v>
      </c>
      <c r="AS118" s="271">
        <v>8.7800000000000003E-2</v>
      </c>
      <c r="AT118" s="271">
        <v>8.8099999999999998E-2</v>
      </c>
      <c r="AU118" s="271">
        <v>8.8300000000000003E-2</v>
      </c>
      <c r="AV118" s="271">
        <v>8.8599999999999998E-2</v>
      </c>
      <c r="AW118" s="271">
        <v>8.8900000000000007E-2</v>
      </c>
      <c r="AX118" s="271">
        <v>8.9099999999999999E-2</v>
      </c>
      <c r="AY118" s="271">
        <v>8.9399999999999993E-2</v>
      </c>
      <c r="AZ118" s="271">
        <v>8.9700000000000002E-2</v>
      </c>
      <c r="BA118" s="271">
        <v>0.09</v>
      </c>
      <c r="BB118" s="130"/>
      <c r="BC118" s="130"/>
      <c r="BD118" s="130"/>
      <c r="BE118" s="130"/>
      <c r="BF118" s="130"/>
      <c r="BG118" s="130"/>
      <c r="BH118" s="130"/>
      <c r="BI118" s="130"/>
      <c r="BJ118" s="130"/>
      <c r="BK118" s="130"/>
      <c r="BL118" s="130"/>
      <c r="BM118" s="130"/>
      <c r="BN118" s="130"/>
      <c r="BO118" s="130"/>
      <c r="BP118" s="130"/>
      <c r="BQ118" s="130"/>
      <c r="BR118" s="130"/>
      <c r="BS118" s="130"/>
      <c r="BT118" s="130"/>
      <c r="BU118" s="130"/>
      <c r="BV118" s="130"/>
      <c r="BW118" s="130"/>
      <c r="BX118" s="130"/>
      <c r="BY118" s="130"/>
    </row>
    <row r="119" spans="1:77">
      <c r="A119" s="271" t="s">
        <v>4</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71"/>
      <c r="AE119" s="271"/>
      <c r="AF119" s="271"/>
      <c r="AG119" s="271"/>
      <c r="AH119" s="271"/>
      <c r="AI119" s="271"/>
      <c r="AJ119" s="271"/>
      <c r="AK119" s="271"/>
      <c r="AL119" s="271"/>
      <c r="AM119" s="271"/>
      <c r="AN119" s="271"/>
      <c r="AO119" s="271"/>
      <c r="AP119" s="271"/>
      <c r="AQ119" s="271"/>
      <c r="AR119" s="271"/>
      <c r="AS119" s="271"/>
      <c r="AT119" s="271"/>
      <c r="AU119" s="271"/>
      <c r="AV119" s="271"/>
      <c r="AW119" s="271"/>
      <c r="AX119" s="271"/>
      <c r="AY119" s="271"/>
      <c r="AZ119" s="271"/>
      <c r="BA119" s="271"/>
      <c r="BB119" s="130"/>
      <c r="BC119" s="130"/>
      <c r="BD119" s="130"/>
      <c r="BE119" s="130"/>
      <c r="BF119" s="130"/>
      <c r="BG119" s="130"/>
      <c r="BH119" s="130"/>
      <c r="BI119" s="130"/>
      <c r="BJ119" s="130"/>
      <c r="BK119" s="130"/>
      <c r="BL119" s="130"/>
      <c r="BM119" s="130"/>
      <c r="BN119" s="130"/>
      <c r="BO119" s="130"/>
      <c r="BP119" s="130"/>
      <c r="BQ119" s="130"/>
      <c r="BR119" s="130"/>
      <c r="BS119" s="130"/>
      <c r="BT119" s="130"/>
      <c r="BU119" s="130"/>
      <c r="BV119" s="130"/>
      <c r="BW119" s="130"/>
      <c r="BX119" s="130"/>
      <c r="BY119" s="130"/>
    </row>
    <row r="120" spans="1:77">
      <c r="A120" s="272" t="s">
        <v>342</v>
      </c>
      <c r="B120" s="271"/>
      <c r="C120" s="271"/>
      <c r="D120" s="271">
        <v>1986</v>
      </c>
      <c r="E120" s="271">
        <v>1987</v>
      </c>
      <c r="F120" s="271">
        <v>1988</v>
      </c>
      <c r="G120" s="271">
        <v>1989</v>
      </c>
      <c r="H120" s="271">
        <v>1990</v>
      </c>
      <c r="I120" s="271">
        <v>1991</v>
      </c>
      <c r="J120" s="271">
        <v>1992</v>
      </c>
      <c r="K120" s="271">
        <v>1993</v>
      </c>
      <c r="L120" s="271">
        <v>1994</v>
      </c>
      <c r="M120" s="271">
        <v>1995</v>
      </c>
      <c r="N120" s="271">
        <v>1996</v>
      </c>
      <c r="O120" s="271">
        <v>1997</v>
      </c>
      <c r="P120" s="271">
        <v>1998</v>
      </c>
      <c r="Q120" s="271">
        <v>1999</v>
      </c>
      <c r="R120" s="271">
        <v>2000</v>
      </c>
      <c r="S120" s="271">
        <v>2001</v>
      </c>
      <c r="T120" s="271">
        <v>2002</v>
      </c>
      <c r="U120" s="271">
        <v>2003</v>
      </c>
      <c r="V120" s="271">
        <v>2004</v>
      </c>
      <c r="W120" s="271">
        <v>2005</v>
      </c>
      <c r="X120" s="271">
        <v>2006</v>
      </c>
      <c r="Y120" s="271">
        <v>2007</v>
      </c>
      <c r="Z120" s="271">
        <v>2008</v>
      </c>
      <c r="AA120" s="271">
        <v>2009</v>
      </c>
      <c r="AB120" s="271">
        <v>2010</v>
      </c>
      <c r="AC120" s="271">
        <v>2011</v>
      </c>
      <c r="AD120" s="271">
        <v>2012</v>
      </c>
      <c r="AE120" s="271">
        <v>2013</v>
      </c>
      <c r="AF120" s="271">
        <v>2014</v>
      </c>
      <c r="AG120" s="271">
        <v>2015</v>
      </c>
      <c r="AH120" s="271">
        <v>2016</v>
      </c>
      <c r="AI120" s="271">
        <v>2017</v>
      </c>
      <c r="AJ120" s="271">
        <v>2018</v>
      </c>
      <c r="AK120" s="271">
        <v>2019</v>
      </c>
      <c r="AL120" s="271">
        <v>2020</v>
      </c>
      <c r="AM120" s="271">
        <v>2021</v>
      </c>
      <c r="AN120" s="271">
        <v>2022</v>
      </c>
      <c r="AO120" s="271">
        <v>2023</v>
      </c>
      <c r="AP120" s="271">
        <v>2024</v>
      </c>
      <c r="AQ120" s="271">
        <v>2025</v>
      </c>
      <c r="AR120" s="271">
        <v>2026</v>
      </c>
      <c r="AS120" s="271">
        <v>2027</v>
      </c>
      <c r="AT120" s="271">
        <v>2028</v>
      </c>
      <c r="AU120" s="271">
        <v>2029</v>
      </c>
      <c r="AV120" s="271">
        <v>2030</v>
      </c>
      <c r="AW120" s="271">
        <v>2031</v>
      </c>
      <c r="AX120" s="271">
        <v>2032</v>
      </c>
      <c r="AY120" s="271">
        <v>2033</v>
      </c>
      <c r="AZ120" s="271">
        <v>2034</v>
      </c>
      <c r="BA120" s="271">
        <v>2035</v>
      </c>
      <c r="BB120" s="130"/>
      <c r="BC120" s="130"/>
      <c r="BD120" s="130"/>
      <c r="BE120" s="130"/>
      <c r="BF120" s="130"/>
      <c r="BG120" s="130"/>
      <c r="BH120" s="130"/>
      <c r="BI120" s="130"/>
      <c r="BJ120" s="130"/>
      <c r="BK120" s="130"/>
      <c r="BL120" s="130"/>
      <c r="BM120" s="130"/>
      <c r="BN120" s="130"/>
      <c r="BO120" s="130"/>
      <c r="BP120" s="130"/>
      <c r="BQ120" s="130"/>
      <c r="BR120" s="130"/>
      <c r="BS120" s="130"/>
      <c r="BT120" s="130"/>
      <c r="BU120" s="130"/>
      <c r="BV120" s="130"/>
      <c r="BW120" s="130"/>
      <c r="BX120" s="130"/>
      <c r="BY120" s="130"/>
    </row>
    <row r="121" spans="1:77">
      <c r="A121" s="272" t="s">
        <v>339</v>
      </c>
      <c r="B121" s="271" t="s">
        <v>35</v>
      </c>
      <c r="C121" s="271"/>
      <c r="D121" s="271">
        <v>2.5339</v>
      </c>
      <c r="E121" s="271">
        <v>2.4988999999999999</v>
      </c>
      <c r="F121" s="271">
        <v>2.48</v>
      </c>
      <c r="G121" s="271">
        <v>2.4733999999999998</v>
      </c>
      <c r="H121" s="271">
        <v>2.4807000000000001</v>
      </c>
      <c r="I121" s="271">
        <v>2.5034999999999998</v>
      </c>
      <c r="J121" s="271">
        <v>2.5093000000000001</v>
      </c>
      <c r="K121" s="271">
        <v>2.5105</v>
      </c>
      <c r="L121" s="271">
        <v>2.4983</v>
      </c>
      <c r="M121" s="271">
        <v>2.4916999999999998</v>
      </c>
      <c r="N121" s="271">
        <v>2.4748999999999999</v>
      </c>
      <c r="O121" s="271">
        <v>2.4613</v>
      </c>
      <c r="P121" s="271">
        <v>2.4373</v>
      </c>
      <c r="Q121" s="271">
        <v>2.4159999999999999</v>
      </c>
      <c r="R121" s="271">
        <v>2.4054000000000002</v>
      </c>
      <c r="S121" s="271">
        <v>2.3904999999999998</v>
      </c>
      <c r="T121" s="271">
        <v>2.3702999999999999</v>
      </c>
      <c r="U121" s="271">
        <v>2.3477000000000001</v>
      </c>
      <c r="V121" s="271">
        <v>2.3283</v>
      </c>
      <c r="W121" s="271">
        <v>2.3077999999999999</v>
      </c>
      <c r="X121" s="271">
        <v>2.3048000000000002</v>
      </c>
      <c r="Y121" s="271">
        <v>2.3169</v>
      </c>
      <c r="Z121" s="271">
        <v>2.3340000000000001</v>
      </c>
      <c r="AA121" s="271">
        <v>2.3466999999999998</v>
      </c>
      <c r="AB121" s="271">
        <v>2.3553000000000002</v>
      </c>
      <c r="AC121" s="271">
        <v>2.3599000000000001</v>
      </c>
      <c r="AD121" s="271">
        <v>2.3571</v>
      </c>
      <c r="AE121" s="271">
        <v>2.3506999999999998</v>
      </c>
      <c r="AF121" s="271">
        <v>2.3447</v>
      </c>
      <c r="AG121" s="271">
        <v>2.3325999999999998</v>
      </c>
      <c r="AH121" s="271">
        <v>2.3193000000000001</v>
      </c>
      <c r="AI121" s="271">
        <v>2.3092000000000001</v>
      </c>
      <c r="AJ121" s="271">
        <v>2.3014999999999999</v>
      </c>
      <c r="AK121" s="271">
        <v>2.2944</v>
      </c>
      <c r="AL121" s="271">
        <v>2.2881</v>
      </c>
      <c r="AM121" s="271">
        <v>2.2833999999999999</v>
      </c>
      <c r="AN121" s="271">
        <v>2.2791999999999999</v>
      </c>
      <c r="AO121" s="271">
        <v>2.2747000000000002</v>
      </c>
      <c r="AP121" s="271">
        <v>2.2698999999999998</v>
      </c>
      <c r="AQ121" s="271">
        <v>2.2642000000000002</v>
      </c>
      <c r="AR121" s="271">
        <v>2.2578999999999998</v>
      </c>
      <c r="AS121" s="271">
        <v>2.2515999999999998</v>
      </c>
      <c r="AT121" s="271">
        <v>2.2454000000000001</v>
      </c>
      <c r="AU121" s="271">
        <v>2.2389999999999999</v>
      </c>
      <c r="AV121" s="271">
        <v>2.2323</v>
      </c>
      <c r="AW121" s="271">
        <v>2.2256</v>
      </c>
      <c r="AX121" s="271">
        <v>2.2195</v>
      </c>
      <c r="AY121" s="271">
        <v>2.2130999999999998</v>
      </c>
      <c r="AZ121" s="271">
        <v>2.2067000000000001</v>
      </c>
      <c r="BA121" s="271">
        <v>2.2002000000000002</v>
      </c>
      <c r="BB121" s="130"/>
      <c r="BC121" s="130"/>
      <c r="BD121" s="130"/>
      <c r="BE121" s="130"/>
      <c r="BF121" s="130"/>
      <c r="BG121" s="130"/>
      <c r="BH121" s="130"/>
      <c r="BI121" s="130"/>
      <c r="BJ121" s="130"/>
      <c r="BK121" s="130"/>
      <c r="BL121" s="130"/>
      <c r="BM121" s="130"/>
      <c r="BN121" s="130"/>
      <c r="BO121" s="130"/>
      <c r="BP121" s="130"/>
      <c r="BQ121" s="130"/>
      <c r="BR121" s="130"/>
      <c r="BS121" s="130"/>
      <c r="BT121" s="130"/>
      <c r="BU121" s="130"/>
      <c r="BV121" s="130"/>
      <c r="BW121" s="130"/>
      <c r="BX121" s="130"/>
      <c r="BY121" s="130"/>
    </row>
    <row r="122" spans="1:77">
      <c r="A122" s="272" t="s">
        <v>339</v>
      </c>
      <c r="B122" s="271" t="s">
        <v>22</v>
      </c>
      <c r="C122" s="271"/>
      <c r="D122" s="271">
        <v>2.5451999999999999</v>
      </c>
      <c r="E122" s="271">
        <v>2.5114000000000001</v>
      </c>
      <c r="F122" s="271">
        <v>2.4935</v>
      </c>
      <c r="G122" s="271">
        <v>2.4872000000000001</v>
      </c>
      <c r="H122" s="271">
        <v>2.4975000000000001</v>
      </c>
      <c r="I122" s="271">
        <v>2.5209999999999999</v>
      </c>
      <c r="J122" s="271">
        <v>2.5286</v>
      </c>
      <c r="K122" s="271">
        <v>2.5333000000000001</v>
      </c>
      <c r="L122" s="271">
        <v>2.5265</v>
      </c>
      <c r="M122" s="271">
        <v>2.5226999999999999</v>
      </c>
      <c r="N122" s="271">
        <v>2.5099999999999998</v>
      </c>
      <c r="O122" s="271">
        <v>2.4971000000000001</v>
      </c>
      <c r="P122" s="271">
        <v>2.4731000000000001</v>
      </c>
      <c r="Q122" s="271">
        <v>2.4521000000000002</v>
      </c>
      <c r="R122" s="271">
        <v>2.4432999999999998</v>
      </c>
      <c r="S122" s="271">
        <v>2.4283999999999999</v>
      </c>
      <c r="T122" s="271">
        <v>2.4073000000000002</v>
      </c>
      <c r="U122" s="271">
        <v>2.3868</v>
      </c>
      <c r="V122" s="271">
        <v>2.3662000000000001</v>
      </c>
      <c r="W122" s="271">
        <v>2.3439999999999999</v>
      </c>
      <c r="X122" s="271">
        <v>2.3405999999999998</v>
      </c>
      <c r="Y122" s="271">
        <v>2.3521000000000001</v>
      </c>
      <c r="Z122" s="271">
        <v>2.3673999999999999</v>
      </c>
      <c r="AA122" s="271">
        <v>2.3805000000000001</v>
      </c>
      <c r="AB122" s="271">
        <v>2.3913000000000002</v>
      </c>
      <c r="AC122" s="271">
        <v>2.3990999999999998</v>
      </c>
      <c r="AD122" s="271">
        <v>2.3978999999999999</v>
      </c>
      <c r="AE122" s="271">
        <v>2.3940000000000001</v>
      </c>
      <c r="AF122" s="271">
        <v>2.3912</v>
      </c>
      <c r="AG122" s="271">
        <v>2.3812000000000002</v>
      </c>
      <c r="AH122" s="271">
        <v>2.3700999999999999</v>
      </c>
      <c r="AI122" s="271">
        <v>2.3618000000000001</v>
      </c>
      <c r="AJ122" s="271">
        <v>2.3565</v>
      </c>
      <c r="AK122" s="271">
        <v>2.3517000000000001</v>
      </c>
      <c r="AL122" s="271">
        <v>2.3475000000000001</v>
      </c>
      <c r="AM122" s="271">
        <v>2.3414000000000001</v>
      </c>
      <c r="AN122" s="271">
        <v>2.3355999999999999</v>
      </c>
      <c r="AO122" s="271">
        <v>2.3294999999999999</v>
      </c>
      <c r="AP122" s="271">
        <v>2.3231999999999999</v>
      </c>
      <c r="AQ122" s="271">
        <v>2.3157000000000001</v>
      </c>
      <c r="AR122" s="271">
        <v>2.3075000000000001</v>
      </c>
      <c r="AS122" s="271">
        <v>2.2991999999999999</v>
      </c>
      <c r="AT122" s="271">
        <v>2.2913999999999999</v>
      </c>
      <c r="AU122" s="271">
        <v>2.2833000000000001</v>
      </c>
      <c r="AV122" s="271">
        <v>2.2749000000000001</v>
      </c>
      <c r="AW122" s="271">
        <v>2.2667000000000002</v>
      </c>
      <c r="AX122" s="271">
        <v>2.2593000000000001</v>
      </c>
      <c r="AY122" s="271">
        <v>2.2517</v>
      </c>
      <c r="AZ122" s="271">
        <v>2.2442000000000002</v>
      </c>
      <c r="BA122" s="271">
        <v>2.2366000000000001</v>
      </c>
      <c r="BB122" s="130"/>
      <c r="BC122" s="130"/>
      <c r="BD122" s="130"/>
      <c r="BE122" s="130"/>
      <c r="BF122" s="130"/>
      <c r="BG122" s="130"/>
      <c r="BH122" s="130"/>
      <c r="BI122" s="130"/>
      <c r="BJ122" s="130"/>
      <c r="BK122" s="130"/>
      <c r="BL122" s="130"/>
      <c r="BM122" s="130"/>
      <c r="BN122" s="130"/>
      <c r="BO122" s="130"/>
      <c r="BP122" s="130"/>
      <c r="BQ122" s="130"/>
      <c r="BR122" s="130"/>
      <c r="BS122" s="130"/>
      <c r="BT122" s="130"/>
      <c r="BU122" s="130"/>
      <c r="BV122" s="130"/>
      <c r="BW122" s="130"/>
      <c r="BX122" s="130"/>
      <c r="BY122" s="130"/>
    </row>
    <row r="123" spans="1:77">
      <c r="A123" s="272" t="s">
        <v>339</v>
      </c>
      <c r="B123" s="271" t="s">
        <v>23</v>
      </c>
      <c r="C123" s="271"/>
      <c r="D123" s="271">
        <v>2.4443000000000001</v>
      </c>
      <c r="E123" s="271">
        <v>2.4003000000000001</v>
      </c>
      <c r="F123" s="271">
        <v>2.3738999999999999</v>
      </c>
      <c r="G123" s="271">
        <v>2.3681000000000001</v>
      </c>
      <c r="H123" s="271">
        <v>2.3532999999999999</v>
      </c>
      <c r="I123" s="271">
        <v>2.3700999999999999</v>
      </c>
      <c r="J123" s="271">
        <v>2.3635999999999999</v>
      </c>
      <c r="K123" s="271">
        <v>2.3416999999999999</v>
      </c>
      <c r="L123" s="271">
        <v>2.2917999999999998</v>
      </c>
      <c r="M123" s="271">
        <v>2.2671999999999999</v>
      </c>
      <c r="N123" s="271">
        <v>2.218</v>
      </c>
      <c r="O123" s="271">
        <v>2.1989000000000001</v>
      </c>
      <c r="P123" s="271">
        <v>2.1741999999999999</v>
      </c>
      <c r="Q123" s="271">
        <v>2.1532</v>
      </c>
      <c r="R123" s="271">
        <v>2.1278999999999999</v>
      </c>
      <c r="S123" s="271">
        <v>2.1204999999999998</v>
      </c>
      <c r="T123" s="271">
        <v>2.1137999999999999</v>
      </c>
      <c r="U123" s="271">
        <v>2.0769000000000002</v>
      </c>
      <c r="V123" s="271">
        <v>2.0630999999999999</v>
      </c>
      <c r="W123" s="271">
        <v>2.0497000000000001</v>
      </c>
      <c r="X123" s="271">
        <v>2.0457999999999998</v>
      </c>
      <c r="Y123" s="271">
        <v>2.0581999999999998</v>
      </c>
      <c r="Z123" s="271">
        <v>2.0865999999999998</v>
      </c>
      <c r="AA123" s="271">
        <v>2.1109</v>
      </c>
      <c r="AB123" s="271">
        <v>2.1259999999999999</v>
      </c>
      <c r="AC123" s="271">
        <v>2.1303000000000001</v>
      </c>
      <c r="AD123" s="271">
        <v>2.1276000000000002</v>
      </c>
      <c r="AE123" s="271">
        <v>2.1070000000000002</v>
      </c>
      <c r="AF123" s="271">
        <v>2.0806</v>
      </c>
      <c r="AG123" s="271">
        <v>2.0438999999999998</v>
      </c>
      <c r="AH123" s="271">
        <v>2.0070000000000001</v>
      </c>
      <c r="AI123" s="271">
        <v>1.9742999999999999</v>
      </c>
      <c r="AJ123" s="271">
        <v>1.9451000000000001</v>
      </c>
      <c r="AK123" s="271">
        <v>1.9180999999999999</v>
      </c>
      <c r="AL123" s="271">
        <v>1.8939999999999999</v>
      </c>
      <c r="AM123" s="271">
        <v>1.8738999999999999</v>
      </c>
      <c r="AN123" s="271">
        <v>1.8567</v>
      </c>
      <c r="AO123" s="271">
        <v>1.8399000000000001</v>
      </c>
      <c r="AP123" s="271">
        <v>1.8230999999999999</v>
      </c>
      <c r="AQ123" s="271">
        <v>1.8069999999999999</v>
      </c>
      <c r="AR123" s="271">
        <v>1.7908999999999999</v>
      </c>
      <c r="AS123" s="271">
        <v>1.7756000000000001</v>
      </c>
      <c r="AT123" s="271">
        <v>1.7603</v>
      </c>
      <c r="AU123" s="271">
        <v>1.7451000000000001</v>
      </c>
      <c r="AV123" s="271">
        <v>1.7298</v>
      </c>
      <c r="AW123" s="271">
        <v>1.7149000000000001</v>
      </c>
      <c r="AX123" s="271">
        <v>1.7001999999999999</v>
      </c>
      <c r="AY123" s="271">
        <v>1.6856</v>
      </c>
      <c r="AZ123" s="271">
        <v>1.6709000000000001</v>
      </c>
      <c r="BA123" s="271">
        <v>1.6560999999999999</v>
      </c>
      <c r="BB123" s="130"/>
      <c r="BC123" s="130"/>
      <c r="BD123" s="130"/>
      <c r="BE123" s="130"/>
      <c r="BF123" s="130"/>
      <c r="BG123" s="130"/>
      <c r="BH123" s="130"/>
      <c r="BI123" s="130"/>
      <c r="BJ123" s="130"/>
      <c r="BK123" s="130"/>
      <c r="BL123" s="130"/>
      <c r="BM123" s="130"/>
      <c r="BN123" s="130"/>
      <c r="BO123" s="130"/>
      <c r="BP123" s="130"/>
      <c r="BQ123" s="130"/>
      <c r="BR123" s="130"/>
      <c r="BS123" s="130"/>
      <c r="BT123" s="130"/>
      <c r="BU123" s="130"/>
      <c r="BV123" s="130"/>
      <c r="BW123" s="130"/>
      <c r="BX123" s="130"/>
      <c r="BY123" s="130"/>
    </row>
    <row r="124" spans="1:77">
      <c r="A124" s="272" t="s">
        <v>339</v>
      </c>
      <c r="B124" s="271" t="s">
        <v>24</v>
      </c>
      <c r="C124" s="271"/>
      <c r="D124" s="271">
        <v>2.5291999999999999</v>
      </c>
      <c r="E124" s="271">
        <v>2.4942000000000002</v>
      </c>
      <c r="F124" s="271">
        <v>2.4742999999999999</v>
      </c>
      <c r="G124" s="271">
        <v>2.4668000000000001</v>
      </c>
      <c r="H124" s="271">
        <v>2.4731000000000001</v>
      </c>
      <c r="I124" s="271">
        <v>2.496</v>
      </c>
      <c r="J124" s="271">
        <v>2.5013000000000001</v>
      </c>
      <c r="K124" s="271">
        <v>2.5017</v>
      </c>
      <c r="L124" s="271">
        <v>2.4908000000000001</v>
      </c>
      <c r="M124" s="271">
        <v>2.4839000000000002</v>
      </c>
      <c r="N124" s="271">
        <v>2.4695</v>
      </c>
      <c r="O124" s="271">
        <v>2.4557000000000002</v>
      </c>
      <c r="P124" s="271">
        <v>2.4315000000000002</v>
      </c>
      <c r="Q124" s="271">
        <v>2.4081999999999999</v>
      </c>
      <c r="R124" s="271">
        <v>2.3974000000000002</v>
      </c>
      <c r="S124" s="271">
        <v>2.3780999999999999</v>
      </c>
      <c r="T124" s="271">
        <v>2.3542999999999998</v>
      </c>
      <c r="U124" s="271">
        <v>2.3308</v>
      </c>
      <c r="V124" s="271">
        <v>2.3128000000000002</v>
      </c>
      <c r="W124" s="271">
        <v>2.2930999999999999</v>
      </c>
      <c r="X124" s="271">
        <v>2.2919</v>
      </c>
      <c r="Y124" s="271">
        <v>2.3079000000000001</v>
      </c>
      <c r="Z124" s="271">
        <v>2.3264999999999998</v>
      </c>
      <c r="AA124" s="271">
        <v>2.3269000000000002</v>
      </c>
      <c r="AB124" s="271">
        <v>2.3163</v>
      </c>
      <c r="AC124" s="271">
        <v>2.3012000000000001</v>
      </c>
      <c r="AD124" s="271">
        <v>2.2888000000000002</v>
      </c>
      <c r="AE124" s="271">
        <v>2.2799</v>
      </c>
      <c r="AF124" s="271">
        <v>2.2728000000000002</v>
      </c>
      <c r="AG124" s="271">
        <v>2.2706</v>
      </c>
      <c r="AH124" s="271">
        <v>2.2673999999999999</v>
      </c>
      <c r="AI124" s="271">
        <v>2.2692999999999999</v>
      </c>
      <c r="AJ124" s="271">
        <v>2.2698</v>
      </c>
      <c r="AK124" s="271">
        <v>2.2698</v>
      </c>
      <c r="AL124" s="271">
        <v>2.2713000000000001</v>
      </c>
      <c r="AM124" s="271">
        <v>2.2951999999999999</v>
      </c>
      <c r="AN124" s="271">
        <v>2.3191000000000002</v>
      </c>
      <c r="AO124" s="271">
        <v>2.3428</v>
      </c>
      <c r="AP124" s="271">
        <v>2.3664999999999998</v>
      </c>
      <c r="AQ124" s="271">
        <v>2.39</v>
      </c>
      <c r="AR124" s="271">
        <v>2.4134000000000002</v>
      </c>
      <c r="AS124" s="271">
        <v>2.4367999999999999</v>
      </c>
      <c r="AT124" s="271">
        <v>2.46</v>
      </c>
      <c r="AU124" s="271">
        <v>2.4830000000000001</v>
      </c>
      <c r="AV124" s="271">
        <v>2.5059</v>
      </c>
      <c r="AW124" s="271">
        <v>2.5285000000000002</v>
      </c>
      <c r="AX124" s="271">
        <v>2.5508000000000002</v>
      </c>
      <c r="AY124" s="271">
        <v>2.573</v>
      </c>
      <c r="AZ124" s="271">
        <v>2.5949</v>
      </c>
      <c r="BA124" s="271">
        <v>2.6168</v>
      </c>
      <c r="BB124" s="130"/>
      <c r="BC124" s="130"/>
      <c r="BD124" s="130"/>
      <c r="BE124" s="130"/>
      <c r="BF124" s="130"/>
      <c r="BG124" s="130"/>
      <c r="BH124" s="130"/>
      <c r="BI124" s="130"/>
      <c r="BJ124" s="130"/>
      <c r="BK124" s="130"/>
      <c r="BL124" s="130"/>
      <c r="BM124" s="130"/>
      <c r="BN124" s="130"/>
      <c r="BO124" s="130"/>
      <c r="BP124" s="130"/>
      <c r="BQ124" s="130"/>
      <c r="BR124" s="130"/>
      <c r="BS124" s="130"/>
      <c r="BT124" s="130"/>
      <c r="BU124" s="130"/>
      <c r="BV124" s="130"/>
      <c r="BW124" s="130"/>
      <c r="BX124" s="130"/>
      <c r="BY124" s="130"/>
    </row>
    <row r="125" spans="1:77">
      <c r="C125" s="49"/>
      <c r="D125" s="49"/>
      <c r="E125" s="49"/>
      <c r="F125" s="49"/>
      <c r="G125" s="49"/>
      <c r="H125" s="49"/>
      <c r="I125" s="49"/>
      <c r="J125" s="49"/>
      <c r="K125" s="49"/>
      <c r="L125" s="49"/>
      <c r="M125" s="49"/>
      <c r="N125" s="49"/>
      <c r="O125" s="49"/>
      <c r="P125" s="49"/>
      <c r="Q125" s="49"/>
      <c r="R125" s="49"/>
      <c r="S125" s="49"/>
      <c r="T125" s="49"/>
      <c r="U125" s="49"/>
      <c r="V125" s="49"/>
      <c r="X125" s="130"/>
      <c r="Y125" s="130"/>
      <c r="Z125" s="130"/>
      <c r="AA125" s="130"/>
      <c r="AB125" s="130"/>
      <c r="AC125" s="130"/>
      <c r="AD125" s="130"/>
      <c r="AE125" s="130"/>
      <c r="AF125" s="130"/>
      <c r="AG125" s="130"/>
      <c r="AH125" s="130"/>
      <c r="AI125" s="130"/>
      <c r="AJ125" s="130"/>
      <c r="AK125" s="130"/>
      <c r="AL125" s="130"/>
      <c r="AM125" s="130"/>
      <c r="AN125" s="130"/>
      <c r="AO125" s="130"/>
      <c r="AP125" s="130"/>
      <c r="AQ125" s="130"/>
      <c r="AR125" s="130"/>
      <c r="AS125" s="130"/>
      <c r="AT125" s="130"/>
      <c r="AU125" s="130"/>
      <c r="AV125" s="130"/>
      <c r="AW125" s="130"/>
      <c r="AX125" s="130"/>
      <c r="AY125" s="130"/>
      <c r="AZ125" s="130"/>
      <c r="BA125" s="130"/>
      <c r="BB125" s="130"/>
      <c r="BC125" s="130"/>
      <c r="BD125" s="130"/>
      <c r="BE125" s="130"/>
      <c r="BF125" s="130"/>
      <c r="BG125" s="130"/>
      <c r="BH125" s="130"/>
      <c r="BI125" s="130"/>
      <c r="BJ125" s="130"/>
      <c r="BK125" s="130"/>
      <c r="BL125" s="130"/>
      <c r="BM125" s="130"/>
      <c r="BN125" s="130"/>
      <c r="BO125" s="130"/>
      <c r="BP125" s="130"/>
      <c r="BQ125" s="130"/>
      <c r="BR125" s="130"/>
      <c r="BS125" s="130"/>
      <c r="BT125" s="130"/>
      <c r="BU125" s="130"/>
      <c r="BV125" s="130"/>
      <c r="BW125" s="130"/>
      <c r="BX125" s="130"/>
      <c r="BY125" s="130"/>
    </row>
    <row r="126" spans="1:77">
      <c r="C126" s="49"/>
      <c r="D126" s="49"/>
      <c r="E126" s="49"/>
      <c r="F126" s="49"/>
      <c r="G126" s="49"/>
      <c r="H126" s="49"/>
      <c r="I126" s="49"/>
      <c r="J126" s="49"/>
      <c r="K126" s="49"/>
      <c r="L126" s="49"/>
      <c r="M126" s="49"/>
      <c r="N126" s="49"/>
      <c r="O126" s="49"/>
      <c r="P126" s="49"/>
      <c r="Q126" s="49"/>
      <c r="R126" s="49"/>
      <c r="S126" s="49"/>
      <c r="T126" s="49"/>
      <c r="U126" s="49"/>
      <c r="V126" s="49"/>
      <c r="X126" s="130"/>
      <c r="Y126" s="130"/>
      <c r="Z126" s="130"/>
      <c r="AA126" s="130"/>
      <c r="AB126" s="130"/>
      <c r="AC126" s="130"/>
      <c r="AD126" s="130"/>
      <c r="AE126" s="130"/>
      <c r="AF126" s="130"/>
      <c r="AG126" s="130"/>
      <c r="AH126" s="130"/>
      <c r="AI126" s="130"/>
      <c r="AJ126" s="130"/>
      <c r="AK126" s="130"/>
      <c r="AL126" s="130"/>
      <c r="AM126" s="130"/>
      <c r="AN126" s="130"/>
      <c r="AO126" s="130"/>
      <c r="AP126" s="130"/>
      <c r="AQ126" s="130"/>
      <c r="AR126" s="130"/>
      <c r="AS126" s="130"/>
      <c r="AT126" s="130"/>
      <c r="AU126" s="130"/>
      <c r="AV126" s="130"/>
      <c r="AW126" s="130"/>
      <c r="AX126" s="130"/>
      <c r="AY126" s="130"/>
      <c r="AZ126" s="130"/>
      <c r="BA126" s="130"/>
      <c r="BB126" s="130"/>
      <c r="BC126" s="130"/>
      <c r="BD126" s="130"/>
      <c r="BE126" s="130"/>
      <c r="BF126" s="130"/>
      <c r="BG126" s="130"/>
      <c r="BH126" s="130"/>
      <c r="BI126" s="130"/>
      <c r="BJ126" s="130"/>
      <c r="BK126" s="130"/>
      <c r="BL126" s="130"/>
      <c r="BM126" s="130"/>
      <c r="BN126" s="130"/>
      <c r="BO126" s="130"/>
      <c r="BP126" s="130"/>
      <c r="BQ126" s="130"/>
      <c r="BR126" s="130"/>
      <c r="BS126" s="130"/>
      <c r="BT126" s="130"/>
      <c r="BU126" s="130"/>
      <c r="BV126" s="130"/>
      <c r="BW126" s="130"/>
      <c r="BX126" s="130"/>
      <c r="BY126" s="130"/>
    </row>
    <row r="127" spans="1:77">
      <c r="A127" s="274" t="s">
        <v>343</v>
      </c>
      <c r="B127" s="273"/>
      <c r="C127" s="273">
        <v>1985</v>
      </c>
      <c r="D127" s="273">
        <v>1986</v>
      </c>
      <c r="E127" s="273">
        <v>1987</v>
      </c>
      <c r="F127" s="273">
        <v>1988</v>
      </c>
      <c r="G127" s="273">
        <v>1989</v>
      </c>
      <c r="H127" s="273">
        <v>1990</v>
      </c>
      <c r="I127" s="273">
        <v>1991</v>
      </c>
      <c r="J127" s="273">
        <v>1992</v>
      </c>
      <c r="K127" s="273">
        <v>1993</v>
      </c>
      <c r="L127" s="273">
        <v>1994</v>
      </c>
      <c r="M127" s="273">
        <v>1995</v>
      </c>
      <c r="N127" s="273">
        <v>1996</v>
      </c>
      <c r="O127" s="273">
        <v>1997</v>
      </c>
      <c r="P127" s="273">
        <v>1998</v>
      </c>
      <c r="Q127" s="273">
        <v>1999</v>
      </c>
      <c r="R127" s="273">
        <v>2000</v>
      </c>
      <c r="S127" s="273">
        <v>2001</v>
      </c>
      <c r="T127" s="273">
        <v>2002</v>
      </c>
      <c r="U127" s="273">
        <v>2003</v>
      </c>
      <c r="V127" s="273">
        <v>2004</v>
      </c>
      <c r="W127" s="273">
        <v>2005</v>
      </c>
      <c r="X127" s="273">
        <v>2006</v>
      </c>
      <c r="Y127" s="273">
        <v>2007</v>
      </c>
      <c r="Z127" s="273">
        <v>2008</v>
      </c>
      <c r="AA127" s="273">
        <v>2009</v>
      </c>
      <c r="AB127" s="273">
        <v>2010</v>
      </c>
      <c r="AC127" s="273">
        <v>2011</v>
      </c>
      <c r="AD127" s="273">
        <v>2012</v>
      </c>
      <c r="AE127" s="273">
        <v>2013</v>
      </c>
      <c r="AF127" s="273">
        <v>2014</v>
      </c>
      <c r="AG127" s="273">
        <v>2015</v>
      </c>
      <c r="AH127" s="273">
        <v>2016</v>
      </c>
      <c r="AI127" s="273">
        <v>2017</v>
      </c>
      <c r="AJ127" s="273">
        <v>2018</v>
      </c>
      <c r="AK127" s="273">
        <v>2019</v>
      </c>
      <c r="AL127" s="273">
        <v>2020</v>
      </c>
      <c r="AM127" s="273">
        <v>2021</v>
      </c>
      <c r="AN127" s="273">
        <v>2022</v>
      </c>
      <c r="AO127" s="273">
        <v>2023</v>
      </c>
      <c r="AP127" s="273">
        <v>2024</v>
      </c>
      <c r="AQ127" s="273">
        <v>2025</v>
      </c>
      <c r="AR127" s="273">
        <v>2026</v>
      </c>
      <c r="AS127" s="273">
        <v>2027</v>
      </c>
      <c r="AT127" s="273">
        <v>2028</v>
      </c>
      <c r="AU127" s="273">
        <v>2029</v>
      </c>
      <c r="AV127" s="273">
        <v>2030</v>
      </c>
      <c r="AW127" s="273">
        <v>2031</v>
      </c>
      <c r="AX127" s="273">
        <v>2032</v>
      </c>
      <c r="AY127" s="273">
        <v>2033</v>
      </c>
      <c r="AZ127" s="273">
        <v>2034</v>
      </c>
      <c r="BA127" s="273">
        <v>2035</v>
      </c>
      <c r="BB127" s="130"/>
      <c r="BC127" s="130"/>
      <c r="BD127" s="130"/>
      <c r="BE127" s="130"/>
      <c r="BF127" s="130"/>
      <c r="BG127" s="130"/>
      <c r="BH127" s="130"/>
      <c r="BI127" s="130"/>
      <c r="BJ127" s="130"/>
      <c r="BK127" s="130"/>
      <c r="BL127" s="130"/>
      <c r="BM127" s="130"/>
      <c r="BN127" s="130"/>
      <c r="BO127" s="130"/>
      <c r="BP127" s="130"/>
      <c r="BQ127" s="130"/>
      <c r="BR127" s="130"/>
      <c r="BS127" s="130"/>
      <c r="BT127" s="130"/>
      <c r="BU127" s="130"/>
      <c r="BV127" s="130"/>
      <c r="BW127" s="130"/>
      <c r="BX127" s="130"/>
      <c r="BY127" s="130"/>
    </row>
    <row r="128" spans="1:77">
      <c r="A128" s="284" t="s">
        <v>20</v>
      </c>
      <c r="B128" s="273" t="s">
        <v>294</v>
      </c>
      <c r="C128" s="273">
        <v>559.30939999999998</v>
      </c>
      <c r="D128" s="273">
        <v>561.47199999999998</v>
      </c>
      <c r="E128" s="273">
        <v>563.30989999999997</v>
      </c>
      <c r="F128" s="273">
        <v>564.68029999999999</v>
      </c>
      <c r="G128" s="273">
        <v>566.23040000000003</v>
      </c>
      <c r="H128" s="273">
        <v>568.03430000000003</v>
      </c>
      <c r="I128" s="273">
        <v>570.77620000000002</v>
      </c>
      <c r="J128" s="273">
        <v>575.71259999999995</v>
      </c>
      <c r="K128" s="273">
        <v>580.96299999999997</v>
      </c>
      <c r="L128" s="273">
        <v>587.14589999999998</v>
      </c>
      <c r="M128" s="273">
        <v>592.42899999999997</v>
      </c>
      <c r="N128" s="273">
        <v>597.28740000000005</v>
      </c>
      <c r="O128" s="273">
        <v>601.9126</v>
      </c>
      <c r="P128" s="273">
        <v>606.59500000000003</v>
      </c>
      <c r="Q128" s="273">
        <v>612.07640000000004</v>
      </c>
      <c r="R128" s="273">
        <v>617.12159999999994</v>
      </c>
      <c r="S128" s="273">
        <v>623.2373</v>
      </c>
      <c r="T128" s="273">
        <v>630.65599999999995</v>
      </c>
      <c r="U128" s="273">
        <v>639.6644</v>
      </c>
      <c r="V128" s="273">
        <v>652.57839999999999</v>
      </c>
      <c r="W128" s="273">
        <v>665.69749999999999</v>
      </c>
      <c r="X128" s="273">
        <v>677.02369999999996</v>
      </c>
      <c r="Y128" s="273">
        <v>686.98889999999994</v>
      </c>
      <c r="Z128" s="273">
        <v>693.54229999999995</v>
      </c>
      <c r="AA128" s="273">
        <v>698.01340000000005</v>
      </c>
      <c r="AB128" s="273">
        <v>701.80190000000005</v>
      </c>
      <c r="AC128" s="273">
        <v>705.58669999999995</v>
      </c>
      <c r="AD128" s="273">
        <v>710.27700000000004</v>
      </c>
      <c r="AE128" s="273">
        <v>715.59590000000003</v>
      </c>
      <c r="AF128" s="273">
        <v>720.49350000000004</v>
      </c>
      <c r="AG128" s="273">
        <v>725.37</v>
      </c>
      <c r="AH128" s="273">
        <v>730.70780000000002</v>
      </c>
      <c r="AI128" s="273">
        <v>735.30489999999998</v>
      </c>
      <c r="AJ128" s="273">
        <v>739.72550000000001</v>
      </c>
      <c r="AK128" s="273">
        <v>743.47280000000001</v>
      </c>
      <c r="AL128" s="273">
        <v>747.25409999999999</v>
      </c>
      <c r="AM128" s="273">
        <v>750.78750000000002</v>
      </c>
      <c r="AN128" s="273">
        <v>754.10850000000005</v>
      </c>
      <c r="AO128" s="273">
        <v>757.34490000000005</v>
      </c>
      <c r="AP128" s="273">
        <v>760.61720000000003</v>
      </c>
      <c r="AQ128" s="273">
        <v>763.58910000000003</v>
      </c>
      <c r="AR128" s="273">
        <v>766.53020000000004</v>
      </c>
      <c r="AS128" s="273">
        <v>769.36800000000005</v>
      </c>
      <c r="AT128" s="273">
        <v>772.03840000000002</v>
      </c>
      <c r="AU128" s="273">
        <v>774.76459999999997</v>
      </c>
      <c r="AV128" s="273">
        <v>777.28240000000005</v>
      </c>
      <c r="AW128" s="273">
        <v>779.779</v>
      </c>
      <c r="AX128" s="273">
        <v>782.40589999999997</v>
      </c>
      <c r="AY128" s="273">
        <v>784.67330000000004</v>
      </c>
      <c r="AZ128" s="273">
        <v>787.04489999999998</v>
      </c>
      <c r="BA128" s="273">
        <v>789.14559999999994</v>
      </c>
      <c r="BB128" s="130"/>
      <c r="BC128" s="130"/>
      <c r="BD128" s="130"/>
      <c r="BE128" s="130"/>
      <c r="BF128" s="130"/>
      <c r="BG128" s="130"/>
      <c r="BH128" s="130"/>
      <c r="BI128" s="130"/>
      <c r="BJ128" s="130"/>
      <c r="BK128" s="130"/>
      <c r="BL128" s="130"/>
      <c r="BM128" s="130"/>
      <c r="BN128" s="130"/>
      <c r="BO128" s="130"/>
      <c r="BP128" s="130"/>
      <c r="BQ128" s="130"/>
      <c r="BR128" s="130"/>
      <c r="BS128" s="130"/>
      <c r="BT128" s="130"/>
      <c r="BU128" s="130"/>
      <c r="BV128" s="130"/>
      <c r="BW128" s="130"/>
      <c r="BX128" s="130"/>
      <c r="BY128" s="130"/>
    </row>
    <row r="129" spans="1:77">
      <c r="A129" s="284" t="s">
        <v>20</v>
      </c>
      <c r="B129" s="273" t="s">
        <v>295</v>
      </c>
      <c r="C129" s="273">
        <v>24.628299999999999</v>
      </c>
      <c r="D129" s="273">
        <v>24.972999999999999</v>
      </c>
      <c r="E129" s="273">
        <v>25.081</v>
      </c>
      <c r="F129" s="273">
        <v>25.262699999999999</v>
      </c>
      <c r="G129" s="273">
        <v>25.345199999999998</v>
      </c>
      <c r="H129" s="273">
        <v>25.585999999999999</v>
      </c>
      <c r="I129" s="273">
        <v>25.952300000000001</v>
      </c>
      <c r="J129" s="273">
        <v>26.148199999999999</v>
      </c>
      <c r="K129" s="273">
        <v>26.539899999999999</v>
      </c>
      <c r="L129" s="273">
        <v>27.172499999999999</v>
      </c>
      <c r="M129" s="273">
        <v>27.909800000000001</v>
      </c>
      <c r="N129" s="273">
        <v>28.843399999999999</v>
      </c>
      <c r="O129" s="273">
        <v>29.521799999999999</v>
      </c>
      <c r="P129" s="273">
        <v>30.173400000000001</v>
      </c>
      <c r="Q129" s="273">
        <v>30.785900000000002</v>
      </c>
      <c r="R129" s="273">
        <v>31.3873</v>
      </c>
      <c r="S129" s="273">
        <v>31.957000000000001</v>
      </c>
      <c r="T129" s="273">
        <v>32.885199999999998</v>
      </c>
      <c r="U129" s="273">
        <v>33.7258</v>
      </c>
      <c r="V129" s="273">
        <v>34.567300000000003</v>
      </c>
      <c r="W129" s="273">
        <v>35.433399999999999</v>
      </c>
      <c r="X129" s="273">
        <v>36.139699999999998</v>
      </c>
      <c r="Y129" s="273">
        <v>36.789299999999997</v>
      </c>
      <c r="Z129" s="273">
        <v>37.125799999999998</v>
      </c>
      <c r="AA129" s="273">
        <v>37.262799999999999</v>
      </c>
      <c r="AB129" s="273">
        <v>37.630800000000001</v>
      </c>
      <c r="AC129" s="273">
        <v>38.289299999999997</v>
      </c>
      <c r="AD129" s="273">
        <v>39.008299999999998</v>
      </c>
      <c r="AE129" s="273">
        <v>40.289299999999997</v>
      </c>
      <c r="AF129" s="273">
        <v>41.811500000000002</v>
      </c>
      <c r="AG129" s="273">
        <v>43.168700000000001</v>
      </c>
      <c r="AH129" s="273">
        <v>44.5274</v>
      </c>
      <c r="AI129" s="273">
        <v>45.729500000000002</v>
      </c>
      <c r="AJ129" s="273">
        <v>46.908499999999997</v>
      </c>
      <c r="AK129" s="273">
        <v>48.034399999999998</v>
      </c>
      <c r="AL129" s="273">
        <v>49.069000000000003</v>
      </c>
      <c r="AM129" s="273">
        <v>50.122799999999998</v>
      </c>
      <c r="AN129" s="273">
        <v>51.202500000000001</v>
      </c>
      <c r="AO129" s="273">
        <v>52.260399999999997</v>
      </c>
      <c r="AP129" s="273">
        <v>53.412599999999998</v>
      </c>
      <c r="AQ129" s="273">
        <v>54.515500000000003</v>
      </c>
      <c r="AR129" s="273">
        <v>55.691000000000003</v>
      </c>
      <c r="AS129" s="273">
        <v>56.7575</v>
      </c>
      <c r="AT129" s="273">
        <v>57.809100000000001</v>
      </c>
      <c r="AU129" s="273">
        <v>58.874200000000002</v>
      </c>
      <c r="AV129" s="273">
        <v>60.030999999999999</v>
      </c>
      <c r="AW129" s="273">
        <v>61.141399999999997</v>
      </c>
      <c r="AX129" s="273">
        <v>62.269599999999997</v>
      </c>
      <c r="AY129" s="273">
        <v>63.416699999999999</v>
      </c>
      <c r="AZ129" s="273">
        <v>64.562100000000001</v>
      </c>
      <c r="BA129" s="273">
        <v>65.712199999999996</v>
      </c>
      <c r="BB129" s="130"/>
      <c r="BC129" s="130"/>
      <c r="BD129" s="130"/>
      <c r="BE129" s="130"/>
      <c r="BF129" s="130"/>
      <c r="BG129" s="130"/>
      <c r="BH129" s="130"/>
      <c r="BI129" s="130"/>
      <c r="BJ129" s="130"/>
      <c r="BK129" s="130"/>
      <c r="BL129" s="130"/>
      <c r="BM129" s="130"/>
      <c r="BN129" s="130"/>
      <c r="BO129" s="130"/>
      <c r="BP129" s="130"/>
      <c r="BQ129" s="130"/>
      <c r="BR129" s="130"/>
      <c r="BS129" s="130"/>
      <c r="BT129" s="130"/>
      <c r="BU129" s="130"/>
      <c r="BV129" s="130"/>
      <c r="BW129" s="130"/>
      <c r="BX129" s="130"/>
      <c r="BY129" s="130"/>
    </row>
    <row r="130" spans="1:77">
      <c r="A130" s="284" t="s">
        <v>20</v>
      </c>
      <c r="B130" s="273" t="s">
        <v>296</v>
      </c>
      <c r="C130" s="273">
        <v>60.580399999999997</v>
      </c>
      <c r="D130" s="273">
        <v>61.519399999999997</v>
      </c>
      <c r="E130" s="273">
        <v>62.208199999999998</v>
      </c>
      <c r="F130" s="273">
        <v>62.799100000000003</v>
      </c>
      <c r="G130" s="273">
        <v>63.489600000000003</v>
      </c>
      <c r="H130" s="273">
        <v>64.166799999999995</v>
      </c>
      <c r="I130" s="273">
        <v>65.090999999999994</v>
      </c>
      <c r="J130" s="273">
        <v>66.560299999999998</v>
      </c>
      <c r="K130" s="273">
        <v>68.716999999999999</v>
      </c>
      <c r="L130" s="273">
        <v>71.608999999999995</v>
      </c>
      <c r="M130" s="273">
        <v>74.5017</v>
      </c>
      <c r="N130" s="273">
        <v>77.394599999999997</v>
      </c>
      <c r="O130" s="273">
        <v>80.283100000000005</v>
      </c>
      <c r="P130" s="273">
        <v>83.716700000000003</v>
      </c>
      <c r="Q130" s="273">
        <v>86.942300000000003</v>
      </c>
      <c r="R130" s="273">
        <v>89.255099999999999</v>
      </c>
      <c r="S130" s="273">
        <v>91.073999999999998</v>
      </c>
      <c r="T130" s="273">
        <v>93.044200000000004</v>
      </c>
      <c r="U130" s="273">
        <v>94.756699999999995</v>
      </c>
      <c r="V130" s="273">
        <v>96.227400000000003</v>
      </c>
      <c r="W130" s="273">
        <v>97.693200000000004</v>
      </c>
      <c r="X130" s="273">
        <v>98.854900000000001</v>
      </c>
      <c r="Y130" s="273">
        <v>99.995099999999994</v>
      </c>
      <c r="Z130" s="273">
        <v>100.7734</v>
      </c>
      <c r="AA130" s="273">
        <v>101.3372</v>
      </c>
      <c r="AB130" s="273">
        <v>101.9537</v>
      </c>
      <c r="AC130" s="273">
        <v>102.6246</v>
      </c>
      <c r="AD130" s="273">
        <v>103.455</v>
      </c>
      <c r="AE130" s="273">
        <v>103.9817</v>
      </c>
      <c r="AF130" s="273">
        <v>104.52119999999999</v>
      </c>
      <c r="AG130" s="273">
        <v>104.904</v>
      </c>
      <c r="AH130" s="273">
        <v>105.3001</v>
      </c>
      <c r="AI130" s="273">
        <v>105.6446</v>
      </c>
      <c r="AJ130" s="273">
        <v>106.0445</v>
      </c>
      <c r="AK130" s="273">
        <v>106.44070000000001</v>
      </c>
      <c r="AL130" s="273">
        <v>106.8567</v>
      </c>
      <c r="AM130" s="273">
        <v>107.2251</v>
      </c>
      <c r="AN130" s="273">
        <v>107.6527</v>
      </c>
      <c r="AO130" s="273">
        <v>108.0915</v>
      </c>
      <c r="AP130" s="273">
        <v>108.4768</v>
      </c>
      <c r="AQ130" s="273">
        <v>108.90779999999999</v>
      </c>
      <c r="AR130" s="273">
        <v>109.3322</v>
      </c>
      <c r="AS130" s="273">
        <v>109.6948</v>
      </c>
      <c r="AT130" s="273">
        <v>110.0942</v>
      </c>
      <c r="AU130" s="273">
        <v>110.47750000000001</v>
      </c>
      <c r="AV130" s="273">
        <v>110.8077</v>
      </c>
      <c r="AW130" s="273">
        <v>111.1797</v>
      </c>
      <c r="AX130" s="273">
        <v>111.5526</v>
      </c>
      <c r="AY130" s="273">
        <v>111.8771</v>
      </c>
      <c r="AZ130" s="273">
        <v>112.2465</v>
      </c>
      <c r="BA130" s="273">
        <v>112.5689</v>
      </c>
      <c r="BB130" s="130"/>
      <c r="BC130" s="130"/>
      <c r="BD130" s="130"/>
      <c r="BE130" s="130"/>
      <c r="BF130" s="130"/>
      <c r="BG130" s="130"/>
      <c r="BH130" s="130"/>
      <c r="BI130" s="130"/>
      <c r="BJ130" s="130"/>
      <c r="BK130" s="130"/>
      <c r="BL130" s="130"/>
      <c r="BM130" s="130"/>
      <c r="BN130" s="130"/>
      <c r="BO130" s="130"/>
      <c r="BP130" s="130"/>
      <c r="BQ130" s="130"/>
      <c r="BR130" s="130"/>
      <c r="BS130" s="130"/>
      <c r="BT130" s="130"/>
      <c r="BU130" s="130"/>
      <c r="BV130" s="130"/>
      <c r="BW130" s="130"/>
      <c r="BX130" s="130"/>
      <c r="BY130" s="130"/>
    </row>
    <row r="131" spans="1:77">
      <c r="A131" s="284" t="s">
        <v>20</v>
      </c>
      <c r="B131" s="273" t="s">
        <v>297</v>
      </c>
      <c r="C131" s="273">
        <v>16.375</v>
      </c>
      <c r="D131" s="273">
        <v>15.411</v>
      </c>
      <c r="E131" s="273">
        <v>14.446999999999999</v>
      </c>
      <c r="F131" s="273">
        <v>14.515000000000001</v>
      </c>
      <c r="G131" s="273">
        <v>14.564</v>
      </c>
      <c r="H131" s="273">
        <v>14.603</v>
      </c>
      <c r="I131" s="273">
        <v>14.669</v>
      </c>
      <c r="J131" s="273">
        <v>14.698</v>
      </c>
      <c r="K131" s="273">
        <v>14.778</v>
      </c>
      <c r="L131" s="273">
        <v>14.968999999999999</v>
      </c>
      <c r="M131" s="273">
        <v>15.11</v>
      </c>
      <c r="N131" s="273">
        <v>15.321</v>
      </c>
      <c r="O131" s="273">
        <v>15.425000000000001</v>
      </c>
      <c r="P131" s="273">
        <v>15.64</v>
      </c>
      <c r="Q131" s="273">
        <v>15.832000000000001</v>
      </c>
      <c r="R131" s="273">
        <v>16.085999999999999</v>
      </c>
      <c r="S131" s="273">
        <v>16.297999999999998</v>
      </c>
      <c r="T131" s="273">
        <v>16.489000000000001</v>
      </c>
      <c r="U131" s="273">
        <v>16.751999999999999</v>
      </c>
      <c r="V131" s="273">
        <v>16.969000000000001</v>
      </c>
      <c r="W131" s="273">
        <v>16.997</v>
      </c>
      <c r="X131" s="273">
        <v>17.038</v>
      </c>
      <c r="Y131" s="273">
        <v>17.079000000000001</v>
      </c>
      <c r="Z131" s="273">
        <v>17.13</v>
      </c>
      <c r="AA131" s="273">
        <v>17.183</v>
      </c>
      <c r="AB131" s="273">
        <v>17.241</v>
      </c>
      <c r="AC131" s="273">
        <v>17.306000000000001</v>
      </c>
      <c r="AD131" s="273">
        <v>17.324999999999999</v>
      </c>
      <c r="AE131" s="273">
        <v>17.457000000000001</v>
      </c>
      <c r="AF131" s="273">
        <v>17.609000000000002</v>
      </c>
      <c r="AG131" s="273">
        <v>17.5044</v>
      </c>
      <c r="AH131" s="273">
        <v>17.678000000000001</v>
      </c>
      <c r="AI131" s="273">
        <v>17.779599999999999</v>
      </c>
      <c r="AJ131" s="273">
        <v>17.848500000000001</v>
      </c>
      <c r="AK131" s="273">
        <v>17.9726</v>
      </c>
      <c r="AL131" s="273">
        <v>18.1281</v>
      </c>
      <c r="AM131" s="273">
        <v>18.142499999999998</v>
      </c>
      <c r="AN131" s="273">
        <v>18.305</v>
      </c>
      <c r="AO131" s="273">
        <v>18.450399999999998</v>
      </c>
      <c r="AP131" s="273">
        <v>18.613299999999999</v>
      </c>
      <c r="AQ131" s="273">
        <v>18.796299999999999</v>
      </c>
      <c r="AR131" s="273">
        <v>18.977699999999999</v>
      </c>
      <c r="AS131" s="273">
        <v>19.172699999999999</v>
      </c>
      <c r="AT131" s="273">
        <v>19.315200000000001</v>
      </c>
      <c r="AU131" s="273">
        <v>19.439800000000002</v>
      </c>
      <c r="AV131" s="273">
        <v>19.608499999999999</v>
      </c>
      <c r="AW131" s="273">
        <v>19.751999999999999</v>
      </c>
      <c r="AX131" s="273">
        <v>19.919899999999998</v>
      </c>
      <c r="AY131" s="273">
        <v>20.083300000000001</v>
      </c>
      <c r="AZ131" s="273">
        <v>20.263100000000001</v>
      </c>
      <c r="BA131" s="273">
        <v>20.4634</v>
      </c>
      <c r="BB131" s="130"/>
      <c r="BC131" s="130"/>
      <c r="BD131" s="130"/>
      <c r="BE131" s="130"/>
      <c r="BF131" s="130"/>
      <c r="BG131" s="130"/>
      <c r="BH131" s="130"/>
      <c r="BI131" s="130"/>
      <c r="BJ131" s="130"/>
      <c r="BK131" s="130"/>
      <c r="BL131" s="130"/>
      <c r="BM131" s="130"/>
      <c r="BN131" s="130"/>
      <c r="BO131" s="130"/>
      <c r="BP131" s="130"/>
      <c r="BQ131" s="130"/>
      <c r="BR131" s="130"/>
      <c r="BS131" s="130"/>
      <c r="BT131" s="130"/>
      <c r="BU131" s="130"/>
      <c r="BV131" s="130"/>
      <c r="BW131" s="130"/>
      <c r="BX131" s="130"/>
      <c r="BY131" s="130"/>
    </row>
    <row r="132" spans="1:77">
      <c r="A132" s="284" t="s">
        <v>20</v>
      </c>
      <c r="B132" s="273" t="s">
        <v>298</v>
      </c>
      <c r="C132" s="273">
        <v>4.3360000000000003</v>
      </c>
      <c r="D132" s="273">
        <v>5.423</v>
      </c>
      <c r="E132" s="273">
        <v>6.5090000000000003</v>
      </c>
      <c r="F132" s="273">
        <v>6.54</v>
      </c>
      <c r="G132" s="273">
        <v>6.5620000000000003</v>
      </c>
      <c r="H132" s="273">
        <v>6.5789999999999997</v>
      </c>
      <c r="I132" s="273">
        <v>6.609</v>
      </c>
      <c r="J132" s="273">
        <v>6.6219999999999999</v>
      </c>
      <c r="K132" s="273">
        <v>6.6580000000000004</v>
      </c>
      <c r="L132" s="273">
        <v>6.7439999999999998</v>
      </c>
      <c r="M132" s="273">
        <v>6.8079999999999998</v>
      </c>
      <c r="N132" s="273">
        <v>6.9029999999999996</v>
      </c>
      <c r="O132" s="273">
        <v>6.95</v>
      </c>
      <c r="P132" s="273">
        <v>7.0469999999999997</v>
      </c>
      <c r="Q132" s="273">
        <v>7.133</v>
      </c>
      <c r="R132" s="273">
        <v>7.2480000000000002</v>
      </c>
      <c r="S132" s="273">
        <v>7.343</v>
      </c>
      <c r="T132" s="273">
        <v>7.4290000000000003</v>
      </c>
      <c r="U132" s="273">
        <v>7.5469999999999997</v>
      </c>
      <c r="V132" s="273">
        <v>7.6449999999999996</v>
      </c>
      <c r="W132" s="273">
        <v>7.7279999999999998</v>
      </c>
      <c r="X132" s="273">
        <v>7.85</v>
      </c>
      <c r="Y132" s="273">
        <v>7.9710000000000001</v>
      </c>
      <c r="Z132" s="273">
        <v>8.1210000000000004</v>
      </c>
      <c r="AA132" s="273">
        <v>8.2759999999999998</v>
      </c>
      <c r="AB132" s="273">
        <v>8.4489999999999998</v>
      </c>
      <c r="AC132" s="273">
        <v>8.64</v>
      </c>
      <c r="AD132" s="273">
        <v>8.6639999999999997</v>
      </c>
      <c r="AE132" s="273">
        <v>9.0530000000000008</v>
      </c>
      <c r="AF132" s="273">
        <v>9.5020000000000007</v>
      </c>
      <c r="AG132" s="273">
        <v>9.8725000000000005</v>
      </c>
      <c r="AH132" s="273">
        <v>10.445</v>
      </c>
      <c r="AI132" s="273">
        <v>10.7591</v>
      </c>
      <c r="AJ132" s="273">
        <v>11.0204</v>
      </c>
      <c r="AK132" s="273">
        <v>11.4032</v>
      </c>
      <c r="AL132" s="273">
        <v>11.852</v>
      </c>
      <c r="AM132" s="273">
        <v>11.9192</v>
      </c>
      <c r="AN132" s="273">
        <v>12.4315</v>
      </c>
      <c r="AO132" s="273">
        <v>12.885899999999999</v>
      </c>
      <c r="AP132" s="273">
        <v>13.329800000000001</v>
      </c>
      <c r="AQ132" s="273">
        <v>13.844799999999999</v>
      </c>
      <c r="AR132" s="273">
        <v>14.386900000000001</v>
      </c>
      <c r="AS132" s="273">
        <v>14.9893</v>
      </c>
      <c r="AT132" s="273">
        <v>15.534800000000001</v>
      </c>
      <c r="AU132" s="273">
        <v>16.034500000000001</v>
      </c>
      <c r="AV132" s="273">
        <v>16.685199999999998</v>
      </c>
      <c r="AW132" s="273">
        <v>17.265000000000001</v>
      </c>
      <c r="AX132" s="273">
        <v>17.799199999999999</v>
      </c>
      <c r="AY132" s="273">
        <v>18.302299999999999</v>
      </c>
      <c r="AZ132" s="273">
        <v>18.872199999999999</v>
      </c>
      <c r="BA132" s="273">
        <v>19.488499999999998</v>
      </c>
      <c r="BB132" s="130"/>
      <c r="BC132" s="130"/>
      <c r="BD132" s="130"/>
      <c r="BE132" s="130"/>
      <c r="BF132" s="130"/>
      <c r="BG132" s="130"/>
      <c r="BH132" s="130"/>
      <c r="BI132" s="130"/>
      <c r="BJ132" s="130"/>
      <c r="BK132" s="130"/>
      <c r="BL132" s="130"/>
      <c r="BM132" s="130"/>
      <c r="BN132" s="130"/>
      <c r="BO132" s="130"/>
      <c r="BP132" s="130"/>
      <c r="BQ132" s="130"/>
      <c r="BR132" s="130"/>
      <c r="BS132" s="130"/>
      <c r="BT132" s="130"/>
      <c r="BU132" s="130"/>
      <c r="BV132" s="130"/>
      <c r="BW132" s="130"/>
      <c r="BX132" s="130"/>
      <c r="BY132" s="130"/>
    </row>
    <row r="133" spans="1:77">
      <c r="A133" s="284" t="s">
        <v>20</v>
      </c>
      <c r="B133" s="273" t="s">
        <v>299</v>
      </c>
      <c r="C133" s="273">
        <v>7.774</v>
      </c>
      <c r="D133" s="273">
        <v>7.7060000000000004</v>
      </c>
      <c r="E133" s="273">
        <v>7.6379999999999999</v>
      </c>
      <c r="F133" s="273">
        <v>7.6740000000000004</v>
      </c>
      <c r="G133" s="273">
        <v>7.6989999999999998</v>
      </c>
      <c r="H133" s="273">
        <v>7.72</v>
      </c>
      <c r="I133" s="273">
        <v>7.7549999999999999</v>
      </c>
      <c r="J133" s="273">
        <v>7.77</v>
      </c>
      <c r="K133" s="273">
        <v>7.8120000000000003</v>
      </c>
      <c r="L133" s="273">
        <v>7.9130000000000003</v>
      </c>
      <c r="M133" s="273">
        <v>7.9880000000000004</v>
      </c>
      <c r="N133" s="273">
        <v>8.0990000000000002</v>
      </c>
      <c r="O133" s="273">
        <v>8.1539999999999999</v>
      </c>
      <c r="P133" s="273">
        <v>8.2680000000000007</v>
      </c>
      <c r="Q133" s="273">
        <v>8.3689999999999998</v>
      </c>
      <c r="R133" s="273">
        <v>8.5039999999999996</v>
      </c>
      <c r="S133" s="273">
        <v>8.6159999999999997</v>
      </c>
      <c r="T133" s="273">
        <v>8.7170000000000005</v>
      </c>
      <c r="U133" s="273">
        <v>8.8559999999999999</v>
      </c>
      <c r="V133" s="273">
        <v>8.9710000000000001</v>
      </c>
      <c r="W133" s="273">
        <v>8.9930000000000003</v>
      </c>
      <c r="X133" s="273">
        <v>9.0269999999999992</v>
      </c>
      <c r="Y133" s="273">
        <v>9.06</v>
      </c>
      <c r="Z133" s="273">
        <v>9.1010000000000009</v>
      </c>
      <c r="AA133" s="273">
        <v>9.1440000000000001</v>
      </c>
      <c r="AB133" s="273">
        <v>9.1910000000000007</v>
      </c>
      <c r="AC133" s="273">
        <v>9.2430000000000003</v>
      </c>
      <c r="AD133" s="273">
        <v>9.2490000000000006</v>
      </c>
      <c r="AE133" s="273">
        <v>9.3559999999999999</v>
      </c>
      <c r="AF133" s="273">
        <v>9.4789999999999992</v>
      </c>
      <c r="AG133" s="273">
        <v>9.4710000000000001</v>
      </c>
      <c r="AH133" s="273">
        <v>9.6176999999999992</v>
      </c>
      <c r="AI133" s="273">
        <v>9.7021999999999995</v>
      </c>
      <c r="AJ133" s="273">
        <v>9.7638999999999996</v>
      </c>
      <c r="AK133" s="273">
        <v>9.8667999999999996</v>
      </c>
      <c r="AL133" s="273">
        <v>9.9914000000000005</v>
      </c>
      <c r="AM133" s="273">
        <v>10.0059</v>
      </c>
      <c r="AN133" s="273">
        <v>10.140700000000001</v>
      </c>
      <c r="AO133" s="273">
        <v>10.2608</v>
      </c>
      <c r="AP133" s="273">
        <v>10.3887</v>
      </c>
      <c r="AQ133" s="273">
        <v>10.5343</v>
      </c>
      <c r="AR133" s="273">
        <v>10.6821</v>
      </c>
      <c r="AS133" s="273">
        <v>10.8431</v>
      </c>
      <c r="AT133" s="273">
        <v>10.972099999999999</v>
      </c>
      <c r="AU133" s="273">
        <v>11.088200000000001</v>
      </c>
      <c r="AV133" s="273">
        <v>11.242100000000001</v>
      </c>
      <c r="AW133" s="273">
        <v>11.3751</v>
      </c>
      <c r="AX133" s="273">
        <v>11.5151</v>
      </c>
      <c r="AY133" s="273">
        <v>11.65</v>
      </c>
      <c r="AZ133" s="273">
        <v>11.8001</v>
      </c>
      <c r="BA133" s="273">
        <v>11.9651</v>
      </c>
      <c r="BB133" s="130"/>
      <c r="BC133" s="130"/>
      <c r="BD133" s="130"/>
      <c r="BE133" s="130"/>
      <c r="BF133" s="130"/>
      <c r="BG133" s="130"/>
      <c r="BH133" s="130"/>
      <c r="BI133" s="130"/>
      <c r="BJ133" s="130"/>
      <c r="BK133" s="130"/>
      <c r="BL133" s="130"/>
      <c r="BM133" s="130"/>
      <c r="BN133" s="130"/>
      <c r="BO133" s="130"/>
      <c r="BP133" s="130"/>
      <c r="BQ133" s="130"/>
      <c r="BR133" s="130"/>
      <c r="BS133" s="130"/>
      <c r="BT133" s="130"/>
      <c r="BU133" s="130"/>
      <c r="BV133" s="130"/>
      <c r="BW133" s="130"/>
      <c r="BX133" s="130"/>
      <c r="BY133" s="130"/>
    </row>
    <row r="134" spans="1:77">
      <c r="A134" s="284" t="s">
        <v>20</v>
      </c>
      <c r="B134" s="273" t="s">
        <v>300</v>
      </c>
      <c r="C134" s="273">
        <v>1.0549999999999999</v>
      </c>
      <c r="D134" s="273">
        <v>2.6709999999999998</v>
      </c>
      <c r="E134" s="273">
        <v>4.2859999999999996</v>
      </c>
      <c r="F134" s="273">
        <v>4.3499999999999996</v>
      </c>
      <c r="G134" s="273">
        <v>4.4240000000000004</v>
      </c>
      <c r="H134" s="273">
        <v>4.4809999999999999</v>
      </c>
      <c r="I134" s="273">
        <v>4.5279999999999996</v>
      </c>
      <c r="J134" s="273">
        <v>4.6680000000000001</v>
      </c>
      <c r="K134" s="273">
        <v>4.7679999999999998</v>
      </c>
      <c r="L134" s="273">
        <v>4.9020000000000001</v>
      </c>
      <c r="M134" s="273">
        <v>4.9619999999999997</v>
      </c>
      <c r="N134" s="273">
        <v>5.0199999999999996</v>
      </c>
      <c r="O134" s="273">
        <v>5.0940000000000003</v>
      </c>
      <c r="P134" s="273">
        <v>5.1989999999999998</v>
      </c>
      <c r="Q134" s="273">
        <v>5.33</v>
      </c>
      <c r="R134" s="273">
        <v>5.516</v>
      </c>
      <c r="S134" s="273">
        <v>5.5860000000000003</v>
      </c>
      <c r="T134" s="273">
        <v>5.6719999999999997</v>
      </c>
      <c r="U134" s="273">
        <v>5.8230000000000004</v>
      </c>
      <c r="V134" s="273">
        <v>5.8929999999999998</v>
      </c>
      <c r="W134" s="273">
        <v>5.9539999999999997</v>
      </c>
      <c r="X134" s="273">
        <v>6.157</v>
      </c>
      <c r="Y134" s="273">
        <v>6.2910000000000004</v>
      </c>
      <c r="Z134" s="273">
        <v>6.4080000000000004</v>
      </c>
      <c r="AA134" s="273">
        <v>6.5220000000000002</v>
      </c>
      <c r="AB134" s="273">
        <v>6.6420000000000003</v>
      </c>
      <c r="AC134" s="273">
        <v>6.7690000000000001</v>
      </c>
      <c r="AD134" s="273">
        <v>7.1669999999999998</v>
      </c>
      <c r="AE134" s="273">
        <v>7.2489999999999997</v>
      </c>
      <c r="AF134" s="273">
        <v>7.3029999999999999</v>
      </c>
      <c r="AG134" s="273">
        <v>7.2660999999999998</v>
      </c>
      <c r="AH134" s="273">
        <v>7.4537000000000004</v>
      </c>
      <c r="AI134" s="273">
        <v>7.5778999999999996</v>
      </c>
      <c r="AJ134" s="273">
        <v>7.6584000000000003</v>
      </c>
      <c r="AK134" s="273">
        <v>7.7544000000000004</v>
      </c>
      <c r="AL134" s="273">
        <v>7.8433000000000002</v>
      </c>
      <c r="AM134" s="273">
        <v>7.91</v>
      </c>
      <c r="AN134" s="273">
        <v>7.9584000000000001</v>
      </c>
      <c r="AO134" s="273">
        <v>8.0197000000000003</v>
      </c>
      <c r="AP134" s="273">
        <v>8.1097999999999999</v>
      </c>
      <c r="AQ134" s="273">
        <v>8.2218999999999998</v>
      </c>
      <c r="AR134" s="273">
        <v>8.3348999999999993</v>
      </c>
      <c r="AS134" s="273">
        <v>8.4530999999999992</v>
      </c>
      <c r="AT134" s="273">
        <v>8.5775000000000006</v>
      </c>
      <c r="AU134" s="273">
        <v>8.6804000000000006</v>
      </c>
      <c r="AV134" s="273">
        <v>8.7861999999999991</v>
      </c>
      <c r="AW134" s="273">
        <v>8.8801000000000005</v>
      </c>
      <c r="AX134" s="273">
        <v>9.0084</v>
      </c>
      <c r="AY134" s="273">
        <v>9.1381999999999994</v>
      </c>
      <c r="AZ134" s="273">
        <v>9.2438000000000002</v>
      </c>
      <c r="BA134" s="273">
        <v>9.3617000000000008</v>
      </c>
      <c r="BB134" s="130"/>
      <c r="BC134" s="130"/>
      <c r="BD134" s="130"/>
      <c r="BE134" s="130"/>
      <c r="BF134" s="130"/>
      <c r="BG134" s="130"/>
      <c r="BH134" s="130"/>
      <c r="BI134" s="130"/>
      <c r="BJ134" s="130"/>
      <c r="BK134" s="130"/>
      <c r="BL134" s="130"/>
      <c r="BM134" s="130"/>
      <c r="BN134" s="130"/>
      <c r="BO134" s="130"/>
      <c r="BP134" s="130"/>
      <c r="BQ134" s="130"/>
      <c r="BR134" s="130"/>
      <c r="BS134" s="130"/>
      <c r="BT134" s="130"/>
      <c r="BU134" s="130"/>
      <c r="BV134" s="130"/>
      <c r="BW134" s="130"/>
      <c r="BX134" s="130"/>
      <c r="BY134" s="130"/>
    </row>
    <row r="135" spans="1:77">
      <c r="A135" s="284" t="s">
        <v>20</v>
      </c>
      <c r="B135" s="273" t="s">
        <v>301</v>
      </c>
      <c r="C135" s="273">
        <v>9.1760000000000002</v>
      </c>
      <c r="D135" s="273">
        <v>8.5459999999999994</v>
      </c>
      <c r="E135" s="273">
        <v>7.9169999999999998</v>
      </c>
      <c r="F135" s="273">
        <v>8.0340000000000007</v>
      </c>
      <c r="G135" s="273">
        <v>8.1720000000000006</v>
      </c>
      <c r="H135" s="273">
        <v>8.2759999999999998</v>
      </c>
      <c r="I135" s="273">
        <v>8.3629999999999995</v>
      </c>
      <c r="J135" s="273">
        <v>8.6210000000000004</v>
      </c>
      <c r="K135" s="273">
        <v>8.8059999999999992</v>
      </c>
      <c r="L135" s="273">
        <v>9.0540000000000003</v>
      </c>
      <c r="M135" s="273">
        <v>9.1649999999999991</v>
      </c>
      <c r="N135" s="273">
        <v>9.2720000000000002</v>
      </c>
      <c r="O135" s="273">
        <v>9.4079999999999995</v>
      </c>
      <c r="P135" s="273">
        <v>9.6029999999999998</v>
      </c>
      <c r="Q135" s="273">
        <v>9.8450000000000006</v>
      </c>
      <c r="R135" s="273">
        <v>10.188000000000001</v>
      </c>
      <c r="S135" s="273">
        <v>10.317</v>
      </c>
      <c r="T135" s="273">
        <v>10.477</v>
      </c>
      <c r="U135" s="273">
        <v>10.755000000000001</v>
      </c>
      <c r="V135" s="273">
        <v>10.884</v>
      </c>
      <c r="W135" s="273">
        <v>10.914</v>
      </c>
      <c r="X135" s="273">
        <v>11.016</v>
      </c>
      <c r="Y135" s="273">
        <v>11.083</v>
      </c>
      <c r="Z135" s="273">
        <v>11.141</v>
      </c>
      <c r="AA135" s="273">
        <v>11.199</v>
      </c>
      <c r="AB135" s="273">
        <v>11.257999999999999</v>
      </c>
      <c r="AC135" s="273">
        <v>11.321999999999999</v>
      </c>
      <c r="AD135" s="273">
        <v>11.507</v>
      </c>
      <c r="AE135" s="273">
        <v>11.548</v>
      </c>
      <c r="AF135" s="273">
        <v>11.574999999999999</v>
      </c>
      <c r="AG135" s="273">
        <v>11.429</v>
      </c>
      <c r="AH135" s="273">
        <v>11.5275</v>
      </c>
      <c r="AI135" s="273">
        <v>11.5817</v>
      </c>
      <c r="AJ135" s="273">
        <v>11.606400000000001</v>
      </c>
      <c r="AK135" s="273">
        <v>11.6478</v>
      </c>
      <c r="AL135" s="273">
        <v>11.693300000000001</v>
      </c>
      <c r="AM135" s="273">
        <v>11.7224</v>
      </c>
      <c r="AN135" s="273">
        <v>11.7403</v>
      </c>
      <c r="AO135" s="273">
        <v>11.7775</v>
      </c>
      <c r="AP135" s="273">
        <v>11.833399999999999</v>
      </c>
      <c r="AQ135" s="273">
        <v>11.893700000000001</v>
      </c>
      <c r="AR135" s="273">
        <v>11.949400000000001</v>
      </c>
      <c r="AS135" s="273">
        <v>11.994</v>
      </c>
      <c r="AT135" s="273">
        <v>12.0184</v>
      </c>
      <c r="AU135" s="273">
        <v>12.0379</v>
      </c>
      <c r="AV135" s="273">
        <v>12.054600000000001</v>
      </c>
      <c r="AW135" s="273">
        <v>12.0641</v>
      </c>
      <c r="AX135" s="273">
        <v>12.1198</v>
      </c>
      <c r="AY135" s="273">
        <v>12.180400000000001</v>
      </c>
      <c r="AZ135" s="273">
        <v>12.2224</v>
      </c>
      <c r="BA135" s="273">
        <v>12.2758</v>
      </c>
      <c r="BB135" s="130"/>
      <c r="BC135" s="130"/>
      <c r="BD135" s="130"/>
      <c r="BE135" s="130"/>
      <c r="BF135" s="130"/>
      <c r="BG135" s="130"/>
      <c r="BH135" s="130"/>
      <c r="BI135" s="130"/>
      <c r="BJ135" s="130"/>
      <c r="BK135" s="130"/>
      <c r="BL135" s="130"/>
      <c r="BM135" s="130"/>
      <c r="BN135" s="130"/>
      <c r="BO135" s="130"/>
      <c r="BP135" s="130"/>
      <c r="BQ135" s="130"/>
      <c r="BR135" s="130"/>
      <c r="BS135" s="130"/>
      <c r="BT135" s="130"/>
      <c r="BU135" s="130"/>
      <c r="BV135" s="130"/>
      <c r="BW135" s="130"/>
      <c r="BX135" s="130"/>
      <c r="BY135" s="130"/>
    </row>
    <row r="136" spans="1:77">
      <c r="A136" s="284" t="s">
        <v>20</v>
      </c>
      <c r="B136" s="273" t="s">
        <v>302</v>
      </c>
      <c r="C136" s="273">
        <v>2.294</v>
      </c>
      <c r="D136" s="273">
        <v>2.137</v>
      </c>
      <c r="E136" s="273">
        <v>1.9790000000000001</v>
      </c>
      <c r="F136" s="273">
        <v>2.0089999999999999</v>
      </c>
      <c r="G136" s="273">
        <v>2.0430000000000001</v>
      </c>
      <c r="H136" s="273">
        <v>2.069</v>
      </c>
      <c r="I136" s="273">
        <v>2.0910000000000002</v>
      </c>
      <c r="J136" s="273">
        <v>2.1549999999999998</v>
      </c>
      <c r="K136" s="273">
        <v>2.2010000000000001</v>
      </c>
      <c r="L136" s="273">
        <v>2.2629999999999999</v>
      </c>
      <c r="M136" s="273">
        <v>2.2909999999999999</v>
      </c>
      <c r="N136" s="273">
        <v>2.3180000000000001</v>
      </c>
      <c r="O136" s="273">
        <v>2.3519999999999999</v>
      </c>
      <c r="P136" s="273">
        <v>2.4009999999999998</v>
      </c>
      <c r="Q136" s="273">
        <v>2.4609999999999999</v>
      </c>
      <c r="R136" s="273">
        <v>2.5470000000000002</v>
      </c>
      <c r="S136" s="273">
        <v>2.5790000000000002</v>
      </c>
      <c r="T136" s="273">
        <v>2.6190000000000002</v>
      </c>
      <c r="U136" s="273">
        <v>2.6890000000000001</v>
      </c>
      <c r="V136" s="273">
        <v>2.7210000000000001</v>
      </c>
      <c r="W136" s="273">
        <v>2.9060000000000001</v>
      </c>
      <c r="X136" s="273">
        <v>3.5270000000000001</v>
      </c>
      <c r="Y136" s="273">
        <v>3.9390000000000001</v>
      </c>
      <c r="Z136" s="273">
        <v>4.2949999999999999</v>
      </c>
      <c r="AA136" s="273">
        <v>4.6440000000000001</v>
      </c>
      <c r="AB136" s="273">
        <v>5.0090000000000003</v>
      </c>
      <c r="AC136" s="273">
        <v>5.3979999999999997</v>
      </c>
      <c r="AD136" s="273">
        <v>6.0380000000000003</v>
      </c>
      <c r="AE136" s="273">
        <v>6.2889999999999997</v>
      </c>
      <c r="AF136" s="273">
        <v>6.4539999999999997</v>
      </c>
      <c r="AG136" s="273">
        <v>6.5941000000000001</v>
      </c>
      <c r="AH136" s="273">
        <v>7.1593</v>
      </c>
      <c r="AI136" s="273">
        <v>7.5542999999999996</v>
      </c>
      <c r="AJ136" s="273">
        <v>7.8301999999999996</v>
      </c>
      <c r="AK136" s="273">
        <v>8.1369000000000007</v>
      </c>
      <c r="AL136" s="273">
        <v>8.4072999999999993</v>
      </c>
      <c r="AM136" s="273">
        <v>8.6217000000000006</v>
      </c>
      <c r="AN136" s="273">
        <v>8.7802000000000007</v>
      </c>
      <c r="AO136" s="273">
        <v>8.9540000000000006</v>
      </c>
      <c r="AP136" s="273">
        <v>9.2093000000000007</v>
      </c>
      <c r="AQ136" s="273">
        <v>9.5401000000000007</v>
      </c>
      <c r="AR136" s="273">
        <v>9.8867999999999991</v>
      </c>
      <c r="AS136" s="273">
        <v>10.2784</v>
      </c>
      <c r="AT136" s="273">
        <v>10.7326</v>
      </c>
      <c r="AU136" s="273">
        <v>11.114000000000001</v>
      </c>
      <c r="AV136" s="273">
        <v>11.5083</v>
      </c>
      <c r="AW136" s="273">
        <v>11.871600000000001</v>
      </c>
      <c r="AX136" s="273">
        <v>12.2803</v>
      </c>
      <c r="AY136" s="273">
        <v>12.6866</v>
      </c>
      <c r="AZ136" s="273">
        <v>13.0282</v>
      </c>
      <c r="BA136" s="273">
        <v>13.4003</v>
      </c>
      <c r="BB136" s="130"/>
      <c r="BC136" s="130"/>
      <c r="BD136" s="130"/>
      <c r="BE136" s="130"/>
      <c r="BF136" s="130"/>
      <c r="BG136" s="130"/>
      <c r="BH136" s="130"/>
      <c r="BI136" s="130"/>
      <c r="BJ136" s="130"/>
      <c r="BK136" s="130"/>
      <c r="BL136" s="130"/>
      <c r="BM136" s="130"/>
      <c r="BN136" s="130"/>
      <c r="BO136" s="130"/>
      <c r="BP136" s="130"/>
      <c r="BQ136" s="130"/>
      <c r="BR136" s="130"/>
      <c r="BS136" s="130"/>
      <c r="BT136" s="130"/>
      <c r="BU136" s="130"/>
      <c r="BV136" s="130"/>
      <c r="BW136" s="130"/>
      <c r="BX136" s="130"/>
      <c r="BY136" s="130"/>
    </row>
    <row r="137" spans="1:77">
      <c r="A137" s="284" t="s">
        <v>20</v>
      </c>
      <c r="B137" s="273" t="s">
        <v>303</v>
      </c>
      <c r="C137" s="273">
        <v>5.0810000000000004</v>
      </c>
      <c r="D137" s="273">
        <v>4.4509999999999996</v>
      </c>
      <c r="E137" s="273">
        <v>3.8210000000000002</v>
      </c>
      <c r="F137" s="273">
        <v>3.8780000000000001</v>
      </c>
      <c r="G137" s="273">
        <v>3.944</v>
      </c>
      <c r="H137" s="273">
        <v>3.9950000000000001</v>
      </c>
      <c r="I137" s="273">
        <v>4.0369999999999999</v>
      </c>
      <c r="J137" s="273">
        <v>4.1609999999999996</v>
      </c>
      <c r="K137" s="273">
        <v>4.25</v>
      </c>
      <c r="L137" s="273">
        <v>4.37</v>
      </c>
      <c r="M137" s="273">
        <v>4.4240000000000004</v>
      </c>
      <c r="N137" s="273">
        <v>4.476</v>
      </c>
      <c r="O137" s="273">
        <v>4.5410000000000004</v>
      </c>
      <c r="P137" s="273">
        <v>4.6349999999999998</v>
      </c>
      <c r="Q137" s="273">
        <v>4.7519999999999998</v>
      </c>
      <c r="R137" s="273">
        <v>4.9180000000000001</v>
      </c>
      <c r="S137" s="273">
        <v>4.9800000000000004</v>
      </c>
      <c r="T137" s="273">
        <v>5.0570000000000004</v>
      </c>
      <c r="U137" s="273">
        <v>5.1909999999999998</v>
      </c>
      <c r="V137" s="273">
        <v>5.2530000000000001</v>
      </c>
      <c r="W137" s="273">
        <v>5.3140000000000001</v>
      </c>
      <c r="X137" s="273">
        <v>5.5170000000000003</v>
      </c>
      <c r="Y137" s="273">
        <v>5.6520000000000001</v>
      </c>
      <c r="Z137" s="273">
        <v>5.7679999999999998</v>
      </c>
      <c r="AA137" s="273">
        <v>5.883</v>
      </c>
      <c r="AB137" s="273">
        <v>6.0019999999999998</v>
      </c>
      <c r="AC137" s="273">
        <v>6.1289999999999996</v>
      </c>
      <c r="AD137" s="273">
        <v>6.3289999999999997</v>
      </c>
      <c r="AE137" s="273">
        <v>6.4109999999999996</v>
      </c>
      <c r="AF137" s="273">
        <v>6.4649999999999999</v>
      </c>
      <c r="AG137" s="273">
        <v>6.4405999999999999</v>
      </c>
      <c r="AH137" s="273">
        <v>6.6285999999999996</v>
      </c>
      <c r="AI137" s="273">
        <v>6.7526999999999999</v>
      </c>
      <c r="AJ137" s="273">
        <v>6.8349000000000002</v>
      </c>
      <c r="AK137" s="273">
        <v>6.9316000000000004</v>
      </c>
      <c r="AL137" s="273">
        <v>7.0213000000000001</v>
      </c>
      <c r="AM137" s="273">
        <v>7.0884999999999998</v>
      </c>
      <c r="AN137" s="273">
        <v>7.1365999999999996</v>
      </c>
      <c r="AO137" s="273">
        <v>7.1981000000000002</v>
      </c>
      <c r="AP137" s="273">
        <v>7.2872000000000003</v>
      </c>
      <c r="AQ137" s="273">
        <v>7.3977000000000004</v>
      </c>
      <c r="AR137" s="273">
        <v>7.5109000000000004</v>
      </c>
      <c r="AS137" s="273">
        <v>7.6307</v>
      </c>
      <c r="AT137" s="273">
        <v>7.7588999999999997</v>
      </c>
      <c r="AU137" s="273">
        <v>7.8662000000000001</v>
      </c>
      <c r="AV137" s="273">
        <v>7.9748000000000001</v>
      </c>
      <c r="AW137" s="273">
        <v>8.0729000000000006</v>
      </c>
      <c r="AX137" s="273">
        <v>8.2028999999999996</v>
      </c>
      <c r="AY137" s="273">
        <v>8.3331999999999997</v>
      </c>
      <c r="AZ137" s="273">
        <v>8.4390000000000001</v>
      </c>
      <c r="BA137" s="273">
        <v>8.5584000000000007</v>
      </c>
      <c r="BB137" s="130"/>
      <c r="BC137" s="130"/>
      <c r="BD137" s="130"/>
      <c r="BE137" s="130"/>
      <c r="BF137" s="130"/>
      <c r="BG137" s="130"/>
      <c r="BH137" s="130"/>
      <c r="BI137" s="130"/>
      <c r="BJ137" s="130"/>
      <c r="BK137" s="130"/>
      <c r="BL137" s="130"/>
      <c r="BM137" s="130"/>
      <c r="BN137" s="130"/>
      <c r="BO137" s="130"/>
      <c r="BP137" s="130"/>
      <c r="BQ137" s="130"/>
      <c r="BR137" s="130"/>
      <c r="BS137" s="130"/>
      <c r="BT137" s="130"/>
      <c r="BU137" s="130"/>
      <c r="BV137" s="130"/>
      <c r="BW137" s="130"/>
      <c r="BX137" s="130"/>
      <c r="BY137" s="130"/>
    </row>
    <row r="138" spans="1:77">
      <c r="A138" s="284" t="s">
        <v>20</v>
      </c>
      <c r="B138" s="273" t="s">
        <v>304</v>
      </c>
      <c r="C138" s="273">
        <v>17.132999999999999</v>
      </c>
      <c r="D138" s="273">
        <v>17.216999999999999</v>
      </c>
      <c r="E138" s="273">
        <v>17.300999999999998</v>
      </c>
      <c r="F138" s="273">
        <v>17.379000000000001</v>
      </c>
      <c r="G138" s="273">
        <v>17.616</v>
      </c>
      <c r="H138" s="273">
        <v>17.852</v>
      </c>
      <c r="I138" s="273">
        <v>18.131</v>
      </c>
      <c r="J138" s="273">
        <v>18.308</v>
      </c>
      <c r="K138" s="273">
        <v>18.393000000000001</v>
      </c>
      <c r="L138" s="273">
        <v>18.800999999999998</v>
      </c>
      <c r="M138" s="273">
        <v>19.026</v>
      </c>
      <c r="N138" s="273">
        <v>19.079999999999998</v>
      </c>
      <c r="O138" s="273">
        <v>19.489999999999998</v>
      </c>
      <c r="P138" s="273">
        <v>19.760000000000002</v>
      </c>
      <c r="Q138" s="273">
        <v>19.968</v>
      </c>
      <c r="R138" s="273">
        <v>20.167000000000002</v>
      </c>
      <c r="S138" s="273">
        <v>20.318999999999999</v>
      </c>
      <c r="T138" s="273">
        <v>20.591999999999999</v>
      </c>
      <c r="U138" s="273">
        <v>20.780999999999999</v>
      </c>
      <c r="V138" s="273">
        <v>20.888000000000002</v>
      </c>
      <c r="W138" s="273">
        <v>21.337</v>
      </c>
      <c r="X138" s="273">
        <v>21.449000000000002</v>
      </c>
      <c r="Y138" s="273">
        <v>21.89</v>
      </c>
      <c r="Z138" s="273">
        <v>22.109000000000002</v>
      </c>
      <c r="AA138" s="273">
        <v>22.263000000000002</v>
      </c>
      <c r="AB138" s="273">
        <v>22.422000000000001</v>
      </c>
      <c r="AC138" s="273">
        <v>22.585000000000001</v>
      </c>
      <c r="AD138" s="273">
        <v>22.690999999999999</v>
      </c>
      <c r="AE138" s="273">
        <v>22.815999999999999</v>
      </c>
      <c r="AF138" s="273">
        <v>22.84</v>
      </c>
      <c r="AG138" s="273">
        <v>22.6128</v>
      </c>
      <c r="AH138" s="273">
        <v>22.6951</v>
      </c>
      <c r="AI138" s="273">
        <v>22.7224</v>
      </c>
      <c r="AJ138" s="273">
        <v>22.707599999999999</v>
      </c>
      <c r="AK138" s="273">
        <v>22.6858</v>
      </c>
      <c r="AL138" s="273">
        <v>22.6432</v>
      </c>
      <c r="AM138" s="273">
        <v>22.6235</v>
      </c>
      <c r="AN138" s="273">
        <v>22.651</v>
      </c>
      <c r="AO138" s="273">
        <v>22.696999999999999</v>
      </c>
      <c r="AP138" s="273">
        <v>22.690100000000001</v>
      </c>
      <c r="AQ138" s="273">
        <v>22.566600000000001</v>
      </c>
      <c r="AR138" s="273">
        <v>22.4878</v>
      </c>
      <c r="AS138" s="273">
        <v>22.401</v>
      </c>
      <c r="AT138" s="273">
        <v>22.3278</v>
      </c>
      <c r="AU138" s="273">
        <v>22.267800000000001</v>
      </c>
      <c r="AV138" s="273">
        <v>22.1873</v>
      </c>
      <c r="AW138" s="273">
        <v>22.084900000000001</v>
      </c>
      <c r="AX138" s="273">
        <v>22.021699999999999</v>
      </c>
      <c r="AY138" s="273">
        <v>21.944500000000001</v>
      </c>
      <c r="AZ138" s="273">
        <v>21.946200000000001</v>
      </c>
      <c r="BA138" s="273">
        <v>21.9269</v>
      </c>
      <c r="BB138" s="130"/>
      <c r="BC138" s="130"/>
      <c r="BD138" s="130"/>
      <c r="BE138" s="130"/>
      <c r="BF138" s="130"/>
      <c r="BG138" s="130"/>
      <c r="BH138" s="130"/>
      <c r="BI138" s="130"/>
      <c r="BJ138" s="130"/>
      <c r="BK138" s="130"/>
      <c r="BL138" s="130"/>
      <c r="BM138" s="130"/>
      <c r="BN138" s="130"/>
      <c r="BO138" s="130"/>
      <c r="BP138" s="130"/>
      <c r="BQ138" s="130"/>
      <c r="BR138" s="130"/>
      <c r="BS138" s="130"/>
      <c r="BT138" s="130"/>
      <c r="BU138" s="130"/>
      <c r="BV138" s="130"/>
      <c r="BW138" s="130"/>
      <c r="BX138" s="130"/>
      <c r="BY138" s="130"/>
    </row>
    <row r="139" spans="1:77">
      <c r="A139" s="284" t="s">
        <v>20</v>
      </c>
      <c r="B139" s="273" t="s">
        <v>305</v>
      </c>
      <c r="C139" s="273">
        <v>6.117</v>
      </c>
      <c r="D139" s="273">
        <v>6.16</v>
      </c>
      <c r="E139" s="273">
        <v>6.2030000000000003</v>
      </c>
      <c r="F139" s="273">
        <v>6.2439999999999998</v>
      </c>
      <c r="G139" s="273">
        <v>6.3659999999999997</v>
      </c>
      <c r="H139" s="273">
        <v>6.4870000000000001</v>
      </c>
      <c r="I139" s="273">
        <v>6.6310000000000002</v>
      </c>
      <c r="J139" s="273">
        <v>6.7220000000000004</v>
      </c>
      <c r="K139" s="273">
        <v>6.766</v>
      </c>
      <c r="L139" s="273">
        <v>6.976</v>
      </c>
      <c r="M139" s="273">
        <v>7.0919999999999996</v>
      </c>
      <c r="N139" s="273">
        <v>7.12</v>
      </c>
      <c r="O139" s="273">
        <v>7.3310000000000004</v>
      </c>
      <c r="P139" s="273">
        <v>7.47</v>
      </c>
      <c r="Q139" s="273">
        <v>7.577</v>
      </c>
      <c r="R139" s="273">
        <v>7.68</v>
      </c>
      <c r="S139" s="273">
        <v>7.758</v>
      </c>
      <c r="T139" s="273">
        <v>7.9050000000000002</v>
      </c>
      <c r="U139" s="273">
        <v>8.1489999999999991</v>
      </c>
      <c r="V139" s="273">
        <v>8.2520000000000007</v>
      </c>
      <c r="W139" s="273">
        <v>8.4429999999999996</v>
      </c>
      <c r="X139" s="273">
        <v>8.7370000000000001</v>
      </c>
      <c r="Y139" s="273">
        <v>9.0950000000000006</v>
      </c>
      <c r="Z139" s="273">
        <v>9.3190000000000008</v>
      </c>
      <c r="AA139" s="273">
        <v>9.4930000000000003</v>
      </c>
      <c r="AB139" s="273">
        <v>9.6679999999999993</v>
      </c>
      <c r="AC139" s="273">
        <v>9.8460000000000001</v>
      </c>
      <c r="AD139" s="273">
        <v>9.952</v>
      </c>
      <c r="AE139" s="273">
        <v>10.076000000000001</v>
      </c>
      <c r="AF139" s="273">
        <v>10.097</v>
      </c>
      <c r="AG139" s="273">
        <v>10.0067</v>
      </c>
      <c r="AH139" s="273">
        <v>10.052899999999999</v>
      </c>
      <c r="AI139" s="273">
        <v>10.0747</v>
      </c>
      <c r="AJ139" s="273">
        <v>10.0783</v>
      </c>
      <c r="AK139" s="273">
        <v>10.0777</v>
      </c>
      <c r="AL139" s="273">
        <v>10.068899999999999</v>
      </c>
      <c r="AM139" s="273">
        <v>10.0692</v>
      </c>
      <c r="AN139" s="273">
        <v>10.090999999999999</v>
      </c>
      <c r="AO139" s="273">
        <v>10.121</v>
      </c>
      <c r="AP139" s="273">
        <v>10.126300000000001</v>
      </c>
      <c r="AQ139" s="273">
        <v>10.081099999999999</v>
      </c>
      <c r="AR139" s="273">
        <v>10.0543</v>
      </c>
      <c r="AS139" s="273">
        <v>10.0252</v>
      </c>
      <c r="AT139" s="273">
        <v>10.001200000000001</v>
      </c>
      <c r="AU139" s="273">
        <v>9.9824000000000002</v>
      </c>
      <c r="AV139" s="273">
        <v>9.9558999999999997</v>
      </c>
      <c r="AW139" s="273">
        <v>9.9190000000000005</v>
      </c>
      <c r="AX139" s="273">
        <v>9.9015000000000004</v>
      </c>
      <c r="AY139" s="273">
        <v>9.8757000000000001</v>
      </c>
      <c r="AZ139" s="273">
        <v>9.8854000000000006</v>
      </c>
      <c r="BA139" s="273">
        <v>9.9006000000000007</v>
      </c>
      <c r="BB139" s="130"/>
      <c r="BC139" s="130"/>
      <c r="BD139" s="130"/>
      <c r="BE139" s="130"/>
      <c r="BF139" s="130"/>
      <c r="BG139" s="130"/>
      <c r="BH139" s="130"/>
      <c r="BI139" s="130"/>
      <c r="BJ139" s="130"/>
      <c r="BK139" s="130"/>
      <c r="BL139" s="130"/>
      <c r="BM139" s="130"/>
      <c r="BN139" s="130"/>
      <c r="BO139" s="130"/>
      <c r="BP139" s="130"/>
      <c r="BQ139" s="130"/>
      <c r="BR139" s="130"/>
      <c r="BS139" s="130"/>
      <c r="BT139" s="130"/>
      <c r="BU139" s="130"/>
      <c r="BV139" s="130"/>
      <c r="BW139" s="130"/>
      <c r="BX139" s="130"/>
      <c r="BY139" s="130"/>
    </row>
    <row r="140" spans="1:77">
      <c r="A140" s="284" t="s">
        <v>20</v>
      </c>
      <c r="B140" s="273" t="s">
        <v>306</v>
      </c>
      <c r="C140" s="273">
        <v>14.509</v>
      </c>
      <c r="D140" s="273">
        <v>14.676</v>
      </c>
      <c r="E140" s="273">
        <v>14.843</v>
      </c>
      <c r="F140" s="273">
        <v>14.914</v>
      </c>
      <c r="G140" s="273">
        <v>15.183999999999999</v>
      </c>
      <c r="H140" s="273">
        <v>15.227</v>
      </c>
      <c r="I140" s="273">
        <v>15.273</v>
      </c>
      <c r="J140" s="273">
        <v>15.372</v>
      </c>
      <c r="K140" s="273">
        <v>15.593999999999999</v>
      </c>
      <c r="L140" s="273">
        <v>15.904</v>
      </c>
      <c r="M140" s="273">
        <v>16.234000000000002</v>
      </c>
      <c r="N140" s="273">
        <v>16.616</v>
      </c>
      <c r="O140" s="273">
        <v>16.797999999999998</v>
      </c>
      <c r="P140" s="273">
        <v>17.137</v>
      </c>
      <c r="Q140" s="273">
        <v>17.623999999999999</v>
      </c>
      <c r="R140" s="273">
        <v>17.936</v>
      </c>
      <c r="S140" s="273">
        <v>18.158999999999999</v>
      </c>
      <c r="T140" s="273">
        <v>18.27</v>
      </c>
      <c r="U140" s="273">
        <v>18.498000000000001</v>
      </c>
      <c r="V140" s="273">
        <v>18.757000000000001</v>
      </c>
      <c r="W140" s="273">
        <v>18.829000000000001</v>
      </c>
      <c r="X140" s="273">
        <v>19.096</v>
      </c>
      <c r="Y140" s="273">
        <v>19.236000000000001</v>
      </c>
      <c r="Z140" s="273">
        <v>19.367999999999999</v>
      </c>
      <c r="AA140" s="273">
        <v>19.481000000000002</v>
      </c>
      <c r="AB140" s="273">
        <v>19.600000000000001</v>
      </c>
      <c r="AC140" s="273">
        <v>19.736999999999998</v>
      </c>
      <c r="AD140" s="273">
        <v>19.736999999999998</v>
      </c>
      <c r="AE140" s="273">
        <v>20.216000000000001</v>
      </c>
      <c r="AF140" s="273">
        <v>20.803999999999998</v>
      </c>
      <c r="AG140" s="273">
        <v>20.773099999999999</v>
      </c>
      <c r="AH140" s="273">
        <v>20.857700000000001</v>
      </c>
      <c r="AI140" s="273">
        <v>21.263300000000001</v>
      </c>
      <c r="AJ140" s="273">
        <v>21.9893</v>
      </c>
      <c r="AK140" s="273">
        <v>22.180199999999999</v>
      </c>
      <c r="AL140" s="273">
        <v>22.468699999999998</v>
      </c>
      <c r="AM140" s="273">
        <v>22.5837</v>
      </c>
      <c r="AN140" s="273">
        <v>22.754300000000001</v>
      </c>
      <c r="AO140" s="273">
        <v>23.196000000000002</v>
      </c>
      <c r="AP140" s="273">
        <v>23.5656</v>
      </c>
      <c r="AQ140" s="273">
        <v>24.0289</v>
      </c>
      <c r="AR140" s="273">
        <v>24.316099999999999</v>
      </c>
      <c r="AS140" s="273">
        <v>24.711300000000001</v>
      </c>
      <c r="AT140" s="273">
        <v>24.889199999999999</v>
      </c>
      <c r="AU140" s="273">
        <v>25.169799999999999</v>
      </c>
      <c r="AV140" s="273">
        <v>25.3886</v>
      </c>
      <c r="AW140" s="273">
        <v>25.561199999999999</v>
      </c>
      <c r="AX140" s="273">
        <v>25.911300000000001</v>
      </c>
      <c r="AY140" s="273">
        <v>26.21</v>
      </c>
      <c r="AZ140" s="273">
        <v>26.492000000000001</v>
      </c>
      <c r="BA140" s="273">
        <v>26.677399999999999</v>
      </c>
      <c r="BB140" s="130"/>
      <c r="BC140" s="130"/>
      <c r="BD140" s="130"/>
      <c r="BE140" s="130"/>
      <c r="BF140" s="130"/>
      <c r="BG140" s="130"/>
      <c r="BH140" s="130"/>
      <c r="BI140" s="130"/>
      <c r="BJ140" s="130"/>
      <c r="BK140" s="130"/>
      <c r="BL140" s="130"/>
      <c r="BM140" s="130"/>
      <c r="BN140" s="130"/>
      <c r="BO140" s="130"/>
      <c r="BP140" s="130"/>
      <c r="BQ140" s="130"/>
      <c r="BR140" s="130"/>
      <c r="BS140" s="130"/>
      <c r="BT140" s="130"/>
      <c r="BU140" s="130"/>
      <c r="BV140" s="130"/>
      <c r="BW140" s="130"/>
      <c r="BX140" s="130"/>
      <c r="BY140" s="130"/>
    </row>
    <row r="141" spans="1:77">
      <c r="A141" s="284" t="s">
        <v>20</v>
      </c>
      <c r="B141" s="273" t="s">
        <v>307</v>
      </c>
      <c r="C141" s="273">
        <v>4.5449999999999999</v>
      </c>
      <c r="D141" s="273">
        <v>4.1500000000000004</v>
      </c>
      <c r="E141" s="273">
        <v>3.7549999999999999</v>
      </c>
      <c r="F141" s="273">
        <v>3.8380000000000001</v>
      </c>
      <c r="G141" s="273">
        <v>3.9359999999999999</v>
      </c>
      <c r="H141" s="273">
        <v>4.01</v>
      </c>
      <c r="I141" s="273">
        <v>4.0720000000000001</v>
      </c>
      <c r="J141" s="273">
        <v>4.2549999999999999</v>
      </c>
      <c r="K141" s="273">
        <v>4.3869999999999996</v>
      </c>
      <c r="L141" s="273">
        <v>4.5629999999999997</v>
      </c>
      <c r="M141" s="273">
        <v>4.6420000000000003</v>
      </c>
      <c r="N141" s="273">
        <v>4.718</v>
      </c>
      <c r="O141" s="273">
        <v>4.8140000000000001</v>
      </c>
      <c r="P141" s="273">
        <v>4.9530000000000003</v>
      </c>
      <c r="Q141" s="273">
        <v>5.125</v>
      </c>
      <c r="R141" s="273">
        <v>5.3689999999999998</v>
      </c>
      <c r="S141" s="273">
        <v>5.46</v>
      </c>
      <c r="T141" s="273">
        <v>5.4939999999999998</v>
      </c>
      <c r="U141" s="273">
        <v>5.5510000000000002</v>
      </c>
      <c r="V141" s="273">
        <v>5.5780000000000003</v>
      </c>
      <c r="W141" s="273">
        <v>5.6260000000000003</v>
      </c>
      <c r="X141" s="273">
        <v>5.6470000000000002</v>
      </c>
      <c r="Y141" s="273">
        <v>5.6840000000000002</v>
      </c>
      <c r="Z141" s="273">
        <v>5.7229999999999999</v>
      </c>
      <c r="AA141" s="273">
        <v>5.7619999999999996</v>
      </c>
      <c r="AB141" s="273">
        <v>5.8019999999999996</v>
      </c>
      <c r="AC141" s="273">
        <v>5.8410000000000002</v>
      </c>
      <c r="AD141" s="273">
        <v>6.0170000000000003</v>
      </c>
      <c r="AE141" s="273">
        <v>6.0330000000000004</v>
      </c>
      <c r="AF141" s="273">
        <v>6.06</v>
      </c>
      <c r="AG141" s="273">
        <v>6.0231000000000003</v>
      </c>
      <c r="AH141" s="273">
        <v>6.05</v>
      </c>
      <c r="AI141" s="273">
        <v>6.0743</v>
      </c>
      <c r="AJ141" s="273">
        <v>6.0871000000000004</v>
      </c>
      <c r="AK141" s="273">
        <v>6.1071999999999997</v>
      </c>
      <c r="AL141" s="273">
        <v>6.1341000000000001</v>
      </c>
      <c r="AM141" s="273">
        <v>6.1536999999999997</v>
      </c>
      <c r="AN141" s="273">
        <v>6.1707999999999998</v>
      </c>
      <c r="AO141" s="273">
        <v>6.1992000000000003</v>
      </c>
      <c r="AP141" s="273">
        <v>6.2286000000000001</v>
      </c>
      <c r="AQ141" s="273">
        <v>6.2548000000000004</v>
      </c>
      <c r="AR141" s="273">
        <v>6.2748999999999997</v>
      </c>
      <c r="AS141" s="273">
        <v>6.2803000000000004</v>
      </c>
      <c r="AT141" s="273">
        <v>6.2709000000000001</v>
      </c>
      <c r="AU141" s="273">
        <v>6.2573999999999996</v>
      </c>
      <c r="AV141" s="273">
        <v>6.2493999999999996</v>
      </c>
      <c r="AW141" s="273">
        <v>6.2332000000000001</v>
      </c>
      <c r="AX141" s="273">
        <v>6.2468000000000004</v>
      </c>
      <c r="AY141" s="273">
        <v>6.2607999999999997</v>
      </c>
      <c r="AZ141" s="273">
        <v>6.2721</v>
      </c>
      <c r="BA141" s="273">
        <v>6.2911999999999999</v>
      </c>
    </row>
    <row r="142" spans="1:77">
      <c r="A142" s="284" t="s">
        <v>20</v>
      </c>
      <c r="B142" s="273" t="s">
        <v>308</v>
      </c>
      <c r="C142" s="273">
        <v>0.55500000000000005</v>
      </c>
      <c r="D142" s="273">
        <v>1.0369999999999999</v>
      </c>
      <c r="E142" s="273">
        <v>1.52</v>
      </c>
      <c r="F142" s="273">
        <v>1.5529999999999999</v>
      </c>
      <c r="G142" s="273">
        <v>1.593</v>
      </c>
      <c r="H142" s="273">
        <v>1.623</v>
      </c>
      <c r="I142" s="273">
        <v>1.6479999999999999</v>
      </c>
      <c r="J142" s="273">
        <v>1.722</v>
      </c>
      <c r="K142" s="273">
        <v>1.7749999999999999</v>
      </c>
      <c r="L142" s="273">
        <v>1.8460000000000001</v>
      </c>
      <c r="M142" s="273">
        <v>1.8779999999999999</v>
      </c>
      <c r="N142" s="273">
        <v>1.909</v>
      </c>
      <c r="O142" s="273">
        <v>1.948</v>
      </c>
      <c r="P142" s="273">
        <v>2.004</v>
      </c>
      <c r="Q142" s="273">
        <v>2.0739999999999998</v>
      </c>
      <c r="R142" s="273">
        <v>2.1720000000000002</v>
      </c>
      <c r="S142" s="273">
        <v>2.2090000000000001</v>
      </c>
      <c r="T142" s="273">
        <v>2.2229999999999999</v>
      </c>
      <c r="U142" s="273">
        <v>2.246</v>
      </c>
      <c r="V142" s="273">
        <v>2.2570000000000001</v>
      </c>
      <c r="W142" s="273">
        <v>2.3050000000000002</v>
      </c>
      <c r="X142" s="273">
        <v>2.3260000000000001</v>
      </c>
      <c r="Y142" s="273">
        <v>2.363</v>
      </c>
      <c r="Z142" s="273">
        <v>2.4020000000000001</v>
      </c>
      <c r="AA142" s="273">
        <v>2.4409999999999998</v>
      </c>
      <c r="AB142" s="273">
        <v>2.4809999999999999</v>
      </c>
      <c r="AC142" s="273">
        <v>2.52</v>
      </c>
      <c r="AD142" s="273">
        <v>2.52</v>
      </c>
      <c r="AE142" s="273">
        <v>2.532</v>
      </c>
      <c r="AF142" s="273">
        <v>2.536</v>
      </c>
      <c r="AG142" s="273">
        <v>2.5183</v>
      </c>
      <c r="AH142" s="273">
        <v>2.5346000000000002</v>
      </c>
      <c r="AI142" s="273">
        <v>2.5484</v>
      </c>
      <c r="AJ142" s="273">
        <v>2.5508999999999999</v>
      </c>
      <c r="AK142" s="273">
        <v>2.5565000000000002</v>
      </c>
      <c r="AL142" s="273">
        <v>2.5659000000000001</v>
      </c>
      <c r="AM142" s="273">
        <v>2.5707</v>
      </c>
      <c r="AN142" s="273">
        <v>2.5705</v>
      </c>
      <c r="AO142" s="273">
        <v>2.5750999999999999</v>
      </c>
      <c r="AP142" s="273">
        <v>2.5823</v>
      </c>
      <c r="AQ142" s="273">
        <v>2.5882999999999998</v>
      </c>
      <c r="AR142" s="273">
        <v>2.5931999999999999</v>
      </c>
      <c r="AS142" s="273">
        <v>2.5969000000000002</v>
      </c>
      <c r="AT142" s="273">
        <v>2.5945</v>
      </c>
      <c r="AU142" s="273">
        <v>2.5911</v>
      </c>
      <c r="AV142" s="273">
        <v>2.5901999999999998</v>
      </c>
      <c r="AW142" s="273">
        <v>2.5842999999999998</v>
      </c>
      <c r="AX142" s="273">
        <v>2.5895000000000001</v>
      </c>
      <c r="AY142" s="273">
        <v>2.5979999999999999</v>
      </c>
      <c r="AZ142" s="273">
        <v>2.5996999999999999</v>
      </c>
      <c r="BA142" s="273">
        <v>2.6074999999999999</v>
      </c>
      <c r="BB142" s="130"/>
      <c r="BC142" s="130"/>
      <c r="BD142" s="130"/>
      <c r="BE142" s="130"/>
      <c r="BF142" s="130"/>
      <c r="BG142" s="130"/>
      <c r="BH142" s="130"/>
      <c r="BI142" s="130"/>
      <c r="BJ142" s="130"/>
      <c r="BK142" s="130"/>
      <c r="BL142" s="130"/>
      <c r="BM142" s="130"/>
      <c r="BN142" s="130"/>
      <c r="BO142" s="130"/>
      <c r="BP142" s="130"/>
      <c r="BQ142" s="130"/>
      <c r="BR142" s="130"/>
      <c r="BS142" s="130"/>
      <c r="BT142" s="130"/>
      <c r="BU142" s="130"/>
      <c r="BV142" s="130"/>
      <c r="BW142" s="130"/>
    </row>
    <row r="143" spans="1:77">
      <c r="A143" s="284" t="s">
        <v>20</v>
      </c>
      <c r="B143" s="273" t="s">
        <v>309</v>
      </c>
      <c r="C143" s="273">
        <v>3.4870000000000001</v>
      </c>
      <c r="D143" s="273">
        <v>3.5059999999999998</v>
      </c>
      <c r="E143" s="273">
        <v>3.524</v>
      </c>
      <c r="F143" s="273">
        <v>3.552</v>
      </c>
      <c r="G143" s="273">
        <v>3.5619999999999998</v>
      </c>
      <c r="H143" s="273">
        <v>3.569</v>
      </c>
      <c r="I143" s="273">
        <v>3.601</v>
      </c>
      <c r="J143" s="273">
        <v>3.6139999999999999</v>
      </c>
      <c r="K143" s="273">
        <v>3.6920000000000002</v>
      </c>
      <c r="L143" s="273">
        <v>3.7330000000000001</v>
      </c>
      <c r="M143" s="273">
        <v>3.7810000000000001</v>
      </c>
      <c r="N143" s="273">
        <v>3.8260000000000001</v>
      </c>
      <c r="O143" s="273">
        <v>3.8780000000000001</v>
      </c>
      <c r="P143" s="273">
        <v>3.9279999999999999</v>
      </c>
      <c r="Q143" s="273">
        <v>3.9529999999999998</v>
      </c>
      <c r="R143" s="273">
        <v>3.984</v>
      </c>
      <c r="S143" s="273">
        <v>4.01</v>
      </c>
      <c r="T143" s="273">
        <v>4.0789999999999997</v>
      </c>
      <c r="U143" s="273">
        <v>4.1989999999999998</v>
      </c>
      <c r="V143" s="273">
        <v>4.2539999999999996</v>
      </c>
      <c r="W143" s="273">
        <v>4.5910000000000002</v>
      </c>
      <c r="X143" s="273">
        <v>5.7190000000000003</v>
      </c>
      <c r="Y143" s="273">
        <v>6.468</v>
      </c>
      <c r="Z143" s="273">
        <v>7.1150000000000002</v>
      </c>
      <c r="AA143" s="273">
        <v>7.75</v>
      </c>
      <c r="AB143" s="273">
        <v>8.4139999999999997</v>
      </c>
      <c r="AC143" s="273">
        <v>9.1199999999999992</v>
      </c>
      <c r="AD143" s="273">
        <v>9.1210000000000004</v>
      </c>
      <c r="AE143" s="273">
        <v>9.2270000000000003</v>
      </c>
      <c r="AF143" s="273">
        <v>9.4</v>
      </c>
      <c r="AG143" s="273">
        <v>9.3842999999999996</v>
      </c>
      <c r="AH143" s="273">
        <v>9.4769000000000005</v>
      </c>
      <c r="AI143" s="273">
        <v>9.5513999999999992</v>
      </c>
      <c r="AJ143" s="273">
        <v>9.6112000000000002</v>
      </c>
      <c r="AK143" s="273">
        <v>9.6784999999999997</v>
      </c>
      <c r="AL143" s="273">
        <v>9.7535000000000007</v>
      </c>
      <c r="AM143" s="273">
        <v>9.8185000000000002</v>
      </c>
      <c r="AN143" s="273">
        <v>9.8821999999999992</v>
      </c>
      <c r="AO143" s="273">
        <v>9.9598999999999993</v>
      </c>
      <c r="AP143" s="273">
        <v>10.0458</v>
      </c>
      <c r="AQ143" s="273">
        <v>10.121600000000001</v>
      </c>
      <c r="AR143" s="273">
        <v>10.1942</v>
      </c>
      <c r="AS143" s="273">
        <v>10.2471</v>
      </c>
      <c r="AT143" s="273">
        <v>10.290699999999999</v>
      </c>
      <c r="AU143" s="273">
        <v>10.330399999999999</v>
      </c>
      <c r="AV143" s="273">
        <v>10.3598</v>
      </c>
      <c r="AW143" s="273">
        <v>10.4025</v>
      </c>
      <c r="AX143" s="273">
        <v>10.4909</v>
      </c>
      <c r="AY143" s="273">
        <v>10.576599999999999</v>
      </c>
      <c r="AZ143" s="273">
        <v>10.6424</v>
      </c>
      <c r="BA143" s="273">
        <v>10.725199999999999</v>
      </c>
      <c r="BB143" s="130"/>
      <c r="BC143" s="130"/>
      <c r="BD143" s="130"/>
      <c r="BE143" s="130"/>
      <c r="BF143" s="130"/>
      <c r="BG143" s="130"/>
      <c r="BH143" s="130"/>
      <c r="BI143" s="130"/>
      <c r="BJ143" s="130"/>
      <c r="BK143" s="130"/>
      <c r="BL143" s="130"/>
      <c r="BM143" s="130"/>
      <c r="BN143" s="130"/>
      <c r="BO143" s="130"/>
      <c r="BP143" s="130"/>
      <c r="BQ143" s="130"/>
      <c r="BR143" s="130"/>
      <c r="BS143" s="130"/>
      <c r="BT143" s="130"/>
      <c r="BU143" s="130"/>
      <c r="BV143" s="130"/>
      <c r="BW143" s="130"/>
    </row>
    <row r="144" spans="1:77">
      <c r="A144" s="284" t="s">
        <v>20</v>
      </c>
      <c r="B144" s="273" t="s">
        <v>310</v>
      </c>
      <c r="C144" s="273">
        <v>22.218</v>
      </c>
      <c r="D144" s="273">
        <v>22.234000000000002</v>
      </c>
      <c r="E144" s="273">
        <v>22.25</v>
      </c>
      <c r="F144" s="273">
        <v>22.323</v>
      </c>
      <c r="G144" s="273">
        <v>22.553999999999998</v>
      </c>
      <c r="H144" s="273">
        <v>22.617000000000001</v>
      </c>
      <c r="I144" s="273">
        <v>22.696999999999999</v>
      </c>
      <c r="J144" s="273">
        <v>22.800999999999998</v>
      </c>
      <c r="K144" s="273">
        <v>22.937999999999999</v>
      </c>
      <c r="L144" s="273">
        <v>23.065999999999999</v>
      </c>
      <c r="M144" s="273">
        <v>23.309000000000001</v>
      </c>
      <c r="N144" s="273">
        <v>23.526</v>
      </c>
      <c r="O144" s="273">
        <v>23.684999999999999</v>
      </c>
      <c r="P144" s="273">
        <v>23.927</v>
      </c>
      <c r="Q144" s="273">
        <v>24.08</v>
      </c>
      <c r="R144" s="273">
        <v>24.236000000000001</v>
      </c>
      <c r="S144" s="273">
        <v>24.565000000000001</v>
      </c>
      <c r="T144" s="273">
        <v>24.85</v>
      </c>
      <c r="U144" s="273">
        <v>24.934000000000001</v>
      </c>
      <c r="V144" s="273">
        <v>25.065999999999999</v>
      </c>
      <c r="W144" s="273">
        <v>25.215</v>
      </c>
      <c r="X144" s="273">
        <v>25.545000000000002</v>
      </c>
      <c r="Y144" s="273">
        <v>25.812999999999999</v>
      </c>
      <c r="Z144" s="273">
        <v>26.04</v>
      </c>
      <c r="AA144" s="273">
        <v>26.254999999999999</v>
      </c>
      <c r="AB144" s="273">
        <v>26.504000000000001</v>
      </c>
      <c r="AC144" s="273">
        <v>26.774000000000001</v>
      </c>
      <c r="AD144" s="273">
        <v>27.050999999999998</v>
      </c>
      <c r="AE144" s="273">
        <v>27.295999999999999</v>
      </c>
      <c r="AF144" s="273">
        <v>27.721</v>
      </c>
      <c r="AG144" s="273">
        <v>27.775600000000001</v>
      </c>
      <c r="AH144" s="273">
        <v>28.0501</v>
      </c>
      <c r="AI144" s="273">
        <v>28.253</v>
      </c>
      <c r="AJ144" s="273">
        <v>28.340599999999998</v>
      </c>
      <c r="AK144" s="273">
        <v>28.48</v>
      </c>
      <c r="AL144" s="273">
        <v>28.535599999999999</v>
      </c>
      <c r="AM144" s="273">
        <v>28.557099999999998</v>
      </c>
      <c r="AN144" s="273">
        <v>28.5824</v>
      </c>
      <c r="AO144" s="273">
        <v>28.647300000000001</v>
      </c>
      <c r="AP144" s="273">
        <v>28.732600000000001</v>
      </c>
      <c r="AQ144" s="273">
        <v>28.791699999999999</v>
      </c>
      <c r="AR144" s="273">
        <v>28.863700000000001</v>
      </c>
      <c r="AS144" s="273">
        <v>28.968</v>
      </c>
      <c r="AT144" s="273">
        <v>29.015799999999999</v>
      </c>
      <c r="AU144" s="273">
        <v>29.040299999999998</v>
      </c>
      <c r="AV144" s="273">
        <v>29.0488</v>
      </c>
      <c r="AW144" s="273">
        <v>29.0839</v>
      </c>
      <c r="AX144" s="273">
        <v>29.2254</v>
      </c>
      <c r="AY144" s="273">
        <v>29.366900000000001</v>
      </c>
      <c r="AZ144" s="273">
        <v>29.469000000000001</v>
      </c>
      <c r="BA144" s="273">
        <v>29.595400000000001</v>
      </c>
      <c r="BB144" s="130"/>
      <c r="BC144" s="130"/>
      <c r="BD144" s="130"/>
      <c r="BE144" s="130"/>
      <c r="BF144" s="130"/>
      <c r="BG144" s="130"/>
      <c r="BH144" s="130"/>
      <c r="BI144" s="130"/>
      <c r="BJ144" s="130"/>
      <c r="BK144" s="130"/>
      <c r="BL144" s="130"/>
      <c r="BM144" s="130"/>
      <c r="BN144" s="130"/>
      <c r="BO144" s="130"/>
      <c r="BP144" s="130"/>
      <c r="BQ144" s="130"/>
      <c r="BR144" s="130"/>
      <c r="BS144" s="130"/>
      <c r="BT144" s="130"/>
      <c r="BU144" s="130"/>
      <c r="BV144" s="130"/>
      <c r="BW144" s="130"/>
    </row>
    <row r="145" spans="1:75">
      <c r="A145" s="284" t="s">
        <v>20</v>
      </c>
      <c r="B145" s="273" t="s">
        <v>311</v>
      </c>
      <c r="C145" s="273">
        <v>2.9060000000000001</v>
      </c>
      <c r="D145" s="273">
        <v>2.9620000000000002</v>
      </c>
      <c r="E145" s="273">
        <v>3.0179999999999998</v>
      </c>
      <c r="F145" s="273">
        <v>3.0960000000000001</v>
      </c>
      <c r="G145" s="273">
        <v>3.1360000000000001</v>
      </c>
      <c r="H145" s="273">
        <v>3.173</v>
      </c>
      <c r="I145" s="273">
        <v>3.222</v>
      </c>
      <c r="J145" s="273">
        <v>3.2709999999999999</v>
      </c>
      <c r="K145" s="273">
        <v>3.3719999999999999</v>
      </c>
      <c r="L145" s="273">
        <v>3.4220000000000002</v>
      </c>
      <c r="M145" s="273">
        <v>3.4809999999999999</v>
      </c>
      <c r="N145" s="273">
        <v>3.5659999999999998</v>
      </c>
      <c r="O145" s="273">
        <v>3.66</v>
      </c>
      <c r="P145" s="273">
        <v>3.7189999999999999</v>
      </c>
      <c r="Q145" s="273">
        <v>3.7930000000000001</v>
      </c>
      <c r="R145" s="273">
        <v>3.9</v>
      </c>
      <c r="S145" s="273">
        <v>4.0140000000000002</v>
      </c>
      <c r="T145" s="273">
        <v>4.1079999999999997</v>
      </c>
      <c r="U145" s="273">
        <v>4.1630000000000003</v>
      </c>
      <c r="V145" s="273">
        <v>4.2220000000000004</v>
      </c>
      <c r="W145" s="273">
        <v>4.5819999999999999</v>
      </c>
      <c r="X145" s="273">
        <v>4.9180000000000001</v>
      </c>
      <c r="Y145" s="273">
        <v>5.1059999999999999</v>
      </c>
      <c r="Z145" s="273">
        <v>5.2960000000000003</v>
      </c>
      <c r="AA145" s="273">
        <v>5.5430000000000001</v>
      </c>
      <c r="AB145" s="273">
        <v>5.8280000000000003</v>
      </c>
      <c r="AC145" s="273">
        <v>6.1219999999999999</v>
      </c>
      <c r="AD145" s="273">
        <v>6.2279999999999998</v>
      </c>
      <c r="AE145" s="273">
        <v>6.3609999999999998</v>
      </c>
      <c r="AF145" s="273">
        <v>6.6779999999999999</v>
      </c>
      <c r="AG145" s="273">
        <v>6.9398</v>
      </c>
      <c r="AH145" s="273">
        <v>7.4241999999999999</v>
      </c>
      <c r="AI145" s="273">
        <v>7.8323</v>
      </c>
      <c r="AJ145" s="273">
        <v>8.1506000000000007</v>
      </c>
      <c r="AK145" s="273">
        <v>8.4053000000000004</v>
      </c>
      <c r="AL145" s="273">
        <v>8.5896000000000008</v>
      </c>
      <c r="AM145" s="273">
        <v>8.6937999999999995</v>
      </c>
      <c r="AN145" s="273">
        <v>8.7952999999999992</v>
      </c>
      <c r="AO145" s="273">
        <v>8.8727999999999998</v>
      </c>
      <c r="AP145" s="273">
        <v>8.9511000000000003</v>
      </c>
      <c r="AQ145" s="273">
        <v>9.0657999999999994</v>
      </c>
      <c r="AR145" s="273">
        <v>9.2382000000000009</v>
      </c>
      <c r="AS145" s="273">
        <v>9.3841999999999999</v>
      </c>
      <c r="AT145" s="273">
        <v>9.5497999999999994</v>
      </c>
      <c r="AU145" s="273">
        <v>9.6920000000000002</v>
      </c>
      <c r="AV145" s="273">
        <v>9.7951999999999995</v>
      </c>
      <c r="AW145" s="273">
        <v>9.9192</v>
      </c>
      <c r="AX145" s="273">
        <v>10.076000000000001</v>
      </c>
      <c r="AY145" s="273">
        <v>10.1982</v>
      </c>
      <c r="AZ145" s="273">
        <v>10.306100000000001</v>
      </c>
      <c r="BA145" s="273">
        <v>10.4292</v>
      </c>
      <c r="BB145" s="130"/>
      <c r="BC145" s="130"/>
      <c r="BD145" s="130"/>
      <c r="BE145" s="130"/>
      <c r="BF145" s="130"/>
      <c r="BG145" s="130"/>
      <c r="BH145" s="130"/>
      <c r="BI145" s="130"/>
      <c r="BJ145" s="130"/>
      <c r="BK145" s="130"/>
      <c r="BL145" s="130"/>
      <c r="BM145" s="130"/>
      <c r="BN145" s="130"/>
      <c r="BO145" s="130"/>
      <c r="BP145" s="130"/>
      <c r="BQ145" s="130"/>
      <c r="BR145" s="130"/>
      <c r="BS145" s="130"/>
      <c r="BT145" s="130"/>
      <c r="BU145" s="130"/>
      <c r="BV145" s="130"/>
      <c r="BW145" s="130"/>
    </row>
    <row r="146" spans="1:75">
      <c r="A146" s="284" t="s">
        <v>20</v>
      </c>
      <c r="B146" s="273" t="s">
        <v>312</v>
      </c>
      <c r="C146" s="273">
        <v>5.3179999999999996</v>
      </c>
      <c r="D146" s="273">
        <v>5.5010000000000003</v>
      </c>
      <c r="E146" s="273">
        <v>5.6840000000000002</v>
      </c>
      <c r="F146" s="273">
        <v>5.9390000000000001</v>
      </c>
      <c r="G146" s="273">
        <v>6.069</v>
      </c>
      <c r="H146" s="273">
        <v>6.1929999999999996</v>
      </c>
      <c r="I146" s="273">
        <v>6.3520000000000003</v>
      </c>
      <c r="J146" s="273">
        <v>6.5110000000000001</v>
      </c>
      <c r="K146" s="273">
        <v>6.8410000000000002</v>
      </c>
      <c r="L146" s="273">
        <v>7.008</v>
      </c>
      <c r="M146" s="273">
        <v>7.2009999999999996</v>
      </c>
      <c r="N146" s="273">
        <v>7.4779999999999998</v>
      </c>
      <c r="O146" s="273">
        <v>7.7850000000000001</v>
      </c>
      <c r="P146" s="273">
        <v>7.9790000000000001</v>
      </c>
      <c r="Q146" s="273">
        <v>8.2219999999999995</v>
      </c>
      <c r="R146" s="273">
        <v>8.5730000000000004</v>
      </c>
      <c r="S146" s="273">
        <v>8.9459999999999997</v>
      </c>
      <c r="T146" s="273">
        <v>9.2539999999999996</v>
      </c>
      <c r="U146" s="273">
        <v>9.4320000000000004</v>
      </c>
      <c r="V146" s="273">
        <v>9.625</v>
      </c>
      <c r="W146" s="273">
        <v>9.9860000000000007</v>
      </c>
      <c r="X146" s="273">
        <v>10.321</v>
      </c>
      <c r="Y146" s="273">
        <v>10.509</v>
      </c>
      <c r="Z146" s="273">
        <v>10.699</v>
      </c>
      <c r="AA146" s="273">
        <v>10.946999999999999</v>
      </c>
      <c r="AB146" s="273">
        <v>11.231</v>
      </c>
      <c r="AC146" s="273">
        <v>11.525</v>
      </c>
      <c r="AD146" s="273">
        <v>11.637</v>
      </c>
      <c r="AE146" s="273">
        <v>11.7</v>
      </c>
      <c r="AF146" s="273">
        <v>11.856999999999999</v>
      </c>
      <c r="AG146" s="273">
        <v>11.9001</v>
      </c>
      <c r="AH146" s="273">
        <v>12.1807</v>
      </c>
      <c r="AI146" s="273">
        <v>12.4262</v>
      </c>
      <c r="AJ146" s="273">
        <v>12.606400000000001</v>
      </c>
      <c r="AK146" s="273">
        <v>12.779199999999999</v>
      </c>
      <c r="AL146" s="273">
        <v>12.9084</v>
      </c>
      <c r="AM146" s="273">
        <v>13.017200000000001</v>
      </c>
      <c r="AN146" s="273">
        <v>13.124499999999999</v>
      </c>
      <c r="AO146" s="273">
        <v>13.2471</v>
      </c>
      <c r="AP146" s="273">
        <v>13.3714</v>
      </c>
      <c r="AQ146" s="273">
        <v>13.5047</v>
      </c>
      <c r="AR146" s="273">
        <v>13.6431</v>
      </c>
      <c r="AS146" s="273">
        <v>13.8005</v>
      </c>
      <c r="AT146" s="273">
        <v>13.928900000000001</v>
      </c>
      <c r="AU146" s="273">
        <v>14.033099999999999</v>
      </c>
      <c r="AV146" s="273">
        <v>14.136200000000001</v>
      </c>
      <c r="AW146" s="273">
        <v>14.2235</v>
      </c>
      <c r="AX146" s="273">
        <v>14.3657</v>
      </c>
      <c r="AY146" s="273">
        <v>14.506500000000001</v>
      </c>
      <c r="AZ146" s="273">
        <v>14.643599999999999</v>
      </c>
      <c r="BA146" s="273">
        <v>14.768800000000001</v>
      </c>
      <c r="BB146" s="130"/>
      <c r="BC146" s="130"/>
      <c r="BD146" s="130"/>
      <c r="BE146" s="130"/>
      <c r="BF146" s="130"/>
      <c r="BG146" s="130"/>
      <c r="BH146" s="130"/>
      <c r="BI146" s="130"/>
      <c r="BJ146" s="130"/>
      <c r="BK146" s="130"/>
      <c r="BL146" s="130"/>
      <c r="BM146" s="130"/>
      <c r="BN146" s="130"/>
      <c r="BO146" s="130"/>
      <c r="BP146" s="130"/>
      <c r="BQ146" s="130"/>
      <c r="BR146" s="130"/>
      <c r="BS146" s="130"/>
      <c r="BT146" s="130"/>
      <c r="BU146" s="130"/>
      <c r="BV146" s="130"/>
      <c r="BW146" s="130"/>
    </row>
    <row r="147" spans="1:75">
      <c r="A147" s="284" t="s">
        <v>20</v>
      </c>
      <c r="B147" s="273" t="s">
        <v>313</v>
      </c>
      <c r="C147" s="273">
        <v>8.1080000000000005</v>
      </c>
      <c r="D147" s="273">
        <v>8.2469999999999999</v>
      </c>
      <c r="E147" s="273">
        <v>8.3859999999999992</v>
      </c>
      <c r="F147" s="273">
        <v>8.4730000000000008</v>
      </c>
      <c r="G147" s="273">
        <v>8.5619999999999994</v>
      </c>
      <c r="H147" s="273">
        <v>8.6630000000000003</v>
      </c>
      <c r="I147" s="273">
        <v>8.7539999999999996</v>
      </c>
      <c r="J147" s="273">
        <v>8.8079999999999998</v>
      </c>
      <c r="K147" s="273">
        <v>8.8829999999999991</v>
      </c>
      <c r="L147" s="273">
        <v>9.032</v>
      </c>
      <c r="M147" s="273">
        <v>9.2309999999999999</v>
      </c>
      <c r="N147" s="273">
        <v>9.4090000000000007</v>
      </c>
      <c r="O147" s="273">
        <v>9.7080000000000002</v>
      </c>
      <c r="P147" s="273">
        <v>10.029999999999999</v>
      </c>
      <c r="Q147" s="273">
        <v>10.262</v>
      </c>
      <c r="R147" s="273">
        <v>10.398</v>
      </c>
      <c r="S147" s="273">
        <v>10.593</v>
      </c>
      <c r="T147" s="273">
        <v>10.667</v>
      </c>
      <c r="U147" s="273">
        <v>10.865</v>
      </c>
      <c r="V147" s="273">
        <v>11.055</v>
      </c>
      <c r="W147" s="273">
        <v>11.327999999999999</v>
      </c>
      <c r="X147" s="273">
        <v>11.638</v>
      </c>
      <c r="Y147" s="273">
        <v>11.782</v>
      </c>
      <c r="Z147" s="273">
        <v>11.907999999999999</v>
      </c>
      <c r="AA147" s="273">
        <v>12.021000000000001</v>
      </c>
      <c r="AB147" s="273">
        <v>12.134</v>
      </c>
      <c r="AC147" s="273">
        <v>12.24</v>
      </c>
      <c r="AD147" s="273">
        <v>12.262</v>
      </c>
      <c r="AE147" s="273">
        <v>12.942</v>
      </c>
      <c r="AF147" s="273">
        <v>13.558</v>
      </c>
      <c r="AG147" s="273">
        <v>13.654999999999999</v>
      </c>
      <c r="AH147" s="273">
        <v>13.904</v>
      </c>
      <c r="AI147" s="273">
        <v>14.1046</v>
      </c>
      <c r="AJ147" s="273">
        <v>14.192399999999999</v>
      </c>
      <c r="AK147" s="273">
        <v>14.3559</v>
      </c>
      <c r="AL147" s="273">
        <v>14.639699999999999</v>
      </c>
      <c r="AM147" s="273">
        <v>14.931800000000001</v>
      </c>
      <c r="AN147" s="273">
        <v>15.036199999999999</v>
      </c>
      <c r="AO147" s="273">
        <v>15.2745</v>
      </c>
      <c r="AP147" s="273">
        <v>15.5837</v>
      </c>
      <c r="AQ147" s="273">
        <v>15.860799999999999</v>
      </c>
      <c r="AR147" s="273">
        <v>16.3995</v>
      </c>
      <c r="AS147" s="273">
        <v>16.7182</v>
      </c>
      <c r="AT147" s="273">
        <v>17.2759</v>
      </c>
      <c r="AU147" s="273">
        <v>17.761099999999999</v>
      </c>
      <c r="AV147" s="273">
        <v>18.156500000000001</v>
      </c>
      <c r="AW147" s="273">
        <v>18.834800000000001</v>
      </c>
      <c r="AX147" s="273">
        <v>19.289200000000001</v>
      </c>
      <c r="AY147" s="273">
        <v>19.840299999999999</v>
      </c>
      <c r="AZ147" s="273">
        <v>20.476800000000001</v>
      </c>
      <c r="BA147" s="273">
        <v>20.737100000000002</v>
      </c>
    </row>
    <row r="148" spans="1:75">
      <c r="A148" s="284" t="s">
        <v>20</v>
      </c>
      <c r="B148" s="273" t="s">
        <v>314</v>
      </c>
      <c r="C148" s="273">
        <v>15.74</v>
      </c>
      <c r="D148" s="273">
        <v>16.009</v>
      </c>
      <c r="E148" s="273">
        <v>16.279</v>
      </c>
      <c r="F148" s="273">
        <v>16.446999999999999</v>
      </c>
      <c r="G148" s="273">
        <v>16.620999999999999</v>
      </c>
      <c r="H148" s="273">
        <v>16.815999999999999</v>
      </c>
      <c r="I148" s="273">
        <v>16.994</v>
      </c>
      <c r="J148" s="273">
        <v>17.097000000000001</v>
      </c>
      <c r="K148" s="273">
        <v>17.242999999999999</v>
      </c>
      <c r="L148" s="273">
        <v>17.533000000000001</v>
      </c>
      <c r="M148" s="273">
        <v>17.919</v>
      </c>
      <c r="N148" s="273">
        <v>18.263999999999999</v>
      </c>
      <c r="O148" s="273">
        <v>18.844999999999999</v>
      </c>
      <c r="P148" s="273">
        <v>19.471</v>
      </c>
      <c r="Q148" s="273">
        <v>19.920000000000002</v>
      </c>
      <c r="R148" s="273">
        <v>20.184000000000001</v>
      </c>
      <c r="S148" s="273">
        <v>20.562999999999999</v>
      </c>
      <c r="T148" s="273">
        <v>20.718</v>
      </c>
      <c r="U148" s="273">
        <v>20.934000000000001</v>
      </c>
      <c r="V148" s="273">
        <v>21.146000000000001</v>
      </c>
      <c r="W148" s="273">
        <v>21.356000000000002</v>
      </c>
      <c r="X148" s="273">
        <v>21.547999999999998</v>
      </c>
      <c r="Y148" s="273">
        <v>21.829000000000001</v>
      </c>
      <c r="Z148" s="273">
        <v>22.082000000000001</v>
      </c>
      <c r="AA148" s="273">
        <v>22.35</v>
      </c>
      <c r="AB148" s="273">
        <v>22.638999999999999</v>
      </c>
      <c r="AC148" s="273">
        <v>22.91</v>
      </c>
      <c r="AD148" s="273">
        <v>23.603999999999999</v>
      </c>
      <c r="AE148" s="273">
        <v>24.289000000000001</v>
      </c>
      <c r="AF148" s="273">
        <v>24.975000000000001</v>
      </c>
      <c r="AG148" s="273">
        <v>24.720800000000001</v>
      </c>
      <c r="AH148" s="273">
        <v>25.493099999999998</v>
      </c>
      <c r="AI148" s="273">
        <v>26.032900000000001</v>
      </c>
      <c r="AJ148" s="273">
        <v>26.501200000000001</v>
      </c>
      <c r="AK148" s="273">
        <v>27.293800000000001</v>
      </c>
      <c r="AL148" s="273">
        <v>27.867599999999999</v>
      </c>
      <c r="AM148" s="273">
        <v>28.281700000000001</v>
      </c>
      <c r="AN148" s="273">
        <v>28.709</v>
      </c>
      <c r="AO148" s="273">
        <v>29.4284</v>
      </c>
      <c r="AP148" s="273">
        <v>30.1099</v>
      </c>
      <c r="AQ148" s="273">
        <v>30.835699999999999</v>
      </c>
      <c r="AR148" s="273">
        <v>31.474599999999999</v>
      </c>
      <c r="AS148" s="273">
        <v>32.1143</v>
      </c>
      <c r="AT148" s="273">
        <v>32.875500000000002</v>
      </c>
      <c r="AU148" s="273">
        <v>33.583100000000002</v>
      </c>
      <c r="AV148" s="273">
        <v>34.177199999999999</v>
      </c>
      <c r="AW148" s="273">
        <v>34.858600000000003</v>
      </c>
      <c r="AX148" s="273">
        <v>35.528399999999998</v>
      </c>
      <c r="AY148" s="273">
        <v>36.455599999999997</v>
      </c>
      <c r="AZ148" s="273">
        <v>37.000599999999999</v>
      </c>
      <c r="BA148" s="273">
        <v>37.815600000000003</v>
      </c>
    </row>
    <row r="149" spans="1:75">
      <c r="A149" s="284" t="s">
        <v>20</v>
      </c>
      <c r="B149" s="273" t="s">
        <v>315</v>
      </c>
      <c r="C149" s="273">
        <v>0.1177</v>
      </c>
      <c r="D149" s="273">
        <v>0.1396</v>
      </c>
      <c r="E149" s="273">
        <v>0.14419999999999999</v>
      </c>
      <c r="F149" s="273">
        <v>0.13039999999999999</v>
      </c>
      <c r="G149" s="273">
        <v>0.1696</v>
      </c>
      <c r="H149" s="273">
        <v>0.1696</v>
      </c>
      <c r="I149" s="273">
        <v>0.17419999999999999</v>
      </c>
      <c r="J149" s="273">
        <v>0.13270000000000001</v>
      </c>
      <c r="K149" s="273">
        <v>0.15579999999999999</v>
      </c>
      <c r="L149" s="273">
        <v>0.15459999999999999</v>
      </c>
      <c r="M149" s="273">
        <v>0.1696</v>
      </c>
      <c r="N149" s="273">
        <v>0.1419</v>
      </c>
      <c r="O149" s="273">
        <v>0.15920000000000001</v>
      </c>
      <c r="P149" s="273">
        <v>0.1696</v>
      </c>
      <c r="Q149" s="273">
        <v>0.1615</v>
      </c>
      <c r="R149" s="273">
        <v>0.16039999999999999</v>
      </c>
      <c r="S149" s="273">
        <v>0.1673</v>
      </c>
      <c r="T149" s="273">
        <v>0.1719</v>
      </c>
      <c r="U149" s="273">
        <v>0.1754</v>
      </c>
      <c r="V149" s="273">
        <v>0.19839999999999999</v>
      </c>
      <c r="W149" s="273">
        <v>0.20880000000000001</v>
      </c>
      <c r="X149" s="273">
        <v>0.21</v>
      </c>
      <c r="Y149" s="273">
        <v>0.22500000000000001</v>
      </c>
      <c r="Z149" s="273">
        <v>0.2319</v>
      </c>
      <c r="AA149" s="273">
        <v>0.21920000000000001</v>
      </c>
      <c r="AB149" s="273">
        <v>0.23419999999999999</v>
      </c>
      <c r="AC149" s="273">
        <v>0.24</v>
      </c>
      <c r="AD149" s="273">
        <v>0.25269999999999998</v>
      </c>
      <c r="AE149" s="273">
        <v>0.25609999999999999</v>
      </c>
      <c r="AF149" s="273">
        <v>0.25729999999999997</v>
      </c>
      <c r="AG149" s="273">
        <v>0.2641</v>
      </c>
      <c r="AH149" s="273">
        <v>0.27339999999999998</v>
      </c>
      <c r="AI149" s="273">
        <v>0.28249999999999997</v>
      </c>
      <c r="AJ149" s="273">
        <v>0.29099999999999998</v>
      </c>
      <c r="AK149" s="273">
        <v>0.2994</v>
      </c>
      <c r="AL149" s="273">
        <v>0.30769999999999997</v>
      </c>
      <c r="AM149" s="273">
        <v>0.31590000000000001</v>
      </c>
      <c r="AN149" s="273">
        <v>0.32419999999999999</v>
      </c>
      <c r="AO149" s="273">
        <v>0.33239999999999997</v>
      </c>
      <c r="AP149" s="273">
        <v>0.34050000000000002</v>
      </c>
      <c r="AQ149" s="273">
        <v>0.34839999999999999</v>
      </c>
      <c r="AR149" s="273">
        <v>0.35630000000000001</v>
      </c>
      <c r="AS149" s="273">
        <v>0.36459999999999998</v>
      </c>
      <c r="AT149" s="273">
        <v>0.37269999999999998</v>
      </c>
      <c r="AU149" s="273">
        <v>0.3795</v>
      </c>
      <c r="AV149" s="273">
        <v>0.38600000000000001</v>
      </c>
      <c r="AW149" s="273">
        <v>0.3926</v>
      </c>
      <c r="AX149" s="273">
        <v>0.39900000000000002</v>
      </c>
      <c r="AY149" s="273">
        <v>0.40560000000000002</v>
      </c>
      <c r="AZ149" s="273">
        <v>0.41310000000000002</v>
      </c>
      <c r="BA149" s="273">
        <v>0.4204</v>
      </c>
    </row>
    <row r="150" spans="1:75">
      <c r="A150" s="284" t="s">
        <v>20</v>
      </c>
      <c r="B150" s="273" t="s">
        <v>316</v>
      </c>
      <c r="C150" s="273">
        <v>0</v>
      </c>
      <c r="D150" s="273">
        <v>0</v>
      </c>
      <c r="E150" s="273">
        <v>0</v>
      </c>
      <c r="F150" s="273">
        <v>0</v>
      </c>
      <c r="G150" s="273">
        <v>1.1999999999999999E-3</v>
      </c>
      <c r="H150" s="273">
        <v>1.1999999999999999E-3</v>
      </c>
      <c r="I150" s="273">
        <v>1.1999999999999999E-3</v>
      </c>
      <c r="J150" s="273">
        <v>1.1999999999999999E-3</v>
      </c>
      <c r="K150" s="273">
        <v>1.1999999999999999E-3</v>
      </c>
      <c r="L150" s="273">
        <v>1.1999999999999999E-3</v>
      </c>
      <c r="M150" s="273">
        <v>2.3E-3</v>
      </c>
      <c r="N150" s="273">
        <v>2.3E-3</v>
      </c>
      <c r="O150" s="273">
        <v>8.0999999999999996E-3</v>
      </c>
      <c r="P150" s="273">
        <v>8.0999999999999996E-3</v>
      </c>
      <c r="Q150" s="273">
        <v>8.0999999999999996E-3</v>
      </c>
      <c r="R150" s="273">
        <v>1.4999999999999999E-2</v>
      </c>
      <c r="S150" s="273">
        <v>2.1899999999999999E-2</v>
      </c>
      <c r="T150" s="273">
        <v>2.1899999999999999E-2</v>
      </c>
      <c r="U150" s="273">
        <v>1.8499999999999999E-2</v>
      </c>
      <c r="V150" s="273">
        <v>1.4999999999999999E-2</v>
      </c>
      <c r="W150" s="273">
        <v>3.5799999999999998E-2</v>
      </c>
      <c r="X150" s="273">
        <v>2.1899999999999999E-2</v>
      </c>
      <c r="Y150" s="273">
        <v>2.6499999999999999E-2</v>
      </c>
      <c r="Z150" s="273">
        <v>2.4199999999999999E-2</v>
      </c>
      <c r="AA150" s="273">
        <v>2.7699999999999999E-2</v>
      </c>
      <c r="AB150" s="273">
        <v>3.9199999999999999E-2</v>
      </c>
      <c r="AC150" s="273">
        <v>4.1500000000000002E-2</v>
      </c>
      <c r="AD150" s="273">
        <v>4.3799999999999999E-2</v>
      </c>
      <c r="AE150" s="273">
        <v>4.7300000000000002E-2</v>
      </c>
      <c r="AF150" s="273">
        <v>4.9599999999999998E-2</v>
      </c>
      <c r="AG150" s="273">
        <v>4.8899999999999999E-2</v>
      </c>
      <c r="AH150" s="273">
        <v>4.9500000000000002E-2</v>
      </c>
      <c r="AI150" s="273">
        <v>5.0099999999999999E-2</v>
      </c>
      <c r="AJ150" s="273">
        <v>5.0599999999999999E-2</v>
      </c>
      <c r="AK150" s="273">
        <v>5.11E-2</v>
      </c>
      <c r="AL150" s="273">
        <v>5.16E-2</v>
      </c>
      <c r="AM150" s="273">
        <v>5.1999999999999998E-2</v>
      </c>
      <c r="AN150" s="273">
        <v>5.2400000000000002E-2</v>
      </c>
      <c r="AO150" s="273">
        <v>5.2900000000000003E-2</v>
      </c>
      <c r="AP150" s="273">
        <v>5.33E-2</v>
      </c>
      <c r="AQ150" s="273">
        <v>5.3699999999999998E-2</v>
      </c>
      <c r="AR150" s="273">
        <v>5.4100000000000002E-2</v>
      </c>
      <c r="AS150" s="273">
        <v>5.4699999999999999E-2</v>
      </c>
      <c r="AT150" s="273">
        <v>5.5399999999999998E-2</v>
      </c>
      <c r="AU150" s="273">
        <v>5.5899999999999998E-2</v>
      </c>
      <c r="AV150" s="273">
        <v>5.6399999999999999E-2</v>
      </c>
      <c r="AW150" s="273">
        <v>5.6800000000000003E-2</v>
      </c>
      <c r="AX150" s="273">
        <v>5.7299999999999997E-2</v>
      </c>
      <c r="AY150" s="273">
        <v>5.7700000000000001E-2</v>
      </c>
      <c r="AZ150" s="273">
        <v>5.8099999999999999E-2</v>
      </c>
      <c r="BA150" s="273">
        <v>5.8500000000000003E-2</v>
      </c>
    </row>
    <row r="151" spans="1:75">
      <c r="A151" s="284" t="s">
        <v>20</v>
      </c>
      <c r="B151" s="273" t="s">
        <v>317</v>
      </c>
      <c r="C151" s="273">
        <v>1.8499999999999999E-2</v>
      </c>
      <c r="D151" s="273">
        <v>2.1899999999999999E-2</v>
      </c>
      <c r="E151" s="273">
        <v>1.6199999999999999E-2</v>
      </c>
      <c r="F151" s="273">
        <v>1.7299999999999999E-2</v>
      </c>
      <c r="G151" s="273">
        <v>2.3099999999999999E-2</v>
      </c>
      <c r="H151" s="273">
        <v>2.4199999999999999E-2</v>
      </c>
      <c r="I151" s="273">
        <v>2.7699999999999999E-2</v>
      </c>
      <c r="J151" s="273">
        <v>2.0799999999999999E-2</v>
      </c>
      <c r="K151" s="273">
        <v>2.3099999999999999E-2</v>
      </c>
      <c r="L151" s="273">
        <v>1.8499999999999999E-2</v>
      </c>
      <c r="M151" s="273">
        <v>1.7299999999999999E-2</v>
      </c>
      <c r="N151" s="273">
        <v>1.9599999999999999E-2</v>
      </c>
      <c r="O151" s="273">
        <v>6.8999999999999999E-3</v>
      </c>
      <c r="P151" s="273">
        <v>6.8999999999999999E-3</v>
      </c>
      <c r="Q151" s="273">
        <v>5.7999999999999996E-3</v>
      </c>
      <c r="R151" s="273">
        <v>4.5999999999999999E-3</v>
      </c>
      <c r="S151" s="273">
        <v>5.7999999999999996E-3</v>
      </c>
      <c r="T151" s="273">
        <v>8.0999999999999996E-3</v>
      </c>
      <c r="U151" s="273">
        <v>6.8999999999999999E-3</v>
      </c>
      <c r="V151" s="273">
        <v>4.5999999999999999E-3</v>
      </c>
      <c r="W151" s="273">
        <v>3.5000000000000001E-3</v>
      </c>
      <c r="X151" s="273">
        <v>4.5999999999999999E-3</v>
      </c>
      <c r="Y151" s="273">
        <v>4.5999999999999999E-3</v>
      </c>
      <c r="Z151" s="273">
        <v>3.5000000000000001E-3</v>
      </c>
      <c r="AA151" s="273">
        <v>3.5000000000000001E-3</v>
      </c>
      <c r="AB151" s="273">
        <v>3.5000000000000001E-3</v>
      </c>
      <c r="AC151" s="273">
        <v>3.5000000000000001E-3</v>
      </c>
      <c r="AD151" s="273">
        <v>3.5000000000000001E-3</v>
      </c>
      <c r="AE151" s="273">
        <v>4.5999999999999999E-3</v>
      </c>
      <c r="AF151" s="273">
        <v>4.5999999999999999E-3</v>
      </c>
      <c r="AG151" s="273">
        <v>4.5999999999999999E-3</v>
      </c>
      <c r="AH151" s="273">
        <v>4.5999999999999999E-3</v>
      </c>
      <c r="AI151" s="273">
        <v>4.7000000000000002E-3</v>
      </c>
      <c r="AJ151" s="273">
        <v>4.7000000000000002E-3</v>
      </c>
      <c r="AK151" s="273">
        <v>4.7999999999999996E-3</v>
      </c>
      <c r="AL151" s="273">
        <v>4.7999999999999996E-3</v>
      </c>
      <c r="AM151" s="273">
        <v>4.7999999999999996E-3</v>
      </c>
      <c r="AN151" s="273">
        <v>4.8999999999999998E-3</v>
      </c>
      <c r="AO151" s="273">
        <v>4.8999999999999998E-3</v>
      </c>
      <c r="AP151" s="273">
        <v>5.0000000000000001E-3</v>
      </c>
      <c r="AQ151" s="273">
        <v>5.0000000000000001E-3</v>
      </c>
      <c r="AR151" s="273">
        <v>5.0000000000000001E-3</v>
      </c>
      <c r="AS151" s="273">
        <v>5.1000000000000004E-3</v>
      </c>
      <c r="AT151" s="273">
        <v>5.1000000000000004E-3</v>
      </c>
      <c r="AU151" s="273">
        <v>5.1999999999999998E-3</v>
      </c>
      <c r="AV151" s="273">
        <v>5.1999999999999998E-3</v>
      </c>
      <c r="AW151" s="273">
        <v>5.1999999999999998E-3</v>
      </c>
      <c r="AX151" s="273">
        <v>5.1999999999999998E-3</v>
      </c>
      <c r="AY151" s="273">
        <v>5.1999999999999998E-3</v>
      </c>
      <c r="AZ151" s="273">
        <v>5.3E-3</v>
      </c>
      <c r="BA151" s="273">
        <v>5.3E-3</v>
      </c>
    </row>
    <row r="152" spans="1:75">
      <c r="A152" s="284" t="s">
        <v>20</v>
      </c>
      <c r="B152" s="273" t="s">
        <v>318</v>
      </c>
      <c r="C152" s="273">
        <v>0.64259999999999995</v>
      </c>
      <c r="D152" s="273">
        <v>0.69</v>
      </c>
      <c r="E152" s="273">
        <v>0.84689999999999999</v>
      </c>
      <c r="F152" s="273">
        <v>0.72919999999999996</v>
      </c>
      <c r="G152" s="273">
        <v>0.84460000000000002</v>
      </c>
      <c r="H152" s="273">
        <v>0.64839999999999998</v>
      </c>
      <c r="I152" s="273">
        <v>0.41299999999999998</v>
      </c>
      <c r="J152" s="273">
        <v>0.62529999999999997</v>
      </c>
      <c r="K152" s="273">
        <v>0.74419999999999997</v>
      </c>
      <c r="L152" s="273">
        <v>0.62760000000000005</v>
      </c>
      <c r="M152" s="273">
        <v>0.64839999999999998</v>
      </c>
      <c r="N152" s="273">
        <v>0.54800000000000004</v>
      </c>
      <c r="O152" s="273">
        <v>0.4027</v>
      </c>
      <c r="P152" s="273">
        <v>0.41880000000000001</v>
      </c>
      <c r="Q152" s="273">
        <v>0.39689999999999998</v>
      </c>
      <c r="R152" s="273">
        <v>0.39689999999999998</v>
      </c>
      <c r="S152" s="273">
        <v>0.41070000000000001</v>
      </c>
      <c r="T152" s="273">
        <v>0.42799999999999999</v>
      </c>
      <c r="U152" s="273">
        <v>0.40039999999999998</v>
      </c>
      <c r="V152" s="273">
        <v>0.38190000000000002</v>
      </c>
      <c r="W152" s="273">
        <v>0.40839999999999999</v>
      </c>
      <c r="X152" s="273">
        <v>0.4073</v>
      </c>
      <c r="Y152" s="273">
        <v>0.3911</v>
      </c>
      <c r="Z152" s="273">
        <v>0.33460000000000001</v>
      </c>
      <c r="AA152" s="273">
        <v>0.24229999999999999</v>
      </c>
      <c r="AB152" s="273">
        <v>0.24579999999999999</v>
      </c>
      <c r="AC152" s="273">
        <v>0.24</v>
      </c>
      <c r="AD152" s="273">
        <v>0.23880000000000001</v>
      </c>
      <c r="AE152" s="273">
        <v>0.2631</v>
      </c>
      <c r="AF152" s="273">
        <v>0.31040000000000001</v>
      </c>
      <c r="AG152" s="273">
        <v>0.30559999999999998</v>
      </c>
      <c r="AH152" s="273">
        <v>0.3054</v>
      </c>
      <c r="AI152" s="273">
        <v>0.30549999999999999</v>
      </c>
      <c r="AJ152" s="273">
        <v>0.3049</v>
      </c>
      <c r="AK152" s="273">
        <v>0.30459999999999998</v>
      </c>
      <c r="AL152" s="273">
        <v>0.3034</v>
      </c>
      <c r="AM152" s="273">
        <v>0.30280000000000001</v>
      </c>
      <c r="AN152" s="273">
        <v>0.30199999999999999</v>
      </c>
      <c r="AO152" s="273">
        <v>0.30130000000000001</v>
      </c>
      <c r="AP152" s="273">
        <v>0.29980000000000001</v>
      </c>
      <c r="AQ152" s="273">
        <v>0.29880000000000001</v>
      </c>
      <c r="AR152" s="273">
        <v>0.29780000000000001</v>
      </c>
      <c r="AS152" s="273">
        <v>0.2969</v>
      </c>
      <c r="AT152" s="273">
        <v>0.29620000000000002</v>
      </c>
      <c r="AU152" s="273">
        <v>0.29399999999999998</v>
      </c>
      <c r="AV152" s="273">
        <v>0.29239999999999999</v>
      </c>
      <c r="AW152" s="273">
        <v>0.29039999999999999</v>
      </c>
      <c r="AX152" s="273">
        <v>0.28860000000000002</v>
      </c>
      <c r="AY152" s="273">
        <v>0.28660000000000002</v>
      </c>
      <c r="AZ152" s="273">
        <v>0.28570000000000001</v>
      </c>
      <c r="BA152" s="273">
        <v>0.2848</v>
      </c>
    </row>
    <row r="153" spans="1:75">
      <c r="A153" s="284" t="s">
        <v>20</v>
      </c>
      <c r="B153" s="273" t="s">
        <v>319</v>
      </c>
      <c r="C153" s="273">
        <v>1.15E-2</v>
      </c>
      <c r="D153" s="273">
        <v>9.1999999999999998E-3</v>
      </c>
      <c r="E153" s="273">
        <v>1.04E-2</v>
      </c>
      <c r="F153" s="273">
        <v>1.15E-2</v>
      </c>
      <c r="G153" s="273">
        <v>1.2699999999999999E-2</v>
      </c>
      <c r="H153" s="273">
        <v>1.15E-2</v>
      </c>
      <c r="I153" s="273">
        <v>1.38E-2</v>
      </c>
      <c r="J153" s="273">
        <v>1.6199999999999999E-2</v>
      </c>
      <c r="K153" s="273">
        <v>1.7299999999999999E-2</v>
      </c>
      <c r="L153" s="273">
        <v>1.7299999999999999E-2</v>
      </c>
      <c r="M153" s="273">
        <v>1.7299999999999999E-2</v>
      </c>
      <c r="N153" s="273">
        <v>2.0799999999999999E-2</v>
      </c>
      <c r="O153" s="273">
        <v>3.2300000000000002E-2</v>
      </c>
      <c r="P153" s="273">
        <v>3.5799999999999998E-2</v>
      </c>
      <c r="Q153" s="273">
        <v>3.5799999999999998E-2</v>
      </c>
      <c r="R153" s="273">
        <v>3.9199999999999999E-2</v>
      </c>
      <c r="S153" s="273">
        <v>4.6199999999999998E-2</v>
      </c>
      <c r="T153" s="273">
        <v>4.4999999999999998E-2</v>
      </c>
      <c r="U153" s="273">
        <v>4.4999999999999998E-2</v>
      </c>
      <c r="V153" s="273">
        <v>5.1900000000000002E-2</v>
      </c>
      <c r="W153" s="273">
        <v>5.1900000000000002E-2</v>
      </c>
      <c r="X153" s="273">
        <v>5.0799999999999998E-2</v>
      </c>
      <c r="Y153" s="273">
        <v>5.0799999999999998E-2</v>
      </c>
      <c r="Z153" s="273">
        <v>3.9199999999999999E-2</v>
      </c>
      <c r="AA153" s="273">
        <v>2.8799999999999999E-2</v>
      </c>
      <c r="AB153" s="273">
        <v>2.6499999999999999E-2</v>
      </c>
      <c r="AC153" s="273">
        <v>2.6499999999999999E-2</v>
      </c>
      <c r="AD153" s="273">
        <v>2.6499999999999999E-2</v>
      </c>
      <c r="AE153" s="273">
        <v>2.6499999999999999E-2</v>
      </c>
      <c r="AF153" s="273">
        <v>2.6499999999999999E-2</v>
      </c>
      <c r="AG153" s="273">
        <v>2.7099999999999999E-2</v>
      </c>
      <c r="AH153" s="273">
        <v>2.7799999999999998E-2</v>
      </c>
      <c r="AI153" s="273">
        <v>2.86E-2</v>
      </c>
      <c r="AJ153" s="273">
        <v>2.92E-2</v>
      </c>
      <c r="AK153" s="273">
        <v>0.03</v>
      </c>
      <c r="AL153" s="273">
        <v>3.0599999999999999E-2</v>
      </c>
      <c r="AM153" s="273">
        <v>3.1300000000000001E-2</v>
      </c>
      <c r="AN153" s="273">
        <v>3.2000000000000001E-2</v>
      </c>
      <c r="AO153" s="273">
        <v>3.27E-2</v>
      </c>
      <c r="AP153" s="273">
        <v>3.3399999999999999E-2</v>
      </c>
      <c r="AQ153" s="273">
        <v>3.4000000000000002E-2</v>
      </c>
      <c r="AR153" s="273">
        <v>3.4700000000000002E-2</v>
      </c>
      <c r="AS153" s="273">
        <v>3.5400000000000001E-2</v>
      </c>
      <c r="AT153" s="273">
        <v>3.61E-2</v>
      </c>
      <c r="AU153" s="273">
        <v>3.6799999999999999E-2</v>
      </c>
      <c r="AV153" s="273">
        <v>3.73E-2</v>
      </c>
      <c r="AW153" s="273">
        <v>3.7900000000000003E-2</v>
      </c>
      <c r="AX153" s="273">
        <v>3.85E-2</v>
      </c>
      <c r="AY153" s="273">
        <v>3.9199999999999999E-2</v>
      </c>
      <c r="AZ153" s="273">
        <v>3.9800000000000002E-2</v>
      </c>
      <c r="BA153" s="273">
        <v>4.0599999999999997E-2</v>
      </c>
    </row>
    <row r="154" spans="1:75">
      <c r="A154" s="284" t="s">
        <v>20</v>
      </c>
      <c r="B154" s="273" t="s">
        <v>320</v>
      </c>
      <c r="C154" s="273">
        <v>8.1900000000000001E-2</v>
      </c>
      <c r="D154" s="273">
        <v>8.77E-2</v>
      </c>
      <c r="E154" s="273">
        <v>9.5799999999999996E-2</v>
      </c>
      <c r="F154" s="273">
        <v>9.8100000000000007E-2</v>
      </c>
      <c r="G154" s="273">
        <v>0.10150000000000001</v>
      </c>
      <c r="H154" s="273">
        <v>9.11E-2</v>
      </c>
      <c r="I154" s="273">
        <v>0.09</v>
      </c>
      <c r="J154" s="273">
        <v>9.2299999999999993E-2</v>
      </c>
      <c r="K154" s="273">
        <v>9.5799999999999996E-2</v>
      </c>
      <c r="L154" s="273">
        <v>9.9199999999999997E-2</v>
      </c>
      <c r="M154" s="273">
        <v>0.10730000000000001</v>
      </c>
      <c r="N154" s="273">
        <v>0.10150000000000001</v>
      </c>
      <c r="O154" s="273">
        <v>8.3099999999999993E-2</v>
      </c>
      <c r="P154" s="273">
        <v>8.1900000000000001E-2</v>
      </c>
      <c r="Q154" s="273">
        <v>8.6499999999999994E-2</v>
      </c>
      <c r="R154" s="273">
        <v>7.4999999999999997E-2</v>
      </c>
      <c r="S154" s="273">
        <v>7.4999999999999997E-2</v>
      </c>
      <c r="T154" s="273">
        <v>6.2300000000000001E-2</v>
      </c>
      <c r="U154" s="273">
        <v>6.3500000000000001E-2</v>
      </c>
      <c r="V154" s="273">
        <v>7.9600000000000004E-2</v>
      </c>
      <c r="W154" s="273">
        <v>8.6499999999999994E-2</v>
      </c>
      <c r="X154" s="273">
        <v>0.10150000000000001</v>
      </c>
      <c r="Y154" s="273">
        <v>8.8800000000000004E-2</v>
      </c>
      <c r="Z154" s="273">
        <v>7.3800000000000004E-2</v>
      </c>
      <c r="AA154" s="273">
        <v>0.09</v>
      </c>
      <c r="AB154" s="273">
        <v>5.7999999999999996E-3</v>
      </c>
      <c r="AC154" s="273">
        <v>5.7999999999999996E-3</v>
      </c>
      <c r="AD154" s="273">
        <v>0</v>
      </c>
      <c r="AE154" s="273">
        <v>0</v>
      </c>
      <c r="AF154" s="273">
        <v>0</v>
      </c>
      <c r="AG154" s="273">
        <v>0</v>
      </c>
      <c r="AH154" s="273">
        <v>0</v>
      </c>
      <c r="AI154" s="273">
        <v>0</v>
      </c>
      <c r="AJ154" s="273">
        <v>0</v>
      </c>
      <c r="AK154" s="273">
        <v>0</v>
      </c>
      <c r="AL154" s="273">
        <v>0</v>
      </c>
      <c r="AM154" s="273">
        <v>0</v>
      </c>
      <c r="AN154" s="273">
        <v>0</v>
      </c>
      <c r="AO154" s="273">
        <v>0</v>
      </c>
      <c r="AP154" s="273">
        <v>0</v>
      </c>
      <c r="AQ154" s="273">
        <v>0</v>
      </c>
      <c r="AR154" s="273">
        <v>0</v>
      </c>
      <c r="AS154" s="273">
        <v>0</v>
      </c>
      <c r="AT154" s="273">
        <v>0</v>
      </c>
      <c r="AU154" s="273">
        <v>0</v>
      </c>
      <c r="AV154" s="273">
        <v>0</v>
      </c>
      <c r="AW154" s="273">
        <v>0</v>
      </c>
      <c r="AX154" s="273">
        <v>0</v>
      </c>
      <c r="AY154" s="273">
        <v>0</v>
      </c>
      <c r="AZ154" s="273">
        <v>0</v>
      </c>
      <c r="BA154" s="273">
        <v>0</v>
      </c>
    </row>
    <row r="155" spans="1:75">
      <c r="A155" s="284" t="s">
        <v>20</v>
      </c>
      <c r="B155" s="273" t="s">
        <v>321</v>
      </c>
      <c r="C155" s="273">
        <v>0.13150000000000001</v>
      </c>
      <c r="D155" s="273">
        <v>0.1338</v>
      </c>
      <c r="E155" s="273">
        <v>0.1154</v>
      </c>
      <c r="F155" s="273">
        <v>0.12690000000000001</v>
      </c>
      <c r="G155" s="273">
        <v>0.1246</v>
      </c>
      <c r="H155" s="273">
        <v>0.18229999999999999</v>
      </c>
      <c r="I155" s="273">
        <v>0.18340000000000001</v>
      </c>
      <c r="J155" s="273">
        <v>0.1419</v>
      </c>
      <c r="K155" s="273">
        <v>0.13150000000000001</v>
      </c>
      <c r="L155" s="273">
        <v>0.1361</v>
      </c>
      <c r="M155" s="273">
        <v>0.13270000000000001</v>
      </c>
      <c r="N155" s="273">
        <v>0.1454</v>
      </c>
      <c r="O155" s="273">
        <v>3.1199999999999999E-2</v>
      </c>
      <c r="P155" s="273">
        <v>3.2300000000000002E-2</v>
      </c>
      <c r="Q155" s="273">
        <v>3.1199999999999999E-2</v>
      </c>
      <c r="R155" s="273">
        <v>2.5399999999999999E-2</v>
      </c>
      <c r="S155" s="273">
        <v>2.5399999999999999E-2</v>
      </c>
      <c r="T155" s="273">
        <v>2.7699999999999999E-2</v>
      </c>
      <c r="U155" s="273">
        <v>2.6499999999999999E-2</v>
      </c>
      <c r="V155" s="273">
        <v>2.5399999999999999E-2</v>
      </c>
      <c r="W155" s="273">
        <v>2.8799999999999999E-2</v>
      </c>
      <c r="X155" s="273">
        <v>3.1199999999999999E-2</v>
      </c>
      <c r="Y155" s="273">
        <v>0.03</v>
      </c>
      <c r="Z155" s="273">
        <v>3.1199999999999999E-2</v>
      </c>
      <c r="AA155" s="273">
        <v>2.6499999999999999E-2</v>
      </c>
      <c r="AB155" s="273">
        <v>2.8799999999999999E-2</v>
      </c>
      <c r="AC155" s="273">
        <v>2.6499999999999999E-2</v>
      </c>
      <c r="AD155" s="273">
        <v>2.6499999999999999E-2</v>
      </c>
      <c r="AE155" s="273">
        <v>2.4199999999999999E-2</v>
      </c>
      <c r="AF155" s="273">
        <v>2.3099999999999999E-2</v>
      </c>
      <c r="AG155" s="273">
        <v>2.2800000000000001E-2</v>
      </c>
      <c r="AH155" s="273">
        <v>2.2800000000000001E-2</v>
      </c>
      <c r="AI155" s="273">
        <v>2.29E-2</v>
      </c>
      <c r="AJ155" s="273">
        <v>2.29E-2</v>
      </c>
      <c r="AK155" s="273">
        <v>2.3E-2</v>
      </c>
      <c r="AL155" s="273">
        <v>2.3E-2</v>
      </c>
      <c r="AM155" s="273">
        <v>2.3E-2</v>
      </c>
      <c r="AN155" s="273">
        <v>2.3E-2</v>
      </c>
      <c r="AO155" s="273">
        <v>2.3E-2</v>
      </c>
      <c r="AP155" s="273">
        <v>2.3E-2</v>
      </c>
      <c r="AQ155" s="273">
        <v>2.3099999999999999E-2</v>
      </c>
      <c r="AR155" s="273">
        <v>2.3099999999999999E-2</v>
      </c>
      <c r="AS155" s="273">
        <v>2.3099999999999999E-2</v>
      </c>
      <c r="AT155" s="273">
        <v>2.3099999999999999E-2</v>
      </c>
      <c r="AU155" s="273">
        <v>2.3099999999999999E-2</v>
      </c>
      <c r="AV155" s="273">
        <v>2.3099999999999999E-2</v>
      </c>
      <c r="AW155" s="273">
        <v>2.3E-2</v>
      </c>
      <c r="AX155" s="273">
        <v>2.3E-2</v>
      </c>
      <c r="AY155" s="273">
        <v>2.3E-2</v>
      </c>
      <c r="AZ155" s="273">
        <v>2.3E-2</v>
      </c>
      <c r="BA155" s="273">
        <v>2.3E-2</v>
      </c>
    </row>
    <row r="156" spans="1:75">
      <c r="A156" s="284" t="s">
        <v>20</v>
      </c>
      <c r="B156" s="273" t="s">
        <v>322</v>
      </c>
      <c r="C156" s="273">
        <v>0.17419999999999999</v>
      </c>
      <c r="D156" s="273">
        <v>0.1431</v>
      </c>
      <c r="E156" s="273">
        <v>7.85E-2</v>
      </c>
      <c r="F156" s="273">
        <v>0.12</v>
      </c>
      <c r="G156" s="273">
        <v>0.1396</v>
      </c>
      <c r="H156" s="273">
        <v>0.1673</v>
      </c>
      <c r="I156" s="273">
        <v>0.21</v>
      </c>
      <c r="J156" s="273">
        <v>0.27689999999999998</v>
      </c>
      <c r="K156" s="273">
        <v>0.31380000000000002</v>
      </c>
      <c r="L156" s="273">
        <v>0.2631</v>
      </c>
      <c r="M156" s="273">
        <v>0.23419999999999999</v>
      </c>
      <c r="N156" s="273">
        <v>0.2631</v>
      </c>
      <c r="O156" s="273">
        <v>7.7299999999999994E-2</v>
      </c>
      <c r="P156" s="273">
        <v>8.6499999999999994E-2</v>
      </c>
      <c r="Q156" s="273">
        <v>8.6499999999999994E-2</v>
      </c>
      <c r="R156" s="273">
        <v>7.9600000000000004E-2</v>
      </c>
      <c r="S156" s="273">
        <v>6.9199999999999998E-2</v>
      </c>
      <c r="T156" s="273">
        <v>8.3099999999999993E-2</v>
      </c>
      <c r="U156" s="273">
        <v>8.77E-2</v>
      </c>
      <c r="V156" s="273">
        <v>6.8099999999999994E-2</v>
      </c>
      <c r="W156" s="273">
        <v>7.4999999999999997E-2</v>
      </c>
      <c r="X156" s="273">
        <v>7.9600000000000004E-2</v>
      </c>
      <c r="Y156" s="273">
        <v>0.1108</v>
      </c>
      <c r="Z156" s="273">
        <v>8.0799999999999997E-2</v>
      </c>
      <c r="AA156" s="273">
        <v>8.3099999999999993E-2</v>
      </c>
      <c r="AB156" s="273">
        <v>0.1004</v>
      </c>
      <c r="AC156" s="273">
        <v>0.105</v>
      </c>
      <c r="AD156" s="273">
        <v>0.11310000000000001</v>
      </c>
      <c r="AE156" s="273">
        <v>0.1119</v>
      </c>
      <c r="AF156" s="273">
        <v>0.1119</v>
      </c>
      <c r="AG156" s="273">
        <v>0.1173</v>
      </c>
      <c r="AH156" s="273">
        <v>0.1241</v>
      </c>
      <c r="AI156" s="273">
        <v>0.1308</v>
      </c>
      <c r="AJ156" s="273">
        <v>0.13739999999999999</v>
      </c>
      <c r="AK156" s="273">
        <v>0.1439</v>
      </c>
      <c r="AL156" s="273">
        <v>0.1502</v>
      </c>
      <c r="AM156" s="273">
        <v>0.15659999999999999</v>
      </c>
      <c r="AN156" s="273">
        <v>0.1628</v>
      </c>
      <c r="AO156" s="273">
        <v>0.16930000000000001</v>
      </c>
      <c r="AP156" s="273">
        <v>0.17549999999999999</v>
      </c>
      <c r="AQ156" s="273">
        <v>0.1817</v>
      </c>
      <c r="AR156" s="273">
        <v>0.18820000000000001</v>
      </c>
      <c r="AS156" s="273">
        <v>0.19470000000000001</v>
      </c>
      <c r="AT156" s="273">
        <v>0.20100000000000001</v>
      </c>
      <c r="AU156" s="273">
        <v>0.20680000000000001</v>
      </c>
      <c r="AV156" s="273">
        <v>0.21240000000000001</v>
      </c>
      <c r="AW156" s="273">
        <v>0.218</v>
      </c>
      <c r="AX156" s="273">
        <v>0.2238</v>
      </c>
      <c r="AY156" s="273">
        <v>0.2296</v>
      </c>
      <c r="AZ156" s="273">
        <v>0.2361</v>
      </c>
      <c r="BA156" s="273">
        <v>0.2424</v>
      </c>
    </row>
    <row r="157" spans="1:75">
      <c r="A157" s="284" t="s">
        <v>20</v>
      </c>
      <c r="B157" s="273" t="s">
        <v>323</v>
      </c>
      <c r="C157" s="273">
        <v>3.6900000000000002E-2</v>
      </c>
      <c r="D157" s="273">
        <v>4.0399999999999998E-2</v>
      </c>
      <c r="E157" s="273">
        <v>4.6199999999999998E-2</v>
      </c>
      <c r="F157" s="273">
        <v>4.6199999999999998E-2</v>
      </c>
      <c r="G157" s="273">
        <v>5.1900000000000002E-2</v>
      </c>
      <c r="H157" s="273">
        <v>5.3100000000000001E-2</v>
      </c>
      <c r="I157" s="273">
        <v>5.4199999999999998E-2</v>
      </c>
      <c r="J157" s="273">
        <v>5.4199999999999998E-2</v>
      </c>
      <c r="K157" s="273">
        <v>5.7700000000000001E-2</v>
      </c>
      <c r="L157" s="273">
        <v>6.2300000000000001E-2</v>
      </c>
      <c r="M157" s="273">
        <v>6.3500000000000001E-2</v>
      </c>
      <c r="N157" s="273">
        <v>5.0799999999999998E-2</v>
      </c>
      <c r="O157" s="273">
        <v>0.78339999999999999</v>
      </c>
      <c r="P157" s="273">
        <v>0.9103</v>
      </c>
      <c r="Q157" s="273">
        <v>0.89070000000000005</v>
      </c>
      <c r="R157" s="273">
        <v>0.57569999999999999</v>
      </c>
      <c r="S157" s="273">
        <v>0.63229999999999997</v>
      </c>
      <c r="T157" s="273">
        <v>0.70489999999999997</v>
      </c>
      <c r="U157" s="273">
        <v>0.73150000000000004</v>
      </c>
      <c r="V157" s="273">
        <v>0.75690000000000002</v>
      </c>
      <c r="W157" s="273">
        <v>0.80530000000000002</v>
      </c>
      <c r="X157" s="273">
        <v>0.64729999999999999</v>
      </c>
      <c r="Y157" s="273">
        <v>0.80300000000000005</v>
      </c>
      <c r="Z157" s="273">
        <v>0.80300000000000005</v>
      </c>
      <c r="AA157" s="273">
        <v>0.7823</v>
      </c>
      <c r="AB157" s="273">
        <v>0.75109999999999999</v>
      </c>
      <c r="AC157" s="273">
        <v>0.78339999999999999</v>
      </c>
      <c r="AD157" s="273">
        <v>0.84799999999999998</v>
      </c>
      <c r="AE157" s="273">
        <v>0.86299999999999999</v>
      </c>
      <c r="AF157" s="273">
        <v>0.88959999999999995</v>
      </c>
      <c r="AG157" s="273">
        <v>0.89059999999999995</v>
      </c>
      <c r="AH157" s="273">
        <v>0.90529999999999999</v>
      </c>
      <c r="AI157" s="273">
        <v>0.91890000000000005</v>
      </c>
      <c r="AJ157" s="273">
        <v>0.93700000000000006</v>
      </c>
      <c r="AK157" s="273">
        <v>0.94469999999999998</v>
      </c>
      <c r="AL157" s="273">
        <v>0.9577</v>
      </c>
      <c r="AM157" s="273">
        <v>0.97470000000000001</v>
      </c>
      <c r="AN157" s="273">
        <v>0.98060000000000003</v>
      </c>
      <c r="AO157" s="273">
        <v>0.99750000000000005</v>
      </c>
      <c r="AP157" s="273">
        <v>1.0067999999999999</v>
      </c>
      <c r="AQ157" s="273">
        <v>1.0185999999999999</v>
      </c>
      <c r="AR157" s="273">
        <v>1.0319</v>
      </c>
      <c r="AS157" s="273">
        <v>1.0474000000000001</v>
      </c>
      <c r="AT157" s="273">
        <v>1.0644</v>
      </c>
      <c r="AU157" s="273">
        <v>1.0683</v>
      </c>
      <c r="AV157" s="273">
        <v>1.0814999999999999</v>
      </c>
      <c r="AW157" s="273">
        <v>1.0941000000000001</v>
      </c>
      <c r="AX157" s="273">
        <v>1.0926</v>
      </c>
      <c r="AY157" s="273">
        <v>1.1053999999999999</v>
      </c>
      <c r="AZ157" s="273">
        <v>1.1217999999999999</v>
      </c>
      <c r="BA157" s="273">
        <v>1.1387</v>
      </c>
    </row>
    <row r="158" spans="1:75">
      <c r="A158" s="284" t="s">
        <v>20</v>
      </c>
      <c r="B158" s="273" t="s">
        <v>324</v>
      </c>
      <c r="C158" s="273">
        <v>5.7999999999999996E-3</v>
      </c>
      <c r="D158" s="273">
        <v>5.7999999999999996E-3</v>
      </c>
      <c r="E158" s="273">
        <v>6.8999999999999999E-3</v>
      </c>
      <c r="F158" s="273">
        <v>6.8999999999999999E-3</v>
      </c>
      <c r="G158" s="273">
        <v>4.5999999999999999E-3</v>
      </c>
      <c r="H158" s="273">
        <v>3.5000000000000001E-3</v>
      </c>
      <c r="I158" s="273">
        <v>4.5999999999999999E-3</v>
      </c>
      <c r="J158" s="273">
        <v>1.38E-2</v>
      </c>
      <c r="K158" s="273">
        <v>1.4999999999999999E-2</v>
      </c>
      <c r="L158" s="273">
        <v>2.0799999999999999E-2</v>
      </c>
      <c r="M158" s="273">
        <v>1.8499999999999999E-2</v>
      </c>
      <c r="N158" s="273">
        <v>2.1899999999999999E-2</v>
      </c>
      <c r="O158" s="273">
        <v>1.15E-2</v>
      </c>
      <c r="P158" s="273">
        <v>1.15E-2</v>
      </c>
      <c r="Q158" s="273">
        <v>1.2699999999999999E-2</v>
      </c>
      <c r="R158" s="273">
        <v>2.4199999999999999E-2</v>
      </c>
      <c r="S158" s="273">
        <v>2.1899999999999999E-2</v>
      </c>
      <c r="T158" s="273">
        <v>1.9599999999999999E-2</v>
      </c>
      <c r="U158" s="273">
        <v>2.0799999999999999E-2</v>
      </c>
      <c r="V158" s="273">
        <v>1.9599999999999999E-2</v>
      </c>
      <c r="W158" s="273">
        <v>2.8799999999999999E-2</v>
      </c>
      <c r="X158" s="273">
        <v>2.7699999999999999E-2</v>
      </c>
      <c r="Y158" s="273">
        <v>2.7699999999999999E-2</v>
      </c>
      <c r="Z158" s="273">
        <v>0.03</v>
      </c>
      <c r="AA158" s="273">
        <v>2.1899999999999999E-2</v>
      </c>
      <c r="AB158" s="273">
        <v>2.0799999999999999E-2</v>
      </c>
      <c r="AC158" s="273">
        <v>2.1899999999999999E-2</v>
      </c>
      <c r="AD158" s="273">
        <v>2.4199999999999999E-2</v>
      </c>
      <c r="AE158" s="273">
        <v>2.4199999999999999E-2</v>
      </c>
      <c r="AF158" s="273">
        <v>2.5399999999999999E-2</v>
      </c>
      <c r="AG158" s="273">
        <v>2.6800000000000001E-2</v>
      </c>
      <c r="AH158" s="273">
        <v>2.8400000000000002E-2</v>
      </c>
      <c r="AI158" s="273">
        <v>0.03</v>
      </c>
      <c r="AJ158" s="273">
        <v>3.15E-2</v>
      </c>
      <c r="AK158" s="273">
        <v>3.3099999999999997E-2</v>
      </c>
      <c r="AL158" s="273">
        <v>3.4599999999999999E-2</v>
      </c>
      <c r="AM158" s="273">
        <v>3.61E-2</v>
      </c>
      <c r="AN158" s="273">
        <v>3.7600000000000001E-2</v>
      </c>
      <c r="AO158" s="273">
        <v>3.9100000000000003E-2</v>
      </c>
      <c r="AP158" s="273">
        <v>4.0599999999999997E-2</v>
      </c>
      <c r="AQ158" s="273">
        <v>4.2200000000000001E-2</v>
      </c>
      <c r="AR158" s="273">
        <v>4.3700000000000003E-2</v>
      </c>
      <c r="AS158" s="273">
        <v>4.53E-2</v>
      </c>
      <c r="AT158" s="273">
        <v>4.6899999999999997E-2</v>
      </c>
      <c r="AU158" s="273">
        <v>4.8300000000000003E-2</v>
      </c>
      <c r="AV158" s="273">
        <v>4.9599999999999998E-2</v>
      </c>
      <c r="AW158" s="273">
        <v>5.0999999999999997E-2</v>
      </c>
      <c r="AX158" s="273">
        <v>5.2299999999999999E-2</v>
      </c>
      <c r="AY158" s="273">
        <v>5.3800000000000001E-2</v>
      </c>
      <c r="AZ158" s="273">
        <v>5.5300000000000002E-2</v>
      </c>
      <c r="BA158" s="273">
        <v>5.6899999999999999E-2</v>
      </c>
    </row>
    <row r="159" spans="1:75">
      <c r="A159" s="284" t="s">
        <v>20</v>
      </c>
      <c r="B159" s="273" t="s">
        <v>325</v>
      </c>
      <c r="C159" s="273">
        <v>3.5000000000000001E-3</v>
      </c>
      <c r="D159" s="273">
        <v>3.5000000000000001E-3</v>
      </c>
      <c r="E159" s="273">
        <v>2.3E-3</v>
      </c>
      <c r="F159" s="273">
        <v>1.1999999999999999E-3</v>
      </c>
      <c r="G159" s="273">
        <v>1.1999999999999999E-3</v>
      </c>
      <c r="H159" s="273">
        <v>1.1999999999999999E-3</v>
      </c>
      <c r="I159" s="273">
        <v>1.1999999999999999E-3</v>
      </c>
      <c r="J159" s="273">
        <v>3.5000000000000001E-3</v>
      </c>
      <c r="K159" s="273">
        <v>3.5000000000000001E-3</v>
      </c>
      <c r="L159" s="273">
        <v>4.5999999999999999E-3</v>
      </c>
      <c r="M159" s="273">
        <v>5.7999999999999996E-3</v>
      </c>
      <c r="N159" s="273">
        <v>4.5999999999999999E-3</v>
      </c>
      <c r="O159" s="273">
        <v>4.5999999999999999E-3</v>
      </c>
      <c r="P159" s="273">
        <v>3.5000000000000001E-3</v>
      </c>
      <c r="Q159" s="273">
        <v>3.5000000000000001E-3</v>
      </c>
      <c r="R159" s="273">
        <v>5.7999999999999996E-3</v>
      </c>
      <c r="S159" s="273">
        <v>4.5999999999999999E-3</v>
      </c>
      <c r="T159" s="273">
        <v>4.5999999999999999E-3</v>
      </c>
      <c r="U159" s="273">
        <v>4.5999999999999999E-3</v>
      </c>
      <c r="V159" s="273">
        <v>4.5999999999999999E-3</v>
      </c>
      <c r="W159" s="273">
        <v>4.5999999999999999E-3</v>
      </c>
      <c r="X159" s="273">
        <v>3.5000000000000001E-3</v>
      </c>
      <c r="Y159" s="273">
        <v>3.5000000000000001E-3</v>
      </c>
      <c r="Z159" s="273">
        <v>4.5999999999999999E-3</v>
      </c>
      <c r="AA159" s="273">
        <v>3.5000000000000001E-3</v>
      </c>
      <c r="AB159" s="273">
        <v>4.5999999999999999E-3</v>
      </c>
      <c r="AC159" s="273">
        <v>5.7999999999999996E-3</v>
      </c>
      <c r="AD159" s="273">
        <v>5.7999999999999996E-3</v>
      </c>
      <c r="AE159" s="273">
        <v>5.7999999999999996E-3</v>
      </c>
      <c r="AF159" s="273">
        <v>5.7999999999999996E-3</v>
      </c>
      <c r="AG159" s="273">
        <v>5.7000000000000002E-3</v>
      </c>
      <c r="AH159" s="273">
        <v>5.7000000000000002E-3</v>
      </c>
      <c r="AI159" s="273">
        <v>5.7999999999999996E-3</v>
      </c>
      <c r="AJ159" s="273">
        <v>5.8999999999999999E-3</v>
      </c>
      <c r="AK159" s="273">
        <v>5.8999999999999999E-3</v>
      </c>
      <c r="AL159" s="273">
        <v>5.8999999999999999E-3</v>
      </c>
      <c r="AM159" s="273">
        <v>5.8999999999999999E-3</v>
      </c>
      <c r="AN159" s="273">
        <v>6.0000000000000001E-3</v>
      </c>
      <c r="AO159" s="273">
        <v>6.0000000000000001E-3</v>
      </c>
      <c r="AP159" s="273">
        <v>6.1000000000000004E-3</v>
      </c>
      <c r="AQ159" s="273">
        <v>6.1000000000000004E-3</v>
      </c>
      <c r="AR159" s="273">
        <v>6.1000000000000004E-3</v>
      </c>
      <c r="AS159" s="273">
        <v>6.1999999999999998E-3</v>
      </c>
      <c r="AT159" s="273">
        <v>6.1999999999999998E-3</v>
      </c>
      <c r="AU159" s="273">
        <v>6.3E-3</v>
      </c>
      <c r="AV159" s="273">
        <v>6.3E-3</v>
      </c>
      <c r="AW159" s="273">
        <v>6.3E-3</v>
      </c>
      <c r="AX159" s="273">
        <v>6.3E-3</v>
      </c>
      <c r="AY159" s="273">
        <v>6.1999999999999998E-3</v>
      </c>
      <c r="AZ159" s="273">
        <v>6.3E-3</v>
      </c>
      <c r="BA159" s="273">
        <v>6.4000000000000003E-3</v>
      </c>
    </row>
    <row r="160" spans="1:75" ht="13.5" customHeight="1" thickBot="1">
      <c r="A160" s="284" t="s">
        <v>20</v>
      </c>
      <c r="B160" s="273" t="s">
        <v>326</v>
      </c>
      <c r="C160" s="273">
        <v>8.4199999999999997E-2</v>
      </c>
      <c r="D160" s="273">
        <v>0.09</v>
      </c>
      <c r="E160" s="273">
        <v>5.5399999999999998E-2</v>
      </c>
      <c r="F160" s="273">
        <v>5.3100000000000001E-2</v>
      </c>
      <c r="G160" s="273">
        <v>0.06</v>
      </c>
      <c r="H160" s="273">
        <v>5.8799999999999998E-2</v>
      </c>
      <c r="I160" s="273">
        <v>5.8799999999999998E-2</v>
      </c>
      <c r="J160" s="273">
        <v>6.3500000000000001E-2</v>
      </c>
      <c r="K160" s="273">
        <v>6.5799999999999997E-2</v>
      </c>
      <c r="L160" s="273">
        <v>7.4999999999999997E-2</v>
      </c>
      <c r="M160" s="273">
        <v>7.4999999999999997E-2</v>
      </c>
      <c r="N160" s="273">
        <v>6.9199999999999998E-2</v>
      </c>
      <c r="O160" s="273">
        <v>8.1900000000000001E-2</v>
      </c>
      <c r="P160" s="273">
        <v>9.11E-2</v>
      </c>
      <c r="Q160" s="273">
        <v>8.8800000000000004E-2</v>
      </c>
      <c r="R160" s="273">
        <v>9.4600000000000004E-2</v>
      </c>
      <c r="S160" s="273">
        <v>7.9600000000000004E-2</v>
      </c>
      <c r="T160" s="273">
        <v>8.0799999999999997E-2</v>
      </c>
      <c r="U160" s="273">
        <v>8.1900000000000001E-2</v>
      </c>
      <c r="V160" s="273">
        <v>7.0400000000000004E-2</v>
      </c>
      <c r="W160" s="273">
        <v>7.85E-2</v>
      </c>
      <c r="X160" s="273">
        <v>9.2299999999999993E-2</v>
      </c>
      <c r="Y160" s="273">
        <v>9.35E-2</v>
      </c>
      <c r="Z160" s="273">
        <v>8.0799999999999997E-2</v>
      </c>
      <c r="AA160" s="273">
        <v>5.6500000000000002E-2</v>
      </c>
      <c r="AB160" s="273">
        <v>5.7700000000000001E-2</v>
      </c>
      <c r="AC160" s="273">
        <v>6.1100000000000002E-2</v>
      </c>
      <c r="AD160" s="273">
        <v>6.4600000000000005E-2</v>
      </c>
      <c r="AE160" s="273">
        <v>6.6900000000000001E-2</v>
      </c>
      <c r="AF160" s="273">
        <v>7.6100000000000001E-2</v>
      </c>
      <c r="AG160" s="273">
        <v>7.6200000000000004E-2</v>
      </c>
      <c r="AH160" s="273">
        <v>7.7200000000000005E-2</v>
      </c>
      <c r="AI160" s="273">
        <v>7.8299999999999995E-2</v>
      </c>
      <c r="AJ160" s="273">
        <v>7.9399999999999998E-2</v>
      </c>
      <c r="AK160" s="273">
        <v>8.0299999999999996E-2</v>
      </c>
      <c r="AL160" s="273">
        <v>8.1199999999999994E-2</v>
      </c>
      <c r="AM160" s="273">
        <v>8.2100000000000006E-2</v>
      </c>
      <c r="AN160" s="273">
        <v>8.3000000000000004E-2</v>
      </c>
      <c r="AO160" s="273">
        <v>8.3900000000000002E-2</v>
      </c>
      <c r="AP160" s="273">
        <v>8.4699999999999998E-2</v>
      </c>
      <c r="AQ160" s="273">
        <v>8.5400000000000004E-2</v>
      </c>
      <c r="AR160" s="273">
        <v>8.6300000000000002E-2</v>
      </c>
      <c r="AS160" s="273">
        <v>8.72E-2</v>
      </c>
      <c r="AT160" s="273">
        <v>8.8099999999999998E-2</v>
      </c>
      <c r="AU160" s="273">
        <v>8.8599999999999998E-2</v>
      </c>
      <c r="AV160" s="273">
        <v>8.9099999999999999E-2</v>
      </c>
      <c r="AW160" s="273">
        <v>8.9800000000000005E-2</v>
      </c>
      <c r="AX160" s="273">
        <v>9.0300000000000005E-2</v>
      </c>
      <c r="AY160" s="273">
        <v>9.0800000000000006E-2</v>
      </c>
      <c r="AZ160" s="273">
        <v>9.1600000000000001E-2</v>
      </c>
      <c r="BA160" s="273">
        <v>9.2499999999999999E-2</v>
      </c>
    </row>
    <row r="161" spans="1:82" ht="13.5" customHeight="1">
      <c r="A161" s="284" t="s">
        <v>20</v>
      </c>
      <c r="B161" s="273" t="s">
        <v>327</v>
      </c>
      <c r="C161" s="273">
        <v>5.6500000000000002E-2</v>
      </c>
      <c r="D161" s="273">
        <v>4.8500000000000001E-2</v>
      </c>
      <c r="E161" s="273">
        <v>5.1900000000000002E-2</v>
      </c>
      <c r="F161" s="273">
        <v>5.8799999999999998E-2</v>
      </c>
      <c r="G161" s="273">
        <v>7.9600000000000004E-2</v>
      </c>
      <c r="H161" s="273">
        <v>6.9199999999999998E-2</v>
      </c>
      <c r="I161" s="273">
        <v>6.1100000000000002E-2</v>
      </c>
      <c r="J161" s="273">
        <v>5.5399999999999998E-2</v>
      </c>
      <c r="K161" s="273">
        <v>3.9199999999999999E-2</v>
      </c>
      <c r="L161" s="273">
        <v>3.9199999999999999E-2</v>
      </c>
      <c r="M161" s="273">
        <v>5.5399999999999998E-2</v>
      </c>
      <c r="N161" s="273">
        <v>6.2300000000000001E-2</v>
      </c>
      <c r="O161" s="273">
        <v>4.6199999999999998E-2</v>
      </c>
      <c r="P161" s="273">
        <v>5.0799999999999998E-2</v>
      </c>
      <c r="Q161" s="273">
        <v>4.8500000000000001E-2</v>
      </c>
      <c r="R161" s="273">
        <v>4.6199999999999998E-2</v>
      </c>
      <c r="S161" s="273">
        <v>3.8100000000000002E-2</v>
      </c>
      <c r="T161" s="273">
        <v>0.03</v>
      </c>
      <c r="U161" s="273">
        <v>3.1199999999999999E-2</v>
      </c>
      <c r="V161" s="273">
        <v>2.3099999999999999E-2</v>
      </c>
      <c r="W161" s="273">
        <v>2.1899999999999999E-2</v>
      </c>
      <c r="X161" s="273">
        <v>1.38E-2</v>
      </c>
      <c r="Y161" s="273">
        <v>1.6199999999999999E-2</v>
      </c>
      <c r="Z161" s="273">
        <v>9.1999999999999998E-3</v>
      </c>
      <c r="AA161" s="273">
        <v>5.7999999999999996E-3</v>
      </c>
      <c r="AB161" s="273">
        <v>5.7999999999999996E-3</v>
      </c>
      <c r="AC161" s="273">
        <v>5.7999999999999996E-3</v>
      </c>
      <c r="AD161" s="273">
        <v>0</v>
      </c>
      <c r="AE161" s="273">
        <v>0</v>
      </c>
      <c r="AF161" s="273">
        <v>0</v>
      </c>
      <c r="AG161" s="273">
        <v>0</v>
      </c>
      <c r="AH161" s="273">
        <v>0</v>
      </c>
      <c r="AI161" s="273">
        <v>0</v>
      </c>
      <c r="AJ161" s="273">
        <v>0</v>
      </c>
      <c r="AK161" s="273">
        <v>0</v>
      </c>
      <c r="AL161" s="273">
        <v>0</v>
      </c>
      <c r="AM161" s="273">
        <v>0</v>
      </c>
      <c r="AN161" s="273">
        <v>0</v>
      </c>
      <c r="AO161" s="273">
        <v>0</v>
      </c>
      <c r="AP161" s="273">
        <v>0</v>
      </c>
      <c r="AQ161" s="273">
        <v>0</v>
      </c>
      <c r="AR161" s="273">
        <v>0</v>
      </c>
      <c r="AS161" s="273">
        <v>0</v>
      </c>
      <c r="AT161" s="273">
        <v>0</v>
      </c>
      <c r="AU161" s="273">
        <v>0</v>
      </c>
      <c r="AV161" s="273">
        <v>0</v>
      </c>
      <c r="AW161" s="273">
        <v>0</v>
      </c>
      <c r="AX161" s="273">
        <v>0</v>
      </c>
      <c r="AY161" s="273">
        <v>0</v>
      </c>
      <c r="AZ161" s="273">
        <v>0</v>
      </c>
      <c r="BA161" s="273">
        <v>0</v>
      </c>
      <c r="BZ161" s="131"/>
      <c r="CA161" s="132"/>
      <c r="CB161" s="132"/>
      <c r="CC161" s="133"/>
    </row>
    <row r="162" spans="1:82" ht="13.5" customHeight="1">
      <c r="A162" s="284" t="s">
        <v>20</v>
      </c>
      <c r="B162" s="273" t="s">
        <v>328</v>
      </c>
      <c r="C162" s="273">
        <v>5.1900000000000002E-2</v>
      </c>
      <c r="D162" s="273">
        <v>4.4999999999999998E-2</v>
      </c>
      <c r="E162" s="273">
        <v>4.8500000000000001E-2</v>
      </c>
      <c r="F162" s="273">
        <v>5.4199999999999998E-2</v>
      </c>
      <c r="G162" s="273">
        <v>7.3800000000000004E-2</v>
      </c>
      <c r="H162" s="273">
        <v>6.4600000000000005E-2</v>
      </c>
      <c r="I162" s="273">
        <v>5.6500000000000002E-2</v>
      </c>
      <c r="J162" s="273">
        <v>5.1900000000000002E-2</v>
      </c>
      <c r="K162" s="273">
        <v>3.6900000000000002E-2</v>
      </c>
      <c r="L162" s="273">
        <v>3.5799999999999998E-2</v>
      </c>
      <c r="M162" s="273">
        <v>5.0799999999999998E-2</v>
      </c>
      <c r="N162" s="273">
        <v>5.7700000000000001E-2</v>
      </c>
      <c r="O162" s="273">
        <v>4.2700000000000002E-2</v>
      </c>
      <c r="P162" s="273">
        <v>4.6199999999999998E-2</v>
      </c>
      <c r="Q162" s="273">
        <v>4.1500000000000002E-2</v>
      </c>
      <c r="R162" s="273">
        <v>3.8100000000000002E-2</v>
      </c>
      <c r="S162" s="273">
        <v>5.8799999999999998E-2</v>
      </c>
      <c r="T162" s="273">
        <v>2.7699999999999999E-2</v>
      </c>
      <c r="U162" s="273">
        <v>3.5799999999999998E-2</v>
      </c>
      <c r="V162" s="273">
        <v>6.1100000000000002E-2</v>
      </c>
      <c r="W162" s="273">
        <v>8.77E-2</v>
      </c>
      <c r="X162" s="273">
        <v>7.4999999999999997E-2</v>
      </c>
      <c r="Y162" s="273">
        <v>9.9199999999999997E-2</v>
      </c>
      <c r="Z162" s="273">
        <v>7.2700000000000001E-2</v>
      </c>
      <c r="AA162" s="273">
        <v>6.3500000000000001E-2</v>
      </c>
      <c r="AB162" s="273">
        <v>7.4999999999999997E-2</v>
      </c>
      <c r="AC162" s="273">
        <v>8.1900000000000001E-2</v>
      </c>
      <c r="AD162" s="273">
        <v>9.69E-2</v>
      </c>
      <c r="AE162" s="273">
        <v>0.1108</v>
      </c>
      <c r="AF162" s="273">
        <v>0.1338</v>
      </c>
      <c r="AG162" s="273">
        <v>0.13220000000000001</v>
      </c>
      <c r="AH162" s="273">
        <v>0.13250000000000001</v>
      </c>
      <c r="AI162" s="273">
        <v>0.1328</v>
      </c>
      <c r="AJ162" s="273">
        <v>0.13289999999999999</v>
      </c>
      <c r="AK162" s="273">
        <v>0.13270000000000001</v>
      </c>
      <c r="AL162" s="273">
        <v>0.13270000000000001</v>
      </c>
      <c r="AM162" s="273">
        <v>0.13250000000000001</v>
      </c>
      <c r="AN162" s="273">
        <v>0.13239999999999999</v>
      </c>
      <c r="AO162" s="273">
        <v>0.1323</v>
      </c>
      <c r="AP162" s="273">
        <v>0.1321</v>
      </c>
      <c r="AQ162" s="273">
        <v>0.13200000000000001</v>
      </c>
      <c r="AR162" s="273">
        <v>0.1321</v>
      </c>
      <c r="AS162" s="273">
        <v>0.13189999999999999</v>
      </c>
      <c r="AT162" s="273">
        <v>0.13189999999999999</v>
      </c>
      <c r="AU162" s="273">
        <v>0.13120000000000001</v>
      </c>
      <c r="AV162" s="273">
        <v>0.13070000000000001</v>
      </c>
      <c r="AW162" s="273">
        <v>0.13039999999999999</v>
      </c>
      <c r="AX162" s="273">
        <v>0.1298</v>
      </c>
      <c r="AY162" s="273">
        <v>0.12959999999999999</v>
      </c>
      <c r="AZ162" s="273">
        <v>0.1295</v>
      </c>
      <c r="BA162" s="273">
        <v>0.12939999999999999</v>
      </c>
      <c r="BB162" s="124"/>
      <c r="BC162" s="124"/>
      <c r="BD162" s="124"/>
      <c r="BE162" s="124"/>
      <c r="BF162" s="124"/>
      <c r="BG162" s="124"/>
      <c r="BH162" s="124"/>
      <c r="BI162" s="124"/>
      <c r="BJ162" s="124"/>
      <c r="BK162" s="124"/>
      <c r="BL162" s="124"/>
      <c r="BM162" s="124"/>
      <c r="BN162" s="124"/>
      <c r="BO162" s="124"/>
      <c r="BP162" s="124"/>
      <c r="BQ162" s="124"/>
      <c r="BR162" s="124"/>
      <c r="BS162" s="124"/>
      <c r="BT162" s="124"/>
      <c r="BU162" s="124"/>
      <c r="BV162" s="124"/>
      <c r="BW162" s="124"/>
      <c r="BX162" s="124"/>
      <c r="BZ162" s="134"/>
      <c r="CA162" s="135"/>
      <c r="CB162" s="135"/>
      <c r="CC162" s="136"/>
    </row>
    <row r="163" spans="1:82" ht="13.5" customHeight="1">
      <c r="A163" s="284" t="s">
        <v>20</v>
      </c>
      <c r="B163" s="273" t="s">
        <v>329</v>
      </c>
      <c r="C163" s="273">
        <v>2.4199999999999999E-2</v>
      </c>
      <c r="D163" s="273">
        <v>2.8799999999999999E-2</v>
      </c>
      <c r="E163" s="273">
        <v>2.8799999999999999E-2</v>
      </c>
      <c r="F163" s="273">
        <v>2.8799999999999999E-2</v>
      </c>
      <c r="G163" s="273">
        <v>3.1199999999999999E-2</v>
      </c>
      <c r="H163" s="273">
        <v>3.2300000000000002E-2</v>
      </c>
      <c r="I163" s="273">
        <v>2.8799999999999999E-2</v>
      </c>
      <c r="J163" s="273">
        <v>3.1199999999999999E-2</v>
      </c>
      <c r="K163" s="273">
        <v>3.2300000000000002E-2</v>
      </c>
      <c r="L163" s="273">
        <v>3.4599999999999999E-2</v>
      </c>
      <c r="M163" s="273">
        <v>3.9199999999999999E-2</v>
      </c>
      <c r="N163" s="273">
        <v>4.6199999999999998E-2</v>
      </c>
      <c r="O163" s="273">
        <v>6.5799999999999997E-2</v>
      </c>
      <c r="P163" s="273">
        <v>6.8099999999999994E-2</v>
      </c>
      <c r="Q163" s="273">
        <v>9.2299999999999993E-2</v>
      </c>
      <c r="R163" s="273">
        <v>9.8100000000000007E-2</v>
      </c>
      <c r="S163" s="273">
        <v>8.3099999999999993E-2</v>
      </c>
      <c r="T163" s="273">
        <v>7.9600000000000004E-2</v>
      </c>
      <c r="U163" s="273">
        <v>7.1499999999999994E-2</v>
      </c>
      <c r="V163" s="273">
        <v>7.85E-2</v>
      </c>
      <c r="W163" s="273">
        <v>8.3099999999999993E-2</v>
      </c>
      <c r="X163" s="273">
        <v>8.5400000000000004E-2</v>
      </c>
      <c r="Y163" s="273">
        <v>9.35E-2</v>
      </c>
      <c r="Z163" s="273">
        <v>0.105</v>
      </c>
      <c r="AA163" s="273">
        <v>0.09</v>
      </c>
      <c r="AB163" s="273">
        <v>9.2299999999999993E-2</v>
      </c>
      <c r="AC163" s="273">
        <v>9.8100000000000007E-2</v>
      </c>
      <c r="AD163" s="273">
        <v>0.1177</v>
      </c>
      <c r="AE163" s="273">
        <v>0.1361</v>
      </c>
      <c r="AF163" s="273">
        <v>0.15579999999999999</v>
      </c>
      <c r="AG163" s="273">
        <v>0.1666</v>
      </c>
      <c r="AH163" s="273">
        <v>0.17949999999999999</v>
      </c>
      <c r="AI163" s="273">
        <v>0.19239999999999999</v>
      </c>
      <c r="AJ163" s="273">
        <v>0.20499999999999999</v>
      </c>
      <c r="AK163" s="273">
        <v>0.2175</v>
      </c>
      <c r="AL163" s="273">
        <v>0.22989999999999999</v>
      </c>
      <c r="AM163" s="273">
        <v>0.2422</v>
      </c>
      <c r="AN163" s="273">
        <v>0.25459999999999999</v>
      </c>
      <c r="AO163" s="273">
        <v>0.26690000000000003</v>
      </c>
      <c r="AP163" s="273">
        <v>0.27889999999999998</v>
      </c>
      <c r="AQ163" s="273">
        <v>0.29110000000000003</v>
      </c>
      <c r="AR163" s="273">
        <v>0.30320000000000003</v>
      </c>
      <c r="AS163" s="273">
        <v>0.31569999999999998</v>
      </c>
      <c r="AT163" s="273">
        <v>0.32829999999999998</v>
      </c>
      <c r="AU163" s="273">
        <v>0.3397</v>
      </c>
      <c r="AV163" s="273">
        <v>0.35099999999999998</v>
      </c>
      <c r="AW163" s="273">
        <v>0.36220000000000002</v>
      </c>
      <c r="AX163" s="273">
        <v>0.37319999999999998</v>
      </c>
      <c r="AY163" s="273">
        <v>0.38450000000000001</v>
      </c>
      <c r="AZ163" s="273">
        <v>0.3967</v>
      </c>
      <c r="BA163" s="273">
        <v>0.40889999999999999</v>
      </c>
      <c r="BB163" s="124"/>
      <c r="BC163" s="124"/>
      <c r="BD163" s="124"/>
      <c r="BE163" s="124"/>
      <c r="BF163" s="124"/>
      <c r="BG163" s="124"/>
      <c r="BH163" s="124"/>
      <c r="BI163" s="124"/>
      <c r="BJ163" s="124"/>
      <c r="BK163" s="124"/>
      <c r="BL163" s="124"/>
      <c r="BM163" s="124"/>
      <c r="BN163" s="124"/>
      <c r="BO163" s="124"/>
      <c r="BP163" s="124"/>
      <c r="BQ163" s="124"/>
      <c r="BR163" s="124"/>
      <c r="BS163" s="124"/>
      <c r="BT163" s="124"/>
      <c r="BU163" s="124"/>
      <c r="BV163" s="124"/>
      <c r="BW163" s="124"/>
      <c r="BX163" s="124"/>
      <c r="BZ163" s="134"/>
      <c r="CA163" s="135"/>
      <c r="CB163" s="135"/>
      <c r="CC163" s="136"/>
    </row>
    <row r="164" spans="1:82" ht="13.5" customHeight="1">
      <c r="A164" s="284" t="s">
        <v>20</v>
      </c>
      <c r="B164" s="273" t="s">
        <v>330</v>
      </c>
      <c r="C164" s="273">
        <v>7.85E-2</v>
      </c>
      <c r="D164" s="273">
        <v>4.0399999999999998E-2</v>
      </c>
      <c r="E164" s="273">
        <v>0.03</v>
      </c>
      <c r="F164" s="273">
        <v>3.8100000000000002E-2</v>
      </c>
      <c r="G164" s="273">
        <v>4.9599999999999998E-2</v>
      </c>
      <c r="H164" s="273">
        <v>6.1100000000000002E-2</v>
      </c>
      <c r="I164" s="273">
        <v>6.1100000000000002E-2</v>
      </c>
      <c r="J164" s="273">
        <v>4.9599999999999998E-2</v>
      </c>
      <c r="K164" s="273">
        <v>5.7700000000000001E-2</v>
      </c>
      <c r="L164" s="273">
        <v>6.3500000000000001E-2</v>
      </c>
      <c r="M164" s="273">
        <v>8.6499999999999994E-2</v>
      </c>
      <c r="N164" s="273">
        <v>0.1038</v>
      </c>
      <c r="O164" s="273">
        <v>6.8099999999999994E-2</v>
      </c>
      <c r="P164" s="273">
        <v>6.5799999999999997E-2</v>
      </c>
      <c r="Q164" s="273">
        <v>5.0799999999999998E-2</v>
      </c>
      <c r="R164" s="273">
        <v>5.4199999999999998E-2</v>
      </c>
      <c r="S164" s="273">
        <v>6.5799999999999997E-2</v>
      </c>
      <c r="T164" s="273">
        <v>5.6500000000000002E-2</v>
      </c>
      <c r="U164" s="273">
        <v>5.0799999999999998E-2</v>
      </c>
      <c r="V164" s="273">
        <v>5.5399999999999998E-2</v>
      </c>
      <c r="W164" s="273">
        <v>6.2300000000000001E-2</v>
      </c>
      <c r="X164" s="273">
        <v>6.9199999999999998E-2</v>
      </c>
      <c r="Y164" s="273">
        <v>6.8099999999999994E-2</v>
      </c>
      <c r="Z164" s="273">
        <v>7.2700000000000001E-2</v>
      </c>
      <c r="AA164" s="273">
        <v>5.1900000000000002E-2</v>
      </c>
      <c r="AB164" s="273">
        <v>6.2300000000000001E-2</v>
      </c>
      <c r="AC164" s="273">
        <v>6.6900000000000001E-2</v>
      </c>
      <c r="AD164" s="273">
        <v>7.85E-2</v>
      </c>
      <c r="AE164" s="273">
        <v>9.11E-2</v>
      </c>
      <c r="AF164" s="273">
        <v>0.1142</v>
      </c>
      <c r="AG164" s="273">
        <v>0.10920000000000001</v>
      </c>
      <c r="AH164" s="273">
        <v>0.1079</v>
      </c>
      <c r="AI164" s="273">
        <v>0.1071</v>
      </c>
      <c r="AJ164" s="273">
        <v>0.1062</v>
      </c>
      <c r="AK164" s="273">
        <v>0.1052</v>
      </c>
      <c r="AL164" s="273">
        <v>0.1042</v>
      </c>
      <c r="AM164" s="273">
        <v>0.1032</v>
      </c>
      <c r="AN164" s="273">
        <v>0.1023</v>
      </c>
      <c r="AO164" s="273">
        <v>0.1013</v>
      </c>
      <c r="AP164" s="273">
        <v>0.1002</v>
      </c>
      <c r="AQ164" s="273">
        <v>9.9199999999999997E-2</v>
      </c>
      <c r="AR164" s="273">
        <v>9.8199999999999996E-2</v>
      </c>
      <c r="AS164" s="273">
        <v>9.74E-2</v>
      </c>
      <c r="AT164" s="273">
        <v>9.7000000000000003E-2</v>
      </c>
      <c r="AU164" s="273">
        <v>9.6199999999999994E-2</v>
      </c>
      <c r="AV164" s="273">
        <v>9.5299999999999996E-2</v>
      </c>
      <c r="AW164" s="273">
        <v>9.4399999999999998E-2</v>
      </c>
      <c r="AX164" s="273">
        <v>9.3399999999999997E-2</v>
      </c>
      <c r="AY164" s="273">
        <v>9.2499999999999999E-2</v>
      </c>
      <c r="AZ164" s="273">
        <v>9.1600000000000001E-2</v>
      </c>
      <c r="BA164" s="273">
        <v>9.06E-2</v>
      </c>
      <c r="BB164" s="124"/>
      <c r="BC164" s="124"/>
      <c r="BD164" s="124"/>
      <c r="BE164" s="124"/>
      <c r="BF164" s="124"/>
      <c r="BG164" s="124"/>
      <c r="BH164" s="124"/>
      <c r="BI164" s="124"/>
      <c r="BJ164" s="124"/>
      <c r="BK164" s="124"/>
      <c r="BL164" s="124"/>
      <c r="BM164" s="124"/>
      <c r="BN164" s="124"/>
      <c r="BO164" s="124"/>
      <c r="BP164" s="124"/>
      <c r="BQ164" s="124"/>
      <c r="BR164" s="124"/>
      <c r="BS164" s="124"/>
      <c r="BT164" s="124"/>
      <c r="BU164" s="124"/>
      <c r="BV164" s="124"/>
      <c r="BW164" s="124"/>
      <c r="BX164" s="124"/>
      <c r="BZ164" s="134"/>
      <c r="CA164" s="135"/>
      <c r="CB164" s="135"/>
      <c r="CC164" s="136"/>
    </row>
    <row r="165" spans="1:82" ht="13.5" customHeight="1" thickBot="1">
      <c r="A165" s="284" t="s">
        <v>20</v>
      </c>
      <c r="B165" s="273" t="s">
        <v>331</v>
      </c>
      <c r="C165" s="273">
        <v>3.5000000000000001E-3</v>
      </c>
      <c r="D165" s="273">
        <v>3.5000000000000001E-3</v>
      </c>
      <c r="E165" s="273">
        <v>3.5000000000000001E-3</v>
      </c>
      <c r="F165" s="273">
        <v>6.8999999999999999E-3</v>
      </c>
      <c r="G165" s="273">
        <v>8.0999999999999996E-3</v>
      </c>
      <c r="H165" s="273">
        <v>9.1999999999999998E-3</v>
      </c>
      <c r="I165" s="273">
        <v>1.04E-2</v>
      </c>
      <c r="J165" s="273">
        <v>1.38E-2</v>
      </c>
      <c r="K165" s="273">
        <v>1.4999999999999999E-2</v>
      </c>
      <c r="L165" s="273">
        <v>1.4999999999999999E-2</v>
      </c>
      <c r="M165" s="273">
        <v>1.4999999999999999E-2</v>
      </c>
      <c r="N165" s="273">
        <v>1.6199999999999999E-2</v>
      </c>
      <c r="O165" s="273">
        <v>5.7999999999999996E-3</v>
      </c>
      <c r="P165" s="273">
        <v>5.7999999999999996E-3</v>
      </c>
      <c r="Q165" s="273">
        <v>8.0999999999999996E-3</v>
      </c>
      <c r="R165" s="273">
        <v>8.0999999999999996E-3</v>
      </c>
      <c r="S165" s="273">
        <v>9.1999999999999998E-3</v>
      </c>
      <c r="T165" s="273">
        <v>6.8999999999999999E-3</v>
      </c>
      <c r="U165" s="273">
        <v>5.7999999999999996E-3</v>
      </c>
      <c r="V165" s="273">
        <v>6.8999999999999999E-3</v>
      </c>
      <c r="W165" s="273">
        <v>9.1999999999999998E-3</v>
      </c>
      <c r="X165" s="273">
        <v>8.0999999999999996E-3</v>
      </c>
      <c r="Y165" s="273">
        <v>9.1999999999999998E-3</v>
      </c>
      <c r="Z165" s="273">
        <v>8.0999999999999996E-3</v>
      </c>
      <c r="AA165" s="273">
        <v>9.1999999999999998E-3</v>
      </c>
      <c r="AB165" s="273">
        <v>9.1999999999999998E-3</v>
      </c>
      <c r="AC165" s="273">
        <v>9.1999999999999998E-3</v>
      </c>
      <c r="AD165" s="273">
        <v>9.1999999999999998E-3</v>
      </c>
      <c r="AE165" s="273">
        <v>8.0999999999999996E-3</v>
      </c>
      <c r="AF165" s="273">
        <v>8.0999999999999996E-3</v>
      </c>
      <c r="AG165" s="273">
        <v>8.9999999999999993E-3</v>
      </c>
      <c r="AH165" s="273">
        <v>1.01E-2</v>
      </c>
      <c r="AI165" s="273">
        <v>1.11E-2</v>
      </c>
      <c r="AJ165" s="273">
        <v>1.2200000000000001E-2</v>
      </c>
      <c r="AK165" s="273">
        <v>1.32E-2</v>
      </c>
      <c r="AL165" s="273">
        <v>1.4200000000000001E-2</v>
      </c>
      <c r="AM165" s="273">
        <v>1.5299999999999999E-2</v>
      </c>
      <c r="AN165" s="273">
        <v>1.6299999999999999E-2</v>
      </c>
      <c r="AO165" s="273">
        <v>1.7299999999999999E-2</v>
      </c>
      <c r="AP165" s="273">
        <v>1.83E-2</v>
      </c>
      <c r="AQ165" s="273">
        <v>1.9300000000000001E-2</v>
      </c>
      <c r="AR165" s="273">
        <v>2.0299999999999999E-2</v>
      </c>
      <c r="AS165" s="273">
        <v>2.1399999999999999E-2</v>
      </c>
      <c r="AT165" s="273">
        <v>2.23E-2</v>
      </c>
      <c r="AU165" s="273">
        <v>2.3300000000000001E-2</v>
      </c>
      <c r="AV165" s="273">
        <v>2.4199999999999999E-2</v>
      </c>
      <c r="AW165" s="273">
        <v>2.52E-2</v>
      </c>
      <c r="AX165" s="273">
        <v>2.6100000000000002E-2</v>
      </c>
      <c r="AY165" s="273">
        <v>2.7E-2</v>
      </c>
      <c r="AZ165" s="273">
        <v>2.8000000000000001E-2</v>
      </c>
      <c r="BA165" s="273">
        <v>2.9000000000000001E-2</v>
      </c>
      <c r="BB165" s="124"/>
      <c r="BC165" s="124"/>
      <c r="BD165" s="124"/>
      <c r="BE165" s="124"/>
      <c r="BF165" s="124"/>
      <c r="BG165" s="124"/>
      <c r="BH165" s="124"/>
      <c r="BI165" s="124"/>
      <c r="BJ165" s="124"/>
      <c r="BK165" s="124"/>
      <c r="BL165" s="124"/>
      <c r="BM165" s="124"/>
      <c r="BN165" s="124"/>
      <c r="BO165" s="124"/>
      <c r="BP165" s="124"/>
      <c r="BQ165" s="124"/>
      <c r="BR165" s="124"/>
      <c r="BS165" s="124"/>
      <c r="BT165" s="124"/>
      <c r="BU165" s="124"/>
      <c r="BV165" s="124"/>
      <c r="BW165" s="124"/>
      <c r="BX165" s="124"/>
      <c r="BY165" s="73"/>
      <c r="BZ165" s="137"/>
      <c r="CA165" s="138"/>
      <c r="CB165" s="138"/>
      <c r="CC165" s="139"/>
    </row>
    <row r="166" spans="1:82" ht="13.5" customHeight="1" thickBot="1">
      <c r="A166" s="284" t="s">
        <v>20</v>
      </c>
      <c r="B166" s="273" t="s">
        <v>332</v>
      </c>
      <c r="C166" s="273">
        <v>1.2699999999999999E-2</v>
      </c>
      <c r="D166" s="273">
        <v>1.15E-2</v>
      </c>
      <c r="E166" s="273">
        <v>1.04E-2</v>
      </c>
      <c r="F166" s="273">
        <v>1.4999999999999999E-2</v>
      </c>
      <c r="G166" s="273">
        <v>1.6199999999999999E-2</v>
      </c>
      <c r="H166" s="273">
        <v>1.38E-2</v>
      </c>
      <c r="I166" s="273">
        <v>1.7299999999999999E-2</v>
      </c>
      <c r="J166" s="273">
        <v>1.9599999999999999E-2</v>
      </c>
      <c r="K166" s="273">
        <v>2.1899999999999999E-2</v>
      </c>
      <c r="L166" s="273">
        <v>2.6499999999999999E-2</v>
      </c>
      <c r="M166" s="273">
        <v>2.5399999999999999E-2</v>
      </c>
      <c r="N166" s="273">
        <v>2.5399999999999999E-2</v>
      </c>
      <c r="O166" s="273">
        <v>2.1899999999999999E-2</v>
      </c>
      <c r="P166" s="273">
        <v>2.3099999999999999E-2</v>
      </c>
      <c r="Q166" s="273">
        <v>2.0799999999999999E-2</v>
      </c>
      <c r="R166" s="273">
        <v>1.9599999999999999E-2</v>
      </c>
      <c r="S166" s="273">
        <v>1.6199999999999999E-2</v>
      </c>
      <c r="T166" s="273">
        <v>2.1899999999999999E-2</v>
      </c>
      <c r="U166" s="273">
        <v>0.03</v>
      </c>
      <c r="V166" s="273">
        <v>3.2300000000000002E-2</v>
      </c>
      <c r="W166" s="273">
        <v>3.3500000000000002E-2</v>
      </c>
      <c r="X166" s="273">
        <v>3.3500000000000002E-2</v>
      </c>
      <c r="Y166" s="273">
        <v>3.4599999999999999E-2</v>
      </c>
      <c r="Z166" s="273">
        <v>4.1500000000000002E-2</v>
      </c>
      <c r="AA166" s="273">
        <v>3.3500000000000002E-2</v>
      </c>
      <c r="AB166" s="273">
        <v>3.5799999999999998E-2</v>
      </c>
      <c r="AC166" s="273">
        <v>3.9199999999999999E-2</v>
      </c>
      <c r="AD166" s="273">
        <v>5.6500000000000002E-2</v>
      </c>
      <c r="AE166" s="273">
        <v>7.85E-2</v>
      </c>
      <c r="AF166" s="273">
        <v>0.1085</v>
      </c>
      <c r="AG166" s="273">
        <v>0.10780000000000001</v>
      </c>
      <c r="AH166" s="273">
        <v>0.108</v>
      </c>
      <c r="AI166" s="273">
        <v>0.10829999999999999</v>
      </c>
      <c r="AJ166" s="273">
        <v>0.1085</v>
      </c>
      <c r="AK166" s="273">
        <v>0.1086</v>
      </c>
      <c r="AL166" s="273">
        <v>0.1086</v>
      </c>
      <c r="AM166" s="273">
        <v>0.1086</v>
      </c>
      <c r="AN166" s="273">
        <v>0.1087</v>
      </c>
      <c r="AO166" s="273">
        <v>0.1089</v>
      </c>
      <c r="AP166" s="273">
        <v>0.1089</v>
      </c>
      <c r="AQ166" s="273">
        <v>0.1091</v>
      </c>
      <c r="AR166" s="273">
        <v>0.10920000000000001</v>
      </c>
      <c r="AS166" s="273">
        <v>0.1095</v>
      </c>
      <c r="AT166" s="273">
        <v>0.10970000000000001</v>
      </c>
      <c r="AU166" s="273">
        <v>0.1096</v>
      </c>
      <c r="AV166" s="273">
        <v>0.1094</v>
      </c>
      <c r="AW166" s="273">
        <v>0.10920000000000001</v>
      </c>
      <c r="AX166" s="273">
        <v>0.109</v>
      </c>
      <c r="AY166" s="273">
        <v>0.1089</v>
      </c>
      <c r="AZ166" s="273">
        <v>0.109</v>
      </c>
      <c r="BA166" s="273">
        <v>0.10920000000000001</v>
      </c>
      <c r="BY166" s="73"/>
    </row>
    <row r="167" spans="1:82" ht="13.5" customHeight="1">
      <c r="A167" s="284" t="s">
        <v>20</v>
      </c>
      <c r="B167" s="273" t="s">
        <v>333</v>
      </c>
      <c r="C167" s="273">
        <v>2.6499999999999999E-2</v>
      </c>
      <c r="D167" s="273">
        <v>2.5399999999999999E-2</v>
      </c>
      <c r="E167" s="273">
        <v>2.8799999999999999E-2</v>
      </c>
      <c r="F167" s="273">
        <v>3.5799999999999998E-2</v>
      </c>
      <c r="G167" s="273">
        <v>3.4599999999999999E-2</v>
      </c>
      <c r="H167" s="273">
        <v>3.2300000000000002E-2</v>
      </c>
      <c r="I167" s="273">
        <v>4.2700000000000002E-2</v>
      </c>
      <c r="J167" s="273">
        <v>0.06</v>
      </c>
      <c r="K167" s="273">
        <v>9.4600000000000004E-2</v>
      </c>
      <c r="L167" s="273">
        <v>0.1096</v>
      </c>
      <c r="M167" s="273">
        <v>0.1154</v>
      </c>
      <c r="N167" s="273">
        <v>0.14879999999999999</v>
      </c>
      <c r="O167" s="273">
        <v>9.4600000000000004E-2</v>
      </c>
      <c r="P167" s="273">
        <v>0.1061</v>
      </c>
      <c r="Q167" s="273">
        <v>0.1142</v>
      </c>
      <c r="R167" s="273">
        <v>0.1027</v>
      </c>
      <c r="S167" s="273">
        <v>0.1235</v>
      </c>
      <c r="T167" s="273">
        <v>0.1235</v>
      </c>
      <c r="U167" s="273">
        <v>0.1396</v>
      </c>
      <c r="V167" s="273">
        <v>0.1142</v>
      </c>
      <c r="W167" s="273">
        <v>0.1235</v>
      </c>
      <c r="X167" s="273">
        <v>0.12</v>
      </c>
      <c r="Y167" s="273">
        <v>0.1246</v>
      </c>
      <c r="Z167" s="273">
        <v>0.12809999999999999</v>
      </c>
      <c r="AA167" s="273">
        <v>0.13500000000000001</v>
      </c>
      <c r="AB167" s="273">
        <v>0.13500000000000001</v>
      </c>
      <c r="AC167" s="273">
        <v>0.1419</v>
      </c>
      <c r="AD167" s="273">
        <v>0.15690000000000001</v>
      </c>
      <c r="AE167" s="273">
        <v>0.16839999999999999</v>
      </c>
      <c r="AF167" s="273">
        <v>0.18110000000000001</v>
      </c>
      <c r="AG167" s="273">
        <v>0.19489999999999999</v>
      </c>
      <c r="AH167" s="273">
        <v>0.2112</v>
      </c>
      <c r="AI167" s="273">
        <v>0.22739999999999999</v>
      </c>
      <c r="AJ167" s="273">
        <v>0.2432</v>
      </c>
      <c r="AK167" s="273">
        <v>0.25919999999999999</v>
      </c>
      <c r="AL167" s="273">
        <v>0.27489999999999998</v>
      </c>
      <c r="AM167" s="273">
        <v>0.29120000000000001</v>
      </c>
      <c r="AN167" s="273">
        <v>0.30719999999999997</v>
      </c>
      <c r="AO167" s="273">
        <v>0.3231</v>
      </c>
      <c r="AP167" s="273">
        <v>0.33900000000000002</v>
      </c>
      <c r="AQ167" s="273">
        <v>0.35460000000000003</v>
      </c>
      <c r="AR167" s="273">
        <v>0.37080000000000002</v>
      </c>
      <c r="AS167" s="273">
        <v>0.38750000000000001</v>
      </c>
      <c r="AT167" s="273">
        <v>0.40350000000000003</v>
      </c>
      <c r="AU167" s="273">
        <v>0.41849999999999998</v>
      </c>
      <c r="AV167" s="273">
        <v>0.43319999999999997</v>
      </c>
      <c r="AW167" s="273">
        <v>0.44840000000000002</v>
      </c>
      <c r="AX167" s="273">
        <v>0.4632</v>
      </c>
      <c r="AY167" s="273">
        <v>0.47820000000000001</v>
      </c>
      <c r="AZ167" s="273">
        <v>0.49430000000000002</v>
      </c>
      <c r="BA167" s="273">
        <v>0.51029999999999998</v>
      </c>
      <c r="BY167" s="73"/>
      <c r="CA167" s="132"/>
      <c r="CB167" s="132"/>
      <c r="CC167" s="133"/>
    </row>
    <row r="168" spans="1:82" ht="18">
      <c r="A168" s="274" t="s">
        <v>293</v>
      </c>
      <c r="B168" s="273" t="s">
        <v>334</v>
      </c>
      <c r="C168" s="273">
        <v>0.62529999999999997</v>
      </c>
      <c r="D168" s="273">
        <v>1.1849000000000001</v>
      </c>
      <c r="E168" s="273">
        <v>1.2564</v>
      </c>
      <c r="F168" s="273">
        <v>0.76959999999999995</v>
      </c>
      <c r="G168" s="273">
        <v>1.4340999999999999</v>
      </c>
      <c r="H168" s="273">
        <v>1.3441000000000001</v>
      </c>
      <c r="I168" s="273">
        <v>1.4583999999999999</v>
      </c>
      <c r="J168" s="273">
        <v>1.4017999999999999</v>
      </c>
      <c r="K168" s="273">
        <v>1.6787000000000001</v>
      </c>
      <c r="L168" s="273">
        <v>1.3188</v>
      </c>
      <c r="M168" s="273">
        <v>1.2403</v>
      </c>
      <c r="N168" s="273">
        <v>1.2311000000000001</v>
      </c>
      <c r="O168" s="273">
        <v>0.84109999999999996</v>
      </c>
      <c r="P168" s="273">
        <v>0.82030000000000003</v>
      </c>
      <c r="Q168" s="273">
        <v>0.83760000000000001</v>
      </c>
      <c r="R168" s="273">
        <v>0.88380000000000003</v>
      </c>
      <c r="S168" s="273">
        <v>0.78800000000000003</v>
      </c>
      <c r="T168" s="273">
        <v>0.89759999999999995</v>
      </c>
      <c r="U168" s="273">
        <v>0.82379999999999998</v>
      </c>
      <c r="V168" s="273">
        <v>0.83760000000000001</v>
      </c>
      <c r="W168" s="273">
        <v>0.93340000000000001</v>
      </c>
      <c r="X168" s="273">
        <v>0.93110000000000004</v>
      </c>
      <c r="Y168" s="273">
        <v>0.90920000000000001</v>
      </c>
      <c r="Z168" s="273">
        <v>0.86299999999999999</v>
      </c>
      <c r="AA168" s="273">
        <v>0.89649999999999996</v>
      </c>
      <c r="AB168" s="273">
        <v>0.85609999999999997</v>
      </c>
      <c r="AC168" s="273">
        <v>0.82840000000000003</v>
      </c>
      <c r="AD168" s="273">
        <v>0.75339999999999996</v>
      </c>
      <c r="AE168" s="273">
        <v>0.80989999999999995</v>
      </c>
      <c r="AF168" s="273">
        <v>0.86760000000000004</v>
      </c>
      <c r="AG168" s="273">
        <v>0.86550000000000005</v>
      </c>
      <c r="AH168" s="273">
        <v>0.87139999999999995</v>
      </c>
      <c r="AI168" s="273">
        <v>0.87829999999999997</v>
      </c>
      <c r="AJ168" s="273">
        <v>0.8861</v>
      </c>
      <c r="AK168" s="273">
        <v>0.89390000000000003</v>
      </c>
      <c r="AL168" s="273">
        <v>0.90280000000000005</v>
      </c>
      <c r="AM168" s="273">
        <v>0.91169999999999995</v>
      </c>
      <c r="AN168" s="273">
        <v>0.92090000000000005</v>
      </c>
      <c r="AO168" s="273">
        <v>0.93059999999999998</v>
      </c>
      <c r="AP168" s="273">
        <v>0.94030000000000002</v>
      </c>
      <c r="AQ168" s="273">
        <v>0.94969999999999999</v>
      </c>
      <c r="AR168" s="273">
        <v>0.95860000000000001</v>
      </c>
      <c r="AS168" s="273">
        <v>0.96750000000000003</v>
      </c>
      <c r="AT168" s="273">
        <v>0.97499999999999998</v>
      </c>
      <c r="AU168" s="273">
        <v>0.98229999999999995</v>
      </c>
      <c r="AV168" s="273">
        <v>0.99019999999999997</v>
      </c>
      <c r="AW168" s="273">
        <v>0.998</v>
      </c>
      <c r="AX168" s="273">
        <v>1.0061</v>
      </c>
      <c r="AY168" s="273">
        <v>1.0135000000000001</v>
      </c>
      <c r="AZ168" s="273">
        <v>1.0208999999999999</v>
      </c>
      <c r="BA168" s="273">
        <v>1.0278</v>
      </c>
      <c r="BZ168" s="134"/>
      <c r="CA168" s="73"/>
      <c r="CB168" s="73"/>
      <c r="CC168" s="73"/>
      <c r="CD168" s="88"/>
    </row>
    <row r="169" spans="1:82" ht="18">
      <c r="A169" s="149"/>
      <c r="B169"/>
      <c r="C169" s="50"/>
      <c r="D169" s="50"/>
      <c r="E169" s="50"/>
      <c r="F169" s="50"/>
      <c r="G169" s="50"/>
      <c r="H169" s="50"/>
      <c r="I169" s="50"/>
      <c r="J169" s="50"/>
      <c r="K169" s="50"/>
      <c r="L169" s="50"/>
      <c r="M169" s="50"/>
      <c r="N169" s="50"/>
      <c r="O169" s="50"/>
      <c r="P169" s="50"/>
      <c r="Q169" s="50"/>
      <c r="R169" s="50"/>
      <c r="S169" s="50"/>
      <c r="T169" s="50"/>
      <c r="U169" s="50"/>
      <c r="V169" s="50"/>
      <c r="X169" s="88"/>
      <c r="Y169" s="88"/>
      <c r="BZ169" s="134"/>
      <c r="CA169" s="1"/>
      <c r="CB169" s="1"/>
      <c r="CC169" s="1"/>
    </row>
    <row r="170" spans="1:82" ht="18.75" thickBot="1">
      <c r="A170" t="s">
        <v>4</v>
      </c>
      <c r="B170"/>
      <c r="C170" s="50"/>
      <c r="D170" s="50"/>
      <c r="E170" s="50"/>
      <c r="F170" s="50"/>
      <c r="G170" s="50"/>
      <c r="H170" s="50"/>
      <c r="I170" s="50"/>
      <c r="J170" s="50"/>
      <c r="K170" s="50"/>
      <c r="L170" s="50"/>
      <c r="M170" s="50"/>
      <c r="N170" s="50"/>
      <c r="O170" s="50"/>
      <c r="P170" s="50"/>
      <c r="Q170" s="50"/>
      <c r="R170" s="50"/>
      <c r="S170" s="50"/>
      <c r="T170" s="50"/>
      <c r="U170" s="50"/>
      <c r="V170" s="50"/>
      <c r="X170" s="88"/>
      <c r="Y170" s="88"/>
      <c r="BY170" s="73"/>
      <c r="BZ170" s="137"/>
      <c r="CA170" s="1"/>
      <c r="CB170" s="1"/>
      <c r="CC170" s="1"/>
    </row>
    <row r="171" spans="1:82">
      <c r="A171" s="276" t="s">
        <v>344</v>
      </c>
      <c r="B171" s="275"/>
      <c r="C171" s="275"/>
      <c r="D171" s="275">
        <v>1986</v>
      </c>
      <c r="E171" s="275">
        <v>1987</v>
      </c>
      <c r="F171" s="275">
        <v>1988</v>
      </c>
      <c r="G171" s="275">
        <v>1989</v>
      </c>
      <c r="H171" s="275">
        <v>1990</v>
      </c>
      <c r="I171" s="275">
        <v>1991</v>
      </c>
      <c r="J171" s="275">
        <v>1992</v>
      </c>
      <c r="K171" s="275">
        <v>1993</v>
      </c>
      <c r="L171" s="275">
        <v>1994</v>
      </c>
      <c r="M171" s="275">
        <v>1995</v>
      </c>
      <c r="N171" s="275">
        <v>1996</v>
      </c>
      <c r="O171" s="275">
        <v>1997</v>
      </c>
      <c r="P171" s="275">
        <v>1998</v>
      </c>
      <c r="Q171" s="275">
        <v>1999</v>
      </c>
      <c r="R171" s="275">
        <v>2000</v>
      </c>
      <c r="S171" s="275">
        <v>2001</v>
      </c>
      <c r="T171" s="275">
        <v>2002</v>
      </c>
      <c r="U171" s="275">
        <v>2003</v>
      </c>
      <c r="V171" s="275">
        <v>2004</v>
      </c>
      <c r="W171" s="275">
        <v>2005</v>
      </c>
      <c r="X171" s="275">
        <v>2006</v>
      </c>
      <c r="Y171" s="275">
        <v>2007</v>
      </c>
      <c r="Z171" s="275">
        <v>2008</v>
      </c>
      <c r="AA171" s="275">
        <v>2009</v>
      </c>
      <c r="AB171" s="275">
        <v>2010</v>
      </c>
      <c r="AC171" s="275">
        <v>2011</v>
      </c>
      <c r="AD171" s="275">
        <v>2012</v>
      </c>
      <c r="AE171" s="275">
        <v>2013</v>
      </c>
      <c r="AF171" s="275">
        <v>2014</v>
      </c>
      <c r="AG171" s="275">
        <v>2015</v>
      </c>
      <c r="AH171" s="275">
        <v>2016</v>
      </c>
      <c r="AI171" s="275">
        <v>2017</v>
      </c>
      <c r="AJ171" s="275">
        <v>2018</v>
      </c>
      <c r="AK171" s="275">
        <v>2019</v>
      </c>
      <c r="AL171" s="275">
        <v>2020</v>
      </c>
      <c r="AM171" s="275">
        <v>2021</v>
      </c>
      <c r="AN171" s="275">
        <v>2022</v>
      </c>
      <c r="AO171" s="275">
        <v>2023</v>
      </c>
      <c r="AP171" s="275">
        <v>2024</v>
      </c>
      <c r="AQ171" s="275">
        <v>2025</v>
      </c>
      <c r="AR171" s="275">
        <v>2026</v>
      </c>
      <c r="AS171" s="275">
        <v>2027</v>
      </c>
      <c r="AT171" s="275">
        <v>2028</v>
      </c>
      <c r="AU171" s="275">
        <v>2029</v>
      </c>
      <c r="AV171" s="275">
        <v>2030</v>
      </c>
      <c r="AW171" s="275">
        <v>2031</v>
      </c>
      <c r="AX171" s="275">
        <v>2032</v>
      </c>
      <c r="AY171" s="275">
        <v>2033</v>
      </c>
      <c r="AZ171" s="275">
        <v>2034</v>
      </c>
      <c r="BA171" s="275">
        <v>2035</v>
      </c>
      <c r="BY171" s="73"/>
    </row>
    <row r="172" spans="1:82">
      <c r="A172" s="276" t="s">
        <v>337</v>
      </c>
      <c r="B172" s="275" t="s">
        <v>35</v>
      </c>
      <c r="C172" s="275"/>
      <c r="D172" s="275">
        <v>0.33460000000000001</v>
      </c>
      <c r="E172" s="275">
        <v>0.33610000000000001</v>
      </c>
      <c r="F172" s="275">
        <v>0.33750000000000002</v>
      </c>
      <c r="G172" s="275">
        <v>0.33879999999999999</v>
      </c>
      <c r="H172" s="275">
        <v>0.34050000000000002</v>
      </c>
      <c r="I172" s="275">
        <v>0.34300000000000003</v>
      </c>
      <c r="J172" s="275">
        <v>0.3468</v>
      </c>
      <c r="K172" s="275">
        <v>0.3513</v>
      </c>
      <c r="L172" s="275">
        <v>0.3569</v>
      </c>
      <c r="M172" s="275">
        <v>0.36199999999999999</v>
      </c>
      <c r="N172" s="275">
        <v>0.36699999999999999</v>
      </c>
      <c r="O172" s="275">
        <v>0.3715</v>
      </c>
      <c r="P172" s="275">
        <v>0.37619999999999998</v>
      </c>
      <c r="Q172" s="275">
        <v>0.38080000000000003</v>
      </c>
      <c r="R172" s="275">
        <v>0.38469999999999999</v>
      </c>
      <c r="S172" s="275">
        <v>0.3886</v>
      </c>
      <c r="T172" s="275">
        <v>0.39329999999999998</v>
      </c>
      <c r="U172" s="275">
        <v>0.39829999999999999</v>
      </c>
      <c r="V172" s="275">
        <v>0.40439999999999998</v>
      </c>
      <c r="W172" s="275">
        <v>0.41049999999999998</v>
      </c>
      <c r="X172" s="275">
        <v>0.4163</v>
      </c>
      <c r="Y172" s="275">
        <v>0.42149999999999999</v>
      </c>
      <c r="Z172" s="275">
        <v>0.4249</v>
      </c>
      <c r="AA172" s="275">
        <v>0.42720000000000002</v>
      </c>
      <c r="AB172" s="275">
        <v>0.42970000000000003</v>
      </c>
      <c r="AC172" s="275">
        <v>0.43219999999999997</v>
      </c>
      <c r="AD172" s="275">
        <v>0.43580000000000002</v>
      </c>
      <c r="AE172" s="275">
        <v>0.44019999999999998</v>
      </c>
      <c r="AF172" s="275">
        <v>0.44479999999999997</v>
      </c>
      <c r="AG172" s="275">
        <v>0.45019999999999999</v>
      </c>
      <c r="AH172" s="275">
        <v>0.45590000000000003</v>
      </c>
      <c r="AI172" s="275">
        <v>0.46139999999999998</v>
      </c>
      <c r="AJ172" s="275">
        <v>0.46660000000000001</v>
      </c>
      <c r="AK172" s="275">
        <v>0.47149999999999997</v>
      </c>
      <c r="AL172" s="275">
        <v>0.4763</v>
      </c>
      <c r="AM172" s="275">
        <v>0.48089999999999999</v>
      </c>
      <c r="AN172" s="275">
        <v>0.4854</v>
      </c>
      <c r="AO172" s="275">
        <v>0.49</v>
      </c>
      <c r="AP172" s="275">
        <v>0.49459999999999998</v>
      </c>
      <c r="AQ172" s="275">
        <v>0.49919999999999998</v>
      </c>
      <c r="AR172" s="275">
        <v>0.50380000000000003</v>
      </c>
      <c r="AS172" s="275">
        <v>0.50829999999999997</v>
      </c>
      <c r="AT172" s="275">
        <v>0.51270000000000004</v>
      </c>
      <c r="AU172" s="275">
        <v>0.51719999999999999</v>
      </c>
      <c r="AV172" s="275">
        <v>0.52170000000000005</v>
      </c>
      <c r="AW172" s="275">
        <v>0.52629999999999999</v>
      </c>
      <c r="AX172" s="275">
        <v>0.53080000000000005</v>
      </c>
      <c r="AY172" s="275">
        <v>0.5353</v>
      </c>
      <c r="AZ172" s="275">
        <v>0.53979999999999995</v>
      </c>
      <c r="BA172" s="275">
        <v>0.5444</v>
      </c>
      <c r="BY172" s="73"/>
    </row>
    <row r="173" spans="1:82">
      <c r="A173" s="276" t="s">
        <v>337</v>
      </c>
      <c r="B173" s="275" t="s">
        <v>22</v>
      </c>
      <c r="C173" s="275"/>
      <c r="D173" s="275">
        <v>0.25230000000000002</v>
      </c>
      <c r="E173" s="275">
        <v>0.25319999999999998</v>
      </c>
      <c r="F173" s="275">
        <v>0.25390000000000001</v>
      </c>
      <c r="G173" s="275">
        <v>0.25459999999999999</v>
      </c>
      <c r="H173" s="275">
        <v>0.2555</v>
      </c>
      <c r="I173" s="275">
        <v>0.25690000000000002</v>
      </c>
      <c r="J173" s="275">
        <v>0.25929999999999997</v>
      </c>
      <c r="K173" s="275">
        <v>0.26190000000000002</v>
      </c>
      <c r="L173" s="275">
        <v>0.26479999999999998</v>
      </c>
      <c r="M173" s="275">
        <v>0.26719999999999999</v>
      </c>
      <c r="N173" s="275">
        <v>0.26929999999999998</v>
      </c>
      <c r="O173" s="275">
        <v>0.27129999999999999</v>
      </c>
      <c r="P173" s="275">
        <v>0.2732</v>
      </c>
      <c r="Q173" s="275">
        <v>0.27529999999999999</v>
      </c>
      <c r="R173" s="275">
        <v>0.27739999999999998</v>
      </c>
      <c r="S173" s="275">
        <v>0.27960000000000002</v>
      </c>
      <c r="T173" s="275">
        <v>0.2823</v>
      </c>
      <c r="U173" s="275">
        <v>0.28539999999999999</v>
      </c>
      <c r="V173" s="275">
        <v>0.28989999999999999</v>
      </c>
      <c r="W173" s="275">
        <v>0.29430000000000001</v>
      </c>
      <c r="X173" s="275">
        <v>0.29859999999999998</v>
      </c>
      <c r="Y173" s="275">
        <v>0.30249999999999999</v>
      </c>
      <c r="Z173" s="275">
        <v>0.30509999999999998</v>
      </c>
      <c r="AA173" s="275">
        <v>0.307</v>
      </c>
      <c r="AB173" s="275">
        <v>0.30859999999999999</v>
      </c>
      <c r="AC173" s="275">
        <v>0.31009999999999999</v>
      </c>
      <c r="AD173" s="275">
        <v>0.31230000000000002</v>
      </c>
      <c r="AE173" s="275">
        <v>0.315</v>
      </c>
      <c r="AF173" s="275">
        <v>0.31740000000000002</v>
      </c>
      <c r="AG173" s="275">
        <v>0.32040000000000002</v>
      </c>
      <c r="AH173" s="275">
        <v>0.32369999999999999</v>
      </c>
      <c r="AI173" s="275">
        <v>0.32679999999999998</v>
      </c>
      <c r="AJ173" s="275">
        <v>0.32990000000000003</v>
      </c>
      <c r="AK173" s="275">
        <v>0.3327</v>
      </c>
      <c r="AL173" s="275">
        <v>0.33539999999999998</v>
      </c>
      <c r="AM173" s="275">
        <v>0.33810000000000001</v>
      </c>
      <c r="AN173" s="275">
        <v>0.3407</v>
      </c>
      <c r="AO173" s="275">
        <v>0.34329999999999999</v>
      </c>
      <c r="AP173" s="275">
        <v>0.34589999999999999</v>
      </c>
      <c r="AQ173" s="275">
        <v>0.34839999999999999</v>
      </c>
      <c r="AR173" s="275">
        <v>0.35099999999999998</v>
      </c>
      <c r="AS173" s="275">
        <v>0.35349999999999998</v>
      </c>
      <c r="AT173" s="275">
        <v>0.35599999999999998</v>
      </c>
      <c r="AU173" s="275">
        <v>0.35849999999999999</v>
      </c>
      <c r="AV173" s="275">
        <v>0.3609</v>
      </c>
      <c r="AW173" s="275">
        <v>0.3634</v>
      </c>
      <c r="AX173" s="275">
        <v>0.36580000000000001</v>
      </c>
      <c r="AY173" s="275">
        <v>0.36830000000000002</v>
      </c>
      <c r="AZ173" s="275">
        <v>0.37069999999999997</v>
      </c>
      <c r="BA173" s="275">
        <v>0.37309999999999999</v>
      </c>
      <c r="BY173" s="73"/>
    </row>
    <row r="174" spans="1:82">
      <c r="A174" s="276" t="s">
        <v>337</v>
      </c>
      <c r="B174" s="275" t="s">
        <v>23</v>
      </c>
      <c r="C174" s="275"/>
      <c r="D174" s="275">
        <v>3.6299999999999999E-2</v>
      </c>
      <c r="E174" s="275">
        <v>3.6499999999999998E-2</v>
      </c>
      <c r="F174" s="275">
        <v>3.6700000000000003E-2</v>
      </c>
      <c r="G174" s="275">
        <v>3.6799999999999999E-2</v>
      </c>
      <c r="H174" s="275">
        <v>3.7100000000000001E-2</v>
      </c>
      <c r="I174" s="275">
        <v>3.7600000000000001E-2</v>
      </c>
      <c r="J174" s="275">
        <v>3.7900000000000003E-2</v>
      </c>
      <c r="K174" s="275">
        <v>3.8399999999999997E-2</v>
      </c>
      <c r="L174" s="275">
        <v>3.9199999999999999E-2</v>
      </c>
      <c r="M174" s="275">
        <v>4.02E-2</v>
      </c>
      <c r="N174" s="275">
        <v>4.1300000000000003E-2</v>
      </c>
      <c r="O174" s="275">
        <v>4.2200000000000001E-2</v>
      </c>
      <c r="P174" s="275">
        <v>4.2999999999999997E-2</v>
      </c>
      <c r="Q174" s="275">
        <v>4.3700000000000003E-2</v>
      </c>
      <c r="R174" s="275">
        <v>4.4499999999999998E-2</v>
      </c>
      <c r="S174" s="275">
        <v>4.5100000000000001E-2</v>
      </c>
      <c r="T174" s="275">
        <v>4.6300000000000001E-2</v>
      </c>
      <c r="U174" s="275">
        <v>4.7199999999999999E-2</v>
      </c>
      <c r="V174" s="275">
        <v>4.82E-2</v>
      </c>
      <c r="W174" s="275">
        <v>4.9200000000000001E-2</v>
      </c>
      <c r="X174" s="275">
        <v>5.0099999999999999E-2</v>
      </c>
      <c r="Y174" s="275">
        <v>5.0799999999999998E-2</v>
      </c>
      <c r="Z174" s="275">
        <v>5.1200000000000002E-2</v>
      </c>
      <c r="AA174" s="275">
        <v>5.1400000000000001E-2</v>
      </c>
      <c r="AB174" s="275">
        <v>5.1799999999999999E-2</v>
      </c>
      <c r="AC174" s="275">
        <v>5.2499999999999998E-2</v>
      </c>
      <c r="AD174" s="275">
        <v>5.3400000000000003E-2</v>
      </c>
      <c r="AE174" s="275">
        <v>5.4899999999999997E-2</v>
      </c>
      <c r="AF174" s="275">
        <v>5.67E-2</v>
      </c>
      <c r="AG174" s="275">
        <v>5.8799999999999998E-2</v>
      </c>
      <c r="AH174" s="275">
        <v>6.08E-2</v>
      </c>
      <c r="AI174" s="275">
        <v>6.2799999999999995E-2</v>
      </c>
      <c r="AJ174" s="275">
        <v>6.4500000000000002E-2</v>
      </c>
      <c r="AK174" s="275">
        <v>6.6299999999999998E-2</v>
      </c>
      <c r="AL174" s="275">
        <v>6.7900000000000002E-2</v>
      </c>
      <c r="AM174" s="275">
        <v>6.9500000000000006E-2</v>
      </c>
      <c r="AN174" s="275">
        <v>7.1099999999999997E-2</v>
      </c>
      <c r="AO174" s="275">
        <v>7.2700000000000001E-2</v>
      </c>
      <c r="AP174" s="275">
        <v>7.4399999999999994E-2</v>
      </c>
      <c r="AQ174" s="275">
        <v>7.6100000000000001E-2</v>
      </c>
      <c r="AR174" s="275">
        <v>7.7700000000000005E-2</v>
      </c>
      <c r="AS174" s="275">
        <v>7.9299999999999995E-2</v>
      </c>
      <c r="AT174" s="275">
        <v>8.1000000000000003E-2</v>
      </c>
      <c r="AU174" s="275">
        <v>8.2600000000000007E-2</v>
      </c>
      <c r="AV174" s="275">
        <v>8.43E-2</v>
      </c>
      <c r="AW174" s="275">
        <v>8.5999999999999993E-2</v>
      </c>
      <c r="AX174" s="275">
        <v>8.77E-2</v>
      </c>
      <c r="AY174" s="275">
        <v>8.9499999999999996E-2</v>
      </c>
      <c r="AZ174" s="275">
        <v>9.1200000000000003E-2</v>
      </c>
      <c r="BA174" s="275">
        <v>9.2999999999999999E-2</v>
      </c>
    </row>
    <row r="175" spans="1:82">
      <c r="A175" s="276" t="s">
        <v>337</v>
      </c>
      <c r="B175" s="275" t="s">
        <v>24</v>
      </c>
      <c r="C175" s="275"/>
      <c r="D175" s="275">
        <v>4.5900000000000003E-2</v>
      </c>
      <c r="E175" s="275">
        <v>4.6399999999999997E-2</v>
      </c>
      <c r="F175" s="275">
        <v>4.6899999999999997E-2</v>
      </c>
      <c r="G175" s="275">
        <v>4.7300000000000002E-2</v>
      </c>
      <c r="H175" s="275">
        <v>4.7899999999999998E-2</v>
      </c>
      <c r="I175" s="275">
        <v>4.8500000000000001E-2</v>
      </c>
      <c r="J175" s="275">
        <v>4.9500000000000002E-2</v>
      </c>
      <c r="K175" s="275">
        <v>5.0999999999999997E-2</v>
      </c>
      <c r="L175" s="275">
        <v>5.28E-2</v>
      </c>
      <c r="M175" s="275">
        <v>5.4600000000000003E-2</v>
      </c>
      <c r="N175" s="275">
        <v>5.6399999999999999E-2</v>
      </c>
      <c r="O175" s="275">
        <v>5.8099999999999999E-2</v>
      </c>
      <c r="P175" s="275">
        <v>0.06</v>
      </c>
      <c r="Q175" s="275">
        <v>6.1699999999999998E-2</v>
      </c>
      <c r="R175" s="275">
        <v>6.2899999999999998E-2</v>
      </c>
      <c r="S175" s="275">
        <v>6.3799999999999996E-2</v>
      </c>
      <c r="T175" s="275">
        <v>6.4799999999999996E-2</v>
      </c>
      <c r="U175" s="275">
        <v>6.5600000000000006E-2</v>
      </c>
      <c r="V175" s="275">
        <v>6.6299999999999998E-2</v>
      </c>
      <c r="W175" s="275">
        <v>6.7000000000000004E-2</v>
      </c>
      <c r="X175" s="275">
        <v>6.7599999999999993E-2</v>
      </c>
      <c r="Y175" s="275">
        <v>6.8199999999999997E-2</v>
      </c>
      <c r="Z175" s="275">
        <v>6.8599999999999994E-2</v>
      </c>
      <c r="AA175" s="275">
        <v>6.8900000000000003E-2</v>
      </c>
      <c r="AB175" s="275">
        <v>6.9199999999999998E-2</v>
      </c>
      <c r="AC175" s="275">
        <v>6.9599999999999995E-2</v>
      </c>
      <c r="AD175" s="275">
        <v>7.0000000000000007E-2</v>
      </c>
      <c r="AE175" s="275">
        <v>7.0400000000000004E-2</v>
      </c>
      <c r="AF175" s="275">
        <v>7.0699999999999999E-2</v>
      </c>
      <c r="AG175" s="275">
        <v>7.1099999999999997E-2</v>
      </c>
      <c r="AH175" s="275">
        <v>7.1400000000000005E-2</v>
      </c>
      <c r="AI175" s="275">
        <v>7.1800000000000003E-2</v>
      </c>
      <c r="AJ175" s="275">
        <v>7.22E-2</v>
      </c>
      <c r="AK175" s="275">
        <v>7.2499999999999995E-2</v>
      </c>
      <c r="AL175" s="275">
        <v>7.2900000000000006E-2</v>
      </c>
      <c r="AM175" s="275">
        <v>7.3300000000000004E-2</v>
      </c>
      <c r="AN175" s="275">
        <v>7.3599999999999999E-2</v>
      </c>
      <c r="AO175" s="275">
        <v>7.3999999999999996E-2</v>
      </c>
      <c r="AP175" s="275">
        <v>7.4300000000000005E-2</v>
      </c>
      <c r="AQ175" s="275">
        <v>7.4700000000000003E-2</v>
      </c>
      <c r="AR175" s="275">
        <v>7.51E-2</v>
      </c>
      <c r="AS175" s="275">
        <v>7.5399999999999995E-2</v>
      </c>
      <c r="AT175" s="275">
        <v>7.5800000000000006E-2</v>
      </c>
      <c r="AU175" s="275">
        <v>7.6200000000000004E-2</v>
      </c>
      <c r="AV175" s="275">
        <v>7.6499999999999999E-2</v>
      </c>
      <c r="AW175" s="275">
        <v>7.6899999999999996E-2</v>
      </c>
      <c r="AX175" s="275">
        <v>7.7299999999999994E-2</v>
      </c>
      <c r="AY175" s="275">
        <v>7.7600000000000002E-2</v>
      </c>
      <c r="AZ175" s="275">
        <v>7.8E-2</v>
      </c>
      <c r="BA175" s="275">
        <v>7.8299999999999995E-2</v>
      </c>
    </row>
    <row r="176" spans="1:82">
      <c r="A176" s="275" t="s">
        <v>4</v>
      </c>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c r="Z176" s="275"/>
      <c r="AA176" s="275"/>
      <c r="AB176" s="275"/>
      <c r="AC176" s="275"/>
      <c r="AD176" s="275"/>
      <c r="AE176" s="275"/>
      <c r="AF176" s="275"/>
      <c r="AG176" s="275"/>
      <c r="AH176" s="275"/>
      <c r="AI176" s="275"/>
      <c r="AJ176" s="275"/>
      <c r="AK176" s="275"/>
      <c r="AL176" s="275"/>
      <c r="AM176" s="275"/>
      <c r="AN176" s="275"/>
      <c r="AO176" s="275"/>
      <c r="AP176" s="275"/>
      <c r="AQ176" s="275"/>
      <c r="AR176" s="275"/>
      <c r="AS176" s="275"/>
      <c r="AT176" s="275"/>
      <c r="AU176" s="275"/>
      <c r="AV176" s="275"/>
      <c r="AW176" s="275"/>
      <c r="AX176" s="275"/>
      <c r="AY176" s="275"/>
      <c r="AZ176" s="275"/>
      <c r="BA176" s="275"/>
      <c r="BY176" s="73"/>
    </row>
    <row r="177" spans="1:53">
      <c r="A177" s="276" t="s">
        <v>345</v>
      </c>
      <c r="B177" s="275"/>
      <c r="C177" s="275"/>
      <c r="D177" s="275">
        <v>1986</v>
      </c>
      <c r="E177" s="275">
        <v>1987</v>
      </c>
      <c r="F177" s="275">
        <v>1988</v>
      </c>
      <c r="G177" s="275">
        <v>1989</v>
      </c>
      <c r="H177" s="275">
        <v>1990</v>
      </c>
      <c r="I177" s="275">
        <v>1991</v>
      </c>
      <c r="J177" s="275">
        <v>1992</v>
      </c>
      <c r="K177" s="275">
        <v>1993</v>
      </c>
      <c r="L177" s="275">
        <v>1994</v>
      </c>
      <c r="M177" s="275">
        <v>1995</v>
      </c>
      <c r="N177" s="275">
        <v>1996</v>
      </c>
      <c r="O177" s="275">
        <v>1997</v>
      </c>
      <c r="P177" s="275">
        <v>1998</v>
      </c>
      <c r="Q177" s="275">
        <v>1999</v>
      </c>
      <c r="R177" s="275">
        <v>2000</v>
      </c>
      <c r="S177" s="275">
        <v>2001</v>
      </c>
      <c r="T177" s="275">
        <v>2002</v>
      </c>
      <c r="U177" s="275">
        <v>2003</v>
      </c>
      <c r="V177" s="275">
        <v>2004</v>
      </c>
      <c r="W177" s="275">
        <v>2005</v>
      </c>
      <c r="X177" s="275">
        <v>2006</v>
      </c>
      <c r="Y177" s="275">
        <v>2007</v>
      </c>
      <c r="Z177" s="275">
        <v>2008</v>
      </c>
      <c r="AA177" s="275">
        <v>2009</v>
      </c>
      <c r="AB177" s="275">
        <v>2010</v>
      </c>
      <c r="AC177" s="275">
        <v>2011</v>
      </c>
      <c r="AD177" s="275">
        <v>2012</v>
      </c>
      <c r="AE177" s="275">
        <v>2013</v>
      </c>
      <c r="AF177" s="275">
        <v>2014</v>
      </c>
      <c r="AG177" s="275">
        <v>2015</v>
      </c>
      <c r="AH177" s="275">
        <v>2016</v>
      </c>
      <c r="AI177" s="275">
        <v>2017</v>
      </c>
      <c r="AJ177" s="275">
        <v>2018</v>
      </c>
      <c r="AK177" s="275">
        <v>2019</v>
      </c>
      <c r="AL177" s="275">
        <v>2020</v>
      </c>
      <c r="AM177" s="275">
        <v>2021</v>
      </c>
      <c r="AN177" s="275">
        <v>2022</v>
      </c>
      <c r="AO177" s="275">
        <v>2023</v>
      </c>
      <c r="AP177" s="275">
        <v>2024</v>
      </c>
      <c r="AQ177" s="275">
        <v>2025</v>
      </c>
      <c r="AR177" s="275">
        <v>2026</v>
      </c>
      <c r="AS177" s="275">
        <v>2027</v>
      </c>
      <c r="AT177" s="275">
        <v>2028</v>
      </c>
      <c r="AU177" s="275">
        <v>2029</v>
      </c>
      <c r="AV177" s="275">
        <v>2030</v>
      </c>
      <c r="AW177" s="275">
        <v>2031</v>
      </c>
      <c r="AX177" s="275">
        <v>2032</v>
      </c>
      <c r="AY177" s="275">
        <v>2033</v>
      </c>
      <c r="AZ177" s="275">
        <v>2034</v>
      </c>
      <c r="BA177" s="275">
        <v>2035</v>
      </c>
    </row>
    <row r="178" spans="1:53">
      <c r="A178" s="276" t="s">
        <v>339</v>
      </c>
      <c r="B178" s="275" t="s">
        <v>35</v>
      </c>
      <c r="C178" s="275"/>
      <c r="D178" s="275">
        <v>2.4289999999999998</v>
      </c>
      <c r="E178" s="275">
        <v>2.3944999999999999</v>
      </c>
      <c r="F178" s="275">
        <v>2.3715999999999999</v>
      </c>
      <c r="G178" s="275">
        <v>2.3607</v>
      </c>
      <c r="H178" s="275">
        <v>2.3551000000000002</v>
      </c>
      <c r="I178" s="275">
        <v>2.3675999999999999</v>
      </c>
      <c r="J178" s="275">
        <v>2.3887</v>
      </c>
      <c r="K178" s="275">
        <v>2.4098999999999999</v>
      </c>
      <c r="L178" s="275">
        <v>2.4186000000000001</v>
      </c>
      <c r="M178" s="275">
        <v>2.4239999999999999</v>
      </c>
      <c r="N178" s="275">
        <v>2.4152</v>
      </c>
      <c r="O178" s="275">
        <v>2.3961999999999999</v>
      </c>
      <c r="P178" s="275">
        <v>2.3744000000000001</v>
      </c>
      <c r="Q178" s="275">
        <v>2.3591000000000002</v>
      </c>
      <c r="R178" s="275">
        <v>2.3496999999999999</v>
      </c>
      <c r="S178" s="275">
        <v>2.3359000000000001</v>
      </c>
      <c r="T178" s="275">
        <v>2.3208000000000002</v>
      </c>
      <c r="U178" s="275">
        <v>2.3123</v>
      </c>
      <c r="V178" s="275">
        <v>2.3022999999999998</v>
      </c>
      <c r="W178" s="275">
        <v>2.2947000000000002</v>
      </c>
      <c r="X178" s="275">
        <v>2.2921</v>
      </c>
      <c r="Y178" s="275">
        <v>2.2921999999999998</v>
      </c>
      <c r="Z178" s="275">
        <v>2.2993999999999999</v>
      </c>
      <c r="AA178" s="275">
        <v>2.3052000000000001</v>
      </c>
      <c r="AB178" s="275">
        <v>2.3077999999999999</v>
      </c>
      <c r="AC178" s="275">
        <v>2.3102999999999998</v>
      </c>
      <c r="AD178" s="275">
        <v>2.3105000000000002</v>
      </c>
      <c r="AE178" s="275">
        <v>2.3085</v>
      </c>
      <c r="AF178" s="275">
        <v>2.3056999999999999</v>
      </c>
      <c r="AG178" s="275">
        <v>2.2980999999999998</v>
      </c>
      <c r="AH178" s="275">
        <v>2.2892000000000001</v>
      </c>
      <c r="AI178" s="275">
        <v>2.2814000000000001</v>
      </c>
      <c r="AJ178" s="275">
        <v>2.2749000000000001</v>
      </c>
      <c r="AK178" s="275">
        <v>2.2681</v>
      </c>
      <c r="AL178" s="275">
        <v>2.2616000000000001</v>
      </c>
      <c r="AM178" s="275">
        <v>2.2545000000000002</v>
      </c>
      <c r="AN178" s="275">
        <v>2.2467000000000001</v>
      </c>
      <c r="AO178" s="275">
        <v>2.2376</v>
      </c>
      <c r="AP178" s="275">
        <v>2.2275999999999998</v>
      </c>
      <c r="AQ178" s="275">
        <v>2.2168000000000001</v>
      </c>
      <c r="AR178" s="275">
        <v>2.206</v>
      </c>
      <c r="AS178" s="275">
        <v>2.1956000000000002</v>
      </c>
      <c r="AT178" s="275">
        <v>2.1854</v>
      </c>
      <c r="AU178" s="275">
        <v>2.1749000000000001</v>
      </c>
      <c r="AV178" s="275">
        <v>2.1642999999999999</v>
      </c>
      <c r="AW178" s="275">
        <v>2.1534</v>
      </c>
      <c r="AX178" s="275">
        <v>2.1429</v>
      </c>
      <c r="AY178" s="275">
        <v>2.1324000000000001</v>
      </c>
      <c r="AZ178" s="275">
        <v>2.1217000000000001</v>
      </c>
      <c r="BA178" s="275">
        <v>2.1112000000000002</v>
      </c>
    </row>
    <row r="179" spans="1:53">
      <c r="A179" s="276" t="s">
        <v>339</v>
      </c>
      <c r="B179" s="275" t="s">
        <v>22</v>
      </c>
      <c r="C179" s="275"/>
      <c r="D179" s="275">
        <v>2.4394</v>
      </c>
      <c r="E179" s="275">
        <v>2.4051</v>
      </c>
      <c r="F179" s="275">
        <v>2.3822000000000001</v>
      </c>
      <c r="G179" s="275">
        <v>2.3717000000000001</v>
      </c>
      <c r="H179" s="275">
        <v>2.3654000000000002</v>
      </c>
      <c r="I179" s="275">
        <v>2.3795999999999999</v>
      </c>
      <c r="J179" s="275">
        <v>2.4018999999999999</v>
      </c>
      <c r="K179" s="275">
        <v>2.4232999999999998</v>
      </c>
      <c r="L179" s="275">
        <v>2.4344999999999999</v>
      </c>
      <c r="M179" s="275">
        <v>2.4405999999999999</v>
      </c>
      <c r="N179" s="275">
        <v>2.4346000000000001</v>
      </c>
      <c r="O179" s="275">
        <v>2.4175</v>
      </c>
      <c r="P179" s="275">
        <v>2.3961999999999999</v>
      </c>
      <c r="Q179" s="275">
        <v>2.3828</v>
      </c>
      <c r="R179" s="275">
        <v>2.3753000000000002</v>
      </c>
      <c r="S179" s="275">
        <v>2.3626</v>
      </c>
      <c r="T179" s="275">
        <v>2.3473000000000002</v>
      </c>
      <c r="U179" s="275">
        <v>2.3401000000000001</v>
      </c>
      <c r="V179" s="275">
        <v>2.3275999999999999</v>
      </c>
      <c r="W179" s="275">
        <v>2.3178999999999998</v>
      </c>
      <c r="X179" s="275">
        <v>2.3140999999999998</v>
      </c>
      <c r="Y179" s="275">
        <v>2.3113000000000001</v>
      </c>
      <c r="Z179" s="275">
        <v>2.3140000000000001</v>
      </c>
      <c r="AA179" s="275">
        <v>2.3169</v>
      </c>
      <c r="AB179" s="275">
        <v>2.3197000000000001</v>
      </c>
      <c r="AC179" s="275">
        <v>2.3250999999999999</v>
      </c>
      <c r="AD179" s="275">
        <v>2.3273000000000001</v>
      </c>
      <c r="AE179" s="275">
        <v>2.3287</v>
      </c>
      <c r="AF179" s="275">
        <v>2.3313000000000001</v>
      </c>
      <c r="AG179" s="275">
        <v>2.3287</v>
      </c>
      <c r="AH179" s="275">
        <v>2.3241000000000001</v>
      </c>
      <c r="AI179" s="275">
        <v>2.3199000000000001</v>
      </c>
      <c r="AJ179" s="275">
        <v>2.3159000000000001</v>
      </c>
      <c r="AK179" s="275">
        <v>2.3121</v>
      </c>
      <c r="AL179" s="275">
        <v>2.3075000000000001</v>
      </c>
      <c r="AM179" s="275">
        <v>2.3041999999999998</v>
      </c>
      <c r="AN179" s="275">
        <v>2.3003</v>
      </c>
      <c r="AO179" s="275">
        <v>2.2951999999999999</v>
      </c>
      <c r="AP179" s="275">
        <v>2.2892000000000001</v>
      </c>
      <c r="AQ179" s="275">
        <v>2.2823000000000002</v>
      </c>
      <c r="AR179" s="275">
        <v>2.2753999999999999</v>
      </c>
      <c r="AS179" s="275">
        <v>2.2686000000000002</v>
      </c>
      <c r="AT179" s="275">
        <v>2.2618999999999998</v>
      </c>
      <c r="AU179" s="275">
        <v>2.2551000000000001</v>
      </c>
      <c r="AV179" s="275">
        <v>2.2481</v>
      </c>
      <c r="AW179" s="275">
        <v>2.2408999999999999</v>
      </c>
      <c r="AX179" s="275">
        <v>2.2342</v>
      </c>
      <c r="AY179" s="275">
        <v>2.2275</v>
      </c>
      <c r="AZ179" s="275">
        <v>2.2206000000000001</v>
      </c>
      <c r="BA179" s="275">
        <v>2.2139000000000002</v>
      </c>
    </row>
    <row r="180" spans="1:53">
      <c r="A180" s="276" t="s">
        <v>339</v>
      </c>
      <c r="B180" s="275" t="s">
        <v>23</v>
      </c>
      <c r="C180" s="275"/>
      <c r="D180" s="275">
        <v>2.3776000000000002</v>
      </c>
      <c r="E180" s="275">
        <v>2.3420000000000001</v>
      </c>
      <c r="F180" s="275">
        <v>2.3193000000000001</v>
      </c>
      <c r="G180" s="275">
        <v>2.3077999999999999</v>
      </c>
      <c r="H180" s="275">
        <v>2.3107000000000002</v>
      </c>
      <c r="I180" s="275">
        <v>2.3146</v>
      </c>
      <c r="J180" s="275">
        <v>2.3277999999999999</v>
      </c>
      <c r="K180" s="275">
        <v>2.3542000000000001</v>
      </c>
      <c r="L180" s="275">
        <v>2.3487</v>
      </c>
      <c r="M180" s="275">
        <v>2.3574999999999999</v>
      </c>
      <c r="N180" s="275">
        <v>2.3336000000000001</v>
      </c>
      <c r="O180" s="275">
        <v>2.3069000000000002</v>
      </c>
      <c r="P180" s="275">
        <v>2.2879999999999998</v>
      </c>
      <c r="Q180" s="275">
        <v>2.2658999999999998</v>
      </c>
      <c r="R180" s="275">
        <v>2.2509000000000001</v>
      </c>
      <c r="S180" s="275">
        <v>2.2341000000000002</v>
      </c>
      <c r="T180" s="275">
        <v>2.2263000000000002</v>
      </c>
      <c r="U180" s="275">
        <v>2.2170999999999998</v>
      </c>
      <c r="V180" s="275">
        <v>2.2233000000000001</v>
      </c>
      <c r="W180" s="275">
        <v>2.2256999999999998</v>
      </c>
      <c r="X180" s="275">
        <v>2.2302</v>
      </c>
      <c r="Y180" s="275">
        <v>2.2416</v>
      </c>
      <c r="Z180" s="275">
        <v>2.2629999999999999</v>
      </c>
      <c r="AA180" s="275">
        <v>2.2822</v>
      </c>
      <c r="AB180" s="275">
        <v>2.2879999999999998</v>
      </c>
      <c r="AC180" s="275">
        <v>2.2854000000000001</v>
      </c>
      <c r="AD180" s="275">
        <v>2.2829000000000002</v>
      </c>
      <c r="AE180" s="275">
        <v>2.2570000000000001</v>
      </c>
      <c r="AF180" s="275">
        <v>2.222</v>
      </c>
      <c r="AG180" s="275">
        <v>2.1816</v>
      </c>
      <c r="AH180" s="275">
        <v>2.1427</v>
      </c>
      <c r="AI180" s="275">
        <v>2.1118999999999999</v>
      </c>
      <c r="AJ180" s="275">
        <v>2.0882000000000001</v>
      </c>
      <c r="AK180" s="275">
        <v>2.0649999999999999</v>
      </c>
      <c r="AL180" s="275">
        <v>2.0467</v>
      </c>
      <c r="AM180" s="275">
        <v>2.0133000000000001</v>
      </c>
      <c r="AN180" s="275">
        <v>1.98</v>
      </c>
      <c r="AO180" s="275">
        <v>1.9461999999999999</v>
      </c>
      <c r="AP180" s="275">
        <v>1.9119999999999999</v>
      </c>
      <c r="AQ180" s="275">
        <v>1.8784000000000001</v>
      </c>
      <c r="AR180" s="275">
        <v>1.8456999999999999</v>
      </c>
      <c r="AS180" s="275">
        <v>1.8157000000000001</v>
      </c>
      <c r="AT180" s="275">
        <v>1.7867999999999999</v>
      </c>
      <c r="AU180" s="275">
        <v>1.7584</v>
      </c>
      <c r="AV180" s="275">
        <v>1.73</v>
      </c>
      <c r="AW180" s="275">
        <v>1.7017</v>
      </c>
      <c r="AX180" s="275">
        <v>1.6744000000000001</v>
      </c>
      <c r="AY180" s="275">
        <v>1.6474</v>
      </c>
      <c r="AZ180" s="275">
        <v>1.6211</v>
      </c>
      <c r="BA180" s="275">
        <v>1.5954999999999999</v>
      </c>
    </row>
    <row r="181" spans="1:53">
      <c r="A181" s="276" t="s">
        <v>339</v>
      </c>
      <c r="B181" s="275" t="s">
        <v>24</v>
      </c>
      <c r="C181" s="275"/>
      <c r="D181" s="275">
        <v>2.4125999999999999</v>
      </c>
      <c r="E181" s="275">
        <v>2.3782000000000001</v>
      </c>
      <c r="F181" s="275">
        <v>2.3551000000000002</v>
      </c>
      <c r="G181" s="275">
        <v>2.343</v>
      </c>
      <c r="H181" s="275">
        <v>2.3346</v>
      </c>
      <c r="I181" s="275">
        <v>2.3456999999999999</v>
      </c>
      <c r="J181" s="275">
        <v>2.3666</v>
      </c>
      <c r="K181" s="275">
        <v>2.3833000000000002</v>
      </c>
      <c r="L181" s="275">
        <v>2.391</v>
      </c>
      <c r="M181" s="275">
        <v>2.3919000000000001</v>
      </c>
      <c r="N181" s="275">
        <v>2.3820999999999999</v>
      </c>
      <c r="O181" s="275">
        <v>2.3614000000000002</v>
      </c>
      <c r="P181" s="275">
        <v>2.3370000000000002</v>
      </c>
      <c r="Q181" s="275">
        <v>2.3191999999999999</v>
      </c>
      <c r="R181" s="275">
        <v>2.3066</v>
      </c>
      <c r="S181" s="275">
        <v>2.2911000000000001</v>
      </c>
      <c r="T181" s="275">
        <v>2.2725</v>
      </c>
      <c r="U181" s="275">
        <v>2.2597999999999998</v>
      </c>
      <c r="V181" s="275">
        <v>2.2494999999999998</v>
      </c>
      <c r="W181" s="275">
        <v>2.2435</v>
      </c>
      <c r="X181" s="275">
        <v>2.2410000000000001</v>
      </c>
      <c r="Y181" s="275">
        <v>2.2450999999999999</v>
      </c>
      <c r="Z181" s="275">
        <v>2.2618</v>
      </c>
      <c r="AA181" s="275">
        <v>2.2702</v>
      </c>
      <c r="AB181" s="275">
        <v>2.2692000000000001</v>
      </c>
      <c r="AC181" s="275">
        <v>2.2635000000000001</v>
      </c>
      <c r="AD181" s="275">
        <v>2.2566999999999999</v>
      </c>
      <c r="AE181" s="275">
        <v>2.2578999999999998</v>
      </c>
      <c r="AF181" s="275">
        <v>2.2583000000000002</v>
      </c>
      <c r="AG181" s="275">
        <v>2.2566000000000002</v>
      </c>
      <c r="AH181" s="275">
        <v>2.2559</v>
      </c>
      <c r="AI181" s="275">
        <v>2.2545999999999999</v>
      </c>
      <c r="AJ181" s="275">
        <v>2.2542</v>
      </c>
      <c r="AK181" s="275">
        <v>2.2517</v>
      </c>
      <c r="AL181" s="275">
        <v>2.2505000000000002</v>
      </c>
      <c r="AM181" s="275">
        <v>2.2538999999999998</v>
      </c>
      <c r="AN181" s="275">
        <v>2.2562000000000002</v>
      </c>
      <c r="AO181" s="275">
        <v>2.2572000000000001</v>
      </c>
      <c r="AP181" s="275">
        <v>2.2570000000000001</v>
      </c>
      <c r="AQ181" s="275">
        <v>2.2559</v>
      </c>
      <c r="AR181" s="275">
        <v>2.2545000000000002</v>
      </c>
      <c r="AS181" s="275">
        <v>2.2530999999999999</v>
      </c>
      <c r="AT181" s="275">
        <v>2.2513000000000001</v>
      </c>
      <c r="AU181" s="275">
        <v>2.2494000000000001</v>
      </c>
      <c r="AV181" s="275">
        <v>2.2473000000000001</v>
      </c>
      <c r="AW181" s="275">
        <v>2.2448000000000001</v>
      </c>
      <c r="AX181" s="275">
        <v>2.2423000000000002</v>
      </c>
      <c r="AY181" s="275">
        <v>2.2399</v>
      </c>
      <c r="AZ181" s="275">
        <v>2.2370000000000001</v>
      </c>
      <c r="BA181" s="275">
        <v>2.2343000000000002</v>
      </c>
    </row>
    <row r="182" spans="1:53">
      <c r="A182" t="s">
        <v>4</v>
      </c>
      <c r="B182"/>
    </row>
    <row r="183" spans="1:53">
      <c r="B183"/>
    </row>
    <row r="184" spans="1:53">
      <c r="B184"/>
      <c r="C184" s="13"/>
      <c r="D184" s="13"/>
      <c r="E184" s="13"/>
      <c r="F184" s="13"/>
      <c r="G184" s="13"/>
      <c r="H184" s="13"/>
      <c r="I184" s="13"/>
      <c r="J184" s="13"/>
      <c r="K184" s="13"/>
      <c r="L184" s="13"/>
      <c r="M184" s="13"/>
      <c r="N184" s="13"/>
      <c r="O184" s="13"/>
      <c r="P184" s="13"/>
      <c r="Q184" s="13"/>
      <c r="R184" s="13"/>
      <c r="S184" s="13"/>
      <c r="T184" s="13"/>
      <c r="U184" s="13"/>
      <c r="V184" s="13"/>
    </row>
    <row r="185" spans="1:53">
      <c r="B185"/>
    </row>
    <row r="186" spans="1:53">
      <c r="A186" s="278" t="s">
        <v>346</v>
      </c>
      <c r="B186" s="277"/>
      <c r="C186" s="277">
        <v>1985</v>
      </c>
      <c r="D186" s="277">
        <v>1986</v>
      </c>
      <c r="E186" s="277">
        <v>1987</v>
      </c>
      <c r="F186" s="277">
        <v>1988</v>
      </c>
      <c r="G186" s="277">
        <v>1989</v>
      </c>
      <c r="H186" s="277">
        <v>1990</v>
      </c>
      <c r="I186" s="277">
        <v>1991</v>
      </c>
      <c r="J186" s="277">
        <v>1992</v>
      </c>
      <c r="K186" s="277">
        <v>1993</v>
      </c>
      <c r="L186" s="277">
        <v>1994</v>
      </c>
      <c r="M186" s="277">
        <v>1995</v>
      </c>
      <c r="N186" s="277">
        <v>1996</v>
      </c>
      <c r="O186" s="277">
        <v>1997</v>
      </c>
      <c r="P186" s="277">
        <v>1998</v>
      </c>
      <c r="Q186" s="277">
        <v>1999</v>
      </c>
      <c r="R186" s="277">
        <v>2000</v>
      </c>
      <c r="S186" s="277">
        <v>2001</v>
      </c>
      <c r="T186" s="277">
        <v>2002</v>
      </c>
      <c r="U186" s="277">
        <v>2003</v>
      </c>
      <c r="V186" s="277">
        <v>2004</v>
      </c>
      <c r="W186" s="277">
        <v>2005</v>
      </c>
      <c r="X186" s="277">
        <v>2006</v>
      </c>
      <c r="Y186" s="277">
        <v>2007</v>
      </c>
      <c r="Z186" s="277">
        <v>2008</v>
      </c>
      <c r="AA186" s="277">
        <v>2009</v>
      </c>
      <c r="AB186" s="277">
        <v>2010</v>
      </c>
      <c r="AC186" s="277">
        <v>2011</v>
      </c>
      <c r="AD186" s="277">
        <v>2012</v>
      </c>
      <c r="AE186" s="277">
        <v>2013</v>
      </c>
      <c r="AF186" s="277">
        <v>2014</v>
      </c>
      <c r="AG186" s="277">
        <v>2015</v>
      </c>
      <c r="AH186" s="277">
        <v>2016</v>
      </c>
      <c r="AI186" s="277">
        <v>2017</v>
      </c>
      <c r="AJ186" s="277">
        <v>2018</v>
      </c>
      <c r="AK186" s="277">
        <v>2019</v>
      </c>
      <c r="AL186" s="277">
        <v>2020</v>
      </c>
      <c r="AM186" s="277">
        <v>2021</v>
      </c>
      <c r="AN186" s="277">
        <v>2022</v>
      </c>
      <c r="AO186" s="277">
        <v>2023</v>
      </c>
      <c r="AP186" s="277">
        <v>2024</v>
      </c>
      <c r="AQ186" s="277">
        <v>2025</v>
      </c>
      <c r="AR186" s="277">
        <v>2026</v>
      </c>
      <c r="AS186" s="277">
        <v>2027</v>
      </c>
      <c r="AT186" s="277">
        <v>2028</v>
      </c>
      <c r="AU186" s="277">
        <v>2029</v>
      </c>
      <c r="AV186" s="277">
        <v>2030</v>
      </c>
      <c r="AW186" s="277">
        <v>2031</v>
      </c>
      <c r="AX186" s="277">
        <v>2032</v>
      </c>
      <c r="AY186" s="277">
        <v>2033</v>
      </c>
      <c r="AZ186" s="277">
        <v>2034</v>
      </c>
      <c r="BA186" s="277">
        <v>2035</v>
      </c>
    </row>
    <row r="187" spans="1:53">
      <c r="A187" s="284" t="s">
        <v>5</v>
      </c>
      <c r="B187" s="277" t="s">
        <v>294</v>
      </c>
      <c r="C187" s="277">
        <v>1629.4949999999999</v>
      </c>
      <c r="D187" s="277">
        <v>1642.79</v>
      </c>
      <c r="E187" s="277">
        <v>1658.4449999999999</v>
      </c>
      <c r="F187" s="277">
        <v>1676.1890000000001</v>
      </c>
      <c r="G187" s="277">
        <v>1698.857</v>
      </c>
      <c r="H187" s="277">
        <v>1724.82</v>
      </c>
      <c r="I187" s="277">
        <v>1748.5029999999999</v>
      </c>
      <c r="J187" s="277">
        <v>1777.8910000000001</v>
      </c>
      <c r="K187" s="277">
        <v>1810.86</v>
      </c>
      <c r="L187" s="277">
        <v>1846.229</v>
      </c>
      <c r="M187" s="277">
        <v>1879.5550000000001</v>
      </c>
      <c r="N187" s="277">
        <v>1917.039</v>
      </c>
      <c r="O187" s="277">
        <v>1952.57</v>
      </c>
      <c r="P187" s="277">
        <v>1990.3579999999999</v>
      </c>
      <c r="Q187" s="277">
        <v>2026.683</v>
      </c>
      <c r="R187" s="277">
        <v>2060.8000000000002</v>
      </c>
      <c r="S187" s="277">
        <v>2097.067</v>
      </c>
      <c r="T187" s="277">
        <v>2136.3209999999999</v>
      </c>
      <c r="U187" s="277">
        <v>2179.3270000000002</v>
      </c>
      <c r="V187" s="277">
        <v>2227.3620000000001</v>
      </c>
      <c r="W187" s="277">
        <v>2282.335</v>
      </c>
      <c r="X187" s="277">
        <v>2327.0970000000002</v>
      </c>
      <c r="Y187" s="277">
        <v>2360.9920000000002</v>
      </c>
      <c r="Z187" s="277">
        <v>2379.4969999999998</v>
      </c>
      <c r="AA187" s="277">
        <v>2390.009</v>
      </c>
      <c r="AB187" s="277">
        <v>2401.6930000000002</v>
      </c>
      <c r="AC187" s="277">
        <v>2412.8829999999998</v>
      </c>
      <c r="AD187" s="277">
        <v>2425.7460000000001</v>
      </c>
      <c r="AE187" s="277">
        <v>2441.7310000000002</v>
      </c>
      <c r="AF187" s="277">
        <v>2462.7339999999999</v>
      </c>
      <c r="AG187" s="277">
        <v>2486.84</v>
      </c>
      <c r="AH187" s="277">
        <v>2511.837</v>
      </c>
      <c r="AI187" s="277">
        <v>2534.2800000000002</v>
      </c>
      <c r="AJ187" s="277">
        <v>2556.0230000000001</v>
      </c>
      <c r="AK187" s="277">
        <v>2575.85</v>
      </c>
      <c r="AL187" s="277">
        <v>2594.9789999999998</v>
      </c>
      <c r="AM187" s="277">
        <v>2613.59</v>
      </c>
      <c r="AN187" s="277">
        <v>2631.0929999999998</v>
      </c>
      <c r="AO187" s="277">
        <v>2647.3310000000001</v>
      </c>
      <c r="AP187" s="277">
        <v>2663.8009999999999</v>
      </c>
      <c r="AQ187" s="277">
        <v>2680.4189999999999</v>
      </c>
      <c r="AR187" s="277">
        <v>2696.37</v>
      </c>
      <c r="AS187" s="277">
        <v>2712.3809999999999</v>
      </c>
      <c r="AT187" s="277">
        <v>2727.0880000000002</v>
      </c>
      <c r="AU187" s="277">
        <v>2740.9380000000001</v>
      </c>
      <c r="AV187" s="277">
        <v>2754.9259999999999</v>
      </c>
      <c r="AW187" s="277">
        <v>2768.0039999999999</v>
      </c>
      <c r="AX187" s="277">
        <v>2781.308</v>
      </c>
      <c r="AY187" s="277">
        <v>2793.6489999999999</v>
      </c>
      <c r="AZ187" s="277">
        <v>2805.7460000000001</v>
      </c>
      <c r="BA187" s="277">
        <v>2817.4589999999998</v>
      </c>
    </row>
    <row r="188" spans="1:53">
      <c r="A188" s="284" t="s">
        <v>5</v>
      </c>
      <c r="B188" s="277" t="s">
        <v>295</v>
      </c>
      <c r="C188" s="277">
        <v>120.3972</v>
      </c>
      <c r="D188" s="277">
        <v>122.7736</v>
      </c>
      <c r="E188" s="277">
        <v>125.3674</v>
      </c>
      <c r="F188" s="277">
        <v>128.41239999999999</v>
      </c>
      <c r="G188" s="277">
        <v>135.78630000000001</v>
      </c>
      <c r="H188" s="277">
        <v>142.25069999999999</v>
      </c>
      <c r="I188" s="277">
        <v>145.09739999999999</v>
      </c>
      <c r="J188" s="277">
        <v>147.94120000000001</v>
      </c>
      <c r="K188" s="277">
        <v>151.1626</v>
      </c>
      <c r="L188" s="277">
        <v>156.1748</v>
      </c>
      <c r="M188" s="277">
        <v>162.99250000000001</v>
      </c>
      <c r="N188" s="277">
        <v>171.40270000000001</v>
      </c>
      <c r="O188" s="277">
        <v>178.94909999999999</v>
      </c>
      <c r="P188" s="277">
        <v>185.37790000000001</v>
      </c>
      <c r="Q188" s="277">
        <v>190.2663</v>
      </c>
      <c r="R188" s="277">
        <v>193.04150000000001</v>
      </c>
      <c r="S188" s="277">
        <v>196.48330000000001</v>
      </c>
      <c r="T188" s="277">
        <v>199.8468</v>
      </c>
      <c r="U188" s="277">
        <v>204.06460000000001</v>
      </c>
      <c r="V188" s="277">
        <v>208.6626</v>
      </c>
      <c r="W188" s="277">
        <v>212.7114</v>
      </c>
      <c r="X188" s="277">
        <v>217.45679999999999</v>
      </c>
      <c r="Y188" s="277">
        <v>221.07640000000001</v>
      </c>
      <c r="Z188" s="277">
        <v>223.75120000000001</v>
      </c>
      <c r="AA188" s="277">
        <v>225.15299999999999</v>
      </c>
      <c r="AB188" s="277">
        <v>226.00380000000001</v>
      </c>
      <c r="AC188" s="277">
        <v>228.24170000000001</v>
      </c>
      <c r="AD188" s="277">
        <v>231.33029999999999</v>
      </c>
      <c r="AE188" s="277">
        <v>236.1644</v>
      </c>
      <c r="AF188" s="277">
        <v>241.2148</v>
      </c>
      <c r="AG188" s="277">
        <v>247.09809999999999</v>
      </c>
      <c r="AH188" s="277">
        <v>252.83529999999999</v>
      </c>
      <c r="AI188" s="277">
        <v>258.39389999999997</v>
      </c>
      <c r="AJ188" s="277">
        <v>263.98570000000001</v>
      </c>
      <c r="AK188" s="277">
        <v>269.642</v>
      </c>
      <c r="AL188" s="277">
        <v>275.63080000000002</v>
      </c>
      <c r="AM188" s="277">
        <v>281.38119999999998</v>
      </c>
      <c r="AN188" s="277">
        <v>286.73880000000003</v>
      </c>
      <c r="AO188" s="277">
        <v>292.37290000000002</v>
      </c>
      <c r="AP188" s="277">
        <v>297.79559999999998</v>
      </c>
      <c r="AQ188" s="277">
        <v>303.2072</v>
      </c>
      <c r="AR188" s="277">
        <v>308.55739999999997</v>
      </c>
      <c r="AS188" s="277">
        <v>314.024</v>
      </c>
      <c r="AT188" s="277">
        <v>318.85969999999998</v>
      </c>
      <c r="AU188" s="277">
        <v>322.97239999999999</v>
      </c>
      <c r="AV188" s="277">
        <v>327.16629999999998</v>
      </c>
      <c r="AW188" s="277">
        <v>331.15499999999997</v>
      </c>
      <c r="AX188" s="277">
        <v>335.00139999999999</v>
      </c>
      <c r="AY188" s="277">
        <v>338.26859999999999</v>
      </c>
      <c r="AZ188" s="277">
        <v>341.59030000000001</v>
      </c>
      <c r="BA188" s="277">
        <v>344.78649999999999</v>
      </c>
    </row>
    <row r="189" spans="1:53">
      <c r="A189" s="284" t="s">
        <v>5</v>
      </c>
      <c r="B189" s="277" t="s">
        <v>296</v>
      </c>
      <c r="C189" s="277">
        <v>98.278599999999997</v>
      </c>
      <c r="D189" s="277">
        <v>100.59059999999999</v>
      </c>
      <c r="E189" s="277">
        <v>103.8199</v>
      </c>
      <c r="F189" s="277">
        <v>108.3202</v>
      </c>
      <c r="G189" s="277">
        <v>113.74590000000001</v>
      </c>
      <c r="H189" s="277">
        <v>120.13549999999999</v>
      </c>
      <c r="I189" s="277">
        <v>126.59139999999999</v>
      </c>
      <c r="J189" s="277">
        <v>133.96289999999999</v>
      </c>
      <c r="K189" s="277">
        <v>143.32910000000001</v>
      </c>
      <c r="L189" s="277">
        <v>154.46199999999999</v>
      </c>
      <c r="M189" s="277">
        <v>165.61680000000001</v>
      </c>
      <c r="N189" s="277">
        <v>175.3776</v>
      </c>
      <c r="O189" s="277">
        <v>185.28710000000001</v>
      </c>
      <c r="P189" s="277">
        <v>194.84379999999999</v>
      </c>
      <c r="Q189" s="277">
        <v>202.88069999999999</v>
      </c>
      <c r="R189" s="277">
        <v>207.9965</v>
      </c>
      <c r="S189" s="277">
        <v>211.6765</v>
      </c>
      <c r="T189" s="277">
        <v>215.71090000000001</v>
      </c>
      <c r="U189" s="277">
        <v>219.6557</v>
      </c>
      <c r="V189" s="277">
        <v>223.72040000000001</v>
      </c>
      <c r="W189" s="277">
        <v>227.8185</v>
      </c>
      <c r="X189" s="277">
        <v>231.43629999999999</v>
      </c>
      <c r="Y189" s="277">
        <v>234.13630000000001</v>
      </c>
      <c r="Z189" s="277">
        <v>236.05799999999999</v>
      </c>
      <c r="AA189" s="277">
        <v>237.31209999999999</v>
      </c>
      <c r="AB189" s="277">
        <v>238.28639999999999</v>
      </c>
      <c r="AC189" s="277">
        <v>239.01939999999999</v>
      </c>
      <c r="AD189" s="277">
        <v>239.58750000000001</v>
      </c>
      <c r="AE189" s="277">
        <v>240.85560000000001</v>
      </c>
      <c r="AF189" s="277">
        <v>241.94739999999999</v>
      </c>
      <c r="AG189" s="277">
        <v>242.4538</v>
      </c>
      <c r="AH189" s="277">
        <v>243.0883</v>
      </c>
      <c r="AI189" s="277">
        <v>243.5745</v>
      </c>
      <c r="AJ189" s="277">
        <v>244.22790000000001</v>
      </c>
      <c r="AK189" s="277">
        <v>244.92869999999999</v>
      </c>
      <c r="AL189" s="277">
        <v>245.48560000000001</v>
      </c>
      <c r="AM189" s="277">
        <v>246.1781</v>
      </c>
      <c r="AN189" s="277">
        <v>246.74080000000001</v>
      </c>
      <c r="AO189" s="277">
        <v>247.4693</v>
      </c>
      <c r="AP189" s="277">
        <v>248.05609999999999</v>
      </c>
      <c r="AQ189" s="277">
        <v>248.78280000000001</v>
      </c>
      <c r="AR189" s="277">
        <v>249.346</v>
      </c>
      <c r="AS189" s="277">
        <v>250.0367</v>
      </c>
      <c r="AT189" s="277">
        <v>250.56800000000001</v>
      </c>
      <c r="AU189" s="277">
        <v>251.21010000000001</v>
      </c>
      <c r="AV189" s="277">
        <v>251.7122</v>
      </c>
      <c r="AW189" s="277">
        <v>252.33690000000001</v>
      </c>
      <c r="AX189" s="277">
        <v>252.83359999999999</v>
      </c>
      <c r="AY189" s="277">
        <v>253.45500000000001</v>
      </c>
      <c r="AZ189" s="277">
        <v>253.94730000000001</v>
      </c>
      <c r="BA189" s="277">
        <v>254.56829999999999</v>
      </c>
    </row>
    <row r="190" spans="1:53">
      <c r="A190" s="284" t="s">
        <v>5</v>
      </c>
      <c r="B190" s="277" t="s">
        <v>297</v>
      </c>
      <c r="C190" s="277">
        <v>35.235999999999997</v>
      </c>
      <c r="D190" s="277">
        <v>33.804000000000002</v>
      </c>
      <c r="E190" s="277">
        <v>32.372</v>
      </c>
      <c r="F190" s="277">
        <v>33.043999999999997</v>
      </c>
      <c r="G190" s="277">
        <v>34.372999999999998</v>
      </c>
      <c r="H190" s="277">
        <v>35.299999999999997</v>
      </c>
      <c r="I190" s="277">
        <v>35.828000000000003</v>
      </c>
      <c r="J190" s="277">
        <v>36.381999999999998</v>
      </c>
      <c r="K190" s="277">
        <v>36.851999999999997</v>
      </c>
      <c r="L190" s="277">
        <v>37.521000000000001</v>
      </c>
      <c r="M190" s="277">
        <v>38.866</v>
      </c>
      <c r="N190" s="277">
        <v>40.47</v>
      </c>
      <c r="O190" s="277">
        <v>41.994</v>
      </c>
      <c r="P190" s="277">
        <v>43.851999999999997</v>
      </c>
      <c r="Q190" s="277">
        <v>45.412999999999997</v>
      </c>
      <c r="R190" s="277">
        <v>47.32</v>
      </c>
      <c r="S190" s="277">
        <v>48.811999999999998</v>
      </c>
      <c r="T190" s="277">
        <v>49.725999999999999</v>
      </c>
      <c r="U190" s="277">
        <v>50.473999999999997</v>
      </c>
      <c r="V190" s="277">
        <v>51.494999999999997</v>
      </c>
      <c r="W190" s="277">
        <v>52.3</v>
      </c>
      <c r="X190" s="277">
        <v>53.097000000000001</v>
      </c>
      <c r="Y190" s="277">
        <v>53.97</v>
      </c>
      <c r="Z190" s="277">
        <v>54.899000000000001</v>
      </c>
      <c r="AA190" s="277">
        <v>55.777999999999999</v>
      </c>
      <c r="AB190" s="277">
        <v>56.664000000000001</v>
      </c>
      <c r="AC190" s="277">
        <v>57.591000000000001</v>
      </c>
      <c r="AD190" s="277">
        <v>58.448999999999998</v>
      </c>
      <c r="AE190" s="277">
        <v>59.383000000000003</v>
      </c>
      <c r="AF190" s="277">
        <v>61.238</v>
      </c>
      <c r="AG190" s="277">
        <v>61.876899999999999</v>
      </c>
      <c r="AH190" s="277">
        <v>63.729500000000002</v>
      </c>
      <c r="AI190" s="277">
        <v>65.175600000000003</v>
      </c>
      <c r="AJ190" s="277">
        <v>66.9739</v>
      </c>
      <c r="AK190" s="277">
        <v>68.708500000000001</v>
      </c>
      <c r="AL190" s="277">
        <v>70.704899999999995</v>
      </c>
      <c r="AM190" s="277">
        <v>72.048599999999993</v>
      </c>
      <c r="AN190" s="277">
        <v>73.709599999999995</v>
      </c>
      <c r="AO190" s="277">
        <v>75.316699999999997</v>
      </c>
      <c r="AP190" s="277">
        <v>76.849599999999995</v>
      </c>
      <c r="AQ190" s="277">
        <v>78.325999999999993</v>
      </c>
      <c r="AR190" s="277">
        <v>79.755600000000001</v>
      </c>
      <c r="AS190" s="277">
        <v>81.256399999999999</v>
      </c>
      <c r="AT190" s="277">
        <v>82.752200000000002</v>
      </c>
      <c r="AU190" s="277">
        <v>84.045199999999994</v>
      </c>
      <c r="AV190" s="277">
        <v>85.6053</v>
      </c>
      <c r="AW190" s="277">
        <v>86.727999999999994</v>
      </c>
      <c r="AX190" s="277">
        <v>88.070099999999996</v>
      </c>
      <c r="AY190" s="277">
        <v>89.577799999999996</v>
      </c>
      <c r="AZ190" s="277">
        <v>91.032600000000002</v>
      </c>
      <c r="BA190" s="277">
        <v>92.487399999999994</v>
      </c>
    </row>
    <row r="191" spans="1:53">
      <c r="A191" s="284" t="s">
        <v>5</v>
      </c>
      <c r="B191" s="277" t="s">
        <v>298</v>
      </c>
      <c r="C191" s="277">
        <v>9.2029999999999994</v>
      </c>
      <c r="D191" s="277">
        <v>11.894</v>
      </c>
      <c r="E191" s="277">
        <v>14.585000000000001</v>
      </c>
      <c r="F191" s="277">
        <v>14.888</v>
      </c>
      <c r="G191" s="277">
        <v>15.486000000000001</v>
      </c>
      <c r="H191" s="277">
        <v>15.904</v>
      </c>
      <c r="I191" s="277">
        <v>16.141999999999999</v>
      </c>
      <c r="J191" s="277">
        <v>16.390999999999998</v>
      </c>
      <c r="K191" s="277">
        <v>16.603000000000002</v>
      </c>
      <c r="L191" s="277">
        <v>16.905000000000001</v>
      </c>
      <c r="M191" s="277">
        <v>17.510999999999999</v>
      </c>
      <c r="N191" s="277">
        <v>18.234000000000002</v>
      </c>
      <c r="O191" s="277">
        <v>18.920000000000002</v>
      </c>
      <c r="P191" s="277">
        <v>19.757000000000001</v>
      </c>
      <c r="Q191" s="277">
        <v>20.460999999999999</v>
      </c>
      <c r="R191" s="277">
        <v>21.32</v>
      </c>
      <c r="S191" s="277">
        <v>21.992000000000001</v>
      </c>
      <c r="T191" s="277">
        <v>22.404</v>
      </c>
      <c r="U191" s="277">
        <v>22.741</v>
      </c>
      <c r="V191" s="277">
        <v>23.201000000000001</v>
      </c>
      <c r="W191" s="277">
        <v>23.97</v>
      </c>
      <c r="X191" s="277">
        <v>24.731999999999999</v>
      </c>
      <c r="Y191" s="277">
        <v>25.565999999999999</v>
      </c>
      <c r="Z191" s="277">
        <v>26.452999999999999</v>
      </c>
      <c r="AA191" s="277">
        <v>27.292999999999999</v>
      </c>
      <c r="AB191" s="277">
        <v>28.138999999999999</v>
      </c>
      <c r="AC191" s="277">
        <v>29.026</v>
      </c>
      <c r="AD191" s="277">
        <v>30.103000000000002</v>
      </c>
      <c r="AE191" s="277">
        <v>30.995999999999999</v>
      </c>
      <c r="AF191" s="277">
        <v>32.768999999999998</v>
      </c>
      <c r="AG191" s="277">
        <v>33.791499999999999</v>
      </c>
      <c r="AH191" s="277">
        <v>35.596600000000002</v>
      </c>
      <c r="AI191" s="277">
        <v>36.986499999999999</v>
      </c>
      <c r="AJ191" s="277">
        <v>38.740600000000001</v>
      </c>
      <c r="AK191" s="277">
        <v>40.409300000000002</v>
      </c>
      <c r="AL191" s="277">
        <v>42.309699999999999</v>
      </c>
      <c r="AM191" s="277">
        <v>43.609099999999998</v>
      </c>
      <c r="AN191" s="277">
        <v>45.216000000000001</v>
      </c>
      <c r="AO191" s="277">
        <v>46.767099999999999</v>
      </c>
      <c r="AP191" s="277">
        <v>48.209099999999999</v>
      </c>
      <c r="AQ191" s="277">
        <v>49.604199999999999</v>
      </c>
      <c r="AR191" s="277">
        <v>50.975000000000001</v>
      </c>
      <c r="AS191" s="277">
        <v>52.424799999999998</v>
      </c>
      <c r="AT191" s="277">
        <v>53.928800000000003</v>
      </c>
      <c r="AU191" s="277">
        <v>55.244199999999999</v>
      </c>
      <c r="AV191" s="277">
        <v>56.827399999999997</v>
      </c>
      <c r="AW191" s="277">
        <v>57.996099999999998</v>
      </c>
      <c r="AX191" s="277">
        <v>59.301299999999998</v>
      </c>
      <c r="AY191" s="277">
        <v>60.755400000000002</v>
      </c>
      <c r="AZ191" s="277">
        <v>62.168700000000001</v>
      </c>
      <c r="BA191" s="277">
        <v>63.573900000000002</v>
      </c>
    </row>
    <row r="192" spans="1:53">
      <c r="A192" s="284" t="s">
        <v>5</v>
      </c>
      <c r="B192" s="277" t="s">
        <v>299</v>
      </c>
      <c r="C192" s="277">
        <v>16.690000000000001</v>
      </c>
      <c r="D192" s="277">
        <v>16.902000000000001</v>
      </c>
      <c r="E192" s="277">
        <v>17.114000000000001</v>
      </c>
      <c r="F192" s="277">
        <v>17.469000000000001</v>
      </c>
      <c r="G192" s="277">
        <v>18.170999999999999</v>
      </c>
      <c r="H192" s="277">
        <v>18.661000000000001</v>
      </c>
      <c r="I192" s="277">
        <v>18.940000000000001</v>
      </c>
      <c r="J192" s="277">
        <v>19.233000000000001</v>
      </c>
      <c r="K192" s="277">
        <v>19.481999999999999</v>
      </c>
      <c r="L192" s="277">
        <v>19.835999999999999</v>
      </c>
      <c r="M192" s="277">
        <v>20.547000000000001</v>
      </c>
      <c r="N192" s="277">
        <v>21.395</v>
      </c>
      <c r="O192" s="277">
        <v>22.2</v>
      </c>
      <c r="P192" s="277">
        <v>23.183</v>
      </c>
      <c r="Q192" s="277">
        <v>24.007999999999999</v>
      </c>
      <c r="R192" s="277">
        <v>25.015999999999998</v>
      </c>
      <c r="S192" s="277">
        <v>25.805</v>
      </c>
      <c r="T192" s="277">
        <v>26.288</v>
      </c>
      <c r="U192" s="277">
        <v>26.683</v>
      </c>
      <c r="V192" s="277">
        <v>27.222999999999999</v>
      </c>
      <c r="W192" s="277">
        <v>27.437999999999999</v>
      </c>
      <c r="X192" s="277">
        <v>27.65</v>
      </c>
      <c r="Y192" s="277">
        <v>27.882999999999999</v>
      </c>
      <c r="Z192" s="277">
        <v>28.131</v>
      </c>
      <c r="AA192" s="277">
        <v>28.364999999999998</v>
      </c>
      <c r="AB192" s="277">
        <v>28.600999999999999</v>
      </c>
      <c r="AC192" s="277">
        <v>28.849</v>
      </c>
      <c r="AD192" s="277">
        <v>29.113</v>
      </c>
      <c r="AE192" s="277">
        <v>29.361999999999998</v>
      </c>
      <c r="AF192" s="277">
        <v>29.856000000000002</v>
      </c>
      <c r="AG192" s="277">
        <v>29.810300000000002</v>
      </c>
      <c r="AH192" s="277">
        <v>30.285699999999999</v>
      </c>
      <c r="AI192" s="277">
        <v>30.667400000000001</v>
      </c>
      <c r="AJ192" s="277">
        <v>31.1279</v>
      </c>
      <c r="AK192" s="277">
        <v>31.584800000000001</v>
      </c>
      <c r="AL192" s="277">
        <v>32.121200000000002</v>
      </c>
      <c r="AM192" s="277">
        <v>32.4711</v>
      </c>
      <c r="AN192" s="277">
        <v>32.9039</v>
      </c>
      <c r="AO192" s="277">
        <v>33.324199999999998</v>
      </c>
      <c r="AP192" s="277">
        <v>33.744799999999998</v>
      </c>
      <c r="AQ192" s="277">
        <v>34.146799999999999</v>
      </c>
      <c r="AR192" s="277">
        <v>34.524999999999999</v>
      </c>
      <c r="AS192" s="277">
        <v>34.917200000000001</v>
      </c>
      <c r="AT192" s="277">
        <v>35.276699999999998</v>
      </c>
      <c r="AU192" s="277">
        <v>35.579500000000003</v>
      </c>
      <c r="AV192" s="277">
        <v>35.947400000000002</v>
      </c>
      <c r="AW192" s="277">
        <v>36.1967</v>
      </c>
      <c r="AX192" s="277">
        <v>36.542400000000001</v>
      </c>
      <c r="AY192" s="277">
        <v>36.937399999999997</v>
      </c>
      <c r="AZ192" s="277">
        <v>37.313499999999998</v>
      </c>
      <c r="BA192" s="277">
        <v>37.692999999999998</v>
      </c>
    </row>
    <row r="193" spans="1:53">
      <c r="A193" s="284" t="s">
        <v>5</v>
      </c>
      <c r="B193" s="277" t="s">
        <v>300</v>
      </c>
      <c r="C193" s="277">
        <v>6.3159999999999998</v>
      </c>
      <c r="D193" s="277">
        <v>16.77</v>
      </c>
      <c r="E193" s="277">
        <v>27.224</v>
      </c>
      <c r="F193" s="277">
        <v>27.765000000000001</v>
      </c>
      <c r="G193" s="277">
        <v>28.4</v>
      </c>
      <c r="H193" s="277">
        <v>28.834</v>
      </c>
      <c r="I193" s="277">
        <v>29.257000000000001</v>
      </c>
      <c r="J193" s="277">
        <v>29.545000000000002</v>
      </c>
      <c r="K193" s="277">
        <v>30.044</v>
      </c>
      <c r="L193" s="277">
        <v>30.553999999999998</v>
      </c>
      <c r="M193" s="277">
        <v>31.346</v>
      </c>
      <c r="N193" s="277">
        <v>31.704999999999998</v>
      </c>
      <c r="O193" s="277">
        <v>32.216999999999999</v>
      </c>
      <c r="P193" s="277">
        <v>32.826000000000001</v>
      </c>
      <c r="Q193" s="277">
        <v>33.44</v>
      </c>
      <c r="R193" s="277">
        <v>34.213999999999999</v>
      </c>
      <c r="S193" s="277">
        <v>34.817999999999998</v>
      </c>
      <c r="T193" s="277">
        <v>35.244999999999997</v>
      </c>
      <c r="U193" s="277">
        <v>35.798000000000002</v>
      </c>
      <c r="V193" s="277">
        <v>36.326000000000001</v>
      </c>
      <c r="W193" s="277">
        <v>37.316000000000003</v>
      </c>
      <c r="X193" s="277">
        <v>38.427999999999997</v>
      </c>
      <c r="Y193" s="277">
        <v>39.393999999999998</v>
      </c>
      <c r="Z193" s="277">
        <v>40.261000000000003</v>
      </c>
      <c r="AA193" s="277">
        <v>41.116999999999997</v>
      </c>
      <c r="AB193" s="277">
        <v>42.003999999999998</v>
      </c>
      <c r="AC193" s="277">
        <v>42.921999999999997</v>
      </c>
      <c r="AD193" s="277">
        <v>44.351999999999997</v>
      </c>
      <c r="AE193" s="277">
        <v>44.802</v>
      </c>
      <c r="AF193" s="277">
        <v>45.201000000000001</v>
      </c>
      <c r="AG193" s="277">
        <v>44.763500000000001</v>
      </c>
      <c r="AH193" s="277">
        <v>45.380499999999998</v>
      </c>
      <c r="AI193" s="277">
        <v>45.8399</v>
      </c>
      <c r="AJ193" s="277">
        <v>46.036099999999998</v>
      </c>
      <c r="AK193" s="277">
        <v>46.2714</v>
      </c>
      <c r="AL193" s="277">
        <v>46.551499999999997</v>
      </c>
      <c r="AM193" s="277">
        <v>46.701500000000003</v>
      </c>
      <c r="AN193" s="277">
        <v>46.842599999999997</v>
      </c>
      <c r="AO193" s="277">
        <v>47.069000000000003</v>
      </c>
      <c r="AP193" s="277">
        <v>47.439700000000002</v>
      </c>
      <c r="AQ193" s="277">
        <v>47.848799999999997</v>
      </c>
      <c r="AR193" s="277">
        <v>48.259399999999999</v>
      </c>
      <c r="AS193" s="277">
        <v>48.7346</v>
      </c>
      <c r="AT193" s="277">
        <v>49.125399999999999</v>
      </c>
      <c r="AU193" s="277">
        <v>49.477499999999999</v>
      </c>
      <c r="AV193" s="277">
        <v>49.807299999999998</v>
      </c>
      <c r="AW193" s="277">
        <v>50.107500000000002</v>
      </c>
      <c r="AX193" s="277">
        <v>50.520699999999998</v>
      </c>
      <c r="AY193" s="277">
        <v>50.963700000000003</v>
      </c>
      <c r="AZ193" s="277">
        <v>51.355200000000004</v>
      </c>
      <c r="BA193" s="277">
        <v>51.833399999999997</v>
      </c>
    </row>
    <row r="194" spans="1:53">
      <c r="A194" s="284" t="s">
        <v>5</v>
      </c>
      <c r="B194" s="277" t="s">
        <v>301</v>
      </c>
      <c r="C194" s="277">
        <v>57.045999999999999</v>
      </c>
      <c r="D194" s="277">
        <v>53.664000000000001</v>
      </c>
      <c r="E194" s="277">
        <v>50.281999999999996</v>
      </c>
      <c r="F194" s="277">
        <v>51.280999999999999</v>
      </c>
      <c r="G194" s="277">
        <v>52.454000000000001</v>
      </c>
      <c r="H194" s="277">
        <v>53.256</v>
      </c>
      <c r="I194" s="277">
        <v>54.037999999999997</v>
      </c>
      <c r="J194" s="277">
        <v>54.569000000000003</v>
      </c>
      <c r="K194" s="277">
        <v>55.49</v>
      </c>
      <c r="L194" s="277">
        <v>56.433999999999997</v>
      </c>
      <c r="M194" s="277">
        <v>57.896000000000001</v>
      </c>
      <c r="N194" s="277">
        <v>58.558999999999997</v>
      </c>
      <c r="O194" s="277">
        <v>59.505000000000003</v>
      </c>
      <c r="P194" s="277">
        <v>60.63</v>
      </c>
      <c r="Q194" s="277">
        <v>61.762999999999998</v>
      </c>
      <c r="R194" s="277">
        <v>63.192</v>
      </c>
      <c r="S194" s="277">
        <v>64.308999999999997</v>
      </c>
      <c r="T194" s="277">
        <v>65.096999999999994</v>
      </c>
      <c r="U194" s="277">
        <v>66.117999999999995</v>
      </c>
      <c r="V194" s="277">
        <v>67.093000000000004</v>
      </c>
      <c r="W194" s="277">
        <v>67.516999999999996</v>
      </c>
      <c r="X194" s="277">
        <v>67.994</v>
      </c>
      <c r="Y194" s="277">
        <v>68.408000000000001</v>
      </c>
      <c r="Z194" s="277">
        <v>68.778999999999996</v>
      </c>
      <c r="AA194" s="277">
        <v>69.146000000000001</v>
      </c>
      <c r="AB194" s="277">
        <v>69.527000000000001</v>
      </c>
      <c r="AC194" s="277">
        <v>69.92</v>
      </c>
      <c r="AD194" s="277">
        <v>70.584000000000003</v>
      </c>
      <c r="AE194" s="277">
        <v>70.777000000000001</v>
      </c>
      <c r="AF194" s="277">
        <v>70.947999999999993</v>
      </c>
      <c r="AG194" s="277">
        <v>69.929699999999997</v>
      </c>
      <c r="AH194" s="277">
        <v>70.225399999999993</v>
      </c>
      <c r="AI194" s="277">
        <v>70.370400000000004</v>
      </c>
      <c r="AJ194" s="277">
        <v>70.356200000000001</v>
      </c>
      <c r="AK194" s="277">
        <v>70.411299999999997</v>
      </c>
      <c r="AL194" s="277">
        <v>70.541399999999996</v>
      </c>
      <c r="AM194" s="277">
        <v>70.574700000000007</v>
      </c>
      <c r="AN194" s="277">
        <v>70.593500000000006</v>
      </c>
      <c r="AO194" s="277">
        <v>70.737799999999993</v>
      </c>
      <c r="AP194" s="277">
        <v>70.963200000000001</v>
      </c>
      <c r="AQ194" s="277">
        <v>71.169600000000003</v>
      </c>
      <c r="AR194" s="277">
        <v>71.340100000000007</v>
      </c>
      <c r="AS194" s="277">
        <v>71.446200000000005</v>
      </c>
      <c r="AT194" s="277">
        <v>71.370999999999995</v>
      </c>
      <c r="AU194" s="277">
        <v>71.31</v>
      </c>
      <c r="AV194" s="277">
        <v>71.219499999999996</v>
      </c>
      <c r="AW194" s="277">
        <v>71.100800000000007</v>
      </c>
      <c r="AX194" s="277">
        <v>71.226799999999997</v>
      </c>
      <c r="AY194" s="277">
        <v>71.385099999999994</v>
      </c>
      <c r="AZ194" s="277">
        <v>71.486099999999993</v>
      </c>
      <c r="BA194" s="277">
        <v>71.655299999999997</v>
      </c>
    </row>
    <row r="195" spans="1:53">
      <c r="A195" s="284" t="s">
        <v>5</v>
      </c>
      <c r="B195" s="277" t="s">
        <v>302</v>
      </c>
      <c r="C195" s="277">
        <v>14.260999999999999</v>
      </c>
      <c r="D195" s="277">
        <v>13.416</v>
      </c>
      <c r="E195" s="277">
        <v>12.571</v>
      </c>
      <c r="F195" s="277">
        <v>12.82</v>
      </c>
      <c r="G195" s="277">
        <v>13.113</v>
      </c>
      <c r="H195" s="277">
        <v>13.314</v>
      </c>
      <c r="I195" s="277">
        <v>13.509</v>
      </c>
      <c r="J195" s="277">
        <v>13.641999999999999</v>
      </c>
      <c r="K195" s="277">
        <v>13.872999999999999</v>
      </c>
      <c r="L195" s="277">
        <v>14.108000000000001</v>
      </c>
      <c r="M195" s="277">
        <v>14.474</v>
      </c>
      <c r="N195" s="277">
        <v>14.64</v>
      </c>
      <c r="O195" s="277">
        <v>14.875999999999999</v>
      </c>
      <c r="P195" s="277">
        <v>15.157</v>
      </c>
      <c r="Q195" s="277">
        <v>15.441000000000001</v>
      </c>
      <c r="R195" s="277">
        <v>15.798</v>
      </c>
      <c r="S195" s="277">
        <v>16.077000000000002</v>
      </c>
      <c r="T195" s="277">
        <v>16.274000000000001</v>
      </c>
      <c r="U195" s="277">
        <v>16.529</v>
      </c>
      <c r="V195" s="277">
        <v>16.773</v>
      </c>
      <c r="W195" s="277">
        <v>18.329000000000001</v>
      </c>
      <c r="X195" s="277">
        <v>20.077999999999999</v>
      </c>
      <c r="Y195" s="277">
        <v>21.596</v>
      </c>
      <c r="Z195" s="277">
        <v>22.957000000000001</v>
      </c>
      <c r="AA195" s="277">
        <v>24.303000000000001</v>
      </c>
      <c r="AB195" s="277">
        <v>25.696999999999999</v>
      </c>
      <c r="AC195" s="277">
        <v>27.138999999999999</v>
      </c>
      <c r="AD195" s="277">
        <v>29.437999999999999</v>
      </c>
      <c r="AE195" s="277">
        <v>30.145</v>
      </c>
      <c r="AF195" s="277">
        <v>30.771000000000001</v>
      </c>
      <c r="AG195" s="277">
        <v>30.732099999999999</v>
      </c>
      <c r="AH195" s="277">
        <v>31.677299999999999</v>
      </c>
      <c r="AI195" s="277">
        <v>32.438800000000001</v>
      </c>
      <c r="AJ195" s="277">
        <v>32.8247</v>
      </c>
      <c r="AK195" s="277">
        <v>33.229999999999997</v>
      </c>
      <c r="AL195" s="277">
        <v>33.661499999999997</v>
      </c>
      <c r="AM195" s="277">
        <v>33.9223</v>
      </c>
      <c r="AN195" s="277">
        <v>34.176699999999997</v>
      </c>
      <c r="AO195" s="277">
        <v>34.496400000000001</v>
      </c>
      <c r="AP195" s="277">
        <v>35.0261</v>
      </c>
      <c r="AQ195" s="277">
        <v>35.6447</v>
      </c>
      <c r="AR195" s="277">
        <v>36.294199999999996</v>
      </c>
      <c r="AS195" s="277">
        <v>37.118099999999998</v>
      </c>
      <c r="AT195" s="277">
        <v>37.9206</v>
      </c>
      <c r="AU195" s="277">
        <v>38.638500000000001</v>
      </c>
      <c r="AV195" s="277">
        <v>39.338500000000003</v>
      </c>
      <c r="AW195" s="277">
        <v>40.004399999999997</v>
      </c>
      <c r="AX195" s="277">
        <v>40.693399999999997</v>
      </c>
      <c r="AY195" s="277">
        <v>41.413400000000003</v>
      </c>
      <c r="AZ195" s="277">
        <v>42.080599999999997</v>
      </c>
      <c r="BA195" s="277">
        <v>42.860900000000001</v>
      </c>
    </row>
    <row r="196" spans="1:53">
      <c r="A196" s="284" t="s">
        <v>5</v>
      </c>
      <c r="B196" s="277" t="s">
        <v>303</v>
      </c>
      <c r="C196" s="277">
        <v>31.63</v>
      </c>
      <c r="D196" s="277">
        <v>27.95</v>
      </c>
      <c r="E196" s="277">
        <v>24.27</v>
      </c>
      <c r="F196" s="277">
        <v>24.751999999999999</v>
      </c>
      <c r="G196" s="277">
        <v>25.318000000000001</v>
      </c>
      <c r="H196" s="277">
        <v>25.706</v>
      </c>
      <c r="I196" s="277">
        <v>26.082999999999998</v>
      </c>
      <c r="J196" s="277">
        <v>26.338999999999999</v>
      </c>
      <c r="K196" s="277">
        <v>26.783999999999999</v>
      </c>
      <c r="L196" s="277">
        <v>27.239000000000001</v>
      </c>
      <c r="M196" s="277">
        <v>27.945</v>
      </c>
      <c r="N196" s="277">
        <v>28.265000000000001</v>
      </c>
      <c r="O196" s="277">
        <v>28.722000000000001</v>
      </c>
      <c r="P196" s="277">
        <v>29.265000000000001</v>
      </c>
      <c r="Q196" s="277">
        <v>29.812000000000001</v>
      </c>
      <c r="R196" s="277">
        <v>30.501000000000001</v>
      </c>
      <c r="S196" s="277">
        <v>31.04</v>
      </c>
      <c r="T196" s="277">
        <v>31.420999999999999</v>
      </c>
      <c r="U196" s="277">
        <v>31.914000000000001</v>
      </c>
      <c r="V196" s="277">
        <v>32.384</v>
      </c>
      <c r="W196" s="277">
        <v>32.950000000000003</v>
      </c>
      <c r="X196" s="277">
        <v>33.585999999999999</v>
      </c>
      <c r="Y196" s="277">
        <v>34.137999999999998</v>
      </c>
      <c r="Z196" s="277">
        <v>34.633000000000003</v>
      </c>
      <c r="AA196" s="277">
        <v>35.122</v>
      </c>
      <c r="AB196" s="277">
        <v>35.628999999999998</v>
      </c>
      <c r="AC196" s="277">
        <v>36.154000000000003</v>
      </c>
      <c r="AD196" s="277">
        <v>36.869</v>
      </c>
      <c r="AE196" s="277">
        <v>37.125999999999998</v>
      </c>
      <c r="AF196" s="277">
        <v>37.353999999999999</v>
      </c>
      <c r="AG196" s="277">
        <v>36.917900000000003</v>
      </c>
      <c r="AH196" s="277">
        <v>37.278100000000002</v>
      </c>
      <c r="AI196" s="277">
        <v>37.528399999999998</v>
      </c>
      <c r="AJ196" s="277">
        <v>37.6188</v>
      </c>
      <c r="AK196" s="277">
        <v>37.743200000000002</v>
      </c>
      <c r="AL196" s="277">
        <v>37.904899999999998</v>
      </c>
      <c r="AM196" s="277">
        <v>37.983699999999999</v>
      </c>
      <c r="AN196" s="277">
        <v>38.055500000000002</v>
      </c>
      <c r="AO196" s="277">
        <v>38.195399999999999</v>
      </c>
      <c r="AP196" s="277">
        <v>38.421799999999998</v>
      </c>
      <c r="AQ196" s="277">
        <v>38.662300000000002</v>
      </c>
      <c r="AR196" s="277">
        <v>38.896099999999997</v>
      </c>
      <c r="AS196" s="277">
        <v>39.146299999999997</v>
      </c>
      <c r="AT196" s="277">
        <v>39.314700000000002</v>
      </c>
      <c r="AU196" s="277">
        <v>39.469099999999997</v>
      </c>
      <c r="AV196" s="277">
        <v>39.605400000000003</v>
      </c>
      <c r="AW196" s="277">
        <v>39.722499999999997</v>
      </c>
      <c r="AX196" s="277">
        <v>39.9465</v>
      </c>
      <c r="AY196" s="277">
        <v>40.192500000000003</v>
      </c>
      <c r="AZ196" s="277">
        <v>40.4009</v>
      </c>
      <c r="BA196" s="277">
        <v>40.666699999999999</v>
      </c>
    </row>
    <row r="197" spans="1:53">
      <c r="A197" s="284" t="s">
        <v>5</v>
      </c>
      <c r="B197" s="277" t="s">
        <v>304</v>
      </c>
      <c r="C197" s="277">
        <v>18.402000000000001</v>
      </c>
      <c r="D197" s="277">
        <v>18.809999999999999</v>
      </c>
      <c r="E197" s="277">
        <v>19.218</v>
      </c>
      <c r="F197" s="277">
        <v>19.616</v>
      </c>
      <c r="G197" s="277">
        <v>20.041</v>
      </c>
      <c r="H197" s="277">
        <v>20.925999999999998</v>
      </c>
      <c r="I197" s="277">
        <v>21.61</v>
      </c>
      <c r="J197" s="277">
        <v>22.466999999999999</v>
      </c>
      <c r="K197" s="277">
        <v>23.350999999999999</v>
      </c>
      <c r="L197" s="277">
        <v>24.425999999999998</v>
      </c>
      <c r="M197" s="277">
        <v>25.466999999999999</v>
      </c>
      <c r="N197" s="277">
        <v>26.382000000000001</v>
      </c>
      <c r="O197" s="277">
        <v>27.576000000000001</v>
      </c>
      <c r="P197" s="277">
        <v>28.402000000000001</v>
      </c>
      <c r="Q197" s="277">
        <v>29.678000000000001</v>
      </c>
      <c r="R197" s="277">
        <v>30.88</v>
      </c>
      <c r="S197" s="277">
        <v>32.494</v>
      </c>
      <c r="T197" s="277">
        <v>34.563000000000002</v>
      </c>
      <c r="U197" s="277">
        <v>35.978000000000002</v>
      </c>
      <c r="V197" s="277">
        <v>37.081000000000003</v>
      </c>
      <c r="W197" s="277">
        <v>38.116999999999997</v>
      </c>
      <c r="X197" s="277">
        <v>38.406999999999996</v>
      </c>
      <c r="Y197" s="277">
        <v>39.371000000000002</v>
      </c>
      <c r="Z197" s="277">
        <v>40.417999999999999</v>
      </c>
      <c r="AA197" s="277">
        <v>41.478000000000002</v>
      </c>
      <c r="AB197" s="277">
        <v>42.552999999999997</v>
      </c>
      <c r="AC197" s="277">
        <v>43.652999999999999</v>
      </c>
      <c r="AD197" s="277">
        <v>43.942</v>
      </c>
      <c r="AE197" s="277">
        <v>44.043999999999997</v>
      </c>
      <c r="AF197" s="277">
        <v>44.213000000000001</v>
      </c>
      <c r="AG197" s="277">
        <v>43.896299999999997</v>
      </c>
      <c r="AH197" s="277">
        <v>44.176299999999998</v>
      </c>
      <c r="AI197" s="277">
        <v>44.834899999999998</v>
      </c>
      <c r="AJ197" s="277">
        <v>45.373600000000003</v>
      </c>
      <c r="AK197" s="277">
        <v>45.635399999999997</v>
      </c>
      <c r="AL197" s="277">
        <v>45.864899999999999</v>
      </c>
      <c r="AM197" s="277">
        <v>46.157899999999998</v>
      </c>
      <c r="AN197" s="277">
        <v>46.674900000000001</v>
      </c>
      <c r="AO197" s="277">
        <v>47.5989</v>
      </c>
      <c r="AP197" s="277">
        <v>48.702100000000002</v>
      </c>
      <c r="AQ197" s="277">
        <v>49.311399999999999</v>
      </c>
      <c r="AR197" s="277">
        <v>50.017499999999998</v>
      </c>
      <c r="AS197" s="277">
        <v>50.778100000000002</v>
      </c>
      <c r="AT197" s="277">
        <v>51.6858</v>
      </c>
      <c r="AU197" s="277">
        <v>52.546599999999998</v>
      </c>
      <c r="AV197" s="277">
        <v>53.338799999999999</v>
      </c>
      <c r="AW197" s="277">
        <v>54.017400000000002</v>
      </c>
      <c r="AX197" s="277">
        <v>54.942900000000002</v>
      </c>
      <c r="AY197" s="277">
        <v>55.595199999999998</v>
      </c>
      <c r="AZ197" s="277">
        <v>56.546799999999998</v>
      </c>
      <c r="BA197" s="277">
        <v>57.415799999999997</v>
      </c>
    </row>
    <row r="198" spans="1:53">
      <c r="A198" s="284" t="s">
        <v>5</v>
      </c>
      <c r="B198" s="277" t="s">
        <v>305</v>
      </c>
      <c r="C198" s="277">
        <v>9.48</v>
      </c>
      <c r="D198" s="277">
        <v>9.69</v>
      </c>
      <c r="E198" s="277">
        <v>9.9</v>
      </c>
      <c r="F198" s="277">
        <v>10.105</v>
      </c>
      <c r="G198" s="277">
        <v>10.324</v>
      </c>
      <c r="H198" s="277">
        <v>10.78</v>
      </c>
      <c r="I198" s="277">
        <v>11.132</v>
      </c>
      <c r="J198" s="277">
        <v>11.574</v>
      </c>
      <c r="K198" s="277">
        <v>12.029</v>
      </c>
      <c r="L198" s="277">
        <v>12.583</v>
      </c>
      <c r="M198" s="277">
        <v>13.12</v>
      </c>
      <c r="N198" s="277">
        <v>13.590999999999999</v>
      </c>
      <c r="O198" s="277">
        <v>14.206</v>
      </c>
      <c r="P198" s="277">
        <v>14.631</v>
      </c>
      <c r="Q198" s="277">
        <v>15.289</v>
      </c>
      <c r="R198" s="277">
        <v>15.907999999999999</v>
      </c>
      <c r="S198" s="277">
        <v>16.739000000000001</v>
      </c>
      <c r="T198" s="277">
        <v>17.677</v>
      </c>
      <c r="U198" s="277">
        <v>18.620999999999999</v>
      </c>
      <c r="V198" s="277">
        <v>19.154</v>
      </c>
      <c r="W198" s="277">
        <v>19.795000000000002</v>
      </c>
      <c r="X198" s="277">
        <v>20.085999999999999</v>
      </c>
      <c r="Y198" s="277">
        <v>20.523</v>
      </c>
      <c r="Z198" s="277">
        <v>21.106000000000002</v>
      </c>
      <c r="AA198" s="277">
        <v>21.715</v>
      </c>
      <c r="AB198" s="277">
        <v>22.356000000000002</v>
      </c>
      <c r="AC198" s="277">
        <v>23.03</v>
      </c>
      <c r="AD198" s="277">
        <v>23.318000000000001</v>
      </c>
      <c r="AE198" s="277">
        <v>23.341000000000001</v>
      </c>
      <c r="AF198" s="277">
        <v>23.378</v>
      </c>
      <c r="AG198" s="277">
        <v>23.157800000000002</v>
      </c>
      <c r="AH198" s="277">
        <v>23.252400000000002</v>
      </c>
      <c r="AI198" s="277">
        <v>23.2898</v>
      </c>
      <c r="AJ198" s="277">
        <v>23.283899999999999</v>
      </c>
      <c r="AK198" s="277">
        <v>23.2699</v>
      </c>
      <c r="AL198" s="277">
        <v>23.234500000000001</v>
      </c>
      <c r="AM198" s="277">
        <v>23.221599999999999</v>
      </c>
      <c r="AN198" s="277">
        <v>23.2592</v>
      </c>
      <c r="AO198" s="277">
        <v>23.3611</v>
      </c>
      <c r="AP198" s="277">
        <v>23.409400000000002</v>
      </c>
      <c r="AQ198" s="277">
        <v>23.328299999999999</v>
      </c>
      <c r="AR198" s="277">
        <v>23.311399999999999</v>
      </c>
      <c r="AS198" s="277">
        <v>23.295300000000001</v>
      </c>
      <c r="AT198" s="277">
        <v>23.386299999999999</v>
      </c>
      <c r="AU198" s="277">
        <v>23.482299999999999</v>
      </c>
      <c r="AV198" s="277">
        <v>23.482600000000001</v>
      </c>
      <c r="AW198" s="277">
        <v>23.520700000000001</v>
      </c>
      <c r="AX198" s="277">
        <v>23.584099999999999</v>
      </c>
      <c r="AY198" s="277">
        <v>23.6097</v>
      </c>
      <c r="AZ198" s="277">
        <v>23.732800000000001</v>
      </c>
      <c r="BA198" s="277">
        <v>23.8687</v>
      </c>
    </row>
    <row r="199" spans="1:53">
      <c r="A199" s="284" t="s">
        <v>5</v>
      </c>
      <c r="B199" s="277" t="s">
        <v>306</v>
      </c>
      <c r="C199" s="277">
        <v>78.491</v>
      </c>
      <c r="D199" s="277">
        <v>80.400000000000006</v>
      </c>
      <c r="E199" s="277">
        <v>82.31</v>
      </c>
      <c r="F199" s="277">
        <v>85.146000000000001</v>
      </c>
      <c r="G199" s="277">
        <v>87.373999999999995</v>
      </c>
      <c r="H199" s="277">
        <v>88.983999999999995</v>
      </c>
      <c r="I199" s="277">
        <v>90.397999999999996</v>
      </c>
      <c r="J199" s="277">
        <v>91.906000000000006</v>
      </c>
      <c r="K199" s="277">
        <v>92.745000000000005</v>
      </c>
      <c r="L199" s="277">
        <v>94.036000000000001</v>
      </c>
      <c r="M199" s="277">
        <v>97.918000000000006</v>
      </c>
      <c r="N199" s="277">
        <v>101.754</v>
      </c>
      <c r="O199" s="277">
        <v>107.746</v>
      </c>
      <c r="P199" s="277">
        <v>112.13800000000001</v>
      </c>
      <c r="Q199" s="277">
        <v>115.471</v>
      </c>
      <c r="R199" s="277">
        <v>118.54600000000001</v>
      </c>
      <c r="S199" s="277">
        <v>121.68899999999999</v>
      </c>
      <c r="T199" s="277">
        <v>123.992</v>
      </c>
      <c r="U199" s="277">
        <v>125.44</v>
      </c>
      <c r="V199" s="277">
        <v>127.501</v>
      </c>
      <c r="W199" s="277">
        <v>130.97900000000001</v>
      </c>
      <c r="X199" s="277">
        <v>133.631</v>
      </c>
      <c r="Y199" s="277">
        <v>136.57499999999999</v>
      </c>
      <c r="Z199" s="277">
        <v>139.33099999999999</v>
      </c>
      <c r="AA199" s="277">
        <v>141.934</v>
      </c>
      <c r="AB199" s="277">
        <v>144.601</v>
      </c>
      <c r="AC199" s="277">
        <v>147.39099999999999</v>
      </c>
      <c r="AD199" s="277">
        <v>147.404</v>
      </c>
      <c r="AE199" s="277">
        <v>152.05699999999999</v>
      </c>
      <c r="AF199" s="277">
        <v>155.20699999999999</v>
      </c>
      <c r="AG199" s="277">
        <v>154.22810000000001</v>
      </c>
      <c r="AH199" s="277">
        <v>154.96459999999999</v>
      </c>
      <c r="AI199" s="277">
        <v>157.4812</v>
      </c>
      <c r="AJ199" s="277">
        <v>160.3571</v>
      </c>
      <c r="AK199" s="277">
        <v>162.85749999999999</v>
      </c>
      <c r="AL199" s="277">
        <v>164.93209999999999</v>
      </c>
      <c r="AM199" s="277">
        <v>166.4144</v>
      </c>
      <c r="AN199" s="277">
        <v>167.99430000000001</v>
      </c>
      <c r="AO199" s="277">
        <v>169.97890000000001</v>
      </c>
      <c r="AP199" s="277">
        <v>172.1524</v>
      </c>
      <c r="AQ199" s="277">
        <v>174.14519999999999</v>
      </c>
      <c r="AR199" s="277">
        <v>176.0462</v>
      </c>
      <c r="AS199" s="277">
        <v>177.88069999999999</v>
      </c>
      <c r="AT199" s="277">
        <v>179.13290000000001</v>
      </c>
      <c r="AU199" s="277">
        <v>180.52019999999999</v>
      </c>
      <c r="AV199" s="277">
        <v>181.99469999999999</v>
      </c>
      <c r="AW199" s="277">
        <v>183.42070000000001</v>
      </c>
      <c r="AX199" s="277">
        <v>185.45660000000001</v>
      </c>
      <c r="AY199" s="277">
        <v>187.56489999999999</v>
      </c>
      <c r="AZ199" s="277">
        <v>189.2586</v>
      </c>
      <c r="BA199" s="277">
        <v>190.8749</v>
      </c>
    </row>
    <row r="200" spans="1:53">
      <c r="A200" s="284" t="s">
        <v>5</v>
      </c>
      <c r="B200" s="277" t="s">
        <v>307</v>
      </c>
      <c r="C200" s="277">
        <v>8.0210000000000008</v>
      </c>
      <c r="D200" s="277">
        <v>7.36</v>
      </c>
      <c r="E200" s="277">
        <v>6.6989999999999998</v>
      </c>
      <c r="F200" s="277">
        <v>6.8319999999999999</v>
      </c>
      <c r="G200" s="277">
        <v>6.9880000000000004</v>
      </c>
      <c r="H200" s="277">
        <v>7.0949999999999998</v>
      </c>
      <c r="I200" s="277">
        <v>7.1989999999999998</v>
      </c>
      <c r="J200" s="277">
        <v>7.27</v>
      </c>
      <c r="K200" s="277">
        <v>7.3920000000000003</v>
      </c>
      <c r="L200" s="277">
        <v>7.5179999999999998</v>
      </c>
      <c r="M200" s="277">
        <v>7.7130000000000001</v>
      </c>
      <c r="N200" s="277">
        <v>7.8010000000000002</v>
      </c>
      <c r="O200" s="277">
        <v>7.9269999999999996</v>
      </c>
      <c r="P200" s="277">
        <v>8.077</v>
      </c>
      <c r="Q200" s="277">
        <v>8.2279999999999998</v>
      </c>
      <c r="R200" s="277">
        <v>8.4179999999999993</v>
      </c>
      <c r="S200" s="277">
        <v>8.5670000000000002</v>
      </c>
      <c r="T200" s="277">
        <v>8.7349999999999994</v>
      </c>
      <c r="U200" s="277">
        <v>8.9529999999999994</v>
      </c>
      <c r="V200" s="277">
        <v>9.15</v>
      </c>
      <c r="W200" s="277">
        <v>9.26</v>
      </c>
      <c r="X200" s="277">
        <v>9.3539999999999992</v>
      </c>
      <c r="Y200" s="277">
        <v>9.4529999999999994</v>
      </c>
      <c r="Z200" s="277">
        <v>9.5559999999999992</v>
      </c>
      <c r="AA200" s="277">
        <v>9.6690000000000005</v>
      </c>
      <c r="AB200" s="277">
        <v>9.798</v>
      </c>
      <c r="AC200" s="277">
        <v>9.9420000000000002</v>
      </c>
      <c r="AD200" s="277">
        <v>10.573</v>
      </c>
      <c r="AE200" s="277">
        <v>10.859</v>
      </c>
      <c r="AF200" s="277">
        <v>11.151</v>
      </c>
      <c r="AG200" s="277">
        <v>11.122999999999999</v>
      </c>
      <c r="AH200" s="277">
        <v>11.3034</v>
      </c>
      <c r="AI200" s="277">
        <v>11.4314</v>
      </c>
      <c r="AJ200" s="277">
        <v>11.4969</v>
      </c>
      <c r="AK200" s="277">
        <v>11.5762</v>
      </c>
      <c r="AL200" s="277">
        <v>11.667299999999999</v>
      </c>
      <c r="AM200" s="277">
        <v>11.7456</v>
      </c>
      <c r="AN200" s="277">
        <v>11.818899999999999</v>
      </c>
      <c r="AO200" s="277">
        <v>11.911799999999999</v>
      </c>
      <c r="AP200" s="277">
        <v>12.0085</v>
      </c>
      <c r="AQ200" s="277">
        <v>12.0982</v>
      </c>
      <c r="AR200" s="277">
        <v>12.177099999999999</v>
      </c>
      <c r="AS200" s="277">
        <v>12.2273</v>
      </c>
      <c r="AT200" s="277">
        <v>12.247299999999999</v>
      </c>
      <c r="AU200" s="277">
        <v>12.2676</v>
      </c>
      <c r="AV200" s="277">
        <v>12.2906</v>
      </c>
      <c r="AW200" s="277">
        <v>12.2988</v>
      </c>
      <c r="AX200" s="277">
        <v>12.363</v>
      </c>
      <c r="AY200" s="277">
        <v>12.429399999999999</v>
      </c>
      <c r="AZ200" s="277">
        <v>12.490600000000001</v>
      </c>
      <c r="BA200" s="277">
        <v>12.5671</v>
      </c>
    </row>
    <row r="201" spans="1:53">
      <c r="A201" s="284" t="s">
        <v>5</v>
      </c>
      <c r="B201" s="277" t="s">
        <v>308</v>
      </c>
      <c r="C201" s="277">
        <v>0.96899999999999997</v>
      </c>
      <c r="D201" s="277">
        <v>1.84</v>
      </c>
      <c r="E201" s="277">
        <v>2.7109999999999999</v>
      </c>
      <c r="F201" s="277">
        <v>2.7650000000000001</v>
      </c>
      <c r="G201" s="277">
        <v>2.8279999999999998</v>
      </c>
      <c r="H201" s="277">
        <v>2.871</v>
      </c>
      <c r="I201" s="277">
        <v>2.9129999999999998</v>
      </c>
      <c r="J201" s="277">
        <v>2.9420000000000002</v>
      </c>
      <c r="K201" s="277">
        <v>2.9910000000000001</v>
      </c>
      <c r="L201" s="277">
        <v>3.0419999999999998</v>
      </c>
      <c r="M201" s="277">
        <v>3.121</v>
      </c>
      <c r="N201" s="277">
        <v>3.157</v>
      </c>
      <c r="O201" s="277">
        <v>3.2080000000000002</v>
      </c>
      <c r="P201" s="277">
        <v>3.2679999999999998</v>
      </c>
      <c r="Q201" s="277">
        <v>3.3290000000000002</v>
      </c>
      <c r="R201" s="277">
        <v>3.4060000000000001</v>
      </c>
      <c r="S201" s="277">
        <v>3.4670000000000001</v>
      </c>
      <c r="T201" s="277">
        <v>3.5350000000000001</v>
      </c>
      <c r="U201" s="277">
        <v>3.6230000000000002</v>
      </c>
      <c r="V201" s="277">
        <v>3.7029999999999998</v>
      </c>
      <c r="W201" s="277">
        <v>3.8119999999999998</v>
      </c>
      <c r="X201" s="277">
        <v>3.907</v>
      </c>
      <c r="Y201" s="277">
        <v>4.0060000000000002</v>
      </c>
      <c r="Z201" s="277">
        <v>4.1079999999999997</v>
      </c>
      <c r="AA201" s="277">
        <v>4.2220000000000004</v>
      </c>
      <c r="AB201" s="277">
        <v>4.3499999999999996</v>
      </c>
      <c r="AC201" s="277">
        <v>4.4939999999999998</v>
      </c>
      <c r="AD201" s="277">
        <v>4.4939999999999998</v>
      </c>
      <c r="AE201" s="277">
        <v>4.5439999999999996</v>
      </c>
      <c r="AF201" s="277">
        <v>4.6059999999999999</v>
      </c>
      <c r="AG201" s="277">
        <v>4.6120999999999999</v>
      </c>
      <c r="AH201" s="277">
        <v>4.6891999999999996</v>
      </c>
      <c r="AI201" s="277">
        <v>4.7565999999999997</v>
      </c>
      <c r="AJ201" s="277">
        <v>4.7929000000000004</v>
      </c>
      <c r="AK201" s="277">
        <v>4.8348000000000004</v>
      </c>
      <c r="AL201" s="277">
        <v>4.8832000000000004</v>
      </c>
      <c r="AM201" s="277">
        <v>4.9196</v>
      </c>
      <c r="AN201" s="277">
        <v>4.9490999999999996</v>
      </c>
      <c r="AO201" s="277">
        <v>4.9855999999999998</v>
      </c>
      <c r="AP201" s="277">
        <v>5.0316000000000001</v>
      </c>
      <c r="AQ201" s="277">
        <v>5.0849000000000002</v>
      </c>
      <c r="AR201" s="277">
        <v>5.1341000000000001</v>
      </c>
      <c r="AS201" s="277">
        <v>5.1820000000000004</v>
      </c>
      <c r="AT201" s="277">
        <v>5.2202000000000002</v>
      </c>
      <c r="AU201" s="277">
        <v>5.2523</v>
      </c>
      <c r="AV201" s="277">
        <v>5.2878999999999996</v>
      </c>
      <c r="AW201" s="277">
        <v>5.3169000000000004</v>
      </c>
      <c r="AX201" s="277">
        <v>5.3635000000000002</v>
      </c>
      <c r="AY201" s="277">
        <v>5.4081999999999999</v>
      </c>
      <c r="AZ201" s="277">
        <v>5.4524999999999997</v>
      </c>
      <c r="BA201" s="277">
        <v>5.5073999999999996</v>
      </c>
    </row>
    <row r="202" spans="1:53">
      <c r="A202" s="284" t="s">
        <v>5</v>
      </c>
      <c r="B202" s="277" t="s">
        <v>309</v>
      </c>
      <c r="C202" s="277">
        <v>12.032</v>
      </c>
      <c r="D202" s="277">
        <v>12.1</v>
      </c>
      <c r="E202" s="277">
        <v>12.167999999999999</v>
      </c>
      <c r="F202" s="277">
        <v>12.260999999999999</v>
      </c>
      <c r="G202" s="277">
        <v>12.435</v>
      </c>
      <c r="H202" s="277">
        <v>12.621</v>
      </c>
      <c r="I202" s="277">
        <v>12.72</v>
      </c>
      <c r="J202" s="277">
        <v>12.824</v>
      </c>
      <c r="K202" s="277">
        <v>12.927</v>
      </c>
      <c r="L202" s="277">
        <v>13.03</v>
      </c>
      <c r="M202" s="277">
        <v>13.198</v>
      </c>
      <c r="N202" s="277">
        <v>13.291</v>
      </c>
      <c r="O202" s="277">
        <v>13.464</v>
      </c>
      <c r="P202" s="277">
        <v>13.651999999999999</v>
      </c>
      <c r="Q202" s="277">
        <v>13.801</v>
      </c>
      <c r="R202" s="277">
        <v>13.936999999999999</v>
      </c>
      <c r="S202" s="277">
        <v>14.052</v>
      </c>
      <c r="T202" s="277">
        <v>14.401</v>
      </c>
      <c r="U202" s="277">
        <v>14.85</v>
      </c>
      <c r="V202" s="277">
        <v>15.257999999999999</v>
      </c>
      <c r="W202" s="277">
        <v>18.794</v>
      </c>
      <c r="X202" s="277">
        <v>22.768000000000001</v>
      </c>
      <c r="Y202" s="277">
        <v>26.216999999999999</v>
      </c>
      <c r="Z202" s="277">
        <v>29.312000000000001</v>
      </c>
      <c r="AA202" s="277">
        <v>32.369999999999997</v>
      </c>
      <c r="AB202" s="277">
        <v>35.539000000000001</v>
      </c>
      <c r="AC202" s="277">
        <v>38.816000000000003</v>
      </c>
      <c r="AD202" s="277">
        <v>38.834000000000003</v>
      </c>
      <c r="AE202" s="277">
        <v>39.076999999999998</v>
      </c>
      <c r="AF202" s="277">
        <v>39.389000000000003</v>
      </c>
      <c r="AG202" s="277">
        <v>39.150500000000001</v>
      </c>
      <c r="AH202" s="277">
        <v>39.321899999999999</v>
      </c>
      <c r="AI202" s="277">
        <v>39.421900000000001</v>
      </c>
      <c r="AJ202" s="277">
        <v>39.454799999999999</v>
      </c>
      <c r="AK202" s="277">
        <v>39.521299999999997</v>
      </c>
      <c r="AL202" s="277">
        <v>39.620699999999999</v>
      </c>
      <c r="AM202" s="277">
        <v>39.682600000000001</v>
      </c>
      <c r="AN202" s="277">
        <v>39.743200000000002</v>
      </c>
      <c r="AO202" s="277">
        <v>39.859299999999998</v>
      </c>
      <c r="AP202" s="277">
        <v>40.011899999999997</v>
      </c>
      <c r="AQ202" s="277">
        <v>40.122999999999998</v>
      </c>
      <c r="AR202" s="277">
        <v>40.225900000000003</v>
      </c>
      <c r="AS202" s="277">
        <v>40.325600000000001</v>
      </c>
      <c r="AT202" s="277">
        <v>40.3215</v>
      </c>
      <c r="AU202" s="277">
        <v>40.316600000000001</v>
      </c>
      <c r="AV202" s="277">
        <v>40.284399999999998</v>
      </c>
      <c r="AW202" s="277">
        <v>40.262</v>
      </c>
      <c r="AX202" s="277">
        <v>40.360900000000001</v>
      </c>
      <c r="AY202" s="277">
        <v>40.482599999999998</v>
      </c>
      <c r="AZ202" s="277">
        <v>40.571800000000003</v>
      </c>
      <c r="BA202" s="277">
        <v>40.687800000000003</v>
      </c>
    </row>
    <row r="203" spans="1:53">
      <c r="A203" s="284" t="s">
        <v>5</v>
      </c>
      <c r="B203" s="277" t="s">
        <v>310</v>
      </c>
      <c r="C203" s="277">
        <v>37.457000000000001</v>
      </c>
      <c r="D203" s="277">
        <v>37.799999999999997</v>
      </c>
      <c r="E203" s="277">
        <v>38.143000000000001</v>
      </c>
      <c r="F203" s="277">
        <v>38.982999999999997</v>
      </c>
      <c r="G203" s="277">
        <v>39.465000000000003</v>
      </c>
      <c r="H203" s="277">
        <v>40.177</v>
      </c>
      <c r="I203" s="277">
        <v>40.575000000000003</v>
      </c>
      <c r="J203" s="277">
        <v>40.860999999999997</v>
      </c>
      <c r="K203" s="277">
        <v>41.162999999999997</v>
      </c>
      <c r="L203" s="277">
        <v>41.688000000000002</v>
      </c>
      <c r="M203" s="277">
        <v>42.328000000000003</v>
      </c>
      <c r="N203" s="277">
        <v>43.125999999999998</v>
      </c>
      <c r="O203" s="277">
        <v>45.618000000000002</v>
      </c>
      <c r="P203" s="277">
        <v>47.43</v>
      </c>
      <c r="Q203" s="277">
        <v>48.710999999999999</v>
      </c>
      <c r="R203" s="277">
        <v>49.841000000000001</v>
      </c>
      <c r="S203" s="277">
        <v>50.302</v>
      </c>
      <c r="T203" s="277">
        <v>50.478000000000002</v>
      </c>
      <c r="U203" s="277">
        <v>50.92</v>
      </c>
      <c r="V203" s="277">
        <v>51.22</v>
      </c>
      <c r="W203" s="277">
        <v>51.546999999999997</v>
      </c>
      <c r="X203" s="277">
        <v>52.024999999999999</v>
      </c>
      <c r="Y203" s="277">
        <v>52.584000000000003</v>
      </c>
      <c r="Z203" s="277">
        <v>53.128999999999998</v>
      </c>
      <c r="AA203" s="277">
        <v>53.536000000000001</v>
      </c>
      <c r="AB203" s="277">
        <v>53.978000000000002</v>
      </c>
      <c r="AC203" s="277">
        <v>54.447000000000003</v>
      </c>
      <c r="AD203" s="277">
        <v>54.73</v>
      </c>
      <c r="AE203" s="277">
        <v>55.417999999999999</v>
      </c>
      <c r="AF203" s="277">
        <v>56.192</v>
      </c>
      <c r="AG203" s="277">
        <v>56.049100000000003</v>
      </c>
      <c r="AH203" s="277">
        <v>56.545200000000001</v>
      </c>
      <c r="AI203" s="277">
        <v>56.909199999999998</v>
      </c>
      <c r="AJ203" s="277">
        <v>56.975700000000003</v>
      </c>
      <c r="AK203" s="277">
        <v>57.106000000000002</v>
      </c>
      <c r="AL203" s="277">
        <v>57.241799999999998</v>
      </c>
      <c r="AM203" s="277">
        <v>57.304299999999998</v>
      </c>
      <c r="AN203" s="277">
        <v>57.349800000000002</v>
      </c>
      <c r="AO203" s="277">
        <v>57.483499999999999</v>
      </c>
      <c r="AP203" s="277">
        <v>57.704500000000003</v>
      </c>
      <c r="AQ203" s="277">
        <v>57.917200000000001</v>
      </c>
      <c r="AR203" s="277">
        <v>58.186900000000001</v>
      </c>
      <c r="AS203" s="277">
        <v>58.522100000000002</v>
      </c>
      <c r="AT203" s="277">
        <v>58.731900000000003</v>
      </c>
      <c r="AU203" s="277">
        <v>58.9542</v>
      </c>
      <c r="AV203" s="277">
        <v>59.1218</v>
      </c>
      <c r="AW203" s="277">
        <v>59.311799999999998</v>
      </c>
      <c r="AX203" s="277">
        <v>59.650799999999997</v>
      </c>
      <c r="AY203" s="277">
        <v>60.0214</v>
      </c>
      <c r="AZ203" s="277">
        <v>60.296100000000003</v>
      </c>
      <c r="BA203" s="277">
        <v>60.6492</v>
      </c>
    </row>
    <row r="204" spans="1:53">
      <c r="A204" s="284" t="s">
        <v>5</v>
      </c>
      <c r="B204" s="277" t="s">
        <v>311</v>
      </c>
      <c r="C204" s="277">
        <v>8.5969999999999995</v>
      </c>
      <c r="D204" s="277">
        <v>8.8000000000000007</v>
      </c>
      <c r="E204" s="277">
        <v>9.0030000000000001</v>
      </c>
      <c r="F204" s="277">
        <v>9.2910000000000004</v>
      </c>
      <c r="G204" s="277">
        <v>9.6059999999999999</v>
      </c>
      <c r="H204" s="277">
        <v>9.9550000000000001</v>
      </c>
      <c r="I204" s="277">
        <v>10.15</v>
      </c>
      <c r="J204" s="277">
        <v>10.487</v>
      </c>
      <c r="K204" s="277">
        <v>10.624000000000001</v>
      </c>
      <c r="L204" s="277">
        <v>10.978999999999999</v>
      </c>
      <c r="M204" s="277">
        <v>11.228999999999999</v>
      </c>
      <c r="N204" s="277">
        <v>11.426</v>
      </c>
      <c r="O204" s="277">
        <v>11.858000000000001</v>
      </c>
      <c r="P204" s="277">
        <v>12.407</v>
      </c>
      <c r="Q204" s="277">
        <v>13.384</v>
      </c>
      <c r="R204" s="277">
        <v>14.231</v>
      </c>
      <c r="S204" s="277">
        <v>14.878</v>
      </c>
      <c r="T204" s="277">
        <v>15.215</v>
      </c>
      <c r="U204" s="277">
        <v>15.606</v>
      </c>
      <c r="V204" s="277">
        <v>15.911</v>
      </c>
      <c r="W204" s="277">
        <v>19.695</v>
      </c>
      <c r="X204" s="277">
        <v>21.062000000000001</v>
      </c>
      <c r="Y204" s="277">
        <v>22.949000000000002</v>
      </c>
      <c r="Z204" s="277">
        <v>24.792000000000002</v>
      </c>
      <c r="AA204" s="277">
        <v>26.788</v>
      </c>
      <c r="AB204" s="277">
        <v>28.899000000000001</v>
      </c>
      <c r="AC204" s="277">
        <v>31.032</v>
      </c>
      <c r="AD204" s="277">
        <v>31.254999999999999</v>
      </c>
      <c r="AE204" s="277">
        <v>31.388000000000002</v>
      </c>
      <c r="AF204" s="277">
        <v>31.715</v>
      </c>
      <c r="AG204" s="277">
        <v>31.781700000000001</v>
      </c>
      <c r="AH204" s="277">
        <v>32.495199999999997</v>
      </c>
      <c r="AI204" s="277">
        <v>33.094099999999997</v>
      </c>
      <c r="AJ204" s="277">
        <v>33.471800000000002</v>
      </c>
      <c r="AK204" s="277">
        <v>33.762999999999998</v>
      </c>
      <c r="AL204" s="277">
        <v>33.9788</v>
      </c>
      <c r="AM204" s="277">
        <v>34.104399999999998</v>
      </c>
      <c r="AN204" s="277">
        <v>34.204300000000003</v>
      </c>
      <c r="AO204" s="277">
        <v>34.340200000000003</v>
      </c>
      <c r="AP204" s="277">
        <v>34.484099999999998</v>
      </c>
      <c r="AQ204" s="277">
        <v>34.631700000000002</v>
      </c>
      <c r="AR204" s="277">
        <v>34.813899999999997</v>
      </c>
      <c r="AS204" s="277">
        <v>35.037799999999997</v>
      </c>
      <c r="AT204" s="277">
        <v>35.186999999999998</v>
      </c>
      <c r="AU204" s="277">
        <v>35.272599999999997</v>
      </c>
      <c r="AV204" s="277">
        <v>35.305900000000001</v>
      </c>
      <c r="AW204" s="277">
        <v>35.334499999999998</v>
      </c>
      <c r="AX204" s="277">
        <v>35.445799999999998</v>
      </c>
      <c r="AY204" s="277">
        <v>35.5623</v>
      </c>
      <c r="AZ204" s="277">
        <v>35.678800000000003</v>
      </c>
      <c r="BA204" s="277">
        <v>35.800400000000003</v>
      </c>
    </row>
    <row r="205" spans="1:53">
      <c r="A205" s="284" t="s">
        <v>5</v>
      </c>
      <c r="B205" s="277" t="s">
        <v>312</v>
      </c>
      <c r="C205" s="277">
        <v>16.315000000000001</v>
      </c>
      <c r="D205" s="277">
        <v>16.7</v>
      </c>
      <c r="E205" s="277">
        <v>17.085000000000001</v>
      </c>
      <c r="F205" s="277">
        <v>17.632000000000001</v>
      </c>
      <c r="G205" s="277">
        <v>18.228999999999999</v>
      </c>
      <c r="H205" s="277">
        <v>18.893000000000001</v>
      </c>
      <c r="I205" s="277">
        <v>19.263999999999999</v>
      </c>
      <c r="J205" s="277">
        <v>19.902000000000001</v>
      </c>
      <c r="K205" s="277">
        <v>20.163</v>
      </c>
      <c r="L205" s="277">
        <v>20.835999999999999</v>
      </c>
      <c r="M205" s="277">
        <v>21.312000000000001</v>
      </c>
      <c r="N205" s="277">
        <v>21.684999999999999</v>
      </c>
      <c r="O205" s="277">
        <v>22.507000000000001</v>
      </c>
      <c r="P205" s="277">
        <v>23.547000000000001</v>
      </c>
      <c r="Q205" s="277">
        <v>25.402999999999999</v>
      </c>
      <c r="R205" s="277">
        <v>27.012</v>
      </c>
      <c r="S205" s="277">
        <v>28.239000000000001</v>
      </c>
      <c r="T205" s="277">
        <v>29.343</v>
      </c>
      <c r="U205" s="277">
        <v>30.622</v>
      </c>
      <c r="V205" s="277">
        <v>31.623000000000001</v>
      </c>
      <c r="W205" s="277">
        <v>35.405999999999999</v>
      </c>
      <c r="X205" s="277">
        <v>36.773000000000003</v>
      </c>
      <c r="Y205" s="277">
        <v>38.661000000000001</v>
      </c>
      <c r="Z205" s="277">
        <v>40.503</v>
      </c>
      <c r="AA205" s="277">
        <v>42.5</v>
      </c>
      <c r="AB205" s="277">
        <v>44.61</v>
      </c>
      <c r="AC205" s="277">
        <v>46.744</v>
      </c>
      <c r="AD205" s="277">
        <v>47.283999999999999</v>
      </c>
      <c r="AE205" s="277">
        <v>47.768999999999998</v>
      </c>
      <c r="AF205" s="277">
        <v>48.863999999999997</v>
      </c>
      <c r="AG205" s="277">
        <v>49.383400000000002</v>
      </c>
      <c r="AH205" s="277">
        <v>51.048299999999998</v>
      </c>
      <c r="AI205" s="277">
        <v>52.539900000000003</v>
      </c>
      <c r="AJ205" s="277">
        <v>53.798099999999998</v>
      </c>
      <c r="AK205" s="277">
        <v>54.941600000000001</v>
      </c>
      <c r="AL205" s="277">
        <v>55.845399999999998</v>
      </c>
      <c r="AM205" s="277">
        <v>56.6432</v>
      </c>
      <c r="AN205" s="277">
        <v>57.385100000000001</v>
      </c>
      <c r="AO205" s="277">
        <v>58.180799999999998</v>
      </c>
      <c r="AP205" s="277">
        <v>59.022599999999997</v>
      </c>
      <c r="AQ205" s="277">
        <v>59.867800000000003</v>
      </c>
      <c r="AR205" s="277">
        <v>60.7866</v>
      </c>
      <c r="AS205" s="277">
        <v>61.793500000000002</v>
      </c>
      <c r="AT205" s="277">
        <v>62.686399999999999</v>
      </c>
      <c r="AU205" s="277">
        <v>63.396799999999999</v>
      </c>
      <c r="AV205" s="277">
        <v>64.063400000000001</v>
      </c>
      <c r="AW205" s="277">
        <v>64.729500000000002</v>
      </c>
      <c r="AX205" s="277">
        <v>65.518500000000003</v>
      </c>
      <c r="AY205" s="277">
        <v>66.333699999999993</v>
      </c>
      <c r="AZ205" s="277">
        <v>67.119699999999995</v>
      </c>
      <c r="BA205" s="277">
        <v>67.901200000000003</v>
      </c>
    </row>
    <row r="206" spans="1:53">
      <c r="A206" s="284" t="s">
        <v>5</v>
      </c>
      <c r="B206" s="277" t="s">
        <v>313</v>
      </c>
      <c r="C206" s="277">
        <v>20.788</v>
      </c>
      <c r="D206" s="277">
        <v>21.454000000000001</v>
      </c>
      <c r="E206" s="277">
        <v>22.12</v>
      </c>
      <c r="F206" s="277">
        <v>23.268999999999998</v>
      </c>
      <c r="G206" s="277">
        <v>23.821000000000002</v>
      </c>
      <c r="H206" s="277">
        <v>24.469000000000001</v>
      </c>
      <c r="I206" s="277">
        <v>25.157</v>
      </c>
      <c r="J206" s="277">
        <v>25.562999999999999</v>
      </c>
      <c r="K206" s="277">
        <v>26.539000000000001</v>
      </c>
      <c r="L206" s="277">
        <v>26.989000000000001</v>
      </c>
      <c r="M206" s="277">
        <v>28.027999999999999</v>
      </c>
      <c r="N206" s="277">
        <v>29.939</v>
      </c>
      <c r="O206" s="277">
        <v>31.962</v>
      </c>
      <c r="P206" s="277">
        <v>33.549999999999997</v>
      </c>
      <c r="Q206" s="277">
        <v>34.93</v>
      </c>
      <c r="R206" s="277">
        <v>36.36</v>
      </c>
      <c r="S206" s="277">
        <v>37.668999999999997</v>
      </c>
      <c r="T206" s="277">
        <v>39.112000000000002</v>
      </c>
      <c r="U206" s="277">
        <v>40.466999999999999</v>
      </c>
      <c r="V206" s="277">
        <v>41.715000000000003</v>
      </c>
      <c r="W206" s="277">
        <v>42.83</v>
      </c>
      <c r="X206" s="277">
        <v>43.881</v>
      </c>
      <c r="Y206" s="277">
        <v>45.161000000000001</v>
      </c>
      <c r="Z206" s="277">
        <v>46.566000000000003</v>
      </c>
      <c r="AA206" s="277">
        <v>48.054000000000002</v>
      </c>
      <c r="AB206" s="277">
        <v>49.545000000000002</v>
      </c>
      <c r="AC206" s="277">
        <v>50.960999999999999</v>
      </c>
      <c r="AD206" s="277">
        <v>51.557000000000002</v>
      </c>
      <c r="AE206" s="277">
        <v>55.161999999999999</v>
      </c>
      <c r="AF206" s="277">
        <v>58.811</v>
      </c>
      <c r="AG206" s="277">
        <v>60.186700000000002</v>
      </c>
      <c r="AH206" s="277">
        <v>61.978099999999998</v>
      </c>
      <c r="AI206" s="277">
        <v>63.741599999999998</v>
      </c>
      <c r="AJ206" s="277">
        <v>64.643299999999996</v>
      </c>
      <c r="AK206" s="277">
        <v>65.574799999999996</v>
      </c>
      <c r="AL206" s="277">
        <v>66.436800000000005</v>
      </c>
      <c r="AM206" s="277">
        <v>66.938199999999995</v>
      </c>
      <c r="AN206" s="277">
        <v>67.438299999999998</v>
      </c>
      <c r="AO206" s="277">
        <v>68.024000000000001</v>
      </c>
      <c r="AP206" s="277">
        <v>68.993300000000005</v>
      </c>
      <c r="AQ206" s="277">
        <v>70.185000000000002</v>
      </c>
      <c r="AR206" s="277">
        <v>71.318700000000007</v>
      </c>
      <c r="AS206" s="277">
        <v>72.767600000000002</v>
      </c>
      <c r="AT206" s="277">
        <v>74.365099999999998</v>
      </c>
      <c r="AU206" s="277">
        <v>76.273499999999999</v>
      </c>
      <c r="AV206" s="277">
        <v>78.049199999999999</v>
      </c>
      <c r="AW206" s="277">
        <v>79.741200000000006</v>
      </c>
      <c r="AX206" s="277">
        <v>81.429299999999998</v>
      </c>
      <c r="AY206" s="277">
        <v>83.163399999999996</v>
      </c>
      <c r="AZ206" s="277">
        <v>84.646100000000004</v>
      </c>
      <c r="BA206" s="277">
        <v>86.205100000000002</v>
      </c>
    </row>
    <row r="207" spans="1:53">
      <c r="A207" s="284" t="s">
        <v>5</v>
      </c>
      <c r="B207" s="277" t="s">
        <v>314</v>
      </c>
      <c r="C207" s="277">
        <v>40.353000000000002</v>
      </c>
      <c r="D207" s="277">
        <v>41.646000000000001</v>
      </c>
      <c r="E207" s="277">
        <v>42.939</v>
      </c>
      <c r="F207" s="277">
        <v>45.167999999999999</v>
      </c>
      <c r="G207" s="277">
        <v>46.241</v>
      </c>
      <c r="H207" s="277">
        <v>47.497999999999998</v>
      </c>
      <c r="I207" s="277">
        <v>48.834000000000003</v>
      </c>
      <c r="J207" s="277">
        <v>49.622999999999998</v>
      </c>
      <c r="K207" s="277">
        <v>51.517000000000003</v>
      </c>
      <c r="L207" s="277">
        <v>52.39</v>
      </c>
      <c r="M207" s="277">
        <v>54.408000000000001</v>
      </c>
      <c r="N207" s="277">
        <v>58.116999999999997</v>
      </c>
      <c r="O207" s="277">
        <v>62.045000000000002</v>
      </c>
      <c r="P207" s="277">
        <v>65.126999999999995</v>
      </c>
      <c r="Q207" s="277">
        <v>67.805000000000007</v>
      </c>
      <c r="R207" s="277">
        <v>70.581000000000003</v>
      </c>
      <c r="S207" s="277">
        <v>73.122</v>
      </c>
      <c r="T207" s="277">
        <v>74.671000000000006</v>
      </c>
      <c r="U207" s="277">
        <v>77.849999999999994</v>
      </c>
      <c r="V207" s="277">
        <v>81.093999999999994</v>
      </c>
      <c r="W207" s="277">
        <v>82.451999999999998</v>
      </c>
      <c r="X207" s="277">
        <v>83.114000000000004</v>
      </c>
      <c r="Y207" s="277">
        <v>84.4</v>
      </c>
      <c r="Z207" s="277">
        <v>85.935000000000002</v>
      </c>
      <c r="AA207" s="277">
        <v>87.316999999999993</v>
      </c>
      <c r="AB207" s="277">
        <v>88.614999999999995</v>
      </c>
      <c r="AC207" s="277">
        <v>89.843999999999994</v>
      </c>
      <c r="AD207" s="277">
        <v>91.033000000000001</v>
      </c>
      <c r="AE207" s="277">
        <v>94.328000000000003</v>
      </c>
      <c r="AF207" s="277">
        <v>98.353999999999999</v>
      </c>
      <c r="AG207" s="277">
        <v>100.792</v>
      </c>
      <c r="AH207" s="277">
        <v>105.5408</v>
      </c>
      <c r="AI207" s="277">
        <v>110.7762</v>
      </c>
      <c r="AJ207" s="277">
        <v>116.4042</v>
      </c>
      <c r="AK207" s="277">
        <v>121.01430000000001</v>
      </c>
      <c r="AL207" s="277">
        <v>125.26349999999999</v>
      </c>
      <c r="AM207" s="277">
        <v>129.50450000000001</v>
      </c>
      <c r="AN207" s="277">
        <v>133.33250000000001</v>
      </c>
      <c r="AO207" s="277">
        <v>137.30070000000001</v>
      </c>
      <c r="AP207" s="277">
        <v>141.8366</v>
      </c>
      <c r="AQ207" s="277">
        <v>146.17920000000001</v>
      </c>
      <c r="AR207" s="277">
        <v>150.75409999999999</v>
      </c>
      <c r="AS207" s="277">
        <v>155.52279999999999</v>
      </c>
      <c r="AT207" s="277">
        <v>160.20249999999999</v>
      </c>
      <c r="AU207" s="277">
        <v>164.60380000000001</v>
      </c>
      <c r="AV207" s="277">
        <v>169.29480000000001</v>
      </c>
      <c r="AW207" s="277">
        <v>173.10339999999999</v>
      </c>
      <c r="AX207" s="277">
        <v>178.0112</v>
      </c>
      <c r="AY207" s="277">
        <v>182.6585</v>
      </c>
      <c r="AZ207" s="277">
        <v>186.804</v>
      </c>
      <c r="BA207" s="277">
        <v>190.7072</v>
      </c>
    </row>
    <row r="208" spans="1:53">
      <c r="A208" s="284" t="s">
        <v>5</v>
      </c>
      <c r="B208" s="277" t="s">
        <v>315</v>
      </c>
      <c r="C208" s="277">
        <v>1.4226000000000001</v>
      </c>
      <c r="D208" s="277">
        <v>1.3995</v>
      </c>
      <c r="E208" s="277">
        <v>1.6003000000000001</v>
      </c>
      <c r="F208" s="277">
        <v>1.6453</v>
      </c>
      <c r="G208" s="277">
        <v>1.5437000000000001</v>
      </c>
      <c r="H208" s="277">
        <v>1.4387000000000001</v>
      </c>
      <c r="I208" s="277">
        <v>1.6464000000000001</v>
      </c>
      <c r="J208" s="277">
        <v>1.5091000000000001</v>
      </c>
      <c r="K208" s="277">
        <v>1.5137</v>
      </c>
      <c r="L208" s="277">
        <v>1.6603000000000001</v>
      </c>
      <c r="M208" s="277">
        <v>1.8068</v>
      </c>
      <c r="N208" s="277">
        <v>1.7653000000000001</v>
      </c>
      <c r="O208" s="277">
        <v>1.9117999999999999</v>
      </c>
      <c r="P208" s="277">
        <v>1.9763999999999999</v>
      </c>
      <c r="Q208" s="277">
        <v>1.9625999999999999</v>
      </c>
      <c r="R208" s="277">
        <v>1.966</v>
      </c>
      <c r="S208" s="277">
        <v>1.8806</v>
      </c>
      <c r="T208" s="277">
        <v>1.8332999999999999</v>
      </c>
      <c r="U208" s="277">
        <v>1.9164000000000001</v>
      </c>
      <c r="V208" s="277">
        <v>1.9972000000000001</v>
      </c>
      <c r="W208" s="277">
        <v>2.0583</v>
      </c>
      <c r="X208" s="277">
        <v>2.0836999999999999</v>
      </c>
      <c r="Y208" s="277">
        <v>2.2128999999999999</v>
      </c>
      <c r="Z208" s="277">
        <v>2.1991000000000001</v>
      </c>
      <c r="AA208" s="277">
        <v>2.1818</v>
      </c>
      <c r="AB208" s="277">
        <v>2.2936999999999999</v>
      </c>
      <c r="AC208" s="277">
        <v>2.3986999999999998</v>
      </c>
      <c r="AD208" s="277">
        <v>2.4897999999999998</v>
      </c>
      <c r="AE208" s="277">
        <v>2.5937000000000001</v>
      </c>
      <c r="AF208" s="277">
        <v>2.6294</v>
      </c>
      <c r="AG208" s="277">
        <v>2.7136999999999998</v>
      </c>
      <c r="AH208" s="277">
        <v>2.8233000000000001</v>
      </c>
      <c r="AI208" s="277">
        <v>2.931</v>
      </c>
      <c r="AJ208" s="277">
        <v>3.0326</v>
      </c>
      <c r="AK208" s="277">
        <v>3.1332</v>
      </c>
      <c r="AL208" s="277">
        <v>3.2322000000000002</v>
      </c>
      <c r="AM208" s="277">
        <v>3.3300999999999998</v>
      </c>
      <c r="AN208" s="277">
        <v>3.4298000000000002</v>
      </c>
      <c r="AO208" s="277">
        <v>3.5276000000000001</v>
      </c>
      <c r="AP208" s="277">
        <v>3.6246</v>
      </c>
      <c r="AQ208" s="277">
        <v>3.7191000000000001</v>
      </c>
      <c r="AR208" s="277">
        <v>3.8144999999999998</v>
      </c>
      <c r="AS208" s="277">
        <v>3.9125000000000001</v>
      </c>
      <c r="AT208" s="277">
        <v>4.0094000000000003</v>
      </c>
      <c r="AU208" s="277">
        <v>4.0922000000000001</v>
      </c>
      <c r="AV208" s="277">
        <v>4.1721000000000004</v>
      </c>
      <c r="AW208" s="277">
        <v>4.2526000000000002</v>
      </c>
      <c r="AX208" s="277">
        <v>4.3300999999999998</v>
      </c>
      <c r="AY208" s="277">
        <v>4.4101999999999997</v>
      </c>
      <c r="AZ208" s="277">
        <v>4.4997999999999996</v>
      </c>
      <c r="BA208" s="277">
        <v>4.5877999999999997</v>
      </c>
    </row>
    <row r="209" spans="1:53">
      <c r="A209" s="284" t="s">
        <v>5</v>
      </c>
      <c r="B209" s="277" t="s">
        <v>316</v>
      </c>
      <c r="C209" s="277">
        <v>6.9199999999999998E-2</v>
      </c>
      <c r="D209" s="277">
        <v>6.4600000000000005E-2</v>
      </c>
      <c r="E209" s="277">
        <v>7.9600000000000004E-2</v>
      </c>
      <c r="F209" s="277">
        <v>9.35E-2</v>
      </c>
      <c r="G209" s="277">
        <v>9.5799999999999996E-2</v>
      </c>
      <c r="H209" s="277">
        <v>9.69E-2</v>
      </c>
      <c r="I209" s="277">
        <v>9.5799999999999996E-2</v>
      </c>
      <c r="J209" s="277">
        <v>9.8100000000000007E-2</v>
      </c>
      <c r="K209" s="277">
        <v>9.9199999999999997E-2</v>
      </c>
      <c r="L209" s="277">
        <v>9.5799999999999996E-2</v>
      </c>
      <c r="M209" s="277">
        <v>8.77E-2</v>
      </c>
      <c r="N209" s="277">
        <v>8.77E-2</v>
      </c>
      <c r="O209" s="277">
        <v>3.9199999999999999E-2</v>
      </c>
      <c r="P209" s="277">
        <v>3.6900000000000002E-2</v>
      </c>
      <c r="Q209" s="277">
        <v>4.7300000000000002E-2</v>
      </c>
      <c r="R209" s="277">
        <v>4.9599999999999998E-2</v>
      </c>
      <c r="S209" s="277">
        <v>4.7300000000000002E-2</v>
      </c>
      <c r="T209" s="277">
        <v>3.6900000000000002E-2</v>
      </c>
      <c r="U209" s="277">
        <v>0.03</v>
      </c>
      <c r="V209" s="277">
        <v>3.2300000000000002E-2</v>
      </c>
      <c r="W209" s="277">
        <v>2.6499999999999999E-2</v>
      </c>
      <c r="X209" s="277">
        <v>2.3099999999999999E-2</v>
      </c>
      <c r="Y209" s="277">
        <v>2.5399999999999999E-2</v>
      </c>
      <c r="Z209" s="277">
        <v>2.4199999999999999E-2</v>
      </c>
      <c r="AA209" s="277">
        <v>2.1899999999999999E-2</v>
      </c>
      <c r="AB209" s="277">
        <v>2.7699999999999999E-2</v>
      </c>
      <c r="AC209" s="277">
        <v>3.1199999999999999E-2</v>
      </c>
      <c r="AD209" s="277">
        <v>3.3500000000000002E-2</v>
      </c>
      <c r="AE209" s="277">
        <v>3.3500000000000002E-2</v>
      </c>
      <c r="AF209" s="277">
        <v>3.6900000000000002E-2</v>
      </c>
      <c r="AG209" s="277">
        <v>3.5900000000000001E-2</v>
      </c>
      <c r="AH209" s="277">
        <v>3.5900000000000001E-2</v>
      </c>
      <c r="AI209" s="277">
        <v>3.5900000000000001E-2</v>
      </c>
      <c r="AJ209" s="277">
        <v>3.5799999999999998E-2</v>
      </c>
      <c r="AK209" s="277">
        <v>3.5799999999999998E-2</v>
      </c>
      <c r="AL209" s="277">
        <v>3.5700000000000003E-2</v>
      </c>
      <c r="AM209" s="277">
        <v>3.5499999999999997E-2</v>
      </c>
      <c r="AN209" s="277">
        <v>3.5400000000000001E-2</v>
      </c>
      <c r="AO209" s="277">
        <v>3.5299999999999998E-2</v>
      </c>
      <c r="AP209" s="277">
        <v>3.5200000000000002E-2</v>
      </c>
      <c r="AQ209" s="277">
        <v>3.5000000000000003E-2</v>
      </c>
      <c r="AR209" s="277">
        <v>3.5000000000000003E-2</v>
      </c>
      <c r="AS209" s="277">
        <v>3.49E-2</v>
      </c>
      <c r="AT209" s="277">
        <v>3.5000000000000003E-2</v>
      </c>
      <c r="AU209" s="277">
        <v>3.5000000000000003E-2</v>
      </c>
      <c r="AV209" s="277">
        <v>3.49E-2</v>
      </c>
      <c r="AW209" s="277">
        <v>3.4799999999999998E-2</v>
      </c>
      <c r="AX209" s="277">
        <v>3.4700000000000002E-2</v>
      </c>
      <c r="AY209" s="277">
        <v>3.4700000000000002E-2</v>
      </c>
      <c r="AZ209" s="277">
        <v>3.4599999999999999E-2</v>
      </c>
      <c r="BA209" s="277">
        <v>3.4500000000000003E-2</v>
      </c>
    </row>
    <row r="210" spans="1:53">
      <c r="A210" s="284" t="s">
        <v>5</v>
      </c>
      <c r="B210" s="277" t="s">
        <v>317</v>
      </c>
      <c r="C210" s="277">
        <v>8.0799999999999997E-2</v>
      </c>
      <c r="D210" s="277">
        <v>8.1900000000000001E-2</v>
      </c>
      <c r="E210" s="277">
        <v>8.8800000000000004E-2</v>
      </c>
      <c r="F210" s="277">
        <v>0.09</v>
      </c>
      <c r="G210" s="277">
        <v>9.4600000000000004E-2</v>
      </c>
      <c r="H210" s="277">
        <v>0.1038</v>
      </c>
      <c r="I210" s="277">
        <v>0.1004</v>
      </c>
      <c r="J210" s="277">
        <v>9.8100000000000007E-2</v>
      </c>
      <c r="K210" s="277">
        <v>0.10150000000000001</v>
      </c>
      <c r="L210" s="277">
        <v>0.1096</v>
      </c>
      <c r="M210" s="277">
        <v>0.1119</v>
      </c>
      <c r="N210" s="277">
        <v>0.1096</v>
      </c>
      <c r="O210" s="277">
        <v>6.5799999999999997E-2</v>
      </c>
      <c r="P210" s="277">
        <v>6.1100000000000002E-2</v>
      </c>
      <c r="Q210" s="277">
        <v>5.6500000000000002E-2</v>
      </c>
      <c r="R210" s="277">
        <v>5.7700000000000001E-2</v>
      </c>
      <c r="S210" s="277">
        <v>6.2300000000000001E-2</v>
      </c>
      <c r="T210" s="277">
        <v>0.06</v>
      </c>
      <c r="U210" s="277">
        <v>5.3100000000000001E-2</v>
      </c>
      <c r="V210" s="277">
        <v>5.5399999999999998E-2</v>
      </c>
      <c r="W210" s="277">
        <v>6.1100000000000002E-2</v>
      </c>
      <c r="X210" s="277">
        <v>5.8799999999999998E-2</v>
      </c>
      <c r="Y210" s="277">
        <v>5.0799999999999998E-2</v>
      </c>
      <c r="Z210" s="277">
        <v>4.3799999999999999E-2</v>
      </c>
      <c r="AA210" s="277">
        <v>4.0399999999999998E-2</v>
      </c>
      <c r="AB210" s="277">
        <v>4.4999999999999998E-2</v>
      </c>
      <c r="AC210" s="277">
        <v>4.6199999999999998E-2</v>
      </c>
      <c r="AD210" s="277">
        <v>4.4999999999999998E-2</v>
      </c>
      <c r="AE210" s="277">
        <v>4.4999999999999998E-2</v>
      </c>
      <c r="AF210" s="277">
        <v>4.2700000000000002E-2</v>
      </c>
      <c r="AG210" s="277">
        <v>4.1000000000000002E-2</v>
      </c>
      <c r="AH210" s="277">
        <v>0.04</v>
      </c>
      <c r="AI210" s="277">
        <v>3.9300000000000002E-2</v>
      </c>
      <c r="AJ210" s="277">
        <v>3.8399999999999997E-2</v>
      </c>
      <c r="AK210" s="277">
        <v>3.7400000000000003E-2</v>
      </c>
      <c r="AL210" s="277">
        <v>3.6400000000000002E-2</v>
      </c>
      <c r="AM210" s="277">
        <v>3.5299999999999998E-2</v>
      </c>
      <c r="AN210" s="277">
        <v>3.4599999999999999E-2</v>
      </c>
      <c r="AO210" s="277">
        <v>3.3399999999999999E-2</v>
      </c>
      <c r="AP210" s="277">
        <v>3.2599999999999997E-2</v>
      </c>
      <c r="AQ210" s="277">
        <v>3.15E-2</v>
      </c>
      <c r="AR210" s="277">
        <v>3.0700000000000002E-2</v>
      </c>
      <c r="AS210" s="277">
        <v>2.98E-2</v>
      </c>
      <c r="AT210" s="277">
        <v>2.8799999999999999E-2</v>
      </c>
      <c r="AU210" s="277">
        <v>2.8000000000000001E-2</v>
      </c>
      <c r="AV210" s="277">
        <v>2.7E-2</v>
      </c>
      <c r="AW210" s="277">
        <v>2.5899999999999999E-2</v>
      </c>
      <c r="AX210" s="277">
        <v>2.5000000000000001E-2</v>
      </c>
      <c r="AY210" s="277">
        <v>2.3800000000000002E-2</v>
      </c>
      <c r="AZ210" s="277">
        <v>2.3099999999999999E-2</v>
      </c>
      <c r="BA210" s="277">
        <v>2.23E-2</v>
      </c>
    </row>
    <row r="211" spans="1:53">
      <c r="A211" s="284" t="s">
        <v>5</v>
      </c>
      <c r="B211" s="277" t="s">
        <v>318</v>
      </c>
      <c r="C211" s="277">
        <v>5.8727</v>
      </c>
      <c r="D211" s="277">
        <v>6.4414999999999996</v>
      </c>
      <c r="E211" s="277">
        <v>6.6779999999999999</v>
      </c>
      <c r="F211" s="277">
        <v>6.5465</v>
      </c>
      <c r="G211" s="277">
        <v>6.8521999999999998</v>
      </c>
      <c r="H211" s="277">
        <v>5.1550000000000002</v>
      </c>
      <c r="I211" s="277">
        <v>4.5643000000000002</v>
      </c>
      <c r="J211" s="277">
        <v>4.7812000000000001</v>
      </c>
      <c r="K211" s="277">
        <v>5.4410999999999996</v>
      </c>
      <c r="L211" s="277">
        <v>4.8042999999999996</v>
      </c>
      <c r="M211" s="277">
        <v>4.8319999999999999</v>
      </c>
      <c r="N211" s="277">
        <v>3.9319999999999999</v>
      </c>
      <c r="O211" s="277">
        <v>2.6928999999999998</v>
      </c>
      <c r="P211" s="277">
        <v>2.5971000000000002</v>
      </c>
      <c r="Q211" s="277">
        <v>2.6156000000000001</v>
      </c>
      <c r="R211" s="277">
        <v>2.6766999999999999</v>
      </c>
      <c r="S211" s="277">
        <v>2.6766999999999999</v>
      </c>
      <c r="T211" s="277">
        <v>2.6294</v>
      </c>
      <c r="U211" s="277">
        <v>2.6294</v>
      </c>
      <c r="V211" s="277">
        <v>2.6825000000000001</v>
      </c>
      <c r="W211" s="277">
        <v>2.8982999999999999</v>
      </c>
      <c r="X211" s="277">
        <v>2.8913000000000002</v>
      </c>
      <c r="Y211" s="277">
        <v>2.6375000000000002</v>
      </c>
      <c r="Z211" s="277">
        <v>2.3201999999999998</v>
      </c>
      <c r="AA211" s="277">
        <v>1.8079000000000001</v>
      </c>
      <c r="AB211" s="277">
        <v>2.0156000000000001</v>
      </c>
      <c r="AC211" s="277">
        <v>2.0687000000000002</v>
      </c>
      <c r="AD211" s="277">
        <v>2.1482999999999999</v>
      </c>
      <c r="AE211" s="277">
        <v>2.3283</v>
      </c>
      <c r="AF211" s="277">
        <v>2.6825000000000001</v>
      </c>
      <c r="AG211" s="277">
        <v>2.5691999999999999</v>
      </c>
      <c r="AH211" s="277">
        <v>2.4944000000000002</v>
      </c>
      <c r="AI211" s="277">
        <v>2.4226999999999999</v>
      </c>
      <c r="AJ211" s="277">
        <v>2.3451</v>
      </c>
      <c r="AK211" s="277">
        <v>2.2698999999999998</v>
      </c>
      <c r="AL211" s="277">
        <v>2.1878000000000002</v>
      </c>
      <c r="AM211" s="277">
        <v>2.1107999999999998</v>
      </c>
      <c r="AN211" s="277">
        <v>2.032</v>
      </c>
      <c r="AO211" s="277">
        <v>1.9540999999999999</v>
      </c>
      <c r="AP211" s="277">
        <v>1.8722000000000001</v>
      </c>
      <c r="AQ211" s="277">
        <v>1.7930999999999999</v>
      </c>
      <c r="AR211" s="277">
        <v>1.7143999999999999</v>
      </c>
      <c r="AS211" s="277">
        <v>1.6368</v>
      </c>
      <c r="AT211" s="277">
        <v>1.5603</v>
      </c>
      <c r="AU211" s="277">
        <v>1.4764999999999999</v>
      </c>
      <c r="AV211" s="277">
        <v>1.3965000000000001</v>
      </c>
      <c r="AW211" s="277">
        <v>1.3151999999999999</v>
      </c>
      <c r="AX211" s="277">
        <v>1.2355</v>
      </c>
      <c r="AY211" s="277">
        <v>1.1558999999999999</v>
      </c>
      <c r="AZ211" s="277">
        <v>1.0810999999999999</v>
      </c>
      <c r="BA211" s="277">
        <v>1.0066999999999999</v>
      </c>
    </row>
    <row r="212" spans="1:53">
      <c r="A212" s="284" t="s">
        <v>5</v>
      </c>
      <c r="B212" s="277" t="s">
        <v>319</v>
      </c>
      <c r="C212" s="277">
        <v>0.12</v>
      </c>
      <c r="D212" s="277">
        <v>0.1096</v>
      </c>
      <c r="E212" s="277">
        <v>0.12230000000000001</v>
      </c>
      <c r="F212" s="277">
        <v>0.1361</v>
      </c>
      <c r="G212" s="277">
        <v>0.15229999999999999</v>
      </c>
      <c r="H212" s="277">
        <v>0.17080000000000001</v>
      </c>
      <c r="I212" s="277">
        <v>0.16039999999999999</v>
      </c>
      <c r="J212" s="277">
        <v>0.16839999999999999</v>
      </c>
      <c r="K212" s="277">
        <v>0.1961</v>
      </c>
      <c r="L212" s="277">
        <v>0.23080000000000001</v>
      </c>
      <c r="M212" s="277">
        <v>0.22500000000000001</v>
      </c>
      <c r="N212" s="277">
        <v>0.1938</v>
      </c>
      <c r="O212" s="277">
        <v>0.38190000000000002</v>
      </c>
      <c r="P212" s="277">
        <v>0.39340000000000003</v>
      </c>
      <c r="Q212" s="277">
        <v>0.41189999999999999</v>
      </c>
      <c r="R212" s="277">
        <v>0.44540000000000002</v>
      </c>
      <c r="S212" s="277">
        <v>0.49380000000000002</v>
      </c>
      <c r="T212" s="277">
        <v>0.48110000000000003</v>
      </c>
      <c r="U212" s="277">
        <v>0.50770000000000004</v>
      </c>
      <c r="V212" s="277">
        <v>0.54800000000000004</v>
      </c>
      <c r="W212" s="277">
        <v>0.58609999999999995</v>
      </c>
      <c r="X212" s="277">
        <v>0.65300000000000002</v>
      </c>
      <c r="Y212" s="277">
        <v>0.6784</v>
      </c>
      <c r="Z212" s="277">
        <v>0.4834</v>
      </c>
      <c r="AA212" s="277">
        <v>0.3357</v>
      </c>
      <c r="AB212" s="277">
        <v>0.32540000000000002</v>
      </c>
      <c r="AC212" s="277">
        <v>0.33810000000000001</v>
      </c>
      <c r="AD212" s="277">
        <v>0.3392</v>
      </c>
      <c r="AE212" s="277">
        <v>0.3231</v>
      </c>
      <c r="AF212" s="277">
        <v>0.32190000000000002</v>
      </c>
      <c r="AG212" s="277">
        <v>0.33289999999999997</v>
      </c>
      <c r="AH212" s="277">
        <v>0.34649999999999997</v>
      </c>
      <c r="AI212" s="277">
        <v>0.36059999999999998</v>
      </c>
      <c r="AJ212" s="277">
        <v>0.37340000000000001</v>
      </c>
      <c r="AK212" s="277">
        <v>0.38669999999999999</v>
      </c>
      <c r="AL212" s="277">
        <v>0.39950000000000002</v>
      </c>
      <c r="AM212" s="277">
        <v>0.41189999999999999</v>
      </c>
      <c r="AN212" s="277">
        <v>0.4254</v>
      </c>
      <c r="AO212" s="277">
        <v>0.43790000000000001</v>
      </c>
      <c r="AP212" s="277">
        <v>0.45129999999999998</v>
      </c>
      <c r="AQ212" s="277">
        <v>0.46310000000000001</v>
      </c>
      <c r="AR212" s="277">
        <v>0.47649999999999998</v>
      </c>
      <c r="AS212" s="277">
        <v>0.48909999999999998</v>
      </c>
      <c r="AT212" s="277">
        <v>0.50280000000000002</v>
      </c>
      <c r="AU212" s="277">
        <v>0.51529999999999998</v>
      </c>
      <c r="AV212" s="277">
        <v>0.52639999999999998</v>
      </c>
      <c r="AW212" s="277">
        <v>0.53790000000000004</v>
      </c>
      <c r="AX212" s="277">
        <v>0.55000000000000004</v>
      </c>
      <c r="AY212" s="277">
        <v>0.56210000000000004</v>
      </c>
      <c r="AZ212" s="277">
        <v>0.57450000000000001</v>
      </c>
      <c r="BA212" s="277">
        <v>0.58840000000000003</v>
      </c>
    </row>
    <row r="213" spans="1:53">
      <c r="A213" s="284" t="s">
        <v>5</v>
      </c>
      <c r="B213" s="277" t="s">
        <v>320</v>
      </c>
      <c r="C213" s="277">
        <v>1.2690999999999999</v>
      </c>
      <c r="D213" s="277">
        <v>1.3257000000000001</v>
      </c>
      <c r="E213" s="277">
        <v>1.5057</v>
      </c>
      <c r="F213" s="277">
        <v>1.7399</v>
      </c>
      <c r="G213" s="277">
        <v>1.6579999999999999</v>
      </c>
      <c r="H213" s="277">
        <v>1.4064000000000001</v>
      </c>
      <c r="I213" s="277">
        <v>1.2287999999999999</v>
      </c>
      <c r="J213" s="277">
        <v>1.1826000000000001</v>
      </c>
      <c r="K213" s="277">
        <v>1.1999</v>
      </c>
      <c r="L213" s="277">
        <v>1.403</v>
      </c>
      <c r="M213" s="277">
        <v>1.4686999999999999</v>
      </c>
      <c r="N213" s="277">
        <v>1.1734</v>
      </c>
      <c r="O213" s="277">
        <v>1.1192</v>
      </c>
      <c r="P213" s="277">
        <v>1.1192</v>
      </c>
      <c r="Q213" s="277">
        <v>1.0938000000000001</v>
      </c>
      <c r="R213" s="277">
        <v>1.0615000000000001</v>
      </c>
      <c r="S213" s="277">
        <v>1.0442</v>
      </c>
      <c r="T213" s="277">
        <v>1.0348999999999999</v>
      </c>
      <c r="U213" s="277">
        <v>1.0649</v>
      </c>
      <c r="V213" s="277">
        <v>1.0822000000000001</v>
      </c>
      <c r="W213" s="277">
        <v>1.1168</v>
      </c>
      <c r="X213" s="277">
        <v>1.1065</v>
      </c>
      <c r="Y213" s="277">
        <v>1.0903</v>
      </c>
      <c r="Z213" s="277">
        <v>1.1111</v>
      </c>
      <c r="AA213" s="277">
        <v>1.0222</v>
      </c>
      <c r="AB213" s="277">
        <v>0.94489999999999996</v>
      </c>
      <c r="AC213" s="277">
        <v>0.92989999999999995</v>
      </c>
      <c r="AD213" s="277">
        <v>0.89649999999999996</v>
      </c>
      <c r="AE213" s="277">
        <v>0.86760000000000004</v>
      </c>
      <c r="AF213" s="277">
        <v>0.87219999999999998</v>
      </c>
      <c r="AG213" s="277">
        <v>0.89459999999999995</v>
      </c>
      <c r="AH213" s="277">
        <v>0.92830000000000001</v>
      </c>
      <c r="AI213" s="277">
        <v>0.9627</v>
      </c>
      <c r="AJ213" s="277">
        <v>0.998</v>
      </c>
      <c r="AK213" s="277">
        <v>1.0283</v>
      </c>
      <c r="AL213" s="277">
        <v>1.0597000000000001</v>
      </c>
      <c r="AM213" s="277">
        <v>1.0911999999999999</v>
      </c>
      <c r="AN213" s="277">
        <v>1.1231</v>
      </c>
      <c r="AO213" s="277">
        <v>1.1567000000000001</v>
      </c>
      <c r="AP213" s="277">
        <v>1.1891</v>
      </c>
      <c r="AQ213" s="277">
        <v>1.2195</v>
      </c>
      <c r="AR213" s="277">
        <v>1.2521</v>
      </c>
      <c r="AS213" s="277">
        <v>1.2828999999999999</v>
      </c>
      <c r="AT213" s="277">
        <v>1.3141</v>
      </c>
      <c r="AU213" s="277">
        <v>1.345</v>
      </c>
      <c r="AV213" s="277">
        <v>1.3696999999999999</v>
      </c>
      <c r="AW213" s="277">
        <v>1.3973</v>
      </c>
      <c r="AX213" s="277">
        <v>1.4259999999999999</v>
      </c>
      <c r="AY213" s="277">
        <v>1.4551000000000001</v>
      </c>
      <c r="AZ213" s="277">
        <v>1.4872000000000001</v>
      </c>
      <c r="BA213" s="277">
        <v>1.5187999999999999</v>
      </c>
    </row>
    <row r="214" spans="1:53">
      <c r="A214" s="284" t="s">
        <v>5</v>
      </c>
      <c r="B214" s="277" t="s">
        <v>321</v>
      </c>
      <c r="C214" s="277">
        <v>0.69689999999999996</v>
      </c>
      <c r="D214" s="277">
        <v>0.72689999999999999</v>
      </c>
      <c r="E214" s="277">
        <v>0.77759999999999996</v>
      </c>
      <c r="F214" s="277">
        <v>0.82720000000000005</v>
      </c>
      <c r="G214" s="277">
        <v>0.93340000000000001</v>
      </c>
      <c r="H214" s="277">
        <v>0.9738</v>
      </c>
      <c r="I214" s="277">
        <v>1.0533999999999999</v>
      </c>
      <c r="J214" s="277">
        <v>0.9899</v>
      </c>
      <c r="K214" s="277">
        <v>0.95299999999999996</v>
      </c>
      <c r="L214" s="277">
        <v>1.0234000000000001</v>
      </c>
      <c r="M214" s="277">
        <v>1.0025999999999999</v>
      </c>
      <c r="N214" s="277">
        <v>1.0048999999999999</v>
      </c>
      <c r="O214" s="277">
        <v>0.4869</v>
      </c>
      <c r="P214" s="277">
        <v>0.49380000000000002</v>
      </c>
      <c r="Q214" s="277">
        <v>0.49270000000000003</v>
      </c>
      <c r="R214" s="277">
        <v>0.49030000000000001</v>
      </c>
      <c r="S214" s="277">
        <v>0.48570000000000002</v>
      </c>
      <c r="T214" s="277">
        <v>0.44879999999999998</v>
      </c>
      <c r="U214" s="277">
        <v>0.42920000000000003</v>
      </c>
      <c r="V214" s="277">
        <v>0.42230000000000001</v>
      </c>
      <c r="W214" s="277">
        <v>0.41299999999999998</v>
      </c>
      <c r="X214" s="277">
        <v>0.42109999999999997</v>
      </c>
      <c r="Y214" s="277">
        <v>0.41770000000000002</v>
      </c>
      <c r="Z214" s="277">
        <v>0.375</v>
      </c>
      <c r="AA214" s="277">
        <v>0.30690000000000001</v>
      </c>
      <c r="AB214" s="277">
        <v>0.32769999999999999</v>
      </c>
      <c r="AC214" s="277">
        <v>0.33</v>
      </c>
      <c r="AD214" s="277">
        <v>0.31840000000000002</v>
      </c>
      <c r="AE214" s="277">
        <v>0.30230000000000001</v>
      </c>
      <c r="AF214" s="277">
        <v>0.2954</v>
      </c>
      <c r="AG214" s="277">
        <v>0.29909999999999998</v>
      </c>
      <c r="AH214" s="277">
        <v>0.30669999999999997</v>
      </c>
      <c r="AI214" s="277">
        <v>0.315</v>
      </c>
      <c r="AJ214" s="277">
        <v>0.32229999999999998</v>
      </c>
      <c r="AK214" s="277">
        <v>0.32950000000000002</v>
      </c>
      <c r="AL214" s="277">
        <v>0.33700000000000002</v>
      </c>
      <c r="AM214" s="277">
        <v>0.34379999999999999</v>
      </c>
      <c r="AN214" s="277">
        <v>0.35170000000000001</v>
      </c>
      <c r="AO214" s="277">
        <v>0.35830000000000001</v>
      </c>
      <c r="AP214" s="277">
        <v>0.36570000000000003</v>
      </c>
      <c r="AQ214" s="277">
        <v>0.37290000000000001</v>
      </c>
      <c r="AR214" s="277">
        <v>0.37980000000000003</v>
      </c>
      <c r="AS214" s="277">
        <v>0.38719999999999999</v>
      </c>
      <c r="AT214" s="277">
        <v>0.39489999999999997</v>
      </c>
      <c r="AU214" s="277">
        <v>0.40129999999999999</v>
      </c>
      <c r="AV214" s="277">
        <v>0.4073</v>
      </c>
      <c r="AW214" s="277">
        <v>0.4133</v>
      </c>
      <c r="AX214" s="277">
        <v>0.41870000000000002</v>
      </c>
      <c r="AY214" s="277">
        <v>0.42530000000000001</v>
      </c>
      <c r="AZ214" s="277">
        <v>0.43319999999999997</v>
      </c>
      <c r="BA214" s="277">
        <v>0.43969999999999998</v>
      </c>
    </row>
    <row r="215" spans="1:53">
      <c r="A215" s="284" t="s">
        <v>5</v>
      </c>
      <c r="B215" s="277" t="s">
        <v>322</v>
      </c>
      <c r="C215" s="277">
        <v>4.7300000000000002E-2</v>
      </c>
      <c r="D215" s="277">
        <v>4.9599999999999998E-2</v>
      </c>
      <c r="E215" s="277">
        <v>7.1499999999999994E-2</v>
      </c>
      <c r="F215" s="277">
        <v>9.8100000000000007E-2</v>
      </c>
      <c r="G215" s="277">
        <v>7.85E-2</v>
      </c>
      <c r="H215" s="277">
        <v>7.6100000000000001E-2</v>
      </c>
      <c r="I215" s="277">
        <v>6.9199999999999998E-2</v>
      </c>
      <c r="J215" s="277">
        <v>6.9199999999999998E-2</v>
      </c>
      <c r="K215" s="277">
        <v>7.85E-2</v>
      </c>
      <c r="L215" s="277">
        <v>6.1100000000000002E-2</v>
      </c>
      <c r="M215" s="277">
        <v>5.0799999999999998E-2</v>
      </c>
      <c r="N215" s="277">
        <v>4.8500000000000001E-2</v>
      </c>
      <c r="O215" s="277">
        <v>0.48920000000000002</v>
      </c>
      <c r="P215" s="277">
        <v>0.50419999999999998</v>
      </c>
      <c r="Q215" s="277">
        <v>0.52380000000000004</v>
      </c>
      <c r="R215" s="277">
        <v>0.53300000000000003</v>
      </c>
      <c r="S215" s="277">
        <v>0.49270000000000003</v>
      </c>
      <c r="T215" s="277">
        <v>0.49030000000000001</v>
      </c>
      <c r="U215" s="277">
        <v>0.53879999999999995</v>
      </c>
      <c r="V215" s="277">
        <v>0.54459999999999997</v>
      </c>
      <c r="W215" s="277">
        <v>0.58499999999999996</v>
      </c>
      <c r="X215" s="277">
        <v>0.59650000000000003</v>
      </c>
      <c r="Y215" s="277">
        <v>0.60570000000000002</v>
      </c>
      <c r="Z215" s="277">
        <v>0.5827</v>
      </c>
      <c r="AA215" s="277">
        <v>0.53190000000000004</v>
      </c>
      <c r="AB215" s="277">
        <v>0.55269999999999997</v>
      </c>
      <c r="AC215" s="277">
        <v>0.57110000000000005</v>
      </c>
      <c r="AD215" s="277">
        <v>0.57230000000000003</v>
      </c>
      <c r="AE215" s="277">
        <v>0.6</v>
      </c>
      <c r="AF215" s="277">
        <v>0.61150000000000004</v>
      </c>
      <c r="AG215" s="277">
        <v>0.65359999999999996</v>
      </c>
      <c r="AH215" s="277">
        <v>0.70389999999999997</v>
      </c>
      <c r="AI215" s="277">
        <v>0.75329999999999997</v>
      </c>
      <c r="AJ215" s="277">
        <v>0.80189999999999995</v>
      </c>
      <c r="AK215" s="277">
        <v>0.85019999999999996</v>
      </c>
      <c r="AL215" s="277">
        <v>0.89700000000000002</v>
      </c>
      <c r="AM215" s="277">
        <v>0.94499999999999995</v>
      </c>
      <c r="AN215" s="277">
        <v>0.99139999999999995</v>
      </c>
      <c r="AO215" s="277">
        <v>1.0392999999999999</v>
      </c>
      <c r="AP215" s="277">
        <v>1.0859000000000001</v>
      </c>
      <c r="AQ215" s="277">
        <v>1.1317999999999999</v>
      </c>
      <c r="AR215" s="277">
        <v>1.1801999999999999</v>
      </c>
      <c r="AS215" s="277">
        <v>1.2282</v>
      </c>
      <c r="AT215" s="277">
        <v>1.2750999999999999</v>
      </c>
      <c r="AU215" s="277">
        <v>1.3187</v>
      </c>
      <c r="AV215" s="277">
        <v>1.3609</v>
      </c>
      <c r="AW215" s="277">
        <v>1.4036999999999999</v>
      </c>
      <c r="AX215" s="277">
        <v>1.4467000000000001</v>
      </c>
      <c r="AY215" s="277">
        <v>1.4903</v>
      </c>
      <c r="AZ215" s="277">
        <v>1.5385</v>
      </c>
      <c r="BA215" s="277">
        <v>1.5848</v>
      </c>
    </row>
    <row r="216" spans="1:53">
      <c r="A216" s="284" t="s">
        <v>5</v>
      </c>
      <c r="B216" s="277" t="s">
        <v>323</v>
      </c>
      <c r="C216" s="277">
        <v>0.20419999999999999</v>
      </c>
      <c r="D216" s="277">
        <v>0.18459999999999999</v>
      </c>
      <c r="E216" s="277">
        <v>0.2515</v>
      </c>
      <c r="F216" s="277">
        <v>0.21809999999999999</v>
      </c>
      <c r="G216" s="277">
        <v>0.24</v>
      </c>
      <c r="H216" s="277">
        <v>0.2273</v>
      </c>
      <c r="I216" s="277">
        <v>0.23080000000000001</v>
      </c>
      <c r="J216" s="277">
        <v>0.2273</v>
      </c>
      <c r="K216" s="277">
        <v>0.25040000000000001</v>
      </c>
      <c r="L216" s="277">
        <v>0.28839999999999999</v>
      </c>
      <c r="M216" s="277">
        <v>0.31609999999999999</v>
      </c>
      <c r="N216" s="277">
        <v>0.35420000000000001</v>
      </c>
      <c r="O216" s="277">
        <v>0.105</v>
      </c>
      <c r="P216" s="277">
        <v>0.11310000000000001</v>
      </c>
      <c r="Q216" s="277">
        <v>0.1119</v>
      </c>
      <c r="R216" s="277">
        <v>0.1061</v>
      </c>
      <c r="S216" s="277">
        <v>8.5400000000000004E-2</v>
      </c>
      <c r="T216" s="277">
        <v>0.105</v>
      </c>
      <c r="U216" s="277">
        <v>9.4600000000000004E-2</v>
      </c>
      <c r="V216" s="277">
        <v>9.4600000000000004E-2</v>
      </c>
      <c r="W216" s="277">
        <v>6.4600000000000005E-2</v>
      </c>
      <c r="X216" s="277">
        <v>5.6500000000000002E-2</v>
      </c>
      <c r="Y216" s="277">
        <v>5.3100000000000001E-2</v>
      </c>
      <c r="Z216" s="277">
        <v>4.1500000000000002E-2</v>
      </c>
      <c r="AA216" s="277">
        <v>3.8100000000000002E-2</v>
      </c>
      <c r="AB216" s="277">
        <v>3.8100000000000002E-2</v>
      </c>
      <c r="AC216" s="277">
        <v>4.1500000000000002E-2</v>
      </c>
      <c r="AD216" s="277">
        <v>4.1500000000000002E-2</v>
      </c>
      <c r="AE216" s="277">
        <v>4.1500000000000002E-2</v>
      </c>
      <c r="AF216" s="277">
        <v>4.0399999999999998E-2</v>
      </c>
      <c r="AG216" s="277">
        <v>4.0500000000000001E-2</v>
      </c>
      <c r="AH216" s="277">
        <v>4.1200000000000001E-2</v>
      </c>
      <c r="AI216" s="277">
        <v>4.19E-2</v>
      </c>
      <c r="AJ216" s="277">
        <v>4.2799999999999998E-2</v>
      </c>
      <c r="AK216" s="277">
        <v>4.3200000000000002E-2</v>
      </c>
      <c r="AL216" s="277">
        <v>4.3900000000000002E-2</v>
      </c>
      <c r="AM216" s="277">
        <v>4.4699999999999997E-2</v>
      </c>
      <c r="AN216" s="277">
        <v>4.4999999999999998E-2</v>
      </c>
      <c r="AO216" s="277">
        <v>4.5900000000000003E-2</v>
      </c>
      <c r="AP216" s="277">
        <v>4.6399999999999997E-2</v>
      </c>
      <c r="AQ216" s="277">
        <v>4.7E-2</v>
      </c>
      <c r="AR216" s="277">
        <v>4.7600000000000003E-2</v>
      </c>
      <c r="AS216" s="277">
        <v>4.8399999999999999E-2</v>
      </c>
      <c r="AT216" s="277">
        <v>4.9299999999999997E-2</v>
      </c>
      <c r="AU216" s="277">
        <v>4.9500000000000002E-2</v>
      </c>
      <c r="AV216" s="277">
        <v>5.0200000000000002E-2</v>
      </c>
      <c r="AW216" s="277">
        <v>5.0799999999999998E-2</v>
      </c>
      <c r="AX216" s="277">
        <v>5.0799999999999998E-2</v>
      </c>
      <c r="AY216" s="277">
        <v>5.1400000000000001E-2</v>
      </c>
      <c r="AZ216" s="277">
        <v>5.2200000000000003E-2</v>
      </c>
      <c r="BA216" s="277">
        <v>5.3100000000000001E-2</v>
      </c>
    </row>
    <row r="217" spans="1:53">
      <c r="A217" s="284" t="s">
        <v>5</v>
      </c>
      <c r="B217" s="277" t="s">
        <v>324</v>
      </c>
      <c r="C217" s="277">
        <v>0.1361</v>
      </c>
      <c r="D217" s="277">
        <v>0.15</v>
      </c>
      <c r="E217" s="277">
        <v>0.19040000000000001</v>
      </c>
      <c r="F217" s="277">
        <v>0.1996</v>
      </c>
      <c r="G217" s="277">
        <v>0.25380000000000003</v>
      </c>
      <c r="H217" s="277">
        <v>0.2631</v>
      </c>
      <c r="I217" s="277">
        <v>0.26650000000000001</v>
      </c>
      <c r="J217" s="277">
        <v>0.27689999999999998</v>
      </c>
      <c r="K217" s="277">
        <v>0.34039999999999998</v>
      </c>
      <c r="L217" s="277">
        <v>0.37040000000000001</v>
      </c>
      <c r="M217" s="277">
        <v>0.4027</v>
      </c>
      <c r="N217" s="277">
        <v>0.47299999999999998</v>
      </c>
      <c r="O217" s="277">
        <v>0.40500000000000003</v>
      </c>
      <c r="P217" s="277">
        <v>0.38069999999999998</v>
      </c>
      <c r="Q217" s="277">
        <v>0.36919999999999997</v>
      </c>
      <c r="R217" s="277">
        <v>0.35649999999999998</v>
      </c>
      <c r="S217" s="277">
        <v>0.3634</v>
      </c>
      <c r="T217" s="277">
        <v>0.37380000000000002</v>
      </c>
      <c r="U217" s="277">
        <v>0.37380000000000002</v>
      </c>
      <c r="V217" s="277">
        <v>0.40379999999999999</v>
      </c>
      <c r="W217" s="277">
        <v>0.4304</v>
      </c>
      <c r="X217" s="277">
        <v>0.45</v>
      </c>
      <c r="Y217" s="277">
        <v>0.45569999999999999</v>
      </c>
      <c r="Z217" s="277">
        <v>0.41420000000000001</v>
      </c>
      <c r="AA217" s="277">
        <v>0.33229999999999998</v>
      </c>
      <c r="AB217" s="277">
        <v>0.3634</v>
      </c>
      <c r="AC217" s="277">
        <v>0.41070000000000001</v>
      </c>
      <c r="AD217" s="277">
        <v>0.42109999999999997</v>
      </c>
      <c r="AE217" s="277">
        <v>0.42230000000000001</v>
      </c>
      <c r="AF217" s="277">
        <v>0.41880000000000001</v>
      </c>
      <c r="AG217" s="277">
        <v>0.43719999999999998</v>
      </c>
      <c r="AH217" s="277">
        <v>0.4587</v>
      </c>
      <c r="AI217" s="277">
        <v>0.48049999999999998</v>
      </c>
      <c r="AJ217" s="277">
        <v>0.502</v>
      </c>
      <c r="AK217" s="277">
        <v>0.52300000000000002</v>
      </c>
      <c r="AL217" s="277">
        <v>0.54339999999999999</v>
      </c>
      <c r="AM217" s="277">
        <v>0.56389999999999996</v>
      </c>
      <c r="AN217" s="277">
        <v>0.58440000000000003</v>
      </c>
      <c r="AO217" s="277">
        <v>0.60499999999999998</v>
      </c>
      <c r="AP217" s="277">
        <v>0.62549999999999994</v>
      </c>
      <c r="AQ217" s="277">
        <v>0.64649999999999996</v>
      </c>
      <c r="AR217" s="277">
        <v>0.66669999999999996</v>
      </c>
      <c r="AS217" s="277">
        <v>0.68879999999999997</v>
      </c>
      <c r="AT217" s="277">
        <v>0.71020000000000005</v>
      </c>
      <c r="AU217" s="277">
        <v>0.72889999999999999</v>
      </c>
      <c r="AV217" s="277">
        <v>0.747</v>
      </c>
      <c r="AW217" s="277">
        <v>0.76619999999999999</v>
      </c>
      <c r="AX217" s="277">
        <v>0.78369999999999995</v>
      </c>
      <c r="AY217" s="277">
        <v>0.8034</v>
      </c>
      <c r="AZ217" s="277">
        <v>0.82450000000000001</v>
      </c>
      <c r="BA217" s="277">
        <v>0.84509999999999996</v>
      </c>
    </row>
    <row r="218" spans="1:53">
      <c r="A218" s="284" t="s">
        <v>5</v>
      </c>
      <c r="B218" s="277" t="s">
        <v>325</v>
      </c>
      <c r="C218" s="277">
        <v>2.0799999999999999E-2</v>
      </c>
      <c r="D218" s="277">
        <v>1.9599999999999999E-2</v>
      </c>
      <c r="E218" s="277">
        <v>1.9599999999999999E-2</v>
      </c>
      <c r="F218" s="277">
        <v>1.8499999999999999E-2</v>
      </c>
      <c r="G218" s="277">
        <v>1.9599999999999999E-2</v>
      </c>
      <c r="H218" s="277">
        <v>2.0799999999999999E-2</v>
      </c>
      <c r="I218" s="277">
        <v>1.9599999999999999E-2</v>
      </c>
      <c r="J218" s="277">
        <v>2.0799999999999999E-2</v>
      </c>
      <c r="K218" s="277">
        <v>2.0799999999999999E-2</v>
      </c>
      <c r="L218" s="277">
        <v>2.1899999999999999E-2</v>
      </c>
      <c r="M218" s="277">
        <v>2.4199999999999999E-2</v>
      </c>
      <c r="N218" s="277">
        <v>2.0799999999999999E-2</v>
      </c>
      <c r="O218" s="277">
        <v>2.3099999999999999E-2</v>
      </c>
      <c r="P218" s="277">
        <v>1.9599999999999999E-2</v>
      </c>
      <c r="Q218" s="277">
        <v>2.8799999999999999E-2</v>
      </c>
      <c r="R218" s="277">
        <v>3.8100000000000002E-2</v>
      </c>
      <c r="S218" s="277">
        <v>3.6900000000000002E-2</v>
      </c>
      <c r="T218" s="277">
        <v>2.5399999999999999E-2</v>
      </c>
      <c r="U218" s="277">
        <v>1.9599999999999999E-2</v>
      </c>
      <c r="V218" s="277">
        <v>2.5399999999999999E-2</v>
      </c>
      <c r="W218" s="277">
        <v>2.8799999999999999E-2</v>
      </c>
      <c r="X218" s="277">
        <v>2.3099999999999999E-2</v>
      </c>
      <c r="Y218" s="277">
        <v>2.0799999999999999E-2</v>
      </c>
      <c r="Z218" s="277">
        <v>2.4199999999999999E-2</v>
      </c>
      <c r="AA218" s="277">
        <v>2.5399999999999999E-2</v>
      </c>
      <c r="AB218" s="277">
        <v>3.3500000000000002E-2</v>
      </c>
      <c r="AC218" s="277">
        <v>3.9199999999999999E-2</v>
      </c>
      <c r="AD218" s="277">
        <v>4.0399999999999998E-2</v>
      </c>
      <c r="AE218" s="277">
        <v>3.8100000000000002E-2</v>
      </c>
      <c r="AF218" s="277">
        <v>3.5799999999999998E-2</v>
      </c>
      <c r="AG218" s="277">
        <v>3.4700000000000002E-2</v>
      </c>
      <c r="AH218" s="277">
        <v>3.4099999999999998E-2</v>
      </c>
      <c r="AI218" s="277">
        <v>3.3799999999999997E-2</v>
      </c>
      <c r="AJ218" s="277">
        <v>3.3300000000000003E-2</v>
      </c>
      <c r="AK218" s="277">
        <v>3.2800000000000003E-2</v>
      </c>
      <c r="AL218" s="277">
        <v>3.2199999999999999E-2</v>
      </c>
      <c r="AM218" s="277">
        <v>3.1600000000000003E-2</v>
      </c>
      <c r="AN218" s="277">
        <v>3.1300000000000001E-2</v>
      </c>
      <c r="AO218" s="277">
        <v>3.0499999999999999E-2</v>
      </c>
      <c r="AP218" s="277">
        <v>3.0099999999999998E-2</v>
      </c>
      <c r="AQ218" s="277">
        <v>2.9499999999999998E-2</v>
      </c>
      <c r="AR218" s="277">
        <v>2.9100000000000001E-2</v>
      </c>
      <c r="AS218" s="277">
        <v>2.86E-2</v>
      </c>
      <c r="AT218" s="277">
        <v>2.81E-2</v>
      </c>
      <c r="AU218" s="277">
        <v>2.7699999999999999E-2</v>
      </c>
      <c r="AV218" s="277">
        <v>2.7099999999999999E-2</v>
      </c>
      <c r="AW218" s="277">
        <v>2.64E-2</v>
      </c>
      <c r="AX218" s="277">
        <v>2.5899999999999999E-2</v>
      </c>
      <c r="AY218" s="277">
        <v>2.5100000000000001E-2</v>
      </c>
      <c r="AZ218" s="277">
        <v>2.4799999999999999E-2</v>
      </c>
      <c r="BA218" s="277">
        <v>2.4500000000000001E-2</v>
      </c>
    </row>
    <row r="219" spans="1:53">
      <c r="A219" s="284" t="s">
        <v>5</v>
      </c>
      <c r="B219" s="277" t="s">
        <v>326</v>
      </c>
      <c r="C219" s="277">
        <v>0.2019</v>
      </c>
      <c r="D219" s="277">
        <v>0.21809999999999999</v>
      </c>
      <c r="E219" s="277">
        <v>0.23880000000000001</v>
      </c>
      <c r="F219" s="277">
        <v>0.26540000000000002</v>
      </c>
      <c r="G219" s="277">
        <v>0.3034</v>
      </c>
      <c r="H219" s="277">
        <v>0.32540000000000002</v>
      </c>
      <c r="I219" s="277">
        <v>0.30230000000000001</v>
      </c>
      <c r="J219" s="277">
        <v>0.29070000000000001</v>
      </c>
      <c r="K219" s="277">
        <v>0.28270000000000001</v>
      </c>
      <c r="L219" s="277">
        <v>0.34379999999999999</v>
      </c>
      <c r="M219" s="277">
        <v>0.35310000000000002</v>
      </c>
      <c r="N219" s="277">
        <v>0.37269999999999998</v>
      </c>
      <c r="O219" s="277">
        <v>0.46729999999999999</v>
      </c>
      <c r="P219" s="277">
        <v>0.47299999999999998</v>
      </c>
      <c r="Q219" s="277">
        <v>0.48920000000000002</v>
      </c>
      <c r="R219" s="277">
        <v>0.49730000000000002</v>
      </c>
      <c r="S219" s="277">
        <v>0.46839999999999998</v>
      </c>
      <c r="T219" s="277">
        <v>0.44419999999999998</v>
      </c>
      <c r="U219" s="277">
        <v>0.49840000000000001</v>
      </c>
      <c r="V219" s="277">
        <v>0.58840000000000003</v>
      </c>
      <c r="W219" s="277">
        <v>0.5988</v>
      </c>
      <c r="X219" s="277">
        <v>0.61839999999999995</v>
      </c>
      <c r="Y219" s="277">
        <v>0.63460000000000005</v>
      </c>
      <c r="Z219" s="277">
        <v>0.55030000000000001</v>
      </c>
      <c r="AA219" s="277">
        <v>0.43380000000000002</v>
      </c>
      <c r="AB219" s="277">
        <v>0.48230000000000001</v>
      </c>
      <c r="AC219" s="277">
        <v>0.51</v>
      </c>
      <c r="AD219" s="277">
        <v>0.53300000000000003</v>
      </c>
      <c r="AE219" s="277">
        <v>0.55610000000000004</v>
      </c>
      <c r="AF219" s="277">
        <v>0.62070000000000003</v>
      </c>
      <c r="AG219" s="277">
        <v>0.63360000000000005</v>
      </c>
      <c r="AH219" s="277">
        <v>0.65480000000000005</v>
      </c>
      <c r="AI219" s="277">
        <v>0.6764</v>
      </c>
      <c r="AJ219" s="277">
        <v>0.69769999999999999</v>
      </c>
      <c r="AK219" s="277">
        <v>0.71779999999999999</v>
      </c>
      <c r="AL219" s="277">
        <v>0.73740000000000006</v>
      </c>
      <c r="AM219" s="277">
        <v>0.75760000000000005</v>
      </c>
      <c r="AN219" s="277">
        <v>0.77739999999999998</v>
      </c>
      <c r="AO219" s="277">
        <v>0.79679999999999995</v>
      </c>
      <c r="AP219" s="277">
        <v>0.81599999999999995</v>
      </c>
      <c r="AQ219" s="277">
        <v>0.83379999999999999</v>
      </c>
      <c r="AR219" s="277">
        <v>0.85270000000000001</v>
      </c>
      <c r="AS219" s="277">
        <v>0.873</v>
      </c>
      <c r="AT219" s="277">
        <v>0.89239999999999997</v>
      </c>
      <c r="AU219" s="277">
        <v>0.90749999999999997</v>
      </c>
      <c r="AV219" s="277">
        <v>0.92310000000000003</v>
      </c>
      <c r="AW219" s="277">
        <v>0.9405</v>
      </c>
      <c r="AX219" s="277">
        <v>0.95530000000000004</v>
      </c>
      <c r="AY219" s="277">
        <v>0.97040000000000004</v>
      </c>
      <c r="AZ219" s="277">
        <v>0.98819999999999997</v>
      </c>
      <c r="BA219" s="277">
        <v>1.0079</v>
      </c>
    </row>
    <row r="220" spans="1:53">
      <c r="A220" s="284" t="s">
        <v>5</v>
      </c>
      <c r="B220" s="277" t="s">
        <v>327</v>
      </c>
      <c r="C220" s="277">
        <v>0.09</v>
      </c>
      <c r="D220" s="277">
        <v>9.35E-2</v>
      </c>
      <c r="E220" s="277">
        <v>8.6499999999999994E-2</v>
      </c>
      <c r="F220" s="277">
        <v>0.1085</v>
      </c>
      <c r="G220" s="277">
        <v>0.12230000000000001</v>
      </c>
      <c r="H220" s="277">
        <v>0.1142</v>
      </c>
      <c r="I220" s="277">
        <v>0.13039999999999999</v>
      </c>
      <c r="J220" s="277">
        <v>0.105</v>
      </c>
      <c r="K220" s="277">
        <v>9.11E-2</v>
      </c>
      <c r="L220" s="277">
        <v>0.10730000000000001</v>
      </c>
      <c r="M220" s="277">
        <v>0.12920000000000001</v>
      </c>
      <c r="N220" s="277">
        <v>0.13270000000000001</v>
      </c>
      <c r="O220" s="277">
        <v>0.105</v>
      </c>
      <c r="P220" s="277">
        <v>0.1119</v>
      </c>
      <c r="Q220" s="277">
        <v>0.13270000000000001</v>
      </c>
      <c r="R220" s="277">
        <v>0.1338</v>
      </c>
      <c r="S220" s="277">
        <v>0.1061</v>
      </c>
      <c r="T220" s="277">
        <v>8.8800000000000004E-2</v>
      </c>
      <c r="U220" s="277">
        <v>8.6499999999999994E-2</v>
      </c>
      <c r="V220" s="277">
        <v>7.3800000000000004E-2</v>
      </c>
      <c r="W220" s="277">
        <v>7.1499999999999994E-2</v>
      </c>
      <c r="X220" s="277">
        <v>5.4199999999999998E-2</v>
      </c>
      <c r="Y220" s="277">
        <v>5.7700000000000001E-2</v>
      </c>
      <c r="Z220" s="277">
        <v>5.8799999999999998E-2</v>
      </c>
      <c r="AA220" s="277">
        <v>4.3799999999999999E-2</v>
      </c>
      <c r="AB220" s="277">
        <v>4.7300000000000002E-2</v>
      </c>
      <c r="AC220" s="277">
        <v>5.0799999999999998E-2</v>
      </c>
      <c r="AD220" s="277">
        <v>4.8500000000000001E-2</v>
      </c>
      <c r="AE220" s="277">
        <v>4.7300000000000002E-2</v>
      </c>
      <c r="AF220" s="277">
        <v>4.7300000000000002E-2</v>
      </c>
      <c r="AG220" s="277">
        <v>4.5499999999999999E-2</v>
      </c>
      <c r="AH220" s="277">
        <v>4.4299999999999999E-2</v>
      </c>
      <c r="AI220" s="277">
        <v>4.3099999999999999E-2</v>
      </c>
      <c r="AJ220" s="277">
        <v>4.2000000000000003E-2</v>
      </c>
      <c r="AK220" s="277">
        <v>4.07E-2</v>
      </c>
      <c r="AL220" s="277">
        <v>3.95E-2</v>
      </c>
      <c r="AM220" s="277">
        <v>3.8199999999999998E-2</v>
      </c>
      <c r="AN220" s="277">
        <v>3.6999999999999998E-2</v>
      </c>
      <c r="AO220" s="277">
        <v>3.5700000000000003E-2</v>
      </c>
      <c r="AP220" s="277">
        <v>3.4500000000000003E-2</v>
      </c>
      <c r="AQ220" s="277">
        <v>3.32E-2</v>
      </c>
      <c r="AR220" s="277">
        <v>3.1899999999999998E-2</v>
      </c>
      <c r="AS220" s="277">
        <v>3.0700000000000002E-2</v>
      </c>
      <c r="AT220" s="277">
        <v>2.9499999999999998E-2</v>
      </c>
      <c r="AU220" s="277">
        <v>2.81E-2</v>
      </c>
      <c r="AV220" s="277">
        <v>2.6800000000000001E-2</v>
      </c>
      <c r="AW220" s="277">
        <v>2.5600000000000001E-2</v>
      </c>
      <c r="AX220" s="277">
        <v>2.4299999999999999E-2</v>
      </c>
      <c r="AY220" s="277">
        <v>2.3E-2</v>
      </c>
      <c r="AZ220" s="277">
        <v>2.18E-2</v>
      </c>
      <c r="BA220" s="277">
        <v>2.07E-2</v>
      </c>
    </row>
    <row r="221" spans="1:53">
      <c r="A221" s="284" t="s">
        <v>5</v>
      </c>
      <c r="B221" s="277" t="s">
        <v>328</v>
      </c>
      <c r="C221" s="277">
        <v>0.67730000000000001</v>
      </c>
      <c r="D221" s="277">
        <v>0.69799999999999995</v>
      </c>
      <c r="E221" s="277">
        <v>0.65069999999999995</v>
      </c>
      <c r="F221" s="277">
        <v>0.81110000000000004</v>
      </c>
      <c r="G221" s="277">
        <v>0.91610000000000003</v>
      </c>
      <c r="H221" s="277">
        <v>0.85609999999999997</v>
      </c>
      <c r="I221" s="277">
        <v>0.98070000000000002</v>
      </c>
      <c r="J221" s="277">
        <v>0.78569999999999995</v>
      </c>
      <c r="K221" s="277">
        <v>0.68530000000000002</v>
      </c>
      <c r="L221" s="277">
        <v>0.80649999999999999</v>
      </c>
      <c r="M221" s="277">
        <v>0.97260000000000002</v>
      </c>
      <c r="N221" s="277">
        <v>0.99570000000000003</v>
      </c>
      <c r="O221" s="277">
        <v>0.78459999999999996</v>
      </c>
      <c r="P221" s="277">
        <v>0.76959999999999995</v>
      </c>
      <c r="Q221" s="277">
        <v>0.63460000000000005</v>
      </c>
      <c r="R221" s="277">
        <v>0.67149999999999999</v>
      </c>
      <c r="S221" s="277">
        <v>0.69689999999999996</v>
      </c>
      <c r="T221" s="277">
        <v>0.69920000000000004</v>
      </c>
      <c r="U221" s="277">
        <v>0.79959999999999998</v>
      </c>
      <c r="V221" s="277">
        <v>0.86529999999999996</v>
      </c>
      <c r="W221" s="277">
        <v>0.9103</v>
      </c>
      <c r="X221" s="277">
        <v>0.83069999999999999</v>
      </c>
      <c r="Y221" s="277">
        <v>0.95650000000000002</v>
      </c>
      <c r="Z221" s="277">
        <v>1.0407</v>
      </c>
      <c r="AA221" s="277">
        <v>0.80649999999999999</v>
      </c>
      <c r="AB221" s="277">
        <v>0.87570000000000003</v>
      </c>
      <c r="AC221" s="277">
        <v>0.95420000000000005</v>
      </c>
      <c r="AD221" s="277">
        <v>0.93110000000000004</v>
      </c>
      <c r="AE221" s="277">
        <v>0.95069999999999999</v>
      </c>
      <c r="AF221" s="277">
        <v>1.0165</v>
      </c>
      <c r="AG221" s="277">
        <v>1.0154000000000001</v>
      </c>
      <c r="AH221" s="277">
        <v>1.0290999999999999</v>
      </c>
      <c r="AI221" s="277">
        <v>1.0422</v>
      </c>
      <c r="AJ221" s="277">
        <v>1.0541</v>
      </c>
      <c r="AK221" s="277">
        <v>1.0638000000000001</v>
      </c>
      <c r="AL221" s="277">
        <v>1.0751999999999999</v>
      </c>
      <c r="AM221" s="277">
        <v>1.0847</v>
      </c>
      <c r="AN221" s="277">
        <v>1.0948</v>
      </c>
      <c r="AO221" s="277">
        <v>1.1047</v>
      </c>
      <c r="AP221" s="277">
        <v>1.1149</v>
      </c>
      <c r="AQ221" s="277">
        <v>1.1251</v>
      </c>
      <c r="AR221" s="277">
        <v>1.1363000000000001</v>
      </c>
      <c r="AS221" s="277">
        <v>1.1456999999999999</v>
      </c>
      <c r="AT221" s="277">
        <v>1.1569</v>
      </c>
      <c r="AU221" s="277">
        <v>1.1617999999999999</v>
      </c>
      <c r="AV221" s="277">
        <v>1.1677999999999999</v>
      </c>
      <c r="AW221" s="277">
        <v>1.1756</v>
      </c>
      <c r="AX221" s="277">
        <v>1.181</v>
      </c>
      <c r="AY221" s="277">
        <v>1.1903999999999999</v>
      </c>
      <c r="AZ221" s="277">
        <v>1.1994</v>
      </c>
      <c r="BA221" s="277">
        <v>1.2094</v>
      </c>
    </row>
    <row r="222" spans="1:53">
      <c r="A222" s="284" t="s">
        <v>5</v>
      </c>
      <c r="B222" s="277" t="s">
        <v>329</v>
      </c>
      <c r="C222" s="277">
        <v>0.81459999999999999</v>
      </c>
      <c r="D222" s="277">
        <v>0.76729999999999998</v>
      </c>
      <c r="E222" s="277">
        <v>0.70840000000000003</v>
      </c>
      <c r="F222" s="277">
        <v>0.78339999999999999</v>
      </c>
      <c r="G222" s="277">
        <v>0.84919999999999995</v>
      </c>
      <c r="H222" s="277">
        <v>0.7419</v>
      </c>
      <c r="I222" s="277">
        <v>0.68759999999999999</v>
      </c>
      <c r="J222" s="277">
        <v>0.74299999999999999</v>
      </c>
      <c r="K222" s="277">
        <v>0.8296</v>
      </c>
      <c r="L222" s="277">
        <v>0.8619</v>
      </c>
      <c r="M222" s="277">
        <v>0.87219999999999998</v>
      </c>
      <c r="N222" s="277">
        <v>0.91149999999999998</v>
      </c>
      <c r="O222" s="277">
        <v>1.4076</v>
      </c>
      <c r="P222" s="277">
        <v>1.4191</v>
      </c>
      <c r="Q222" s="277">
        <v>1.4260999999999999</v>
      </c>
      <c r="R222" s="277">
        <v>1.4686999999999999</v>
      </c>
      <c r="S222" s="277">
        <v>1.4157</v>
      </c>
      <c r="T222" s="277">
        <v>1.3048999999999999</v>
      </c>
      <c r="U222" s="277">
        <v>1.3118000000000001</v>
      </c>
      <c r="V222" s="277">
        <v>1.3661000000000001</v>
      </c>
      <c r="W222" s="277">
        <v>1.4918</v>
      </c>
      <c r="X222" s="277">
        <v>1.5713999999999999</v>
      </c>
      <c r="Y222" s="277">
        <v>1.6672</v>
      </c>
      <c r="Z222" s="277">
        <v>1.6556999999999999</v>
      </c>
      <c r="AA222" s="277">
        <v>1.2484</v>
      </c>
      <c r="AB222" s="277">
        <v>1.3834</v>
      </c>
      <c r="AC222" s="277">
        <v>1.5875999999999999</v>
      </c>
      <c r="AD222" s="277">
        <v>1.7076</v>
      </c>
      <c r="AE222" s="277">
        <v>1.8022</v>
      </c>
      <c r="AF222" s="277">
        <v>1.9176</v>
      </c>
      <c r="AG222" s="277">
        <v>1.9063000000000001</v>
      </c>
      <c r="AH222" s="277">
        <v>1.9198999999999999</v>
      </c>
      <c r="AI222" s="277">
        <v>1.9338</v>
      </c>
      <c r="AJ222" s="277">
        <v>1.9441999999999999</v>
      </c>
      <c r="AK222" s="277">
        <v>1.9539</v>
      </c>
      <c r="AL222" s="277">
        <v>1.9624999999999999</v>
      </c>
      <c r="AM222" s="277">
        <v>1.9702</v>
      </c>
      <c r="AN222" s="277">
        <v>1.9798</v>
      </c>
      <c r="AO222" s="277">
        <v>1.9887999999999999</v>
      </c>
      <c r="AP222" s="277">
        <v>1.9957</v>
      </c>
      <c r="AQ222" s="277">
        <v>2.0041000000000002</v>
      </c>
      <c r="AR222" s="277">
        <v>2.0121000000000002</v>
      </c>
      <c r="AS222" s="277">
        <v>2.0226999999999999</v>
      </c>
      <c r="AT222" s="277">
        <v>2.0337000000000001</v>
      </c>
      <c r="AU222" s="277">
        <v>2.0383</v>
      </c>
      <c r="AV222" s="277">
        <v>2.0419999999999998</v>
      </c>
      <c r="AW222" s="277">
        <v>2.0457999999999998</v>
      </c>
      <c r="AX222" s="277">
        <v>2.0493000000000001</v>
      </c>
      <c r="AY222" s="277">
        <v>2.0541999999999998</v>
      </c>
      <c r="AZ222" s="277">
        <v>2.0642</v>
      </c>
      <c r="BA222" s="277">
        <v>2.0746000000000002</v>
      </c>
    </row>
    <row r="223" spans="1:53">
      <c r="A223" s="284" t="s">
        <v>5</v>
      </c>
      <c r="B223" s="277" t="s">
        <v>330</v>
      </c>
      <c r="C223" s="277">
        <v>2.3628999999999998</v>
      </c>
      <c r="D223" s="277">
        <v>2.0941000000000001</v>
      </c>
      <c r="E223" s="277">
        <v>2.7113</v>
      </c>
      <c r="F223" s="277">
        <v>2.9929000000000001</v>
      </c>
      <c r="G223" s="277">
        <v>2.9051999999999998</v>
      </c>
      <c r="H223" s="277">
        <v>3.4163000000000001</v>
      </c>
      <c r="I223" s="277">
        <v>3.2732000000000001</v>
      </c>
      <c r="J223" s="277">
        <v>4.0612000000000004</v>
      </c>
      <c r="K223" s="277">
        <v>5.8369</v>
      </c>
      <c r="L223" s="277">
        <v>6.3169000000000004</v>
      </c>
      <c r="M223" s="277">
        <v>8.5643999999999991</v>
      </c>
      <c r="N223" s="277">
        <v>17.033000000000001</v>
      </c>
      <c r="O223" s="277">
        <v>2.5175000000000001</v>
      </c>
      <c r="P223" s="277">
        <v>2.3871000000000002</v>
      </c>
      <c r="Q223" s="277">
        <v>2.3329</v>
      </c>
      <c r="R223" s="277">
        <v>2.4805999999999999</v>
      </c>
      <c r="S223" s="277">
        <v>2.3997999999999999</v>
      </c>
      <c r="T223" s="277">
        <v>1.9891000000000001</v>
      </c>
      <c r="U223" s="277">
        <v>2.0905999999999998</v>
      </c>
      <c r="V223" s="277">
        <v>2.3214000000000001</v>
      </c>
      <c r="W223" s="277">
        <v>2.4529000000000001</v>
      </c>
      <c r="X223" s="277">
        <v>2.5960000000000001</v>
      </c>
      <c r="Y223" s="277">
        <v>2.6387</v>
      </c>
      <c r="Z223" s="277">
        <v>2.4841000000000002</v>
      </c>
      <c r="AA223" s="277">
        <v>1.8783000000000001</v>
      </c>
      <c r="AB223" s="277">
        <v>2.1714000000000002</v>
      </c>
      <c r="AC223" s="277">
        <v>2.5337000000000001</v>
      </c>
      <c r="AD223" s="277">
        <v>2.8151999999999999</v>
      </c>
      <c r="AE223" s="277">
        <v>2.9133</v>
      </c>
      <c r="AF223" s="277">
        <v>3.1013000000000002</v>
      </c>
      <c r="AG223" s="277">
        <v>3.0059999999999998</v>
      </c>
      <c r="AH223" s="277">
        <v>3.0125000000000002</v>
      </c>
      <c r="AI223" s="277">
        <v>3.0333999999999999</v>
      </c>
      <c r="AJ223" s="277">
        <v>3.0516999999999999</v>
      </c>
      <c r="AK223" s="277">
        <v>3.0674000000000001</v>
      </c>
      <c r="AL223" s="277">
        <v>3.0817000000000001</v>
      </c>
      <c r="AM223" s="277">
        <v>3.0954999999999999</v>
      </c>
      <c r="AN223" s="277">
        <v>3.1105</v>
      </c>
      <c r="AO223" s="277">
        <v>3.1257999999999999</v>
      </c>
      <c r="AP223" s="277">
        <v>3.1360000000000001</v>
      </c>
      <c r="AQ223" s="277">
        <v>3.1463000000000001</v>
      </c>
      <c r="AR223" s="277">
        <v>3.1589</v>
      </c>
      <c r="AS223" s="277">
        <v>3.1791999999999998</v>
      </c>
      <c r="AT223" s="277">
        <v>3.2113999999999998</v>
      </c>
      <c r="AU223" s="277">
        <v>3.2303000000000002</v>
      </c>
      <c r="AV223" s="277">
        <v>3.2446999999999999</v>
      </c>
      <c r="AW223" s="277">
        <v>3.2604000000000002</v>
      </c>
      <c r="AX223" s="277">
        <v>3.2746</v>
      </c>
      <c r="AY223" s="277">
        <v>3.2894000000000001</v>
      </c>
      <c r="AZ223" s="277">
        <v>3.3016000000000001</v>
      </c>
      <c r="BA223" s="277">
        <v>3.3130000000000002</v>
      </c>
    </row>
    <row r="224" spans="1:53">
      <c r="A224" s="284" t="s">
        <v>5</v>
      </c>
      <c r="B224" s="277" t="s">
        <v>331</v>
      </c>
      <c r="C224" s="277">
        <v>0.76149999999999995</v>
      </c>
      <c r="D224" s="277">
        <v>0.5665</v>
      </c>
      <c r="E224" s="277">
        <v>0.5665</v>
      </c>
      <c r="F224" s="277">
        <v>0.67149999999999999</v>
      </c>
      <c r="G224" s="277">
        <v>0.74990000000000001</v>
      </c>
      <c r="H224" s="277">
        <v>0.76149999999999995</v>
      </c>
      <c r="I224" s="277">
        <v>0.88839999999999997</v>
      </c>
      <c r="J224" s="277">
        <v>0.80300000000000005</v>
      </c>
      <c r="K224" s="277">
        <v>0.77070000000000005</v>
      </c>
      <c r="L224" s="277">
        <v>0.89880000000000004</v>
      </c>
      <c r="M224" s="277">
        <v>1.0326</v>
      </c>
      <c r="N224" s="277">
        <v>1.2068000000000001</v>
      </c>
      <c r="O224" s="277">
        <v>0.21920000000000001</v>
      </c>
      <c r="P224" s="277">
        <v>0.21110000000000001</v>
      </c>
      <c r="Q224" s="277">
        <v>0.22270000000000001</v>
      </c>
      <c r="R224" s="277">
        <v>0.24809999999999999</v>
      </c>
      <c r="S224" s="277">
        <v>0.2354</v>
      </c>
      <c r="T224" s="277">
        <v>0.22500000000000001</v>
      </c>
      <c r="U224" s="277">
        <v>0.2515</v>
      </c>
      <c r="V224" s="277">
        <v>0.2792</v>
      </c>
      <c r="W224" s="277">
        <v>0.3</v>
      </c>
      <c r="X224" s="277">
        <v>0.30690000000000001</v>
      </c>
      <c r="Y224" s="277">
        <v>0.33229999999999998</v>
      </c>
      <c r="Z224" s="277">
        <v>0.33</v>
      </c>
      <c r="AA224" s="277">
        <v>0.28039999999999998</v>
      </c>
      <c r="AB224" s="277">
        <v>0.32190000000000002</v>
      </c>
      <c r="AC224" s="277">
        <v>0.33810000000000001</v>
      </c>
      <c r="AD224" s="277">
        <v>0.3392</v>
      </c>
      <c r="AE224" s="277">
        <v>0.35310000000000002</v>
      </c>
      <c r="AF224" s="277">
        <v>0.37380000000000002</v>
      </c>
      <c r="AG224" s="277">
        <v>0.37240000000000001</v>
      </c>
      <c r="AH224" s="277">
        <v>0.37540000000000001</v>
      </c>
      <c r="AI224" s="277">
        <v>0.37909999999999999</v>
      </c>
      <c r="AJ224" s="277">
        <v>0.38080000000000003</v>
      </c>
      <c r="AK224" s="277">
        <v>0.38319999999999999</v>
      </c>
      <c r="AL224" s="277">
        <v>0.38500000000000001</v>
      </c>
      <c r="AM224" s="277">
        <v>0.38750000000000001</v>
      </c>
      <c r="AN224" s="277">
        <v>0.38929999999999998</v>
      </c>
      <c r="AO224" s="277">
        <v>0.39100000000000001</v>
      </c>
      <c r="AP224" s="277">
        <v>0.39350000000000002</v>
      </c>
      <c r="AQ224" s="277">
        <v>0.39450000000000002</v>
      </c>
      <c r="AR224" s="277">
        <v>0.39729999999999999</v>
      </c>
      <c r="AS224" s="277">
        <v>0.39989999999999998</v>
      </c>
      <c r="AT224" s="277">
        <v>0.40139999999999998</v>
      </c>
      <c r="AU224" s="277">
        <v>0.40310000000000001</v>
      </c>
      <c r="AV224" s="277">
        <v>0.40360000000000001</v>
      </c>
      <c r="AW224" s="277">
        <v>0.40479999999999999</v>
      </c>
      <c r="AX224" s="277">
        <v>0.40510000000000002</v>
      </c>
      <c r="AY224" s="277">
        <v>0.40679999999999999</v>
      </c>
      <c r="AZ224" s="277">
        <v>0.40839999999999999</v>
      </c>
      <c r="BA224" s="277">
        <v>0.41049999999999998</v>
      </c>
    </row>
    <row r="225" spans="1:53">
      <c r="A225" s="284" t="s">
        <v>5</v>
      </c>
      <c r="B225" s="277" t="s">
        <v>332</v>
      </c>
      <c r="C225" s="277">
        <v>0.65190000000000003</v>
      </c>
      <c r="D225" s="277">
        <v>0.75690000000000002</v>
      </c>
      <c r="E225" s="277">
        <v>0.74419999999999997</v>
      </c>
      <c r="F225" s="277">
        <v>0.85840000000000005</v>
      </c>
      <c r="G225" s="277">
        <v>0.88839999999999997</v>
      </c>
      <c r="H225" s="277">
        <v>0.96109999999999995</v>
      </c>
      <c r="I225" s="277">
        <v>1.0176000000000001</v>
      </c>
      <c r="J225" s="277">
        <v>1.0857000000000001</v>
      </c>
      <c r="K225" s="277">
        <v>1.0025999999999999</v>
      </c>
      <c r="L225" s="277">
        <v>1.0338000000000001</v>
      </c>
      <c r="M225" s="277">
        <v>1.0961000000000001</v>
      </c>
      <c r="N225" s="277">
        <v>0.99450000000000005</v>
      </c>
      <c r="O225" s="277">
        <v>1.0061</v>
      </c>
      <c r="P225" s="277">
        <v>1.0752999999999999</v>
      </c>
      <c r="Q225" s="277">
        <v>1.268</v>
      </c>
      <c r="R225" s="277">
        <v>1.3995</v>
      </c>
      <c r="S225" s="277">
        <v>1.0799000000000001</v>
      </c>
      <c r="T225" s="277">
        <v>1.1111</v>
      </c>
      <c r="U225" s="277">
        <v>1.1317999999999999</v>
      </c>
      <c r="V225" s="277">
        <v>1.3013999999999999</v>
      </c>
      <c r="W225" s="277">
        <v>1.7133</v>
      </c>
      <c r="X225" s="277">
        <v>1.9036999999999999</v>
      </c>
      <c r="Y225" s="277">
        <v>1.8552999999999999</v>
      </c>
      <c r="Z225" s="277">
        <v>1.4595</v>
      </c>
      <c r="AA225" s="277">
        <v>0.84340000000000004</v>
      </c>
      <c r="AB225" s="277">
        <v>1.0845</v>
      </c>
      <c r="AC225" s="277">
        <v>1.3038000000000001</v>
      </c>
      <c r="AD225" s="277">
        <v>1.4411</v>
      </c>
      <c r="AE225" s="277">
        <v>1.4699</v>
      </c>
      <c r="AF225" s="277">
        <v>1.5529999999999999</v>
      </c>
      <c r="AG225" s="277">
        <v>1.5335000000000001</v>
      </c>
      <c r="AH225" s="277">
        <v>1.5273000000000001</v>
      </c>
      <c r="AI225" s="277">
        <v>1.5222</v>
      </c>
      <c r="AJ225" s="277">
        <v>1.5144</v>
      </c>
      <c r="AK225" s="277">
        <v>1.5061</v>
      </c>
      <c r="AL225" s="277">
        <v>1.4966999999999999</v>
      </c>
      <c r="AM225" s="277">
        <v>1.4882</v>
      </c>
      <c r="AN225" s="277">
        <v>1.48</v>
      </c>
      <c r="AO225" s="277">
        <v>1.4721</v>
      </c>
      <c r="AP225" s="277">
        <v>1.4635</v>
      </c>
      <c r="AQ225" s="277">
        <v>1.4560999999999999</v>
      </c>
      <c r="AR225" s="277">
        <v>1.4478</v>
      </c>
      <c r="AS225" s="277">
        <v>1.4421999999999999</v>
      </c>
      <c r="AT225" s="277">
        <v>1.4359999999999999</v>
      </c>
      <c r="AU225" s="277">
        <v>1.4249000000000001</v>
      </c>
      <c r="AV225" s="277">
        <v>1.4129</v>
      </c>
      <c r="AW225" s="277">
        <v>1.401</v>
      </c>
      <c r="AX225" s="277">
        <v>1.3893</v>
      </c>
      <c r="AY225" s="277">
        <v>1.3787</v>
      </c>
      <c r="AZ225" s="277">
        <v>1.3714</v>
      </c>
      <c r="BA225" s="277">
        <v>1.3640000000000001</v>
      </c>
    </row>
    <row r="226" spans="1:53">
      <c r="A226" s="284" t="s">
        <v>5</v>
      </c>
      <c r="B226" s="277" t="s">
        <v>333</v>
      </c>
      <c r="C226" s="277">
        <v>0.1615</v>
      </c>
      <c r="D226" s="277">
        <v>0.17080000000000001</v>
      </c>
      <c r="E226" s="277">
        <v>0.2077</v>
      </c>
      <c r="F226" s="277">
        <v>0.26650000000000001</v>
      </c>
      <c r="G226" s="277">
        <v>0.3196</v>
      </c>
      <c r="H226" s="277">
        <v>0.3231</v>
      </c>
      <c r="I226" s="277">
        <v>0.29310000000000003</v>
      </c>
      <c r="J226" s="277">
        <v>0.28960000000000002</v>
      </c>
      <c r="K226" s="277">
        <v>0.315</v>
      </c>
      <c r="L226" s="277">
        <v>0.31269999999999998</v>
      </c>
      <c r="M226" s="277">
        <v>0.2757</v>
      </c>
      <c r="N226" s="277">
        <v>0.2596</v>
      </c>
      <c r="O226" s="277">
        <v>0.4592</v>
      </c>
      <c r="P226" s="277">
        <v>0.46960000000000002</v>
      </c>
      <c r="Q226" s="277">
        <v>0.43149999999999999</v>
      </c>
      <c r="R226" s="277">
        <v>0.46960000000000002</v>
      </c>
      <c r="S226" s="277">
        <v>0.4834</v>
      </c>
      <c r="T226" s="277">
        <v>0.50190000000000001</v>
      </c>
      <c r="U226" s="277">
        <v>0.50880000000000003</v>
      </c>
      <c r="V226" s="277">
        <v>0.5111</v>
      </c>
      <c r="W226" s="277">
        <v>0.54920000000000002</v>
      </c>
      <c r="X226" s="277">
        <v>0.49149999999999999</v>
      </c>
      <c r="Y226" s="277">
        <v>0.47539999999999999</v>
      </c>
      <c r="Z226" s="277">
        <v>0.56189999999999996</v>
      </c>
      <c r="AA226" s="277">
        <v>0.51570000000000005</v>
      </c>
      <c r="AB226" s="277">
        <v>0.49609999999999999</v>
      </c>
      <c r="AC226" s="277">
        <v>0.51690000000000003</v>
      </c>
      <c r="AD226" s="277">
        <v>0.57340000000000002</v>
      </c>
      <c r="AE226" s="277">
        <v>0.58379999999999999</v>
      </c>
      <c r="AF226" s="277">
        <v>0.58730000000000004</v>
      </c>
      <c r="AG226" s="277">
        <v>0.61639999999999995</v>
      </c>
      <c r="AH226" s="277">
        <v>0.65390000000000004</v>
      </c>
      <c r="AI226" s="277">
        <v>0.69130000000000003</v>
      </c>
      <c r="AJ226" s="277">
        <v>0.72709999999999997</v>
      </c>
      <c r="AK226" s="277">
        <v>0.76380000000000003</v>
      </c>
      <c r="AL226" s="277">
        <v>0.79930000000000001</v>
      </c>
      <c r="AM226" s="277">
        <v>0.83679999999999999</v>
      </c>
      <c r="AN226" s="277">
        <v>0.87339999999999995</v>
      </c>
      <c r="AO226" s="277">
        <v>0.90969999999999995</v>
      </c>
      <c r="AP226" s="277">
        <v>0.94599999999999995</v>
      </c>
      <c r="AQ226" s="277">
        <v>0.98150000000000004</v>
      </c>
      <c r="AR226" s="277">
        <v>1.0186999999999999</v>
      </c>
      <c r="AS226" s="277">
        <v>1.0571999999999999</v>
      </c>
      <c r="AT226" s="277">
        <v>1.0938000000000001</v>
      </c>
      <c r="AU226" s="277">
        <v>1.1277999999999999</v>
      </c>
      <c r="AV226" s="277">
        <v>1.1607000000000001</v>
      </c>
      <c r="AW226" s="277">
        <v>1.1954</v>
      </c>
      <c r="AX226" s="277">
        <v>1.2289000000000001</v>
      </c>
      <c r="AY226" s="277">
        <v>1.2626999999999999</v>
      </c>
      <c r="AZ226" s="277">
        <v>1.2999000000000001</v>
      </c>
      <c r="BA226" s="277">
        <v>1.3364</v>
      </c>
    </row>
    <row r="227" spans="1:53">
      <c r="A227" s="284" t="s">
        <v>5</v>
      </c>
      <c r="B227" s="277" t="s">
        <v>520</v>
      </c>
      <c r="C227" s="277">
        <v>0.1119</v>
      </c>
      <c r="D227" s="277">
        <v>0.1004</v>
      </c>
      <c r="E227" s="277">
        <v>0.10730000000000001</v>
      </c>
      <c r="F227" s="277">
        <v>0.105</v>
      </c>
      <c r="G227" s="277">
        <v>0.10150000000000001</v>
      </c>
      <c r="H227" s="277">
        <v>0.12920000000000001</v>
      </c>
      <c r="I227" s="277">
        <v>0.1177</v>
      </c>
      <c r="J227" s="277">
        <v>0.12690000000000001</v>
      </c>
      <c r="K227" s="277">
        <v>0.1361</v>
      </c>
      <c r="L227" s="277">
        <v>0.1454</v>
      </c>
      <c r="M227" s="277">
        <v>0.1396</v>
      </c>
      <c r="N227" s="277">
        <v>0.1719</v>
      </c>
      <c r="O227" s="277">
        <v>0.1696</v>
      </c>
      <c r="P227" s="277">
        <v>0.1915</v>
      </c>
      <c r="Q227" s="277">
        <v>0.18690000000000001</v>
      </c>
      <c r="R227" s="277">
        <v>0.23649999999999999</v>
      </c>
      <c r="S227" s="277">
        <v>0.20649999999999999</v>
      </c>
      <c r="T227" s="277">
        <v>0.14649999999999999</v>
      </c>
      <c r="U227" s="277">
        <v>0.15110000000000001</v>
      </c>
      <c r="V227" s="277">
        <v>0.1615</v>
      </c>
      <c r="W227" s="277">
        <v>0.17649999999999999</v>
      </c>
      <c r="X227" s="277">
        <v>0.18920000000000001</v>
      </c>
      <c r="Y227" s="277">
        <v>0.2019</v>
      </c>
      <c r="Z227" s="277">
        <v>0.16270000000000001</v>
      </c>
      <c r="AA227" s="277">
        <v>0.10150000000000001</v>
      </c>
      <c r="AB227" s="277">
        <v>0.1119</v>
      </c>
      <c r="AC227" s="277">
        <v>0.10730000000000001</v>
      </c>
      <c r="AD227" s="277">
        <v>0.11310000000000001</v>
      </c>
      <c r="AE227" s="277">
        <v>0.1188</v>
      </c>
      <c r="AF227" s="277">
        <v>0.12809999999999999</v>
      </c>
      <c r="AG227" s="277">
        <v>8.6699999999999999E-2</v>
      </c>
      <c r="AH227" s="277">
        <v>8.6199999999999999E-2</v>
      </c>
      <c r="AI227" s="277">
        <v>8.5699999999999998E-2</v>
      </c>
      <c r="AJ227" s="277">
        <v>8.4500000000000006E-2</v>
      </c>
      <c r="AK227" s="277">
        <v>8.6599999999999996E-2</v>
      </c>
      <c r="AL227" s="277">
        <v>8.9099999999999999E-2</v>
      </c>
      <c r="AM227" s="277">
        <v>9.0700000000000003E-2</v>
      </c>
      <c r="AN227" s="277">
        <v>9.2200000000000004E-2</v>
      </c>
      <c r="AO227" s="277">
        <v>9.5799999999999996E-2</v>
      </c>
      <c r="AP227" s="277">
        <v>9.9500000000000005E-2</v>
      </c>
      <c r="AQ227" s="277">
        <v>0.10349999999999999</v>
      </c>
      <c r="AR227" s="277">
        <v>0.1071</v>
      </c>
      <c r="AS227" s="277">
        <v>0.1106</v>
      </c>
      <c r="AT227" s="277">
        <v>0.1137</v>
      </c>
      <c r="AU227" s="277">
        <v>0.11700000000000001</v>
      </c>
      <c r="AV227" s="277">
        <v>0.1203</v>
      </c>
      <c r="AW227" s="277">
        <v>0.12479999999999999</v>
      </c>
      <c r="AX227" s="277">
        <v>0.12909999999999999</v>
      </c>
      <c r="AY227" s="277">
        <v>0.13320000000000001</v>
      </c>
      <c r="AZ227" s="277">
        <v>0.13700000000000001</v>
      </c>
      <c r="BA227" s="277">
        <v>0.14099999999999999</v>
      </c>
    </row>
    <row r="228" spans="1:53">
      <c r="A228" s="284" t="s">
        <v>5</v>
      </c>
      <c r="B228" s="277" t="s">
        <v>334</v>
      </c>
      <c r="C228" s="277">
        <v>2.5232999999999999</v>
      </c>
      <c r="D228" s="277">
        <v>2.7309999999999999</v>
      </c>
      <c r="E228" s="277">
        <v>2.7736000000000001</v>
      </c>
      <c r="F228" s="277">
        <v>3.0078999999999998</v>
      </c>
      <c r="G228" s="277">
        <v>3.1185999999999998</v>
      </c>
      <c r="H228" s="277">
        <v>3.1394000000000002</v>
      </c>
      <c r="I228" s="277">
        <v>3.0112999999999999</v>
      </c>
      <c r="J228" s="277">
        <v>3.0863</v>
      </c>
      <c r="K228" s="277">
        <v>3.0863</v>
      </c>
      <c r="L228" s="277">
        <v>3.4094000000000002</v>
      </c>
      <c r="M228" s="277">
        <v>3.0320999999999998</v>
      </c>
      <c r="N228" s="277">
        <v>3.3494000000000002</v>
      </c>
      <c r="O228" s="277">
        <v>3.0228999999999999</v>
      </c>
      <c r="P228" s="277">
        <v>3.0655000000000001</v>
      </c>
      <c r="Q228" s="277">
        <v>3.3690000000000002</v>
      </c>
      <c r="R228" s="277">
        <v>3.3908999999999998</v>
      </c>
      <c r="S228" s="277">
        <v>3.1128999999999998</v>
      </c>
      <c r="T228" s="277">
        <v>3.2212999999999998</v>
      </c>
      <c r="U228" s="277">
        <v>3.2547999999999999</v>
      </c>
      <c r="V228" s="277">
        <v>3.2605</v>
      </c>
      <c r="W228" s="277">
        <v>3.6631999999999998</v>
      </c>
      <c r="X228" s="277">
        <v>3.6678000000000002</v>
      </c>
      <c r="Y228" s="277">
        <v>3.4498000000000002</v>
      </c>
      <c r="Z228" s="277">
        <v>3.3748</v>
      </c>
      <c r="AA228" s="277">
        <v>3.2593999999999999</v>
      </c>
      <c r="AB228" s="277">
        <v>3.2547999999999999</v>
      </c>
      <c r="AC228" s="277">
        <v>3.1959</v>
      </c>
      <c r="AD228" s="277">
        <v>2.9502000000000002</v>
      </c>
      <c r="AE228" s="277">
        <v>3.1682000000000001</v>
      </c>
      <c r="AF228" s="277">
        <v>3.3448000000000002</v>
      </c>
      <c r="AG228" s="277">
        <v>3.3178000000000001</v>
      </c>
      <c r="AH228" s="277">
        <v>3.3218000000000001</v>
      </c>
      <c r="AI228" s="277">
        <v>3.3300999999999998</v>
      </c>
      <c r="AJ228" s="277">
        <v>3.3420999999999998</v>
      </c>
      <c r="AK228" s="277">
        <v>3.3544999999999998</v>
      </c>
      <c r="AL228" s="277">
        <v>3.3711000000000002</v>
      </c>
      <c r="AM228" s="277">
        <v>3.3874</v>
      </c>
      <c r="AN228" s="277">
        <v>3.4051999999999998</v>
      </c>
      <c r="AO228" s="277">
        <v>3.4251</v>
      </c>
      <c r="AP228" s="277">
        <v>3.4449999999999998</v>
      </c>
      <c r="AQ228" s="277">
        <v>3.4641000000000002</v>
      </c>
      <c r="AR228" s="277">
        <v>3.4811000000000001</v>
      </c>
      <c r="AS228" s="277">
        <v>3.4986000000000002</v>
      </c>
      <c r="AT228" s="277">
        <v>3.5108999999999999</v>
      </c>
      <c r="AU228" s="277">
        <v>3.5226000000000002</v>
      </c>
      <c r="AV228" s="277">
        <v>3.5369999999999999</v>
      </c>
      <c r="AW228" s="277">
        <v>3.5508000000000002</v>
      </c>
      <c r="AX228" s="277">
        <v>3.5659000000000001</v>
      </c>
      <c r="AY228" s="277">
        <v>3.5783999999999998</v>
      </c>
      <c r="AZ228" s="277">
        <v>3.5912999999999999</v>
      </c>
      <c r="BA228" s="277">
        <v>3.6025</v>
      </c>
    </row>
    <row r="229" spans="1:53">
      <c r="A229" s="150"/>
      <c r="B229" s="4"/>
    </row>
    <row r="230" spans="1:53">
      <c r="A230" s="4" t="s">
        <v>4</v>
      </c>
      <c r="B230" s="4"/>
    </row>
    <row r="231" spans="1:53">
      <c r="A231" s="280" t="s">
        <v>347</v>
      </c>
      <c r="B231" s="279"/>
      <c r="C231" s="279"/>
      <c r="D231" s="279">
        <v>1986</v>
      </c>
      <c r="E231" s="279">
        <v>1987</v>
      </c>
      <c r="F231" s="279">
        <v>1988</v>
      </c>
      <c r="G231" s="279">
        <v>1989</v>
      </c>
      <c r="H231" s="279">
        <v>1990</v>
      </c>
      <c r="I231" s="279">
        <v>1991</v>
      </c>
      <c r="J231" s="279">
        <v>1992</v>
      </c>
      <c r="K231" s="279">
        <v>1993</v>
      </c>
      <c r="L231" s="279">
        <v>1994</v>
      </c>
      <c r="M231" s="279">
        <v>1995</v>
      </c>
      <c r="N231" s="279">
        <v>1996</v>
      </c>
      <c r="O231" s="279">
        <v>1997</v>
      </c>
      <c r="P231" s="279">
        <v>1998</v>
      </c>
      <c r="Q231" s="279">
        <v>1999</v>
      </c>
      <c r="R231" s="279">
        <v>2000</v>
      </c>
      <c r="S231" s="279">
        <v>2001</v>
      </c>
      <c r="T231" s="279">
        <v>2002</v>
      </c>
      <c r="U231" s="279">
        <v>2003</v>
      </c>
      <c r="V231" s="279">
        <v>2004</v>
      </c>
      <c r="W231" s="279">
        <v>2005</v>
      </c>
      <c r="X231" s="279">
        <v>2006</v>
      </c>
      <c r="Y231" s="279">
        <v>2007</v>
      </c>
      <c r="Z231" s="279">
        <v>2008</v>
      </c>
      <c r="AA231" s="279">
        <v>2009</v>
      </c>
      <c r="AB231" s="279">
        <v>2010</v>
      </c>
      <c r="AC231" s="279">
        <v>2011</v>
      </c>
      <c r="AD231" s="279">
        <v>2012</v>
      </c>
      <c r="AE231" s="279">
        <v>2013</v>
      </c>
      <c r="AF231" s="279">
        <v>2014</v>
      </c>
      <c r="AG231" s="279">
        <v>2015</v>
      </c>
      <c r="AH231" s="279">
        <v>2016</v>
      </c>
      <c r="AI231" s="279">
        <v>2017</v>
      </c>
      <c r="AJ231" s="279">
        <v>2018</v>
      </c>
      <c r="AK231" s="279">
        <v>2019</v>
      </c>
      <c r="AL231" s="279">
        <v>2020</v>
      </c>
      <c r="AM231" s="279">
        <v>2021</v>
      </c>
      <c r="AN231" s="279">
        <v>2022</v>
      </c>
      <c r="AO231" s="279">
        <v>2023</v>
      </c>
      <c r="AP231" s="279">
        <v>2024</v>
      </c>
      <c r="AQ231" s="279">
        <v>2025</v>
      </c>
      <c r="AR231" s="279">
        <v>2026</v>
      </c>
      <c r="AS231" s="279">
        <v>2027</v>
      </c>
      <c r="AT231" s="279">
        <v>2028</v>
      </c>
      <c r="AU231" s="279">
        <v>2029</v>
      </c>
      <c r="AV231" s="279">
        <v>2030</v>
      </c>
      <c r="AW231" s="279">
        <v>2031</v>
      </c>
      <c r="AX231" s="279">
        <v>2032</v>
      </c>
      <c r="AY231" s="279">
        <v>2033</v>
      </c>
      <c r="AZ231" s="279">
        <v>2034</v>
      </c>
      <c r="BA231" s="279">
        <v>2035</v>
      </c>
    </row>
    <row r="232" spans="1:53">
      <c r="A232" s="280" t="s">
        <v>337</v>
      </c>
      <c r="B232" s="279" t="s">
        <v>35</v>
      </c>
      <c r="C232" s="279"/>
      <c r="D232" s="279">
        <v>1.1439999999999999</v>
      </c>
      <c r="E232" s="279">
        <v>1.1589</v>
      </c>
      <c r="F232" s="279">
        <v>1.1761999999999999</v>
      </c>
      <c r="G232" s="279">
        <v>1.2020999999999999</v>
      </c>
      <c r="H232" s="279">
        <v>1.2294</v>
      </c>
      <c r="I232" s="279">
        <v>1.2503</v>
      </c>
      <c r="J232" s="279">
        <v>1.2741</v>
      </c>
      <c r="K232" s="279">
        <v>1.3013999999999999</v>
      </c>
      <c r="L232" s="279">
        <v>1.333</v>
      </c>
      <c r="M232" s="279">
        <v>1.3655999999999999</v>
      </c>
      <c r="N232" s="279">
        <v>1.4007000000000001</v>
      </c>
      <c r="O232" s="279">
        <v>1.4335</v>
      </c>
      <c r="P232" s="279">
        <v>1.4652000000000001</v>
      </c>
      <c r="Q232" s="279">
        <v>1.4927999999999999</v>
      </c>
      <c r="R232" s="279">
        <v>1.5149999999999999</v>
      </c>
      <c r="S232" s="279">
        <v>1.5374000000000001</v>
      </c>
      <c r="T232" s="279">
        <v>1.5611999999999999</v>
      </c>
      <c r="U232" s="279">
        <v>1.5873999999999999</v>
      </c>
      <c r="V232" s="279">
        <v>1.6155999999999999</v>
      </c>
      <c r="W232" s="279">
        <v>1.6462000000000001</v>
      </c>
      <c r="X232" s="279">
        <v>1.6745000000000001</v>
      </c>
      <c r="Y232" s="279">
        <v>1.6958</v>
      </c>
      <c r="Z232" s="279">
        <v>1.7084999999999999</v>
      </c>
      <c r="AA232" s="279">
        <v>1.716</v>
      </c>
      <c r="AB232" s="279">
        <v>1.7231000000000001</v>
      </c>
      <c r="AC232" s="279">
        <v>1.7313000000000001</v>
      </c>
      <c r="AD232" s="279">
        <v>1.7416</v>
      </c>
      <c r="AE232" s="279">
        <v>1.7568999999999999</v>
      </c>
      <c r="AF232" s="279">
        <v>1.7753000000000001</v>
      </c>
      <c r="AG232" s="279">
        <v>1.8004</v>
      </c>
      <c r="AH232" s="279">
        <v>1.8270999999999999</v>
      </c>
      <c r="AI232" s="279">
        <v>1.8531</v>
      </c>
      <c r="AJ232" s="279">
        <v>1.8787</v>
      </c>
      <c r="AK232" s="279">
        <v>1.9044000000000001</v>
      </c>
      <c r="AL232" s="279">
        <v>1.9297</v>
      </c>
      <c r="AM232" s="279">
        <v>1.954</v>
      </c>
      <c r="AN232" s="279">
        <v>1.9776</v>
      </c>
      <c r="AO232" s="279">
        <v>2.0011000000000001</v>
      </c>
      <c r="AP232" s="279">
        <v>2.0246</v>
      </c>
      <c r="AQ232" s="279">
        <v>2.0487000000000002</v>
      </c>
      <c r="AR232" s="279">
        <v>2.0728</v>
      </c>
      <c r="AS232" s="279">
        <v>2.0962999999999998</v>
      </c>
      <c r="AT232" s="279">
        <v>2.1189</v>
      </c>
      <c r="AU232" s="279">
        <v>2.1406999999999998</v>
      </c>
      <c r="AV232" s="279">
        <v>2.1623999999999999</v>
      </c>
      <c r="AW232" s="279">
        <v>2.1837</v>
      </c>
      <c r="AX232" s="279">
        <v>2.2040999999999999</v>
      </c>
      <c r="AY232" s="279">
        <v>2.2241</v>
      </c>
      <c r="AZ232" s="279">
        <v>2.2437</v>
      </c>
      <c r="BA232" s="279">
        <v>2.2633000000000001</v>
      </c>
    </row>
    <row r="233" spans="1:53">
      <c r="A233" s="280" t="s">
        <v>337</v>
      </c>
      <c r="B233" s="279" t="s">
        <v>22</v>
      </c>
      <c r="C233" s="279"/>
      <c r="D233" s="279">
        <v>0.86099999999999999</v>
      </c>
      <c r="E233" s="279">
        <v>0.86919999999999997</v>
      </c>
      <c r="F233" s="279">
        <v>0.87849999999999995</v>
      </c>
      <c r="G233" s="279">
        <v>0.88990000000000002</v>
      </c>
      <c r="H233" s="279">
        <v>0.90349999999999997</v>
      </c>
      <c r="I233" s="279">
        <v>0.91590000000000005</v>
      </c>
      <c r="J233" s="279">
        <v>0.93079999999999996</v>
      </c>
      <c r="K233" s="279">
        <v>0.9476</v>
      </c>
      <c r="L233" s="279">
        <v>0.96509999999999996</v>
      </c>
      <c r="M233" s="279">
        <v>0.98150000000000004</v>
      </c>
      <c r="N233" s="279">
        <v>0.99950000000000006</v>
      </c>
      <c r="O233" s="279">
        <v>1.0164</v>
      </c>
      <c r="P233" s="279">
        <v>1.034</v>
      </c>
      <c r="Q233" s="279">
        <v>1.0506</v>
      </c>
      <c r="R233" s="279">
        <v>1.0661</v>
      </c>
      <c r="S233" s="279">
        <v>1.0821000000000001</v>
      </c>
      <c r="T233" s="279">
        <v>1.0994999999999999</v>
      </c>
      <c r="U233" s="279">
        <v>1.1182000000000001</v>
      </c>
      <c r="V233" s="279">
        <v>1.1387</v>
      </c>
      <c r="W233" s="279">
        <v>1.1620999999999999</v>
      </c>
      <c r="X233" s="279">
        <v>1.1825000000000001</v>
      </c>
      <c r="Y233" s="279">
        <v>1.1979</v>
      </c>
      <c r="Z233" s="279">
        <v>1.206</v>
      </c>
      <c r="AA233" s="279">
        <v>1.2114</v>
      </c>
      <c r="AB233" s="279">
        <v>1.2166999999999999</v>
      </c>
      <c r="AC233" s="279">
        <v>1.2217</v>
      </c>
      <c r="AD233" s="279">
        <v>1.2282</v>
      </c>
      <c r="AE233" s="279">
        <v>1.2369000000000001</v>
      </c>
      <c r="AF233" s="279">
        <v>1.2482</v>
      </c>
      <c r="AG233" s="279">
        <v>1.2642</v>
      </c>
      <c r="AH233" s="279">
        <v>1.2814000000000001</v>
      </c>
      <c r="AI233" s="279">
        <v>1.2982</v>
      </c>
      <c r="AJ233" s="279">
        <v>1.3144</v>
      </c>
      <c r="AK233" s="279">
        <v>1.3303</v>
      </c>
      <c r="AL233" s="279">
        <v>1.3459000000000001</v>
      </c>
      <c r="AM233" s="279">
        <v>1.361</v>
      </c>
      <c r="AN233" s="279">
        <v>1.3757999999999999</v>
      </c>
      <c r="AO233" s="279">
        <v>1.3905000000000001</v>
      </c>
      <c r="AP233" s="279">
        <v>1.4053</v>
      </c>
      <c r="AQ233" s="279">
        <v>1.4206000000000001</v>
      </c>
      <c r="AR233" s="279">
        <v>1.4361999999999999</v>
      </c>
      <c r="AS233" s="279">
        <v>1.4514</v>
      </c>
      <c r="AT233" s="279">
        <v>1.466</v>
      </c>
      <c r="AU233" s="279">
        <v>1.4805999999999999</v>
      </c>
      <c r="AV233" s="279">
        <v>1.4953000000000001</v>
      </c>
      <c r="AW233" s="279">
        <v>1.51</v>
      </c>
      <c r="AX233" s="279">
        <v>1.5242</v>
      </c>
      <c r="AY233" s="279">
        <v>1.5383</v>
      </c>
      <c r="AZ233" s="279">
        <v>1.5525</v>
      </c>
      <c r="BA233" s="279">
        <v>1.5668</v>
      </c>
    </row>
    <row r="234" spans="1:53">
      <c r="A234" s="280" t="s">
        <v>337</v>
      </c>
      <c r="B234" s="279" t="s">
        <v>23</v>
      </c>
      <c r="C234" s="279"/>
      <c r="D234" s="279">
        <v>0.17849999999999999</v>
      </c>
      <c r="E234" s="279">
        <v>0.1822</v>
      </c>
      <c r="F234" s="279">
        <v>0.18640000000000001</v>
      </c>
      <c r="G234" s="279">
        <v>0.19650000000000001</v>
      </c>
      <c r="H234" s="279">
        <v>0.20530000000000001</v>
      </c>
      <c r="I234" s="279">
        <v>0.20910000000000001</v>
      </c>
      <c r="J234" s="279">
        <v>0.21290000000000001</v>
      </c>
      <c r="K234" s="279">
        <v>0.21690000000000001</v>
      </c>
      <c r="L234" s="279">
        <v>0.22339999999999999</v>
      </c>
      <c r="M234" s="279">
        <v>0.23219999999999999</v>
      </c>
      <c r="N234" s="279">
        <v>0.24279999999999999</v>
      </c>
      <c r="O234" s="279">
        <v>0.252</v>
      </c>
      <c r="P234" s="279">
        <v>0.26</v>
      </c>
      <c r="Q234" s="279">
        <v>0.26569999999999999</v>
      </c>
      <c r="R234" s="279">
        <v>0.26919999999999999</v>
      </c>
      <c r="S234" s="279">
        <v>0.27329999999999999</v>
      </c>
      <c r="T234" s="279">
        <v>0.2772</v>
      </c>
      <c r="U234" s="279">
        <v>0.28220000000000001</v>
      </c>
      <c r="V234" s="279">
        <v>0.28739999999999999</v>
      </c>
      <c r="W234" s="279">
        <v>0.29220000000000002</v>
      </c>
      <c r="X234" s="279">
        <v>0.2979</v>
      </c>
      <c r="Y234" s="279">
        <v>0.30199999999999999</v>
      </c>
      <c r="Z234" s="279">
        <v>0.30530000000000002</v>
      </c>
      <c r="AA234" s="279">
        <v>0.30669999999999997</v>
      </c>
      <c r="AB234" s="279">
        <v>0.30790000000000001</v>
      </c>
      <c r="AC234" s="279">
        <v>0.3105</v>
      </c>
      <c r="AD234" s="279">
        <v>0.31390000000000001</v>
      </c>
      <c r="AE234" s="279">
        <v>0.3196</v>
      </c>
      <c r="AF234" s="279">
        <v>0.32600000000000001</v>
      </c>
      <c r="AG234" s="279">
        <v>0.33439999999999998</v>
      </c>
      <c r="AH234" s="279">
        <v>0.34320000000000001</v>
      </c>
      <c r="AI234" s="279">
        <v>0.35189999999999999</v>
      </c>
      <c r="AJ234" s="279">
        <v>0.36059999999999998</v>
      </c>
      <c r="AK234" s="279">
        <v>0.36969999999999997</v>
      </c>
      <c r="AL234" s="279">
        <v>0.37869999999999998</v>
      </c>
      <c r="AM234" s="279">
        <v>0.38719999999999999</v>
      </c>
      <c r="AN234" s="279">
        <v>0.39539999999999997</v>
      </c>
      <c r="AO234" s="279">
        <v>0.40339999999999998</v>
      </c>
      <c r="AP234" s="279">
        <v>0.41160000000000002</v>
      </c>
      <c r="AQ234" s="279">
        <v>0.41959999999999997</v>
      </c>
      <c r="AR234" s="279">
        <v>0.42749999999999999</v>
      </c>
      <c r="AS234" s="279">
        <v>0.43509999999999999</v>
      </c>
      <c r="AT234" s="279">
        <v>0.44240000000000002</v>
      </c>
      <c r="AU234" s="279">
        <v>0.44900000000000001</v>
      </c>
      <c r="AV234" s="279">
        <v>0.45519999999999999</v>
      </c>
      <c r="AW234" s="279">
        <v>0.46110000000000001</v>
      </c>
      <c r="AX234" s="279">
        <v>0.4667</v>
      </c>
      <c r="AY234" s="279">
        <v>0.47199999999999998</v>
      </c>
      <c r="AZ234" s="279">
        <v>0.4768</v>
      </c>
      <c r="BA234" s="279">
        <v>0.48130000000000001</v>
      </c>
    </row>
    <row r="235" spans="1:53">
      <c r="A235" s="280" t="s">
        <v>337</v>
      </c>
      <c r="B235" s="279" t="s">
        <v>24</v>
      </c>
      <c r="C235" s="279"/>
      <c r="D235" s="279">
        <v>0.1046</v>
      </c>
      <c r="E235" s="279">
        <v>0.1075</v>
      </c>
      <c r="F235" s="279">
        <v>0.1113</v>
      </c>
      <c r="G235" s="279">
        <v>0.1157</v>
      </c>
      <c r="H235" s="279">
        <v>0.1206</v>
      </c>
      <c r="I235" s="279">
        <v>0.12529999999999999</v>
      </c>
      <c r="J235" s="279">
        <v>0.13039999999999999</v>
      </c>
      <c r="K235" s="279">
        <v>0.13689999999999999</v>
      </c>
      <c r="L235" s="279">
        <v>0.14449999999999999</v>
      </c>
      <c r="M235" s="279">
        <v>0.15190000000000001</v>
      </c>
      <c r="N235" s="279">
        <v>0.15840000000000001</v>
      </c>
      <c r="O235" s="279">
        <v>0.16500000000000001</v>
      </c>
      <c r="P235" s="279">
        <v>0.17119999999999999</v>
      </c>
      <c r="Q235" s="279">
        <v>0.1764</v>
      </c>
      <c r="R235" s="279">
        <v>0.17960000000000001</v>
      </c>
      <c r="S235" s="279">
        <v>0.182</v>
      </c>
      <c r="T235" s="279">
        <v>0.1845</v>
      </c>
      <c r="U235" s="279">
        <v>0.18690000000000001</v>
      </c>
      <c r="V235" s="279">
        <v>0.18940000000000001</v>
      </c>
      <c r="W235" s="279">
        <v>0.19189999999999999</v>
      </c>
      <c r="X235" s="279">
        <v>0.19420000000000001</v>
      </c>
      <c r="Y235" s="279">
        <v>0.19589999999999999</v>
      </c>
      <c r="Z235" s="279">
        <v>0.19719999999999999</v>
      </c>
      <c r="AA235" s="279">
        <v>0.19789999999999999</v>
      </c>
      <c r="AB235" s="279">
        <v>0.1986</v>
      </c>
      <c r="AC235" s="279">
        <v>0.19900000000000001</v>
      </c>
      <c r="AD235" s="279">
        <v>0.19950000000000001</v>
      </c>
      <c r="AE235" s="279">
        <v>0.20039999999999999</v>
      </c>
      <c r="AF235" s="279">
        <v>0.2011</v>
      </c>
      <c r="AG235" s="279">
        <v>0.20180000000000001</v>
      </c>
      <c r="AH235" s="279">
        <v>0.2024</v>
      </c>
      <c r="AI235" s="279">
        <v>0.2031</v>
      </c>
      <c r="AJ235" s="279">
        <v>0.20369999999999999</v>
      </c>
      <c r="AK235" s="279">
        <v>0.2044</v>
      </c>
      <c r="AL235" s="279">
        <v>0.2051</v>
      </c>
      <c r="AM235" s="279">
        <v>0.20580000000000001</v>
      </c>
      <c r="AN235" s="279">
        <v>0.2064</v>
      </c>
      <c r="AO235" s="279">
        <v>0.20710000000000001</v>
      </c>
      <c r="AP235" s="279">
        <v>0.20780000000000001</v>
      </c>
      <c r="AQ235" s="279">
        <v>0.20849999999999999</v>
      </c>
      <c r="AR235" s="279">
        <v>0.20910000000000001</v>
      </c>
      <c r="AS235" s="279">
        <v>0.20979999999999999</v>
      </c>
      <c r="AT235" s="279">
        <v>0.21049999999999999</v>
      </c>
      <c r="AU235" s="279">
        <v>0.2112</v>
      </c>
      <c r="AV235" s="279">
        <v>0.21179999999999999</v>
      </c>
      <c r="AW235" s="279">
        <v>0.21249999999999999</v>
      </c>
      <c r="AX235" s="279">
        <v>0.2132</v>
      </c>
      <c r="AY235" s="279">
        <v>0.21379999999999999</v>
      </c>
      <c r="AZ235" s="279">
        <v>0.2145</v>
      </c>
      <c r="BA235" s="279">
        <v>0.2152</v>
      </c>
    </row>
    <row r="236" spans="1:53">
      <c r="A236" s="279" t="s">
        <v>4</v>
      </c>
      <c r="B236" s="279"/>
      <c r="C236" s="279"/>
      <c r="D236" s="279"/>
      <c r="E236" s="279"/>
      <c r="F236" s="279"/>
      <c r="G236" s="279"/>
      <c r="H236" s="279"/>
      <c r="I236" s="279"/>
      <c r="J236" s="279"/>
      <c r="K236" s="279"/>
      <c r="L236" s="279"/>
      <c r="M236" s="279"/>
      <c r="N236" s="279"/>
      <c r="O236" s="279"/>
      <c r="P236" s="279"/>
      <c r="Q236" s="279"/>
      <c r="R236" s="279"/>
      <c r="S236" s="279"/>
      <c r="T236" s="279"/>
      <c r="U236" s="279"/>
      <c r="V236" s="279"/>
      <c r="W236" s="279"/>
      <c r="X236" s="279"/>
      <c r="Y236" s="279"/>
      <c r="Z236" s="279"/>
      <c r="AA236" s="279"/>
      <c r="AB236" s="279"/>
      <c r="AC236" s="279"/>
      <c r="AD236" s="279"/>
      <c r="AE236" s="279"/>
      <c r="AF236" s="279"/>
      <c r="AG236" s="279"/>
      <c r="AH236" s="279"/>
      <c r="AI236" s="279"/>
      <c r="AJ236" s="279"/>
      <c r="AK236" s="279"/>
      <c r="AL236" s="279"/>
      <c r="AM236" s="279"/>
      <c r="AN236" s="279"/>
      <c r="AO236" s="279"/>
      <c r="AP236" s="279"/>
      <c r="AQ236" s="279"/>
      <c r="AR236" s="279"/>
      <c r="AS236" s="279"/>
      <c r="AT236" s="279"/>
      <c r="AU236" s="279"/>
      <c r="AV236" s="279"/>
      <c r="AW236" s="279"/>
      <c r="AX236" s="279"/>
      <c r="AY236" s="279"/>
      <c r="AZ236" s="279"/>
      <c r="BA236" s="279"/>
    </row>
    <row r="237" spans="1:53">
      <c r="A237" s="280" t="s">
        <v>348</v>
      </c>
      <c r="B237" s="279"/>
      <c r="C237" s="279"/>
      <c r="D237" s="279">
        <v>1986</v>
      </c>
      <c r="E237" s="279">
        <v>1987</v>
      </c>
      <c r="F237" s="279">
        <v>1988</v>
      </c>
      <c r="G237" s="279">
        <v>1989</v>
      </c>
      <c r="H237" s="279">
        <v>1990</v>
      </c>
      <c r="I237" s="279">
        <v>1991</v>
      </c>
      <c r="J237" s="279">
        <v>1992</v>
      </c>
      <c r="K237" s="279">
        <v>1993</v>
      </c>
      <c r="L237" s="279">
        <v>1994</v>
      </c>
      <c r="M237" s="279">
        <v>1995</v>
      </c>
      <c r="N237" s="279">
        <v>1996</v>
      </c>
      <c r="O237" s="279">
        <v>1997</v>
      </c>
      <c r="P237" s="279">
        <v>1998</v>
      </c>
      <c r="Q237" s="279">
        <v>1999</v>
      </c>
      <c r="R237" s="279">
        <v>2000</v>
      </c>
      <c r="S237" s="279">
        <v>2001</v>
      </c>
      <c r="T237" s="279">
        <v>2002</v>
      </c>
      <c r="U237" s="279">
        <v>2003</v>
      </c>
      <c r="V237" s="279">
        <v>2004</v>
      </c>
      <c r="W237" s="279">
        <v>2005</v>
      </c>
      <c r="X237" s="279">
        <v>2006</v>
      </c>
      <c r="Y237" s="279">
        <v>2007</v>
      </c>
      <c r="Z237" s="279">
        <v>2008</v>
      </c>
      <c r="AA237" s="279">
        <v>2009</v>
      </c>
      <c r="AB237" s="279">
        <v>2010</v>
      </c>
      <c r="AC237" s="279">
        <v>2011</v>
      </c>
      <c r="AD237" s="279">
        <v>2012</v>
      </c>
      <c r="AE237" s="279">
        <v>2013</v>
      </c>
      <c r="AF237" s="279">
        <v>2014</v>
      </c>
      <c r="AG237" s="279">
        <v>2015</v>
      </c>
      <c r="AH237" s="279">
        <v>2016</v>
      </c>
      <c r="AI237" s="279">
        <v>2017</v>
      </c>
      <c r="AJ237" s="279">
        <v>2018</v>
      </c>
      <c r="AK237" s="279">
        <v>2019</v>
      </c>
      <c r="AL237" s="279">
        <v>2020</v>
      </c>
      <c r="AM237" s="279">
        <v>2021</v>
      </c>
      <c r="AN237" s="279">
        <v>2022</v>
      </c>
      <c r="AO237" s="279">
        <v>2023</v>
      </c>
      <c r="AP237" s="279">
        <v>2024</v>
      </c>
      <c r="AQ237" s="279">
        <v>2025</v>
      </c>
      <c r="AR237" s="279">
        <v>2026</v>
      </c>
      <c r="AS237" s="279">
        <v>2027</v>
      </c>
      <c r="AT237" s="279">
        <v>2028</v>
      </c>
      <c r="AU237" s="279">
        <v>2029</v>
      </c>
      <c r="AV237" s="279">
        <v>2030</v>
      </c>
      <c r="AW237" s="279">
        <v>2031</v>
      </c>
      <c r="AX237" s="279">
        <v>2032</v>
      </c>
      <c r="AY237" s="279">
        <v>2033</v>
      </c>
      <c r="AZ237" s="279">
        <v>2034</v>
      </c>
      <c r="BA237" s="279">
        <v>2035</v>
      </c>
    </row>
    <row r="238" spans="1:53">
      <c r="A238" s="280" t="s">
        <v>339</v>
      </c>
      <c r="B238" s="279" t="s">
        <v>35</v>
      </c>
      <c r="C238" s="279"/>
      <c r="D238" s="279">
        <v>3.9022000000000001</v>
      </c>
      <c r="E238" s="279">
        <v>3.9232</v>
      </c>
      <c r="F238" s="279">
        <v>3.9559000000000002</v>
      </c>
      <c r="G238" s="279">
        <v>3.9668999999999999</v>
      </c>
      <c r="H238" s="279">
        <v>3.9986000000000002</v>
      </c>
      <c r="I238" s="279">
        <v>4.0332999999999997</v>
      </c>
      <c r="J238" s="279">
        <v>4.0613999999999999</v>
      </c>
      <c r="K238" s="279">
        <v>4.0644999999999998</v>
      </c>
      <c r="L238" s="279">
        <v>4.0426000000000002</v>
      </c>
      <c r="M238" s="279">
        <v>4.0208000000000004</v>
      </c>
      <c r="N238" s="279">
        <v>3.9864000000000002</v>
      </c>
      <c r="O238" s="279">
        <v>3.9664999999999999</v>
      </c>
      <c r="P238" s="279">
        <v>3.9430999999999998</v>
      </c>
      <c r="Q238" s="279">
        <v>3.9194</v>
      </c>
      <c r="R238" s="279">
        <v>3.9083999999999999</v>
      </c>
      <c r="S238" s="279">
        <v>3.8984999999999999</v>
      </c>
      <c r="T238" s="279">
        <v>3.8801999999999999</v>
      </c>
      <c r="U238" s="279">
        <v>3.8521999999999998</v>
      </c>
      <c r="V238" s="279">
        <v>3.8306</v>
      </c>
      <c r="W238" s="279">
        <v>3.8109000000000002</v>
      </c>
      <c r="X238" s="279">
        <v>3.8104</v>
      </c>
      <c r="Y238" s="279">
        <v>3.8180000000000001</v>
      </c>
      <c r="Z238" s="279">
        <v>3.8487</v>
      </c>
      <c r="AA238" s="279">
        <v>3.8895</v>
      </c>
      <c r="AB238" s="279">
        <v>3.9188000000000001</v>
      </c>
      <c r="AC238" s="279">
        <v>3.9453</v>
      </c>
      <c r="AD238" s="279">
        <v>3.9647000000000001</v>
      </c>
      <c r="AE238" s="279">
        <v>3.9739</v>
      </c>
      <c r="AF238" s="279">
        <v>3.9756999999999998</v>
      </c>
      <c r="AG238" s="279">
        <v>3.9630999999999998</v>
      </c>
      <c r="AH238" s="279">
        <v>3.9464000000000001</v>
      </c>
      <c r="AI238" s="279">
        <v>3.9316</v>
      </c>
      <c r="AJ238" s="279">
        <v>3.9177</v>
      </c>
      <c r="AK238" s="279">
        <v>3.9036</v>
      </c>
      <c r="AL238" s="279">
        <v>3.8898999999999999</v>
      </c>
      <c r="AM238" s="279">
        <v>3.8778999999999999</v>
      </c>
      <c r="AN238" s="279">
        <v>3.8664999999999998</v>
      </c>
      <c r="AO238" s="279">
        <v>3.855</v>
      </c>
      <c r="AP238" s="279">
        <v>3.8429000000000002</v>
      </c>
      <c r="AQ238" s="279">
        <v>3.8294999999999999</v>
      </c>
      <c r="AR238" s="279">
        <v>3.8159999999999998</v>
      </c>
      <c r="AS238" s="279">
        <v>3.8033999999999999</v>
      </c>
      <c r="AT238" s="279">
        <v>3.7926000000000002</v>
      </c>
      <c r="AU238" s="279">
        <v>3.7829000000000002</v>
      </c>
      <c r="AV238" s="279">
        <v>3.7734000000000001</v>
      </c>
      <c r="AW238" s="279">
        <v>3.7645</v>
      </c>
      <c r="AX238" s="279">
        <v>3.7570000000000001</v>
      </c>
      <c r="AY238" s="279">
        <v>3.7501000000000002</v>
      </c>
      <c r="AZ238" s="279">
        <v>3.7439</v>
      </c>
      <c r="BA238" s="279">
        <v>3.7378</v>
      </c>
    </row>
    <row r="239" spans="1:53">
      <c r="A239" s="280" t="s">
        <v>339</v>
      </c>
      <c r="B239" s="279" t="s">
        <v>22</v>
      </c>
      <c r="C239" s="279"/>
      <c r="D239" s="279">
        <v>3.9098999999999999</v>
      </c>
      <c r="E239" s="279">
        <v>3.9308000000000001</v>
      </c>
      <c r="F239" s="279">
        <v>3.9638</v>
      </c>
      <c r="G239" s="279">
        <v>3.9750000000000001</v>
      </c>
      <c r="H239" s="279">
        <v>4.0099</v>
      </c>
      <c r="I239" s="279">
        <v>4.0457999999999998</v>
      </c>
      <c r="J239" s="279">
        <v>4.0755999999999997</v>
      </c>
      <c r="K239" s="279">
        <v>4.0781000000000001</v>
      </c>
      <c r="L239" s="279">
        <v>4.0587999999999997</v>
      </c>
      <c r="M239" s="279">
        <v>4.0385999999999997</v>
      </c>
      <c r="N239" s="279">
        <v>4.0110999999999999</v>
      </c>
      <c r="O239" s="279">
        <v>3.9963000000000002</v>
      </c>
      <c r="P239" s="279">
        <v>3.9761000000000002</v>
      </c>
      <c r="Q239" s="279">
        <v>3.9567000000000001</v>
      </c>
      <c r="R239" s="279">
        <v>3.9468000000000001</v>
      </c>
      <c r="S239" s="279">
        <v>3.9380999999999999</v>
      </c>
      <c r="T239" s="279">
        <v>3.9218000000000002</v>
      </c>
      <c r="U239" s="279">
        <v>3.8931</v>
      </c>
      <c r="V239" s="279">
        <v>3.87</v>
      </c>
      <c r="W239" s="279">
        <v>3.8491</v>
      </c>
      <c r="X239" s="279">
        <v>3.8479000000000001</v>
      </c>
      <c r="Y239" s="279">
        <v>3.8532999999999999</v>
      </c>
      <c r="Z239" s="279">
        <v>3.8831000000000002</v>
      </c>
      <c r="AA239" s="279">
        <v>3.9228999999999998</v>
      </c>
      <c r="AB239" s="279">
        <v>3.9517000000000002</v>
      </c>
      <c r="AC239" s="279">
        <v>3.9817999999999998</v>
      </c>
      <c r="AD239" s="279">
        <v>4.0061</v>
      </c>
      <c r="AE239" s="279">
        <v>4.0223000000000004</v>
      </c>
      <c r="AF239" s="279">
        <v>4.0293999999999999</v>
      </c>
      <c r="AG239" s="279">
        <v>4.0202</v>
      </c>
      <c r="AH239" s="279">
        <v>4.0052000000000003</v>
      </c>
      <c r="AI239" s="279">
        <v>3.9914000000000001</v>
      </c>
      <c r="AJ239" s="279">
        <v>3.9786000000000001</v>
      </c>
      <c r="AK239" s="279">
        <v>3.9659</v>
      </c>
      <c r="AL239" s="279">
        <v>3.9540999999999999</v>
      </c>
      <c r="AM239" s="279">
        <v>3.9472</v>
      </c>
      <c r="AN239" s="279">
        <v>3.9405999999999999</v>
      </c>
      <c r="AO239" s="279">
        <v>3.9333</v>
      </c>
      <c r="AP239" s="279">
        <v>3.9253999999999998</v>
      </c>
      <c r="AQ239" s="279">
        <v>3.9155000000000002</v>
      </c>
      <c r="AR239" s="279">
        <v>3.9047999999999998</v>
      </c>
      <c r="AS239" s="279">
        <v>3.8948</v>
      </c>
      <c r="AT239" s="279">
        <v>3.8862999999999999</v>
      </c>
      <c r="AU239" s="279">
        <v>3.8778999999999999</v>
      </c>
      <c r="AV239" s="279">
        <v>3.8687999999999998</v>
      </c>
      <c r="AW239" s="279">
        <v>3.8595999999999999</v>
      </c>
      <c r="AX239" s="279">
        <v>3.8519000000000001</v>
      </c>
      <c r="AY239" s="279">
        <v>3.8441999999999998</v>
      </c>
      <c r="AZ239" s="279">
        <v>3.8363999999999998</v>
      </c>
      <c r="BA239" s="279">
        <v>3.8281999999999998</v>
      </c>
    </row>
    <row r="240" spans="1:53">
      <c r="A240" s="280" t="s">
        <v>339</v>
      </c>
      <c r="B240" s="279" t="s">
        <v>23</v>
      </c>
      <c r="C240" s="279"/>
      <c r="D240" s="279">
        <v>3.8675000000000002</v>
      </c>
      <c r="E240" s="279">
        <v>3.8902999999999999</v>
      </c>
      <c r="F240" s="279">
        <v>3.9220999999999999</v>
      </c>
      <c r="G240" s="279">
        <v>3.9361999999999999</v>
      </c>
      <c r="H240" s="279">
        <v>3.9563999999999999</v>
      </c>
      <c r="I240" s="279">
        <v>3.9872000000000001</v>
      </c>
      <c r="J240" s="279">
        <v>4.0034000000000001</v>
      </c>
      <c r="K240" s="279">
        <v>4.0095000000000001</v>
      </c>
      <c r="L240" s="279">
        <v>3.9771999999999998</v>
      </c>
      <c r="M240" s="279">
        <v>3.9518</v>
      </c>
      <c r="N240" s="279">
        <v>3.8892000000000002</v>
      </c>
      <c r="O240" s="279">
        <v>3.8531</v>
      </c>
      <c r="P240" s="279">
        <v>3.8174999999999999</v>
      </c>
      <c r="Q240" s="279">
        <v>3.7805</v>
      </c>
      <c r="R240" s="279">
        <v>3.7646999999999999</v>
      </c>
      <c r="S240" s="279">
        <v>3.7526000000000002</v>
      </c>
      <c r="T240" s="279">
        <v>3.7284999999999999</v>
      </c>
      <c r="U240" s="279">
        <v>3.7046999999999999</v>
      </c>
      <c r="V240" s="279">
        <v>3.6884999999999999</v>
      </c>
      <c r="W240" s="279">
        <v>3.6715</v>
      </c>
      <c r="X240" s="279">
        <v>3.6735000000000002</v>
      </c>
      <c r="Y240" s="279">
        <v>3.6831</v>
      </c>
      <c r="Z240" s="279">
        <v>3.7071999999999998</v>
      </c>
      <c r="AA240" s="279">
        <v>3.7450000000000001</v>
      </c>
      <c r="AB240" s="279">
        <v>3.7787000000000002</v>
      </c>
      <c r="AC240" s="279">
        <v>3.7919999999999998</v>
      </c>
      <c r="AD240" s="279">
        <v>3.7925</v>
      </c>
      <c r="AE240" s="279">
        <v>3.7726000000000002</v>
      </c>
      <c r="AF240" s="279">
        <v>3.7481</v>
      </c>
      <c r="AG240" s="279">
        <v>3.7081</v>
      </c>
      <c r="AH240" s="279">
        <v>3.6678999999999999</v>
      </c>
      <c r="AI240" s="279">
        <v>3.6360000000000001</v>
      </c>
      <c r="AJ240" s="279">
        <v>3.6070000000000002</v>
      </c>
      <c r="AK240" s="279">
        <v>3.5754999999999999</v>
      </c>
      <c r="AL240" s="279">
        <v>3.5444</v>
      </c>
      <c r="AM240" s="279">
        <v>3.4994999999999998</v>
      </c>
      <c r="AN240" s="279">
        <v>3.4578000000000002</v>
      </c>
      <c r="AO240" s="279">
        <v>3.4188000000000001</v>
      </c>
      <c r="AP240" s="279">
        <v>3.3803000000000001</v>
      </c>
      <c r="AQ240" s="279">
        <v>3.3433999999999999</v>
      </c>
      <c r="AR240" s="279">
        <v>3.3081999999999998</v>
      </c>
      <c r="AS240" s="279">
        <v>3.2764000000000002</v>
      </c>
      <c r="AT240" s="279">
        <v>3.2481</v>
      </c>
      <c r="AU240" s="279">
        <v>3.2246999999999999</v>
      </c>
      <c r="AV240" s="279">
        <v>3.2048000000000001</v>
      </c>
      <c r="AW240" s="279">
        <v>3.1873999999999998</v>
      </c>
      <c r="AX240" s="279">
        <v>3.1724999999999999</v>
      </c>
      <c r="AY240" s="279">
        <v>3.1597</v>
      </c>
      <c r="AZ240" s="279">
        <v>3.1503999999999999</v>
      </c>
      <c r="BA240" s="279">
        <v>3.1425000000000001</v>
      </c>
    </row>
    <row r="241" spans="1:53">
      <c r="A241" s="280" t="s">
        <v>339</v>
      </c>
      <c r="B241" s="279" t="s">
        <v>24</v>
      </c>
      <c r="C241" s="279"/>
      <c r="D241" s="279">
        <v>3.8978999999999999</v>
      </c>
      <c r="E241" s="279">
        <v>3.9177</v>
      </c>
      <c r="F241" s="279">
        <v>3.9497</v>
      </c>
      <c r="G241" s="279">
        <v>3.9563000000000001</v>
      </c>
      <c r="H241" s="279">
        <v>3.9860000000000002</v>
      </c>
      <c r="I241" s="279">
        <v>4.0194999999999999</v>
      </c>
      <c r="J241" s="279">
        <v>4.0540000000000003</v>
      </c>
      <c r="K241" s="279">
        <v>4.0570000000000004</v>
      </c>
      <c r="L241" s="279">
        <v>4.0353000000000003</v>
      </c>
      <c r="M241" s="279">
        <v>4.0113000000000003</v>
      </c>
      <c r="N241" s="279">
        <v>3.9792000000000001</v>
      </c>
      <c r="O241" s="279">
        <v>3.9561000000000002</v>
      </c>
      <c r="P241" s="279">
        <v>3.9344000000000001</v>
      </c>
      <c r="Q241" s="279">
        <v>3.9068000000000001</v>
      </c>
      <c r="R241" s="279">
        <v>3.8961000000000001</v>
      </c>
      <c r="S241" s="279">
        <v>3.8824000000000001</v>
      </c>
      <c r="T241" s="279">
        <v>3.8607</v>
      </c>
      <c r="U241" s="279">
        <v>3.8302999999999998</v>
      </c>
      <c r="V241" s="279">
        <v>3.8092999999999999</v>
      </c>
      <c r="W241" s="279">
        <v>3.7917000000000001</v>
      </c>
      <c r="X241" s="279">
        <v>3.7924000000000002</v>
      </c>
      <c r="Y241" s="279">
        <v>3.8102</v>
      </c>
      <c r="Z241" s="279">
        <v>3.8578000000000001</v>
      </c>
      <c r="AA241" s="279">
        <v>3.9087999999999998</v>
      </c>
      <c r="AB241" s="279">
        <v>3.9344999999999999</v>
      </c>
      <c r="AC241" s="279">
        <v>3.9605999999999999</v>
      </c>
      <c r="AD241" s="279">
        <v>3.9805000000000001</v>
      </c>
      <c r="AE241" s="279">
        <v>3.996</v>
      </c>
      <c r="AF241" s="279">
        <v>4.0111999999999997</v>
      </c>
      <c r="AG241" s="279">
        <v>4.0275999999999996</v>
      </c>
      <c r="AH241" s="279">
        <v>4.0467000000000004</v>
      </c>
      <c r="AI241" s="279">
        <v>4.0616000000000003</v>
      </c>
      <c r="AJ241" s="279">
        <v>4.0751999999999997</v>
      </c>
      <c r="AK241" s="279">
        <v>4.0907999999999998</v>
      </c>
      <c r="AL241" s="279">
        <v>4.1062000000000003</v>
      </c>
      <c r="AM241" s="279">
        <v>4.1315999999999997</v>
      </c>
      <c r="AN241" s="279">
        <v>4.1558999999999999</v>
      </c>
      <c r="AO241" s="279">
        <v>4.1791</v>
      </c>
      <c r="AP241" s="279">
        <v>4.2012999999999998</v>
      </c>
      <c r="AQ241" s="279">
        <v>4.2225999999999999</v>
      </c>
      <c r="AR241" s="279">
        <v>4.2435</v>
      </c>
      <c r="AS241" s="279">
        <v>4.2638999999999996</v>
      </c>
      <c r="AT241" s="279">
        <v>4.2836999999999996</v>
      </c>
      <c r="AU241" s="279">
        <v>4.3029999999999999</v>
      </c>
      <c r="AV241" s="279">
        <v>4.3219000000000003</v>
      </c>
      <c r="AW241" s="279">
        <v>4.3403999999999998</v>
      </c>
      <c r="AX241" s="279">
        <v>4.3585000000000003</v>
      </c>
      <c r="AY241" s="279">
        <v>4.3761999999999999</v>
      </c>
      <c r="AZ241" s="279">
        <v>4.3936999999999999</v>
      </c>
      <c r="BA241" s="279">
        <v>4.4109999999999996</v>
      </c>
    </row>
    <row r="245" spans="1:53">
      <c r="A245" s="282" t="s">
        <v>349</v>
      </c>
      <c r="B245" s="281"/>
      <c r="C245" s="281">
        <v>1985</v>
      </c>
      <c r="D245" s="281">
        <v>1986</v>
      </c>
      <c r="E245" s="281">
        <v>1987</v>
      </c>
      <c r="F245" s="281">
        <v>1988</v>
      </c>
      <c r="G245" s="281">
        <v>1989</v>
      </c>
      <c r="H245" s="281">
        <v>1990</v>
      </c>
      <c r="I245" s="281">
        <v>1991</v>
      </c>
      <c r="J245" s="281">
        <v>1992</v>
      </c>
      <c r="K245" s="281">
        <v>1993</v>
      </c>
      <c r="L245" s="281">
        <v>1994</v>
      </c>
      <c r="M245" s="281">
        <v>1995</v>
      </c>
      <c r="N245" s="281">
        <v>1996</v>
      </c>
      <c r="O245" s="281">
        <v>1997</v>
      </c>
      <c r="P245" s="281">
        <v>1998</v>
      </c>
      <c r="Q245" s="281">
        <v>1999</v>
      </c>
      <c r="R245" s="281">
        <v>2000</v>
      </c>
      <c r="S245" s="281">
        <v>2001</v>
      </c>
      <c r="T245" s="281">
        <v>2002</v>
      </c>
      <c r="U245" s="281">
        <v>2003</v>
      </c>
      <c r="V245" s="281">
        <v>2004</v>
      </c>
      <c r="W245" s="281">
        <v>2005</v>
      </c>
      <c r="X245" s="281">
        <v>2006</v>
      </c>
      <c r="Y245" s="281">
        <v>2007</v>
      </c>
      <c r="Z245" s="281">
        <v>2008</v>
      </c>
      <c r="AA245" s="281">
        <v>2009</v>
      </c>
      <c r="AB245" s="281">
        <v>2010</v>
      </c>
      <c r="AC245" s="281">
        <v>2011</v>
      </c>
      <c r="AD245" s="281">
        <v>2012</v>
      </c>
      <c r="AE245" s="281">
        <v>2013</v>
      </c>
      <c r="AF245" s="281">
        <v>2014</v>
      </c>
      <c r="AG245" s="281">
        <v>2015</v>
      </c>
      <c r="AH245" s="281">
        <v>2016</v>
      </c>
      <c r="AI245" s="281">
        <v>2017</v>
      </c>
      <c r="AJ245" s="281">
        <v>2018</v>
      </c>
      <c r="AK245" s="281">
        <v>2019</v>
      </c>
      <c r="AL245" s="281">
        <v>2020</v>
      </c>
      <c r="AM245" s="281">
        <v>2021</v>
      </c>
      <c r="AN245" s="281">
        <v>2022</v>
      </c>
      <c r="AO245" s="281">
        <v>2023</v>
      </c>
      <c r="AP245" s="281">
        <v>2024</v>
      </c>
      <c r="AQ245" s="281">
        <v>2025</v>
      </c>
      <c r="AR245" s="281">
        <v>2026</v>
      </c>
      <c r="AS245" s="281">
        <v>2027</v>
      </c>
      <c r="AT245" s="281">
        <v>2028</v>
      </c>
      <c r="AU245" s="281">
        <v>2029</v>
      </c>
      <c r="AV245" s="281">
        <v>2030</v>
      </c>
      <c r="AW245" s="281">
        <v>2031</v>
      </c>
      <c r="AX245" s="281">
        <v>2032</v>
      </c>
      <c r="AY245" s="281">
        <v>2033</v>
      </c>
      <c r="AZ245" s="281">
        <v>2034</v>
      </c>
      <c r="BA245" s="281">
        <v>2035</v>
      </c>
    </row>
    <row r="246" spans="1:53">
      <c r="A246" s="284" t="s">
        <v>19</v>
      </c>
      <c r="B246" s="281" t="s">
        <v>294</v>
      </c>
      <c r="C246" s="281">
        <v>2758.9769999999999</v>
      </c>
      <c r="D246" s="281">
        <v>2798.4050000000002</v>
      </c>
      <c r="E246" s="281">
        <v>2841.232</v>
      </c>
      <c r="F246" s="281">
        <v>2887.8229999999999</v>
      </c>
      <c r="G246" s="281">
        <v>2944.0309999999999</v>
      </c>
      <c r="H246" s="281">
        <v>3006.127</v>
      </c>
      <c r="I246" s="281">
        <v>3060.9810000000002</v>
      </c>
      <c r="J246" s="281">
        <v>3131.5120000000002</v>
      </c>
      <c r="K246" s="281">
        <v>3203.7530000000002</v>
      </c>
      <c r="L246" s="281">
        <v>3279.31</v>
      </c>
      <c r="M246" s="281">
        <v>3342.6080000000002</v>
      </c>
      <c r="N246" s="281">
        <v>3406.7550000000001</v>
      </c>
      <c r="O246" s="281">
        <v>3473.1390000000001</v>
      </c>
      <c r="P246" s="281">
        <v>3543.2620000000002</v>
      </c>
      <c r="Q246" s="281">
        <v>3608.5889999999999</v>
      </c>
      <c r="R246" s="281">
        <v>3668.402</v>
      </c>
      <c r="S246" s="281">
        <v>3731.674</v>
      </c>
      <c r="T246" s="281">
        <v>3805.4969999999998</v>
      </c>
      <c r="U246" s="281">
        <v>3890.248</v>
      </c>
      <c r="V246" s="281">
        <v>3979.875</v>
      </c>
      <c r="W246" s="281">
        <v>4082.1660000000002</v>
      </c>
      <c r="X246" s="281">
        <v>4170.3869999999997</v>
      </c>
      <c r="Y246" s="281">
        <v>4242.9009999999998</v>
      </c>
      <c r="Z246" s="281">
        <v>4287.0050000000001</v>
      </c>
      <c r="AA246" s="281">
        <v>4319.5919999999996</v>
      </c>
      <c r="AB246" s="281">
        <v>4355.4229999999998</v>
      </c>
      <c r="AC246" s="281">
        <v>4389.0559999999996</v>
      </c>
      <c r="AD246" s="281">
        <v>4429.2849999999999</v>
      </c>
      <c r="AE246" s="281">
        <v>4470.4620000000004</v>
      </c>
      <c r="AF246" s="281">
        <v>4522.3509999999997</v>
      </c>
      <c r="AG246" s="281">
        <v>4579.1210000000001</v>
      </c>
      <c r="AH246" s="281">
        <v>4637.0140000000001</v>
      </c>
      <c r="AI246" s="281">
        <v>4687.7790000000005</v>
      </c>
      <c r="AJ246" s="281">
        <v>4731.6899999999996</v>
      </c>
      <c r="AK246" s="281">
        <v>4773.93</v>
      </c>
      <c r="AL246" s="281">
        <v>4812.0709999999999</v>
      </c>
      <c r="AM246" s="281">
        <v>4848.1819999999998</v>
      </c>
      <c r="AN246" s="281">
        <v>4880.0439999999999</v>
      </c>
      <c r="AO246" s="281">
        <v>4912.3159999999998</v>
      </c>
      <c r="AP246" s="281">
        <v>4941.17</v>
      </c>
      <c r="AQ246" s="281">
        <v>4968.982</v>
      </c>
      <c r="AR246" s="281">
        <v>4998.0820000000003</v>
      </c>
      <c r="AS246" s="281">
        <v>5024.4629999999997</v>
      </c>
      <c r="AT246" s="281">
        <v>5050.5</v>
      </c>
      <c r="AU246" s="281">
        <v>5073.9449999999997</v>
      </c>
      <c r="AV246" s="281">
        <v>5097.4369999999999</v>
      </c>
      <c r="AW246" s="281">
        <v>5121.9390000000003</v>
      </c>
      <c r="AX246" s="281">
        <v>5144.3130000000001</v>
      </c>
      <c r="AY246" s="281">
        <v>5165.0810000000001</v>
      </c>
      <c r="AZ246" s="281">
        <v>5186.5559999999996</v>
      </c>
      <c r="BA246" s="281">
        <v>5206.0519999999997</v>
      </c>
    </row>
    <row r="247" spans="1:53">
      <c r="A247" s="284" t="s">
        <v>19</v>
      </c>
      <c r="B247" s="281" t="s">
        <v>295</v>
      </c>
      <c r="C247" s="281">
        <v>228.22409999999999</v>
      </c>
      <c r="D247" s="281">
        <v>239.1206</v>
      </c>
      <c r="E247" s="281">
        <v>250.7595</v>
      </c>
      <c r="F247" s="281">
        <v>265.39100000000002</v>
      </c>
      <c r="G247" s="281">
        <v>279.99619999999999</v>
      </c>
      <c r="H247" s="281">
        <v>293.69029999999998</v>
      </c>
      <c r="I247" s="281">
        <v>300.22239999999999</v>
      </c>
      <c r="J247" s="281">
        <v>306.6173</v>
      </c>
      <c r="K247" s="281">
        <v>312.88479999999998</v>
      </c>
      <c r="L247" s="281">
        <v>320.91359999999997</v>
      </c>
      <c r="M247" s="281">
        <v>329.2534</v>
      </c>
      <c r="N247" s="281">
        <v>338.62819999999999</v>
      </c>
      <c r="O247" s="281">
        <v>348.47179999999997</v>
      </c>
      <c r="P247" s="281">
        <v>359.10210000000001</v>
      </c>
      <c r="Q247" s="281">
        <v>369.77289999999999</v>
      </c>
      <c r="R247" s="281">
        <v>379.44409999999999</v>
      </c>
      <c r="S247" s="281">
        <v>388.17309999999998</v>
      </c>
      <c r="T247" s="281">
        <v>394.99340000000001</v>
      </c>
      <c r="U247" s="281">
        <v>401.79239999999999</v>
      </c>
      <c r="V247" s="281">
        <v>409.2867</v>
      </c>
      <c r="W247" s="281">
        <v>417.36579999999998</v>
      </c>
      <c r="X247" s="281">
        <v>426.18549999999999</v>
      </c>
      <c r="Y247" s="281">
        <v>435.83190000000002</v>
      </c>
      <c r="Z247" s="281">
        <v>443.81420000000003</v>
      </c>
      <c r="AA247" s="281">
        <v>447.017</v>
      </c>
      <c r="AB247" s="281">
        <v>450.72680000000003</v>
      </c>
      <c r="AC247" s="281">
        <v>456.1003</v>
      </c>
      <c r="AD247" s="281">
        <v>464.96519999999998</v>
      </c>
      <c r="AE247" s="281">
        <v>475.91160000000002</v>
      </c>
      <c r="AF247" s="281">
        <v>486.7407</v>
      </c>
      <c r="AG247" s="281">
        <v>497.5265</v>
      </c>
      <c r="AH247" s="281">
        <v>508.27019999999999</v>
      </c>
      <c r="AI247" s="281">
        <v>518.18759999999997</v>
      </c>
      <c r="AJ247" s="281">
        <v>528.65089999999998</v>
      </c>
      <c r="AK247" s="281">
        <v>539.23009999999999</v>
      </c>
      <c r="AL247" s="281">
        <v>548.65719999999999</v>
      </c>
      <c r="AM247" s="281">
        <v>557.40989999999999</v>
      </c>
      <c r="AN247" s="281">
        <v>566.77480000000003</v>
      </c>
      <c r="AO247" s="281">
        <v>575.63530000000003</v>
      </c>
      <c r="AP247" s="281">
        <v>585.04719999999998</v>
      </c>
      <c r="AQ247" s="281">
        <v>594.84659999999997</v>
      </c>
      <c r="AR247" s="281">
        <v>605.11159999999995</v>
      </c>
      <c r="AS247" s="281">
        <v>616.07510000000002</v>
      </c>
      <c r="AT247" s="281">
        <v>626.45219999999995</v>
      </c>
      <c r="AU247" s="281">
        <v>637.05200000000002</v>
      </c>
      <c r="AV247" s="281">
        <v>647.79560000000004</v>
      </c>
      <c r="AW247" s="281">
        <v>658.58249999999998</v>
      </c>
      <c r="AX247" s="281">
        <v>669.35599999999999</v>
      </c>
      <c r="AY247" s="281">
        <v>680.01390000000004</v>
      </c>
      <c r="AZ247" s="281">
        <v>690.53959999999995</v>
      </c>
      <c r="BA247" s="281">
        <v>701.05259999999998</v>
      </c>
    </row>
    <row r="248" spans="1:53">
      <c r="A248" s="284" t="s">
        <v>19</v>
      </c>
      <c r="B248" s="281" t="s">
        <v>296</v>
      </c>
      <c r="C248" s="281">
        <v>154.56299999999999</v>
      </c>
      <c r="D248" s="281">
        <v>159.84100000000001</v>
      </c>
      <c r="E248" s="281">
        <v>164.33369999999999</v>
      </c>
      <c r="F248" s="281">
        <v>169.333</v>
      </c>
      <c r="G248" s="281">
        <v>174.5882</v>
      </c>
      <c r="H248" s="281">
        <v>181.45949999999999</v>
      </c>
      <c r="I248" s="281">
        <v>188.0128</v>
      </c>
      <c r="J248" s="281">
        <v>195.3013</v>
      </c>
      <c r="K248" s="281">
        <v>203.99719999999999</v>
      </c>
      <c r="L248" s="281">
        <v>213.67859999999999</v>
      </c>
      <c r="M248" s="281">
        <v>223.73060000000001</v>
      </c>
      <c r="N248" s="281">
        <v>232.7106</v>
      </c>
      <c r="O248" s="281">
        <v>242.18680000000001</v>
      </c>
      <c r="P248" s="281">
        <v>252.74629999999999</v>
      </c>
      <c r="Q248" s="281">
        <v>261.36320000000001</v>
      </c>
      <c r="R248" s="281">
        <v>267.60090000000002</v>
      </c>
      <c r="S248" s="281">
        <v>272.5804</v>
      </c>
      <c r="T248" s="281">
        <v>277.7715</v>
      </c>
      <c r="U248" s="281">
        <v>282.92239999999998</v>
      </c>
      <c r="V248" s="281">
        <v>287.90839999999997</v>
      </c>
      <c r="W248" s="281">
        <v>293.1866</v>
      </c>
      <c r="X248" s="281">
        <v>297.48230000000001</v>
      </c>
      <c r="Y248" s="281">
        <v>300.81119999999999</v>
      </c>
      <c r="Z248" s="281">
        <v>303.11259999999999</v>
      </c>
      <c r="AA248" s="281">
        <v>304.44580000000002</v>
      </c>
      <c r="AB248" s="281">
        <v>305.3141</v>
      </c>
      <c r="AC248" s="281">
        <v>306.03190000000001</v>
      </c>
      <c r="AD248" s="281">
        <v>306.74590000000001</v>
      </c>
      <c r="AE248" s="281">
        <v>307.85320000000002</v>
      </c>
      <c r="AF248" s="281">
        <v>308.74450000000002</v>
      </c>
      <c r="AG248" s="281">
        <v>309.21949999999998</v>
      </c>
      <c r="AH248" s="281">
        <v>309.84399999999999</v>
      </c>
      <c r="AI248" s="281">
        <v>310.3039</v>
      </c>
      <c r="AJ248" s="281">
        <v>310.80099999999999</v>
      </c>
      <c r="AK248" s="281">
        <v>311.3458</v>
      </c>
      <c r="AL248" s="281">
        <v>311.8741</v>
      </c>
      <c r="AM248" s="281">
        <v>312.56229999999999</v>
      </c>
      <c r="AN248" s="281">
        <v>313.0915</v>
      </c>
      <c r="AO248" s="281">
        <v>313.63850000000002</v>
      </c>
      <c r="AP248" s="281">
        <v>314.1909</v>
      </c>
      <c r="AQ248" s="281">
        <v>314.91359999999997</v>
      </c>
      <c r="AR248" s="281">
        <v>315.43970000000002</v>
      </c>
      <c r="AS248" s="281">
        <v>315.9522</v>
      </c>
      <c r="AT248" s="281">
        <v>316.44819999999999</v>
      </c>
      <c r="AU248" s="281">
        <v>317.08179999999999</v>
      </c>
      <c r="AV248" s="281">
        <v>317.5489</v>
      </c>
      <c r="AW248" s="281">
        <v>318.00909999999999</v>
      </c>
      <c r="AX248" s="281">
        <v>318.46780000000001</v>
      </c>
      <c r="AY248" s="281">
        <v>319.07960000000003</v>
      </c>
      <c r="AZ248" s="281">
        <v>319.5333</v>
      </c>
      <c r="BA248" s="281">
        <v>319.98559999999998</v>
      </c>
    </row>
    <row r="249" spans="1:53">
      <c r="A249" s="284" t="s">
        <v>19</v>
      </c>
      <c r="B249" s="281" t="s">
        <v>297</v>
      </c>
      <c r="C249" s="281">
        <v>133.726</v>
      </c>
      <c r="D249" s="281">
        <v>130.03200000000001</v>
      </c>
      <c r="E249" s="281">
        <v>126.33799999999999</v>
      </c>
      <c r="F249" s="281">
        <v>127.84699999999999</v>
      </c>
      <c r="G249" s="281">
        <v>129.47999999999999</v>
      </c>
      <c r="H249" s="281">
        <v>132.15</v>
      </c>
      <c r="I249" s="281">
        <v>134.05500000000001</v>
      </c>
      <c r="J249" s="281">
        <v>135.36799999999999</v>
      </c>
      <c r="K249" s="281">
        <v>136.375</v>
      </c>
      <c r="L249" s="281">
        <v>138.15899999999999</v>
      </c>
      <c r="M249" s="281">
        <v>140.024</v>
      </c>
      <c r="N249" s="281">
        <v>142.24</v>
      </c>
      <c r="O249" s="281">
        <v>144.828</v>
      </c>
      <c r="P249" s="281">
        <v>148.98500000000001</v>
      </c>
      <c r="Q249" s="281">
        <v>154.642</v>
      </c>
      <c r="R249" s="281">
        <v>160.071</v>
      </c>
      <c r="S249" s="281">
        <v>163.595</v>
      </c>
      <c r="T249" s="281">
        <v>166.03</v>
      </c>
      <c r="U249" s="281">
        <v>168.17099999999999</v>
      </c>
      <c r="V249" s="281">
        <v>170.47399999999999</v>
      </c>
      <c r="W249" s="281">
        <v>171.923</v>
      </c>
      <c r="X249" s="281">
        <v>176.12799999999999</v>
      </c>
      <c r="Y249" s="281">
        <v>178.72800000000001</v>
      </c>
      <c r="Z249" s="281">
        <v>181.39699999999999</v>
      </c>
      <c r="AA249" s="281">
        <v>183.851</v>
      </c>
      <c r="AB249" s="281">
        <v>186.21799999999999</v>
      </c>
      <c r="AC249" s="281">
        <v>188.71100000000001</v>
      </c>
      <c r="AD249" s="281">
        <v>190.239</v>
      </c>
      <c r="AE249" s="281">
        <v>193.68199999999999</v>
      </c>
      <c r="AF249" s="281">
        <v>199.93100000000001</v>
      </c>
      <c r="AG249" s="281">
        <v>202.06139999999999</v>
      </c>
      <c r="AH249" s="281">
        <v>206.5651</v>
      </c>
      <c r="AI249" s="281">
        <v>210.40379999999999</v>
      </c>
      <c r="AJ249" s="281">
        <v>213.5498</v>
      </c>
      <c r="AK249" s="281">
        <v>217.64160000000001</v>
      </c>
      <c r="AL249" s="281">
        <v>221.74019999999999</v>
      </c>
      <c r="AM249" s="281">
        <v>225.23230000000001</v>
      </c>
      <c r="AN249" s="281">
        <v>229.28049999999999</v>
      </c>
      <c r="AO249" s="281">
        <v>232.77330000000001</v>
      </c>
      <c r="AP249" s="281">
        <v>236.7278</v>
      </c>
      <c r="AQ249" s="281">
        <v>241.01660000000001</v>
      </c>
      <c r="AR249" s="281">
        <v>245.1524</v>
      </c>
      <c r="AS249" s="281">
        <v>249.7989</v>
      </c>
      <c r="AT249" s="281">
        <v>254.41800000000001</v>
      </c>
      <c r="AU249" s="281">
        <v>258.27249999999998</v>
      </c>
      <c r="AV249" s="281">
        <v>262.18239999999997</v>
      </c>
      <c r="AW249" s="281">
        <v>266.40260000000001</v>
      </c>
      <c r="AX249" s="281">
        <v>270.78500000000003</v>
      </c>
      <c r="AY249" s="281">
        <v>275.47449999999998</v>
      </c>
      <c r="AZ249" s="281">
        <v>279.93389999999999</v>
      </c>
      <c r="BA249" s="281">
        <v>284.47500000000002</v>
      </c>
    </row>
    <row r="250" spans="1:53">
      <c r="A250" s="284" t="s">
        <v>19</v>
      </c>
      <c r="B250" s="281" t="s">
        <v>298</v>
      </c>
      <c r="C250" s="281">
        <v>34.584000000000003</v>
      </c>
      <c r="D250" s="281">
        <v>45.752000000000002</v>
      </c>
      <c r="E250" s="281">
        <v>56.92</v>
      </c>
      <c r="F250" s="281">
        <v>57.6</v>
      </c>
      <c r="G250" s="281">
        <v>58.335999999999999</v>
      </c>
      <c r="H250" s="281">
        <v>59.539000000000001</v>
      </c>
      <c r="I250" s="281">
        <v>60.396999999999998</v>
      </c>
      <c r="J250" s="281">
        <v>60.988999999999997</v>
      </c>
      <c r="K250" s="281">
        <v>61.442999999999998</v>
      </c>
      <c r="L250" s="281">
        <v>62.246000000000002</v>
      </c>
      <c r="M250" s="281">
        <v>63.085999999999999</v>
      </c>
      <c r="N250" s="281">
        <v>64.084999999999994</v>
      </c>
      <c r="O250" s="281">
        <v>65.251000000000005</v>
      </c>
      <c r="P250" s="281">
        <v>67.123999999999995</v>
      </c>
      <c r="Q250" s="281">
        <v>69.673000000000002</v>
      </c>
      <c r="R250" s="281">
        <v>72.119</v>
      </c>
      <c r="S250" s="281">
        <v>73.706000000000003</v>
      </c>
      <c r="T250" s="281">
        <v>74.802999999999997</v>
      </c>
      <c r="U250" s="281">
        <v>75.768000000000001</v>
      </c>
      <c r="V250" s="281">
        <v>76.805000000000007</v>
      </c>
      <c r="W250" s="281">
        <v>77.710999999999999</v>
      </c>
      <c r="X250" s="281">
        <v>80.338999999999999</v>
      </c>
      <c r="Y250" s="281">
        <v>81.963999999999999</v>
      </c>
      <c r="Z250" s="281">
        <v>83.632999999999996</v>
      </c>
      <c r="AA250" s="281">
        <v>85.165999999999997</v>
      </c>
      <c r="AB250" s="281">
        <v>86.646000000000001</v>
      </c>
      <c r="AC250" s="281">
        <v>88.203999999999994</v>
      </c>
      <c r="AD250" s="281">
        <v>90.123999999999995</v>
      </c>
      <c r="AE250" s="281">
        <v>92.275000000000006</v>
      </c>
      <c r="AF250" s="281">
        <v>96.180999999999997</v>
      </c>
      <c r="AG250" s="281">
        <v>97.972899999999996</v>
      </c>
      <c r="AH250" s="281">
        <v>100.82850000000001</v>
      </c>
      <c r="AI250" s="281">
        <v>103.2358</v>
      </c>
      <c r="AJ250" s="281">
        <v>105.2427</v>
      </c>
      <c r="AK250" s="281">
        <v>107.81189999999999</v>
      </c>
      <c r="AL250" s="281">
        <v>110.36450000000001</v>
      </c>
      <c r="AM250" s="281">
        <v>112.5642</v>
      </c>
      <c r="AN250" s="281">
        <v>115.1177</v>
      </c>
      <c r="AO250" s="281">
        <v>117.318</v>
      </c>
      <c r="AP250" s="281">
        <v>119.7634</v>
      </c>
      <c r="AQ250" s="281">
        <v>122.4267</v>
      </c>
      <c r="AR250" s="281">
        <v>125.0167</v>
      </c>
      <c r="AS250" s="281">
        <v>127.9384</v>
      </c>
      <c r="AT250" s="281">
        <v>130.9093</v>
      </c>
      <c r="AU250" s="281">
        <v>133.4075</v>
      </c>
      <c r="AV250" s="281">
        <v>135.9538</v>
      </c>
      <c r="AW250" s="281">
        <v>138.69900000000001</v>
      </c>
      <c r="AX250" s="281">
        <v>141.46369999999999</v>
      </c>
      <c r="AY250" s="281">
        <v>144.4093</v>
      </c>
      <c r="AZ250" s="281">
        <v>147.22219999999999</v>
      </c>
      <c r="BA250" s="281">
        <v>150.07730000000001</v>
      </c>
    </row>
    <row r="251" spans="1:53">
      <c r="A251" s="284" t="s">
        <v>19</v>
      </c>
      <c r="B251" s="281" t="s">
        <v>299</v>
      </c>
      <c r="C251" s="281">
        <v>63.243000000000002</v>
      </c>
      <c r="D251" s="281">
        <v>65.016000000000005</v>
      </c>
      <c r="E251" s="281">
        <v>66.789000000000001</v>
      </c>
      <c r="F251" s="281">
        <v>67.587000000000003</v>
      </c>
      <c r="G251" s="281">
        <v>68.45</v>
      </c>
      <c r="H251" s="281">
        <v>69.861000000000004</v>
      </c>
      <c r="I251" s="281">
        <v>70.869</v>
      </c>
      <c r="J251" s="281">
        <v>71.561999999999998</v>
      </c>
      <c r="K251" s="281">
        <v>72.094999999999999</v>
      </c>
      <c r="L251" s="281">
        <v>73.037999999999997</v>
      </c>
      <c r="M251" s="281">
        <v>74.024000000000001</v>
      </c>
      <c r="N251" s="281">
        <v>75.195999999999998</v>
      </c>
      <c r="O251" s="281">
        <v>76.563999999999993</v>
      </c>
      <c r="P251" s="281">
        <v>78.760999999999996</v>
      </c>
      <c r="Q251" s="281">
        <v>81.751999999999995</v>
      </c>
      <c r="R251" s="281">
        <v>84.622</v>
      </c>
      <c r="S251" s="281">
        <v>86.484999999999999</v>
      </c>
      <c r="T251" s="281">
        <v>87.772000000000006</v>
      </c>
      <c r="U251" s="281">
        <v>88.903999999999996</v>
      </c>
      <c r="V251" s="281">
        <v>90.120999999999995</v>
      </c>
      <c r="W251" s="281">
        <v>90.353999999999999</v>
      </c>
      <c r="X251" s="281">
        <v>91.03</v>
      </c>
      <c r="Y251" s="281">
        <v>91.447999999999993</v>
      </c>
      <c r="Z251" s="281">
        <v>91.876999999999995</v>
      </c>
      <c r="AA251" s="281">
        <v>92.271000000000001</v>
      </c>
      <c r="AB251" s="281">
        <v>92.652000000000001</v>
      </c>
      <c r="AC251" s="281">
        <v>93.052000000000007</v>
      </c>
      <c r="AD251" s="281">
        <v>93.522000000000006</v>
      </c>
      <c r="AE251" s="281">
        <v>94.075999999999993</v>
      </c>
      <c r="AF251" s="281">
        <v>95.08</v>
      </c>
      <c r="AG251" s="281">
        <v>94.4148</v>
      </c>
      <c r="AH251" s="281">
        <v>95.050799999999995</v>
      </c>
      <c r="AI251" s="281">
        <v>95.648499999999999</v>
      </c>
      <c r="AJ251" s="281">
        <v>96.066400000000002</v>
      </c>
      <c r="AK251" s="281">
        <v>96.698899999999995</v>
      </c>
      <c r="AL251" s="281">
        <v>97.376800000000003</v>
      </c>
      <c r="AM251" s="281">
        <v>97.900400000000005</v>
      </c>
      <c r="AN251" s="281">
        <v>98.500200000000007</v>
      </c>
      <c r="AO251" s="281">
        <v>99.024199999999993</v>
      </c>
      <c r="AP251" s="281">
        <v>99.715800000000002</v>
      </c>
      <c r="AQ251" s="281">
        <v>100.4425</v>
      </c>
      <c r="AR251" s="281">
        <v>101.0954</v>
      </c>
      <c r="AS251" s="281">
        <v>101.8043</v>
      </c>
      <c r="AT251" s="281">
        <v>102.3643</v>
      </c>
      <c r="AU251" s="281">
        <v>102.788</v>
      </c>
      <c r="AV251" s="281">
        <v>103.1896</v>
      </c>
      <c r="AW251" s="281">
        <v>103.6356</v>
      </c>
      <c r="AX251" s="281">
        <v>104.2833</v>
      </c>
      <c r="AY251" s="281">
        <v>105.005</v>
      </c>
      <c r="AZ251" s="281">
        <v>105.6656</v>
      </c>
      <c r="BA251" s="281">
        <v>106.357</v>
      </c>
    </row>
    <row r="252" spans="1:53">
      <c r="A252" s="284" t="s">
        <v>19</v>
      </c>
      <c r="B252" s="281" t="s">
        <v>300</v>
      </c>
      <c r="C252" s="281">
        <v>11.664999999999999</v>
      </c>
      <c r="D252" s="281">
        <v>31.08</v>
      </c>
      <c r="E252" s="281">
        <v>50.494999999999997</v>
      </c>
      <c r="F252" s="281">
        <v>51.594999999999999</v>
      </c>
      <c r="G252" s="281">
        <v>52.37</v>
      </c>
      <c r="H252" s="281">
        <v>53.06</v>
      </c>
      <c r="I252" s="281">
        <v>53.536999999999999</v>
      </c>
      <c r="J252" s="281">
        <v>54.267000000000003</v>
      </c>
      <c r="K252" s="281">
        <v>55.387</v>
      </c>
      <c r="L252" s="281">
        <v>57.116999999999997</v>
      </c>
      <c r="M252" s="281">
        <v>58.326000000000001</v>
      </c>
      <c r="N252" s="281">
        <v>58.972999999999999</v>
      </c>
      <c r="O252" s="281">
        <v>59.765999999999998</v>
      </c>
      <c r="P252" s="281">
        <v>60.92</v>
      </c>
      <c r="Q252" s="281">
        <v>62.534999999999997</v>
      </c>
      <c r="R252" s="281">
        <v>63.725000000000001</v>
      </c>
      <c r="S252" s="281">
        <v>64.950999999999993</v>
      </c>
      <c r="T252" s="281">
        <v>66.007999999999996</v>
      </c>
      <c r="U252" s="281">
        <v>66.736999999999995</v>
      </c>
      <c r="V252" s="281">
        <v>67.658000000000001</v>
      </c>
      <c r="W252" s="281">
        <v>69.293000000000006</v>
      </c>
      <c r="X252" s="281">
        <v>71.382999999999996</v>
      </c>
      <c r="Y252" s="281">
        <v>73.152000000000001</v>
      </c>
      <c r="Z252" s="281">
        <v>74.856999999999999</v>
      </c>
      <c r="AA252" s="281">
        <v>76.483000000000004</v>
      </c>
      <c r="AB252" s="281">
        <v>78.186000000000007</v>
      </c>
      <c r="AC252" s="281">
        <v>79.978999999999999</v>
      </c>
      <c r="AD252" s="281">
        <v>83.216999999999999</v>
      </c>
      <c r="AE252" s="281">
        <v>84.263999999999996</v>
      </c>
      <c r="AF252" s="281">
        <v>85.394000000000005</v>
      </c>
      <c r="AG252" s="281">
        <v>84.486500000000007</v>
      </c>
      <c r="AH252" s="281">
        <v>85.498900000000006</v>
      </c>
      <c r="AI252" s="281">
        <v>86.172300000000007</v>
      </c>
      <c r="AJ252" s="281">
        <v>86.4191</v>
      </c>
      <c r="AK252" s="281">
        <v>86.7517</v>
      </c>
      <c r="AL252" s="281">
        <v>87.180400000000006</v>
      </c>
      <c r="AM252" s="281">
        <v>87.535899999999998</v>
      </c>
      <c r="AN252" s="281">
        <v>87.870900000000006</v>
      </c>
      <c r="AO252" s="281">
        <v>88.355599999999995</v>
      </c>
      <c r="AP252" s="281">
        <v>88.875299999999996</v>
      </c>
      <c r="AQ252" s="281">
        <v>89.330399999999997</v>
      </c>
      <c r="AR252" s="281">
        <v>89.777000000000001</v>
      </c>
      <c r="AS252" s="281">
        <v>90.390500000000003</v>
      </c>
      <c r="AT252" s="281">
        <v>90.867400000000004</v>
      </c>
      <c r="AU252" s="281">
        <v>91.277299999999997</v>
      </c>
      <c r="AV252" s="281">
        <v>91.602000000000004</v>
      </c>
      <c r="AW252" s="281">
        <v>91.868899999999996</v>
      </c>
      <c r="AX252" s="281">
        <v>92.364599999999996</v>
      </c>
      <c r="AY252" s="281">
        <v>92.9208</v>
      </c>
      <c r="AZ252" s="281">
        <v>93.364800000000002</v>
      </c>
      <c r="BA252" s="281">
        <v>93.930300000000003</v>
      </c>
    </row>
    <row r="253" spans="1:53">
      <c r="A253" s="284" t="s">
        <v>19</v>
      </c>
      <c r="B253" s="281" t="s">
        <v>301</v>
      </c>
      <c r="C253" s="281">
        <v>105.648</v>
      </c>
      <c r="D253" s="281">
        <v>99.456000000000003</v>
      </c>
      <c r="E253" s="281">
        <v>93.263999999999996</v>
      </c>
      <c r="F253" s="281">
        <v>95.296000000000006</v>
      </c>
      <c r="G253" s="281">
        <v>96.727000000000004</v>
      </c>
      <c r="H253" s="281">
        <v>98.001999999999995</v>
      </c>
      <c r="I253" s="281">
        <v>98.882000000000005</v>
      </c>
      <c r="J253" s="281">
        <v>100.229</v>
      </c>
      <c r="K253" s="281">
        <v>102.29900000000001</v>
      </c>
      <c r="L253" s="281">
        <v>105.494</v>
      </c>
      <c r="M253" s="281">
        <v>107.727</v>
      </c>
      <c r="N253" s="281">
        <v>108.923</v>
      </c>
      <c r="O253" s="281">
        <v>110.386</v>
      </c>
      <c r="P253" s="281">
        <v>112.51900000000001</v>
      </c>
      <c r="Q253" s="281">
        <v>115.502</v>
      </c>
      <c r="R253" s="281">
        <v>117.699</v>
      </c>
      <c r="S253" s="281">
        <v>119.96299999999999</v>
      </c>
      <c r="T253" s="281">
        <v>121.916</v>
      </c>
      <c r="U253" s="281">
        <v>123.262</v>
      </c>
      <c r="V253" s="281">
        <v>124.96299999999999</v>
      </c>
      <c r="W253" s="281">
        <v>125.55800000000001</v>
      </c>
      <c r="X253" s="281">
        <v>126.318</v>
      </c>
      <c r="Y253" s="281">
        <v>126.961</v>
      </c>
      <c r="Z253" s="281">
        <v>127.581</v>
      </c>
      <c r="AA253" s="281">
        <v>128.172</v>
      </c>
      <c r="AB253" s="281">
        <v>128.792</v>
      </c>
      <c r="AC253" s="281">
        <v>129.44300000000001</v>
      </c>
      <c r="AD253" s="281">
        <v>130.947</v>
      </c>
      <c r="AE253" s="281">
        <v>131.328</v>
      </c>
      <c r="AF253" s="281">
        <v>131.739</v>
      </c>
      <c r="AG253" s="281">
        <v>129.78720000000001</v>
      </c>
      <c r="AH253" s="281">
        <v>130.2159</v>
      </c>
      <c r="AI253" s="281">
        <v>130.36000000000001</v>
      </c>
      <c r="AJ253" s="281">
        <v>130.25829999999999</v>
      </c>
      <c r="AK253" s="281">
        <v>130.28890000000001</v>
      </c>
      <c r="AL253" s="281">
        <v>130.46459999999999</v>
      </c>
      <c r="AM253" s="281">
        <v>130.53380000000001</v>
      </c>
      <c r="AN253" s="281">
        <v>130.5752</v>
      </c>
      <c r="AO253" s="281">
        <v>130.84219999999999</v>
      </c>
      <c r="AP253" s="281">
        <v>131.16200000000001</v>
      </c>
      <c r="AQ253" s="281">
        <v>131.38749999999999</v>
      </c>
      <c r="AR253" s="281">
        <v>131.5401</v>
      </c>
      <c r="AS253" s="281">
        <v>131.5719</v>
      </c>
      <c r="AT253" s="281">
        <v>131.27189999999999</v>
      </c>
      <c r="AU253" s="281">
        <v>131.0087</v>
      </c>
      <c r="AV253" s="281">
        <v>130.67359999999999</v>
      </c>
      <c r="AW253" s="281">
        <v>130.2877</v>
      </c>
      <c r="AX253" s="281">
        <v>130.36660000000001</v>
      </c>
      <c r="AY253" s="281">
        <v>130.50810000000001</v>
      </c>
      <c r="AZ253" s="281">
        <v>130.53870000000001</v>
      </c>
      <c r="BA253" s="281">
        <v>130.67439999999999</v>
      </c>
    </row>
    <row r="254" spans="1:53">
      <c r="A254" s="284" t="s">
        <v>19</v>
      </c>
      <c r="B254" s="281" t="s">
        <v>302</v>
      </c>
      <c r="C254" s="281">
        <v>26.411999999999999</v>
      </c>
      <c r="D254" s="281">
        <v>24.864000000000001</v>
      </c>
      <c r="E254" s="281">
        <v>23.315999999999999</v>
      </c>
      <c r="F254" s="281">
        <v>23.824000000000002</v>
      </c>
      <c r="G254" s="281">
        <v>24.181999999999999</v>
      </c>
      <c r="H254" s="281">
        <v>24.5</v>
      </c>
      <c r="I254" s="281">
        <v>24.72</v>
      </c>
      <c r="J254" s="281">
        <v>25.056999999999999</v>
      </c>
      <c r="K254" s="281">
        <v>25.574999999999999</v>
      </c>
      <c r="L254" s="281">
        <v>26.373999999999999</v>
      </c>
      <c r="M254" s="281">
        <v>26.931999999999999</v>
      </c>
      <c r="N254" s="281">
        <v>27.231000000000002</v>
      </c>
      <c r="O254" s="281">
        <v>27.597000000000001</v>
      </c>
      <c r="P254" s="281">
        <v>28.13</v>
      </c>
      <c r="Q254" s="281">
        <v>28.875</v>
      </c>
      <c r="R254" s="281">
        <v>29.425000000000001</v>
      </c>
      <c r="S254" s="281">
        <v>29.991</v>
      </c>
      <c r="T254" s="281">
        <v>30.478999999999999</v>
      </c>
      <c r="U254" s="281">
        <v>30.815000000000001</v>
      </c>
      <c r="V254" s="281">
        <v>31.241</v>
      </c>
      <c r="W254" s="281">
        <v>33.371000000000002</v>
      </c>
      <c r="X254" s="281">
        <v>36.094999999999999</v>
      </c>
      <c r="Y254" s="281">
        <v>38.4</v>
      </c>
      <c r="Z254" s="281">
        <v>40.622</v>
      </c>
      <c r="AA254" s="281">
        <v>42.74</v>
      </c>
      <c r="AB254" s="281">
        <v>44.96</v>
      </c>
      <c r="AC254" s="281">
        <v>47.295000000000002</v>
      </c>
      <c r="AD254" s="281">
        <v>52.499000000000002</v>
      </c>
      <c r="AE254" s="281">
        <v>53.863</v>
      </c>
      <c r="AF254" s="281">
        <v>55.335999999999999</v>
      </c>
      <c r="AG254" s="281">
        <v>55.054099999999998</v>
      </c>
      <c r="AH254" s="281">
        <v>56.34</v>
      </c>
      <c r="AI254" s="281">
        <v>57.273099999999999</v>
      </c>
      <c r="AJ254" s="281">
        <v>57.700400000000002</v>
      </c>
      <c r="AK254" s="281">
        <v>58.184899999999999</v>
      </c>
      <c r="AL254" s="281">
        <v>58.732399999999998</v>
      </c>
      <c r="AM254" s="281">
        <v>59.228700000000003</v>
      </c>
      <c r="AN254" s="281">
        <v>59.710299999999997</v>
      </c>
      <c r="AO254" s="281">
        <v>60.291699999999999</v>
      </c>
      <c r="AP254" s="281">
        <v>60.895800000000001</v>
      </c>
      <c r="AQ254" s="281">
        <v>61.455599999999997</v>
      </c>
      <c r="AR254" s="281">
        <v>62.0426</v>
      </c>
      <c r="AS254" s="281">
        <v>62.948999999999998</v>
      </c>
      <c r="AT254" s="281">
        <v>63.832500000000003</v>
      </c>
      <c r="AU254" s="281">
        <v>64.596000000000004</v>
      </c>
      <c r="AV254" s="281">
        <v>65.271500000000003</v>
      </c>
      <c r="AW254" s="281">
        <v>65.887600000000006</v>
      </c>
      <c r="AX254" s="281">
        <v>66.588999999999999</v>
      </c>
      <c r="AY254" s="281">
        <v>67.347700000000003</v>
      </c>
      <c r="AZ254" s="281">
        <v>67.998999999999995</v>
      </c>
      <c r="BA254" s="281">
        <v>68.774799999999999</v>
      </c>
    </row>
    <row r="255" spans="1:53">
      <c r="A255" s="284" t="s">
        <v>19</v>
      </c>
      <c r="B255" s="281" t="s">
        <v>303</v>
      </c>
      <c r="C255" s="281">
        <v>58.584000000000003</v>
      </c>
      <c r="D255" s="281">
        <v>51.8</v>
      </c>
      <c r="E255" s="281">
        <v>45.015999999999998</v>
      </c>
      <c r="F255" s="281">
        <v>45.997</v>
      </c>
      <c r="G255" s="281">
        <v>46.688000000000002</v>
      </c>
      <c r="H255" s="281">
        <v>47.302999999999997</v>
      </c>
      <c r="I255" s="281">
        <v>47.728000000000002</v>
      </c>
      <c r="J255" s="281">
        <v>48.378999999999998</v>
      </c>
      <c r="K255" s="281">
        <v>49.378</v>
      </c>
      <c r="L255" s="281">
        <v>50.92</v>
      </c>
      <c r="M255" s="281">
        <v>51.997999999999998</v>
      </c>
      <c r="N255" s="281">
        <v>52.575000000000003</v>
      </c>
      <c r="O255" s="281">
        <v>53.280999999999999</v>
      </c>
      <c r="P255" s="281">
        <v>54.31</v>
      </c>
      <c r="Q255" s="281">
        <v>55.75</v>
      </c>
      <c r="R255" s="281">
        <v>56.811</v>
      </c>
      <c r="S255" s="281">
        <v>57.902999999999999</v>
      </c>
      <c r="T255" s="281">
        <v>58.845999999999997</v>
      </c>
      <c r="U255" s="281">
        <v>59.496000000000002</v>
      </c>
      <c r="V255" s="281">
        <v>60.317</v>
      </c>
      <c r="W255" s="281">
        <v>60.911999999999999</v>
      </c>
      <c r="X255" s="281">
        <v>61.671999999999997</v>
      </c>
      <c r="Y255" s="281">
        <v>62.314999999999998</v>
      </c>
      <c r="Z255" s="281">
        <v>62.935000000000002</v>
      </c>
      <c r="AA255" s="281">
        <v>63.526000000000003</v>
      </c>
      <c r="AB255" s="281">
        <v>64.146000000000001</v>
      </c>
      <c r="AC255" s="281">
        <v>64.796999999999997</v>
      </c>
      <c r="AD255" s="281">
        <v>66.417000000000002</v>
      </c>
      <c r="AE255" s="281">
        <v>66.796999999999997</v>
      </c>
      <c r="AF255" s="281">
        <v>67.207999999999998</v>
      </c>
      <c r="AG255" s="281">
        <v>66.296199999999999</v>
      </c>
      <c r="AH255" s="281">
        <v>66.686099999999996</v>
      </c>
      <c r="AI255" s="281">
        <v>66.8947</v>
      </c>
      <c r="AJ255" s="281">
        <v>66.915700000000001</v>
      </c>
      <c r="AK255" s="281">
        <v>67.004400000000004</v>
      </c>
      <c r="AL255" s="281">
        <v>67.167100000000005</v>
      </c>
      <c r="AM255" s="281">
        <v>67.275000000000006</v>
      </c>
      <c r="AN255" s="281">
        <v>67.367999999999995</v>
      </c>
      <c r="AO255" s="281">
        <v>67.575999999999993</v>
      </c>
      <c r="AP255" s="281">
        <v>67.811899999999994</v>
      </c>
      <c r="AQ255" s="281">
        <v>67.999700000000004</v>
      </c>
      <c r="AR255" s="281">
        <v>68.158799999999999</v>
      </c>
      <c r="AS255" s="281">
        <v>68.313199999999995</v>
      </c>
      <c r="AT255" s="281">
        <v>68.316400000000002</v>
      </c>
      <c r="AU255" s="281">
        <v>68.316800000000001</v>
      </c>
      <c r="AV255" s="281">
        <v>68.273099999999999</v>
      </c>
      <c r="AW255" s="281">
        <v>68.195899999999995</v>
      </c>
      <c r="AX255" s="281">
        <v>68.340299999999999</v>
      </c>
      <c r="AY255" s="281">
        <v>68.520600000000002</v>
      </c>
      <c r="AZ255" s="281">
        <v>68.635000000000005</v>
      </c>
      <c r="BA255" s="281">
        <v>68.816000000000003</v>
      </c>
    </row>
    <row r="256" spans="1:53">
      <c r="A256" s="284" t="s">
        <v>19</v>
      </c>
      <c r="B256" s="281" t="s">
        <v>304</v>
      </c>
      <c r="C256" s="281">
        <v>105.096</v>
      </c>
      <c r="D256" s="281">
        <v>106.788</v>
      </c>
      <c r="E256" s="281">
        <v>108.48</v>
      </c>
      <c r="F256" s="281">
        <v>109.965</v>
      </c>
      <c r="G256" s="281">
        <v>112.053</v>
      </c>
      <c r="H256" s="281">
        <v>114.13800000000001</v>
      </c>
      <c r="I256" s="281">
        <v>116.449</v>
      </c>
      <c r="J256" s="281">
        <v>119.61499999999999</v>
      </c>
      <c r="K256" s="281">
        <v>122.01300000000001</v>
      </c>
      <c r="L256" s="281">
        <v>123.43300000000001</v>
      </c>
      <c r="M256" s="281">
        <v>126.416</v>
      </c>
      <c r="N256" s="281">
        <v>128.34800000000001</v>
      </c>
      <c r="O256" s="281">
        <v>130.256</v>
      </c>
      <c r="P256" s="281">
        <v>132.56399999999999</v>
      </c>
      <c r="Q256" s="281">
        <v>135.04599999999999</v>
      </c>
      <c r="R256" s="281">
        <v>137.40799999999999</v>
      </c>
      <c r="S256" s="281">
        <v>139.571</v>
      </c>
      <c r="T256" s="281">
        <v>142.19499999999999</v>
      </c>
      <c r="U256" s="281">
        <v>145.971</v>
      </c>
      <c r="V256" s="281">
        <v>148.53299999999999</v>
      </c>
      <c r="W256" s="281">
        <v>151.553</v>
      </c>
      <c r="X256" s="281">
        <v>154.54599999999999</v>
      </c>
      <c r="Y256" s="281">
        <v>157.43799999999999</v>
      </c>
      <c r="Z256" s="281">
        <v>161.22</v>
      </c>
      <c r="AA256" s="281">
        <v>164.69</v>
      </c>
      <c r="AB256" s="281">
        <v>167.90600000000001</v>
      </c>
      <c r="AC256" s="281">
        <v>170.958</v>
      </c>
      <c r="AD256" s="281">
        <v>171.816</v>
      </c>
      <c r="AE256" s="281">
        <v>171.994</v>
      </c>
      <c r="AF256" s="281">
        <v>172.28899999999999</v>
      </c>
      <c r="AG256" s="281">
        <v>170.69890000000001</v>
      </c>
      <c r="AH256" s="281">
        <v>171.42920000000001</v>
      </c>
      <c r="AI256" s="281">
        <v>171.7405</v>
      </c>
      <c r="AJ256" s="281">
        <v>171.73390000000001</v>
      </c>
      <c r="AK256" s="281">
        <v>171.6712</v>
      </c>
      <c r="AL256" s="281">
        <v>171.44710000000001</v>
      </c>
      <c r="AM256" s="281">
        <v>171.3937</v>
      </c>
      <c r="AN256" s="281">
        <v>171.70179999999999</v>
      </c>
      <c r="AO256" s="281">
        <v>172.14599999999999</v>
      </c>
      <c r="AP256" s="281">
        <v>172.18620000000001</v>
      </c>
      <c r="AQ256" s="281">
        <v>171.3467</v>
      </c>
      <c r="AR256" s="281">
        <v>170.8347</v>
      </c>
      <c r="AS256" s="281">
        <v>170.26669999999999</v>
      </c>
      <c r="AT256" s="281">
        <v>169.80019999999999</v>
      </c>
      <c r="AU256" s="281">
        <v>169.43010000000001</v>
      </c>
      <c r="AV256" s="281">
        <v>168.9041</v>
      </c>
      <c r="AW256" s="281">
        <v>168.21510000000001</v>
      </c>
      <c r="AX256" s="281">
        <v>167.8235</v>
      </c>
      <c r="AY256" s="281">
        <v>167.322</v>
      </c>
      <c r="AZ256" s="281">
        <v>167.42070000000001</v>
      </c>
      <c r="BA256" s="281">
        <v>167.35730000000001</v>
      </c>
    </row>
    <row r="257" spans="1:53">
      <c r="A257" s="284" t="s">
        <v>19</v>
      </c>
      <c r="B257" s="281" t="s">
        <v>305</v>
      </c>
      <c r="C257" s="281">
        <v>54.14</v>
      </c>
      <c r="D257" s="281">
        <v>55.012</v>
      </c>
      <c r="E257" s="281">
        <v>55.884</v>
      </c>
      <c r="F257" s="281">
        <v>56.649000000000001</v>
      </c>
      <c r="G257" s="281">
        <v>57.723999999999997</v>
      </c>
      <c r="H257" s="281">
        <v>58.798999999999999</v>
      </c>
      <c r="I257" s="281">
        <v>59.988999999999997</v>
      </c>
      <c r="J257" s="281">
        <v>61.62</v>
      </c>
      <c r="K257" s="281">
        <v>62.854999999999997</v>
      </c>
      <c r="L257" s="281">
        <v>63.587000000000003</v>
      </c>
      <c r="M257" s="281">
        <v>65.123000000000005</v>
      </c>
      <c r="N257" s="281">
        <v>66.119</v>
      </c>
      <c r="O257" s="281">
        <v>67.102000000000004</v>
      </c>
      <c r="P257" s="281">
        <v>68.290999999999997</v>
      </c>
      <c r="Q257" s="281">
        <v>69.569000000000003</v>
      </c>
      <c r="R257" s="281">
        <v>70.786000000000001</v>
      </c>
      <c r="S257" s="281">
        <v>71.900000000000006</v>
      </c>
      <c r="T257" s="281">
        <v>73.100999999999999</v>
      </c>
      <c r="U257" s="281">
        <v>74.655000000000001</v>
      </c>
      <c r="V257" s="281">
        <v>75.471999999999994</v>
      </c>
      <c r="W257" s="281">
        <v>76.769000000000005</v>
      </c>
      <c r="X257" s="281">
        <v>78.194000000000003</v>
      </c>
      <c r="Y257" s="281">
        <v>79.531999999999996</v>
      </c>
      <c r="Z257" s="281">
        <v>81.001000000000005</v>
      </c>
      <c r="AA257" s="281">
        <v>82.335999999999999</v>
      </c>
      <c r="AB257" s="281">
        <v>83.585999999999999</v>
      </c>
      <c r="AC257" s="281">
        <v>84.78</v>
      </c>
      <c r="AD257" s="281">
        <v>85.638000000000005</v>
      </c>
      <c r="AE257" s="281">
        <v>86.387</v>
      </c>
      <c r="AF257" s="281">
        <v>87.081000000000003</v>
      </c>
      <c r="AG257" s="281">
        <v>86.682699999999997</v>
      </c>
      <c r="AH257" s="281">
        <v>87.107900000000001</v>
      </c>
      <c r="AI257" s="281">
        <v>87.340800000000002</v>
      </c>
      <c r="AJ257" s="281">
        <v>87.697000000000003</v>
      </c>
      <c r="AK257" s="281">
        <v>88.274000000000001</v>
      </c>
      <c r="AL257" s="281">
        <v>88.603499999999997</v>
      </c>
      <c r="AM257" s="281">
        <v>89.051599999999993</v>
      </c>
      <c r="AN257" s="281">
        <v>89.548199999999994</v>
      </c>
      <c r="AO257" s="281">
        <v>90.259100000000004</v>
      </c>
      <c r="AP257" s="281">
        <v>90.852699999999999</v>
      </c>
      <c r="AQ257" s="281">
        <v>90.9315</v>
      </c>
      <c r="AR257" s="281">
        <v>91.279200000000003</v>
      </c>
      <c r="AS257" s="281">
        <v>91.649199999999993</v>
      </c>
      <c r="AT257" s="281">
        <v>92.068799999999996</v>
      </c>
      <c r="AU257" s="281">
        <v>92.559799999999996</v>
      </c>
      <c r="AV257" s="281">
        <v>92.941400000000002</v>
      </c>
      <c r="AW257" s="281">
        <v>93.124899999999997</v>
      </c>
      <c r="AX257" s="281">
        <v>93.570800000000006</v>
      </c>
      <c r="AY257" s="281">
        <v>93.838899999999995</v>
      </c>
      <c r="AZ257" s="281">
        <v>94.442300000000003</v>
      </c>
      <c r="BA257" s="281">
        <v>95.008600000000001</v>
      </c>
    </row>
    <row r="258" spans="1:53">
      <c r="A258" s="284" t="s">
        <v>19</v>
      </c>
      <c r="B258" s="281" t="s">
        <v>306</v>
      </c>
      <c r="C258" s="281">
        <v>65.456000000000003</v>
      </c>
      <c r="D258" s="281">
        <v>70.7</v>
      </c>
      <c r="E258" s="281">
        <v>75.944000000000003</v>
      </c>
      <c r="F258" s="281">
        <v>79.022000000000006</v>
      </c>
      <c r="G258" s="281">
        <v>82.593999999999994</v>
      </c>
      <c r="H258" s="281">
        <v>87.179000000000002</v>
      </c>
      <c r="I258" s="281">
        <v>90.637</v>
      </c>
      <c r="J258" s="281">
        <v>93.936000000000007</v>
      </c>
      <c r="K258" s="281">
        <v>97.052999999999997</v>
      </c>
      <c r="L258" s="281">
        <v>100.89</v>
      </c>
      <c r="M258" s="281">
        <v>105.93600000000001</v>
      </c>
      <c r="N258" s="281">
        <v>112.294</v>
      </c>
      <c r="O258" s="281">
        <v>117.075</v>
      </c>
      <c r="P258" s="281">
        <v>123.16</v>
      </c>
      <c r="Q258" s="281">
        <v>128.91999999999999</v>
      </c>
      <c r="R258" s="281">
        <v>134.11199999999999</v>
      </c>
      <c r="S258" s="281">
        <v>140.184</v>
      </c>
      <c r="T258" s="281">
        <v>142.92699999999999</v>
      </c>
      <c r="U258" s="281">
        <v>147.74700000000001</v>
      </c>
      <c r="V258" s="281">
        <v>150.905</v>
      </c>
      <c r="W258" s="281">
        <v>155.65700000000001</v>
      </c>
      <c r="X258" s="281">
        <v>160.244</v>
      </c>
      <c r="Y258" s="281">
        <v>164.49600000000001</v>
      </c>
      <c r="Z258" s="281">
        <v>168.66</v>
      </c>
      <c r="AA258" s="281">
        <v>172.88200000000001</v>
      </c>
      <c r="AB258" s="281">
        <v>177.41</v>
      </c>
      <c r="AC258" s="281">
        <v>182.21799999999999</v>
      </c>
      <c r="AD258" s="281">
        <v>182.21799999999999</v>
      </c>
      <c r="AE258" s="281">
        <v>183.935</v>
      </c>
      <c r="AF258" s="281">
        <v>186.79499999999999</v>
      </c>
      <c r="AG258" s="281">
        <v>185.15960000000001</v>
      </c>
      <c r="AH258" s="281">
        <v>186.0504</v>
      </c>
      <c r="AI258" s="281">
        <v>188.5401</v>
      </c>
      <c r="AJ258" s="281">
        <v>190.0478</v>
      </c>
      <c r="AK258" s="281">
        <v>191.49440000000001</v>
      </c>
      <c r="AL258" s="281">
        <v>192.6515</v>
      </c>
      <c r="AM258" s="281">
        <v>193.5249</v>
      </c>
      <c r="AN258" s="281">
        <v>193.96729999999999</v>
      </c>
      <c r="AO258" s="281">
        <v>194.6653</v>
      </c>
      <c r="AP258" s="281">
        <v>195.82429999999999</v>
      </c>
      <c r="AQ258" s="281">
        <v>197.01009999999999</v>
      </c>
      <c r="AR258" s="281">
        <v>198.0813</v>
      </c>
      <c r="AS258" s="281">
        <v>198.79820000000001</v>
      </c>
      <c r="AT258" s="281">
        <v>198.9486</v>
      </c>
      <c r="AU258" s="281">
        <v>199.1962</v>
      </c>
      <c r="AV258" s="281">
        <v>199.4127</v>
      </c>
      <c r="AW258" s="281">
        <v>199.554</v>
      </c>
      <c r="AX258" s="281">
        <v>200.43809999999999</v>
      </c>
      <c r="AY258" s="281">
        <v>201.3587</v>
      </c>
      <c r="AZ258" s="281">
        <v>201.92349999999999</v>
      </c>
      <c r="BA258" s="281">
        <v>202.5881</v>
      </c>
    </row>
    <row r="259" spans="1:53">
      <c r="A259" s="284" t="s">
        <v>19</v>
      </c>
      <c r="B259" s="281" t="s">
        <v>307</v>
      </c>
      <c r="C259" s="281">
        <v>28.492000000000001</v>
      </c>
      <c r="D259" s="281">
        <v>26.16</v>
      </c>
      <c r="E259" s="281">
        <v>23.827999999999999</v>
      </c>
      <c r="F259" s="281">
        <v>24.346</v>
      </c>
      <c r="G259" s="281">
        <v>24.710999999999999</v>
      </c>
      <c r="H259" s="281">
        <v>25.035</v>
      </c>
      <c r="I259" s="281">
        <v>25.259</v>
      </c>
      <c r="J259" s="281">
        <v>25.603000000000002</v>
      </c>
      <c r="K259" s="281">
        <v>26.13</v>
      </c>
      <c r="L259" s="281">
        <v>26.945</v>
      </c>
      <c r="M259" s="281">
        <v>27.513999999999999</v>
      </c>
      <c r="N259" s="281">
        <v>27.818000000000001</v>
      </c>
      <c r="O259" s="281">
        <v>28.190999999999999</v>
      </c>
      <c r="P259" s="281">
        <v>28.734999999999999</v>
      </c>
      <c r="Q259" s="281">
        <v>29.495000000000001</v>
      </c>
      <c r="R259" s="281">
        <v>30.055</v>
      </c>
      <c r="S259" s="281">
        <v>30.632000000000001</v>
      </c>
      <c r="T259" s="281">
        <v>31.004000000000001</v>
      </c>
      <c r="U259" s="281">
        <v>31.273</v>
      </c>
      <c r="V259" s="281">
        <v>31.623000000000001</v>
      </c>
      <c r="W259" s="281">
        <v>31.875</v>
      </c>
      <c r="X259" s="281">
        <v>32.122999999999998</v>
      </c>
      <c r="Y259" s="281">
        <v>32.393000000000001</v>
      </c>
      <c r="Z259" s="281">
        <v>32.725000000000001</v>
      </c>
      <c r="AA259" s="281">
        <v>32.973999999999997</v>
      </c>
      <c r="AB259" s="281">
        <v>33.220999999999997</v>
      </c>
      <c r="AC259" s="281">
        <v>33.478999999999999</v>
      </c>
      <c r="AD259" s="281">
        <v>34.908000000000001</v>
      </c>
      <c r="AE259" s="281">
        <v>35.521999999999998</v>
      </c>
      <c r="AF259" s="281">
        <v>36.106000000000002</v>
      </c>
      <c r="AG259" s="281">
        <v>35.904000000000003</v>
      </c>
      <c r="AH259" s="281">
        <v>36.087400000000002</v>
      </c>
      <c r="AI259" s="281">
        <v>36.248899999999999</v>
      </c>
      <c r="AJ259" s="281">
        <v>36.347700000000003</v>
      </c>
      <c r="AK259" s="281">
        <v>36.488199999999999</v>
      </c>
      <c r="AL259" s="281">
        <v>36.667200000000001</v>
      </c>
      <c r="AM259" s="281">
        <v>36.807000000000002</v>
      </c>
      <c r="AN259" s="281">
        <v>36.928600000000003</v>
      </c>
      <c r="AO259" s="281">
        <v>37.113599999999998</v>
      </c>
      <c r="AP259" s="281">
        <v>37.308300000000003</v>
      </c>
      <c r="AQ259" s="281">
        <v>37.482199999999999</v>
      </c>
      <c r="AR259" s="281">
        <v>37.623800000000003</v>
      </c>
      <c r="AS259" s="281">
        <v>37.6751</v>
      </c>
      <c r="AT259" s="281">
        <v>37.635199999999998</v>
      </c>
      <c r="AU259" s="281">
        <v>37.567500000000003</v>
      </c>
      <c r="AV259" s="281">
        <v>37.536099999999998</v>
      </c>
      <c r="AW259" s="281">
        <v>37.458599999999997</v>
      </c>
      <c r="AX259" s="281">
        <v>37.554099999999998</v>
      </c>
      <c r="AY259" s="281">
        <v>37.656100000000002</v>
      </c>
      <c r="AZ259" s="281">
        <v>37.741</v>
      </c>
      <c r="BA259" s="281">
        <v>37.871099999999998</v>
      </c>
    </row>
    <row r="260" spans="1:53">
      <c r="A260" s="284" t="s">
        <v>19</v>
      </c>
      <c r="B260" s="281" t="s">
        <v>308</v>
      </c>
      <c r="C260" s="281">
        <v>3.4380000000000002</v>
      </c>
      <c r="D260" s="281">
        <v>6.54</v>
      </c>
      <c r="E260" s="281">
        <v>9.6419999999999995</v>
      </c>
      <c r="F260" s="281">
        <v>9.8520000000000003</v>
      </c>
      <c r="G260" s="281">
        <v>9.9990000000000006</v>
      </c>
      <c r="H260" s="281">
        <v>10.131</v>
      </c>
      <c r="I260" s="281">
        <v>10.221</v>
      </c>
      <c r="J260" s="281">
        <v>10.36</v>
      </c>
      <c r="K260" s="281">
        <v>10.574</v>
      </c>
      <c r="L260" s="281">
        <v>10.903</v>
      </c>
      <c r="M260" s="281">
        <v>11.134</v>
      </c>
      <c r="N260" s="281">
        <v>11.257</v>
      </c>
      <c r="O260" s="281">
        <v>11.407999999999999</v>
      </c>
      <c r="P260" s="281">
        <v>11.628</v>
      </c>
      <c r="Q260" s="281">
        <v>11.935</v>
      </c>
      <c r="R260" s="281">
        <v>12.162000000000001</v>
      </c>
      <c r="S260" s="281">
        <v>12.395</v>
      </c>
      <c r="T260" s="281">
        <v>12.545999999999999</v>
      </c>
      <c r="U260" s="281">
        <v>12.654999999999999</v>
      </c>
      <c r="V260" s="281">
        <v>12.797000000000001</v>
      </c>
      <c r="W260" s="281">
        <v>13.048</v>
      </c>
      <c r="X260" s="281">
        <v>13.297000000000001</v>
      </c>
      <c r="Y260" s="281">
        <v>13.566000000000001</v>
      </c>
      <c r="Z260" s="281">
        <v>13.898</v>
      </c>
      <c r="AA260" s="281">
        <v>14.148</v>
      </c>
      <c r="AB260" s="281">
        <v>14.394</v>
      </c>
      <c r="AC260" s="281">
        <v>14.651999999999999</v>
      </c>
      <c r="AD260" s="281">
        <v>14.651999999999999</v>
      </c>
      <c r="AE260" s="281">
        <v>14.750999999999999</v>
      </c>
      <c r="AF260" s="281">
        <v>14.906000000000001</v>
      </c>
      <c r="AG260" s="281">
        <v>14.836600000000001</v>
      </c>
      <c r="AH260" s="281">
        <v>14.942500000000001</v>
      </c>
      <c r="AI260" s="281">
        <v>15.0344</v>
      </c>
      <c r="AJ260" s="281">
        <v>15.04</v>
      </c>
      <c r="AK260" s="281">
        <v>15.066700000000001</v>
      </c>
      <c r="AL260" s="281">
        <v>15.096399999999999</v>
      </c>
      <c r="AM260" s="281">
        <v>15.100899999999999</v>
      </c>
      <c r="AN260" s="281">
        <v>15.0983</v>
      </c>
      <c r="AO260" s="281">
        <v>15.1242</v>
      </c>
      <c r="AP260" s="281">
        <v>15.162699999999999</v>
      </c>
      <c r="AQ260" s="281">
        <v>15.2014</v>
      </c>
      <c r="AR260" s="281">
        <v>15.239599999999999</v>
      </c>
      <c r="AS260" s="281">
        <v>15.2736</v>
      </c>
      <c r="AT260" s="281">
        <v>15.2752</v>
      </c>
      <c r="AU260" s="281">
        <v>15.2615</v>
      </c>
      <c r="AV260" s="281">
        <v>15.2643</v>
      </c>
      <c r="AW260" s="281">
        <v>15.2393</v>
      </c>
      <c r="AX260" s="281">
        <v>15.2706</v>
      </c>
      <c r="AY260" s="281">
        <v>15.306900000000001</v>
      </c>
      <c r="AZ260" s="281">
        <v>15.335699999999999</v>
      </c>
      <c r="BA260" s="281">
        <v>15.3826</v>
      </c>
    </row>
    <row r="261" spans="1:53">
      <c r="A261" s="284" t="s">
        <v>19</v>
      </c>
      <c r="B261" s="281" t="s">
        <v>309</v>
      </c>
      <c r="C261" s="281">
        <v>18.562000000000001</v>
      </c>
      <c r="D261" s="281">
        <v>18.8</v>
      </c>
      <c r="E261" s="281">
        <v>19.038</v>
      </c>
      <c r="F261" s="281">
        <v>19.213000000000001</v>
      </c>
      <c r="G261" s="281">
        <v>19.434999999999999</v>
      </c>
      <c r="H261" s="281">
        <v>19.622</v>
      </c>
      <c r="I261" s="281">
        <v>19.956</v>
      </c>
      <c r="J261" s="281">
        <v>20.18</v>
      </c>
      <c r="K261" s="281">
        <v>20.376999999999999</v>
      </c>
      <c r="L261" s="281">
        <v>20.667000000000002</v>
      </c>
      <c r="M261" s="281">
        <v>20.866</v>
      </c>
      <c r="N261" s="281">
        <v>21.116</v>
      </c>
      <c r="O261" s="281">
        <v>21.448</v>
      </c>
      <c r="P261" s="281">
        <v>21.707000000000001</v>
      </c>
      <c r="Q261" s="281">
        <v>22.042999999999999</v>
      </c>
      <c r="R261" s="281">
        <v>22.343</v>
      </c>
      <c r="S261" s="281">
        <v>22.547000000000001</v>
      </c>
      <c r="T261" s="281">
        <v>23.315000000000001</v>
      </c>
      <c r="U261" s="281">
        <v>23.872</v>
      </c>
      <c r="V261" s="281">
        <v>24.594000000000001</v>
      </c>
      <c r="W261" s="281">
        <v>29.547999999999998</v>
      </c>
      <c r="X261" s="281">
        <v>35.883000000000003</v>
      </c>
      <c r="Y261" s="281">
        <v>41.244</v>
      </c>
      <c r="Z261" s="281">
        <v>46.41</v>
      </c>
      <c r="AA261" s="281">
        <v>51.337000000000003</v>
      </c>
      <c r="AB261" s="281">
        <v>56.497999999999998</v>
      </c>
      <c r="AC261" s="281">
        <v>61.929000000000002</v>
      </c>
      <c r="AD261" s="281">
        <v>61.929000000000002</v>
      </c>
      <c r="AE261" s="281">
        <v>62.414000000000001</v>
      </c>
      <c r="AF261" s="281">
        <v>63.109000000000002</v>
      </c>
      <c r="AG261" s="281">
        <v>62.8262</v>
      </c>
      <c r="AH261" s="281">
        <v>63.160400000000003</v>
      </c>
      <c r="AI261" s="281">
        <v>63.3673</v>
      </c>
      <c r="AJ261" s="281">
        <v>63.477499999999999</v>
      </c>
      <c r="AK261" s="281">
        <v>63.642699999999998</v>
      </c>
      <c r="AL261" s="281">
        <v>63.859000000000002</v>
      </c>
      <c r="AM261" s="281">
        <v>64.013599999999997</v>
      </c>
      <c r="AN261" s="281">
        <v>64.167500000000004</v>
      </c>
      <c r="AO261" s="281">
        <v>64.410399999999996</v>
      </c>
      <c r="AP261" s="281">
        <v>64.710499999999996</v>
      </c>
      <c r="AQ261" s="281">
        <v>64.944100000000006</v>
      </c>
      <c r="AR261" s="281">
        <v>65.164400000000001</v>
      </c>
      <c r="AS261" s="281">
        <v>65.333699999999993</v>
      </c>
      <c r="AT261" s="281">
        <v>65.343900000000005</v>
      </c>
      <c r="AU261" s="281">
        <v>65.358199999999997</v>
      </c>
      <c r="AV261" s="281">
        <v>65.331500000000005</v>
      </c>
      <c r="AW261" s="281">
        <v>65.2988</v>
      </c>
      <c r="AX261" s="281">
        <v>65.459900000000005</v>
      </c>
      <c r="AY261" s="281">
        <v>65.650999999999996</v>
      </c>
      <c r="AZ261" s="281">
        <v>65.797399999999996</v>
      </c>
      <c r="BA261" s="281">
        <v>65.981200000000001</v>
      </c>
    </row>
    <row r="262" spans="1:53">
      <c r="A262" s="284" t="s">
        <v>19</v>
      </c>
      <c r="B262" s="281" t="s">
        <v>310</v>
      </c>
      <c r="C262" s="281">
        <v>45.682000000000002</v>
      </c>
      <c r="D262" s="281">
        <v>46.3</v>
      </c>
      <c r="E262" s="281">
        <v>46.918999999999997</v>
      </c>
      <c r="F262" s="281">
        <v>49.127000000000002</v>
      </c>
      <c r="G262" s="281">
        <v>50.612000000000002</v>
      </c>
      <c r="H262" s="281">
        <v>51.564999999999998</v>
      </c>
      <c r="I262" s="281">
        <v>52.472999999999999</v>
      </c>
      <c r="J262" s="281">
        <v>52.895000000000003</v>
      </c>
      <c r="K262" s="281">
        <v>53.502000000000002</v>
      </c>
      <c r="L262" s="281">
        <v>54.119</v>
      </c>
      <c r="M262" s="281">
        <v>55.182000000000002</v>
      </c>
      <c r="N262" s="281">
        <v>56.228000000000002</v>
      </c>
      <c r="O262" s="281">
        <v>58.268999999999998</v>
      </c>
      <c r="P262" s="281">
        <v>60.582999999999998</v>
      </c>
      <c r="Q262" s="281">
        <v>62.331000000000003</v>
      </c>
      <c r="R262" s="281">
        <v>64.316999999999993</v>
      </c>
      <c r="S262" s="281">
        <v>65.468999999999994</v>
      </c>
      <c r="T262" s="281">
        <v>65.850999999999999</v>
      </c>
      <c r="U262" s="281">
        <v>66.775999999999996</v>
      </c>
      <c r="V262" s="281">
        <v>67.918000000000006</v>
      </c>
      <c r="W262" s="281">
        <v>69.480999999999995</v>
      </c>
      <c r="X262" s="281">
        <v>71.274000000000001</v>
      </c>
      <c r="Y262" s="281">
        <v>73.036000000000001</v>
      </c>
      <c r="Z262" s="281">
        <v>74.47</v>
      </c>
      <c r="AA262" s="281">
        <v>75.838999999999999</v>
      </c>
      <c r="AB262" s="281">
        <v>77.418999999999997</v>
      </c>
      <c r="AC262" s="281">
        <v>79.061999999999998</v>
      </c>
      <c r="AD262" s="281">
        <v>79.418000000000006</v>
      </c>
      <c r="AE262" s="281">
        <v>80.481999999999999</v>
      </c>
      <c r="AF262" s="281">
        <v>82.009</v>
      </c>
      <c r="AG262" s="281">
        <v>81.8202</v>
      </c>
      <c r="AH262" s="281">
        <v>82.330699999999993</v>
      </c>
      <c r="AI262" s="281">
        <v>82.691900000000004</v>
      </c>
      <c r="AJ262" s="281">
        <v>82.91</v>
      </c>
      <c r="AK262" s="281">
        <v>83.207499999999996</v>
      </c>
      <c r="AL262" s="281">
        <v>83.568799999999996</v>
      </c>
      <c r="AM262" s="281">
        <v>83.851100000000002</v>
      </c>
      <c r="AN262" s="281">
        <v>84.130300000000005</v>
      </c>
      <c r="AO262" s="281">
        <v>84.535200000000003</v>
      </c>
      <c r="AP262" s="281">
        <v>84.997799999999998</v>
      </c>
      <c r="AQ262" s="281">
        <v>85.380899999999997</v>
      </c>
      <c r="AR262" s="281">
        <v>85.728200000000001</v>
      </c>
      <c r="AS262" s="281">
        <v>86.276700000000005</v>
      </c>
      <c r="AT262" s="281">
        <v>86.727000000000004</v>
      </c>
      <c r="AU262" s="281">
        <v>87.232699999999994</v>
      </c>
      <c r="AV262" s="281">
        <v>87.668199999999999</v>
      </c>
      <c r="AW262" s="281">
        <v>88.122</v>
      </c>
      <c r="AX262" s="281">
        <v>88.725800000000007</v>
      </c>
      <c r="AY262" s="281">
        <v>89.3232</v>
      </c>
      <c r="AZ262" s="281">
        <v>89.832899999999995</v>
      </c>
      <c r="BA262" s="281">
        <v>90.437899999999999</v>
      </c>
    </row>
    <row r="263" spans="1:53">
      <c r="A263" s="284" t="s">
        <v>19</v>
      </c>
      <c r="B263" s="281" t="s">
        <v>311</v>
      </c>
      <c r="C263" s="281">
        <v>23.97</v>
      </c>
      <c r="D263" s="281">
        <v>24.4</v>
      </c>
      <c r="E263" s="281">
        <v>24.83</v>
      </c>
      <c r="F263" s="281">
        <v>25.215</v>
      </c>
      <c r="G263" s="281">
        <v>25.878</v>
      </c>
      <c r="H263" s="281">
        <v>26.312999999999999</v>
      </c>
      <c r="I263" s="281">
        <v>26.678000000000001</v>
      </c>
      <c r="J263" s="281">
        <v>27.353999999999999</v>
      </c>
      <c r="K263" s="281">
        <v>27.884</v>
      </c>
      <c r="L263" s="281">
        <v>28.385999999999999</v>
      </c>
      <c r="M263" s="281">
        <v>28.771000000000001</v>
      </c>
      <c r="N263" s="281">
        <v>29.097999999999999</v>
      </c>
      <c r="O263" s="281">
        <v>29.641999999999999</v>
      </c>
      <c r="P263" s="281">
        <v>30.29</v>
      </c>
      <c r="Q263" s="281">
        <v>31.268000000000001</v>
      </c>
      <c r="R263" s="281">
        <v>32.055</v>
      </c>
      <c r="S263" s="281">
        <v>32.737000000000002</v>
      </c>
      <c r="T263" s="281">
        <v>33.21</v>
      </c>
      <c r="U263" s="281">
        <v>33.692999999999998</v>
      </c>
      <c r="V263" s="281">
        <v>34.171999999999997</v>
      </c>
      <c r="W263" s="281">
        <v>37.228000000000002</v>
      </c>
      <c r="X263" s="281">
        <v>39.554000000000002</v>
      </c>
      <c r="Y263" s="281">
        <v>41.597999999999999</v>
      </c>
      <c r="Z263" s="281">
        <v>43.656999999999996</v>
      </c>
      <c r="AA263" s="281">
        <v>45.89</v>
      </c>
      <c r="AB263" s="281">
        <v>48.228000000000002</v>
      </c>
      <c r="AC263" s="281">
        <v>50.598999999999997</v>
      </c>
      <c r="AD263" s="281">
        <v>50.982999999999997</v>
      </c>
      <c r="AE263" s="281">
        <v>51.820999999999998</v>
      </c>
      <c r="AF263" s="281">
        <v>53.411999999999999</v>
      </c>
      <c r="AG263" s="281">
        <v>54.475099999999998</v>
      </c>
      <c r="AH263" s="281">
        <v>56.769599999999997</v>
      </c>
      <c r="AI263" s="281">
        <v>58.625</v>
      </c>
      <c r="AJ263" s="281">
        <v>60.173200000000001</v>
      </c>
      <c r="AK263" s="281">
        <v>61.515700000000002</v>
      </c>
      <c r="AL263" s="281">
        <v>62.605800000000002</v>
      </c>
      <c r="AM263" s="281">
        <v>63.465600000000002</v>
      </c>
      <c r="AN263" s="281">
        <v>64.269400000000005</v>
      </c>
      <c r="AO263" s="281">
        <v>65.0501</v>
      </c>
      <c r="AP263" s="281">
        <v>65.866399999999999</v>
      </c>
      <c r="AQ263" s="281">
        <v>66.7072</v>
      </c>
      <c r="AR263" s="281">
        <v>67.651200000000003</v>
      </c>
      <c r="AS263" s="281">
        <v>68.662999999999997</v>
      </c>
      <c r="AT263" s="281">
        <v>69.563900000000004</v>
      </c>
      <c r="AU263" s="281">
        <v>70.3095</v>
      </c>
      <c r="AV263" s="281">
        <v>70.994100000000003</v>
      </c>
      <c r="AW263" s="281">
        <v>71.581599999999995</v>
      </c>
      <c r="AX263" s="281">
        <v>72.289199999999994</v>
      </c>
      <c r="AY263" s="281">
        <v>73.016999999999996</v>
      </c>
      <c r="AZ263" s="281">
        <v>73.733199999999997</v>
      </c>
      <c r="BA263" s="281">
        <v>74.457599999999999</v>
      </c>
    </row>
    <row r="264" spans="1:53">
      <c r="A264" s="284" t="s">
        <v>19</v>
      </c>
      <c r="B264" s="281" t="s">
        <v>312</v>
      </c>
      <c r="C264" s="281">
        <v>51.478000000000002</v>
      </c>
      <c r="D264" s="281">
        <v>52.4</v>
      </c>
      <c r="E264" s="281">
        <v>53.322000000000003</v>
      </c>
      <c r="F264" s="281">
        <v>54.149000000000001</v>
      </c>
      <c r="G264" s="281">
        <v>55.569000000000003</v>
      </c>
      <c r="H264" s="281">
        <v>56.503</v>
      </c>
      <c r="I264" s="281">
        <v>57.284999999999997</v>
      </c>
      <c r="J264" s="281">
        <v>58.735999999999997</v>
      </c>
      <c r="K264" s="281">
        <v>59.872</v>
      </c>
      <c r="L264" s="281">
        <v>60.948</v>
      </c>
      <c r="M264" s="281">
        <v>61.774000000000001</v>
      </c>
      <c r="N264" s="281">
        <v>62.475999999999999</v>
      </c>
      <c r="O264" s="281">
        <v>63.640999999999998</v>
      </c>
      <c r="P264" s="281">
        <v>65.031999999999996</v>
      </c>
      <c r="Q264" s="281">
        <v>67.129000000000005</v>
      </c>
      <c r="R264" s="281">
        <v>68.816999999999993</v>
      </c>
      <c r="S264" s="281">
        <v>70.278999999999996</v>
      </c>
      <c r="T264" s="281">
        <v>71.828999999999994</v>
      </c>
      <c r="U264" s="281">
        <v>73.41</v>
      </c>
      <c r="V264" s="281">
        <v>74.977999999999994</v>
      </c>
      <c r="W264" s="281">
        <v>78.034000000000006</v>
      </c>
      <c r="X264" s="281">
        <v>80.36</v>
      </c>
      <c r="Y264" s="281">
        <v>82.403999999999996</v>
      </c>
      <c r="Z264" s="281">
        <v>84.462999999999994</v>
      </c>
      <c r="AA264" s="281">
        <v>86.695999999999998</v>
      </c>
      <c r="AB264" s="281">
        <v>89.034000000000006</v>
      </c>
      <c r="AC264" s="281">
        <v>91.405000000000001</v>
      </c>
      <c r="AD264" s="281">
        <v>92.082999999999998</v>
      </c>
      <c r="AE264" s="281">
        <v>92.721999999999994</v>
      </c>
      <c r="AF264" s="281">
        <v>94</v>
      </c>
      <c r="AG264" s="281">
        <v>94.478499999999997</v>
      </c>
      <c r="AH264" s="281">
        <v>97.025400000000005</v>
      </c>
      <c r="AI264" s="281">
        <v>99.085700000000003</v>
      </c>
      <c r="AJ264" s="281">
        <v>100.5861</v>
      </c>
      <c r="AK264" s="281">
        <v>101.8716</v>
      </c>
      <c r="AL264" s="281">
        <v>102.93519999999999</v>
      </c>
      <c r="AM264" s="281">
        <v>103.73820000000001</v>
      </c>
      <c r="AN264" s="281">
        <v>104.4926</v>
      </c>
      <c r="AO264" s="281">
        <v>105.3091</v>
      </c>
      <c r="AP264" s="281">
        <v>106.2037</v>
      </c>
      <c r="AQ264" s="281">
        <v>107.1459</v>
      </c>
      <c r="AR264" s="281">
        <v>108.2098</v>
      </c>
      <c r="AS264" s="281">
        <v>109.3891</v>
      </c>
      <c r="AT264" s="281">
        <v>110.35299999999999</v>
      </c>
      <c r="AU264" s="281">
        <v>111.1515</v>
      </c>
      <c r="AV264" s="281">
        <v>111.884</v>
      </c>
      <c r="AW264" s="281">
        <v>112.4853</v>
      </c>
      <c r="AX264" s="281">
        <v>113.3413</v>
      </c>
      <c r="AY264" s="281">
        <v>114.2337</v>
      </c>
      <c r="AZ264" s="281">
        <v>115.1426</v>
      </c>
      <c r="BA264" s="281">
        <v>116.08329999999999</v>
      </c>
    </row>
    <row r="265" spans="1:53">
      <c r="A265" s="284" t="s">
        <v>19</v>
      </c>
      <c r="B265" s="281" t="s">
        <v>313</v>
      </c>
      <c r="C265" s="281">
        <v>85.144999999999996</v>
      </c>
      <c r="D265" s="281">
        <v>86.257999999999996</v>
      </c>
      <c r="E265" s="281">
        <v>87.370999999999995</v>
      </c>
      <c r="F265" s="281">
        <v>88.174000000000007</v>
      </c>
      <c r="G265" s="281">
        <v>88.965999999999994</v>
      </c>
      <c r="H265" s="281">
        <v>90.382999999999996</v>
      </c>
      <c r="I265" s="281">
        <v>92.394999999999996</v>
      </c>
      <c r="J265" s="281">
        <v>94.363</v>
      </c>
      <c r="K265" s="281">
        <v>95.72</v>
      </c>
      <c r="L265" s="281">
        <v>97.331999999999994</v>
      </c>
      <c r="M265" s="281">
        <v>99.388000000000005</v>
      </c>
      <c r="N265" s="281">
        <v>101.678</v>
      </c>
      <c r="O265" s="281">
        <v>104.13800000000001</v>
      </c>
      <c r="P265" s="281">
        <v>107.947</v>
      </c>
      <c r="Q265" s="281">
        <v>112.72</v>
      </c>
      <c r="R265" s="281">
        <v>117.27200000000001</v>
      </c>
      <c r="S265" s="281">
        <v>120.657</v>
      </c>
      <c r="T265" s="281">
        <v>123.52200000000001</v>
      </c>
      <c r="U265" s="281">
        <v>125.47</v>
      </c>
      <c r="V265" s="281">
        <v>128.71199999999999</v>
      </c>
      <c r="W265" s="281">
        <v>130.24700000000001</v>
      </c>
      <c r="X265" s="281">
        <v>132.184</v>
      </c>
      <c r="Y265" s="281">
        <v>134.55500000000001</v>
      </c>
      <c r="Z265" s="281">
        <v>136.54400000000001</v>
      </c>
      <c r="AA265" s="281">
        <v>138.70400000000001</v>
      </c>
      <c r="AB265" s="281">
        <v>140.96600000000001</v>
      </c>
      <c r="AC265" s="281">
        <v>143.154</v>
      </c>
      <c r="AD265" s="281">
        <v>144.52199999999999</v>
      </c>
      <c r="AE265" s="281">
        <v>146.84200000000001</v>
      </c>
      <c r="AF265" s="281">
        <v>150.80099999999999</v>
      </c>
      <c r="AG265" s="281">
        <v>150.97989999999999</v>
      </c>
      <c r="AH265" s="281">
        <v>151.7859</v>
      </c>
      <c r="AI265" s="281">
        <v>152.435</v>
      </c>
      <c r="AJ265" s="281">
        <v>152.76320000000001</v>
      </c>
      <c r="AK265" s="281">
        <v>153.47900000000001</v>
      </c>
      <c r="AL265" s="281">
        <v>154.05090000000001</v>
      </c>
      <c r="AM265" s="281">
        <v>154.76300000000001</v>
      </c>
      <c r="AN265" s="281">
        <v>155.2704</v>
      </c>
      <c r="AO265" s="281">
        <v>155.97919999999999</v>
      </c>
      <c r="AP265" s="281">
        <v>156.75980000000001</v>
      </c>
      <c r="AQ265" s="281">
        <v>158.00550000000001</v>
      </c>
      <c r="AR265" s="281">
        <v>159.0822</v>
      </c>
      <c r="AS265" s="281">
        <v>160.48670000000001</v>
      </c>
      <c r="AT265" s="281">
        <v>161.9896</v>
      </c>
      <c r="AU265" s="281">
        <v>163.88740000000001</v>
      </c>
      <c r="AV265" s="281">
        <v>166.0881</v>
      </c>
      <c r="AW265" s="281">
        <v>167.8955</v>
      </c>
      <c r="AX265" s="281">
        <v>170.4794</v>
      </c>
      <c r="AY265" s="281">
        <v>172.86070000000001</v>
      </c>
      <c r="AZ265" s="281">
        <v>174.9367</v>
      </c>
      <c r="BA265" s="281">
        <v>177.27170000000001</v>
      </c>
    </row>
    <row r="266" spans="1:53">
      <c r="A266" s="284" t="s">
        <v>19</v>
      </c>
      <c r="B266" s="281" t="s">
        <v>314</v>
      </c>
      <c r="C266" s="281">
        <v>165.28200000000001</v>
      </c>
      <c r="D266" s="281">
        <v>167.44200000000001</v>
      </c>
      <c r="E266" s="281">
        <v>169.602</v>
      </c>
      <c r="F266" s="281">
        <v>171.161</v>
      </c>
      <c r="G266" s="281">
        <v>172.69900000000001</v>
      </c>
      <c r="H266" s="281">
        <v>175.44900000000001</v>
      </c>
      <c r="I266" s="281">
        <v>179.35499999999999</v>
      </c>
      <c r="J266" s="281">
        <v>183.17500000000001</v>
      </c>
      <c r="K266" s="281">
        <v>185.809</v>
      </c>
      <c r="L266" s="281">
        <v>188.93799999999999</v>
      </c>
      <c r="M266" s="281">
        <v>192.929</v>
      </c>
      <c r="N266" s="281">
        <v>197.375</v>
      </c>
      <c r="O266" s="281">
        <v>202.149</v>
      </c>
      <c r="P266" s="281">
        <v>209.54400000000001</v>
      </c>
      <c r="Q266" s="281">
        <v>218.809</v>
      </c>
      <c r="R266" s="281">
        <v>227.64599999999999</v>
      </c>
      <c r="S266" s="281">
        <v>234.21700000000001</v>
      </c>
      <c r="T266" s="281">
        <v>238.77199999999999</v>
      </c>
      <c r="U266" s="281">
        <v>244.18100000000001</v>
      </c>
      <c r="V266" s="281">
        <v>249.3</v>
      </c>
      <c r="W266" s="281">
        <v>251.08099999999999</v>
      </c>
      <c r="X266" s="281">
        <v>254.03100000000001</v>
      </c>
      <c r="Y266" s="281">
        <v>256.31700000000001</v>
      </c>
      <c r="Z266" s="281">
        <v>258.82299999999998</v>
      </c>
      <c r="AA266" s="281">
        <v>261.29399999999998</v>
      </c>
      <c r="AB266" s="281">
        <v>263.738</v>
      </c>
      <c r="AC266" s="281">
        <v>266.12799999999999</v>
      </c>
      <c r="AD266" s="281">
        <v>269.61500000000001</v>
      </c>
      <c r="AE266" s="281">
        <v>271.834</v>
      </c>
      <c r="AF266" s="281">
        <v>273.685</v>
      </c>
      <c r="AG266" s="281">
        <v>269.26440000000002</v>
      </c>
      <c r="AH266" s="281">
        <v>269.32479999999998</v>
      </c>
      <c r="AI266" s="281">
        <v>271.16840000000002</v>
      </c>
      <c r="AJ266" s="281">
        <v>273.34609999999998</v>
      </c>
      <c r="AK266" s="281">
        <v>276.02300000000002</v>
      </c>
      <c r="AL266" s="281">
        <v>278.08479999999997</v>
      </c>
      <c r="AM266" s="281">
        <v>279.60930000000002</v>
      </c>
      <c r="AN266" s="281">
        <v>280.0591</v>
      </c>
      <c r="AO266" s="281">
        <v>281.51339999999999</v>
      </c>
      <c r="AP266" s="281">
        <v>283.19389999999999</v>
      </c>
      <c r="AQ266" s="281">
        <v>284.85829999999999</v>
      </c>
      <c r="AR266" s="281">
        <v>286.5419</v>
      </c>
      <c r="AS266" s="281">
        <v>288.21100000000001</v>
      </c>
      <c r="AT266" s="281">
        <v>289.44170000000003</v>
      </c>
      <c r="AU266" s="281">
        <v>290.8818</v>
      </c>
      <c r="AV266" s="281">
        <v>292.35169999999999</v>
      </c>
      <c r="AW266" s="281">
        <v>293.57990000000001</v>
      </c>
      <c r="AX266" s="281">
        <v>295.71210000000002</v>
      </c>
      <c r="AY266" s="281">
        <v>297.81270000000001</v>
      </c>
      <c r="AZ266" s="281">
        <v>299.28100000000001</v>
      </c>
      <c r="BA266" s="281">
        <v>300.93430000000001</v>
      </c>
    </row>
    <row r="267" spans="1:53">
      <c r="A267" s="284" t="s">
        <v>19</v>
      </c>
      <c r="B267" s="281" t="s">
        <v>315</v>
      </c>
      <c r="C267" s="281">
        <v>2.3041</v>
      </c>
      <c r="D267" s="281">
        <v>2.3605999999999998</v>
      </c>
      <c r="E267" s="281">
        <v>2.4033000000000002</v>
      </c>
      <c r="F267" s="281">
        <v>2.6052</v>
      </c>
      <c r="G267" s="281">
        <v>2.5948000000000002</v>
      </c>
      <c r="H267" s="281">
        <v>2.4529000000000001</v>
      </c>
      <c r="I267" s="281">
        <v>2.5266999999999999</v>
      </c>
      <c r="J267" s="281">
        <v>2.919</v>
      </c>
      <c r="K267" s="281">
        <v>3.0493999999999999</v>
      </c>
      <c r="L267" s="281">
        <v>3.3435999999999999</v>
      </c>
      <c r="M267" s="281">
        <v>3.5432000000000001</v>
      </c>
      <c r="N267" s="281">
        <v>3.5028000000000001</v>
      </c>
      <c r="O267" s="281">
        <v>3.4498000000000002</v>
      </c>
      <c r="P267" s="281">
        <v>3.5028000000000001</v>
      </c>
      <c r="Q267" s="281">
        <v>3.5731999999999999</v>
      </c>
      <c r="R267" s="281">
        <v>3.5674000000000001</v>
      </c>
      <c r="S267" s="281">
        <v>3.4889999999999999</v>
      </c>
      <c r="T267" s="281">
        <v>3.4336000000000002</v>
      </c>
      <c r="U267" s="281">
        <v>3.3228</v>
      </c>
      <c r="V267" s="281">
        <v>3.2559</v>
      </c>
      <c r="W267" s="281">
        <v>3.4740000000000002</v>
      </c>
      <c r="X267" s="281">
        <v>3.6297000000000001</v>
      </c>
      <c r="Y267" s="281">
        <v>3.6932</v>
      </c>
      <c r="Z267" s="281">
        <v>3.6667000000000001</v>
      </c>
      <c r="AA267" s="281">
        <v>3.6320000000000001</v>
      </c>
      <c r="AB267" s="281">
        <v>3.5581999999999998</v>
      </c>
      <c r="AC267" s="281">
        <v>3.8500999999999999</v>
      </c>
      <c r="AD267" s="281">
        <v>4.0174000000000003</v>
      </c>
      <c r="AE267" s="281">
        <v>4.1132</v>
      </c>
      <c r="AF267" s="281">
        <v>4.0877999999999997</v>
      </c>
      <c r="AG267" s="281">
        <v>4.1916000000000002</v>
      </c>
      <c r="AH267" s="281">
        <v>4.3348000000000004</v>
      </c>
      <c r="AI267" s="281">
        <v>4.4749999999999996</v>
      </c>
      <c r="AJ267" s="281">
        <v>4.6059999999999999</v>
      </c>
      <c r="AK267" s="281">
        <v>4.7354000000000003</v>
      </c>
      <c r="AL267" s="281">
        <v>4.8627000000000002</v>
      </c>
      <c r="AM267" s="281">
        <v>4.9882999999999997</v>
      </c>
      <c r="AN267" s="281">
        <v>5.1167999999999996</v>
      </c>
      <c r="AO267" s="281">
        <v>5.2426000000000004</v>
      </c>
      <c r="AP267" s="281">
        <v>5.3672000000000004</v>
      </c>
      <c r="AQ267" s="281">
        <v>5.4882</v>
      </c>
      <c r="AR267" s="281">
        <v>5.6106999999999996</v>
      </c>
      <c r="AS267" s="281">
        <v>5.7371999999999996</v>
      </c>
      <c r="AT267" s="281">
        <v>5.8619000000000003</v>
      </c>
      <c r="AU267" s="281">
        <v>5.9663000000000004</v>
      </c>
      <c r="AV267" s="281">
        <v>6.0666000000000002</v>
      </c>
      <c r="AW267" s="281">
        <v>6.1679000000000004</v>
      </c>
      <c r="AX267" s="281">
        <v>6.2652000000000001</v>
      </c>
      <c r="AY267" s="281">
        <v>6.3662000000000001</v>
      </c>
      <c r="AZ267" s="281">
        <v>6.4810999999999996</v>
      </c>
      <c r="BA267" s="281">
        <v>6.5938999999999997</v>
      </c>
    </row>
    <row r="268" spans="1:53">
      <c r="A268" s="284" t="s">
        <v>19</v>
      </c>
      <c r="B268" s="281" t="s">
        <v>316</v>
      </c>
      <c r="C268" s="281">
        <v>4.2700000000000002E-2</v>
      </c>
      <c r="D268" s="281">
        <v>4.7300000000000002E-2</v>
      </c>
      <c r="E268" s="281">
        <v>4.9599999999999998E-2</v>
      </c>
      <c r="F268" s="281">
        <v>5.6500000000000002E-2</v>
      </c>
      <c r="G268" s="281">
        <v>6.4600000000000005E-2</v>
      </c>
      <c r="H268" s="281">
        <v>8.1900000000000001E-2</v>
      </c>
      <c r="I268" s="281">
        <v>8.6499999999999994E-2</v>
      </c>
      <c r="J268" s="281">
        <v>8.4199999999999997E-2</v>
      </c>
      <c r="K268" s="281">
        <v>8.6499999999999994E-2</v>
      </c>
      <c r="L268" s="281">
        <v>8.5400000000000004E-2</v>
      </c>
      <c r="M268" s="281">
        <v>7.7299999999999994E-2</v>
      </c>
      <c r="N268" s="281">
        <v>8.6499999999999994E-2</v>
      </c>
      <c r="O268" s="281">
        <v>0.19270000000000001</v>
      </c>
      <c r="P268" s="281">
        <v>0.17879999999999999</v>
      </c>
      <c r="Q268" s="281">
        <v>0.1996</v>
      </c>
      <c r="R268" s="281">
        <v>0.21690000000000001</v>
      </c>
      <c r="S268" s="281">
        <v>0.21340000000000001</v>
      </c>
      <c r="T268" s="281">
        <v>0.16270000000000001</v>
      </c>
      <c r="U268" s="281">
        <v>0.17649999999999999</v>
      </c>
      <c r="V268" s="281">
        <v>0.16500000000000001</v>
      </c>
      <c r="W268" s="281">
        <v>0.1996</v>
      </c>
      <c r="X268" s="281">
        <v>0.25840000000000002</v>
      </c>
      <c r="Y268" s="281">
        <v>0.26419999999999999</v>
      </c>
      <c r="Z268" s="281">
        <v>0.24460000000000001</v>
      </c>
      <c r="AA268" s="281">
        <v>0.21460000000000001</v>
      </c>
      <c r="AB268" s="281">
        <v>0.23769999999999999</v>
      </c>
      <c r="AC268" s="281">
        <v>0.26650000000000001</v>
      </c>
      <c r="AD268" s="281">
        <v>0.30809999999999998</v>
      </c>
      <c r="AE268" s="281">
        <v>0.31840000000000002</v>
      </c>
      <c r="AF268" s="281">
        <v>0.32650000000000001</v>
      </c>
      <c r="AG268" s="281">
        <v>0.31740000000000002</v>
      </c>
      <c r="AH268" s="281">
        <v>0.31709999999999999</v>
      </c>
      <c r="AI268" s="281">
        <v>0.31690000000000002</v>
      </c>
      <c r="AJ268" s="281">
        <v>0.3165</v>
      </c>
      <c r="AK268" s="281">
        <v>0.31580000000000003</v>
      </c>
      <c r="AL268" s="281">
        <v>0.31469999999999998</v>
      </c>
      <c r="AM268" s="281">
        <v>0.3135</v>
      </c>
      <c r="AN268" s="281">
        <v>0.31230000000000002</v>
      </c>
      <c r="AO268" s="281">
        <v>0.31130000000000002</v>
      </c>
      <c r="AP268" s="281">
        <v>0.31009999999999999</v>
      </c>
      <c r="AQ268" s="281">
        <v>0.30890000000000001</v>
      </c>
      <c r="AR268" s="281">
        <v>0.308</v>
      </c>
      <c r="AS268" s="281">
        <v>0.30769999999999997</v>
      </c>
      <c r="AT268" s="281">
        <v>0.30840000000000001</v>
      </c>
      <c r="AU268" s="281">
        <v>0.308</v>
      </c>
      <c r="AV268" s="281">
        <v>0.30709999999999998</v>
      </c>
      <c r="AW268" s="281">
        <v>0.30630000000000002</v>
      </c>
      <c r="AX268" s="281">
        <v>0.30559999999999998</v>
      </c>
      <c r="AY268" s="281">
        <v>0.3049</v>
      </c>
      <c r="AZ268" s="281">
        <v>0.30399999999999999</v>
      </c>
      <c r="BA268" s="281">
        <v>0.30309999999999998</v>
      </c>
    </row>
    <row r="269" spans="1:53">
      <c r="A269" s="284" t="s">
        <v>19</v>
      </c>
      <c r="B269" s="281" t="s">
        <v>317</v>
      </c>
      <c r="C269" s="281">
        <v>0.2354</v>
      </c>
      <c r="D269" s="281">
        <v>0.2331</v>
      </c>
      <c r="E269" s="281">
        <v>0.22040000000000001</v>
      </c>
      <c r="F269" s="281">
        <v>0.24809999999999999</v>
      </c>
      <c r="G269" s="281">
        <v>0.27689999999999998</v>
      </c>
      <c r="H269" s="281">
        <v>0.2215</v>
      </c>
      <c r="I269" s="281">
        <v>0.21460000000000001</v>
      </c>
      <c r="J269" s="281">
        <v>0.2757</v>
      </c>
      <c r="K269" s="281">
        <v>0.35770000000000002</v>
      </c>
      <c r="L269" s="281">
        <v>0.34960000000000002</v>
      </c>
      <c r="M269" s="281">
        <v>0.3115</v>
      </c>
      <c r="N269" s="281">
        <v>0.28839999999999999</v>
      </c>
      <c r="O269" s="281">
        <v>0.1719</v>
      </c>
      <c r="P269" s="281">
        <v>0.15809999999999999</v>
      </c>
      <c r="Q269" s="281">
        <v>0.1431</v>
      </c>
      <c r="R269" s="281">
        <v>0.1361</v>
      </c>
      <c r="S269" s="281">
        <v>0.12690000000000001</v>
      </c>
      <c r="T269" s="281">
        <v>0.12809999999999999</v>
      </c>
      <c r="U269" s="281">
        <v>0.1096</v>
      </c>
      <c r="V269" s="281">
        <v>0.12690000000000001</v>
      </c>
      <c r="W269" s="281">
        <v>0.14649999999999999</v>
      </c>
      <c r="X269" s="281">
        <v>0.14649999999999999</v>
      </c>
      <c r="Y269" s="281">
        <v>0.12230000000000001</v>
      </c>
      <c r="Z269" s="281">
        <v>9.69E-2</v>
      </c>
      <c r="AA269" s="281">
        <v>7.1499999999999994E-2</v>
      </c>
      <c r="AB269" s="281">
        <v>7.0400000000000004E-2</v>
      </c>
      <c r="AC269" s="281">
        <v>7.3800000000000004E-2</v>
      </c>
      <c r="AD269" s="281">
        <v>7.2700000000000001E-2</v>
      </c>
      <c r="AE269" s="281">
        <v>7.1499999999999994E-2</v>
      </c>
      <c r="AF269" s="281">
        <v>7.1499999999999994E-2</v>
      </c>
      <c r="AG269" s="281">
        <v>6.9599999999999995E-2</v>
      </c>
      <c r="AH269" s="281">
        <v>6.8699999999999997E-2</v>
      </c>
      <c r="AI269" s="281">
        <v>6.83E-2</v>
      </c>
      <c r="AJ269" s="281">
        <v>6.7799999999999999E-2</v>
      </c>
      <c r="AK269" s="281">
        <v>6.7000000000000004E-2</v>
      </c>
      <c r="AL269" s="281">
        <v>6.6000000000000003E-2</v>
      </c>
      <c r="AM269" s="281">
        <v>6.5000000000000002E-2</v>
      </c>
      <c r="AN269" s="281">
        <v>6.4699999999999994E-2</v>
      </c>
      <c r="AO269" s="281">
        <v>6.3399999999999998E-2</v>
      </c>
      <c r="AP269" s="281">
        <v>6.2899999999999998E-2</v>
      </c>
      <c r="AQ269" s="281">
        <v>6.1899999999999997E-2</v>
      </c>
      <c r="AR269" s="281">
        <v>6.1400000000000003E-2</v>
      </c>
      <c r="AS269" s="281">
        <v>6.0699999999999997E-2</v>
      </c>
      <c r="AT269" s="281">
        <v>5.9900000000000002E-2</v>
      </c>
      <c r="AU269" s="281">
        <v>5.9200000000000003E-2</v>
      </c>
      <c r="AV269" s="281">
        <v>5.8299999999999998E-2</v>
      </c>
      <c r="AW269" s="281">
        <v>5.7200000000000001E-2</v>
      </c>
      <c r="AX269" s="281">
        <v>5.6399999999999999E-2</v>
      </c>
      <c r="AY269" s="281">
        <v>5.5100000000000003E-2</v>
      </c>
      <c r="AZ269" s="281">
        <v>5.4600000000000003E-2</v>
      </c>
      <c r="BA269" s="281">
        <v>5.4300000000000001E-2</v>
      </c>
    </row>
    <row r="270" spans="1:53">
      <c r="A270" s="284" t="s">
        <v>19</v>
      </c>
      <c r="B270" s="281" t="s">
        <v>318</v>
      </c>
      <c r="C270" s="281">
        <v>3.2121</v>
      </c>
      <c r="D270" s="281">
        <v>3.3885999999999998</v>
      </c>
      <c r="E270" s="281">
        <v>4.0138999999999996</v>
      </c>
      <c r="F270" s="281">
        <v>4.0473999999999997</v>
      </c>
      <c r="G270" s="281">
        <v>4.2065999999999999</v>
      </c>
      <c r="H270" s="281">
        <v>3.6562999999999999</v>
      </c>
      <c r="I270" s="281">
        <v>3.1867000000000001</v>
      </c>
      <c r="J270" s="281">
        <v>3.2235999999999998</v>
      </c>
      <c r="K270" s="281">
        <v>3.4798</v>
      </c>
      <c r="L270" s="281">
        <v>3.3321000000000001</v>
      </c>
      <c r="M270" s="281">
        <v>3.2997999999999998</v>
      </c>
      <c r="N270" s="281">
        <v>2.8763000000000001</v>
      </c>
      <c r="O270" s="281">
        <v>1.5690999999999999</v>
      </c>
      <c r="P270" s="281">
        <v>1.5125999999999999</v>
      </c>
      <c r="Q270" s="281">
        <v>1.4457</v>
      </c>
      <c r="R270" s="281">
        <v>1.5783</v>
      </c>
      <c r="S270" s="281">
        <v>1.4444999999999999</v>
      </c>
      <c r="T270" s="281">
        <v>1.4825999999999999</v>
      </c>
      <c r="U270" s="281">
        <v>1.4595</v>
      </c>
      <c r="V270" s="281">
        <v>1.5148999999999999</v>
      </c>
      <c r="W270" s="281">
        <v>1.756</v>
      </c>
      <c r="X270" s="281">
        <v>1.8241000000000001</v>
      </c>
      <c r="Y270" s="281">
        <v>1.6763999999999999</v>
      </c>
      <c r="Z270" s="281">
        <v>1.4502999999999999</v>
      </c>
      <c r="AA270" s="281">
        <v>1.1479999999999999</v>
      </c>
      <c r="AB270" s="281">
        <v>1.2506999999999999</v>
      </c>
      <c r="AC270" s="281">
        <v>1.3061</v>
      </c>
      <c r="AD270" s="281">
        <v>1.3233999999999999</v>
      </c>
      <c r="AE270" s="281">
        <v>1.4353</v>
      </c>
      <c r="AF270" s="281">
        <v>1.6753</v>
      </c>
      <c r="AG270" s="281">
        <v>1.6331</v>
      </c>
      <c r="AH270" s="281">
        <v>1.615</v>
      </c>
      <c r="AI270" s="281">
        <v>1.599</v>
      </c>
      <c r="AJ270" s="281">
        <v>1.5790999999999999</v>
      </c>
      <c r="AK270" s="281">
        <v>1.5608</v>
      </c>
      <c r="AL270" s="281">
        <v>1.5376000000000001</v>
      </c>
      <c r="AM270" s="281">
        <v>1.518</v>
      </c>
      <c r="AN270" s="281">
        <v>1.4970000000000001</v>
      </c>
      <c r="AO270" s="281">
        <v>1.4764999999999999</v>
      </c>
      <c r="AP270" s="281">
        <v>1.4528000000000001</v>
      </c>
      <c r="AQ270" s="281">
        <v>1.4311</v>
      </c>
      <c r="AR270" s="281">
        <v>1.4095</v>
      </c>
      <c r="AS270" s="281">
        <v>1.3887</v>
      </c>
      <c r="AT270" s="281">
        <v>1.3687</v>
      </c>
      <c r="AU270" s="281">
        <v>1.3419000000000001</v>
      </c>
      <c r="AV270" s="281">
        <v>1.3180000000000001</v>
      </c>
      <c r="AW270" s="281">
        <v>1.2925</v>
      </c>
      <c r="AX270" s="281">
        <v>1.2679</v>
      </c>
      <c r="AY270" s="281">
        <v>1.2428999999999999</v>
      </c>
      <c r="AZ270" s="281">
        <v>1.2224999999999999</v>
      </c>
      <c r="BA270" s="281">
        <v>1.2023999999999999</v>
      </c>
    </row>
    <row r="271" spans="1:53">
      <c r="A271" s="284" t="s">
        <v>19</v>
      </c>
      <c r="B271" s="281" t="s">
        <v>319</v>
      </c>
      <c r="C271" s="281">
        <v>0.17080000000000001</v>
      </c>
      <c r="D271" s="281">
        <v>0.16270000000000001</v>
      </c>
      <c r="E271" s="281">
        <v>0.1673</v>
      </c>
      <c r="F271" s="281">
        <v>0.21110000000000001</v>
      </c>
      <c r="G271" s="281">
        <v>0.25729999999999997</v>
      </c>
      <c r="H271" s="281">
        <v>0.2873</v>
      </c>
      <c r="I271" s="281">
        <v>0.22500000000000001</v>
      </c>
      <c r="J271" s="281">
        <v>0.22040000000000001</v>
      </c>
      <c r="K271" s="281">
        <v>0.20880000000000001</v>
      </c>
      <c r="L271" s="281">
        <v>0.20080000000000001</v>
      </c>
      <c r="M271" s="281">
        <v>0.21110000000000001</v>
      </c>
      <c r="N271" s="281">
        <v>0.24809999999999999</v>
      </c>
      <c r="O271" s="281">
        <v>0.38540000000000002</v>
      </c>
      <c r="P271" s="281">
        <v>0.42</v>
      </c>
      <c r="Q271" s="281">
        <v>0.46379999999999999</v>
      </c>
      <c r="R271" s="281">
        <v>0.46960000000000002</v>
      </c>
      <c r="S271" s="281">
        <v>0.47420000000000001</v>
      </c>
      <c r="T271" s="281">
        <v>0.56189999999999996</v>
      </c>
      <c r="U271" s="281">
        <v>0.51690000000000003</v>
      </c>
      <c r="V271" s="281">
        <v>0.54920000000000002</v>
      </c>
      <c r="W271" s="281">
        <v>0.58030000000000004</v>
      </c>
      <c r="X271" s="281">
        <v>0.61150000000000004</v>
      </c>
      <c r="Y271" s="281">
        <v>0.64839999999999998</v>
      </c>
      <c r="Z271" s="281">
        <v>0.5988</v>
      </c>
      <c r="AA271" s="281">
        <v>0.43149999999999999</v>
      </c>
      <c r="AB271" s="281">
        <v>0.38300000000000001</v>
      </c>
      <c r="AC271" s="281">
        <v>0.40379999999999999</v>
      </c>
      <c r="AD271" s="281">
        <v>0.43269999999999997</v>
      </c>
      <c r="AE271" s="281">
        <v>0.40150000000000002</v>
      </c>
      <c r="AF271" s="281">
        <v>0.38300000000000001</v>
      </c>
      <c r="AG271" s="281">
        <v>0.40100000000000002</v>
      </c>
      <c r="AH271" s="281">
        <v>0.4219</v>
      </c>
      <c r="AI271" s="281">
        <v>0.44350000000000001</v>
      </c>
      <c r="AJ271" s="281">
        <v>0.46350000000000002</v>
      </c>
      <c r="AK271" s="281">
        <v>0.48420000000000002</v>
      </c>
      <c r="AL271" s="281">
        <v>0.50419999999999998</v>
      </c>
      <c r="AM271" s="281">
        <v>0.52359999999999995</v>
      </c>
      <c r="AN271" s="281">
        <v>0.54449999999999998</v>
      </c>
      <c r="AO271" s="281">
        <v>0.56420000000000003</v>
      </c>
      <c r="AP271" s="281">
        <v>0.58489999999999998</v>
      </c>
      <c r="AQ271" s="281">
        <v>0.60360000000000003</v>
      </c>
      <c r="AR271" s="281">
        <v>0.62419999999999998</v>
      </c>
      <c r="AS271" s="281">
        <v>0.64400000000000002</v>
      </c>
      <c r="AT271" s="281">
        <v>0.66500000000000004</v>
      </c>
      <c r="AU271" s="281">
        <v>0.68469999999999998</v>
      </c>
      <c r="AV271" s="281">
        <v>0.70220000000000005</v>
      </c>
      <c r="AW271" s="281">
        <v>0.72050000000000003</v>
      </c>
      <c r="AX271" s="281">
        <v>0.73950000000000005</v>
      </c>
      <c r="AY271" s="281">
        <v>0.75839999999999996</v>
      </c>
      <c r="AZ271" s="281">
        <v>0.77790000000000004</v>
      </c>
      <c r="BA271" s="281">
        <v>0.79910000000000003</v>
      </c>
    </row>
    <row r="272" spans="1:53">
      <c r="A272" s="284" t="s">
        <v>19</v>
      </c>
      <c r="B272" s="281" t="s">
        <v>320</v>
      </c>
      <c r="C272" s="281">
        <v>1.6060000000000001</v>
      </c>
      <c r="D272" s="281">
        <v>1.8678999999999999</v>
      </c>
      <c r="E272" s="281">
        <v>2.1783000000000001</v>
      </c>
      <c r="F272" s="281">
        <v>2.5867</v>
      </c>
      <c r="G272" s="281">
        <v>2.6328999999999998</v>
      </c>
      <c r="H272" s="281">
        <v>2.2625000000000002</v>
      </c>
      <c r="I272" s="281">
        <v>2.0432999999999999</v>
      </c>
      <c r="J272" s="281">
        <v>1.6902999999999999</v>
      </c>
      <c r="K272" s="281">
        <v>1.8622000000000001</v>
      </c>
      <c r="L272" s="281">
        <v>1.9326000000000001</v>
      </c>
      <c r="M272" s="281">
        <v>2.2948</v>
      </c>
      <c r="N272" s="281">
        <v>1.8575999999999999</v>
      </c>
      <c r="O272" s="281">
        <v>2.1391</v>
      </c>
      <c r="P272" s="281">
        <v>2.0905999999999998</v>
      </c>
      <c r="Q272" s="281">
        <v>2.2810000000000001</v>
      </c>
      <c r="R272" s="281">
        <v>2.1644999999999999</v>
      </c>
      <c r="S272" s="281">
        <v>2.1818</v>
      </c>
      <c r="T272" s="281">
        <v>2.3029000000000002</v>
      </c>
      <c r="U272" s="281">
        <v>2.2290999999999999</v>
      </c>
      <c r="V272" s="281">
        <v>2.1598000000000002</v>
      </c>
      <c r="W272" s="281">
        <v>2.1760000000000002</v>
      </c>
      <c r="X272" s="281">
        <v>2.1737000000000002</v>
      </c>
      <c r="Y272" s="281">
        <v>2.0594999999999999</v>
      </c>
      <c r="Z272" s="281">
        <v>1.8922000000000001</v>
      </c>
      <c r="AA272" s="281">
        <v>1.8137000000000001</v>
      </c>
      <c r="AB272" s="281">
        <v>1.8275999999999999</v>
      </c>
      <c r="AC272" s="281">
        <v>1.7871999999999999</v>
      </c>
      <c r="AD272" s="281">
        <v>1.6094999999999999</v>
      </c>
      <c r="AE272" s="281">
        <v>1.5334000000000001</v>
      </c>
      <c r="AF272" s="281">
        <v>1.5309999999999999</v>
      </c>
      <c r="AG272" s="281">
        <v>1.5757000000000001</v>
      </c>
      <c r="AH272" s="281">
        <v>1.6402000000000001</v>
      </c>
      <c r="AI272" s="281">
        <v>1.706</v>
      </c>
      <c r="AJ272" s="281">
        <v>1.7732000000000001</v>
      </c>
      <c r="AK272" s="281">
        <v>1.8317000000000001</v>
      </c>
      <c r="AL272" s="281">
        <v>1.8922000000000001</v>
      </c>
      <c r="AM272" s="281">
        <v>1.9528000000000001</v>
      </c>
      <c r="AN272" s="281">
        <v>2.0139</v>
      </c>
      <c r="AO272" s="281">
        <v>2.0781999999999998</v>
      </c>
      <c r="AP272" s="281">
        <v>2.1404999999999998</v>
      </c>
      <c r="AQ272" s="281">
        <v>2.1989999999999998</v>
      </c>
      <c r="AR272" s="281">
        <v>2.2612999999999999</v>
      </c>
      <c r="AS272" s="281">
        <v>2.3207</v>
      </c>
      <c r="AT272" s="281">
        <v>2.3805000000000001</v>
      </c>
      <c r="AU272" s="281">
        <v>2.4398</v>
      </c>
      <c r="AV272" s="281">
        <v>2.488</v>
      </c>
      <c r="AW272" s="281">
        <v>2.5411999999999999</v>
      </c>
      <c r="AX272" s="281">
        <v>2.5966999999999998</v>
      </c>
      <c r="AY272" s="281">
        <v>2.6524999999999999</v>
      </c>
      <c r="AZ272" s="281">
        <v>2.7141000000000002</v>
      </c>
      <c r="BA272" s="281">
        <v>2.7747000000000002</v>
      </c>
    </row>
    <row r="273" spans="1:53">
      <c r="A273" s="284" t="s">
        <v>19</v>
      </c>
      <c r="B273" s="281" t="s">
        <v>321</v>
      </c>
      <c r="C273" s="281">
        <v>1.1007</v>
      </c>
      <c r="D273" s="281">
        <v>1.1940999999999999</v>
      </c>
      <c r="E273" s="281">
        <v>1.1999</v>
      </c>
      <c r="F273" s="281">
        <v>1.1768000000000001</v>
      </c>
      <c r="G273" s="281">
        <v>1.3313999999999999</v>
      </c>
      <c r="H273" s="281">
        <v>1.2484</v>
      </c>
      <c r="I273" s="281">
        <v>1.3188</v>
      </c>
      <c r="J273" s="281">
        <v>1.3822000000000001</v>
      </c>
      <c r="K273" s="281">
        <v>1.5899000000000001</v>
      </c>
      <c r="L273" s="281">
        <v>1.4918</v>
      </c>
      <c r="M273" s="281">
        <v>1.4618</v>
      </c>
      <c r="N273" s="281">
        <v>1.5680000000000001</v>
      </c>
      <c r="O273" s="281">
        <v>0.58840000000000003</v>
      </c>
      <c r="P273" s="281">
        <v>0.57340000000000002</v>
      </c>
      <c r="Q273" s="281">
        <v>0.54459999999999997</v>
      </c>
      <c r="R273" s="281">
        <v>0.55269999999999997</v>
      </c>
      <c r="S273" s="281">
        <v>0.51339999999999997</v>
      </c>
      <c r="T273" s="281">
        <v>0.49840000000000001</v>
      </c>
      <c r="U273" s="281">
        <v>0.43149999999999999</v>
      </c>
      <c r="V273" s="281">
        <v>0.42</v>
      </c>
      <c r="W273" s="281">
        <v>0.42799999999999999</v>
      </c>
      <c r="X273" s="281">
        <v>0.42799999999999999</v>
      </c>
      <c r="Y273" s="281">
        <v>0.41649999999999998</v>
      </c>
      <c r="Z273" s="281">
        <v>0.375</v>
      </c>
      <c r="AA273" s="281">
        <v>0.32069999999999999</v>
      </c>
      <c r="AB273" s="281">
        <v>0.31730000000000003</v>
      </c>
      <c r="AC273" s="281">
        <v>0.30459999999999998</v>
      </c>
      <c r="AD273" s="281">
        <v>0.27810000000000001</v>
      </c>
      <c r="AE273" s="281">
        <v>0.26650000000000001</v>
      </c>
      <c r="AF273" s="281">
        <v>0.26419999999999999</v>
      </c>
      <c r="AG273" s="281">
        <v>0.25950000000000001</v>
      </c>
      <c r="AH273" s="281">
        <v>0.25840000000000002</v>
      </c>
      <c r="AI273" s="281">
        <v>0.25769999999999998</v>
      </c>
      <c r="AJ273" s="281">
        <v>0.25629999999999997</v>
      </c>
      <c r="AK273" s="281">
        <v>0.25490000000000002</v>
      </c>
      <c r="AL273" s="281">
        <v>0.25359999999999999</v>
      </c>
      <c r="AM273" s="281">
        <v>0.25190000000000001</v>
      </c>
      <c r="AN273" s="281">
        <v>0.251</v>
      </c>
      <c r="AO273" s="281">
        <v>0.2492</v>
      </c>
      <c r="AP273" s="281">
        <v>0.248</v>
      </c>
      <c r="AQ273" s="281">
        <v>0.24660000000000001</v>
      </c>
      <c r="AR273" s="281">
        <v>0.2452</v>
      </c>
      <c r="AS273" s="281">
        <v>0.24399999999999999</v>
      </c>
      <c r="AT273" s="281">
        <v>0.24299999999999999</v>
      </c>
      <c r="AU273" s="281">
        <v>0.2412</v>
      </c>
      <c r="AV273" s="281">
        <v>0.2392</v>
      </c>
      <c r="AW273" s="281">
        <v>0.2374</v>
      </c>
      <c r="AX273" s="281">
        <v>0.2351</v>
      </c>
      <c r="AY273" s="281">
        <v>0.23369999999999999</v>
      </c>
      <c r="AZ273" s="281">
        <v>0.2329</v>
      </c>
      <c r="BA273" s="281">
        <v>0.23139999999999999</v>
      </c>
    </row>
    <row r="274" spans="1:53">
      <c r="A274" s="284" t="s">
        <v>19</v>
      </c>
      <c r="B274" s="281" t="s">
        <v>322</v>
      </c>
      <c r="C274" s="281">
        <v>0.33460000000000001</v>
      </c>
      <c r="D274" s="281">
        <v>0.77649999999999997</v>
      </c>
      <c r="E274" s="281">
        <v>0.75109999999999999</v>
      </c>
      <c r="F274" s="281">
        <v>0.71760000000000002</v>
      </c>
      <c r="G274" s="281">
        <v>0.95299999999999996</v>
      </c>
      <c r="H274" s="281">
        <v>1.0868</v>
      </c>
      <c r="I274" s="281">
        <v>0.2596</v>
      </c>
      <c r="J274" s="281">
        <v>0.40039999999999998</v>
      </c>
      <c r="K274" s="281">
        <v>0.57230000000000003</v>
      </c>
      <c r="L274" s="281">
        <v>0.73260000000000003</v>
      </c>
      <c r="M274" s="281">
        <v>0.42230000000000001</v>
      </c>
      <c r="N274" s="281">
        <v>0.59419999999999995</v>
      </c>
      <c r="O274" s="281">
        <v>0.75919999999999999</v>
      </c>
      <c r="P274" s="281">
        <v>0.7903</v>
      </c>
      <c r="Q274" s="281">
        <v>0.73960000000000004</v>
      </c>
      <c r="R274" s="281">
        <v>0.74880000000000002</v>
      </c>
      <c r="S274" s="281">
        <v>0.73729999999999996</v>
      </c>
      <c r="T274" s="281">
        <v>0.80300000000000005</v>
      </c>
      <c r="U274" s="281">
        <v>0.78459999999999996</v>
      </c>
      <c r="V274" s="281">
        <v>0.77529999999999999</v>
      </c>
      <c r="W274" s="281">
        <v>0.90459999999999996</v>
      </c>
      <c r="X274" s="281">
        <v>1.0499000000000001</v>
      </c>
      <c r="Y274" s="281">
        <v>1.1341000000000001</v>
      </c>
      <c r="Z274" s="281">
        <v>1.1688000000000001</v>
      </c>
      <c r="AA274" s="281">
        <v>1.0961000000000001</v>
      </c>
      <c r="AB274" s="281">
        <v>1.2115</v>
      </c>
      <c r="AC274" s="281">
        <v>1.2990999999999999</v>
      </c>
      <c r="AD274" s="281">
        <v>1.3868</v>
      </c>
      <c r="AE274" s="281">
        <v>1.4399</v>
      </c>
      <c r="AF274" s="281">
        <v>1.4825999999999999</v>
      </c>
      <c r="AG274" s="281">
        <v>1.625</v>
      </c>
      <c r="AH274" s="281">
        <v>1.7871999999999999</v>
      </c>
      <c r="AI274" s="281">
        <v>1.9475</v>
      </c>
      <c r="AJ274" s="281">
        <v>2.1053999999999999</v>
      </c>
      <c r="AK274" s="281">
        <v>2.2627000000000002</v>
      </c>
      <c r="AL274" s="281">
        <v>2.3525</v>
      </c>
      <c r="AM274" s="281">
        <v>2.4832999999999998</v>
      </c>
      <c r="AN274" s="281">
        <v>2.6254</v>
      </c>
      <c r="AO274" s="281">
        <v>2.7772999999999999</v>
      </c>
      <c r="AP274" s="281">
        <v>2.9281000000000001</v>
      </c>
      <c r="AQ274" s="281">
        <v>3.0777000000000001</v>
      </c>
      <c r="AR274" s="281">
        <v>3.2347999999999999</v>
      </c>
      <c r="AS274" s="281">
        <v>3.3908</v>
      </c>
      <c r="AT274" s="281">
        <v>3.5436999999999999</v>
      </c>
      <c r="AU274" s="281">
        <v>3.6871999999999998</v>
      </c>
      <c r="AV274" s="281">
        <v>3.8268</v>
      </c>
      <c r="AW274" s="281">
        <v>3.9679000000000002</v>
      </c>
      <c r="AX274" s="281">
        <v>4.1094999999999997</v>
      </c>
      <c r="AY274" s="281">
        <v>4.2527999999999997</v>
      </c>
      <c r="AZ274" s="281">
        <v>4.4089999999999998</v>
      </c>
      <c r="BA274" s="281">
        <v>4.5595999999999997</v>
      </c>
    </row>
    <row r="275" spans="1:53">
      <c r="A275" s="284" t="s">
        <v>19</v>
      </c>
      <c r="B275" s="281" t="s">
        <v>323</v>
      </c>
      <c r="C275" s="281">
        <v>1.2299</v>
      </c>
      <c r="D275" s="281">
        <v>1.3313999999999999</v>
      </c>
      <c r="E275" s="281">
        <v>1.2138</v>
      </c>
      <c r="F275" s="281">
        <v>1.4802999999999999</v>
      </c>
      <c r="G275" s="281">
        <v>1.3511</v>
      </c>
      <c r="H275" s="281">
        <v>1.4549000000000001</v>
      </c>
      <c r="I275" s="281">
        <v>0.66459999999999997</v>
      </c>
      <c r="J275" s="281">
        <v>0.59189999999999998</v>
      </c>
      <c r="K275" s="281">
        <v>0.65300000000000002</v>
      </c>
      <c r="L275" s="281">
        <v>0.61380000000000001</v>
      </c>
      <c r="M275" s="281">
        <v>0.68879999999999997</v>
      </c>
      <c r="N275" s="281">
        <v>0.70030000000000003</v>
      </c>
      <c r="O275" s="281">
        <v>1.5426</v>
      </c>
      <c r="P275" s="281">
        <v>1.8194999999999999</v>
      </c>
      <c r="Q275" s="281">
        <v>1.8460000000000001</v>
      </c>
      <c r="R275" s="281">
        <v>1.5932999999999999</v>
      </c>
      <c r="S275" s="281">
        <v>1.8564000000000001</v>
      </c>
      <c r="T275" s="281">
        <v>2.3652000000000002</v>
      </c>
      <c r="U275" s="281">
        <v>2.1217999999999999</v>
      </c>
      <c r="V275" s="281">
        <v>2.0745</v>
      </c>
      <c r="W275" s="281">
        <v>2.2498</v>
      </c>
      <c r="X275" s="281">
        <v>2.2395</v>
      </c>
      <c r="Y275" s="281">
        <v>2.1760000000000002</v>
      </c>
      <c r="Z275" s="281">
        <v>2.2383000000000002</v>
      </c>
      <c r="AA275" s="281">
        <v>2.0872000000000002</v>
      </c>
      <c r="AB275" s="281">
        <v>2.2210000000000001</v>
      </c>
      <c r="AC275" s="281">
        <v>2.3871000000000002</v>
      </c>
      <c r="AD275" s="281">
        <v>2.4182999999999999</v>
      </c>
      <c r="AE275" s="281">
        <v>2.4125000000000001</v>
      </c>
      <c r="AF275" s="281">
        <v>2.4470999999999998</v>
      </c>
      <c r="AG275" s="281">
        <v>2.4842</v>
      </c>
      <c r="AH275" s="281">
        <v>2.5590000000000002</v>
      </c>
      <c r="AI275" s="281">
        <v>2.6305000000000001</v>
      </c>
      <c r="AJ275" s="281">
        <v>2.7151000000000001</v>
      </c>
      <c r="AK275" s="281">
        <v>2.7692999999999999</v>
      </c>
      <c r="AL275" s="281">
        <v>2.839</v>
      </c>
      <c r="AM275" s="281">
        <v>2.9207000000000001</v>
      </c>
      <c r="AN275" s="281">
        <v>2.9689000000000001</v>
      </c>
      <c r="AO275" s="281">
        <v>3.0501</v>
      </c>
      <c r="AP275" s="281">
        <v>3.1080999999999999</v>
      </c>
      <c r="AQ275" s="281">
        <v>3.1737000000000002</v>
      </c>
      <c r="AR275" s="281">
        <v>3.2439</v>
      </c>
      <c r="AS275" s="281">
        <v>3.3209</v>
      </c>
      <c r="AT275" s="281">
        <v>3.4028999999999998</v>
      </c>
      <c r="AU275" s="281">
        <v>3.4428000000000001</v>
      </c>
      <c r="AV275" s="281">
        <v>3.5125000000000002</v>
      </c>
      <c r="AW275" s="281">
        <v>3.5802</v>
      </c>
      <c r="AX275" s="281">
        <v>3.6013999999999999</v>
      </c>
      <c r="AY275" s="281">
        <v>3.6692</v>
      </c>
      <c r="AZ275" s="281">
        <v>3.7488999999999999</v>
      </c>
      <c r="BA275" s="281">
        <v>3.8307000000000002</v>
      </c>
    </row>
    <row r="276" spans="1:53">
      <c r="A276" s="284" t="s">
        <v>19</v>
      </c>
      <c r="B276" s="281" t="s">
        <v>324</v>
      </c>
      <c r="C276" s="281">
        <v>0.22270000000000001</v>
      </c>
      <c r="D276" s="281">
        <v>0.26540000000000002</v>
      </c>
      <c r="E276" s="281">
        <v>0.2792</v>
      </c>
      <c r="F276" s="281">
        <v>0.30809999999999998</v>
      </c>
      <c r="G276" s="281">
        <v>0.3911</v>
      </c>
      <c r="H276" s="281">
        <v>0.35880000000000001</v>
      </c>
      <c r="I276" s="281">
        <v>0.3634</v>
      </c>
      <c r="J276" s="281">
        <v>0.42230000000000001</v>
      </c>
      <c r="K276" s="281">
        <v>0.40839999999999999</v>
      </c>
      <c r="L276" s="281">
        <v>0.4546</v>
      </c>
      <c r="M276" s="281">
        <v>0.51</v>
      </c>
      <c r="N276" s="281">
        <v>0.57689999999999997</v>
      </c>
      <c r="O276" s="281">
        <v>0.62419999999999998</v>
      </c>
      <c r="P276" s="281">
        <v>0.63690000000000002</v>
      </c>
      <c r="Q276" s="281">
        <v>0.66</v>
      </c>
      <c r="R276" s="281">
        <v>0.65529999999999999</v>
      </c>
      <c r="S276" s="281">
        <v>0.64259999999999995</v>
      </c>
      <c r="T276" s="281">
        <v>0.70150000000000001</v>
      </c>
      <c r="U276" s="281">
        <v>0.67730000000000001</v>
      </c>
      <c r="V276" s="281">
        <v>0.7107</v>
      </c>
      <c r="W276" s="281">
        <v>0.77880000000000005</v>
      </c>
      <c r="X276" s="281">
        <v>0.81799999999999995</v>
      </c>
      <c r="Y276" s="281">
        <v>0.81689999999999996</v>
      </c>
      <c r="Z276" s="281">
        <v>0.72919999999999996</v>
      </c>
      <c r="AA276" s="281">
        <v>0.60460000000000003</v>
      </c>
      <c r="AB276" s="281">
        <v>0.6542</v>
      </c>
      <c r="AC276" s="281">
        <v>0.71989999999999998</v>
      </c>
      <c r="AD276" s="281">
        <v>0.73029999999999995</v>
      </c>
      <c r="AE276" s="281">
        <v>0.72799999999999998</v>
      </c>
      <c r="AF276" s="281">
        <v>0.73729999999999996</v>
      </c>
      <c r="AG276" s="281">
        <v>0.77210000000000001</v>
      </c>
      <c r="AH276" s="281">
        <v>0.81259999999999999</v>
      </c>
      <c r="AI276" s="281">
        <v>0.85350000000000004</v>
      </c>
      <c r="AJ276" s="281">
        <v>0.89380000000000004</v>
      </c>
      <c r="AK276" s="281">
        <v>0.93340000000000001</v>
      </c>
      <c r="AL276" s="281">
        <v>0.97170000000000001</v>
      </c>
      <c r="AM276" s="281">
        <v>1.0103</v>
      </c>
      <c r="AN276" s="281">
        <v>1.0488999999999999</v>
      </c>
      <c r="AO276" s="281">
        <v>1.0878000000000001</v>
      </c>
      <c r="AP276" s="281">
        <v>1.1263000000000001</v>
      </c>
      <c r="AQ276" s="281">
        <v>1.1657999999999999</v>
      </c>
      <c r="AR276" s="281">
        <v>1.2038</v>
      </c>
      <c r="AS276" s="281">
        <v>1.2453000000000001</v>
      </c>
      <c r="AT276" s="281">
        <v>1.2855000000000001</v>
      </c>
      <c r="AU276" s="281">
        <v>1.3207</v>
      </c>
      <c r="AV276" s="281">
        <v>1.3549</v>
      </c>
      <c r="AW276" s="281">
        <v>1.3912</v>
      </c>
      <c r="AX276" s="281">
        <v>1.4242999999999999</v>
      </c>
      <c r="AY276" s="281">
        <v>1.4613</v>
      </c>
      <c r="AZ276" s="281">
        <v>1.5009999999999999</v>
      </c>
      <c r="BA276" s="281">
        <v>1.5397000000000001</v>
      </c>
    </row>
    <row r="277" spans="1:53">
      <c r="A277" s="284" t="s">
        <v>19</v>
      </c>
      <c r="B277" s="281" t="s">
        <v>325</v>
      </c>
      <c r="C277" s="281">
        <v>1.4999999999999999E-2</v>
      </c>
      <c r="D277" s="281">
        <v>1.4999999999999999E-2</v>
      </c>
      <c r="E277" s="281">
        <v>1.6199999999999999E-2</v>
      </c>
      <c r="F277" s="281">
        <v>1.7299999999999999E-2</v>
      </c>
      <c r="G277" s="281">
        <v>1.9599999999999999E-2</v>
      </c>
      <c r="H277" s="281">
        <v>1.9599999999999999E-2</v>
      </c>
      <c r="I277" s="281">
        <v>1.8499999999999999E-2</v>
      </c>
      <c r="J277" s="281">
        <v>2.0799999999999999E-2</v>
      </c>
      <c r="K277" s="281">
        <v>2.0799999999999999E-2</v>
      </c>
      <c r="L277" s="281">
        <v>2.0799999999999999E-2</v>
      </c>
      <c r="M277" s="281">
        <v>2.0799999999999999E-2</v>
      </c>
      <c r="N277" s="281">
        <v>1.8499999999999999E-2</v>
      </c>
      <c r="O277" s="281">
        <v>1.9599999999999999E-2</v>
      </c>
      <c r="P277" s="281">
        <v>1.8499999999999999E-2</v>
      </c>
      <c r="Q277" s="281">
        <v>8.0999999999999996E-3</v>
      </c>
      <c r="R277" s="281">
        <v>9.1999999999999998E-3</v>
      </c>
      <c r="S277" s="281">
        <v>8.0999999999999996E-3</v>
      </c>
      <c r="T277" s="281">
        <v>6.8999999999999999E-3</v>
      </c>
      <c r="U277" s="281">
        <v>6.8999999999999999E-3</v>
      </c>
      <c r="V277" s="281">
        <v>6.8999999999999999E-3</v>
      </c>
      <c r="W277" s="281">
        <v>8.0999999999999996E-3</v>
      </c>
      <c r="X277" s="281">
        <v>8.0999999999999996E-3</v>
      </c>
      <c r="Y277" s="281">
        <v>9.1999999999999998E-3</v>
      </c>
      <c r="Z277" s="281">
        <v>1.15E-2</v>
      </c>
      <c r="AA277" s="281">
        <v>9.1999999999999998E-3</v>
      </c>
      <c r="AB277" s="281">
        <v>8.0999999999999996E-3</v>
      </c>
      <c r="AC277" s="281">
        <v>1.04E-2</v>
      </c>
      <c r="AD277" s="281">
        <v>1.15E-2</v>
      </c>
      <c r="AE277" s="281">
        <v>1.04E-2</v>
      </c>
      <c r="AF277" s="281">
        <v>9.1999999999999998E-3</v>
      </c>
      <c r="AG277" s="281">
        <v>8.8000000000000005E-3</v>
      </c>
      <c r="AH277" s="281">
        <v>8.6E-3</v>
      </c>
      <c r="AI277" s="281">
        <v>8.3999999999999995E-3</v>
      </c>
      <c r="AJ277" s="281">
        <v>8.2000000000000007E-3</v>
      </c>
      <c r="AK277" s="281">
        <v>7.9000000000000008E-3</v>
      </c>
      <c r="AL277" s="281">
        <v>7.7000000000000002E-3</v>
      </c>
      <c r="AM277" s="281">
        <v>7.4000000000000003E-3</v>
      </c>
      <c r="AN277" s="281">
        <v>7.3000000000000001E-3</v>
      </c>
      <c r="AO277" s="281">
        <v>7.0000000000000001E-3</v>
      </c>
      <c r="AP277" s="281">
        <v>6.7999999999999996E-3</v>
      </c>
      <c r="AQ277" s="281">
        <v>6.4999999999999997E-3</v>
      </c>
      <c r="AR277" s="281">
        <v>6.3E-3</v>
      </c>
      <c r="AS277" s="281">
        <v>6.1000000000000004E-3</v>
      </c>
      <c r="AT277" s="281">
        <v>5.7999999999999996E-3</v>
      </c>
      <c r="AU277" s="281">
        <v>5.5999999999999999E-3</v>
      </c>
      <c r="AV277" s="281">
        <v>5.4000000000000003E-3</v>
      </c>
      <c r="AW277" s="281">
        <v>5.1000000000000004E-3</v>
      </c>
      <c r="AX277" s="281">
        <v>4.8999999999999998E-3</v>
      </c>
      <c r="AY277" s="281">
        <v>4.5999999999999999E-3</v>
      </c>
      <c r="AZ277" s="281">
        <v>4.4000000000000003E-3</v>
      </c>
      <c r="BA277" s="281">
        <v>4.3E-3</v>
      </c>
    </row>
    <row r="278" spans="1:53">
      <c r="A278" s="284" t="s">
        <v>19</v>
      </c>
      <c r="B278" s="281" t="s">
        <v>326</v>
      </c>
      <c r="C278" s="281">
        <v>0.44419999999999998</v>
      </c>
      <c r="D278" s="281">
        <v>0.49609999999999999</v>
      </c>
      <c r="E278" s="281">
        <v>0.49270000000000003</v>
      </c>
      <c r="F278" s="281">
        <v>0.60229999999999995</v>
      </c>
      <c r="G278" s="281">
        <v>0.5988</v>
      </c>
      <c r="H278" s="281">
        <v>0.58730000000000004</v>
      </c>
      <c r="I278" s="281">
        <v>0.58960000000000001</v>
      </c>
      <c r="J278" s="281">
        <v>0.62190000000000001</v>
      </c>
      <c r="K278" s="281">
        <v>0.56189999999999996</v>
      </c>
      <c r="L278" s="281">
        <v>0.67730000000000001</v>
      </c>
      <c r="M278" s="281">
        <v>0.70840000000000003</v>
      </c>
      <c r="N278" s="281">
        <v>0.69230000000000003</v>
      </c>
      <c r="O278" s="281">
        <v>0.76839999999999997</v>
      </c>
      <c r="P278" s="281">
        <v>0.79149999999999998</v>
      </c>
      <c r="Q278" s="281">
        <v>0.79149999999999998</v>
      </c>
      <c r="R278" s="281">
        <v>0.7903</v>
      </c>
      <c r="S278" s="281">
        <v>0.7661</v>
      </c>
      <c r="T278" s="281">
        <v>0.83879999999999999</v>
      </c>
      <c r="U278" s="281">
        <v>0.85489999999999999</v>
      </c>
      <c r="V278" s="281">
        <v>0.94489999999999996</v>
      </c>
      <c r="W278" s="281">
        <v>1.0291999999999999</v>
      </c>
      <c r="X278" s="281">
        <v>1.073</v>
      </c>
      <c r="Y278" s="281">
        <v>1.1099000000000001</v>
      </c>
      <c r="Z278" s="281">
        <v>0.96799999999999997</v>
      </c>
      <c r="AA278" s="281">
        <v>0.77990000000000004</v>
      </c>
      <c r="AB278" s="281">
        <v>0.82840000000000003</v>
      </c>
      <c r="AC278" s="281">
        <v>0.86419999999999997</v>
      </c>
      <c r="AD278" s="281">
        <v>0.87570000000000003</v>
      </c>
      <c r="AE278" s="281">
        <v>0.85489999999999999</v>
      </c>
      <c r="AF278" s="281">
        <v>0.88719999999999999</v>
      </c>
      <c r="AG278" s="281">
        <v>0.93579999999999997</v>
      </c>
      <c r="AH278" s="281">
        <v>0.99639999999999995</v>
      </c>
      <c r="AI278" s="281">
        <v>1.0576000000000001</v>
      </c>
      <c r="AJ278" s="281">
        <v>1.1184000000000001</v>
      </c>
      <c r="AK278" s="281">
        <v>1.1771</v>
      </c>
      <c r="AL278" s="281">
        <v>1.2109000000000001</v>
      </c>
      <c r="AM278" s="281">
        <v>1.2602</v>
      </c>
      <c r="AN278" s="281">
        <v>1.3145</v>
      </c>
      <c r="AO278" s="281">
        <v>1.3703000000000001</v>
      </c>
      <c r="AP278" s="281">
        <v>1.4265000000000001</v>
      </c>
      <c r="AQ278" s="281">
        <v>1.4807999999999999</v>
      </c>
      <c r="AR278" s="281">
        <v>1.5367</v>
      </c>
      <c r="AS278" s="281">
        <v>1.5952999999999999</v>
      </c>
      <c r="AT278" s="281">
        <v>1.6523000000000001</v>
      </c>
      <c r="AU278" s="281">
        <v>1.7011000000000001</v>
      </c>
      <c r="AV278" s="281">
        <v>1.7506999999999999</v>
      </c>
      <c r="AW278" s="281">
        <v>1.8035000000000001</v>
      </c>
      <c r="AX278" s="281">
        <v>1.851</v>
      </c>
      <c r="AY278" s="281">
        <v>1.8989</v>
      </c>
      <c r="AZ278" s="281">
        <v>1.9521999999999999</v>
      </c>
      <c r="BA278" s="281">
        <v>2.0089999999999999</v>
      </c>
    </row>
    <row r="279" spans="1:53">
      <c r="A279" s="284" t="s">
        <v>19</v>
      </c>
      <c r="B279" s="281" t="s">
        <v>327</v>
      </c>
      <c r="C279" s="281">
        <v>0.38879999999999998</v>
      </c>
      <c r="D279" s="281">
        <v>0.46610000000000001</v>
      </c>
      <c r="E279" s="281">
        <v>0.49030000000000001</v>
      </c>
      <c r="F279" s="281">
        <v>0.93220000000000003</v>
      </c>
      <c r="G279" s="281">
        <v>0.83530000000000004</v>
      </c>
      <c r="H279" s="281">
        <v>0.72919999999999996</v>
      </c>
      <c r="I279" s="281">
        <v>0.63229999999999997</v>
      </c>
      <c r="J279" s="281">
        <v>0.61960000000000004</v>
      </c>
      <c r="K279" s="281">
        <v>0.4546</v>
      </c>
      <c r="L279" s="281">
        <v>0.48920000000000002</v>
      </c>
      <c r="M279" s="281">
        <v>0.69110000000000005</v>
      </c>
      <c r="N279" s="281">
        <v>0.59530000000000005</v>
      </c>
      <c r="O279" s="281">
        <v>0.56879999999999997</v>
      </c>
      <c r="P279" s="281">
        <v>0.59530000000000005</v>
      </c>
      <c r="Q279" s="281">
        <v>0.58150000000000002</v>
      </c>
      <c r="R279" s="281">
        <v>0.51690000000000003</v>
      </c>
      <c r="S279" s="281">
        <v>0.45689999999999997</v>
      </c>
      <c r="T279" s="281">
        <v>0.36109999999999998</v>
      </c>
      <c r="U279" s="281">
        <v>0.2054</v>
      </c>
      <c r="V279" s="281">
        <v>0.18920000000000001</v>
      </c>
      <c r="W279" s="281">
        <v>0.15920000000000001</v>
      </c>
      <c r="X279" s="281">
        <v>0.13850000000000001</v>
      </c>
      <c r="Y279" s="281">
        <v>0.1361</v>
      </c>
      <c r="Z279" s="281">
        <v>0.14080000000000001</v>
      </c>
      <c r="AA279" s="281">
        <v>0.11650000000000001</v>
      </c>
      <c r="AB279" s="281">
        <v>0.13850000000000001</v>
      </c>
      <c r="AC279" s="281">
        <v>0.1696</v>
      </c>
      <c r="AD279" s="281">
        <v>0.19040000000000001</v>
      </c>
      <c r="AE279" s="281">
        <v>0.19270000000000001</v>
      </c>
      <c r="AF279" s="281">
        <v>0.2031</v>
      </c>
      <c r="AG279" s="281">
        <v>0.1943</v>
      </c>
      <c r="AH279" s="281">
        <v>0.18820000000000001</v>
      </c>
      <c r="AI279" s="281">
        <v>0.1822</v>
      </c>
      <c r="AJ279" s="281">
        <v>0.17610000000000001</v>
      </c>
      <c r="AK279" s="281">
        <v>0.16980000000000001</v>
      </c>
      <c r="AL279" s="281">
        <v>0.1633</v>
      </c>
      <c r="AM279" s="281">
        <v>0.15709999999999999</v>
      </c>
      <c r="AN279" s="281">
        <v>0.1507</v>
      </c>
      <c r="AO279" s="281">
        <v>0.14430000000000001</v>
      </c>
      <c r="AP279" s="281">
        <v>0.13789999999999999</v>
      </c>
      <c r="AQ279" s="281">
        <v>0.13139999999999999</v>
      </c>
      <c r="AR279" s="281">
        <v>0.12509999999999999</v>
      </c>
      <c r="AS279" s="281">
        <v>0.11899999999999999</v>
      </c>
      <c r="AT279" s="281">
        <v>0.1128</v>
      </c>
      <c r="AU279" s="281">
        <v>0.1061</v>
      </c>
      <c r="AV279" s="281">
        <v>9.9599999999999994E-2</v>
      </c>
      <c r="AW279" s="281">
        <v>9.3299999999999994E-2</v>
      </c>
      <c r="AX279" s="281">
        <v>8.6800000000000002E-2</v>
      </c>
      <c r="AY279" s="281">
        <v>8.0500000000000002E-2</v>
      </c>
      <c r="AZ279" s="281">
        <v>7.4499999999999997E-2</v>
      </c>
      <c r="BA279" s="281">
        <v>6.8599999999999994E-2</v>
      </c>
    </row>
    <row r="280" spans="1:53">
      <c r="A280" s="284" t="s">
        <v>19</v>
      </c>
      <c r="B280" s="281" t="s">
        <v>328</v>
      </c>
      <c r="C280" s="281">
        <v>0.35770000000000002</v>
      </c>
      <c r="D280" s="281">
        <v>0.42799999999999999</v>
      </c>
      <c r="E280" s="281">
        <v>0.4511</v>
      </c>
      <c r="F280" s="281">
        <v>0.85609999999999997</v>
      </c>
      <c r="G280" s="281">
        <v>0.76729999999999998</v>
      </c>
      <c r="H280" s="281">
        <v>0.66920000000000002</v>
      </c>
      <c r="I280" s="281">
        <v>0.58150000000000002</v>
      </c>
      <c r="J280" s="281">
        <v>0.56879999999999997</v>
      </c>
      <c r="K280" s="281">
        <v>0.41770000000000002</v>
      </c>
      <c r="L280" s="281">
        <v>0.45</v>
      </c>
      <c r="M280" s="281">
        <v>0.63460000000000005</v>
      </c>
      <c r="N280" s="281">
        <v>0.54690000000000005</v>
      </c>
      <c r="O280" s="281">
        <v>0.52149999999999996</v>
      </c>
      <c r="P280" s="281">
        <v>0.53649999999999998</v>
      </c>
      <c r="Q280" s="281">
        <v>0.66690000000000005</v>
      </c>
      <c r="R280" s="281">
        <v>0.56299999999999994</v>
      </c>
      <c r="S280" s="281">
        <v>0.53769999999999996</v>
      </c>
      <c r="T280" s="281">
        <v>0.51229999999999998</v>
      </c>
      <c r="U280" s="281">
        <v>0.64380000000000004</v>
      </c>
      <c r="V280" s="281">
        <v>0.59650000000000003</v>
      </c>
      <c r="W280" s="281">
        <v>0.63460000000000005</v>
      </c>
      <c r="X280" s="281">
        <v>0.69689999999999996</v>
      </c>
      <c r="Y280" s="281">
        <v>0.71189999999999998</v>
      </c>
      <c r="Z280" s="281">
        <v>0.73150000000000004</v>
      </c>
      <c r="AA280" s="281">
        <v>0.62070000000000003</v>
      </c>
      <c r="AB280" s="281">
        <v>0.70150000000000001</v>
      </c>
      <c r="AC280" s="281">
        <v>0.80189999999999995</v>
      </c>
      <c r="AD280" s="281">
        <v>0.85609999999999997</v>
      </c>
      <c r="AE280" s="281">
        <v>0.84919999999999995</v>
      </c>
      <c r="AF280" s="281">
        <v>0.88380000000000003</v>
      </c>
      <c r="AG280" s="281">
        <v>0.84660000000000002</v>
      </c>
      <c r="AH280" s="281">
        <v>0.82220000000000004</v>
      </c>
      <c r="AI280" s="281">
        <v>0.79720000000000002</v>
      </c>
      <c r="AJ280" s="281">
        <v>0.7712</v>
      </c>
      <c r="AK280" s="281">
        <v>0.74370000000000003</v>
      </c>
      <c r="AL280" s="281">
        <v>0.71750000000000003</v>
      </c>
      <c r="AM280" s="281">
        <v>0.69020000000000004</v>
      </c>
      <c r="AN280" s="281">
        <v>0.6633</v>
      </c>
      <c r="AO280" s="281">
        <v>0.63649999999999995</v>
      </c>
      <c r="AP280" s="281">
        <v>0.6099</v>
      </c>
      <c r="AQ280" s="281">
        <v>0.58350000000000002</v>
      </c>
      <c r="AR280" s="281">
        <v>0.55759999999999998</v>
      </c>
      <c r="AS280" s="281">
        <v>0.53090000000000004</v>
      </c>
      <c r="AT280" s="281">
        <v>0.50519999999999998</v>
      </c>
      <c r="AU280" s="281">
        <v>0.47689999999999999</v>
      </c>
      <c r="AV280" s="281">
        <v>0.44940000000000002</v>
      </c>
      <c r="AW280" s="281">
        <v>0.42280000000000001</v>
      </c>
      <c r="AX280" s="281">
        <v>0.39560000000000001</v>
      </c>
      <c r="AY280" s="281">
        <v>0.37</v>
      </c>
      <c r="AZ280" s="281">
        <v>0.34429999999999999</v>
      </c>
      <c r="BA280" s="281">
        <v>0.31909999999999999</v>
      </c>
    </row>
    <row r="281" spans="1:53">
      <c r="A281" s="284" t="s">
        <v>19</v>
      </c>
      <c r="B281" s="281" t="s">
        <v>329</v>
      </c>
      <c r="C281" s="281">
        <v>0.72230000000000005</v>
      </c>
      <c r="D281" s="281">
        <v>0.76380000000000003</v>
      </c>
      <c r="E281" s="281">
        <v>0.78110000000000002</v>
      </c>
      <c r="F281" s="281">
        <v>0.82030000000000003</v>
      </c>
      <c r="G281" s="281">
        <v>0.92420000000000002</v>
      </c>
      <c r="H281" s="281">
        <v>0.95989999999999998</v>
      </c>
      <c r="I281" s="281">
        <v>0.87460000000000004</v>
      </c>
      <c r="J281" s="281">
        <v>0.80989999999999995</v>
      </c>
      <c r="K281" s="281">
        <v>0.7823</v>
      </c>
      <c r="L281" s="281">
        <v>0.95299999999999996</v>
      </c>
      <c r="M281" s="281">
        <v>1.3210999999999999</v>
      </c>
      <c r="N281" s="281">
        <v>1.1375999999999999</v>
      </c>
      <c r="O281" s="281">
        <v>1.4387000000000001</v>
      </c>
      <c r="P281" s="281">
        <v>1.4376</v>
      </c>
      <c r="Q281" s="281">
        <v>1.4017999999999999</v>
      </c>
      <c r="R281" s="281">
        <v>1.4514</v>
      </c>
      <c r="S281" s="281">
        <v>1.4318</v>
      </c>
      <c r="T281" s="281">
        <v>1.5044999999999999</v>
      </c>
      <c r="U281" s="281">
        <v>1.4444999999999999</v>
      </c>
      <c r="V281" s="281">
        <v>1.4618</v>
      </c>
      <c r="W281" s="281">
        <v>1.6083000000000001</v>
      </c>
      <c r="X281" s="281">
        <v>1.7641</v>
      </c>
      <c r="Y281" s="281">
        <v>1.9187000000000001</v>
      </c>
      <c r="Z281" s="281">
        <v>1.9337</v>
      </c>
      <c r="AA281" s="281">
        <v>1.4986999999999999</v>
      </c>
      <c r="AB281" s="281">
        <v>1.5680000000000001</v>
      </c>
      <c r="AC281" s="281">
        <v>1.7444999999999999</v>
      </c>
      <c r="AD281" s="281">
        <v>1.9152</v>
      </c>
      <c r="AE281" s="281">
        <v>1.9072</v>
      </c>
      <c r="AF281" s="281">
        <v>1.9059999999999999</v>
      </c>
      <c r="AG281" s="281">
        <v>1.8459000000000001</v>
      </c>
      <c r="AH281" s="281">
        <v>1.8104</v>
      </c>
      <c r="AI281" s="281">
        <v>1.7749999999999999</v>
      </c>
      <c r="AJ281" s="281">
        <v>1.7363999999999999</v>
      </c>
      <c r="AK281" s="281">
        <v>1.6972</v>
      </c>
      <c r="AL281" s="281">
        <v>1.6571</v>
      </c>
      <c r="AM281" s="281">
        <v>1.6165</v>
      </c>
      <c r="AN281" s="281">
        <v>1.5773999999999999</v>
      </c>
      <c r="AO281" s="281">
        <v>1.5381</v>
      </c>
      <c r="AP281" s="281">
        <v>1.4972000000000001</v>
      </c>
      <c r="AQ281" s="281">
        <v>1.4576</v>
      </c>
      <c r="AR281" s="281">
        <v>1.4177999999999999</v>
      </c>
      <c r="AS281" s="281">
        <v>1.38</v>
      </c>
      <c r="AT281" s="281">
        <v>1.3425</v>
      </c>
      <c r="AU281" s="281">
        <v>1.3008</v>
      </c>
      <c r="AV281" s="281">
        <v>1.2588999999999999</v>
      </c>
      <c r="AW281" s="281">
        <v>1.2174</v>
      </c>
      <c r="AX281" s="281">
        <v>1.1759999999999999</v>
      </c>
      <c r="AY281" s="281">
        <v>1.1356999999999999</v>
      </c>
      <c r="AZ281" s="281">
        <v>1.0983000000000001</v>
      </c>
      <c r="BA281" s="281">
        <v>1.0611999999999999</v>
      </c>
    </row>
    <row r="282" spans="1:53">
      <c r="A282" s="284" t="s">
        <v>19</v>
      </c>
      <c r="B282" s="281" t="s">
        <v>330</v>
      </c>
      <c r="C282" s="281">
        <v>1.8275999999999999</v>
      </c>
      <c r="D282" s="281">
        <v>2.0571999999999999</v>
      </c>
      <c r="E282" s="281">
        <v>1.9902</v>
      </c>
      <c r="F282" s="281">
        <v>2.1505999999999998</v>
      </c>
      <c r="G282" s="281">
        <v>2.2418</v>
      </c>
      <c r="H282" s="281">
        <v>2.3536999999999999</v>
      </c>
      <c r="I282" s="281">
        <v>2.3109999999999999</v>
      </c>
      <c r="J282" s="281">
        <v>2.2578999999999998</v>
      </c>
      <c r="K282" s="281">
        <v>2.4887000000000001</v>
      </c>
      <c r="L282" s="281">
        <v>2.3986999999999998</v>
      </c>
      <c r="M282" s="281">
        <v>2.6202000000000001</v>
      </c>
      <c r="N282" s="281">
        <v>3.1025</v>
      </c>
      <c r="O282" s="281">
        <v>1.2218</v>
      </c>
      <c r="P282" s="281">
        <v>1.1676</v>
      </c>
      <c r="Q282" s="281">
        <v>1.2011000000000001</v>
      </c>
      <c r="R282" s="281">
        <v>1.3013999999999999</v>
      </c>
      <c r="S282" s="281">
        <v>1.2264999999999999</v>
      </c>
      <c r="T282" s="281">
        <v>1.2726</v>
      </c>
      <c r="U282" s="281">
        <v>1.1907000000000001</v>
      </c>
      <c r="V282" s="281">
        <v>1.2841</v>
      </c>
      <c r="W282" s="281">
        <v>1.4918</v>
      </c>
      <c r="X282" s="281">
        <v>1.6949000000000001</v>
      </c>
      <c r="Y282" s="281">
        <v>1.7826</v>
      </c>
      <c r="Z282" s="281">
        <v>1.7225999999999999</v>
      </c>
      <c r="AA282" s="281">
        <v>1.3141</v>
      </c>
      <c r="AB282" s="281">
        <v>1.4791000000000001</v>
      </c>
      <c r="AC282" s="281">
        <v>1.7225999999999999</v>
      </c>
      <c r="AD282" s="281">
        <v>1.7629999999999999</v>
      </c>
      <c r="AE282" s="281">
        <v>1.7848999999999999</v>
      </c>
      <c r="AF282" s="281">
        <v>1.8898999999999999</v>
      </c>
      <c r="AG282" s="281">
        <v>1.8032999999999999</v>
      </c>
      <c r="AH282" s="281">
        <v>1.7789999999999999</v>
      </c>
      <c r="AI282" s="281">
        <v>1.7634000000000001</v>
      </c>
      <c r="AJ282" s="281">
        <v>1.7463</v>
      </c>
      <c r="AK282" s="281">
        <v>1.7279</v>
      </c>
      <c r="AL282" s="281">
        <v>1.7087000000000001</v>
      </c>
      <c r="AM282" s="281">
        <v>1.6895</v>
      </c>
      <c r="AN282" s="281">
        <v>1.671</v>
      </c>
      <c r="AO282" s="281">
        <v>1.6528</v>
      </c>
      <c r="AP282" s="281">
        <v>1.6321000000000001</v>
      </c>
      <c r="AQ282" s="281">
        <v>1.6115999999999999</v>
      </c>
      <c r="AR282" s="281">
        <v>1.5924</v>
      </c>
      <c r="AS282" s="281">
        <v>1.5771999999999999</v>
      </c>
      <c r="AT282" s="281">
        <v>1.5678000000000001</v>
      </c>
      <c r="AU282" s="281">
        <v>1.5519000000000001</v>
      </c>
      <c r="AV282" s="281">
        <v>1.5339</v>
      </c>
      <c r="AW282" s="281">
        <v>1.5165999999999999</v>
      </c>
      <c r="AX282" s="281">
        <v>1.4986999999999999</v>
      </c>
      <c r="AY282" s="281">
        <v>1.4812000000000001</v>
      </c>
      <c r="AZ282" s="281">
        <v>1.4626999999999999</v>
      </c>
      <c r="BA282" s="281">
        <v>1.4439</v>
      </c>
    </row>
    <row r="283" spans="1:53">
      <c r="A283" s="284" t="s">
        <v>19</v>
      </c>
      <c r="B283" s="281" t="s">
        <v>331</v>
      </c>
      <c r="C283" s="281">
        <v>0.78690000000000004</v>
      </c>
      <c r="D283" s="281">
        <v>0.55730000000000002</v>
      </c>
      <c r="E283" s="281">
        <v>0.67610000000000003</v>
      </c>
      <c r="F283" s="281">
        <v>0.96220000000000006</v>
      </c>
      <c r="G283" s="281">
        <v>1.1075999999999999</v>
      </c>
      <c r="H283" s="281">
        <v>1.1065</v>
      </c>
      <c r="I283" s="281">
        <v>1.0822000000000001</v>
      </c>
      <c r="J283" s="281">
        <v>0.89880000000000004</v>
      </c>
      <c r="K283" s="281">
        <v>0.76959999999999995</v>
      </c>
      <c r="L283" s="281">
        <v>0.74880000000000002</v>
      </c>
      <c r="M283" s="281">
        <v>0.94030000000000002</v>
      </c>
      <c r="N283" s="281">
        <v>0.85840000000000005</v>
      </c>
      <c r="O283" s="281">
        <v>0.2838</v>
      </c>
      <c r="P283" s="281">
        <v>0.29420000000000002</v>
      </c>
      <c r="Q283" s="281">
        <v>0.28839999999999999</v>
      </c>
      <c r="R283" s="281">
        <v>0.30570000000000003</v>
      </c>
      <c r="S283" s="281">
        <v>0.2838</v>
      </c>
      <c r="T283" s="281">
        <v>0.2596</v>
      </c>
      <c r="U283" s="281">
        <v>0.25609999999999999</v>
      </c>
      <c r="V283" s="281">
        <v>0.27339999999999998</v>
      </c>
      <c r="W283" s="281">
        <v>0.28610000000000002</v>
      </c>
      <c r="X283" s="281">
        <v>0.31609999999999999</v>
      </c>
      <c r="Y283" s="281">
        <v>0.33339999999999997</v>
      </c>
      <c r="Z283" s="281">
        <v>0.34039999999999998</v>
      </c>
      <c r="AA283" s="281">
        <v>0.2757</v>
      </c>
      <c r="AB283" s="281">
        <v>0.2838</v>
      </c>
      <c r="AC283" s="281">
        <v>0.29420000000000002</v>
      </c>
      <c r="AD283" s="281">
        <v>0.29310000000000003</v>
      </c>
      <c r="AE283" s="281">
        <v>0.29189999999999999</v>
      </c>
      <c r="AF283" s="281">
        <v>0.29070000000000001</v>
      </c>
      <c r="AG283" s="281">
        <v>0.29060000000000002</v>
      </c>
      <c r="AH283" s="281">
        <v>0.29389999999999999</v>
      </c>
      <c r="AI283" s="281">
        <v>0.29780000000000001</v>
      </c>
      <c r="AJ283" s="281">
        <v>0.30009999999999998</v>
      </c>
      <c r="AK283" s="281">
        <v>0.3029</v>
      </c>
      <c r="AL283" s="281">
        <v>0.30530000000000002</v>
      </c>
      <c r="AM283" s="281">
        <v>0.30819999999999997</v>
      </c>
      <c r="AN283" s="281">
        <v>0.3105</v>
      </c>
      <c r="AO283" s="281">
        <v>0.31280000000000002</v>
      </c>
      <c r="AP283" s="281">
        <v>0.31569999999999998</v>
      </c>
      <c r="AQ283" s="281">
        <v>0.31740000000000002</v>
      </c>
      <c r="AR283" s="281">
        <v>0.3206</v>
      </c>
      <c r="AS283" s="281">
        <v>0.3236</v>
      </c>
      <c r="AT283" s="281">
        <v>0.32569999999999999</v>
      </c>
      <c r="AU283" s="281">
        <v>0.32790000000000002</v>
      </c>
      <c r="AV283" s="281">
        <v>0.32919999999999999</v>
      </c>
      <c r="AW283" s="281">
        <v>0.33100000000000002</v>
      </c>
      <c r="AX283" s="281">
        <v>0.33210000000000001</v>
      </c>
      <c r="AY283" s="281">
        <v>0.33439999999999998</v>
      </c>
      <c r="AZ283" s="281">
        <v>0.33650000000000002</v>
      </c>
      <c r="BA283" s="281">
        <v>0.33910000000000001</v>
      </c>
    </row>
    <row r="284" spans="1:53">
      <c r="A284" s="284" t="s">
        <v>19</v>
      </c>
      <c r="B284" s="281" t="s">
        <v>332</v>
      </c>
      <c r="C284" s="281">
        <v>12.4549</v>
      </c>
      <c r="D284" s="281">
        <v>14.522399999999999</v>
      </c>
      <c r="E284" s="281">
        <v>15.2066</v>
      </c>
      <c r="F284" s="281">
        <v>15.544600000000001</v>
      </c>
      <c r="G284" s="281">
        <v>16.913</v>
      </c>
      <c r="H284" s="281">
        <v>17.844100000000001</v>
      </c>
      <c r="I284" s="281">
        <v>18.194800000000001</v>
      </c>
      <c r="J284" s="281">
        <v>18.738299999999999</v>
      </c>
      <c r="K284" s="281">
        <v>18.021799999999999</v>
      </c>
      <c r="L284" s="281">
        <v>17.1922</v>
      </c>
      <c r="M284" s="281">
        <v>13.1448</v>
      </c>
      <c r="N284" s="281">
        <v>15.724600000000001</v>
      </c>
      <c r="O284" s="281">
        <v>15.845800000000001</v>
      </c>
      <c r="P284" s="281">
        <v>17.509499999999999</v>
      </c>
      <c r="Q284" s="281">
        <v>16.440000000000001</v>
      </c>
      <c r="R284" s="281">
        <v>14.0528</v>
      </c>
      <c r="S284" s="281">
        <v>14.3217</v>
      </c>
      <c r="T284" s="281">
        <v>13.545199999999999</v>
      </c>
      <c r="U284" s="281">
        <v>11.3484</v>
      </c>
      <c r="V284" s="281">
        <v>10.6088</v>
      </c>
      <c r="W284" s="281">
        <v>12.2403</v>
      </c>
      <c r="X284" s="281">
        <v>11.653</v>
      </c>
      <c r="Y284" s="281">
        <v>14.163600000000001</v>
      </c>
      <c r="Z284" s="281">
        <v>14.1036</v>
      </c>
      <c r="AA284" s="281">
        <v>12.833299999999999</v>
      </c>
      <c r="AB284" s="281">
        <v>12.229900000000001</v>
      </c>
      <c r="AC284" s="281">
        <v>13.577500000000001</v>
      </c>
      <c r="AD284" s="281">
        <v>15.0093</v>
      </c>
      <c r="AE284" s="281">
        <v>14.704700000000001</v>
      </c>
      <c r="AF284" s="281">
        <v>14.213200000000001</v>
      </c>
      <c r="AG284" s="281">
        <v>14.3238</v>
      </c>
      <c r="AH284" s="281">
        <v>14.5555</v>
      </c>
      <c r="AI284" s="281">
        <v>14.7979</v>
      </c>
      <c r="AJ284" s="281">
        <v>15.0153</v>
      </c>
      <c r="AK284" s="281">
        <v>15.2279</v>
      </c>
      <c r="AL284" s="281">
        <v>15.4278</v>
      </c>
      <c r="AM284" s="281">
        <v>15.6366</v>
      </c>
      <c r="AN284" s="281">
        <v>15.8482</v>
      </c>
      <c r="AO284" s="281">
        <v>16.062799999999999</v>
      </c>
      <c r="AP284" s="281">
        <v>16.268999999999998</v>
      </c>
      <c r="AQ284" s="281">
        <v>16.488099999999999</v>
      </c>
      <c r="AR284" s="281">
        <v>16.696999999999999</v>
      </c>
      <c r="AS284" s="281">
        <v>16.938099999999999</v>
      </c>
      <c r="AT284" s="281">
        <v>17.171199999999999</v>
      </c>
      <c r="AU284" s="281">
        <v>17.346499999999999</v>
      </c>
      <c r="AV284" s="281">
        <v>17.508299999999998</v>
      </c>
      <c r="AW284" s="281">
        <v>17.668600000000001</v>
      </c>
      <c r="AX284" s="281">
        <v>17.831</v>
      </c>
      <c r="AY284" s="281">
        <v>18.004999999999999</v>
      </c>
      <c r="AZ284" s="281">
        <v>18.2209</v>
      </c>
      <c r="BA284" s="281">
        <v>18.434899999999999</v>
      </c>
    </row>
    <row r="285" spans="1:53">
      <c r="A285" s="284" t="s">
        <v>19</v>
      </c>
      <c r="B285" s="281" t="s">
        <v>333</v>
      </c>
      <c r="C285" s="281">
        <v>0.3427</v>
      </c>
      <c r="D285" s="281">
        <v>0.1938</v>
      </c>
      <c r="E285" s="281">
        <v>0.315</v>
      </c>
      <c r="F285" s="281">
        <v>0.3473</v>
      </c>
      <c r="G285" s="281">
        <v>0.38650000000000001</v>
      </c>
      <c r="H285" s="281">
        <v>0.42109999999999997</v>
      </c>
      <c r="I285" s="281">
        <v>0.39800000000000002</v>
      </c>
      <c r="J285" s="281">
        <v>0.43269999999999997</v>
      </c>
      <c r="K285" s="281">
        <v>0.51919999999999999</v>
      </c>
      <c r="L285" s="281">
        <v>0.58609999999999995</v>
      </c>
      <c r="M285" s="281">
        <v>0.66920000000000002</v>
      </c>
      <c r="N285" s="281">
        <v>0.75919999999999999</v>
      </c>
      <c r="O285" s="281">
        <v>0.75339999999999996</v>
      </c>
      <c r="P285" s="281">
        <v>0.79490000000000005</v>
      </c>
      <c r="Q285" s="281">
        <v>0.81920000000000004</v>
      </c>
      <c r="R285" s="281">
        <v>0.86529999999999996</v>
      </c>
      <c r="S285" s="281">
        <v>0.86880000000000002</v>
      </c>
      <c r="T285" s="281">
        <v>0.93340000000000001</v>
      </c>
      <c r="U285" s="281">
        <v>0.91259999999999997</v>
      </c>
      <c r="V285" s="281">
        <v>0.92300000000000004</v>
      </c>
      <c r="W285" s="281">
        <v>1.0429999999999999</v>
      </c>
      <c r="X285" s="281">
        <v>1.0752999999999999</v>
      </c>
      <c r="Y285" s="281">
        <v>1.0176000000000001</v>
      </c>
      <c r="Z285" s="281">
        <v>1.0210999999999999</v>
      </c>
      <c r="AA285" s="281">
        <v>1.0106999999999999</v>
      </c>
      <c r="AB285" s="281">
        <v>1.0384</v>
      </c>
      <c r="AC285" s="281">
        <v>1.0880000000000001</v>
      </c>
      <c r="AD285" s="281">
        <v>1.2645</v>
      </c>
      <c r="AE285" s="281">
        <v>1.2299</v>
      </c>
      <c r="AF285" s="281">
        <v>1.1779999999999999</v>
      </c>
      <c r="AG285" s="281">
        <v>1.2362</v>
      </c>
      <c r="AH285" s="281">
        <v>1.3109999999999999</v>
      </c>
      <c r="AI285" s="281">
        <v>1.3856999999999999</v>
      </c>
      <c r="AJ285" s="281">
        <v>1.4572000000000001</v>
      </c>
      <c r="AK285" s="281">
        <v>1.5304</v>
      </c>
      <c r="AL285" s="281">
        <v>1.5720000000000001</v>
      </c>
      <c r="AM285" s="281">
        <v>1.6351</v>
      </c>
      <c r="AN285" s="281">
        <v>1.7034</v>
      </c>
      <c r="AO285" s="281">
        <v>1.7742</v>
      </c>
      <c r="AP285" s="281">
        <v>1.8458000000000001</v>
      </c>
      <c r="AQ285" s="281">
        <v>1.9164000000000001</v>
      </c>
      <c r="AR285" s="281">
        <v>1.9906999999999999</v>
      </c>
      <c r="AS285" s="281">
        <v>2.0674000000000001</v>
      </c>
      <c r="AT285" s="281">
        <v>2.1404000000000001</v>
      </c>
      <c r="AU285" s="281">
        <v>2.2084999999999999</v>
      </c>
      <c r="AV285" s="281">
        <v>2.2744</v>
      </c>
      <c r="AW285" s="281">
        <v>2.3437000000000001</v>
      </c>
      <c r="AX285" s="281">
        <v>2.4106999999999998</v>
      </c>
      <c r="AY285" s="281">
        <v>2.4784000000000002</v>
      </c>
      <c r="AZ285" s="281">
        <v>2.5526</v>
      </c>
      <c r="BA285" s="281">
        <v>2.6255000000000002</v>
      </c>
    </row>
    <row r="286" spans="1:53">
      <c r="A286" s="284" t="s">
        <v>19</v>
      </c>
      <c r="B286" s="281" t="s">
        <v>334</v>
      </c>
      <c r="C286" s="281">
        <v>4.2931999999999997</v>
      </c>
      <c r="D286" s="281">
        <v>4.8608000000000002</v>
      </c>
      <c r="E286" s="281">
        <v>4.8503999999999996</v>
      </c>
      <c r="F286" s="281">
        <v>5.0026999999999999</v>
      </c>
      <c r="G286" s="281">
        <v>5.5023</v>
      </c>
      <c r="H286" s="281">
        <v>5.6581000000000001</v>
      </c>
      <c r="I286" s="281">
        <v>5.4896000000000003</v>
      </c>
      <c r="J286" s="281">
        <v>5.9638</v>
      </c>
      <c r="K286" s="281">
        <v>5.7191999999999998</v>
      </c>
      <c r="L286" s="281">
        <v>5.9406999999999996</v>
      </c>
      <c r="M286" s="281">
        <v>5.5704000000000002</v>
      </c>
      <c r="N286" s="281">
        <v>6.5267999999999997</v>
      </c>
      <c r="O286" s="281">
        <v>4.1535000000000002</v>
      </c>
      <c r="P286" s="281">
        <v>4.1696999999999997</v>
      </c>
      <c r="Q286" s="281">
        <v>4.8030999999999997</v>
      </c>
      <c r="R286" s="281">
        <v>4.6093000000000002</v>
      </c>
      <c r="S286" s="281">
        <v>4.1638999999999999</v>
      </c>
      <c r="T286" s="281">
        <v>4.0496999999999996</v>
      </c>
      <c r="U286" s="281">
        <v>4.2031999999999998</v>
      </c>
      <c r="V286" s="281">
        <v>4.0105000000000004</v>
      </c>
      <c r="W286" s="281">
        <v>4.5124000000000004</v>
      </c>
      <c r="X286" s="281">
        <v>4.4074</v>
      </c>
      <c r="Y286" s="281">
        <v>3.9977999999999998</v>
      </c>
      <c r="Z286" s="281">
        <v>4.4200999999999997</v>
      </c>
      <c r="AA286" s="281">
        <v>4.4535</v>
      </c>
      <c r="AB286" s="281">
        <v>4.3819999999999997</v>
      </c>
      <c r="AC286" s="281">
        <v>4.0693000000000001</v>
      </c>
      <c r="AD286" s="281">
        <v>3.7705000000000002</v>
      </c>
      <c r="AE286" s="281">
        <v>4.0716000000000001</v>
      </c>
      <c r="AF286" s="281">
        <v>4.3047000000000004</v>
      </c>
      <c r="AG286" s="281">
        <v>4.2769000000000004</v>
      </c>
      <c r="AH286" s="281">
        <v>4.2887000000000004</v>
      </c>
      <c r="AI286" s="281">
        <v>4.306</v>
      </c>
      <c r="AJ286" s="281">
        <v>4.3278999999999996</v>
      </c>
      <c r="AK286" s="281">
        <v>4.3502999999999998</v>
      </c>
      <c r="AL286" s="281">
        <v>4.3780999999999999</v>
      </c>
      <c r="AM286" s="281">
        <v>4.4055</v>
      </c>
      <c r="AN286" s="281">
        <v>4.4348999999999998</v>
      </c>
      <c r="AO286" s="281">
        <v>4.4667000000000003</v>
      </c>
      <c r="AP286" s="281">
        <v>4.4988000000000001</v>
      </c>
      <c r="AQ286" s="281">
        <v>4.5296000000000003</v>
      </c>
      <c r="AR286" s="281">
        <v>4.5575999999999999</v>
      </c>
      <c r="AS286" s="281">
        <v>4.5862999999999996</v>
      </c>
      <c r="AT286" s="281">
        <v>4.6082000000000001</v>
      </c>
      <c r="AU286" s="281">
        <v>4.6291000000000002</v>
      </c>
      <c r="AV286" s="281">
        <v>4.6536</v>
      </c>
      <c r="AW286" s="281">
        <v>4.6772</v>
      </c>
      <c r="AX286" s="281">
        <v>4.7023999999999999</v>
      </c>
      <c r="AY286" s="281">
        <v>4.7241999999999997</v>
      </c>
      <c r="AZ286" s="281">
        <v>4.7465999999999999</v>
      </c>
      <c r="BA286" s="281">
        <v>4.7664999999999997</v>
      </c>
    </row>
    <row r="287" spans="1:53">
      <c r="A287" s="2"/>
      <c r="B287"/>
    </row>
    <row r="288" spans="1:53">
      <c r="A288" t="s">
        <v>4</v>
      </c>
      <c r="B288"/>
    </row>
    <row r="289" spans="1:53">
      <c r="A289" s="284" t="s">
        <v>350</v>
      </c>
      <c r="B289" s="283"/>
      <c r="C289" s="283"/>
      <c r="D289" s="283">
        <v>1986</v>
      </c>
      <c r="E289" s="283">
        <v>1987</v>
      </c>
      <c r="F289" s="283">
        <v>1988</v>
      </c>
      <c r="G289" s="283">
        <v>1989</v>
      </c>
      <c r="H289" s="283">
        <v>1990</v>
      </c>
      <c r="I289" s="283">
        <v>1991</v>
      </c>
      <c r="J289" s="283">
        <v>1992</v>
      </c>
      <c r="K289" s="283">
        <v>1993</v>
      </c>
      <c r="L289" s="283">
        <v>1994</v>
      </c>
      <c r="M289" s="283">
        <v>1995</v>
      </c>
      <c r="N289" s="283">
        <v>1996</v>
      </c>
      <c r="O289" s="283">
        <v>1997</v>
      </c>
      <c r="P289" s="283">
        <v>1998</v>
      </c>
      <c r="Q289" s="283">
        <v>1999</v>
      </c>
      <c r="R289" s="283">
        <v>2000</v>
      </c>
      <c r="S289" s="283">
        <v>2001</v>
      </c>
      <c r="T289" s="283">
        <v>2002</v>
      </c>
      <c r="U289" s="283">
        <v>2003</v>
      </c>
      <c r="V289" s="283">
        <v>2004</v>
      </c>
      <c r="W289" s="283">
        <v>2005</v>
      </c>
      <c r="X289" s="283">
        <v>2006</v>
      </c>
      <c r="Y289" s="283">
        <v>2007</v>
      </c>
      <c r="Z289" s="283">
        <v>2008</v>
      </c>
      <c r="AA289" s="283">
        <v>2009</v>
      </c>
      <c r="AB289" s="283">
        <v>2010</v>
      </c>
      <c r="AC289" s="283">
        <v>2011</v>
      </c>
      <c r="AD289" s="283">
        <v>2012</v>
      </c>
      <c r="AE289" s="283">
        <v>2013</v>
      </c>
      <c r="AF289" s="283">
        <v>2014</v>
      </c>
      <c r="AG289" s="283">
        <v>2015</v>
      </c>
      <c r="AH289" s="283">
        <v>2016</v>
      </c>
      <c r="AI289" s="283">
        <v>2017</v>
      </c>
      <c r="AJ289" s="283">
        <v>2018</v>
      </c>
      <c r="AK289" s="283">
        <v>2019</v>
      </c>
      <c r="AL289" s="283">
        <v>2020</v>
      </c>
      <c r="AM289" s="283">
        <v>2021</v>
      </c>
      <c r="AN289" s="283">
        <v>2022</v>
      </c>
      <c r="AO289" s="283">
        <v>2023</v>
      </c>
      <c r="AP289" s="283">
        <v>2024</v>
      </c>
      <c r="AQ289" s="283">
        <v>2025</v>
      </c>
      <c r="AR289" s="283">
        <v>2026</v>
      </c>
      <c r="AS289" s="283">
        <v>2027</v>
      </c>
      <c r="AT289" s="283">
        <v>2028</v>
      </c>
      <c r="AU289" s="283">
        <v>2029</v>
      </c>
      <c r="AV289" s="283">
        <v>2030</v>
      </c>
      <c r="AW289" s="283">
        <v>2031</v>
      </c>
      <c r="AX289" s="283">
        <v>2032</v>
      </c>
      <c r="AY289" s="283">
        <v>2033</v>
      </c>
      <c r="AZ289" s="283">
        <v>2034</v>
      </c>
      <c r="BA289" s="283">
        <v>2035</v>
      </c>
    </row>
    <row r="290" spans="1:53">
      <c r="A290" s="284" t="s">
        <v>337</v>
      </c>
      <c r="B290" s="283" t="s">
        <v>35</v>
      </c>
      <c r="C290" s="283"/>
      <c r="D290" s="283">
        <v>1.8498000000000001</v>
      </c>
      <c r="E290" s="283">
        <v>1.8909</v>
      </c>
      <c r="F290" s="283">
        <v>1.9372</v>
      </c>
      <c r="G290" s="283">
        <v>1.9883</v>
      </c>
      <c r="H290" s="283">
        <v>2.0419999999999998</v>
      </c>
      <c r="I290" s="283">
        <v>2.0813999999999999</v>
      </c>
      <c r="J290" s="283">
        <v>2.1286999999999998</v>
      </c>
      <c r="K290" s="283">
        <v>2.1775000000000002</v>
      </c>
      <c r="L290" s="283">
        <v>2.2294</v>
      </c>
      <c r="M290" s="283">
        <v>2.2755999999999998</v>
      </c>
      <c r="N290" s="283">
        <v>2.3224999999999998</v>
      </c>
      <c r="O290" s="283">
        <v>2.3696000000000002</v>
      </c>
      <c r="P290" s="283">
        <v>2.4198</v>
      </c>
      <c r="Q290" s="283">
        <v>2.4661</v>
      </c>
      <c r="R290" s="283">
        <v>2.5066999999999999</v>
      </c>
      <c r="S290" s="283">
        <v>2.5464000000000002</v>
      </c>
      <c r="T290" s="283">
        <v>2.5874000000000001</v>
      </c>
      <c r="U290" s="283">
        <v>2.6324000000000001</v>
      </c>
      <c r="V290" s="283">
        <v>2.6802999999999999</v>
      </c>
      <c r="W290" s="283">
        <v>2.7328000000000001</v>
      </c>
      <c r="X290" s="283">
        <v>2.7829999999999999</v>
      </c>
      <c r="Y290" s="283">
        <v>2.8271000000000002</v>
      </c>
      <c r="Z290" s="283">
        <v>2.8567999999999998</v>
      </c>
      <c r="AA290" s="283">
        <v>2.8746</v>
      </c>
      <c r="AB290" s="283">
        <v>2.8944000000000001</v>
      </c>
      <c r="AC290" s="283">
        <v>2.9152999999999998</v>
      </c>
      <c r="AD290" s="283">
        <v>2.9422000000000001</v>
      </c>
      <c r="AE290" s="283">
        <v>2.9746000000000001</v>
      </c>
      <c r="AF290" s="283">
        <v>3.0127000000000002</v>
      </c>
      <c r="AG290" s="283">
        <v>3.0604</v>
      </c>
      <c r="AH290" s="283">
        <v>3.1105999999999998</v>
      </c>
      <c r="AI290" s="283">
        <v>3.1585000000000001</v>
      </c>
      <c r="AJ290" s="283">
        <v>3.2042999999999999</v>
      </c>
      <c r="AK290" s="283">
        <v>3.2484999999999999</v>
      </c>
      <c r="AL290" s="283">
        <v>3.2902999999999998</v>
      </c>
      <c r="AM290" s="283">
        <v>3.3290999999999999</v>
      </c>
      <c r="AN290" s="283">
        <v>3.3666</v>
      </c>
      <c r="AO290" s="283">
        <v>3.4037999999999999</v>
      </c>
      <c r="AP290" s="283">
        <v>3.4409999999999998</v>
      </c>
      <c r="AQ290" s="283">
        <v>3.4786000000000001</v>
      </c>
      <c r="AR290" s="283">
        <v>3.5167999999999999</v>
      </c>
      <c r="AS290" s="283">
        <v>3.5547</v>
      </c>
      <c r="AT290" s="283">
        <v>3.5922999999999998</v>
      </c>
      <c r="AU290" s="283">
        <v>3.6301999999999999</v>
      </c>
      <c r="AV290" s="283">
        <v>3.6686000000000001</v>
      </c>
      <c r="AW290" s="283">
        <v>3.7069999999999999</v>
      </c>
      <c r="AX290" s="283">
        <v>3.7443</v>
      </c>
      <c r="AY290" s="283">
        <v>3.7812999999999999</v>
      </c>
      <c r="AZ290" s="283">
        <v>3.8182999999999998</v>
      </c>
      <c r="BA290" s="283">
        <v>3.8553000000000002</v>
      </c>
    </row>
    <row r="291" spans="1:53">
      <c r="A291" s="284" t="s">
        <v>337</v>
      </c>
      <c r="B291" s="283" t="s">
        <v>22</v>
      </c>
      <c r="C291" s="283"/>
      <c r="D291" s="283">
        <v>1.3644000000000001</v>
      </c>
      <c r="E291" s="283">
        <v>1.3853</v>
      </c>
      <c r="F291" s="283">
        <v>1.4073</v>
      </c>
      <c r="G291" s="283">
        <v>1.4339999999999999</v>
      </c>
      <c r="H291" s="283">
        <v>1.4635</v>
      </c>
      <c r="I291" s="283">
        <v>1.4887999999999999</v>
      </c>
      <c r="J291" s="283">
        <v>1.5216000000000001</v>
      </c>
      <c r="K291" s="283">
        <v>1.5551999999999999</v>
      </c>
      <c r="L291" s="283">
        <v>1.5895999999999999</v>
      </c>
      <c r="M291" s="283">
        <v>1.6178999999999999</v>
      </c>
      <c r="N291" s="283">
        <v>1.6466000000000001</v>
      </c>
      <c r="O291" s="283">
        <v>1.6754</v>
      </c>
      <c r="P291" s="283">
        <v>1.7051000000000001</v>
      </c>
      <c r="Q291" s="283">
        <v>1.7332000000000001</v>
      </c>
      <c r="R291" s="283">
        <v>1.7585999999999999</v>
      </c>
      <c r="S291" s="283">
        <v>1.7846</v>
      </c>
      <c r="T291" s="283">
        <v>1.8147</v>
      </c>
      <c r="U291" s="283">
        <v>1.849</v>
      </c>
      <c r="V291" s="283">
        <v>1.8853</v>
      </c>
      <c r="W291" s="283">
        <v>1.9256</v>
      </c>
      <c r="X291" s="283">
        <v>1.9624999999999999</v>
      </c>
      <c r="Y291" s="283">
        <v>1.9928999999999999</v>
      </c>
      <c r="Z291" s="283">
        <v>2.0116999999999998</v>
      </c>
      <c r="AA291" s="283">
        <v>2.0251000000000001</v>
      </c>
      <c r="AB291" s="283">
        <v>2.04</v>
      </c>
      <c r="AC291" s="283">
        <v>2.0537999999999998</v>
      </c>
      <c r="AD291" s="283">
        <v>2.0707</v>
      </c>
      <c r="AE291" s="283">
        <v>2.089</v>
      </c>
      <c r="AF291" s="283">
        <v>2.1132</v>
      </c>
      <c r="AG291" s="283">
        <v>2.1440999999999999</v>
      </c>
      <c r="AH291" s="283">
        <v>2.1772</v>
      </c>
      <c r="AI291" s="283">
        <v>2.2082000000000002</v>
      </c>
      <c r="AJ291" s="283">
        <v>2.2370000000000001</v>
      </c>
      <c r="AK291" s="283">
        <v>2.2645</v>
      </c>
      <c r="AL291" s="283">
        <v>2.2907000000000002</v>
      </c>
      <c r="AM291" s="283">
        <v>2.3151999999999999</v>
      </c>
      <c r="AN291" s="283">
        <v>2.3386999999999998</v>
      </c>
      <c r="AO291" s="283">
        <v>2.3618999999999999</v>
      </c>
      <c r="AP291" s="283">
        <v>2.3843999999999999</v>
      </c>
      <c r="AQ291" s="283">
        <v>2.4068000000000001</v>
      </c>
      <c r="AR291" s="283">
        <v>2.4291</v>
      </c>
      <c r="AS291" s="283">
        <v>2.4508999999999999</v>
      </c>
      <c r="AT291" s="283">
        <v>2.4721000000000002</v>
      </c>
      <c r="AU291" s="283">
        <v>2.4933000000000001</v>
      </c>
      <c r="AV291" s="283">
        <v>2.5146999999999999</v>
      </c>
      <c r="AW291" s="283">
        <v>2.536</v>
      </c>
      <c r="AX291" s="283">
        <v>2.5564</v>
      </c>
      <c r="AY291" s="283">
        <v>2.5767000000000002</v>
      </c>
      <c r="AZ291" s="283">
        <v>2.597</v>
      </c>
      <c r="BA291" s="283">
        <v>2.6173000000000002</v>
      </c>
    </row>
    <row r="292" spans="1:53">
      <c r="A292" s="284" t="s">
        <v>337</v>
      </c>
      <c r="B292" s="283" t="s">
        <v>23</v>
      </c>
      <c r="C292" s="283"/>
      <c r="D292" s="283">
        <v>0.34760000000000002</v>
      </c>
      <c r="E292" s="283">
        <v>0.3639</v>
      </c>
      <c r="F292" s="283">
        <v>0.3841</v>
      </c>
      <c r="G292" s="283">
        <v>0.40400000000000003</v>
      </c>
      <c r="H292" s="283">
        <v>0.42259999999999998</v>
      </c>
      <c r="I292" s="283">
        <v>0.43140000000000001</v>
      </c>
      <c r="J292" s="283">
        <v>0.43990000000000001</v>
      </c>
      <c r="K292" s="283">
        <v>0.44829999999999998</v>
      </c>
      <c r="L292" s="283">
        <v>0.45839999999999997</v>
      </c>
      <c r="M292" s="283">
        <v>0.46899999999999997</v>
      </c>
      <c r="N292" s="283">
        <v>0.48099999999999998</v>
      </c>
      <c r="O292" s="283">
        <v>0.4929</v>
      </c>
      <c r="P292" s="283">
        <v>0.50649999999999995</v>
      </c>
      <c r="Q292" s="283">
        <v>0.51929999999999998</v>
      </c>
      <c r="R292" s="283">
        <v>0.53069999999999995</v>
      </c>
      <c r="S292" s="283">
        <v>0.54139999999999999</v>
      </c>
      <c r="T292" s="283">
        <v>0.5494</v>
      </c>
      <c r="U292" s="283">
        <v>0.55730000000000002</v>
      </c>
      <c r="V292" s="283">
        <v>0.56610000000000005</v>
      </c>
      <c r="W292" s="283">
        <v>0.57569999999999999</v>
      </c>
      <c r="X292" s="283">
        <v>0.58620000000000005</v>
      </c>
      <c r="Y292" s="283">
        <v>0.5978</v>
      </c>
      <c r="Z292" s="283">
        <v>0.60709999999999997</v>
      </c>
      <c r="AA292" s="283">
        <v>0.61070000000000002</v>
      </c>
      <c r="AB292" s="283">
        <v>0.6149</v>
      </c>
      <c r="AC292" s="283">
        <v>0.62139999999999995</v>
      </c>
      <c r="AD292" s="283">
        <v>0.63090000000000002</v>
      </c>
      <c r="AE292" s="283">
        <v>0.64400000000000002</v>
      </c>
      <c r="AF292" s="283">
        <v>0.65690000000000004</v>
      </c>
      <c r="AG292" s="283">
        <v>0.67300000000000004</v>
      </c>
      <c r="AH292" s="283">
        <v>0.68940000000000001</v>
      </c>
      <c r="AI292" s="283">
        <v>0.70550000000000002</v>
      </c>
      <c r="AJ292" s="283">
        <v>0.72160000000000002</v>
      </c>
      <c r="AK292" s="283">
        <v>0.73760000000000003</v>
      </c>
      <c r="AL292" s="283">
        <v>0.75229999999999997</v>
      </c>
      <c r="AM292" s="283">
        <v>0.76580000000000004</v>
      </c>
      <c r="AN292" s="283">
        <v>0.77900000000000003</v>
      </c>
      <c r="AO292" s="283">
        <v>0.7923</v>
      </c>
      <c r="AP292" s="283">
        <v>0.80610000000000004</v>
      </c>
      <c r="AQ292" s="283">
        <v>0.82050000000000001</v>
      </c>
      <c r="AR292" s="283">
        <v>0.8357</v>
      </c>
      <c r="AS292" s="283">
        <v>0.85099999999999998</v>
      </c>
      <c r="AT292" s="283">
        <v>0.86650000000000005</v>
      </c>
      <c r="AU292" s="283">
        <v>0.88249999999999995</v>
      </c>
      <c r="AV292" s="283">
        <v>0.89870000000000005</v>
      </c>
      <c r="AW292" s="283">
        <v>0.91500000000000004</v>
      </c>
      <c r="AX292" s="283">
        <v>0.93110000000000004</v>
      </c>
      <c r="AY292" s="283">
        <v>0.94699999999999995</v>
      </c>
      <c r="AZ292" s="283">
        <v>0.96289999999999998</v>
      </c>
      <c r="BA292" s="283">
        <v>0.97870000000000001</v>
      </c>
    </row>
    <row r="293" spans="1:53">
      <c r="A293" s="284" t="s">
        <v>337</v>
      </c>
      <c r="B293" s="283" t="s">
        <v>24</v>
      </c>
      <c r="C293" s="283"/>
      <c r="D293" s="283">
        <v>0.13780000000000001</v>
      </c>
      <c r="E293" s="283">
        <v>0.14169999999999999</v>
      </c>
      <c r="F293" s="283">
        <v>0.1459</v>
      </c>
      <c r="G293" s="283">
        <v>0.1502</v>
      </c>
      <c r="H293" s="283">
        <v>0.15590000000000001</v>
      </c>
      <c r="I293" s="283">
        <v>0.16120000000000001</v>
      </c>
      <c r="J293" s="283">
        <v>0.16719999999999999</v>
      </c>
      <c r="K293" s="283">
        <v>0.1741</v>
      </c>
      <c r="L293" s="283">
        <v>0.18140000000000001</v>
      </c>
      <c r="M293" s="283">
        <v>0.18859999999999999</v>
      </c>
      <c r="N293" s="283">
        <v>0.19489999999999999</v>
      </c>
      <c r="O293" s="283">
        <v>0.20130000000000001</v>
      </c>
      <c r="P293" s="283">
        <v>0.2082</v>
      </c>
      <c r="Q293" s="283">
        <v>0.2135</v>
      </c>
      <c r="R293" s="283">
        <v>0.21740000000000001</v>
      </c>
      <c r="S293" s="283">
        <v>0.22040000000000001</v>
      </c>
      <c r="T293" s="283">
        <v>0.2233</v>
      </c>
      <c r="U293" s="283">
        <v>0.22620000000000001</v>
      </c>
      <c r="V293" s="283">
        <v>0.22889999999999999</v>
      </c>
      <c r="W293" s="283">
        <v>0.2316</v>
      </c>
      <c r="X293" s="283">
        <v>0.23419999999999999</v>
      </c>
      <c r="Y293" s="283">
        <v>0.23630000000000001</v>
      </c>
      <c r="Z293" s="283">
        <v>0.2379</v>
      </c>
      <c r="AA293" s="283">
        <v>0.23880000000000001</v>
      </c>
      <c r="AB293" s="283">
        <v>0.23949999999999999</v>
      </c>
      <c r="AC293" s="283">
        <v>0.24</v>
      </c>
      <c r="AD293" s="283">
        <v>0.24060000000000001</v>
      </c>
      <c r="AE293" s="283">
        <v>0.24160000000000001</v>
      </c>
      <c r="AF293" s="283">
        <v>0.24249999999999999</v>
      </c>
      <c r="AG293" s="283">
        <v>0.24329999999999999</v>
      </c>
      <c r="AH293" s="283">
        <v>0.24410000000000001</v>
      </c>
      <c r="AI293" s="283">
        <v>0.24479999999999999</v>
      </c>
      <c r="AJ293" s="283">
        <v>0.24560000000000001</v>
      </c>
      <c r="AK293" s="283">
        <v>0.2465</v>
      </c>
      <c r="AL293" s="283">
        <v>0.24729999999999999</v>
      </c>
      <c r="AM293" s="283">
        <v>0.24809999999999999</v>
      </c>
      <c r="AN293" s="283">
        <v>0.24879999999999999</v>
      </c>
      <c r="AO293" s="283">
        <v>0.24959999999999999</v>
      </c>
      <c r="AP293" s="283">
        <v>0.25040000000000001</v>
      </c>
      <c r="AQ293" s="283">
        <v>0.25119999999999998</v>
      </c>
      <c r="AR293" s="283">
        <v>0.252</v>
      </c>
      <c r="AS293" s="283">
        <v>0.25280000000000002</v>
      </c>
      <c r="AT293" s="283">
        <v>0.25359999999999999</v>
      </c>
      <c r="AU293" s="283">
        <v>0.25440000000000002</v>
      </c>
      <c r="AV293" s="283">
        <v>0.25519999999999998</v>
      </c>
      <c r="AW293" s="283">
        <v>0.25600000000000001</v>
      </c>
      <c r="AX293" s="283">
        <v>0.25679999999999997</v>
      </c>
      <c r="AY293" s="283">
        <v>0.2576</v>
      </c>
      <c r="AZ293" s="283">
        <v>0.25840000000000002</v>
      </c>
      <c r="BA293" s="283">
        <v>0.25919999999999999</v>
      </c>
    </row>
    <row r="294" spans="1:53">
      <c r="A294" s="283" t="s">
        <v>4</v>
      </c>
      <c r="B294" s="283"/>
      <c r="C294" s="283"/>
      <c r="D294" s="283"/>
      <c r="E294" s="283"/>
      <c r="F294" s="283"/>
      <c r="G294" s="283"/>
      <c r="H294" s="283"/>
      <c r="I294" s="283"/>
      <c r="J294" s="283"/>
      <c r="K294" s="283"/>
      <c r="L294" s="283"/>
      <c r="M294" s="283"/>
      <c r="N294" s="283"/>
      <c r="O294" s="283"/>
      <c r="P294" s="283"/>
      <c r="Q294" s="283"/>
      <c r="R294" s="283"/>
      <c r="S294" s="283"/>
      <c r="T294" s="283"/>
      <c r="U294" s="283"/>
      <c r="V294" s="283"/>
      <c r="W294" s="283"/>
      <c r="X294" s="283"/>
      <c r="Y294" s="283"/>
      <c r="Z294" s="283"/>
      <c r="AA294" s="283"/>
      <c r="AB294" s="283"/>
      <c r="AC294" s="283"/>
      <c r="AD294" s="283"/>
      <c r="AE294" s="283"/>
      <c r="AF294" s="283"/>
      <c r="AG294" s="283"/>
      <c r="AH294" s="283"/>
      <c r="AI294" s="283"/>
      <c r="AJ294" s="283"/>
      <c r="AK294" s="283"/>
      <c r="AL294" s="283"/>
      <c r="AM294" s="283"/>
      <c r="AN294" s="283"/>
      <c r="AO294" s="283"/>
      <c r="AP294" s="283"/>
      <c r="AQ294" s="283"/>
      <c r="AR294" s="283"/>
      <c r="AS294" s="283"/>
      <c r="AT294" s="283"/>
      <c r="AU294" s="283"/>
      <c r="AV294" s="283"/>
      <c r="AW294" s="283"/>
      <c r="AX294" s="283"/>
      <c r="AY294" s="283"/>
      <c r="AZ294" s="283"/>
      <c r="BA294" s="283"/>
    </row>
    <row r="295" spans="1:53">
      <c r="A295" s="284" t="s">
        <v>351</v>
      </c>
      <c r="B295" s="283"/>
      <c r="C295" s="283"/>
      <c r="D295" s="283">
        <v>1986</v>
      </c>
      <c r="E295" s="283">
        <v>1987</v>
      </c>
      <c r="F295" s="283">
        <v>1988</v>
      </c>
      <c r="G295" s="283">
        <v>1989</v>
      </c>
      <c r="H295" s="283">
        <v>1990</v>
      </c>
      <c r="I295" s="283">
        <v>1991</v>
      </c>
      <c r="J295" s="283">
        <v>1992</v>
      </c>
      <c r="K295" s="283">
        <v>1993</v>
      </c>
      <c r="L295" s="283">
        <v>1994</v>
      </c>
      <c r="M295" s="283">
        <v>1995</v>
      </c>
      <c r="N295" s="283">
        <v>1996</v>
      </c>
      <c r="O295" s="283">
        <v>1997</v>
      </c>
      <c r="P295" s="283">
        <v>1998</v>
      </c>
      <c r="Q295" s="283">
        <v>1999</v>
      </c>
      <c r="R295" s="283">
        <v>2000</v>
      </c>
      <c r="S295" s="283">
        <v>2001</v>
      </c>
      <c r="T295" s="283">
        <v>2002</v>
      </c>
      <c r="U295" s="283">
        <v>2003</v>
      </c>
      <c r="V295" s="283">
        <v>2004</v>
      </c>
      <c r="W295" s="283">
        <v>2005</v>
      </c>
      <c r="X295" s="283">
        <v>2006</v>
      </c>
      <c r="Y295" s="283">
        <v>2007</v>
      </c>
      <c r="Z295" s="283">
        <v>2008</v>
      </c>
      <c r="AA295" s="283">
        <v>2009</v>
      </c>
      <c r="AB295" s="283">
        <v>2010</v>
      </c>
      <c r="AC295" s="283">
        <v>2011</v>
      </c>
      <c r="AD295" s="283">
        <v>2012</v>
      </c>
      <c r="AE295" s="283">
        <v>2013</v>
      </c>
      <c r="AF295" s="283">
        <v>2014</v>
      </c>
      <c r="AG295" s="283">
        <v>2015</v>
      </c>
      <c r="AH295" s="283">
        <v>2016</v>
      </c>
      <c r="AI295" s="283">
        <v>2017</v>
      </c>
      <c r="AJ295" s="283">
        <v>2018</v>
      </c>
      <c r="AK295" s="283">
        <v>2019</v>
      </c>
      <c r="AL295" s="283">
        <v>2020</v>
      </c>
      <c r="AM295" s="283">
        <v>2021</v>
      </c>
      <c r="AN295" s="283">
        <v>2022</v>
      </c>
      <c r="AO295" s="283">
        <v>2023</v>
      </c>
      <c r="AP295" s="283">
        <v>2024</v>
      </c>
      <c r="AQ295" s="283">
        <v>2025</v>
      </c>
      <c r="AR295" s="283">
        <v>2026</v>
      </c>
      <c r="AS295" s="283">
        <v>2027</v>
      </c>
      <c r="AT295" s="283">
        <v>2028</v>
      </c>
      <c r="AU295" s="283">
        <v>2029</v>
      </c>
      <c r="AV295" s="283">
        <v>2030</v>
      </c>
      <c r="AW295" s="283">
        <v>2031</v>
      </c>
      <c r="AX295" s="283">
        <v>2032</v>
      </c>
      <c r="AY295" s="283">
        <v>2033</v>
      </c>
      <c r="AZ295" s="283">
        <v>2034</v>
      </c>
      <c r="BA295" s="283">
        <v>2035</v>
      </c>
    </row>
    <row r="296" spans="1:53">
      <c r="A296" s="284" t="s">
        <v>339</v>
      </c>
      <c r="B296" s="283" t="s">
        <v>35</v>
      </c>
      <c r="C296" s="283"/>
      <c r="D296" s="283">
        <v>1.4520999999999999</v>
      </c>
      <c r="E296" s="283">
        <v>1.4318</v>
      </c>
      <c r="F296" s="283">
        <v>1.4185000000000001</v>
      </c>
      <c r="G296" s="283">
        <v>1.4086000000000001</v>
      </c>
      <c r="H296" s="283">
        <v>1.4048</v>
      </c>
      <c r="I296" s="283">
        <v>1.4106000000000001</v>
      </c>
      <c r="J296" s="283">
        <v>1.4095</v>
      </c>
      <c r="K296" s="283">
        <v>1.4087000000000001</v>
      </c>
      <c r="L296" s="283">
        <v>1.4036999999999999</v>
      </c>
      <c r="M296" s="283">
        <v>1.4028</v>
      </c>
      <c r="N296" s="283">
        <v>1.4009</v>
      </c>
      <c r="O296" s="283">
        <v>1.3967000000000001</v>
      </c>
      <c r="P296" s="283">
        <v>1.3874</v>
      </c>
      <c r="Q296" s="283">
        <v>1.3779999999999999</v>
      </c>
      <c r="R296" s="283">
        <v>1.3703000000000001</v>
      </c>
      <c r="S296" s="283">
        <v>1.3643000000000001</v>
      </c>
      <c r="T296" s="283">
        <v>1.3593</v>
      </c>
      <c r="U296" s="283">
        <v>1.3483000000000001</v>
      </c>
      <c r="V296" s="283">
        <v>1.3343</v>
      </c>
      <c r="W296" s="283">
        <v>1.3250999999999999</v>
      </c>
      <c r="X296" s="283">
        <v>1.3212999999999999</v>
      </c>
      <c r="Y296" s="283">
        <v>1.3186</v>
      </c>
      <c r="Z296" s="283">
        <v>1.3208</v>
      </c>
      <c r="AA296" s="283">
        <v>1.3260000000000001</v>
      </c>
      <c r="AB296" s="283">
        <v>1.3271999999999999</v>
      </c>
      <c r="AC296" s="283">
        <v>1.3280000000000001</v>
      </c>
      <c r="AD296" s="283">
        <v>1.3267</v>
      </c>
      <c r="AE296" s="283">
        <v>1.3225</v>
      </c>
      <c r="AF296" s="283">
        <v>1.3167</v>
      </c>
      <c r="AG296" s="283">
        <v>1.3079000000000001</v>
      </c>
      <c r="AH296" s="283">
        <v>1.2988999999999999</v>
      </c>
      <c r="AI296" s="283">
        <v>1.2911999999999999</v>
      </c>
      <c r="AJ296" s="283">
        <v>1.2847</v>
      </c>
      <c r="AK296" s="283">
        <v>1.2787999999999999</v>
      </c>
      <c r="AL296" s="283">
        <v>1.2741</v>
      </c>
      <c r="AM296" s="283">
        <v>1.2703</v>
      </c>
      <c r="AN296" s="283">
        <v>1.2667999999999999</v>
      </c>
      <c r="AO296" s="283">
        <v>1.2632000000000001</v>
      </c>
      <c r="AP296" s="283">
        <v>1.2596000000000001</v>
      </c>
      <c r="AQ296" s="283">
        <v>1.2556</v>
      </c>
      <c r="AR296" s="283">
        <v>1.2513000000000001</v>
      </c>
      <c r="AS296" s="283">
        <v>1.2470000000000001</v>
      </c>
      <c r="AT296" s="283">
        <v>1.2427999999999999</v>
      </c>
      <c r="AU296" s="283">
        <v>1.2383999999999999</v>
      </c>
      <c r="AV296" s="283">
        <v>1.2339</v>
      </c>
      <c r="AW296" s="283">
        <v>1.2295</v>
      </c>
      <c r="AX296" s="283">
        <v>1.2254</v>
      </c>
      <c r="AY296" s="283">
        <v>1.2214</v>
      </c>
      <c r="AZ296" s="283">
        <v>1.2175</v>
      </c>
      <c r="BA296" s="283">
        <v>1.2135</v>
      </c>
    </row>
    <row r="297" spans="1:53">
      <c r="A297" s="284" t="s">
        <v>339</v>
      </c>
      <c r="B297" s="283" t="s">
        <v>22</v>
      </c>
      <c r="C297" s="283"/>
      <c r="D297" s="283">
        <v>1.4592000000000001</v>
      </c>
      <c r="E297" s="283">
        <v>1.4388000000000001</v>
      </c>
      <c r="F297" s="283">
        <v>1.425</v>
      </c>
      <c r="G297" s="283">
        <v>1.4156</v>
      </c>
      <c r="H297" s="283">
        <v>1.4134</v>
      </c>
      <c r="I297" s="283">
        <v>1.4198999999999999</v>
      </c>
      <c r="J297" s="283">
        <v>1.4181999999999999</v>
      </c>
      <c r="K297" s="283">
        <v>1.4169</v>
      </c>
      <c r="L297" s="283">
        <v>1.4119999999999999</v>
      </c>
      <c r="M297" s="283">
        <v>1.4126000000000001</v>
      </c>
      <c r="N297" s="283">
        <v>1.4125000000000001</v>
      </c>
      <c r="O297" s="283">
        <v>1.4097</v>
      </c>
      <c r="P297" s="283">
        <v>1.4005000000000001</v>
      </c>
      <c r="Q297" s="283">
        <v>1.3915</v>
      </c>
      <c r="R297" s="283">
        <v>1.3842000000000001</v>
      </c>
      <c r="S297" s="283">
        <v>1.379</v>
      </c>
      <c r="T297" s="283">
        <v>1.3742000000000001</v>
      </c>
      <c r="U297" s="283">
        <v>1.3634999999999999</v>
      </c>
      <c r="V297" s="283">
        <v>1.3491</v>
      </c>
      <c r="W297" s="283">
        <v>1.3399000000000001</v>
      </c>
      <c r="X297" s="283">
        <v>1.3360000000000001</v>
      </c>
      <c r="Y297" s="283">
        <v>1.3320000000000001</v>
      </c>
      <c r="Z297" s="283">
        <v>1.3328</v>
      </c>
      <c r="AA297" s="283">
        <v>1.3358000000000001</v>
      </c>
      <c r="AB297" s="283">
        <v>1.3354999999999999</v>
      </c>
      <c r="AC297" s="283">
        <v>1.3357000000000001</v>
      </c>
      <c r="AD297" s="283">
        <v>1.3344</v>
      </c>
      <c r="AE297" s="283">
        <v>1.3322000000000001</v>
      </c>
      <c r="AF297" s="283">
        <v>1.3270999999999999</v>
      </c>
      <c r="AG297" s="283">
        <v>1.3192999999999999</v>
      </c>
      <c r="AH297" s="283">
        <v>1.3108</v>
      </c>
      <c r="AI297" s="283">
        <v>1.304</v>
      </c>
      <c r="AJ297" s="283">
        <v>1.2988</v>
      </c>
      <c r="AK297" s="283">
        <v>1.2942</v>
      </c>
      <c r="AL297" s="283">
        <v>1.2902</v>
      </c>
      <c r="AM297" s="283">
        <v>1.2877000000000001</v>
      </c>
      <c r="AN297" s="283">
        <v>1.2856000000000001</v>
      </c>
      <c r="AO297" s="283">
        <v>1.2835000000000001</v>
      </c>
      <c r="AP297" s="283">
        <v>1.2815000000000001</v>
      </c>
      <c r="AQ297" s="283">
        <v>1.2794000000000001</v>
      </c>
      <c r="AR297" s="283">
        <v>1.2771999999999999</v>
      </c>
      <c r="AS297" s="283">
        <v>1.2749999999999999</v>
      </c>
      <c r="AT297" s="283">
        <v>1.2732000000000001</v>
      </c>
      <c r="AU297" s="283">
        <v>1.2712000000000001</v>
      </c>
      <c r="AV297" s="283">
        <v>1.2690999999999999</v>
      </c>
      <c r="AW297" s="283">
        <v>1.2669999999999999</v>
      </c>
      <c r="AX297" s="283">
        <v>1.2654000000000001</v>
      </c>
      <c r="AY297" s="283">
        <v>1.2637</v>
      </c>
      <c r="AZ297" s="283">
        <v>1.262</v>
      </c>
      <c r="BA297" s="283">
        <v>1.2602</v>
      </c>
    </row>
    <row r="298" spans="1:53">
      <c r="A298" s="284" t="s">
        <v>339</v>
      </c>
      <c r="B298" s="283" t="s">
        <v>23</v>
      </c>
      <c r="C298" s="283"/>
      <c r="D298" s="283">
        <v>1.4258999999999999</v>
      </c>
      <c r="E298" s="283">
        <v>1.4067000000000001</v>
      </c>
      <c r="F298" s="283">
        <v>1.3973</v>
      </c>
      <c r="G298" s="283">
        <v>1.3863000000000001</v>
      </c>
      <c r="H298" s="283">
        <v>1.3781000000000001</v>
      </c>
      <c r="I298" s="283">
        <v>1.381</v>
      </c>
      <c r="J298" s="283">
        <v>1.3818999999999999</v>
      </c>
      <c r="K298" s="283">
        <v>1.3823000000000001</v>
      </c>
      <c r="L298" s="283">
        <v>1.3767</v>
      </c>
      <c r="M298" s="283">
        <v>1.37</v>
      </c>
      <c r="N298" s="283">
        <v>1.3624000000000001</v>
      </c>
      <c r="O298" s="283">
        <v>1.3544</v>
      </c>
      <c r="P298" s="283">
        <v>1.3454999999999999</v>
      </c>
      <c r="Q298" s="283">
        <v>1.3354999999999999</v>
      </c>
      <c r="R298" s="283">
        <v>1.3268</v>
      </c>
      <c r="S298" s="283">
        <v>1.3192999999999999</v>
      </c>
      <c r="T298" s="283">
        <v>1.3136000000000001</v>
      </c>
      <c r="U298" s="283">
        <v>1.3019000000000001</v>
      </c>
      <c r="V298" s="283">
        <v>1.2887999999999999</v>
      </c>
      <c r="W298" s="283">
        <v>1.2787999999999999</v>
      </c>
      <c r="X298" s="283">
        <v>1.2750999999999999</v>
      </c>
      <c r="Y298" s="283">
        <v>1.2726</v>
      </c>
      <c r="Z298" s="283">
        <v>1.2753000000000001</v>
      </c>
      <c r="AA298" s="283">
        <v>1.2839</v>
      </c>
      <c r="AB298" s="283">
        <v>1.2868999999999999</v>
      </c>
      <c r="AC298" s="283">
        <v>1.2861</v>
      </c>
      <c r="AD298" s="283">
        <v>1.2801</v>
      </c>
      <c r="AE298" s="283">
        <v>1.2669999999999999</v>
      </c>
      <c r="AF298" s="283">
        <v>1.2555000000000001</v>
      </c>
      <c r="AG298" s="283">
        <v>1.2401</v>
      </c>
      <c r="AH298" s="283">
        <v>1.2254</v>
      </c>
      <c r="AI298" s="283">
        <v>1.2121999999999999</v>
      </c>
      <c r="AJ298" s="283">
        <v>1.1997</v>
      </c>
      <c r="AK298" s="283">
        <v>1.1879</v>
      </c>
      <c r="AL298" s="283">
        <v>1.1791</v>
      </c>
      <c r="AM298" s="283">
        <v>1.1685000000000001</v>
      </c>
      <c r="AN298" s="283">
        <v>1.1584000000000001</v>
      </c>
      <c r="AO298" s="283">
        <v>1.1484000000000001</v>
      </c>
      <c r="AP298" s="283">
        <v>1.1375999999999999</v>
      </c>
      <c r="AQ298" s="283">
        <v>1.1263000000000001</v>
      </c>
      <c r="AR298" s="283">
        <v>1.1142000000000001</v>
      </c>
      <c r="AS298" s="283">
        <v>1.1022000000000001</v>
      </c>
      <c r="AT298" s="283">
        <v>1.0902000000000001</v>
      </c>
      <c r="AU298" s="283">
        <v>1.0780000000000001</v>
      </c>
      <c r="AV298" s="283">
        <v>1.0659000000000001</v>
      </c>
      <c r="AW298" s="283">
        <v>1.054</v>
      </c>
      <c r="AX298" s="283">
        <v>1.0427</v>
      </c>
      <c r="AY298" s="283">
        <v>1.032</v>
      </c>
      <c r="AZ298" s="283">
        <v>1.0216000000000001</v>
      </c>
      <c r="BA298" s="283">
        <v>1.0115000000000001</v>
      </c>
    </row>
    <row r="299" spans="1:53">
      <c r="A299" s="284" t="s">
        <v>339</v>
      </c>
      <c r="B299" s="283" t="s">
        <v>24</v>
      </c>
      <c r="C299" s="283"/>
      <c r="D299" s="283">
        <v>1.4483999999999999</v>
      </c>
      <c r="E299" s="283">
        <v>1.4276</v>
      </c>
      <c r="F299" s="283">
        <v>1.4112</v>
      </c>
      <c r="G299" s="283">
        <v>1.4016999999999999</v>
      </c>
      <c r="H299" s="283">
        <v>1.3967000000000001</v>
      </c>
      <c r="I299" s="283">
        <v>1.4038999999999999</v>
      </c>
      <c r="J299" s="283">
        <v>1.4033</v>
      </c>
      <c r="K299" s="283">
        <v>1.4028</v>
      </c>
      <c r="L299" s="283">
        <v>1.3991</v>
      </c>
      <c r="M299" s="283">
        <v>1.3994</v>
      </c>
      <c r="N299" s="283">
        <v>1.3974</v>
      </c>
      <c r="O299" s="283">
        <v>1.3925000000000001</v>
      </c>
      <c r="P299" s="283">
        <v>1.3818999999999999</v>
      </c>
      <c r="Q299" s="283">
        <v>1.3717999999999999</v>
      </c>
      <c r="R299" s="283">
        <v>1.3635999999999999</v>
      </c>
      <c r="S299" s="283">
        <v>1.3557999999999999</v>
      </c>
      <c r="T299" s="283">
        <v>1.3498000000000001</v>
      </c>
      <c r="U299" s="283">
        <v>1.3387</v>
      </c>
      <c r="V299" s="283">
        <v>1.3250999999999999</v>
      </c>
      <c r="W299" s="283">
        <v>1.3166</v>
      </c>
      <c r="X299" s="283">
        <v>1.3139000000000001</v>
      </c>
      <c r="Y299" s="283">
        <v>1.3220000000000001</v>
      </c>
      <c r="Z299" s="283">
        <v>1.3353999999999999</v>
      </c>
      <c r="AA299" s="283">
        <v>1.3505</v>
      </c>
      <c r="AB299" s="283">
        <v>1.3604000000000001</v>
      </c>
      <c r="AC299" s="283">
        <v>1.3712</v>
      </c>
      <c r="AD299" s="283">
        <v>1.3824000000000001</v>
      </c>
      <c r="AE299" s="283">
        <v>1.3871</v>
      </c>
      <c r="AF299" s="283">
        <v>1.3918999999999999</v>
      </c>
      <c r="AG299" s="283">
        <v>1.3951</v>
      </c>
      <c r="AH299" s="283">
        <v>1.4004000000000001</v>
      </c>
      <c r="AI299" s="283">
        <v>1.4026000000000001</v>
      </c>
      <c r="AJ299" s="283">
        <v>1.4061999999999999</v>
      </c>
      <c r="AK299" s="283">
        <v>1.4093</v>
      </c>
      <c r="AL299" s="283">
        <v>1.4139999999999999</v>
      </c>
      <c r="AM299" s="283">
        <v>1.4218</v>
      </c>
      <c r="AN299" s="283">
        <v>1.4293</v>
      </c>
      <c r="AO299" s="283">
        <v>1.4365000000000001</v>
      </c>
      <c r="AP299" s="283">
        <v>1.4433</v>
      </c>
      <c r="AQ299" s="283">
        <v>1.4498</v>
      </c>
      <c r="AR299" s="283">
        <v>1.4560999999999999</v>
      </c>
      <c r="AS299" s="283">
        <v>1.4621</v>
      </c>
      <c r="AT299" s="283">
        <v>1.4679</v>
      </c>
      <c r="AU299" s="283">
        <v>1.4736</v>
      </c>
      <c r="AV299" s="283">
        <v>1.4792000000000001</v>
      </c>
      <c r="AW299" s="283">
        <v>1.4845999999999999</v>
      </c>
      <c r="AX299" s="283">
        <v>1.4899</v>
      </c>
      <c r="AY299" s="283">
        <v>1.4951000000000001</v>
      </c>
      <c r="AZ299" s="283">
        <v>1.5002</v>
      </c>
      <c r="BA299" s="283">
        <v>1.5051000000000001</v>
      </c>
    </row>
  </sheetData>
  <hyperlinks>
    <hyperlink ref="A1" location="'Please Read this first'!A1" display="go back"/>
  </hyperlinks>
  <pageMargins left="0.75" right="0.75" top="1" bottom="1" header="0.5" footer="0.5"/>
  <pageSetup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sheetPr>
    <tabColor rgb="FF92D050"/>
  </sheetPr>
  <dimension ref="A2:BA466"/>
  <sheetViews>
    <sheetView topLeftCell="A25" workbookViewId="0">
      <selection activeCell="G45" sqref="G45"/>
    </sheetView>
  </sheetViews>
  <sheetFormatPr defaultRowHeight="12.75"/>
  <cols>
    <col min="1" max="1" width="24.42578125" customWidth="1"/>
    <col min="2" max="2" width="20.42578125" customWidth="1"/>
    <col min="36" max="36" width="13.28515625" customWidth="1"/>
  </cols>
  <sheetData>
    <row r="2" spans="1:53" ht="20.25">
      <c r="B2" s="713" t="s">
        <v>1050</v>
      </c>
    </row>
    <row r="3" spans="1:53">
      <c r="A3" s="549" t="s">
        <v>1049</v>
      </c>
      <c r="B3" s="550">
        <v>2015</v>
      </c>
      <c r="C3" s="550">
        <v>2016</v>
      </c>
      <c r="D3" s="550">
        <v>2017</v>
      </c>
      <c r="E3" s="550">
        <v>2018</v>
      </c>
      <c r="F3" s="550">
        <v>2019</v>
      </c>
      <c r="G3" s="550">
        <v>2020</v>
      </c>
      <c r="H3" s="550">
        <v>2021</v>
      </c>
      <c r="I3" s="550">
        <v>2022</v>
      </c>
      <c r="J3" s="550">
        <v>2023</v>
      </c>
      <c r="K3" s="550">
        <v>2024</v>
      </c>
      <c r="L3" s="550">
        <v>2025</v>
      </c>
      <c r="M3" s="550">
        <v>2026</v>
      </c>
      <c r="N3" s="550">
        <v>2027</v>
      </c>
      <c r="O3" s="550">
        <v>2028</v>
      </c>
      <c r="P3" s="550">
        <v>2029</v>
      </c>
      <c r="Q3" s="550">
        <v>2030</v>
      </c>
      <c r="R3" s="550">
        <v>2031</v>
      </c>
      <c r="S3" s="550">
        <v>2032</v>
      </c>
      <c r="T3" s="550">
        <v>2033</v>
      </c>
      <c r="U3" s="550">
        <v>2034</v>
      </c>
      <c r="V3" s="550">
        <v>2035</v>
      </c>
    </row>
    <row r="4" spans="1:53">
      <c r="A4" s="549" t="s">
        <v>1048</v>
      </c>
      <c r="B4" s="726">
        <v>0.02</v>
      </c>
      <c r="C4" s="726">
        <v>0.04</v>
      </c>
      <c r="D4" s="726">
        <v>0.06</v>
      </c>
      <c r="E4" s="726">
        <v>0.1</v>
      </c>
      <c r="F4" s="726">
        <v>0.14000000000000001</v>
      </c>
      <c r="G4" s="726">
        <v>0.2</v>
      </c>
      <c r="H4" s="726">
        <v>0.26</v>
      </c>
      <c r="I4" s="726">
        <v>0.3</v>
      </c>
      <c r="J4" s="726">
        <v>0.34</v>
      </c>
      <c r="K4" s="726">
        <v>0.38</v>
      </c>
      <c r="L4" s="726">
        <v>0.4</v>
      </c>
      <c r="M4" s="726">
        <v>0.44</v>
      </c>
      <c r="N4" s="726">
        <v>0.48</v>
      </c>
      <c r="O4" s="726">
        <v>0.52</v>
      </c>
      <c r="P4" s="726">
        <v>0.6</v>
      </c>
      <c r="Q4" s="726">
        <v>0.7</v>
      </c>
      <c r="R4" s="726">
        <v>0.76</v>
      </c>
      <c r="S4" s="726">
        <v>0.8</v>
      </c>
      <c r="T4" s="726">
        <v>0.92</v>
      </c>
      <c r="U4" s="726">
        <v>0.96</v>
      </c>
      <c r="V4" s="726">
        <v>1</v>
      </c>
    </row>
    <row r="6" spans="1:53" ht="20.25">
      <c r="A6" s="550"/>
      <c r="B6" s="724" t="s">
        <v>1051</v>
      </c>
      <c r="C6" s="550"/>
      <c r="D6" s="550"/>
      <c r="E6" s="550"/>
      <c r="F6" s="550"/>
      <c r="G6" s="550"/>
      <c r="H6" s="550"/>
      <c r="I6" s="550"/>
      <c r="J6" s="550"/>
      <c r="K6" s="550"/>
      <c r="L6" s="550"/>
      <c r="M6" s="550"/>
      <c r="N6" s="550"/>
      <c r="O6" s="550"/>
      <c r="P6" s="550"/>
      <c r="Q6" s="550"/>
      <c r="R6" s="550"/>
      <c r="S6" s="550"/>
      <c r="T6" s="550"/>
      <c r="U6" s="550"/>
      <c r="V6" s="550"/>
    </row>
    <row r="7" spans="1:53">
      <c r="A7" s="550"/>
      <c r="B7" s="550"/>
      <c r="C7" s="550"/>
      <c r="D7" s="550"/>
      <c r="E7" s="550"/>
      <c r="F7" s="550"/>
      <c r="G7" s="550"/>
      <c r="H7" s="550"/>
      <c r="I7" s="550"/>
      <c r="J7" s="550"/>
      <c r="K7" s="550"/>
      <c r="L7" s="550"/>
      <c r="M7" s="550"/>
      <c r="N7" s="550"/>
      <c r="O7" s="550"/>
      <c r="P7" s="550"/>
      <c r="Q7" s="550"/>
      <c r="R7" s="550"/>
      <c r="S7" s="550"/>
      <c r="T7" s="550"/>
      <c r="U7" s="550"/>
      <c r="V7" s="550"/>
    </row>
    <row r="8" spans="1:53" s="119" customFormat="1">
      <c r="A8" s="187"/>
      <c r="B8" s="187" t="s">
        <v>1018</v>
      </c>
      <c r="C8" s="187" t="s">
        <v>1019</v>
      </c>
      <c r="D8" s="187" t="s">
        <v>1020</v>
      </c>
      <c r="E8" s="187" t="s">
        <v>1021</v>
      </c>
      <c r="F8" s="187" t="s">
        <v>1022</v>
      </c>
      <c r="G8" s="187" t="s">
        <v>1023</v>
      </c>
      <c r="H8" s="187" t="s">
        <v>1024</v>
      </c>
      <c r="I8" s="187" t="s">
        <v>1025</v>
      </c>
      <c r="J8" s="187" t="s">
        <v>1026</v>
      </c>
      <c r="K8" s="187" t="s">
        <v>1027</v>
      </c>
      <c r="L8" s="187" t="s">
        <v>1028</v>
      </c>
      <c r="M8" s="187" t="s">
        <v>1029</v>
      </c>
      <c r="N8" s="187" t="s">
        <v>1030</v>
      </c>
      <c r="O8" s="187" t="s">
        <v>1031</v>
      </c>
      <c r="P8" s="187" t="s">
        <v>1032</v>
      </c>
      <c r="Q8" s="187" t="s">
        <v>1033</v>
      </c>
      <c r="R8" s="187" t="s">
        <v>1034</v>
      </c>
      <c r="S8" s="187" t="s">
        <v>1035</v>
      </c>
      <c r="T8" s="187" t="s">
        <v>1036</v>
      </c>
      <c r="U8" s="187" t="s">
        <v>1037</v>
      </c>
      <c r="V8" s="187" t="s">
        <v>1038</v>
      </c>
    </row>
    <row r="9" spans="1:53">
      <c r="A9" s="550" t="s">
        <v>22</v>
      </c>
      <c r="B9" s="725">
        <v>0.43480000000000002</v>
      </c>
      <c r="C9" s="725">
        <v>0.44369999999999998</v>
      </c>
      <c r="D9" s="725">
        <v>0.45279999999999998</v>
      </c>
      <c r="E9" s="725">
        <v>0.4622</v>
      </c>
      <c r="F9" s="725">
        <v>0.4718</v>
      </c>
      <c r="G9" s="725">
        <v>0.48159999999999997</v>
      </c>
      <c r="H9" s="725">
        <v>0.49170000000000003</v>
      </c>
      <c r="I9" s="725">
        <v>0.502</v>
      </c>
      <c r="J9" s="725">
        <v>0.51249999999999996</v>
      </c>
      <c r="K9" s="725">
        <v>0.52329999999999999</v>
      </c>
      <c r="L9" s="725">
        <v>0.53439999999999999</v>
      </c>
      <c r="M9" s="725">
        <v>0.54569999999999996</v>
      </c>
      <c r="N9" s="725">
        <v>0.55730000000000002</v>
      </c>
      <c r="O9" s="725">
        <v>0.56899999999999995</v>
      </c>
      <c r="P9" s="725">
        <v>0.58109999999999995</v>
      </c>
      <c r="Q9" s="725">
        <v>0.59340000000000004</v>
      </c>
      <c r="R9" s="725">
        <v>0.60589999999999999</v>
      </c>
      <c r="S9" s="725">
        <v>0.61870000000000003</v>
      </c>
      <c r="T9" s="725">
        <v>0.63180000000000003</v>
      </c>
      <c r="U9" s="725">
        <v>0.64510000000000001</v>
      </c>
      <c r="V9" s="725">
        <v>0.65880000000000005</v>
      </c>
    </row>
    <row r="10" spans="1:53">
      <c r="A10" s="550" t="s">
        <v>23</v>
      </c>
      <c r="B10" s="725">
        <v>0.48580000000000001</v>
      </c>
      <c r="C10" s="725">
        <v>0.4955</v>
      </c>
      <c r="D10" s="725">
        <v>0.50549999999999995</v>
      </c>
      <c r="E10" s="725">
        <v>0.51570000000000005</v>
      </c>
      <c r="F10" s="725">
        <v>0.5262</v>
      </c>
      <c r="G10" s="725">
        <v>0.53710000000000002</v>
      </c>
      <c r="H10" s="725">
        <v>0.54820000000000002</v>
      </c>
      <c r="I10" s="725">
        <v>0.55930000000000002</v>
      </c>
      <c r="J10" s="725">
        <v>0.57069999999999999</v>
      </c>
      <c r="K10" s="725">
        <v>0.58230000000000004</v>
      </c>
      <c r="L10" s="725">
        <v>0.59399999999999997</v>
      </c>
      <c r="M10" s="725">
        <v>0.60589999999999999</v>
      </c>
      <c r="N10" s="725">
        <v>0.61799999999999999</v>
      </c>
      <c r="O10" s="725">
        <v>0.63019999999999998</v>
      </c>
      <c r="P10" s="725">
        <v>0.64239999999999997</v>
      </c>
      <c r="Q10" s="725">
        <v>0.65480000000000005</v>
      </c>
      <c r="R10" s="725">
        <v>0.66749999999999998</v>
      </c>
      <c r="S10" s="725">
        <v>0.68030000000000002</v>
      </c>
      <c r="T10" s="725">
        <v>0.69330000000000003</v>
      </c>
      <c r="U10" s="725">
        <v>0.70650000000000002</v>
      </c>
      <c r="V10" s="725">
        <v>0.72</v>
      </c>
    </row>
    <row r="11" spans="1:53">
      <c r="A11" s="550" t="s">
        <v>1039</v>
      </c>
      <c r="B11" s="725">
        <v>0.13880000000000001</v>
      </c>
      <c r="C11" s="725">
        <v>0.1416</v>
      </c>
      <c r="D11" s="725">
        <v>0.1444</v>
      </c>
      <c r="E11" s="725">
        <v>0.14729999999999999</v>
      </c>
      <c r="F11" s="725">
        <v>0.15029999999999999</v>
      </c>
      <c r="G11" s="725">
        <v>0.15329999999999999</v>
      </c>
      <c r="H11" s="725">
        <v>0.15629999999999999</v>
      </c>
      <c r="I11" s="725">
        <v>0.1595</v>
      </c>
      <c r="J11" s="725">
        <v>0.16270000000000001</v>
      </c>
      <c r="K11" s="725">
        <v>0.16589999999999999</v>
      </c>
      <c r="L11" s="725">
        <v>0.16930000000000001</v>
      </c>
      <c r="M11" s="725">
        <v>0.1726</v>
      </c>
      <c r="N11" s="725">
        <v>0.17610000000000001</v>
      </c>
      <c r="O11" s="725">
        <v>0.17960000000000001</v>
      </c>
      <c r="P11" s="725">
        <v>0.1832</v>
      </c>
      <c r="Q11" s="725">
        <v>0.18690000000000001</v>
      </c>
      <c r="R11" s="725">
        <v>0.19070000000000001</v>
      </c>
      <c r="S11" s="725">
        <v>0.19450000000000001</v>
      </c>
      <c r="T11" s="725">
        <v>0.19839999999999999</v>
      </c>
      <c r="U11" s="725">
        <v>0.20230000000000001</v>
      </c>
      <c r="V11" s="725">
        <v>0.2064</v>
      </c>
    </row>
    <row r="12" spans="1:53">
      <c r="A12" s="88"/>
      <c r="B12" s="29"/>
      <c r="C12" s="29"/>
      <c r="D12" s="29"/>
      <c r="E12" s="29"/>
      <c r="F12" s="29"/>
      <c r="G12" s="29"/>
      <c r="H12" s="29"/>
      <c r="I12" s="29"/>
      <c r="J12" s="29"/>
      <c r="K12" s="29"/>
      <c r="L12" s="29"/>
      <c r="M12" s="29"/>
      <c r="N12" s="29"/>
      <c r="O12" s="29"/>
      <c r="P12" s="29"/>
      <c r="Q12" s="29"/>
      <c r="R12" s="29"/>
      <c r="S12" s="29"/>
      <c r="T12" s="29"/>
      <c r="U12" s="29"/>
      <c r="V12" s="29"/>
    </row>
    <row r="13" spans="1:53">
      <c r="A13" s="88"/>
      <c r="B13" s="29"/>
      <c r="C13" s="29"/>
      <c r="D13" s="29"/>
      <c r="E13" s="29"/>
      <c r="F13" s="29"/>
      <c r="G13" s="29"/>
      <c r="H13" s="29"/>
      <c r="I13" s="29"/>
      <c r="J13" s="29"/>
      <c r="K13" s="29"/>
      <c r="L13" s="29"/>
      <c r="M13" s="29"/>
      <c r="N13" s="29"/>
      <c r="O13" s="29"/>
      <c r="P13" s="29"/>
      <c r="Q13" s="29"/>
      <c r="R13" s="29"/>
      <c r="S13" s="29"/>
      <c r="T13" s="29"/>
      <c r="U13" s="29"/>
      <c r="V13" s="29"/>
    </row>
    <row r="14" spans="1:53" ht="14.25">
      <c r="A14" s="722" t="s">
        <v>1052</v>
      </c>
      <c r="C14" s="722"/>
      <c r="D14" s="88"/>
    </row>
    <row r="15" spans="1:53">
      <c r="A15" s="211" t="s">
        <v>461</v>
      </c>
      <c r="B15" s="149" t="s">
        <v>460</v>
      </c>
      <c r="C15">
        <v>1985</v>
      </c>
      <c r="D15">
        <v>1986</v>
      </c>
      <c r="E15">
        <v>1987</v>
      </c>
      <c r="F15">
        <v>1988</v>
      </c>
      <c r="G15">
        <v>1989</v>
      </c>
      <c r="H15">
        <v>1990</v>
      </c>
      <c r="I15">
        <v>1991</v>
      </c>
      <c r="J15">
        <v>1992</v>
      </c>
      <c r="K15">
        <v>1993</v>
      </c>
      <c r="L15">
        <v>1994</v>
      </c>
      <c r="M15">
        <v>1995</v>
      </c>
      <c r="N15">
        <v>1996</v>
      </c>
      <c r="O15">
        <v>1997</v>
      </c>
      <c r="P15">
        <v>1998</v>
      </c>
      <c r="Q15">
        <v>1999</v>
      </c>
      <c r="R15">
        <v>2000</v>
      </c>
      <c r="S15">
        <v>2001</v>
      </c>
      <c r="T15">
        <v>2002</v>
      </c>
      <c r="U15">
        <v>2003</v>
      </c>
      <c r="V15">
        <v>2004</v>
      </c>
      <c r="W15">
        <v>2005</v>
      </c>
      <c r="X15">
        <v>2006</v>
      </c>
      <c r="Y15">
        <v>2007</v>
      </c>
      <c r="Z15">
        <v>2008</v>
      </c>
      <c r="AA15">
        <v>2009</v>
      </c>
      <c r="AB15">
        <v>2010</v>
      </c>
      <c r="AC15">
        <v>2011</v>
      </c>
      <c r="AD15">
        <v>2012</v>
      </c>
      <c r="AE15">
        <v>2013</v>
      </c>
      <c r="AF15">
        <v>2014</v>
      </c>
      <c r="AG15" s="715">
        <v>2015</v>
      </c>
      <c r="AH15" s="715">
        <v>2016</v>
      </c>
      <c r="AI15" s="715">
        <v>2017</v>
      </c>
      <c r="AJ15" s="715">
        <v>2018</v>
      </c>
      <c r="AK15" s="715">
        <v>2019</v>
      </c>
      <c r="AL15" s="715">
        <v>2020</v>
      </c>
      <c r="AM15" s="715">
        <v>2021</v>
      </c>
      <c r="AN15" s="715">
        <v>2022</v>
      </c>
      <c r="AO15" s="715">
        <v>2023</v>
      </c>
      <c r="AP15" s="715">
        <v>2024</v>
      </c>
      <c r="AQ15" s="715">
        <v>2025</v>
      </c>
      <c r="AR15" s="715">
        <v>2026</v>
      </c>
      <c r="AS15" s="715">
        <v>2027</v>
      </c>
      <c r="AT15" s="715">
        <v>2028</v>
      </c>
      <c r="AU15" s="715">
        <v>2029</v>
      </c>
      <c r="AV15" s="715">
        <v>2030</v>
      </c>
      <c r="AW15" s="715">
        <v>2031</v>
      </c>
      <c r="AX15" s="715">
        <v>2032</v>
      </c>
      <c r="AY15" s="715">
        <v>2033</v>
      </c>
      <c r="AZ15" s="715">
        <v>2034</v>
      </c>
      <c r="BA15" s="715">
        <v>2035</v>
      </c>
    </row>
    <row r="16" spans="1:53">
      <c r="A16" s="211">
        <v>482</v>
      </c>
      <c r="B16" s="2" t="s">
        <v>90</v>
      </c>
      <c r="C16" s="119">
        <v>1.024</v>
      </c>
      <c r="D16" s="119">
        <v>1.0488999999999999</v>
      </c>
      <c r="E16" s="119">
        <v>0.92449999999999999</v>
      </c>
      <c r="F16" s="119">
        <v>1.1338999999999999</v>
      </c>
      <c r="G16" s="119">
        <v>1.0199</v>
      </c>
      <c r="H16" s="119">
        <v>1.2583</v>
      </c>
      <c r="I16" s="119">
        <v>1.107</v>
      </c>
      <c r="J16" s="119">
        <v>1.0323</v>
      </c>
      <c r="K16" s="119">
        <v>0.4395</v>
      </c>
      <c r="L16" s="119">
        <v>1.3205</v>
      </c>
      <c r="M16" s="119">
        <v>0.76910000000000001</v>
      </c>
      <c r="N16" s="119">
        <v>0.98260000000000003</v>
      </c>
      <c r="O16" s="119">
        <v>0.9909</v>
      </c>
      <c r="P16" s="119">
        <v>1.335</v>
      </c>
      <c r="Q16" s="119">
        <v>0.88100000000000001</v>
      </c>
      <c r="R16" s="119">
        <v>1.1194</v>
      </c>
      <c r="S16" s="119">
        <v>1.2789999999999999</v>
      </c>
      <c r="T16" s="119">
        <v>1.1443000000000001</v>
      </c>
      <c r="U16" s="119">
        <v>1.5381</v>
      </c>
      <c r="V16" s="119">
        <v>1.1526000000000001</v>
      </c>
      <c r="W16" s="119">
        <v>1.1173</v>
      </c>
      <c r="X16" s="119">
        <v>1.3599000000000001</v>
      </c>
      <c r="Y16" s="119">
        <v>1.3163</v>
      </c>
      <c r="Z16" s="119">
        <v>0.92869999999999997</v>
      </c>
      <c r="AA16" s="119">
        <v>1.0178</v>
      </c>
      <c r="AB16" s="119">
        <v>0.72970000000000002</v>
      </c>
      <c r="AC16" s="119">
        <v>0.92869999999999997</v>
      </c>
      <c r="AD16" s="119">
        <v>1.2956000000000001</v>
      </c>
      <c r="AE16">
        <v>1.3324008439818875</v>
      </c>
      <c r="AF16">
        <v>1.0952087432730375</v>
      </c>
      <c r="AG16" s="715">
        <v>1</v>
      </c>
      <c r="AH16" s="715">
        <v>1.0489999999999999</v>
      </c>
      <c r="AI16" s="715">
        <v>1.097</v>
      </c>
      <c r="AJ16" s="715">
        <v>1.1459999999999999</v>
      </c>
      <c r="AK16" s="715">
        <v>1.194</v>
      </c>
      <c r="AL16" s="715">
        <v>1.2430000000000001</v>
      </c>
      <c r="AM16" s="715">
        <v>1.292</v>
      </c>
      <c r="AN16" s="715">
        <v>1.34</v>
      </c>
      <c r="AO16" s="715">
        <v>1.389</v>
      </c>
      <c r="AP16" s="715">
        <v>1.4370000000000001</v>
      </c>
      <c r="AQ16" s="715">
        <v>1.486</v>
      </c>
      <c r="AR16" s="715">
        <v>1.5349999999999999</v>
      </c>
      <c r="AS16" s="715">
        <v>1.583</v>
      </c>
      <c r="AT16" s="715">
        <v>1.6319999999999999</v>
      </c>
      <c r="AU16" s="715">
        <v>1.68</v>
      </c>
      <c r="AV16" s="715">
        <v>1.7290000000000001</v>
      </c>
      <c r="AW16" s="715">
        <v>1.778</v>
      </c>
      <c r="AX16" s="715">
        <v>1.8260000000000001</v>
      </c>
      <c r="AY16" s="715">
        <v>1.875</v>
      </c>
      <c r="AZ16" s="715">
        <v>1.923</v>
      </c>
      <c r="BA16" s="715">
        <v>1.972</v>
      </c>
    </row>
    <row r="17" spans="1:53">
      <c r="A17" s="211">
        <v>267</v>
      </c>
      <c r="B17" s="2" t="s">
        <v>91</v>
      </c>
      <c r="C17" s="119">
        <v>1.0093000000000001</v>
      </c>
      <c r="D17" s="119">
        <v>0.98299999999999998</v>
      </c>
      <c r="E17" s="119">
        <v>0.81420000000000003</v>
      </c>
      <c r="F17" s="119">
        <v>1.4933000000000001</v>
      </c>
      <c r="G17" s="119">
        <v>1.0356000000000001</v>
      </c>
      <c r="H17" s="119">
        <v>1.1556</v>
      </c>
      <c r="I17" s="119">
        <v>1.2606999999999999</v>
      </c>
      <c r="J17" s="119">
        <v>0.63039999999999996</v>
      </c>
      <c r="K17" s="119">
        <v>0.30020000000000002</v>
      </c>
      <c r="L17" s="119">
        <v>1.1857</v>
      </c>
      <c r="M17" s="119">
        <v>0.75039999999999996</v>
      </c>
      <c r="N17" s="119">
        <v>1.0167999999999999</v>
      </c>
      <c r="O17" s="119">
        <v>0.91180000000000005</v>
      </c>
      <c r="P17" s="119">
        <v>1.4633</v>
      </c>
      <c r="Q17" s="119">
        <v>0.87419999999999998</v>
      </c>
      <c r="R17" s="119">
        <v>1.2043999999999999</v>
      </c>
      <c r="S17" s="119">
        <v>1.3694999999999999</v>
      </c>
      <c r="T17" s="119">
        <v>1.0543</v>
      </c>
      <c r="U17" s="119">
        <v>1.6509</v>
      </c>
      <c r="V17" s="119">
        <v>0.8105</v>
      </c>
      <c r="W17" s="119">
        <v>0.96430000000000005</v>
      </c>
      <c r="X17" s="119">
        <v>1.4520999999999999</v>
      </c>
      <c r="Y17" s="119">
        <v>1.6434</v>
      </c>
      <c r="Z17" s="119">
        <v>0.85919999999999996</v>
      </c>
      <c r="AA17" s="119">
        <v>0.80289999999999995</v>
      </c>
      <c r="AB17" s="119">
        <v>0.67910000000000004</v>
      </c>
      <c r="AC17" s="119">
        <v>0.98680000000000001</v>
      </c>
      <c r="AD17" s="119">
        <v>1.3883000000000001</v>
      </c>
      <c r="AE17">
        <v>0.96428886730820174</v>
      </c>
      <c r="AF17">
        <v>0.69788999735146118</v>
      </c>
      <c r="AG17" s="715">
        <v>1</v>
      </c>
      <c r="AH17" s="715">
        <v>1.0780000000000001</v>
      </c>
      <c r="AI17" s="715">
        <v>1.1559999999999999</v>
      </c>
      <c r="AJ17" s="715">
        <v>1.234</v>
      </c>
      <c r="AK17" s="715">
        <v>1.3120000000000001</v>
      </c>
      <c r="AL17" s="715">
        <v>1.39</v>
      </c>
      <c r="AM17" s="715">
        <v>1.468</v>
      </c>
      <c r="AN17" s="715">
        <v>1.546</v>
      </c>
      <c r="AO17" s="715">
        <v>1.625</v>
      </c>
      <c r="AP17" s="715">
        <v>1.7030000000000001</v>
      </c>
      <c r="AQ17" s="715">
        <v>1.7809999999999999</v>
      </c>
      <c r="AR17" s="715">
        <v>1.859</v>
      </c>
      <c r="AS17" s="715">
        <v>1.9370000000000001</v>
      </c>
      <c r="AT17" s="715">
        <v>2.0150000000000001</v>
      </c>
      <c r="AU17" s="715">
        <v>2.093</v>
      </c>
      <c r="AV17" s="715">
        <v>2.1709999999999998</v>
      </c>
      <c r="AW17" s="715">
        <v>2.2490000000000001</v>
      </c>
      <c r="AX17" s="715">
        <v>2.327</v>
      </c>
      <c r="AY17" s="715">
        <v>2.4049999999999998</v>
      </c>
      <c r="AZ17" s="715">
        <v>2.4830000000000001</v>
      </c>
      <c r="BA17" s="715">
        <v>2.5609999999999999</v>
      </c>
    </row>
    <row r="18" spans="1:53">
      <c r="A18" s="211">
        <v>229</v>
      </c>
      <c r="B18" s="2" t="s">
        <v>92</v>
      </c>
      <c r="C18" s="119">
        <v>1.1419999999999999</v>
      </c>
      <c r="D18" s="119">
        <v>1.1245000000000001</v>
      </c>
      <c r="E18" s="119">
        <v>1.0589</v>
      </c>
      <c r="F18" s="119">
        <v>0.95389999999999997</v>
      </c>
      <c r="G18" s="119">
        <v>0.75260000000000005</v>
      </c>
      <c r="H18" s="119">
        <v>1.4527000000000001</v>
      </c>
      <c r="I18" s="119">
        <v>1.2339</v>
      </c>
      <c r="J18" s="119">
        <v>1.4789000000000001</v>
      </c>
      <c r="K18" s="119">
        <v>0.71760000000000002</v>
      </c>
      <c r="L18" s="119">
        <v>1.3083</v>
      </c>
      <c r="M18" s="119">
        <v>1.1113999999999999</v>
      </c>
      <c r="N18" s="119">
        <v>1.2558</v>
      </c>
      <c r="O18" s="119">
        <v>1.2733000000000001</v>
      </c>
      <c r="P18" s="119">
        <v>1.5183</v>
      </c>
      <c r="Q18" s="119">
        <v>0.91010000000000002</v>
      </c>
      <c r="R18" s="119">
        <v>0.92320000000000002</v>
      </c>
      <c r="S18" s="119">
        <v>1.0150999999999999</v>
      </c>
      <c r="T18" s="119">
        <v>1.2033</v>
      </c>
      <c r="U18" s="119">
        <v>1.6496</v>
      </c>
      <c r="V18" s="119">
        <v>1.5052000000000001</v>
      </c>
      <c r="W18" s="119">
        <v>1.212</v>
      </c>
      <c r="X18" s="119">
        <v>1.4220999999999999</v>
      </c>
      <c r="Y18" s="119">
        <v>1.0808</v>
      </c>
      <c r="Z18" s="119">
        <v>0.95389999999999997</v>
      </c>
      <c r="AA18" s="119">
        <v>1.3389</v>
      </c>
      <c r="AB18" s="119">
        <v>0.76139999999999997</v>
      </c>
      <c r="AC18" s="119">
        <v>0.86199999999999999</v>
      </c>
      <c r="AD18" s="119">
        <v>1.0983000000000001</v>
      </c>
      <c r="AE18">
        <v>1.124523834036858</v>
      </c>
      <c r="AF18">
        <v>1.5533305878719244</v>
      </c>
      <c r="AG18" s="715">
        <v>1</v>
      </c>
      <c r="AH18" s="715">
        <v>1.0249999999999999</v>
      </c>
      <c r="AI18" s="715">
        <v>1.05</v>
      </c>
      <c r="AJ18" s="715">
        <v>1.075</v>
      </c>
      <c r="AK18" s="715">
        <v>1.1000000000000001</v>
      </c>
      <c r="AL18" s="715">
        <v>1.125</v>
      </c>
      <c r="AM18" s="715">
        <v>1.1499999999999999</v>
      </c>
      <c r="AN18" s="715">
        <v>1.175</v>
      </c>
      <c r="AO18" s="715">
        <v>1.2</v>
      </c>
      <c r="AP18" s="715">
        <v>1.2250000000000001</v>
      </c>
      <c r="AQ18" s="715">
        <v>1.25</v>
      </c>
      <c r="AR18" s="715">
        <v>1.2749999999999999</v>
      </c>
      <c r="AS18" s="715">
        <v>1.3</v>
      </c>
      <c r="AT18" s="715">
        <v>1.325</v>
      </c>
      <c r="AU18" s="715">
        <v>1.35</v>
      </c>
      <c r="AV18" s="715">
        <v>1.375</v>
      </c>
      <c r="AW18" s="715">
        <v>1.4</v>
      </c>
      <c r="AX18" s="715">
        <v>1.425</v>
      </c>
      <c r="AY18" s="715">
        <v>1.45</v>
      </c>
      <c r="AZ18" s="715">
        <v>1.4750000000000001</v>
      </c>
      <c r="BA18" s="715">
        <v>1.5</v>
      </c>
    </row>
    <row r="19" spans="1:53">
      <c r="A19" s="211">
        <v>189</v>
      </c>
      <c r="B19" s="2" t="s">
        <v>93</v>
      </c>
      <c r="C19" s="119">
        <v>1.2675000000000001</v>
      </c>
      <c r="D19" s="119">
        <v>1.1513</v>
      </c>
      <c r="E19" s="119">
        <v>1.0931999999999999</v>
      </c>
      <c r="F19" s="119">
        <v>0.88719999999999999</v>
      </c>
      <c r="G19" s="119">
        <v>0.89780000000000004</v>
      </c>
      <c r="H19" s="119">
        <v>1.4893000000000001</v>
      </c>
      <c r="I19" s="119">
        <v>1.1777</v>
      </c>
      <c r="J19" s="119">
        <v>1.3097000000000001</v>
      </c>
      <c r="K19" s="119">
        <v>0.75519999999999998</v>
      </c>
      <c r="L19" s="119">
        <v>1.4418</v>
      </c>
      <c r="M19" s="119">
        <v>1.0985</v>
      </c>
      <c r="N19" s="119">
        <v>1.1354</v>
      </c>
      <c r="O19" s="119">
        <v>1.3149999999999999</v>
      </c>
      <c r="P19" s="119">
        <v>1.7163999999999999</v>
      </c>
      <c r="Q19" s="119">
        <v>0.87670000000000003</v>
      </c>
      <c r="R19" s="119">
        <v>0.87670000000000003</v>
      </c>
      <c r="S19" s="119">
        <v>0.94</v>
      </c>
      <c r="T19" s="119">
        <v>1.0985</v>
      </c>
      <c r="U19" s="119">
        <v>1.5895999999999999</v>
      </c>
      <c r="V19" s="119">
        <v>1.2939000000000001</v>
      </c>
      <c r="W19" s="119">
        <v>1.0457000000000001</v>
      </c>
      <c r="X19" s="119">
        <v>1.2727999999999999</v>
      </c>
      <c r="Y19" s="119">
        <v>1.1459999999999999</v>
      </c>
      <c r="Z19" s="119">
        <v>0.82389999999999997</v>
      </c>
      <c r="AA19" s="119">
        <v>1.3308</v>
      </c>
      <c r="AB19" s="119">
        <v>0.81330000000000002</v>
      </c>
      <c r="AC19" s="119">
        <v>0.81859999999999999</v>
      </c>
      <c r="AD19" s="119">
        <v>1.0404</v>
      </c>
      <c r="AE19">
        <v>1.1829760795278037</v>
      </c>
      <c r="AF19">
        <v>1.4206275240758</v>
      </c>
      <c r="AG19" s="715">
        <v>1</v>
      </c>
      <c r="AH19" s="715">
        <v>1.038</v>
      </c>
      <c r="AI19" s="715">
        <v>1.077</v>
      </c>
      <c r="AJ19" s="715">
        <v>1.115</v>
      </c>
      <c r="AK19" s="715">
        <v>1.153</v>
      </c>
      <c r="AL19" s="715">
        <v>1.1919999999999999</v>
      </c>
      <c r="AM19" s="715">
        <v>1.23</v>
      </c>
      <c r="AN19" s="715">
        <v>1.268</v>
      </c>
      <c r="AO19" s="715">
        <v>1.306</v>
      </c>
      <c r="AP19" s="715">
        <v>1.345</v>
      </c>
      <c r="AQ19" s="715">
        <v>1.383</v>
      </c>
      <c r="AR19" s="715">
        <v>1.421</v>
      </c>
      <c r="AS19" s="715">
        <v>1.46</v>
      </c>
      <c r="AT19" s="715">
        <v>1.498</v>
      </c>
      <c r="AU19" s="715">
        <v>1.536</v>
      </c>
      <c r="AV19" s="715">
        <v>1.575</v>
      </c>
      <c r="AW19" s="715">
        <v>1.613</v>
      </c>
      <c r="AX19" s="715">
        <v>1.651</v>
      </c>
      <c r="AY19" s="715">
        <v>1.69</v>
      </c>
      <c r="AZ19" s="715">
        <v>1.728</v>
      </c>
      <c r="BA19" s="715">
        <v>1.766</v>
      </c>
    </row>
    <row r="20" spans="1:53">
      <c r="B20" t="s">
        <v>457</v>
      </c>
      <c r="AI20" s="4"/>
      <c r="AJ20" s="4"/>
      <c r="AK20" s="4"/>
      <c r="AL20" s="4"/>
      <c r="AM20" s="4"/>
    </row>
    <row r="21" spans="1:53">
      <c r="AI21" s="4"/>
      <c r="AJ21" s="4"/>
      <c r="AK21" s="4"/>
      <c r="AL21" s="4"/>
      <c r="AM21" s="4"/>
    </row>
    <row r="22" spans="1:53" ht="14.25">
      <c r="A22" s="722" t="s">
        <v>1052</v>
      </c>
      <c r="AI22" s="4"/>
      <c r="AJ22" s="4"/>
      <c r="AK22" s="4"/>
      <c r="AL22" s="4"/>
      <c r="AM22" s="4"/>
    </row>
    <row r="23" spans="1:53">
      <c r="C23" s="88"/>
      <c r="D23" s="88"/>
      <c r="AI23" s="4"/>
      <c r="AJ23" s="4"/>
      <c r="AK23" s="4"/>
      <c r="AL23" s="4"/>
      <c r="AM23" s="4"/>
    </row>
    <row r="24" spans="1:53">
      <c r="A24" s="210" t="s">
        <v>462</v>
      </c>
      <c r="B24" s="88" t="s">
        <v>459</v>
      </c>
      <c r="C24">
        <v>1985</v>
      </c>
      <c r="D24">
        <v>1986</v>
      </c>
      <c r="E24">
        <v>1987</v>
      </c>
      <c r="F24">
        <v>1988</v>
      </c>
      <c r="G24">
        <v>1989</v>
      </c>
      <c r="H24">
        <v>1990</v>
      </c>
      <c r="I24">
        <v>1991</v>
      </c>
      <c r="J24">
        <v>1992</v>
      </c>
      <c r="K24">
        <v>1993</v>
      </c>
      <c r="L24">
        <v>1994</v>
      </c>
      <c r="M24">
        <v>1995</v>
      </c>
      <c r="N24">
        <v>1996</v>
      </c>
      <c r="O24">
        <v>1997</v>
      </c>
      <c r="P24">
        <v>1998</v>
      </c>
      <c r="Q24">
        <v>1999</v>
      </c>
      <c r="R24">
        <v>2000</v>
      </c>
      <c r="S24">
        <v>2001</v>
      </c>
      <c r="T24">
        <v>2002</v>
      </c>
      <c r="U24">
        <v>2003</v>
      </c>
      <c r="V24">
        <v>2004</v>
      </c>
      <c r="W24">
        <v>2005</v>
      </c>
      <c r="X24">
        <v>2006</v>
      </c>
      <c r="Y24">
        <v>2007</v>
      </c>
      <c r="Z24">
        <v>2008</v>
      </c>
      <c r="AA24">
        <v>2009</v>
      </c>
      <c r="AB24">
        <v>2010</v>
      </c>
      <c r="AC24">
        <v>2011</v>
      </c>
      <c r="AD24">
        <v>2012</v>
      </c>
      <c r="AE24">
        <v>2013</v>
      </c>
      <c r="AF24">
        <v>2014</v>
      </c>
      <c r="AG24" s="616">
        <v>2015</v>
      </c>
      <c r="AH24" s="616">
        <v>2016</v>
      </c>
      <c r="AI24" s="616">
        <v>2017</v>
      </c>
      <c r="AJ24" s="616">
        <v>2018</v>
      </c>
      <c r="AK24" s="616">
        <v>2019</v>
      </c>
      <c r="AL24" s="616">
        <v>2020</v>
      </c>
      <c r="AM24" s="616">
        <v>2021</v>
      </c>
      <c r="AN24" s="616">
        <v>2022</v>
      </c>
      <c r="AO24" s="616">
        <v>2023</v>
      </c>
      <c r="AP24" s="616">
        <v>2024</v>
      </c>
      <c r="AQ24" s="616">
        <v>2025</v>
      </c>
      <c r="AR24" s="616">
        <v>2026</v>
      </c>
      <c r="AS24" s="616">
        <v>2027</v>
      </c>
      <c r="AT24" s="616">
        <v>2028</v>
      </c>
      <c r="AU24" s="616">
        <v>2029</v>
      </c>
      <c r="AV24" s="616">
        <v>2030</v>
      </c>
      <c r="AW24" s="616">
        <v>2031</v>
      </c>
      <c r="AX24" s="616">
        <v>2032</v>
      </c>
      <c r="AY24" s="616">
        <v>2033</v>
      </c>
      <c r="AZ24" s="616">
        <v>2034</v>
      </c>
      <c r="BA24" s="616">
        <v>2035</v>
      </c>
    </row>
    <row r="25" spans="1:53">
      <c r="A25" s="212">
        <v>6755</v>
      </c>
      <c r="B25" t="s">
        <v>90</v>
      </c>
      <c r="C25">
        <v>1.2107000000000001</v>
      </c>
      <c r="D25">
        <v>0.9486</v>
      </c>
      <c r="E25">
        <v>0.91279999999999994</v>
      </c>
      <c r="F25">
        <v>0.95699999999999996</v>
      </c>
      <c r="G25">
        <v>1.0318000000000001</v>
      </c>
      <c r="H25">
        <v>0.97260000000000002</v>
      </c>
      <c r="I25">
        <v>1.0001</v>
      </c>
      <c r="J25">
        <v>0.89910000000000001</v>
      </c>
      <c r="K25">
        <v>1.091</v>
      </c>
      <c r="L25">
        <v>0.94810000000000005</v>
      </c>
      <c r="M25">
        <v>0.93420000000000003</v>
      </c>
      <c r="N25">
        <v>0.98129999999999995</v>
      </c>
      <c r="O25">
        <v>0.96179999999999999</v>
      </c>
      <c r="P25">
        <v>0.93410000000000004</v>
      </c>
      <c r="Q25">
        <v>0.96120000000000005</v>
      </c>
      <c r="R25">
        <v>0.96719999999999995</v>
      </c>
      <c r="S25">
        <v>0.97599999999999998</v>
      </c>
      <c r="T25">
        <v>1.0097</v>
      </c>
      <c r="U25">
        <v>0.89319999999999999</v>
      </c>
      <c r="V25">
        <v>0.94920000000000004</v>
      </c>
      <c r="W25">
        <v>0.97689999999999999</v>
      </c>
      <c r="X25">
        <v>0.94520000000000004</v>
      </c>
      <c r="Y25">
        <v>0.97299999999999998</v>
      </c>
      <c r="Z25">
        <v>1.0746</v>
      </c>
      <c r="AA25">
        <v>1.0577000000000001</v>
      </c>
      <c r="AB25">
        <v>1.0001</v>
      </c>
      <c r="AC25">
        <v>1.0592999999999999</v>
      </c>
      <c r="AD25">
        <v>0.97689999999999999</v>
      </c>
      <c r="AE25">
        <v>1.077120155282085</v>
      </c>
      <c r="AF25">
        <v>0.9740964642445693</v>
      </c>
      <c r="AG25" s="616">
        <v>1</v>
      </c>
      <c r="AH25" s="616">
        <v>0.998</v>
      </c>
      <c r="AI25" s="616">
        <v>0.996</v>
      </c>
      <c r="AJ25" s="616">
        <v>0.99399999999999999</v>
      </c>
      <c r="AK25" s="616">
        <v>0.99199999999999999</v>
      </c>
      <c r="AL25" s="616">
        <v>0.99099999999999999</v>
      </c>
      <c r="AM25" s="616">
        <v>0.98899999999999999</v>
      </c>
      <c r="AN25" s="616">
        <v>0.98699999999999999</v>
      </c>
      <c r="AO25" s="616">
        <v>0.98499999999999999</v>
      </c>
      <c r="AP25" s="616">
        <v>0.98299999999999998</v>
      </c>
      <c r="AQ25" s="616">
        <v>0.98099999999999998</v>
      </c>
      <c r="AR25" s="616">
        <v>0.97899999999999998</v>
      </c>
      <c r="AS25" s="616">
        <v>0.97699999999999998</v>
      </c>
      <c r="AT25" s="616">
        <v>0.97499999999999998</v>
      </c>
      <c r="AU25" s="616">
        <v>0.97299999999999998</v>
      </c>
      <c r="AV25" s="616">
        <v>0.97199999999999998</v>
      </c>
      <c r="AW25" s="616">
        <v>0.97</v>
      </c>
      <c r="AX25" s="616">
        <v>0.96799999999999997</v>
      </c>
      <c r="AY25" s="616">
        <v>0.96599999999999997</v>
      </c>
      <c r="AZ25" s="616">
        <v>0.96399999999999997</v>
      </c>
      <c r="BA25" s="616">
        <v>0.96199999999999997</v>
      </c>
    </row>
    <row r="26" spans="1:53">
      <c r="A26" s="212">
        <v>8159</v>
      </c>
      <c r="B26" t="s">
        <v>91</v>
      </c>
      <c r="C26">
        <v>1.1001000000000001</v>
      </c>
      <c r="D26">
        <v>0.93030000000000002</v>
      </c>
      <c r="E26">
        <v>0.88060000000000005</v>
      </c>
      <c r="F26">
        <v>0.90649999999999997</v>
      </c>
      <c r="G26">
        <v>1.0186999999999999</v>
      </c>
      <c r="H26">
        <v>0.9486</v>
      </c>
      <c r="I26">
        <v>0.95330000000000004</v>
      </c>
      <c r="J26">
        <v>0.90280000000000005</v>
      </c>
      <c r="K26">
        <v>1.0567</v>
      </c>
      <c r="L26">
        <v>0.93220000000000003</v>
      </c>
      <c r="M26">
        <v>0.97460000000000002</v>
      </c>
      <c r="N26">
        <v>1.0838000000000001</v>
      </c>
      <c r="O26">
        <v>0.97699999999999998</v>
      </c>
      <c r="P26">
        <v>0.91739999999999999</v>
      </c>
      <c r="Q26">
        <v>0.89359999999999995</v>
      </c>
      <c r="R26">
        <v>0.97829999999999995</v>
      </c>
      <c r="S26">
        <v>0.93430000000000002</v>
      </c>
      <c r="T26">
        <v>1.0185999999999999</v>
      </c>
      <c r="U26">
        <v>0.9446</v>
      </c>
      <c r="V26">
        <v>0.93379999999999996</v>
      </c>
      <c r="W26">
        <v>0.94869999999999999</v>
      </c>
      <c r="X26">
        <v>0.88480000000000003</v>
      </c>
      <c r="Y26">
        <v>0.9425</v>
      </c>
      <c r="Z26">
        <v>1.0359</v>
      </c>
      <c r="AA26">
        <v>1.0296000000000001</v>
      </c>
      <c r="AB26">
        <v>1.0094000000000001</v>
      </c>
      <c r="AC26">
        <v>1.0306999999999999</v>
      </c>
      <c r="AD26">
        <v>0.92320000000000002</v>
      </c>
      <c r="AE26">
        <v>1.0648318553275402</v>
      </c>
      <c r="AF26">
        <v>1.0760353702889007</v>
      </c>
      <c r="AG26" s="616">
        <v>1</v>
      </c>
      <c r="AH26" s="616">
        <v>0.999</v>
      </c>
      <c r="AI26" s="616">
        <v>0.998</v>
      </c>
      <c r="AJ26" s="616">
        <v>0.997</v>
      </c>
      <c r="AK26" s="616">
        <v>0.996</v>
      </c>
      <c r="AL26" s="616">
        <v>0.995</v>
      </c>
      <c r="AM26" s="616">
        <v>0.99399999999999999</v>
      </c>
      <c r="AN26" s="616">
        <v>0.99299999999999999</v>
      </c>
      <c r="AO26" s="616">
        <v>0.99199999999999999</v>
      </c>
      <c r="AP26" s="616">
        <v>0.99099999999999999</v>
      </c>
      <c r="AQ26" s="616">
        <v>0.99</v>
      </c>
      <c r="AR26" s="616">
        <v>0.98899999999999999</v>
      </c>
      <c r="AS26" s="616">
        <v>0.98699999999999999</v>
      </c>
      <c r="AT26" s="616">
        <v>0.98599999999999999</v>
      </c>
      <c r="AU26" s="616">
        <v>0.98499999999999999</v>
      </c>
      <c r="AV26" s="616">
        <v>0.98399999999999999</v>
      </c>
      <c r="AW26" s="616">
        <v>0.98299999999999998</v>
      </c>
      <c r="AX26" s="616">
        <v>0.98199999999999998</v>
      </c>
      <c r="AY26" s="616">
        <v>0.98099999999999998</v>
      </c>
      <c r="AZ26" s="616">
        <v>0.98</v>
      </c>
      <c r="BA26" s="616">
        <v>0.97899999999999998</v>
      </c>
    </row>
    <row r="27" spans="1:53">
      <c r="A27" s="212">
        <v>5171</v>
      </c>
      <c r="B27" t="s">
        <v>92</v>
      </c>
      <c r="C27">
        <v>1.1348</v>
      </c>
      <c r="D27">
        <v>0.9244</v>
      </c>
      <c r="E27">
        <v>0.90100000000000002</v>
      </c>
      <c r="F27">
        <v>0.95189999999999997</v>
      </c>
      <c r="G27">
        <v>1.0005999999999999</v>
      </c>
      <c r="H27">
        <v>0.9788</v>
      </c>
      <c r="I27">
        <v>0.97009999999999996</v>
      </c>
      <c r="J27">
        <v>0.83299999999999996</v>
      </c>
      <c r="K27">
        <v>1.0277000000000001</v>
      </c>
      <c r="L27">
        <v>0.94940000000000002</v>
      </c>
      <c r="M27">
        <v>0.8821</v>
      </c>
      <c r="N27">
        <v>0.96970000000000001</v>
      </c>
      <c r="O27">
        <v>0.93179999999999996</v>
      </c>
      <c r="P27">
        <v>0.93</v>
      </c>
      <c r="Q27">
        <v>0.97389999999999999</v>
      </c>
      <c r="R27">
        <v>0.98419999999999996</v>
      </c>
      <c r="S27">
        <v>0.97140000000000004</v>
      </c>
      <c r="T27">
        <v>0.96</v>
      </c>
      <c r="U27">
        <v>0.88939999999999997</v>
      </c>
      <c r="V27">
        <v>0.88939999999999997</v>
      </c>
      <c r="W27">
        <v>0.9476</v>
      </c>
      <c r="X27">
        <v>0.9264</v>
      </c>
      <c r="Y27">
        <v>0.99019999999999997</v>
      </c>
      <c r="Z27">
        <v>1.0491999999999999</v>
      </c>
      <c r="AA27">
        <v>1.024</v>
      </c>
      <c r="AB27">
        <v>0.97960000000000003</v>
      </c>
      <c r="AC27">
        <v>1.0880000000000001</v>
      </c>
      <c r="AD27">
        <v>0.97740000000000005</v>
      </c>
      <c r="AE27">
        <v>1.0676965606231337</v>
      </c>
      <c r="AF27">
        <v>0.93561445286510192</v>
      </c>
      <c r="AG27" s="616">
        <v>1</v>
      </c>
      <c r="AH27" s="616">
        <v>0.997</v>
      </c>
      <c r="AI27" s="616">
        <v>0.99399999999999999</v>
      </c>
      <c r="AJ27" s="616">
        <v>0.99099999999999999</v>
      </c>
      <c r="AK27" s="616">
        <v>0.98799999999999999</v>
      </c>
      <c r="AL27" s="616">
        <v>0.98599999999999999</v>
      </c>
      <c r="AM27" s="616">
        <v>0.98299999999999998</v>
      </c>
      <c r="AN27" s="616">
        <v>0.98</v>
      </c>
      <c r="AO27" s="616">
        <v>0.97699999999999998</v>
      </c>
      <c r="AP27" s="616">
        <v>0.97399999999999998</v>
      </c>
      <c r="AQ27" s="616">
        <v>0.97099999999999997</v>
      </c>
      <c r="AR27" s="616">
        <v>0.96799999999999997</v>
      </c>
      <c r="AS27" s="616">
        <v>0.96499999999999997</v>
      </c>
      <c r="AT27" s="616">
        <v>0.96199999999999997</v>
      </c>
      <c r="AU27" s="616">
        <v>0.96</v>
      </c>
      <c r="AV27" s="616">
        <v>0.95699999999999996</v>
      </c>
      <c r="AW27" s="616">
        <v>0.95399999999999996</v>
      </c>
      <c r="AX27" s="616">
        <v>0.95099999999999996</v>
      </c>
      <c r="AY27" s="616">
        <v>0.94799999999999995</v>
      </c>
      <c r="AZ27" s="616">
        <v>0.94499999999999995</v>
      </c>
      <c r="BA27" s="616">
        <v>0.94199999999999995</v>
      </c>
    </row>
    <row r="28" spans="1:53">
      <c r="A28" s="212">
        <v>5531</v>
      </c>
      <c r="B28" t="s">
        <v>93</v>
      </c>
      <c r="C28">
        <v>1.1341000000000001</v>
      </c>
      <c r="D28">
        <v>0.93179999999999996</v>
      </c>
      <c r="E28">
        <v>0.88839999999999997</v>
      </c>
      <c r="F28">
        <v>0.94699999999999995</v>
      </c>
      <c r="G28">
        <v>0.98150000000000004</v>
      </c>
      <c r="H28">
        <v>0.97250000000000003</v>
      </c>
      <c r="I28">
        <v>0.95889999999999997</v>
      </c>
      <c r="J28">
        <v>0.87070000000000003</v>
      </c>
      <c r="K28">
        <v>1.0026999999999999</v>
      </c>
      <c r="L28">
        <v>0.92059999999999997</v>
      </c>
      <c r="M28">
        <v>0.89039999999999997</v>
      </c>
      <c r="N28">
        <v>1.0208999999999999</v>
      </c>
      <c r="O28">
        <v>0.92310000000000003</v>
      </c>
      <c r="P28">
        <v>0.89019999999999999</v>
      </c>
      <c r="Q28">
        <v>0.96599999999999997</v>
      </c>
      <c r="R28">
        <v>0.99180000000000001</v>
      </c>
      <c r="S28">
        <v>0.97840000000000005</v>
      </c>
      <c r="T28">
        <v>0.97829999999999995</v>
      </c>
      <c r="U28">
        <v>0.89959999999999996</v>
      </c>
      <c r="V28">
        <v>0.91769999999999996</v>
      </c>
      <c r="W28">
        <v>0.95240000000000002</v>
      </c>
      <c r="X28">
        <v>0.93559999999999999</v>
      </c>
      <c r="Y28">
        <v>0.98929999999999996</v>
      </c>
      <c r="Z28">
        <v>1.0550999999999999</v>
      </c>
      <c r="AA28">
        <v>1.0197000000000001</v>
      </c>
      <c r="AB28">
        <v>0.94499999999999995</v>
      </c>
      <c r="AC28">
        <v>1.0719000000000001</v>
      </c>
      <c r="AD28">
        <v>0.98799999999999999</v>
      </c>
      <c r="AE28">
        <v>1.0608069773625117</v>
      </c>
      <c r="AF28">
        <v>0.96740143072777862</v>
      </c>
      <c r="AG28" s="616">
        <v>1</v>
      </c>
      <c r="AH28" s="616">
        <v>0.998</v>
      </c>
      <c r="AI28" s="616">
        <v>0.996</v>
      </c>
      <c r="AJ28" s="616">
        <v>0.99399999999999999</v>
      </c>
      <c r="AK28" s="616">
        <v>0.99199999999999999</v>
      </c>
      <c r="AL28" s="616">
        <v>0.99</v>
      </c>
      <c r="AM28" s="616">
        <v>0.98799999999999999</v>
      </c>
      <c r="AN28" s="616">
        <v>0.98599999999999999</v>
      </c>
      <c r="AO28" s="616">
        <v>0.98399999999999999</v>
      </c>
      <c r="AP28" s="616">
        <v>0.98199999999999998</v>
      </c>
      <c r="AQ28" s="616">
        <v>0.98</v>
      </c>
      <c r="AR28" s="616">
        <v>0.97799999999999998</v>
      </c>
      <c r="AS28" s="616">
        <v>0.97599999999999998</v>
      </c>
      <c r="AT28" s="616">
        <v>0.97399999999999998</v>
      </c>
      <c r="AU28" s="616">
        <v>0.97199999999999998</v>
      </c>
      <c r="AV28" s="616">
        <v>0.97</v>
      </c>
      <c r="AW28" s="616">
        <v>0.96799999999999997</v>
      </c>
      <c r="AX28" s="616">
        <v>0.96599999999999997</v>
      </c>
      <c r="AY28" s="616">
        <v>0.96399999999999997</v>
      </c>
      <c r="AZ28" s="616">
        <v>0.96199999999999997</v>
      </c>
      <c r="BA28" s="616">
        <v>0.96</v>
      </c>
    </row>
    <row r="29" spans="1:53">
      <c r="B29" t="s">
        <v>456</v>
      </c>
    </row>
    <row r="32" spans="1:53">
      <c r="A32" s="88" t="s">
        <v>1053</v>
      </c>
    </row>
    <row r="33" spans="1:23">
      <c r="A33" t="s">
        <v>1040</v>
      </c>
    </row>
    <row r="34" spans="1:23">
      <c r="A34" t="s">
        <v>1041</v>
      </c>
      <c r="B34" t="s">
        <v>353</v>
      </c>
    </row>
    <row r="35" spans="1:23">
      <c r="A35" t="s">
        <v>354</v>
      </c>
      <c r="B35" t="s">
        <v>355</v>
      </c>
    </row>
    <row r="36" spans="1:23">
      <c r="A36" t="s">
        <v>541</v>
      </c>
    </row>
    <row r="38" spans="1:23">
      <c r="A38" s="2"/>
    </row>
    <row r="39" spans="1:23">
      <c r="A39" s="716" t="s">
        <v>1045</v>
      </c>
      <c r="B39" s="715"/>
      <c r="C39" s="715"/>
      <c r="D39" s="715"/>
      <c r="E39" s="715"/>
      <c r="F39" s="715"/>
      <c r="G39" s="715"/>
      <c r="H39" s="715"/>
      <c r="I39" s="715"/>
      <c r="J39" s="715"/>
      <c r="K39" s="715"/>
      <c r="L39" s="715"/>
      <c r="M39" s="715"/>
      <c r="N39" s="715"/>
      <c r="O39" s="715"/>
      <c r="P39" s="715"/>
      <c r="Q39" s="715"/>
      <c r="R39" s="715"/>
      <c r="S39" s="715"/>
      <c r="T39" s="715"/>
      <c r="U39" s="715"/>
      <c r="V39" s="715"/>
      <c r="W39" s="715"/>
    </row>
    <row r="40" spans="1:23">
      <c r="A40" s="717" t="s">
        <v>1042</v>
      </c>
      <c r="B40" s="715"/>
      <c r="C40" s="715">
        <v>2015</v>
      </c>
      <c r="D40" s="715">
        <v>2016</v>
      </c>
      <c r="E40" s="715">
        <v>2017</v>
      </c>
      <c r="F40" s="715">
        <v>2018</v>
      </c>
      <c r="G40" s="715">
        <v>2019</v>
      </c>
      <c r="H40" s="715">
        <v>2020</v>
      </c>
      <c r="I40" s="715">
        <v>2021</v>
      </c>
      <c r="J40" s="715">
        <v>2022</v>
      </c>
      <c r="K40" s="715">
        <v>2023</v>
      </c>
      <c r="L40" s="715">
        <v>2024</v>
      </c>
      <c r="M40" s="715">
        <v>2025</v>
      </c>
      <c r="N40" s="715">
        <v>2026</v>
      </c>
      <c r="O40" s="715">
        <v>2027</v>
      </c>
      <c r="P40" s="715">
        <v>2028</v>
      </c>
      <c r="Q40" s="715">
        <v>2029</v>
      </c>
      <c r="R40" s="715">
        <v>2030</v>
      </c>
      <c r="S40" s="715">
        <v>2031</v>
      </c>
      <c r="T40" s="715">
        <v>2032</v>
      </c>
      <c r="U40" s="715">
        <v>2033</v>
      </c>
      <c r="V40" s="715">
        <v>2034</v>
      </c>
      <c r="W40" s="715">
        <v>2035</v>
      </c>
    </row>
    <row r="41" spans="1:23">
      <c r="A41" s="717" t="s">
        <v>542</v>
      </c>
      <c r="B41" s="715" t="s">
        <v>63</v>
      </c>
      <c r="C41" s="715">
        <v>20948.48</v>
      </c>
      <c r="D41" s="715">
        <v>21069.9</v>
      </c>
      <c r="E41" s="715">
        <v>21190.39</v>
      </c>
      <c r="F41" s="715">
        <v>21399.88</v>
      </c>
      <c r="G41" s="715">
        <v>21535.599999999999</v>
      </c>
      <c r="H41" s="715">
        <v>21656.74</v>
      </c>
      <c r="I41" s="715">
        <v>21798.5</v>
      </c>
      <c r="J41" s="715">
        <v>21953.69</v>
      </c>
      <c r="K41" s="715">
        <v>22121.5</v>
      </c>
      <c r="L41" s="715">
        <v>22304.17</v>
      </c>
      <c r="M41" s="715">
        <v>22505.5</v>
      </c>
      <c r="N41" s="715">
        <v>22716.11</v>
      </c>
      <c r="O41" s="715">
        <v>22945.3</v>
      </c>
      <c r="P41" s="715">
        <v>23189.72</v>
      </c>
      <c r="Q41" s="715">
        <v>23433.37</v>
      </c>
      <c r="R41" s="715">
        <v>23690.62</v>
      </c>
      <c r="S41" s="715">
        <v>23910.84</v>
      </c>
      <c r="T41" s="715">
        <v>24163.81</v>
      </c>
      <c r="U41" s="715">
        <v>24418.14</v>
      </c>
      <c r="V41" s="715">
        <v>24676.39</v>
      </c>
      <c r="W41" s="715">
        <v>24939.58</v>
      </c>
    </row>
    <row r="42" spans="1:23">
      <c r="A42" s="717" t="s">
        <v>542</v>
      </c>
      <c r="B42" s="715" t="s">
        <v>6</v>
      </c>
      <c r="C42" s="715">
        <v>23447.81</v>
      </c>
      <c r="D42" s="715">
        <v>23574.92</v>
      </c>
      <c r="E42" s="715">
        <v>23694.38</v>
      </c>
      <c r="F42" s="715">
        <v>23908.59</v>
      </c>
      <c r="G42" s="715">
        <v>24026.02</v>
      </c>
      <c r="H42" s="715">
        <v>24124.87</v>
      </c>
      <c r="I42" s="715">
        <v>24253.25</v>
      </c>
      <c r="J42" s="715">
        <v>24395.25</v>
      </c>
      <c r="K42" s="715">
        <v>24548.83</v>
      </c>
      <c r="L42" s="715">
        <v>24717.68</v>
      </c>
      <c r="M42" s="715">
        <v>24901.79</v>
      </c>
      <c r="N42" s="715">
        <v>25100.12</v>
      </c>
      <c r="O42" s="715">
        <v>25316.41</v>
      </c>
      <c r="P42" s="715">
        <v>25545.77</v>
      </c>
      <c r="Q42" s="715">
        <v>25774.12</v>
      </c>
      <c r="R42" s="715">
        <v>26011.88</v>
      </c>
      <c r="S42" s="715">
        <v>26213.3</v>
      </c>
      <c r="T42" s="715">
        <v>26448.2</v>
      </c>
      <c r="U42" s="715">
        <v>26681.19</v>
      </c>
      <c r="V42" s="715">
        <v>26918.33</v>
      </c>
      <c r="W42" s="715">
        <v>27154.19</v>
      </c>
    </row>
    <row r="43" spans="1:23">
      <c r="A43" s="717" t="s">
        <v>542</v>
      </c>
      <c r="B43" s="715" t="s">
        <v>7</v>
      </c>
      <c r="C43" s="715">
        <v>21601.279999999999</v>
      </c>
      <c r="D43" s="715">
        <v>21725.4</v>
      </c>
      <c r="E43" s="715">
        <v>21844.35</v>
      </c>
      <c r="F43" s="715">
        <v>22053.52</v>
      </c>
      <c r="G43" s="715">
        <v>22170.46</v>
      </c>
      <c r="H43" s="715">
        <v>22267.54</v>
      </c>
      <c r="I43" s="715">
        <v>22389.96</v>
      </c>
      <c r="J43" s="715">
        <v>22525.13</v>
      </c>
      <c r="K43" s="715">
        <v>22671.45</v>
      </c>
      <c r="L43" s="715">
        <v>22832.01</v>
      </c>
      <c r="M43" s="715">
        <v>23006.46</v>
      </c>
      <c r="N43" s="715">
        <v>23193.78</v>
      </c>
      <c r="O43" s="715">
        <v>23398.13</v>
      </c>
      <c r="P43" s="715">
        <v>23615.57</v>
      </c>
      <c r="Q43" s="715">
        <v>23831.8</v>
      </c>
      <c r="R43" s="715">
        <v>24056.54</v>
      </c>
      <c r="S43" s="715">
        <v>24245.49</v>
      </c>
      <c r="T43" s="715">
        <v>24467.16</v>
      </c>
      <c r="U43" s="715">
        <v>24687.56</v>
      </c>
      <c r="V43" s="715">
        <v>24911.46</v>
      </c>
      <c r="W43" s="715">
        <v>25134.03</v>
      </c>
    </row>
    <row r="44" spans="1:23">
      <c r="A44" s="717" t="s">
        <v>542</v>
      </c>
      <c r="B44" s="715" t="s">
        <v>8</v>
      </c>
      <c r="C44" s="715">
        <v>20423.349999999999</v>
      </c>
      <c r="D44" s="715">
        <v>20549.849999999999</v>
      </c>
      <c r="E44" s="715">
        <v>20671.79</v>
      </c>
      <c r="F44" s="715">
        <v>20880.900000000001</v>
      </c>
      <c r="G44" s="715">
        <v>20996.9</v>
      </c>
      <c r="H44" s="715">
        <v>21091.32</v>
      </c>
      <c r="I44" s="715">
        <v>21206.02</v>
      </c>
      <c r="J44" s="715">
        <v>21332.82</v>
      </c>
      <c r="K44" s="715">
        <v>21470.79</v>
      </c>
      <c r="L44" s="715">
        <v>21622.79</v>
      </c>
      <c r="M44" s="715">
        <v>21788.26</v>
      </c>
      <c r="N44" s="715">
        <v>21965.98</v>
      </c>
      <c r="O44" s="715">
        <v>22161.11</v>
      </c>
      <c r="P44" s="715">
        <v>22370.27</v>
      </c>
      <c r="Q44" s="715">
        <v>22578.27</v>
      </c>
      <c r="R44" s="715">
        <v>22794.7</v>
      </c>
      <c r="S44" s="715">
        <v>22975.25</v>
      </c>
      <c r="T44" s="715">
        <v>23188.27</v>
      </c>
      <c r="U44" s="715">
        <v>23401.07</v>
      </c>
      <c r="V44" s="715">
        <v>23617.01</v>
      </c>
      <c r="W44" s="715">
        <v>23832.11</v>
      </c>
    </row>
    <row r="45" spans="1:23">
      <c r="A45" s="717" t="s">
        <v>542</v>
      </c>
      <c r="B45" s="715" t="s">
        <v>9</v>
      </c>
      <c r="C45" s="715">
        <v>19540.78</v>
      </c>
      <c r="D45" s="715">
        <v>19647.23</v>
      </c>
      <c r="E45" s="715">
        <v>19754.04</v>
      </c>
      <c r="F45" s="715">
        <v>19945.34</v>
      </c>
      <c r="G45" s="715">
        <v>20044.97</v>
      </c>
      <c r="H45" s="715">
        <v>20126.900000000001</v>
      </c>
      <c r="I45" s="715">
        <v>20227.32</v>
      </c>
      <c r="J45" s="715">
        <v>20339.55</v>
      </c>
      <c r="K45" s="715">
        <v>20463.64</v>
      </c>
      <c r="L45" s="715">
        <v>20601.43</v>
      </c>
      <c r="M45" s="715">
        <v>20754.03</v>
      </c>
      <c r="N45" s="715">
        <v>20916.490000000002</v>
      </c>
      <c r="O45" s="715">
        <v>21095.62</v>
      </c>
      <c r="P45" s="715">
        <v>21288.63</v>
      </c>
      <c r="Q45" s="715">
        <v>21480.9</v>
      </c>
      <c r="R45" s="715">
        <v>21682.959999999999</v>
      </c>
      <c r="S45" s="715">
        <v>21850.11</v>
      </c>
      <c r="T45" s="715">
        <v>22048.48</v>
      </c>
      <c r="U45" s="715">
        <v>22247.79</v>
      </c>
      <c r="V45" s="715">
        <v>22450.19</v>
      </c>
      <c r="W45" s="715">
        <v>22654.080000000002</v>
      </c>
    </row>
    <row r="46" spans="1:23">
      <c r="A46" s="717" t="s">
        <v>542</v>
      </c>
      <c r="B46" s="715" t="s">
        <v>10</v>
      </c>
      <c r="C46" s="715">
        <v>19740.21</v>
      </c>
      <c r="D46" s="715">
        <v>19853.669999999998</v>
      </c>
      <c r="E46" s="715">
        <v>19968.18</v>
      </c>
      <c r="F46" s="715">
        <v>20166.39</v>
      </c>
      <c r="G46" s="715">
        <v>20289.89</v>
      </c>
      <c r="H46" s="715">
        <v>20401.43</v>
      </c>
      <c r="I46" s="715">
        <v>20526.59</v>
      </c>
      <c r="J46" s="715">
        <v>20664.27</v>
      </c>
      <c r="K46" s="715">
        <v>20814.560000000001</v>
      </c>
      <c r="L46" s="715">
        <v>20978.53</v>
      </c>
      <c r="M46" s="715">
        <v>21163.26</v>
      </c>
      <c r="N46" s="715">
        <v>21352.66</v>
      </c>
      <c r="O46" s="715">
        <v>21559.66</v>
      </c>
      <c r="P46" s="715">
        <v>21781.82</v>
      </c>
      <c r="Q46" s="715">
        <v>22003.119999999999</v>
      </c>
      <c r="R46" s="715">
        <v>22240.23</v>
      </c>
      <c r="S46" s="715">
        <v>22439.27</v>
      </c>
      <c r="T46" s="715">
        <v>22669.32</v>
      </c>
      <c r="U46" s="715">
        <v>22901.86</v>
      </c>
      <c r="V46" s="715">
        <v>23137.57</v>
      </c>
      <c r="W46" s="715">
        <v>23381.82</v>
      </c>
    </row>
    <row r="47" spans="1:23">
      <c r="A47" s="717" t="s">
        <v>542</v>
      </c>
      <c r="B47" s="715" t="s">
        <v>11</v>
      </c>
      <c r="C47" s="715">
        <v>19691.189999999999</v>
      </c>
      <c r="D47" s="715">
        <v>19807.13</v>
      </c>
      <c r="E47" s="715">
        <v>19925.63</v>
      </c>
      <c r="F47" s="715">
        <v>20130.75</v>
      </c>
      <c r="G47" s="715">
        <v>20283.61</v>
      </c>
      <c r="H47" s="715">
        <v>20427.73</v>
      </c>
      <c r="I47" s="715">
        <v>20582.46</v>
      </c>
      <c r="J47" s="715">
        <v>20750.53</v>
      </c>
      <c r="K47" s="715">
        <v>20931.759999999998</v>
      </c>
      <c r="L47" s="715">
        <v>21127.27</v>
      </c>
      <c r="M47" s="715">
        <v>21347.3</v>
      </c>
      <c r="N47" s="715">
        <v>21569.119999999999</v>
      </c>
      <c r="O47" s="715">
        <v>21809.98</v>
      </c>
      <c r="P47" s="715">
        <v>22067.5</v>
      </c>
      <c r="Q47" s="715">
        <v>22323.88</v>
      </c>
      <c r="R47" s="715">
        <v>22600.05</v>
      </c>
      <c r="S47" s="715">
        <v>22834.66</v>
      </c>
      <c r="T47" s="715">
        <v>23101.83</v>
      </c>
      <c r="U47" s="715">
        <v>23372.32</v>
      </c>
      <c r="V47" s="715">
        <v>23646</v>
      </c>
      <c r="W47" s="715">
        <v>23932.77</v>
      </c>
    </row>
    <row r="48" spans="1:23">
      <c r="A48" s="717" t="s">
        <v>542</v>
      </c>
      <c r="B48" s="715" t="s">
        <v>12</v>
      </c>
      <c r="C48" s="715">
        <v>20649.53</v>
      </c>
      <c r="D48" s="715">
        <v>20809.95</v>
      </c>
      <c r="E48" s="715">
        <v>20975.200000000001</v>
      </c>
      <c r="F48" s="715">
        <v>21229.45</v>
      </c>
      <c r="G48" s="715">
        <v>21429.5</v>
      </c>
      <c r="H48" s="715">
        <v>21620.51</v>
      </c>
      <c r="I48" s="715">
        <v>21822.25</v>
      </c>
      <c r="J48" s="715">
        <v>22038.75</v>
      </c>
      <c r="K48" s="715">
        <v>22270.41</v>
      </c>
      <c r="L48" s="715">
        <v>22518.47</v>
      </c>
      <c r="M48" s="715">
        <v>22793.68</v>
      </c>
      <c r="N48" s="715">
        <v>23073.33</v>
      </c>
      <c r="O48" s="715">
        <v>23375.22</v>
      </c>
      <c r="P48" s="715">
        <v>23697.040000000001</v>
      </c>
      <c r="Q48" s="715">
        <v>24019.38</v>
      </c>
      <c r="R48" s="715">
        <v>24364.98</v>
      </c>
      <c r="S48" s="715">
        <v>24669.919999999998</v>
      </c>
      <c r="T48" s="715">
        <v>25009.58</v>
      </c>
      <c r="U48" s="715">
        <v>25355.42</v>
      </c>
      <c r="V48" s="715">
        <v>25706.36</v>
      </c>
      <c r="W48" s="715">
        <v>26073.11</v>
      </c>
    </row>
    <row r="49" spans="1:23">
      <c r="A49" s="717" t="s">
        <v>542</v>
      </c>
      <c r="B49" s="715" t="s">
        <v>13</v>
      </c>
      <c r="C49" s="715">
        <v>20840.169999999998</v>
      </c>
      <c r="D49" s="715">
        <v>20981.65</v>
      </c>
      <c r="E49" s="715">
        <v>21129.19</v>
      </c>
      <c r="F49" s="715">
        <v>21364.33</v>
      </c>
      <c r="G49" s="715">
        <v>21548.02</v>
      </c>
      <c r="H49" s="715">
        <v>21723.8</v>
      </c>
      <c r="I49" s="715">
        <v>21912.03</v>
      </c>
      <c r="J49" s="715">
        <v>22115.59</v>
      </c>
      <c r="K49" s="715">
        <v>22334.61</v>
      </c>
      <c r="L49" s="715">
        <v>22570.46</v>
      </c>
      <c r="M49" s="715">
        <v>22832.77</v>
      </c>
      <c r="N49" s="715">
        <v>23100.82</v>
      </c>
      <c r="O49" s="715">
        <v>23391.040000000001</v>
      </c>
      <c r="P49" s="715">
        <v>23700.78</v>
      </c>
      <c r="Q49" s="715">
        <v>24011.279999999999</v>
      </c>
      <c r="R49" s="715">
        <v>24343.93</v>
      </c>
      <c r="S49" s="715">
        <v>24638.560000000001</v>
      </c>
      <c r="T49" s="715">
        <v>24967.11</v>
      </c>
      <c r="U49" s="715">
        <v>25301.78</v>
      </c>
      <c r="V49" s="715">
        <v>25641.86</v>
      </c>
      <c r="W49" s="715">
        <v>25996.73</v>
      </c>
    </row>
    <row r="50" spans="1:23">
      <c r="A50" s="717" t="s">
        <v>542</v>
      </c>
      <c r="B50" s="715" t="s">
        <v>14</v>
      </c>
      <c r="C50" s="715">
        <v>19993.509999999998</v>
      </c>
      <c r="D50" s="715">
        <v>20100.3</v>
      </c>
      <c r="E50" s="715">
        <v>20211.599999999999</v>
      </c>
      <c r="F50" s="715">
        <v>20410.55</v>
      </c>
      <c r="G50" s="715">
        <v>20562.09</v>
      </c>
      <c r="H50" s="715">
        <v>20701.990000000002</v>
      </c>
      <c r="I50" s="715">
        <v>20863.77</v>
      </c>
      <c r="J50" s="715">
        <v>21039.54</v>
      </c>
      <c r="K50" s="715">
        <v>21229.07</v>
      </c>
      <c r="L50" s="715">
        <v>21433.83</v>
      </c>
      <c r="M50" s="715">
        <v>21658.36</v>
      </c>
      <c r="N50" s="715">
        <v>21891.58</v>
      </c>
      <c r="O50" s="715">
        <v>22143.96</v>
      </c>
      <c r="P50" s="715">
        <v>22412.82</v>
      </c>
      <c r="Q50" s="715">
        <v>22681.1</v>
      </c>
      <c r="R50" s="715">
        <v>22964.36</v>
      </c>
      <c r="S50" s="715">
        <v>23212.240000000002</v>
      </c>
      <c r="T50" s="715">
        <v>23492.2</v>
      </c>
      <c r="U50" s="715">
        <v>23775.42</v>
      </c>
      <c r="V50" s="715">
        <v>24063.05</v>
      </c>
      <c r="W50" s="715">
        <v>24357.7</v>
      </c>
    </row>
    <row r="51" spans="1:23">
      <c r="A51" s="717" t="s">
        <v>542</v>
      </c>
      <c r="B51" s="715" t="s">
        <v>15</v>
      </c>
      <c r="C51" s="715">
        <v>20500.73</v>
      </c>
      <c r="D51" s="715">
        <v>20604.73</v>
      </c>
      <c r="E51" s="715">
        <v>20707.66</v>
      </c>
      <c r="F51" s="715">
        <v>20897.97</v>
      </c>
      <c r="G51" s="715">
        <v>21026.799999999999</v>
      </c>
      <c r="H51" s="715">
        <v>21141.13</v>
      </c>
      <c r="I51" s="715">
        <v>21280.68</v>
      </c>
      <c r="J51" s="715">
        <v>21433.72</v>
      </c>
      <c r="K51" s="715">
        <v>21599</v>
      </c>
      <c r="L51" s="715">
        <v>21778.799999999999</v>
      </c>
      <c r="M51" s="715">
        <v>21975.279999999999</v>
      </c>
      <c r="N51" s="715">
        <v>22182.05</v>
      </c>
      <c r="O51" s="715">
        <v>22406.67</v>
      </c>
      <c r="P51" s="715">
        <v>22645.759999999998</v>
      </c>
      <c r="Q51" s="715">
        <v>22883.58</v>
      </c>
      <c r="R51" s="715">
        <v>23132.86</v>
      </c>
      <c r="S51" s="715">
        <v>23347.040000000001</v>
      </c>
      <c r="T51" s="715">
        <v>23592.86</v>
      </c>
      <c r="U51" s="715">
        <v>23839.32</v>
      </c>
      <c r="V51" s="715">
        <v>24089.55</v>
      </c>
      <c r="W51" s="715">
        <v>24342.68</v>
      </c>
    </row>
    <row r="52" spans="1:23">
      <c r="A52" s="717" t="s">
        <v>542</v>
      </c>
      <c r="B52" s="715" t="s">
        <v>16</v>
      </c>
      <c r="C52" s="715">
        <v>21898.66</v>
      </c>
      <c r="D52" s="715">
        <v>22004.55</v>
      </c>
      <c r="E52" s="715">
        <v>22103.97</v>
      </c>
      <c r="F52" s="715">
        <v>22295.66</v>
      </c>
      <c r="G52" s="715">
        <v>22410.31</v>
      </c>
      <c r="H52" s="715">
        <v>22509</v>
      </c>
      <c r="I52" s="715">
        <v>22637.21</v>
      </c>
      <c r="J52" s="715">
        <v>22779.55</v>
      </c>
      <c r="K52" s="715">
        <v>22933.63</v>
      </c>
      <c r="L52" s="715">
        <v>23102.799999999999</v>
      </c>
      <c r="M52" s="715">
        <v>23287.56</v>
      </c>
      <c r="N52" s="715">
        <v>23485.21</v>
      </c>
      <c r="O52" s="715">
        <v>23700.82</v>
      </c>
      <c r="P52" s="715">
        <v>23929.82</v>
      </c>
      <c r="Q52" s="715">
        <v>24157.48</v>
      </c>
      <c r="R52" s="715">
        <v>24395.01</v>
      </c>
      <c r="S52" s="715">
        <v>24596.93</v>
      </c>
      <c r="T52" s="715">
        <v>24832.03</v>
      </c>
      <c r="U52" s="715">
        <v>25065.86</v>
      </c>
      <c r="V52" s="715">
        <v>25303.73</v>
      </c>
      <c r="W52" s="715">
        <v>25541.78</v>
      </c>
    </row>
    <row r="53" spans="1:23">
      <c r="A53" s="717" t="s">
        <v>542</v>
      </c>
      <c r="B53" s="715" t="s">
        <v>17</v>
      </c>
      <c r="C53" s="715">
        <v>23031.66</v>
      </c>
      <c r="D53" s="715">
        <v>23155.15</v>
      </c>
      <c r="E53" s="715">
        <v>23272.76</v>
      </c>
      <c r="F53" s="715">
        <v>23487.51</v>
      </c>
      <c r="G53" s="715">
        <v>23608.39</v>
      </c>
      <c r="H53" s="715">
        <v>23711.47</v>
      </c>
      <c r="I53" s="715">
        <v>23844.720000000001</v>
      </c>
      <c r="J53" s="715">
        <v>23991.17</v>
      </c>
      <c r="K53" s="715">
        <v>24148.98</v>
      </c>
      <c r="L53" s="715">
        <v>24321.87</v>
      </c>
      <c r="M53" s="715">
        <v>24509.71</v>
      </c>
      <c r="N53" s="715">
        <v>24711.599999999999</v>
      </c>
      <c r="O53" s="715">
        <v>24931.02</v>
      </c>
      <c r="P53" s="715">
        <v>25163.32</v>
      </c>
      <c r="Q53" s="715">
        <v>25394.38</v>
      </c>
      <c r="R53" s="715">
        <v>25634.71</v>
      </c>
      <c r="S53" s="715">
        <v>25838.07</v>
      </c>
      <c r="T53" s="715">
        <v>26075.37</v>
      </c>
      <c r="U53" s="715">
        <v>26310.52</v>
      </c>
      <c r="V53" s="715">
        <v>26549.69</v>
      </c>
      <c r="W53" s="715">
        <v>26787.29</v>
      </c>
    </row>
    <row r="54" spans="1:23">
      <c r="A54" s="715" t="s">
        <v>4</v>
      </c>
      <c r="B54" s="715"/>
      <c r="C54" s="715"/>
      <c r="D54" s="715"/>
      <c r="E54" s="715"/>
      <c r="F54" s="715"/>
      <c r="G54" s="715"/>
      <c r="H54" s="715"/>
      <c r="I54" s="715"/>
      <c r="J54" s="715"/>
      <c r="K54" s="715"/>
      <c r="L54" s="715"/>
      <c r="M54" s="715"/>
      <c r="N54" s="715"/>
      <c r="O54" s="715"/>
      <c r="P54" s="715"/>
      <c r="Q54" s="715"/>
      <c r="R54" s="715"/>
      <c r="S54" s="715"/>
      <c r="T54" s="715"/>
      <c r="U54" s="715"/>
      <c r="V54" s="715"/>
      <c r="W54" s="715"/>
    </row>
    <row r="55" spans="1:23">
      <c r="A55" s="717" t="s">
        <v>1043</v>
      </c>
      <c r="B55" s="715"/>
      <c r="C55" s="715">
        <v>2015</v>
      </c>
      <c r="D55" s="715">
        <v>2016</v>
      </c>
      <c r="E55" s="715">
        <v>2017</v>
      </c>
      <c r="F55" s="715">
        <v>2018</v>
      </c>
      <c r="G55" s="715">
        <v>2019</v>
      </c>
      <c r="H55" s="715">
        <v>2020</v>
      </c>
      <c r="I55" s="715">
        <v>2021</v>
      </c>
      <c r="J55" s="715">
        <v>2022</v>
      </c>
      <c r="K55" s="715">
        <v>2023</v>
      </c>
      <c r="L55" s="715">
        <v>2024</v>
      </c>
      <c r="M55" s="715">
        <v>2025</v>
      </c>
      <c r="N55" s="715">
        <v>2026</v>
      </c>
      <c r="O55" s="715">
        <v>2027</v>
      </c>
      <c r="P55" s="715">
        <v>2028</v>
      </c>
      <c r="Q55" s="715">
        <v>2029</v>
      </c>
      <c r="R55" s="715">
        <v>2030</v>
      </c>
      <c r="S55" s="715">
        <v>2031</v>
      </c>
      <c r="T55" s="715">
        <v>2032</v>
      </c>
      <c r="U55" s="715">
        <v>2033</v>
      </c>
      <c r="V55" s="715">
        <v>2034</v>
      </c>
      <c r="W55" s="715">
        <v>2035</v>
      </c>
    </row>
    <row r="56" spans="1:23">
      <c r="A56" s="717" t="s">
        <v>542</v>
      </c>
      <c r="B56" s="715" t="s">
        <v>63</v>
      </c>
      <c r="C56" s="715">
        <v>30107.25</v>
      </c>
      <c r="D56" s="715">
        <v>30292.28</v>
      </c>
      <c r="E56" s="715">
        <v>30449.9</v>
      </c>
      <c r="F56" s="715">
        <v>30688.52</v>
      </c>
      <c r="G56" s="715">
        <v>30807.279999999999</v>
      </c>
      <c r="H56" s="715">
        <v>30902.68</v>
      </c>
      <c r="I56" s="715">
        <v>31029.360000000001</v>
      </c>
      <c r="J56" s="715">
        <v>31171.78</v>
      </c>
      <c r="K56" s="715">
        <v>31326.38</v>
      </c>
      <c r="L56" s="715">
        <v>31499.96</v>
      </c>
      <c r="M56" s="715">
        <v>31692.41</v>
      </c>
      <c r="N56" s="715">
        <v>31903.15</v>
      </c>
      <c r="O56" s="715">
        <v>32138.35</v>
      </c>
      <c r="P56" s="715">
        <v>32391.63</v>
      </c>
      <c r="Q56" s="715">
        <v>32890.61</v>
      </c>
      <c r="R56" s="715">
        <v>33441.51</v>
      </c>
      <c r="S56" s="715">
        <v>33956.17</v>
      </c>
      <c r="T56" s="715">
        <v>34515.82</v>
      </c>
      <c r="U56" s="715">
        <v>35094.550000000003</v>
      </c>
      <c r="V56" s="715">
        <v>35684.639999999999</v>
      </c>
      <c r="W56" s="715">
        <v>36304.36</v>
      </c>
    </row>
    <row r="57" spans="1:23">
      <c r="A57" s="717" t="s">
        <v>542</v>
      </c>
      <c r="B57" s="715" t="s">
        <v>6</v>
      </c>
      <c r="C57" s="715">
        <v>30107.25</v>
      </c>
      <c r="D57" s="715">
        <v>30292.28</v>
      </c>
      <c r="E57" s="715">
        <v>30449.9</v>
      </c>
      <c r="F57" s="715">
        <v>30688.52</v>
      </c>
      <c r="G57" s="715">
        <v>30807.279999999999</v>
      </c>
      <c r="H57" s="715">
        <v>30902.68</v>
      </c>
      <c r="I57" s="715">
        <v>31029.360000000001</v>
      </c>
      <c r="J57" s="715">
        <v>31171.78</v>
      </c>
      <c r="K57" s="715">
        <v>31326.38</v>
      </c>
      <c r="L57" s="715">
        <v>31499.96</v>
      </c>
      <c r="M57" s="715">
        <v>31692.41</v>
      </c>
      <c r="N57" s="715">
        <v>31903.15</v>
      </c>
      <c r="O57" s="715">
        <v>32138.35</v>
      </c>
      <c r="P57" s="715">
        <v>32391.63</v>
      </c>
      <c r="Q57" s="715">
        <v>32645.33</v>
      </c>
      <c r="R57" s="715">
        <v>32914.410000000003</v>
      </c>
      <c r="S57" s="715">
        <v>33144.589999999997</v>
      </c>
      <c r="T57" s="715">
        <v>33418.089999999997</v>
      </c>
      <c r="U57" s="715">
        <v>33691.019999999997</v>
      </c>
      <c r="V57" s="715">
        <v>33969.300000000003</v>
      </c>
      <c r="W57" s="715">
        <v>34252.629999999997</v>
      </c>
    </row>
    <row r="58" spans="1:23">
      <c r="A58" s="717" t="s">
        <v>542</v>
      </c>
      <c r="B58" s="715" t="s">
        <v>7</v>
      </c>
      <c r="C58" s="715">
        <v>28551</v>
      </c>
      <c r="D58" s="715">
        <v>28730.78</v>
      </c>
      <c r="E58" s="715">
        <v>28885.96</v>
      </c>
      <c r="F58" s="715">
        <v>29122.89</v>
      </c>
      <c r="G58" s="715">
        <v>29256.93</v>
      </c>
      <c r="H58" s="715">
        <v>29366.43</v>
      </c>
      <c r="I58" s="715">
        <v>29504.6</v>
      </c>
      <c r="J58" s="715">
        <v>29658.240000000002</v>
      </c>
      <c r="K58" s="715">
        <v>29822.799999999999</v>
      </c>
      <c r="L58" s="715">
        <v>30004.63</v>
      </c>
      <c r="M58" s="715">
        <v>30203.95</v>
      </c>
      <c r="N58" s="715">
        <v>30419.82</v>
      </c>
      <c r="O58" s="715">
        <v>30658.53</v>
      </c>
      <c r="P58" s="715">
        <v>30914.82</v>
      </c>
      <c r="Q58" s="715">
        <v>31170.84</v>
      </c>
      <c r="R58" s="715">
        <v>31441.34</v>
      </c>
      <c r="S58" s="715">
        <v>31672.06</v>
      </c>
      <c r="T58" s="715">
        <v>31946.71</v>
      </c>
      <c r="U58" s="715">
        <v>32220.48</v>
      </c>
      <c r="V58" s="715">
        <v>32499.05</v>
      </c>
      <c r="W58" s="715">
        <v>32782.36</v>
      </c>
    </row>
    <row r="59" spans="1:23">
      <c r="A59" s="717" t="s">
        <v>542</v>
      </c>
      <c r="B59" s="715" t="s">
        <v>8</v>
      </c>
      <c r="C59" s="715">
        <v>28460.29</v>
      </c>
      <c r="D59" s="715">
        <v>28638.73</v>
      </c>
      <c r="E59" s="715">
        <v>28795.84</v>
      </c>
      <c r="F59" s="715">
        <v>29034.34</v>
      </c>
      <c r="G59" s="715">
        <v>29170.3</v>
      </c>
      <c r="H59" s="715">
        <v>29280.33</v>
      </c>
      <c r="I59" s="715">
        <v>29416.05</v>
      </c>
      <c r="J59" s="715">
        <v>29566.49</v>
      </c>
      <c r="K59" s="715">
        <v>29728.11</v>
      </c>
      <c r="L59" s="715">
        <v>29906.91</v>
      </c>
      <c r="M59" s="715">
        <v>30102.79</v>
      </c>
      <c r="N59" s="715">
        <v>30315.279999999999</v>
      </c>
      <c r="O59" s="715">
        <v>30550.66</v>
      </c>
      <c r="P59" s="715">
        <v>30803.72</v>
      </c>
      <c r="Q59" s="715">
        <v>31056.62</v>
      </c>
      <c r="R59" s="715">
        <v>31323.7</v>
      </c>
      <c r="S59" s="715">
        <v>31550.61</v>
      </c>
      <c r="T59" s="715">
        <v>31821.41</v>
      </c>
      <c r="U59" s="715">
        <v>32091.75</v>
      </c>
      <c r="V59" s="715">
        <v>32366.85</v>
      </c>
      <c r="W59" s="715">
        <v>32646.62</v>
      </c>
    </row>
    <row r="60" spans="1:23">
      <c r="A60" s="717" t="s">
        <v>542</v>
      </c>
      <c r="B60" s="715" t="s">
        <v>9</v>
      </c>
      <c r="C60" s="715">
        <v>24974.11</v>
      </c>
      <c r="D60" s="715">
        <v>25106.91</v>
      </c>
      <c r="E60" s="715">
        <v>25232.95</v>
      </c>
      <c r="F60" s="715">
        <v>25442.14</v>
      </c>
      <c r="G60" s="715">
        <v>25562.27</v>
      </c>
      <c r="H60" s="715">
        <v>25659.82</v>
      </c>
      <c r="I60" s="715">
        <v>25777.23</v>
      </c>
      <c r="J60" s="715">
        <v>25907.54</v>
      </c>
      <c r="K60" s="715">
        <v>26048.54</v>
      </c>
      <c r="L60" s="715">
        <v>26204.29</v>
      </c>
      <c r="M60" s="715">
        <v>26376.47</v>
      </c>
      <c r="N60" s="715">
        <v>26561.22</v>
      </c>
      <c r="O60" s="715">
        <v>26766.22</v>
      </c>
      <c r="P60" s="715">
        <v>26988.11</v>
      </c>
      <c r="Q60" s="715">
        <v>27209.73</v>
      </c>
      <c r="R60" s="715">
        <v>27445.17</v>
      </c>
      <c r="S60" s="715">
        <v>27639.71</v>
      </c>
      <c r="T60" s="715">
        <v>27877.1</v>
      </c>
      <c r="U60" s="715">
        <v>28116.1</v>
      </c>
      <c r="V60" s="715">
        <v>28359</v>
      </c>
      <c r="W60" s="715">
        <v>28608.18</v>
      </c>
    </row>
    <row r="61" spans="1:23">
      <c r="A61" s="717" t="s">
        <v>542</v>
      </c>
      <c r="B61" s="715" t="s">
        <v>10</v>
      </c>
      <c r="C61" s="715">
        <v>23222.16</v>
      </c>
      <c r="D61" s="715">
        <v>23337.34</v>
      </c>
      <c r="E61" s="715">
        <v>23459.95</v>
      </c>
      <c r="F61" s="715">
        <v>23665.58</v>
      </c>
      <c r="G61" s="715">
        <v>23801.94</v>
      </c>
      <c r="H61" s="715">
        <v>23920.080000000002</v>
      </c>
      <c r="I61" s="715">
        <v>24052.44</v>
      </c>
      <c r="J61" s="715">
        <v>24196.54</v>
      </c>
      <c r="K61" s="715">
        <v>24352.560000000001</v>
      </c>
      <c r="L61" s="715">
        <v>24522.2</v>
      </c>
      <c r="M61" s="715">
        <v>24711.77</v>
      </c>
      <c r="N61" s="715">
        <v>24907.4</v>
      </c>
      <c r="O61" s="715">
        <v>25122.44</v>
      </c>
      <c r="P61" s="715">
        <v>25355.49</v>
      </c>
      <c r="Q61" s="715">
        <v>25587.79</v>
      </c>
      <c r="R61" s="715">
        <v>25837.47</v>
      </c>
      <c r="S61" s="715">
        <v>26044.89</v>
      </c>
      <c r="T61" s="715">
        <v>26292.36</v>
      </c>
      <c r="U61" s="715">
        <v>26544.45</v>
      </c>
      <c r="V61" s="715">
        <v>26799.759999999998</v>
      </c>
      <c r="W61" s="715">
        <v>27066.67</v>
      </c>
    </row>
    <row r="62" spans="1:23">
      <c r="A62" s="717" t="s">
        <v>542</v>
      </c>
      <c r="B62" s="715" t="s">
        <v>11</v>
      </c>
      <c r="C62" s="715">
        <v>23932.34</v>
      </c>
      <c r="D62" s="715">
        <v>24100.75</v>
      </c>
      <c r="E62" s="715">
        <v>24284.17</v>
      </c>
      <c r="F62" s="715">
        <v>24541.439999999999</v>
      </c>
      <c r="G62" s="715">
        <v>24754.37</v>
      </c>
      <c r="H62" s="715">
        <v>24954.07</v>
      </c>
      <c r="I62" s="715">
        <v>25165.83</v>
      </c>
      <c r="J62" s="715">
        <v>25392.32</v>
      </c>
      <c r="K62" s="715">
        <v>25634.28</v>
      </c>
      <c r="L62" s="715">
        <v>25894.33</v>
      </c>
      <c r="M62" s="715">
        <v>26183.33</v>
      </c>
      <c r="N62" s="715">
        <v>26478.720000000001</v>
      </c>
      <c r="O62" s="715">
        <v>26801.71</v>
      </c>
      <c r="P62" s="715">
        <v>27150.63</v>
      </c>
      <c r="Q62" s="715">
        <v>27500.2</v>
      </c>
      <c r="R62" s="715">
        <v>27876.75</v>
      </c>
      <c r="S62" s="715">
        <v>28214.38</v>
      </c>
      <c r="T62" s="715">
        <v>28589.5</v>
      </c>
      <c r="U62" s="715">
        <v>28974.11</v>
      </c>
      <c r="V62" s="715">
        <v>29364.25</v>
      </c>
      <c r="W62" s="715">
        <v>29775.61</v>
      </c>
    </row>
    <row r="63" spans="1:23">
      <c r="A63" s="717" t="s">
        <v>542</v>
      </c>
      <c r="B63" s="715" t="s">
        <v>12</v>
      </c>
      <c r="C63" s="715">
        <v>27165.83</v>
      </c>
      <c r="D63" s="715">
        <v>27425.599999999999</v>
      </c>
      <c r="E63" s="715">
        <v>27708.71</v>
      </c>
      <c r="F63" s="715">
        <v>28074.58</v>
      </c>
      <c r="G63" s="715">
        <v>28396.880000000001</v>
      </c>
      <c r="H63" s="715">
        <v>28707.73</v>
      </c>
      <c r="I63" s="715">
        <v>29033.88</v>
      </c>
      <c r="J63" s="715">
        <v>29378.47</v>
      </c>
      <c r="K63" s="715">
        <v>29744.97</v>
      </c>
      <c r="L63" s="715">
        <v>30135.93</v>
      </c>
      <c r="M63" s="715">
        <v>30563.62</v>
      </c>
      <c r="N63" s="715">
        <v>31003.61</v>
      </c>
      <c r="O63" s="715">
        <v>31479.31</v>
      </c>
      <c r="P63" s="715">
        <v>31989.05</v>
      </c>
      <c r="Q63" s="715">
        <v>32504.15</v>
      </c>
      <c r="R63" s="715">
        <v>33055.75</v>
      </c>
      <c r="S63" s="715">
        <v>33569.18</v>
      </c>
      <c r="T63" s="715">
        <v>34127.71</v>
      </c>
      <c r="U63" s="715">
        <v>34704.54</v>
      </c>
      <c r="V63" s="715">
        <v>35292</v>
      </c>
      <c r="W63" s="715">
        <v>35909</v>
      </c>
    </row>
    <row r="64" spans="1:23">
      <c r="A64" s="717" t="s">
        <v>542</v>
      </c>
      <c r="B64" s="715" t="s">
        <v>13</v>
      </c>
      <c r="C64" s="715">
        <v>27604.1</v>
      </c>
      <c r="D64" s="715">
        <v>27857.89</v>
      </c>
      <c r="E64" s="715">
        <v>28135.38</v>
      </c>
      <c r="F64" s="715">
        <v>28496.47</v>
      </c>
      <c r="G64" s="715">
        <v>28811.18</v>
      </c>
      <c r="H64" s="715">
        <v>29115.93</v>
      </c>
      <c r="I64" s="715">
        <v>29437.599999999999</v>
      </c>
      <c r="J64" s="715">
        <v>29778.36</v>
      </c>
      <c r="K64" s="715">
        <v>30141.62</v>
      </c>
      <c r="L64" s="715">
        <v>30529.71</v>
      </c>
      <c r="M64" s="715">
        <v>30954.55</v>
      </c>
      <c r="N64" s="715">
        <v>31392.86</v>
      </c>
      <c r="O64" s="715">
        <v>31867.279999999999</v>
      </c>
      <c r="P64" s="715">
        <v>32375.88</v>
      </c>
      <c r="Q64" s="715">
        <v>32890.61</v>
      </c>
      <c r="R64" s="715">
        <v>33441.51</v>
      </c>
      <c r="S64" s="715">
        <v>33956.17</v>
      </c>
      <c r="T64" s="715">
        <v>34515.82</v>
      </c>
      <c r="U64" s="715">
        <v>35094.550000000003</v>
      </c>
      <c r="V64" s="715">
        <v>35684.639999999999</v>
      </c>
      <c r="W64" s="715">
        <v>36304.36</v>
      </c>
    </row>
    <row r="65" spans="1:23">
      <c r="A65" s="717" t="s">
        <v>542</v>
      </c>
      <c r="B65" s="715" t="s">
        <v>14</v>
      </c>
      <c r="C65" s="715">
        <v>24216.23</v>
      </c>
      <c r="D65" s="715">
        <v>24432.38</v>
      </c>
      <c r="E65" s="715">
        <v>24626.94</v>
      </c>
      <c r="F65" s="715">
        <v>24900.57</v>
      </c>
      <c r="G65" s="715">
        <v>25119.35</v>
      </c>
      <c r="H65" s="715">
        <v>25318.21</v>
      </c>
      <c r="I65" s="715">
        <v>25535.79</v>
      </c>
      <c r="J65" s="715">
        <v>25769.57</v>
      </c>
      <c r="K65" s="715">
        <v>26014.48</v>
      </c>
      <c r="L65" s="715">
        <v>26277.64</v>
      </c>
      <c r="M65" s="715">
        <v>26564.33</v>
      </c>
      <c r="N65" s="715">
        <v>26863.16</v>
      </c>
      <c r="O65" s="715">
        <v>27188.85</v>
      </c>
      <c r="P65" s="715">
        <v>27536.54</v>
      </c>
      <c r="Q65" s="715">
        <v>27883.79</v>
      </c>
      <c r="R65" s="715">
        <v>28253.73</v>
      </c>
      <c r="S65" s="715">
        <v>28579.72</v>
      </c>
      <c r="T65" s="715">
        <v>28952.42</v>
      </c>
      <c r="U65" s="715">
        <v>29327.51</v>
      </c>
      <c r="V65" s="715">
        <v>29708.17</v>
      </c>
      <c r="W65" s="715">
        <v>30103.78</v>
      </c>
    </row>
    <row r="66" spans="1:23">
      <c r="A66" s="717" t="s">
        <v>542</v>
      </c>
      <c r="B66" s="715" t="s">
        <v>15</v>
      </c>
      <c r="C66" s="715">
        <v>24699.360000000001</v>
      </c>
      <c r="D66" s="715">
        <v>24877</v>
      </c>
      <c r="E66" s="715">
        <v>25027.93</v>
      </c>
      <c r="F66" s="715">
        <v>25249.39</v>
      </c>
      <c r="G66" s="715">
        <v>25406.6</v>
      </c>
      <c r="H66" s="715">
        <v>25539.97</v>
      </c>
      <c r="I66" s="715">
        <v>25697.61</v>
      </c>
      <c r="J66" s="715">
        <v>25869.91</v>
      </c>
      <c r="K66" s="715">
        <v>26051.49</v>
      </c>
      <c r="L66" s="715">
        <v>26248.91</v>
      </c>
      <c r="M66" s="715">
        <v>26462.85</v>
      </c>
      <c r="N66" s="715">
        <v>26690.799999999999</v>
      </c>
      <c r="O66" s="715">
        <v>26940.46</v>
      </c>
      <c r="P66" s="715">
        <v>27207.29</v>
      </c>
      <c r="Q66" s="715">
        <v>27472.27</v>
      </c>
      <c r="R66" s="715">
        <v>27751.61</v>
      </c>
      <c r="S66" s="715">
        <v>27992.79</v>
      </c>
      <c r="T66" s="715">
        <v>28274.18</v>
      </c>
      <c r="U66" s="715">
        <v>28553.82</v>
      </c>
      <c r="V66" s="715">
        <v>28836.98</v>
      </c>
      <c r="W66" s="715">
        <v>29125.61</v>
      </c>
    </row>
    <row r="67" spans="1:23">
      <c r="A67" s="717" t="s">
        <v>542</v>
      </c>
      <c r="B67" s="715" t="s">
        <v>16</v>
      </c>
      <c r="C67" s="715">
        <v>26849.61</v>
      </c>
      <c r="D67" s="715">
        <v>27013.57</v>
      </c>
      <c r="E67" s="715">
        <v>27153.08</v>
      </c>
      <c r="F67" s="715">
        <v>27372.84</v>
      </c>
      <c r="G67" s="715">
        <v>27504.52</v>
      </c>
      <c r="H67" s="715">
        <v>27614.720000000001</v>
      </c>
      <c r="I67" s="715">
        <v>27754.22</v>
      </c>
      <c r="J67" s="715">
        <v>27908.77</v>
      </c>
      <c r="K67" s="715">
        <v>28074</v>
      </c>
      <c r="L67" s="715">
        <v>28256.05</v>
      </c>
      <c r="M67" s="715">
        <v>28455.46</v>
      </c>
      <c r="N67" s="715">
        <v>28670.47</v>
      </c>
      <c r="O67" s="715">
        <v>28907.97</v>
      </c>
      <c r="P67" s="715">
        <v>29162.34</v>
      </c>
      <c r="Q67" s="715">
        <v>29416.42</v>
      </c>
      <c r="R67" s="715">
        <v>29685.1</v>
      </c>
      <c r="S67" s="715">
        <v>29914.78</v>
      </c>
      <c r="T67" s="715">
        <v>30187.79</v>
      </c>
      <c r="U67" s="715">
        <v>30460.29</v>
      </c>
      <c r="V67" s="715">
        <v>30737.75</v>
      </c>
      <c r="W67" s="715">
        <v>31020.77</v>
      </c>
    </row>
    <row r="68" spans="1:23">
      <c r="A68" s="717" t="s">
        <v>542</v>
      </c>
      <c r="B68" s="715" t="s">
        <v>17</v>
      </c>
      <c r="C68" s="715">
        <v>29335.439999999999</v>
      </c>
      <c r="D68" s="715">
        <v>29513.15</v>
      </c>
      <c r="E68" s="715">
        <v>29664.83</v>
      </c>
      <c r="F68" s="715">
        <v>29907.119999999999</v>
      </c>
      <c r="G68" s="715">
        <v>30028.06</v>
      </c>
      <c r="H68" s="715">
        <v>30124.44</v>
      </c>
      <c r="I68" s="715">
        <v>30250.29</v>
      </c>
      <c r="J68" s="715">
        <v>30391.31</v>
      </c>
      <c r="K68" s="715">
        <v>30543.11</v>
      </c>
      <c r="L68" s="715">
        <v>30712.47</v>
      </c>
      <c r="M68" s="715">
        <v>30899.34</v>
      </c>
      <c r="N68" s="715">
        <v>31103.99</v>
      </c>
      <c r="O68" s="715">
        <v>31331.31</v>
      </c>
      <c r="P68" s="715">
        <v>31575.58</v>
      </c>
      <c r="Q68" s="715">
        <v>31819.54</v>
      </c>
      <c r="R68" s="715">
        <v>32078.25</v>
      </c>
      <c r="S68" s="715">
        <v>32291.68</v>
      </c>
      <c r="T68" s="715">
        <v>32553.98</v>
      </c>
      <c r="U68" s="715">
        <v>32814.720000000001</v>
      </c>
      <c r="V68" s="715">
        <v>33080.28</v>
      </c>
      <c r="W68" s="715">
        <v>33350.18</v>
      </c>
    </row>
    <row r="69" spans="1:23">
      <c r="A69" s="715" t="s">
        <v>4</v>
      </c>
      <c r="B69" s="715"/>
      <c r="C69" s="715"/>
      <c r="D69" s="715"/>
      <c r="E69" s="715"/>
      <c r="F69" s="715"/>
      <c r="G69" s="715"/>
      <c r="H69" s="715"/>
      <c r="I69" s="715"/>
      <c r="J69" s="715"/>
      <c r="K69" s="715"/>
      <c r="L69" s="715"/>
      <c r="M69" s="715"/>
      <c r="N69" s="715"/>
      <c r="O69" s="715"/>
      <c r="P69" s="715"/>
      <c r="Q69" s="715"/>
      <c r="R69" s="715"/>
      <c r="S69" s="715"/>
      <c r="T69" s="715"/>
      <c r="U69" s="715"/>
      <c r="V69" s="715"/>
      <c r="W69" s="715"/>
    </row>
    <row r="70" spans="1:23">
      <c r="A70" s="717" t="s">
        <v>1044</v>
      </c>
      <c r="B70" s="715"/>
      <c r="C70" s="715">
        <v>2015</v>
      </c>
      <c r="D70" s="715">
        <v>2016</v>
      </c>
      <c r="E70" s="715">
        <v>2017</v>
      </c>
      <c r="F70" s="715">
        <v>2018</v>
      </c>
      <c r="G70" s="715">
        <v>2019</v>
      </c>
      <c r="H70" s="715">
        <v>2020</v>
      </c>
      <c r="I70" s="715">
        <v>2021</v>
      </c>
      <c r="J70" s="715">
        <v>2022</v>
      </c>
      <c r="K70" s="715">
        <v>2023</v>
      </c>
      <c r="L70" s="715">
        <v>2024</v>
      </c>
      <c r="M70" s="715">
        <v>2025</v>
      </c>
      <c r="N70" s="715">
        <v>2026</v>
      </c>
      <c r="O70" s="715">
        <v>2027</v>
      </c>
      <c r="P70" s="715">
        <v>2028</v>
      </c>
      <c r="Q70" s="715">
        <v>2029</v>
      </c>
      <c r="R70" s="715">
        <v>2030</v>
      </c>
      <c r="S70" s="715">
        <v>2031</v>
      </c>
      <c r="T70" s="715">
        <v>2032</v>
      </c>
      <c r="U70" s="715">
        <v>2033</v>
      </c>
      <c r="V70" s="715">
        <v>2034</v>
      </c>
      <c r="W70" s="715">
        <v>2035</v>
      </c>
    </row>
    <row r="71" spans="1:23">
      <c r="A71" s="717" t="s">
        <v>542</v>
      </c>
      <c r="B71" s="715" t="s">
        <v>63</v>
      </c>
      <c r="C71" s="715">
        <v>14335.27</v>
      </c>
      <c r="D71" s="715">
        <v>14423.36</v>
      </c>
      <c r="E71" s="715">
        <v>14490.5</v>
      </c>
      <c r="F71" s="715">
        <v>14622.58</v>
      </c>
      <c r="G71" s="715">
        <v>14717.52</v>
      </c>
      <c r="H71" s="715">
        <v>14801.17</v>
      </c>
      <c r="I71" s="715">
        <v>14904.31</v>
      </c>
      <c r="J71" s="715">
        <v>15019.71</v>
      </c>
      <c r="K71" s="715">
        <v>15145.84</v>
      </c>
      <c r="L71" s="715">
        <v>15284.95</v>
      </c>
      <c r="M71" s="715">
        <v>15436.51</v>
      </c>
      <c r="N71" s="715">
        <v>15596.18</v>
      </c>
      <c r="O71" s="715">
        <v>15768.61</v>
      </c>
      <c r="P71" s="715">
        <v>15949.59</v>
      </c>
      <c r="Q71" s="715">
        <v>16129.4</v>
      </c>
      <c r="R71" s="715">
        <v>16315.68</v>
      </c>
      <c r="S71" s="715">
        <v>16465.88</v>
      </c>
      <c r="T71" s="715">
        <v>16646.509999999998</v>
      </c>
      <c r="U71" s="715">
        <v>16823.82</v>
      </c>
      <c r="V71" s="715">
        <v>17003.66</v>
      </c>
      <c r="W71" s="715">
        <v>17180.47</v>
      </c>
    </row>
    <row r="72" spans="1:23">
      <c r="A72" s="717" t="s">
        <v>542</v>
      </c>
      <c r="B72" s="715" t="s">
        <v>6</v>
      </c>
      <c r="C72" s="715">
        <v>17583.150000000001</v>
      </c>
      <c r="D72" s="715">
        <v>17712.330000000002</v>
      </c>
      <c r="E72" s="715">
        <v>17823.73</v>
      </c>
      <c r="F72" s="715">
        <v>18019.14</v>
      </c>
      <c r="G72" s="715">
        <v>18147.88</v>
      </c>
      <c r="H72" s="715">
        <v>18258.07</v>
      </c>
      <c r="I72" s="715">
        <v>18390.63</v>
      </c>
      <c r="J72" s="715">
        <v>18536.71</v>
      </c>
      <c r="K72" s="715">
        <v>18693.490000000002</v>
      </c>
      <c r="L72" s="715">
        <v>18864.36</v>
      </c>
      <c r="M72" s="715">
        <v>19047.330000000002</v>
      </c>
      <c r="N72" s="715">
        <v>19241.330000000002</v>
      </c>
      <c r="O72" s="715">
        <v>19449.45</v>
      </c>
      <c r="P72" s="715">
        <v>19666.439999999999</v>
      </c>
      <c r="Q72" s="715">
        <v>19881.509999999998</v>
      </c>
      <c r="R72" s="715">
        <v>20102.2</v>
      </c>
      <c r="S72" s="715">
        <v>20278.169999999998</v>
      </c>
      <c r="T72" s="715">
        <v>20491.439999999999</v>
      </c>
      <c r="U72" s="715">
        <v>20699.37</v>
      </c>
      <c r="V72" s="715">
        <v>20910.14</v>
      </c>
      <c r="W72" s="715">
        <v>21114.45</v>
      </c>
    </row>
    <row r="73" spans="1:23">
      <c r="A73" s="717" t="s">
        <v>542</v>
      </c>
      <c r="B73" s="715" t="s">
        <v>7</v>
      </c>
      <c r="C73" s="715">
        <v>17216.669999999998</v>
      </c>
      <c r="D73" s="715">
        <v>17343.41</v>
      </c>
      <c r="E73" s="715">
        <v>17448.71</v>
      </c>
      <c r="F73" s="715">
        <v>17633.54</v>
      </c>
      <c r="G73" s="715">
        <v>17750.8</v>
      </c>
      <c r="H73" s="715">
        <v>17850.830000000002</v>
      </c>
      <c r="I73" s="715">
        <v>17971.849999999999</v>
      </c>
      <c r="J73" s="715">
        <v>18106.419999999998</v>
      </c>
      <c r="K73" s="715">
        <v>18251.849999999999</v>
      </c>
      <c r="L73" s="715">
        <v>18411.310000000001</v>
      </c>
      <c r="M73" s="715">
        <v>18582.91</v>
      </c>
      <c r="N73" s="715">
        <v>18765.34</v>
      </c>
      <c r="O73" s="715">
        <v>18961.849999999999</v>
      </c>
      <c r="P73" s="715">
        <v>19167.25</v>
      </c>
      <c r="Q73" s="715">
        <v>19371.03</v>
      </c>
      <c r="R73" s="715">
        <v>19580.41</v>
      </c>
      <c r="S73" s="715">
        <v>19747.25</v>
      </c>
      <c r="T73" s="715">
        <v>19949.75</v>
      </c>
      <c r="U73" s="715">
        <v>20147.29</v>
      </c>
      <c r="V73" s="715">
        <v>20347.68</v>
      </c>
      <c r="W73" s="715">
        <v>20542.009999999998</v>
      </c>
    </row>
    <row r="74" spans="1:23">
      <c r="A74" s="717" t="s">
        <v>542</v>
      </c>
      <c r="B74" s="715" t="s">
        <v>8</v>
      </c>
      <c r="C74" s="715">
        <v>15549.87</v>
      </c>
      <c r="D74" s="715">
        <v>15657.77</v>
      </c>
      <c r="E74" s="715">
        <v>15734.88</v>
      </c>
      <c r="F74" s="715">
        <v>15880.51</v>
      </c>
      <c r="G74" s="715">
        <v>15985.04</v>
      </c>
      <c r="H74" s="715">
        <v>16075.47</v>
      </c>
      <c r="I74" s="715">
        <v>16187.42</v>
      </c>
      <c r="J74" s="715">
        <v>16313.22</v>
      </c>
      <c r="K74" s="715">
        <v>16450.580000000002</v>
      </c>
      <c r="L74" s="715">
        <v>16602.439999999999</v>
      </c>
      <c r="M74" s="715">
        <v>16766.68</v>
      </c>
      <c r="N74" s="715">
        <v>16941.54</v>
      </c>
      <c r="O74" s="715">
        <v>17130.96</v>
      </c>
      <c r="P74" s="715">
        <v>17330.07</v>
      </c>
      <c r="Q74" s="715">
        <v>17527.93</v>
      </c>
      <c r="R74" s="715">
        <v>17731.689999999999</v>
      </c>
      <c r="S74" s="715">
        <v>17896.490000000002</v>
      </c>
      <c r="T74" s="715">
        <v>18094.7</v>
      </c>
      <c r="U74" s="715">
        <v>18289</v>
      </c>
      <c r="V74" s="715">
        <v>18486.150000000001</v>
      </c>
      <c r="W74" s="715">
        <v>18678.3</v>
      </c>
    </row>
    <row r="75" spans="1:23">
      <c r="A75" s="717" t="s">
        <v>542</v>
      </c>
      <c r="B75" s="715" t="s">
        <v>9</v>
      </c>
      <c r="C75" s="715">
        <v>14335.27</v>
      </c>
      <c r="D75" s="715">
        <v>14423.36</v>
      </c>
      <c r="E75" s="715">
        <v>14490.5</v>
      </c>
      <c r="F75" s="715">
        <v>14622.58</v>
      </c>
      <c r="G75" s="715">
        <v>14717.52</v>
      </c>
      <c r="H75" s="715">
        <v>14801.17</v>
      </c>
      <c r="I75" s="715">
        <v>14904.31</v>
      </c>
      <c r="J75" s="715">
        <v>15019.71</v>
      </c>
      <c r="K75" s="715">
        <v>15145.84</v>
      </c>
      <c r="L75" s="715">
        <v>15284.95</v>
      </c>
      <c r="M75" s="715">
        <v>15436.51</v>
      </c>
      <c r="N75" s="715">
        <v>15596.18</v>
      </c>
      <c r="O75" s="715">
        <v>15768.61</v>
      </c>
      <c r="P75" s="715">
        <v>15949.59</v>
      </c>
      <c r="Q75" s="715">
        <v>16129.4</v>
      </c>
      <c r="R75" s="715">
        <v>16315.68</v>
      </c>
      <c r="S75" s="715">
        <v>16465.88</v>
      </c>
      <c r="T75" s="715">
        <v>16646.509999999998</v>
      </c>
      <c r="U75" s="715">
        <v>16823.82</v>
      </c>
      <c r="V75" s="715">
        <v>17003.66</v>
      </c>
      <c r="W75" s="715">
        <v>17180.47</v>
      </c>
    </row>
    <row r="76" spans="1:23">
      <c r="A76" s="717" t="s">
        <v>542</v>
      </c>
      <c r="B76" s="715" t="s">
        <v>10</v>
      </c>
      <c r="C76" s="715">
        <v>14805.77</v>
      </c>
      <c r="D76" s="715">
        <v>14903.3</v>
      </c>
      <c r="E76" s="715">
        <v>14976.58</v>
      </c>
      <c r="F76" s="715">
        <v>15114.83</v>
      </c>
      <c r="G76" s="715">
        <v>15217.99</v>
      </c>
      <c r="H76" s="715">
        <v>15314.44</v>
      </c>
      <c r="I76" s="715">
        <v>15426.24</v>
      </c>
      <c r="J76" s="715">
        <v>15551.4</v>
      </c>
      <c r="K76" s="715">
        <v>15687.67</v>
      </c>
      <c r="L76" s="715">
        <v>15836.9</v>
      </c>
      <c r="M76" s="715">
        <v>16003.32</v>
      </c>
      <c r="N76" s="715">
        <v>16174.06</v>
      </c>
      <c r="O76" s="715">
        <v>16358.42</v>
      </c>
      <c r="P76" s="715">
        <v>16552.39</v>
      </c>
      <c r="Q76" s="715">
        <v>16745.169999999998</v>
      </c>
      <c r="R76" s="715">
        <v>16949.599999999999</v>
      </c>
      <c r="S76" s="715">
        <v>17114.62</v>
      </c>
      <c r="T76" s="715">
        <v>17310.77</v>
      </c>
      <c r="U76" s="715">
        <v>17504.310000000001</v>
      </c>
      <c r="V76" s="715">
        <v>17700.419999999998</v>
      </c>
      <c r="W76" s="715">
        <v>17899.09</v>
      </c>
    </row>
    <row r="77" spans="1:23">
      <c r="A77" s="717" t="s">
        <v>542</v>
      </c>
      <c r="B77" s="715" t="s">
        <v>11</v>
      </c>
      <c r="C77" s="715">
        <v>15335.82</v>
      </c>
      <c r="D77" s="715">
        <v>15439.29</v>
      </c>
      <c r="E77" s="715">
        <v>15519.03</v>
      </c>
      <c r="F77" s="715">
        <v>15667.99</v>
      </c>
      <c r="G77" s="715">
        <v>15778.3</v>
      </c>
      <c r="H77" s="715">
        <v>15885.34</v>
      </c>
      <c r="I77" s="715">
        <v>16004.55</v>
      </c>
      <c r="J77" s="715">
        <v>16136.26</v>
      </c>
      <c r="K77" s="715">
        <v>16279.35</v>
      </c>
      <c r="L77" s="715">
        <v>16435.240000000002</v>
      </c>
      <c r="M77" s="715">
        <v>16612.310000000001</v>
      </c>
      <c r="N77" s="715">
        <v>16789.54</v>
      </c>
      <c r="O77" s="715">
        <v>16980.53</v>
      </c>
      <c r="P77" s="715">
        <v>17181.43</v>
      </c>
      <c r="Q77" s="715">
        <v>17381.099999999999</v>
      </c>
      <c r="R77" s="715">
        <v>17596.650000000001</v>
      </c>
      <c r="S77" s="715">
        <v>17766.96</v>
      </c>
      <c r="T77" s="715">
        <v>17970.849999999999</v>
      </c>
      <c r="U77" s="715">
        <v>18172.37</v>
      </c>
      <c r="V77" s="715">
        <v>18376.02</v>
      </c>
      <c r="W77" s="715">
        <v>18587.18</v>
      </c>
    </row>
    <row r="78" spans="1:23">
      <c r="A78" s="717" t="s">
        <v>542</v>
      </c>
      <c r="B78" s="715" t="s">
        <v>12</v>
      </c>
      <c r="C78" s="715">
        <v>16129.97</v>
      </c>
      <c r="D78" s="715">
        <v>16252.28</v>
      </c>
      <c r="E78" s="715">
        <v>16347.05</v>
      </c>
      <c r="F78" s="715">
        <v>16501.93</v>
      </c>
      <c r="G78" s="715">
        <v>16628.490000000002</v>
      </c>
      <c r="H78" s="715">
        <v>16751.54</v>
      </c>
      <c r="I78" s="715">
        <v>16887.54</v>
      </c>
      <c r="J78" s="715">
        <v>17037.27</v>
      </c>
      <c r="K78" s="715">
        <v>17199.2</v>
      </c>
      <c r="L78" s="715">
        <v>17375.650000000001</v>
      </c>
      <c r="M78" s="715">
        <v>17574.57</v>
      </c>
      <c r="N78" s="715">
        <v>17776.29</v>
      </c>
      <c r="O78" s="715">
        <v>17994.810000000001</v>
      </c>
      <c r="P78" s="715">
        <v>18225.96</v>
      </c>
      <c r="Q78" s="715">
        <v>18456.21</v>
      </c>
      <c r="R78" s="715">
        <v>18703.48</v>
      </c>
      <c r="S78" s="715">
        <v>18909.900000000001</v>
      </c>
      <c r="T78" s="715">
        <v>19146.759999999998</v>
      </c>
      <c r="U78" s="715">
        <v>19381.66</v>
      </c>
      <c r="V78" s="715">
        <v>19619.12</v>
      </c>
      <c r="W78" s="715">
        <v>19864.349999999999</v>
      </c>
    </row>
    <row r="79" spans="1:23">
      <c r="A79" s="717" t="s">
        <v>542</v>
      </c>
      <c r="B79" s="715" t="s">
        <v>13</v>
      </c>
      <c r="C79" s="715">
        <v>14763.92</v>
      </c>
      <c r="D79" s="715">
        <v>14873.84</v>
      </c>
      <c r="E79" s="715">
        <v>14954.38</v>
      </c>
      <c r="F79" s="715">
        <v>15090.84</v>
      </c>
      <c r="G79" s="715">
        <v>15200.42</v>
      </c>
      <c r="H79" s="715">
        <v>15307.03</v>
      </c>
      <c r="I79" s="715">
        <v>15425.74</v>
      </c>
      <c r="J79" s="715">
        <v>15557.2</v>
      </c>
      <c r="K79" s="715">
        <v>15699.83</v>
      </c>
      <c r="L79" s="715">
        <v>15855.61</v>
      </c>
      <c r="M79" s="715">
        <v>16031.78</v>
      </c>
      <c r="N79" s="715">
        <v>16209.75</v>
      </c>
      <c r="O79" s="715">
        <v>16402.62</v>
      </c>
      <c r="P79" s="715">
        <v>16606.419999999998</v>
      </c>
      <c r="Q79" s="715">
        <v>16809.25</v>
      </c>
      <c r="R79" s="715">
        <v>17027.29</v>
      </c>
      <c r="S79" s="715">
        <v>17206.95</v>
      </c>
      <c r="T79" s="715">
        <v>17414.78</v>
      </c>
      <c r="U79" s="715">
        <v>17620.59</v>
      </c>
      <c r="V79" s="715">
        <v>17828.57</v>
      </c>
      <c r="W79" s="715">
        <v>18043.46</v>
      </c>
    </row>
    <row r="80" spans="1:23">
      <c r="A80" s="717" t="s">
        <v>542</v>
      </c>
      <c r="B80" s="715" t="s">
        <v>14</v>
      </c>
      <c r="C80" s="715">
        <v>14345.72</v>
      </c>
      <c r="D80" s="715">
        <v>14446.64</v>
      </c>
      <c r="E80" s="715">
        <v>14521.98</v>
      </c>
      <c r="F80" s="715">
        <v>14659.44</v>
      </c>
      <c r="G80" s="715">
        <v>14765.48</v>
      </c>
      <c r="H80" s="715">
        <v>14863.95</v>
      </c>
      <c r="I80" s="715">
        <v>14978.68</v>
      </c>
      <c r="J80" s="715">
        <v>15106.55</v>
      </c>
      <c r="K80" s="715">
        <v>15245.39</v>
      </c>
      <c r="L80" s="715">
        <v>15397.39</v>
      </c>
      <c r="M80" s="715">
        <v>15565.11</v>
      </c>
      <c r="N80" s="715">
        <v>15738.8</v>
      </c>
      <c r="O80" s="715">
        <v>15926.45</v>
      </c>
      <c r="P80" s="715">
        <v>16124.11</v>
      </c>
      <c r="Q80" s="715">
        <v>16320.63</v>
      </c>
      <c r="R80" s="715">
        <v>16527.66</v>
      </c>
      <c r="S80" s="715">
        <v>16697.05</v>
      </c>
      <c r="T80" s="715">
        <v>16897.07</v>
      </c>
      <c r="U80" s="715">
        <v>17094.43</v>
      </c>
      <c r="V80" s="715">
        <v>17294.400000000001</v>
      </c>
      <c r="W80" s="715">
        <v>17495.62</v>
      </c>
    </row>
    <row r="81" spans="1:29">
      <c r="A81" s="717" t="s">
        <v>542</v>
      </c>
      <c r="B81" s="715" t="s">
        <v>15</v>
      </c>
      <c r="C81" s="715">
        <v>14468.43</v>
      </c>
      <c r="D81" s="715">
        <v>14564.25</v>
      </c>
      <c r="E81" s="715">
        <v>14630.83</v>
      </c>
      <c r="F81" s="715">
        <v>14762.07</v>
      </c>
      <c r="G81" s="715">
        <v>14857.27</v>
      </c>
      <c r="H81" s="715">
        <v>14943.46</v>
      </c>
      <c r="I81" s="715">
        <v>15047.36</v>
      </c>
      <c r="J81" s="715">
        <v>15165.02</v>
      </c>
      <c r="K81" s="715">
        <v>15293.6</v>
      </c>
      <c r="L81" s="715">
        <v>15435.5</v>
      </c>
      <c r="M81" s="715">
        <v>15591.4</v>
      </c>
      <c r="N81" s="715">
        <v>15755.18</v>
      </c>
      <c r="O81" s="715">
        <v>15932.9</v>
      </c>
      <c r="P81" s="715">
        <v>16120.32</v>
      </c>
      <c r="Q81" s="715">
        <v>16306.68</v>
      </c>
      <c r="R81" s="715">
        <v>16501.740000000002</v>
      </c>
      <c r="S81" s="715">
        <v>16659.009999999998</v>
      </c>
      <c r="T81" s="715">
        <v>16848.439999999999</v>
      </c>
      <c r="U81" s="715">
        <v>17035.060000000001</v>
      </c>
      <c r="V81" s="715">
        <v>17224.47</v>
      </c>
      <c r="W81" s="715">
        <v>17413.080000000002</v>
      </c>
    </row>
    <row r="82" spans="1:29">
      <c r="A82" s="717" t="s">
        <v>542</v>
      </c>
      <c r="B82" s="715" t="s">
        <v>16</v>
      </c>
      <c r="C82" s="715">
        <v>14559.58</v>
      </c>
      <c r="D82" s="715">
        <v>14656.19</v>
      </c>
      <c r="E82" s="715">
        <v>14731.08</v>
      </c>
      <c r="F82" s="715">
        <v>14871.15</v>
      </c>
      <c r="G82" s="715">
        <v>14972.03</v>
      </c>
      <c r="H82" s="715">
        <v>15060.54</v>
      </c>
      <c r="I82" s="715">
        <v>15168.88</v>
      </c>
      <c r="J82" s="715">
        <v>15290.43</v>
      </c>
      <c r="K82" s="715">
        <v>15422.38</v>
      </c>
      <c r="L82" s="715">
        <v>15567.49</v>
      </c>
      <c r="M82" s="715">
        <v>15724.52</v>
      </c>
      <c r="N82" s="715">
        <v>15891.11</v>
      </c>
      <c r="O82" s="715">
        <v>16071.14</v>
      </c>
      <c r="P82" s="715">
        <v>16260.35</v>
      </c>
      <c r="Q82" s="715">
        <v>16448.240000000002</v>
      </c>
      <c r="R82" s="715">
        <v>16642.259999999998</v>
      </c>
      <c r="S82" s="715">
        <v>16800.3</v>
      </c>
      <c r="T82" s="715">
        <v>16989.23</v>
      </c>
      <c r="U82" s="715">
        <v>17174.47</v>
      </c>
      <c r="V82" s="715">
        <v>17362.52</v>
      </c>
      <c r="W82" s="715">
        <v>17546.66</v>
      </c>
    </row>
    <row r="83" spans="1:29">
      <c r="A83" s="717" t="s">
        <v>542</v>
      </c>
      <c r="B83" s="715" t="s">
        <v>17</v>
      </c>
      <c r="C83" s="715">
        <v>16559.36</v>
      </c>
      <c r="D83" s="715">
        <v>16679.72</v>
      </c>
      <c r="E83" s="715">
        <v>16784.419999999998</v>
      </c>
      <c r="F83" s="715">
        <v>16964.39</v>
      </c>
      <c r="G83" s="715">
        <v>17087.150000000001</v>
      </c>
      <c r="H83" s="715">
        <v>17193.47</v>
      </c>
      <c r="I83" s="715">
        <v>17320.66</v>
      </c>
      <c r="J83" s="715">
        <v>17460.68</v>
      </c>
      <c r="K83" s="715">
        <v>17610.759999999998</v>
      </c>
      <c r="L83" s="715">
        <v>17774.22</v>
      </c>
      <c r="M83" s="715">
        <v>17949.560000000001</v>
      </c>
      <c r="N83" s="715">
        <v>18135.41</v>
      </c>
      <c r="O83" s="715">
        <v>18334.97</v>
      </c>
      <c r="P83" s="715">
        <v>18543.16</v>
      </c>
      <c r="Q83" s="715">
        <v>18749.240000000002</v>
      </c>
      <c r="R83" s="715">
        <v>18960.75</v>
      </c>
      <c r="S83" s="715">
        <v>19131.07</v>
      </c>
      <c r="T83" s="715">
        <v>19335.37</v>
      </c>
      <c r="U83" s="715">
        <v>19534.41</v>
      </c>
      <c r="V83" s="715">
        <v>19736.169999999998</v>
      </c>
      <c r="W83" s="715">
        <v>19931.900000000001</v>
      </c>
    </row>
    <row r="84" spans="1:29">
      <c r="A84" s="715" t="s">
        <v>4</v>
      </c>
      <c r="B84" s="715"/>
      <c r="C84" s="715"/>
      <c r="D84" s="715"/>
      <c r="E84" s="715"/>
      <c r="F84" s="715"/>
      <c r="G84" s="715"/>
      <c r="H84" s="715"/>
      <c r="I84" s="715"/>
      <c r="J84" s="715"/>
      <c r="K84" s="715"/>
      <c r="L84" s="715"/>
      <c r="M84" s="715"/>
      <c r="N84" s="715"/>
      <c r="O84" s="715"/>
      <c r="P84" s="715"/>
      <c r="Q84" s="715"/>
      <c r="R84" s="715"/>
      <c r="S84" s="715"/>
      <c r="T84" s="715"/>
      <c r="U84" s="715"/>
      <c r="V84" s="715"/>
      <c r="W84" s="715"/>
    </row>
    <row r="85" spans="1:29">
      <c r="A85" s="717" t="s">
        <v>437</v>
      </c>
      <c r="B85" s="715"/>
      <c r="C85" s="715">
        <v>2015</v>
      </c>
      <c r="D85" s="715">
        <v>2016</v>
      </c>
      <c r="E85" s="715">
        <v>2017</v>
      </c>
      <c r="F85" s="715">
        <v>2018</v>
      </c>
      <c r="G85" s="715">
        <v>2019</v>
      </c>
      <c r="H85" s="715">
        <v>2020</v>
      </c>
      <c r="I85" s="715">
        <v>2021</v>
      </c>
      <c r="J85" s="715">
        <v>2022</v>
      </c>
      <c r="K85" s="715">
        <v>2023</v>
      </c>
      <c r="L85" s="715">
        <v>2024</v>
      </c>
      <c r="M85" s="715">
        <v>2025</v>
      </c>
      <c r="N85" s="715">
        <v>2026</v>
      </c>
      <c r="O85" s="715">
        <v>2027</v>
      </c>
      <c r="P85" s="715">
        <v>2028</v>
      </c>
      <c r="Q85" s="715">
        <v>2029</v>
      </c>
      <c r="R85" s="715">
        <v>2030</v>
      </c>
      <c r="S85" s="715">
        <v>2031</v>
      </c>
      <c r="T85" s="715">
        <v>2032</v>
      </c>
      <c r="U85" s="715">
        <v>2033</v>
      </c>
      <c r="V85" s="715">
        <v>2034</v>
      </c>
      <c r="W85" s="715">
        <v>2035</v>
      </c>
    </row>
    <row r="86" spans="1:29">
      <c r="A86" s="717" t="s">
        <v>543</v>
      </c>
      <c r="B86" s="715" t="s">
        <v>35</v>
      </c>
      <c r="C86" s="715">
        <v>72595.929999999993</v>
      </c>
      <c r="D86" s="715">
        <v>72296.63</v>
      </c>
      <c r="E86" s="715">
        <v>72109.22</v>
      </c>
      <c r="F86" s="715">
        <v>72051.88</v>
      </c>
      <c r="G86" s="715">
        <v>71892.03</v>
      </c>
      <c r="H86" s="715">
        <v>71811.86</v>
      </c>
      <c r="I86" s="715">
        <v>71876.12</v>
      </c>
      <c r="J86" s="715">
        <v>71985.3</v>
      </c>
      <c r="K86" s="715">
        <v>72148.84</v>
      </c>
      <c r="L86" s="715">
        <v>72354.44</v>
      </c>
      <c r="M86" s="715">
        <v>72622.13</v>
      </c>
      <c r="N86" s="715">
        <v>72940.58</v>
      </c>
      <c r="O86" s="715">
        <v>73291.75</v>
      </c>
      <c r="P86" s="715">
        <v>73656.87</v>
      </c>
      <c r="Q86" s="715">
        <v>74040.2</v>
      </c>
      <c r="R86" s="715">
        <v>74455.460000000006</v>
      </c>
      <c r="S86" s="715">
        <v>74910.05</v>
      </c>
      <c r="T86" s="715">
        <v>75373.64</v>
      </c>
      <c r="U86" s="715">
        <v>75861.34</v>
      </c>
      <c r="V86" s="715">
        <v>76385.960000000006</v>
      </c>
      <c r="W86" s="715">
        <v>76925.91</v>
      </c>
      <c r="AC86" s="1"/>
    </row>
    <row r="87" spans="1:29">
      <c r="A87" s="717" t="s">
        <v>543</v>
      </c>
      <c r="B87" s="715" t="s">
        <v>57</v>
      </c>
      <c r="C87" s="715">
        <v>13462.62</v>
      </c>
      <c r="D87" s="715">
        <v>13484.37</v>
      </c>
      <c r="E87" s="715">
        <v>13500.29</v>
      </c>
      <c r="F87" s="715">
        <v>13514.69</v>
      </c>
      <c r="G87" s="715">
        <v>13336.57</v>
      </c>
      <c r="H87" s="715">
        <v>13167.55</v>
      </c>
      <c r="I87" s="715">
        <v>12997</v>
      </c>
      <c r="J87" s="715">
        <v>12832.92</v>
      </c>
      <c r="K87" s="715">
        <v>12674.94</v>
      </c>
      <c r="L87" s="715">
        <v>12523.76</v>
      </c>
      <c r="M87" s="715">
        <v>12382.62</v>
      </c>
      <c r="N87" s="715">
        <v>12250.49</v>
      </c>
      <c r="O87" s="715">
        <v>12125.24</v>
      </c>
      <c r="P87" s="715">
        <v>12003.4</v>
      </c>
      <c r="Q87" s="715">
        <v>11888.6</v>
      </c>
      <c r="R87" s="715">
        <v>11780.57</v>
      </c>
      <c r="S87" s="715">
        <v>11675.7</v>
      </c>
      <c r="T87" s="715">
        <v>11573.29</v>
      </c>
      <c r="U87" s="715">
        <v>11474.19</v>
      </c>
      <c r="V87" s="715">
        <v>11380.97</v>
      </c>
      <c r="W87" s="715">
        <v>11291.46</v>
      </c>
      <c r="AC87" s="1"/>
    </row>
    <row r="88" spans="1:29">
      <c r="A88" s="717" t="s">
        <v>543</v>
      </c>
      <c r="B88" s="715" t="s">
        <v>438</v>
      </c>
      <c r="C88" s="715">
        <v>11623.3</v>
      </c>
      <c r="D88" s="715">
        <v>11736.28</v>
      </c>
      <c r="E88" s="715">
        <v>11844.33</v>
      </c>
      <c r="F88" s="715">
        <v>11952.26</v>
      </c>
      <c r="G88" s="715">
        <v>12060.95</v>
      </c>
      <c r="H88" s="715">
        <v>12163.62</v>
      </c>
      <c r="I88" s="715">
        <v>12264.53</v>
      </c>
      <c r="J88" s="715">
        <v>12363.13</v>
      </c>
      <c r="K88" s="715">
        <v>12462.96</v>
      </c>
      <c r="L88" s="715">
        <v>12562.68</v>
      </c>
      <c r="M88" s="715">
        <v>12668.31</v>
      </c>
      <c r="N88" s="715">
        <v>12777.36</v>
      </c>
      <c r="O88" s="715">
        <v>12888.09</v>
      </c>
      <c r="P88" s="715">
        <v>12996.14</v>
      </c>
      <c r="Q88" s="715">
        <v>13103.19</v>
      </c>
      <c r="R88" s="715">
        <v>13212.34</v>
      </c>
      <c r="S88" s="715">
        <v>13322.63</v>
      </c>
      <c r="T88" s="715">
        <v>13428.36</v>
      </c>
      <c r="U88" s="715">
        <v>13533.27</v>
      </c>
      <c r="V88" s="715">
        <v>13639.81</v>
      </c>
      <c r="W88" s="715">
        <v>13744.95</v>
      </c>
      <c r="AC88" s="1"/>
    </row>
    <row r="89" spans="1:29">
      <c r="A89" s="717" t="s">
        <v>543</v>
      </c>
      <c r="B89" s="715" t="s">
        <v>60</v>
      </c>
      <c r="C89" s="715">
        <v>11152.8</v>
      </c>
      <c r="D89" s="715">
        <v>10975.36</v>
      </c>
      <c r="E89" s="715">
        <v>10814.87</v>
      </c>
      <c r="F89" s="715">
        <v>10696.38</v>
      </c>
      <c r="G89" s="715">
        <v>10616.95</v>
      </c>
      <c r="H89" s="715">
        <v>10565.23</v>
      </c>
      <c r="I89" s="715">
        <v>10613</v>
      </c>
      <c r="J89" s="715">
        <v>10665.99</v>
      </c>
      <c r="K89" s="715">
        <v>10726.54</v>
      </c>
      <c r="L89" s="715">
        <v>10791.95</v>
      </c>
      <c r="M89" s="715">
        <v>10864.87</v>
      </c>
      <c r="N89" s="715">
        <v>10944.09</v>
      </c>
      <c r="O89" s="715">
        <v>11025.44</v>
      </c>
      <c r="P89" s="715">
        <v>11107.87</v>
      </c>
      <c r="Q89" s="715">
        <v>11190.57</v>
      </c>
      <c r="R89" s="715">
        <v>11275.89</v>
      </c>
      <c r="S89" s="715">
        <v>11363.11</v>
      </c>
      <c r="T89" s="715">
        <v>11447.29</v>
      </c>
      <c r="U89" s="715">
        <v>11531.49</v>
      </c>
      <c r="V89" s="715">
        <v>11618.81</v>
      </c>
      <c r="W89" s="715">
        <v>11704.78</v>
      </c>
      <c r="AC89" s="1"/>
    </row>
    <row r="90" spans="1:29">
      <c r="A90" s="717" t="s">
        <v>543</v>
      </c>
      <c r="B90" s="715" t="s">
        <v>59</v>
      </c>
      <c r="C90" s="715">
        <v>5083.3109999999997</v>
      </c>
      <c r="D90" s="715">
        <v>5064.5219999999999</v>
      </c>
      <c r="E90" s="715">
        <v>5047.5129999999999</v>
      </c>
      <c r="F90" s="715">
        <v>5033.2579999999998</v>
      </c>
      <c r="G90" s="715">
        <v>5021.9579999999996</v>
      </c>
      <c r="H90" s="715">
        <v>5011.4319999999998</v>
      </c>
      <c r="I90" s="715">
        <v>5002.9970000000003</v>
      </c>
      <c r="J90" s="715">
        <v>4996.1930000000002</v>
      </c>
      <c r="K90" s="715">
        <v>4992.134</v>
      </c>
      <c r="L90" s="715">
        <v>4990.4070000000002</v>
      </c>
      <c r="M90" s="715">
        <v>4992.3999999999996</v>
      </c>
      <c r="N90" s="715">
        <v>4997.616</v>
      </c>
      <c r="O90" s="715">
        <v>5005.1819999999998</v>
      </c>
      <c r="P90" s="715">
        <v>5013.7960000000003</v>
      </c>
      <c r="Q90" s="715">
        <v>5023.6409999999996</v>
      </c>
      <c r="R90" s="715">
        <v>5035.7690000000002</v>
      </c>
      <c r="S90" s="715">
        <v>5049.7830000000004</v>
      </c>
      <c r="T90" s="715">
        <v>5063.8770000000004</v>
      </c>
      <c r="U90" s="715">
        <v>5079.0540000000001</v>
      </c>
      <c r="V90" s="715">
        <v>5096.4489999999996</v>
      </c>
      <c r="W90" s="715">
        <v>5114.6400000000003</v>
      </c>
      <c r="AC90" s="1"/>
    </row>
    <row r="91" spans="1:29">
      <c r="A91" s="717" t="s">
        <v>543</v>
      </c>
      <c r="B91" s="715" t="s">
        <v>97</v>
      </c>
      <c r="C91" s="715">
        <v>1813.096</v>
      </c>
      <c r="D91" s="715">
        <v>1816.337</v>
      </c>
      <c r="E91" s="715">
        <v>1819.88</v>
      </c>
      <c r="F91" s="715">
        <v>1823.606</v>
      </c>
      <c r="G91" s="715">
        <v>1827.9939999999999</v>
      </c>
      <c r="H91" s="715">
        <v>1832.5129999999999</v>
      </c>
      <c r="I91" s="715">
        <v>1837.7739999999999</v>
      </c>
      <c r="J91" s="715">
        <v>1843.3130000000001</v>
      </c>
      <c r="K91" s="715">
        <v>1849.6769999999999</v>
      </c>
      <c r="L91" s="715">
        <v>1856.703</v>
      </c>
      <c r="M91" s="715">
        <v>1865.0260000000001</v>
      </c>
      <c r="N91" s="715">
        <v>1874.3869999999999</v>
      </c>
      <c r="O91" s="715">
        <v>1884.252</v>
      </c>
      <c r="P91" s="715">
        <v>1894.6479999999999</v>
      </c>
      <c r="Q91" s="715">
        <v>1905.586</v>
      </c>
      <c r="R91" s="715">
        <v>1917.3240000000001</v>
      </c>
      <c r="S91" s="715">
        <v>1929.739</v>
      </c>
      <c r="T91" s="715">
        <v>1942.221</v>
      </c>
      <c r="U91" s="715">
        <v>1955.3420000000001</v>
      </c>
      <c r="V91" s="715">
        <v>1969.3820000000001</v>
      </c>
      <c r="W91" s="715">
        <v>1983.8579999999999</v>
      </c>
      <c r="AC91" s="1"/>
    </row>
    <row r="92" spans="1:29">
      <c r="A92" s="717" t="s">
        <v>543</v>
      </c>
      <c r="B92" s="715" t="s">
        <v>95</v>
      </c>
      <c r="C92" s="715">
        <v>353.65789999999998</v>
      </c>
      <c r="D92" s="715">
        <v>353.57709999999997</v>
      </c>
      <c r="E92" s="715">
        <v>353.7038</v>
      </c>
      <c r="F92" s="715">
        <v>354.02480000000003</v>
      </c>
      <c r="G92" s="715">
        <v>354.6096</v>
      </c>
      <c r="H92" s="715">
        <v>355.30329999999998</v>
      </c>
      <c r="I92" s="715">
        <v>356.21780000000001</v>
      </c>
      <c r="J92" s="715">
        <v>357.24770000000001</v>
      </c>
      <c r="K92" s="715">
        <v>358.52159999999998</v>
      </c>
      <c r="L92" s="715">
        <v>359.95330000000001</v>
      </c>
      <c r="M92" s="715">
        <v>361.66340000000002</v>
      </c>
      <c r="N92" s="715">
        <v>363.62009999999998</v>
      </c>
      <c r="O92" s="715">
        <v>365.69850000000002</v>
      </c>
      <c r="P92" s="715">
        <v>367.90559999999999</v>
      </c>
      <c r="Q92" s="715">
        <v>370.21260000000001</v>
      </c>
      <c r="R92" s="715">
        <v>372.67649999999998</v>
      </c>
      <c r="S92" s="715">
        <v>375.30650000000003</v>
      </c>
      <c r="T92" s="715">
        <v>377.92140000000001</v>
      </c>
      <c r="U92" s="715">
        <v>380.6447</v>
      </c>
      <c r="V92" s="715">
        <v>383.55169999999998</v>
      </c>
      <c r="W92" s="715">
        <v>386.5034</v>
      </c>
      <c r="AC92" s="1"/>
    </row>
    <row r="93" spans="1:29">
      <c r="A93" s="717" t="s">
        <v>543</v>
      </c>
      <c r="B93" s="715" t="s">
        <v>138</v>
      </c>
      <c r="C93" s="715">
        <v>3944.5740000000001</v>
      </c>
      <c r="D93" s="715">
        <v>4049.7359999999999</v>
      </c>
      <c r="E93" s="715">
        <v>4152.5</v>
      </c>
      <c r="F93" s="715">
        <v>4253.6270000000004</v>
      </c>
      <c r="G93" s="715">
        <v>4354.1869999999999</v>
      </c>
      <c r="H93" s="715">
        <v>4452.3109999999997</v>
      </c>
      <c r="I93" s="715">
        <v>4549.88</v>
      </c>
      <c r="J93" s="715">
        <v>4646.1090000000004</v>
      </c>
      <c r="K93" s="715">
        <v>4742.8310000000001</v>
      </c>
      <c r="L93" s="715">
        <v>4839.5379999999996</v>
      </c>
      <c r="M93" s="715">
        <v>4938.2830000000004</v>
      </c>
      <c r="N93" s="715">
        <v>5038.5690000000004</v>
      </c>
      <c r="O93" s="715">
        <v>5139.4030000000002</v>
      </c>
      <c r="P93" s="715">
        <v>5240.1379999999999</v>
      </c>
      <c r="Q93" s="715">
        <v>5341.076</v>
      </c>
      <c r="R93" s="715">
        <v>5443.28</v>
      </c>
      <c r="S93" s="715">
        <v>5546.7219999999998</v>
      </c>
      <c r="T93" s="715">
        <v>5649.259</v>
      </c>
      <c r="U93" s="715">
        <v>5752.5789999999997</v>
      </c>
      <c r="V93" s="715">
        <v>5857.8829999999998</v>
      </c>
      <c r="W93" s="715">
        <v>5963.6530000000002</v>
      </c>
      <c r="AC93" s="1"/>
    </row>
    <row r="94" spans="1:29">
      <c r="A94" s="717" t="s">
        <v>543</v>
      </c>
      <c r="B94" s="715" t="s">
        <v>96</v>
      </c>
      <c r="C94" s="715">
        <v>1504.2809999999999</v>
      </c>
      <c r="D94" s="715">
        <v>1515.9949999999999</v>
      </c>
      <c r="E94" s="715">
        <v>1531.5450000000001</v>
      </c>
      <c r="F94" s="715">
        <v>1550.499</v>
      </c>
      <c r="G94" s="715">
        <v>1572.962</v>
      </c>
      <c r="H94" s="715">
        <v>1597.9449999999999</v>
      </c>
      <c r="I94" s="715">
        <v>1625.7860000000001</v>
      </c>
      <c r="J94" s="715">
        <v>1655.9169999999999</v>
      </c>
      <c r="K94" s="715">
        <v>1688.7570000000001</v>
      </c>
      <c r="L94" s="715">
        <v>1723.877</v>
      </c>
      <c r="M94" s="715">
        <v>1761.75</v>
      </c>
      <c r="N94" s="715">
        <v>1802.309</v>
      </c>
      <c r="O94" s="715">
        <v>1844.7840000000001</v>
      </c>
      <c r="P94" s="715">
        <v>1889.203</v>
      </c>
      <c r="Q94" s="715">
        <v>1935.356</v>
      </c>
      <c r="R94" s="715">
        <v>1983.6279999999999</v>
      </c>
      <c r="S94" s="715">
        <v>2034.0260000000001</v>
      </c>
      <c r="T94" s="715">
        <v>2085.5309999999999</v>
      </c>
      <c r="U94" s="715">
        <v>2138.819</v>
      </c>
      <c r="V94" s="715">
        <v>2194.451</v>
      </c>
      <c r="W94" s="715">
        <v>2251.5390000000002</v>
      </c>
      <c r="AC94" s="1"/>
    </row>
    <row r="95" spans="1:29">
      <c r="A95" s="717" t="s">
        <v>543</v>
      </c>
      <c r="B95" s="715" t="s">
        <v>139</v>
      </c>
      <c r="C95" s="715">
        <v>3292.6819999999998</v>
      </c>
      <c r="D95" s="715">
        <v>3325.1219999999998</v>
      </c>
      <c r="E95" s="715">
        <v>3354.5309999999999</v>
      </c>
      <c r="F95" s="715">
        <v>3382.6509999999998</v>
      </c>
      <c r="G95" s="715">
        <v>3384.498</v>
      </c>
      <c r="H95" s="715">
        <v>3386.0990000000002</v>
      </c>
      <c r="I95" s="715">
        <v>3388.442</v>
      </c>
      <c r="J95" s="715">
        <v>3391.3989999999999</v>
      </c>
      <c r="K95" s="715">
        <v>3395.8249999999998</v>
      </c>
      <c r="L95" s="715">
        <v>3401.4259999999999</v>
      </c>
      <c r="M95" s="715">
        <v>3409.4459999999999</v>
      </c>
      <c r="N95" s="715">
        <v>3419.3710000000001</v>
      </c>
      <c r="O95" s="715">
        <v>3430.817</v>
      </c>
      <c r="P95" s="715">
        <v>3442.3989999999999</v>
      </c>
      <c r="Q95" s="715">
        <v>3454.45</v>
      </c>
      <c r="R95" s="715">
        <v>3467.8649999999998</v>
      </c>
      <c r="S95" s="715">
        <v>3482.3009999999999</v>
      </c>
      <c r="T95" s="715">
        <v>3496.3649999999998</v>
      </c>
      <c r="U95" s="715">
        <v>3510.79</v>
      </c>
      <c r="V95" s="715">
        <v>3526.3739999999998</v>
      </c>
      <c r="W95" s="715">
        <v>3542.2040000000002</v>
      </c>
      <c r="AC95" s="1"/>
    </row>
    <row r="96" spans="1:29">
      <c r="A96" s="717" t="s">
        <v>543</v>
      </c>
      <c r="B96" s="715" t="s">
        <v>439</v>
      </c>
      <c r="C96" s="715">
        <v>970.19320000000005</v>
      </c>
      <c r="D96" s="715">
        <v>1023.665</v>
      </c>
      <c r="E96" s="715">
        <v>1079.25</v>
      </c>
      <c r="F96" s="715">
        <v>1136.8499999999999</v>
      </c>
      <c r="G96" s="715">
        <v>1196.2739999999999</v>
      </c>
      <c r="H96" s="715">
        <v>1258.47</v>
      </c>
      <c r="I96" s="715">
        <v>1322.82</v>
      </c>
      <c r="J96" s="715">
        <v>1389.3389999999999</v>
      </c>
      <c r="K96" s="715">
        <v>1459.0540000000001</v>
      </c>
      <c r="L96" s="715">
        <v>1531.713</v>
      </c>
      <c r="M96" s="715">
        <v>1607.9449999999999</v>
      </c>
      <c r="N96" s="715">
        <v>1687.752</v>
      </c>
      <c r="O96" s="715">
        <v>1770.9079999999999</v>
      </c>
      <c r="P96" s="715">
        <v>1857.2049999999999</v>
      </c>
      <c r="Q96" s="715">
        <v>1946.5920000000001</v>
      </c>
      <c r="R96" s="715">
        <v>2040.665</v>
      </c>
      <c r="S96" s="715">
        <v>2138.1260000000002</v>
      </c>
      <c r="T96" s="715">
        <v>2238.4780000000001</v>
      </c>
      <c r="U96" s="715">
        <v>2343.645</v>
      </c>
      <c r="V96" s="715">
        <v>2452.2649999999999</v>
      </c>
      <c r="W96" s="715">
        <v>2565.404</v>
      </c>
      <c r="AC96" s="1"/>
    </row>
    <row r="97" spans="1:29">
      <c r="A97" s="717" t="s">
        <v>543</v>
      </c>
      <c r="B97" s="715" t="s">
        <v>140</v>
      </c>
      <c r="C97" s="715">
        <v>10500.07</v>
      </c>
      <c r="D97" s="715">
        <v>9997.4330000000009</v>
      </c>
      <c r="E97" s="715">
        <v>9598.0229999999992</v>
      </c>
      <c r="F97" s="715">
        <v>9280.5540000000001</v>
      </c>
      <c r="G97" s="715">
        <v>9028.4529999999995</v>
      </c>
      <c r="H97" s="715">
        <v>8824.3060000000005</v>
      </c>
      <c r="I97" s="715">
        <v>8660.0709999999999</v>
      </c>
      <c r="J97" s="715">
        <v>8525.6389999999992</v>
      </c>
      <c r="K97" s="715">
        <v>8417.0789999999997</v>
      </c>
      <c r="L97" s="715">
        <v>8328.0529999999999</v>
      </c>
      <c r="M97" s="715">
        <v>8257.125</v>
      </c>
      <c r="N97" s="715">
        <v>8200.2669999999998</v>
      </c>
      <c r="O97" s="715">
        <v>8153.0770000000002</v>
      </c>
      <c r="P97" s="715">
        <v>8112.3230000000003</v>
      </c>
      <c r="Q97" s="715">
        <v>8076.5569999999998</v>
      </c>
      <c r="R97" s="715">
        <v>8046.4</v>
      </c>
      <c r="S97" s="715">
        <v>8037.5619999999999</v>
      </c>
      <c r="T97" s="715">
        <v>8042.5320000000002</v>
      </c>
      <c r="U97" s="715">
        <v>8059.8909999999996</v>
      </c>
      <c r="V97" s="715">
        <v>8088.9669999999996</v>
      </c>
      <c r="W97" s="715">
        <v>8125.0259999999998</v>
      </c>
      <c r="AC97" s="1"/>
    </row>
    <row r="98" spans="1:29">
      <c r="A98" s="717" t="s">
        <v>543</v>
      </c>
      <c r="B98" s="715" t="s">
        <v>440</v>
      </c>
      <c r="C98" s="715">
        <v>8215.2240000000002</v>
      </c>
      <c r="D98" s="715">
        <v>8284.9920000000002</v>
      </c>
      <c r="E98" s="715">
        <v>8354.1669999999995</v>
      </c>
      <c r="F98" s="715">
        <v>8425.3330000000005</v>
      </c>
      <c r="G98" s="715">
        <v>8498.7189999999991</v>
      </c>
      <c r="H98" s="715">
        <v>8569.2209999999995</v>
      </c>
      <c r="I98" s="715">
        <v>8639.6370000000006</v>
      </c>
      <c r="J98" s="715">
        <v>8709.8690000000006</v>
      </c>
      <c r="K98" s="715">
        <v>8781.8790000000008</v>
      </c>
      <c r="L98" s="715">
        <v>8855.1959999999999</v>
      </c>
      <c r="M98" s="715">
        <v>8932.7720000000008</v>
      </c>
      <c r="N98" s="715">
        <v>9013.9210000000003</v>
      </c>
      <c r="O98" s="715">
        <v>9097.0339999999997</v>
      </c>
      <c r="P98" s="715">
        <v>9178.8829999999998</v>
      </c>
      <c r="Q98" s="715">
        <v>9260.1689999999999</v>
      </c>
      <c r="R98" s="715">
        <v>9343.4490000000005</v>
      </c>
      <c r="S98" s="715">
        <v>9427.9150000000009</v>
      </c>
      <c r="T98" s="715">
        <v>9509.7849999999999</v>
      </c>
      <c r="U98" s="715">
        <v>9591.16</v>
      </c>
      <c r="V98" s="715">
        <v>9674.6959999999999</v>
      </c>
      <c r="W98" s="715">
        <v>9757.5490000000009</v>
      </c>
      <c r="AC98" s="1"/>
    </row>
    <row r="99" spans="1:29">
      <c r="A99" s="717" t="s">
        <v>543</v>
      </c>
      <c r="B99" s="715" t="s">
        <v>441</v>
      </c>
      <c r="C99" s="715">
        <v>680.12620000000004</v>
      </c>
      <c r="D99" s="715">
        <v>669.24860000000001</v>
      </c>
      <c r="E99" s="715">
        <v>658.6069</v>
      </c>
      <c r="F99" s="715">
        <v>648.15470000000005</v>
      </c>
      <c r="G99" s="715">
        <v>637.90989999999999</v>
      </c>
      <c r="H99" s="715">
        <v>627.851</v>
      </c>
      <c r="I99" s="715">
        <v>617.97159999999997</v>
      </c>
      <c r="J99" s="715">
        <v>608.22400000000005</v>
      </c>
      <c r="K99" s="715">
        <v>598.63699999999994</v>
      </c>
      <c r="L99" s="715">
        <v>589.18430000000001</v>
      </c>
      <c r="M99" s="715">
        <v>579.92319999999995</v>
      </c>
      <c r="N99" s="715">
        <v>570.82230000000004</v>
      </c>
      <c r="O99" s="715">
        <v>561.82929999999999</v>
      </c>
      <c r="P99" s="715">
        <v>552.96280000000002</v>
      </c>
      <c r="Q99" s="715">
        <v>544.20140000000004</v>
      </c>
      <c r="R99" s="715">
        <v>535.60209999999995</v>
      </c>
      <c r="S99" s="715">
        <v>527.12900000000002</v>
      </c>
      <c r="T99" s="715">
        <v>518.73789999999997</v>
      </c>
      <c r="U99" s="715">
        <v>510.46690000000001</v>
      </c>
      <c r="V99" s="715">
        <v>502.35419999999999</v>
      </c>
      <c r="W99" s="715">
        <v>494.3442</v>
      </c>
      <c r="AC99" s="1"/>
    </row>
    <row r="100" spans="1:29">
      <c r="A100" s="715" t="s">
        <v>4</v>
      </c>
      <c r="B100" s="715"/>
      <c r="C100" s="715"/>
      <c r="D100" s="715"/>
      <c r="E100" s="715"/>
      <c r="F100" s="715"/>
      <c r="G100" s="715"/>
      <c r="H100" s="715"/>
      <c r="I100" s="715"/>
      <c r="J100" s="715"/>
      <c r="K100" s="715"/>
      <c r="L100" s="715"/>
      <c r="M100" s="715"/>
      <c r="N100" s="715"/>
      <c r="O100" s="715"/>
      <c r="P100" s="715"/>
      <c r="Q100" s="715"/>
      <c r="R100" s="715"/>
      <c r="S100" s="715"/>
      <c r="T100" s="715"/>
      <c r="U100" s="715"/>
      <c r="V100" s="715"/>
      <c r="W100" s="715"/>
    </row>
    <row r="101" spans="1:29">
      <c r="A101" s="717" t="s">
        <v>442</v>
      </c>
      <c r="B101" s="715"/>
      <c r="C101" s="715">
        <v>2015</v>
      </c>
      <c r="D101" s="715">
        <v>2016</v>
      </c>
      <c r="E101" s="715">
        <v>2017</v>
      </c>
      <c r="F101" s="715">
        <v>2018</v>
      </c>
      <c r="G101" s="715">
        <v>2019</v>
      </c>
      <c r="H101" s="715">
        <v>2020</v>
      </c>
      <c r="I101" s="715">
        <v>2021</v>
      </c>
      <c r="J101" s="715">
        <v>2022</v>
      </c>
      <c r="K101" s="715">
        <v>2023</v>
      </c>
      <c r="L101" s="715">
        <v>2024</v>
      </c>
      <c r="M101" s="715">
        <v>2025</v>
      </c>
      <c r="N101" s="715">
        <v>2026</v>
      </c>
      <c r="O101" s="715">
        <v>2027</v>
      </c>
      <c r="P101" s="715">
        <v>2028</v>
      </c>
      <c r="Q101" s="715">
        <v>2029</v>
      </c>
      <c r="R101" s="715">
        <v>2030</v>
      </c>
      <c r="S101" s="715">
        <v>2031</v>
      </c>
      <c r="T101" s="715">
        <v>2032</v>
      </c>
      <c r="U101" s="715">
        <v>2033</v>
      </c>
      <c r="V101" s="715">
        <v>2034</v>
      </c>
      <c r="W101" s="715">
        <v>2035</v>
      </c>
    </row>
    <row r="102" spans="1:29">
      <c r="A102" s="717" t="s">
        <v>543</v>
      </c>
      <c r="B102" s="715" t="s">
        <v>35</v>
      </c>
      <c r="C102" s="715">
        <v>59912.72</v>
      </c>
      <c r="D102" s="715">
        <v>60686.7</v>
      </c>
      <c r="E102" s="715">
        <v>61184.76</v>
      </c>
      <c r="F102" s="715">
        <v>61614.91</v>
      </c>
      <c r="G102" s="715">
        <v>62078.68</v>
      </c>
      <c r="H102" s="715">
        <v>62500.74</v>
      </c>
      <c r="I102" s="715">
        <v>62901.93</v>
      </c>
      <c r="J102" s="715">
        <v>63392.86</v>
      </c>
      <c r="K102" s="715">
        <v>63907.1</v>
      </c>
      <c r="L102" s="715">
        <v>64499.21</v>
      </c>
      <c r="M102" s="715">
        <v>65170.05</v>
      </c>
      <c r="N102" s="715">
        <v>65923.520000000004</v>
      </c>
      <c r="O102" s="715">
        <v>66815.91</v>
      </c>
      <c r="P102" s="715">
        <v>67822.34</v>
      </c>
      <c r="Q102" s="715">
        <v>68812.490000000005</v>
      </c>
      <c r="R102" s="715">
        <v>69876.89</v>
      </c>
      <c r="S102" s="715">
        <v>70929.73</v>
      </c>
      <c r="T102" s="715">
        <v>71985.210000000006</v>
      </c>
      <c r="U102" s="715">
        <v>73030.55</v>
      </c>
      <c r="V102" s="715">
        <v>74080.56</v>
      </c>
      <c r="W102" s="715">
        <v>75166.44</v>
      </c>
      <c r="AC102" s="1"/>
    </row>
    <row r="103" spans="1:29">
      <c r="A103" s="717" t="s">
        <v>543</v>
      </c>
      <c r="B103" s="715" t="s">
        <v>57</v>
      </c>
      <c r="C103" s="715">
        <v>4294.2650000000003</v>
      </c>
      <c r="D103" s="715">
        <v>4320.5559999999996</v>
      </c>
      <c r="E103" s="715">
        <v>4335.3270000000002</v>
      </c>
      <c r="F103" s="715">
        <v>4344.9549999999999</v>
      </c>
      <c r="G103" s="715">
        <v>4355.91</v>
      </c>
      <c r="H103" s="715">
        <v>4373.4539999999997</v>
      </c>
      <c r="I103" s="715">
        <v>4384.8729999999996</v>
      </c>
      <c r="J103" s="715">
        <v>4401.62</v>
      </c>
      <c r="K103" s="715">
        <v>4416.9949999999999</v>
      </c>
      <c r="L103" s="715">
        <v>4434.5929999999998</v>
      </c>
      <c r="M103" s="715">
        <v>4455.5910000000003</v>
      </c>
      <c r="N103" s="715">
        <v>4479.6009999999997</v>
      </c>
      <c r="O103" s="715">
        <v>4510.0190000000002</v>
      </c>
      <c r="P103" s="715">
        <v>4545.5190000000002</v>
      </c>
      <c r="Q103" s="715">
        <v>4578.9489999999996</v>
      </c>
      <c r="R103" s="715">
        <v>4614.6509999999998</v>
      </c>
      <c r="S103" s="715">
        <v>4647.3549999999996</v>
      </c>
      <c r="T103" s="715">
        <v>4678.71</v>
      </c>
      <c r="U103" s="715">
        <v>4706.3919999999998</v>
      </c>
      <c r="V103" s="715">
        <v>4732.3440000000001</v>
      </c>
      <c r="W103" s="715">
        <v>4758.9430000000002</v>
      </c>
      <c r="AC103" s="1"/>
    </row>
    <row r="104" spans="1:29">
      <c r="A104" s="717" t="s">
        <v>543</v>
      </c>
      <c r="B104" s="715" t="s">
        <v>58</v>
      </c>
      <c r="C104" s="715">
        <v>1371.2950000000001</v>
      </c>
      <c r="D104" s="715">
        <v>1382.913</v>
      </c>
      <c r="E104" s="715">
        <v>1392.0440000000001</v>
      </c>
      <c r="F104" s="715">
        <v>1400.9770000000001</v>
      </c>
      <c r="G104" s="715">
        <v>1411.3330000000001</v>
      </c>
      <c r="H104" s="715">
        <v>1417.588</v>
      </c>
      <c r="I104" s="715">
        <v>1422.425</v>
      </c>
      <c r="J104" s="715">
        <v>1429.9059999999999</v>
      </c>
      <c r="K104" s="715">
        <v>1437.2650000000001</v>
      </c>
      <c r="L104" s="715">
        <v>1445.518</v>
      </c>
      <c r="M104" s="715">
        <v>1455.4749999999999</v>
      </c>
      <c r="N104" s="715">
        <v>1466.7570000000001</v>
      </c>
      <c r="O104" s="715">
        <v>1480.729</v>
      </c>
      <c r="P104" s="715">
        <v>1496.856</v>
      </c>
      <c r="Q104" s="715">
        <v>1512.11</v>
      </c>
      <c r="R104" s="715">
        <v>1528.671</v>
      </c>
      <c r="S104" s="715">
        <v>1544.7280000000001</v>
      </c>
      <c r="T104" s="715">
        <v>1560.5219999999999</v>
      </c>
      <c r="U104" s="715">
        <v>1575.3969999999999</v>
      </c>
      <c r="V104" s="715">
        <v>1590.0319999999999</v>
      </c>
      <c r="W104" s="715">
        <v>1605.366</v>
      </c>
      <c r="AC104" s="1"/>
    </row>
    <row r="105" spans="1:29">
      <c r="A105" s="717" t="s">
        <v>543</v>
      </c>
      <c r="B105" s="715" t="s">
        <v>443</v>
      </c>
      <c r="C105" s="715">
        <v>1017.179</v>
      </c>
      <c r="D105" s="715">
        <v>1020.7809999999999</v>
      </c>
      <c r="E105" s="715">
        <v>1010.504</v>
      </c>
      <c r="F105" s="715">
        <v>997.3972</v>
      </c>
      <c r="G105" s="715">
        <v>986.3066</v>
      </c>
      <c r="H105" s="715">
        <v>978.28340000000003</v>
      </c>
      <c r="I105" s="715">
        <v>971.54960000000005</v>
      </c>
      <c r="J105" s="715">
        <v>966.07259999999997</v>
      </c>
      <c r="K105" s="715">
        <v>961.78049999999996</v>
      </c>
      <c r="L105" s="715">
        <v>958.87339999999995</v>
      </c>
      <c r="M105" s="715">
        <v>957.11320000000001</v>
      </c>
      <c r="N105" s="715">
        <v>956.41679999999997</v>
      </c>
      <c r="O105" s="715">
        <v>957.59969999999998</v>
      </c>
      <c r="P105" s="715">
        <v>959.80020000000002</v>
      </c>
      <c r="Q105" s="715">
        <v>962.12009999999998</v>
      </c>
      <c r="R105" s="715">
        <v>964.98419999999999</v>
      </c>
      <c r="S105" s="715">
        <v>968.09389999999996</v>
      </c>
      <c r="T105" s="715">
        <v>970.9366</v>
      </c>
      <c r="U105" s="715">
        <v>973.96810000000005</v>
      </c>
      <c r="V105" s="715">
        <v>976.98159999999996</v>
      </c>
      <c r="W105" s="715">
        <v>980.35709999999995</v>
      </c>
      <c r="AC105" s="1"/>
    </row>
    <row r="106" spans="1:29">
      <c r="A106" s="717" t="s">
        <v>543</v>
      </c>
      <c r="B106" s="715" t="s">
        <v>59</v>
      </c>
      <c r="C106" s="715">
        <v>7862.96</v>
      </c>
      <c r="D106" s="715">
        <v>7711.902</v>
      </c>
      <c r="E106" s="715">
        <v>7428.4279999999999</v>
      </c>
      <c r="F106" s="715">
        <v>7151.4639999999999</v>
      </c>
      <c r="G106" s="715">
        <v>6903.1689999999999</v>
      </c>
      <c r="H106" s="715">
        <v>6677.6980000000003</v>
      </c>
      <c r="I106" s="715">
        <v>6475.3860000000004</v>
      </c>
      <c r="J106" s="715">
        <v>6294.04</v>
      </c>
      <c r="K106" s="715">
        <v>6132.8010000000004</v>
      </c>
      <c r="L106" s="715">
        <v>5993.634</v>
      </c>
      <c r="M106" s="715">
        <v>5873.1769999999997</v>
      </c>
      <c r="N106" s="715">
        <v>5770.2839999999997</v>
      </c>
      <c r="O106" s="715">
        <v>5688.7669999999998</v>
      </c>
      <c r="P106" s="715">
        <v>5623.5379999999996</v>
      </c>
      <c r="Q106" s="715">
        <v>5566.8329999999996</v>
      </c>
      <c r="R106" s="715">
        <v>5520.9570000000003</v>
      </c>
      <c r="S106" s="715">
        <v>5482.0770000000002</v>
      </c>
      <c r="T106" s="715">
        <v>5447.8890000000001</v>
      </c>
      <c r="U106" s="715">
        <v>5419.9610000000002</v>
      </c>
      <c r="V106" s="715">
        <v>5396.8779999999997</v>
      </c>
      <c r="W106" s="715">
        <v>5380.1350000000002</v>
      </c>
      <c r="AC106" s="1"/>
    </row>
    <row r="107" spans="1:29">
      <c r="A107" s="717" t="s">
        <v>543</v>
      </c>
      <c r="B107" s="715" t="s">
        <v>60</v>
      </c>
      <c r="C107" s="715">
        <v>14291.05</v>
      </c>
      <c r="D107" s="715">
        <v>14500.37</v>
      </c>
      <c r="E107" s="715">
        <v>14669.81</v>
      </c>
      <c r="F107" s="715">
        <v>14801.48</v>
      </c>
      <c r="G107" s="715">
        <v>14924</v>
      </c>
      <c r="H107" s="715">
        <v>15019.95</v>
      </c>
      <c r="I107" s="715">
        <v>15103.13</v>
      </c>
      <c r="J107" s="715">
        <v>15200.16</v>
      </c>
      <c r="K107" s="715">
        <v>15295.14</v>
      </c>
      <c r="L107" s="715">
        <v>15401.61</v>
      </c>
      <c r="M107" s="715">
        <v>15520.48</v>
      </c>
      <c r="N107" s="715">
        <v>15650.7</v>
      </c>
      <c r="O107" s="715">
        <v>15808.9</v>
      </c>
      <c r="P107" s="715">
        <v>15986.18</v>
      </c>
      <c r="Q107" s="715">
        <v>16152.96</v>
      </c>
      <c r="R107" s="715">
        <v>16328.46</v>
      </c>
      <c r="S107" s="715">
        <v>16499.32</v>
      </c>
      <c r="T107" s="715">
        <v>16660.48</v>
      </c>
      <c r="U107" s="715">
        <v>16815.52</v>
      </c>
      <c r="V107" s="715">
        <v>16966.64</v>
      </c>
      <c r="W107" s="715">
        <v>17120.64</v>
      </c>
      <c r="AC107" s="1"/>
    </row>
    <row r="108" spans="1:29">
      <c r="A108" s="717" t="s">
        <v>543</v>
      </c>
      <c r="B108" s="715" t="s">
        <v>439</v>
      </c>
      <c r="C108" s="715">
        <v>15984.82</v>
      </c>
      <c r="D108" s="715">
        <v>16235.92</v>
      </c>
      <c r="E108" s="715">
        <v>16486.150000000001</v>
      </c>
      <c r="F108" s="715">
        <v>16750.32</v>
      </c>
      <c r="G108" s="715">
        <v>17039.73</v>
      </c>
      <c r="H108" s="715">
        <v>17334.189999999999</v>
      </c>
      <c r="I108" s="715">
        <v>17632.41</v>
      </c>
      <c r="J108" s="715">
        <v>17969.61</v>
      </c>
      <c r="K108" s="715">
        <v>18325.349999999999</v>
      </c>
      <c r="L108" s="715">
        <v>18714.41</v>
      </c>
      <c r="M108" s="715">
        <v>19135.95</v>
      </c>
      <c r="N108" s="715">
        <v>19592.740000000002</v>
      </c>
      <c r="O108" s="715">
        <v>20103.509999999998</v>
      </c>
      <c r="P108" s="715">
        <v>20662.88</v>
      </c>
      <c r="Q108" s="715">
        <v>21228.94</v>
      </c>
      <c r="R108" s="715">
        <v>21832.1</v>
      </c>
      <c r="S108" s="715">
        <v>22442.71</v>
      </c>
      <c r="T108" s="715">
        <v>23069.03</v>
      </c>
      <c r="U108" s="715">
        <v>23707.01</v>
      </c>
      <c r="V108" s="715">
        <v>24359.62</v>
      </c>
      <c r="W108" s="715">
        <v>25037.83</v>
      </c>
      <c r="AC108" s="1"/>
    </row>
    <row r="109" spans="1:29">
      <c r="A109" s="717" t="s">
        <v>543</v>
      </c>
      <c r="B109" s="715" t="s">
        <v>440</v>
      </c>
      <c r="C109" s="715">
        <v>15091.15</v>
      </c>
      <c r="D109" s="715">
        <v>15514.25</v>
      </c>
      <c r="E109" s="715">
        <v>15862.5</v>
      </c>
      <c r="F109" s="715">
        <v>16168.32</v>
      </c>
      <c r="G109" s="715">
        <v>16458.22</v>
      </c>
      <c r="H109" s="715">
        <v>16699.57</v>
      </c>
      <c r="I109" s="715">
        <v>16912.150000000001</v>
      </c>
      <c r="J109" s="715">
        <v>17131.45</v>
      </c>
      <c r="K109" s="715">
        <v>17337.77</v>
      </c>
      <c r="L109" s="715">
        <v>17550.57</v>
      </c>
      <c r="M109" s="715">
        <v>17772.27</v>
      </c>
      <c r="N109" s="715">
        <v>18007.02</v>
      </c>
      <c r="O109" s="715">
        <v>18266.39</v>
      </c>
      <c r="P109" s="715">
        <v>18547.560000000001</v>
      </c>
      <c r="Q109" s="715">
        <v>18810.59</v>
      </c>
      <c r="R109" s="715">
        <v>19087.07</v>
      </c>
      <c r="S109" s="715">
        <v>19345.45</v>
      </c>
      <c r="T109" s="715">
        <v>19597.650000000001</v>
      </c>
      <c r="U109" s="715">
        <v>19832.3</v>
      </c>
      <c r="V109" s="715">
        <v>20058.07</v>
      </c>
      <c r="W109" s="715">
        <v>20283.16</v>
      </c>
      <c r="AC109" s="1"/>
    </row>
    <row r="110" spans="1:29">
      <c r="A110" s="715" t="s">
        <v>4</v>
      </c>
      <c r="B110" s="715"/>
      <c r="C110" s="715"/>
      <c r="D110" s="715"/>
      <c r="E110" s="715"/>
      <c r="F110" s="715"/>
      <c r="G110" s="715"/>
      <c r="H110" s="715"/>
      <c r="I110" s="715"/>
      <c r="J110" s="715"/>
      <c r="K110" s="715"/>
      <c r="L110" s="715"/>
      <c r="M110" s="715"/>
      <c r="N110" s="715"/>
      <c r="O110" s="715"/>
      <c r="P110" s="715"/>
      <c r="Q110" s="715"/>
      <c r="R110" s="715"/>
      <c r="S110" s="715"/>
      <c r="T110" s="715"/>
      <c r="U110" s="715"/>
      <c r="V110" s="715"/>
      <c r="W110" s="715"/>
    </row>
    <row r="111" spans="1:29">
      <c r="A111" s="717" t="s">
        <v>544</v>
      </c>
      <c r="B111" s="715"/>
      <c r="C111" s="715">
        <v>2015</v>
      </c>
      <c r="D111" s="715">
        <v>2016</v>
      </c>
      <c r="E111" s="715">
        <v>2017</v>
      </c>
      <c r="F111" s="715">
        <v>2018</v>
      </c>
      <c r="G111" s="715">
        <v>2019</v>
      </c>
      <c r="H111" s="715">
        <v>2020</v>
      </c>
      <c r="I111" s="715">
        <v>2021</v>
      </c>
      <c r="J111" s="715">
        <v>2022</v>
      </c>
      <c r="K111" s="715">
        <v>2023</v>
      </c>
      <c r="L111" s="715">
        <v>2024</v>
      </c>
      <c r="M111" s="715">
        <v>2025</v>
      </c>
      <c r="N111" s="715">
        <v>2026</v>
      </c>
      <c r="O111" s="715">
        <v>2027</v>
      </c>
      <c r="P111" s="715">
        <v>2028</v>
      </c>
      <c r="Q111" s="715">
        <v>2029</v>
      </c>
      <c r="R111" s="715">
        <v>2030</v>
      </c>
      <c r="S111" s="715">
        <v>2031</v>
      </c>
      <c r="T111" s="715">
        <v>2032</v>
      </c>
      <c r="U111" s="715">
        <v>2033</v>
      </c>
      <c r="V111" s="715">
        <v>2034</v>
      </c>
      <c r="W111" s="715">
        <v>2035</v>
      </c>
    </row>
    <row r="112" spans="1:29">
      <c r="A112" s="717" t="s">
        <v>543</v>
      </c>
      <c r="B112" s="715" t="s">
        <v>35</v>
      </c>
      <c r="C112" s="715">
        <v>48629.04</v>
      </c>
      <c r="D112" s="715">
        <v>49359.47</v>
      </c>
      <c r="E112" s="715">
        <v>50063.519999999997</v>
      </c>
      <c r="F112" s="715">
        <v>51419.05</v>
      </c>
      <c r="G112" s="715">
        <v>52179.88</v>
      </c>
      <c r="H112" s="715">
        <v>52766.559999999998</v>
      </c>
      <c r="I112" s="715">
        <v>53397.96</v>
      </c>
      <c r="J112" s="715">
        <v>54004.05</v>
      </c>
      <c r="K112" s="715">
        <v>54617.72</v>
      </c>
      <c r="L112" s="715">
        <v>55235.66</v>
      </c>
      <c r="M112" s="715">
        <v>55870.81</v>
      </c>
      <c r="N112" s="715">
        <v>56449.66</v>
      </c>
      <c r="O112" s="715">
        <v>57028.99</v>
      </c>
      <c r="P112" s="715">
        <v>57609.33</v>
      </c>
      <c r="Q112" s="715">
        <v>58190.21</v>
      </c>
      <c r="R112" s="715">
        <v>58805.02</v>
      </c>
      <c r="S112" s="715">
        <v>59088.79</v>
      </c>
      <c r="T112" s="715">
        <v>59686.66</v>
      </c>
      <c r="U112" s="715">
        <v>60284.85</v>
      </c>
      <c r="V112" s="715">
        <v>60881.16</v>
      </c>
      <c r="W112" s="715">
        <v>61517.7</v>
      </c>
      <c r="AC112" s="1"/>
    </row>
    <row r="113" spans="1:29">
      <c r="A113" s="717" t="s">
        <v>543</v>
      </c>
      <c r="B113" s="715" t="s">
        <v>545</v>
      </c>
      <c r="C113" s="715">
        <v>5331.1210000000001</v>
      </c>
      <c r="D113" s="715">
        <v>5397.6639999999998</v>
      </c>
      <c r="E113" s="715">
        <v>5454.5619999999999</v>
      </c>
      <c r="F113" s="715">
        <v>5649.4489999999996</v>
      </c>
      <c r="G113" s="715">
        <v>5721.9229999999998</v>
      </c>
      <c r="H113" s="715">
        <v>5764.1459999999997</v>
      </c>
      <c r="I113" s="715">
        <v>5817.9949999999999</v>
      </c>
      <c r="J113" s="715">
        <v>5874.9690000000001</v>
      </c>
      <c r="K113" s="715">
        <v>5933.3760000000002</v>
      </c>
      <c r="L113" s="715">
        <v>5992.7250000000004</v>
      </c>
      <c r="M113" s="715">
        <v>6047.7049999999999</v>
      </c>
      <c r="N113" s="715">
        <v>6108.23</v>
      </c>
      <c r="O113" s="715">
        <v>6169.0519999999997</v>
      </c>
      <c r="P113" s="715">
        <v>6230.085</v>
      </c>
      <c r="Q113" s="715">
        <v>6291.2650000000003</v>
      </c>
      <c r="R113" s="715">
        <v>6352.4350000000004</v>
      </c>
      <c r="S113" s="715">
        <v>6352.3680000000004</v>
      </c>
      <c r="T113" s="715">
        <v>6415.8310000000001</v>
      </c>
      <c r="U113" s="715">
        <v>6479.4229999999998</v>
      </c>
      <c r="V113" s="715">
        <v>6543.1409999999996</v>
      </c>
      <c r="W113" s="715">
        <v>6606.6909999999998</v>
      </c>
      <c r="AC113" s="1"/>
    </row>
    <row r="114" spans="1:29">
      <c r="A114" s="717" t="s">
        <v>543</v>
      </c>
      <c r="B114" s="715" t="s">
        <v>150</v>
      </c>
      <c r="C114" s="715">
        <v>21259.31</v>
      </c>
      <c r="D114" s="715">
        <v>21493.72</v>
      </c>
      <c r="E114" s="715">
        <v>21723.5</v>
      </c>
      <c r="F114" s="715">
        <v>22119.7</v>
      </c>
      <c r="G114" s="715">
        <v>22375.82</v>
      </c>
      <c r="H114" s="715">
        <v>22583.77</v>
      </c>
      <c r="I114" s="715">
        <v>22816.79</v>
      </c>
      <c r="J114" s="715">
        <v>23058.34</v>
      </c>
      <c r="K114" s="715">
        <v>23302.23</v>
      </c>
      <c r="L114" s="715">
        <v>23549.77</v>
      </c>
      <c r="M114" s="715">
        <v>23794.35</v>
      </c>
      <c r="N114" s="715">
        <v>24046.78</v>
      </c>
      <c r="O114" s="715">
        <v>24300.74</v>
      </c>
      <c r="P114" s="715">
        <v>24556</v>
      </c>
      <c r="Q114" s="715">
        <v>24812.27</v>
      </c>
      <c r="R114" s="715">
        <v>25069.02</v>
      </c>
      <c r="S114" s="715">
        <v>25255.200000000001</v>
      </c>
      <c r="T114" s="715">
        <v>25516.33</v>
      </c>
      <c r="U114" s="715">
        <v>25778.21</v>
      </c>
      <c r="V114" s="715">
        <v>26040.99</v>
      </c>
      <c r="W114" s="715">
        <v>26303.97</v>
      </c>
      <c r="AC114" s="1"/>
    </row>
    <row r="115" spans="1:29">
      <c r="A115" s="717" t="s">
        <v>543</v>
      </c>
      <c r="B115" s="715" t="s">
        <v>546</v>
      </c>
      <c r="C115" s="715">
        <v>6540.6409999999996</v>
      </c>
      <c r="D115" s="715">
        <v>6672.9579999999996</v>
      </c>
      <c r="E115" s="715">
        <v>6800.3739999999998</v>
      </c>
      <c r="F115" s="715">
        <v>6971.4620000000004</v>
      </c>
      <c r="G115" s="715">
        <v>7100.8909999999996</v>
      </c>
      <c r="H115" s="715">
        <v>7203.9229999999998</v>
      </c>
      <c r="I115" s="715">
        <v>7317.9830000000002</v>
      </c>
      <c r="J115" s="715">
        <v>7434.7709999999997</v>
      </c>
      <c r="K115" s="715">
        <v>7551.2449999999999</v>
      </c>
      <c r="L115" s="715">
        <v>7667.2359999999999</v>
      </c>
      <c r="M115" s="715">
        <v>7780.7969999999996</v>
      </c>
      <c r="N115" s="715">
        <v>7894.9380000000001</v>
      </c>
      <c r="O115" s="715">
        <v>8007.884</v>
      </c>
      <c r="P115" s="715">
        <v>8119.652</v>
      </c>
      <c r="Q115" s="715">
        <v>8230.1919999999991</v>
      </c>
      <c r="R115" s="715">
        <v>8339.18</v>
      </c>
      <c r="S115" s="715">
        <v>8427.2630000000008</v>
      </c>
      <c r="T115" s="715">
        <v>8535.0300000000007</v>
      </c>
      <c r="U115" s="715">
        <v>8641.85</v>
      </c>
      <c r="V115" s="715">
        <v>8747.8700000000008</v>
      </c>
      <c r="W115" s="715">
        <v>8852.6759999999995</v>
      </c>
      <c r="AC115" s="1"/>
    </row>
    <row r="116" spans="1:29">
      <c r="A116" s="717" t="s">
        <v>543</v>
      </c>
      <c r="B116" s="715" t="s">
        <v>547</v>
      </c>
      <c r="C116" s="715">
        <v>15497.96</v>
      </c>
      <c r="D116" s="715">
        <v>15795.13</v>
      </c>
      <c r="E116" s="715">
        <v>16085.08</v>
      </c>
      <c r="F116" s="715">
        <v>16678.45</v>
      </c>
      <c r="G116" s="715">
        <v>16981.240000000002</v>
      </c>
      <c r="H116" s="715">
        <v>17214.72</v>
      </c>
      <c r="I116" s="715">
        <v>17445.189999999999</v>
      </c>
      <c r="J116" s="715">
        <v>17635.97</v>
      </c>
      <c r="K116" s="715">
        <v>17830.86</v>
      </c>
      <c r="L116" s="715">
        <v>18025.93</v>
      </c>
      <c r="M116" s="715">
        <v>18247.95</v>
      </c>
      <c r="N116" s="715">
        <v>18399.71</v>
      </c>
      <c r="O116" s="715">
        <v>18551.32</v>
      </c>
      <c r="P116" s="715">
        <v>18703.59</v>
      </c>
      <c r="Q116" s="715">
        <v>18856.490000000002</v>
      </c>
      <c r="R116" s="715">
        <v>19044.39</v>
      </c>
      <c r="S116" s="715">
        <v>19053.96</v>
      </c>
      <c r="T116" s="715">
        <v>19219.47</v>
      </c>
      <c r="U116" s="715">
        <v>19385.37</v>
      </c>
      <c r="V116" s="715">
        <v>19549.16</v>
      </c>
      <c r="W116" s="715">
        <v>19754.36</v>
      </c>
      <c r="AC116" s="1"/>
    </row>
    <row r="117" spans="1:29">
      <c r="A117" s="715" t="s">
        <v>4</v>
      </c>
      <c r="B117" s="715"/>
      <c r="C117" s="715"/>
      <c r="D117" s="715"/>
      <c r="E117" s="715"/>
      <c r="F117" s="715"/>
      <c r="G117" s="715"/>
      <c r="H117" s="715"/>
      <c r="I117" s="715"/>
      <c r="J117" s="715"/>
      <c r="K117" s="715"/>
      <c r="L117" s="715"/>
      <c r="M117" s="715"/>
      <c r="N117" s="715"/>
      <c r="O117" s="715"/>
      <c r="P117" s="715"/>
      <c r="Q117" s="715"/>
      <c r="R117" s="715"/>
      <c r="S117" s="715"/>
      <c r="T117" s="715"/>
      <c r="U117" s="715"/>
      <c r="V117" s="715"/>
      <c r="W117" s="715"/>
    </row>
    <row r="118" spans="1:29">
      <c r="A118" s="717" t="s">
        <v>451</v>
      </c>
      <c r="B118" s="715"/>
      <c r="C118" s="715">
        <v>2015</v>
      </c>
      <c r="D118" s="715">
        <v>2016</v>
      </c>
      <c r="E118" s="715">
        <v>2017</v>
      </c>
      <c r="F118" s="715">
        <v>2018</v>
      </c>
      <c r="G118" s="715">
        <v>2019</v>
      </c>
      <c r="H118" s="715">
        <v>2020</v>
      </c>
      <c r="I118" s="715">
        <v>2021</v>
      </c>
      <c r="J118" s="715">
        <v>2022</v>
      </c>
      <c r="K118" s="715">
        <v>2023</v>
      </c>
      <c r="L118" s="715">
        <v>2024</v>
      </c>
      <c r="M118" s="715">
        <v>2025</v>
      </c>
      <c r="N118" s="715">
        <v>2026</v>
      </c>
      <c r="O118" s="715">
        <v>2027</v>
      </c>
      <c r="P118" s="715">
        <v>2028</v>
      </c>
      <c r="Q118" s="715">
        <v>2029</v>
      </c>
      <c r="R118" s="715">
        <v>2030</v>
      </c>
      <c r="S118" s="715">
        <v>2031</v>
      </c>
      <c r="T118" s="715">
        <v>2032</v>
      </c>
      <c r="U118" s="715">
        <v>2033</v>
      </c>
      <c r="V118" s="715">
        <v>2034</v>
      </c>
      <c r="W118" s="715">
        <v>2035</v>
      </c>
    </row>
    <row r="119" spans="1:29">
      <c r="A119" s="717" t="s">
        <v>452</v>
      </c>
      <c r="B119" s="715" t="s">
        <v>36</v>
      </c>
      <c r="C119" s="715">
        <v>235.91079999999999</v>
      </c>
      <c r="D119" s="715">
        <v>327.60079999999999</v>
      </c>
      <c r="E119" s="715">
        <v>448.73950000000002</v>
      </c>
      <c r="F119" s="715">
        <v>594.62919999999997</v>
      </c>
      <c r="G119" s="715">
        <v>763.40830000000005</v>
      </c>
      <c r="H119" s="715">
        <v>948.53300000000002</v>
      </c>
      <c r="I119" s="715">
        <v>1151.595</v>
      </c>
      <c r="J119" s="715">
        <v>1368.7470000000001</v>
      </c>
      <c r="K119" s="715">
        <v>1597.395</v>
      </c>
      <c r="L119" s="715">
        <v>1836.037</v>
      </c>
      <c r="M119" s="715">
        <v>2084.7049999999999</v>
      </c>
      <c r="N119" s="715">
        <v>2342.2739999999999</v>
      </c>
      <c r="O119" s="715">
        <v>2595.2220000000002</v>
      </c>
      <c r="P119" s="715">
        <v>2840.8209999999999</v>
      </c>
      <c r="Q119" s="715">
        <v>3076.2330000000002</v>
      </c>
      <c r="R119" s="715">
        <v>3298.0149999999999</v>
      </c>
      <c r="S119" s="715">
        <v>3495.694</v>
      </c>
      <c r="T119" s="715">
        <v>3662.1010000000001</v>
      </c>
      <c r="U119" s="715">
        <v>3801.9740000000002</v>
      </c>
      <c r="V119" s="715">
        <v>3938.9560000000001</v>
      </c>
      <c r="W119" s="715">
        <v>4030.3989999999999</v>
      </c>
      <c r="AC119" s="1"/>
    </row>
    <row r="120" spans="1:29">
      <c r="A120" s="715" t="s">
        <v>4</v>
      </c>
      <c r="B120" s="715"/>
      <c r="C120" s="715"/>
      <c r="D120" s="715"/>
      <c r="E120" s="715"/>
      <c r="F120" s="715"/>
      <c r="G120" s="715"/>
      <c r="H120" s="715"/>
      <c r="I120" s="715"/>
      <c r="J120" s="715"/>
      <c r="K120" s="715"/>
      <c r="L120" s="715"/>
      <c r="M120" s="715"/>
      <c r="N120" s="715"/>
      <c r="O120" s="715"/>
      <c r="P120" s="715"/>
      <c r="Q120" s="715"/>
      <c r="R120" s="715"/>
      <c r="S120" s="715"/>
      <c r="T120" s="715"/>
      <c r="U120" s="715"/>
      <c r="V120" s="715"/>
      <c r="W120" s="715"/>
    </row>
    <row r="121" spans="1:29">
      <c r="A121" s="717" t="s">
        <v>453</v>
      </c>
      <c r="B121" s="715"/>
      <c r="C121" s="715">
        <v>2015</v>
      </c>
      <c r="D121" s="715">
        <v>2016</v>
      </c>
      <c r="E121" s="715">
        <v>2017</v>
      </c>
      <c r="F121" s="715">
        <v>2018</v>
      </c>
      <c r="G121" s="715">
        <v>2019</v>
      </c>
      <c r="H121" s="715">
        <v>2020</v>
      </c>
      <c r="I121" s="715">
        <v>2021</v>
      </c>
      <c r="J121" s="715">
        <v>2022</v>
      </c>
      <c r="K121" s="715">
        <v>2023</v>
      </c>
      <c r="L121" s="715">
        <v>2024</v>
      </c>
      <c r="M121" s="715">
        <v>2025</v>
      </c>
      <c r="N121" s="715">
        <v>2026</v>
      </c>
      <c r="O121" s="715">
        <v>2027</v>
      </c>
      <c r="P121" s="715">
        <v>2028</v>
      </c>
      <c r="Q121" s="715">
        <v>2029</v>
      </c>
      <c r="R121" s="715">
        <v>2030</v>
      </c>
      <c r="S121" s="715">
        <v>2031</v>
      </c>
      <c r="T121" s="715">
        <v>2032</v>
      </c>
      <c r="U121" s="715">
        <v>2033</v>
      </c>
      <c r="V121" s="715">
        <v>2034</v>
      </c>
      <c r="W121" s="715">
        <v>2035</v>
      </c>
    </row>
    <row r="122" spans="1:29">
      <c r="A122" s="717" t="s">
        <v>452</v>
      </c>
      <c r="B122" s="715" t="s">
        <v>454</v>
      </c>
      <c r="C122" s="715">
        <v>3076.069</v>
      </c>
      <c r="D122" s="715">
        <v>3083.348</v>
      </c>
      <c r="E122" s="715">
        <v>3090.17</v>
      </c>
      <c r="F122" s="715">
        <v>3096.4609999999998</v>
      </c>
      <c r="G122" s="715">
        <v>3102.61</v>
      </c>
      <c r="H122" s="715">
        <v>3108.402</v>
      </c>
      <c r="I122" s="715">
        <v>3114.02</v>
      </c>
      <c r="J122" s="715">
        <v>3119.384</v>
      </c>
      <c r="K122" s="715">
        <v>3124.3339999999998</v>
      </c>
      <c r="L122" s="715">
        <v>3129.0650000000001</v>
      </c>
      <c r="M122" s="715">
        <v>3133.4540000000002</v>
      </c>
      <c r="N122" s="715">
        <v>3137.6170000000002</v>
      </c>
      <c r="O122" s="715">
        <v>3141.5770000000002</v>
      </c>
      <c r="P122" s="715">
        <v>3145.2190000000001</v>
      </c>
      <c r="Q122" s="715">
        <v>3148.5680000000002</v>
      </c>
      <c r="R122" s="715">
        <v>3151.5529999999999</v>
      </c>
      <c r="S122" s="715">
        <v>3155.136</v>
      </c>
      <c r="T122" s="715">
        <v>3158.404</v>
      </c>
      <c r="U122" s="715">
        <v>3161.5079999999998</v>
      </c>
      <c r="V122" s="715">
        <v>3164.6030000000001</v>
      </c>
      <c r="W122" s="715">
        <v>3167.643</v>
      </c>
      <c r="AC122" s="1"/>
    </row>
    <row r="123" spans="1:29">
      <c r="A123" s="715" t="s">
        <v>4</v>
      </c>
      <c r="B123" s="715"/>
      <c r="C123" s="715"/>
      <c r="D123" s="715"/>
      <c r="E123" s="715"/>
      <c r="F123" s="715"/>
      <c r="G123" s="715"/>
      <c r="H123" s="715"/>
      <c r="I123" s="715"/>
      <c r="J123" s="715"/>
      <c r="K123" s="715"/>
      <c r="L123" s="715"/>
      <c r="M123" s="715"/>
      <c r="N123" s="715"/>
      <c r="O123" s="715"/>
      <c r="P123" s="715"/>
      <c r="Q123" s="715"/>
      <c r="R123" s="715"/>
      <c r="S123" s="715"/>
      <c r="T123" s="715"/>
      <c r="U123" s="715"/>
      <c r="V123" s="715"/>
      <c r="W123" s="715"/>
    </row>
    <row r="124" spans="1:29">
      <c r="A124" s="715" t="s">
        <v>4</v>
      </c>
      <c r="B124" s="715"/>
      <c r="C124" s="715"/>
      <c r="D124" s="715"/>
      <c r="E124" s="715"/>
      <c r="F124" s="715"/>
      <c r="G124" s="715"/>
      <c r="H124" s="715"/>
      <c r="I124" s="715"/>
      <c r="J124" s="715"/>
      <c r="K124" s="715"/>
      <c r="L124" s="715"/>
      <c r="M124" s="715"/>
      <c r="N124" s="715"/>
      <c r="O124" s="715"/>
      <c r="P124" s="715"/>
      <c r="Q124" s="715"/>
      <c r="R124" s="715"/>
      <c r="S124" s="715"/>
      <c r="T124" s="715"/>
      <c r="U124" s="715"/>
      <c r="V124" s="715"/>
      <c r="W124" s="715"/>
    </row>
    <row r="125" spans="1:29">
      <c r="A125" s="717" t="s">
        <v>484</v>
      </c>
      <c r="B125" s="715"/>
      <c r="C125" s="715">
        <v>2015</v>
      </c>
      <c r="D125" s="715">
        <v>2016</v>
      </c>
      <c r="E125" s="715">
        <v>2017</v>
      </c>
      <c r="F125" s="715">
        <v>2018</v>
      </c>
      <c r="G125" s="715">
        <v>2019</v>
      </c>
      <c r="H125" s="715">
        <v>2020</v>
      </c>
      <c r="I125" s="715">
        <v>2021</v>
      </c>
      <c r="J125" s="715">
        <v>2022</v>
      </c>
      <c r="K125" s="715">
        <v>2023</v>
      </c>
      <c r="L125" s="715">
        <v>2024</v>
      </c>
      <c r="M125" s="715">
        <v>2025</v>
      </c>
      <c r="N125" s="715">
        <v>2026</v>
      </c>
      <c r="O125" s="715">
        <v>2027</v>
      </c>
      <c r="P125" s="715">
        <v>2028</v>
      </c>
      <c r="Q125" s="715">
        <v>2029</v>
      </c>
      <c r="R125" s="715">
        <v>2030</v>
      </c>
      <c r="S125" s="715">
        <v>2031</v>
      </c>
      <c r="T125" s="715">
        <v>2032</v>
      </c>
      <c r="U125" s="715">
        <v>2033</v>
      </c>
      <c r="V125" s="715">
        <v>2034</v>
      </c>
      <c r="W125" s="715">
        <v>2035</v>
      </c>
    </row>
    <row r="126" spans="1:29">
      <c r="A126" s="717" t="s">
        <v>485</v>
      </c>
      <c r="B126" s="715" t="s">
        <v>35</v>
      </c>
      <c r="C126" s="715">
        <v>165038.9</v>
      </c>
      <c r="D126" s="715">
        <v>166179.70000000001</v>
      </c>
      <c r="E126" s="715">
        <v>167310.6</v>
      </c>
      <c r="F126" s="715">
        <v>168925</v>
      </c>
      <c r="G126" s="715">
        <v>170157.7</v>
      </c>
      <c r="H126" s="715">
        <v>171291.5</v>
      </c>
      <c r="I126" s="715">
        <v>172596.5</v>
      </c>
      <c r="J126" s="715">
        <v>174009.4</v>
      </c>
      <c r="K126" s="715">
        <v>175523.8</v>
      </c>
      <c r="L126" s="715">
        <v>177158.39999999999</v>
      </c>
      <c r="M126" s="715">
        <v>178945.2</v>
      </c>
      <c r="N126" s="715">
        <v>180809.7</v>
      </c>
      <c r="O126" s="715">
        <v>182826.1</v>
      </c>
      <c r="P126" s="715">
        <v>184966.2</v>
      </c>
      <c r="Q126" s="715">
        <v>187105.9</v>
      </c>
      <c r="R126" s="715">
        <v>189359.8</v>
      </c>
      <c r="S126" s="715">
        <v>191309.4</v>
      </c>
      <c r="T126" s="715">
        <v>193540.9</v>
      </c>
      <c r="U126" s="715">
        <v>195785.7</v>
      </c>
      <c r="V126" s="715">
        <v>198066.8</v>
      </c>
      <c r="W126" s="715">
        <v>200395.7</v>
      </c>
    </row>
    <row r="127" spans="1:29">
      <c r="A127" s="717" t="s">
        <v>485</v>
      </c>
      <c r="B127" s="715" t="s">
        <v>22</v>
      </c>
      <c r="C127" s="715">
        <v>48002.45</v>
      </c>
      <c r="D127" s="715">
        <v>47568.79</v>
      </c>
      <c r="E127" s="715">
        <v>47354.77</v>
      </c>
      <c r="F127" s="715">
        <v>47251.76</v>
      </c>
      <c r="G127" s="715">
        <v>47088.2</v>
      </c>
      <c r="H127" s="715">
        <v>46983.4</v>
      </c>
      <c r="I127" s="715">
        <v>46987.87</v>
      </c>
      <c r="J127" s="715">
        <v>47015.45</v>
      </c>
      <c r="K127" s="715">
        <v>47098.37</v>
      </c>
      <c r="L127" s="715">
        <v>47206.22</v>
      </c>
      <c r="M127" s="715">
        <v>47351.040000000001</v>
      </c>
      <c r="N127" s="715">
        <v>47531.64</v>
      </c>
      <c r="O127" s="715">
        <v>47719.83</v>
      </c>
      <c r="P127" s="715">
        <v>47941.11</v>
      </c>
      <c r="Q127" s="715">
        <v>48173</v>
      </c>
      <c r="R127" s="715">
        <v>48426.57</v>
      </c>
      <c r="S127" s="715">
        <v>48709.41</v>
      </c>
      <c r="T127" s="715">
        <v>48995.31</v>
      </c>
      <c r="U127" s="715">
        <v>49321.52</v>
      </c>
      <c r="V127" s="715">
        <v>49678.080000000002</v>
      </c>
      <c r="W127" s="715">
        <v>50041.58</v>
      </c>
    </row>
    <row r="128" spans="1:29">
      <c r="A128" s="717" t="s">
        <v>485</v>
      </c>
      <c r="B128" s="715" t="s">
        <v>23</v>
      </c>
      <c r="C128" s="715">
        <v>9805.3250000000007</v>
      </c>
      <c r="D128" s="715">
        <v>9927.9110000000001</v>
      </c>
      <c r="E128" s="715">
        <v>10055.11</v>
      </c>
      <c r="F128" s="715">
        <v>10206.42</v>
      </c>
      <c r="G128" s="715">
        <v>10337.85</v>
      </c>
      <c r="H128" s="715">
        <v>10466.18</v>
      </c>
      <c r="I128" s="715">
        <v>10596.09</v>
      </c>
      <c r="J128" s="715">
        <v>10733.47</v>
      </c>
      <c r="K128" s="715">
        <v>10869.95</v>
      </c>
      <c r="L128" s="715">
        <v>11013.5</v>
      </c>
      <c r="M128" s="715">
        <v>11165.39</v>
      </c>
      <c r="N128" s="715">
        <v>11325.75</v>
      </c>
      <c r="O128" s="715">
        <v>11500.17</v>
      </c>
      <c r="P128" s="715">
        <v>11665.26</v>
      </c>
      <c r="Q128" s="715">
        <v>11828.85</v>
      </c>
      <c r="R128" s="715">
        <v>11998.98</v>
      </c>
      <c r="S128" s="715">
        <v>12171.65</v>
      </c>
      <c r="T128" s="715">
        <v>12344.36</v>
      </c>
      <c r="U128" s="715">
        <v>12513.57</v>
      </c>
      <c r="V128" s="715">
        <v>12686.12</v>
      </c>
      <c r="W128" s="715">
        <v>12860.99</v>
      </c>
    </row>
    <row r="129" spans="1:23">
      <c r="A129" s="717" t="s">
        <v>485</v>
      </c>
      <c r="B129" s="715" t="s">
        <v>24</v>
      </c>
      <c r="C129" s="715">
        <v>6840.3270000000002</v>
      </c>
      <c r="D129" s="715">
        <v>6765.7250000000004</v>
      </c>
      <c r="E129" s="715">
        <v>6700.835</v>
      </c>
      <c r="F129" s="715">
        <v>6652.4380000000001</v>
      </c>
      <c r="G129" s="715">
        <v>6584.8429999999998</v>
      </c>
      <c r="H129" s="715">
        <v>6527.2420000000002</v>
      </c>
      <c r="I129" s="715">
        <v>6484.6310000000003</v>
      </c>
      <c r="J129" s="715">
        <v>6446.0129999999999</v>
      </c>
      <c r="K129" s="715">
        <v>6416.009</v>
      </c>
      <c r="L129" s="715">
        <v>6389.2259999999997</v>
      </c>
      <c r="M129" s="715">
        <v>6371.7929999999997</v>
      </c>
      <c r="N129" s="715">
        <v>6354.4870000000001</v>
      </c>
      <c r="O129" s="715">
        <v>6343.1040000000003</v>
      </c>
      <c r="P129" s="715">
        <v>6333.3419999999996</v>
      </c>
      <c r="Q129" s="715">
        <v>6330.5339999999997</v>
      </c>
      <c r="R129" s="715">
        <v>6327.9049999999997</v>
      </c>
      <c r="S129" s="715">
        <v>6330.28</v>
      </c>
      <c r="T129" s="715">
        <v>6335.3670000000002</v>
      </c>
      <c r="U129" s="715">
        <v>6346.5439999999999</v>
      </c>
      <c r="V129" s="715">
        <v>6357.1679999999997</v>
      </c>
      <c r="W129" s="715">
        <v>6372.6610000000001</v>
      </c>
    </row>
    <row r="130" spans="1:23">
      <c r="A130" s="717" t="s">
        <v>485</v>
      </c>
      <c r="B130" s="715" t="s">
        <v>875</v>
      </c>
      <c r="C130" s="715">
        <v>5655.3710000000001</v>
      </c>
      <c r="D130" s="715">
        <v>5804.0360000000001</v>
      </c>
      <c r="E130" s="715">
        <v>5920.7439999999997</v>
      </c>
      <c r="F130" s="715">
        <v>6041.81</v>
      </c>
      <c r="G130" s="715">
        <v>6180.5860000000002</v>
      </c>
      <c r="H130" s="715">
        <v>6318.6080000000002</v>
      </c>
      <c r="I130" s="715">
        <v>6434.732</v>
      </c>
      <c r="J130" s="715">
        <v>6581.6610000000001</v>
      </c>
      <c r="K130" s="715">
        <v>6716.2969999999996</v>
      </c>
      <c r="L130" s="715">
        <v>6849.0219999999999</v>
      </c>
      <c r="M130" s="715">
        <v>6996.8329999999996</v>
      </c>
      <c r="N130" s="715">
        <v>7147.6459999999997</v>
      </c>
      <c r="O130" s="715">
        <v>7312.2389999999996</v>
      </c>
      <c r="P130" s="715">
        <v>7493.16</v>
      </c>
      <c r="Q130" s="715">
        <v>7666.1710000000003</v>
      </c>
      <c r="R130" s="715">
        <v>7855.1850000000004</v>
      </c>
      <c r="S130" s="715">
        <v>8041.6019999999999</v>
      </c>
      <c r="T130" s="715">
        <v>8229.1929999999993</v>
      </c>
      <c r="U130" s="715">
        <v>8413.08</v>
      </c>
      <c r="V130" s="715">
        <v>8598.6139999999996</v>
      </c>
      <c r="W130" s="715">
        <v>8793.9490000000005</v>
      </c>
    </row>
    <row r="131" spans="1:23">
      <c r="A131" s="717" t="s">
        <v>485</v>
      </c>
      <c r="B131" s="715" t="s">
        <v>876</v>
      </c>
      <c r="C131" s="715">
        <v>2369.2959999999998</v>
      </c>
      <c r="D131" s="715">
        <v>2461.6350000000002</v>
      </c>
      <c r="E131" s="715">
        <v>2531.232</v>
      </c>
      <c r="F131" s="715">
        <v>2604.3980000000001</v>
      </c>
      <c r="G131" s="715">
        <v>2688.2809999999999</v>
      </c>
      <c r="H131" s="715">
        <v>2771.1</v>
      </c>
      <c r="I131" s="715">
        <v>2836.9569999999999</v>
      </c>
      <c r="J131" s="715">
        <v>2924.511</v>
      </c>
      <c r="K131" s="715">
        <v>3003.7020000000002</v>
      </c>
      <c r="L131" s="715">
        <v>3080.1660000000002</v>
      </c>
      <c r="M131" s="715">
        <v>3166.2350000000001</v>
      </c>
      <c r="N131" s="715">
        <v>3253.5390000000002</v>
      </c>
      <c r="O131" s="715">
        <v>3348.1</v>
      </c>
      <c r="P131" s="715">
        <v>3451.471</v>
      </c>
      <c r="Q131" s="715">
        <v>3550.3150000000001</v>
      </c>
      <c r="R131" s="715">
        <v>3660.0259999999998</v>
      </c>
      <c r="S131" s="715">
        <v>3765.422</v>
      </c>
      <c r="T131" s="715">
        <v>3873.078</v>
      </c>
      <c r="U131" s="715">
        <v>3975.2130000000002</v>
      </c>
      <c r="V131" s="715">
        <v>4078.3919999999998</v>
      </c>
      <c r="W131" s="715">
        <v>4188.3149999999996</v>
      </c>
    </row>
    <row r="132" spans="1:23">
      <c r="A132" s="717" t="s">
        <v>485</v>
      </c>
      <c r="B132" s="715" t="s">
        <v>877</v>
      </c>
      <c r="C132" s="715">
        <v>2438.9859999999999</v>
      </c>
      <c r="D132" s="715">
        <v>2467.8820000000001</v>
      </c>
      <c r="E132" s="715">
        <v>2490.009</v>
      </c>
      <c r="F132" s="715">
        <v>2513.982</v>
      </c>
      <c r="G132" s="715">
        <v>2541.8989999999999</v>
      </c>
      <c r="H132" s="715">
        <v>2569.674</v>
      </c>
      <c r="I132" s="715">
        <v>2592.6390000000001</v>
      </c>
      <c r="J132" s="715">
        <v>2623.422</v>
      </c>
      <c r="K132" s="715">
        <v>2652.1950000000002</v>
      </c>
      <c r="L132" s="715">
        <v>2680.5650000000001</v>
      </c>
      <c r="M132" s="715">
        <v>2712.6640000000002</v>
      </c>
      <c r="N132" s="715">
        <v>2745.6469999999999</v>
      </c>
      <c r="O132" s="715">
        <v>2781.1959999999999</v>
      </c>
      <c r="P132" s="715">
        <v>2819.8809999999999</v>
      </c>
      <c r="Q132" s="715">
        <v>2858.3389999999999</v>
      </c>
      <c r="R132" s="715">
        <v>2900.431</v>
      </c>
      <c r="S132" s="715">
        <v>2941.6660000000002</v>
      </c>
      <c r="T132" s="715">
        <v>2984.384</v>
      </c>
      <c r="U132" s="715">
        <v>3025.5</v>
      </c>
      <c r="V132" s="715">
        <v>3067.5160000000001</v>
      </c>
      <c r="W132" s="715">
        <v>3112.3789999999999</v>
      </c>
    </row>
    <row r="133" spans="1:23">
      <c r="A133" s="717" t="s">
        <v>485</v>
      </c>
      <c r="B133" s="715" t="s">
        <v>514</v>
      </c>
      <c r="C133" s="715">
        <v>4219.8140000000003</v>
      </c>
      <c r="D133" s="715">
        <v>4203.4170000000004</v>
      </c>
      <c r="E133" s="715">
        <v>4148.9009999999998</v>
      </c>
      <c r="F133" s="715">
        <v>4086.1590000000001</v>
      </c>
      <c r="G133" s="715">
        <v>4031.2570000000001</v>
      </c>
      <c r="H133" s="715">
        <v>3981.806</v>
      </c>
      <c r="I133" s="715">
        <v>3936.5830000000001</v>
      </c>
      <c r="J133" s="715">
        <v>3898.2249999999999</v>
      </c>
      <c r="K133" s="715">
        <v>3865.502</v>
      </c>
      <c r="L133" s="715">
        <v>3842.6039999999998</v>
      </c>
      <c r="M133" s="715">
        <v>3827.788</v>
      </c>
      <c r="N133" s="715">
        <v>3819.1419999999998</v>
      </c>
      <c r="O133" s="715">
        <v>3825.991</v>
      </c>
      <c r="P133" s="715">
        <v>3841.2860000000001</v>
      </c>
      <c r="Q133" s="715">
        <v>3856.5439999999999</v>
      </c>
      <c r="R133" s="715">
        <v>3874.1320000000001</v>
      </c>
      <c r="S133" s="715">
        <v>3894.1819999999998</v>
      </c>
      <c r="T133" s="715">
        <v>3911.2739999999999</v>
      </c>
      <c r="U133" s="715">
        <v>3932</v>
      </c>
      <c r="V133" s="715">
        <v>3953.7339999999999</v>
      </c>
      <c r="W133" s="715">
        <v>3980.232</v>
      </c>
    </row>
    <row r="134" spans="1:23">
      <c r="A134" s="717" t="s">
        <v>485</v>
      </c>
      <c r="B134" s="715" t="s">
        <v>515</v>
      </c>
      <c r="C134" s="715">
        <v>3477.2350000000001</v>
      </c>
      <c r="D134" s="715">
        <v>3489.114</v>
      </c>
      <c r="E134" s="715">
        <v>3499.3969999999999</v>
      </c>
      <c r="F134" s="715">
        <v>3506.5059999999999</v>
      </c>
      <c r="G134" s="715">
        <v>3514.105</v>
      </c>
      <c r="H134" s="715">
        <v>3521.5259999999998</v>
      </c>
      <c r="I134" s="715">
        <v>3529.6559999999999</v>
      </c>
      <c r="J134" s="715">
        <v>3539.3440000000001</v>
      </c>
      <c r="K134" s="715">
        <v>3550.2930000000001</v>
      </c>
      <c r="L134" s="715">
        <v>3563.9110000000001</v>
      </c>
      <c r="M134" s="715">
        <v>3579.51</v>
      </c>
      <c r="N134" s="715">
        <v>3596.6080000000002</v>
      </c>
      <c r="O134" s="715">
        <v>3617.8389999999999</v>
      </c>
      <c r="P134" s="715">
        <v>3641.3020000000001</v>
      </c>
      <c r="Q134" s="715">
        <v>3664.7139999999999</v>
      </c>
      <c r="R134" s="715">
        <v>3688.59</v>
      </c>
      <c r="S134" s="715">
        <v>3713.0880000000002</v>
      </c>
      <c r="T134" s="715">
        <v>3736.8049999999998</v>
      </c>
      <c r="U134" s="715">
        <v>3761.5129999999999</v>
      </c>
      <c r="V134" s="715">
        <v>3786.58</v>
      </c>
      <c r="W134" s="715">
        <v>3813.0940000000001</v>
      </c>
    </row>
    <row r="135" spans="1:23">
      <c r="A135" s="717" t="s">
        <v>485</v>
      </c>
      <c r="B135" s="715" t="s">
        <v>516</v>
      </c>
      <c r="C135" s="715">
        <v>980.47670000000005</v>
      </c>
      <c r="D135" s="715">
        <v>1005.913</v>
      </c>
      <c r="E135" s="715">
        <v>1027.2639999999999</v>
      </c>
      <c r="F135" s="715">
        <v>1040.5719999999999</v>
      </c>
      <c r="G135" s="715">
        <v>1054.0160000000001</v>
      </c>
      <c r="H135" s="715">
        <v>1066.796</v>
      </c>
      <c r="I135" s="715">
        <v>1078.03</v>
      </c>
      <c r="J135" s="715">
        <v>1089.681</v>
      </c>
      <c r="K135" s="715">
        <v>1101.5809999999999</v>
      </c>
      <c r="L135" s="715">
        <v>1116.922</v>
      </c>
      <c r="M135" s="715">
        <v>1134.722</v>
      </c>
      <c r="N135" s="715">
        <v>1154.0730000000001</v>
      </c>
      <c r="O135" s="715">
        <v>1181.0640000000001</v>
      </c>
      <c r="P135" s="715">
        <v>1211.508</v>
      </c>
      <c r="Q135" s="715">
        <v>1239.7539999999999</v>
      </c>
      <c r="R135" s="715">
        <v>1268.153</v>
      </c>
      <c r="S135" s="715">
        <v>1296.404</v>
      </c>
      <c r="T135" s="715">
        <v>1321.703</v>
      </c>
      <c r="U135" s="715">
        <v>1347.8630000000001</v>
      </c>
      <c r="V135" s="715">
        <v>1373.528</v>
      </c>
      <c r="W135" s="715">
        <v>1401.4970000000001</v>
      </c>
    </row>
    <row r="136" spans="1:23">
      <c r="A136" s="717" t="s">
        <v>485</v>
      </c>
      <c r="B136" s="715" t="s">
        <v>517</v>
      </c>
      <c r="C136" s="715">
        <v>2076.7559999999999</v>
      </c>
      <c r="D136" s="715">
        <v>2094.2379999999998</v>
      </c>
      <c r="E136" s="715">
        <v>2110.0169999999998</v>
      </c>
      <c r="F136" s="715">
        <v>2121.8510000000001</v>
      </c>
      <c r="G136" s="715">
        <v>2134.4520000000002</v>
      </c>
      <c r="H136" s="715">
        <v>2147.0680000000002</v>
      </c>
      <c r="I136" s="715">
        <v>2159.56</v>
      </c>
      <c r="J136" s="715">
        <v>2173.1970000000001</v>
      </c>
      <c r="K136" s="715">
        <v>2187.7649999999999</v>
      </c>
      <c r="L136" s="715">
        <v>2205.4850000000001</v>
      </c>
      <c r="M136" s="715">
        <v>2225.5239999999999</v>
      </c>
      <c r="N136" s="715">
        <v>2247.114</v>
      </c>
      <c r="O136" s="715">
        <v>2273.8009999999999</v>
      </c>
      <c r="P136" s="715">
        <v>2303.1509999999998</v>
      </c>
      <c r="Q136" s="715">
        <v>2331.9070000000002</v>
      </c>
      <c r="R136" s="715">
        <v>2361.1999999999998</v>
      </c>
      <c r="S136" s="715">
        <v>2390.9360000000001</v>
      </c>
      <c r="T136" s="715">
        <v>2419.3939999999998</v>
      </c>
      <c r="U136" s="715">
        <v>2448.8359999999998</v>
      </c>
      <c r="V136" s="715">
        <v>2478.4630000000002</v>
      </c>
      <c r="W136" s="715">
        <v>2509.9540000000002</v>
      </c>
    </row>
    <row r="137" spans="1:23">
      <c r="A137" s="717" t="s">
        <v>485</v>
      </c>
      <c r="B137" s="715" t="s">
        <v>878</v>
      </c>
      <c r="C137" s="715">
        <v>1987.23</v>
      </c>
      <c r="D137" s="715">
        <v>1990.115</v>
      </c>
      <c r="E137" s="715">
        <v>1996.1590000000001</v>
      </c>
      <c r="F137" s="715">
        <v>2001.126</v>
      </c>
      <c r="G137" s="715">
        <v>2004.0940000000001</v>
      </c>
      <c r="H137" s="715">
        <v>2008.454</v>
      </c>
      <c r="I137" s="715">
        <v>2014.066</v>
      </c>
      <c r="J137" s="715">
        <v>2021.605</v>
      </c>
      <c r="K137" s="715">
        <v>2034.242</v>
      </c>
      <c r="L137" s="715">
        <v>2050.922</v>
      </c>
      <c r="M137" s="715">
        <v>2066.0819999999999</v>
      </c>
      <c r="N137" s="715">
        <v>2082.19</v>
      </c>
      <c r="O137" s="715">
        <v>2100.0970000000002</v>
      </c>
      <c r="P137" s="715">
        <v>2119.6909999999998</v>
      </c>
      <c r="Q137" s="715">
        <v>2139.127</v>
      </c>
      <c r="R137" s="715">
        <v>2159.4949999999999</v>
      </c>
      <c r="S137" s="715">
        <v>2179.3270000000002</v>
      </c>
      <c r="T137" s="715">
        <v>2201.8670000000002</v>
      </c>
      <c r="U137" s="715">
        <v>2222.9859999999999</v>
      </c>
      <c r="V137" s="715">
        <v>2246.3040000000001</v>
      </c>
      <c r="W137" s="715">
        <v>2269.6790000000001</v>
      </c>
    </row>
    <row r="138" spans="1:23">
      <c r="A138" s="717" t="s">
        <v>485</v>
      </c>
      <c r="B138" s="715" t="s">
        <v>879</v>
      </c>
      <c r="C138" s="715">
        <v>2395.7049999999999</v>
      </c>
      <c r="D138" s="715">
        <v>2403.7280000000001</v>
      </c>
      <c r="E138" s="715">
        <v>2409.8209999999999</v>
      </c>
      <c r="F138" s="715">
        <v>2420.0729999999999</v>
      </c>
      <c r="G138" s="715">
        <v>2434.384</v>
      </c>
      <c r="H138" s="715">
        <v>2446.942</v>
      </c>
      <c r="I138" s="715">
        <v>2461.4090000000001</v>
      </c>
      <c r="J138" s="715">
        <v>2475.433</v>
      </c>
      <c r="K138" s="715">
        <v>2496.337</v>
      </c>
      <c r="L138" s="715">
        <v>2521.9110000000001</v>
      </c>
      <c r="M138" s="715">
        <v>2548.4969999999998</v>
      </c>
      <c r="N138" s="715">
        <v>2577.8560000000002</v>
      </c>
      <c r="O138" s="715">
        <v>2608.3470000000002</v>
      </c>
      <c r="P138" s="715">
        <v>2642.1120000000001</v>
      </c>
      <c r="Q138" s="715">
        <v>2677.143</v>
      </c>
      <c r="R138" s="715">
        <v>2709.6790000000001</v>
      </c>
      <c r="S138" s="715">
        <v>2741.444</v>
      </c>
      <c r="T138" s="715">
        <v>2776.9670000000001</v>
      </c>
      <c r="U138" s="715">
        <v>2811.5010000000002</v>
      </c>
      <c r="V138" s="715">
        <v>2847.6129999999998</v>
      </c>
      <c r="W138" s="715">
        <v>2885.201</v>
      </c>
    </row>
    <row r="139" spans="1:23">
      <c r="A139" s="717" t="s">
        <v>485</v>
      </c>
      <c r="B139" s="715" t="s">
        <v>880</v>
      </c>
      <c r="C139" s="715">
        <v>2341.2739999999999</v>
      </c>
      <c r="D139" s="715">
        <v>2380.2779999999998</v>
      </c>
      <c r="E139" s="715">
        <v>2419.1350000000002</v>
      </c>
      <c r="F139" s="715">
        <v>2447.8530000000001</v>
      </c>
      <c r="G139" s="715">
        <v>2472.27</v>
      </c>
      <c r="H139" s="715">
        <v>2493.212</v>
      </c>
      <c r="I139" s="715">
        <v>2512.1790000000001</v>
      </c>
      <c r="J139" s="715">
        <v>2537.3139999999999</v>
      </c>
      <c r="K139" s="715">
        <v>2565.748</v>
      </c>
      <c r="L139" s="715">
        <v>2596.7539999999999</v>
      </c>
      <c r="M139" s="715">
        <v>2627.37</v>
      </c>
      <c r="N139" s="715">
        <v>2659.7930000000001</v>
      </c>
      <c r="O139" s="715">
        <v>2690.806</v>
      </c>
      <c r="P139" s="715">
        <v>2719.25</v>
      </c>
      <c r="Q139" s="715">
        <v>2749.174</v>
      </c>
      <c r="R139" s="715">
        <v>2779.9780000000001</v>
      </c>
      <c r="S139" s="715">
        <v>2814.3989999999999</v>
      </c>
      <c r="T139" s="715">
        <v>2848.125</v>
      </c>
      <c r="U139" s="715">
        <v>2881.8249999999998</v>
      </c>
      <c r="V139" s="715">
        <v>2916.3939999999998</v>
      </c>
      <c r="W139" s="715">
        <v>2949.0729999999999</v>
      </c>
    </row>
    <row r="140" spans="1:23">
      <c r="A140" s="717" t="s">
        <v>485</v>
      </c>
      <c r="B140" s="715" t="s">
        <v>881</v>
      </c>
      <c r="C140" s="715">
        <v>3302.415</v>
      </c>
      <c r="D140" s="715">
        <v>3287.7130000000002</v>
      </c>
      <c r="E140" s="715">
        <v>3236.1849999999999</v>
      </c>
      <c r="F140" s="715">
        <v>3185.404</v>
      </c>
      <c r="G140" s="715">
        <v>3141.4490000000001</v>
      </c>
      <c r="H140" s="715">
        <v>3103.7750000000001</v>
      </c>
      <c r="I140" s="715">
        <v>3072.2370000000001</v>
      </c>
      <c r="J140" s="715">
        <v>3046.413</v>
      </c>
      <c r="K140" s="715">
        <v>3025.5059999999999</v>
      </c>
      <c r="L140" s="715">
        <v>3009.2280000000001</v>
      </c>
      <c r="M140" s="715">
        <v>2996.9749999999999</v>
      </c>
      <c r="N140" s="715">
        <v>2988.3440000000001</v>
      </c>
      <c r="O140" s="715">
        <v>2983.0740000000001</v>
      </c>
      <c r="P140" s="715">
        <v>2980.768</v>
      </c>
      <c r="Q140" s="715">
        <v>2980.806</v>
      </c>
      <c r="R140" s="715">
        <v>2983.7240000000002</v>
      </c>
      <c r="S140" s="715">
        <v>2988.8780000000002</v>
      </c>
      <c r="T140" s="715">
        <v>2995.9140000000002</v>
      </c>
      <c r="U140" s="715">
        <v>3004.8139999999999</v>
      </c>
      <c r="V140" s="715">
        <v>3015.31</v>
      </c>
      <c r="W140" s="715">
        <v>3027.3220000000001</v>
      </c>
    </row>
    <row r="141" spans="1:23">
      <c r="A141" s="717" t="s">
        <v>485</v>
      </c>
      <c r="B141" s="715" t="s">
        <v>882</v>
      </c>
      <c r="C141" s="715">
        <v>1665.037</v>
      </c>
      <c r="D141" s="715">
        <v>1655.297</v>
      </c>
      <c r="E141" s="715">
        <v>1624.1020000000001</v>
      </c>
      <c r="F141" s="715">
        <v>1590.2339999999999</v>
      </c>
      <c r="G141" s="715">
        <v>1560.7950000000001</v>
      </c>
      <c r="H141" s="715">
        <v>1534.692</v>
      </c>
      <c r="I141" s="715">
        <v>1511.269</v>
      </c>
      <c r="J141" s="715">
        <v>1490.6880000000001</v>
      </c>
      <c r="K141" s="715">
        <v>1472.951</v>
      </c>
      <c r="L141" s="715">
        <v>1458.8630000000001</v>
      </c>
      <c r="M141" s="715">
        <v>1448.144</v>
      </c>
      <c r="N141" s="715">
        <v>1440.1020000000001</v>
      </c>
      <c r="O141" s="715">
        <v>1436.2170000000001</v>
      </c>
      <c r="P141" s="715">
        <v>1434.501</v>
      </c>
      <c r="Q141" s="715">
        <v>1433.6679999999999</v>
      </c>
      <c r="R141" s="715">
        <v>1434.59</v>
      </c>
      <c r="S141" s="715">
        <v>1436.2080000000001</v>
      </c>
      <c r="T141" s="715">
        <v>1437.8119999999999</v>
      </c>
      <c r="U141" s="715">
        <v>1440.3989999999999</v>
      </c>
      <c r="V141" s="715">
        <v>1443.829</v>
      </c>
      <c r="W141" s="715">
        <v>1448.2660000000001</v>
      </c>
    </row>
    <row r="142" spans="1:23">
      <c r="A142" s="717" t="s">
        <v>485</v>
      </c>
      <c r="B142" s="715" t="s">
        <v>883</v>
      </c>
      <c r="C142" s="715">
        <v>2092.0720000000001</v>
      </c>
      <c r="D142" s="715">
        <v>2082.9560000000001</v>
      </c>
      <c r="E142" s="715">
        <v>2060.098</v>
      </c>
      <c r="F142" s="715">
        <v>2037.6790000000001</v>
      </c>
      <c r="G142" s="715">
        <v>2018.251</v>
      </c>
      <c r="H142" s="715">
        <v>2003.614</v>
      </c>
      <c r="I142" s="715">
        <v>1992.1020000000001</v>
      </c>
      <c r="J142" s="715">
        <v>1983.579</v>
      </c>
      <c r="K142" s="715">
        <v>1977.8040000000001</v>
      </c>
      <c r="L142" s="715">
        <v>1974.6079999999999</v>
      </c>
      <c r="M142" s="715">
        <v>1973.645</v>
      </c>
      <c r="N142" s="715">
        <v>1974.87</v>
      </c>
      <c r="O142" s="715">
        <v>1980.4549999999999</v>
      </c>
      <c r="P142" s="715">
        <v>1988.8720000000001</v>
      </c>
      <c r="Q142" s="715">
        <v>1998.874</v>
      </c>
      <c r="R142" s="715">
        <v>2010.616</v>
      </c>
      <c r="S142" s="715">
        <v>2024.2639999999999</v>
      </c>
      <c r="T142" s="715">
        <v>2038.0640000000001</v>
      </c>
      <c r="U142" s="715">
        <v>2053.1990000000001</v>
      </c>
      <c r="V142" s="715">
        <v>2068.6039999999998</v>
      </c>
      <c r="W142" s="715">
        <v>2085.9259999999999</v>
      </c>
    </row>
    <row r="143" spans="1:23">
      <c r="A143" s="717" t="s">
        <v>485</v>
      </c>
      <c r="B143" s="715" t="s">
        <v>884</v>
      </c>
      <c r="C143" s="715">
        <v>3614.2539999999999</v>
      </c>
      <c r="D143" s="715">
        <v>3623.2919999999999</v>
      </c>
      <c r="E143" s="715">
        <v>3628.6419999999998</v>
      </c>
      <c r="F143" s="715">
        <v>3629.886</v>
      </c>
      <c r="G143" s="715">
        <v>3633.7350000000001</v>
      </c>
      <c r="H143" s="715">
        <v>3640.3049999999998</v>
      </c>
      <c r="I143" s="715">
        <v>3648.4850000000001</v>
      </c>
      <c r="J143" s="715">
        <v>3658.5639999999999</v>
      </c>
      <c r="K143" s="715">
        <v>3670.7089999999998</v>
      </c>
      <c r="L143" s="715">
        <v>3685.9450000000002</v>
      </c>
      <c r="M143" s="715">
        <v>3704.0810000000001</v>
      </c>
      <c r="N143" s="715">
        <v>3726.2040000000002</v>
      </c>
      <c r="O143" s="715">
        <v>3760.9270000000001</v>
      </c>
      <c r="P143" s="715">
        <v>3801.8009999999999</v>
      </c>
      <c r="Q143" s="715">
        <v>3845.319</v>
      </c>
      <c r="R143" s="715">
        <v>3890.6489999999999</v>
      </c>
      <c r="S143" s="715">
        <v>3939.2869999999998</v>
      </c>
      <c r="T143" s="715">
        <v>3984.1080000000002</v>
      </c>
      <c r="U143" s="715">
        <v>4029.6219999999998</v>
      </c>
      <c r="V143" s="715">
        <v>4074.47</v>
      </c>
      <c r="W143" s="715">
        <v>4122.7110000000002</v>
      </c>
    </row>
    <row r="144" spans="1:23">
      <c r="A144" s="717" t="s">
        <v>485</v>
      </c>
      <c r="B144" s="715" t="s">
        <v>885</v>
      </c>
      <c r="C144" s="715">
        <v>1966.6880000000001</v>
      </c>
      <c r="D144" s="715">
        <v>2040.4359999999999</v>
      </c>
      <c r="E144" s="715">
        <v>2104.1289999999999</v>
      </c>
      <c r="F144" s="715">
        <v>2162.2890000000002</v>
      </c>
      <c r="G144" s="715">
        <v>2211.9870000000001</v>
      </c>
      <c r="H144" s="715">
        <v>2248.3139999999999</v>
      </c>
      <c r="I144" s="715">
        <v>2281.84</v>
      </c>
      <c r="J144" s="715">
        <v>2313.8960000000002</v>
      </c>
      <c r="K144" s="715">
        <v>2343.6849999999999</v>
      </c>
      <c r="L144" s="715">
        <v>2374.1770000000001</v>
      </c>
      <c r="M144" s="715">
        <v>2406.4380000000001</v>
      </c>
      <c r="N144" s="715">
        <v>2443.8789999999999</v>
      </c>
      <c r="O144" s="715">
        <v>2488.328</v>
      </c>
      <c r="P144" s="715">
        <v>2538.6950000000002</v>
      </c>
      <c r="Q144" s="715">
        <v>2585.8119999999999</v>
      </c>
      <c r="R144" s="715">
        <v>2632.2979999999998</v>
      </c>
      <c r="S144" s="715">
        <v>2678.846</v>
      </c>
      <c r="T144" s="715">
        <v>2723.5239999999999</v>
      </c>
      <c r="U144" s="715">
        <v>2767.2069999999999</v>
      </c>
      <c r="V144" s="715">
        <v>2809.3939999999998</v>
      </c>
      <c r="W144" s="715">
        <v>2852.6239999999998</v>
      </c>
    </row>
    <row r="145" spans="1:23">
      <c r="A145" s="717" t="s">
        <v>485</v>
      </c>
      <c r="B145" s="715" t="s">
        <v>886</v>
      </c>
      <c r="C145" s="715">
        <v>3492.4430000000002</v>
      </c>
      <c r="D145" s="715">
        <v>3588.6089999999999</v>
      </c>
      <c r="E145" s="715">
        <v>3676.058</v>
      </c>
      <c r="F145" s="715">
        <v>3755.5509999999999</v>
      </c>
      <c r="G145" s="715">
        <v>3826.01</v>
      </c>
      <c r="H145" s="715">
        <v>3882.9720000000002</v>
      </c>
      <c r="I145" s="715">
        <v>3938.3119999999999</v>
      </c>
      <c r="J145" s="715">
        <v>3991.982</v>
      </c>
      <c r="K145" s="715">
        <v>4043.93</v>
      </c>
      <c r="L145" s="715">
        <v>4099.0110000000004</v>
      </c>
      <c r="M145" s="715">
        <v>4157.473</v>
      </c>
      <c r="N145" s="715">
        <v>4223.0320000000002</v>
      </c>
      <c r="O145" s="715">
        <v>4299.9840000000004</v>
      </c>
      <c r="P145" s="715">
        <v>4384.1000000000004</v>
      </c>
      <c r="Q145" s="715">
        <v>4463.5429999999997</v>
      </c>
      <c r="R145" s="715">
        <v>4545.6409999999996</v>
      </c>
      <c r="S145" s="715">
        <v>4628.6139999999996</v>
      </c>
      <c r="T145" s="715">
        <v>4708.6639999999998</v>
      </c>
      <c r="U145" s="715">
        <v>4789.5219999999999</v>
      </c>
      <c r="V145" s="715">
        <v>4869.8580000000002</v>
      </c>
      <c r="W145" s="715">
        <v>4951.451</v>
      </c>
    </row>
    <row r="146" spans="1:23">
      <c r="A146" s="717" t="s">
        <v>485</v>
      </c>
      <c r="B146" s="715" t="s">
        <v>887</v>
      </c>
      <c r="C146" s="715">
        <v>3890.5279999999998</v>
      </c>
      <c r="D146" s="715">
        <v>3941.0880000000002</v>
      </c>
      <c r="E146" s="715">
        <v>3983.857</v>
      </c>
      <c r="F146" s="715">
        <v>4011.84</v>
      </c>
      <c r="G146" s="715">
        <v>4045.5880000000002</v>
      </c>
      <c r="H146" s="715">
        <v>4076.1120000000001</v>
      </c>
      <c r="I146" s="715">
        <v>4104.915</v>
      </c>
      <c r="J146" s="715">
        <v>4125.0429999999997</v>
      </c>
      <c r="K146" s="715">
        <v>4147.5410000000002</v>
      </c>
      <c r="L146" s="715">
        <v>4184.7510000000002</v>
      </c>
      <c r="M146" s="715">
        <v>4237.2209999999995</v>
      </c>
      <c r="N146" s="715">
        <v>4296.2579999999998</v>
      </c>
      <c r="O146" s="715">
        <v>4370.0929999999998</v>
      </c>
      <c r="P146" s="715">
        <v>4466.5389999999998</v>
      </c>
      <c r="Q146" s="715">
        <v>4575.0240000000003</v>
      </c>
      <c r="R146" s="715">
        <v>4691.5680000000002</v>
      </c>
      <c r="S146" s="715">
        <v>4807.79</v>
      </c>
      <c r="T146" s="715">
        <v>4920.3869999999997</v>
      </c>
      <c r="U146" s="715">
        <v>5033.4449999999997</v>
      </c>
      <c r="V146" s="715">
        <v>5146.4620000000004</v>
      </c>
      <c r="W146" s="715">
        <v>5259.0370000000003</v>
      </c>
    </row>
    <row r="147" spans="1:23">
      <c r="A147" s="717" t="s">
        <v>485</v>
      </c>
      <c r="B147" s="715" t="s">
        <v>888</v>
      </c>
      <c r="C147" s="715">
        <v>5787.6390000000001</v>
      </c>
      <c r="D147" s="715">
        <v>5969.56</v>
      </c>
      <c r="E147" s="715">
        <v>6113.82</v>
      </c>
      <c r="F147" s="715">
        <v>6253.6049999999996</v>
      </c>
      <c r="G147" s="715">
        <v>6381.826</v>
      </c>
      <c r="H147" s="715">
        <v>6484.3590000000004</v>
      </c>
      <c r="I147" s="715">
        <v>6605.0330000000004</v>
      </c>
      <c r="J147" s="715">
        <v>6728.4189999999999</v>
      </c>
      <c r="K147" s="715">
        <v>6859.5879999999997</v>
      </c>
      <c r="L147" s="715">
        <v>7004.0069999999996</v>
      </c>
      <c r="M147" s="715">
        <v>7145.2740000000003</v>
      </c>
      <c r="N147" s="715">
        <v>7309.0150000000003</v>
      </c>
      <c r="O147" s="715">
        <v>7484.3549999999996</v>
      </c>
      <c r="P147" s="715">
        <v>7664.8969999999999</v>
      </c>
      <c r="Q147" s="715">
        <v>7837.72</v>
      </c>
      <c r="R147" s="715">
        <v>8024.5720000000001</v>
      </c>
      <c r="S147" s="715">
        <v>8197.7139999999999</v>
      </c>
      <c r="T147" s="715">
        <v>8382.19</v>
      </c>
      <c r="U147" s="715">
        <v>8560.7450000000008</v>
      </c>
      <c r="V147" s="715">
        <v>8736.2720000000008</v>
      </c>
      <c r="W147" s="715">
        <v>8908.5239999999994</v>
      </c>
    </row>
    <row r="148" spans="1:23">
      <c r="A148" s="717" t="s">
        <v>485</v>
      </c>
      <c r="B148" s="715" t="s">
        <v>889</v>
      </c>
      <c r="C148" s="715">
        <v>2924.0360000000001</v>
      </c>
      <c r="D148" s="715">
        <v>3009.5329999999999</v>
      </c>
      <c r="E148" s="715">
        <v>3095.7339999999999</v>
      </c>
      <c r="F148" s="715">
        <v>3182.5720000000001</v>
      </c>
      <c r="G148" s="715">
        <v>3269.9879999999998</v>
      </c>
      <c r="H148" s="715">
        <v>3357.924</v>
      </c>
      <c r="I148" s="715">
        <v>3446.3319999999999</v>
      </c>
      <c r="J148" s="715">
        <v>3535.1640000000002</v>
      </c>
      <c r="K148" s="715">
        <v>3624.3789999999999</v>
      </c>
      <c r="L148" s="715">
        <v>3713.9380000000001</v>
      </c>
      <c r="M148" s="715">
        <v>3803.8069999999998</v>
      </c>
      <c r="N148" s="715">
        <v>3893.9520000000002</v>
      </c>
      <c r="O148" s="715">
        <v>3984.3440000000001</v>
      </c>
      <c r="P148" s="715">
        <v>4074.9560000000001</v>
      </c>
      <c r="Q148" s="715">
        <v>4165.7619999999997</v>
      </c>
      <c r="R148" s="715">
        <v>4256.7380000000003</v>
      </c>
      <c r="S148" s="715">
        <v>4347.8639999999996</v>
      </c>
      <c r="T148" s="715">
        <v>4439.1210000000001</v>
      </c>
      <c r="U148" s="715">
        <v>4530.4880000000003</v>
      </c>
      <c r="V148" s="715">
        <v>4621.9399999999996</v>
      </c>
      <c r="W148" s="715">
        <v>4713.433</v>
      </c>
    </row>
    <row r="149" spans="1:23">
      <c r="A149" s="717" t="s">
        <v>485</v>
      </c>
      <c r="B149" s="715" t="s">
        <v>25</v>
      </c>
      <c r="C149" s="715">
        <v>172.14699999999999</v>
      </c>
      <c r="D149" s="715">
        <v>172.56739999999999</v>
      </c>
      <c r="E149" s="715">
        <v>172.9958</v>
      </c>
      <c r="F149" s="715">
        <v>173.4324</v>
      </c>
      <c r="G149" s="715">
        <v>173.8776</v>
      </c>
      <c r="H149" s="715">
        <v>174.3314</v>
      </c>
      <c r="I149" s="715">
        <v>174.79409999999999</v>
      </c>
      <c r="J149" s="715">
        <v>175.2655</v>
      </c>
      <c r="K149" s="715">
        <v>175.7456</v>
      </c>
      <c r="L149" s="715">
        <v>176.23429999999999</v>
      </c>
      <c r="M149" s="715">
        <v>176.73140000000001</v>
      </c>
      <c r="N149" s="715">
        <v>177.23670000000001</v>
      </c>
      <c r="O149" s="715">
        <v>177.24340000000001</v>
      </c>
      <c r="P149" s="715">
        <v>177.16159999999999</v>
      </c>
      <c r="Q149" s="715">
        <v>177.095</v>
      </c>
      <c r="R149" s="715">
        <v>177.0437</v>
      </c>
      <c r="S149" s="715">
        <v>177.00800000000001</v>
      </c>
      <c r="T149" s="715">
        <v>176.98779999999999</v>
      </c>
      <c r="U149" s="715">
        <v>176.98330000000001</v>
      </c>
      <c r="V149" s="715">
        <v>176.99420000000001</v>
      </c>
      <c r="W149" s="715">
        <v>177.02</v>
      </c>
    </row>
    <row r="150" spans="1:23">
      <c r="A150" s="717" t="s">
        <v>485</v>
      </c>
      <c r="B150" s="715" t="s">
        <v>26</v>
      </c>
      <c r="C150" s="715">
        <v>47.974899999999998</v>
      </c>
      <c r="D150" s="715">
        <v>47.916499999999999</v>
      </c>
      <c r="E150" s="715">
        <v>47.847000000000001</v>
      </c>
      <c r="F150" s="715">
        <v>47.767400000000002</v>
      </c>
      <c r="G150" s="715">
        <v>47.6785</v>
      </c>
      <c r="H150" s="715">
        <v>47.5809</v>
      </c>
      <c r="I150" s="715">
        <v>47.4754</v>
      </c>
      <c r="J150" s="715">
        <v>47.3626</v>
      </c>
      <c r="K150" s="715">
        <v>47.242899999999999</v>
      </c>
      <c r="L150" s="715">
        <v>47.117100000000001</v>
      </c>
      <c r="M150" s="715">
        <v>46.985399999999998</v>
      </c>
      <c r="N150" s="715">
        <v>46.846600000000002</v>
      </c>
      <c r="O150" s="715">
        <v>46.641500000000001</v>
      </c>
      <c r="P150" s="715">
        <v>46.430999999999997</v>
      </c>
      <c r="Q150" s="715">
        <v>46.215600000000002</v>
      </c>
      <c r="R150" s="715">
        <v>45.995800000000003</v>
      </c>
      <c r="S150" s="715">
        <v>45.771900000000002</v>
      </c>
      <c r="T150" s="715">
        <v>45.5443</v>
      </c>
      <c r="U150" s="715">
        <v>45.313499999999998</v>
      </c>
      <c r="V150" s="715">
        <v>45.079599999999999</v>
      </c>
      <c r="W150" s="715">
        <v>44.842700000000001</v>
      </c>
    </row>
    <row r="151" spans="1:23">
      <c r="A151" s="717" t="s">
        <v>485</v>
      </c>
      <c r="B151" s="715" t="s">
        <v>890</v>
      </c>
      <c r="C151" s="715">
        <v>3746.56</v>
      </c>
      <c r="D151" s="715">
        <v>3673.8119999999999</v>
      </c>
      <c r="E151" s="715">
        <v>3600.4340000000002</v>
      </c>
      <c r="F151" s="715">
        <v>3526.4969999999998</v>
      </c>
      <c r="G151" s="715">
        <v>3452.0650000000001</v>
      </c>
      <c r="H151" s="715">
        <v>3377.1959999999999</v>
      </c>
      <c r="I151" s="715">
        <v>3301.94</v>
      </c>
      <c r="J151" s="715">
        <v>3224.1860000000001</v>
      </c>
      <c r="K151" s="715">
        <v>3141.8719999999998</v>
      </c>
      <c r="L151" s="715">
        <v>3059.5549999999998</v>
      </c>
      <c r="M151" s="715">
        <v>2977.2710000000002</v>
      </c>
      <c r="N151" s="715">
        <v>2895.05</v>
      </c>
      <c r="O151" s="715">
        <v>2812.9160000000002</v>
      </c>
      <c r="P151" s="715">
        <v>2730.893</v>
      </c>
      <c r="Q151" s="715">
        <v>2648.998</v>
      </c>
      <c r="R151" s="715">
        <v>2567.2469999999998</v>
      </c>
      <c r="S151" s="715">
        <v>2485.6550000000002</v>
      </c>
      <c r="T151" s="715">
        <v>2404.2310000000002</v>
      </c>
      <c r="U151" s="715">
        <v>2322.9859999999999</v>
      </c>
      <c r="V151" s="715">
        <v>2241.9250000000002</v>
      </c>
      <c r="W151" s="715">
        <v>2161.047</v>
      </c>
    </row>
    <row r="152" spans="1:23">
      <c r="A152" s="717" t="s">
        <v>485</v>
      </c>
      <c r="B152" s="715" t="s">
        <v>27</v>
      </c>
      <c r="C152" s="715">
        <v>215.86429999999999</v>
      </c>
      <c r="D152" s="715">
        <v>226.8066</v>
      </c>
      <c r="E152" s="715">
        <v>237.69309999999999</v>
      </c>
      <c r="F152" s="715">
        <v>248.5273</v>
      </c>
      <c r="G152" s="715">
        <v>259.31290000000001</v>
      </c>
      <c r="H152" s="715">
        <v>270.053</v>
      </c>
      <c r="I152" s="715">
        <v>280.51729999999998</v>
      </c>
      <c r="J152" s="715">
        <v>290.63010000000003</v>
      </c>
      <c r="K152" s="715">
        <v>300.76799999999997</v>
      </c>
      <c r="L152" s="715">
        <v>310.92750000000001</v>
      </c>
      <c r="M152" s="715">
        <v>321.10520000000002</v>
      </c>
      <c r="N152" s="715">
        <v>331.29809999999998</v>
      </c>
      <c r="O152" s="715">
        <v>341.33690000000001</v>
      </c>
      <c r="P152" s="715">
        <v>351.26589999999999</v>
      </c>
      <c r="Q152" s="715">
        <v>361.23989999999998</v>
      </c>
      <c r="R152" s="715">
        <v>371.25319999999999</v>
      </c>
      <c r="S152" s="715">
        <v>381.30059999999997</v>
      </c>
      <c r="T152" s="715">
        <v>391.37740000000002</v>
      </c>
      <c r="U152" s="715">
        <v>401.4794</v>
      </c>
      <c r="V152" s="715">
        <v>411.60129999999998</v>
      </c>
      <c r="W152" s="715">
        <v>421.73590000000002</v>
      </c>
    </row>
    <row r="153" spans="1:23">
      <c r="A153" s="717" t="s">
        <v>485</v>
      </c>
      <c r="B153" s="715" t="s">
        <v>28</v>
      </c>
      <c r="C153" s="715">
        <v>3004.5790000000002</v>
      </c>
      <c r="D153" s="715">
        <v>3101.6280000000002</v>
      </c>
      <c r="E153" s="715">
        <v>3187.663</v>
      </c>
      <c r="F153" s="715">
        <v>3272.2649999999999</v>
      </c>
      <c r="G153" s="715">
        <v>3357.6660000000002</v>
      </c>
      <c r="H153" s="715">
        <v>3443.7640000000001</v>
      </c>
      <c r="I153" s="715">
        <v>3530.471</v>
      </c>
      <c r="J153" s="715">
        <v>3617.7109999999998</v>
      </c>
      <c r="K153" s="715">
        <v>3705.4180000000001</v>
      </c>
      <c r="L153" s="715">
        <v>3793.5329999999999</v>
      </c>
      <c r="M153" s="715">
        <v>3882.0079999999998</v>
      </c>
      <c r="N153" s="715">
        <v>3970.799</v>
      </c>
      <c r="O153" s="715">
        <v>4059.8710000000001</v>
      </c>
      <c r="P153" s="715">
        <v>4149.1909999999998</v>
      </c>
      <c r="Q153" s="715">
        <v>4238.732</v>
      </c>
      <c r="R153" s="715">
        <v>4328.473</v>
      </c>
      <c r="S153" s="715">
        <v>4418.3919999999998</v>
      </c>
      <c r="T153" s="715">
        <v>4508.4719999999998</v>
      </c>
      <c r="U153" s="715">
        <v>4598.6989999999996</v>
      </c>
      <c r="V153" s="715">
        <v>4689.0550000000003</v>
      </c>
      <c r="W153" s="715">
        <v>4779.5200000000004</v>
      </c>
    </row>
    <row r="154" spans="1:23">
      <c r="A154" s="717" t="s">
        <v>485</v>
      </c>
      <c r="B154" s="715" t="s">
        <v>29</v>
      </c>
      <c r="C154" s="715">
        <v>321.82380000000001</v>
      </c>
      <c r="D154" s="715">
        <v>327.3331</v>
      </c>
      <c r="E154" s="715">
        <v>332.80509999999998</v>
      </c>
      <c r="F154" s="715">
        <v>338.24180000000001</v>
      </c>
      <c r="G154" s="715">
        <v>343.64530000000002</v>
      </c>
      <c r="H154" s="715">
        <v>349.01729999999998</v>
      </c>
      <c r="I154" s="715">
        <v>354.3596</v>
      </c>
      <c r="J154" s="715">
        <v>359.6737</v>
      </c>
      <c r="K154" s="715">
        <v>364.96100000000001</v>
      </c>
      <c r="L154" s="715">
        <v>370.22289999999998</v>
      </c>
      <c r="M154" s="715">
        <v>375.4606</v>
      </c>
      <c r="N154" s="715">
        <v>380.67509999999999</v>
      </c>
      <c r="O154" s="715">
        <v>385.86739999999998</v>
      </c>
      <c r="P154" s="715">
        <v>390.464</v>
      </c>
      <c r="Q154" s="715">
        <v>393.95659999999998</v>
      </c>
      <c r="R154" s="715">
        <v>397.44709999999998</v>
      </c>
      <c r="S154" s="715">
        <v>400.9366</v>
      </c>
      <c r="T154" s="715">
        <v>404.17009999999999</v>
      </c>
      <c r="U154" s="715">
        <v>406.92169999999999</v>
      </c>
      <c r="V154" s="715">
        <v>409.67869999999999</v>
      </c>
      <c r="W154" s="715">
        <v>412.44069999999999</v>
      </c>
    </row>
    <row r="155" spans="1:23">
      <c r="A155" s="717" t="s">
        <v>485</v>
      </c>
      <c r="B155" s="715" t="s">
        <v>891</v>
      </c>
      <c r="C155" s="715">
        <v>2522.6950000000002</v>
      </c>
      <c r="D155" s="715">
        <v>2699.23</v>
      </c>
      <c r="E155" s="715">
        <v>2876.502</v>
      </c>
      <c r="F155" s="715">
        <v>3054.386</v>
      </c>
      <c r="G155" s="715">
        <v>3232.777</v>
      </c>
      <c r="H155" s="715">
        <v>3369.3409999999999</v>
      </c>
      <c r="I155" s="715">
        <v>3531.587</v>
      </c>
      <c r="J155" s="715">
        <v>3704.1260000000002</v>
      </c>
      <c r="K155" s="715">
        <v>3880.5529999999999</v>
      </c>
      <c r="L155" s="715">
        <v>4058.7829999999999</v>
      </c>
      <c r="M155" s="715">
        <v>4237.7950000000001</v>
      </c>
      <c r="N155" s="715">
        <v>4417.1559999999999</v>
      </c>
      <c r="O155" s="715">
        <v>4596.6670000000004</v>
      </c>
      <c r="P155" s="715">
        <v>4776.2330000000002</v>
      </c>
      <c r="Q155" s="715">
        <v>4955.7929999999997</v>
      </c>
      <c r="R155" s="715">
        <v>5135.3090000000002</v>
      </c>
      <c r="S155" s="715">
        <v>5314.7489999999998</v>
      </c>
      <c r="T155" s="715">
        <v>5494.0860000000002</v>
      </c>
      <c r="U155" s="715">
        <v>5673.3</v>
      </c>
      <c r="V155" s="715">
        <v>5852.3680000000004</v>
      </c>
      <c r="W155" s="715">
        <v>6031.2730000000001</v>
      </c>
    </row>
    <row r="156" spans="1:23">
      <c r="A156" s="717" t="s">
        <v>485</v>
      </c>
      <c r="B156" s="715" t="s">
        <v>892</v>
      </c>
      <c r="C156" s="715">
        <v>1913.2180000000001</v>
      </c>
      <c r="D156" s="715">
        <v>1950.652</v>
      </c>
      <c r="E156" s="715">
        <v>1988.595</v>
      </c>
      <c r="F156" s="715">
        <v>2027.027</v>
      </c>
      <c r="G156" s="715">
        <v>2065.9250000000002</v>
      </c>
      <c r="H156" s="715">
        <v>2105.2640000000001</v>
      </c>
      <c r="I156" s="715">
        <v>2145.0189999999998</v>
      </c>
      <c r="J156" s="715">
        <v>2185.1619999999998</v>
      </c>
      <c r="K156" s="715">
        <v>2225.6680000000001</v>
      </c>
      <c r="L156" s="715">
        <v>2266.5120000000002</v>
      </c>
      <c r="M156" s="715">
        <v>2307.6669999999999</v>
      </c>
      <c r="N156" s="715">
        <v>2349.1089999999999</v>
      </c>
      <c r="O156" s="715">
        <v>2390.8130000000001</v>
      </c>
      <c r="P156" s="715">
        <v>2432.7570000000001</v>
      </c>
      <c r="Q156" s="715">
        <v>2474.9189999999999</v>
      </c>
      <c r="R156" s="715">
        <v>2517.277</v>
      </c>
      <c r="S156" s="715">
        <v>2559.81</v>
      </c>
      <c r="T156" s="715">
        <v>2602.5010000000002</v>
      </c>
      <c r="U156" s="715">
        <v>2645.3319999999999</v>
      </c>
      <c r="V156" s="715">
        <v>2688.2849999999999</v>
      </c>
      <c r="W156" s="715">
        <v>2731.3449999999998</v>
      </c>
    </row>
    <row r="157" spans="1:23">
      <c r="A157" s="717" t="s">
        <v>485</v>
      </c>
      <c r="B157" s="715" t="s">
        <v>893</v>
      </c>
      <c r="C157" s="715">
        <v>1258.8789999999999</v>
      </c>
      <c r="D157" s="715">
        <v>1322.615</v>
      </c>
      <c r="E157" s="715">
        <v>1386.3389999999999</v>
      </c>
      <c r="F157" s="715">
        <v>1450.0609999999999</v>
      </c>
      <c r="G157" s="715">
        <v>1513.77</v>
      </c>
      <c r="H157" s="715">
        <v>1577.4559999999999</v>
      </c>
      <c r="I157" s="715">
        <v>1641.11</v>
      </c>
      <c r="J157" s="715">
        <v>1704.723</v>
      </c>
      <c r="K157" s="715">
        <v>1768.288</v>
      </c>
      <c r="L157" s="715">
        <v>1831.8009999999999</v>
      </c>
      <c r="M157" s="715">
        <v>1895.2570000000001</v>
      </c>
      <c r="N157" s="715">
        <v>1958.65</v>
      </c>
      <c r="O157" s="715">
        <v>2021.979</v>
      </c>
      <c r="P157" s="715">
        <v>2085.241</v>
      </c>
      <c r="Q157" s="715">
        <v>2148.4340000000002</v>
      </c>
      <c r="R157" s="715">
        <v>2211.556</v>
      </c>
      <c r="S157" s="715">
        <v>2274.6060000000002</v>
      </c>
      <c r="T157" s="715">
        <v>2337.5830000000001</v>
      </c>
      <c r="U157" s="715">
        <v>2400.4879999999998</v>
      </c>
      <c r="V157" s="715">
        <v>2463.3069999999998</v>
      </c>
      <c r="W157" s="715">
        <v>2526.0140000000001</v>
      </c>
    </row>
    <row r="158" spans="1:23">
      <c r="A158" s="717" t="s">
        <v>485</v>
      </c>
      <c r="B158" s="715" t="s">
        <v>30</v>
      </c>
      <c r="C158" s="715">
        <v>10.438000000000001</v>
      </c>
      <c r="D158" s="715">
        <v>10.2959</v>
      </c>
      <c r="E158" s="715">
        <v>10.1556</v>
      </c>
      <c r="F158" s="715">
        <v>10.017099999999999</v>
      </c>
      <c r="G158" s="715">
        <v>9.8805999999999994</v>
      </c>
      <c r="H158" s="715">
        <v>9.7459000000000007</v>
      </c>
      <c r="I158" s="715">
        <v>9.6132000000000009</v>
      </c>
      <c r="J158" s="715">
        <v>9.4824000000000002</v>
      </c>
      <c r="K158" s="715">
        <v>9.3534000000000006</v>
      </c>
      <c r="L158" s="715">
        <v>9.2263000000000002</v>
      </c>
      <c r="M158" s="715">
        <v>9.1010000000000009</v>
      </c>
      <c r="N158" s="715">
        <v>8.9766999999999992</v>
      </c>
      <c r="O158" s="715">
        <v>8.8529</v>
      </c>
      <c r="P158" s="715">
        <v>8.7312999999999992</v>
      </c>
      <c r="Q158" s="715">
        <v>8.6117000000000008</v>
      </c>
      <c r="R158" s="715">
        <v>8.4940999999999995</v>
      </c>
      <c r="S158" s="715">
        <v>8.3782999999999994</v>
      </c>
      <c r="T158" s="715">
        <v>8.2642000000000007</v>
      </c>
      <c r="U158" s="715">
        <v>8.1517999999999997</v>
      </c>
      <c r="V158" s="715">
        <v>8.0410000000000004</v>
      </c>
      <c r="W158" s="715">
        <v>7.9314999999999998</v>
      </c>
    </row>
    <row r="159" spans="1:23">
      <c r="A159" s="717" t="s">
        <v>485</v>
      </c>
      <c r="B159" s="715" t="s">
        <v>894</v>
      </c>
      <c r="C159" s="715">
        <v>1890.1020000000001</v>
      </c>
      <c r="D159" s="715">
        <v>1976.261</v>
      </c>
      <c r="E159" s="715">
        <v>2060.9430000000002</v>
      </c>
      <c r="F159" s="715">
        <v>2146.1089999999999</v>
      </c>
      <c r="G159" s="715">
        <v>2231.4960000000001</v>
      </c>
      <c r="H159" s="715">
        <v>2293.797</v>
      </c>
      <c r="I159" s="715">
        <v>2370.4659999999999</v>
      </c>
      <c r="J159" s="715">
        <v>2453.0729999999999</v>
      </c>
      <c r="K159" s="715">
        <v>2538.23</v>
      </c>
      <c r="L159" s="715">
        <v>2624.5650000000001</v>
      </c>
      <c r="M159" s="715">
        <v>2711.5160000000001</v>
      </c>
      <c r="N159" s="715">
        <v>2798.8440000000001</v>
      </c>
      <c r="O159" s="715">
        <v>2886.444</v>
      </c>
      <c r="P159" s="715">
        <v>2974.2620000000002</v>
      </c>
      <c r="Q159" s="715">
        <v>3062.27</v>
      </c>
      <c r="R159" s="715">
        <v>3150.4470000000001</v>
      </c>
      <c r="S159" s="715">
        <v>3238.779</v>
      </c>
      <c r="T159" s="715">
        <v>3327.2530000000002</v>
      </c>
      <c r="U159" s="715">
        <v>3415.8580000000002</v>
      </c>
      <c r="V159" s="715">
        <v>3504.5790000000002</v>
      </c>
      <c r="W159" s="715">
        <v>3593.393</v>
      </c>
    </row>
    <row r="160" spans="1:23">
      <c r="A160" s="717" t="s">
        <v>485</v>
      </c>
      <c r="B160" s="715" t="s">
        <v>895</v>
      </c>
      <c r="C160" s="715">
        <v>6064.05</v>
      </c>
      <c r="D160" s="715">
        <v>6073.4290000000001</v>
      </c>
      <c r="E160" s="715">
        <v>6064.05</v>
      </c>
      <c r="F160" s="715">
        <v>6451.7060000000001</v>
      </c>
      <c r="G160" s="715">
        <v>6494.8649999999998</v>
      </c>
      <c r="H160" s="715">
        <v>6477.2790000000005</v>
      </c>
      <c r="I160" s="715">
        <v>6477.2790000000005</v>
      </c>
      <c r="J160" s="715">
        <v>6477.2790000000005</v>
      </c>
      <c r="K160" s="715">
        <v>6477.28</v>
      </c>
      <c r="L160" s="715">
        <v>6477.28</v>
      </c>
      <c r="M160" s="715">
        <v>6454.42</v>
      </c>
      <c r="N160" s="715">
        <v>6454.42</v>
      </c>
      <c r="O160" s="715">
        <v>6454.42</v>
      </c>
      <c r="P160" s="715">
        <v>6454.42</v>
      </c>
      <c r="Q160" s="715">
        <v>6454.4210000000003</v>
      </c>
      <c r="R160" s="715">
        <v>6454.4210000000003</v>
      </c>
      <c r="S160" s="715">
        <v>6171.0110000000004</v>
      </c>
      <c r="T160" s="715">
        <v>6179.8040000000001</v>
      </c>
      <c r="U160" s="715">
        <v>6188.5969999999998</v>
      </c>
      <c r="V160" s="715">
        <v>6197.098</v>
      </c>
      <c r="W160" s="715">
        <v>6205.8919999999998</v>
      </c>
    </row>
    <row r="161" spans="1:23">
      <c r="A161" s="717" t="s">
        <v>485</v>
      </c>
      <c r="B161" s="715" t="s">
        <v>896</v>
      </c>
      <c r="C161" s="715">
        <v>1005.8</v>
      </c>
      <c r="D161" s="715">
        <v>992.28579999999999</v>
      </c>
      <c r="E161" s="715">
        <v>978.99810000000002</v>
      </c>
      <c r="F161" s="715">
        <v>965.91740000000004</v>
      </c>
      <c r="G161" s="715">
        <v>953.02660000000003</v>
      </c>
      <c r="H161" s="715">
        <v>940.3098</v>
      </c>
      <c r="I161" s="715">
        <v>927.75310000000002</v>
      </c>
      <c r="J161" s="715">
        <v>915.3442</v>
      </c>
      <c r="K161" s="715">
        <v>903.072</v>
      </c>
      <c r="L161" s="715">
        <v>890.92639999999994</v>
      </c>
      <c r="M161" s="715">
        <v>878.89840000000004</v>
      </c>
      <c r="N161" s="715">
        <v>866.98009999999999</v>
      </c>
      <c r="O161" s="715">
        <v>855.16409999999996</v>
      </c>
      <c r="P161" s="715">
        <v>843.44349999999997</v>
      </c>
      <c r="Q161" s="715">
        <v>831.81259999999997</v>
      </c>
      <c r="R161" s="715">
        <v>820.26589999999999</v>
      </c>
      <c r="S161" s="715">
        <v>808.79849999999999</v>
      </c>
      <c r="T161" s="715">
        <v>797.40589999999997</v>
      </c>
      <c r="U161" s="715">
        <v>786.08399999999995</v>
      </c>
      <c r="V161" s="715">
        <v>774.82849999999996</v>
      </c>
      <c r="W161" s="715">
        <v>763.63400000000001</v>
      </c>
    </row>
    <row r="162" spans="1:23">
      <c r="A162" s="717" t="s">
        <v>485</v>
      </c>
      <c r="B162" s="715" t="s">
        <v>897</v>
      </c>
      <c r="C162" s="715">
        <v>1583.01</v>
      </c>
      <c r="D162" s="715">
        <v>1564.6890000000001</v>
      </c>
      <c r="E162" s="715">
        <v>1546.7929999999999</v>
      </c>
      <c r="F162" s="715">
        <v>1529.2829999999999</v>
      </c>
      <c r="G162" s="715">
        <v>1512.127</v>
      </c>
      <c r="H162" s="715">
        <v>1495.2940000000001</v>
      </c>
      <c r="I162" s="715">
        <v>1478.7560000000001</v>
      </c>
      <c r="J162" s="715">
        <v>1462.489</v>
      </c>
      <c r="K162" s="715">
        <v>1446.47</v>
      </c>
      <c r="L162" s="715">
        <v>1430.6790000000001</v>
      </c>
      <c r="M162" s="715">
        <v>1415.098</v>
      </c>
      <c r="N162" s="715">
        <v>1399.71</v>
      </c>
      <c r="O162" s="715">
        <v>1384.499</v>
      </c>
      <c r="P162" s="715">
        <v>1369.451</v>
      </c>
      <c r="Q162" s="715">
        <v>1354.5530000000001</v>
      </c>
      <c r="R162" s="715">
        <v>1339.7940000000001</v>
      </c>
      <c r="S162" s="715">
        <v>1325.162</v>
      </c>
      <c r="T162" s="715">
        <v>1310.6479999999999</v>
      </c>
      <c r="U162" s="715">
        <v>1296.242</v>
      </c>
      <c r="V162" s="715">
        <v>1281.9349999999999</v>
      </c>
      <c r="W162" s="715">
        <v>1267.7180000000001</v>
      </c>
    </row>
    <row r="163" spans="1:23">
      <c r="A163" s="717" t="s">
        <v>485</v>
      </c>
      <c r="B163" s="715" t="s">
        <v>898</v>
      </c>
      <c r="C163" s="715">
        <v>1719.3520000000001</v>
      </c>
      <c r="D163" s="715">
        <v>1699.4849999999999</v>
      </c>
      <c r="E163" s="715">
        <v>1679.8130000000001</v>
      </c>
      <c r="F163" s="715">
        <v>1660.3240000000001</v>
      </c>
      <c r="G163" s="715">
        <v>1641.01</v>
      </c>
      <c r="H163" s="715">
        <v>1621.8610000000001</v>
      </c>
      <c r="I163" s="715">
        <v>1602.5709999999999</v>
      </c>
      <c r="J163" s="715">
        <v>1583.2739999999999</v>
      </c>
      <c r="K163" s="715">
        <v>1564.1590000000001</v>
      </c>
      <c r="L163" s="715">
        <v>1545.2180000000001</v>
      </c>
      <c r="M163" s="715">
        <v>1526.4390000000001</v>
      </c>
      <c r="N163" s="715">
        <v>1507.8119999999999</v>
      </c>
      <c r="O163" s="715">
        <v>1489.328</v>
      </c>
      <c r="P163" s="715">
        <v>1470.9780000000001</v>
      </c>
      <c r="Q163" s="715">
        <v>1452.7529999999999</v>
      </c>
      <c r="R163" s="715">
        <v>1434.645</v>
      </c>
      <c r="S163" s="715">
        <v>1416.646</v>
      </c>
      <c r="T163" s="715">
        <v>1398.749</v>
      </c>
      <c r="U163" s="715">
        <v>1380.9469999999999</v>
      </c>
      <c r="V163" s="715">
        <v>1363.231</v>
      </c>
      <c r="W163" s="715">
        <v>1345.59</v>
      </c>
    </row>
    <row r="164" spans="1:23">
      <c r="A164" s="717" t="s">
        <v>485</v>
      </c>
      <c r="B164" s="715" t="s">
        <v>899</v>
      </c>
      <c r="C164" s="715">
        <v>1206.7380000000001</v>
      </c>
      <c r="D164" s="715">
        <v>1216.818</v>
      </c>
      <c r="E164" s="715">
        <v>1226.788</v>
      </c>
      <c r="F164" s="715">
        <v>1236.529</v>
      </c>
      <c r="G164" s="715">
        <v>1246.1559999999999</v>
      </c>
      <c r="H164" s="715">
        <v>1255.7090000000001</v>
      </c>
      <c r="I164" s="715">
        <v>1265.191</v>
      </c>
      <c r="J164" s="715">
        <v>1274.606</v>
      </c>
      <c r="K164" s="715">
        <v>1283.9559999999999</v>
      </c>
      <c r="L164" s="715">
        <v>1293.2460000000001</v>
      </c>
      <c r="M164" s="715">
        <v>1302.4760000000001</v>
      </c>
      <c r="N164" s="715">
        <v>1311.644</v>
      </c>
      <c r="O164" s="715">
        <v>1320.7539999999999</v>
      </c>
      <c r="P164" s="715">
        <v>1329.81</v>
      </c>
      <c r="Q164" s="715">
        <v>1338.8130000000001</v>
      </c>
      <c r="R164" s="715">
        <v>1345.549</v>
      </c>
      <c r="S164" s="715">
        <v>1351.9549999999999</v>
      </c>
      <c r="T164" s="715">
        <v>1358.2860000000001</v>
      </c>
      <c r="U164" s="715">
        <v>1364.55</v>
      </c>
      <c r="V164" s="715">
        <v>1370.7570000000001</v>
      </c>
      <c r="W164" s="715">
        <v>1375.501</v>
      </c>
    </row>
    <row r="165" spans="1:23">
      <c r="A165" s="717" t="s">
        <v>485</v>
      </c>
      <c r="B165" s="715" t="s">
        <v>900</v>
      </c>
      <c r="C165" s="715">
        <v>3900.0189999999998</v>
      </c>
      <c r="D165" s="715">
        <v>3922.1320000000001</v>
      </c>
      <c r="E165" s="715">
        <v>3944.68</v>
      </c>
      <c r="F165" s="715">
        <v>3967.7</v>
      </c>
      <c r="G165" s="715">
        <v>3991.223</v>
      </c>
      <c r="H165" s="715">
        <v>4015.2689999999998</v>
      </c>
      <c r="I165" s="715">
        <v>4039.7530000000002</v>
      </c>
      <c r="J165" s="715">
        <v>4064.7570000000001</v>
      </c>
      <c r="K165" s="715">
        <v>4090.346</v>
      </c>
      <c r="L165" s="715">
        <v>4116.5159999999996</v>
      </c>
      <c r="M165" s="715">
        <v>4143.2550000000001</v>
      </c>
      <c r="N165" s="715">
        <v>4170.55</v>
      </c>
      <c r="O165" s="715">
        <v>4198.3850000000002</v>
      </c>
      <c r="P165" s="715">
        <v>4226.741</v>
      </c>
      <c r="Q165" s="715">
        <v>4255.598</v>
      </c>
      <c r="R165" s="715">
        <v>4284.9340000000002</v>
      </c>
      <c r="S165" s="715">
        <v>4314.7269999999999</v>
      </c>
      <c r="T165" s="715">
        <v>4344.9539999999997</v>
      </c>
      <c r="U165" s="715">
        <v>4375.5919999999996</v>
      </c>
      <c r="V165" s="715">
        <v>4406.6180000000004</v>
      </c>
      <c r="W165" s="715">
        <v>4438.009</v>
      </c>
    </row>
    <row r="166" spans="1:23">
      <c r="A166" s="717" t="s">
        <v>485</v>
      </c>
      <c r="B166" s="715" t="s">
        <v>901</v>
      </c>
      <c r="C166" s="715">
        <v>776.07460000000003</v>
      </c>
      <c r="D166" s="715">
        <v>813.44529999999997</v>
      </c>
      <c r="E166" s="715">
        <v>851.02210000000002</v>
      </c>
      <c r="F166" s="715">
        <v>888.97360000000003</v>
      </c>
      <c r="G166" s="715">
        <v>927.26980000000003</v>
      </c>
      <c r="H166" s="715">
        <v>956.97900000000004</v>
      </c>
      <c r="I166" s="715">
        <v>992.31569999999999</v>
      </c>
      <c r="J166" s="715">
        <v>1030.058</v>
      </c>
      <c r="K166" s="715">
        <v>1068.905</v>
      </c>
      <c r="L166" s="715">
        <v>1108.327</v>
      </c>
      <c r="M166" s="715">
        <v>1148.0999999999999</v>
      </c>
      <c r="N166" s="715">
        <v>1188.1289999999999</v>
      </c>
      <c r="O166" s="715">
        <v>1228.365</v>
      </c>
      <c r="P166" s="715">
        <v>1268.7829999999999</v>
      </c>
      <c r="Q166" s="715">
        <v>1309.365</v>
      </c>
      <c r="R166" s="715">
        <v>1350.098</v>
      </c>
      <c r="S166" s="715">
        <v>1390.971</v>
      </c>
      <c r="T166" s="715">
        <v>1431.973</v>
      </c>
      <c r="U166" s="715">
        <v>1473.098</v>
      </c>
      <c r="V166" s="715">
        <v>1514.3340000000001</v>
      </c>
      <c r="W166" s="715">
        <v>1555.672</v>
      </c>
    </row>
    <row r="167" spans="1:23">
      <c r="A167" s="717" t="s">
        <v>485</v>
      </c>
      <c r="B167" s="715" t="s">
        <v>902</v>
      </c>
      <c r="C167" s="715">
        <v>3450.8</v>
      </c>
      <c r="D167" s="715">
        <v>3588.8</v>
      </c>
      <c r="E167" s="715">
        <v>3732.4</v>
      </c>
      <c r="F167" s="715">
        <v>3844.3</v>
      </c>
      <c r="G167" s="715">
        <v>3959.7</v>
      </c>
      <c r="H167" s="715">
        <v>4038.9</v>
      </c>
      <c r="I167" s="715">
        <v>4119.7</v>
      </c>
      <c r="J167" s="715">
        <v>4160.8</v>
      </c>
      <c r="K167" s="715">
        <v>4202.5</v>
      </c>
      <c r="L167" s="715">
        <v>4244.5</v>
      </c>
      <c r="M167" s="715">
        <v>4287</v>
      </c>
      <c r="N167" s="715">
        <v>4287</v>
      </c>
      <c r="O167" s="715">
        <v>4287</v>
      </c>
      <c r="P167" s="715">
        <v>4287</v>
      </c>
      <c r="Q167" s="715">
        <v>4287</v>
      </c>
      <c r="R167" s="715">
        <v>4287</v>
      </c>
      <c r="S167" s="715">
        <v>4287</v>
      </c>
      <c r="T167" s="715">
        <v>4287</v>
      </c>
      <c r="U167" s="715">
        <v>4287</v>
      </c>
      <c r="V167" s="715">
        <v>4287</v>
      </c>
      <c r="W167" s="715">
        <v>4287</v>
      </c>
    </row>
    <row r="168" spans="1:23">
      <c r="A168" s="717" t="s">
        <v>485</v>
      </c>
      <c r="B168" s="715" t="s">
        <v>483</v>
      </c>
      <c r="C168" s="715">
        <v>5983.22</v>
      </c>
      <c r="D168" s="715">
        <v>6028.5659999999998</v>
      </c>
      <c r="E168" s="715">
        <v>6073.5219999999999</v>
      </c>
      <c r="F168" s="715">
        <v>6120.951</v>
      </c>
      <c r="G168" s="715">
        <v>6170.7290000000003</v>
      </c>
      <c r="H168" s="715">
        <v>6249.7430000000004</v>
      </c>
      <c r="I168" s="715">
        <v>6305.5829999999996</v>
      </c>
      <c r="J168" s="715">
        <v>6361.4660000000003</v>
      </c>
      <c r="K168" s="715">
        <v>6420.3339999999998</v>
      </c>
      <c r="L168" s="715">
        <v>6478.1090000000004</v>
      </c>
      <c r="M168" s="715">
        <v>6570.7209999999995</v>
      </c>
      <c r="N168" s="715">
        <v>6630.1059999999998</v>
      </c>
      <c r="O168" s="715">
        <v>6689.2070000000003</v>
      </c>
      <c r="P168" s="715">
        <v>6748.9709999999995</v>
      </c>
      <c r="Q168" s="715">
        <v>6809.3549999999996</v>
      </c>
      <c r="R168" s="715">
        <v>6902.3140000000003</v>
      </c>
      <c r="S168" s="715">
        <v>6967.8119999999999</v>
      </c>
      <c r="T168" s="715">
        <v>7035.8130000000001</v>
      </c>
      <c r="U168" s="715">
        <v>7104.2849999999999</v>
      </c>
      <c r="V168" s="715">
        <v>7171.201</v>
      </c>
      <c r="W168" s="715">
        <v>7276.5290000000005</v>
      </c>
    </row>
    <row r="169" spans="1:23">
      <c r="A169" s="717" t="s">
        <v>485</v>
      </c>
      <c r="B169" s="715" t="s">
        <v>903</v>
      </c>
      <c r="C169" s="715">
        <v>206.3835</v>
      </c>
      <c r="D169" s="715">
        <v>286.71089999999998</v>
      </c>
      <c r="E169" s="715">
        <v>392.92680000000001</v>
      </c>
      <c r="F169" s="715">
        <v>521.02049999999997</v>
      </c>
      <c r="G169" s="715">
        <v>669.48320000000001</v>
      </c>
      <c r="H169" s="715">
        <v>832.43420000000003</v>
      </c>
      <c r="I169" s="715">
        <v>1011.5410000000001</v>
      </c>
      <c r="J169" s="715">
        <v>1203.4780000000001</v>
      </c>
      <c r="K169" s="715">
        <v>1406.0129999999999</v>
      </c>
      <c r="L169" s="715">
        <v>1617.86</v>
      </c>
      <c r="M169" s="715">
        <v>1839.0650000000001</v>
      </c>
      <c r="N169" s="715">
        <v>2068.6860000000001</v>
      </c>
      <c r="O169" s="715">
        <v>2294.817</v>
      </c>
      <c r="P169" s="715">
        <v>2515.0210000000002</v>
      </c>
      <c r="Q169" s="715">
        <v>2726.74</v>
      </c>
      <c r="R169" s="715">
        <v>2926.8470000000002</v>
      </c>
      <c r="S169" s="715">
        <v>3101.973</v>
      </c>
      <c r="T169" s="715">
        <v>3253.7089999999998</v>
      </c>
      <c r="U169" s="715">
        <v>3382.2289999999998</v>
      </c>
      <c r="V169" s="715">
        <v>3508.4690000000001</v>
      </c>
      <c r="W169" s="715">
        <v>3594.366</v>
      </c>
    </row>
    <row r="170" spans="1:23">
      <c r="A170" s="717" t="s">
        <v>485</v>
      </c>
      <c r="B170" s="715" t="s">
        <v>904</v>
      </c>
      <c r="C170" s="715">
        <v>0</v>
      </c>
      <c r="D170" s="715">
        <v>0</v>
      </c>
      <c r="E170" s="715">
        <v>0</v>
      </c>
      <c r="F170" s="715">
        <v>0</v>
      </c>
      <c r="G170" s="715">
        <v>0</v>
      </c>
      <c r="H170" s="715">
        <v>0</v>
      </c>
      <c r="I170" s="715">
        <v>0</v>
      </c>
      <c r="J170" s="715">
        <v>0</v>
      </c>
      <c r="K170" s="715">
        <v>0</v>
      </c>
      <c r="L170" s="715">
        <v>0</v>
      </c>
      <c r="M170" s="715">
        <v>0</v>
      </c>
      <c r="N170" s="715">
        <v>0</v>
      </c>
      <c r="O170" s="715">
        <v>0</v>
      </c>
      <c r="P170" s="715">
        <v>0</v>
      </c>
      <c r="Q170" s="715">
        <v>0</v>
      </c>
      <c r="R170" s="715">
        <v>0</v>
      </c>
      <c r="S170" s="715">
        <v>0</v>
      </c>
      <c r="T170" s="715">
        <v>0</v>
      </c>
      <c r="U170" s="715">
        <v>0</v>
      </c>
      <c r="V170" s="715">
        <v>0</v>
      </c>
      <c r="W170" s="715">
        <v>0</v>
      </c>
    </row>
    <row r="171" spans="1:23">
      <c r="A171" s="717" t="s">
        <v>485</v>
      </c>
      <c r="B171" s="715" t="s">
        <v>905</v>
      </c>
      <c r="C171" s="715">
        <v>0</v>
      </c>
      <c r="D171" s="715">
        <v>0</v>
      </c>
      <c r="E171" s="715">
        <v>0</v>
      </c>
      <c r="F171" s="715">
        <v>0</v>
      </c>
      <c r="G171" s="715">
        <v>0</v>
      </c>
      <c r="H171" s="715">
        <v>0</v>
      </c>
      <c r="I171" s="715">
        <v>0</v>
      </c>
      <c r="J171" s="715">
        <v>0</v>
      </c>
      <c r="K171" s="715">
        <v>0</v>
      </c>
      <c r="L171" s="715">
        <v>0</v>
      </c>
      <c r="M171" s="715">
        <v>0</v>
      </c>
      <c r="N171" s="715">
        <v>0</v>
      </c>
      <c r="O171" s="715">
        <v>0</v>
      </c>
      <c r="P171" s="715">
        <v>0</v>
      </c>
      <c r="Q171" s="715">
        <v>0</v>
      </c>
      <c r="R171" s="715">
        <v>0</v>
      </c>
      <c r="S171" s="715">
        <v>0</v>
      </c>
      <c r="T171" s="715">
        <v>0</v>
      </c>
      <c r="U171" s="715">
        <v>0</v>
      </c>
      <c r="V171" s="715">
        <v>0</v>
      </c>
      <c r="W171" s="715">
        <v>0</v>
      </c>
    </row>
    <row r="172" spans="1:23">
      <c r="A172" s="717" t="s">
        <v>485</v>
      </c>
      <c r="B172" s="715" t="s">
        <v>906</v>
      </c>
      <c r="C172" s="715">
        <v>0</v>
      </c>
      <c r="D172" s="715">
        <v>0</v>
      </c>
      <c r="E172" s="715">
        <v>0</v>
      </c>
      <c r="F172" s="715">
        <v>0</v>
      </c>
      <c r="G172" s="715">
        <v>0</v>
      </c>
      <c r="H172" s="715">
        <v>0</v>
      </c>
      <c r="I172" s="715">
        <v>0</v>
      </c>
      <c r="J172" s="715">
        <v>0</v>
      </c>
      <c r="K172" s="715">
        <v>0</v>
      </c>
      <c r="L172" s="715">
        <v>0</v>
      </c>
      <c r="M172" s="715">
        <v>0</v>
      </c>
      <c r="N172" s="715">
        <v>0</v>
      </c>
      <c r="O172" s="715">
        <v>0</v>
      </c>
      <c r="P172" s="715">
        <v>0</v>
      </c>
      <c r="Q172" s="715">
        <v>0</v>
      </c>
      <c r="R172" s="715">
        <v>0</v>
      </c>
      <c r="S172" s="715">
        <v>0</v>
      </c>
      <c r="T172" s="715">
        <v>0</v>
      </c>
      <c r="U172" s="715">
        <v>0</v>
      </c>
      <c r="V172" s="715">
        <v>0</v>
      </c>
      <c r="W172" s="715">
        <v>0</v>
      </c>
    </row>
    <row r="173" spans="1:23">
      <c r="A173" s="717" t="s">
        <v>485</v>
      </c>
      <c r="B173" s="715" t="s">
        <v>907</v>
      </c>
      <c r="C173" s="715">
        <v>0</v>
      </c>
      <c r="D173" s="715">
        <v>0</v>
      </c>
      <c r="E173" s="715">
        <v>0</v>
      </c>
      <c r="F173" s="715">
        <v>0</v>
      </c>
      <c r="G173" s="715">
        <v>0</v>
      </c>
      <c r="H173" s="715">
        <v>0</v>
      </c>
      <c r="I173" s="715">
        <v>0</v>
      </c>
      <c r="J173" s="715">
        <v>0</v>
      </c>
      <c r="K173" s="715">
        <v>0</v>
      </c>
      <c r="L173" s="715">
        <v>0</v>
      </c>
      <c r="M173" s="715">
        <v>0</v>
      </c>
      <c r="N173" s="715">
        <v>0</v>
      </c>
      <c r="O173" s="715">
        <v>0</v>
      </c>
      <c r="P173" s="715">
        <v>0</v>
      </c>
      <c r="Q173" s="715">
        <v>0</v>
      </c>
      <c r="R173" s="715">
        <v>0</v>
      </c>
      <c r="S173" s="715">
        <v>0</v>
      </c>
      <c r="T173" s="715">
        <v>0</v>
      </c>
      <c r="U173" s="715">
        <v>0</v>
      </c>
      <c r="V173" s="715">
        <v>0</v>
      </c>
      <c r="W173" s="715">
        <v>0</v>
      </c>
    </row>
    <row r="174" spans="1:23">
      <c r="A174" s="717" t="s">
        <v>485</v>
      </c>
      <c r="B174" s="715" t="s">
        <v>547</v>
      </c>
      <c r="C174" s="715">
        <v>0</v>
      </c>
      <c r="D174" s="715">
        <v>0</v>
      </c>
      <c r="E174" s="715">
        <v>0</v>
      </c>
      <c r="F174" s="715">
        <v>0</v>
      </c>
      <c r="G174" s="715">
        <v>0</v>
      </c>
      <c r="H174" s="715">
        <v>0</v>
      </c>
      <c r="I174" s="715">
        <v>0</v>
      </c>
      <c r="J174" s="715">
        <v>0</v>
      </c>
      <c r="K174" s="715">
        <v>0</v>
      </c>
      <c r="L174" s="715">
        <v>0</v>
      </c>
      <c r="M174" s="715">
        <v>0</v>
      </c>
      <c r="N174" s="715">
        <v>0</v>
      </c>
      <c r="O174" s="715">
        <v>0</v>
      </c>
      <c r="P174" s="715">
        <v>0</v>
      </c>
      <c r="Q174" s="715">
        <v>0</v>
      </c>
      <c r="R174" s="715">
        <v>0</v>
      </c>
      <c r="S174" s="715">
        <v>0</v>
      </c>
      <c r="T174" s="715">
        <v>0</v>
      </c>
      <c r="U174" s="715">
        <v>0</v>
      </c>
      <c r="V174" s="715">
        <v>0</v>
      </c>
      <c r="W174" s="715">
        <v>0</v>
      </c>
    </row>
    <row r="175" spans="1:23">
      <c r="A175" s="717" t="s">
        <v>485</v>
      </c>
      <c r="B175" s="715" t="s">
        <v>454</v>
      </c>
      <c r="C175" s="715">
        <v>2713.8139999999999</v>
      </c>
      <c r="D175" s="715">
        <v>2722.9229999999998</v>
      </c>
      <c r="E175" s="715">
        <v>2731.6579999999999</v>
      </c>
      <c r="F175" s="715">
        <v>2739.962</v>
      </c>
      <c r="G175" s="715">
        <v>2748.1469999999999</v>
      </c>
      <c r="H175" s="715">
        <v>2756.047</v>
      </c>
      <c r="I175" s="715">
        <v>2763.8</v>
      </c>
      <c r="J175" s="715">
        <v>2771.3519999999999</v>
      </c>
      <c r="K175" s="715">
        <v>2778.5590000000002</v>
      </c>
      <c r="L175" s="715">
        <v>2785.5569999999998</v>
      </c>
      <c r="M175" s="715">
        <v>2792.3029999999999</v>
      </c>
      <c r="N175" s="715">
        <v>2798.8429999999998</v>
      </c>
      <c r="O175" s="715">
        <v>2805.2080000000001</v>
      </c>
      <c r="P175" s="715">
        <v>2811.3150000000001</v>
      </c>
      <c r="Q175" s="715">
        <v>2817.16</v>
      </c>
      <c r="R175" s="715">
        <v>2822.6849999999999</v>
      </c>
      <c r="S175" s="715">
        <v>2828.7269999999999</v>
      </c>
      <c r="T175" s="715">
        <v>2834.5129999999999</v>
      </c>
      <c r="U175" s="715">
        <v>2840.1509999999998</v>
      </c>
      <c r="V175" s="715">
        <v>2845.7910000000002</v>
      </c>
      <c r="W175" s="715">
        <v>2851.3670000000002</v>
      </c>
    </row>
    <row r="176" spans="1:23">
      <c r="A176" s="717" t="s">
        <v>485</v>
      </c>
      <c r="B176" s="715" t="s">
        <v>908</v>
      </c>
      <c r="C176" s="715">
        <v>0</v>
      </c>
      <c r="D176" s="715">
        <v>0</v>
      </c>
      <c r="E176" s="715">
        <v>0</v>
      </c>
      <c r="F176" s="715">
        <v>0</v>
      </c>
      <c r="G176" s="715">
        <v>0</v>
      </c>
      <c r="H176" s="715">
        <v>0</v>
      </c>
      <c r="I176" s="715">
        <v>0</v>
      </c>
      <c r="J176" s="715">
        <v>0</v>
      </c>
      <c r="K176" s="715">
        <v>0</v>
      </c>
      <c r="L176" s="715">
        <v>0</v>
      </c>
      <c r="M176" s="715">
        <v>0</v>
      </c>
      <c r="N176" s="715">
        <v>0</v>
      </c>
      <c r="O176" s="715">
        <v>0</v>
      </c>
      <c r="P176" s="715">
        <v>0</v>
      </c>
      <c r="Q176" s="715">
        <v>0</v>
      </c>
      <c r="R176" s="715">
        <v>0</v>
      </c>
      <c r="S176" s="715">
        <v>0</v>
      </c>
      <c r="T176" s="715">
        <v>0</v>
      </c>
      <c r="U176" s="715">
        <v>0</v>
      </c>
      <c r="V176" s="715">
        <v>0</v>
      </c>
      <c r="W176" s="715">
        <v>0</v>
      </c>
    </row>
    <row r="177" spans="1:23">
      <c r="A177" s="717" t="s">
        <v>485</v>
      </c>
      <c r="B177" s="715" t="s">
        <v>909</v>
      </c>
      <c r="C177" s="715">
        <v>0</v>
      </c>
      <c r="D177" s="715">
        <v>0</v>
      </c>
      <c r="E177" s="715">
        <v>0</v>
      </c>
      <c r="F177" s="715">
        <v>0</v>
      </c>
      <c r="G177" s="715">
        <v>0</v>
      </c>
      <c r="H177" s="715">
        <v>0</v>
      </c>
      <c r="I177" s="715">
        <v>0</v>
      </c>
      <c r="J177" s="715">
        <v>0</v>
      </c>
      <c r="K177" s="715">
        <v>0</v>
      </c>
      <c r="L177" s="715">
        <v>0</v>
      </c>
      <c r="M177" s="715">
        <v>0</v>
      </c>
      <c r="N177" s="715">
        <v>0</v>
      </c>
      <c r="O177" s="715">
        <v>0</v>
      </c>
      <c r="P177" s="715">
        <v>0</v>
      </c>
      <c r="Q177" s="715">
        <v>0</v>
      </c>
      <c r="R177" s="715">
        <v>0</v>
      </c>
      <c r="S177" s="715">
        <v>0</v>
      </c>
      <c r="T177" s="715">
        <v>0</v>
      </c>
      <c r="U177" s="715">
        <v>0</v>
      </c>
      <c r="V177" s="715">
        <v>0</v>
      </c>
      <c r="W177" s="715">
        <v>0</v>
      </c>
    </row>
    <row r="178" spans="1:23">
      <c r="A178" s="717" t="s">
        <v>485</v>
      </c>
      <c r="B178" s="715" t="s">
        <v>910</v>
      </c>
      <c r="C178" s="715">
        <v>0</v>
      </c>
      <c r="D178" s="715">
        <v>0</v>
      </c>
      <c r="E178" s="715">
        <v>0</v>
      </c>
      <c r="F178" s="715">
        <v>0</v>
      </c>
      <c r="G178" s="715">
        <v>0</v>
      </c>
      <c r="H178" s="715">
        <v>0</v>
      </c>
      <c r="I178" s="715">
        <v>0</v>
      </c>
      <c r="J178" s="715">
        <v>0</v>
      </c>
      <c r="K178" s="715">
        <v>0</v>
      </c>
      <c r="L178" s="715">
        <v>0</v>
      </c>
      <c r="M178" s="715">
        <v>0</v>
      </c>
      <c r="N178" s="715">
        <v>0</v>
      </c>
      <c r="O178" s="715">
        <v>0</v>
      </c>
      <c r="P178" s="715">
        <v>0</v>
      </c>
      <c r="Q178" s="715">
        <v>0</v>
      </c>
      <c r="R178" s="715">
        <v>0</v>
      </c>
      <c r="S178" s="715">
        <v>0</v>
      </c>
      <c r="T178" s="715">
        <v>0</v>
      </c>
      <c r="U178" s="715">
        <v>0</v>
      </c>
      <c r="V178" s="715">
        <v>0</v>
      </c>
      <c r="W178" s="715">
        <v>0</v>
      </c>
    </row>
    <row r="179" spans="1:23">
      <c r="A179" s="717" t="s">
        <v>485</v>
      </c>
      <c r="B179" s="715" t="s">
        <v>911</v>
      </c>
      <c r="C179" s="715">
        <v>0</v>
      </c>
      <c r="D179" s="715">
        <v>0</v>
      </c>
      <c r="E179" s="715">
        <v>0</v>
      </c>
      <c r="F179" s="715">
        <v>0</v>
      </c>
      <c r="G179" s="715">
        <v>0</v>
      </c>
      <c r="H179" s="715">
        <v>0</v>
      </c>
      <c r="I179" s="715">
        <v>0</v>
      </c>
      <c r="J179" s="715">
        <v>0</v>
      </c>
      <c r="K179" s="715">
        <v>0</v>
      </c>
      <c r="L179" s="715">
        <v>0</v>
      </c>
      <c r="M179" s="715">
        <v>0</v>
      </c>
      <c r="N179" s="715">
        <v>0</v>
      </c>
      <c r="O179" s="715">
        <v>0</v>
      </c>
      <c r="P179" s="715">
        <v>0</v>
      </c>
      <c r="Q179" s="715">
        <v>0</v>
      </c>
      <c r="R179" s="715">
        <v>0</v>
      </c>
      <c r="S179" s="715">
        <v>0</v>
      </c>
      <c r="T179" s="715">
        <v>0</v>
      </c>
      <c r="U179" s="715">
        <v>0</v>
      </c>
      <c r="V179" s="715">
        <v>0</v>
      </c>
      <c r="W179" s="715">
        <v>0</v>
      </c>
    </row>
    <row r="180" spans="1:23">
      <c r="A180" s="717" t="s">
        <v>485</v>
      </c>
      <c r="B180" s="715" t="s">
        <v>912</v>
      </c>
      <c r="C180" s="715">
        <v>0</v>
      </c>
      <c r="D180" s="715">
        <v>0</v>
      </c>
      <c r="E180" s="715">
        <v>0</v>
      </c>
      <c r="F180" s="715">
        <v>0</v>
      </c>
      <c r="G180" s="715">
        <v>0</v>
      </c>
      <c r="H180" s="715">
        <v>0</v>
      </c>
      <c r="I180" s="715">
        <v>0</v>
      </c>
      <c r="J180" s="715">
        <v>0</v>
      </c>
      <c r="K180" s="715">
        <v>0</v>
      </c>
      <c r="L180" s="715">
        <v>0</v>
      </c>
      <c r="M180" s="715">
        <v>0</v>
      </c>
      <c r="N180" s="715">
        <v>0</v>
      </c>
      <c r="O180" s="715">
        <v>0</v>
      </c>
      <c r="P180" s="715">
        <v>0</v>
      </c>
      <c r="Q180" s="715">
        <v>0</v>
      </c>
      <c r="R180" s="715">
        <v>0</v>
      </c>
      <c r="S180" s="715">
        <v>0</v>
      </c>
      <c r="T180" s="715">
        <v>0</v>
      </c>
      <c r="U180" s="715">
        <v>0</v>
      </c>
      <c r="V180" s="715">
        <v>0</v>
      </c>
      <c r="W180" s="715">
        <v>0</v>
      </c>
    </row>
    <row r="182" spans="1:23" ht="27.75">
      <c r="A182" s="718" t="s">
        <v>1046</v>
      </c>
      <c r="B182" s="719"/>
      <c r="C182" s="550"/>
      <c r="D182" s="550"/>
      <c r="E182" s="550"/>
      <c r="F182" s="550"/>
      <c r="G182" s="550"/>
      <c r="H182" s="550"/>
      <c r="I182" s="550"/>
      <c r="J182" s="550"/>
      <c r="K182" s="550"/>
      <c r="L182" s="550"/>
      <c r="M182" s="550"/>
      <c r="N182" s="550"/>
      <c r="O182" s="550"/>
      <c r="P182" s="550"/>
      <c r="Q182" s="550"/>
      <c r="R182" s="550"/>
      <c r="S182" s="550"/>
      <c r="T182" s="550"/>
      <c r="U182" s="550"/>
      <c r="V182" s="550"/>
      <c r="W182" s="550"/>
    </row>
    <row r="183" spans="1:23">
      <c r="A183" s="720" t="s">
        <v>1042</v>
      </c>
      <c r="B183" s="550"/>
      <c r="C183" s="550">
        <v>2015</v>
      </c>
      <c r="D183" s="550">
        <v>2016</v>
      </c>
      <c r="E183" s="550">
        <v>2017</v>
      </c>
      <c r="F183" s="550">
        <v>2018</v>
      </c>
      <c r="G183" s="550">
        <v>2019</v>
      </c>
      <c r="H183" s="550">
        <v>2020</v>
      </c>
      <c r="I183" s="550">
        <v>2021</v>
      </c>
      <c r="J183" s="550">
        <v>2022</v>
      </c>
      <c r="K183" s="550">
        <v>2023</v>
      </c>
      <c r="L183" s="550">
        <v>2024</v>
      </c>
      <c r="M183" s="550">
        <v>2025</v>
      </c>
      <c r="N183" s="550">
        <v>2026</v>
      </c>
      <c r="O183" s="550">
        <v>2027</v>
      </c>
      <c r="P183" s="550">
        <v>2028</v>
      </c>
      <c r="Q183" s="550">
        <v>2029</v>
      </c>
      <c r="R183" s="550">
        <v>2030</v>
      </c>
      <c r="S183" s="550">
        <v>2031</v>
      </c>
      <c r="T183" s="550">
        <v>2032</v>
      </c>
      <c r="U183" s="550">
        <v>2033</v>
      </c>
      <c r="V183" s="550">
        <v>2034</v>
      </c>
      <c r="W183" s="550">
        <v>2035</v>
      </c>
    </row>
    <row r="184" spans="1:23">
      <c r="A184" s="720" t="s">
        <v>542</v>
      </c>
      <c r="B184" s="550" t="s">
        <v>63</v>
      </c>
      <c r="C184" s="550">
        <v>20686.3</v>
      </c>
      <c r="D184" s="550">
        <v>20752.91</v>
      </c>
      <c r="E184" s="550">
        <v>20820.55</v>
      </c>
      <c r="F184" s="550">
        <v>20966.93</v>
      </c>
      <c r="G184" s="550">
        <v>21039.7</v>
      </c>
      <c r="H184" s="550">
        <v>21105.17</v>
      </c>
      <c r="I184" s="550">
        <v>21188.47</v>
      </c>
      <c r="J184" s="550">
        <v>21280.2</v>
      </c>
      <c r="K184" s="550">
        <v>21394.33</v>
      </c>
      <c r="L184" s="550">
        <v>21519.58</v>
      </c>
      <c r="M184" s="550">
        <v>21652.52</v>
      </c>
      <c r="N184" s="550">
        <v>21799.02</v>
      </c>
      <c r="O184" s="550">
        <v>21958.61</v>
      </c>
      <c r="P184" s="550">
        <v>22114.68</v>
      </c>
      <c r="Q184" s="550">
        <v>22254.53</v>
      </c>
      <c r="R184" s="550">
        <v>22401.89</v>
      </c>
      <c r="S184" s="550">
        <v>22513.82</v>
      </c>
      <c r="T184" s="550">
        <v>22682.240000000002</v>
      </c>
      <c r="U184" s="550">
        <v>22861.72</v>
      </c>
      <c r="V184" s="550">
        <v>23050.65</v>
      </c>
      <c r="W184" s="550">
        <v>23250.65</v>
      </c>
    </row>
    <row r="185" spans="1:23">
      <c r="A185" s="720" t="s">
        <v>542</v>
      </c>
      <c r="B185" s="550" t="s">
        <v>6</v>
      </c>
      <c r="C185" s="550">
        <v>23200.59</v>
      </c>
      <c r="D185" s="550">
        <v>23264.84</v>
      </c>
      <c r="E185" s="550">
        <v>23322.77</v>
      </c>
      <c r="F185" s="550">
        <v>23464.51</v>
      </c>
      <c r="G185" s="550">
        <v>23510.49</v>
      </c>
      <c r="H185" s="550">
        <v>23545.27</v>
      </c>
      <c r="I185" s="550">
        <v>23606.02</v>
      </c>
      <c r="J185" s="550">
        <v>23674.67</v>
      </c>
      <c r="K185" s="550">
        <v>23764.21</v>
      </c>
      <c r="L185" s="550">
        <v>23864.04</v>
      </c>
      <c r="M185" s="550">
        <v>23968.45</v>
      </c>
      <c r="N185" s="550">
        <v>24090.79</v>
      </c>
      <c r="O185" s="550">
        <v>24225.86</v>
      </c>
      <c r="P185" s="550">
        <v>24356.03</v>
      </c>
      <c r="Q185" s="550">
        <v>24468.51</v>
      </c>
      <c r="R185" s="550">
        <v>24584.32</v>
      </c>
      <c r="S185" s="550">
        <v>24664.880000000001</v>
      </c>
      <c r="T185" s="550">
        <v>24801.79</v>
      </c>
      <c r="U185" s="550">
        <v>24946.94</v>
      </c>
      <c r="V185" s="550">
        <v>25101.45</v>
      </c>
      <c r="W185" s="550">
        <v>25262.1</v>
      </c>
    </row>
    <row r="186" spans="1:23">
      <c r="A186" s="720" t="s">
        <v>542</v>
      </c>
      <c r="B186" s="550" t="s">
        <v>7</v>
      </c>
      <c r="C186" s="550">
        <v>21363.06</v>
      </c>
      <c r="D186" s="550">
        <v>21431.58</v>
      </c>
      <c r="E186" s="550">
        <v>21496.37</v>
      </c>
      <c r="F186" s="550">
        <v>21640.49</v>
      </c>
      <c r="G186" s="550">
        <v>21693.03</v>
      </c>
      <c r="H186" s="550">
        <v>21732.69</v>
      </c>
      <c r="I186" s="550">
        <v>21794.38</v>
      </c>
      <c r="J186" s="550">
        <v>21863.5</v>
      </c>
      <c r="K186" s="550">
        <v>21952.93</v>
      </c>
      <c r="L186" s="550">
        <v>22051.74</v>
      </c>
      <c r="M186" s="550">
        <v>22154.14</v>
      </c>
      <c r="N186" s="550">
        <v>22273.43</v>
      </c>
      <c r="O186" s="550">
        <v>22404.880000000001</v>
      </c>
      <c r="P186" s="550">
        <v>22532.07</v>
      </c>
      <c r="Q186" s="550">
        <v>22641.5</v>
      </c>
      <c r="R186" s="550">
        <v>22753.65</v>
      </c>
      <c r="S186" s="550">
        <v>22831.24</v>
      </c>
      <c r="T186" s="550">
        <v>22963.69</v>
      </c>
      <c r="U186" s="550">
        <v>23105.11</v>
      </c>
      <c r="V186" s="550">
        <v>23256.02</v>
      </c>
      <c r="W186" s="550">
        <v>23412.97</v>
      </c>
    </row>
    <row r="187" spans="1:23">
      <c r="A187" s="720" t="s">
        <v>542</v>
      </c>
      <c r="B187" s="550" t="s">
        <v>8</v>
      </c>
      <c r="C187" s="550">
        <v>20188.09</v>
      </c>
      <c r="D187" s="550">
        <v>20263.87</v>
      </c>
      <c r="E187" s="550">
        <v>20336.25</v>
      </c>
      <c r="F187" s="550">
        <v>20484.79</v>
      </c>
      <c r="G187" s="550">
        <v>20541.349999999999</v>
      </c>
      <c r="H187" s="550">
        <v>20583.419999999998</v>
      </c>
      <c r="I187" s="550">
        <v>20642.39</v>
      </c>
      <c r="J187" s="550">
        <v>20708.560000000001</v>
      </c>
      <c r="K187" s="550">
        <v>20795.2</v>
      </c>
      <c r="L187" s="550">
        <v>20891.509999999998</v>
      </c>
      <c r="M187" s="550">
        <v>20991.26</v>
      </c>
      <c r="N187" s="550">
        <v>21107.200000000001</v>
      </c>
      <c r="O187" s="550">
        <v>21235.25</v>
      </c>
      <c r="P187" s="550">
        <v>21359.56</v>
      </c>
      <c r="Q187" s="550">
        <v>21467.08</v>
      </c>
      <c r="R187" s="550">
        <v>21577.26</v>
      </c>
      <c r="S187" s="550">
        <v>21652.720000000001</v>
      </c>
      <c r="T187" s="550">
        <v>21783.87</v>
      </c>
      <c r="U187" s="550">
        <v>21924.959999999999</v>
      </c>
      <c r="V187" s="550">
        <v>22075.03</v>
      </c>
      <c r="W187" s="550">
        <v>22231.98</v>
      </c>
    </row>
    <row r="188" spans="1:23">
      <c r="A188" s="720" t="s">
        <v>542</v>
      </c>
      <c r="B188" s="550" t="s">
        <v>9</v>
      </c>
      <c r="C188" s="550">
        <v>19303.38</v>
      </c>
      <c r="D188" s="550">
        <v>19360.060000000001</v>
      </c>
      <c r="E188" s="550">
        <v>19418.77</v>
      </c>
      <c r="F188" s="550">
        <v>19552.080000000002</v>
      </c>
      <c r="G188" s="550">
        <v>19594.97</v>
      </c>
      <c r="H188" s="550">
        <v>19627</v>
      </c>
      <c r="I188" s="550">
        <v>19674.73</v>
      </c>
      <c r="J188" s="550">
        <v>19729.54</v>
      </c>
      <c r="K188" s="550">
        <v>19805.330000000002</v>
      </c>
      <c r="L188" s="550">
        <v>19890.78</v>
      </c>
      <c r="M188" s="550">
        <v>19981.099999999999</v>
      </c>
      <c r="N188" s="550">
        <v>20085.46</v>
      </c>
      <c r="O188" s="550">
        <v>20201.54</v>
      </c>
      <c r="P188" s="550">
        <v>20314.52</v>
      </c>
      <c r="Q188" s="550">
        <v>20411.93</v>
      </c>
      <c r="R188" s="550">
        <v>20513.759999999998</v>
      </c>
      <c r="S188" s="550">
        <v>20582.13</v>
      </c>
      <c r="T188" s="550">
        <v>20703.45</v>
      </c>
      <c r="U188" s="550">
        <v>20835.34</v>
      </c>
      <c r="V188" s="550">
        <v>20976.05</v>
      </c>
      <c r="W188" s="550">
        <v>21124.9</v>
      </c>
    </row>
    <row r="189" spans="1:23">
      <c r="A189" s="720" t="s">
        <v>542</v>
      </c>
      <c r="B189" s="550" t="s">
        <v>10</v>
      </c>
      <c r="C189" s="550">
        <v>19463.490000000002</v>
      </c>
      <c r="D189" s="550">
        <v>19523.650000000001</v>
      </c>
      <c r="E189" s="550">
        <v>19587.5</v>
      </c>
      <c r="F189" s="550">
        <v>19725.759999999998</v>
      </c>
      <c r="G189" s="550">
        <v>19789.78</v>
      </c>
      <c r="H189" s="550">
        <v>19848.87</v>
      </c>
      <c r="I189" s="550">
        <v>19919.830000000002</v>
      </c>
      <c r="J189" s="550">
        <v>19998.689999999999</v>
      </c>
      <c r="K189" s="550">
        <v>20099.93</v>
      </c>
      <c r="L189" s="550">
        <v>20211.740000000002</v>
      </c>
      <c r="M189" s="550">
        <v>20333.150000000001</v>
      </c>
      <c r="N189" s="550">
        <v>20464</v>
      </c>
      <c r="O189" s="550">
        <v>20607.21</v>
      </c>
      <c r="P189" s="550">
        <v>20747.23</v>
      </c>
      <c r="Q189" s="550">
        <v>20871.79</v>
      </c>
      <c r="R189" s="550">
        <v>21006.29</v>
      </c>
      <c r="S189" s="550">
        <v>21104.98</v>
      </c>
      <c r="T189" s="550">
        <v>21257.39</v>
      </c>
      <c r="U189" s="550">
        <v>21421.5</v>
      </c>
      <c r="V189" s="550">
        <v>21594.57</v>
      </c>
      <c r="W189" s="550">
        <v>21781.02</v>
      </c>
    </row>
    <row r="190" spans="1:23">
      <c r="A190" s="720" t="s">
        <v>542</v>
      </c>
      <c r="B190" s="550" t="s">
        <v>11</v>
      </c>
      <c r="C190" s="550">
        <v>19384.419999999998</v>
      </c>
      <c r="D190" s="550">
        <v>19446.59</v>
      </c>
      <c r="E190" s="550">
        <v>19514.88</v>
      </c>
      <c r="F190" s="550">
        <v>19660.330000000002</v>
      </c>
      <c r="G190" s="550">
        <v>19752.740000000002</v>
      </c>
      <c r="H190" s="550">
        <v>19843.740000000002</v>
      </c>
      <c r="I190" s="550">
        <v>19943.990000000002</v>
      </c>
      <c r="J190" s="550">
        <v>20052.919999999998</v>
      </c>
      <c r="K190" s="550">
        <v>20185.740000000002</v>
      </c>
      <c r="L190" s="550">
        <v>20330.36</v>
      </c>
      <c r="M190" s="550">
        <v>20487.439999999999</v>
      </c>
      <c r="N190" s="550">
        <v>20651.61</v>
      </c>
      <c r="O190" s="550">
        <v>20829.11</v>
      </c>
      <c r="P190" s="550">
        <v>21003.15</v>
      </c>
      <c r="Q190" s="550">
        <v>21161.17</v>
      </c>
      <c r="R190" s="550">
        <v>21332.51</v>
      </c>
      <c r="S190" s="550">
        <v>21465.14</v>
      </c>
      <c r="T190" s="550">
        <v>21655.119999999999</v>
      </c>
      <c r="U190" s="550">
        <v>21858.05</v>
      </c>
      <c r="V190" s="550">
        <v>22070.25</v>
      </c>
      <c r="W190" s="550">
        <v>22299.75</v>
      </c>
    </row>
    <row r="191" spans="1:23">
      <c r="A191" s="720" t="s">
        <v>542</v>
      </c>
      <c r="B191" s="550" t="s">
        <v>12</v>
      </c>
      <c r="C191" s="550">
        <v>20336.849999999999</v>
      </c>
      <c r="D191" s="550">
        <v>20441.05</v>
      </c>
      <c r="E191" s="550">
        <v>20553.68</v>
      </c>
      <c r="F191" s="550">
        <v>20745.46</v>
      </c>
      <c r="G191" s="550">
        <v>20882.45</v>
      </c>
      <c r="H191" s="550">
        <v>21018.13</v>
      </c>
      <c r="I191" s="550">
        <v>21162.39</v>
      </c>
      <c r="J191" s="550">
        <v>21316.33</v>
      </c>
      <c r="K191" s="550">
        <v>21496.48</v>
      </c>
      <c r="L191" s="550">
        <v>21690.78</v>
      </c>
      <c r="M191" s="550">
        <v>21899.59</v>
      </c>
      <c r="N191" s="550">
        <v>22117.759999999998</v>
      </c>
      <c r="O191" s="550">
        <v>22351.64</v>
      </c>
      <c r="P191" s="550">
        <v>22583.42</v>
      </c>
      <c r="Q191" s="550">
        <v>22800.48</v>
      </c>
      <c r="R191" s="550">
        <v>23033.38</v>
      </c>
      <c r="S191" s="550">
        <v>23227.99</v>
      </c>
      <c r="T191" s="550">
        <v>23484.42</v>
      </c>
      <c r="U191" s="550">
        <v>23756.42</v>
      </c>
      <c r="V191" s="550">
        <v>24038.65</v>
      </c>
      <c r="W191" s="550">
        <v>24340.92</v>
      </c>
    </row>
    <row r="192" spans="1:23">
      <c r="A192" s="720" t="s">
        <v>542</v>
      </c>
      <c r="B192" s="550" t="s">
        <v>13</v>
      </c>
      <c r="C192" s="550">
        <v>20538.45</v>
      </c>
      <c r="D192" s="550">
        <v>20624.580000000002</v>
      </c>
      <c r="E192" s="550">
        <v>20720.12</v>
      </c>
      <c r="F192" s="550">
        <v>20893.27</v>
      </c>
      <c r="G192" s="550">
        <v>21014.400000000001</v>
      </c>
      <c r="H192" s="550">
        <v>21135.1</v>
      </c>
      <c r="I192" s="550">
        <v>21266.13</v>
      </c>
      <c r="J192" s="550">
        <v>21407.599999999999</v>
      </c>
      <c r="K192" s="550">
        <v>21575.47</v>
      </c>
      <c r="L192" s="550">
        <v>21757.71</v>
      </c>
      <c r="M192" s="550">
        <v>21954.16</v>
      </c>
      <c r="N192" s="550">
        <v>22161.06</v>
      </c>
      <c r="O192" s="550">
        <v>22383.71</v>
      </c>
      <c r="P192" s="550">
        <v>22604.41</v>
      </c>
      <c r="Q192" s="550">
        <v>22810.69</v>
      </c>
      <c r="R192" s="550">
        <v>23031.72</v>
      </c>
      <c r="S192" s="550">
        <v>23216.9</v>
      </c>
      <c r="T192" s="550">
        <v>23462.81</v>
      </c>
      <c r="U192" s="550">
        <v>23723.97</v>
      </c>
      <c r="V192" s="550">
        <v>23995.81</v>
      </c>
      <c r="W192" s="550">
        <v>24286.84</v>
      </c>
    </row>
    <row r="193" spans="1:23">
      <c r="A193" s="720" t="s">
        <v>542</v>
      </c>
      <c r="B193" s="550" t="s">
        <v>14</v>
      </c>
      <c r="C193" s="550">
        <v>19735.810000000001</v>
      </c>
      <c r="D193" s="550">
        <v>19792.419999999998</v>
      </c>
      <c r="E193" s="550">
        <v>19855.07</v>
      </c>
      <c r="F193" s="550">
        <v>19995.27</v>
      </c>
      <c r="G193" s="550">
        <v>20086.939999999999</v>
      </c>
      <c r="H193" s="550">
        <v>20174.27</v>
      </c>
      <c r="I193" s="550">
        <v>20280.75</v>
      </c>
      <c r="J193" s="550">
        <v>20396.68</v>
      </c>
      <c r="K193" s="550">
        <v>20536.419999999998</v>
      </c>
      <c r="L193" s="550">
        <v>20688.080000000002</v>
      </c>
      <c r="M193" s="550">
        <v>20848.52</v>
      </c>
      <c r="N193" s="550">
        <v>21021.89</v>
      </c>
      <c r="O193" s="550">
        <v>21208.68</v>
      </c>
      <c r="P193" s="550">
        <v>21392.82</v>
      </c>
      <c r="Q193" s="550">
        <v>21561.85</v>
      </c>
      <c r="R193" s="550">
        <v>21739.69</v>
      </c>
      <c r="S193" s="550">
        <v>21883.599999999999</v>
      </c>
      <c r="T193" s="550">
        <v>22084.16</v>
      </c>
      <c r="U193" s="550">
        <v>22297.1</v>
      </c>
      <c r="V193" s="550">
        <v>22519.9</v>
      </c>
      <c r="W193" s="550">
        <v>22755.439999999999</v>
      </c>
    </row>
    <row r="194" spans="1:23">
      <c r="A194" s="720" t="s">
        <v>542</v>
      </c>
      <c r="B194" s="550" t="s">
        <v>15</v>
      </c>
      <c r="C194" s="550">
        <v>20256</v>
      </c>
      <c r="D194" s="550">
        <v>20309</v>
      </c>
      <c r="E194" s="550">
        <v>20361.96</v>
      </c>
      <c r="F194" s="550">
        <v>20491.759999999998</v>
      </c>
      <c r="G194" s="550">
        <v>20559.73</v>
      </c>
      <c r="H194" s="550">
        <v>20620.349999999999</v>
      </c>
      <c r="I194" s="550">
        <v>20703.09</v>
      </c>
      <c r="J194" s="550">
        <v>20794.78</v>
      </c>
      <c r="K194" s="550">
        <v>20908.21</v>
      </c>
      <c r="L194" s="550">
        <v>21032.33</v>
      </c>
      <c r="M194" s="550">
        <v>21162.48</v>
      </c>
      <c r="N194" s="550">
        <v>21306.97</v>
      </c>
      <c r="O194" s="550">
        <v>21463.95</v>
      </c>
      <c r="P194" s="550">
        <v>21617.27</v>
      </c>
      <c r="Q194" s="550">
        <v>21754.09</v>
      </c>
      <c r="R194" s="550">
        <v>21896.66</v>
      </c>
      <c r="S194" s="550">
        <v>22005.33</v>
      </c>
      <c r="T194" s="550">
        <v>22169.06</v>
      </c>
      <c r="U194" s="550">
        <v>22342.95</v>
      </c>
      <c r="V194" s="550">
        <v>22526.49</v>
      </c>
      <c r="W194" s="550">
        <v>22719.3</v>
      </c>
    </row>
    <row r="195" spans="1:23">
      <c r="A195" s="720" t="s">
        <v>542</v>
      </c>
      <c r="B195" s="550" t="s">
        <v>16</v>
      </c>
      <c r="C195" s="550">
        <v>21658.04</v>
      </c>
      <c r="D195" s="550">
        <v>21708.01</v>
      </c>
      <c r="E195" s="550">
        <v>21752.15</v>
      </c>
      <c r="F195" s="550">
        <v>21877.81</v>
      </c>
      <c r="G195" s="550">
        <v>21926.54</v>
      </c>
      <c r="H195" s="550">
        <v>21966.76</v>
      </c>
      <c r="I195" s="550">
        <v>22033.040000000001</v>
      </c>
      <c r="J195" s="550">
        <v>22108.26</v>
      </c>
      <c r="K195" s="550">
        <v>22204.65</v>
      </c>
      <c r="L195" s="550">
        <v>22311.7</v>
      </c>
      <c r="M195" s="550">
        <v>22423.99</v>
      </c>
      <c r="N195" s="550">
        <v>22552.94</v>
      </c>
      <c r="O195" s="550">
        <v>22694.59</v>
      </c>
      <c r="P195" s="550">
        <v>22831.78</v>
      </c>
      <c r="Q195" s="550">
        <v>22951.759999999998</v>
      </c>
      <c r="R195" s="550">
        <v>23076.15</v>
      </c>
      <c r="S195" s="550">
        <v>23165.99</v>
      </c>
      <c r="T195" s="550">
        <v>23311.85</v>
      </c>
      <c r="U195" s="550">
        <v>23466.59</v>
      </c>
      <c r="V195" s="550">
        <v>23630.75</v>
      </c>
      <c r="W195" s="550">
        <v>23802.240000000002</v>
      </c>
    </row>
    <row r="196" spans="1:23">
      <c r="A196" s="720" t="s">
        <v>542</v>
      </c>
      <c r="B196" s="550" t="s">
        <v>17</v>
      </c>
      <c r="C196" s="550">
        <v>22787.03</v>
      </c>
      <c r="D196" s="550">
        <v>22847.64</v>
      </c>
      <c r="E196" s="550">
        <v>22904.02</v>
      </c>
      <c r="F196" s="550">
        <v>23047.08</v>
      </c>
      <c r="G196" s="550">
        <v>23096.959999999999</v>
      </c>
      <c r="H196" s="550">
        <v>23136.51</v>
      </c>
      <c r="I196" s="550">
        <v>23202.49</v>
      </c>
      <c r="J196" s="550">
        <v>23275.86</v>
      </c>
      <c r="K196" s="550">
        <v>23369.62</v>
      </c>
      <c r="L196" s="550">
        <v>23473.5</v>
      </c>
      <c r="M196" s="550">
        <v>23581.93</v>
      </c>
      <c r="N196" s="550">
        <v>23708</v>
      </c>
      <c r="O196" s="550">
        <v>23846.48</v>
      </c>
      <c r="P196" s="550">
        <v>23980.21</v>
      </c>
      <c r="Q196" s="550">
        <v>24096.41</v>
      </c>
      <c r="R196" s="550">
        <v>24216.31</v>
      </c>
      <c r="S196" s="550">
        <v>24300.21</v>
      </c>
      <c r="T196" s="550">
        <v>24440.57</v>
      </c>
      <c r="U196" s="550">
        <v>24588.85</v>
      </c>
      <c r="V196" s="550">
        <v>24745.79</v>
      </c>
      <c r="W196" s="550">
        <v>24908.59</v>
      </c>
    </row>
    <row r="197" spans="1:23">
      <c r="A197" s="550" t="s">
        <v>4</v>
      </c>
      <c r="B197" s="550"/>
      <c r="C197" s="550"/>
      <c r="D197" s="550"/>
      <c r="E197" s="550"/>
      <c r="F197" s="550"/>
      <c r="G197" s="550"/>
      <c r="H197" s="550"/>
      <c r="I197" s="550"/>
      <c r="J197" s="550"/>
      <c r="K197" s="550"/>
      <c r="L197" s="550"/>
      <c r="M197" s="550"/>
      <c r="N197" s="550"/>
      <c r="O197" s="550"/>
      <c r="P197" s="550"/>
      <c r="Q197" s="550"/>
      <c r="R197" s="550"/>
      <c r="S197" s="550"/>
      <c r="T197" s="550"/>
      <c r="U197" s="550"/>
      <c r="V197" s="550"/>
      <c r="W197" s="550"/>
    </row>
    <row r="198" spans="1:23">
      <c r="A198" s="720" t="s">
        <v>1043</v>
      </c>
      <c r="B198" s="550"/>
      <c r="C198" s="550">
        <v>2015</v>
      </c>
      <c r="D198" s="550">
        <v>2016</v>
      </c>
      <c r="E198" s="550">
        <v>2017</v>
      </c>
      <c r="F198" s="550">
        <v>2018</v>
      </c>
      <c r="G198" s="550">
        <v>2019</v>
      </c>
      <c r="H198" s="550">
        <v>2020</v>
      </c>
      <c r="I198" s="550">
        <v>2021</v>
      </c>
      <c r="J198" s="550">
        <v>2022</v>
      </c>
      <c r="K198" s="550">
        <v>2023</v>
      </c>
      <c r="L198" s="550">
        <v>2024</v>
      </c>
      <c r="M198" s="550">
        <v>2025</v>
      </c>
      <c r="N198" s="550">
        <v>2026</v>
      </c>
      <c r="O198" s="550">
        <v>2027</v>
      </c>
      <c r="P198" s="550">
        <v>2028</v>
      </c>
      <c r="Q198" s="550">
        <v>2029</v>
      </c>
      <c r="R198" s="550">
        <v>2030</v>
      </c>
      <c r="S198" s="550">
        <v>2031</v>
      </c>
      <c r="T198" s="550">
        <v>2032</v>
      </c>
      <c r="U198" s="550">
        <v>2033</v>
      </c>
      <c r="V198" s="550">
        <v>2034</v>
      </c>
      <c r="W198" s="550">
        <v>2035</v>
      </c>
    </row>
    <row r="199" spans="1:23">
      <c r="A199" s="720" t="s">
        <v>542</v>
      </c>
      <c r="B199" s="550" t="s">
        <v>63</v>
      </c>
      <c r="C199" s="550">
        <v>29790.87</v>
      </c>
      <c r="D199" s="550">
        <v>29897.81</v>
      </c>
      <c r="E199" s="550">
        <v>29984.45</v>
      </c>
      <c r="F199" s="550">
        <v>30140.61</v>
      </c>
      <c r="G199" s="550">
        <v>30182.16</v>
      </c>
      <c r="H199" s="550">
        <v>30210.81</v>
      </c>
      <c r="I199" s="550">
        <v>30267.43</v>
      </c>
      <c r="J199" s="550">
        <v>30333.35</v>
      </c>
      <c r="K199" s="550">
        <v>30425.73</v>
      </c>
      <c r="L199" s="550">
        <v>30533.45</v>
      </c>
      <c r="M199" s="550">
        <v>30648.69</v>
      </c>
      <c r="N199" s="550">
        <v>30788.51</v>
      </c>
      <c r="O199" s="550">
        <v>30946.95</v>
      </c>
      <c r="P199" s="550">
        <v>31145.51</v>
      </c>
      <c r="Q199" s="550">
        <v>31541.22</v>
      </c>
      <c r="R199" s="550">
        <v>31960.87</v>
      </c>
      <c r="S199" s="550">
        <v>32343.63</v>
      </c>
      <c r="T199" s="550">
        <v>32807.29</v>
      </c>
      <c r="U199" s="550">
        <v>33298.01</v>
      </c>
      <c r="V199" s="550">
        <v>33803.97</v>
      </c>
      <c r="W199" s="550">
        <v>34340.44</v>
      </c>
    </row>
    <row r="200" spans="1:23">
      <c r="A200" s="720" t="s">
        <v>542</v>
      </c>
      <c r="B200" s="550" t="s">
        <v>6</v>
      </c>
      <c r="C200" s="550">
        <v>29790.87</v>
      </c>
      <c r="D200" s="550">
        <v>29897.81</v>
      </c>
      <c r="E200" s="550">
        <v>29984.45</v>
      </c>
      <c r="F200" s="550">
        <v>30140.61</v>
      </c>
      <c r="G200" s="550">
        <v>30182.16</v>
      </c>
      <c r="H200" s="550">
        <v>30210.81</v>
      </c>
      <c r="I200" s="550">
        <v>30267.43</v>
      </c>
      <c r="J200" s="550">
        <v>30333.35</v>
      </c>
      <c r="K200" s="550">
        <v>30425.73</v>
      </c>
      <c r="L200" s="550">
        <v>30533.45</v>
      </c>
      <c r="M200" s="550">
        <v>30648.69</v>
      </c>
      <c r="N200" s="550">
        <v>30788.51</v>
      </c>
      <c r="O200" s="550">
        <v>30946.95</v>
      </c>
      <c r="P200" s="550">
        <v>31100.04</v>
      </c>
      <c r="Q200" s="550">
        <v>31232.18</v>
      </c>
      <c r="R200" s="550">
        <v>31370.51</v>
      </c>
      <c r="S200" s="550">
        <v>31468.83</v>
      </c>
      <c r="T200" s="550">
        <v>31637.65</v>
      </c>
      <c r="U200" s="550">
        <v>31816.23</v>
      </c>
      <c r="V200" s="550">
        <v>32006.62</v>
      </c>
      <c r="W200" s="550">
        <v>32206.01</v>
      </c>
    </row>
    <row r="201" spans="1:23">
      <c r="A201" s="720" t="s">
        <v>542</v>
      </c>
      <c r="B201" s="550" t="s">
        <v>7</v>
      </c>
      <c r="C201" s="550">
        <v>28241.38</v>
      </c>
      <c r="D201" s="550">
        <v>28349.63</v>
      </c>
      <c r="E201" s="550">
        <v>28440.560000000001</v>
      </c>
      <c r="F201" s="550">
        <v>28601.51</v>
      </c>
      <c r="G201" s="550">
        <v>28663.17</v>
      </c>
      <c r="H201" s="550">
        <v>28710.39</v>
      </c>
      <c r="I201" s="550">
        <v>28783.18</v>
      </c>
      <c r="J201" s="550">
        <v>28865.279999999999</v>
      </c>
      <c r="K201" s="550">
        <v>28972.09</v>
      </c>
      <c r="L201" s="550">
        <v>29092.62</v>
      </c>
      <c r="M201" s="550">
        <v>29219.66</v>
      </c>
      <c r="N201" s="550">
        <v>29370.06</v>
      </c>
      <c r="O201" s="550">
        <v>29538.19</v>
      </c>
      <c r="P201" s="550">
        <v>29701.23</v>
      </c>
      <c r="Q201" s="550">
        <v>29842</v>
      </c>
      <c r="R201" s="550">
        <v>29988.32</v>
      </c>
      <c r="S201" s="550">
        <v>30094.1</v>
      </c>
      <c r="T201" s="550">
        <v>30269.61</v>
      </c>
      <c r="U201" s="550">
        <v>30454.85</v>
      </c>
      <c r="V201" s="550">
        <v>30652.36</v>
      </c>
      <c r="W201" s="550">
        <v>30858.43</v>
      </c>
    </row>
    <row r="202" spans="1:23">
      <c r="A202" s="720" t="s">
        <v>542</v>
      </c>
      <c r="B202" s="550" t="s">
        <v>8</v>
      </c>
      <c r="C202" s="550">
        <v>28151.24</v>
      </c>
      <c r="D202" s="550">
        <v>28257.74</v>
      </c>
      <c r="E202" s="550">
        <v>28349.96</v>
      </c>
      <c r="F202" s="550">
        <v>28511.99</v>
      </c>
      <c r="G202" s="550">
        <v>28575.57</v>
      </c>
      <c r="H202" s="550">
        <v>28623.42</v>
      </c>
      <c r="I202" s="550">
        <v>28693.64</v>
      </c>
      <c r="J202" s="550">
        <v>28772.880000000001</v>
      </c>
      <c r="K202" s="550">
        <v>28877.07</v>
      </c>
      <c r="L202" s="550">
        <v>28995.11</v>
      </c>
      <c r="M202" s="550">
        <v>29118.79</v>
      </c>
      <c r="N202" s="550">
        <v>29265.64</v>
      </c>
      <c r="O202" s="550">
        <v>29429.71</v>
      </c>
      <c r="P202" s="550">
        <v>29588.45</v>
      </c>
      <c r="Q202" s="550">
        <v>29726.41</v>
      </c>
      <c r="R202" s="550">
        <v>29869.26</v>
      </c>
      <c r="S202" s="550">
        <v>29970.89</v>
      </c>
      <c r="T202" s="550">
        <v>30143.57</v>
      </c>
      <c r="U202" s="550">
        <v>30325.74</v>
      </c>
      <c r="V202" s="550">
        <v>30519.52</v>
      </c>
      <c r="W202" s="550">
        <v>30721.89</v>
      </c>
    </row>
    <row r="203" spans="1:23">
      <c r="A203" s="720" t="s">
        <v>542</v>
      </c>
      <c r="B203" s="550" t="s">
        <v>9</v>
      </c>
      <c r="C203" s="550">
        <v>24690.17</v>
      </c>
      <c r="D203" s="550">
        <v>24759.77</v>
      </c>
      <c r="E203" s="550">
        <v>24828.63</v>
      </c>
      <c r="F203" s="550">
        <v>24970.89</v>
      </c>
      <c r="G203" s="550">
        <v>25027.3</v>
      </c>
      <c r="H203" s="550">
        <v>25070.66</v>
      </c>
      <c r="I203" s="550">
        <v>25131.17</v>
      </c>
      <c r="J203" s="550">
        <v>25199.5</v>
      </c>
      <c r="K203" s="550">
        <v>25291.02</v>
      </c>
      <c r="L203" s="550">
        <v>25394.92</v>
      </c>
      <c r="M203" s="550">
        <v>25505.01</v>
      </c>
      <c r="N203" s="550">
        <v>25633.63</v>
      </c>
      <c r="O203" s="550">
        <v>25777.200000000001</v>
      </c>
      <c r="P203" s="550">
        <v>25916.77</v>
      </c>
      <c r="Q203" s="550">
        <v>26038.400000000001</v>
      </c>
      <c r="R203" s="550">
        <v>26165.79</v>
      </c>
      <c r="S203" s="550">
        <v>26251.71</v>
      </c>
      <c r="T203" s="550">
        <v>26404.69</v>
      </c>
      <c r="U203" s="550">
        <v>26567.97</v>
      </c>
      <c r="V203" s="550">
        <v>26740.799999999999</v>
      </c>
      <c r="W203" s="550">
        <v>26922.84</v>
      </c>
    </row>
    <row r="204" spans="1:23">
      <c r="A204" s="720" t="s">
        <v>542</v>
      </c>
      <c r="B204" s="550" t="s">
        <v>10</v>
      </c>
      <c r="C204" s="550">
        <v>22913.21</v>
      </c>
      <c r="D204" s="550">
        <v>22969.37</v>
      </c>
      <c r="E204" s="550">
        <v>23039.74</v>
      </c>
      <c r="F204" s="550">
        <v>23183.81</v>
      </c>
      <c r="G204" s="550">
        <v>23260.38</v>
      </c>
      <c r="H204" s="550">
        <v>23327.58</v>
      </c>
      <c r="I204" s="550">
        <v>23407.93</v>
      </c>
      <c r="J204" s="550">
        <v>23495.62</v>
      </c>
      <c r="K204" s="550">
        <v>23607.81</v>
      </c>
      <c r="L204" s="550">
        <v>23731.74</v>
      </c>
      <c r="M204" s="550">
        <v>23864.720000000001</v>
      </c>
      <c r="N204" s="550">
        <v>24010.81</v>
      </c>
      <c r="O204" s="550">
        <v>24171.8</v>
      </c>
      <c r="P204" s="550">
        <v>24330.07</v>
      </c>
      <c r="Q204" s="550">
        <v>24470.03</v>
      </c>
      <c r="R204" s="550">
        <v>24619.360000000001</v>
      </c>
      <c r="S204" s="550">
        <v>24727.19</v>
      </c>
      <c r="T204" s="550">
        <v>24898.37</v>
      </c>
      <c r="U204" s="550">
        <v>25082.69</v>
      </c>
      <c r="V204" s="550">
        <v>25277.17</v>
      </c>
      <c r="W204" s="550">
        <v>25484.799999999999</v>
      </c>
    </row>
    <row r="205" spans="1:23">
      <c r="A205" s="720" t="s">
        <v>542</v>
      </c>
      <c r="B205" s="550" t="s">
        <v>11</v>
      </c>
      <c r="C205" s="550">
        <v>23582.98</v>
      </c>
      <c r="D205" s="550">
        <v>23692.02</v>
      </c>
      <c r="E205" s="550">
        <v>23823.360000000001</v>
      </c>
      <c r="F205" s="550">
        <v>24018.63</v>
      </c>
      <c r="G205" s="550">
        <v>24171.9</v>
      </c>
      <c r="H205" s="550">
        <v>24322</v>
      </c>
      <c r="I205" s="550">
        <v>24482.38</v>
      </c>
      <c r="J205" s="550">
        <v>24653</v>
      </c>
      <c r="K205" s="550">
        <v>24854.27</v>
      </c>
      <c r="L205" s="550">
        <v>25073.59</v>
      </c>
      <c r="M205" s="550">
        <v>25309.53</v>
      </c>
      <c r="N205" s="550">
        <v>25558.400000000001</v>
      </c>
      <c r="O205" s="550">
        <v>25828.03</v>
      </c>
      <c r="P205" s="550">
        <v>26096.81</v>
      </c>
      <c r="Q205" s="550">
        <v>26349.71</v>
      </c>
      <c r="R205" s="550">
        <v>26619.82</v>
      </c>
      <c r="S205" s="550">
        <v>26851.45</v>
      </c>
      <c r="T205" s="550">
        <v>27152.66</v>
      </c>
      <c r="U205" s="550">
        <v>27472.49</v>
      </c>
      <c r="V205" s="550">
        <v>27803.39</v>
      </c>
      <c r="W205" s="550">
        <v>28157.24</v>
      </c>
    </row>
    <row r="206" spans="1:23">
      <c r="A206" s="720" t="s">
        <v>542</v>
      </c>
      <c r="B206" s="550" t="s">
        <v>12</v>
      </c>
      <c r="C206" s="550">
        <v>26784.5</v>
      </c>
      <c r="D206" s="550">
        <v>26976.22</v>
      </c>
      <c r="E206" s="550">
        <v>27199.07</v>
      </c>
      <c r="F206" s="550">
        <v>27493.86</v>
      </c>
      <c r="G206" s="550">
        <v>27747.360000000001</v>
      </c>
      <c r="H206" s="550">
        <v>28000.26</v>
      </c>
      <c r="I206" s="550">
        <v>28265.360000000001</v>
      </c>
      <c r="J206" s="550">
        <v>28543.01</v>
      </c>
      <c r="K206" s="550">
        <v>28858.69</v>
      </c>
      <c r="L206" s="550">
        <v>29198.52</v>
      </c>
      <c r="M206" s="550">
        <v>29560.799999999999</v>
      </c>
      <c r="N206" s="550">
        <v>29941.33</v>
      </c>
      <c r="O206" s="550">
        <v>30348.799999999999</v>
      </c>
      <c r="P206" s="550">
        <v>30759.119999999999</v>
      </c>
      <c r="Q206" s="550">
        <v>31156.29</v>
      </c>
      <c r="R206" s="550">
        <v>31577.94</v>
      </c>
      <c r="S206" s="550">
        <v>31960.78</v>
      </c>
      <c r="T206" s="550">
        <v>32425.07</v>
      </c>
      <c r="U206" s="550">
        <v>32915.75</v>
      </c>
      <c r="V206" s="550">
        <v>33420.589999999997</v>
      </c>
      <c r="W206" s="550">
        <v>33955.78</v>
      </c>
    </row>
    <row r="207" spans="1:23">
      <c r="A207" s="720" t="s">
        <v>542</v>
      </c>
      <c r="B207" s="550" t="s">
        <v>13</v>
      </c>
      <c r="C207" s="550">
        <v>27229.83</v>
      </c>
      <c r="D207" s="550">
        <v>27416.65</v>
      </c>
      <c r="E207" s="550">
        <v>27633.65</v>
      </c>
      <c r="F207" s="550">
        <v>27922.93</v>
      </c>
      <c r="G207" s="550">
        <v>28168.15</v>
      </c>
      <c r="H207" s="550">
        <v>28414.19</v>
      </c>
      <c r="I207" s="550">
        <v>28674.03</v>
      </c>
      <c r="J207" s="550">
        <v>28947.25</v>
      </c>
      <c r="K207" s="550">
        <v>29259.02</v>
      </c>
      <c r="L207" s="550">
        <v>29595.03</v>
      </c>
      <c r="M207" s="550">
        <v>29953.71</v>
      </c>
      <c r="N207" s="550">
        <v>30331.77</v>
      </c>
      <c r="O207" s="550">
        <v>30737.040000000001</v>
      </c>
      <c r="P207" s="550">
        <v>31145.51</v>
      </c>
      <c r="Q207" s="550">
        <v>31541.22</v>
      </c>
      <c r="R207" s="550">
        <v>31960.87</v>
      </c>
      <c r="S207" s="550">
        <v>32343.63</v>
      </c>
      <c r="T207" s="550">
        <v>32807.29</v>
      </c>
      <c r="U207" s="550">
        <v>33298.01</v>
      </c>
      <c r="V207" s="550">
        <v>33803.97</v>
      </c>
      <c r="W207" s="550">
        <v>34340.44</v>
      </c>
    </row>
    <row r="208" spans="1:23">
      <c r="A208" s="720" t="s">
        <v>542</v>
      </c>
      <c r="B208" s="550" t="s">
        <v>14</v>
      </c>
      <c r="C208" s="550">
        <v>23896.99</v>
      </c>
      <c r="D208" s="550">
        <v>24055.3</v>
      </c>
      <c r="E208" s="550">
        <v>24199.01</v>
      </c>
      <c r="F208" s="550">
        <v>24411.18</v>
      </c>
      <c r="G208" s="550">
        <v>24569.87</v>
      </c>
      <c r="H208" s="550">
        <v>24718.81</v>
      </c>
      <c r="I208" s="550">
        <v>24883.57</v>
      </c>
      <c r="J208" s="550">
        <v>25059.51</v>
      </c>
      <c r="K208" s="550">
        <v>25261.38</v>
      </c>
      <c r="L208" s="550">
        <v>25480.38</v>
      </c>
      <c r="M208" s="550">
        <v>25711.07</v>
      </c>
      <c r="N208" s="550">
        <v>25959.95</v>
      </c>
      <c r="O208" s="550">
        <v>26229.1</v>
      </c>
      <c r="P208" s="550">
        <v>26494.48</v>
      </c>
      <c r="Q208" s="550">
        <v>26742.06</v>
      </c>
      <c r="R208" s="550">
        <v>27002.52</v>
      </c>
      <c r="S208" s="550">
        <v>27218.53</v>
      </c>
      <c r="T208" s="550">
        <v>27512.240000000002</v>
      </c>
      <c r="U208" s="550">
        <v>27818.26</v>
      </c>
      <c r="V208" s="550">
        <v>28135.67</v>
      </c>
      <c r="W208" s="550">
        <v>28470.94</v>
      </c>
    </row>
    <row r="209" spans="1:23">
      <c r="A209" s="720" t="s">
        <v>542</v>
      </c>
      <c r="B209" s="550" t="s">
        <v>15</v>
      </c>
      <c r="C209" s="550">
        <v>24404.57</v>
      </c>
      <c r="D209" s="550">
        <v>24520.59</v>
      </c>
      <c r="E209" s="550">
        <v>24618.639999999999</v>
      </c>
      <c r="F209" s="550">
        <v>24776.99</v>
      </c>
      <c r="G209" s="550">
        <v>24873.040000000001</v>
      </c>
      <c r="H209" s="550">
        <v>24955.16</v>
      </c>
      <c r="I209" s="550">
        <v>25057.98</v>
      </c>
      <c r="J209" s="550">
        <v>25169.82</v>
      </c>
      <c r="K209" s="550">
        <v>25304.639999999999</v>
      </c>
      <c r="L209" s="550">
        <v>25452.97</v>
      </c>
      <c r="M209" s="550">
        <v>25607.08</v>
      </c>
      <c r="N209" s="550">
        <v>25781.1</v>
      </c>
      <c r="O209" s="550">
        <v>25971.39</v>
      </c>
      <c r="P209" s="550">
        <v>26155.95</v>
      </c>
      <c r="Q209" s="550">
        <v>26320.01</v>
      </c>
      <c r="R209" s="550">
        <v>26489.89</v>
      </c>
      <c r="S209" s="550">
        <v>26620.62</v>
      </c>
      <c r="T209" s="550">
        <v>26819</v>
      </c>
      <c r="U209" s="550">
        <v>27025.78</v>
      </c>
      <c r="V209" s="550">
        <v>27242.39</v>
      </c>
      <c r="W209" s="550">
        <v>27468.38</v>
      </c>
    </row>
    <row r="210" spans="1:23">
      <c r="A210" s="720" t="s">
        <v>542</v>
      </c>
      <c r="B210" s="550" t="s">
        <v>16</v>
      </c>
      <c r="C210" s="550">
        <v>26556.639999999999</v>
      </c>
      <c r="D210" s="550">
        <v>26654.67</v>
      </c>
      <c r="E210" s="550">
        <v>26733.54</v>
      </c>
      <c r="F210" s="550">
        <v>26881.27</v>
      </c>
      <c r="G210" s="550">
        <v>26943.72</v>
      </c>
      <c r="H210" s="550">
        <v>26994.65</v>
      </c>
      <c r="I210" s="550">
        <v>27072.080000000002</v>
      </c>
      <c r="J210" s="550">
        <v>27159.06</v>
      </c>
      <c r="K210" s="550">
        <v>27270.09</v>
      </c>
      <c r="L210" s="550">
        <v>27394.75</v>
      </c>
      <c r="M210" s="550">
        <v>27526.46</v>
      </c>
      <c r="N210" s="550">
        <v>27680.29</v>
      </c>
      <c r="O210" s="550">
        <v>27851.58</v>
      </c>
      <c r="P210" s="550">
        <v>28018.01</v>
      </c>
      <c r="Q210" s="550">
        <v>28163.63</v>
      </c>
      <c r="R210" s="550">
        <v>28315.82</v>
      </c>
      <c r="S210" s="550">
        <v>28428.15</v>
      </c>
      <c r="T210" s="550">
        <v>28608.61</v>
      </c>
      <c r="U210" s="550">
        <v>28798.83</v>
      </c>
      <c r="V210" s="550">
        <v>29001.07</v>
      </c>
      <c r="W210" s="550">
        <v>29212.48</v>
      </c>
    </row>
    <row r="211" spans="1:23">
      <c r="A211" s="720" t="s">
        <v>542</v>
      </c>
      <c r="B211" s="550" t="s">
        <v>17</v>
      </c>
      <c r="C211" s="550">
        <v>29026.75</v>
      </c>
      <c r="D211" s="550">
        <v>29125.65</v>
      </c>
      <c r="E211" s="550">
        <v>29206.7</v>
      </c>
      <c r="F211" s="550">
        <v>29368.14</v>
      </c>
      <c r="G211" s="550">
        <v>29413.37</v>
      </c>
      <c r="H211" s="550">
        <v>29444.46</v>
      </c>
      <c r="I211" s="550">
        <v>29501.3</v>
      </c>
      <c r="J211" s="550">
        <v>29566.71</v>
      </c>
      <c r="K211" s="550">
        <v>29656.45</v>
      </c>
      <c r="L211" s="550">
        <v>29760.52</v>
      </c>
      <c r="M211" s="550">
        <v>29871.13</v>
      </c>
      <c r="N211" s="550">
        <v>30005.02</v>
      </c>
      <c r="O211" s="550">
        <v>30155.759999999998</v>
      </c>
      <c r="P211" s="550">
        <v>30300.6</v>
      </c>
      <c r="Q211" s="550">
        <v>30425.42</v>
      </c>
      <c r="R211" s="550">
        <v>30556.52</v>
      </c>
      <c r="S211" s="550">
        <v>30640.83</v>
      </c>
      <c r="T211" s="550">
        <v>30800.78</v>
      </c>
      <c r="U211" s="550">
        <v>30968.7</v>
      </c>
      <c r="V211" s="550">
        <v>31146.38</v>
      </c>
      <c r="W211" s="550">
        <v>31332.1</v>
      </c>
    </row>
    <row r="212" spans="1:23">
      <c r="A212" s="550" t="s">
        <v>4</v>
      </c>
      <c r="B212" s="550"/>
      <c r="C212" s="550"/>
      <c r="D212" s="550"/>
      <c r="E212" s="550"/>
      <c r="F212" s="550"/>
      <c r="G212" s="550"/>
      <c r="H212" s="550"/>
      <c r="I212" s="550"/>
      <c r="J212" s="550"/>
      <c r="K212" s="550"/>
      <c r="L212" s="550"/>
      <c r="M212" s="550"/>
      <c r="N212" s="550"/>
      <c r="O212" s="550"/>
      <c r="P212" s="550"/>
      <c r="Q212" s="550"/>
      <c r="R212" s="550"/>
      <c r="S212" s="550"/>
      <c r="T212" s="550"/>
      <c r="U212" s="550"/>
      <c r="V212" s="550"/>
      <c r="W212" s="550"/>
    </row>
    <row r="213" spans="1:23">
      <c r="A213" s="720" t="s">
        <v>1044</v>
      </c>
      <c r="B213" s="550"/>
      <c r="C213" s="550">
        <v>2015</v>
      </c>
      <c r="D213" s="550">
        <v>2016</v>
      </c>
      <c r="E213" s="550">
        <v>2017</v>
      </c>
      <c r="F213" s="550">
        <v>2018</v>
      </c>
      <c r="G213" s="550">
        <v>2019</v>
      </c>
      <c r="H213" s="550">
        <v>2020</v>
      </c>
      <c r="I213" s="550">
        <v>2021</v>
      </c>
      <c r="J213" s="550">
        <v>2022</v>
      </c>
      <c r="K213" s="550">
        <v>2023</v>
      </c>
      <c r="L213" s="550">
        <v>2024</v>
      </c>
      <c r="M213" s="550">
        <v>2025</v>
      </c>
      <c r="N213" s="550">
        <v>2026</v>
      </c>
      <c r="O213" s="550">
        <v>2027</v>
      </c>
      <c r="P213" s="550">
        <v>2028</v>
      </c>
      <c r="Q213" s="550">
        <v>2029</v>
      </c>
      <c r="R213" s="550">
        <v>2030</v>
      </c>
      <c r="S213" s="550">
        <v>2031</v>
      </c>
      <c r="T213" s="550">
        <v>2032</v>
      </c>
      <c r="U213" s="550">
        <v>2033</v>
      </c>
      <c r="V213" s="550">
        <v>2034</v>
      </c>
      <c r="W213" s="550">
        <v>2035</v>
      </c>
    </row>
    <row r="214" spans="1:23">
      <c r="A214" s="720" t="s">
        <v>542</v>
      </c>
      <c r="B214" s="550" t="s">
        <v>63</v>
      </c>
      <c r="C214" s="550">
        <v>14126</v>
      </c>
      <c r="D214" s="550">
        <v>14184.58</v>
      </c>
      <c r="E214" s="550">
        <v>14213.28</v>
      </c>
      <c r="F214" s="550">
        <v>14296.73</v>
      </c>
      <c r="G214" s="550">
        <v>14339.6</v>
      </c>
      <c r="H214" s="550">
        <v>14376.45</v>
      </c>
      <c r="I214" s="550">
        <v>14429.79</v>
      </c>
      <c r="J214" s="550">
        <v>14490.2</v>
      </c>
      <c r="K214" s="550">
        <v>14568.04</v>
      </c>
      <c r="L214" s="550">
        <v>14653.29</v>
      </c>
      <c r="M214" s="550">
        <v>14742.11</v>
      </c>
      <c r="N214" s="550">
        <v>14842.67</v>
      </c>
      <c r="O214" s="550">
        <v>14951.22</v>
      </c>
      <c r="P214" s="550">
        <v>15055.01</v>
      </c>
      <c r="Q214" s="550">
        <v>15143.69</v>
      </c>
      <c r="R214" s="550">
        <v>15235.7</v>
      </c>
      <c r="S214" s="550">
        <v>15295.31</v>
      </c>
      <c r="T214" s="550">
        <v>15403.45</v>
      </c>
      <c r="U214" s="550">
        <v>15519.56</v>
      </c>
      <c r="V214" s="550">
        <v>15644.38</v>
      </c>
      <c r="W214" s="550">
        <v>15775.85</v>
      </c>
    </row>
    <row r="215" spans="1:23">
      <c r="A215" s="720" t="s">
        <v>542</v>
      </c>
      <c r="B215" s="550" t="s">
        <v>6</v>
      </c>
      <c r="C215" s="550">
        <v>17355.16</v>
      </c>
      <c r="D215" s="550">
        <v>17435.59</v>
      </c>
      <c r="E215" s="550">
        <v>17497.02</v>
      </c>
      <c r="F215" s="550">
        <v>17630.41</v>
      </c>
      <c r="G215" s="550">
        <v>17693.310000000001</v>
      </c>
      <c r="H215" s="550">
        <v>17743.46</v>
      </c>
      <c r="I215" s="550">
        <v>17812.740000000002</v>
      </c>
      <c r="J215" s="550">
        <v>17889.169999999998</v>
      </c>
      <c r="K215" s="550">
        <v>17983.34</v>
      </c>
      <c r="L215" s="550">
        <v>18084.32</v>
      </c>
      <c r="M215" s="550">
        <v>18187.150000000001</v>
      </c>
      <c r="N215" s="550">
        <v>18305.330000000002</v>
      </c>
      <c r="O215" s="550">
        <v>18433.05</v>
      </c>
      <c r="P215" s="550">
        <v>18555.13</v>
      </c>
      <c r="Q215" s="550">
        <v>18657.919999999998</v>
      </c>
      <c r="R215" s="550">
        <v>18762.23</v>
      </c>
      <c r="S215" s="550">
        <v>18826.490000000002</v>
      </c>
      <c r="T215" s="550">
        <v>18947.3</v>
      </c>
      <c r="U215" s="550">
        <v>19076.509999999998</v>
      </c>
      <c r="V215" s="550">
        <v>19216.22</v>
      </c>
      <c r="W215" s="550">
        <v>19361.150000000001</v>
      </c>
    </row>
    <row r="216" spans="1:23">
      <c r="A216" s="720" t="s">
        <v>542</v>
      </c>
      <c r="B216" s="550" t="s">
        <v>7</v>
      </c>
      <c r="C216" s="550">
        <v>16994.169999999998</v>
      </c>
      <c r="D216" s="550">
        <v>17074.490000000002</v>
      </c>
      <c r="E216" s="550">
        <v>17131.66</v>
      </c>
      <c r="F216" s="550">
        <v>17256.34</v>
      </c>
      <c r="G216" s="550">
        <v>17310.12</v>
      </c>
      <c r="H216" s="550">
        <v>17352.47</v>
      </c>
      <c r="I216" s="550">
        <v>17412.46</v>
      </c>
      <c r="J216" s="550">
        <v>17479.91</v>
      </c>
      <c r="K216" s="550">
        <v>17565.27</v>
      </c>
      <c r="L216" s="550">
        <v>17657.68</v>
      </c>
      <c r="M216" s="550">
        <v>17752.05</v>
      </c>
      <c r="N216" s="550">
        <v>17861.38</v>
      </c>
      <c r="O216" s="550">
        <v>17979.93</v>
      </c>
      <c r="P216" s="550">
        <v>18092.88</v>
      </c>
      <c r="Q216" s="550">
        <v>18187.330000000002</v>
      </c>
      <c r="R216" s="550">
        <v>18283.400000000001</v>
      </c>
      <c r="S216" s="550">
        <v>18341.29</v>
      </c>
      <c r="T216" s="550">
        <v>18454.09</v>
      </c>
      <c r="U216" s="550">
        <v>18575.240000000002</v>
      </c>
      <c r="V216" s="550">
        <v>18706.79</v>
      </c>
      <c r="W216" s="550">
        <v>18843.64</v>
      </c>
    </row>
    <row r="217" spans="1:23">
      <c r="A217" s="720" t="s">
        <v>542</v>
      </c>
      <c r="B217" s="550" t="s">
        <v>8</v>
      </c>
      <c r="C217" s="550">
        <v>15338.64</v>
      </c>
      <c r="D217" s="550">
        <v>15408.45</v>
      </c>
      <c r="E217" s="550">
        <v>15445.67</v>
      </c>
      <c r="F217" s="550">
        <v>15539.25</v>
      </c>
      <c r="G217" s="550">
        <v>15588.32</v>
      </c>
      <c r="H217" s="550">
        <v>15629.46</v>
      </c>
      <c r="I217" s="550">
        <v>15688.16</v>
      </c>
      <c r="J217" s="550">
        <v>15755.06</v>
      </c>
      <c r="K217" s="550">
        <v>15841.21</v>
      </c>
      <c r="L217" s="550">
        <v>15935.84</v>
      </c>
      <c r="M217" s="550">
        <v>16033.34</v>
      </c>
      <c r="N217" s="550">
        <v>16144.97</v>
      </c>
      <c r="O217" s="550">
        <v>16265.04</v>
      </c>
      <c r="P217" s="550">
        <v>16379.59</v>
      </c>
      <c r="Q217" s="550">
        <v>16477.740000000002</v>
      </c>
      <c r="R217" s="550">
        <v>16578.509999999998</v>
      </c>
      <c r="S217" s="550">
        <v>16643.8</v>
      </c>
      <c r="T217" s="550">
        <v>16764.21</v>
      </c>
      <c r="U217" s="550">
        <v>16893.27</v>
      </c>
      <c r="V217" s="550">
        <v>17031.849999999999</v>
      </c>
      <c r="W217" s="550">
        <v>17177.21</v>
      </c>
    </row>
    <row r="218" spans="1:23">
      <c r="A218" s="720" t="s">
        <v>542</v>
      </c>
      <c r="B218" s="550" t="s">
        <v>9</v>
      </c>
      <c r="C218" s="550">
        <v>14134.06</v>
      </c>
      <c r="D218" s="550">
        <v>14184.58</v>
      </c>
      <c r="E218" s="550">
        <v>14213.28</v>
      </c>
      <c r="F218" s="550">
        <v>14296.73</v>
      </c>
      <c r="G218" s="550">
        <v>14339.6</v>
      </c>
      <c r="H218" s="550">
        <v>14376.45</v>
      </c>
      <c r="I218" s="550">
        <v>14429.79</v>
      </c>
      <c r="J218" s="550">
        <v>14490.2</v>
      </c>
      <c r="K218" s="550">
        <v>14568.04</v>
      </c>
      <c r="L218" s="550">
        <v>14653.29</v>
      </c>
      <c r="M218" s="550">
        <v>14742.11</v>
      </c>
      <c r="N218" s="550">
        <v>14842.67</v>
      </c>
      <c r="O218" s="550">
        <v>14951.22</v>
      </c>
      <c r="P218" s="550">
        <v>15055.01</v>
      </c>
      <c r="Q218" s="550">
        <v>15143.69</v>
      </c>
      <c r="R218" s="550">
        <v>15235.7</v>
      </c>
      <c r="S218" s="550">
        <v>15295.31</v>
      </c>
      <c r="T218" s="550">
        <v>15403.45</v>
      </c>
      <c r="U218" s="550">
        <v>15519.56</v>
      </c>
      <c r="V218" s="550">
        <v>15644.38</v>
      </c>
      <c r="W218" s="550">
        <v>15775.85</v>
      </c>
    </row>
    <row r="219" spans="1:23">
      <c r="A219" s="720" t="s">
        <v>542</v>
      </c>
      <c r="B219" s="550" t="s">
        <v>10</v>
      </c>
      <c r="C219" s="550">
        <v>14572.17</v>
      </c>
      <c r="D219" s="550">
        <v>14627.94</v>
      </c>
      <c r="E219" s="550">
        <v>14659.97</v>
      </c>
      <c r="F219" s="550">
        <v>14747.36</v>
      </c>
      <c r="G219" s="550">
        <v>14796.56</v>
      </c>
      <c r="H219" s="550">
        <v>14844.65</v>
      </c>
      <c r="I219" s="550">
        <v>14905.74</v>
      </c>
      <c r="J219" s="550">
        <v>14975</v>
      </c>
      <c r="K219" s="550">
        <v>15062.79</v>
      </c>
      <c r="L219" s="550">
        <v>15158.95</v>
      </c>
      <c r="M219" s="550">
        <v>15262.29</v>
      </c>
      <c r="N219" s="550">
        <v>15374.01</v>
      </c>
      <c r="O219" s="550">
        <v>15494.07</v>
      </c>
      <c r="P219" s="550">
        <v>15609.19</v>
      </c>
      <c r="Q219" s="550">
        <v>15709.6</v>
      </c>
      <c r="R219" s="550">
        <v>15818.04</v>
      </c>
      <c r="S219" s="550">
        <v>15891.03</v>
      </c>
      <c r="T219" s="550">
        <v>16014.63</v>
      </c>
      <c r="U219" s="550">
        <v>16146.61</v>
      </c>
      <c r="V219" s="550">
        <v>16287.15</v>
      </c>
      <c r="W219" s="550">
        <v>16438.490000000002</v>
      </c>
    </row>
    <row r="220" spans="1:23">
      <c r="A220" s="720" t="s">
        <v>542</v>
      </c>
      <c r="B220" s="550" t="s">
        <v>11</v>
      </c>
      <c r="C220" s="550">
        <v>15068.25</v>
      </c>
      <c r="D220" s="550">
        <v>15124.93</v>
      </c>
      <c r="E220" s="550">
        <v>15159.91</v>
      </c>
      <c r="F220" s="550">
        <v>15255.18</v>
      </c>
      <c r="G220" s="550">
        <v>15308.83</v>
      </c>
      <c r="H220" s="550">
        <v>15364.67</v>
      </c>
      <c r="I220" s="550">
        <v>15431.18</v>
      </c>
      <c r="J220" s="550">
        <v>15505.13</v>
      </c>
      <c r="K220" s="550">
        <v>15598.2</v>
      </c>
      <c r="L220" s="550">
        <v>15699.96</v>
      </c>
      <c r="M220" s="550">
        <v>15811.65</v>
      </c>
      <c r="N220" s="550">
        <v>15928.25</v>
      </c>
      <c r="O220" s="550">
        <v>16053.29</v>
      </c>
      <c r="P220" s="550">
        <v>16173.12</v>
      </c>
      <c r="Q220" s="550">
        <v>16278.43</v>
      </c>
      <c r="R220" s="550">
        <v>16395.29</v>
      </c>
      <c r="S220" s="550">
        <v>16471.560000000001</v>
      </c>
      <c r="T220" s="550">
        <v>16601.2</v>
      </c>
      <c r="U220" s="550">
        <v>16739.04</v>
      </c>
      <c r="V220" s="550">
        <v>16885.080000000002</v>
      </c>
      <c r="W220" s="550">
        <v>17045.259999999998</v>
      </c>
    </row>
    <row r="221" spans="1:23">
      <c r="A221" s="720" t="s">
        <v>542</v>
      </c>
      <c r="B221" s="550" t="s">
        <v>12</v>
      </c>
      <c r="C221" s="550">
        <v>15859.21</v>
      </c>
      <c r="D221" s="550">
        <v>15934.2</v>
      </c>
      <c r="E221" s="550">
        <v>15983.94</v>
      </c>
      <c r="F221" s="550">
        <v>16084.18</v>
      </c>
      <c r="G221" s="550">
        <v>16153.8</v>
      </c>
      <c r="H221" s="550">
        <v>16226.02</v>
      </c>
      <c r="I221" s="550">
        <v>16308.7</v>
      </c>
      <c r="J221" s="550">
        <v>16399.939999999999</v>
      </c>
      <c r="K221" s="550">
        <v>16512.09</v>
      </c>
      <c r="L221" s="550">
        <v>16635.38</v>
      </c>
      <c r="M221" s="550">
        <v>16769.61</v>
      </c>
      <c r="N221" s="550">
        <v>16910.84</v>
      </c>
      <c r="O221" s="550">
        <v>17062.66</v>
      </c>
      <c r="P221" s="550">
        <v>17209.439999999999</v>
      </c>
      <c r="Q221" s="550">
        <v>17342.23</v>
      </c>
      <c r="R221" s="550">
        <v>17486.79</v>
      </c>
      <c r="S221" s="550">
        <v>17594.68</v>
      </c>
      <c r="T221" s="550">
        <v>17756.62</v>
      </c>
      <c r="U221" s="550">
        <v>17927.580000000002</v>
      </c>
      <c r="V221" s="550">
        <v>18106.509999999998</v>
      </c>
      <c r="W221" s="550">
        <v>18300.599999999999</v>
      </c>
    </row>
    <row r="222" spans="1:23">
      <c r="A222" s="720" t="s">
        <v>542</v>
      </c>
      <c r="B222" s="550" t="s">
        <v>13</v>
      </c>
      <c r="C222" s="550">
        <v>14511.33</v>
      </c>
      <c r="D222" s="550">
        <v>14579.15</v>
      </c>
      <c r="E222" s="550">
        <v>14619.21</v>
      </c>
      <c r="F222" s="550">
        <v>14705.88</v>
      </c>
      <c r="G222" s="550">
        <v>14763.18</v>
      </c>
      <c r="H222" s="550">
        <v>14823.03</v>
      </c>
      <c r="I222" s="550">
        <v>14892.9</v>
      </c>
      <c r="J222" s="550">
        <v>14970.84</v>
      </c>
      <c r="K222" s="550">
        <v>15068.12</v>
      </c>
      <c r="L222" s="550">
        <v>15174.97</v>
      </c>
      <c r="M222" s="550">
        <v>15291.29</v>
      </c>
      <c r="N222" s="550">
        <v>15413.55</v>
      </c>
      <c r="O222" s="550">
        <v>15544.82</v>
      </c>
      <c r="P222" s="550">
        <v>15671.03</v>
      </c>
      <c r="Q222" s="550">
        <v>15783.82</v>
      </c>
      <c r="R222" s="550">
        <v>15907.05</v>
      </c>
      <c r="S222" s="550">
        <v>15995.87</v>
      </c>
      <c r="T222" s="550">
        <v>16134.36</v>
      </c>
      <c r="U222" s="550">
        <v>16280.99</v>
      </c>
      <c r="V222" s="550">
        <v>16435.599999999999</v>
      </c>
      <c r="W222" s="550">
        <v>16603.939999999999</v>
      </c>
    </row>
    <row r="223" spans="1:23">
      <c r="A223" s="720" t="s">
        <v>542</v>
      </c>
      <c r="B223" s="550" t="s">
        <v>14</v>
      </c>
      <c r="C223" s="550">
        <v>14126</v>
      </c>
      <c r="D223" s="550">
        <v>14188.08</v>
      </c>
      <c r="E223" s="550">
        <v>14224.9</v>
      </c>
      <c r="F223" s="550">
        <v>14314.19</v>
      </c>
      <c r="G223" s="550">
        <v>14368.89</v>
      </c>
      <c r="H223" s="550">
        <v>14421.72</v>
      </c>
      <c r="I223" s="550">
        <v>14487.95</v>
      </c>
      <c r="J223" s="550">
        <v>14562.33</v>
      </c>
      <c r="K223" s="550">
        <v>14655.22</v>
      </c>
      <c r="L223" s="550">
        <v>14756.71</v>
      </c>
      <c r="M223" s="550">
        <v>14864.08</v>
      </c>
      <c r="N223" s="550">
        <v>14981.12</v>
      </c>
      <c r="O223" s="550">
        <v>15106.55</v>
      </c>
      <c r="P223" s="550">
        <v>15227.33</v>
      </c>
      <c r="Q223" s="550">
        <v>15334.08</v>
      </c>
      <c r="R223" s="550">
        <v>15447.55</v>
      </c>
      <c r="S223" s="550">
        <v>15526.84</v>
      </c>
      <c r="T223" s="550">
        <v>15657.03</v>
      </c>
      <c r="U223" s="550">
        <v>15795.37</v>
      </c>
      <c r="V223" s="550">
        <v>15942.17</v>
      </c>
      <c r="W223" s="550">
        <v>16098.81</v>
      </c>
    </row>
    <row r="224" spans="1:23">
      <c r="A224" s="720" t="s">
        <v>542</v>
      </c>
      <c r="B224" s="550" t="s">
        <v>15</v>
      </c>
      <c r="C224" s="550">
        <v>14261.88</v>
      </c>
      <c r="D224" s="550">
        <v>14321.35</v>
      </c>
      <c r="E224" s="550">
        <v>14350.62</v>
      </c>
      <c r="F224" s="550">
        <v>14433.89</v>
      </c>
      <c r="G224" s="550">
        <v>14478.49</v>
      </c>
      <c r="H224" s="550">
        <v>14519.71</v>
      </c>
      <c r="I224" s="550">
        <v>14575.4</v>
      </c>
      <c r="J224" s="550">
        <v>14640.06</v>
      </c>
      <c r="K224" s="550">
        <v>14722.97</v>
      </c>
      <c r="L224" s="550">
        <v>14814.47</v>
      </c>
      <c r="M224" s="550">
        <v>14910.55</v>
      </c>
      <c r="N224" s="550">
        <v>15017.81</v>
      </c>
      <c r="O224" s="550">
        <v>15133.22</v>
      </c>
      <c r="P224" s="550">
        <v>15243.85</v>
      </c>
      <c r="Q224" s="550">
        <v>15339.95</v>
      </c>
      <c r="R224" s="550">
        <v>15441.44</v>
      </c>
      <c r="S224" s="550">
        <v>15508.07</v>
      </c>
      <c r="T224" s="550">
        <v>15627.27</v>
      </c>
      <c r="U224" s="550">
        <v>15754.52</v>
      </c>
      <c r="V224" s="550">
        <v>15890.71</v>
      </c>
      <c r="W224" s="550">
        <v>16035.39</v>
      </c>
    </row>
    <row r="225" spans="1:29">
      <c r="A225" s="720" t="s">
        <v>542</v>
      </c>
      <c r="B225" s="550" t="s">
        <v>16</v>
      </c>
      <c r="C225" s="550">
        <v>14363.74</v>
      </c>
      <c r="D225" s="550">
        <v>14423.43</v>
      </c>
      <c r="E225" s="550">
        <v>14459.88</v>
      </c>
      <c r="F225" s="550">
        <v>14550.85</v>
      </c>
      <c r="G225" s="550">
        <v>14599.45</v>
      </c>
      <c r="H225" s="550">
        <v>14641.21</v>
      </c>
      <c r="I225" s="550">
        <v>14699.46</v>
      </c>
      <c r="J225" s="550">
        <v>14765.63</v>
      </c>
      <c r="K225" s="550">
        <v>14849.08</v>
      </c>
      <c r="L225" s="550">
        <v>14940.14</v>
      </c>
      <c r="M225" s="550">
        <v>15034.26</v>
      </c>
      <c r="N225" s="550">
        <v>15141.32</v>
      </c>
      <c r="O225" s="550">
        <v>15256.86</v>
      </c>
      <c r="P225" s="550">
        <v>15367.81</v>
      </c>
      <c r="Q225" s="550">
        <v>15463.27</v>
      </c>
      <c r="R225" s="550">
        <v>15561.88</v>
      </c>
      <c r="S225" s="550">
        <v>15627.85</v>
      </c>
      <c r="T225" s="550">
        <v>15743.61</v>
      </c>
      <c r="U225" s="550">
        <v>15867.49</v>
      </c>
      <c r="V225" s="550">
        <v>16000.37</v>
      </c>
      <c r="W225" s="550">
        <v>16139.59</v>
      </c>
    </row>
    <row r="226" spans="1:29">
      <c r="A226" s="720" t="s">
        <v>542</v>
      </c>
      <c r="B226" s="550" t="s">
        <v>17</v>
      </c>
      <c r="C226" s="550">
        <v>16346.44</v>
      </c>
      <c r="D226" s="550">
        <v>16419.97</v>
      </c>
      <c r="E226" s="550">
        <v>16476.060000000001</v>
      </c>
      <c r="F226" s="550">
        <v>16596.5</v>
      </c>
      <c r="G226" s="550">
        <v>16656.259999999998</v>
      </c>
      <c r="H226" s="550">
        <v>16705.52</v>
      </c>
      <c r="I226" s="550">
        <v>16772.169999999998</v>
      </c>
      <c r="J226" s="550">
        <v>16845.73</v>
      </c>
      <c r="K226" s="550">
        <v>16935.89</v>
      </c>
      <c r="L226" s="550">
        <v>17032.91</v>
      </c>
      <c r="M226" s="550">
        <v>17132.07</v>
      </c>
      <c r="N226" s="550">
        <v>17245.45</v>
      </c>
      <c r="O226" s="550">
        <v>17367.919999999998</v>
      </c>
      <c r="P226" s="550">
        <v>17485.02</v>
      </c>
      <c r="Q226" s="550">
        <v>17584.8</v>
      </c>
      <c r="R226" s="550">
        <v>17686.47</v>
      </c>
      <c r="S226" s="550">
        <v>17751.13</v>
      </c>
      <c r="T226" s="550">
        <v>17868.36</v>
      </c>
      <c r="U226" s="550">
        <v>17993.05</v>
      </c>
      <c r="V226" s="550">
        <v>18126.669999999998</v>
      </c>
      <c r="W226" s="550">
        <v>18265.25</v>
      </c>
    </row>
    <row r="227" spans="1:29">
      <c r="A227" s="550" t="s">
        <v>4</v>
      </c>
      <c r="B227" s="550"/>
      <c r="C227" s="550"/>
      <c r="D227" s="550"/>
      <c r="E227" s="550"/>
      <c r="F227" s="550"/>
      <c r="G227" s="550"/>
      <c r="H227" s="550"/>
      <c r="I227" s="550"/>
      <c r="J227" s="550"/>
      <c r="K227" s="550"/>
      <c r="L227" s="550"/>
      <c r="M227" s="550"/>
      <c r="N227" s="550"/>
      <c r="O227" s="550"/>
      <c r="P227" s="550"/>
      <c r="Q227" s="550"/>
      <c r="R227" s="550"/>
      <c r="S227" s="550"/>
      <c r="T227" s="550"/>
      <c r="U227" s="550"/>
      <c r="V227" s="550"/>
      <c r="W227" s="550"/>
    </row>
    <row r="228" spans="1:29">
      <c r="A228" s="720" t="s">
        <v>437</v>
      </c>
      <c r="B228" s="550"/>
      <c r="C228" s="550">
        <v>2015</v>
      </c>
      <c r="D228" s="550">
        <v>2016</v>
      </c>
      <c r="E228" s="550">
        <v>2017</v>
      </c>
      <c r="F228" s="550">
        <v>2018</v>
      </c>
      <c r="G228" s="550">
        <v>2019</v>
      </c>
      <c r="H228" s="550">
        <v>2020</v>
      </c>
      <c r="I228" s="550">
        <v>2021</v>
      </c>
      <c r="J228" s="550">
        <v>2022</v>
      </c>
      <c r="K228" s="550">
        <v>2023</v>
      </c>
      <c r="L228" s="550">
        <v>2024</v>
      </c>
      <c r="M228" s="550">
        <v>2025</v>
      </c>
      <c r="N228" s="550">
        <v>2026</v>
      </c>
      <c r="O228" s="550">
        <v>2027</v>
      </c>
      <c r="P228" s="550">
        <v>2028</v>
      </c>
      <c r="Q228" s="550">
        <v>2029</v>
      </c>
      <c r="R228" s="550">
        <v>2030</v>
      </c>
      <c r="S228" s="550">
        <v>2031</v>
      </c>
      <c r="T228" s="550">
        <v>2032</v>
      </c>
      <c r="U228" s="550">
        <v>2033</v>
      </c>
      <c r="V228" s="550">
        <v>2034</v>
      </c>
      <c r="W228" s="550">
        <v>2035</v>
      </c>
    </row>
    <row r="229" spans="1:29">
      <c r="A229" s="720" t="s">
        <v>543</v>
      </c>
      <c r="B229" s="550" t="s">
        <v>35</v>
      </c>
      <c r="C229" s="550">
        <v>72403.3</v>
      </c>
      <c r="D229" s="550">
        <v>71883.759999999995</v>
      </c>
      <c r="E229" s="550">
        <v>71448.539999999994</v>
      </c>
      <c r="F229" s="550">
        <v>71132.97</v>
      </c>
      <c r="G229" s="550">
        <v>70729.98</v>
      </c>
      <c r="H229" s="550">
        <v>70414.38</v>
      </c>
      <c r="I229" s="550">
        <v>70236.820000000007</v>
      </c>
      <c r="J229" s="550">
        <v>70101.94</v>
      </c>
      <c r="K229" s="550">
        <v>70017.820000000007</v>
      </c>
      <c r="L229" s="550">
        <v>69970.02</v>
      </c>
      <c r="M229" s="550">
        <v>69969.02</v>
      </c>
      <c r="N229" s="550">
        <v>70011.09</v>
      </c>
      <c r="O229" s="550">
        <v>70077.39</v>
      </c>
      <c r="P229" s="550">
        <v>70146.75</v>
      </c>
      <c r="Q229" s="550">
        <v>70222.490000000005</v>
      </c>
      <c r="R229" s="550">
        <v>70323.06</v>
      </c>
      <c r="S229" s="550">
        <v>70456.12</v>
      </c>
      <c r="T229" s="550">
        <v>70608.5</v>
      </c>
      <c r="U229" s="550">
        <v>70766.81</v>
      </c>
      <c r="V229" s="550">
        <v>70945.41</v>
      </c>
      <c r="W229" s="550">
        <v>71131.199999999997</v>
      </c>
      <c r="AC229" s="1"/>
    </row>
    <row r="230" spans="1:29">
      <c r="A230" s="720" t="s">
        <v>543</v>
      </c>
      <c r="B230" s="550" t="s">
        <v>57</v>
      </c>
      <c r="C230" s="550">
        <v>13414.58</v>
      </c>
      <c r="D230" s="550">
        <v>13388.09</v>
      </c>
      <c r="E230" s="550">
        <v>13351.17</v>
      </c>
      <c r="F230" s="550">
        <v>13311.25</v>
      </c>
      <c r="G230" s="550">
        <v>13095.13</v>
      </c>
      <c r="H230" s="550">
        <v>12888.85</v>
      </c>
      <c r="I230" s="550">
        <v>12680.86</v>
      </c>
      <c r="J230" s="550">
        <v>12478.52</v>
      </c>
      <c r="K230" s="550">
        <v>12281.72</v>
      </c>
      <c r="L230" s="550">
        <v>12090.82</v>
      </c>
      <c r="M230" s="550">
        <v>11907.22</v>
      </c>
      <c r="N230" s="550">
        <v>11730.3</v>
      </c>
      <c r="O230" s="550">
        <v>11557.98</v>
      </c>
      <c r="P230" s="550">
        <v>11387.25</v>
      </c>
      <c r="Q230" s="550">
        <v>11221.64</v>
      </c>
      <c r="R230" s="550">
        <v>11060.7</v>
      </c>
      <c r="S230" s="550">
        <v>10901.53</v>
      </c>
      <c r="T230" s="550">
        <v>10745.39</v>
      </c>
      <c r="U230" s="550">
        <v>10590.43</v>
      </c>
      <c r="V230" s="550">
        <v>10438.719999999999</v>
      </c>
      <c r="W230" s="550">
        <v>10289.290000000001</v>
      </c>
      <c r="AC230" s="1"/>
    </row>
    <row r="231" spans="1:29">
      <c r="A231" s="720" t="s">
        <v>543</v>
      </c>
      <c r="B231" s="550" t="s">
        <v>438</v>
      </c>
      <c r="C231" s="550">
        <v>11583.32</v>
      </c>
      <c r="D231" s="550">
        <v>11654.37</v>
      </c>
      <c r="E231" s="550">
        <v>11715.92</v>
      </c>
      <c r="F231" s="550">
        <v>11775.2</v>
      </c>
      <c r="G231" s="550">
        <v>11834.98</v>
      </c>
      <c r="H231" s="550">
        <v>11890.67</v>
      </c>
      <c r="I231" s="550">
        <v>11943.79</v>
      </c>
      <c r="J231" s="550">
        <v>11994.46</v>
      </c>
      <c r="K231" s="550">
        <v>12045.68</v>
      </c>
      <c r="L231" s="550">
        <v>12096.08</v>
      </c>
      <c r="M231" s="550">
        <v>12149.3</v>
      </c>
      <c r="N231" s="550">
        <v>12204.32</v>
      </c>
      <c r="O231" s="550">
        <v>12259.09</v>
      </c>
      <c r="P231" s="550">
        <v>12309.04</v>
      </c>
      <c r="Q231" s="550">
        <v>12355.66</v>
      </c>
      <c r="R231" s="550">
        <v>12402.97</v>
      </c>
      <c r="S231" s="550">
        <v>12449.95</v>
      </c>
      <c r="T231" s="550">
        <v>12494.43</v>
      </c>
      <c r="U231" s="550">
        <v>12534.89</v>
      </c>
      <c r="V231" s="550">
        <v>12574.07</v>
      </c>
      <c r="W231" s="550">
        <v>12610.43</v>
      </c>
      <c r="AC231" s="1"/>
    </row>
    <row r="232" spans="1:29">
      <c r="A232" s="720" t="s">
        <v>543</v>
      </c>
      <c r="B232" s="550" t="s">
        <v>60</v>
      </c>
      <c r="C232" s="550">
        <v>11129.26</v>
      </c>
      <c r="D232" s="550">
        <v>10921.88</v>
      </c>
      <c r="E232" s="550">
        <v>10727.26</v>
      </c>
      <c r="F232" s="550">
        <v>10573.13</v>
      </c>
      <c r="G232" s="550">
        <v>10457.43</v>
      </c>
      <c r="H232" s="550">
        <v>10370.39</v>
      </c>
      <c r="I232" s="550">
        <v>10380.219999999999</v>
      </c>
      <c r="J232" s="550">
        <v>10395.040000000001</v>
      </c>
      <c r="K232" s="550">
        <v>10416.870000000001</v>
      </c>
      <c r="L232" s="550">
        <v>10442.58</v>
      </c>
      <c r="M232" s="550">
        <v>10473.700000000001</v>
      </c>
      <c r="N232" s="550">
        <v>10510.4</v>
      </c>
      <c r="O232" s="550">
        <v>10548.64</v>
      </c>
      <c r="P232" s="550">
        <v>10586.4</v>
      </c>
      <c r="Q232" s="550">
        <v>10622.83</v>
      </c>
      <c r="R232" s="550">
        <v>10661.31</v>
      </c>
      <c r="S232" s="550">
        <v>10701.29</v>
      </c>
      <c r="T232" s="550">
        <v>10740.6</v>
      </c>
      <c r="U232" s="550">
        <v>10777.3</v>
      </c>
      <c r="V232" s="550">
        <v>10814.81</v>
      </c>
      <c r="W232" s="550">
        <v>10850.36</v>
      </c>
      <c r="AC232" s="1"/>
    </row>
    <row r="233" spans="1:29">
      <c r="A233" s="720" t="s">
        <v>543</v>
      </c>
      <c r="B233" s="550" t="s">
        <v>59</v>
      </c>
      <c r="C233" s="550">
        <v>5073.3549999999996</v>
      </c>
      <c r="D233" s="550">
        <v>5042.2539999999999</v>
      </c>
      <c r="E233" s="550">
        <v>5011.3500000000004</v>
      </c>
      <c r="F233" s="550">
        <v>4982.6369999999997</v>
      </c>
      <c r="G233" s="550">
        <v>4956.951</v>
      </c>
      <c r="H233" s="550">
        <v>4932.7489999999998</v>
      </c>
      <c r="I233" s="550">
        <v>4910.4840000000004</v>
      </c>
      <c r="J233" s="550">
        <v>4889.8999999999996</v>
      </c>
      <c r="K233" s="550">
        <v>4872.0209999999997</v>
      </c>
      <c r="L233" s="550">
        <v>4856.2610000000004</v>
      </c>
      <c r="M233" s="550">
        <v>4843.509</v>
      </c>
      <c r="N233" s="550">
        <v>4833.79</v>
      </c>
      <c r="O233" s="550">
        <v>4826.0929999999998</v>
      </c>
      <c r="P233" s="550">
        <v>4818.97</v>
      </c>
      <c r="Q233" s="550">
        <v>4812.5429999999997</v>
      </c>
      <c r="R233" s="550">
        <v>4808.21</v>
      </c>
      <c r="S233" s="550">
        <v>4805.6570000000002</v>
      </c>
      <c r="T233" s="550">
        <v>4804.1239999999998</v>
      </c>
      <c r="U233" s="550">
        <v>4802.7730000000001</v>
      </c>
      <c r="V233" s="550">
        <v>4802.8639999999996</v>
      </c>
      <c r="W233" s="550">
        <v>4803.4849999999997</v>
      </c>
      <c r="AC233" s="1"/>
    </row>
    <row r="234" spans="1:29">
      <c r="A234" s="720" t="s">
        <v>543</v>
      </c>
      <c r="B234" s="550" t="s">
        <v>97</v>
      </c>
      <c r="C234" s="550">
        <v>1809.6389999999999</v>
      </c>
      <c r="D234" s="550">
        <v>1808.348</v>
      </c>
      <c r="E234" s="550">
        <v>1806.4670000000001</v>
      </c>
      <c r="F234" s="550">
        <v>1804.4670000000001</v>
      </c>
      <c r="G234" s="550">
        <v>1802.92</v>
      </c>
      <c r="H234" s="550">
        <v>1801.53</v>
      </c>
      <c r="I234" s="550">
        <v>1800.5630000000001</v>
      </c>
      <c r="J234" s="550">
        <v>1799.6669999999999</v>
      </c>
      <c r="K234" s="550">
        <v>1799.4010000000001</v>
      </c>
      <c r="L234" s="550">
        <v>1799.453</v>
      </c>
      <c r="M234" s="550">
        <v>1800.2760000000001</v>
      </c>
      <c r="N234" s="550">
        <v>1801.9449999999999</v>
      </c>
      <c r="O234" s="550">
        <v>1803.914</v>
      </c>
      <c r="P234" s="550">
        <v>1806.06</v>
      </c>
      <c r="Q234" s="550">
        <v>1808.29</v>
      </c>
      <c r="R234" s="550">
        <v>1811.1210000000001</v>
      </c>
      <c r="S234" s="550">
        <v>1814.5050000000001</v>
      </c>
      <c r="T234" s="550">
        <v>1818.182</v>
      </c>
      <c r="U234" s="550">
        <v>1821.854</v>
      </c>
      <c r="V234" s="550">
        <v>1825.9849999999999</v>
      </c>
      <c r="W234" s="550">
        <v>1830.2270000000001</v>
      </c>
      <c r="AC234" s="1"/>
    </row>
    <row r="235" spans="1:29">
      <c r="A235" s="720" t="s">
        <v>543</v>
      </c>
      <c r="B235" s="550" t="s">
        <v>95</v>
      </c>
      <c r="C235" s="550">
        <v>353.00490000000002</v>
      </c>
      <c r="D235" s="550">
        <v>352.10500000000002</v>
      </c>
      <c r="E235" s="550">
        <v>351.2894</v>
      </c>
      <c r="F235" s="550">
        <v>350.6431</v>
      </c>
      <c r="G235" s="550">
        <v>350.2561</v>
      </c>
      <c r="H235" s="550">
        <v>350.02280000000002</v>
      </c>
      <c r="I235" s="550">
        <v>349.98520000000002</v>
      </c>
      <c r="J235" s="550">
        <v>350.06439999999998</v>
      </c>
      <c r="K235" s="550">
        <v>350.37180000000001</v>
      </c>
      <c r="L235" s="550">
        <v>350.81580000000002</v>
      </c>
      <c r="M235" s="550">
        <v>351.47640000000001</v>
      </c>
      <c r="N235" s="550">
        <v>352.36590000000001</v>
      </c>
      <c r="O235" s="550">
        <v>353.36750000000001</v>
      </c>
      <c r="P235" s="550">
        <v>354.44810000000001</v>
      </c>
      <c r="Q235" s="550">
        <v>355.57780000000002</v>
      </c>
      <c r="R235" s="550">
        <v>356.85129999999998</v>
      </c>
      <c r="S235" s="550">
        <v>358.27120000000002</v>
      </c>
      <c r="T235" s="550">
        <v>359.75139999999999</v>
      </c>
      <c r="U235" s="550">
        <v>361.25130000000001</v>
      </c>
      <c r="V235" s="550">
        <v>362.86200000000002</v>
      </c>
      <c r="W235" s="550">
        <v>364.49540000000002</v>
      </c>
      <c r="AC235" s="1"/>
    </row>
    <row r="236" spans="1:29">
      <c r="A236" s="720" t="s">
        <v>543</v>
      </c>
      <c r="B236" s="550" t="s">
        <v>138</v>
      </c>
      <c r="C236" s="550">
        <v>3934.2829999999999</v>
      </c>
      <c r="D236" s="550">
        <v>4026.3090000000002</v>
      </c>
      <c r="E236" s="550">
        <v>4113.6850000000004</v>
      </c>
      <c r="F236" s="550">
        <v>4198.451</v>
      </c>
      <c r="G236" s="550">
        <v>4282.1379999999999</v>
      </c>
      <c r="H236" s="550">
        <v>4363.6000000000004</v>
      </c>
      <c r="I236" s="550">
        <v>4443.7349999999997</v>
      </c>
      <c r="J236" s="550">
        <v>4522.0879999999997</v>
      </c>
      <c r="K236" s="550">
        <v>4600.34</v>
      </c>
      <c r="L236" s="550">
        <v>4677.8100000000004</v>
      </c>
      <c r="M236" s="550">
        <v>4755.92</v>
      </c>
      <c r="N236" s="550">
        <v>4834.893</v>
      </c>
      <c r="O236" s="550">
        <v>4913.6469999999999</v>
      </c>
      <c r="P236" s="550">
        <v>4991.2219999999998</v>
      </c>
      <c r="Q236" s="550">
        <v>5067.7709999999997</v>
      </c>
      <c r="R236" s="550">
        <v>5144.9080000000004</v>
      </c>
      <c r="S236" s="550">
        <v>5222.6369999999997</v>
      </c>
      <c r="T236" s="550">
        <v>5300.1170000000002</v>
      </c>
      <c r="U236" s="550">
        <v>5376.6580000000004</v>
      </c>
      <c r="V236" s="550">
        <v>5453.7280000000001</v>
      </c>
      <c r="W236" s="550">
        <v>5530.3959999999997</v>
      </c>
      <c r="AC236" s="1"/>
    </row>
    <row r="237" spans="1:29">
      <c r="A237" s="720" t="s">
        <v>543</v>
      </c>
      <c r="B237" s="550" t="s">
        <v>96</v>
      </c>
      <c r="C237" s="550">
        <v>1501.3720000000001</v>
      </c>
      <c r="D237" s="550">
        <v>1509.327</v>
      </c>
      <c r="E237" s="550">
        <v>1520.405</v>
      </c>
      <c r="F237" s="550">
        <v>1534.627</v>
      </c>
      <c r="G237" s="550">
        <v>1552.1759999999999</v>
      </c>
      <c r="H237" s="550">
        <v>1572.299</v>
      </c>
      <c r="I237" s="550">
        <v>1595.0029999999999</v>
      </c>
      <c r="J237" s="550">
        <v>1619.8140000000001</v>
      </c>
      <c r="K237" s="550">
        <v>1647.0830000000001</v>
      </c>
      <c r="L237" s="550">
        <v>1676.329</v>
      </c>
      <c r="M237" s="550">
        <v>1707.8219999999999</v>
      </c>
      <c r="N237" s="550">
        <v>1741.6759999999999</v>
      </c>
      <c r="O237" s="550">
        <v>1777.1780000000001</v>
      </c>
      <c r="P237" s="550">
        <v>1814.1120000000001</v>
      </c>
      <c r="Q237" s="550">
        <v>1852.2739999999999</v>
      </c>
      <c r="R237" s="550">
        <v>1892.203</v>
      </c>
      <c r="S237" s="550">
        <v>1933.8810000000001</v>
      </c>
      <c r="T237" s="550">
        <v>1976.8340000000001</v>
      </c>
      <c r="U237" s="550">
        <v>2020.7919999999999</v>
      </c>
      <c r="V237" s="550">
        <v>2066.337</v>
      </c>
      <c r="W237" s="550">
        <v>2112.9119999999998</v>
      </c>
      <c r="AC237" s="1"/>
    </row>
    <row r="238" spans="1:29">
      <c r="A238" s="720" t="s">
        <v>543</v>
      </c>
      <c r="B238" s="550" t="s">
        <v>139</v>
      </c>
      <c r="C238" s="550">
        <v>3282.6559999999999</v>
      </c>
      <c r="D238" s="550">
        <v>3303.9639999999999</v>
      </c>
      <c r="E238" s="550">
        <v>3321.2640000000001</v>
      </c>
      <c r="F238" s="550">
        <v>3336.9540000000002</v>
      </c>
      <c r="G238" s="550">
        <v>3327.2710000000002</v>
      </c>
      <c r="H238" s="550">
        <v>3317.9160000000002</v>
      </c>
      <c r="I238" s="550">
        <v>3309.223</v>
      </c>
      <c r="J238" s="550">
        <v>3301.2280000000001</v>
      </c>
      <c r="K238" s="550">
        <v>3294.67</v>
      </c>
      <c r="L238" s="550">
        <v>3289.2150000000001</v>
      </c>
      <c r="M238" s="550">
        <v>3285.625</v>
      </c>
      <c r="N238" s="550">
        <v>3283.723</v>
      </c>
      <c r="O238" s="550">
        <v>3283.0059999999999</v>
      </c>
      <c r="P238" s="550">
        <v>3282.0610000000001</v>
      </c>
      <c r="Q238" s="550">
        <v>3281.212</v>
      </c>
      <c r="R238" s="550">
        <v>3281.5459999999998</v>
      </c>
      <c r="S238" s="550">
        <v>3282.7449999999999</v>
      </c>
      <c r="T238" s="550">
        <v>3284.2579999999998</v>
      </c>
      <c r="U238" s="550">
        <v>3285.5309999999999</v>
      </c>
      <c r="V238" s="550">
        <v>3287.3989999999999</v>
      </c>
      <c r="W238" s="550">
        <v>3289.3409999999999</v>
      </c>
      <c r="AC238" s="1"/>
    </row>
    <row r="239" spans="1:29">
      <c r="A239" s="720" t="s">
        <v>543</v>
      </c>
      <c r="B239" s="550" t="s">
        <v>439</v>
      </c>
      <c r="C239" s="550">
        <v>968.51400000000001</v>
      </c>
      <c r="D239" s="550">
        <v>1019.417</v>
      </c>
      <c r="E239" s="550">
        <v>1071.674</v>
      </c>
      <c r="F239" s="550">
        <v>1125.4739999999999</v>
      </c>
      <c r="G239" s="550">
        <v>1180.6199999999999</v>
      </c>
      <c r="H239" s="550">
        <v>1238.2360000000001</v>
      </c>
      <c r="I239" s="550">
        <v>1297.482</v>
      </c>
      <c r="J239" s="550">
        <v>1358.355</v>
      </c>
      <c r="K239" s="550">
        <v>1421.9069999999999</v>
      </c>
      <c r="L239" s="550">
        <v>1487.711</v>
      </c>
      <c r="M239" s="550">
        <v>1556.184</v>
      </c>
      <c r="N239" s="550">
        <v>1627.569</v>
      </c>
      <c r="O239" s="550">
        <v>1701.5640000000001</v>
      </c>
      <c r="P239" s="550">
        <v>1777.8320000000001</v>
      </c>
      <c r="Q239" s="550">
        <v>1856.1369999999999</v>
      </c>
      <c r="R239" s="550">
        <v>1938.2529999999999</v>
      </c>
      <c r="S239" s="550">
        <v>2023.009</v>
      </c>
      <c r="T239" s="550">
        <v>2110.3130000000001</v>
      </c>
      <c r="U239" s="550">
        <v>2201.009</v>
      </c>
      <c r="V239" s="550">
        <v>2294.0749999999998</v>
      </c>
      <c r="W239" s="550">
        <v>2390.4920000000002</v>
      </c>
      <c r="AC239" s="1"/>
    </row>
    <row r="240" spans="1:29">
      <c r="A240" s="720" t="s">
        <v>543</v>
      </c>
      <c r="B240" s="550" t="s">
        <v>140</v>
      </c>
      <c r="C240" s="550">
        <v>10480.530000000001</v>
      </c>
      <c r="D240" s="550">
        <v>9953.3819999999996</v>
      </c>
      <c r="E240" s="550">
        <v>9526.1200000000008</v>
      </c>
      <c r="F240" s="550">
        <v>9179.9230000000007</v>
      </c>
      <c r="G240" s="550">
        <v>8899.277</v>
      </c>
      <c r="H240" s="550">
        <v>8668.0079999999998</v>
      </c>
      <c r="I240" s="550">
        <v>8476.4130000000005</v>
      </c>
      <c r="J240" s="550">
        <v>8314.9709999999995</v>
      </c>
      <c r="K240" s="550">
        <v>8179.4949999999999</v>
      </c>
      <c r="L240" s="550">
        <v>8063.393</v>
      </c>
      <c r="M240" s="550">
        <v>7964.3609999999999</v>
      </c>
      <c r="N240" s="550">
        <v>7879.45</v>
      </c>
      <c r="O240" s="550">
        <v>7804.1469999999999</v>
      </c>
      <c r="P240" s="550">
        <v>7734.7979999999998</v>
      </c>
      <c r="Q240" s="550">
        <v>7669.8890000000001</v>
      </c>
      <c r="R240" s="550">
        <v>7610.7190000000001</v>
      </c>
      <c r="S240" s="550">
        <v>7571.9380000000001</v>
      </c>
      <c r="T240" s="550">
        <v>7547.9920000000002</v>
      </c>
      <c r="U240" s="550">
        <v>7534.3069999999998</v>
      </c>
      <c r="V240" s="550">
        <v>7530.5119999999997</v>
      </c>
      <c r="W240" s="550">
        <v>7532.942</v>
      </c>
      <c r="AC240" s="1"/>
    </row>
    <row r="241" spans="1:29">
      <c r="A241" s="720" t="s">
        <v>543</v>
      </c>
      <c r="B241" s="550" t="s">
        <v>440</v>
      </c>
      <c r="C241" s="550">
        <v>8193.4860000000008</v>
      </c>
      <c r="D241" s="550">
        <v>8236.2849999999999</v>
      </c>
      <c r="E241" s="550">
        <v>8275.0339999999997</v>
      </c>
      <c r="F241" s="550">
        <v>8314.2639999999992</v>
      </c>
      <c r="G241" s="550">
        <v>8355.6530000000002</v>
      </c>
      <c r="H241" s="550">
        <v>8395.5509999999995</v>
      </c>
      <c r="I241" s="550">
        <v>8434.973</v>
      </c>
      <c r="J241" s="550">
        <v>8474.1110000000008</v>
      </c>
      <c r="K241" s="550">
        <v>8514.7880000000005</v>
      </c>
      <c r="L241" s="550">
        <v>8556.2289999999994</v>
      </c>
      <c r="M241" s="550">
        <v>8600.3060000000005</v>
      </c>
      <c r="N241" s="550">
        <v>8647.2489999999998</v>
      </c>
      <c r="O241" s="550">
        <v>8695.2000000000007</v>
      </c>
      <c r="P241" s="550">
        <v>8740.7569999999996</v>
      </c>
      <c r="Q241" s="550">
        <v>8784.5830000000005</v>
      </c>
      <c r="R241" s="550">
        <v>8829.7890000000007</v>
      </c>
      <c r="S241" s="550">
        <v>8875.7459999999992</v>
      </c>
      <c r="T241" s="550">
        <v>8921.0049999999992</v>
      </c>
      <c r="U241" s="550">
        <v>8963.9069999999992</v>
      </c>
      <c r="V241" s="550">
        <v>9007.2360000000008</v>
      </c>
      <c r="W241" s="550">
        <v>9049.2759999999998</v>
      </c>
      <c r="AC241" s="1"/>
    </row>
    <row r="242" spans="1:29">
      <c r="A242" s="720" t="s">
        <v>543</v>
      </c>
      <c r="B242" s="550" t="s">
        <v>441</v>
      </c>
      <c r="C242" s="550">
        <v>679.3116</v>
      </c>
      <c r="D242" s="550">
        <v>668.02459999999996</v>
      </c>
      <c r="E242" s="550">
        <v>656.90830000000005</v>
      </c>
      <c r="F242" s="550">
        <v>645.9538</v>
      </c>
      <c r="G242" s="550">
        <v>635.17570000000001</v>
      </c>
      <c r="H242" s="550">
        <v>624.56240000000003</v>
      </c>
      <c r="I242" s="550">
        <v>614.09</v>
      </c>
      <c r="J242" s="550">
        <v>603.72130000000004</v>
      </c>
      <c r="K242" s="550">
        <v>593.47889999999995</v>
      </c>
      <c r="L242" s="550">
        <v>583.33550000000002</v>
      </c>
      <c r="M242" s="550">
        <v>573.31539999999995</v>
      </c>
      <c r="N242" s="550">
        <v>563.4049</v>
      </c>
      <c r="O242" s="550">
        <v>553.56479999999999</v>
      </c>
      <c r="P242" s="550">
        <v>543.79639999999995</v>
      </c>
      <c r="Q242" s="550">
        <v>534.08479999999997</v>
      </c>
      <c r="R242" s="550">
        <v>524.48009999999999</v>
      </c>
      <c r="S242" s="550">
        <v>514.95830000000001</v>
      </c>
      <c r="T242" s="550">
        <v>505.50479999999999</v>
      </c>
      <c r="U242" s="550">
        <v>496.10930000000002</v>
      </c>
      <c r="V242" s="550">
        <v>486.7998</v>
      </c>
      <c r="W242" s="550">
        <v>477.55489999999998</v>
      </c>
      <c r="AC242" s="1"/>
    </row>
    <row r="243" spans="1:29">
      <c r="A243" s="550" t="s">
        <v>4</v>
      </c>
      <c r="B243" s="550"/>
      <c r="C243" s="550"/>
      <c r="D243" s="550"/>
      <c r="E243" s="550"/>
      <c r="F243" s="550"/>
      <c r="G243" s="550"/>
      <c r="H243" s="550"/>
      <c r="I243" s="550"/>
      <c r="J243" s="550"/>
      <c r="K243" s="550"/>
      <c r="L243" s="550"/>
      <c r="M243" s="550"/>
      <c r="N243" s="550"/>
      <c r="O243" s="550"/>
      <c r="P243" s="550"/>
      <c r="Q243" s="550"/>
      <c r="R243" s="550"/>
      <c r="S243" s="550"/>
      <c r="T243" s="550"/>
      <c r="U243" s="550"/>
      <c r="V243" s="550"/>
      <c r="W243" s="550"/>
    </row>
    <row r="244" spans="1:29">
      <c r="A244" s="720" t="s">
        <v>442</v>
      </c>
      <c r="B244" s="550"/>
      <c r="C244" s="550">
        <v>2015</v>
      </c>
      <c r="D244" s="550">
        <v>2016</v>
      </c>
      <c r="E244" s="550">
        <v>2017</v>
      </c>
      <c r="F244" s="550">
        <v>2018</v>
      </c>
      <c r="G244" s="550">
        <v>2019</v>
      </c>
      <c r="H244" s="550">
        <v>2020</v>
      </c>
      <c r="I244" s="550">
        <v>2021</v>
      </c>
      <c r="J244" s="550">
        <v>2022</v>
      </c>
      <c r="K244" s="550">
        <v>2023</v>
      </c>
      <c r="L244" s="550">
        <v>2024</v>
      </c>
      <c r="M244" s="550">
        <v>2025</v>
      </c>
      <c r="N244" s="550">
        <v>2026</v>
      </c>
      <c r="O244" s="550">
        <v>2027</v>
      </c>
      <c r="P244" s="550">
        <v>2028</v>
      </c>
      <c r="Q244" s="550">
        <v>2029</v>
      </c>
      <c r="R244" s="550">
        <v>2030</v>
      </c>
      <c r="S244" s="550">
        <v>2031</v>
      </c>
      <c r="T244" s="550">
        <v>2032</v>
      </c>
      <c r="U244" s="550">
        <v>2033</v>
      </c>
      <c r="V244" s="550">
        <v>2034</v>
      </c>
      <c r="W244" s="550">
        <v>2035</v>
      </c>
    </row>
    <row r="245" spans="1:29">
      <c r="A245" s="720" t="s">
        <v>543</v>
      </c>
      <c r="B245" s="550" t="s">
        <v>35</v>
      </c>
      <c r="C245" s="550">
        <v>59109.2</v>
      </c>
      <c r="D245" s="550">
        <v>59784.41</v>
      </c>
      <c r="E245" s="550">
        <v>60221.71</v>
      </c>
      <c r="F245" s="550">
        <v>60554.66</v>
      </c>
      <c r="G245" s="550">
        <v>60969.39</v>
      </c>
      <c r="H245" s="550">
        <v>61382.98</v>
      </c>
      <c r="I245" s="550">
        <v>61732.75</v>
      </c>
      <c r="J245" s="550">
        <v>62157.71</v>
      </c>
      <c r="K245" s="550">
        <v>62677.33</v>
      </c>
      <c r="L245" s="550">
        <v>63302.22</v>
      </c>
      <c r="M245" s="550">
        <v>63958.92</v>
      </c>
      <c r="N245" s="550">
        <v>64672.56</v>
      </c>
      <c r="O245" s="550">
        <v>65460.05</v>
      </c>
      <c r="P245" s="550">
        <v>66216.69</v>
      </c>
      <c r="Q245" s="550">
        <v>66970.22</v>
      </c>
      <c r="R245" s="550">
        <v>67757.95</v>
      </c>
      <c r="S245" s="550">
        <v>68506.259999999995</v>
      </c>
      <c r="T245" s="550">
        <v>69484.679999999993</v>
      </c>
      <c r="U245" s="550">
        <v>70478.960000000006</v>
      </c>
      <c r="V245" s="550">
        <v>71452.25</v>
      </c>
      <c r="W245" s="550">
        <v>72496.11</v>
      </c>
      <c r="AC245" s="1"/>
    </row>
    <row r="246" spans="1:29">
      <c r="A246" s="720" t="s">
        <v>543</v>
      </c>
      <c r="B246" s="550" t="s">
        <v>57</v>
      </c>
      <c r="C246" s="550">
        <v>4233.7349999999997</v>
      </c>
      <c r="D246" s="550">
        <v>4250.8760000000002</v>
      </c>
      <c r="E246" s="550">
        <v>4261.2820000000002</v>
      </c>
      <c r="F246" s="550">
        <v>4264.5389999999998</v>
      </c>
      <c r="G246" s="550">
        <v>4272.4960000000001</v>
      </c>
      <c r="H246" s="550">
        <v>4289.3969999999999</v>
      </c>
      <c r="I246" s="550">
        <v>4297.4049999999997</v>
      </c>
      <c r="J246" s="550">
        <v>4309.7820000000002</v>
      </c>
      <c r="K246" s="550">
        <v>4325.143</v>
      </c>
      <c r="L246" s="550">
        <v>4344.7470000000003</v>
      </c>
      <c r="M246" s="550">
        <v>4364.1670000000004</v>
      </c>
      <c r="N246" s="550">
        <v>4385.018</v>
      </c>
      <c r="O246" s="550">
        <v>4408.634</v>
      </c>
      <c r="P246" s="550">
        <v>4428.3739999999998</v>
      </c>
      <c r="Q246" s="550">
        <v>4446.9849999999997</v>
      </c>
      <c r="R246" s="550">
        <v>4465.1719999999996</v>
      </c>
      <c r="S246" s="550">
        <v>4478.9340000000002</v>
      </c>
      <c r="T246" s="550">
        <v>4505.1670000000004</v>
      </c>
      <c r="U246" s="550">
        <v>4529.1840000000002</v>
      </c>
      <c r="V246" s="550">
        <v>4549.9219999999996</v>
      </c>
      <c r="W246" s="550">
        <v>4573.0140000000001</v>
      </c>
      <c r="AC246" s="1"/>
    </row>
    <row r="247" spans="1:29">
      <c r="A247" s="720" t="s">
        <v>543</v>
      </c>
      <c r="B247" s="550" t="s">
        <v>58</v>
      </c>
      <c r="C247" s="550">
        <v>1353.5150000000001</v>
      </c>
      <c r="D247" s="550">
        <v>1363.704</v>
      </c>
      <c r="E247" s="550">
        <v>1371.5340000000001</v>
      </c>
      <c r="F247" s="550">
        <v>1377.6869999999999</v>
      </c>
      <c r="G247" s="550">
        <v>1386.3209999999999</v>
      </c>
      <c r="H247" s="550">
        <v>1391.702</v>
      </c>
      <c r="I247" s="550">
        <v>1394.703</v>
      </c>
      <c r="J247" s="550">
        <v>1400.2739999999999</v>
      </c>
      <c r="K247" s="550">
        <v>1407.1410000000001</v>
      </c>
      <c r="L247" s="550">
        <v>1415.5409999999999</v>
      </c>
      <c r="M247" s="550">
        <v>1424.242</v>
      </c>
      <c r="N247" s="550">
        <v>1433.77</v>
      </c>
      <c r="O247" s="550">
        <v>1444.5119999999999</v>
      </c>
      <c r="P247" s="550">
        <v>1454.144</v>
      </c>
      <c r="Q247" s="550">
        <v>1462.9639999999999</v>
      </c>
      <c r="R247" s="550">
        <v>1472.0619999999999</v>
      </c>
      <c r="S247" s="550">
        <v>1480.0640000000001</v>
      </c>
      <c r="T247" s="550">
        <v>1492.54</v>
      </c>
      <c r="U247" s="550">
        <v>1504.5540000000001</v>
      </c>
      <c r="V247" s="550">
        <v>1516.2090000000001</v>
      </c>
      <c r="W247" s="550">
        <v>1528.991</v>
      </c>
      <c r="AC247" s="1"/>
    </row>
    <row r="248" spans="1:29">
      <c r="A248" s="720" t="s">
        <v>543</v>
      </c>
      <c r="B248" s="550" t="s">
        <v>443</v>
      </c>
      <c r="C248" s="550">
        <v>1006.265</v>
      </c>
      <c r="D248" s="550">
        <v>1010.677</v>
      </c>
      <c r="E248" s="550">
        <v>999.96130000000005</v>
      </c>
      <c r="F248" s="550">
        <v>984.96619999999996</v>
      </c>
      <c r="G248" s="550">
        <v>972.89340000000004</v>
      </c>
      <c r="H248" s="550">
        <v>964.64890000000003</v>
      </c>
      <c r="I248" s="550">
        <v>956.9085</v>
      </c>
      <c r="J248" s="550">
        <v>950.34749999999997</v>
      </c>
      <c r="K248" s="550">
        <v>946.42550000000006</v>
      </c>
      <c r="L248" s="550">
        <v>944.22410000000002</v>
      </c>
      <c r="M248" s="550">
        <v>942.35350000000005</v>
      </c>
      <c r="N248" s="550">
        <v>941.13019999999995</v>
      </c>
      <c r="O248" s="550">
        <v>939.98080000000004</v>
      </c>
      <c r="P248" s="550">
        <v>937.51310000000001</v>
      </c>
      <c r="Q248" s="550">
        <v>935.05849999999998</v>
      </c>
      <c r="R248" s="550">
        <v>932.99109999999996</v>
      </c>
      <c r="S248" s="550">
        <v>930.52020000000005</v>
      </c>
      <c r="T248" s="550">
        <v>931.50990000000002</v>
      </c>
      <c r="U248" s="550">
        <v>932.93880000000001</v>
      </c>
      <c r="V248" s="550">
        <v>934.19780000000003</v>
      </c>
      <c r="W248" s="550">
        <v>936.44</v>
      </c>
      <c r="AC248" s="1"/>
    </row>
    <row r="249" spans="1:29">
      <c r="A249" s="720" t="s">
        <v>543</v>
      </c>
      <c r="B249" s="550" t="s">
        <v>59</v>
      </c>
      <c r="C249" s="550">
        <v>7787.2470000000003</v>
      </c>
      <c r="D249" s="550">
        <v>7632.4809999999998</v>
      </c>
      <c r="E249" s="550">
        <v>7345.0529999999999</v>
      </c>
      <c r="F249" s="550">
        <v>7059.6790000000001</v>
      </c>
      <c r="G249" s="550">
        <v>6807.2389999999996</v>
      </c>
      <c r="H249" s="550">
        <v>6581.76</v>
      </c>
      <c r="I249" s="550">
        <v>6375.7569999999996</v>
      </c>
      <c r="J249" s="550">
        <v>6189.3940000000002</v>
      </c>
      <c r="K249" s="550">
        <v>6030.32</v>
      </c>
      <c r="L249" s="550">
        <v>5894.692</v>
      </c>
      <c r="M249" s="550">
        <v>5774.37</v>
      </c>
      <c r="N249" s="550">
        <v>5668.6710000000003</v>
      </c>
      <c r="O249" s="550">
        <v>5576.0209999999997</v>
      </c>
      <c r="P249" s="550">
        <v>5487.9459999999999</v>
      </c>
      <c r="Q249" s="550">
        <v>5408.86</v>
      </c>
      <c r="R249" s="550">
        <v>5339.5119999999997</v>
      </c>
      <c r="S249" s="550">
        <v>5273.973</v>
      </c>
      <c r="T249" s="550">
        <v>5231.55</v>
      </c>
      <c r="U249" s="550">
        <v>5196.7659999999996</v>
      </c>
      <c r="V249" s="550">
        <v>5164.1970000000001</v>
      </c>
      <c r="W249" s="550">
        <v>5141.567</v>
      </c>
      <c r="AC249" s="1"/>
    </row>
    <row r="250" spans="1:29">
      <c r="A250" s="720" t="s">
        <v>543</v>
      </c>
      <c r="B250" s="550" t="s">
        <v>60</v>
      </c>
      <c r="C250" s="550">
        <v>14074.66</v>
      </c>
      <c r="D250" s="550">
        <v>14262.92</v>
      </c>
      <c r="E250" s="550">
        <v>14414.81</v>
      </c>
      <c r="F250" s="550">
        <v>14517.43</v>
      </c>
      <c r="G250" s="550">
        <v>14623.26</v>
      </c>
      <c r="H250" s="550">
        <v>14712.87</v>
      </c>
      <c r="I250" s="550">
        <v>14778.49</v>
      </c>
      <c r="J250" s="550">
        <v>14854.61</v>
      </c>
      <c r="K250" s="550">
        <v>14947.07</v>
      </c>
      <c r="L250" s="550">
        <v>15056.29</v>
      </c>
      <c r="M250" s="550">
        <v>15164.14</v>
      </c>
      <c r="N250" s="550">
        <v>15276.03</v>
      </c>
      <c r="O250" s="550">
        <v>15397.42</v>
      </c>
      <c r="P250" s="550">
        <v>15501</v>
      </c>
      <c r="Q250" s="550">
        <v>15597.52</v>
      </c>
      <c r="R250" s="550">
        <v>15692.85</v>
      </c>
      <c r="S250" s="550">
        <v>15776.71</v>
      </c>
      <c r="T250" s="550">
        <v>15905.14</v>
      </c>
      <c r="U250" s="550">
        <v>16032.49</v>
      </c>
      <c r="V250" s="550">
        <v>16149.82</v>
      </c>
      <c r="W250" s="550">
        <v>16276.91</v>
      </c>
      <c r="AC250" s="1"/>
    </row>
    <row r="251" spans="1:29">
      <c r="A251" s="720" t="s">
        <v>543</v>
      </c>
      <c r="B251" s="550" t="s">
        <v>439</v>
      </c>
      <c r="C251" s="550">
        <v>15822.32</v>
      </c>
      <c r="D251" s="550">
        <v>16058.5</v>
      </c>
      <c r="E251" s="550">
        <v>16299.66</v>
      </c>
      <c r="F251" s="550">
        <v>16544.43</v>
      </c>
      <c r="G251" s="550">
        <v>16827.47</v>
      </c>
      <c r="H251" s="550">
        <v>17126.900000000001</v>
      </c>
      <c r="I251" s="550">
        <v>17419.98</v>
      </c>
      <c r="J251" s="550">
        <v>17750.439999999999</v>
      </c>
      <c r="K251" s="550">
        <v>18119.32</v>
      </c>
      <c r="L251" s="550">
        <v>18532.28</v>
      </c>
      <c r="M251" s="550">
        <v>18968.330000000002</v>
      </c>
      <c r="N251" s="550">
        <v>19435.39</v>
      </c>
      <c r="O251" s="550">
        <v>19941.509999999998</v>
      </c>
      <c r="P251" s="550">
        <v>20455.09</v>
      </c>
      <c r="Q251" s="550">
        <v>20978.69</v>
      </c>
      <c r="R251" s="550">
        <v>21527.53</v>
      </c>
      <c r="S251" s="550">
        <v>22075.57</v>
      </c>
      <c r="T251" s="550">
        <v>22710.66</v>
      </c>
      <c r="U251" s="550">
        <v>23368.67</v>
      </c>
      <c r="V251" s="550">
        <v>24036.38</v>
      </c>
      <c r="W251" s="550">
        <v>24743.31</v>
      </c>
      <c r="AC251" s="1"/>
    </row>
    <row r="252" spans="1:29">
      <c r="A252" s="720" t="s">
        <v>543</v>
      </c>
      <c r="B252" s="550" t="s">
        <v>440</v>
      </c>
      <c r="C252" s="550">
        <v>14831.46</v>
      </c>
      <c r="D252" s="550">
        <v>15205.24</v>
      </c>
      <c r="E252" s="550">
        <v>15529.41</v>
      </c>
      <c r="F252" s="550">
        <v>15805.93</v>
      </c>
      <c r="G252" s="550">
        <v>16079.71</v>
      </c>
      <c r="H252" s="550">
        <v>16315.71</v>
      </c>
      <c r="I252" s="550">
        <v>16509.509999999998</v>
      </c>
      <c r="J252" s="550">
        <v>16702.87</v>
      </c>
      <c r="K252" s="550">
        <v>16901.919999999998</v>
      </c>
      <c r="L252" s="550">
        <v>17114.439999999999</v>
      </c>
      <c r="M252" s="550">
        <v>17321.32</v>
      </c>
      <c r="N252" s="550">
        <v>17532.55</v>
      </c>
      <c r="O252" s="550">
        <v>17751.97</v>
      </c>
      <c r="P252" s="550">
        <v>17952.62</v>
      </c>
      <c r="Q252" s="550">
        <v>18140.14</v>
      </c>
      <c r="R252" s="550">
        <v>18327.82</v>
      </c>
      <c r="S252" s="550">
        <v>18490.490000000002</v>
      </c>
      <c r="T252" s="550">
        <v>18708.11</v>
      </c>
      <c r="U252" s="550">
        <v>18914.37</v>
      </c>
      <c r="V252" s="550">
        <v>19101.52</v>
      </c>
      <c r="W252" s="550">
        <v>19295.87</v>
      </c>
      <c r="AC252" s="1"/>
    </row>
    <row r="253" spans="1:29">
      <c r="A253" s="550" t="s">
        <v>4</v>
      </c>
      <c r="B253" s="550"/>
      <c r="C253" s="550"/>
      <c r="D253" s="550"/>
      <c r="E253" s="550"/>
      <c r="F253" s="550"/>
      <c r="G253" s="550"/>
      <c r="H253" s="550"/>
      <c r="I253" s="550"/>
      <c r="J253" s="550"/>
      <c r="K253" s="550"/>
      <c r="L253" s="550"/>
      <c r="M253" s="550"/>
      <c r="N253" s="550"/>
      <c r="O253" s="550"/>
      <c r="P253" s="550"/>
      <c r="Q253" s="550"/>
      <c r="R253" s="550"/>
      <c r="S253" s="550"/>
      <c r="T253" s="550"/>
      <c r="U253" s="550"/>
      <c r="V253" s="550"/>
      <c r="W253" s="550"/>
    </row>
    <row r="254" spans="1:29">
      <c r="A254" s="720" t="s">
        <v>544</v>
      </c>
      <c r="B254" s="550"/>
      <c r="C254" s="550">
        <v>2015</v>
      </c>
      <c r="D254" s="550">
        <v>2016</v>
      </c>
      <c r="E254" s="550">
        <v>2017</v>
      </c>
      <c r="F254" s="550">
        <v>2018</v>
      </c>
      <c r="G254" s="550">
        <v>2019</v>
      </c>
      <c r="H254" s="550">
        <v>2020</v>
      </c>
      <c r="I254" s="550">
        <v>2021</v>
      </c>
      <c r="J254" s="550">
        <v>2022</v>
      </c>
      <c r="K254" s="550">
        <v>2023</v>
      </c>
      <c r="L254" s="550">
        <v>2024</v>
      </c>
      <c r="M254" s="550">
        <v>2025</v>
      </c>
      <c r="N254" s="550">
        <v>2026</v>
      </c>
      <c r="O254" s="550">
        <v>2027</v>
      </c>
      <c r="P254" s="550">
        <v>2028</v>
      </c>
      <c r="Q254" s="550">
        <v>2029</v>
      </c>
      <c r="R254" s="550">
        <v>2030</v>
      </c>
      <c r="S254" s="550">
        <v>2031</v>
      </c>
      <c r="T254" s="550">
        <v>2032</v>
      </c>
      <c r="U254" s="550">
        <v>2033</v>
      </c>
      <c r="V254" s="550">
        <v>2034</v>
      </c>
      <c r="W254" s="550">
        <v>2035</v>
      </c>
    </row>
    <row r="255" spans="1:29">
      <c r="A255" s="720" t="s">
        <v>543</v>
      </c>
      <c r="B255" s="550" t="s">
        <v>35</v>
      </c>
      <c r="C255" s="550">
        <v>47335.12</v>
      </c>
      <c r="D255" s="550">
        <v>47934.46</v>
      </c>
      <c r="E255" s="550">
        <v>48530.75</v>
      </c>
      <c r="F255" s="550">
        <v>49749.35</v>
      </c>
      <c r="G255" s="550">
        <v>50324.34</v>
      </c>
      <c r="H255" s="550">
        <v>50752.11</v>
      </c>
      <c r="I255" s="550">
        <v>51259.39</v>
      </c>
      <c r="J255" s="550">
        <v>51722.16</v>
      </c>
      <c r="K255" s="550">
        <v>52228.160000000003</v>
      </c>
      <c r="L255" s="550">
        <v>52699.98</v>
      </c>
      <c r="M255" s="550">
        <v>53170.81</v>
      </c>
      <c r="N255" s="550">
        <v>53670.59</v>
      </c>
      <c r="O255" s="550">
        <v>54199.4</v>
      </c>
      <c r="P255" s="550">
        <v>54721.39</v>
      </c>
      <c r="Q255" s="550">
        <v>55104.63</v>
      </c>
      <c r="R255" s="550">
        <v>55509.05</v>
      </c>
      <c r="S255" s="550">
        <v>55613.81</v>
      </c>
      <c r="T255" s="550">
        <v>55979.67</v>
      </c>
      <c r="U255" s="550">
        <v>56406.26</v>
      </c>
      <c r="V255" s="550">
        <v>56924.12</v>
      </c>
      <c r="W255" s="550">
        <v>57468.07</v>
      </c>
      <c r="AC255" s="1"/>
    </row>
    <row r="256" spans="1:29">
      <c r="A256" s="720" t="s">
        <v>543</v>
      </c>
      <c r="B256" s="550" t="s">
        <v>545</v>
      </c>
      <c r="C256" s="550">
        <v>5281.0079999999998</v>
      </c>
      <c r="D256" s="550">
        <v>5349.1279999999997</v>
      </c>
      <c r="E256" s="550">
        <v>5410.4709999999995</v>
      </c>
      <c r="F256" s="550">
        <v>5604.7939999999999</v>
      </c>
      <c r="G256" s="550">
        <v>5670.9530000000004</v>
      </c>
      <c r="H256" s="550">
        <v>5705.8729999999996</v>
      </c>
      <c r="I256" s="550">
        <v>5756.1819999999998</v>
      </c>
      <c r="J256" s="550">
        <v>5804.8320000000003</v>
      </c>
      <c r="K256" s="550">
        <v>5860.2290000000003</v>
      </c>
      <c r="L256" s="550">
        <v>5911.3029999999999</v>
      </c>
      <c r="M256" s="550">
        <v>5957.6260000000002</v>
      </c>
      <c r="N256" s="550">
        <v>6013.82</v>
      </c>
      <c r="O256" s="550">
        <v>6074.5219999999999</v>
      </c>
      <c r="P256" s="550">
        <v>6134.9380000000001</v>
      </c>
      <c r="Q256" s="550">
        <v>6177.2120000000004</v>
      </c>
      <c r="R256" s="550">
        <v>6220.0339999999997</v>
      </c>
      <c r="S256" s="550">
        <v>6204.2179999999998</v>
      </c>
      <c r="T256" s="550">
        <v>6244.0789999999997</v>
      </c>
      <c r="U256" s="550">
        <v>6293.2820000000002</v>
      </c>
      <c r="V256" s="550">
        <v>6353.8789999999999</v>
      </c>
      <c r="W256" s="550">
        <v>6414.4279999999999</v>
      </c>
      <c r="AC256" s="1"/>
    </row>
    <row r="257" spans="1:29">
      <c r="A257" s="720" t="s">
        <v>543</v>
      </c>
      <c r="B257" s="550" t="s">
        <v>150</v>
      </c>
      <c r="C257" s="550">
        <v>20990.57</v>
      </c>
      <c r="D257" s="550">
        <v>21185.119999999999</v>
      </c>
      <c r="E257" s="550">
        <v>21389.43</v>
      </c>
      <c r="F257" s="550">
        <v>21749.47</v>
      </c>
      <c r="G257" s="550">
        <v>21950.02</v>
      </c>
      <c r="H257" s="550">
        <v>22102.27</v>
      </c>
      <c r="I257" s="550">
        <v>22292.21</v>
      </c>
      <c r="J257" s="550">
        <v>22480.68</v>
      </c>
      <c r="K257" s="550">
        <v>22688.69</v>
      </c>
      <c r="L257" s="550">
        <v>22882.33</v>
      </c>
      <c r="M257" s="550">
        <v>23068.639999999999</v>
      </c>
      <c r="N257" s="550">
        <v>23273.919999999998</v>
      </c>
      <c r="O257" s="550">
        <v>23493.68</v>
      </c>
      <c r="P257" s="550">
        <v>23706.52</v>
      </c>
      <c r="Q257" s="550">
        <v>23859.51</v>
      </c>
      <c r="R257" s="550">
        <v>24012.02</v>
      </c>
      <c r="S257" s="550">
        <v>24103.279999999999</v>
      </c>
      <c r="T257" s="550">
        <v>24249.59</v>
      </c>
      <c r="U257" s="550">
        <v>24420.23</v>
      </c>
      <c r="V257" s="550">
        <v>24632.43</v>
      </c>
      <c r="W257" s="550">
        <v>24841.31</v>
      </c>
      <c r="AC257" s="1"/>
    </row>
    <row r="258" spans="1:29">
      <c r="A258" s="720" t="s">
        <v>543</v>
      </c>
      <c r="B258" s="550" t="s">
        <v>546</v>
      </c>
      <c r="C258" s="550">
        <v>6460.4790000000003</v>
      </c>
      <c r="D258" s="550">
        <v>6594.3</v>
      </c>
      <c r="E258" s="550">
        <v>6726.826</v>
      </c>
      <c r="F258" s="550">
        <v>6896.5420000000004</v>
      </c>
      <c r="G258" s="550">
        <v>7015.7669999999998</v>
      </c>
      <c r="H258" s="550">
        <v>7106.4250000000002</v>
      </c>
      <c r="I258" s="550">
        <v>7213.6329999999998</v>
      </c>
      <c r="J258" s="550">
        <v>7317.8879999999999</v>
      </c>
      <c r="K258" s="550">
        <v>7428.4669999999996</v>
      </c>
      <c r="L258" s="550">
        <v>7531.1310000000003</v>
      </c>
      <c r="M258" s="550">
        <v>7629.7190000000001</v>
      </c>
      <c r="N258" s="550">
        <v>7736.1040000000003</v>
      </c>
      <c r="O258" s="550">
        <v>7847.1120000000001</v>
      </c>
      <c r="P258" s="550">
        <v>7956.335</v>
      </c>
      <c r="Q258" s="550">
        <v>8037.08</v>
      </c>
      <c r="R258" s="550">
        <v>8114.7489999999998</v>
      </c>
      <c r="S258" s="550">
        <v>8176.5469999999996</v>
      </c>
      <c r="T258" s="550">
        <v>8247.8169999999991</v>
      </c>
      <c r="U258" s="550">
        <v>8330.3060000000005</v>
      </c>
      <c r="V258" s="550">
        <v>8430.0920000000006</v>
      </c>
      <c r="W258" s="550">
        <v>8528.9500000000007</v>
      </c>
      <c r="AC258" s="1"/>
    </row>
    <row r="259" spans="1:29">
      <c r="A259" s="720" t="s">
        <v>543</v>
      </c>
      <c r="B259" s="550" t="s">
        <v>547</v>
      </c>
      <c r="C259" s="550">
        <v>14603.06</v>
      </c>
      <c r="D259" s="550">
        <v>14805.91</v>
      </c>
      <c r="E259" s="550">
        <v>15004.02</v>
      </c>
      <c r="F259" s="550">
        <v>15498.54</v>
      </c>
      <c r="G259" s="550">
        <v>15687.6</v>
      </c>
      <c r="H259" s="550">
        <v>15837.54</v>
      </c>
      <c r="I259" s="550">
        <v>15997.37</v>
      </c>
      <c r="J259" s="550">
        <v>16118.76</v>
      </c>
      <c r="K259" s="550">
        <v>16250.78</v>
      </c>
      <c r="L259" s="550">
        <v>16375.21</v>
      </c>
      <c r="M259" s="550">
        <v>16514.830000000002</v>
      </c>
      <c r="N259" s="550">
        <v>16646.740000000002</v>
      </c>
      <c r="O259" s="550">
        <v>16784.09</v>
      </c>
      <c r="P259" s="550">
        <v>16923.599999999999</v>
      </c>
      <c r="Q259" s="550">
        <v>17030.84</v>
      </c>
      <c r="R259" s="550">
        <v>17162.25</v>
      </c>
      <c r="S259" s="550">
        <v>17129.759999999998</v>
      </c>
      <c r="T259" s="550">
        <v>17238.189999999999</v>
      </c>
      <c r="U259" s="550">
        <v>17362.439999999999</v>
      </c>
      <c r="V259" s="550">
        <v>17507.72</v>
      </c>
      <c r="W259" s="550">
        <v>17683.37</v>
      </c>
      <c r="AC259" s="1"/>
    </row>
    <row r="260" spans="1:29">
      <c r="A260" s="550" t="s">
        <v>4</v>
      </c>
      <c r="B260" s="550"/>
      <c r="C260" s="550"/>
      <c r="D260" s="550"/>
      <c r="E260" s="550"/>
      <c r="F260" s="550"/>
      <c r="G260" s="550"/>
      <c r="H260" s="550"/>
      <c r="I260" s="550"/>
      <c r="J260" s="550"/>
      <c r="K260" s="550"/>
      <c r="L260" s="550"/>
      <c r="M260" s="550"/>
      <c r="N260" s="550"/>
      <c r="O260" s="550"/>
      <c r="P260" s="550"/>
      <c r="Q260" s="550"/>
      <c r="R260" s="550"/>
      <c r="S260" s="550"/>
      <c r="T260" s="550"/>
      <c r="U260" s="550"/>
      <c r="V260" s="550"/>
      <c r="W260" s="550"/>
    </row>
    <row r="261" spans="1:29">
      <c r="A261" s="720" t="s">
        <v>451</v>
      </c>
      <c r="B261" s="550"/>
      <c r="C261" s="550">
        <v>2015</v>
      </c>
      <c r="D261" s="550">
        <v>2016</v>
      </c>
      <c r="E261" s="550">
        <v>2017</v>
      </c>
      <c r="F261" s="550">
        <v>2018</v>
      </c>
      <c r="G261" s="550">
        <v>2019</v>
      </c>
      <c r="H261" s="550">
        <v>2020</v>
      </c>
      <c r="I261" s="550">
        <v>2021</v>
      </c>
      <c r="J261" s="550">
        <v>2022</v>
      </c>
      <c r="K261" s="550">
        <v>2023</v>
      </c>
      <c r="L261" s="550">
        <v>2024</v>
      </c>
      <c r="M261" s="550">
        <v>2025</v>
      </c>
      <c r="N261" s="550">
        <v>2026</v>
      </c>
      <c r="O261" s="550">
        <v>2027</v>
      </c>
      <c r="P261" s="550">
        <v>2028</v>
      </c>
      <c r="Q261" s="550">
        <v>2029</v>
      </c>
      <c r="R261" s="550">
        <v>2030</v>
      </c>
      <c r="S261" s="550">
        <v>2031</v>
      </c>
      <c r="T261" s="550">
        <v>2032</v>
      </c>
      <c r="U261" s="550">
        <v>2033</v>
      </c>
      <c r="V261" s="550">
        <v>2034</v>
      </c>
      <c r="W261" s="550">
        <v>2035</v>
      </c>
    </row>
    <row r="262" spans="1:29">
      <c r="A262" s="720" t="s">
        <v>452</v>
      </c>
      <c r="B262" s="550" t="s">
        <v>36</v>
      </c>
      <c r="C262" s="550">
        <v>223.51130000000001</v>
      </c>
      <c r="D262" s="550">
        <v>275.5831</v>
      </c>
      <c r="E262" s="550">
        <v>340.12279999999998</v>
      </c>
      <c r="F262" s="550">
        <v>414.98750000000001</v>
      </c>
      <c r="G262" s="550">
        <v>498.81630000000001</v>
      </c>
      <c r="H262" s="550">
        <v>586.84050000000002</v>
      </c>
      <c r="I262" s="550">
        <v>682.14949999999999</v>
      </c>
      <c r="J262" s="550">
        <v>782.67949999999996</v>
      </c>
      <c r="K262" s="550">
        <v>876.76679999999999</v>
      </c>
      <c r="L262" s="550">
        <v>964.21130000000005</v>
      </c>
      <c r="M262" s="550">
        <v>1044.902</v>
      </c>
      <c r="N262" s="550">
        <v>1118.7180000000001</v>
      </c>
      <c r="O262" s="550">
        <v>1184.07</v>
      </c>
      <c r="P262" s="550">
        <v>1241.2940000000001</v>
      </c>
      <c r="Q262" s="550">
        <v>1290.2449999999999</v>
      </c>
      <c r="R262" s="550">
        <v>1330.538</v>
      </c>
      <c r="S262" s="550">
        <v>1363.597</v>
      </c>
      <c r="T262" s="550">
        <v>1387.404</v>
      </c>
      <c r="U262" s="550">
        <v>1403.498</v>
      </c>
      <c r="V262" s="550">
        <v>1413.1859999999999</v>
      </c>
      <c r="W262" s="550">
        <v>1417.434</v>
      </c>
      <c r="AC262" s="1"/>
    </row>
    <row r="263" spans="1:29">
      <c r="A263" s="550" t="s">
        <v>4</v>
      </c>
      <c r="B263" s="550"/>
      <c r="C263" s="550"/>
      <c r="D263" s="550"/>
      <c r="E263" s="550"/>
      <c r="F263" s="550"/>
      <c r="G263" s="550"/>
      <c r="H263" s="550"/>
      <c r="I263" s="550"/>
      <c r="J263" s="550"/>
      <c r="K263" s="550"/>
      <c r="L263" s="550"/>
      <c r="M263" s="550"/>
      <c r="N263" s="550"/>
      <c r="O263" s="550"/>
      <c r="P263" s="550"/>
      <c r="Q263" s="550"/>
      <c r="R263" s="550"/>
      <c r="S263" s="550"/>
      <c r="T263" s="550"/>
      <c r="U263" s="550"/>
      <c r="V263" s="550"/>
      <c r="W263" s="550"/>
    </row>
    <row r="264" spans="1:29">
      <c r="A264" s="720" t="s">
        <v>453</v>
      </c>
      <c r="B264" s="550"/>
      <c r="C264" s="550">
        <v>2015</v>
      </c>
      <c r="D264" s="550">
        <v>2016</v>
      </c>
      <c r="E264" s="550">
        <v>2017</v>
      </c>
      <c r="F264" s="550">
        <v>2018</v>
      </c>
      <c r="G264" s="550">
        <v>2019</v>
      </c>
      <c r="H264" s="550">
        <v>2020</v>
      </c>
      <c r="I264" s="550">
        <v>2021</v>
      </c>
      <c r="J264" s="550">
        <v>2022</v>
      </c>
      <c r="K264" s="550">
        <v>2023</v>
      </c>
      <c r="L264" s="550">
        <v>2024</v>
      </c>
      <c r="M264" s="550">
        <v>2025</v>
      </c>
      <c r="N264" s="550">
        <v>2026</v>
      </c>
      <c r="O264" s="550">
        <v>2027</v>
      </c>
      <c r="P264" s="550">
        <v>2028</v>
      </c>
      <c r="Q264" s="550">
        <v>2029</v>
      </c>
      <c r="R264" s="550">
        <v>2030</v>
      </c>
      <c r="S264" s="550">
        <v>2031</v>
      </c>
      <c r="T264" s="550">
        <v>2032</v>
      </c>
      <c r="U264" s="550">
        <v>2033</v>
      </c>
      <c r="V264" s="550">
        <v>2034</v>
      </c>
      <c r="W264" s="550">
        <v>2035</v>
      </c>
    </row>
    <row r="265" spans="1:29">
      <c r="A265" s="720" t="s">
        <v>452</v>
      </c>
      <c r="B265" s="550" t="s">
        <v>454</v>
      </c>
      <c r="C265" s="550">
        <v>3076.069</v>
      </c>
      <c r="D265" s="550">
        <v>3083.348</v>
      </c>
      <c r="E265" s="550">
        <v>3090.17</v>
      </c>
      <c r="F265" s="550">
        <v>3096.4609999999998</v>
      </c>
      <c r="G265" s="550">
        <v>3102.61</v>
      </c>
      <c r="H265" s="550">
        <v>3108.402</v>
      </c>
      <c r="I265" s="550">
        <v>3114.02</v>
      </c>
      <c r="J265" s="550">
        <v>3119.384</v>
      </c>
      <c r="K265" s="550">
        <v>3124.3339999999998</v>
      </c>
      <c r="L265" s="550">
        <v>3129.0650000000001</v>
      </c>
      <c r="M265" s="550">
        <v>3133.4540000000002</v>
      </c>
      <c r="N265" s="550">
        <v>3137.6170000000002</v>
      </c>
      <c r="O265" s="550">
        <v>3141.5770000000002</v>
      </c>
      <c r="P265" s="550">
        <v>3145.2190000000001</v>
      </c>
      <c r="Q265" s="550">
        <v>3148.5680000000002</v>
      </c>
      <c r="R265" s="550">
        <v>3151.5529999999999</v>
      </c>
      <c r="S265" s="550">
        <v>3155.136</v>
      </c>
      <c r="T265" s="550">
        <v>3158.404</v>
      </c>
      <c r="U265" s="550">
        <v>3161.5079999999998</v>
      </c>
      <c r="V265" s="550">
        <v>3164.6030000000001</v>
      </c>
      <c r="W265" s="550">
        <v>3167.643</v>
      </c>
      <c r="AC265" s="1"/>
    </row>
    <row r="266" spans="1:29">
      <c r="A266" s="550" t="s">
        <v>4</v>
      </c>
      <c r="B266" s="550"/>
      <c r="C266" s="550"/>
      <c r="D266" s="550"/>
      <c r="E266" s="550"/>
      <c r="F266" s="550"/>
      <c r="G266" s="550"/>
      <c r="H266" s="550"/>
      <c r="I266" s="550"/>
      <c r="J266" s="550"/>
      <c r="K266" s="550"/>
      <c r="L266" s="550"/>
      <c r="M266" s="550"/>
      <c r="N266" s="550"/>
      <c r="O266" s="550"/>
      <c r="P266" s="550"/>
      <c r="Q266" s="550"/>
      <c r="R266" s="550"/>
      <c r="S266" s="550"/>
      <c r="T266" s="550"/>
      <c r="U266" s="550"/>
      <c r="V266" s="550"/>
      <c r="W266" s="550"/>
    </row>
    <row r="267" spans="1:29">
      <c r="A267" s="550" t="s">
        <v>4</v>
      </c>
      <c r="B267" s="550"/>
      <c r="C267" s="550"/>
      <c r="D267" s="550"/>
      <c r="E267" s="550"/>
      <c r="F267" s="550"/>
      <c r="G267" s="550"/>
      <c r="H267" s="550"/>
      <c r="I267" s="550"/>
      <c r="J267" s="550"/>
      <c r="K267" s="550"/>
      <c r="L267" s="550"/>
      <c r="M267" s="550"/>
      <c r="N267" s="550"/>
      <c r="O267" s="550"/>
      <c r="P267" s="550"/>
      <c r="Q267" s="550"/>
      <c r="R267" s="550"/>
      <c r="S267" s="550"/>
      <c r="T267" s="550"/>
      <c r="U267" s="550"/>
      <c r="V267" s="550"/>
      <c r="W267" s="550"/>
    </row>
    <row r="268" spans="1:29">
      <c r="A268" s="720" t="s">
        <v>484</v>
      </c>
      <c r="B268" s="550"/>
      <c r="C268" s="550">
        <v>2015</v>
      </c>
      <c r="D268" s="550">
        <v>2016</v>
      </c>
      <c r="E268" s="550">
        <v>2017</v>
      </c>
      <c r="F268" s="550">
        <v>2018</v>
      </c>
      <c r="G268" s="550">
        <v>2019</v>
      </c>
      <c r="H268" s="550">
        <v>2020</v>
      </c>
      <c r="I268" s="550">
        <v>2021</v>
      </c>
      <c r="J268" s="550">
        <v>2022</v>
      </c>
      <c r="K268" s="550">
        <v>2023</v>
      </c>
      <c r="L268" s="550">
        <v>2024</v>
      </c>
      <c r="M268" s="550">
        <v>2025</v>
      </c>
      <c r="N268" s="550">
        <v>2026</v>
      </c>
      <c r="O268" s="550">
        <v>2027</v>
      </c>
      <c r="P268" s="550">
        <v>2028</v>
      </c>
      <c r="Q268" s="550">
        <v>2029</v>
      </c>
      <c r="R268" s="550">
        <v>2030</v>
      </c>
      <c r="S268" s="550">
        <v>2031</v>
      </c>
      <c r="T268" s="550">
        <v>2032</v>
      </c>
      <c r="U268" s="550">
        <v>2033</v>
      </c>
      <c r="V268" s="550">
        <v>2034</v>
      </c>
      <c r="W268" s="550">
        <v>2035</v>
      </c>
    </row>
    <row r="269" spans="1:29">
      <c r="A269" s="720" t="s">
        <v>485</v>
      </c>
      <c r="B269" s="550" t="s">
        <v>35</v>
      </c>
      <c r="C269" s="550">
        <v>162969.5</v>
      </c>
      <c r="D269" s="550">
        <v>163672.5</v>
      </c>
      <c r="E269" s="550">
        <v>164381.5</v>
      </c>
      <c r="F269" s="550">
        <v>165492.5</v>
      </c>
      <c r="G269" s="550">
        <v>166223.20000000001</v>
      </c>
      <c r="H269" s="550">
        <v>166911.6</v>
      </c>
      <c r="I269" s="550">
        <v>167748</v>
      </c>
      <c r="J269" s="550">
        <v>168653.1</v>
      </c>
      <c r="K269" s="550">
        <v>169735.1</v>
      </c>
      <c r="L269" s="550">
        <v>170908.1</v>
      </c>
      <c r="M269" s="550">
        <v>172144.7</v>
      </c>
      <c r="N269" s="550">
        <v>173491.6</v>
      </c>
      <c r="O269" s="550">
        <v>174946</v>
      </c>
      <c r="P269" s="550">
        <v>176372.9</v>
      </c>
      <c r="Q269" s="550">
        <v>177677</v>
      </c>
      <c r="R269" s="550">
        <v>179043</v>
      </c>
      <c r="S269" s="550">
        <v>180117.5</v>
      </c>
      <c r="T269" s="550">
        <v>181660.79999999999</v>
      </c>
      <c r="U269" s="550">
        <v>183290.3</v>
      </c>
      <c r="V269" s="550">
        <v>184998.6</v>
      </c>
      <c r="W269" s="550">
        <v>186800.7</v>
      </c>
    </row>
    <row r="270" spans="1:29">
      <c r="A270" s="720" t="s">
        <v>485</v>
      </c>
      <c r="B270" s="550" t="s">
        <v>22</v>
      </c>
      <c r="C270" s="550">
        <v>47888.27</v>
      </c>
      <c r="D270" s="550">
        <v>47322.61</v>
      </c>
      <c r="E270" s="550">
        <v>46950.14</v>
      </c>
      <c r="F270" s="550">
        <v>46683.69</v>
      </c>
      <c r="G270" s="550">
        <v>46365.07</v>
      </c>
      <c r="H270" s="550">
        <v>46106.28</v>
      </c>
      <c r="I270" s="550">
        <v>45947.88</v>
      </c>
      <c r="J270" s="550">
        <v>45808.73</v>
      </c>
      <c r="K270" s="550">
        <v>45718.96</v>
      </c>
      <c r="L270" s="550">
        <v>45646.97</v>
      </c>
      <c r="M270" s="550">
        <v>45600.01</v>
      </c>
      <c r="N270" s="550">
        <v>45583</v>
      </c>
      <c r="O270" s="550">
        <v>45571.41</v>
      </c>
      <c r="P270" s="550">
        <v>45582</v>
      </c>
      <c r="Q270" s="550">
        <v>45594.19</v>
      </c>
      <c r="R270" s="550">
        <v>45622.94</v>
      </c>
      <c r="S270" s="550">
        <v>45676.26</v>
      </c>
      <c r="T270" s="550">
        <v>45740.4</v>
      </c>
      <c r="U270" s="550">
        <v>45827.01</v>
      </c>
      <c r="V270" s="550">
        <v>45929.83</v>
      </c>
      <c r="W270" s="550">
        <v>46034.39</v>
      </c>
    </row>
    <row r="271" spans="1:29">
      <c r="A271" s="720" t="s">
        <v>485</v>
      </c>
      <c r="B271" s="550" t="s">
        <v>23</v>
      </c>
      <c r="C271" s="550">
        <v>9756.3799999999992</v>
      </c>
      <c r="D271" s="550">
        <v>9826.0650000000005</v>
      </c>
      <c r="E271" s="550">
        <v>9900.2209999999995</v>
      </c>
      <c r="F271" s="550">
        <v>9995.0210000000006</v>
      </c>
      <c r="G271" s="550">
        <v>10074.42</v>
      </c>
      <c r="H271" s="550">
        <v>10156.08</v>
      </c>
      <c r="I271" s="550">
        <v>10243.17</v>
      </c>
      <c r="J271" s="550">
        <v>10338.719999999999</v>
      </c>
      <c r="K271" s="550">
        <v>10435.93</v>
      </c>
      <c r="L271" s="550">
        <v>10541.56</v>
      </c>
      <c r="M271" s="550">
        <v>10655.12</v>
      </c>
      <c r="N271" s="550">
        <v>10775.22</v>
      </c>
      <c r="O271" s="550">
        <v>10904.81</v>
      </c>
      <c r="P271" s="550">
        <v>11024.96</v>
      </c>
      <c r="Q271" s="550">
        <v>11143.65</v>
      </c>
      <c r="R271" s="550">
        <v>11266.57</v>
      </c>
      <c r="S271" s="550">
        <v>11390.9</v>
      </c>
      <c r="T271" s="550">
        <v>11516.99</v>
      </c>
      <c r="U271" s="550">
        <v>11639.54</v>
      </c>
      <c r="V271" s="550">
        <v>11763.26</v>
      </c>
      <c r="W271" s="550">
        <v>11887.72</v>
      </c>
    </row>
    <row r="272" spans="1:29">
      <c r="A272" s="720" t="s">
        <v>485</v>
      </c>
      <c r="B272" s="550" t="s">
        <v>24</v>
      </c>
      <c r="C272" s="550">
        <v>6833.4319999999998</v>
      </c>
      <c r="D272" s="550">
        <v>6751.18</v>
      </c>
      <c r="E272" s="550">
        <v>6680.0240000000003</v>
      </c>
      <c r="F272" s="550">
        <v>6624.6139999999996</v>
      </c>
      <c r="G272" s="550">
        <v>6550.7250000000004</v>
      </c>
      <c r="H272" s="550">
        <v>6487.6229999999996</v>
      </c>
      <c r="I272" s="550">
        <v>6438.8789999999999</v>
      </c>
      <c r="J272" s="550">
        <v>6395.3239999999996</v>
      </c>
      <c r="K272" s="550">
        <v>6359.98</v>
      </c>
      <c r="L272" s="550">
        <v>6328.5379999999996</v>
      </c>
      <c r="M272" s="550">
        <v>6304.9380000000001</v>
      </c>
      <c r="N272" s="550">
        <v>6282.4070000000002</v>
      </c>
      <c r="O272" s="550">
        <v>6264.8149999999996</v>
      </c>
      <c r="P272" s="550">
        <v>6249.0439999999999</v>
      </c>
      <c r="Q272" s="550">
        <v>6238.3419999999996</v>
      </c>
      <c r="R272" s="550">
        <v>6228.75</v>
      </c>
      <c r="S272" s="550">
        <v>6223.4830000000002</v>
      </c>
      <c r="T272" s="550">
        <v>6221.1909999999998</v>
      </c>
      <c r="U272" s="550">
        <v>6223.71</v>
      </c>
      <c r="V272" s="550">
        <v>6226.9089999999997</v>
      </c>
      <c r="W272" s="550">
        <v>6234.02</v>
      </c>
    </row>
    <row r="273" spans="1:23">
      <c r="A273" s="720" t="s">
        <v>485</v>
      </c>
      <c r="B273" s="550" t="s">
        <v>875</v>
      </c>
      <c r="C273" s="550">
        <v>5574.5519999999997</v>
      </c>
      <c r="D273" s="550">
        <v>5714.6670000000004</v>
      </c>
      <c r="E273" s="550">
        <v>5829.1840000000002</v>
      </c>
      <c r="F273" s="550">
        <v>5942.1239999999998</v>
      </c>
      <c r="G273" s="550">
        <v>6078.393</v>
      </c>
      <c r="H273" s="550">
        <v>6218.4889999999996</v>
      </c>
      <c r="I273" s="550">
        <v>6331.9319999999998</v>
      </c>
      <c r="J273" s="550">
        <v>6474.9269999999997</v>
      </c>
      <c r="K273" s="550">
        <v>6607.3050000000003</v>
      </c>
      <c r="L273" s="550">
        <v>6747.9650000000001</v>
      </c>
      <c r="M273" s="550">
        <v>6902.4549999999999</v>
      </c>
      <c r="N273" s="550">
        <v>7055.308</v>
      </c>
      <c r="O273" s="550">
        <v>7219.7470000000003</v>
      </c>
      <c r="P273" s="550">
        <v>7384.2479999999996</v>
      </c>
      <c r="Q273" s="550">
        <v>7538.8980000000001</v>
      </c>
      <c r="R273" s="550">
        <v>7705.33</v>
      </c>
      <c r="S273" s="550">
        <v>7867.518</v>
      </c>
      <c r="T273" s="550">
        <v>8053.0510000000004</v>
      </c>
      <c r="U273" s="550">
        <v>8238.7389999999996</v>
      </c>
      <c r="V273" s="550">
        <v>8423.39</v>
      </c>
      <c r="W273" s="550">
        <v>8620.9480000000003</v>
      </c>
    </row>
    <row r="274" spans="1:23">
      <c r="A274" s="720" t="s">
        <v>485</v>
      </c>
      <c r="B274" s="550" t="s">
        <v>876</v>
      </c>
      <c r="C274" s="550">
        <v>2335.4789999999998</v>
      </c>
      <c r="D274" s="550">
        <v>2423.7080000000001</v>
      </c>
      <c r="E274" s="550">
        <v>2491.9740000000002</v>
      </c>
      <c r="F274" s="550">
        <v>2561.221</v>
      </c>
      <c r="G274" s="550">
        <v>2643.4850000000001</v>
      </c>
      <c r="H274" s="550">
        <v>2726.68</v>
      </c>
      <c r="I274" s="550">
        <v>2790.93</v>
      </c>
      <c r="J274" s="550">
        <v>2876.1489999999999</v>
      </c>
      <c r="K274" s="550">
        <v>2953.7579999999998</v>
      </c>
      <c r="L274" s="550">
        <v>3033.1959999999999</v>
      </c>
      <c r="M274" s="550">
        <v>3121.6089999999999</v>
      </c>
      <c r="N274" s="550">
        <v>3209.1480000000001</v>
      </c>
      <c r="O274" s="550">
        <v>3302.8960000000002</v>
      </c>
      <c r="P274" s="550">
        <v>3397.9169999999999</v>
      </c>
      <c r="Q274" s="550">
        <v>3487.3739999999998</v>
      </c>
      <c r="R274" s="550">
        <v>3585.5250000000001</v>
      </c>
      <c r="S274" s="550">
        <v>3678.4679999999998</v>
      </c>
      <c r="T274" s="550">
        <v>3783.7809999999999</v>
      </c>
      <c r="U274" s="550">
        <v>3885.4749999999999</v>
      </c>
      <c r="V274" s="550">
        <v>3986.8710000000001</v>
      </c>
      <c r="W274" s="550">
        <v>4096.2979999999998</v>
      </c>
    </row>
    <row r="275" spans="1:23">
      <c r="A275" s="720" t="s">
        <v>485</v>
      </c>
      <c r="B275" s="550" t="s">
        <v>877</v>
      </c>
      <c r="C275" s="550">
        <v>2404.0650000000001</v>
      </c>
      <c r="D275" s="550">
        <v>2429.768</v>
      </c>
      <c r="E275" s="550">
        <v>2451.328</v>
      </c>
      <c r="F275" s="550">
        <v>2472.2629999999999</v>
      </c>
      <c r="G275" s="550">
        <v>2499.5410000000002</v>
      </c>
      <c r="H275" s="550">
        <v>2528.527</v>
      </c>
      <c r="I275" s="550">
        <v>2550.721</v>
      </c>
      <c r="J275" s="550">
        <v>2580.2849999999999</v>
      </c>
      <c r="K275" s="550">
        <v>2608.4859999999999</v>
      </c>
      <c r="L275" s="550">
        <v>2640.2719999999999</v>
      </c>
      <c r="M275" s="550">
        <v>2675.25</v>
      </c>
      <c r="N275" s="550">
        <v>2709.279</v>
      </c>
      <c r="O275" s="550">
        <v>2745.029</v>
      </c>
      <c r="P275" s="550">
        <v>2777.7959999999998</v>
      </c>
      <c r="Q275" s="550">
        <v>2809.721</v>
      </c>
      <c r="R275" s="550">
        <v>2843.8539999999998</v>
      </c>
      <c r="S275" s="550">
        <v>2876.6849999999999</v>
      </c>
      <c r="T275" s="550">
        <v>2919.1880000000001</v>
      </c>
      <c r="U275" s="550">
        <v>2961.4630000000002</v>
      </c>
      <c r="V275" s="550">
        <v>3003.6619999999998</v>
      </c>
      <c r="W275" s="550">
        <v>3049.8209999999999</v>
      </c>
    </row>
    <row r="276" spans="1:23">
      <c r="A276" s="720" t="s">
        <v>485</v>
      </c>
      <c r="B276" s="550" t="s">
        <v>514</v>
      </c>
      <c r="C276" s="550">
        <v>4165.3230000000003</v>
      </c>
      <c r="D276" s="550">
        <v>4150.5249999999996</v>
      </c>
      <c r="E276" s="550">
        <v>4092.9870000000001</v>
      </c>
      <c r="F276" s="550">
        <v>4024.68</v>
      </c>
      <c r="G276" s="550">
        <v>3967.4140000000002</v>
      </c>
      <c r="H276" s="550">
        <v>3919.2689999999998</v>
      </c>
      <c r="I276" s="550">
        <v>3872.962</v>
      </c>
      <c r="J276" s="550">
        <v>3832.9670000000001</v>
      </c>
      <c r="K276" s="550">
        <v>3804.326</v>
      </c>
      <c r="L276" s="550">
        <v>3786.9940000000001</v>
      </c>
      <c r="M276" s="550">
        <v>3775.645</v>
      </c>
      <c r="N276" s="550">
        <v>3768.3319999999999</v>
      </c>
      <c r="O276" s="550">
        <v>3770.4050000000002</v>
      </c>
      <c r="P276" s="550">
        <v>3771.07</v>
      </c>
      <c r="Q276" s="550">
        <v>3773.5520000000001</v>
      </c>
      <c r="R276" s="550">
        <v>3776.7269999999999</v>
      </c>
      <c r="S276" s="550">
        <v>3780.9969999999998</v>
      </c>
      <c r="T276" s="550">
        <v>3796.3539999999998</v>
      </c>
      <c r="U276" s="550">
        <v>3816.9029999999998</v>
      </c>
      <c r="V276" s="550">
        <v>3836.0439999999999</v>
      </c>
      <c r="W276" s="550">
        <v>3862.3760000000002</v>
      </c>
    </row>
    <row r="277" spans="1:23">
      <c r="A277" s="720" t="s">
        <v>485</v>
      </c>
      <c r="B277" s="550" t="s">
        <v>515</v>
      </c>
      <c r="C277" s="550">
        <v>3427.5459999999998</v>
      </c>
      <c r="D277" s="550">
        <v>3442.105</v>
      </c>
      <c r="E277" s="550">
        <v>3450.1</v>
      </c>
      <c r="F277" s="550">
        <v>3452.1979999999999</v>
      </c>
      <c r="G277" s="550">
        <v>3458.3150000000001</v>
      </c>
      <c r="H277" s="550">
        <v>3468.194</v>
      </c>
      <c r="I277" s="550">
        <v>3476.395</v>
      </c>
      <c r="J277" s="550">
        <v>3485.75</v>
      </c>
      <c r="K277" s="550">
        <v>3502.4679999999998</v>
      </c>
      <c r="L277" s="550">
        <v>3523.5920000000001</v>
      </c>
      <c r="M277" s="550">
        <v>3544.7649999999999</v>
      </c>
      <c r="N277" s="550">
        <v>3565.4929999999999</v>
      </c>
      <c r="O277" s="550">
        <v>3584.45</v>
      </c>
      <c r="P277" s="550">
        <v>3595.9450000000002</v>
      </c>
      <c r="Q277" s="550">
        <v>3609.6979999999999</v>
      </c>
      <c r="R277" s="550">
        <v>3622.5940000000001</v>
      </c>
      <c r="S277" s="550">
        <v>3635.1689999999999</v>
      </c>
      <c r="T277" s="550">
        <v>3661.38</v>
      </c>
      <c r="U277" s="550">
        <v>3690.567</v>
      </c>
      <c r="V277" s="550">
        <v>3717.9690000000001</v>
      </c>
      <c r="W277" s="550">
        <v>3749.62</v>
      </c>
    </row>
    <row r="278" spans="1:23">
      <c r="A278" s="720" t="s">
        <v>485</v>
      </c>
      <c r="B278" s="550" t="s">
        <v>516</v>
      </c>
      <c r="C278" s="550">
        <v>966.82370000000003</v>
      </c>
      <c r="D278" s="550">
        <v>992.81110000000001</v>
      </c>
      <c r="E278" s="550">
        <v>1013.351</v>
      </c>
      <c r="F278" s="550">
        <v>1025.095</v>
      </c>
      <c r="G278" s="550">
        <v>1038.002</v>
      </c>
      <c r="H278" s="550">
        <v>1051.4380000000001</v>
      </c>
      <c r="I278" s="550">
        <v>1062.6379999999999</v>
      </c>
      <c r="J278" s="550">
        <v>1074.1489999999999</v>
      </c>
      <c r="K278" s="550">
        <v>1087.8040000000001</v>
      </c>
      <c r="L278" s="550">
        <v>1105.5060000000001</v>
      </c>
      <c r="M278" s="550">
        <v>1125.1569999999999</v>
      </c>
      <c r="N278" s="550">
        <v>1145.835</v>
      </c>
      <c r="O278" s="550">
        <v>1172.3810000000001</v>
      </c>
      <c r="P278" s="550">
        <v>1199.2170000000001</v>
      </c>
      <c r="Q278" s="550">
        <v>1224.5029999999999</v>
      </c>
      <c r="R278" s="550">
        <v>1249.415</v>
      </c>
      <c r="S278" s="550">
        <v>1273.769</v>
      </c>
      <c r="T278" s="550">
        <v>1300.1669999999999</v>
      </c>
      <c r="U278" s="550">
        <v>1328.2149999999999</v>
      </c>
      <c r="V278" s="550">
        <v>1355.076</v>
      </c>
      <c r="W278" s="550">
        <v>1385.3889999999999</v>
      </c>
    </row>
    <row r="279" spans="1:23">
      <c r="A279" s="720" t="s">
        <v>485</v>
      </c>
      <c r="B279" s="550" t="s">
        <v>517</v>
      </c>
      <c r="C279" s="550">
        <v>2048.116</v>
      </c>
      <c r="D279" s="550">
        <v>2067.2280000000001</v>
      </c>
      <c r="E279" s="550">
        <v>2081.7489999999998</v>
      </c>
      <c r="F279" s="550">
        <v>2090.73</v>
      </c>
      <c r="G279" s="550">
        <v>2102.6219999999998</v>
      </c>
      <c r="H279" s="550">
        <v>2116.9540000000002</v>
      </c>
      <c r="I279" s="550">
        <v>2129.777</v>
      </c>
      <c r="J279" s="550">
        <v>2143.5590000000002</v>
      </c>
      <c r="K279" s="550">
        <v>2162.0770000000002</v>
      </c>
      <c r="L279" s="550">
        <v>2184.924</v>
      </c>
      <c r="M279" s="550">
        <v>2209.038</v>
      </c>
      <c r="N279" s="550">
        <v>2233.6309999999999</v>
      </c>
      <c r="O279" s="550">
        <v>2259.7800000000002</v>
      </c>
      <c r="P279" s="550">
        <v>2282.5509999999999</v>
      </c>
      <c r="Q279" s="550">
        <v>2306.1709999999998</v>
      </c>
      <c r="R279" s="550">
        <v>2329.4780000000001</v>
      </c>
      <c r="S279" s="550">
        <v>2352.616</v>
      </c>
      <c r="T279" s="550">
        <v>2383.8330000000001</v>
      </c>
      <c r="U279" s="550">
        <v>2417.4580000000001</v>
      </c>
      <c r="V279" s="550">
        <v>2449.9830000000002</v>
      </c>
      <c r="W279" s="550">
        <v>2486.377</v>
      </c>
    </row>
    <row r="280" spans="1:23">
      <c r="A280" s="720" t="s">
        <v>485</v>
      </c>
      <c r="B280" s="550" t="s">
        <v>878</v>
      </c>
      <c r="C280" s="550">
        <v>1968.0930000000001</v>
      </c>
      <c r="D280" s="550">
        <v>1975.4929999999999</v>
      </c>
      <c r="E280" s="550">
        <v>1981.84</v>
      </c>
      <c r="F280" s="550">
        <v>1983.9739999999999</v>
      </c>
      <c r="G280" s="550">
        <v>1983.5730000000001</v>
      </c>
      <c r="H280" s="550">
        <v>1982.9179999999999</v>
      </c>
      <c r="I280" s="550">
        <v>1985.23</v>
      </c>
      <c r="J280" s="550">
        <v>1993.2080000000001</v>
      </c>
      <c r="K280" s="550">
        <v>2007.712</v>
      </c>
      <c r="L280" s="550">
        <v>2022.01</v>
      </c>
      <c r="M280" s="550">
        <v>2025.367</v>
      </c>
      <c r="N280" s="550">
        <v>2032.99</v>
      </c>
      <c r="O280" s="550">
        <v>2041.59</v>
      </c>
      <c r="P280" s="550">
        <v>2052.777</v>
      </c>
      <c r="Q280" s="550">
        <v>2065.0010000000002</v>
      </c>
      <c r="R280" s="550">
        <v>2075.9670000000001</v>
      </c>
      <c r="S280" s="550">
        <v>2084.377</v>
      </c>
      <c r="T280" s="550">
        <v>2098.616</v>
      </c>
      <c r="U280" s="550">
        <v>2110.076</v>
      </c>
      <c r="V280" s="550">
        <v>2130.6089999999999</v>
      </c>
      <c r="W280" s="550">
        <v>2149.2570000000001</v>
      </c>
    </row>
    <row r="281" spans="1:23">
      <c r="A281" s="720" t="s">
        <v>485</v>
      </c>
      <c r="B281" s="550" t="s">
        <v>879</v>
      </c>
      <c r="C281" s="550">
        <v>2372.0320000000002</v>
      </c>
      <c r="D281" s="550">
        <v>2385.884</v>
      </c>
      <c r="E281" s="550">
        <v>2392.596</v>
      </c>
      <c r="F281" s="550">
        <v>2399.5079999999998</v>
      </c>
      <c r="G281" s="550">
        <v>2409.7719999999999</v>
      </c>
      <c r="H281" s="550">
        <v>2416.2269999999999</v>
      </c>
      <c r="I281" s="550">
        <v>2426.79</v>
      </c>
      <c r="J281" s="550">
        <v>2441.7579999999998</v>
      </c>
      <c r="K281" s="550">
        <v>2465.5010000000002</v>
      </c>
      <c r="L281" s="550">
        <v>2488.5500000000002</v>
      </c>
      <c r="M281" s="550">
        <v>2500.5320000000002</v>
      </c>
      <c r="N281" s="550">
        <v>2519.5300000000002</v>
      </c>
      <c r="O281" s="550">
        <v>2538.645</v>
      </c>
      <c r="P281" s="550">
        <v>2562.1909999999998</v>
      </c>
      <c r="Q281" s="550">
        <v>2588.5360000000001</v>
      </c>
      <c r="R281" s="550">
        <v>2609.6709999999998</v>
      </c>
      <c r="S281" s="550">
        <v>2627.4059999999999</v>
      </c>
      <c r="T281" s="550">
        <v>2653.0450000000001</v>
      </c>
      <c r="U281" s="550">
        <v>2675.913</v>
      </c>
      <c r="V281" s="550">
        <v>2709.51</v>
      </c>
      <c r="W281" s="550">
        <v>2742.0169999999998</v>
      </c>
    </row>
    <row r="282" spans="1:23">
      <c r="A282" s="720" t="s">
        <v>485</v>
      </c>
      <c r="B282" s="550" t="s">
        <v>880</v>
      </c>
      <c r="C282" s="550">
        <v>2282.8249999999998</v>
      </c>
      <c r="D282" s="550">
        <v>2291.5839999999998</v>
      </c>
      <c r="E282" s="550">
        <v>2320.3560000000002</v>
      </c>
      <c r="F282" s="550">
        <v>2346.623</v>
      </c>
      <c r="G282" s="550">
        <v>2369.7550000000001</v>
      </c>
      <c r="H282" s="550">
        <v>2390.8420000000001</v>
      </c>
      <c r="I282" s="550">
        <v>2406.7759999999998</v>
      </c>
      <c r="J282" s="550">
        <v>2423.547</v>
      </c>
      <c r="K282" s="550">
        <v>2446.5569999999998</v>
      </c>
      <c r="L282" s="550">
        <v>2472.7280000000001</v>
      </c>
      <c r="M282" s="550">
        <v>2497.4929999999999</v>
      </c>
      <c r="N282" s="550">
        <v>2523.1570000000002</v>
      </c>
      <c r="O282" s="550">
        <v>2545.8560000000002</v>
      </c>
      <c r="P282" s="550">
        <v>2562.0300000000002</v>
      </c>
      <c r="Q282" s="550">
        <v>2582.085</v>
      </c>
      <c r="R282" s="550">
        <v>2601.2249999999999</v>
      </c>
      <c r="S282" s="550">
        <v>2622.721</v>
      </c>
      <c r="T282" s="550">
        <v>2653.2060000000001</v>
      </c>
      <c r="U282" s="550">
        <v>2684.2930000000001</v>
      </c>
      <c r="V282" s="550">
        <v>2711.6469999999999</v>
      </c>
      <c r="W282" s="550">
        <v>2738.665</v>
      </c>
    </row>
    <row r="283" spans="1:23">
      <c r="A283" s="720" t="s">
        <v>485</v>
      </c>
      <c r="B283" s="550" t="s">
        <v>881</v>
      </c>
      <c r="C283" s="550">
        <v>3273.2139999999999</v>
      </c>
      <c r="D283" s="550">
        <v>3259.1170000000002</v>
      </c>
      <c r="E283" s="550">
        <v>3206.9490000000001</v>
      </c>
      <c r="F283" s="550">
        <v>3151.3040000000001</v>
      </c>
      <c r="G283" s="550">
        <v>3105.6149999999998</v>
      </c>
      <c r="H283" s="550">
        <v>3069.183</v>
      </c>
      <c r="I283" s="550">
        <v>3036.393</v>
      </c>
      <c r="J283" s="550">
        <v>3008.3270000000002</v>
      </c>
      <c r="K283" s="550">
        <v>2990.06</v>
      </c>
      <c r="L283" s="550">
        <v>2977.3710000000001</v>
      </c>
      <c r="M283" s="550">
        <v>2967.5360000000001</v>
      </c>
      <c r="N283" s="550">
        <v>2959.2820000000002</v>
      </c>
      <c r="O283" s="550">
        <v>2948.1109999999999</v>
      </c>
      <c r="P283" s="550">
        <v>2933.4450000000002</v>
      </c>
      <c r="Q283" s="550">
        <v>2920.134</v>
      </c>
      <c r="R283" s="550">
        <v>2911.2350000000001</v>
      </c>
      <c r="S283" s="550">
        <v>2901.306</v>
      </c>
      <c r="T283" s="550">
        <v>2906.107</v>
      </c>
      <c r="U283" s="550">
        <v>2913.45</v>
      </c>
      <c r="V283" s="550">
        <v>2921.3270000000002</v>
      </c>
      <c r="W283" s="550">
        <v>2934.3539999999998</v>
      </c>
    </row>
    <row r="284" spans="1:23">
      <c r="A284" s="720" t="s">
        <v>485</v>
      </c>
      <c r="B284" s="550" t="s">
        <v>882</v>
      </c>
      <c r="C284" s="550">
        <v>1650.335</v>
      </c>
      <c r="D284" s="550">
        <v>1640.8150000000001</v>
      </c>
      <c r="E284" s="550">
        <v>1609.232</v>
      </c>
      <c r="F284" s="550">
        <v>1572.953</v>
      </c>
      <c r="G284" s="550">
        <v>1542.607</v>
      </c>
      <c r="H284" s="550">
        <v>1517.0250000000001</v>
      </c>
      <c r="I284" s="550">
        <v>1492.9179999999999</v>
      </c>
      <c r="J284" s="550">
        <v>1471.172</v>
      </c>
      <c r="K284" s="550">
        <v>1454.597</v>
      </c>
      <c r="L284" s="550">
        <v>1442.0930000000001</v>
      </c>
      <c r="M284" s="550">
        <v>1432.3630000000001</v>
      </c>
      <c r="N284" s="550">
        <v>1424.308</v>
      </c>
      <c r="O284" s="550">
        <v>1417.3779999999999</v>
      </c>
      <c r="P284" s="550">
        <v>1409.5029999999999</v>
      </c>
      <c r="Q284" s="550">
        <v>1402.0150000000001</v>
      </c>
      <c r="R284" s="550">
        <v>1396.981</v>
      </c>
      <c r="S284" s="550">
        <v>1391.0709999999999</v>
      </c>
      <c r="T284" s="550">
        <v>1391.2909999999999</v>
      </c>
      <c r="U284" s="550">
        <v>1392.798</v>
      </c>
      <c r="V284" s="550">
        <v>1394.623</v>
      </c>
      <c r="W284" s="550">
        <v>1399.162</v>
      </c>
    </row>
    <row r="285" spans="1:23">
      <c r="A285" s="720" t="s">
        <v>485</v>
      </c>
      <c r="B285" s="550" t="s">
        <v>883</v>
      </c>
      <c r="C285" s="550">
        <v>2074.04</v>
      </c>
      <c r="D285" s="550">
        <v>2067.5129999999999</v>
      </c>
      <c r="E285" s="550">
        <v>2043.8109999999999</v>
      </c>
      <c r="F285" s="550">
        <v>2018.0619999999999</v>
      </c>
      <c r="G285" s="550">
        <v>1996.89</v>
      </c>
      <c r="H285" s="550">
        <v>1981.942</v>
      </c>
      <c r="I285" s="550">
        <v>1968.616</v>
      </c>
      <c r="J285" s="550">
        <v>1958.329</v>
      </c>
      <c r="K285" s="550">
        <v>1953.3620000000001</v>
      </c>
      <c r="L285" s="550">
        <v>1952.7080000000001</v>
      </c>
      <c r="M285" s="550">
        <v>1952.6320000000001</v>
      </c>
      <c r="N285" s="550">
        <v>1954.5160000000001</v>
      </c>
      <c r="O285" s="550">
        <v>1957.501</v>
      </c>
      <c r="P285" s="550">
        <v>1957.8420000000001</v>
      </c>
      <c r="Q285" s="550">
        <v>1959.8520000000001</v>
      </c>
      <c r="R285" s="550">
        <v>1962.1189999999999</v>
      </c>
      <c r="S285" s="550">
        <v>1965.9490000000001</v>
      </c>
      <c r="T285" s="550">
        <v>1977.0070000000001</v>
      </c>
      <c r="U285" s="550">
        <v>1990.2650000000001</v>
      </c>
      <c r="V285" s="550">
        <v>2003.2840000000001</v>
      </c>
      <c r="W285" s="550">
        <v>2018.673</v>
      </c>
    </row>
    <row r="286" spans="1:23">
      <c r="A286" s="720" t="s">
        <v>485</v>
      </c>
      <c r="B286" s="550" t="s">
        <v>884</v>
      </c>
      <c r="C286" s="550">
        <v>3581.6880000000001</v>
      </c>
      <c r="D286" s="550">
        <v>3595.0010000000002</v>
      </c>
      <c r="E286" s="550">
        <v>3598.83</v>
      </c>
      <c r="F286" s="550">
        <v>3592.9969999999998</v>
      </c>
      <c r="G286" s="550">
        <v>3593.1979999999999</v>
      </c>
      <c r="H286" s="550">
        <v>3598.9580000000001</v>
      </c>
      <c r="I286" s="550">
        <v>3603.4369999999999</v>
      </c>
      <c r="J286" s="550">
        <v>3609.9189999999999</v>
      </c>
      <c r="K286" s="550">
        <v>3623.7950000000001</v>
      </c>
      <c r="L286" s="550">
        <v>3643.384</v>
      </c>
      <c r="M286" s="550">
        <v>3662.8879999999999</v>
      </c>
      <c r="N286" s="550">
        <v>3685.096</v>
      </c>
      <c r="O286" s="550">
        <v>3713.7440000000001</v>
      </c>
      <c r="P286" s="550">
        <v>3738.0590000000002</v>
      </c>
      <c r="Q286" s="550">
        <v>3764.973</v>
      </c>
      <c r="R286" s="550">
        <v>3790.6129999999998</v>
      </c>
      <c r="S286" s="550">
        <v>3818.6329999999998</v>
      </c>
      <c r="T286" s="550">
        <v>3856.6289999999999</v>
      </c>
      <c r="U286" s="550">
        <v>3896.8739999999998</v>
      </c>
      <c r="V286" s="550">
        <v>3934.0819999999999</v>
      </c>
      <c r="W286" s="550">
        <v>3976.5929999999998</v>
      </c>
    </row>
    <row r="287" spans="1:23">
      <c r="A287" s="720" t="s">
        <v>485</v>
      </c>
      <c r="B287" s="550" t="s">
        <v>885</v>
      </c>
      <c r="C287" s="550">
        <v>1947.26</v>
      </c>
      <c r="D287" s="550">
        <v>2022.8530000000001</v>
      </c>
      <c r="E287" s="550">
        <v>2085.1860000000001</v>
      </c>
      <c r="F287" s="550">
        <v>2137.5909999999999</v>
      </c>
      <c r="G287" s="550">
        <v>2183.752</v>
      </c>
      <c r="H287" s="550">
        <v>2218.0239999999999</v>
      </c>
      <c r="I287" s="550">
        <v>2247.4720000000002</v>
      </c>
      <c r="J287" s="550">
        <v>2276.0509999999999</v>
      </c>
      <c r="K287" s="550">
        <v>2305.828</v>
      </c>
      <c r="L287" s="550">
        <v>2336.855</v>
      </c>
      <c r="M287" s="550">
        <v>2369.3609999999999</v>
      </c>
      <c r="N287" s="550">
        <v>2406.279</v>
      </c>
      <c r="O287" s="550">
        <v>2447.529</v>
      </c>
      <c r="P287" s="550">
        <v>2487.5149999999999</v>
      </c>
      <c r="Q287" s="550">
        <v>2523.4609999999998</v>
      </c>
      <c r="R287" s="550">
        <v>2556.4470000000001</v>
      </c>
      <c r="S287" s="550">
        <v>2588.5880000000002</v>
      </c>
      <c r="T287" s="550">
        <v>2627.3789999999999</v>
      </c>
      <c r="U287" s="550">
        <v>2666.7820000000002</v>
      </c>
      <c r="V287" s="550">
        <v>2705.6039999999998</v>
      </c>
      <c r="W287" s="550">
        <v>2746.3760000000002</v>
      </c>
    </row>
    <row r="288" spans="1:23">
      <c r="A288" s="720" t="s">
        <v>485</v>
      </c>
      <c r="B288" s="550" t="s">
        <v>886</v>
      </c>
      <c r="C288" s="550">
        <v>3456.259</v>
      </c>
      <c r="D288" s="550">
        <v>3555.9059999999999</v>
      </c>
      <c r="E288" s="550">
        <v>3640.9029999999998</v>
      </c>
      <c r="F288" s="550">
        <v>3710.1109999999999</v>
      </c>
      <c r="G288" s="550">
        <v>3774.2649999999999</v>
      </c>
      <c r="H288" s="550">
        <v>3827.471</v>
      </c>
      <c r="I288" s="550">
        <v>3875.4380000000001</v>
      </c>
      <c r="J288" s="550">
        <v>3922.7640000000001</v>
      </c>
      <c r="K288" s="550">
        <v>3974.3960000000002</v>
      </c>
      <c r="L288" s="550">
        <v>4030.0520000000001</v>
      </c>
      <c r="M288" s="550">
        <v>4088.5010000000002</v>
      </c>
      <c r="N288" s="550">
        <v>4152.607</v>
      </c>
      <c r="O288" s="550">
        <v>4223.2709999999997</v>
      </c>
      <c r="P288" s="550">
        <v>4288.4290000000001</v>
      </c>
      <c r="Q288" s="550">
        <v>4347.4799999999996</v>
      </c>
      <c r="R288" s="550">
        <v>4404.9979999999996</v>
      </c>
      <c r="S288" s="550">
        <v>4461.6760000000004</v>
      </c>
      <c r="T288" s="550">
        <v>4530.1639999999998</v>
      </c>
      <c r="U288" s="550">
        <v>4602.0630000000001</v>
      </c>
      <c r="V288" s="550">
        <v>4674.8329999999996</v>
      </c>
      <c r="W288" s="550">
        <v>4750.2979999999998</v>
      </c>
    </row>
    <row r="289" spans="1:23">
      <c r="A289" s="720" t="s">
        <v>485</v>
      </c>
      <c r="B289" s="550" t="s">
        <v>887</v>
      </c>
      <c r="C289" s="550">
        <v>3857.6460000000002</v>
      </c>
      <c r="D289" s="550">
        <v>3911.384</v>
      </c>
      <c r="E289" s="550">
        <v>3952.4630000000002</v>
      </c>
      <c r="F289" s="550">
        <v>3972.623</v>
      </c>
      <c r="G289" s="550">
        <v>4002.6219999999998</v>
      </c>
      <c r="H289" s="550">
        <v>4031.393</v>
      </c>
      <c r="I289" s="550">
        <v>4057.0239999999999</v>
      </c>
      <c r="J289" s="550">
        <v>4074.1179999999999</v>
      </c>
      <c r="K289" s="550">
        <v>4098.7929999999997</v>
      </c>
      <c r="L289" s="550">
        <v>4139.567</v>
      </c>
      <c r="M289" s="550">
        <v>4193.4650000000001</v>
      </c>
      <c r="N289" s="550">
        <v>4247.9989999999998</v>
      </c>
      <c r="O289" s="550">
        <v>4314.4260000000004</v>
      </c>
      <c r="P289" s="550">
        <v>4389.857</v>
      </c>
      <c r="Q289" s="550">
        <v>4477.7110000000002</v>
      </c>
      <c r="R289" s="550">
        <v>4570.8059999999996</v>
      </c>
      <c r="S289" s="550">
        <v>4661.1589999999997</v>
      </c>
      <c r="T289" s="550">
        <v>4763.8980000000001</v>
      </c>
      <c r="U289" s="550">
        <v>4869.5020000000004</v>
      </c>
      <c r="V289" s="550">
        <v>4966.9179999999997</v>
      </c>
      <c r="W289" s="550">
        <v>5069.8649999999998</v>
      </c>
    </row>
    <row r="290" spans="1:23">
      <c r="A290" s="720" t="s">
        <v>485</v>
      </c>
      <c r="B290" s="550" t="s">
        <v>888</v>
      </c>
      <c r="C290" s="550">
        <v>5646.4679999999998</v>
      </c>
      <c r="D290" s="550">
        <v>5752.1769999999997</v>
      </c>
      <c r="E290" s="550">
        <v>5870.9260000000004</v>
      </c>
      <c r="F290" s="550">
        <v>6003.25</v>
      </c>
      <c r="G290" s="550">
        <v>6127.14</v>
      </c>
      <c r="H290" s="550">
        <v>6229.7690000000002</v>
      </c>
      <c r="I290" s="550">
        <v>6341.7640000000001</v>
      </c>
      <c r="J290" s="550">
        <v>6443.1530000000002</v>
      </c>
      <c r="K290" s="550">
        <v>6560.1130000000003</v>
      </c>
      <c r="L290" s="550">
        <v>6691.808</v>
      </c>
      <c r="M290" s="550">
        <v>6817.8649999999998</v>
      </c>
      <c r="N290" s="550">
        <v>6963.4660000000003</v>
      </c>
      <c r="O290" s="550">
        <v>7115.7719999999999</v>
      </c>
      <c r="P290" s="550">
        <v>7261.53</v>
      </c>
      <c r="Q290" s="550">
        <v>7406.6040000000003</v>
      </c>
      <c r="R290" s="550">
        <v>7559.8620000000001</v>
      </c>
      <c r="S290" s="550">
        <v>7696.7920000000004</v>
      </c>
      <c r="T290" s="550">
        <v>7872.7839999999997</v>
      </c>
      <c r="U290" s="550">
        <v>8045.442</v>
      </c>
      <c r="V290" s="550">
        <v>8202.0560000000005</v>
      </c>
      <c r="W290" s="550">
        <v>8360.0720000000001</v>
      </c>
    </row>
    <row r="291" spans="1:23">
      <c r="A291" s="720" t="s">
        <v>485</v>
      </c>
      <c r="B291" s="550" t="s">
        <v>889</v>
      </c>
      <c r="C291" s="550">
        <v>2899.8229999999999</v>
      </c>
      <c r="D291" s="550">
        <v>2986.5619999999999</v>
      </c>
      <c r="E291" s="550">
        <v>3072.181</v>
      </c>
      <c r="F291" s="550">
        <v>3152.4679999999998</v>
      </c>
      <c r="G291" s="550">
        <v>3232.3820000000001</v>
      </c>
      <c r="H291" s="550">
        <v>3311.4839999999999</v>
      </c>
      <c r="I291" s="550">
        <v>3389.9630000000002</v>
      </c>
      <c r="J291" s="550">
        <v>3470.7860000000001</v>
      </c>
      <c r="K291" s="550">
        <v>3550.2539999999999</v>
      </c>
      <c r="L291" s="550">
        <v>3629.2919999999999</v>
      </c>
      <c r="M291" s="550">
        <v>3706.3519999999999</v>
      </c>
      <c r="N291" s="550">
        <v>3784.6750000000002</v>
      </c>
      <c r="O291" s="550">
        <v>3865.9090000000001</v>
      </c>
      <c r="P291" s="550">
        <v>3946.2660000000001</v>
      </c>
      <c r="Q291" s="550">
        <v>4013.3820000000001</v>
      </c>
      <c r="R291" s="550">
        <v>4078.0259999999998</v>
      </c>
      <c r="S291" s="550">
        <v>4143.4880000000003</v>
      </c>
      <c r="T291" s="550">
        <v>4206.3630000000003</v>
      </c>
      <c r="U291" s="550">
        <v>4271.8919999999998</v>
      </c>
      <c r="V291" s="550">
        <v>4346.6909999999998</v>
      </c>
      <c r="W291" s="550">
        <v>4420.1869999999999</v>
      </c>
    </row>
    <row r="292" spans="1:23">
      <c r="A292" s="720" t="s">
        <v>485</v>
      </c>
      <c r="B292" s="550" t="s">
        <v>25</v>
      </c>
      <c r="C292" s="550">
        <v>167.26050000000001</v>
      </c>
      <c r="D292" s="550">
        <v>167.405</v>
      </c>
      <c r="E292" s="550">
        <v>167.52619999999999</v>
      </c>
      <c r="F292" s="550">
        <v>167.5778</v>
      </c>
      <c r="G292" s="550">
        <v>167.43559999999999</v>
      </c>
      <c r="H292" s="550">
        <v>167.1472</v>
      </c>
      <c r="I292" s="550">
        <v>166.76130000000001</v>
      </c>
      <c r="J292" s="550">
        <v>166.39570000000001</v>
      </c>
      <c r="K292" s="550">
        <v>166.15379999999999</v>
      </c>
      <c r="L292" s="550">
        <v>165.81280000000001</v>
      </c>
      <c r="M292" s="550">
        <v>165.45750000000001</v>
      </c>
      <c r="N292" s="550">
        <v>165.27879999999999</v>
      </c>
      <c r="O292" s="550">
        <v>165.41890000000001</v>
      </c>
      <c r="P292" s="550">
        <v>166.09229999999999</v>
      </c>
      <c r="Q292" s="550">
        <v>165.67570000000001</v>
      </c>
      <c r="R292" s="550">
        <v>165.03559999999999</v>
      </c>
      <c r="S292" s="550">
        <v>164.43960000000001</v>
      </c>
      <c r="T292" s="550">
        <v>163.8879</v>
      </c>
      <c r="U292" s="550">
        <v>163.3485</v>
      </c>
      <c r="V292" s="550">
        <v>162.7234</v>
      </c>
      <c r="W292" s="550">
        <v>162.10939999999999</v>
      </c>
    </row>
    <row r="293" spans="1:23">
      <c r="A293" s="720" t="s">
        <v>485</v>
      </c>
      <c r="B293" s="550" t="s">
        <v>26</v>
      </c>
      <c r="C293" s="550">
        <v>47.084099999999999</v>
      </c>
      <c r="D293" s="550">
        <v>46.823599999999999</v>
      </c>
      <c r="E293" s="550">
        <v>46.898600000000002</v>
      </c>
      <c r="F293" s="550">
        <v>46.849600000000002</v>
      </c>
      <c r="G293" s="550">
        <v>46.625399999999999</v>
      </c>
      <c r="H293" s="550">
        <v>46.289400000000001</v>
      </c>
      <c r="I293" s="550">
        <v>45.885599999999997</v>
      </c>
      <c r="J293" s="550">
        <v>45.998100000000001</v>
      </c>
      <c r="K293" s="550">
        <v>45.398899999999998</v>
      </c>
      <c r="L293" s="550">
        <v>45.305999999999997</v>
      </c>
      <c r="M293" s="550">
        <v>44.892699999999998</v>
      </c>
      <c r="N293" s="550">
        <v>44.8</v>
      </c>
      <c r="O293" s="550">
        <v>44.566299999999998</v>
      </c>
      <c r="P293" s="550">
        <v>44.239199999999997</v>
      </c>
      <c r="Q293" s="550">
        <v>43.980899999999998</v>
      </c>
      <c r="R293" s="550">
        <v>43.543100000000003</v>
      </c>
      <c r="S293" s="550">
        <v>42.905799999999999</v>
      </c>
      <c r="T293" s="550">
        <v>42.581800000000001</v>
      </c>
      <c r="U293" s="550">
        <v>41.792700000000004</v>
      </c>
      <c r="V293" s="550">
        <v>41.6706</v>
      </c>
      <c r="W293" s="550">
        <v>41.589300000000001</v>
      </c>
    </row>
    <row r="294" spans="1:23">
      <c r="A294" s="720" t="s">
        <v>485</v>
      </c>
      <c r="B294" s="550" t="s">
        <v>890</v>
      </c>
      <c r="C294" s="550">
        <v>3694.1840000000002</v>
      </c>
      <c r="D294" s="550">
        <v>3624.0619999999999</v>
      </c>
      <c r="E294" s="550">
        <v>3557.9929999999999</v>
      </c>
      <c r="F294" s="550">
        <v>3482.6990000000001</v>
      </c>
      <c r="G294" s="550">
        <v>3410.5050000000001</v>
      </c>
      <c r="H294" s="550">
        <v>3327.3850000000002</v>
      </c>
      <c r="I294" s="550">
        <v>3251.59</v>
      </c>
      <c r="J294" s="550">
        <v>3172.6579999999999</v>
      </c>
      <c r="K294" s="550">
        <v>3090.4929999999999</v>
      </c>
      <c r="L294" s="550">
        <v>3000.2280000000001</v>
      </c>
      <c r="M294" s="550">
        <v>2914.087</v>
      </c>
      <c r="N294" s="550">
        <v>2828.3150000000001</v>
      </c>
      <c r="O294" s="550">
        <v>2744.241</v>
      </c>
      <c r="P294" s="550">
        <v>2661.7739999999999</v>
      </c>
      <c r="Q294" s="550">
        <v>2567.52</v>
      </c>
      <c r="R294" s="550">
        <v>2479.0619999999999</v>
      </c>
      <c r="S294" s="550">
        <v>2388.1019999999999</v>
      </c>
      <c r="T294" s="550">
        <v>2299.4409999999998</v>
      </c>
      <c r="U294" s="550">
        <v>2210.5729999999999</v>
      </c>
      <c r="V294" s="550">
        <v>2129.9749999999999</v>
      </c>
      <c r="W294" s="550">
        <v>2050.0219999999999</v>
      </c>
    </row>
    <row r="295" spans="1:23">
      <c r="A295" s="720" t="s">
        <v>485</v>
      </c>
      <c r="B295" s="550" t="s">
        <v>27</v>
      </c>
      <c r="C295" s="550">
        <v>214.3793</v>
      </c>
      <c r="D295" s="550">
        <v>225.43680000000001</v>
      </c>
      <c r="E295" s="550">
        <v>236.8176</v>
      </c>
      <c r="F295" s="550">
        <v>247.3066</v>
      </c>
      <c r="G295" s="550">
        <v>258.08710000000002</v>
      </c>
      <c r="H295" s="550">
        <v>268.47829999999999</v>
      </c>
      <c r="I295" s="550">
        <v>278.3682</v>
      </c>
      <c r="J295" s="550">
        <v>288.608</v>
      </c>
      <c r="K295" s="550">
        <v>298.27409999999998</v>
      </c>
      <c r="L295" s="550">
        <v>308.4821</v>
      </c>
      <c r="M295" s="550">
        <v>317.67989999999998</v>
      </c>
      <c r="N295" s="550">
        <v>327.9076</v>
      </c>
      <c r="O295" s="550">
        <v>337.60219999999998</v>
      </c>
      <c r="P295" s="550">
        <v>347.7799</v>
      </c>
      <c r="Q295" s="550">
        <v>357.28769999999997</v>
      </c>
      <c r="R295" s="550">
        <v>365.79759999999999</v>
      </c>
      <c r="S295" s="550">
        <v>374.70609999999999</v>
      </c>
      <c r="T295" s="550">
        <v>383.97089999999997</v>
      </c>
      <c r="U295" s="550">
        <v>393.2654</v>
      </c>
      <c r="V295" s="550">
        <v>402.83210000000003</v>
      </c>
      <c r="W295" s="550">
        <v>413.35509999999999</v>
      </c>
    </row>
    <row r="296" spans="1:23">
      <c r="A296" s="720" t="s">
        <v>485</v>
      </c>
      <c r="B296" s="550" t="s">
        <v>28</v>
      </c>
      <c r="C296" s="550">
        <v>2966.0880000000002</v>
      </c>
      <c r="D296" s="550">
        <v>3061.0169999999998</v>
      </c>
      <c r="E296" s="550">
        <v>3149.4180000000001</v>
      </c>
      <c r="F296" s="550">
        <v>3236.107</v>
      </c>
      <c r="G296" s="550">
        <v>3309.4050000000002</v>
      </c>
      <c r="H296" s="550">
        <v>3386.7649999999999</v>
      </c>
      <c r="I296" s="550">
        <v>3464.9549999999999</v>
      </c>
      <c r="J296" s="550">
        <v>3544.62</v>
      </c>
      <c r="K296" s="550">
        <v>3629.9169999999999</v>
      </c>
      <c r="L296" s="550">
        <v>3712.4749999999999</v>
      </c>
      <c r="M296" s="550">
        <v>3789.4369999999999</v>
      </c>
      <c r="N296" s="550">
        <v>3872.9079999999999</v>
      </c>
      <c r="O296" s="550">
        <v>3951.9490000000001</v>
      </c>
      <c r="P296" s="550">
        <v>4032.0360000000001</v>
      </c>
      <c r="Q296" s="550">
        <v>4111.6260000000002</v>
      </c>
      <c r="R296" s="550">
        <v>4173.8059999999996</v>
      </c>
      <c r="S296" s="550">
        <v>4244.2430000000004</v>
      </c>
      <c r="T296" s="550">
        <v>4318.41</v>
      </c>
      <c r="U296" s="550">
        <v>4393.5069999999996</v>
      </c>
      <c r="V296" s="550">
        <v>4477.723</v>
      </c>
      <c r="W296" s="550">
        <v>4560.625</v>
      </c>
    </row>
    <row r="297" spans="1:23">
      <c r="A297" s="720" t="s">
        <v>485</v>
      </c>
      <c r="B297" s="550" t="s">
        <v>29</v>
      </c>
      <c r="C297" s="550">
        <v>317.29300000000001</v>
      </c>
      <c r="D297" s="550">
        <v>322.54180000000002</v>
      </c>
      <c r="E297" s="550">
        <v>328.35250000000002</v>
      </c>
      <c r="F297" s="550">
        <v>333.2</v>
      </c>
      <c r="G297" s="550">
        <v>337.8997</v>
      </c>
      <c r="H297" s="550">
        <v>342.86739999999998</v>
      </c>
      <c r="I297" s="550">
        <v>347.09089999999998</v>
      </c>
      <c r="J297" s="550">
        <v>352.51870000000002</v>
      </c>
      <c r="K297" s="550">
        <v>356.5421</v>
      </c>
      <c r="L297" s="550">
        <v>361.36200000000002</v>
      </c>
      <c r="M297" s="550">
        <v>365.92599999999999</v>
      </c>
      <c r="N297" s="550">
        <v>370.2636</v>
      </c>
      <c r="O297" s="550">
        <v>375.06330000000003</v>
      </c>
      <c r="P297" s="550">
        <v>380.07220000000001</v>
      </c>
      <c r="Q297" s="550">
        <v>382.6746</v>
      </c>
      <c r="R297" s="550">
        <v>384.54169999999999</v>
      </c>
      <c r="S297" s="550">
        <v>386.52199999999999</v>
      </c>
      <c r="T297" s="550">
        <v>387.97640000000001</v>
      </c>
      <c r="U297" s="550">
        <v>390.11869999999999</v>
      </c>
      <c r="V297" s="550">
        <v>392.99270000000001</v>
      </c>
      <c r="W297" s="550">
        <v>394.7801</v>
      </c>
    </row>
    <row r="298" spans="1:23">
      <c r="A298" s="720" t="s">
        <v>485</v>
      </c>
      <c r="B298" s="550" t="s">
        <v>891</v>
      </c>
      <c r="C298" s="550">
        <v>2497.2020000000002</v>
      </c>
      <c r="D298" s="550">
        <v>2676.02</v>
      </c>
      <c r="E298" s="550">
        <v>2853.174</v>
      </c>
      <c r="F298" s="550">
        <v>3027.8359999999998</v>
      </c>
      <c r="G298" s="550">
        <v>3202.2579999999998</v>
      </c>
      <c r="H298" s="550">
        <v>3330.2310000000002</v>
      </c>
      <c r="I298" s="550">
        <v>3487.6759999999999</v>
      </c>
      <c r="J298" s="550">
        <v>3650.1930000000002</v>
      </c>
      <c r="K298" s="550">
        <v>3821.69</v>
      </c>
      <c r="L298" s="550">
        <v>3990.4690000000001</v>
      </c>
      <c r="M298" s="550">
        <v>4157.3649999999998</v>
      </c>
      <c r="N298" s="550">
        <v>4334.125</v>
      </c>
      <c r="O298" s="550">
        <v>4509.3620000000001</v>
      </c>
      <c r="P298" s="550">
        <v>4680.8810000000003</v>
      </c>
      <c r="Q298" s="550">
        <v>4840.3990000000003</v>
      </c>
      <c r="R298" s="550">
        <v>4995.098</v>
      </c>
      <c r="S298" s="550">
        <v>5151.875</v>
      </c>
      <c r="T298" s="550">
        <v>5309.4769999999999</v>
      </c>
      <c r="U298" s="550">
        <v>5469.2290000000003</v>
      </c>
      <c r="V298" s="550">
        <v>5645.33</v>
      </c>
      <c r="W298" s="550">
        <v>5814.375</v>
      </c>
    </row>
    <row r="299" spans="1:23">
      <c r="A299" s="720" t="s">
        <v>485</v>
      </c>
      <c r="B299" s="550" t="s">
        <v>892</v>
      </c>
      <c r="C299" s="550">
        <v>1887.0730000000001</v>
      </c>
      <c r="D299" s="550">
        <v>1925.386</v>
      </c>
      <c r="E299" s="550">
        <v>1961.9</v>
      </c>
      <c r="F299" s="550">
        <v>2008.2139999999999</v>
      </c>
      <c r="G299" s="550">
        <v>2033.65</v>
      </c>
      <c r="H299" s="550">
        <v>2070.5030000000002</v>
      </c>
      <c r="I299" s="550">
        <v>2116.2440000000001</v>
      </c>
      <c r="J299" s="550">
        <v>2138.9369999999999</v>
      </c>
      <c r="K299" s="550">
        <v>2185.1289999999999</v>
      </c>
      <c r="L299" s="550">
        <v>2215.5790000000002</v>
      </c>
      <c r="M299" s="550">
        <v>2251.6089999999999</v>
      </c>
      <c r="N299" s="550">
        <v>2291.2379999999998</v>
      </c>
      <c r="O299" s="550">
        <v>2335.8310000000001</v>
      </c>
      <c r="P299" s="550">
        <v>2384.2060000000001</v>
      </c>
      <c r="Q299" s="550">
        <v>2403.7429999999999</v>
      </c>
      <c r="R299" s="550">
        <v>2444.085</v>
      </c>
      <c r="S299" s="550">
        <v>2483.319</v>
      </c>
      <c r="T299" s="550">
        <v>2490.8589999999999</v>
      </c>
      <c r="U299" s="550">
        <v>2530.4560000000001</v>
      </c>
      <c r="V299" s="550">
        <v>2578.44</v>
      </c>
      <c r="W299" s="550">
        <v>2627.8789999999999</v>
      </c>
    </row>
    <row r="300" spans="1:23">
      <c r="A300" s="720" t="s">
        <v>485</v>
      </c>
      <c r="B300" s="550" t="s">
        <v>893</v>
      </c>
      <c r="C300" s="550">
        <v>1249.7809999999999</v>
      </c>
      <c r="D300" s="550">
        <v>1313.1130000000001</v>
      </c>
      <c r="E300" s="550">
        <v>1377.249</v>
      </c>
      <c r="F300" s="550">
        <v>1440.383</v>
      </c>
      <c r="G300" s="550">
        <v>1502.345</v>
      </c>
      <c r="H300" s="550">
        <v>1562.5060000000001</v>
      </c>
      <c r="I300" s="550">
        <v>1623.028</v>
      </c>
      <c r="J300" s="550">
        <v>1683.4829999999999</v>
      </c>
      <c r="K300" s="550">
        <v>1744.4010000000001</v>
      </c>
      <c r="L300" s="550">
        <v>1804.6030000000001</v>
      </c>
      <c r="M300" s="550">
        <v>1866.433</v>
      </c>
      <c r="N300" s="550">
        <v>1925.864</v>
      </c>
      <c r="O300" s="550">
        <v>1990.7829999999999</v>
      </c>
      <c r="P300" s="550">
        <v>2053.5680000000002</v>
      </c>
      <c r="Q300" s="550">
        <v>2108.5140000000001</v>
      </c>
      <c r="R300" s="550">
        <v>2161.8580000000002</v>
      </c>
      <c r="S300" s="550">
        <v>2218.4279999999999</v>
      </c>
      <c r="T300" s="550">
        <v>2269.8020000000001</v>
      </c>
      <c r="U300" s="550">
        <v>2327.41</v>
      </c>
      <c r="V300" s="550">
        <v>2389.1410000000001</v>
      </c>
      <c r="W300" s="550">
        <v>2449.1030000000001</v>
      </c>
    </row>
    <row r="301" spans="1:23">
      <c r="A301" s="720" t="s">
        <v>485</v>
      </c>
      <c r="B301" s="550" t="s">
        <v>30</v>
      </c>
      <c r="C301" s="550">
        <v>10.2446</v>
      </c>
      <c r="D301" s="550">
        <v>10.061400000000001</v>
      </c>
      <c r="E301" s="550">
        <v>9.9545999999999992</v>
      </c>
      <c r="F301" s="550">
        <v>9.8249999999999993</v>
      </c>
      <c r="G301" s="550">
        <v>9.6626999999999992</v>
      </c>
      <c r="H301" s="550">
        <v>9.4817</v>
      </c>
      <c r="I301" s="550">
        <v>9.2914999999999992</v>
      </c>
      <c r="J301" s="550">
        <v>9.2096999999999998</v>
      </c>
      <c r="K301" s="550">
        <v>8.9885000000000002</v>
      </c>
      <c r="L301" s="550">
        <v>8.8720999999999997</v>
      </c>
      <c r="M301" s="550">
        <v>8.6959</v>
      </c>
      <c r="N301" s="550">
        <v>8.5853999999999999</v>
      </c>
      <c r="O301" s="550">
        <v>8.4522999999999993</v>
      </c>
      <c r="P301" s="550">
        <v>8.3132999999999999</v>
      </c>
      <c r="Q301" s="550">
        <v>8.1905999999999999</v>
      </c>
      <c r="R301" s="550">
        <v>8.0360999999999994</v>
      </c>
      <c r="S301" s="550">
        <v>7.8468</v>
      </c>
      <c r="T301" s="550">
        <v>7.7191000000000001</v>
      </c>
      <c r="U301" s="550">
        <v>7.508</v>
      </c>
      <c r="V301" s="550">
        <v>7.4222999999999999</v>
      </c>
      <c r="W301" s="550">
        <v>7.3456999999999999</v>
      </c>
    </row>
    <row r="302" spans="1:23">
      <c r="A302" s="720" t="s">
        <v>485</v>
      </c>
      <c r="B302" s="550" t="s">
        <v>894</v>
      </c>
      <c r="C302" s="550">
        <v>1865.7080000000001</v>
      </c>
      <c r="D302" s="550">
        <v>1952.163</v>
      </c>
      <c r="E302" s="550">
        <v>2037.212</v>
      </c>
      <c r="F302" s="550">
        <v>2122.0770000000002</v>
      </c>
      <c r="G302" s="550">
        <v>2203.4549999999999</v>
      </c>
      <c r="H302" s="550">
        <v>2260.6709999999998</v>
      </c>
      <c r="I302" s="550">
        <v>2333.817</v>
      </c>
      <c r="J302" s="550">
        <v>2411.46</v>
      </c>
      <c r="K302" s="550">
        <v>2490.366</v>
      </c>
      <c r="L302" s="550">
        <v>2569.5810000000001</v>
      </c>
      <c r="M302" s="550">
        <v>2645.3249999999998</v>
      </c>
      <c r="N302" s="550">
        <v>2724.36</v>
      </c>
      <c r="O302" s="550">
        <v>2808.0680000000002</v>
      </c>
      <c r="P302" s="550">
        <v>2889.2820000000002</v>
      </c>
      <c r="Q302" s="550">
        <v>2956.6060000000002</v>
      </c>
      <c r="R302" s="550">
        <v>3025.7930000000001</v>
      </c>
      <c r="S302" s="550">
        <v>3100.5810000000001</v>
      </c>
      <c r="T302" s="550">
        <v>3166.752</v>
      </c>
      <c r="U302" s="550">
        <v>3233.721</v>
      </c>
      <c r="V302" s="550">
        <v>3309.92</v>
      </c>
      <c r="W302" s="550">
        <v>3392.2260000000001</v>
      </c>
    </row>
    <row r="303" spans="1:23">
      <c r="A303" s="720" t="s">
        <v>485</v>
      </c>
      <c r="B303" s="550" t="s">
        <v>895</v>
      </c>
      <c r="C303" s="550">
        <v>6064.0510000000004</v>
      </c>
      <c r="D303" s="550">
        <v>6073.43</v>
      </c>
      <c r="E303" s="550">
        <v>6064.0510000000004</v>
      </c>
      <c r="F303" s="550">
        <v>6451.7070000000003</v>
      </c>
      <c r="G303" s="550">
        <v>6494.866</v>
      </c>
      <c r="H303" s="550">
        <v>6477.2809999999999</v>
      </c>
      <c r="I303" s="550">
        <v>6477.2809999999999</v>
      </c>
      <c r="J303" s="550">
        <v>6477.2809999999999</v>
      </c>
      <c r="K303" s="550">
        <v>6477.2809999999999</v>
      </c>
      <c r="L303" s="550">
        <v>6477.2820000000002</v>
      </c>
      <c r="M303" s="550">
        <v>6454.4210000000003</v>
      </c>
      <c r="N303" s="550">
        <v>6454.4219999999996</v>
      </c>
      <c r="O303" s="550">
        <v>6454.4219999999996</v>
      </c>
      <c r="P303" s="550">
        <v>6454.4229999999998</v>
      </c>
      <c r="Q303" s="550">
        <v>6454.424</v>
      </c>
      <c r="R303" s="550">
        <v>6454.424</v>
      </c>
      <c r="S303" s="550">
        <v>6171.0140000000001</v>
      </c>
      <c r="T303" s="550">
        <v>6179.808</v>
      </c>
      <c r="U303" s="550">
        <v>6188.6019999999999</v>
      </c>
      <c r="V303" s="550">
        <v>6197.1019999999999</v>
      </c>
      <c r="W303" s="550">
        <v>6205.8959999999997</v>
      </c>
    </row>
    <row r="304" spans="1:23">
      <c r="A304" s="720" t="s">
        <v>485</v>
      </c>
      <c r="B304" s="550" t="s">
        <v>896</v>
      </c>
      <c r="C304" s="550">
        <v>993.23009999999999</v>
      </c>
      <c r="D304" s="550">
        <v>981.42499999999995</v>
      </c>
      <c r="E304" s="550">
        <v>969.23030000000006</v>
      </c>
      <c r="F304" s="550">
        <v>956.09320000000002</v>
      </c>
      <c r="G304" s="550">
        <v>941.30439999999999</v>
      </c>
      <c r="H304" s="550">
        <v>928.19809999999995</v>
      </c>
      <c r="I304" s="550">
        <v>913.73850000000004</v>
      </c>
      <c r="J304" s="550">
        <v>900.01120000000003</v>
      </c>
      <c r="K304" s="550">
        <v>886.37120000000004</v>
      </c>
      <c r="L304" s="550">
        <v>873.07</v>
      </c>
      <c r="M304" s="550">
        <v>860.00630000000001</v>
      </c>
      <c r="N304" s="550">
        <v>847.83910000000003</v>
      </c>
      <c r="O304" s="550">
        <v>834.46119999999996</v>
      </c>
      <c r="P304" s="550">
        <v>822.61360000000002</v>
      </c>
      <c r="Q304" s="550">
        <v>806.51620000000003</v>
      </c>
      <c r="R304" s="550">
        <v>791.50369999999998</v>
      </c>
      <c r="S304" s="550">
        <v>777.92560000000003</v>
      </c>
      <c r="T304" s="550">
        <v>763.02099999999996</v>
      </c>
      <c r="U304" s="550">
        <v>750.80709999999999</v>
      </c>
      <c r="V304" s="550">
        <v>738.47050000000002</v>
      </c>
      <c r="W304" s="550">
        <v>726.83109999999999</v>
      </c>
    </row>
    <row r="305" spans="1:23">
      <c r="A305" s="720" t="s">
        <v>485</v>
      </c>
      <c r="B305" s="550" t="s">
        <v>897</v>
      </c>
      <c r="C305" s="550">
        <v>1565.1020000000001</v>
      </c>
      <c r="D305" s="550">
        <v>1548.9190000000001</v>
      </c>
      <c r="E305" s="550">
        <v>1533.2719999999999</v>
      </c>
      <c r="F305" s="550">
        <v>1515.297</v>
      </c>
      <c r="G305" s="550">
        <v>1497.2439999999999</v>
      </c>
      <c r="H305" s="550">
        <v>1478.6590000000001</v>
      </c>
      <c r="I305" s="550">
        <v>1459.828</v>
      </c>
      <c r="J305" s="550">
        <v>1442.6</v>
      </c>
      <c r="K305" s="550">
        <v>1425.36</v>
      </c>
      <c r="L305" s="550">
        <v>1406.8330000000001</v>
      </c>
      <c r="M305" s="550">
        <v>1389.682</v>
      </c>
      <c r="N305" s="550">
        <v>1372.4829999999999</v>
      </c>
      <c r="O305" s="550">
        <v>1357.27</v>
      </c>
      <c r="P305" s="550">
        <v>1342.4939999999999</v>
      </c>
      <c r="Q305" s="550">
        <v>1323.7370000000001</v>
      </c>
      <c r="R305" s="550">
        <v>1304.672</v>
      </c>
      <c r="S305" s="550">
        <v>1285.9570000000001</v>
      </c>
      <c r="T305" s="550">
        <v>1267.32</v>
      </c>
      <c r="U305" s="550">
        <v>1249.779</v>
      </c>
      <c r="V305" s="550">
        <v>1235.4490000000001</v>
      </c>
      <c r="W305" s="550">
        <v>1221.472</v>
      </c>
    </row>
    <row r="306" spans="1:23">
      <c r="A306" s="720" t="s">
        <v>485</v>
      </c>
      <c r="B306" s="550" t="s">
        <v>898</v>
      </c>
      <c r="C306" s="550">
        <v>1654.2249999999999</v>
      </c>
      <c r="D306" s="550">
        <v>1626.646</v>
      </c>
      <c r="E306" s="550">
        <v>1607.174</v>
      </c>
      <c r="F306" s="550">
        <v>1586.5619999999999</v>
      </c>
      <c r="G306" s="550">
        <v>1564.8330000000001</v>
      </c>
      <c r="H306" s="550">
        <v>1542.682</v>
      </c>
      <c r="I306" s="550">
        <v>1520.6110000000001</v>
      </c>
      <c r="J306" s="550">
        <v>1499.4079999999999</v>
      </c>
      <c r="K306" s="550">
        <v>1478.5329999999999</v>
      </c>
      <c r="L306" s="550">
        <v>1455.222</v>
      </c>
      <c r="M306" s="550">
        <v>1432.345</v>
      </c>
      <c r="N306" s="550">
        <v>1410.779</v>
      </c>
      <c r="O306" s="550">
        <v>1392.836</v>
      </c>
      <c r="P306" s="550">
        <v>1380.1369999999999</v>
      </c>
      <c r="Q306" s="550">
        <v>1361.8420000000001</v>
      </c>
      <c r="R306" s="550">
        <v>1341.8420000000001</v>
      </c>
      <c r="S306" s="550">
        <v>1322.5830000000001</v>
      </c>
      <c r="T306" s="550">
        <v>1302.9269999999999</v>
      </c>
      <c r="U306" s="550">
        <v>1283.7090000000001</v>
      </c>
      <c r="V306" s="550">
        <v>1263.6949999999999</v>
      </c>
      <c r="W306" s="550">
        <v>1243.5830000000001</v>
      </c>
    </row>
    <row r="307" spans="1:23">
      <c r="A307" s="720" t="s">
        <v>485</v>
      </c>
      <c r="B307" s="550" t="s">
        <v>899</v>
      </c>
      <c r="C307" s="550">
        <v>1194.309</v>
      </c>
      <c r="D307" s="550">
        <v>1206.356</v>
      </c>
      <c r="E307" s="550">
        <v>1220.414</v>
      </c>
      <c r="F307" s="550">
        <v>1227.8900000000001</v>
      </c>
      <c r="G307" s="550">
        <v>1237.577</v>
      </c>
      <c r="H307" s="550">
        <v>1245.0609999999999</v>
      </c>
      <c r="I307" s="550">
        <v>1254.72</v>
      </c>
      <c r="J307" s="550">
        <v>1262.0229999999999</v>
      </c>
      <c r="K307" s="550">
        <v>1269.106</v>
      </c>
      <c r="L307" s="550">
        <v>1278.681</v>
      </c>
      <c r="M307" s="550">
        <v>1283.3889999999999</v>
      </c>
      <c r="N307" s="550">
        <v>1293.7429999999999</v>
      </c>
      <c r="O307" s="550">
        <v>1303.53</v>
      </c>
      <c r="P307" s="550">
        <v>1309.5530000000001</v>
      </c>
      <c r="Q307" s="550">
        <v>1316.154</v>
      </c>
      <c r="R307" s="550">
        <v>1317.816</v>
      </c>
      <c r="S307" s="550">
        <v>1320.3050000000001</v>
      </c>
      <c r="T307" s="550">
        <v>1320.0550000000001</v>
      </c>
      <c r="U307" s="550">
        <v>1324.0129999999999</v>
      </c>
      <c r="V307" s="550">
        <v>1327.626</v>
      </c>
      <c r="W307" s="550">
        <v>1332.8979999999999</v>
      </c>
    </row>
    <row r="308" spans="1:23">
      <c r="A308" s="720" t="s">
        <v>485</v>
      </c>
      <c r="B308" s="550" t="s">
        <v>900</v>
      </c>
      <c r="C308" s="550">
        <v>3869.9920000000002</v>
      </c>
      <c r="D308" s="550">
        <v>3894.605</v>
      </c>
      <c r="E308" s="550">
        <v>3922.4360000000001</v>
      </c>
      <c r="F308" s="550">
        <v>3944.1219999999998</v>
      </c>
      <c r="G308" s="550">
        <v>3965.1010000000001</v>
      </c>
      <c r="H308" s="550">
        <v>3983.3620000000001</v>
      </c>
      <c r="I308" s="550">
        <v>4004.4760000000001</v>
      </c>
      <c r="J308" s="550">
        <v>4026.7910000000002</v>
      </c>
      <c r="K308" s="550">
        <v>4050.4740000000002</v>
      </c>
      <c r="L308" s="550">
        <v>4072.6460000000002</v>
      </c>
      <c r="M308" s="550">
        <v>4098.6629999999996</v>
      </c>
      <c r="N308" s="550">
        <v>4122.7110000000002</v>
      </c>
      <c r="O308" s="550">
        <v>4155.2939999999999</v>
      </c>
      <c r="P308" s="550">
        <v>4186.3490000000002</v>
      </c>
      <c r="Q308" s="550">
        <v>4203.768</v>
      </c>
      <c r="R308" s="550">
        <v>4218.4639999999999</v>
      </c>
      <c r="S308" s="550">
        <v>4233.3990000000003</v>
      </c>
      <c r="T308" s="550">
        <v>4249.43</v>
      </c>
      <c r="U308" s="550">
        <v>4268.7690000000002</v>
      </c>
      <c r="V308" s="550">
        <v>4298.6080000000002</v>
      </c>
      <c r="W308" s="550">
        <v>4328.357</v>
      </c>
    </row>
    <row r="309" spans="1:23">
      <c r="A309" s="720" t="s">
        <v>485</v>
      </c>
      <c r="B309" s="550" t="s">
        <v>901</v>
      </c>
      <c r="C309" s="550">
        <v>766.87879999999996</v>
      </c>
      <c r="D309" s="550">
        <v>804.35479999999995</v>
      </c>
      <c r="E309" s="550">
        <v>841.96699999999998</v>
      </c>
      <c r="F309" s="550">
        <v>878.17650000000003</v>
      </c>
      <c r="G309" s="550">
        <v>915.64779999999996</v>
      </c>
      <c r="H309" s="550">
        <v>943.45389999999998</v>
      </c>
      <c r="I309" s="550">
        <v>978.95630000000006</v>
      </c>
      <c r="J309" s="550">
        <v>1015.818</v>
      </c>
      <c r="K309" s="550">
        <v>1053.5429999999999</v>
      </c>
      <c r="L309" s="550">
        <v>1091.69</v>
      </c>
      <c r="M309" s="550">
        <v>1129.3579999999999</v>
      </c>
      <c r="N309" s="550">
        <v>1169.249</v>
      </c>
      <c r="O309" s="550">
        <v>1210.7080000000001</v>
      </c>
      <c r="P309" s="550">
        <v>1250.2550000000001</v>
      </c>
      <c r="Q309" s="550">
        <v>1287.127</v>
      </c>
      <c r="R309" s="550">
        <v>1322.884</v>
      </c>
      <c r="S309" s="550">
        <v>1360.6959999999999</v>
      </c>
      <c r="T309" s="550">
        <v>1397.373</v>
      </c>
      <c r="U309" s="550">
        <v>1434.547</v>
      </c>
      <c r="V309" s="550">
        <v>1475.5550000000001</v>
      </c>
      <c r="W309" s="550">
        <v>1515.951</v>
      </c>
    </row>
    <row r="310" spans="1:23">
      <c r="A310" s="720" t="s">
        <v>485</v>
      </c>
      <c r="B310" s="550" t="s">
        <v>902</v>
      </c>
      <c r="C310" s="550">
        <v>2929.1</v>
      </c>
      <c r="D310" s="550">
        <v>2987.7</v>
      </c>
      <c r="E310" s="550">
        <v>3047.5</v>
      </c>
      <c r="F310" s="550">
        <v>3078</v>
      </c>
      <c r="G310" s="550">
        <v>3108.7</v>
      </c>
      <c r="H310" s="550">
        <v>3139.8</v>
      </c>
      <c r="I310" s="550">
        <v>3171.2</v>
      </c>
      <c r="J310" s="550">
        <v>3171.2</v>
      </c>
      <c r="K310" s="550">
        <v>3171.2</v>
      </c>
      <c r="L310" s="550">
        <v>3171.2</v>
      </c>
      <c r="M310" s="550">
        <v>3171.2</v>
      </c>
      <c r="N310" s="550">
        <v>3171.2</v>
      </c>
      <c r="O310" s="550">
        <v>3171.2</v>
      </c>
      <c r="P310" s="550">
        <v>3171.2</v>
      </c>
      <c r="Q310" s="550">
        <v>3171.2</v>
      </c>
      <c r="R310" s="550">
        <v>3171.2</v>
      </c>
      <c r="S310" s="550">
        <v>3171.2</v>
      </c>
      <c r="T310" s="550">
        <v>3171.2</v>
      </c>
      <c r="U310" s="550">
        <v>3171.2</v>
      </c>
      <c r="V310" s="550">
        <v>3171.2</v>
      </c>
      <c r="W310" s="550">
        <v>3171.2</v>
      </c>
    </row>
    <row r="311" spans="1:23">
      <c r="A311" s="720" t="s">
        <v>485</v>
      </c>
      <c r="B311" s="550" t="s">
        <v>483</v>
      </c>
      <c r="C311" s="550">
        <v>5697.2950000000001</v>
      </c>
      <c r="D311" s="550">
        <v>5695.8149999999996</v>
      </c>
      <c r="E311" s="550">
        <v>5702.8190000000004</v>
      </c>
      <c r="F311" s="550">
        <v>5715.4110000000001</v>
      </c>
      <c r="G311" s="550">
        <v>5730.8639999999996</v>
      </c>
      <c r="H311" s="550">
        <v>5774.3670000000002</v>
      </c>
      <c r="I311" s="550">
        <v>5801.6970000000001</v>
      </c>
      <c r="J311" s="550">
        <v>5829.9870000000001</v>
      </c>
      <c r="K311" s="550">
        <v>5862.8549999999996</v>
      </c>
      <c r="L311" s="550">
        <v>5896.9059999999999</v>
      </c>
      <c r="M311" s="550">
        <v>5955.5839999999998</v>
      </c>
      <c r="N311" s="550">
        <v>5986.2939999999999</v>
      </c>
      <c r="O311" s="550">
        <v>6016.4589999999998</v>
      </c>
      <c r="P311" s="550">
        <v>6042.3959999999997</v>
      </c>
      <c r="Q311" s="550">
        <v>6067.0739999999996</v>
      </c>
      <c r="R311" s="550">
        <v>6120.0990000000002</v>
      </c>
      <c r="S311" s="550">
        <v>6152.8320000000003</v>
      </c>
      <c r="T311" s="550">
        <v>6187.8530000000001</v>
      </c>
      <c r="U311" s="550">
        <v>6219.8789999999999</v>
      </c>
      <c r="V311" s="550">
        <v>6253.0810000000001</v>
      </c>
      <c r="W311" s="550">
        <v>6312.223</v>
      </c>
    </row>
    <row r="312" spans="1:23">
      <c r="A312" s="720" t="s">
        <v>485</v>
      </c>
      <c r="B312" s="550" t="s">
        <v>903</v>
      </c>
      <c r="C312" s="550">
        <v>195.57409999999999</v>
      </c>
      <c r="D312" s="550">
        <v>241.36279999999999</v>
      </c>
      <c r="E312" s="550">
        <v>298.13470000000001</v>
      </c>
      <c r="F312" s="550">
        <v>364.0652</v>
      </c>
      <c r="G312" s="550">
        <v>438.01530000000002</v>
      </c>
      <c r="H312" s="550">
        <v>515.62840000000006</v>
      </c>
      <c r="I312" s="550">
        <v>599.83439999999996</v>
      </c>
      <c r="J312" s="550">
        <v>688.84370000000001</v>
      </c>
      <c r="K312" s="550">
        <v>772.41510000000005</v>
      </c>
      <c r="L312" s="550">
        <v>850.35149999999999</v>
      </c>
      <c r="M312" s="550">
        <v>922.52930000000003</v>
      </c>
      <c r="N312" s="550">
        <v>988.81989999999996</v>
      </c>
      <c r="O312" s="550">
        <v>1047.8019999999999</v>
      </c>
      <c r="P312" s="550">
        <v>1099.7470000000001</v>
      </c>
      <c r="Q312" s="550">
        <v>1144.4829999999999</v>
      </c>
      <c r="R312" s="550">
        <v>1181.6289999999999</v>
      </c>
      <c r="S312" s="550">
        <v>1210.9169999999999</v>
      </c>
      <c r="T312" s="550">
        <v>1233.585</v>
      </c>
      <c r="U312" s="550">
        <v>1249.4480000000001</v>
      </c>
      <c r="V312" s="550">
        <v>1259.636</v>
      </c>
      <c r="W312" s="550">
        <v>1264.98</v>
      </c>
    </row>
    <row r="313" spans="1:23">
      <c r="A313" s="720" t="s">
        <v>485</v>
      </c>
      <c r="B313" s="550" t="s">
        <v>904</v>
      </c>
      <c r="C313" s="550">
        <v>0</v>
      </c>
      <c r="D313" s="550">
        <v>0</v>
      </c>
      <c r="E313" s="550">
        <v>0</v>
      </c>
      <c r="F313" s="550">
        <v>0</v>
      </c>
      <c r="G313" s="550">
        <v>0</v>
      </c>
      <c r="H313" s="550">
        <v>0</v>
      </c>
      <c r="I313" s="550">
        <v>0</v>
      </c>
      <c r="J313" s="550">
        <v>0</v>
      </c>
      <c r="K313" s="550">
        <v>0</v>
      </c>
      <c r="L313" s="550">
        <v>0</v>
      </c>
      <c r="M313" s="550">
        <v>0</v>
      </c>
      <c r="N313" s="550">
        <v>0</v>
      </c>
      <c r="O313" s="550">
        <v>0</v>
      </c>
      <c r="P313" s="550">
        <v>0</v>
      </c>
      <c r="Q313" s="550">
        <v>0</v>
      </c>
      <c r="R313" s="550">
        <v>0</v>
      </c>
      <c r="S313" s="550">
        <v>0</v>
      </c>
      <c r="T313" s="550">
        <v>0</v>
      </c>
      <c r="U313" s="550">
        <v>0</v>
      </c>
      <c r="V313" s="550">
        <v>0</v>
      </c>
      <c r="W313" s="550">
        <v>0</v>
      </c>
    </row>
    <row r="314" spans="1:23">
      <c r="A314" s="720" t="s">
        <v>485</v>
      </c>
      <c r="B314" s="550" t="s">
        <v>905</v>
      </c>
      <c r="C314" s="550">
        <v>0</v>
      </c>
      <c r="D314" s="550">
        <v>0</v>
      </c>
      <c r="E314" s="550">
        <v>0</v>
      </c>
      <c r="F314" s="550">
        <v>0</v>
      </c>
      <c r="G314" s="550">
        <v>0</v>
      </c>
      <c r="H314" s="550">
        <v>0</v>
      </c>
      <c r="I314" s="550">
        <v>0</v>
      </c>
      <c r="J314" s="550">
        <v>0</v>
      </c>
      <c r="K314" s="550">
        <v>0</v>
      </c>
      <c r="L314" s="550">
        <v>0</v>
      </c>
      <c r="M314" s="550">
        <v>0</v>
      </c>
      <c r="N314" s="550">
        <v>0</v>
      </c>
      <c r="O314" s="550">
        <v>0</v>
      </c>
      <c r="P314" s="550">
        <v>0</v>
      </c>
      <c r="Q314" s="550">
        <v>0</v>
      </c>
      <c r="R314" s="550">
        <v>0</v>
      </c>
      <c r="S314" s="550">
        <v>0</v>
      </c>
      <c r="T314" s="550">
        <v>0</v>
      </c>
      <c r="U314" s="550">
        <v>0</v>
      </c>
      <c r="V314" s="550">
        <v>0</v>
      </c>
      <c r="W314" s="550">
        <v>0</v>
      </c>
    </row>
    <row r="315" spans="1:23">
      <c r="A315" s="720" t="s">
        <v>485</v>
      </c>
      <c r="B315" s="550" t="s">
        <v>906</v>
      </c>
      <c r="C315" s="550">
        <v>0</v>
      </c>
      <c r="D315" s="550">
        <v>0</v>
      </c>
      <c r="E315" s="550">
        <v>0</v>
      </c>
      <c r="F315" s="550">
        <v>0</v>
      </c>
      <c r="G315" s="550">
        <v>0</v>
      </c>
      <c r="H315" s="550">
        <v>0</v>
      </c>
      <c r="I315" s="550">
        <v>0</v>
      </c>
      <c r="J315" s="550">
        <v>0</v>
      </c>
      <c r="K315" s="550">
        <v>0</v>
      </c>
      <c r="L315" s="550">
        <v>0</v>
      </c>
      <c r="M315" s="550">
        <v>0</v>
      </c>
      <c r="N315" s="550">
        <v>0</v>
      </c>
      <c r="O315" s="550">
        <v>0</v>
      </c>
      <c r="P315" s="550">
        <v>0</v>
      </c>
      <c r="Q315" s="550">
        <v>0</v>
      </c>
      <c r="R315" s="550">
        <v>0</v>
      </c>
      <c r="S315" s="550">
        <v>0</v>
      </c>
      <c r="T315" s="550">
        <v>0</v>
      </c>
      <c r="U315" s="550">
        <v>0</v>
      </c>
      <c r="V315" s="550">
        <v>0</v>
      </c>
      <c r="W315" s="550">
        <v>0</v>
      </c>
    </row>
    <row r="316" spans="1:23">
      <c r="A316" s="720" t="s">
        <v>485</v>
      </c>
      <c r="B316" s="550" t="s">
        <v>907</v>
      </c>
      <c r="C316" s="550">
        <v>0</v>
      </c>
      <c r="D316" s="550">
        <v>0</v>
      </c>
      <c r="E316" s="550">
        <v>0</v>
      </c>
      <c r="F316" s="550">
        <v>0</v>
      </c>
      <c r="G316" s="550">
        <v>0</v>
      </c>
      <c r="H316" s="550">
        <v>0</v>
      </c>
      <c r="I316" s="550">
        <v>0</v>
      </c>
      <c r="J316" s="550">
        <v>0</v>
      </c>
      <c r="K316" s="550">
        <v>0</v>
      </c>
      <c r="L316" s="550">
        <v>0</v>
      </c>
      <c r="M316" s="550">
        <v>0</v>
      </c>
      <c r="N316" s="550">
        <v>0</v>
      </c>
      <c r="O316" s="550">
        <v>0</v>
      </c>
      <c r="P316" s="550">
        <v>0</v>
      </c>
      <c r="Q316" s="550">
        <v>0</v>
      </c>
      <c r="R316" s="550">
        <v>0</v>
      </c>
      <c r="S316" s="550">
        <v>0</v>
      </c>
      <c r="T316" s="550">
        <v>0</v>
      </c>
      <c r="U316" s="550">
        <v>0</v>
      </c>
      <c r="V316" s="550">
        <v>0</v>
      </c>
      <c r="W316" s="550">
        <v>0</v>
      </c>
    </row>
    <row r="317" spans="1:23">
      <c r="A317" s="720" t="s">
        <v>485</v>
      </c>
      <c r="B317" s="550" t="s">
        <v>547</v>
      </c>
      <c r="C317" s="550">
        <v>0</v>
      </c>
      <c r="D317" s="550">
        <v>0</v>
      </c>
      <c r="E317" s="550">
        <v>0</v>
      </c>
      <c r="F317" s="550">
        <v>0</v>
      </c>
      <c r="G317" s="550">
        <v>0</v>
      </c>
      <c r="H317" s="550">
        <v>0</v>
      </c>
      <c r="I317" s="550">
        <v>0</v>
      </c>
      <c r="J317" s="550">
        <v>0</v>
      </c>
      <c r="K317" s="550">
        <v>0</v>
      </c>
      <c r="L317" s="550">
        <v>0</v>
      </c>
      <c r="M317" s="550">
        <v>0</v>
      </c>
      <c r="N317" s="550">
        <v>0</v>
      </c>
      <c r="O317" s="550">
        <v>0</v>
      </c>
      <c r="P317" s="550">
        <v>0</v>
      </c>
      <c r="Q317" s="550">
        <v>0</v>
      </c>
      <c r="R317" s="550">
        <v>0</v>
      </c>
      <c r="S317" s="550">
        <v>0</v>
      </c>
      <c r="T317" s="550">
        <v>0</v>
      </c>
      <c r="U317" s="550">
        <v>0</v>
      </c>
      <c r="V317" s="550">
        <v>0</v>
      </c>
      <c r="W317" s="550">
        <v>0</v>
      </c>
    </row>
    <row r="318" spans="1:23">
      <c r="A318" s="720" t="s">
        <v>485</v>
      </c>
      <c r="B318" s="550" t="s">
        <v>454</v>
      </c>
      <c r="C318" s="550">
        <v>2713.8139999999999</v>
      </c>
      <c r="D318" s="550">
        <v>2722.9229999999998</v>
      </c>
      <c r="E318" s="550">
        <v>2731.6579999999999</v>
      </c>
      <c r="F318" s="550">
        <v>2739.962</v>
      </c>
      <c r="G318" s="550">
        <v>2748.1469999999999</v>
      </c>
      <c r="H318" s="550">
        <v>2756.047</v>
      </c>
      <c r="I318" s="550">
        <v>2763.8</v>
      </c>
      <c r="J318" s="550">
        <v>2771.3519999999999</v>
      </c>
      <c r="K318" s="550">
        <v>2778.5590000000002</v>
      </c>
      <c r="L318" s="550">
        <v>2785.5569999999998</v>
      </c>
      <c r="M318" s="550">
        <v>2792.3029999999999</v>
      </c>
      <c r="N318" s="550">
        <v>2798.8429999999998</v>
      </c>
      <c r="O318" s="550">
        <v>2805.2080000000001</v>
      </c>
      <c r="P318" s="550">
        <v>2811.3150000000001</v>
      </c>
      <c r="Q318" s="550">
        <v>2817.16</v>
      </c>
      <c r="R318" s="550">
        <v>2822.6849999999999</v>
      </c>
      <c r="S318" s="550">
        <v>2828.7269999999999</v>
      </c>
      <c r="T318" s="550">
        <v>2834.5129999999999</v>
      </c>
      <c r="U318" s="550">
        <v>2840.1509999999998</v>
      </c>
      <c r="V318" s="550">
        <v>2845.7910000000002</v>
      </c>
      <c r="W318" s="550">
        <v>2851.3670000000002</v>
      </c>
    </row>
    <row r="319" spans="1:23">
      <c r="A319" s="720" t="s">
        <v>485</v>
      </c>
      <c r="B319" s="550" t="s">
        <v>908</v>
      </c>
      <c r="C319" s="550">
        <v>0</v>
      </c>
      <c r="D319" s="550">
        <v>0</v>
      </c>
      <c r="E319" s="550">
        <v>0</v>
      </c>
      <c r="F319" s="550">
        <v>0</v>
      </c>
      <c r="G319" s="550">
        <v>0</v>
      </c>
      <c r="H319" s="550">
        <v>0</v>
      </c>
      <c r="I319" s="550">
        <v>0</v>
      </c>
      <c r="J319" s="550">
        <v>0</v>
      </c>
      <c r="K319" s="550">
        <v>0</v>
      </c>
      <c r="L319" s="550">
        <v>0</v>
      </c>
      <c r="M319" s="550">
        <v>0</v>
      </c>
      <c r="N319" s="550">
        <v>0</v>
      </c>
      <c r="O319" s="550">
        <v>0</v>
      </c>
      <c r="P319" s="550">
        <v>0</v>
      </c>
      <c r="Q319" s="550">
        <v>0</v>
      </c>
      <c r="R319" s="550">
        <v>0</v>
      </c>
      <c r="S319" s="550">
        <v>0</v>
      </c>
      <c r="T319" s="550">
        <v>0</v>
      </c>
      <c r="U319" s="550">
        <v>0</v>
      </c>
      <c r="V319" s="550">
        <v>0</v>
      </c>
      <c r="W319" s="550">
        <v>0</v>
      </c>
    </row>
    <row r="320" spans="1:23">
      <c r="A320" s="720" t="s">
        <v>485</v>
      </c>
      <c r="B320" s="550" t="s">
        <v>909</v>
      </c>
      <c r="C320" s="550">
        <v>0</v>
      </c>
      <c r="D320" s="550">
        <v>0</v>
      </c>
      <c r="E320" s="550">
        <v>0</v>
      </c>
      <c r="F320" s="550">
        <v>0</v>
      </c>
      <c r="G320" s="550">
        <v>0</v>
      </c>
      <c r="H320" s="550">
        <v>0</v>
      </c>
      <c r="I320" s="550">
        <v>0</v>
      </c>
      <c r="J320" s="550">
        <v>0</v>
      </c>
      <c r="K320" s="550">
        <v>0</v>
      </c>
      <c r="L320" s="550">
        <v>0</v>
      </c>
      <c r="M320" s="550">
        <v>0</v>
      </c>
      <c r="N320" s="550">
        <v>0</v>
      </c>
      <c r="O320" s="550">
        <v>0</v>
      </c>
      <c r="P320" s="550">
        <v>0</v>
      </c>
      <c r="Q320" s="550">
        <v>0</v>
      </c>
      <c r="R320" s="550">
        <v>0</v>
      </c>
      <c r="S320" s="550">
        <v>0</v>
      </c>
      <c r="T320" s="550">
        <v>0</v>
      </c>
      <c r="U320" s="550">
        <v>0</v>
      </c>
      <c r="V320" s="550">
        <v>0</v>
      </c>
      <c r="W320" s="550">
        <v>0</v>
      </c>
    </row>
    <row r="321" spans="1:23">
      <c r="A321" s="720" t="s">
        <v>485</v>
      </c>
      <c r="B321" s="550" t="s">
        <v>910</v>
      </c>
      <c r="C321" s="550">
        <v>0</v>
      </c>
      <c r="D321" s="550">
        <v>0</v>
      </c>
      <c r="E321" s="550">
        <v>0</v>
      </c>
      <c r="F321" s="550">
        <v>0</v>
      </c>
      <c r="G321" s="550">
        <v>0</v>
      </c>
      <c r="H321" s="550">
        <v>0</v>
      </c>
      <c r="I321" s="550">
        <v>0</v>
      </c>
      <c r="J321" s="550">
        <v>0</v>
      </c>
      <c r="K321" s="550">
        <v>0</v>
      </c>
      <c r="L321" s="550">
        <v>0</v>
      </c>
      <c r="M321" s="550">
        <v>0</v>
      </c>
      <c r="N321" s="550">
        <v>0</v>
      </c>
      <c r="O321" s="550">
        <v>0</v>
      </c>
      <c r="P321" s="550">
        <v>0</v>
      </c>
      <c r="Q321" s="550">
        <v>0</v>
      </c>
      <c r="R321" s="550">
        <v>0</v>
      </c>
      <c r="S321" s="550">
        <v>0</v>
      </c>
      <c r="T321" s="550">
        <v>0</v>
      </c>
      <c r="U321" s="550">
        <v>0</v>
      </c>
      <c r="V321" s="550">
        <v>0</v>
      </c>
      <c r="W321" s="550">
        <v>0</v>
      </c>
    </row>
    <row r="322" spans="1:23">
      <c r="A322" s="720" t="s">
        <v>485</v>
      </c>
      <c r="B322" s="550" t="s">
        <v>911</v>
      </c>
      <c r="C322" s="550">
        <v>0</v>
      </c>
      <c r="D322" s="550">
        <v>0</v>
      </c>
      <c r="E322" s="550">
        <v>0</v>
      </c>
      <c r="F322" s="550">
        <v>0</v>
      </c>
      <c r="G322" s="550">
        <v>0</v>
      </c>
      <c r="H322" s="550">
        <v>0</v>
      </c>
      <c r="I322" s="550">
        <v>0</v>
      </c>
      <c r="J322" s="550">
        <v>0</v>
      </c>
      <c r="K322" s="550">
        <v>0</v>
      </c>
      <c r="L322" s="550">
        <v>0</v>
      </c>
      <c r="M322" s="550">
        <v>0</v>
      </c>
      <c r="N322" s="550">
        <v>0</v>
      </c>
      <c r="O322" s="550">
        <v>0</v>
      </c>
      <c r="P322" s="550">
        <v>0</v>
      </c>
      <c r="Q322" s="550">
        <v>0</v>
      </c>
      <c r="R322" s="550">
        <v>0</v>
      </c>
      <c r="S322" s="550">
        <v>0</v>
      </c>
      <c r="T322" s="550">
        <v>0</v>
      </c>
      <c r="U322" s="550">
        <v>0</v>
      </c>
      <c r="V322" s="550">
        <v>0</v>
      </c>
      <c r="W322" s="550">
        <v>0</v>
      </c>
    </row>
    <row r="323" spans="1:23">
      <c r="A323" s="720" t="s">
        <v>485</v>
      </c>
      <c r="B323" s="550" t="s">
        <v>912</v>
      </c>
      <c r="C323" s="550">
        <v>0</v>
      </c>
      <c r="D323" s="550">
        <v>0</v>
      </c>
      <c r="E323" s="550">
        <v>0</v>
      </c>
      <c r="F323" s="550">
        <v>0</v>
      </c>
      <c r="G323" s="550">
        <v>0</v>
      </c>
      <c r="H323" s="550">
        <v>0</v>
      </c>
      <c r="I323" s="550">
        <v>0</v>
      </c>
      <c r="J323" s="550">
        <v>0</v>
      </c>
      <c r="K323" s="550">
        <v>0</v>
      </c>
      <c r="L323" s="550">
        <v>0</v>
      </c>
      <c r="M323" s="550">
        <v>0</v>
      </c>
      <c r="N323" s="550">
        <v>0</v>
      </c>
      <c r="O323" s="550">
        <v>0</v>
      </c>
      <c r="P323" s="550">
        <v>0</v>
      </c>
      <c r="Q323" s="550">
        <v>0</v>
      </c>
      <c r="R323" s="550">
        <v>0</v>
      </c>
      <c r="S323" s="550">
        <v>0</v>
      </c>
      <c r="T323" s="550">
        <v>0</v>
      </c>
      <c r="U323" s="550">
        <v>0</v>
      </c>
      <c r="V323" s="550">
        <v>0</v>
      </c>
      <c r="W323" s="550">
        <v>0</v>
      </c>
    </row>
    <row r="325" spans="1:23" ht="23.25">
      <c r="A325" s="721" t="s">
        <v>1047</v>
      </c>
    </row>
    <row r="326" spans="1:23">
      <c r="A326" s="2" t="s">
        <v>1042</v>
      </c>
      <c r="C326">
        <v>2015</v>
      </c>
      <c r="D326">
        <v>2016</v>
      </c>
      <c r="E326">
        <v>2017</v>
      </c>
      <c r="F326">
        <v>2018</v>
      </c>
      <c r="G326">
        <v>2019</v>
      </c>
      <c r="H326">
        <v>2020</v>
      </c>
      <c r="I326">
        <v>2021</v>
      </c>
      <c r="J326">
        <v>2022</v>
      </c>
      <c r="K326">
        <v>2023</v>
      </c>
      <c r="L326">
        <v>2024</v>
      </c>
      <c r="M326">
        <v>2025</v>
      </c>
      <c r="N326">
        <v>2026</v>
      </c>
      <c r="O326">
        <v>2027</v>
      </c>
      <c r="P326">
        <v>2028</v>
      </c>
      <c r="Q326">
        <v>2029</v>
      </c>
      <c r="R326">
        <v>2030</v>
      </c>
      <c r="S326">
        <v>2031</v>
      </c>
      <c r="T326">
        <v>2032</v>
      </c>
      <c r="U326">
        <v>2033</v>
      </c>
      <c r="V326">
        <v>2034</v>
      </c>
      <c r="W326">
        <v>2035</v>
      </c>
    </row>
    <row r="327" spans="1:23">
      <c r="A327" s="2" t="s">
        <v>542</v>
      </c>
      <c r="B327" t="s">
        <v>63</v>
      </c>
      <c r="C327">
        <v>21194.9</v>
      </c>
      <c r="D327">
        <v>21397.89</v>
      </c>
      <c r="E327">
        <v>21573.62</v>
      </c>
      <c r="F327">
        <v>21839.67</v>
      </c>
      <c r="G327">
        <v>22036.47</v>
      </c>
      <c r="H327">
        <v>22237.58</v>
      </c>
      <c r="I327">
        <v>22459.4</v>
      </c>
      <c r="J327">
        <v>22694.97</v>
      </c>
      <c r="K327">
        <v>22938.93</v>
      </c>
      <c r="L327">
        <v>23185.94</v>
      </c>
      <c r="M327">
        <v>23452.28</v>
      </c>
      <c r="N327">
        <v>23726.11</v>
      </c>
      <c r="O327">
        <v>24008.55</v>
      </c>
      <c r="P327">
        <v>24290.36</v>
      </c>
      <c r="Q327">
        <v>24575.46</v>
      </c>
      <c r="R327">
        <v>24878.44</v>
      </c>
      <c r="S327">
        <v>25139.74</v>
      </c>
      <c r="T327">
        <v>25428.43</v>
      </c>
      <c r="U327">
        <v>25725.21</v>
      </c>
      <c r="V327">
        <v>26031.49</v>
      </c>
      <c r="W327">
        <v>26346.69</v>
      </c>
    </row>
    <row r="328" spans="1:23">
      <c r="A328" s="2" t="s">
        <v>542</v>
      </c>
      <c r="B328" t="s">
        <v>6</v>
      </c>
      <c r="C328">
        <v>23677.09</v>
      </c>
      <c r="D328">
        <v>23894.7</v>
      </c>
      <c r="E328">
        <v>24077.279999999999</v>
      </c>
      <c r="F328">
        <v>24356.84</v>
      </c>
      <c r="G328">
        <v>24543.72</v>
      </c>
      <c r="H328">
        <v>24730.560000000001</v>
      </c>
      <c r="I328">
        <v>24948.48</v>
      </c>
      <c r="J328">
        <v>25179.53</v>
      </c>
      <c r="K328">
        <v>25418.03</v>
      </c>
      <c r="L328">
        <v>25659.63</v>
      </c>
      <c r="M328">
        <v>25915.64</v>
      </c>
      <c r="N328">
        <v>26186.74</v>
      </c>
      <c r="O328">
        <v>26465.439999999999</v>
      </c>
      <c r="P328">
        <v>26740.26</v>
      </c>
      <c r="Q328">
        <v>27017.74</v>
      </c>
      <c r="R328">
        <v>27307.52</v>
      </c>
      <c r="S328">
        <v>27556.42</v>
      </c>
      <c r="T328">
        <v>27833.14</v>
      </c>
      <c r="U328">
        <v>28114.79</v>
      </c>
      <c r="V328">
        <v>28406.83</v>
      </c>
      <c r="W328">
        <v>28700.45</v>
      </c>
    </row>
    <row r="329" spans="1:23">
      <c r="A329" s="2" t="s">
        <v>542</v>
      </c>
      <c r="B329" t="s">
        <v>7</v>
      </c>
      <c r="C329">
        <v>21824.21</v>
      </c>
      <c r="D329">
        <v>22032.7</v>
      </c>
      <c r="E329">
        <v>22208.32</v>
      </c>
      <c r="F329">
        <v>22476.18</v>
      </c>
      <c r="G329">
        <v>22656.36</v>
      </c>
      <c r="H329">
        <v>22833.87</v>
      </c>
      <c r="I329">
        <v>23038.61</v>
      </c>
      <c r="J329">
        <v>23255.83</v>
      </c>
      <c r="K329">
        <v>23480.11</v>
      </c>
      <c r="L329">
        <v>23706.87</v>
      </c>
      <c r="M329">
        <v>23946.560000000001</v>
      </c>
      <c r="N329">
        <v>24199.65</v>
      </c>
      <c r="O329">
        <v>24459.279999999999</v>
      </c>
      <c r="P329">
        <v>24715.119999999999</v>
      </c>
      <c r="Q329">
        <v>24973.83</v>
      </c>
      <c r="R329">
        <v>25244.1</v>
      </c>
      <c r="S329">
        <v>25474.07</v>
      </c>
      <c r="T329">
        <v>25731.27</v>
      </c>
      <c r="U329">
        <v>25994.63</v>
      </c>
      <c r="V329">
        <v>26267.97</v>
      </c>
      <c r="W329">
        <v>26542.81</v>
      </c>
    </row>
    <row r="330" spans="1:23">
      <c r="A330" s="2" t="s">
        <v>542</v>
      </c>
      <c r="B330" t="s">
        <v>8</v>
      </c>
      <c r="C330">
        <v>20644.25</v>
      </c>
      <c r="D330">
        <v>20851.259999999998</v>
      </c>
      <c r="E330">
        <v>21024.97</v>
      </c>
      <c r="F330">
        <v>21287.46</v>
      </c>
      <c r="G330">
        <v>21461.51</v>
      </c>
      <c r="H330">
        <v>21630.36</v>
      </c>
      <c r="I330">
        <v>21821.22</v>
      </c>
      <c r="J330">
        <v>22024.28</v>
      </c>
      <c r="K330">
        <v>22234.080000000002</v>
      </c>
      <c r="L330">
        <v>22446.06</v>
      </c>
      <c r="M330">
        <v>22670.21</v>
      </c>
      <c r="N330">
        <v>22906.47</v>
      </c>
      <c r="O330">
        <v>23149.57</v>
      </c>
      <c r="P330">
        <v>23390.55</v>
      </c>
      <c r="Q330">
        <v>23634.94</v>
      </c>
      <c r="R330">
        <v>23890.45</v>
      </c>
      <c r="S330">
        <v>24105.41</v>
      </c>
      <c r="T330">
        <v>24347.77</v>
      </c>
      <c r="U330">
        <v>24597.49</v>
      </c>
      <c r="V330">
        <v>24855.79</v>
      </c>
      <c r="W330">
        <v>25116.04</v>
      </c>
    </row>
    <row r="331" spans="1:23">
      <c r="A331" s="2" t="s">
        <v>542</v>
      </c>
      <c r="B331" t="s">
        <v>9</v>
      </c>
      <c r="C331">
        <v>19763.25</v>
      </c>
      <c r="D331">
        <v>19945.32</v>
      </c>
      <c r="E331">
        <v>20101.25</v>
      </c>
      <c r="F331">
        <v>20343.060000000001</v>
      </c>
      <c r="G331">
        <v>20497.240000000002</v>
      </c>
      <c r="H331">
        <v>20650.21</v>
      </c>
      <c r="I331">
        <v>20822.43</v>
      </c>
      <c r="J331">
        <v>21006.58</v>
      </c>
      <c r="K331">
        <v>21198.41</v>
      </c>
      <c r="L331">
        <v>21392.71</v>
      </c>
      <c r="M331">
        <v>21601.58</v>
      </c>
      <c r="N331">
        <v>21819.37</v>
      </c>
      <c r="O331">
        <v>22044.01</v>
      </c>
      <c r="P331">
        <v>22267.19</v>
      </c>
      <c r="Q331">
        <v>22494.080000000002</v>
      </c>
      <c r="R331">
        <v>22734.19</v>
      </c>
      <c r="S331">
        <v>22934.93</v>
      </c>
      <c r="T331">
        <v>23161.71</v>
      </c>
      <c r="U331">
        <v>23396.73</v>
      </c>
      <c r="V331">
        <v>23640.14</v>
      </c>
      <c r="W331">
        <v>23888.3</v>
      </c>
    </row>
    <row r="332" spans="1:23">
      <c r="A332" s="2" t="s">
        <v>542</v>
      </c>
      <c r="B332" t="s">
        <v>10</v>
      </c>
      <c r="C332">
        <v>19999.919999999998</v>
      </c>
      <c r="D332">
        <v>20189.88</v>
      </c>
      <c r="E332">
        <v>20356.580000000002</v>
      </c>
      <c r="F332">
        <v>20607.68</v>
      </c>
      <c r="G332">
        <v>20787.61</v>
      </c>
      <c r="H332">
        <v>20974.83</v>
      </c>
      <c r="I332">
        <v>21174.22</v>
      </c>
      <c r="J332">
        <v>21386.639999999999</v>
      </c>
      <c r="K332">
        <v>21607.4</v>
      </c>
      <c r="L332">
        <v>21830.59</v>
      </c>
      <c r="M332">
        <v>22076.59</v>
      </c>
      <c r="N332">
        <v>22323.69</v>
      </c>
      <c r="O332">
        <v>22579.08</v>
      </c>
      <c r="P332">
        <v>22834.240000000002</v>
      </c>
      <c r="Q332">
        <v>23092.86</v>
      </c>
      <c r="R332">
        <v>23372.53</v>
      </c>
      <c r="S332">
        <v>23609.45</v>
      </c>
      <c r="T332">
        <v>23871.96</v>
      </c>
      <c r="U332">
        <v>24143.3</v>
      </c>
      <c r="V332">
        <v>24423.09</v>
      </c>
      <c r="W332">
        <v>24716.13</v>
      </c>
    </row>
    <row r="333" spans="1:23">
      <c r="A333" s="2" t="s">
        <v>542</v>
      </c>
      <c r="B333" t="s">
        <v>11</v>
      </c>
      <c r="C333">
        <v>19981.54</v>
      </c>
      <c r="D333">
        <v>20175.71</v>
      </c>
      <c r="E333">
        <v>20347.79</v>
      </c>
      <c r="F333">
        <v>20606.66</v>
      </c>
      <c r="G333">
        <v>20817.25</v>
      </c>
      <c r="H333">
        <v>21040.41</v>
      </c>
      <c r="I333">
        <v>21271.63</v>
      </c>
      <c r="J333">
        <v>21517.27</v>
      </c>
      <c r="K333">
        <v>21771.51</v>
      </c>
      <c r="L333">
        <v>22028.35</v>
      </c>
      <c r="M333">
        <v>22313.06</v>
      </c>
      <c r="N333">
        <v>22594.18</v>
      </c>
      <c r="O333">
        <v>22884.87</v>
      </c>
      <c r="P333">
        <v>23176.38</v>
      </c>
      <c r="Q333">
        <v>23471.25</v>
      </c>
      <c r="R333">
        <v>23792.59</v>
      </c>
      <c r="S333">
        <v>24067.34</v>
      </c>
      <c r="T333">
        <v>24369.13</v>
      </c>
      <c r="U333">
        <v>24680.54</v>
      </c>
      <c r="V333">
        <v>25000.65</v>
      </c>
      <c r="W333">
        <v>25339.7</v>
      </c>
    </row>
    <row r="334" spans="1:23">
      <c r="A334" s="2" t="s">
        <v>542</v>
      </c>
      <c r="B334" t="s">
        <v>12</v>
      </c>
      <c r="C334">
        <v>20945.32</v>
      </c>
      <c r="D334">
        <v>21186.35</v>
      </c>
      <c r="E334">
        <v>21406.639999999999</v>
      </c>
      <c r="F334">
        <v>21716.21</v>
      </c>
      <c r="G334">
        <v>21976.12</v>
      </c>
      <c r="H334">
        <v>22249.23</v>
      </c>
      <c r="I334">
        <v>22530.81</v>
      </c>
      <c r="J334">
        <v>22828.44</v>
      </c>
      <c r="K334">
        <v>23136.6</v>
      </c>
      <c r="L334">
        <v>23448.84</v>
      </c>
      <c r="M334">
        <v>23791.46</v>
      </c>
      <c r="N334">
        <v>24133</v>
      </c>
      <c r="O334">
        <v>24486.95</v>
      </c>
      <c r="P334">
        <v>24845</v>
      </c>
      <c r="Q334">
        <v>25207.9</v>
      </c>
      <c r="R334">
        <v>25600.5</v>
      </c>
      <c r="S334">
        <v>25947.45</v>
      </c>
      <c r="T334">
        <v>26323.61</v>
      </c>
      <c r="U334">
        <v>26712.21</v>
      </c>
      <c r="V334">
        <v>27111.05</v>
      </c>
      <c r="W334">
        <v>27531.74</v>
      </c>
    </row>
    <row r="335" spans="1:23">
      <c r="A335" s="2" t="s">
        <v>542</v>
      </c>
      <c r="B335" t="s">
        <v>13</v>
      </c>
      <c r="C335">
        <v>21125.79</v>
      </c>
      <c r="D335">
        <v>21347.52</v>
      </c>
      <c r="E335">
        <v>21550.080000000002</v>
      </c>
      <c r="F335">
        <v>21840.54</v>
      </c>
      <c r="G335">
        <v>22084.14</v>
      </c>
      <c r="H335">
        <v>22341.32</v>
      </c>
      <c r="I335">
        <v>22609.360000000001</v>
      </c>
      <c r="J335">
        <v>22893.72</v>
      </c>
      <c r="K335">
        <v>23189.200000000001</v>
      </c>
      <c r="L335">
        <v>23489.29</v>
      </c>
      <c r="M335">
        <v>23818.52</v>
      </c>
      <c r="N335">
        <v>24148.34</v>
      </c>
      <c r="O335">
        <v>24490.35</v>
      </c>
      <c r="P335">
        <v>24835.97</v>
      </c>
      <c r="Q335">
        <v>25186.51</v>
      </c>
      <c r="R335">
        <v>25565.17</v>
      </c>
      <c r="S335">
        <v>25901.14</v>
      </c>
      <c r="T335">
        <v>26265.84</v>
      </c>
      <c r="U335">
        <v>26642.66</v>
      </c>
      <c r="V335">
        <v>27030.37</v>
      </c>
      <c r="W335">
        <v>27438.54</v>
      </c>
    </row>
    <row r="336" spans="1:23">
      <c r="A336" s="2" t="s">
        <v>542</v>
      </c>
      <c r="B336" t="s">
        <v>14</v>
      </c>
      <c r="C336">
        <v>20237.509999999998</v>
      </c>
      <c r="D336">
        <v>20421.759999999998</v>
      </c>
      <c r="E336">
        <v>20585.03</v>
      </c>
      <c r="F336">
        <v>20837.259999999998</v>
      </c>
      <c r="G336">
        <v>21047.25</v>
      </c>
      <c r="H336">
        <v>21264.44</v>
      </c>
      <c r="I336">
        <v>21503.43</v>
      </c>
      <c r="J336">
        <v>21756.93</v>
      </c>
      <c r="K336">
        <v>22020.25</v>
      </c>
      <c r="L336">
        <v>22287.040000000001</v>
      </c>
      <c r="M336">
        <v>22574.55</v>
      </c>
      <c r="N336">
        <v>22868.25</v>
      </c>
      <c r="O336">
        <v>23171.32</v>
      </c>
      <c r="P336">
        <v>23475.93</v>
      </c>
      <c r="Q336">
        <v>23783.9</v>
      </c>
      <c r="R336">
        <v>24111.21</v>
      </c>
      <c r="S336">
        <v>24398.81</v>
      </c>
      <c r="T336">
        <v>24713.51</v>
      </c>
      <c r="U336">
        <v>25037.9</v>
      </c>
      <c r="V336">
        <v>25371.919999999998</v>
      </c>
      <c r="W336">
        <v>25717.08</v>
      </c>
    </row>
    <row r="337" spans="1:23">
      <c r="A337" s="2" t="s">
        <v>542</v>
      </c>
      <c r="B337" t="s">
        <v>15</v>
      </c>
      <c r="C337">
        <v>20732.04</v>
      </c>
      <c r="D337">
        <v>20916.07</v>
      </c>
      <c r="E337">
        <v>21072.59</v>
      </c>
      <c r="F337">
        <v>21317.88</v>
      </c>
      <c r="G337">
        <v>21506.97</v>
      </c>
      <c r="H337">
        <v>21699.55</v>
      </c>
      <c r="I337">
        <v>21918.06</v>
      </c>
      <c r="J337">
        <v>22150.45</v>
      </c>
      <c r="K337">
        <v>22390.99</v>
      </c>
      <c r="L337">
        <v>22634.49</v>
      </c>
      <c r="M337">
        <v>22894.73</v>
      </c>
      <c r="N337">
        <v>23164.080000000002</v>
      </c>
      <c r="O337">
        <v>23441.33</v>
      </c>
      <c r="P337">
        <v>23717.62</v>
      </c>
      <c r="Q337">
        <v>23996.43</v>
      </c>
      <c r="R337">
        <v>24290.560000000001</v>
      </c>
      <c r="S337">
        <v>24545.14</v>
      </c>
      <c r="T337">
        <v>24826.31</v>
      </c>
      <c r="U337">
        <v>25114.86</v>
      </c>
      <c r="V337">
        <v>25412.82</v>
      </c>
      <c r="W337">
        <v>25717.06</v>
      </c>
    </row>
    <row r="338" spans="1:23">
      <c r="A338" s="2" t="s">
        <v>542</v>
      </c>
      <c r="B338" t="s">
        <v>16</v>
      </c>
      <c r="C338">
        <v>22124.49</v>
      </c>
      <c r="D338">
        <v>22316.01</v>
      </c>
      <c r="E338">
        <v>22473.93</v>
      </c>
      <c r="F338">
        <v>22726.16</v>
      </c>
      <c r="G338">
        <v>22906.57</v>
      </c>
      <c r="H338">
        <v>23089.22</v>
      </c>
      <c r="I338">
        <v>23302.7</v>
      </c>
      <c r="J338">
        <v>23530.21</v>
      </c>
      <c r="K338">
        <v>23765.48</v>
      </c>
      <c r="L338">
        <v>24003.96</v>
      </c>
      <c r="M338">
        <v>24257.62</v>
      </c>
      <c r="N338">
        <v>24524.42</v>
      </c>
      <c r="O338">
        <v>24799.26</v>
      </c>
      <c r="P338">
        <v>25071.79</v>
      </c>
      <c r="Q338">
        <v>25346.49</v>
      </c>
      <c r="R338">
        <v>25634.54</v>
      </c>
      <c r="S338">
        <v>25882.37</v>
      </c>
      <c r="T338">
        <v>26157.88</v>
      </c>
      <c r="U338">
        <v>26438.94</v>
      </c>
      <c r="V338">
        <v>26729.64</v>
      </c>
      <c r="W338">
        <v>27023.5</v>
      </c>
    </row>
    <row r="339" spans="1:23">
      <c r="A339" s="2" t="s">
        <v>542</v>
      </c>
      <c r="B339" t="s">
        <v>17</v>
      </c>
      <c r="C339">
        <v>23258.080000000002</v>
      </c>
      <c r="D339">
        <v>23470.69</v>
      </c>
      <c r="E339">
        <v>23650.51</v>
      </c>
      <c r="F339">
        <v>23929.95</v>
      </c>
      <c r="G339">
        <v>24120.05</v>
      </c>
      <c r="H339">
        <v>24310.9</v>
      </c>
      <c r="I339">
        <v>24533.17</v>
      </c>
      <c r="J339">
        <v>24768.32</v>
      </c>
      <c r="K339">
        <v>25010.69</v>
      </c>
      <c r="L339">
        <v>25255.99</v>
      </c>
      <c r="M339">
        <v>25515.9</v>
      </c>
      <c r="N339">
        <v>25790.959999999999</v>
      </c>
      <c r="O339">
        <v>26073.61</v>
      </c>
      <c r="P339">
        <v>26353.1</v>
      </c>
      <c r="Q339">
        <v>26634.77</v>
      </c>
      <c r="R339">
        <v>26928.79</v>
      </c>
      <c r="S339">
        <v>27181.1</v>
      </c>
      <c r="T339">
        <v>27461.53</v>
      </c>
      <c r="U339">
        <v>27746.57</v>
      </c>
      <c r="V339">
        <v>28041.41</v>
      </c>
      <c r="W339">
        <v>28337.58</v>
      </c>
    </row>
    <row r="340" spans="1:23">
      <c r="A340" t="s">
        <v>4</v>
      </c>
    </row>
    <row r="341" spans="1:23">
      <c r="A341" s="2" t="s">
        <v>1043</v>
      </c>
      <c r="C341">
        <v>2015</v>
      </c>
      <c r="D341">
        <v>2016</v>
      </c>
      <c r="E341">
        <v>2017</v>
      </c>
      <c r="F341">
        <v>2018</v>
      </c>
      <c r="G341">
        <v>2019</v>
      </c>
      <c r="H341">
        <v>2020</v>
      </c>
      <c r="I341">
        <v>2021</v>
      </c>
      <c r="J341">
        <v>2022</v>
      </c>
      <c r="K341">
        <v>2023</v>
      </c>
      <c r="L341">
        <v>2024</v>
      </c>
      <c r="M341">
        <v>2025</v>
      </c>
      <c r="N341">
        <v>2026</v>
      </c>
      <c r="O341">
        <v>2027</v>
      </c>
      <c r="P341">
        <v>2028</v>
      </c>
      <c r="Q341">
        <v>2029</v>
      </c>
      <c r="R341">
        <v>2030</v>
      </c>
      <c r="S341">
        <v>2031</v>
      </c>
      <c r="T341">
        <v>2032</v>
      </c>
      <c r="U341">
        <v>2033</v>
      </c>
      <c r="V341">
        <v>2034</v>
      </c>
      <c r="W341">
        <v>2035</v>
      </c>
    </row>
    <row r="342" spans="1:23">
      <c r="A342" s="2" t="s">
        <v>542</v>
      </c>
      <c r="B342" t="s">
        <v>63</v>
      </c>
      <c r="C342">
        <v>30396.66</v>
      </c>
      <c r="D342">
        <v>30696.42</v>
      </c>
      <c r="E342">
        <v>30930.12</v>
      </c>
      <c r="F342">
        <v>31244.13</v>
      </c>
      <c r="G342">
        <v>31442</v>
      </c>
      <c r="H342">
        <v>31638.35</v>
      </c>
      <c r="I342">
        <v>31869.279999999999</v>
      </c>
      <c r="J342">
        <v>32115.16</v>
      </c>
      <c r="K342">
        <v>32367.26</v>
      </c>
      <c r="L342">
        <v>32623.56</v>
      </c>
      <c r="M342">
        <v>32897.79</v>
      </c>
      <c r="N342">
        <v>33191.64</v>
      </c>
      <c r="O342">
        <v>33495.83</v>
      </c>
      <c r="P342">
        <v>33795.71</v>
      </c>
      <c r="Q342">
        <v>34196.019999999997</v>
      </c>
      <c r="R342">
        <v>34788.35</v>
      </c>
      <c r="S342">
        <v>35338.79</v>
      </c>
      <c r="T342">
        <v>35928.550000000003</v>
      </c>
      <c r="U342">
        <v>36546.11</v>
      </c>
      <c r="V342">
        <v>37184.199999999997</v>
      </c>
      <c r="W342">
        <v>37856.71</v>
      </c>
    </row>
    <row r="343" spans="1:23">
      <c r="A343" s="2" t="s">
        <v>542</v>
      </c>
      <c r="B343" t="s">
        <v>6</v>
      </c>
      <c r="C343">
        <v>30396.66</v>
      </c>
      <c r="D343">
        <v>30696.42</v>
      </c>
      <c r="E343">
        <v>30930.12</v>
      </c>
      <c r="F343">
        <v>31244.13</v>
      </c>
      <c r="G343">
        <v>31442</v>
      </c>
      <c r="H343">
        <v>31638.35</v>
      </c>
      <c r="I343">
        <v>31869.279999999999</v>
      </c>
      <c r="J343">
        <v>32115.16</v>
      </c>
      <c r="K343">
        <v>32367.26</v>
      </c>
      <c r="L343">
        <v>32623.56</v>
      </c>
      <c r="M343">
        <v>32897.79</v>
      </c>
      <c r="N343">
        <v>33191.64</v>
      </c>
      <c r="O343">
        <v>33495.83</v>
      </c>
      <c r="P343">
        <v>33795.71</v>
      </c>
      <c r="Q343">
        <v>34100.44</v>
      </c>
      <c r="R343">
        <v>34424.949999999997</v>
      </c>
      <c r="S343">
        <v>34704.339999999997</v>
      </c>
      <c r="T343">
        <v>35021.89</v>
      </c>
      <c r="U343">
        <v>35348.6</v>
      </c>
      <c r="V343">
        <v>35693.03</v>
      </c>
      <c r="W343">
        <v>36044.58</v>
      </c>
    </row>
    <row r="344" spans="1:23">
      <c r="A344" s="2" t="s">
        <v>542</v>
      </c>
      <c r="B344" t="s">
        <v>7</v>
      </c>
      <c r="C344">
        <v>28836.97</v>
      </c>
      <c r="D344">
        <v>29126.34</v>
      </c>
      <c r="E344">
        <v>29352.62</v>
      </c>
      <c r="F344">
        <v>29660.31</v>
      </c>
      <c r="G344">
        <v>29869.46</v>
      </c>
      <c r="H344">
        <v>30074.959999999999</v>
      </c>
      <c r="I344">
        <v>30312.65</v>
      </c>
      <c r="J344">
        <v>30565.360000000001</v>
      </c>
      <c r="K344">
        <v>30823.09</v>
      </c>
      <c r="L344">
        <v>31083.78</v>
      </c>
      <c r="M344">
        <v>31361.41</v>
      </c>
      <c r="N344">
        <v>31657.16</v>
      </c>
      <c r="O344">
        <v>31961.49</v>
      </c>
      <c r="P344">
        <v>32260.46</v>
      </c>
      <c r="Q344">
        <v>32564.17</v>
      </c>
      <c r="R344">
        <v>32887.24</v>
      </c>
      <c r="S344">
        <v>33164.19</v>
      </c>
      <c r="T344">
        <v>33479.839999999997</v>
      </c>
      <c r="U344">
        <v>33804.86</v>
      </c>
      <c r="V344">
        <v>34147.94</v>
      </c>
      <c r="W344">
        <v>34498</v>
      </c>
    </row>
    <row r="345" spans="1:23">
      <c r="A345" s="2" t="s">
        <v>542</v>
      </c>
      <c r="B345" t="s">
        <v>8</v>
      </c>
      <c r="C345">
        <v>28744.49</v>
      </c>
      <c r="D345">
        <v>29031.84</v>
      </c>
      <c r="E345">
        <v>29258.959999999999</v>
      </c>
      <c r="F345">
        <v>29566.76</v>
      </c>
      <c r="G345">
        <v>29776.26</v>
      </c>
      <c r="H345">
        <v>29980.62</v>
      </c>
      <c r="I345">
        <v>30213.8</v>
      </c>
      <c r="J345">
        <v>30461.57</v>
      </c>
      <c r="K345">
        <v>30714.11</v>
      </c>
      <c r="L345">
        <v>30969.4</v>
      </c>
      <c r="M345">
        <v>31240.68</v>
      </c>
      <c r="N345">
        <v>31529.759999999998</v>
      </c>
      <c r="O345">
        <v>31827.56</v>
      </c>
      <c r="P345">
        <v>32121.09</v>
      </c>
      <c r="Q345">
        <v>32419.61</v>
      </c>
      <c r="R345">
        <v>32736.32</v>
      </c>
      <c r="S345">
        <v>33006.47</v>
      </c>
      <c r="T345">
        <v>33315.760000000002</v>
      </c>
      <c r="U345">
        <v>33634.199999999997</v>
      </c>
      <c r="V345">
        <v>33969.360000000001</v>
      </c>
      <c r="W345">
        <v>34311.19</v>
      </c>
    </row>
    <row r="346" spans="1:23">
      <c r="A346" s="2" t="s">
        <v>542</v>
      </c>
      <c r="B346" t="s">
        <v>9</v>
      </c>
      <c r="C346">
        <v>25233.72</v>
      </c>
      <c r="D346">
        <v>25459.119999999999</v>
      </c>
      <c r="E346">
        <v>25644.43</v>
      </c>
      <c r="F346">
        <v>25912.36</v>
      </c>
      <c r="G346">
        <v>26094.07</v>
      </c>
      <c r="H346">
        <v>26272.43</v>
      </c>
      <c r="I346">
        <v>26472.21</v>
      </c>
      <c r="J346">
        <v>26684.74</v>
      </c>
      <c r="K346">
        <v>26902.39</v>
      </c>
      <c r="L346">
        <v>27121.78</v>
      </c>
      <c r="M346">
        <v>27357.37</v>
      </c>
      <c r="N346">
        <v>27605.61</v>
      </c>
      <c r="O346">
        <v>27861.75</v>
      </c>
      <c r="P346">
        <v>28116.21</v>
      </c>
      <c r="Q346">
        <v>28374.89</v>
      </c>
      <c r="R346">
        <v>28651.38</v>
      </c>
      <c r="S346">
        <v>28881.21</v>
      </c>
      <c r="T346">
        <v>29149.06</v>
      </c>
      <c r="U346">
        <v>29427.23</v>
      </c>
      <c r="V346">
        <v>29719.18</v>
      </c>
      <c r="W346">
        <v>30019.47</v>
      </c>
    </row>
    <row r="347" spans="1:23">
      <c r="A347" s="2" t="s">
        <v>542</v>
      </c>
      <c r="B347" t="s">
        <v>10</v>
      </c>
      <c r="C347">
        <v>23506.61</v>
      </c>
      <c r="D347">
        <v>23706.59</v>
      </c>
      <c r="E347">
        <v>23883.24</v>
      </c>
      <c r="F347">
        <v>24141.7</v>
      </c>
      <c r="G347">
        <v>24333.64</v>
      </c>
      <c r="H347">
        <v>24527.57</v>
      </c>
      <c r="I347">
        <v>24735.22</v>
      </c>
      <c r="J347">
        <v>24954.58</v>
      </c>
      <c r="K347">
        <v>25180.21</v>
      </c>
      <c r="L347">
        <v>25406.95</v>
      </c>
      <c r="M347">
        <v>25655.33</v>
      </c>
      <c r="N347">
        <v>25907.01</v>
      </c>
      <c r="O347">
        <v>26166.02</v>
      </c>
      <c r="P347">
        <v>26423.62</v>
      </c>
      <c r="Q347">
        <v>26685.17</v>
      </c>
      <c r="R347">
        <v>26969.59</v>
      </c>
      <c r="S347">
        <v>27205.759999999998</v>
      </c>
      <c r="T347">
        <v>27476.12</v>
      </c>
      <c r="U347">
        <v>27759.77</v>
      </c>
      <c r="V347">
        <v>28056.880000000001</v>
      </c>
      <c r="W347">
        <v>28368.62</v>
      </c>
    </row>
    <row r="348" spans="1:23">
      <c r="A348" s="2" t="s">
        <v>542</v>
      </c>
      <c r="B348" t="s">
        <v>11</v>
      </c>
      <c r="C348">
        <v>24256.16</v>
      </c>
      <c r="D348">
        <v>24514.06</v>
      </c>
      <c r="E348">
        <v>24753.63</v>
      </c>
      <c r="F348">
        <v>25064.34</v>
      </c>
      <c r="G348">
        <v>25335.81</v>
      </c>
      <c r="H348">
        <v>25617.360000000001</v>
      </c>
      <c r="I348">
        <v>25909.87</v>
      </c>
      <c r="J348">
        <v>26217.84</v>
      </c>
      <c r="K348">
        <v>26535.55</v>
      </c>
      <c r="L348">
        <v>26856.82</v>
      </c>
      <c r="M348">
        <v>27209.22</v>
      </c>
      <c r="N348">
        <v>27561.61</v>
      </c>
      <c r="O348">
        <v>27928.75</v>
      </c>
      <c r="P348">
        <v>28303.62</v>
      </c>
      <c r="Q348">
        <v>28683.45</v>
      </c>
      <c r="R348">
        <v>29096.81</v>
      </c>
      <c r="S348">
        <v>29465.21</v>
      </c>
      <c r="T348">
        <v>29865.66</v>
      </c>
      <c r="U348">
        <v>30284.14</v>
      </c>
      <c r="V348">
        <v>30716.3</v>
      </c>
      <c r="W348">
        <v>31173.86</v>
      </c>
    </row>
    <row r="349" spans="1:23">
      <c r="A349" s="2" t="s">
        <v>542</v>
      </c>
      <c r="B349" t="s">
        <v>12</v>
      </c>
      <c r="C349">
        <v>27517.22</v>
      </c>
      <c r="D349">
        <v>27874.61</v>
      </c>
      <c r="E349">
        <v>28219.33</v>
      </c>
      <c r="F349">
        <v>28644.05</v>
      </c>
      <c r="G349">
        <v>29031.16</v>
      </c>
      <c r="H349">
        <v>29432.92</v>
      </c>
      <c r="I349">
        <v>29849.15</v>
      </c>
      <c r="J349">
        <v>30284.61</v>
      </c>
      <c r="K349">
        <v>30735.83</v>
      </c>
      <c r="L349">
        <v>31195.19</v>
      </c>
      <c r="M349">
        <v>31693.72</v>
      </c>
      <c r="N349">
        <v>32197.75</v>
      </c>
      <c r="O349">
        <v>32723.58</v>
      </c>
      <c r="P349">
        <v>33264.51</v>
      </c>
      <c r="Q349">
        <v>33814.870000000003</v>
      </c>
      <c r="R349">
        <v>34408.78</v>
      </c>
      <c r="S349">
        <v>34958.730000000003</v>
      </c>
      <c r="T349">
        <v>35548.080000000002</v>
      </c>
      <c r="U349">
        <v>36164.769999999997</v>
      </c>
      <c r="V349">
        <v>36800.800000000003</v>
      </c>
      <c r="W349">
        <v>37471.440000000002</v>
      </c>
    </row>
    <row r="350" spans="1:23">
      <c r="A350" s="2" t="s">
        <v>542</v>
      </c>
      <c r="B350" t="s">
        <v>13</v>
      </c>
      <c r="C350">
        <v>27949.81</v>
      </c>
      <c r="D350">
        <v>28301.07</v>
      </c>
      <c r="E350">
        <v>28640.57</v>
      </c>
      <c r="F350">
        <v>29061.27</v>
      </c>
      <c r="G350">
        <v>29440.89</v>
      </c>
      <c r="H350">
        <v>29836.32</v>
      </c>
      <c r="I350">
        <v>30248.16</v>
      </c>
      <c r="J350">
        <v>30679.66</v>
      </c>
      <c r="K350">
        <v>31127.72</v>
      </c>
      <c r="L350">
        <v>31584.34</v>
      </c>
      <c r="M350">
        <v>32079.87</v>
      </c>
      <c r="N350">
        <v>32582.52</v>
      </c>
      <c r="O350">
        <v>33107.07</v>
      </c>
      <c r="P350">
        <v>33646.449999999997</v>
      </c>
      <c r="Q350">
        <v>34196.019999999997</v>
      </c>
      <c r="R350">
        <v>34788.35</v>
      </c>
      <c r="S350">
        <v>35338.79</v>
      </c>
      <c r="T350">
        <v>35928.550000000003</v>
      </c>
      <c r="U350">
        <v>36546.11</v>
      </c>
      <c r="V350">
        <v>37184.199999999997</v>
      </c>
      <c r="W350">
        <v>37856.71</v>
      </c>
    </row>
    <row r="351" spans="1:23">
      <c r="A351" s="2" t="s">
        <v>542</v>
      </c>
      <c r="B351" t="s">
        <v>14</v>
      </c>
      <c r="C351">
        <v>24516.48</v>
      </c>
      <c r="D351">
        <v>24831.34</v>
      </c>
      <c r="E351">
        <v>25088.42</v>
      </c>
      <c r="F351">
        <v>25422.98</v>
      </c>
      <c r="G351">
        <v>25709.360000000001</v>
      </c>
      <c r="H351">
        <v>25997.55</v>
      </c>
      <c r="I351">
        <v>26306.47</v>
      </c>
      <c r="J351">
        <v>26632.799999999999</v>
      </c>
      <c r="K351">
        <v>26964.75</v>
      </c>
      <c r="L351">
        <v>27300.76</v>
      </c>
      <c r="M351">
        <v>27661.08</v>
      </c>
      <c r="N351">
        <v>28030.720000000001</v>
      </c>
      <c r="O351">
        <v>28414.42</v>
      </c>
      <c r="P351">
        <v>28801.67</v>
      </c>
      <c r="Q351">
        <v>29193.5</v>
      </c>
      <c r="R351">
        <v>29613.99</v>
      </c>
      <c r="S351">
        <v>29984.75</v>
      </c>
      <c r="T351">
        <v>30398.57</v>
      </c>
      <c r="U351">
        <v>30823.47</v>
      </c>
      <c r="V351">
        <v>31263.29</v>
      </c>
      <c r="W351">
        <v>31721.89</v>
      </c>
    </row>
    <row r="352" spans="1:23">
      <c r="A352" s="2" t="s">
        <v>542</v>
      </c>
      <c r="B352" t="s">
        <v>15</v>
      </c>
      <c r="C352">
        <v>24972.38</v>
      </c>
      <c r="D352">
        <v>25250.400000000001</v>
      </c>
      <c r="E352">
        <v>25463.200000000001</v>
      </c>
      <c r="F352">
        <v>25745.26</v>
      </c>
      <c r="G352">
        <v>25969.72</v>
      </c>
      <c r="H352">
        <v>26189.81</v>
      </c>
      <c r="I352">
        <v>26437.54</v>
      </c>
      <c r="J352">
        <v>26700.37</v>
      </c>
      <c r="K352">
        <v>26966.71</v>
      </c>
      <c r="L352">
        <v>27234.83</v>
      </c>
      <c r="M352">
        <v>27518.48</v>
      </c>
      <c r="N352">
        <v>27816.04</v>
      </c>
      <c r="O352">
        <v>28122.12</v>
      </c>
      <c r="P352">
        <v>28425.96</v>
      </c>
      <c r="Q352">
        <v>28732.74</v>
      </c>
      <c r="R352">
        <v>29058.67</v>
      </c>
      <c r="S352">
        <v>29340.5</v>
      </c>
      <c r="T352">
        <v>29658.33</v>
      </c>
      <c r="U352">
        <v>29984.06</v>
      </c>
      <c r="V352">
        <v>30323.74</v>
      </c>
      <c r="W352">
        <v>30671.3</v>
      </c>
    </row>
    <row r="353" spans="1:23">
      <c r="A353" s="2" t="s">
        <v>542</v>
      </c>
      <c r="B353" t="s">
        <v>16</v>
      </c>
      <c r="C353">
        <v>27122.57</v>
      </c>
      <c r="D353">
        <v>27390.31</v>
      </c>
      <c r="E353">
        <v>27597.63</v>
      </c>
      <c r="F353">
        <v>27885.08</v>
      </c>
      <c r="G353">
        <v>28089.01</v>
      </c>
      <c r="H353">
        <v>28292.080000000002</v>
      </c>
      <c r="I353">
        <v>28527.21</v>
      </c>
      <c r="J353">
        <v>28777.15</v>
      </c>
      <c r="K353">
        <v>29032.14</v>
      </c>
      <c r="L353">
        <v>29290.3</v>
      </c>
      <c r="M353">
        <v>29565.85</v>
      </c>
      <c r="N353">
        <v>29858.26</v>
      </c>
      <c r="O353">
        <v>30160.080000000002</v>
      </c>
      <c r="P353">
        <v>30457.83</v>
      </c>
      <c r="Q353">
        <v>30759.82</v>
      </c>
      <c r="R353">
        <v>31081.49</v>
      </c>
      <c r="S353">
        <v>31357.74</v>
      </c>
      <c r="T353">
        <v>31672.240000000002</v>
      </c>
      <c r="U353">
        <v>31995.87</v>
      </c>
      <c r="V353">
        <v>32336.45</v>
      </c>
      <c r="W353">
        <v>32684.720000000001</v>
      </c>
    </row>
    <row r="354" spans="1:23">
      <c r="A354" s="2" t="s">
        <v>542</v>
      </c>
      <c r="B354" t="s">
        <v>17</v>
      </c>
      <c r="C354">
        <v>29614.63</v>
      </c>
      <c r="D354">
        <v>29904</v>
      </c>
      <c r="E354">
        <v>30129.91</v>
      </c>
      <c r="F354">
        <v>30445.8</v>
      </c>
      <c r="G354">
        <v>30644.41</v>
      </c>
      <c r="H354">
        <v>30839.75</v>
      </c>
      <c r="I354">
        <v>31067.41</v>
      </c>
      <c r="J354">
        <v>31309.7</v>
      </c>
      <c r="K354">
        <v>31556.9</v>
      </c>
      <c r="L354">
        <v>31806.95</v>
      </c>
      <c r="M354">
        <v>32073.93</v>
      </c>
      <c r="N354">
        <v>32360.04</v>
      </c>
      <c r="O354">
        <v>32655.77</v>
      </c>
      <c r="P354">
        <v>32948.589999999997</v>
      </c>
      <c r="Q354">
        <v>33245.07</v>
      </c>
      <c r="R354">
        <v>33560.71</v>
      </c>
      <c r="S354">
        <v>33824.83</v>
      </c>
      <c r="T354">
        <v>34133.040000000001</v>
      </c>
      <c r="U354">
        <v>34448.870000000003</v>
      </c>
      <c r="V354">
        <v>34780.35</v>
      </c>
      <c r="W354">
        <v>35118.339999999997</v>
      </c>
    </row>
    <row r="355" spans="1:23">
      <c r="A355" t="s">
        <v>4</v>
      </c>
    </row>
    <row r="356" spans="1:23">
      <c r="A356" s="2" t="s">
        <v>1044</v>
      </c>
      <c r="C356">
        <v>2015</v>
      </c>
      <c r="D356">
        <v>2016</v>
      </c>
      <c r="E356">
        <v>2017</v>
      </c>
      <c r="F356">
        <v>2018</v>
      </c>
      <c r="G356">
        <v>2019</v>
      </c>
      <c r="H356">
        <v>2020</v>
      </c>
      <c r="I356">
        <v>2021</v>
      </c>
      <c r="J356">
        <v>2022</v>
      </c>
      <c r="K356">
        <v>2023</v>
      </c>
      <c r="L356">
        <v>2024</v>
      </c>
      <c r="M356">
        <v>2025</v>
      </c>
      <c r="N356">
        <v>2026</v>
      </c>
      <c r="O356">
        <v>2027</v>
      </c>
      <c r="P356">
        <v>2028</v>
      </c>
      <c r="Q356">
        <v>2029</v>
      </c>
      <c r="R356">
        <v>2030</v>
      </c>
      <c r="S356">
        <v>2031</v>
      </c>
      <c r="T356">
        <v>2032</v>
      </c>
      <c r="U356">
        <v>2033</v>
      </c>
      <c r="V356">
        <v>2034</v>
      </c>
      <c r="W356">
        <v>2035</v>
      </c>
    </row>
    <row r="357" spans="1:23">
      <c r="A357" s="2" t="s">
        <v>542</v>
      </c>
      <c r="B357" t="s">
        <v>63</v>
      </c>
      <c r="C357">
        <v>14537.01</v>
      </c>
      <c r="D357">
        <v>14691.59</v>
      </c>
      <c r="E357">
        <v>14803.16</v>
      </c>
      <c r="F357">
        <v>14983.86</v>
      </c>
      <c r="G357">
        <v>15132.34</v>
      </c>
      <c r="H357">
        <v>15284.56</v>
      </c>
      <c r="I357">
        <v>15456.83</v>
      </c>
      <c r="J357">
        <v>15642.89</v>
      </c>
      <c r="K357">
        <v>15836.22</v>
      </c>
      <c r="L357">
        <v>16033.44</v>
      </c>
      <c r="M357">
        <v>16244.26</v>
      </c>
      <c r="N357">
        <v>16463.490000000002</v>
      </c>
      <c r="O357">
        <v>16688.04</v>
      </c>
      <c r="P357">
        <v>16907.8</v>
      </c>
      <c r="Q357">
        <v>17132.34</v>
      </c>
      <c r="R357">
        <v>17367.93</v>
      </c>
      <c r="S357">
        <v>17562.77</v>
      </c>
      <c r="T357">
        <v>17784.599999999999</v>
      </c>
      <c r="U357">
        <v>18009.2</v>
      </c>
      <c r="V357">
        <v>18239.900000000001</v>
      </c>
      <c r="W357">
        <v>18472.88</v>
      </c>
    </row>
    <row r="358" spans="1:23">
      <c r="A358" s="2" t="s">
        <v>542</v>
      </c>
      <c r="B358" t="s">
        <v>6</v>
      </c>
      <c r="C358">
        <v>17808.009999999998</v>
      </c>
      <c r="D358">
        <v>18016.53</v>
      </c>
      <c r="E358">
        <v>18182.88</v>
      </c>
      <c r="F358">
        <v>18438.68</v>
      </c>
      <c r="G358">
        <v>18631.98</v>
      </c>
      <c r="H358">
        <v>18824.18</v>
      </c>
      <c r="I358">
        <v>19039.509999999998</v>
      </c>
      <c r="J358">
        <v>19269.62</v>
      </c>
      <c r="K358">
        <v>19506.38</v>
      </c>
      <c r="L358">
        <v>19746.68</v>
      </c>
      <c r="M358">
        <v>19999.71</v>
      </c>
      <c r="N358">
        <v>20265.39</v>
      </c>
      <c r="O358">
        <v>20536.13</v>
      </c>
      <c r="P358">
        <v>20798.57</v>
      </c>
      <c r="Q358">
        <v>21066.06</v>
      </c>
      <c r="R358">
        <v>21343.59</v>
      </c>
      <c r="S358">
        <v>21571.03</v>
      </c>
      <c r="T358">
        <v>21830.89</v>
      </c>
      <c r="U358">
        <v>22092.95</v>
      </c>
      <c r="V358">
        <v>22362.98</v>
      </c>
      <c r="W358">
        <v>22631.91</v>
      </c>
    </row>
    <row r="359" spans="1:23">
      <c r="A359" s="2" t="s">
        <v>542</v>
      </c>
      <c r="B359" t="s">
        <v>7</v>
      </c>
      <c r="C359">
        <v>17437.419999999998</v>
      </c>
      <c r="D359">
        <v>17642.11</v>
      </c>
      <c r="E359">
        <v>17800.740000000002</v>
      </c>
      <c r="F359">
        <v>18043.97</v>
      </c>
      <c r="G359">
        <v>18223.96</v>
      </c>
      <c r="H359">
        <v>18403.740000000002</v>
      </c>
      <c r="I359">
        <v>18605.45</v>
      </c>
      <c r="J359">
        <v>18822.060000000001</v>
      </c>
      <c r="K359">
        <v>19045.52</v>
      </c>
      <c r="L359">
        <v>19272.650000000001</v>
      </c>
      <c r="M359">
        <v>19512.349999999999</v>
      </c>
      <c r="N359">
        <v>19764.259999999998</v>
      </c>
      <c r="O359">
        <v>20021.36</v>
      </c>
      <c r="P359">
        <v>20270.810000000001</v>
      </c>
      <c r="Q359">
        <v>20525.439999999999</v>
      </c>
      <c r="R359">
        <v>20789.990000000002</v>
      </c>
      <c r="S359">
        <v>21006.78</v>
      </c>
      <c r="T359">
        <v>21254.66</v>
      </c>
      <c r="U359">
        <v>21504.93</v>
      </c>
      <c r="V359">
        <v>21762.91</v>
      </c>
      <c r="W359">
        <v>22020.1</v>
      </c>
    </row>
    <row r="360" spans="1:23">
      <c r="A360" s="2" t="s">
        <v>542</v>
      </c>
      <c r="B360" t="s">
        <v>8</v>
      </c>
      <c r="C360">
        <v>15764.67</v>
      </c>
      <c r="D360">
        <v>15946.54</v>
      </c>
      <c r="E360">
        <v>16071.13</v>
      </c>
      <c r="F360">
        <v>16268.75</v>
      </c>
      <c r="G360">
        <v>16431.419999999998</v>
      </c>
      <c r="H360">
        <v>16595.830000000002</v>
      </c>
      <c r="I360">
        <v>16783.2</v>
      </c>
      <c r="J360">
        <v>16986.28</v>
      </c>
      <c r="K360">
        <v>17196.97</v>
      </c>
      <c r="L360">
        <v>17411.79</v>
      </c>
      <c r="M360">
        <v>17639.21</v>
      </c>
      <c r="N360">
        <v>17877.91</v>
      </c>
      <c r="O360">
        <v>18122.689999999999</v>
      </c>
      <c r="P360">
        <v>18362.93</v>
      </c>
      <c r="Q360">
        <v>18608.55</v>
      </c>
      <c r="R360">
        <v>18864.43</v>
      </c>
      <c r="S360">
        <v>19075.830000000002</v>
      </c>
      <c r="T360">
        <v>19317.54</v>
      </c>
      <c r="U360">
        <v>19561.939999999999</v>
      </c>
      <c r="V360">
        <v>19812.169999999998</v>
      </c>
      <c r="W360">
        <v>20062.91</v>
      </c>
    </row>
    <row r="361" spans="1:23">
      <c r="A361" s="2" t="s">
        <v>542</v>
      </c>
      <c r="B361" t="s">
        <v>9</v>
      </c>
      <c r="C361">
        <v>14537.01</v>
      </c>
      <c r="D361">
        <v>14691.59</v>
      </c>
      <c r="E361">
        <v>14803.16</v>
      </c>
      <c r="F361">
        <v>14983.86</v>
      </c>
      <c r="G361">
        <v>15132.34</v>
      </c>
      <c r="H361">
        <v>15284.56</v>
      </c>
      <c r="I361">
        <v>15456.83</v>
      </c>
      <c r="J361">
        <v>15642.89</v>
      </c>
      <c r="K361">
        <v>15836.22</v>
      </c>
      <c r="L361">
        <v>16033.44</v>
      </c>
      <c r="M361">
        <v>16244.26</v>
      </c>
      <c r="N361">
        <v>16463.490000000002</v>
      </c>
      <c r="O361">
        <v>16688.04</v>
      </c>
      <c r="P361">
        <v>16907.8</v>
      </c>
      <c r="Q361">
        <v>17132.34</v>
      </c>
      <c r="R361">
        <v>17367.93</v>
      </c>
      <c r="S361">
        <v>17562.77</v>
      </c>
      <c r="T361">
        <v>17784.599999999999</v>
      </c>
      <c r="U361">
        <v>18009.2</v>
      </c>
      <c r="V361">
        <v>18239.900000000001</v>
      </c>
      <c r="W361">
        <v>18472.88</v>
      </c>
    </row>
    <row r="362" spans="1:23">
      <c r="A362" s="2" t="s">
        <v>542</v>
      </c>
      <c r="B362" t="s">
        <v>10</v>
      </c>
      <c r="C362">
        <v>15038.17</v>
      </c>
      <c r="D362">
        <v>15204.22</v>
      </c>
      <c r="E362">
        <v>15324.81</v>
      </c>
      <c r="F362">
        <v>15513.72</v>
      </c>
      <c r="G362">
        <v>15671.76</v>
      </c>
      <c r="H362">
        <v>15840.34</v>
      </c>
      <c r="I362">
        <v>16023.08</v>
      </c>
      <c r="J362">
        <v>16221.01</v>
      </c>
      <c r="K362">
        <v>16426.41</v>
      </c>
      <c r="L362">
        <v>16635.39</v>
      </c>
      <c r="M362">
        <v>16864.22</v>
      </c>
      <c r="N362">
        <v>17095.39</v>
      </c>
      <c r="O362">
        <v>17333.05</v>
      </c>
      <c r="P362">
        <v>17567.3</v>
      </c>
      <c r="Q362">
        <v>17806.150000000001</v>
      </c>
      <c r="R362">
        <v>18062.61</v>
      </c>
      <c r="S362">
        <v>18274.72</v>
      </c>
      <c r="T362">
        <v>18514.490000000002</v>
      </c>
      <c r="U362">
        <v>18757.18</v>
      </c>
      <c r="V362">
        <v>19005.62</v>
      </c>
      <c r="W362">
        <v>19263.11</v>
      </c>
    </row>
    <row r="363" spans="1:23">
      <c r="A363" s="2" t="s">
        <v>542</v>
      </c>
      <c r="B363" t="s">
        <v>11</v>
      </c>
      <c r="C363">
        <v>15600.03</v>
      </c>
      <c r="D363">
        <v>15773.45</v>
      </c>
      <c r="E363">
        <v>15903.44</v>
      </c>
      <c r="F363">
        <v>16105.23</v>
      </c>
      <c r="G363">
        <v>16271.86</v>
      </c>
      <c r="H363">
        <v>16454.64</v>
      </c>
      <c r="I363">
        <v>16646.5</v>
      </c>
      <c r="J363">
        <v>16853</v>
      </c>
      <c r="K363">
        <v>17066.88</v>
      </c>
      <c r="L363">
        <v>17284.240000000002</v>
      </c>
      <c r="M363">
        <v>17527.240000000002</v>
      </c>
      <c r="N363">
        <v>17766.34</v>
      </c>
      <c r="O363">
        <v>18012.349999999999</v>
      </c>
      <c r="P363">
        <v>18255.02</v>
      </c>
      <c r="Q363">
        <v>18502.34</v>
      </c>
      <c r="R363">
        <v>18772.849999999999</v>
      </c>
      <c r="S363">
        <v>18993.07</v>
      </c>
      <c r="T363">
        <v>19243.13</v>
      </c>
      <c r="U363">
        <v>19495.759999999998</v>
      </c>
      <c r="V363">
        <v>19754.150000000001</v>
      </c>
      <c r="W363">
        <v>20027.71</v>
      </c>
    </row>
    <row r="364" spans="1:23">
      <c r="A364" s="2" t="s">
        <v>542</v>
      </c>
      <c r="B364" t="s">
        <v>12</v>
      </c>
      <c r="C364">
        <v>16397.95</v>
      </c>
      <c r="D364">
        <v>16594.43</v>
      </c>
      <c r="E364">
        <v>16740.599999999999</v>
      </c>
      <c r="F364">
        <v>16948.82</v>
      </c>
      <c r="G364">
        <v>17133.349999999999</v>
      </c>
      <c r="H364">
        <v>17334.060000000001</v>
      </c>
      <c r="I364">
        <v>17545.39</v>
      </c>
      <c r="J364">
        <v>17772.66</v>
      </c>
      <c r="K364">
        <v>18007.91</v>
      </c>
      <c r="L364">
        <v>18247.189999999999</v>
      </c>
      <c r="M364">
        <v>18512.12</v>
      </c>
      <c r="N364">
        <v>18775.169999999998</v>
      </c>
      <c r="O364">
        <v>19047.259999999998</v>
      </c>
      <c r="P364">
        <v>19318.669999999998</v>
      </c>
      <c r="Q364">
        <v>19594.939999999999</v>
      </c>
      <c r="R364">
        <v>19894.740000000002</v>
      </c>
      <c r="S364">
        <v>20148.68</v>
      </c>
      <c r="T364">
        <v>20429.63</v>
      </c>
      <c r="U364">
        <v>20713.900000000001</v>
      </c>
      <c r="V364">
        <v>21003.53</v>
      </c>
      <c r="W364">
        <v>21308.26</v>
      </c>
    </row>
    <row r="365" spans="1:23">
      <c r="A365" s="2" t="s">
        <v>542</v>
      </c>
      <c r="B365" t="s">
        <v>13</v>
      </c>
      <c r="C365">
        <v>15015.53</v>
      </c>
      <c r="D365">
        <v>15194.26</v>
      </c>
      <c r="E365">
        <v>15322.05</v>
      </c>
      <c r="F365">
        <v>15507.63</v>
      </c>
      <c r="G365">
        <v>15670.71</v>
      </c>
      <c r="H365">
        <v>15849</v>
      </c>
      <c r="I365">
        <v>16037.34</v>
      </c>
      <c r="J365">
        <v>16240.54</v>
      </c>
      <c r="K365">
        <v>16451.07</v>
      </c>
      <c r="L365">
        <v>16665.099999999999</v>
      </c>
      <c r="M365">
        <v>16902.57</v>
      </c>
      <c r="N365">
        <v>17137.599999999999</v>
      </c>
      <c r="O365">
        <v>17380.25</v>
      </c>
      <c r="P365">
        <v>17621.18</v>
      </c>
      <c r="Q365">
        <v>17866.84</v>
      </c>
      <c r="R365">
        <v>18133.939999999999</v>
      </c>
      <c r="S365">
        <v>18357.88</v>
      </c>
      <c r="T365">
        <v>18606.98</v>
      </c>
      <c r="U365">
        <v>18858.91</v>
      </c>
      <c r="V365">
        <v>19116.04</v>
      </c>
      <c r="W365">
        <v>19387.009999999998</v>
      </c>
    </row>
    <row r="366" spans="1:23">
      <c r="A366" s="2" t="s">
        <v>542</v>
      </c>
      <c r="B366" t="s">
        <v>14</v>
      </c>
      <c r="C366">
        <v>14565.78</v>
      </c>
      <c r="D366">
        <v>14733.72</v>
      </c>
      <c r="E366">
        <v>14853.92</v>
      </c>
      <c r="F366">
        <v>15039.48</v>
      </c>
      <c r="G366">
        <v>15198.45</v>
      </c>
      <c r="H366">
        <v>15366.31</v>
      </c>
      <c r="I366">
        <v>15549.99</v>
      </c>
      <c r="J366">
        <v>15748.72</v>
      </c>
      <c r="K366">
        <v>15954.92</v>
      </c>
      <c r="L366">
        <v>16164.68</v>
      </c>
      <c r="M366">
        <v>16391.919999999998</v>
      </c>
      <c r="N366">
        <v>16623.46</v>
      </c>
      <c r="O366">
        <v>16861.57</v>
      </c>
      <c r="P366">
        <v>17097.38</v>
      </c>
      <c r="Q366">
        <v>17337.830000000002</v>
      </c>
      <c r="R366">
        <v>17593.91</v>
      </c>
      <c r="S366">
        <v>17807.509999999998</v>
      </c>
      <c r="T366">
        <v>18048.7</v>
      </c>
      <c r="U366">
        <v>18292.849999999999</v>
      </c>
      <c r="V366">
        <v>18542.419999999998</v>
      </c>
      <c r="W366">
        <v>18799.169999999998</v>
      </c>
    </row>
    <row r="367" spans="1:23">
      <c r="A367" s="2" t="s">
        <v>542</v>
      </c>
      <c r="B367" t="s">
        <v>15</v>
      </c>
      <c r="C367">
        <v>14677.75</v>
      </c>
      <c r="D367">
        <v>14841.33</v>
      </c>
      <c r="E367">
        <v>14952.34</v>
      </c>
      <c r="F367">
        <v>15131.09</v>
      </c>
      <c r="G367">
        <v>15279.08</v>
      </c>
      <c r="H367">
        <v>15433.6</v>
      </c>
      <c r="I367">
        <v>15606.15</v>
      </c>
      <c r="J367">
        <v>15794.36</v>
      </c>
      <c r="K367">
        <v>15989.84</v>
      </c>
      <c r="L367">
        <v>16189.06</v>
      </c>
      <c r="M367">
        <v>16403.169999999998</v>
      </c>
      <c r="N367">
        <v>16624.14</v>
      </c>
      <c r="O367">
        <v>16851.41</v>
      </c>
      <c r="P367">
        <v>17075.900000000001</v>
      </c>
      <c r="Q367">
        <v>17304.87</v>
      </c>
      <c r="R367">
        <v>17547.38</v>
      </c>
      <c r="S367">
        <v>17747.12</v>
      </c>
      <c r="T367">
        <v>17976.29</v>
      </c>
      <c r="U367">
        <v>18208.39</v>
      </c>
      <c r="V367">
        <v>18446.11</v>
      </c>
      <c r="W367">
        <v>18688.48</v>
      </c>
    </row>
    <row r="368" spans="1:23">
      <c r="A368" s="2" t="s">
        <v>542</v>
      </c>
      <c r="B368" t="s">
        <v>16</v>
      </c>
      <c r="C368">
        <v>14756.5</v>
      </c>
      <c r="D368">
        <v>14920.83</v>
      </c>
      <c r="E368">
        <v>15040.36</v>
      </c>
      <c r="F368">
        <v>15229.27</v>
      </c>
      <c r="G368">
        <v>15384.12</v>
      </c>
      <c r="H368">
        <v>15541.54</v>
      </c>
      <c r="I368">
        <v>15719.78</v>
      </c>
      <c r="J368">
        <v>15912.68</v>
      </c>
      <c r="K368">
        <v>16112.58</v>
      </c>
      <c r="L368">
        <v>16316.03</v>
      </c>
      <c r="M368">
        <v>16531.919999999998</v>
      </c>
      <c r="N368">
        <v>16757.95</v>
      </c>
      <c r="O368">
        <v>16989.68</v>
      </c>
      <c r="P368">
        <v>17217.52</v>
      </c>
      <c r="Q368">
        <v>17449.689999999999</v>
      </c>
      <c r="R368">
        <v>17692.41</v>
      </c>
      <c r="S368">
        <v>17894.259999999998</v>
      </c>
      <c r="T368">
        <v>18123.45</v>
      </c>
      <c r="U368">
        <v>18355.48</v>
      </c>
      <c r="V368">
        <v>18593.490000000002</v>
      </c>
      <c r="W368">
        <v>18832.55</v>
      </c>
    </row>
    <row r="369" spans="1:29">
      <c r="A369" s="2" t="s">
        <v>542</v>
      </c>
      <c r="B369" t="s">
        <v>17</v>
      </c>
      <c r="C369">
        <v>16768.12</v>
      </c>
      <c r="D369">
        <v>16963.25</v>
      </c>
      <c r="E369">
        <v>17119.96</v>
      </c>
      <c r="F369">
        <v>17357.25</v>
      </c>
      <c r="G369">
        <v>17541.79</v>
      </c>
      <c r="H369">
        <v>17726.77</v>
      </c>
      <c r="I369">
        <v>17932.89</v>
      </c>
      <c r="J369">
        <v>18153.28</v>
      </c>
      <c r="K369">
        <v>18379.810000000001</v>
      </c>
      <c r="L369">
        <v>18609.54</v>
      </c>
      <c r="M369">
        <v>18851.93</v>
      </c>
      <c r="N369">
        <v>19106.439999999999</v>
      </c>
      <c r="O369">
        <v>19366.68</v>
      </c>
      <c r="P369">
        <v>19621.080000000002</v>
      </c>
      <c r="Q369">
        <v>19879.61</v>
      </c>
      <c r="R369">
        <v>20147.52</v>
      </c>
      <c r="S369">
        <v>20368.98</v>
      </c>
      <c r="T369">
        <v>20619.73</v>
      </c>
      <c r="U369">
        <v>20872.060000000001</v>
      </c>
      <c r="V369">
        <v>21130.57</v>
      </c>
      <c r="W369">
        <v>21387.99</v>
      </c>
    </row>
    <row r="370" spans="1:29">
      <c r="A370" t="s">
        <v>4</v>
      </c>
    </row>
    <row r="371" spans="1:29">
      <c r="A371" s="2" t="s">
        <v>437</v>
      </c>
      <c r="C371">
        <v>2015</v>
      </c>
      <c r="D371">
        <v>2016</v>
      </c>
      <c r="E371">
        <v>2017</v>
      </c>
      <c r="F371">
        <v>2018</v>
      </c>
      <c r="G371">
        <v>2019</v>
      </c>
      <c r="H371">
        <v>2020</v>
      </c>
      <c r="I371">
        <v>2021</v>
      </c>
      <c r="J371">
        <v>2022</v>
      </c>
      <c r="K371">
        <v>2023</v>
      </c>
      <c r="L371">
        <v>2024</v>
      </c>
      <c r="M371">
        <v>2025</v>
      </c>
      <c r="N371">
        <v>2026</v>
      </c>
      <c r="O371">
        <v>2027</v>
      </c>
      <c r="P371">
        <v>2028</v>
      </c>
      <c r="Q371">
        <v>2029</v>
      </c>
      <c r="R371">
        <v>2030</v>
      </c>
      <c r="S371">
        <v>2031</v>
      </c>
      <c r="T371">
        <v>2032</v>
      </c>
      <c r="U371">
        <v>2033</v>
      </c>
      <c r="V371">
        <v>2034</v>
      </c>
      <c r="W371">
        <v>2035</v>
      </c>
    </row>
    <row r="372" spans="1:29">
      <c r="A372" s="2" t="s">
        <v>543</v>
      </c>
      <c r="B372" t="s">
        <v>35</v>
      </c>
      <c r="C372">
        <v>72720.179999999993</v>
      </c>
      <c r="D372">
        <v>72599.179999999993</v>
      </c>
      <c r="E372">
        <v>72624.97</v>
      </c>
      <c r="F372">
        <v>72795.600000000006</v>
      </c>
      <c r="G372">
        <v>72856.66</v>
      </c>
      <c r="H372">
        <v>73041.02</v>
      </c>
      <c r="I372">
        <v>73366.48</v>
      </c>
      <c r="J372">
        <v>73728.47</v>
      </c>
      <c r="K372">
        <v>74149.64</v>
      </c>
      <c r="L372">
        <v>74607.08</v>
      </c>
      <c r="M372">
        <v>75135.86</v>
      </c>
      <c r="N372">
        <v>75729.19</v>
      </c>
      <c r="O372">
        <v>76359.360000000001</v>
      </c>
      <c r="P372">
        <v>76999.45</v>
      </c>
      <c r="Q372">
        <v>77637.84</v>
      </c>
      <c r="R372">
        <v>78303.19</v>
      </c>
      <c r="S372">
        <v>79018.66</v>
      </c>
      <c r="T372">
        <v>79737.009999999995</v>
      </c>
      <c r="U372">
        <v>80463.41</v>
      </c>
      <c r="V372">
        <v>81236.320000000007</v>
      </c>
      <c r="W372">
        <v>82025.8</v>
      </c>
      <c r="AC372" s="1"/>
    </row>
    <row r="373" spans="1:29">
      <c r="A373" s="2" t="s">
        <v>543</v>
      </c>
      <c r="B373" t="s">
        <v>57</v>
      </c>
      <c r="C373">
        <v>13489.7</v>
      </c>
      <c r="D373">
        <v>13543.51</v>
      </c>
      <c r="E373">
        <v>13595.1</v>
      </c>
      <c r="F373">
        <v>13643.59</v>
      </c>
      <c r="G373">
        <v>13487.33</v>
      </c>
      <c r="H373">
        <v>13345.44</v>
      </c>
      <c r="I373">
        <v>13199.38</v>
      </c>
      <c r="J373">
        <v>13057.82</v>
      </c>
      <c r="K373">
        <v>12921.46</v>
      </c>
      <c r="L373">
        <v>12790.28</v>
      </c>
      <c r="M373">
        <v>12667.87</v>
      </c>
      <c r="N373">
        <v>12554.34</v>
      </c>
      <c r="O373">
        <v>12447.51</v>
      </c>
      <c r="P373">
        <v>12342.86</v>
      </c>
      <c r="Q373">
        <v>12242.64</v>
      </c>
      <c r="R373">
        <v>12147.24</v>
      </c>
      <c r="S373">
        <v>12055.25</v>
      </c>
      <c r="T373">
        <v>11964.96</v>
      </c>
      <c r="U373">
        <v>11875.98</v>
      </c>
      <c r="V373">
        <v>11792.69</v>
      </c>
      <c r="W373">
        <v>11712.26</v>
      </c>
      <c r="AC373" s="1"/>
    </row>
    <row r="374" spans="1:29">
      <c r="A374" s="2" t="s">
        <v>543</v>
      </c>
      <c r="B374" t="s">
        <v>438</v>
      </c>
      <c r="C374">
        <v>11649.96</v>
      </c>
      <c r="D374">
        <v>11797.91</v>
      </c>
      <c r="E374">
        <v>11946.92</v>
      </c>
      <c r="F374">
        <v>12098.04</v>
      </c>
      <c r="G374">
        <v>12248.68</v>
      </c>
      <c r="H374">
        <v>12400.86</v>
      </c>
      <c r="I374">
        <v>12550.1</v>
      </c>
      <c r="J374">
        <v>12694.35</v>
      </c>
      <c r="K374">
        <v>12839.62</v>
      </c>
      <c r="L374">
        <v>12982.38</v>
      </c>
      <c r="M374">
        <v>13131.31</v>
      </c>
      <c r="N374">
        <v>13283.98</v>
      </c>
      <c r="O374">
        <v>13438.17</v>
      </c>
      <c r="P374">
        <v>13587.71</v>
      </c>
      <c r="Q374">
        <v>13732.6</v>
      </c>
      <c r="R374">
        <v>13877.05</v>
      </c>
      <c r="S374">
        <v>14023.33</v>
      </c>
      <c r="T374">
        <v>14163.09</v>
      </c>
      <c r="U374">
        <v>14299.04</v>
      </c>
      <c r="V374">
        <v>14436.18</v>
      </c>
      <c r="W374">
        <v>14571.28</v>
      </c>
      <c r="AC374" s="1"/>
    </row>
    <row r="375" spans="1:29">
      <c r="A375" s="2" t="s">
        <v>543</v>
      </c>
      <c r="B375" t="s">
        <v>60</v>
      </c>
      <c r="C375">
        <v>11169</v>
      </c>
      <c r="D375">
        <v>11019.13</v>
      </c>
      <c r="E375">
        <v>10892.5</v>
      </c>
      <c r="F375">
        <v>10812.12</v>
      </c>
      <c r="G375">
        <v>10772.26</v>
      </c>
      <c r="H375">
        <v>10767.09</v>
      </c>
      <c r="I375">
        <v>10858.54</v>
      </c>
      <c r="J375">
        <v>10954.61</v>
      </c>
      <c r="K375">
        <v>11060.06</v>
      </c>
      <c r="L375">
        <v>11170.26</v>
      </c>
      <c r="M375">
        <v>11290.62</v>
      </c>
      <c r="N375">
        <v>11421.31</v>
      </c>
      <c r="O375">
        <v>11555.04</v>
      </c>
      <c r="P375">
        <v>11690.58</v>
      </c>
      <c r="Q375">
        <v>11823.87</v>
      </c>
      <c r="R375">
        <v>11960.88</v>
      </c>
      <c r="S375">
        <v>12103.18</v>
      </c>
      <c r="T375">
        <v>12242.31</v>
      </c>
      <c r="U375">
        <v>12379.19</v>
      </c>
      <c r="V375">
        <v>12522.73</v>
      </c>
      <c r="W375">
        <v>12665.97</v>
      </c>
      <c r="AC375" s="1"/>
    </row>
    <row r="376" spans="1:29">
      <c r="A376" s="2" t="s">
        <v>543</v>
      </c>
      <c r="B376" t="s">
        <v>59</v>
      </c>
      <c r="C376">
        <v>5089.2</v>
      </c>
      <c r="D376">
        <v>5079.18</v>
      </c>
      <c r="E376">
        <v>5072.6120000000001</v>
      </c>
      <c r="F376">
        <v>5069.3339999999998</v>
      </c>
      <c r="G376">
        <v>5068.3370000000004</v>
      </c>
      <c r="H376">
        <v>5070.6779999999999</v>
      </c>
      <c r="I376">
        <v>5074.8639999999996</v>
      </c>
      <c r="J376">
        <v>5079.8360000000002</v>
      </c>
      <c r="K376">
        <v>5087.6120000000001</v>
      </c>
      <c r="L376">
        <v>5097.1509999999998</v>
      </c>
      <c r="M376">
        <v>5110.9840000000004</v>
      </c>
      <c r="N376">
        <v>5128.8</v>
      </c>
      <c r="O376">
        <v>5149.2290000000003</v>
      </c>
      <c r="P376">
        <v>5170.6080000000002</v>
      </c>
      <c r="Q376">
        <v>5192.232</v>
      </c>
      <c r="R376">
        <v>5216.2510000000002</v>
      </c>
      <c r="S376">
        <v>5243.1530000000002</v>
      </c>
      <c r="T376">
        <v>5270.1149999999998</v>
      </c>
      <c r="U376">
        <v>5297.5029999999997</v>
      </c>
      <c r="V376">
        <v>5328.1689999999999</v>
      </c>
      <c r="W376">
        <v>5360.1450000000004</v>
      </c>
      <c r="AC376" s="1"/>
    </row>
    <row r="377" spans="1:29">
      <c r="A377" s="2" t="s">
        <v>543</v>
      </c>
      <c r="B377" t="s">
        <v>97</v>
      </c>
      <c r="C377">
        <v>1815.643</v>
      </c>
      <c r="D377">
        <v>1823.194</v>
      </c>
      <c r="E377">
        <v>1832.192</v>
      </c>
      <c r="F377">
        <v>1842.249</v>
      </c>
      <c r="G377">
        <v>1853.431</v>
      </c>
      <c r="H377">
        <v>1865.7270000000001</v>
      </c>
      <c r="I377">
        <v>1879.338</v>
      </c>
      <c r="J377">
        <v>1893.2460000000001</v>
      </c>
      <c r="K377">
        <v>1908.34</v>
      </c>
      <c r="L377">
        <v>1924.2139999999999</v>
      </c>
      <c r="M377">
        <v>1941.9849999999999</v>
      </c>
      <c r="N377">
        <v>1961.6310000000001</v>
      </c>
      <c r="O377">
        <v>1982.0229999999999</v>
      </c>
      <c r="P377">
        <v>2003.1410000000001</v>
      </c>
      <c r="Q377">
        <v>2024.5060000000001</v>
      </c>
      <c r="R377">
        <v>2046.992</v>
      </c>
      <c r="S377">
        <v>2070.8339999999998</v>
      </c>
      <c r="T377">
        <v>2094.866</v>
      </c>
      <c r="U377">
        <v>2119.2049999999999</v>
      </c>
      <c r="V377">
        <v>2145.1489999999999</v>
      </c>
      <c r="W377">
        <v>2171.9430000000002</v>
      </c>
      <c r="AC377" s="1"/>
    </row>
    <row r="378" spans="1:29">
      <c r="A378" s="2" t="s">
        <v>543</v>
      </c>
      <c r="B378" t="s">
        <v>95</v>
      </c>
      <c r="C378">
        <v>353.94510000000002</v>
      </c>
      <c r="D378">
        <v>354.27080000000001</v>
      </c>
      <c r="E378">
        <v>354.82749999999999</v>
      </c>
      <c r="F378">
        <v>355.54950000000002</v>
      </c>
      <c r="G378">
        <v>356.44130000000001</v>
      </c>
      <c r="H378">
        <v>357.49400000000003</v>
      </c>
      <c r="I378">
        <v>358.71010000000001</v>
      </c>
      <c r="J378">
        <v>359.90460000000002</v>
      </c>
      <c r="K378">
        <v>361.2869</v>
      </c>
      <c r="L378">
        <v>362.71620000000001</v>
      </c>
      <c r="M378">
        <v>364.3999</v>
      </c>
      <c r="N378">
        <v>366.34769999999997</v>
      </c>
      <c r="O378">
        <v>368.35359999999997</v>
      </c>
      <c r="P378">
        <v>370.43259999999998</v>
      </c>
      <c r="Q378">
        <v>372.47390000000001</v>
      </c>
      <c r="R378">
        <v>374.62459999999999</v>
      </c>
      <c r="S378">
        <v>376.97199999999998</v>
      </c>
      <c r="T378">
        <v>379.2396</v>
      </c>
      <c r="U378">
        <v>381.49860000000001</v>
      </c>
      <c r="V378">
        <v>383.96730000000002</v>
      </c>
      <c r="W378">
        <v>386.4599</v>
      </c>
      <c r="AC378" s="1"/>
    </row>
    <row r="379" spans="1:29">
      <c r="A379" s="2" t="s">
        <v>543</v>
      </c>
      <c r="B379" t="s">
        <v>138</v>
      </c>
      <c r="C379">
        <v>3952.049</v>
      </c>
      <c r="D379">
        <v>4069.373</v>
      </c>
      <c r="E379">
        <v>4187.5209999999997</v>
      </c>
      <c r="F379">
        <v>4306.2290000000003</v>
      </c>
      <c r="G379">
        <v>4425.3549999999996</v>
      </c>
      <c r="H379">
        <v>4545.6040000000003</v>
      </c>
      <c r="I379">
        <v>4666.6080000000002</v>
      </c>
      <c r="J379">
        <v>4786.4160000000002</v>
      </c>
      <c r="K379">
        <v>4907.9840000000004</v>
      </c>
      <c r="L379">
        <v>5029.9250000000002</v>
      </c>
      <c r="M379">
        <v>5155.74</v>
      </c>
      <c r="N379">
        <v>5285.2290000000003</v>
      </c>
      <c r="O379">
        <v>5416.201</v>
      </c>
      <c r="P379">
        <v>5545.46</v>
      </c>
      <c r="Q379">
        <v>5670.7629999999999</v>
      </c>
      <c r="R379">
        <v>5794.7460000000001</v>
      </c>
      <c r="S379">
        <v>5918.808</v>
      </c>
      <c r="T379">
        <v>6039.4780000000001</v>
      </c>
      <c r="U379">
        <v>6157.87</v>
      </c>
      <c r="V379">
        <v>6277.5290000000005</v>
      </c>
      <c r="W379">
        <v>6396.4840000000004</v>
      </c>
      <c r="AC379" s="1"/>
    </row>
    <row r="380" spans="1:29">
      <c r="A380" s="2" t="s">
        <v>543</v>
      </c>
      <c r="B380" t="s">
        <v>96</v>
      </c>
      <c r="C380">
        <v>1505.51</v>
      </c>
      <c r="D380">
        <v>1519.0540000000001</v>
      </c>
      <c r="E380">
        <v>1536.682</v>
      </c>
      <c r="F380">
        <v>1557.6990000000001</v>
      </c>
      <c r="G380">
        <v>1581.9079999999999</v>
      </c>
      <c r="H380">
        <v>1609.096</v>
      </c>
      <c r="I380">
        <v>1639.046</v>
      </c>
      <c r="J380">
        <v>1670.825</v>
      </c>
      <c r="K380">
        <v>1705.2180000000001</v>
      </c>
      <c r="L380">
        <v>1741.5429999999999</v>
      </c>
      <c r="M380">
        <v>1780.6759999999999</v>
      </c>
      <c r="N380">
        <v>1822.848</v>
      </c>
      <c r="O380">
        <v>1866.7950000000001</v>
      </c>
      <c r="P380">
        <v>1912.614</v>
      </c>
      <c r="Q380">
        <v>1959.569</v>
      </c>
      <c r="R380">
        <v>2008.5920000000001</v>
      </c>
      <c r="S380">
        <v>2060.125</v>
      </c>
      <c r="T380">
        <v>2112.576</v>
      </c>
      <c r="U380">
        <v>2166.2829999999999</v>
      </c>
      <c r="V380">
        <v>2222.7440000000001</v>
      </c>
      <c r="W380">
        <v>2280.6770000000001</v>
      </c>
      <c r="AC380" s="1"/>
    </row>
    <row r="381" spans="1:29">
      <c r="A381" s="2" t="s">
        <v>543</v>
      </c>
      <c r="B381" t="s">
        <v>139</v>
      </c>
      <c r="C381">
        <v>3298.1610000000001</v>
      </c>
      <c r="D381">
        <v>3337.366</v>
      </c>
      <c r="E381">
        <v>3374.0529999999999</v>
      </c>
      <c r="F381">
        <v>3408.7979999999998</v>
      </c>
      <c r="G381">
        <v>3420.4160000000002</v>
      </c>
      <c r="H381">
        <v>3433.768</v>
      </c>
      <c r="I381">
        <v>3447.34</v>
      </c>
      <c r="J381">
        <v>3460.5839999999998</v>
      </c>
      <c r="K381">
        <v>3475.0070000000001</v>
      </c>
      <c r="L381">
        <v>3489.7080000000001</v>
      </c>
      <c r="M381">
        <v>3506.57</v>
      </c>
      <c r="N381">
        <v>3525.09</v>
      </c>
      <c r="O381">
        <v>3544.625</v>
      </c>
      <c r="P381">
        <v>3563.53</v>
      </c>
      <c r="Q381">
        <v>3581.462</v>
      </c>
      <c r="R381">
        <v>3599.576</v>
      </c>
      <c r="S381">
        <v>3617.1419999999998</v>
      </c>
      <c r="T381">
        <v>3631.8870000000002</v>
      </c>
      <c r="U381">
        <v>3644.2379999999998</v>
      </c>
      <c r="V381">
        <v>3655.9879999999998</v>
      </c>
      <c r="W381">
        <v>3666.0459999999998</v>
      </c>
      <c r="AC381" s="1"/>
    </row>
    <row r="382" spans="1:29">
      <c r="A382" s="2" t="s">
        <v>543</v>
      </c>
      <c r="B382" t="s">
        <v>439</v>
      </c>
      <c r="C382">
        <v>971.08090000000004</v>
      </c>
      <c r="D382">
        <v>1026.1769999999999</v>
      </c>
      <c r="E382">
        <v>1083.8879999999999</v>
      </c>
      <c r="F382">
        <v>1144.011</v>
      </c>
      <c r="G382">
        <v>1206.2249999999999</v>
      </c>
      <c r="H382">
        <v>1271.982</v>
      </c>
      <c r="I382">
        <v>1340.261</v>
      </c>
      <c r="J382">
        <v>1410.799</v>
      </c>
      <c r="K382">
        <v>1484.7260000000001</v>
      </c>
      <c r="L382">
        <v>1561.627</v>
      </c>
      <c r="M382">
        <v>1642.576</v>
      </c>
      <c r="N382">
        <v>1727.7719999999999</v>
      </c>
      <c r="O382">
        <v>1816.694</v>
      </c>
      <c r="P382">
        <v>1908.98</v>
      </c>
      <c r="Q382">
        <v>2004.163</v>
      </c>
      <c r="R382">
        <v>2104.4749999999999</v>
      </c>
      <c r="S382">
        <v>2208.9299999999998</v>
      </c>
      <c r="T382">
        <v>2316.69</v>
      </c>
      <c r="U382">
        <v>2429.1179999999999</v>
      </c>
      <c r="V382">
        <v>2545.8249999999998</v>
      </c>
      <c r="W382">
        <v>2667.797</v>
      </c>
      <c r="AC382" s="1"/>
    </row>
    <row r="383" spans="1:29">
      <c r="A383" s="2" t="s">
        <v>543</v>
      </c>
      <c r="B383" t="s">
        <v>140</v>
      </c>
      <c r="C383">
        <v>10514.32</v>
      </c>
      <c r="D383">
        <v>10034.469999999999</v>
      </c>
      <c r="E383">
        <v>9663.232</v>
      </c>
      <c r="F383">
        <v>9377.0490000000009</v>
      </c>
      <c r="G383">
        <v>9156.83</v>
      </c>
      <c r="H383">
        <v>8989.9480000000003</v>
      </c>
      <c r="I383">
        <v>8863.9060000000009</v>
      </c>
      <c r="J383">
        <v>8766.6589999999997</v>
      </c>
      <c r="K383">
        <v>8696.116</v>
      </c>
      <c r="L383">
        <v>8644.4650000000001</v>
      </c>
      <c r="M383">
        <v>8612.4230000000007</v>
      </c>
      <c r="N383">
        <v>8596.4480000000003</v>
      </c>
      <c r="O383">
        <v>8590.4889999999996</v>
      </c>
      <c r="P383">
        <v>8590.7559999999994</v>
      </c>
      <c r="Q383">
        <v>8593.8819999999996</v>
      </c>
      <c r="R383">
        <v>8602.7720000000008</v>
      </c>
      <c r="S383">
        <v>8636.2430000000004</v>
      </c>
      <c r="T383">
        <v>8684.2819999999992</v>
      </c>
      <c r="U383">
        <v>8744.1170000000002</v>
      </c>
      <c r="V383">
        <v>8818.5920000000006</v>
      </c>
      <c r="W383">
        <v>8901.4650000000001</v>
      </c>
      <c r="AC383" s="1"/>
    </row>
    <row r="384" spans="1:29">
      <c r="A384" s="2" t="s">
        <v>543</v>
      </c>
      <c r="B384" t="s">
        <v>440</v>
      </c>
      <c r="C384">
        <v>8230.9609999999993</v>
      </c>
      <c r="D384">
        <v>8325.3649999999998</v>
      </c>
      <c r="E384">
        <v>8425.4130000000005</v>
      </c>
      <c r="F384">
        <v>8530.8310000000001</v>
      </c>
      <c r="G384">
        <v>8639.0280000000002</v>
      </c>
      <c r="H384">
        <v>8752.3940000000002</v>
      </c>
      <c r="I384">
        <v>8866.6929999999993</v>
      </c>
      <c r="J384">
        <v>8980.8490000000002</v>
      </c>
      <c r="K384">
        <v>9098.5879999999997</v>
      </c>
      <c r="L384">
        <v>9217.9719999999998</v>
      </c>
      <c r="M384">
        <v>9344.4590000000007</v>
      </c>
      <c r="N384">
        <v>9477.5360000000001</v>
      </c>
      <c r="O384">
        <v>9614.65</v>
      </c>
      <c r="P384">
        <v>9751.3909999999996</v>
      </c>
      <c r="Q384">
        <v>9886.5130000000008</v>
      </c>
      <c r="R384">
        <v>10024.959999999999</v>
      </c>
      <c r="S384">
        <v>10167.75</v>
      </c>
      <c r="T384">
        <v>10308.620000000001</v>
      </c>
      <c r="U384">
        <v>10448.459999999999</v>
      </c>
      <c r="V384">
        <v>10593.68</v>
      </c>
      <c r="W384">
        <v>10739.93</v>
      </c>
      <c r="AC384" s="1"/>
    </row>
    <row r="385" spans="1:29">
      <c r="A385" s="2" t="s">
        <v>543</v>
      </c>
      <c r="B385" t="s">
        <v>441</v>
      </c>
      <c r="C385">
        <v>680.64170000000001</v>
      </c>
      <c r="D385">
        <v>670.18100000000004</v>
      </c>
      <c r="E385">
        <v>660.02719999999999</v>
      </c>
      <c r="F385">
        <v>650.10270000000003</v>
      </c>
      <c r="G385">
        <v>640.41369999999995</v>
      </c>
      <c r="H385">
        <v>630.94299999999998</v>
      </c>
      <c r="I385">
        <v>621.69129999999996</v>
      </c>
      <c r="J385">
        <v>612.56899999999996</v>
      </c>
      <c r="K385">
        <v>603.63080000000002</v>
      </c>
      <c r="L385">
        <v>594.83889999999997</v>
      </c>
      <c r="M385">
        <v>586.24009999999998</v>
      </c>
      <c r="N385">
        <v>577.85789999999997</v>
      </c>
      <c r="O385">
        <v>569.58799999999997</v>
      </c>
      <c r="P385">
        <v>561.39300000000003</v>
      </c>
      <c r="Q385">
        <v>553.16869999999994</v>
      </c>
      <c r="R385">
        <v>545.01099999999997</v>
      </c>
      <c r="S385">
        <v>536.94600000000003</v>
      </c>
      <c r="T385">
        <v>528.90409999999997</v>
      </c>
      <c r="U385">
        <v>520.90359999999998</v>
      </c>
      <c r="V385">
        <v>513.07550000000003</v>
      </c>
      <c r="W385">
        <v>505.33890000000002</v>
      </c>
      <c r="AC385" s="1"/>
    </row>
    <row r="386" spans="1:29">
      <c r="A386" t="s">
        <v>4</v>
      </c>
    </row>
    <row r="387" spans="1:29">
      <c r="A387" s="2" t="s">
        <v>442</v>
      </c>
      <c r="C387">
        <v>2015</v>
      </c>
      <c r="D387">
        <v>2016</v>
      </c>
      <c r="E387">
        <v>2017</v>
      </c>
      <c r="F387">
        <v>2018</v>
      </c>
      <c r="G387">
        <v>2019</v>
      </c>
      <c r="H387">
        <v>2020</v>
      </c>
      <c r="I387">
        <v>2021</v>
      </c>
      <c r="J387">
        <v>2022</v>
      </c>
      <c r="K387">
        <v>2023</v>
      </c>
      <c r="L387">
        <v>2024</v>
      </c>
      <c r="M387">
        <v>2025</v>
      </c>
      <c r="N387">
        <v>2026</v>
      </c>
      <c r="O387">
        <v>2027</v>
      </c>
      <c r="P387">
        <v>2028</v>
      </c>
      <c r="Q387">
        <v>2029</v>
      </c>
      <c r="R387">
        <v>2030</v>
      </c>
      <c r="S387">
        <v>2031</v>
      </c>
      <c r="T387">
        <v>2032</v>
      </c>
      <c r="U387">
        <v>2033</v>
      </c>
      <c r="V387">
        <v>2034</v>
      </c>
      <c r="W387">
        <v>2035</v>
      </c>
    </row>
    <row r="388" spans="1:29">
      <c r="A388" s="2" t="s">
        <v>543</v>
      </c>
      <c r="B388" t="s">
        <v>35</v>
      </c>
      <c r="C388">
        <v>60660.25</v>
      </c>
      <c r="D388">
        <v>61781.19</v>
      </c>
      <c r="E388">
        <v>62410.98</v>
      </c>
      <c r="F388">
        <v>62922.37</v>
      </c>
      <c r="G388">
        <v>63527.71</v>
      </c>
      <c r="H388">
        <v>64129.41</v>
      </c>
      <c r="I388">
        <v>64741.41</v>
      </c>
      <c r="J388">
        <v>65446.82</v>
      </c>
      <c r="K388">
        <v>66160.98</v>
      </c>
      <c r="L388">
        <v>66872.13</v>
      </c>
      <c r="M388">
        <v>67601.2</v>
      </c>
      <c r="N388">
        <v>68361.17</v>
      </c>
      <c r="O388">
        <v>69212.960000000006</v>
      </c>
      <c r="P388">
        <v>70191.16</v>
      </c>
      <c r="Q388">
        <v>71145.7</v>
      </c>
      <c r="R388">
        <v>72160.800000000003</v>
      </c>
      <c r="S388">
        <v>73158.2</v>
      </c>
      <c r="T388">
        <v>74179.7</v>
      </c>
      <c r="U388">
        <v>75209.919999999998</v>
      </c>
      <c r="V388">
        <v>76188.37</v>
      </c>
      <c r="W388">
        <v>77205.91</v>
      </c>
      <c r="AC388" s="1"/>
    </row>
    <row r="389" spans="1:29">
      <c r="A389" s="2" t="s">
        <v>543</v>
      </c>
      <c r="B389" t="s">
        <v>57</v>
      </c>
      <c r="C389">
        <v>4347.3710000000001</v>
      </c>
      <c r="D389">
        <v>4395.9669999999996</v>
      </c>
      <c r="E389">
        <v>4417.1149999999998</v>
      </c>
      <c r="F389">
        <v>4428.3490000000002</v>
      </c>
      <c r="G389">
        <v>4443.8500000000004</v>
      </c>
      <c r="H389">
        <v>4467.5079999999998</v>
      </c>
      <c r="I389">
        <v>4486.0870000000004</v>
      </c>
      <c r="J389">
        <v>4509.2359999999999</v>
      </c>
      <c r="K389">
        <v>4529.16</v>
      </c>
      <c r="L389">
        <v>4545.0150000000003</v>
      </c>
      <c r="M389">
        <v>4559.3689999999997</v>
      </c>
      <c r="N389">
        <v>4572.674</v>
      </c>
      <c r="O389">
        <v>4588.4170000000004</v>
      </c>
      <c r="P389">
        <v>4608.9960000000001</v>
      </c>
      <c r="Q389">
        <v>4627.0069999999996</v>
      </c>
      <c r="R389">
        <v>4645.5860000000002</v>
      </c>
      <c r="S389">
        <v>4660.598</v>
      </c>
      <c r="T389">
        <v>4675.433</v>
      </c>
      <c r="U389">
        <v>4687.6679999999997</v>
      </c>
      <c r="V389">
        <v>4695.1139999999996</v>
      </c>
      <c r="W389">
        <v>4703.2969999999996</v>
      </c>
      <c r="AC389" s="1"/>
    </row>
    <row r="390" spans="1:29">
      <c r="A390" s="2" t="s">
        <v>543</v>
      </c>
      <c r="B390" t="s">
        <v>58</v>
      </c>
      <c r="C390">
        <v>1389.52</v>
      </c>
      <c r="D390">
        <v>1409.8140000000001</v>
      </c>
      <c r="E390">
        <v>1422.9290000000001</v>
      </c>
      <c r="F390">
        <v>1434.8620000000001</v>
      </c>
      <c r="G390">
        <v>1449.7670000000001</v>
      </c>
      <c r="H390">
        <v>1461.4870000000001</v>
      </c>
      <c r="I390">
        <v>1472.4549999999999</v>
      </c>
      <c r="J390">
        <v>1486.367</v>
      </c>
      <c r="K390">
        <v>1499.8510000000001</v>
      </c>
      <c r="L390">
        <v>1512.346</v>
      </c>
      <c r="M390">
        <v>1525.16</v>
      </c>
      <c r="N390">
        <v>1538.212</v>
      </c>
      <c r="O390">
        <v>1552.877</v>
      </c>
      <c r="P390">
        <v>1569.9469999999999</v>
      </c>
      <c r="Q390">
        <v>1586.126</v>
      </c>
      <c r="R390">
        <v>1603.385</v>
      </c>
      <c r="S390">
        <v>1619.941</v>
      </c>
      <c r="T390">
        <v>1636.866</v>
      </c>
      <c r="U390">
        <v>1653.4860000000001</v>
      </c>
      <c r="V390">
        <v>1668.9079999999999</v>
      </c>
      <c r="W390">
        <v>1685.2059999999999</v>
      </c>
      <c r="AC390" s="1"/>
    </row>
    <row r="391" spans="1:29">
      <c r="A391" s="2" t="s">
        <v>543</v>
      </c>
      <c r="B391" t="s">
        <v>443</v>
      </c>
      <c r="C391">
        <v>1031.7639999999999</v>
      </c>
      <c r="D391">
        <v>1041.4960000000001</v>
      </c>
      <c r="E391">
        <v>1033.4580000000001</v>
      </c>
      <c r="F391">
        <v>1021.731</v>
      </c>
      <c r="G391">
        <v>1013.138</v>
      </c>
      <c r="H391">
        <v>1008.4690000000001</v>
      </c>
      <c r="I391">
        <v>1005.6559999999999</v>
      </c>
      <c r="J391">
        <v>1004.097</v>
      </c>
      <c r="K391">
        <v>1003.5359999999999</v>
      </c>
      <c r="L391">
        <v>1003.091</v>
      </c>
      <c r="M391">
        <v>1002.84</v>
      </c>
      <c r="N391">
        <v>1002.796</v>
      </c>
      <c r="O391">
        <v>1003.946</v>
      </c>
      <c r="P391">
        <v>1006.436</v>
      </c>
      <c r="Q391">
        <v>1008.816</v>
      </c>
      <c r="R391">
        <v>1011.807</v>
      </c>
      <c r="S391">
        <v>1014.7809999999999</v>
      </c>
      <c r="T391">
        <v>1018.097</v>
      </c>
      <c r="U391">
        <v>1021.8819999999999</v>
      </c>
      <c r="V391">
        <v>1024.81</v>
      </c>
      <c r="W391">
        <v>1028.422</v>
      </c>
      <c r="AC391" s="1"/>
    </row>
    <row r="392" spans="1:29">
      <c r="A392" s="2" t="s">
        <v>543</v>
      </c>
      <c r="B392" t="s">
        <v>59</v>
      </c>
      <c r="C392">
        <v>7944.9030000000002</v>
      </c>
      <c r="D392">
        <v>7832.8689999999997</v>
      </c>
      <c r="E392">
        <v>7560.7550000000001</v>
      </c>
      <c r="F392">
        <v>7290.65</v>
      </c>
      <c r="G392">
        <v>7054.6890000000003</v>
      </c>
      <c r="H392">
        <v>6845.116</v>
      </c>
      <c r="I392">
        <v>6661.8710000000001</v>
      </c>
      <c r="J392">
        <v>6499.5129999999999</v>
      </c>
      <c r="K392">
        <v>6356.3249999999998</v>
      </c>
      <c r="L392">
        <v>6229.277</v>
      </c>
      <c r="M392">
        <v>6116.3490000000002</v>
      </c>
      <c r="N392">
        <v>6016.8379999999997</v>
      </c>
      <c r="O392">
        <v>5935.8940000000002</v>
      </c>
      <c r="P392">
        <v>5873.5720000000001</v>
      </c>
      <c r="Q392">
        <v>5818.5950000000003</v>
      </c>
      <c r="R392">
        <v>5774.6090000000004</v>
      </c>
      <c r="S392">
        <v>5736.982</v>
      </c>
      <c r="T392">
        <v>5706.8360000000002</v>
      </c>
      <c r="U392">
        <v>5684.2070000000003</v>
      </c>
      <c r="V392">
        <v>5661.665</v>
      </c>
      <c r="W392">
        <v>5647.3</v>
      </c>
      <c r="AC392" s="1"/>
    </row>
    <row r="393" spans="1:29">
      <c r="A393" s="2" t="s">
        <v>543</v>
      </c>
      <c r="B393" t="s">
        <v>60</v>
      </c>
      <c r="C393">
        <v>14496.25</v>
      </c>
      <c r="D393">
        <v>14802.46</v>
      </c>
      <c r="E393">
        <v>15013.99</v>
      </c>
      <c r="F393">
        <v>15175.3</v>
      </c>
      <c r="G393">
        <v>15345.33</v>
      </c>
      <c r="H393">
        <v>15499.55</v>
      </c>
      <c r="I393">
        <v>15650.03</v>
      </c>
      <c r="J393">
        <v>15816.38</v>
      </c>
      <c r="K393">
        <v>15977.36</v>
      </c>
      <c r="L393">
        <v>16129.98</v>
      </c>
      <c r="M393">
        <v>16279.79</v>
      </c>
      <c r="N393">
        <v>16429.04</v>
      </c>
      <c r="O393">
        <v>16596.07</v>
      </c>
      <c r="P393">
        <v>16787.37</v>
      </c>
      <c r="Q393">
        <v>16967.22</v>
      </c>
      <c r="R393">
        <v>17153.27</v>
      </c>
      <c r="S393">
        <v>17334.36</v>
      </c>
      <c r="T393">
        <v>17511.84</v>
      </c>
      <c r="U393">
        <v>17687.53</v>
      </c>
      <c r="V393">
        <v>17844.66</v>
      </c>
      <c r="W393">
        <v>18004.98</v>
      </c>
      <c r="AC393" s="1"/>
    </row>
    <row r="394" spans="1:29">
      <c r="A394" s="2" t="s">
        <v>543</v>
      </c>
      <c r="B394" t="s">
        <v>439</v>
      </c>
      <c r="C394">
        <v>16140.79</v>
      </c>
      <c r="D394">
        <v>16467.43</v>
      </c>
      <c r="E394">
        <v>16748.009999999998</v>
      </c>
      <c r="F394">
        <v>17031.73</v>
      </c>
      <c r="G394">
        <v>17354.82</v>
      </c>
      <c r="H394">
        <v>17694.12</v>
      </c>
      <c r="I394">
        <v>18045.13</v>
      </c>
      <c r="J394">
        <v>18436.830000000002</v>
      </c>
      <c r="K394">
        <v>18843.93</v>
      </c>
      <c r="L394">
        <v>19262.84</v>
      </c>
      <c r="M394">
        <v>19698.64</v>
      </c>
      <c r="N394">
        <v>20154.599999999999</v>
      </c>
      <c r="O394">
        <v>20648.939999999999</v>
      </c>
      <c r="P394">
        <v>21192.240000000002</v>
      </c>
      <c r="Q394">
        <v>21738.9</v>
      </c>
      <c r="R394">
        <v>22317.46</v>
      </c>
      <c r="S394">
        <v>22899.61</v>
      </c>
      <c r="T394">
        <v>23501.69</v>
      </c>
      <c r="U394">
        <v>24119.57</v>
      </c>
      <c r="V394">
        <v>24734.7</v>
      </c>
      <c r="W394">
        <v>25373.77</v>
      </c>
      <c r="AC394" s="1"/>
    </row>
    <row r="395" spans="1:29">
      <c r="A395" s="2" t="s">
        <v>543</v>
      </c>
      <c r="B395" t="s">
        <v>440</v>
      </c>
      <c r="C395">
        <v>15309.65</v>
      </c>
      <c r="D395">
        <v>15831.15</v>
      </c>
      <c r="E395">
        <v>16214.72</v>
      </c>
      <c r="F395">
        <v>16539.75</v>
      </c>
      <c r="G395">
        <v>16866.11</v>
      </c>
      <c r="H395">
        <v>17153.16</v>
      </c>
      <c r="I395">
        <v>17420.169999999998</v>
      </c>
      <c r="J395">
        <v>17694.400000000001</v>
      </c>
      <c r="K395">
        <v>17950.82</v>
      </c>
      <c r="L395">
        <v>18189.580000000002</v>
      </c>
      <c r="M395">
        <v>18419.060000000001</v>
      </c>
      <c r="N395">
        <v>18647</v>
      </c>
      <c r="O395">
        <v>18886.82</v>
      </c>
      <c r="P395">
        <v>19152.61</v>
      </c>
      <c r="Q395">
        <v>19399.04</v>
      </c>
      <c r="R395">
        <v>19654.68</v>
      </c>
      <c r="S395">
        <v>19891.919999999998</v>
      </c>
      <c r="T395">
        <v>20128.93</v>
      </c>
      <c r="U395">
        <v>20355.580000000002</v>
      </c>
      <c r="V395">
        <v>20558.509999999998</v>
      </c>
      <c r="W395">
        <v>20762.939999999999</v>
      </c>
      <c r="AC395" s="1"/>
    </row>
    <row r="396" spans="1:29">
      <c r="A396" t="s">
        <v>4</v>
      </c>
    </row>
    <row r="397" spans="1:29">
      <c r="A397" s="2" t="s">
        <v>544</v>
      </c>
      <c r="C397">
        <v>2015</v>
      </c>
      <c r="D397">
        <v>2016</v>
      </c>
      <c r="E397">
        <v>2017</v>
      </c>
      <c r="F397">
        <v>2018</v>
      </c>
      <c r="G397">
        <v>2019</v>
      </c>
      <c r="H397">
        <v>2020</v>
      </c>
      <c r="I397">
        <v>2021</v>
      </c>
      <c r="J397">
        <v>2022</v>
      </c>
      <c r="K397">
        <v>2023</v>
      </c>
      <c r="L397">
        <v>2024</v>
      </c>
      <c r="M397">
        <v>2025</v>
      </c>
      <c r="N397">
        <v>2026</v>
      </c>
      <c r="O397">
        <v>2027</v>
      </c>
      <c r="P397">
        <v>2028</v>
      </c>
      <c r="Q397">
        <v>2029</v>
      </c>
      <c r="R397">
        <v>2030</v>
      </c>
      <c r="S397">
        <v>2031</v>
      </c>
      <c r="T397">
        <v>2032</v>
      </c>
      <c r="U397">
        <v>2033</v>
      </c>
      <c r="V397">
        <v>2034</v>
      </c>
      <c r="W397">
        <v>2035</v>
      </c>
    </row>
    <row r="398" spans="1:29">
      <c r="A398" s="2" t="s">
        <v>543</v>
      </c>
      <c r="B398" t="s">
        <v>35</v>
      </c>
      <c r="C398">
        <v>49908.41</v>
      </c>
      <c r="D398">
        <v>50840.38</v>
      </c>
      <c r="E398">
        <v>51678.76</v>
      </c>
      <c r="F398">
        <v>53200.21</v>
      </c>
      <c r="G398">
        <v>54105.760000000002</v>
      </c>
      <c r="H398">
        <v>54917.24</v>
      </c>
      <c r="I398">
        <v>55754.32</v>
      </c>
      <c r="J398">
        <v>56574.39</v>
      </c>
      <c r="K398">
        <v>57372.71</v>
      </c>
      <c r="L398">
        <v>58167.09</v>
      </c>
      <c r="M398">
        <v>59045.58</v>
      </c>
      <c r="N398">
        <v>59900.75</v>
      </c>
      <c r="O398">
        <v>60710.27</v>
      </c>
      <c r="P398">
        <v>61372.84</v>
      </c>
      <c r="Q398">
        <v>62098.74</v>
      </c>
      <c r="R398">
        <v>62925.03</v>
      </c>
      <c r="S398">
        <v>63368.77</v>
      </c>
      <c r="T398">
        <v>64079.5</v>
      </c>
      <c r="U398">
        <v>64850.44</v>
      </c>
      <c r="V398">
        <v>65748.3</v>
      </c>
      <c r="W398">
        <v>66706.19</v>
      </c>
      <c r="AC398" s="1"/>
    </row>
    <row r="399" spans="1:29">
      <c r="A399" s="2" t="s">
        <v>543</v>
      </c>
      <c r="B399" t="s">
        <v>545</v>
      </c>
      <c r="C399">
        <v>5386.5659999999998</v>
      </c>
      <c r="D399">
        <v>5466.6319999999996</v>
      </c>
      <c r="E399">
        <v>5529.7160000000003</v>
      </c>
      <c r="F399">
        <v>5730.5249999999996</v>
      </c>
      <c r="G399">
        <v>5806.0190000000002</v>
      </c>
      <c r="H399">
        <v>5852.8050000000003</v>
      </c>
      <c r="I399">
        <v>5916.1059999999998</v>
      </c>
      <c r="J399">
        <v>5975.9629999999997</v>
      </c>
      <c r="K399">
        <v>6040.491</v>
      </c>
      <c r="L399">
        <v>6104.4179999999997</v>
      </c>
      <c r="M399">
        <v>6162.9089999999997</v>
      </c>
      <c r="N399">
        <v>6226.8689999999997</v>
      </c>
      <c r="O399">
        <v>6284.9059999999999</v>
      </c>
      <c r="P399">
        <v>6324.7030000000004</v>
      </c>
      <c r="Q399">
        <v>6362.35</v>
      </c>
      <c r="R399">
        <v>6406.7479999999996</v>
      </c>
      <c r="S399">
        <v>6390.7759999999998</v>
      </c>
      <c r="T399">
        <v>6430.9380000000001</v>
      </c>
      <c r="U399">
        <v>6479.549</v>
      </c>
      <c r="V399">
        <v>6542.3310000000001</v>
      </c>
      <c r="W399">
        <v>6605.4920000000002</v>
      </c>
      <c r="AC399" s="1"/>
    </row>
    <row r="400" spans="1:29">
      <c r="A400" s="2" t="s">
        <v>543</v>
      </c>
      <c r="B400" t="s">
        <v>150</v>
      </c>
      <c r="C400">
        <v>21509.78</v>
      </c>
      <c r="D400">
        <v>21811.88</v>
      </c>
      <c r="E400">
        <v>22106.59</v>
      </c>
      <c r="F400">
        <v>22562.34</v>
      </c>
      <c r="G400">
        <v>22865.82</v>
      </c>
      <c r="H400">
        <v>23135.88</v>
      </c>
      <c r="I400">
        <v>23442.45</v>
      </c>
      <c r="J400">
        <v>23742.23</v>
      </c>
      <c r="K400">
        <v>24056.71</v>
      </c>
      <c r="L400">
        <v>24369.49</v>
      </c>
      <c r="M400">
        <v>24682.92</v>
      </c>
      <c r="N400">
        <v>25000.5</v>
      </c>
      <c r="O400">
        <v>25297.96</v>
      </c>
      <c r="P400">
        <v>25527.68</v>
      </c>
      <c r="Q400">
        <v>25758.45</v>
      </c>
      <c r="R400">
        <v>26012.58</v>
      </c>
      <c r="S400">
        <v>26205.83</v>
      </c>
      <c r="T400">
        <v>26453.82</v>
      </c>
      <c r="U400">
        <v>26726</v>
      </c>
      <c r="V400">
        <v>27054.33</v>
      </c>
      <c r="W400">
        <v>27386.41</v>
      </c>
      <c r="AC400" s="1"/>
    </row>
    <row r="401" spans="1:29">
      <c r="A401" s="2" t="s">
        <v>543</v>
      </c>
      <c r="B401" t="s">
        <v>546</v>
      </c>
      <c r="C401">
        <v>6627.201</v>
      </c>
      <c r="D401">
        <v>6780.3630000000003</v>
      </c>
      <c r="E401">
        <v>6918.5150000000003</v>
      </c>
      <c r="F401">
        <v>7097.93</v>
      </c>
      <c r="G401">
        <v>7231.2169999999996</v>
      </c>
      <c r="H401">
        <v>7339.9059999999999</v>
      </c>
      <c r="I401">
        <v>7467.558</v>
      </c>
      <c r="J401">
        <v>7588.8469999999998</v>
      </c>
      <c r="K401">
        <v>7713.2389999999996</v>
      </c>
      <c r="L401">
        <v>7834.875</v>
      </c>
      <c r="M401">
        <v>7951.451</v>
      </c>
      <c r="N401">
        <v>8068.5349999999999</v>
      </c>
      <c r="O401">
        <v>8173.6509999999998</v>
      </c>
      <c r="P401">
        <v>8248.2669999999998</v>
      </c>
      <c r="Q401">
        <v>8319.7060000000001</v>
      </c>
      <c r="R401">
        <v>8398.107</v>
      </c>
      <c r="S401">
        <v>8457.8940000000002</v>
      </c>
      <c r="T401">
        <v>8527.5339999999997</v>
      </c>
      <c r="U401">
        <v>8606.9789999999994</v>
      </c>
      <c r="V401">
        <v>8708.3469999999998</v>
      </c>
      <c r="W401">
        <v>8809.1530000000002</v>
      </c>
      <c r="AC401" s="1"/>
    </row>
    <row r="402" spans="1:29">
      <c r="A402" s="2" t="s">
        <v>543</v>
      </c>
      <c r="B402" t="s">
        <v>547</v>
      </c>
      <c r="C402">
        <v>16384.87</v>
      </c>
      <c r="D402">
        <v>16781.5</v>
      </c>
      <c r="E402">
        <v>17123.939999999999</v>
      </c>
      <c r="F402">
        <v>17809.419999999998</v>
      </c>
      <c r="G402">
        <v>18202.7</v>
      </c>
      <c r="H402">
        <v>18588.650000000001</v>
      </c>
      <c r="I402">
        <v>18928.21</v>
      </c>
      <c r="J402">
        <v>19267.349999999999</v>
      </c>
      <c r="K402">
        <v>19562.28</v>
      </c>
      <c r="L402">
        <v>19858.3</v>
      </c>
      <c r="M402">
        <v>20248.3</v>
      </c>
      <c r="N402">
        <v>20604.849999999999</v>
      </c>
      <c r="O402">
        <v>20953.759999999998</v>
      </c>
      <c r="P402">
        <v>21272.19</v>
      </c>
      <c r="Q402">
        <v>21658.240000000002</v>
      </c>
      <c r="R402">
        <v>22107.599999999999</v>
      </c>
      <c r="S402">
        <v>22314.27</v>
      </c>
      <c r="T402">
        <v>22667.200000000001</v>
      </c>
      <c r="U402">
        <v>23037.91</v>
      </c>
      <c r="V402">
        <v>23443.29</v>
      </c>
      <c r="W402">
        <v>23905.119999999999</v>
      </c>
      <c r="AC402" s="1"/>
    </row>
    <row r="403" spans="1:29">
      <c r="A403" t="s">
        <v>4</v>
      </c>
    </row>
    <row r="404" spans="1:29">
      <c r="A404" s="2" t="s">
        <v>451</v>
      </c>
      <c r="C404">
        <v>2015</v>
      </c>
      <c r="D404">
        <v>2016</v>
      </c>
      <c r="E404">
        <v>2017</v>
      </c>
      <c r="F404">
        <v>2018</v>
      </c>
      <c r="G404">
        <v>2019</v>
      </c>
      <c r="H404">
        <v>2020</v>
      </c>
      <c r="I404">
        <v>2021</v>
      </c>
      <c r="J404">
        <v>2022</v>
      </c>
      <c r="K404">
        <v>2023</v>
      </c>
      <c r="L404">
        <v>2024</v>
      </c>
      <c r="M404">
        <v>2025</v>
      </c>
      <c r="N404">
        <v>2026</v>
      </c>
      <c r="O404">
        <v>2027</v>
      </c>
      <c r="P404">
        <v>2028</v>
      </c>
      <c r="Q404">
        <v>2029</v>
      </c>
      <c r="R404">
        <v>2030</v>
      </c>
      <c r="S404">
        <v>2031</v>
      </c>
      <c r="T404">
        <v>2032</v>
      </c>
      <c r="U404">
        <v>2033</v>
      </c>
      <c r="V404">
        <v>2034</v>
      </c>
      <c r="W404">
        <v>2035</v>
      </c>
    </row>
    <row r="405" spans="1:29">
      <c r="A405" s="2" t="s">
        <v>452</v>
      </c>
      <c r="B405" t="s">
        <v>36</v>
      </c>
      <c r="C405">
        <v>273.81990000000002</v>
      </c>
      <c r="D405">
        <v>396.18689999999998</v>
      </c>
      <c r="E405">
        <v>565.97450000000003</v>
      </c>
      <c r="F405">
        <v>777.2962</v>
      </c>
      <c r="G405">
        <v>1022.242</v>
      </c>
      <c r="H405">
        <v>1290.626</v>
      </c>
      <c r="I405">
        <v>1573.2239999999999</v>
      </c>
      <c r="J405">
        <v>1872.886</v>
      </c>
      <c r="K405">
        <v>2187.0729999999999</v>
      </c>
      <c r="L405">
        <v>2505.7809999999999</v>
      </c>
      <c r="M405">
        <v>2828.9540000000002</v>
      </c>
      <c r="N405">
        <v>3154.2020000000002</v>
      </c>
      <c r="O405">
        <v>3481.317</v>
      </c>
      <c r="P405">
        <v>3803.4140000000002</v>
      </c>
      <c r="Q405">
        <v>4116.875</v>
      </c>
      <c r="R405">
        <v>4411.9129999999996</v>
      </c>
      <c r="S405">
        <v>4690.6099999999997</v>
      </c>
      <c r="T405">
        <v>4931.2030000000004</v>
      </c>
      <c r="U405">
        <v>5137.5169999999998</v>
      </c>
      <c r="V405">
        <v>5311.5079999999998</v>
      </c>
      <c r="W405">
        <v>5455.5940000000001</v>
      </c>
      <c r="AC405" s="1"/>
    </row>
    <row r="406" spans="1:29">
      <c r="A406" t="s">
        <v>4</v>
      </c>
    </row>
    <row r="407" spans="1:29">
      <c r="A407" s="2" t="s">
        <v>453</v>
      </c>
      <c r="C407">
        <v>2015</v>
      </c>
      <c r="D407">
        <v>2016</v>
      </c>
      <c r="E407">
        <v>2017</v>
      </c>
      <c r="F407">
        <v>2018</v>
      </c>
      <c r="G407">
        <v>2019</v>
      </c>
      <c r="H407">
        <v>2020</v>
      </c>
      <c r="I407">
        <v>2021</v>
      </c>
      <c r="J407">
        <v>2022</v>
      </c>
      <c r="K407">
        <v>2023</v>
      </c>
      <c r="L407">
        <v>2024</v>
      </c>
      <c r="M407">
        <v>2025</v>
      </c>
      <c r="N407">
        <v>2026</v>
      </c>
      <c r="O407">
        <v>2027</v>
      </c>
      <c r="P407">
        <v>2028</v>
      </c>
      <c r="Q407">
        <v>2029</v>
      </c>
      <c r="R407">
        <v>2030</v>
      </c>
      <c r="S407">
        <v>2031</v>
      </c>
      <c r="T407">
        <v>2032</v>
      </c>
      <c r="U407">
        <v>2033</v>
      </c>
      <c r="V407">
        <v>2034</v>
      </c>
      <c r="W407">
        <v>2035</v>
      </c>
    </row>
    <row r="408" spans="1:29">
      <c r="A408" s="2" t="s">
        <v>452</v>
      </c>
      <c r="B408" t="s">
        <v>454</v>
      </c>
      <c r="C408">
        <v>3076.069</v>
      </c>
      <c r="D408">
        <v>3083.348</v>
      </c>
      <c r="E408">
        <v>3090.17</v>
      </c>
      <c r="F408">
        <v>3096.4609999999998</v>
      </c>
      <c r="G408">
        <v>3102.61</v>
      </c>
      <c r="H408">
        <v>3108.402</v>
      </c>
      <c r="I408">
        <v>3114.02</v>
      </c>
      <c r="J408">
        <v>3119.384</v>
      </c>
      <c r="K408">
        <v>3124.3339999999998</v>
      </c>
      <c r="L408">
        <v>3129.0650000000001</v>
      </c>
      <c r="M408">
        <v>3133.4540000000002</v>
      </c>
      <c r="N408">
        <v>3137.6170000000002</v>
      </c>
      <c r="O408">
        <v>3141.5770000000002</v>
      </c>
      <c r="P408">
        <v>3145.2190000000001</v>
      </c>
      <c r="Q408">
        <v>3148.5680000000002</v>
      </c>
      <c r="R408">
        <v>3151.5529999999999</v>
      </c>
      <c r="S408">
        <v>3155.136</v>
      </c>
      <c r="T408">
        <v>3158.404</v>
      </c>
      <c r="U408">
        <v>3161.5079999999998</v>
      </c>
      <c r="V408">
        <v>3164.6030000000001</v>
      </c>
      <c r="W408">
        <v>3167.643</v>
      </c>
      <c r="AC408" s="1"/>
    </row>
    <row r="409" spans="1:29">
      <c r="A409" t="s">
        <v>4</v>
      </c>
    </row>
    <row r="410" spans="1:29">
      <c r="A410" t="s">
        <v>4</v>
      </c>
    </row>
    <row r="411" spans="1:29">
      <c r="A411" s="2" t="s">
        <v>484</v>
      </c>
      <c r="C411">
        <v>2015</v>
      </c>
      <c r="D411">
        <v>2016</v>
      </c>
      <c r="E411">
        <v>2017</v>
      </c>
      <c r="F411">
        <v>2018</v>
      </c>
      <c r="G411">
        <v>2019</v>
      </c>
      <c r="H411">
        <v>2020</v>
      </c>
      <c r="I411">
        <v>2021</v>
      </c>
      <c r="J411">
        <v>2022</v>
      </c>
      <c r="K411">
        <v>2023</v>
      </c>
      <c r="L411">
        <v>2024</v>
      </c>
      <c r="M411">
        <v>2025</v>
      </c>
      <c r="N411">
        <v>2026</v>
      </c>
      <c r="O411">
        <v>2027</v>
      </c>
      <c r="P411">
        <v>2028</v>
      </c>
      <c r="Q411">
        <v>2029</v>
      </c>
      <c r="R411">
        <v>2030</v>
      </c>
      <c r="S411">
        <v>2031</v>
      </c>
      <c r="T411">
        <v>2032</v>
      </c>
      <c r="U411">
        <v>2033</v>
      </c>
      <c r="V411">
        <v>2034</v>
      </c>
      <c r="W411">
        <v>2035</v>
      </c>
    </row>
    <row r="412" spans="1:29">
      <c r="A412" s="2" t="s">
        <v>485</v>
      </c>
      <c r="B412" t="s">
        <v>35</v>
      </c>
      <c r="C412">
        <v>166981</v>
      </c>
      <c r="D412">
        <v>168767.2</v>
      </c>
      <c r="E412">
        <v>170338</v>
      </c>
      <c r="F412">
        <v>172402.7</v>
      </c>
      <c r="G412">
        <v>174123.3</v>
      </c>
      <c r="H412">
        <v>175894.8</v>
      </c>
      <c r="I412">
        <v>177838.6</v>
      </c>
      <c r="J412">
        <v>179896.5</v>
      </c>
      <c r="K412">
        <v>182021.6</v>
      </c>
      <c r="L412">
        <v>184174.9</v>
      </c>
      <c r="M412">
        <v>186487.9</v>
      </c>
      <c r="N412">
        <v>188865.7</v>
      </c>
      <c r="O412">
        <v>191318</v>
      </c>
      <c r="P412">
        <v>193768.8</v>
      </c>
      <c r="Q412">
        <v>196253.9</v>
      </c>
      <c r="R412">
        <v>198886.5</v>
      </c>
      <c r="S412">
        <v>201176.7</v>
      </c>
      <c r="T412">
        <v>203709.7</v>
      </c>
      <c r="U412">
        <v>206308.6</v>
      </c>
      <c r="V412">
        <v>208989.3</v>
      </c>
      <c r="W412">
        <v>211750.3</v>
      </c>
    </row>
    <row r="413" spans="1:29">
      <c r="A413" s="2" t="s">
        <v>485</v>
      </c>
      <c r="B413" t="s">
        <v>22</v>
      </c>
      <c r="C413">
        <v>48052.24</v>
      </c>
      <c r="D413">
        <v>47697.98</v>
      </c>
      <c r="E413">
        <v>47588.11</v>
      </c>
      <c r="F413">
        <v>47601.88</v>
      </c>
      <c r="G413">
        <v>47552.18</v>
      </c>
      <c r="H413">
        <v>47575.64</v>
      </c>
      <c r="I413">
        <v>47710.39</v>
      </c>
      <c r="J413">
        <v>47858.05</v>
      </c>
      <c r="K413">
        <v>48063.62</v>
      </c>
      <c r="L413">
        <v>48287.25</v>
      </c>
      <c r="M413">
        <v>48548.1</v>
      </c>
      <c r="N413">
        <v>48858.51</v>
      </c>
      <c r="O413">
        <v>49168.14</v>
      </c>
      <c r="P413">
        <v>49508.14</v>
      </c>
      <c r="Q413">
        <v>49834.91</v>
      </c>
      <c r="R413">
        <v>50178.62</v>
      </c>
      <c r="S413">
        <v>50556.78</v>
      </c>
      <c r="T413">
        <v>50925.93</v>
      </c>
      <c r="U413">
        <v>51317.22</v>
      </c>
      <c r="V413">
        <v>51746.23</v>
      </c>
      <c r="W413">
        <v>52174.91</v>
      </c>
    </row>
    <row r="414" spans="1:29">
      <c r="A414" s="2" t="s">
        <v>485</v>
      </c>
      <c r="B414" t="s">
        <v>23</v>
      </c>
      <c r="C414">
        <v>9837.5069999999996</v>
      </c>
      <c r="D414">
        <v>10000.35</v>
      </c>
      <c r="E414">
        <v>10177.39</v>
      </c>
      <c r="F414">
        <v>10377.11</v>
      </c>
      <c r="G414">
        <v>10547.81</v>
      </c>
      <c r="H414">
        <v>10739.94</v>
      </c>
      <c r="I414">
        <v>10925.67</v>
      </c>
      <c r="J414">
        <v>11120.81</v>
      </c>
      <c r="K414">
        <v>11316.07</v>
      </c>
      <c r="L414">
        <v>11519.75</v>
      </c>
      <c r="M414">
        <v>11734.96</v>
      </c>
      <c r="N414">
        <v>11957.95</v>
      </c>
      <c r="O414">
        <v>12202.96</v>
      </c>
      <c r="P414">
        <v>12439.15</v>
      </c>
      <c r="Q414">
        <v>12674.87</v>
      </c>
      <c r="R414">
        <v>12918.28</v>
      </c>
      <c r="S414">
        <v>13166.36</v>
      </c>
      <c r="T414">
        <v>13418.25</v>
      </c>
      <c r="U414">
        <v>13670.38</v>
      </c>
      <c r="V414">
        <v>13928.74</v>
      </c>
      <c r="W414">
        <v>14192.44</v>
      </c>
    </row>
    <row r="415" spans="1:29">
      <c r="A415" s="2" t="s">
        <v>485</v>
      </c>
      <c r="B415" t="s">
        <v>24</v>
      </c>
      <c r="C415">
        <v>6845.1480000000001</v>
      </c>
      <c r="D415">
        <v>6776.6189999999997</v>
      </c>
      <c r="E415">
        <v>6715.0619999999999</v>
      </c>
      <c r="F415">
        <v>6671.634</v>
      </c>
      <c r="G415">
        <v>6612.634</v>
      </c>
      <c r="H415">
        <v>6562.2830000000004</v>
      </c>
      <c r="I415">
        <v>6527.2830000000004</v>
      </c>
      <c r="J415">
        <v>6494.0379999999996</v>
      </c>
      <c r="K415">
        <v>6470.4049999999997</v>
      </c>
      <c r="L415">
        <v>6448.1469999999999</v>
      </c>
      <c r="M415">
        <v>6438.2290000000003</v>
      </c>
      <c r="N415">
        <v>6425.7730000000001</v>
      </c>
      <c r="O415">
        <v>6420.558</v>
      </c>
      <c r="P415">
        <v>6415.5039999999999</v>
      </c>
      <c r="Q415">
        <v>6419.7749999999996</v>
      </c>
      <c r="R415">
        <v>6421.6869999999999</v>
      </c>
      <c r="S415">
        <v>6429.058</v>
      </c>
      <c r="T415">
        <v>6437.8209999999999</v>
      </c>
      <c r="U415">
        <v>6454.6760000000004</v>
      </c>
      <c r="V415">
        <v>6467.5159999999996</v>
      </c>
      <c r="W415">
        <v>6487.0550000000003</v>
      </c>
    </row>
    <row r="416" spans="1:29">
      <c r="A416" s="2" t="s">
        <v>485</v>
      </c>
      <c r="B416" t="s">
        <v>875</v>
      </c>
      <c r="C416">
        <v>5718.6940000000004</v>
      </c>
      <c r="D416">
        <v>5899.1679999999997</v>
      </c>
      <c r="E416">
        <v>6031.5619999999999</v>
      </c>
      <c r="F416">
        <v>6164.1469999999999</v>
      </c>
      <c r="G416">
        <v>6317.0379999999996</v>
      </c>
      <c r="H416">
        <v>6471.19</v>
      </c>
      <c r="I416">
        <v>6604.067</v>
      </c>
      <c r="J416">
        <v>6770.0069999999996</v>
      </c>
      <c r="K416">
        <v>6922.1390000000001</v>
      </c>
      <c r="L416">
        <v>7063.9380000000001</v>
      </c>
      <c r="M416">
        <v>7214.4740000000002</v>
      </c>
      <c r="N416">
        <v>7362.6779999999999</v>
      </c>
      <c r="O416">
        <v>7519.732</v>
      </c>
      <c r="P416">
        <v>7693.34</v>
      </c>
      <c r="Q416">
        <v>7858.4849999999997</v>
      </c>
      <c r="R416">
        <v>8038.1469999999999</v>
      </c>
      <c r="S416">
        <v>8213.2430000000004</v>
      </c>
      <c r="T416">
        <v>8391.4670000000006</v>
      </c>
      <c r="U416">
        <v>8568.5439999999999</v>
      </c>
      <c r="V416">
        <v>8740.8549999999996</v>
      </c>
      <c r="W416">
        <v>8923.5820000000003</v>
      </c>
    </row>
    <row r="417" spans="1:23">
      <c r="A417" s="2" t="s">
        <v>485</v>
      </c>
      <c r="B417" t="s">
        <v>876</v>
      </c>
      <c r="C417">
        <v>2395.7649999999999</v>
      </c>
      <c r="D417">
        <v>2501.8670000000002</v>
      </c>
      <c r="E417">
        <v>2578.4720000000002</v>
      </c>
      <c r="F417">
        <v>2656.9690000000001</v>
      </c>
      <c r="G417">
        <v>2747.4459999999999</v>
      </c>
      <c r="H417">
        <v>2837.7910000000002</v>
      </c>
      <c r="I417">
        <v>2911.404</v>
      </c>
      <c r="J417">
        <v>3008.0120000000002</v>
      </c>
      <c r="K417">
        <v>3095.6149999999998</v>
      </c>
      <c r="L417">
        <v>3176.7570000000001</v>
      </c>
      <c r="M417">
        <v>3264.77</v>
      </c>
      <c r="N417">
        <v>3351.605</v>
      </c>
      <c r="O417">
        <v>3443.4540000000002</v>
      </c>
      <c r="P417">
        <v>3544.2170000000001</v>
      </c>
      <c r="Q417">
        <v>3640.183</v>
      </c>
      <c r="R417">
        <v>3746.3539999999998</v>
      </c>
      <c r="S417">
        <v>3847.2139999999999</v>
      </c>
      <c r="T417">
        <v>3951.3539999999998</v>
      </c>
      <c r="U417">
        <v>4051.058</v>
      </c>
      <c r="V417">
        <v>4148.7520000000004</v>
      </c>
      <c r="W417">
        <v>4253.5770000000002</v>
      </c>
    </row>
    <row r="418" spans="1:23">
      <c r="A418" s="2" t="s">
        <v>485</v>
      </c>
      <c r="B418" t="s">
        <v>877</v>
      </c>
      <c r="C418">
        <v>2466.364</v>
      </c>
      <c r="D418">
        <v>2508.5279999999998</v>
      </c>
      <c r="E418">
        <v>2536.9690000000001</v>
      </c>
      <c r="F418">
        <v>2565.451</v>
      </c>
      <c r="G418">
        <v>2598.8560000000002</v>
      </c>
      <c r="H418">
        <v>2632.848</v>
      </c>
      <c r="I418">
        <v>2662.23</v>
      </c>
      <c r="J418">
        <v>2700.181</v>
      </c>
      <c r="K418">
        <v>2735.4549999999999</v>
      </c>
      <c r="L418">
        <v>2766.9479999999999</v>
      </c>
      <c r="M418">
        <v>2799.6309999999999</v>
      </c>
      <c r="N418">
        <v>2831.1579999999999</v>
      </c>
      <c r="O418">
        <v>2863.3989999999999</v>
      </c>
      <c r="P418">
        <v>2898.9270000000001</v>
      </c>
      <c r="Q418">
        <v>2934.1329999999998</v>
      </c>
      <c r="R418">
        <v>2972.4520000000002</v>
      </c>
      <c r="S418">
        <v>3009.3090000000002</v>
      </c>
      <c r="T418">
        <v>3048.3789999999999</v>
      </c>
      <c r="U418">
        <v>3086.8980000000001</v>
      </c>
      <c r="V418">
        <v>3124.0740000000001</v>
      </c>
      <c r="W418">
        <v>3164.3890000000001</v>
      </c>
    </row>
    <row r="419" spans="1:23">
      <c r="A419" s="2" t="s">
        <v>485</v>
      </c>
      <c r="B419" t="s">
        <v>514</v>
      </c>
      <c r="C419">
        <v>4266.2430000000004</v>
      </c>
      <c r="D419">
        <v>4272.2719999999999</v>
      </c>
      <c r="E419">
        <v>4224.9530000000004</v>
      </c>
      <c r="F419">
        <v>4165.8540000000003</v>
      </c>
      <c r="G419">
        <v>4118.5770000000002</v>
      </c>
      <c r="H419">
        <v>4079.1869999999999</v>
      </c>
      <c r="I419">
        <v>4045.8290000000002</v>
      </c>
      <c r="J419">
        <v>4019.413</v>
      </c>
      <c r="K419">
        <v>3997.6320000000001</v>
      </c>
      <c r="L419">
        <v>3981.5189999999998</v>
      </c>
      <c r="M419">
        <v>3969.627</v>
      </c>
      <c r="N419">
        <v>3961.11</v>
      </c>
      <c r="O419">
        <v>3966.2139999999999</v>
      </c>
      <c r="P419">
        <v>3981.9989999999998</v>
      </c>
      <c r="Q419">
        <v>3996.9679999999998</v>
      </c>
      <c r="R419">
        <v>4013.116</v>
      </c>
      <c r="S419">
        <v>4032.509</v>
      </c>
      <c r="T419">
        <v>4049.5520000000001</v>
      </c>
      <c r="U419">
        <v>4070.8719999999998</v>
      </c>
      <c r="V419">
        <v>4088.9270000000001</v>
      </c>
      <c r="W419">
        <v>4111.9290000000001</v>
      </c>
    </row>
    <row r="420" spans="1:23">
      <c r="A420" s="2" t="s">
        <v>485</v>
      </c>
      <c r="B420" t="s">
        <v>515</v>
      </c>
      <c r="C420">
        <v>3519.5909999999999</v>
      </c>
      <c r="D420">
        <v>3551.03</v>
      </c>
      <c r="E420">
        <v>3567.759</v>
      </c>
      <c r="F420">
        <v>3577.7359999999999</v>
      </c>
      <c r="G420">
        <v>3592.0509999999999</v>
      </c>
      <c r="H420">
        <v>3608.6669999999999</v>
      </c>
      <c r="I420">
        <v>3627.7220000000002</v>
      </c>
      <c r="J420">
        <v>3648.1729999999998</v>
      </c>
      <c r="K420">
        <v>3668.7179999999998</v>
      </c>
      <c r="L420">
        <v>3687.4430000000002</v>
      </c>
      <c r="M420">
        <v>3704.1979999999999</v>
      </c>
      <c r="N420">
        <v>3719.5340000000001</v>
      </c>
      <c r="O420">
        <v>3736.759</v>
      </c>
      <c r="P420">
        <v>3758.3049999999998</v>
      </c>
      <c r="Q420">
        <v>3778.88</v>
      </c>
      <c r="R420">
        <v>3799.1260000000002</v>
      </c>
      <c r="S420">
        <v>3820.4560000000001</v>
      </c>
      <c r="T420">
        <v>3841.99</v>
      </c>
      <c r="U420">
        <v>3864.5940000000001</v>
      </c>
      <c r="V420">
        <v>3883.2890000000002</v>
      </c>
      <c r="W420">
        <v>3903.31</v>
      </c>
    </row>
    <row r="421" spans="1:23">
      <c r="A421" s="2" t="s">
        <v>485</v>
      </c>
      <c r="B421" t="s">
        <v>516</v>
      </c>
      <c r="C421">
        <v>992.13400000000001</v>
      </c>
      <c r="D421">
        <v>1023.278</v>
      </c>
      <c r="E421">
        <v>1046.72</v>
      </c>
      <c r="F421">
        <v>1061.0409999999999</v>
      </c>
      <c r="G421">
        <v>1076.6500000000001</v>
      </c>
      <c r="H421">
        <v>1092.374</v>
      </c>
      <c r="I421">
        <v>1107.096</v>
      </c>
      <c r="J421">
        <v>1122.2329999999999</v>
      </c>
      <c r="K421">
        <v>1137.3019999999999</v>
      </c>
      <c r="L421">
        <v>1154.5029999999999</v>
      </c>
      <c r="M421">
        <v>1172.9970000000001</v>
      </c>
      <c r="N421">
        <v>1192.1279999999999</v>
      </c>
      <c r="O421">
        <v>1218.2570000000001</v>
      </c>
      <c r="P421">
        <v>1248.51</v>
      </c>
      <c r="Q421">
        <v>1276.184</v>
      </c>
      <c r="R421">
        <v>1303.7180000000001</v>
      </c>
      <c r="S421">
        <v>1331.201</v>
      </c>
      <c r="T421">
        <v>1355.9970000000001</v>
      </c>
      <c r="U421">
        <v>1381.644</v>
      </c>
      <c r="V421">
        <v>1405.1969999999999</v>
      </c>
      <c r="W421">
        <v>1430.91</v>
      </c>
    </row>
    <row r="422" spans="1:23">
      <c r="A422" s="2" t="s">
        <v>485</v>
      </c>
      <c r="B422" t="s">
        <v>517</v>
      </c>
      <c r="C422">
        <v>2101.19</v>
      </c>
      <c r="D422">
        <v>2130.1</v>
      </c>
      <c r="E422">
        <v>2149.6439999999998</v>
      </c>
      <c r="F422">
        <v>2163.1039999999998</v>
      </c>
      <c r="G422">
        <v>2179.605</v>
      </c>
      <c r="H422">
        <v>2197.6379999999999</v>
      </c>
      <c r="I422">
        <v>2216.5819999999999</v>
      </c>
      <c r="J422">
        <v>2236.5740000000001</v>
      </c>
      <c r="K422">
        <v>2256.7860000000001</v>
      </c>
      <c r="L422">
        <v>2277.4110000000001</v>
      </c>
      <c r="M422">
        <v>2297.9679999999998</v>
      </c>
      <c r="N422">
        <v>2318.2339999999999</v>
      </c>
      <c r="O422">
        <v>2342.1469999999999</v>
      </c>
      <c r="P422">
        <v>2369.9409999999998</v>
      </c>
      <c r="Q422">
        <v>2396.4870000000001</v>
      </c>
      <c r="R422">
        <v>2423.0500000000002</v>
      </c>
      <c r="S422">
        <v>2450.2530000000002</v>
      </c>
      <c r="T422">
        <v>2476.7420000000002</v>
      </c>
      <c r="U422">
        <v>2504.2359999999999</v>
      </c>
      <c r="V422">
        <v>2529.1669999999999</v>
      </c>
      <c r="W422">
        <v>2555.8249999999998</v>
      </c>
    </row>
    <row r="423" spans="1:23">
      <c r="A423" s="2" t="s">
        <v>485</v>
      </c>
      <c r="B423" t="s">
        <v>878</v>
      </c>
      <c r="C423">
        <v>2017.828</v>
      </c>
      <c r="D423">
        <v>2032.9690000000001</v>
      </c>
      <c r="E423">
        <v>2043.8879999999999</v>
      </c>
      <c r="F423">
        <v>2052.078</v>
      </c>
      <c r="G423">
        <v>2060.982</v>
      </c>
      <c r="H423">
        <v>2072.8980000000001</v>
      </c>
      <c r="I423">
        <v>2087.212</v>
      </c>
      <c r="J423">
        <v>2104.3240000000001</v>
      </c>
      <c r="K423">
        <v>2125.23</v>
      </c>
      <c r="L423">
        <v>2148.2809999999999</v>
      </c>
      <c r="M423">
        <v>2167.761</v>
      </c>
      <c r="N423">
        <v>2187.1309999999999</v>
      </c>
      <c r="O423">
        <v>2205.3420000000001</v>
      </c>
      <c r="P423">
        <v>2223.8980000000001</v>
      </c>
      <c r="Q423">
        <v>2243.5770000000002</v>
      </c>
      <c r="R423">
        <v>2263.1489999999999</v>
      </c>
      <c r="S423">
        <v>2281.1080000000002</v>
      </c>
      <c r="T423">
        <v>2302.7629999999999</v>
      </c>
      <c r="U423">
        <v>2324.1190000000001</v>
      </c>
      <c r="V423">
        <v>2347.9450000000002</v>
      </c>
      <c r="W423">
        <v>2371.1619999999998</v>
      </c>
    </row>
    <row r="424" spans="1:23">
      <c r="A424" s="2" t="s">
        <v>485</v>
      </c>
      <c r="B424" t="s">
        <v>879</v>
      </c>
      <c r="C424">
        <v>2433.6970000000001</v>
      </c>
      <c r="D424">
        <v>2456.8000000000002</v>
      </c>
      <c r="E424">
        <v>2468.518</v>
      </c>
      <c r="F424">
        <v>2482.37</v>
      </c>
      <c r="G424">
        <v>2503.8119999999999</v>
      </c>
      <c r="H424">
        <v>2525.4690000000001</v>
      </c>
      <c r="I424">
        <v>2550.4740000000002</v>
      </c>
      <c r="J424">
        <v>2576.0129999999999</v>
      </c>
      <c r="K424">
        <v>2606.7280000000001</v>
      </c>
      <c r="L424">
        <v>2639.6109999999999</v>
      </c>
      <c r="M424">
        <v>2671.05</v>
      </c>
      <c r="N424">
        <v>2703.96</v>
      </c>
      <c r="O424">
        <v>2734.145</v>
      </c>
      <c r="P424">
        <v>2765.9070000000002</v>
      </c>
      <c r="Q424">
        <v>2800.5749999999998</v>
      </c>
      <c r="R424">
        <v>2831.277</v>
      </c>
      <c r="S424">
        <v>2859.799</v>
      </c>
      <c r="T424">
        <v>2893.3</v>
      </c>
      <c r="U424">
        <v>2927.25</v>
      </c>
      <c r="V424">
        <v>2963.0189999999998</v>
      </c>
      <c r="W424">
        <v>2999.4389999999999</v>
      </c>
    </row>
    <row r="425" spans="1:23">
      <c r="A425" s="2" t="s">
        <v>485</v>
      </c>
      <c r="B425" t="s">
        <v>880</v>
      </c>
      <c r="C425">
        <v>2369.4059999999999</v>
      </c>
      <c r="D425">
        <v>2422.7289999999998</v>
      </c>
      <c r="E425">
        <v>2467.1309999999999</v>
      </c>
      <c r="F425">
        <v>2498.8760000000002</v>
      </c>
      <c r="G425">
        <v>2529.4050000000002</v>
      </c>
      <c r="H425">
        <v>2557.5259999999998</v>
      </c>
      <c r="I425">
        <v>2585.5340000000001</v>
      </c>
      <c r="J425">
        <v>2619.7069999999999</v>
      </c>
      <c r="K425">
        <v>2657.1179999999999</v>
      </c>
      <c r="L425">
        <v>2693.5819999999999</v>
      </c>
      <c r="M425">
        <v>2726.9229999999998</v>
      </c>
      <c r="N425">
        <v>2759.7759999999998</v>
      </c>
      <c r="O425">
        <v>2790.252</v>
      </c>
      <c r="P425">
        <v>2819.9969999999998</v>
      </c>
      <c r="Q425">
        <v>2850.4720000000002</v>
      </c>
      <c r="R425">
        <v>2881.1080000000002</v>
      </c>
      <c r="S425">
        <v>2916.538</v>
      </c>
      <c r="T425">
        <v>2951.8110000000001</v>
      </c>
      <c r="U425">
        <v>2987.67</v>
      </c>
      <c r="V425">
        <v>3020.7310000000002</v>
      </c>
      <c r="W425">
        <v>3052.8339999999998</v>
      </c>
    </row>
    <row r="426" spans="1:23">
      <c r="A426" s="2" t="s">
        <v>485</v>
      </c>
      <c r="B426" t="s">
        <v>881</v>
      </c>
      <c r="C426">
        <v>3342.7570000000001</v>
      </c>
      <c r="D426">
        <v>3346.1260000000002</v>
      </c>
      <c r="E426">
        <v>3300.4639999999999</v>
      </c>
      <c r="F426">
        <v>3252.9029999999998</v>
      </c>
      <c r="G426">
        <v>3214.7539999999999</v>
      </c>
      <c r="H426">
        <v>3184.8649999999998</v>
      </c>
      <c r="I426">
        <v>3162.8429999999998</v>
      </c>
      <c r="J426">
        <v>3146.2429999999999</v>
      </c>
      <c r="K426">
        <v>3133.9940000000001</v>
      </c>
      <c r="L426">
        <v>3122.61</v>
      </c>
      <c r="M426">
        <v>3112.84</v>
      </c>
      <c r="N426">
        <v>3103.6080000000002</v>
      </c>
      <c r="O426">
        <v>3095.9520000000002</v>
      </c>
      <c r="P426">
        <v>3092.7179999999998</v>
      </c>
      <c r="Q426">
        <v>3090.328</v>
      </c>
      <c r="R426">
        <v>3092.1550000000002</v>
      </c>
      <c r="S426">
        <v>3094.4609999999998</v>
      </c>
      <c r="T426">
        <v>3101.55</v>
      </c>
      <c r="U426">
        <v>3110.154</v>
      </c>
      <c r="V426">
        <v>3116.3429999999998</v>
      </c>
      <c r="W426">
        <v>3125.915</v>
      </c>
    </row>
    <row r="427" spans="1:23">
      <c r="A427" s="2" t="s">
        <v>485</v>
      </c>
      <c r="B427" t="s">
        <v>882</v>
      </c>
      <c r="C427">
        <v>1685.2829999999999</v>
      </c>
      <c r="D427">
        <v>1684.71</v>
      </c>
      <c r="E427">
        <v>1656.5920000000001</v>
      </c>
      <c r="F427">
        <v>1624.4670000000001</v>
      </c>
      <c r="G427">
        <v>1598.077</v>
      </c>
      <c r="H427">
        <v>1575.9960000000001</v>
      </c>
      <c r="I427">
        <v>1557.4369999999999</v>
      </c>
      <c r="J427">
        <v>1541.578</v>
      </c>
      <c r="K427">
        <v>1528.3009999999999</v>
      </c>
      <c r="L427">
        <v>1516.913</v>
      </c>
      <c r="M427">
        <v>1507.7840000000001</v>
      </c>
      <c r="N427">
        <v>1499.902</v>
      </c>
      <c r="O427">
        <v>1495.4369999999999</v>
      </c>
      <c r="P427">
        <v>1493.8910000000001</v>
      </c>
      <c r="Q427">
        <v>1492.5170000000001</v>
      </c>
      <c r="R427">
        <v>1493.566</v>
      </c>
      <c r="S427">
        <v>1494.471</v>
      </c>
      <c r="T427">
        <v>1496.7529999999999</v>
      </c>
      <c r="U427">
        <v>1499.914</v>
      </c>
      <c r="V427">
        <v>1502.0309999999999</v>
      </c>
      <c r="W427">
        <v>1506.1220000000001</v>
      </c>
    </row>
    <row r="428" spans="1:23">
      <c r="A428" s="2" t="s">
        <v>485</v>
      </c>
      <c r="B428" t="s">
        <v>883</v>
      </c>
      <c r="C428">
        <v>2117.4639999999999</v>
      </c>
      <c r="D428">
        <v>2119.529</v>
      </c>
      <c r="E428">
        <v>2100.1640000000002</v>
      </c>
      <c r="F428">
        <v>2080.076</v>
      </c>
      <c r="G428">
        <v>2065.0970000000002</v>
      </c>
      <c r="H428">
        <v>2056.7069999999999</v>
      </c>
      <c r="I428">
        <v>2052.3180000000002</v>
      </c>
      <c r="J428">
        <v>2050.9569999999999</v>
      </c>
      <c r="K428">
        <v>2052.0259999999998</v>
      </c>
      <c r="L428">
        <v>2053.1959999999999</v>
      </c>
      <c r="M428">
        <v>2054.3449999999998</v>
      </c>
      <c r="N428">
        <v>2056.181</v>
      </c>
      <c r="O428">
        <v>2060.7370000000001</v>
      </c>
      <c r="P428">
        <v>2068.433</v>
      </c>
      <c r="Q428">
        <v>2077.444</v>
      </c>
      <c r="R428">
        <v>2087.6439999999998</v>
      </c>
      <c r="S428">
        <v>2099.8649999999998</v>
      </c>
      <c r="T428">
        <v>2112.4740000000002</v>
      </c>
      <c r="U428">
        <v>2127.375</v>
      </c>
      <c r="V428">
        <v>2141.1190000000001</v>
      </c>
      <c r="W428">
        <v>2156.3420000000001</v>
      </c>
    </row>
    <row r="429" spans="1:23">
      <c r="A429" s="2" t="s">
        <v>485</v>
      </c>
      <c r="B429" t="s">
        <v>884</v>
      </c>
      <c r="C429">
        <v>3661.134</v>
      </c>
      <c r="D429">
        <v>3690.0830000000001</v>
      </c>
      <c r="E429">
        <v>3701.643</v>
      </c>
      <c r="F429">
        <v>3705.6550000000002</v>
      </c>
      <c r="G429">
        <v>3716.6039999999998</v>
      </c>
      <c r="H429">
        <v>3732.8679999999999</v>
      </c>
      <c r="I429">
        <v>3752.078</v>
      </c>
      <c r="J429">
        <v>3772.9250000000002</v>
      </c>
      <c r="K429">
        <v>3795.2620000000002</v>
      </c>
      <c r="L429">
        <v>3815.01</v>
      </c>
      <c r="M429">
        <v>3833.6970000000001</v>
      </c>
      <c r="N429">
        <v>3852.98</v>
      </c>
      <c r="O429">
        <v>3881.5720000000001</v>
      </c>
      <c r="P429">
        <v>3916.7</v>
      </c>
      <c r="Q429">
        <v>3953.7959999999998</v>
      </c>
      <c r="R429">
        <v>3991.3040000000001</v>
      </c>
      <c r="S429">
        <v>4031.7950000000001</v>
      </c>
      <c r="T429">
        <v>4069.47</v>
      </c>
      <c r="U429">
        <v>4109.0709999999999</v>
      </c>
      <c r="V429">
        <v>4145.8490000000002</v>
      </c>
      <c r="W429">
        <v>4185.692</v>
      </c>
    </row>
    <row r="430" spans="1:23">
      <c r="A430" s="2" t="s">
        <v>485</v>
      </c>
      <c r="B430" t="s">
        <v>885</v>
      </c>
      <c r="C430">
        <v>1993.9739999999999</v>
      </c>
      <c r="D430">
        <v>2080.4110000000001</v>
      </c>
      <c r="E430">
        <v>2149.2919999999999</v>
      </c>
      <c r="F430">
        <v>2211.482</v>
      </c>
      <c r="G430">
        <v>2267.578</v>
      </c>
      <c r="H430">
        <v>2312.3690000000001</v>
      </c>
      <c r="I430">
        <v>2355.4540000000002</v>
      </c>
      <c r="J430">
        <v>2397.21</v>
      </c>
      <c r="K430">
        <v>2436.37</v>
      </c>
      <c r="L430">
        <v>2472.9810000000002</v>
      </c>
      <c r="M430">
        <v>2509.3670000000002</v>
      </c>
      <c r="N430">
        <v>2549.1120000000001</v>
      </c>
      <c r="O430">
        <v>2593.5369999999998</v>
      </c>
      <c r="P430">
        <v>2643.181</v>
      </c>
      <c r="Q430">
        <v>2689.7130000000002</v>
      </c>
      <c r="R430">
        <v>2734.502</v>
      </c>
      <c r="S430">
        <v>2779.116</v>
      </c>
      <c r="T430">
        <v>2822.0279999999998</v>
      </c>
      <c r="U430">
        <v>2865.2179999999998</v>
      </c>
      <c r="V430">
        <v>2906.2040000000002</v>
      </c>
      <c r="W430">
        <v>2947.54</v>
      </c>
    </row>
    <row r="431" spans="1:23">
      <c r="A431" s="2" t="s">
        <v>485</v>
      </c>
      <c r="B431" t="s">
        <v>886</v>
      </c>
      <c r="C431">
        <v>3542.7</v>
      </c>
      <c r="D431">
        <v>3661.21</v>
      </c>
      <c r="E431">
        <v>3757.2139999999999</v>
      </c>
      <c r="F431">
        <v>3843.02</v>
      </c>
      <c r="G431">
        <v>3923.9679999999998</v>
      </c>
      <c r="H431">
        <v>3995.1030000000001</v>
      </c>
      <c r="I431">
        <v>4066.5010000000002</v>
      </c>
      <c r="J431">
        <v>4136.3919999999998</v>
      </c>
      <c r="K431">
        <v>4203.9669999999996</v>
      </c>
      <c r="L431">
        <v>4268.9549999999999</v>
      </c>
      <c r="M431">
        <v>4333.7169999999996</v>
      </c>
      <c r="N431">
        <v>4402.2219999999998</v>
      </c>
      <c r="O431">
        <v>4477.9110000000001</v>
      </c>
      <c r="P431">
        <v>4559.3530000000001</v>
      </c>
      <c r="Q431">
        <v>4636.3950000000004</v>
      </c>
      <c r="R431">
        <v>4714.1559999999999</v>
      </c>
      <c r="S431">
        <v>4792.3770000000004</v>
      </c>
      <c r="T431">
        <v>4867.9669999999996</v>
      </c>
      <c r="U431">
        <v>4946.625</v>
      </c>
      <c r="V431">
        <v>5023.55</v>
      </c>
      <c r="W431">
        <v>5100.4790000000003</v>
      </c>
    </row>
    <row r="432" spans="1:23">
      <c r="A432" s="2" t="s">
        <v>485</v>
      </c>
      <c r="B432" t="s">
        <v>887</v>
      </c>
      <c r="C432">
        <v>3944.0880000000002</v>
      </c>
      <c r="D432">
        <v>4017.83</v>
      </c>
      <c r="E432">
        <v>4069.1030000000001</v>
      </c>
      <c r="F432">
        <v>4102.5200000000004</v>
      </c>
      <c r="G432">
        <v>4146.2759999999998</v>
      </c>
      <c r="H432">
        <v>4189.2719999999999</v>
      </c>
      <c r="I432">
        <v>4234.9579999999996</v>
      </c>
      <c r="J432">
        <v>4270.28</v>
      </c>
      <c r="K432">
        <v>4306.4539999999997</v>
      </c>
      <c r="L432">
        <v>4351.8919999999998</v>
      </c>
      <c r="M432">
        <v>4409.8950000000004</v>
      </c>
      <c r="N432">
        <v>4470.5439999999999</v>
      </c>
      <c r="O432">
        <v>4542.0780000000004</v>
      </c>
      <c r="P432">
        <v>4635.12</v>
      </c>
      <c r="Q432">
        <v>4741.2759999999998</v>
      </c>
      <c r="R432">
        <v>4853.5150000000003</v>
      </c>
      <c r="S432">
        <v>4965.3680000000004</v>
      </c>
      <c r="T432">
        <v>5072.9229999999998</v>
      </c>
      <c r="U432">
        <v>5184.6980000000003</v>
      </c>
      <c r="V432">
        <v>5293.7380000000003</v>
      </c>
      <c r="W432">
        <v>5401.3789999999999</v>
      </c>
    </row>
    <row r="433" spans="1:23">
      <c r="A433" s="2" t="s">
        <v>485</v>
      </c>
      <c r="B433" t="s">
        <v>888</v>
      </c>
      <c r="C433">
        <v>5854.5469999999996</v>
      </c>
      <c r="D433">
        <v>6070.6859999999997</v>
      </c>
      <c r="E433">
        <v>6226.7250000000004</v>
      </c>
      <c r="F433">
        <v>6372.0959999999995</v>
      </c>
      <c r="G433">
        <v>6513.26</v>
      </c>
      <c r="H433">
        <v>6631.2790000000005</v>
      </c>
      <c r="I433">
        <v>6772.3919999999998</v>
      </c>
      <c r="J433">
        <v>6915.8389999999999</v>
      </c>
      <c r="K433">
        <v>7066.7359999999999</v>
      </c>
      <c r="L433">
        <v>7221.6120000000001</v>
      </c>
      <c r="M433">
        <v>7366.0540000000001</v>
      </c>
      <c r="N433">
        <v>7526.8050000000003</v>
      </c>
      <c r="O433">
        <v>7696.4620000000004</v>
      </c>
      <c r="P433">
        <v>7876.1459999999997</v>
      </c>
      <c r="Q433">
        <v>8045.3559999999998</v>
      </c>
      <c r="R433">
        <v>8226.6810000000005</v>
      </c>
      <c r="S433">
        <v>8396.5859999999993</v>
      </c>
      <c r="T433">
        <v>8579.4539999999997</v>
      </c>
      <c r="U433">
        <v>8757.6</v>
      </c>
      <c r="V433">
        <v>8921.8680000000004</v>
      </c>
      <c r="W433">
        <v>9085.268</v>
      </c>
    </row>
    <row r="434" spans="1:23">
      <c r="A434" s="2" t="s">
        <v>485</v>
      </c>
      <c r="B434" t="s">
        <v>889</v>
      </c>
      <c r="C434">
        <v>2961.9650000000001</v>
      </c>
      <c r="D434">
        <v>3056.0929999999998</v>
      </c>
      <c r="E434">
        <v>3148.7060000000001</v>
      </c>
      <c r="F434">
        <v>3237.433</v>
      </c>
      <c r="G434">
        <v>3328.9409999999998</v>
      </c>
      <c r="H434">
        <v>3423.433</v>
      </c>
      <c r="I434">
        <v>3519.7930000000001</v>
      </c>
      <c r="J434">
        <v>3618.4470000000001</v>
      </c>
      <c r="K434">
        <v>3714.277</v>
      </c>
      <c r="L434">
        <v>3811.88</v>
      </c>
      <c r="M434">
        <v>3908.6959999999999</v>
      </c>
      <c r="N434">
        <v>4003.1379999999999</v>
      </c>
      <c r="O434">
        <v>4092.7109999999998</v>
      </c>
      <c r="P434">
        <v>4168.8389999999999</v>
      </c>
      <c r="Q434">
        <v>4244.9870000000001</v>
      </c>
      <c r="R434">
        <v>4324.4799999999996</v>
      </c>
      <c r="S434">
        <v>4403.8360000000002</v>
      </c>
      <c r="T434">
        <v>4480.53</v>
      </c>
      <c r="U434">
        <v>4560.0749999999998</v>
      </c>
      <c r="V434">
        <v>4652.8779999999997</v>
      </c>
      <c r="W434">
        <v>4744.2730000000001</v>
      </c>
    </row>
    <row r="435" spans="1:23">
      <c r="A435" s="2" t="s">
        <v>485</v>
      </c>
      <c r="B435" t="s">
        <v>25</v>
      </c>
      <c r="C435">
        <v>174.99189999999999</v>
      </c>
      <c r="D435">
        <v>175.95939999999999</v>
      </c>
      <c r="E435">
        <v>175.78739999999999</v>
      </c>
      <c r="F435">
        <v>176.35079999999999</v>
      </c>
      <c r="G435">
        <v>176.84039999999999</v>
      </c>
      <c r="H435">
        <v>178.26750000000001</v>
      </c>
      <c r="I435">
        <v>178.19579999999999</v>
      </c>
      <c r="J435">
        <v>180.11779999999999</v>
      </c>
      <c r="K435">
        <v>180.79179999999999</v>
      </c>
      <c r="L435">
        <v>181.32859999999999</v>
      </c>
      <c r="M435">
        <v>181.24440000000001</v>
      </c>
      <c r="N435">
        <v>181.6267</v>
      </c>
      <c r="O435">
        <v>182.1859</v>
      </c>
      <c r="P435">
        <v>181.20070000000001</v>
      </c>
      <c r="Q435">
        <v>179.6113</v>
      </c>
      <c r="R435">
        <v>179.90190000000001</v>
      </c>
      <c r="S435">
        <v>179.1584</v>
      </c>
      <c r="T435">
        <v>178.07910000000001</v>
      </c>
      <c r="U435">
        <v>178.1568</v>
      </c>
      <c r="V435">
        <v>177.00559999999999</v>
      </c>
      <c r="W435">
        <v>176.916</v>
      </c>
    </row>
    <row r="436" spans="1:23">
      <c r="A436" s="2" t="s">
        <v>485</v>
      </c>
      <c r="B436" t="s">
        <v>26</v>
      </c>
      <c r="C436">
        <v>48.810499999999998</v>
      </c>
      <c r="D436">
        <v>48.633800000000001</v>
      </c>
      <c r="E436">
        <v>48.788400000000003</v>
      </c>
      <c r="F436">
        <v>48.825400000000002</v>
      </c>
      <c r="G436">
        <v>48.737499999999997</v>
      </c>
      <c r="H436">
        <v>48.574399999999997</v>
      </c>
      <c r="I436">
        <v>48.366199999999999</v>
      </c>
      <c r="J436">
        <v>48.689500000000002</v>
      </c>
      <c r="K436">
        <v>48.215200000000003</v>
      </c>
      <c r="L436">
        <v>48.308900000000001</v>
      </c>
      <c r="M436">
        <v>48.073500000000003</v>
      </c>
      <c r="N436">
        <v>48.0794</v>
      </c>
      <c r="O436">
        <v>47.825000000000003</v>
      </c>
      <c r="P436">
        <v>47.361800000000002</v>
      </c>
      <c r="Q436">
        <v>47.133699999999997</v>
      </c>
      <c r="R436">
        <v>46.771099999999997</v>
      </c>
      <c r="S436">
        <v>46.180799999999998</v>
      </c>
      <c r="T436">
        <v>45.9163</v>
      </c>
      <c r="U436">
        <v>45.145800000000001</v>
      </c>
      <c r="V436">
        <v>45.108699999999999</v>
      </c>
      <c r="W436">
        <v>45.1252</v>
      </c>
    </row>
    <row r="437" spans="1:23">
      <c r="A437" s="2" t="s">
        <v>485</v>
      </c>
      <c r="B437" t="s">
        <v>890</v>
      </c>
      <c r="C437">
        <v>3800.451</v>
      </c>
      <c r="D437">
        <v>3738.3440000000001</v>
      </c>
      <c r="E437">
        <v>3672.6439999999998</v>
      </c>
      <c r="F437">
        <v>3601.8490000000002</v>
      </c>
      <c r="G437">
        <v>3536.3180000000002</v>
      </c>
      <c r="H437">
        <v>3461.92</v>
      </c>
      <c r="I437">
        <v>3391.4380000000001</v>
      </c>
      <c r="J437">
        <v>3312.9029999999998</v>
      </c>
      <c r="K437">
        <v>3233.6950000000002</v>
      </c>
      <c r="L437">
        <v>3148.694</v>
      </c>
      <c r="M437">
        <v>3067.6840000000002</v>
      </c>
      <c r="N437">
        <v>2985.2489999999998</v>
      </c>
      <c r="O437">
        <v>2898.6179999999999</v>
      </c>
      <c r="P437">
        <v>2804.8009999999999</v>
      </c>
      <c r="Q437">
        <v>2706.9270000000001</v>
      </c>
      <c r="R437">
        <v>2618.5859999999998</v>
      </c>
      <c r="S437">
        <v>2526.0619999999999</v>
      </c>
      <c r="T437">
        <v>2436.1819999999998</v>
      </c>
      <c r="U437">
        <v>2344.9690000000001</v>
      </c>
      <c r="V437">
        <v>2264.0329999999999</v>
      </c>
      <c r="W437">
        <v>2183.8850000000002</v>
      </c>
    </row>
    <row r="438" spans="1:23">
      <c r="A438" s="2" t="s">
        <v>485</v>
      </c>
      <c r="B438" t="s">
        <v>27</v>
      </c>
      <c r="C438">
        <v>219.46510000000001</v>
      </c>
      <c r="D438">
        <v>231.7406</v>
      </c>
      <c r="E438">
        <v>243.66669999999999</v>
      </c>
      <c r="F438">
        <v>254.92080000000001</v>
      </c>
      <c r="G438">
        <v>266.63639999999998</v>
      </c>
      <c r="H438">
        <v>278.12529999999998</v>
      </c>
      <c r="I438">
        <v>288.8492</v>
      </c>
      <c r="J438">
        <v>300.2088</v>
      </c>
      <c r="K438">
        <v>310.92219999999998</v>
      </c>
      <c r="L438">
        <v>322.40559999999999</v>
      </c>
      <c r="M438">
        <v>333.32029999999997</v>
      </c>
      <c r="N438">
        <v>344.55520000000001</v>
      </c>
      <c r="O438">
        <v>354.00200000000001</v>
      </c>
      <c r="P438">
        <v>362.89589999999998</v>
      </c>
      <c r="Q438">
        <v>372.38709999999998</v>
      </c>
      <c r="R438">
        <v>381.22140000000002</v>
      </c>
      <c r="S438">
        <v>390.35820000000001</v>
      </c>
      <c r="T438">
        <v>400.01119999999997</v>
      </c>
      <c r="U438">
        <v>409.49590000000001</v>
      </c>
      <c r="V438">
        <v>419.42520000000002</v>
      </c>
      <c r="W438">
        <v>430.42110000000002</v>
      </c>
    </row>
    <row r="439" spans="1:23">
      <c r="A439" s="2" t="s">
        <v>485</v>
      </c>
      <c r="B439" t="s">
        <v>28</v>
      </c>
      <c r="C439">
        <v>3044.8249999999998</v>
      </c>
      <c r="D439">
        <v>3145.9520000000002</v>
      </c>
      <c r="E439">
        <v>3235.7449999999999</v>
      </c>
      <c r="F439">
        <v>3329.6669999999999</v>
      </c>
      <c r="G439">
        <v>3413.5619999999999</v>
      </c>
      <c r="H439">
        <v>3504.8420000000001</v>
      </c>
      <c r="I439">
        <v>3599.9810000000002</v>
      </c>
      <c r="J439">
        <v>3695.6039999999998</v>
      </c>
      <c r="K439">
        <v>3795.68</v>
      </c>
      <c r="L439">
        <v>3895.5250000000001</v>
      </c>
      <c r="M439">
        <v>3989.7539999999999</v>
      </c>
      <c r="N439">
        <v>4085.9229999999998</v>
      </c>
      <c r="O439">
        <v>4170.308</v>
      </c>
      <c r="P439">
        <v>4242.0079999999998</v>
      </c>
      <c r="Q439">
        <v>4326.0389999999998</v>
      </c>
      <c r="R439">
        <v>4396.8689999999997</v>
      </c>
      <c r="S439">
        <v>4474.1270000000004</v>
      </c>
      <c r="T439">
        <v>4554.973</v>
      </c>
      <c r="U439">
        <v>4636.2669999999998</v>
      </c>
      <c r="V439">
        <v>4729.424</v>
      </c>
      <c r="W439">
        <v>4821.7250000000004</v>
      </c>
    </row>
    <row r="440" spans="1:23">
      <c r="A440" s="2" t="s">
        <v>485</v>
      </c>
      <c r="B440" t="s">
        <v>29</v>
      </c>
      <c r="C440">
        <v>326.38580000000002</v>
      </c>
      <c r="D440">
        <v>332.42009999999999</v>
      </c>
      <c r="E440">
        <v>338.83109999999999</v>
      </c>
      <c r="F440">
        <v>344.32580000000002</v>
      </c>
      <c r="G440">
        <v>350.10239999999999</v>
      </c>
      <c r="H440">
        <v>356.4588</v>
      </c>
      <c r="I440">
        <v>362.33049999999997</v>
      </c>
      <c r="J440">
        <v>369.3854</v>
      </c>
      <c r="K440">
        <v>374.65929999999997</v>
      </c>
      <c r="L440">
        <v>381.06020000000001</v>
      </c>
      <c r="M440">
        <v>387.17360000000002</v>
      </c>
      <c r="N440">
        <v>392.5761</v>
      </c>
      <c r="O440">
        <v>397.65100000000001</v>
      </c>
      <c r="P440">
        <v>399.88900000000001</v>
      </c>
      <c r="Q440">
        <v>402.30340000000001</v>
      </c>
      <c r="R440">
        <v>404.68520000000001</v>
      </c>
      <c r="S440">
        <v>407.0736</v>
      </c>
      <c r="T440">
        <v>408.19639999999998</v>
      </c>
      <c r="U440">
        <v>410.28489999999999</v>
      </c>
      <c r="V440">
        <v>413.61709999999999</v>
      </c>
      <c r="W440">
        <v>415.8802</v>
      </c>
    </row>
    <row r="441" spans="1:23">
      <c r="A441" s="2" t="s">
        <v>485</v>
      </c>
      <c r="B441" t="s">
        <v>891</v>
      </c>
      <c r="C441">
        <v>2554.8020000000001</v>
      </c>
      <c r="D441">
        <v>2741.5140000000001</v>
      </c>
      <c r="E441">
        <v>2925.0659999999998</v>
      </c>
      <c r="F441">
        <v>3106.665</v>
      </c>
      <c r="G441">
        <v>3292.672</v>
      </c>
      <c r="H441">
        <v>3433.973</v>
      </c>
      <c r="I441">
        <v>3608.4679999999998</v>
      </c>
      <c r="J441">
        <v>3787.4749999999999</v>
      </c>
      <c r="K441">
        <v>3974.6930000000002</v>
      </c>
      <c r="L441">
        <v>4162.66</v>
      </c>
      <c r="M441">
        <v>4348.7079999999996</v>
      </c>
      <c r="N441">
        <v>4540.0039999999999</v>
      </c>
      <c r="O441">
        <v>4719.9889999999996</v>
      </c>
      <c r="P441">
        <v>4880.3519999999999</v>
      </c>
      <c r="Q441">
        <v>5044.7190000000001</v>
      </c>
      <c r="R441">
        <v>5210.357</v>
      </c>
      <c r="S441">
        <v>5375.5630000000001</v>
      </c>
      <c r="T441">
        <v>5541.4840000000004</v>
      </c>
      <c r="U441">
        <v>5709.4080000000004</v>
      </c>
      <c r="V441">
        <v>5892.9380000000001</v>
      </c>
      <c r="W441">
        <v>6071.1220000000003</v>
      </c>
    </row>
    <row r="442" spans="1:23">
      <c r="A442" s="2" t="s">
        <v>485</v>
      </c>
      <c r="B442" t="s">
        <v>892</v>
      </c>
      <c r="C442">
        <v>1934.8420000000001</v>
      </c>
      <c r="D442">
        <v>1977.413</v>
      </c>
      <c r="E442">
        <v>2017.2170000000001</v>
      </c>
      <c r="F442">
        <v>2066.9079999999999</v>
      </c>
      <c r="G442">
        <v>2097.8939999999998</v>
      </c>
      <c r="H442">
        <v>2142.3580000000002</v>
      </c>
      <c r="I442">
        <v>2197.7280000000001</v>
      </c>
      <c r="J442">
        <v>2228.2759999999998</v>
      </c>
      <c r="K442">
        <v>2282.0700000000002</v>
      </c>
      <c r="L442">
        <v>2321.1060000000002</v>
      </c>
      <c r="M442">
        <v>2365.4969999999998</v>
      </c>
      <c r="N442">
        <v>2410.607</v>
      </c>
      <c r="O442">
        <v>2456.0169999999998</v>
      </c>
      <c r="P442">
        <v>2496.6149999999998</v>
      </c>
      <c r="Q442">
        <v>2515.3429999999998</v>
      </c>
      <c r="R442">
        <v>2558.6709999999998</v>
      </c>
      <c r="S442">
        <v>2599.3420000000001</v>
      </c>
      <c r="T442">
        <v>2607.2310000000002</v>
      </c>
      <c r="U442">
        <v>2647.1529999999998</v>
      </c>
      <c r="V442">
        <v>2696.7179999999998</v>
      </c>
      <c r="W442">
        <v>2748.6129999999998</v>
      </c>
    </row>
    <row r="443" spans="1:23">
      <c r="A443" s="2" t="s">
        <v>485</v>
      </c>
      <c r="B443" t="s">
        <v>893</v>
      </c>
      <c r="C443">
        <v>1277.713</v>
      </c>
      <c r="D443">
        <v>1344.673</v>
      </c>
      <c r="E443">
        <v>1411.569</v>
      </c>
      <c r="F443">
        <v>1477.8230000000001</v>
      </c>
      <c r="G443">
        <v>1545.0809999999999</v>
      </c>
      <c r="H443">
        <v>1612.2650000000001</v>
      </c>
      <c r="I443">
        <v>1680.931</v>
      </c>
      <c r="J443">
        <v>1749.1189999999999</v>
      </c>
      <c r="K443">
        <v>1817.576</v>
      </c>
      <c r="L443">
        <v>1887.126</v>
      </c>
      <c r="M443">
        <v>1957.432</v>
      </c>
      <c r="N443">
        <v>2023.1130000000001</v>
      </c>
      <c r="O443">
        <v>2090.127</v>
      </c>
      <c r="P443">
        <v>2147.4189999999999</v>
      </c>
      <c r="Q443">
        <v>2203.6010000000001</v>
      </c>
      <c r="R443">
        <v>2260.346</v>
      </c>
      <c r="S443">
        <v>2320.8270000000002</v>
      </c>
      <c r="T443">
        <v>2376.0219999999999</v>
      </c>
      <c r="U443">
        <v>2437.4769999999999</v>
      </c>
      <c r="V443">
        <v>2502.9189999999999</v>
      </c>
      <c r="W443">
        <v>2567.288</v>
      </c>
    </row>
    <row r="444" spans="1:23">
      <c r="A444" s="2" t="s">
        <v>485</v>
      </c>
      <c r="B444" t="s">
        <v>30</v>
      </c>
      <c r="C444">
        <v>10.6189</v>
      </c>
      <c r="D444">
        <v>10.448700000000001</v>
      </c>
      <c r="E444">
        <v>10.3531</v>
      </c>
      <c r="F444">
        <v>10.2355</v>
      </c>
      <c r="G444">
        <v>10.0953</v>
      </c>
      <c r="H444">
        <v>9.9430999999999994</v>
      </c>
      <c r="I444">
        <v>9.7856000000000005</v>
      </c>
      <c r="J444">
        <v>9.7379999999999995</v>
      </c>
      <c r="K444">
        <v>9.5340000000000007</v>
      </c>
      <c r="L444">
        <v>9.4414999999999996</v>
      </c>
      <c r="M444">
        <v>9.2896000000000001</v>
      </c>
      <c r="N444">
        <v>9.1951000000000001</v>
      </c>
      <c r="O444">
        <v>9.0594999999999999</v>
      </c>
      <c r="P444">
        <v>8.8879000000000001</v>
      </c>
      <c r="Q444">
        <v>8.7636000000000003</v>
      </c>
      <c r="R444">
        <v>8.6173000000000002</v>
      </c>
      <c r="S444">
        <v>8.4319000000000006</v>
      </c>
      <c r="T444">
        <v>8.3093000000000004</v>
      </c>
      <c r="U444">
        <v>8.0973000000000006</v>
      </c>
      <c r="V444">
        <v>8.0206999999999997</v>
      </c>
      <c r="W444">
        <v>7.9550000000000001</v>
      </c>
    </row>
    <row r="445" spans="1:23">
      <c r="A445" s="2" t="s">
        <v>485</v>
      </c>
      <c r="B445" t="s">
        <v>894</v>
      </c>
      <c r="C445">
        <v>1917.616</v>
      </c>
      <c r="D445">
        <v>2010.818</v>
      </c>
      <c r="E445">
        <v>2101.134</v>
      </c>
      <c r="F445">
        <v>2194.1410000000001</v>
      </c>
      <c r="G445">
        <v>2285.41</v>
      </c>
      <c r="H445">
        <v>2354.2869999999998</v>
      </c>
      <c r="I445">
        <v>2440.982</v>
      </c>
      <c r="J445">
        <v>2532.6990000000001</v>
      </c>
      <c r="K445">
        <v>2625.529</v>
      </c>
      <c r="L445">
        <v>2721.0790000000002</v>
      </c>
      <c r="M445">
        <v>2813.4540000000002</v>
      </c>
      <c r="N445">
        <v>2908.5619999999999</v>
      </c>
      <c r="O445">
        <v>3003.451</v>
      </c>
      <c r="P445">
        <v>3084.67</v>
      </c>
      <c r="Q445">
        <v>3161.3850000000002</v>
      </c>
      <c r="R445">
        <v>3244.9389999999999</v>
      </c>
      <c r="S445">
        <v>3332.828</v>
      </c>
      <c r="T445">
        <v>3413.0830000000001</v>
      </c>
      <c r="U445">
        <v>3493.7779999999998</v>
      </c>
      <c r="V445">
        <v>3587.6770000000001</v>
      </c>
      <c r="W445">
        <v>3689.087</v>
      </c>
    </row>
    <row r="446" spans="1:23">
      <c r="A446" s="2" t="s">
        <v>485</v>
      </c>
      <c r="B446" t="s">
        <v>895</v>
      </c>
      <c r="C446">
        <v>6064.049</v>
      </c>
      <c r="D446">
        <v>6073.4279999999999</v>
      </c>
      <c r="E446">
        <v>6064.0479999999998</v>
      </c>
      <c r="F446">
        <v>6451.7039999999997</v>
      </c>
      <c r="G446">
        <v>6494.8630000000003</v>
      </c>
      <c r="H446">
        <v>6477.277</v>
      </c>
      <c r="I446">
        <v>6477.277</v>
      </c>
      <c r="J446">
        <v>6477.277</v>
      </c>
      <c r="K446">
        <v>6477.277</v>
      </c>
      <c r="L446">
        <v>6477.277</v>
      </c>
      <c r="M446">
        <v>6454.4170000000004</v>
      </c>
      <c r="N446">
        <v>6454.4170000000004</v>
      </c>
      <c r="O446">
        <v>6454.4170000000004</v>
      </c>
      <c r="P446">
        <v>6454.4170000000004</v>
      </c>
      <c r="Q446">
        <v>6454.4179999999997</v>
      </c>
      <c r="R446">
        <v>6454.4189999999999</v>
      </c>
      <c r="S446">
        <v>6171.0079999999998</v>
      </c>
      <c r="T446">
        <v>6179.8019999999997</v>
      </c>
      <c r="U446">
        <v>6188.5950000000003</v>
      </c>
      <c r="V446">
        <v>6197.0959999999995</v>
      </c>
      <c r="W446">
        <v>6205.89</v>
      </c>
    </row>
    <row r="447" spans="1:23">
      <c r="A447" s="2" t="s">
        <v>485</v>
      </c>
      <c r="B447" t="s">
        <v>896</v>
      </c>
      <c r="C447">
        <v>1019.966</v>
      </c>
      <c r="D447">
        <v>1010.782</v>
      </c>
      <c r="E447">
        <v>999.33590000000004</v>
      </c>
      <c r="F447">
        <v>987.94979999999998</v>
      </c>
      <c r="G447">
        <v>975.68899999999996</v>
      </c>
      <c r="H447">
        <v>965.85500000000002</v>
      </c>
      <c r="I447">
        <v>954.84249999999997</v>
      </c>
      <c r="J447">
        <v>944.19600000000003</v>
      </c>
      <c r="K447">
        <v>933.36569999999995</v>
      </c>
      <c r="L447">
        <v>923.10130000000004</v>
      </c>
      <c r="M447">
        <v>912.94600000000003</v>
      </c>
      <c r="N447">
        <v>903.14490000000001</v>
      </c>
      <c r="O447">
        <v>890.12950000000001</v>
      </c>
      <c r="P447">
        <v>875.5797</v>
      </c>
      <c r="Q447">
        <v>859.31970000000001</v>
      </c>
      <c r="R447">
        <v>845.38289999999995</v>
      </c>
      <c r="S447">
        <v>832.50540000000001</v>
      </c>
      <c r="T447">
        <v>818.26020000000005</v>
      </c>
      <c r="U447">
        <v>806.6508</v>
      </c>
      <c r="V447">
        <v>795.69949999999994</v>
      </c>
      <c r="W447">
        <v>785.35429999999997</v>
      </c>
    </row>
    <row r="448" spans="1:23">
      <c r="A448" s="2" t="s">
        <v>485</v>
      </c>
      <c r="B448" t="s">
        <v>897</v>
      </c>
      <c r="C448">
        <v>1604.653</v>
      </c>
      <c r="D448">
        <v>1593.24</v>
      </c>
      <c r="E448">
        <v>1579.14</v>
      </c>
      <c r="F448">
        <v>1564.4559999999999</v>
      </c>
      <c r="G448">
        <v>1550.653</v>
      </c>
      <c r="H448">
        <v>1537.2460000000001</v>
      </c>
      <c r="I448">
        <v>1523.9169999999999</v>
      </c>
      <c r="J448">
        <v>1511.36</v>
      </c>
      <c r="K448">
        <v>1498.1189999999999</v>
      </c>
      <c r="L448">
        <v>1484.88</v>
      </c>
      <c r="M448">
        <v>1472.537</v>
      </c>
      <c r="N448">
        <v>1458.779</v>
      </c>
      <c r="O448">
        <v>1443.7629999999999</v>
      </c>
      <c r="P448">
        <v>1423.6130000000001</v>
      </c>
      <c r="Q448">
        <v>1404.3409999999999</v>
      </c>
      <c r="R448">
        <v>1386.0519999999999</v>
      </c>
      <c r="S448">
        <v>1367.934</v>
      </c>
      <c r="T448">
        <v>1349.8520000000001</v>
      </c>
      <c r="U448">
        <v>1332.5719999999999</v>
      </c>
      <c r="V448">
        <v>1319.604</v>
      </c>
      <c r="W448">
        <v>1307.146</v>
      </c>
    </row>
    <row r="449" spans="1:23">
      <c r="A449" s="2" t="s">
        <v>485</v>
      </c>
      <c r="B449" t="s">
        <v>898</v>
      </c>
      <c r="C449">
        <v>1745.2529999999999</v>
      </c>
      <c r="D449">
        <v>1733.896</v>
      </c>
      <c r="E449">
        <v>1718.002</v>
      </c>
      <c r="F449">
        <v>1701.86</v>
      </c>
      <c r="G449">
        <v>1685.3130000000001</v>
      </c>
      <c r="H449">
        <v>1668.854</v>
      </c>
      <c r="I449">
        <v>1654.325</v>
      </c>
      <c r="J449">
        <v>1638.617</v>
      </c>
      <c r="K449">
        <v>1621.903</v>
      </c>
      <c r="L449">
        <v>1606.47</v>
      </c>
      <c r="M449">
        <v>1591.1890000000001</v>
      </c>
      <c r="N449">
        <v>1574.5650000000001</v>
      </c>
      <c r="O449">
        <v>1556.204</v>
      </c>
      <c r="P449">
        <v>1531.81</v>
      </c>
      <c r="Q449">
        <v>1508.924</v>
      </c>
      <c r="R449">
        <v>1486.5039999999999</v>
      </c>
      <c r="S449">
        <v>1464.817</v>
      </c>
      <c r="T449">
        <v>1443.288</v>
      </c>
      <c r="U449">
        <v>1421.778</v>
      </c>
      <c r="V449">
        <v>1405.8119999999999</v>
      </c>
      <c r="W449">
        <v>1389.0350000000001</v>
      </c>
    </row>
    <row r="450" spans="1:23">
      <c r="A450" s="2" t="s">
        <v>485</v>
      </c>
      <c r="B450" t="s">
        <v>899</v>
      </c>
      <c r="C450">
        <v>1224.23</v>
      </c>
      <c r="D450">
        <v>1241.2619999999999</v>
      </c>
      <c r="E450">
        <v>1257.184</v>
      </c>
      <c r="F450">
        <v>1267.6089999999999</v>
      </c>
      <c r="G450">
        <v>1281.443</v>
      </c>
      <c r="H450">
        <v>1293.6279999999999</v>
      </c>
      <c r="I450">
        <v>1308.6790000000001</v>
      </c>
      <c r="J450">
        <v>1320.808</v>
      </c>
      <c r="K450">
        <v>1332.5119999999999</v>
      </c>
      <c r="L450">
        <v>1347.8979999999999</v>
      </c>
      <c r="M450">
        <v>1357.9269999999999</v>
      </c>
      <c r="N450">
        <v>1372.8389999999999</v>
      </c>
      <c r="O450">
        <v>1383.7739999999999</v>
      </c>
      <c r="P450">
        <v>1385.4849999999999</v>
      </c>
      <c r="Q450">
        <v>1391.0940000000001</v>
      </c>
      <c r="R450">
        <v>1393.6690000000001</v>
      </c>
      <c r="S450">
        <v>1398.0350000000001</v>
      </c>
      <c r="T450">
        <v>1399.9369999999999</v>
      </c>
      <c r="U450">
        <v>1405.7729999999999</v>
      </c>
      <c r="V450">
        <v>1411.7819999999999</v>
      </c>
      <c r="W450">
        <v>1415.39</v>
      </c>
    </row>
    <row r="451" spans="1:23">
      <c r="A451" s="2" t="s">
        <v>485</v>
      </c>
      <c r="B451" t="s">
        <v>900</v>
      </c>
      <c r="C451">
        <v>3962.74</v>
      </c>
      <c r="D451">
        <v>4005.835</v>
      </c>
      <c r="E451">
        <v>4039.8870000000002</v>
      </c>
      <c r="F451">
        <v>4071.8009999999999</v>
      </c>
      <c r="G451">
        <v>4105.4579999999996</v>
      </c>
      <c r="H451">
        <v>4138.0510000000004</v>
      </c>
      <c r="I451">
        <v>4175.3649999999998</v>
      </c>
      <c r="J451">
        <v>4212.63</v>
      </c>
      <c r="K451">
        <v>4249.8230000000003</v>
      </c>
      <c r="L451">
        <v>4288.4660000000003</v>
      </c>
      <c r="M451">
        <v>4329.4790000000003</v>
      </c>
      <c r="N451">
        <v>4364.5659999999998</v>
      </c>
      <c r="O451">
        <v>4397.3969999999999</v>
      </c>
      <c r="P451">
        <v>4412.6719999999996</v>
      </c>
      <c r="Q451">
        <v>4430.0749999999998</v>
      </c>
      <c r="R451">
        <v>4449.6559999999999</v>
      </c>
      <c r="S451">
        <v>4468.0029999999997</v>
      </c>
      <c r="T451">
        <v>4488.5680000000002</v>
      </c>
      <c r="U451">
        <v>4511.393</v>
      </c>
      <c r="V451">
        <v>4547.0950000000003</v>
      </c>
      <c r="W451">
        <v>4583.924</v>
      </c>
    </row>
    <row r="452" spans="1:23">
      <c r="A452" s="2" t="s">
        <v>485</v>
      </c>
      <c r="B452" t="s">
        <v>901</v>
      </c>
      <c r="C452">
        <v>787.30470000000003</v>
      </c>
      <c r="D452">
        <v>829.26900000000001</v>
      </c>
      <c r="E452">
        <v>869.89290000000005</v>
      </c>
      <c r="F452">
        <v>911.45029999999997</v>
      </c>
      <c r="G452">
        <v>953.00490000000002</v>
      </c>
      <c r="H452">
        <v>985.07719999999995</v>
      </c>
      <c r="I452">
        <v>1025.971</v>
      </c>
      <c r="J452">
        <v>1068.2380000000001</v>
      </c>
      <c r="K452">
        <v>1110.971</v>
      </c>
      <c r="L452">
        <v>1155.3019999999999</v>
      </c>
      <c r="M452">
        <v>1198.934</v>
      </c>
      <c r="N452">
        <v>1243.9349999999999</v>
      </c>
      <c r="O452">
        <v>1287.865</v>
      </c>
      <c r="P452">
        <v>1325.9749999999999</v>
      </c>
      <c r="Q452">
        <v>1364.787</v>
      </c>
      <c r="R452">
        <v>1403.8530000000001</v>
      </c>
      <c r="S452">
        <v>1444.971</v>
      </c>
      <c r="T452">
        <v>1485.1110000000001</v>
      </c>
      <c r="U452">
        <v>1525.3330000000001</v>
      </c>
      <c r="V452">
        <v>1570.252</v>
      </c>
      <c r="W452">
        <v>1614.7190000000001</v>
      </c>
    </row>
    <row r="453" spans="1:23">
      <c r="A453" s="2" t="s">
        <v>485</v>
      </c>
      <c r="B453" t="s">
        <v>902</v>
      </c>
      <c r="C453">
        <v>3942.2</v>
      </c>
      <c r="D453">
        <v>4139.3</v>
      </c>
      <c r="E453">
        <v>4304.8999999999996</v>
      </c>
      <c r="F453">
        <v>4477</v>
      </c>
      <c r="G453">
        <v>4656.2</v>
      </c>
      <c r="H453">
        <v>4842.3999999999996</v>
      </c>
      <c r="I453">
        <v>4987.7</v>
      </c>
      <c r="J453">
        <v>5137.3</v>
      </c>
      <c r="K453">
        <v>5240</v>
      </c>
      <c r="L453">
        <v>5344.8</v>
      </c>
      <c r="M453">
        <v>5505.2</v>
      </c>
      <c r="N453">
        <v>5670.3</v>
      </c>
      <c r="O453">
        <v>5840.5</v>
      </c>
      <c r="P453">
        <v>6015.7</v>
      </c>
      <c r="Q453">
        <v>6256.3</v>
      </c>
      <c r="R453">
        <v>6506.5</v>
      </c>
      <c r="S453">
        <v>6701.5</v>
      </c>
      <c r="T453">
        <v>6902.5</v>
      </c>
      <c r="U453">
        <v>7109.4</v>
      </c>
      <c r="V453">
        <v>7322.6</v>
      </c>
      <c r="W453">
        <v>7542.1</v>
      </c>
    </row>
    <row r="454" spans="1:23">
      <c r="A454" s="2" t="s">
        <v>485</v>
      </c>
      <c r="B454" t="s">
        <v>483</v>
      </c>
      <c r="C454">
        <v>6247.2</v>
      </c>
      <c r="D454">
        <v>6312.52</v>
      </c>
      <c r="E454">
        <v>6391.826</v>
      </c>
      <c r="F454">
        <v>6468.7330000000002</v>
      </c>
      <c r="G454">
        <v>6541.65</v>
      </c>
      <c r="H454">
        <v>6662.0079999999998</v>
      </c>
      <c r="I454">
        <v>6743.0929999999998</v>
      </c>
      <c r="J454">
        <v>6826.9459999999999</v>
      </c>
      <c r="K454">
        <v>6911.0439999999999</v>
      </c>
      <c r="L454">
        <v>6994.8249999999998</v>
      </c>
      <c r="M454">
        <v>7129.1620000000003</v>
      </c>
      <c r="N454">
        <v>7215.5789999999997</v>
      </c>
      <c r="O454">
        <v>7303.9849999999997</v>
      </c>
      <c r="P454">
        <v>7387.23</v>
      </c>
      <c r="Q454">
        <v>7473.348</v>
      </c>
      <c r="R454">
        <v>7603.8630000000003</v>
      </c>
      <c r="S454">
        <v>7705.8429999999998</v>
      </c>
      <c r="T454">
        <v>7809.1819999999998</v>
      </c>
      <c r="U454">
        <v>7907.0870000000004</v>
      </c>
      <c r="V454">
        <v>8008.2439999999997</v>
      </c>
      <c r="W454">
        <v>8158.17</v>
      </c>
    </row>
    <row r="455" spans="1:23">
      <c r="A455" s="2" t="s">
        <v>485</v>
      </c>
      <c r="B455" t="s">
        <v>903</v>
      </c>
      <c r="C455">
        <v>239.37530000000001</v>
      </c>
      <c r="D455">
        <v>346.47140000000002</v>
      </c>
      <c r="E455">
        <v>495.20690000000002</v>
      </c>
      <c r="F455">
        <v>680.58749999999998</v>
      </c>
      <c r="G455">
        <v>895.88199999999995</v>
      </c>
      <c r="H455">
        <v>1132.038</v>
      </c>
      <c r="I455">
        <v>1381.27</v>
      </c>
      <c r="J455">
        <v>1646.126</v>
      </c>
      <c r="K455">
        <v>1924.43</v>
      </c>
      <c r="L455">
        <v>2207.4189999999999</v>
      </c>
      <c r="M455">
        <v>2495.0410000000002</v>
      </c>
      <c r="N455">
        <v>2785.2159999999999</v>
      </c>
      <c r="O455">
        <v>3077.7939999999999</v>
      </c>
      <c r="P455">
        <v>3366.6759999999999</v>
      </c>
      <c r="Q455">
        <v>3648.6060000000002</v>
      </c>
      <c r="R455">
        <v>3914.8429999999998</v>
      </c>
      <c r="S455">
        <v>4161.7179999999998</v>
      </c>
      <c r="T455">
        <v>4380.6880000000001</v>
      </c>
      <c r="U455">
        <v>4569.7269999999999</v>
      </c>
      <c r="V455">
        <v>4730.4229999999998</v>
      </c>
      <c r="W455">
        <v>4864.7780000000002</v>
      </c>
    </row>
    <row r="456" spans="1:23">
      <c r="A456" s="2" t="s">
        <v>485</v>
      </c>
      <c r="B456" t="s">
        <v>904</v>
      </c>
      <c r="C456">
        <v>0</v>
      </c>
      <c r="D456">
        <v>0</v>
      </c>
      <c r="E456">
        <v>0</v>
      </c>
      <c r="F456">
        <v>0</v>
      </c>
      <c r="G456">
        <v>0</v>
      </c>
      <c r="H456">
        <v>0</v>
      </c>
      <c r="I456">
        <v>0</v>
      </c>
      <c r="J456">
        <v>0</v>
      </c>
      <c r="K456">
        <v>0</v>
      </c>
      <c r="L456">
        <v>0</v>
      </c>
      <c r="M456">
        <v>0</v>
      </c>
      <c r="N456">
        <v>0</v>
      </c>
      <c r="O456">
        <v>0</v>
      </c>
      <c r="P456">
        <v>0</v>
      </c>
      <c r="Q456">
        <v>0</v>
      </c>
      <c r="R456">
        <v>0</v>
      </c>
      <c r="S456">
        <v>0</v>
      </c>
      <c r="T456">
        <v>0</v>
      </c>
      <c r="U456">
        <v>0</v>
      </c>
      <c r="V456">
        <v>0</v>
      </c>
      <c r="W456">
        <v>0</v>
      </c>
    </row>
    <row r="457" spans="1:23">
      <c r="A457" s="2" t="s">
        <v>485</v>
      </c>
      <c r="B457" t="s">
        <v>905</v>
      </c>
      <c r="C457">
        <v>0</v>
      </c>
      <c r="D457">
        <v>0</v>
      </c>
      <c r="E457">
        <v>0</v>
      </c>
      <c r="F457">
        <v>0</v>
      </c>
      <c r="G457">
        <v>0</v>
      </c>
      <c r="H457">
        <v>0</v>
      </c>
      <c r="I457">
        <v>0</v>
      </c>
      <c r="J457">
        <v>0</v>
      </c>
      <c r="K457">
        <v>0</v>
      </c>
      <c r="L457">
        <v>0</v>
      </c>
      <c r="M457">
        <v>0</v>
      </c>
      <c r="N457">
        <v>0</v>
      </c>
      <c r="O457">
        <v>0</v>
      </c>
      <c r="P457">
        <v>0</v>
      </c>
      <c r="Q457">
        <v>0</v>
      </c>
      <c r="R457">
        <v>0</v>
      </c>
      <c r="S457">
        <v>0</v>
      </c>
      <c r="T457">
        <v>0</v>
      </c>
      <c r="U457">
        <v>0</v>
      </c>
      <c r="V457">
        <v>0</v>
      </c>
      <c r="W457">
        <v>0</v>
      </c>
    </row>
    <row r="458" spans="1:23">
      <c r="A458" s="2" t="s">
        <v>485</v>
      </c>
      <c r="B458" t="s">
        <v>906</v>
      </c>
      <c r="C458">
        <v>0</v>
      </c>
      <c r="D458">
        <v>0</v>
      </c>
      <c r="E458">
        <v>0</v>
      </c>
      <c r="F458">
        <v>0</v>
      </c>
      <c r="G458">
        <v>0</v>
      </c>
      <c r="H458">
        <v>0</v>
      </c>
      <c r="I458">
        <v>0</v>
      </c>
      <c r="J458">
        <v>0</v>
      </c>
      <c r="K458">
        <v>0</v>
      </c>
      <c r="L458">
        <v>0</v>
      </c>
      <c r="M458">
        <v>0</v>
      </c>
      <c r="N458">
        <v>0</v>
      </c>
      <c r="O458">
        <v>0</v>
      </c>
      <c r="P458">
        <v>0</v>
      </c>
      <c r="Q458">
        <v>0</v>
      </c>
      <c r="R458">
        <v>0</v>
      </c>
      <c r="S458">
        <v>0</v>
      </c>
      <c r="T458">
        <v>0</v>
      </c>
      <c r="U458">
        <v>0</v>
      </c>
      <c r="V458">
        <v>0</v>
      </c>
      <c r="W458">
        <v>0</v>
      </c>
    </row>
    <row r="459" spans="1:23">
      <c r="A459" s="2" t="s">
        <v>485</v>
      </c>
      <c r="B459" t="s">
        <v>907</v>
      </c>
      <c r="C459">
        <v>0</v>
      </c>
      <c r="D459">
        <v>0</v>
      </c>
      <c r="E459">
        <v>0</v>
      </c>
      <c r="F459">
        <v>0</v>
      </c>
      <c r="G459">
        <v>0</v>
      </c>
      <c r="H459">
        <v>0</v>
      </c>
      <c r="I459">
        <v>0</v>
      </c>
      <c r="J459">
        <v>0</v>
      </c>
      <c r="K459">
        <v>0</v>
      </c>
      <c r="L459">
        <v>0</v>
      </c>
      <c r="M459">
        <v>0</v>
      </c>
      <c r="N459">
        <v>0</v>
      </c>
      <c r="O459">
        <v>0</v>
      </c>
      <c r="P459">
        <v>0</v>
      </c>
      <c r="Q459">
        <v>0</v>
      </c>
      <c r="R459">
        <v>0</v>
      </c>
      <c r="S459">
        <v>0</v>
      </c>
      <c r="T459">
        <v>0</v>
      </c>
      <c r="U459">
        <v>0</v>
      </c>
      <c r="V459">
        <v>0</v>
      </c>
      <c r="W459">
        <v>0</v>
      </c>
    </row>
    <row r="460" spans="1:23">
      <c r="A460" s="2" t="s">
        <v>485</v>
      </c>
      <c r="B460" t="s">
        <v>547</v>
      </c>
      <c r="C460">
        <v>0</v>
      </c>
      <c r="D460">
        <v>0</v>
      </c>
      <c r="E460">
        <v>0</v>
      </c>
      <c r="F460">
        <v>0</v>
      </c>
      <c r="G460">
        <v>0</v>
      </c>
      <c r="H460">
        <v>0</v>
      </c>
      <c r="I460">
        <v>0</v>
      </c>
      <c r="J460">
        <v>0</v>
      </c>
      <c r="K460">
        <v>0</v>
      </c>
      <c r="L460">
        <v>0</v>
      </c>
      <c r="M460">
        <v>0</v>
      </c>
      <c r="N460">
        <v>0</v>
      </c>
      <c r="O460">
        <v>0</v>
      </c>
      <c r="P460">
        <v>0</v>
      </c>
      <c r="Q460">
        <v>0</v>
      </c>
      <c r="R460">
        <v>0</v>
      </c>
      <c r="S460">
        <v>0</v>
      </c>
      <c r="T460">
        <v>0</v>
      </c>
      <c r="U460">
        <v>0</v>
      </c>
      <c r="V460">
        <v>0</v>
      </c>
      <c r="W460">
        <v>0</v>
      </c>
    </row>
    <row r="461" spans="1:23">
      <c r="A461" s="2" t="s">
        <v>485</v>
      </c>
      <c r="B461" t="s">
        <v>454</v>
      </c>
      <c r="C461">
        <v>2713.8139999999999</v>
      </c>
      <c r="D461">
        <v>2722.9229999999998</v>
      </c>
      <c r="E461">
        <v>2731.6579999999999</v>
      </c>
      <c r="F461">
        <v>2739.962</v>
      </c>
      <c r="G461">
        <v>2748.1469999999999</v>
      </c>
      <c r="H461">
        <v>2756.047</v>
      </c>
      <c r="I461">
        <v>2763.8</v>
      </c>
      <c r="J461">
        <v>2771.3519999999999</v>
      </c>
      <c r="K461">
        <v>2778.5590000000002</v>
      </c>
      <c r="L461">
        <v>2785.5569999999998</v>
      </c>
      <c r="M461">
        <v>2792.3029999999999</v>
      </c>
      <c r="N461">
        <v>2798.8429999999998</v>
      </c>
      <c r="O461">
        <v>2805.2080000000001</v>
      </c>
      <c r="P461">
        <v>2811.3150000000001</v>
      </c>
      <c r="Q461">
        <v>2817.16</v>
      </c>
      <c r="R461">
        <v>2822.6849999999999</v>
      </c>
      <c r="S461">
        <v>2828.7269999999999</v>
      </c>
      <c r="T461">
        <v>2834.5129999999999</v>
      </c>
      <c r="U461">
        <v>2840.1509999999998</v>
      </c>
      <c r="V461">
        <v>2845.7910000000002</v>
      </c>
      <c r="W461">
        <v>2851.3670000000002</v>
      </c>
    </row>
    <row r="462" spans="1:23">
      <c r="A462" s="2" t="s">
        <v>485</v>
      </c>
      <c r="B462" t="s">
        <v>908</v>
      </c>
      <c r="C462">
        <v>0</v>
      </c>
      <c r="D462">
        <v>0</v>
      </c>
      <c r="E462">
        <v>0</v>
      </c>
      <c r="F462">
        <v>0</v>
      </c>
      <c r="G462">
        <v>0</v>
      </c>
      <c r="H462">
        <v>0</v>
      </c>
      <c r="I462">
        <v>0</v>
      </c>
      <c r="J462">
        <v>0</v>
      </c>
      <c r="K462">
        <v>0</v>
      </c>
      <c r="L462">
        <v>0</v>
      </c>
      <c r="M462">
        <v>0</v>
      </c>
      <c r="N462">
        <v>0</v>
      </c>
      <c r="O462">
        <v>0</v>
      </c>
      <c r="P462">
        <v>0</v>
      </c>
      <c r="Q462">
        <v>0</v>
      </c>
      <c r="R462">
        <v>0</v>
      </c>
      <c r="S462">
        <v>0</v>
      </c>
      <c r="T462">
        <v>0</v>
      </c>
      <c r="U462">
        <v>0</v>
      </c>
      <c r="V462">
        <v>0</v>
      </c>
      <c r="W462">
        <v>0</v>
      </c>
    </row>
    <row r="463" spans="1:23">
      <c r="A463" s="2" t="s">
        <v>485</v>
      </c>
      <c r="B463" t="s">
        <v>909</v>
      </c>
      <c r="C463">
        <v>0</v>
      </c>
      <c r="D463">
        <v>0</v>
      </c>
      <c r="E463">
        <v>0</v>
      </c>
      <c r="F463">
        <v>0</v>
      </c>
      <c r="G463">
        <v>0</v>
      </c>
      <c r="H463">
        <v>0</v>
      </c>
      <c r="I463">
        <v>0</v>
      </c>
      <c r="J463">
        <v>0</v>
      </c>
      <c r="K463">
        <v>0</v>
      </c>
      <c r="L463">
        <v>0</v>
      </c>
      <c r="M463">
        <v>0</v>
      </c>
      <c r="N463">
        <v>0</v>
      </c>
      <c r="O463">
        <v>0</v>
      </c>
      <c r="P463">
        <v>0</v>
      </c>
      <c r="Q463">
        <v>0</v>
      </c>
      <c r="R463">
        <v>0</v>
      </c>
      <c r="S463">
        <v>0</v>
      </c>
      <c r="T463">
        <v>0</v>
      </c>
      <c r="U463">
        <v>0</v>
      </c>
      <c r="V463">
        <v>0</v>
      </c>
      <c r="W463">
        <v>0</v>
      </c>
    </row>
    <row r="464" spans="1:23">
      <c r="A464" s="2" t="s">
        <v>485</v>
      </c>
      <c r="B464" t="s">
        <v>910</v>
      </c>
      <c r="C464">
        <v>0</v>
      </c>
      <c r="D464">
        <v>0</v>
      </c>
      <c r="E464">
        <v>0</v>
      </c>
      <c r="F464">
        <v>0</v>
      </c>
      <c r="G464">
        <v>0</v>
      </c>
      <c r="H464">
        <v>0</v>
      </c>
      <c r="I464">
        <v>0</v>
      </c>
      <c r="J464">
        <v>0</v>
      </c>
      <c r="K464">
        <v>0</v>
      </c>
      <c r="L464">
        <v>0</v>
      </c>
      <c r="M464">
        <v>0</v>
      </c>
      <c r="N464">
        <v>0</v>
      </c>
      <c r="O464">
        <v>0</v>
      </c>
      <c r="P464">
        <v>0</v>
      </c>
      <c r="Q464">
        <v>0</v>
      </c>
      <c r="R464">
        <v>0</v>
      </c>
      <c r="S464">
        <v>0</v>
      </c>
      <c r="T464">
        <v>0</v>
      </c>
      <c r="U464">
        <v>0</v>
      </c>
      <c r="V464">
        <v>0</v>
      </c>
      <c r="W464">
        <v>0</v>
      </c>
    </row>
    <row r="465" spans="1:23">
      <c r="A465" s="2" t="s">
        <v>485</v>
      </c>
      <c r="B465" t="s">
        <v>911</v>
      </c>
      <c r="C465">
        <v>0</v>
      </c>
      <c r="D465">
        <v>0</v>
      </c>
      <c r="E465">
        <v>0</v>
      </c>
      <c r="F465">
        <v>0</v>
      </c>
      <c r="G465">
        <v>0</v>
      </c>
      <c r="H465">
        <v>0</v>
      </c>
      <c r="I465">
        <v>0</v>
      </c>
      <c r="J465">
        <v>0</v>
      </c>
      <c r="K465">
        <v>0</v>
      </c>
      <c r="L465">
        <v>0</v>
      </c>
      <c r="M465">
        <v>0</v>
      </c>
      <c r="N465">
        <v>0</v>
      </c>
      <c r="O465">
        <v>0</v>
      </c>
      <c r="P465">
        <v>0</v>
      </c>
      <c r="Q465">
        <v>0</v>
      </c>
      <c r="R465">
        <v>0</v>
      </c>
      <c r="S465">
        <v>0</v>
      </c>
      <c r="T465">
        <v>0</v>
      </c>
      <c r="U465">
        <v>0</v>
      </c>
      <c r="V465">
        <v>0</v>
      </c>
      <c r="W465">
        <v>0</v>
      </c>
    </row>
    <row r="466" spans="1:23">
      <c r="A466" s="2" t="s">
        <v>485</v>
      </c>
      <c r="B466" t="s">
        <v>912</v>
      </c>
      <c r="C466">
        <v>0</v>
      </c>
      <c r="D466">
        <v>0</v>
      </c>
      <c r="E466">
        <v>0</v>
      </c>
      <c r="F466">
        <v>0</v>
      </c>
      <c r="G466">
        <v>0</v>
      </c>
      <c r="H466">
        <v>0</v>
      </c>
      <c r="I466">
        <v>0</v>
      </c>
      <c r="J466">
        <v>0</v>
      </c>
      <c r="K466">
        <v>0</v>
      </c>
      <c r="L466">
        <v>0</v>
      </c>
      <c r="M466">
        <v>0</v>
      </c>
      <c r="N466">
        <v>0</v>
      </c>
      <c r="O466">
        <v>0</v>
      </c>
      <c r="P466">
        <v>0</v>
      </c>
      <c r="Q466">
        <v>0</v>
      </c>
      <c r="R466">
        <v>0</v>
      </c>
      <c r="S466">
        <v>0</v>
      </c>
      <c r="T466">
        <v>0</v>
      </c>
      <c r="U466">
        <v>0</v>
      </c>
      <c r="V466">
        <v>0</v>
      </c>
      <c r="W466">
        <v>0</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sheetPr>
    <tabColor rgb="FF92D050"/>
  </sheetPr>
  <dimension ref="A4:AH38"/>
  <sheetViews>
    <sheetView topLeftCell="A4" workbookViewId="0">
      <selection activeCell="G45" sqref="G45"/>
    </sheetView>
  </sheetViews>
  <sheetFormatPr defaultRowHeight="12.75"/>
  <cols>
    <col min="3" max="3" width="36.28515625" customWidth="1"/>
    <col min="34" max="34" width="11.5703125" customWidth="1"/>
  </cols>
  <sheetData>
    <row r="4" spans="1:3" ht="15.75">
      <c r="A4" s="44" t="s">
        <v>464</v>
      </c>
      <c r="C4" s="44"/>
    </row>
    <row r="5" spans="1:3" ht="15.75">
      <c r="A5" s="44" t="s">
        <v>465</v>
      </c>
      <c r="C5" s="44"/>
    </row>
    <row r="6" spans="1:3" ht="18">
      <c r="A6" s="72" t="s">
        <v>466</v>
      </c>
    </row>
    <row r="8" spans="1:3" ht="18">
      <c r="A8" s="72" t="s">
        <v>469</v>
      </c>
      <c r="C8" s="88"/>
    </row>
    <row r="17" spans="1:34">
      <c r="D17" s="88" t="s">
        <v>463</v>
      </c>
    </row>
    <row r="18" spans="1:34">
      <c r="B18" s="149" t="s">
        <v>460</v>
      </c>
      <c r="C18" s="210" t="s">
        <v>461</v>
      </c>
      <c r="D18">
        <v>1985</v>
      </c>
      <c r="E18">
        <v>1986</v>
      </c>
      <c r="F18">
        <v>1987</v>
      </c>
      <c r="G18">
        <v>1988</v>
      </c>
      <c r="H18">
        <v>1989</v>
      </c>
      <c r="I18">
        <v>1990</v>
      </c>
      <c r="J18">
        <v>1991</v>
      </c>
      <c r="K18">
        <v>1992</v>
      </c>
      <c r="L18">
        <v>1993</v>
      </c>
      <c r="M18">
        <v>1994</v>
      </c>
      <c r="N18">
        <v>1995</v>
      </c>
      <c r="O18">
        <v>1996</v>
      </c>
      <c r="P18">
        <v>1997</v>
      </c>
      <c r="Q18">
        <v>1998</v>
      </c>
      <c r="R18">
        <v>1999</v>
      </c>
      <c r="S18">
        <v>2000</v>
      </c>
      <c r="T18">
        <v>2001</v>
      </c>
      <c r="U18">
        <v>2002</v>
      </c>
      <c r="V18">
        <v>2003</v>
      </c>
      <c r="W18">
        <v>2004</v>
      </c>
      <c r="X18">
        <v>2005</v>
      </c>
      <c r="Y18">
        <v>2006</v>
      </c>
      <c r="Z18">
        <v>2007</v>
      </c>
      <c r="AA18">
        <v>2008</v>
      </c>
      <c r="AB18">
        <v>2009</v>
      </c>
      <c r="AC18">
        <v>2010</v>
      </c>
      <c r="AD18">
        <v>2011</v>
      </c>
      <c r="AE18">
        <v>2012</v>
      </c>
      <c r="AF18">
        <v>2013</v>
      </c>
      <c r="AG18">
        <v>2014</v>
      </c>
      <c r="AH18" s="88" t="s">
        <v>467</v>
      </c>
    </row>
    <row r="19" spans="1:34">
      <c r="A19" s="88" t="s">
        <v>458</v>
      </c>
      <c r="B19" s="2" t="s">
        <v>90</v>
      </c>
      <c r="C19" s="211">
        <v>482</v>
      </c>
      <c r="D19" s="119">
        <v>1.024</v>
      </c>
      <c r="E19" s="119">
        <v>1.0488999999999999</v>
      </c>
      <c r="F19" s="119">
        <v>0.92449999999999999</v>
      </c>
      <c r="G19" s="119">
        <v>1.1338999999999999</v>
      </c>
      <c r="H19" s="119">
        <v>1.0199</v>
      </c>
      <c r="I19" s="119">
        <v>1.2583</v>
      </c>
      <c r="J19" s="119">
        <v>1.107</v>
      </c>
      <c r="K19" s="119">
        <v>1.0323</v>
      </c>
      <c r="L19" s="119">
        <v>0.4395</v>
      </c>
      <c r="M19" s="119">
        <v>1.3205</v>
      </c>
      <c r="N19" s="119">
        <v>0.76910000000000001</v>
      </c>
      <c r="O19" s="119">
        <v>0.98260000000000003</v>
      </c>
      <c r="P19" s="119">
        <v>0.9909</v>
      </c>
      <c r="Q19" s="119">
        <v>1.335</v>
      </c>
      <c r="R19" s="119">
        <v>0.88100000000000001</v>
      </c>
      <c r="S19" s="119">
        <v>1.1194</v>
      </c>
      <c r="T19" s="119">
        <v>1.2789999999999999</v>
      </c>
      <c r="U19" s="119">
        <v>1.1443000000000001</v>
      </c>
      <c r="V19" s="119">
        <v>1.5381</v>
      </c>
      <c r="W19" s="119">
        <v>1.1526000000000001</v>
      </c>
      <c r="X19" s="119">
        <v>1.1173</v>
      </c>
      <c r="Y19" s="119">
        <v>1.3599000000000001</v>
      </c>
      <c r="Z19" s="119">
        <v>1.3163</v>
      </c>
      <c r="AA19" s="119">
        <v>0.92869999999999997</v>
      </c>
      <c r="AB19" s="119">
        <v>1.0178</v>
      </c>
      <c r="AC19" s="119">
        <v>0.72970000000000002</v>
      </c>
      <c r="AD19" s="119">
        <v>0.92869999999999997</v>
      </c>
      <c r="AE19" s="119">
        <v>1.2956000000000001</v>
      </c>
      <c r="AF19">
        <v>1.3324008439818875</v>
      </c>
      <c r="AG19">
        <v>1.0952087432730375</v>
      </c>
      <c r="AH19" s="213">
        <f>VAR(D19:AG19)</f>
        <v>4.9431318773492425E-2</v>
      </c>
    </row>
    <row r="20" spans="1:34">
      <c r="B20" s="2" t="s">
        <v>91</v>
      </c>
      <c r="C20" s="211">
        <v>267</v>
      </c>
      <c r="D20" s="119">
        <v>1.0093000000000001</v>
      </c>
      <c r="E20" s="119">
        <v>0.98299999999999998</v>
      </c>
      <c r="F20" s="119">
        <v>0.81420000000000003</v>
      </c>
      <c r="G20" s="119">
        <v>1.4933000000000001</v>
      </c>
      <c r="H20" s="119">
        <v>1.0356000000000001</v>
      </c>
      <c r="I20" s="119">
        <v>1.1556</v>
      </c>
      <c r="J20" s="119">
        <v>1.2606999999999999</v>
      </c>
      <c r="K20" s="119">
        <v>0.63039999999999996</v>
      </c>
      <c r="L20" s="119">
        <v>0.30020000000000002</v>
      </c>
      <c r="M20" s="119">
        <v>1.1857</v>
      </c>
      <c r="N20" s="119">
        <v>0.75039999999999996</v>
      </c>
      <c r="O20" s="119">
        <v>1.0167999999999999</v>
      </c>
      <c r="P20" s="119">
        <v>0.91180000000000005</v>
      </c>
      <c r="Q20" s="119">
        <v>1.4633</v>
      </c>
      <c r="R20" s="119">
        <v>0.87419999999999998</v>
      </c>
      <c r="S20" s="119">
        <v>1.2043999999999999</v>
      </c>
      <c r="T20" s="119">
        <v>1.3694999999999999</v>
      </c>
      <c r="U20" s="119">
        <v>1.0543</v>
      </c>
      <c r="V20" s="119">
        <v>1.6509</v>
      </c>
      <c r="W20" s="119">
        <v>0.8105</v>
      </c>
      <c r="X20" s="119">
        <v>0.96430000000000005</v>
      </c>
      <c r="Y20" s="119">
        <v>1.4520999999999999</v>
      </c>
      <c r="Z20" s="119">
        <v>1.6434</v>
      </c>
      <c r="AA20" s="119">
        <v>0.85919999999999996</v>
      </c>
      <c r="AB20" s="119">
        <v>0.80289999999999995</v>
      </c>
      <c r="AC20" s="119">
        <v>0.67910000000000004</v>
      </c>
      <c r="AD20" s="119">
        <v>0.98680000000000001</v>
      </c>
      <c r="AE20" s="119">
        <v>1.3883000000000001</v>
      </c>
      <c r="AF20">
        <v>0.96428886730820174</v>
      </c>
      <c r="AG20">
        <v>0.69788999735146118</v>
      </c>
      <c r="AH20" s="213">
        <f t="shared" ref="AH20:AH22" si="0">VAR(D20:AG20)</f>
        <v>0.10111905644093659</v>
      </c>
    </row>
    <row r="21" spans="1:34">
      <c r="B21" s="2" t="s">
        <v>92</v>
      </c>
      <c r="C21" s="211">
        <v>229</v>
      </c>
      <c r="D21" s="119">
        <v>1.1419999999999999</v>
      </c>
      <c r="E21" s="119">
        <v>1.1245000000000001</v>
      </c>
      <c r="F21" s="119">
        <v>1.0589</v>
      </c>
      <c r="G21" s="119">
        <v>0.95389999999999997</v>
      </c>
      <c r="H21" s="119">
        <v>0.75260000000000005</v>
      </c>
      <c r="I21" s="119">
        <v>1.4527000000000001</v>
      </c>
      <c r="J21" s="119">
        <v>1.2339</v>
      </c>
      <c r="K21" s="119">
        <v>1.4789000000000001</v>
      </c>
      <c r="L21" s="119">
        <v>0.71760000000000002</v>
      </c>
      <c r="M21" s="119">
        <v>1.3083</v>
      </c>
      <c r="N21" s="119">
        <v>1.1113999999999999</v>
      </c>
      <c r="O21" s="119">
        <v>1.2558</v>
      </c>
      <c r="P21" s="119">
        <v>1.2733000000000001</v>
      </c>
      <c r="Q21" s="119">
        <v>1.5183</v>
      </c>
      <c r="R21" s="119">
        <v>0.91010000000000002</v>
      </c>
      <c r="S21" s="119">
        <v>0.92320000000000002</v>
      </c>
      <c r="T21" s="119">
        <v>1.0150999999999999</v>
      </c>
      <c r="U21" s="119">
        <v>1.2033</v>
      </c>
      <c r="V21" s="119">
        <v>1.6496</v>
      </c>
      <c r="W21" s="119">
        <v>1.5052000000000001</v>
      </c>
      <c r="X21" s="119">
        <v>1.212</v>
      </c>
      <c r="Y21" s="119">
        <v>1.4220999999999999</v>
      </c>
      <c r="Z21" s="119">
        <v>1.0808</v>
      </c>
      <c r="AA21" s="119">
        <v>0.95389999999999997</v>
      </c>
      <c r="AB21" s="119">
        <v>1.3389</v>
      </c>
      <c r="AC21" s="119">
        <v>0.76139999999999997</v>
      </c>
      <c r="AD21" s="119">
        <v>0.86199999999999999</v>
      </c>
      <c r="AE21" s="119">
        <v>1.0983000000000001</v>
      </c>
      <c r="AF21">
        <v>1.124523834036858</v>
      </c>
      <c r="AG21">
        <v>1.5533305878719244</v>
      </c>
      <c r="AH21" s="213">
        <f t="shared" si="0"/>
        <v>6.3522714409922132E-2</v>
      </c>
    </row>
    <row r="22" spans="1:34">
      <c r="B22" s="2" t="s">
        <v>93</v>
      </c>
      <c r="C22" s="211">
        <v>189</v>
      </c>
      <c r="D22" s="119">
        <v>1.2675000000000001</v>
      </c>
      <c r="E22" s="119">
        <v>1.1513</v>
      </c>
      <c r="F22" s="119">
        <v>1.0931999999999999</v>
      </c>
      <c r="G22" s="119">
        <v>0.88719999999999999</v>
      </c>
      <c r="H22" s="119">
        <v>0.89780000000000004</v>
      </c>
      <c r="I22" s="119">
        <v>1.4893000000000001</v>
      </c>
      <c r="J22" s="119">
        <v>1.1777</v>
      </c>
      <c r="K22" s="119">
        <v>1.3097000000000001</v>
      </c>
      <c r="L22" s="119">
        <v>0.75519999999999998</v>
      </c>
      <c r="M22" s="119">
        <v>1.4418</v>
      </c>
      <c r="N22" s="119">
        <v>1.0985</v>
      </c>
      <c r="O22" s="119">
        <v>1.1354</v>
      </c>
      <c r="P22" s="119">
        <v>1.3149999999999999</v>
      </c>
      <c r="Q22" s="119">
        <v>1.7163999999999999</v>
      </c>
      <c r="R22" s="119">
        <v>0.87670000000000003</v>
      </c>
      <c r="S22" s="119">
        <v>0.87670000000000003</v>
      </c>
      <c r="T22" s="119">
        <v>0.94</v>
      </c>
      <c r="U22" s="119">
        <v>1.0985</v>
      </c>
      <c r="V22" s="119">
        <v>1.5895999999999999</v>
      </c>
      <c r="W22" s="119">
        <v>1.2939000000000001</v>
      </c>
      <c r="X22" s="119">
        <v>1.0457000000000001</v>
      </c>
      <c r="Y22" s="119">
        <v>1.2727999999999999</v>
      </c>
      <c r="Z22" s="119">
        <v>1.1459999999999999</v>
      </c>
      <c r="AA22" s="119">
        <v>0.82389999999999997</v>
      </c>
      <c r="AB22" s="119">
        <v>1.3308</v>
      </c>
      <c r="AC22" s="119">
        <v>0.81330000000000002</v>
      </c>
      <c r="AD22" s="119">
        <v>0.81859999999999999</v>
      </c>
      <c r="AE22" s="119">
        <v>1.0404</v>
      </c>
      <c r="AF22">
        <v>1.1829760795278037</v>
      </c>
      <c r="AG22">
        <v>1.4206275240758</v>
      </c>
      <c r="AH22" s="213">
        <f t="shared" si="0"/>
        <v>6.0910124830843515E-2</v>
      </c>
    </row>
    <row r="23" spans="1:34">
      <c r="B23" t="s">
        <v>457</v>
      </c>
    </row>
    <row r="26" spans="1:34">
      <c r="D26" s="88" t="s">
        <v>463</v>
      </c>
    </row>
    <row r="27" spans="1:34">
      <c r="B27" s="88" t="s">
        <v>459</v>
      </c>
      <c r="C27" s="210" t="s">
        <v>462</v>
      </c>
      <c r="D27">
        <v>1985</v>
      </c>
      <c r="E27">
        <v>1986</v>
      </c>
      <c r="F27">
        <v>1987</v>
      </c>
      <c r="G27">
        <v>1988</v>
      </c>
      <c r="H27">
        <v>1989</v>
      </c>
      <c r="I27">
        <v>1990</v>
      </c>
      <c r="J27">
        <v>1991</v>
      </c>
      <c r="K27">
        <v>1992</v>
      </c>
      <c r="L27">
        <v>1993</v>
      </c>
      <c r="M27">
        <v>1994</v>
      </c>
      <c r="N27">
        <v>1995</v>
      </c>
      <c r="O27">
        <v>1996</v>
      </c>
      <c r="P27">
        <v>1997</v>
      </c>
      <c r="Q27">
        <v>1998</v>
      </c>
      <c r="R27">
        <v>1999</v>
      </c>
      <c r="S27">
        <v>2000</v>
      </c>
      <c r="T27">
        <v>2001</v>
      </c>
      <c r="U27">
        <v>2002</v>
      </c>
      <c r="V27">
        <v>2003</v>
      </c>
      <c r="W27">
        <v>2004</v>
      </c>
      <c r="X27">
        <v>2005</v>
      </c>
      <c r="Y27">
        <v>2006</v>
      </c>
      <c r="Z27">
        <v>2007</v>
      </c>
      <c r="AA27">
        <v>2008</v>
      </c>
      <c r="AB27">
        <v>2009</v>
      </c>
      <c r="AC27">
        <v>2010</v>
      </c>
      <c r="AD27">
        <v>2011</v>
      </c>
      <c r="AE27">
        <v>2012</v>
      </c>
      <c r="AF27">
        <v>2013</v>
      </c>
      <c r="AG27">
        <v>2014</v>
      </c>
      <c r="AH27" s="88" t="s">
        <v>468</v>
      </c>
    </row>
    <row r="28" spans="1:34">
      <c r="A28" s="88" t="s">
        <v>459</v>
      </c>
      <c r="B28" t="s">
        <v>90</v>
      </c>
      <c r="C28" s="212">
        <v>6755</v>
      </c>
      <c r="D28">
        <v>1.2107000000000001</v>
      </c>
      <c r="E28">
        <v>0.9486</v>
      </c>
      <c r="F28">
        <v>0.91279999999999994</v>
      </c>
      <c r="G28">
        <v>0.95699999999999996</v>
      </c>
      <c r="H28">
        <v>1.0318000000000001</v>
      </c>
      <c r="I28">
        <v>0.97260000000000002</v>
      </c>
      <c r="J28">
        <v>1.0001</v>
      </c>
      <c r="K28">
        <v>0.89910000000000001</v>
      </c>
      <c r="L28">
        <v>1.091</v>
      </c>
      <c r="M28">
        <v>0.94810000000000005</v>
      </c>
      <c r="N28">
        <v>0.93420000000000003</v>
      </c>
      <c r="O28">
        <v>0.98129999999999995</v>
      </c>
      <c r="P28">
        <v>0.96179999999999999</v>
      </c>
      <c r="Q28">
        <v>0.93410000000000004</v>
      </c>
      <c r="R28">
        <v>0.96120000000000005</v>
      </c>
      <c r="S28">
        <v>0.96719999999999995</v>
      </c>
      <c r="T28">
        <v>0.97599999999999998</v>
      </c>
      <c r="U28">
        <v>1.0097</v>
      </c>
      <c r="V28">
        <v>0.89319999999999999</v>
      </c>
      <c r="W28">
        <v>0.94920000000000004</v>
      </c>
      <c r="X28">
        <v>0.97689999999999999</v>
      </c>
      <c r="Y28">
        <v>0.94520000000000004</v>
      </c>
      <c r="Z28">
        <v>0.97299999999999998</v>
      </c>
      <c r="AA28">
        <v>1.0746</v>
      </c>
      <c r="AB28">
        <v>1.0577000000000001</v>
      </c>
      <c r="AC28">
        <v>1.0001</v>
      </c>
      <c r="AD28">
        <v>1.0592999999999999</v>
      </c>
      <c r="AE28">
        <v>0.97689999999999999</v>
      </c>
      <c r="AF28">
        <v>1.077120155282085</v>
      </c>
      <c r="AG28">
        <v>0.9740964642445693</v>
      </c>
      <c r="AH28" s="213">
        <f>VAR(D28:AG28)</f>
        <v>4.3785775470731167E-3</v>
      </c>
    </row>
    <row r="29" spans="1:34">
      <c r="B29" t="s">
        <v>91</v>
      </c>
      <c r="C29" s="212">
        <v>8159</v>
      </c>
      <c r="D29">
        <v>1.1001000000000001</v>
      </c>
      <c r="E29">
        <v>0.93030000000000002</v>
      </c>
      <c r="F29">
        <v>0.88060000000000005</v>
      </c>
      <c r="G29">
        <v>0.90649999999999997</v>
      </c>
      <c r="H29">
        <v>1.0186999999999999</v>
      </c>
      <c r="I29">
        <v>0.9486</v>
      </c>
      <c r="J29">
        <v>0.95330000000000004</v>
      </c>
      <c r="K29">
        <v>0.90280000000000005</v>
      </c>
      <c r="L29">
        <v>1.0567</v>
      </c>
      <c r="M29">
        <v>0.93220000000000003</v>
      </c>
      <c r="N29">
        <v>0.97460000000000002</v>
      </c>
      <c r="O29">
        <v>1.0838000000000001</v>
      </c>
      <c r="P29">
        <v>0.97699999999999998</v>
      </c>
      <c r="Q29">
        <v>0.91739999999999999</v>
      </c>
      <c r="R29">
        <v>0.89359999999999995</v>
      </c>
      <c r="S29">
        <v>0.97829999999999995</v>
      </c>
      <c r="T29">
        <v>0.93430000000000002</v>
      </c>
      <c r="U29">
        <v>1.0185999999999999</v>
      </c>
      <c r="V29">
        <v>0.9446</v>
      </c>
      <c r="W29">
        <v>0.93379999999999996</v>
      </c>
      <c r="X29">
        <v>0.94869999999999999</v>
      </c>
      <c r="Y29">
        <v>0.88480000000000003</v>
      </c>
      <c r="Z29">
        <v>0.9425</v>
      </c>
      <c r="AA29">
        <v>1.0359</v>
      </c>
      <c r="AB29">
        <v>1.0296000000000001</v>
      </c>
      <c r="AC29">
        <v>1.0094000000000001</v>
      </c>
      <c r="AD29">
        <v>1.0306999999999999</v>
      </c>
      <c r="AE29">
        <v>0.92320000000000002</v>
      </c>
      <c r="AF29">
        <v>1.0648318553275402</v>
      </c>
      <c r="AG29">
        <v>1.0760353702889007</v>
      </c>
      <c r="AH29" s="213">
        <f t="shared" ref="AH29:AH31" si="1">VAR(D29:AG29)</f>
        <v>4.0632268789700518E-3</v>
      </c>
    </row>
    <row r="30" spans="1:34">
      <c r="B30" t="s">
        <v>92</v>
      </c>
      <c r="C30" s="212">
        <v>5171</v>
      </c>
      <c r="D30">
        <v>1.1348</v>
      </c>
      <c r="E30">
        <v>0.9244</v>
      </c>
      <c r="F30">
        <v>0.90100000000000002</v>
      </c>
      <c r="G30">
        <v>0.95189999999999997</v>
      </c>
      <c r="H30">
        <v>1.0005999999999999</v>
      </c>
      <c r="I30">
        <v>0.9788</v>
      </c>
      <c r="J30">
        <v>0.97009999999999996</v>
      </c>
      <c r="K30">
        <v>0.83299999999999996</v>
      </c>
      <c r="L30">
        <v>1.0277000000000001</v>
      </c>
      <c r="M30">
        <v>0.94940000000000002</v>
      </c>
      <c r="N30">
        <v>0.8821</v>
      </c>
      <c r="O30">
        <v>0.96970000000000001</v>
      </c>
      <c r="P30">
        <v>0.93179999999999996</v>
      </c>
      <c r="Q30">
        <v>0.93</v>
      </c>
      <c r="R30">
        <v>0.97389999999999999</v>
      </c>
      <c r="S30">
        <v>0.98419999999999996</v>
      </c>
      <c r="T30">
        <v>0.97140000000000004</v>
      </c>
      <c r="U30">
        <v>0.96</v>
      </c>
      <c r="V30">
        <v>0.88939999999999997</v>
      </c>
      <c r="W30">
        <v>0.88939999999999997</v>
      </c>
      <c r="X30">
        <v>0.9476</v>
      </c>
      <c r="Y30">
        <v>0.9264</v>
      </c>
      <c r="Z30">
        <v>0.99019999999999997</v>
      </c>
      <c r="AA30">
        <v>1.0491999999999999</v>
      </c>
      <c r="AB30">
        <v>1.024</v>
      </c>
      <c r="AC30">
        <v>0.97960000000000003</v>
      </c>
      <c r="AD30">
        <v>1.0880000000000001</v>
      </c>
      <c r="AE30">
        <v>0.97740000000000005</v>
      </c>
      <c r="AF30">
        <v>1.0676965606231337</v>
      </c>
      <c r="AG30">
        <v>0.93561445286510192</v>
      </c>
      <c r="AH30" s="213">
        <f t="shared" si="1"/>
        <v>4.090871449650966E-3</v>
      </c>
    </row>
    <row r="31" spans="1:34">
      <c r="B31" t="s">
        <v>93</v>
      </c>
      <c r="C31" s="212">
        <v>5531</v>
      </c>
      <c r="D31">
        <v>1.1341000000000001</v>
      </c>
      <c r="E31">
        <v>0.93179999999999996</v>
      </c>
      <c r="F31">
        <v>0.88839999999999997</v>
      </c>
      <c r="G31">
        <v>0.94699999999999995</v>
      </c>
      <c r="H31">
        <v>0.98150000000000004</v>
      </c>
      <c r="I31">
        <v>0.97250000000000003</v>
      </c>
      <c r="J31">
        <v>0.95889999999999997</v>
      </c>
      <c r="K31">
        <v>0.87070000000000003</v>
      </c>
      <c r="L31">
        <v>1.0026999999999999</v>
      </c>
      <c r="M31">
        <v>0.92059999999999997</v>
      </c>
      <c r="N31">
        <v>0.89039999999999997</v>
      </c>
      <c r="O31">
        <v>1.0208999999999999</v>
      </c>
      <c r="P31">
        <v>0.92310000000000003</v>
      </c>
      <c r="Q31">
        <v>0.89019999999999999</v>
      </c>
      <c r="R31">
        <v>0.96599999999999997</v>
      </c>
      <c r="S31">
        <v>0.99180000000000001</v>
      </c>
      <c r="T31">
        <v>0.97840000000000005</v>
      </c>
      <c r="U31">
        <v>0.97829999999999995</v>
      </c>
      <c r="V31">
        <v>0.89959999999999996</v>
      </c>
      <c r="W31">
        <v>0.91769999999999996</v>
      </c>
      <c r="X31">
        <v>0.95240000000000002</v>
      </c>
      <c r="Y31">
        <v>0.93559999999999999</v>
      </c>
      <c r="Z31">
        <v>0.98929999999999996</v>
      </c>
      <c r="AA31">
        <v>1.0550999999999999</v>
      </c>
      <c r="AB31">
        <v>1.0197000000000001</v>
      </c>
      <c r="AC31">
        <v>0.94499999999999995</v>
      </c>
      <c r="AD31">
        <v>1.0719000000000001</v>
      </c>
      <c r="AE31">
        <v>0.98799999999999999</v>
      </c>
      <c r="AF31">
        <v>1.0608069773625117</v>
      </c>
      <c r="AG31">
        <v>0.96740143072777862</v>
      </c>
      <c r="AH31" s="213">
        <f t="shared" si="1"/>
        <v>3.6587319483923717E-3</v>
      </c>
    </row>
    <row r="32" spans="1:34">
      <c r="B32" t="s">
        <v>456</v>
      </c>
    </row>
    <row r="38" spans="6:6">
      <c r="F38" s="8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rgb="FFFFFF00"/>
  </sheetPr>
  <dimension ref="A1:CF297"/>
  <sheetViews>
    <sheetView tabSelected="1" topLeftCell="AH6" workbookViewId="0">
      <selection activeCell="I43" sqref="I43"/>
    </sheetView>
  </sheetViews>
  <sheetFormatPr defaultRowHeight="12.75"/>
  <cols>
    <col min="1" max="1" width="12.28515625" customWidth="1"/>
    <col min="2" max="2" width="39.42578125" style="6" customWidth="1"/>
    <col min="3" max="22" width="10.28515625" bestFit="1" customWidth="1"/>
    <col min="24" max="24" width="19.140625" customWidth="1"/>
    <col min="25" max="25" width="24.42578125" customWidth="1"/>
    <col min="26" max="26" width="17" bestFit="1" customWidth="1"/>
    <col min="27" max="76" width="11.28515625" bestFit="1" customWidth="1"/>
    <col min="77" max="77" width="9.28515625" bestFit="1" customWidth="1"/>
    <col min="78" max="78" width="21.28515625" customWidth="1"/>
    <col min="82" max="82" width="17.42578125" customWidth="1"/>
  </cols>
  <sheetData>
    <row r="1" spans="1:84">
      <c r="A1" s="32" t="s">
        <v>149</v>
      </c>
      <c r="B1" t="s">
        <v>94</v>
      </c>
    </row>
    <row r="2" spans="1:84" ht="13.5" thickBot="1">
      <c r="B2" t="s">
        <v>56</v>
      </c>
    </row>
    <row r="3" spans="1:84">
      <c r="A3" s="14"/>
      <c r="B3" s="15" t="s">
        <v>32</v>
      </c>
    </row>
    <row r="4" spans="1:84" ht="27.75">
      <c r="A4" s="16" t="s">
        <v>64</v>
      </c>
      <c r="B4" s="17" t="s">
        <v>31</v>
      </c>
      <c r="D4" s="45" t="s">
        <v>518</v>
      </c>
    </row>
    <row r="5" spans="1:84">
      <c r="A5" s="16"/>
      <c r="B5" s="17"/>
    </row>
    <row r="6" spans="1:84" ht="13.5" thickBot="1">
      <c r="A6" s="18"/>
      <c r="B6" s="19"/>
    </row>
    <row r="7" spans="1:84" ht="13.5" thickBot="1">
      <c r="C7" s="153"/>
      <c r="CA7" s="88" t="s">
        <v>291</v>
      </c>
    </row>
    <row r="8" spans="1:84">
      <c r="A8" s="11"/>
      <c r="B8" s="7"/>
      <c r="C8" s="12"/>
      <c r="D8" s="12"/>
      <c r="E8" s="12"/>
      <c r="F8" s="12"/>
      <c r="G8" s="12"/>
      <c r="H8" s="12"/>
      <c r="I8" s="12"/>
      <c r="J8" s="12"/>
      <c r="K8" s="12"/>
      <c r="L8" s="12"/>
      <c r="M8" s="12"/>
      <c r="N8" s="12"/>
      <c r="O8" s="12"/>
      <c r="P8" s="12"/>
      <c r="Q8" s="12"/>
      <c r="R8" s="12"/>
      <c r="S8" s="12"/>
      <c r="T8" s="12"/>
      <c r="U8" s="12"/>
      <c r="V8" s="12"/>
      <c r="X8" s="88"/>
      <c r="Y8" s="130"/>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130"/>
      <c r="AY8" s="130"/>
      <c r="AZ8" s="130"/>
      <c r="BA8" s="130"/>
      <c r="BB8" s="130"/>
      <c r="BC8" s="130"/>
      <c r="BD8" s="130"/>
      <c r="BE8" s="130"/>
      <c r="BF8" s="130"/>
      <c r="BG8" s="130"/>
      <c r="BH8" s="130"/>
      <c r="BI8" s="130"/>
      <c r="BJ8" s="130"/>
      <c r="BK8" s="130"/>
      <c r="BL8" s="130"/>
      <c r="BM8" s="130"/>
      <c r="BN8" s="130"/>
      <c r="BO8" s="130"/>
      <c r="BP8" s="130"/>
      <c r="BQ8" s="130"/>
      <c r="BR8" s="130"/>
      <c r="BS8" s="130"/>
      <c r="BT8" s="130"/>
      <c r="BU8" s="130"/>
      <c r="BV8" s="130"/>
      <c r="BW8" s="130"/>
      <c r="BX8" s="130"/>
      <c r="BY8" s="130"/>
      <c r="BZ8" s="54"/>
      <c r="CA8" s="129"/>
      <c r="CB8" s="129"/>
      <c r="CC8" s="122"/>
    </row>
    <row r="9" spans="1:84">
      <c r="A9" s="298" t="s">
        <v>292</v>
      </c>
      <c r="B9" s="297"/>
      <c r="C9" s="297">
        <v>1985</v>
      </c>
      <c r="D9" s="297">
        <v>1986</v>
      </c>
      <c r="E9" s="297">
        <v>1987</v>
      </c>
      <c r="F9" s="297">
        <v>1988</v>
      </c>
      <c r="G9" s="297">
        <v>1989</v>
      </c>
      <c r="H9" s="297">
        <v>1990</v>
      </c>
      <c r="I9" s="297">
        <v>1991</v>
      </c>
      <c r="J9" s="297">
        <v>1992</v>
      </c>
      <c r="K9" s="297">
        <v>1993</v>
      </c>
      <c r="L9" s="297">
        <v>1994</v>
      </c>
      <c r="M9" s="297">
        <v>1995</v>
      </c>
      <c r="N9" s="297">
        <v>1996</v>
      </c>
      <c r="O9" s="297">
        <v>1997</v>
      </c>
      <c r="P9" s="297">
        <v>1998</v>
      </c>
      <c r="Q9" s="297">
        <v>1999</v>
      </c>
      <c r="R9" s="297">
        <v>2000</v>
      </c>
      <c r="S9" s="297">
        <v>2001</v>
      </c>
      <c r="T9" s="297">
        <v>2002</v>
      </c>
      <c r="U9" s="297">
        <v>2003</v>
      </c>
      <c r="V9" s="297">
        <v>2004</v>
      </c>
      <c r="W9" s="297">
        <v>2005</v>
      </c>
      <c r="X9" s="297">
        <v>2006</v>
      </c>
      <c r="Y9" s="297">
        <v>2007</v>
      </c>
      <c r="Z9" s="297">
        <v>2008</v>
      </c>
      <c r="AA9" s="297">
        <v>2009</v>
      </c>
      <c r="AB9" s="297">
        <v>2010</v>
      </c>
      <c r="AC9" s="297">
        <v>2011</v>
      </c>
      <c r="AD9" s="297">
        <v>2012</v>
      </c>
      <c r="AE9" s="297">
        <v>2013</v>
      </c>
      <c r="AF9" s="297">
        <v>2014</v>
      </c>
      <c r="AG9" s="297">
        <v>2015</v>
      </c>
      <c r="AH9" s="297">
        <v>2016</v>
      </c>
      <c r="AI9" s="297">
        <v>2017</v>
      </c>
      <c r="AJ9" s="297">
        <v>2018</v>
      </c>
      <c r="AK9" s="297">
        <v>2019</v>
      </c>
      <c r="AL9" s="297">
        <v>2020</v>
      </c>
      <c r="AM9" s="297">
        <v>2021</v>
      </c>
      <c r="AN9" s="297">
        <v>2022</v>
      </c>
      <c r="AO9" s="297">
        <v>2023</v>
      </c>
      <c r="AP9" s="297">
        <v>2024</v>
      </c>
      <c r="AQ9" s="297">
        <v>2025</v>
      </c>
      <c r="AR9" s="297">
        <v>2026</v>
      </c>
      <c r="AS9" s="297">
        <v>2027</v>
      </c>
      <c r="AT9" s="297">
        <v>2028</v>
      </c>
      <c r="AU9" s="297">
        <v>2029</v>
      </c>
      <c r="AV9" s="297">
        <v>2030</v>
      </c>
      <c r="AW9" s="297">
        <v>2031</v>
      </c>
      <c r="AX9" s="297">
        <v>2032</v>
      </c>
      <c r="AY9" s="297">
        <v>2033</v>
      </c>
      <c r="AZ9" s="297">
        <v>2034</v>
      </c>
      <c r="BA9" s="297">
        <v>2035</v>
      </c>
      <c r="BD9" s="130"/>
      <c r="BE9" s="130"/>
      <c r="BF9" s="130"/>
      <c r="BG9" s="130"/>
      <c r="BH9" s="130"/>
      <c r="BI9" s="130"/>
      <c r="BJ9" s="130"/>
      <c r="BK9" s="130"/>
      <c r="BL9" s="130"/>
      <c r="BM9" s="130"/>
      <c r="BN9" s="130"/>
      <c r="BO9" s="130"/>
      <c r="BP9" s="130"/>
      <c r="BQ9" s="130"/>
      <c r="BR9" s="130"/>
      <c r="BS9" s="130"/>
      <c r="BT9" s="130"/>
      <c r="BU9" s="130"/>
      <c r="BV9" s="130"/>
      <c r="BW9" s="130"/>
      <c r="BX9" s="130"/>
      <c r="BY9" s="130"/>
      <c r="BZ9" s="57"/>
      <c r="CA9" s="77"/>
      <c r="CB9" s="77"/>
      <c r="CC9" s="128"/>
      <c r="CF9" s="88"/>
    </row>
    <row r="10" spans="1:84">
      <c r="A10" s="325" t="s">
        <v>335</v>
      </c>
      <c r="B10" s="297" t="s">
        <v>294</v>
      </c>
      <c r="C10" s="297">
        <v>5590.875</v>
      </c>
      <c r="D10" s="297">
        <v>5651.8609999999999</v>
      </c>
      <c r="E10" s="297">
        <v>5718.2150000000001</v>
      </c>
      <c r="F10" s="297">
        <v>5789.9070000000002</v>
      </c>
      <c r="G10" s="297">
        <v>5878.4859999999999</v>
      </c>
      <c r="H10" s="297">
        <v>5979.1130000000003</v>
      </c>
      <c r="I10" s="297">
        <v>6073.7380000000003</v>
      </c>
      <c r="J10" s="297">
        <v>6198.308</v>
      </c>
      <c r="K10" s="297">
        <v>6330.8580000000002</v>
      </c>
      <c r="L10" s="297">
        <v>6471.0860000000002</v>
      </c>
      <c r="M10" s="297">
        <v>6592.9560000000001</v>
      </c>
      <c r="N10" s="297">
        <v>6721.085</v>
      </c>
      <c r="O10" s="297">
        <v>6848.0110000000004</v>
      </c>
      <c r="P10" s="297">
        <v>6984.5870000000004</v>
      </c>
      <c r="Q10" s="297">
        <v>7114.8969999999999</v>
      </c>
      <c r="R10" s="297">
        <v>7235.0959999999995</v>
      </c>
      <c r="S10" s="297">
        <v>7361.5829999999996</v>
      </c>
      <c r="T10" s="297">
        <v>7505.2870000000003</v>
      </c>
      <c r="U10" s="297">
        <v>7669.6750000000002</v>
      </c>
      <c r="V10" s="297">
        <v>7852.884</v>
      </c>
      <c r="W10" s="297">
        <v>8062.8950000000004</v>
      </c>
      <c r="X10" s="297">
        <v>8241.0570000000007</v>
      </c>
      <c r="Y10" s="297">
        <v>8379.3829999999998</v>
      </c>
      <c r="Z10" s="297">
        <v>8462.0930000000008</v>
      </c>
      <c r="AA10" s="297">
        <v>8520.0720000000001</v>
      </c>
      <c r="AB10" s="297">
        <v>8579.92</v>
      </c>
      <c r="AC10" s="297">
        <v>8636.1090000000004</v>
      </c>
      <c r="AD10" s="297">
        <v>8707.0310000000009</v>
      </c>
      <c r="AE10" s="297">
        <v>8785.2530000000006</v>
      </c>
      <c r="AF10" s="297">
        <v>8879.8989999999994</v>
      </c>
      <c r="AG10" s="297">
        <v>9020.5390000000007</v>
      </c>
      <c r="AH10" s="297">
        <v>9181.5400000000009</v>
      </c>
      <c r="AI10" s="297">
        <v>9344.36</v>
      </c>
      <c r="AJ10" s="297">
        <v>9504.1479999999992</v>
      </c>
      <c r="AK10" s="297">
        <v>9663.357</v>
      </c>
      <c r="AL10" s="297">
        <v>9822.3880000000008</v>
      </c>
      <c r="AM10" s="297">
        <v>9982.9689999999991</v>
      </c>
      <c r="AN10" s="297">
        <v>10138.42</v>
      </c>
      <c r="AO10" s="297">
        <v>10295.629999999999</v>
      </c>
      <c r="AP10" s="297">
        <v>10451.299999999999</v>
      </c>
      <c r="AQ10" s="297">
        <v>10610.64</v>
      </c>
      <c r="AR10" s="297">
        <v>10777.64</v>
      </c>
      <c r="AS10" s="297">
        <v>10941.71</v>
      </c>
      <c r="AT10" s="297">
        <v>11106.59</v>
      </c>
      <c r="AU10" s="297">
        <v>11266.26</v>
      </c>
      <c r="AV10" s="297">
        <v>11428.21</v>
      </c>
      <c r="AW10" s="297">
        <v>11594.37</v>
      </c>
      <c r="AX10" s="297">
        <v>11756.14</v>
      </c>
      <c r="AY10" s="297">
        <v>11914.02</v>
      </c>
      <c r="AZ10" s="297">
        <v>12079.4</v>
      </c>
      <c r="BA10" s="297">
        <v>12243.05</v>
      </c>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57"/>
      <c r="CA10" s="77"/>
      <c r="CB10" s="77"/>
      <c r="CC10" s="128"/>
      <c r="CF10" s="88"/>
    </row>
    <row r="11" spans="1:84" ht="13.5" thickBot="1">
      <c r="A11" s="325" t="s">
        <v>335</v>
      </c>
      <c r="B11" s="297" t="s">
        <v>295</v>
      </c>
      <c r="C11" s="297">
        <v>397.50510000000003</v>
      </c>
      <c r="D11" s="297">
        <v>411.73770000000002</v>
      </c>
      <c r="E11" s="297">
        <v>426.45949999999999</v>
      </c>
      <c r="F11" s="297">
        <v>444.59629999999999</v>
      </c>
      <c r="G11" s="297">
        <v>467.30709999999999</v>
      </c>
      <c r="H11" s="297">
        <v>488.42349999999999</v>
      </c>
      <c r="I11" s="297">
        <v>498.76589999999999</v>
      </c>
      <c r="J11" s="297">
        <v>509.28489999999999</v>
      </c>
      <c r="K11" s="297">
        <v>520.74860000000001</v>
      </c>
      <c r="L11" s="297">
        <v>536.42380000000003</v>
      </c>
      <c r="M11" s="297">
        <v>553.81709999999998</v>
      </c>
      <c r="N11" s="297">
        <v>573.75750000000005</v>
      </c>
      <c r="O11" s="297">
        <v>592.81550000000004</v>
      </c>
      <c r="P11" s="297">
        <v>611.41060000000004</v>
      </c>
      <c r="Q11" s="297">
        <v>628.66079999999999</v>
      </c>
      <c r="R11" s="297">
        <v>642.61760000000004</v>
      </c>
      <c r="S11" s="297">
        <v>656.63239999999996</v>
      </c>
      <c r="T11" s="297">
        <v>669.2396</v>
      </c>
      <c r="U11" s="297">
        <v>682.67830000000004</v>
      </c>
      <c r="V11" s="297">
        <v>697.07039999999995</v>
      </c>
      <c r="W11" s="297">
        <v>711.476</v>
      </c>
      <c r="X11" s="297">
        <v>727.07090000000005</v>
      </c>
      <c r="Y11" s="297">
        <v>742.2962</v>
      </c>
      <c r="Z11" s="297">
        <v>753.85829999999999</v>
      </c>
      <c r="AA11" s="297">
        <v>758.94579999999996</v>
      </c>
      <c r="AB11" s="297">
        <v>764.20540000000005</v>
      </c>
      <c r="AC11" s="297">
        <v>773.01350000000002</v>
      </c>
      <c r="AD11" s="297">
        <v>786.52639999999997</v>
      </c>
      <c r="AE11" s="297">
        <v>804.86360000000002</v>
      </c>
      <c r="AF11" s="297">
        <v>823.80820000000006</v>
      </c>
      <c r="AG11" s="297">
        <v>851.22439999999995</v>
      </c>
      <c r="AH11" s="297">
        <v>880.0059</v>
      </c>
      <c r="AI11" s="297">
        <v>908.76509999999996</v>
      </c>
      <c r="AJ11" s="297">
        <v>938.46299999999997</v>
      </c>
      <c r="AK11" s="297">
        <v>967.24580000000003</v>
      </c>
      <c r="AL11" s="297">
        <v>997.28779999999995</v>
      </c>
      <c r="AM11" s="297">
        <v>1025.202</v>
      </c>
      <c r="AN11" s="297">
        <v>1053.6389999999999</v>
      </c>
      <c r="AO11" s="297">
        <v>1081.789</v>
      </c>
      <c r="AP11" s="297">
        <v>1110.5809999999999</v>
      </c>
      <c r="AQ11" s="297">
        <v>1140.3399999999999</v>
      </c>
      <c r="AR11" s="297">
        <v>1170.799</v>
      </c>
      <c r="AS11" s="297">
        <v>1203.402</v>
      </c>
      <c r="AT11" s="297">
        <v>1234.998</v>
      </c>
      <c r="AU11" s="297">
        <v>1266.373</v>
      </c>
      <c r="AV11" s="297">
        <v>1298.7380000000001</v>
      </c>
      <c r="AW11" s="297">
        <v>1331.3920000000001</v>
      </c>
      <c r="AX11" s="297">
        <v>1364.345</v>
      </c>
      <c r="AY11" s="297">
        <v>1397.2180000000001</v>
      </c>
      <c r="AZ11" s="297">
        <v>1430.827</v>
      </c>
      <c r="BA11" s="297">
        <v>1465.0619999999999</v>
      </c>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23"/>
      <c r="CA11" s="127"/>
      <c r="CB11" s="127"/>
      <c r="CC11" s="126"/>
      <c r="CF11" s="88"/>
    </row>
    <row r="12" spans="1:84">
      <c r="A12" s="325" t="s">
        <v>335</v>
      </c>
      <c r="B12" s="297" t="s">
        <v>296</v>
      </c>
      <c r="C12" s="297">
        <v>369.44889999999998</v>
      </c>
      <c r="D12" s="297">
        <v>378.95</v>
      </c>
      <c r="E12" s="297">
        <v>388.11219999999997</v>
      </c>
      <c r="F12" s="297">
        <v>398.91719999999998</v>
      </c>
      <c r="G12" s="297">
        <v>411.15649999999999</v>
      </c>
      <c r="H12" s="297">
        <v>426.15190000000001</v>
      </c>
      <c r="I12" s="297">
        <v>441.51280000000003</v>
      </c>
      <c r="J12" s="297">
        <v>459.95069999999998</v>
      </c>
      <c r="K12" s="297">
        <v>483.9486</v>
      </c>
      <c r="L12" s="297">
        <v>512.77970000000005</v>
      </c>
      <c r="M12" s="297">
        <v>541.37070000000006</v>
      </c>
      <c r="N12" s="297">
        <v>566.78449999999998</v>
      </c>
      <c r="O12" s="297">
        <v>592.88499999999999</v>
      </c>
      <c r="P12" s="297">
        <v>620.88009999999997</v>
      </c>
      <c r="Q12" s="297">
        <v>644.25210000000004</v>
      </c>
      <c r="R12" s="297">
        <v>659.93640000000005</v>
      </c>
      <c r="S12" s="297">
        <v>671.96900000000005</v>
      </c>
      <c r="T12" s="297">
        <v>684.86040000000003</v>
      </c>
      <c r="U12" s="297">
        <v>696.89250000000004</v>
      </c>
      <c r="V12" s="297">
        <v>708.69680000000005</v>
      </c>
      <c r="W12" s="297">
        <v>720.87</v>
      </c>
      <c r="X12" s="297">
        <v>731.18460000000005</v>
      </c>
      <c r="Y12" s="297">
        <v>739.51570000000004</v>
      </c>
      <c r="Z12" s="297">
        <v>745.26940000000002</v>
      </c>
      <c r="AA12" s="297">
        <v>748.85119999999995</v>
      </c>
      <c r="AB12" s="297">
        <v>751.75429999999994</v>
      </c>
      <c r="AC12" s="297">
        <v>754.29639999999995</v>
      </c>
      <c r="AD12" s="297">
        <v>756.76969999999994</v>
      </c>
      <c r="AE12" s="297">
        <v>760.01559999999995</v>
      </c>
      <c r="AF12" s="297">
        <v>763.01229999999998</v>
      </c>
      <c r="AG12" s="297">
        <v>766.2364</v>
      </c>
      <c r="AH12" s="297">
        <v>770.3021</v>
      </c>
      <c r="AI12" s="297">
        <v>773.58619999999996</v>
      </c>
      <c r="AJ12" s="297">
        <v>777.70609999999999</v>
      </c>
      <c r="AK12" s="297">
        <v>782.24689999999998</v>
      </c>
      <c r="AL12" s="297">
        <v>786.51</v>
      </c>
      <c r="AM12" s="297">
        <v>791.17550000000006</v>
      </c>
      <c r="AN12" s="297">
        <v>795.2722</v>
      </c>
      <c r="AO12" s="297">
        <v>799.9144</v>
      </c>
      <c r="AP12" s="297">
        <v>803.98</v>
      </c>
      <c r="AQ12" s="297">
        <v>809.24260000000004</v>
      </c>
      <c r="AR12" s="297">
        <v>813.66520000000003</v>
      </c>
      <c r="AS12" s="297">
        <v>818.56200000000001</v>
      </c>
      <c r="AT12" s="297">
        <v>823.20429999999999</v>
      </c>
      <c r="AU12" s="297">
        <v>828.82860000000005</v>
      </c>
      <c r="AV12" s="297">
        <v>833.76379999999995</v>
      </c>
      <c r="AW12" s="297">
        <v>839.18910000000005</v>
      </c>
      <c r="AX12" s="297">
        <v>844.46040000000005</v>
      </c>
      <c r="AY12" s="297">
        <v>850.44349999999997</v>
      </c>
      <c r="AZ12" s="297">
        <v>855.73530000000005</v>
      </c>
      <c r="BA12" s="297">
        <v>861.64089999999999</v>
      </c>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54"/>
      <c r="CA12" s="125"/>
      <c r="CB12" s="125"/>
      <c r="CC12" s="121"/>
      <c r="CF12" s="88"/>
    </row>
    <row r="13" spans="1:84">
      <c r="A13" s="325" t="s">
        <v>335</v>
      </c>
      <c r="B13" s="297" t="s">
        <v>297</v>
      </c>
      <c r="C13" s="297">
        <v>189.911</v>
      </c>
      <c r="D13" s="297">
        <v>183.934</v>
      </c>
      <c r="E13" s="297">
        <v>177.95699999999999</v>
      </c>
      <c r="F13" s="297">
        <v>180.381</v>
      </c>
      <c r="G13" s="297">
        <v>183.65600000000001</v>
      </c>
      <c r="H13" s="297">
        <v>187.553</v>
      </c>
      <c r="I13" s="297">
        <v>190.26</v>
      </c>
      <c r="J13" s="297">
        <v>192.40199999999999</v>
      </c>
      <c r="K13" s="297">
        <v>194.34100000000001</v>
      </c>
      <c r="L13" s="297">
        <v>197.417</v>
      </c>
      <c r="M13" s="297">
        <v>201.21199999999999</v>
      </c>
      <c r="N13" s="297">
        <v>205.61199999999999</v>
      </c>
      <c r="O13" s="297">
        <v>210.35</v>
      </c>
      <c r="P13" s="297">
        <v>217.14699999999999</v>
      </c>
      <c r="Q13" s="297">
        <v>225.245</v>
      </c>
      <c r="R13" s="297">
        <v>233.86600000000001</v>
      </c>
      <c r="S13" s="297">
        <v>239.66900000000001</v>
      </c>
      <c r="T13" s="297">
        <v>243.70400000000001</v>
      </c>
      <c r="U13" s="297">
        <v>247.43100000000001</v>
      </c>
      <c r="V13" s="297">
        <v>251.78200000000001</v>
      </c>
      <c r="W13" s="297">
        <v>254.7</v>
      </c>
      <c r="X13" s="297">
        <v>260.48</v>
      </c>
      <c r="Y13" s="297">
        <v>264.64600000000002</v>
      </c>
      <c r="Z13" s="297">
        <v>268.97199999999998</v>
      </c>
      <c r="AA13" s="297">
        <v>272.97199999999998</v>
      </c>
      <c r="AB13" s="297">
        <v>276.90499999999997</v>
      </c>
      <c r="AC13" s="297">
        <v>281.02999999999997</v>
      </c>
      <c r="AD13" s="297">
        <v>283.82499999999999</v>
      </c>
      <c r="AE13" s="297">
        <v>288.76100000000002</v>
      </c>
      <c r="AF13" s="297">
        <v>297.66500000000002</v>
      </c>
      <c r="AG13" s="297">
        <v>309.40129999999999</v>
      </c>
      <c r="AH13" s="297">
        <v>319.3707</v>
      </c>
      <c r="AI13" s="297">
        <v>326.53620000000001</v>
      </c>
      <c r="AJ13" s="297">
        <v>333.4468</v>
      </c>
      <c r="AK13" s="297">
        <v>341.59960000000001</v>
      </c>
      <c r="AL13" s="297">
        <v>349.68040000000002</v>
      </c>
      <c r="AM13" s="297">
        <v>356.577</v>
      </c>
      <c r="AN13" s="297">
        <v>365.23180000000002</v>
      </c>
      <c r="AO13" s="297">
        <v>372.94060000000002</v>
      </c>
      <c r="AP13" s="297">
        <v>380.02960000000002</v>
      </c>
      <c r="AQ13" s="297">
        <v>387.56939999999997</v>
      </c>
      <c r="AR13" s="297">
        <v>394.87599999999998</v>
      </c>
      <c r="AS13" s="297">
        <v>402.62130000000002</v>
      </c>
      <c r="AT13" s="297">
        <v>411.18400000000003</v>
      </c>
      <c r="AU13" s="297">
        <v>419.04079999999999</v>
      </c>
      <c r="AV13" s="297">
        <v>427.61489999999998</v>
      </c>
      <c r="AW13" s="297">
        <v>435.94439999999997</v>
      </c>
      <c r="AX13" s="297">
        <v>444.34699999999998</v>
      </c>
      <c r="AY13" s="297">
        <v>452.43329999999997</v>
      </c>
      <c r="AZ13" s="297">
        <v>460.14609999999999</v>
      </c>
      <c r="BA13" s="297">
        <v>468.32499999999999</v>
      </c>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57"/>
      <c r="CA13" s="77"/>
      <c r="CB13" s="77"/>
      <c r="CC13" s="128"/>
    </row>
    <row r="14" spans="1:84">
      <c r="A14" s="325" t="s">
        <v>335</v>
      </c>
      <c r="B14" s="297" t="s">
        <v>298</v>
      </c>
      <c r="C14" s="297">
        <v>49.259</v>
      </c>
      <c r="D14" s="297">
        <v>64.718000000000004</v>
      </c>
      <c r="E14" s="297">
        <v>80.177000000000007</v>
      </c>
      <c r="F14" s="297">
        <v>81.269000000000005</v>
      </c>
      <c r="G14" s="297">
        <v>82.744</v>
      </c>
      <c r="H14" s="297">
        <v>84.5</v>
      </c>
      <c r="I14" s="297">
        <v>85.72</v>
      </c>
      <c r="J14" s="297">
        <v>86.683999999999997</v>
      </c>
      <c r="K14" s="297">
        <v>87.558999999999997</v>
      </c>
      <c r="L14" s="297">
        <v>88.944000000000003</v>
      </c>
      <c r="M14" s="297">
        <v>90.653999999999996</v>
      </c>
      <c r="N14" s="297">
        <v>92.638000000000005</v>
      </c>
      <c r="O14" s="297">
        <v>94.772000000000006</v>
      </c>
      <c r="P14" s="297">
        <v>97.834000000000003</v>
      </c>
      <c r="Q14" s="297">
        <v>101.483</v>
      </c>
      <c r="R14" s="297">
        <v>105.36799999999999</v>
      </c>
      <c r="S14" s="297">
        <v>107.98099999999999</v>
      </c>
      <c r="T14" s="297">
        <v>109.79900000000001</v>
      </c>
      <c r="U14" s="297">
        <v>111.47799999999999</v>
      </c>
      <c r="V14" s="297">
        <v>113.438</v>
      </c>
      <c r="W14" s="297">
        <v>115.995</v>
      </c>
      <c r="X14" s="297">
        <v>120.43300000000001</v>
      </c>
      <c r="Y14" s="297">
        <v>123.83199999999999</v>
      </c>
      <c r="Z14" s="297">
        <v>127.389</v>
      </c>
      <c r="AA14" s="297">
        <v>130.68799999999999</v>
      </c>
      <c r="AB14" s="297">
        <v>133.96799999999999</v>
      </c>
      <c r="AC14" s="297">
        <v>137.40899999999999</v>
      </c>
      <c r="AD14" s="297">
        <v>140.91999999999999</v>
      </c>
      <c r="AE14" s="297">
        <v>144.88800000000001</v>
      </c>
      <c r="AF14" s="297">
        <v>151.83099999999999</v>
      </c>
      <c r="AG14" s="297">
        <v>160.0771</v>
      </c>
      <c r="AH14" s="297">
        <v>167.7867</v>
      </c>
      <c r="AI14" s="297">
        <v>173.19970000000001</v>
      </c>
      <c r="AJ14" s="297">
        <v>178.57749999999999</v>
      </c>
      <c r="AK14" s="297">
        <v>185.00559999999999</v>
      </c>
      <c r="AL14" s="297">
        <v>191.2937</v>
      </c>
      <c r="AM14" s="297">
        <v>196.2535</v>
      </c>
      <c r="AN14" s="297">
        <v>203.08750000000001</v>
      </c>
      <c r="AO14" s="297">
        <v>209.14570000000001</v>
      </c>
      <c r="AP14" s="297">
        <v>214.7056</v>
      </c>
      <c r="AQ14" s="297">
        <v>220.8596</v>
      </c>
      <c r="AR14" s="297">
        <v>226.87870000000001</v>
      </c>
      <c r="AS14" s="297">
        <v>233.19489999999999</v>
      </c>
      <c r="AT14" s="297">
        <v>240.0205</v>
      </c>
      <c r="AU14" s="297">
        <v>246.45060000000001</v>
      </c>
      <c r="AV14" s="297">
        <v>253.6242</v>
      </c>
      <c r="AW14" s="297">
        <v>260.38510000000002</v>
      </c>
      <c r="AX14" s="297">
        <v>267.44600000000003</v>
      </c>
      <c r="AY14" s="297">
        <v>273.79000000000002</v>
      </c>
      <c r="AZ14" s="297">
        <v>279.98250000000002</v>
      </c>
      <c r="BA14" s="297">
        <v>286.7328</v>
      </c>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57"/>
      <c r="CA14" s="77"/>
      <c r="CB14" s="77"/>
      <c r="CC14" s="128"/>
    </row>
    <row r="15" spans="1:84">
      <c r="A15" s="325" t="s">
        <v>335</v>
      </c>
      <c r="B15" s="297" t="s">
        <v>299</v>
      </c>
      <c r="C15" s="297">
        <v>89.856999999999999</v>
      </c>
      <c r="D15" s="297">
        <v>91.968000000000004</v>
      </c>
      <c r="E15" s="297">
        <v>94.078999999999994</v>
      </c>
      <c r="F15" s="297">
        <v>95.36</v>
      </c>
      <c r="G15" s="297">
        <v>97.088999999999999</v>
      </c>
      <c r="H15" s="297">
        <v>99.15</v>
      </c>
      <c r="I15" s="297">
        <v>100.58199999999999</v>
      </c>
      <c r="J15" s="297">
        <v>101.712</v>
      </c>
      <c r="K15" s="297">
        <v>102.738</v>
      </c>
      <c r="L15" s="297">
        <v>104.36499999999999</v>
      </c>
      <c r="M15" s="297">
        <v>106.372</v>
      </c>
      <c r="N15" s="297">
        <v>108.69799999999999</v>
      </c>
      <c r="O15" s="297">
        <v>111.202</v>
      </c>
      <c r="P15" s="297">
        <v>114.795</v>
      </c>
      <c r="Q15" s="297">
        <v>119.07599999999999</v>
      </c>
      <c r="R15" s="297">
        <v>123.634</v>
      </c>
      <c r="S15" s="297">
        <v>126.702</v>
      </c>
      <c r="T15" s="297">
        <v>128.83500000000001</v>
      </c>
      <c r="U15" s="297">
        <v>130.80500000000001</v>
      </c>
      <c r="V15" s="297">
        <v>133.10499999999999</v>
      </c>
      <c r="W15" s="297">
        <v>133.77099999999999</v>
      </c>
      <c r="X15" s="297">
        <v>134.91999999999999</v>
      </c>
      <c r="Y15" s="297">
        <v>135.804</v>
      </c>
      <c r="Z15" s="297">
        <v>136.73099999999999</v>
      </c>
      <c r="AA15" s="297">
        <v>137.59</v>
      </c>
      <c r="AB15" s="297">
        <v>138.446</v>
      </c>
      <c r="AC15" s="297">
        <v>139.34299999999999</v>
      </c>
      <c r="AD15" s="297">
        <v>140.203</v>
      </c>
      <c r="AE15" s="297">
        <v>141.244</v>
      </c>
      <c r="AF15" s="297">
        <v>143.06399999999999</v>
      </c>
      <c r="AG15" s="297">
        <v>146.55109999999999</v>
      </c>
      <c r="AH15" s="297">
        <v>149.22890000000001</v>
      </c>
      <c r="AI15" s="297">
        <v>150.99520000000001</v>
      </c>
      <c r="AJ15" s="297">
        <v>152.6891</v>
      </c>
      <c r="AK15" s="297">
        <v>154.69919999999999</v>
      </c>
      <c r="AL15" s="297">
        <v>156.72479999999999</v>
      </c>
      <c r="AM15" s="297">
        <v>158.41329999999999</v>
      </c>
      <c r="AN15" s="297">
        <v>160.62379999999999</v>
      </c>
      <c r="AO15" s="297">
        <v>162.61410000000001</v>
      </c>
      <c r="AP15" s="297">
        <v>164.33690000000001</v>
      </c>
      <c r="AQ15" s="297">
        <v>166.1046</v>
      </c>
      <c r="AR15" s="297">
        <v>167.76669999999999</v>
      </c>
      <c r="AS15" s="297">
        <v>169.44739999999999</v>
      </c>
      <c r="AT15" s="297">
        <v>171.2851</v>
      </c>
      <c r="AU15" s="297">
        <v>173.0129</v>
      </c>
      <c r="AV15" s="297">
        <v>174.94239999999999</v>
      </c>
      <c r="AW15" s="297">
        <v>176.73480000000001</v>
      </c>
      <c r="AX15" s="297">
        <v>178.64529999999999</v>
      </c>
      <c r="AY15" s="297">
        <v>180.42830000000001</v>
      </c>
      <c r="AZ15" s="297">
        <v>182.10290000000001</v>
      </c>
      <c r="BA15" s="297">
        <v>183.93360000000001</v>
      </c>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c r="BZ15" s="57"/>
      <c r="CA15" s="77"/>
      <c r="CB15" s="77"/>
      <c r="CC15" s="128"/>
    </row>
    <row r="16" spans="1:84">
      <c r="A16" s="325" t="s">
        <v>335</v>
      </c>
      <c r="B16" s="297" t="s">
        <v>300</v>
      </c>
      <c r="C16" s="297">
        <v>19.571999999999999</v>
      </c>
      <c r="D16" s="297">
        <v>52.213000000000001</v>
      </c>
      <c r="E16" s="297">
        <v>84.852999999999994</v>
      </c>
      <c r="F16" s="297">
        <v>86.694999999999993</v>
      </c>
      <c r="G16" s="297">
        <v>88.325000000000003</v>
      </c>
      <c r="H16" s="297">
        <v>89.632999999999996</v>
      </c>
      <c r="I16" s="297">
        <v>90.632999999999996</v>
      </c>
      <c r="J16" s="297">
        <v>91.936000000000007</v>
      </c>
      <c r="K16" s="297">
        <v>93.863</v>
      </c>
      <c r="L16" s="297">
        <v>96.418999999999997</v>
      </c>
      <c r="M16" s="297">
        <v>98.733000000000004</v>
      </c>
      <c r="N16" s="297">
        <v>100.012</v>
      </c>
      <c r="O16" s="297">
        <v>101.61</v>
      </c>
      <c r="P16" s="297">
        <v>103.82299999999999</v>
      </c>
      <c r="Q16" s="297">
        <v>106.607</v>
      </c>
      <c r="R16" s="297">
        <v>109.05200000000001</v>
      </c>
      <c r="S16" s="297">
        <v>111.203</v>
      </c>
      <c r="T16" s="297">
        <v>112.97199999999999</v>
      </c>
      <c r="U16" s="297">
        <v>114.688</v>
      </c>
      <c r="V16" s="297">
        <v>116.491</v>
      </c>
      <c r="W16" s="297">
        <v>119.56699999999999</v>
      </c>
      <c r="X16" s="297">
        <v>123.583</v>
      </c>
      <c r="Y16" s="297">
        <v>126.935</v>
      </c>
      <c r="Z16" s="297">
        <v>130.06700000000001</v>
      </c>
      <c r="AA16" s="297">
        <v>133.10499999999999</v>
      </c>
      <c r="AB16" s="297">
        <v>136.27799999999999</v>
      </c>
      <c r="AC16" s="297">
        <v>139.608</v>
      </c>
      <c r="AD16" s="297">
        <v>145.476</v>
      </c>
      <c r="AE16" s="297">
        <v>147.136</v>
      </c>
      <c r="AF16" s="297">
        <v>148.78100000000001</v>
      </c>
      <c r="AG16" s="297">
        <v>151.77189999999999</v>
      </c>
      <c r="AH16" s="297">
        <v>154.66220000000001</v>
      </c>
      <c r="AI16" s="297">
        <v>156.62139999999999</v>
      </c>
      <c r="AJ16" s="297">
        <v>157.81290000000001</v>
      </c>
      <c r="AK16" s="297">
        <v>159.22720000000001</v>
      </c>
      <c r="AL16" s="297">
        <v>160.70259999999999</v>
      </c>
      <c r="AM16" s="297">
        <v>162.14709999999999</v>
      </c>
      <c r="AN16" s="297">
        <v>163.59280000000001</v>
      </c>
      <c r="AO16" s="297">
        <v>164.97550000000001</v>
      </c>
      <c r="AP16" s="297">
        <v>166.35910000000001</v>
      </c>
      <c r="AQ16" s="297">
        <v>167.7116</v>
      </c>
      <c r="AR16" s="297">
        <v>169.00829999999999</v>
      </c>
      <c r="AS16" s="297">
        <v>170.76400000000001</v>
      </c>
      <c r="AT16" s="297">
        <v>172.86680000000001</v>
      </c>
      <c r="AU16" s="297">
        <v>174.71960000000001</v>
      </c>
      <c r="AV16" s="297">
        <v>176.5121</v>
      </c>
      <c r="AW16" s="297">
        <v>178.27670000000001</v>
      </c>
      <c r="AX16" s="297">
        <v>179.8561</v>
      </c>
      <c r="AY16" s="297">
        <v>181.49350000000001</v>
      </c>
      <c r="AZ16" s="297">
        <v>182.87909999999999</v>
      </c>
      <c r="BA16" s="297">
        <v>184.4135</v>
      </c>
      <c r="BD16" s="130"/>
      <c r="BE16" s="130"/>
      <c r="BF16" s="130"/>
      <c r="BG16" s="130"/>
      <c r="BH16" s="130"/>
      <c r="BI16" s="130"/>
      <c r="BJ16" s="130"/>
      <c r="BK16" s="130"/>
      <c r="BL16" s="130"/>
      <c r="BM16" s="130"/>
      <c r="BN16" s="130"/>
      <c r="BO16" s="130"/>
      <c r="BP16" s="130"/>
      <c r="BQ16" s="130"/>
      <c r="BR16" s="130"/>
      <c r="BS16" s="130"/>
      <c r="BT16" s="130"/>
      <c r="BU16" s="130"/>
      <c r="BV16" s="130"/>
      <c r="BW16" s="130"/>
      <c r="BX16" s="130"/>
      <c r="BY16" s="130"/>
      <c r="BZ16" s="57"/>
      <c r="CA16" s="77"/>
      <c r="CB16" s="77"/>
      <c r="CC16" s="128"/>
    </row>
    <row r="17" spans="1:84">
      <c r="A17" s="325" t="s">
        <v>335</v>
      </c>
      <c r="B17" s="297" t="s">
        <v>301</v>
      </c>
      <c r="C17" s="297">
        <v>177.43899999999999</v>
      </c>
      <c r="D17" s="297">
        <v>167.08</v>
      </c>
      <c r="E17" s="297">
        <v>156.72300000000001</v>
      </c>
      <c r="F17" s="297">
        <v>160.124</v>
      </c>
      <c r="G17" s="297">
        <v>163.136</v>
      </c>
      <c r="H17" s="297">
        <v>165.55099999999999</v>
      </c>
      <c r="I17" s="297">
        <v>167.399</v>
      </c>
      <c r="J17" s="297">
        <v>169.80199999999999</v>
      </c>
      <c r="K17" s="297">
        <v>173.363</v>
      </c>
      <c r="L17" s="297">
        <v>178.08500000000001</v>
      </c>
      <c r="M17" s="297">
        <v>182.36</v>
      </c>
      <c r="N17" s="297">
        <v>184.72200000000001</v>
      </c>
      <c r="O17" s="297">
        <v>187.67099999999999</v>
      </c>
      <c r="P17" s="297">
        <v>191.762</v>
      </c>
      <c r="Q17" s="297">
        <v>196.90199999999999</v>
      </c>
      <c r="R17" s="297">
        <v>201.416</v>
      </c>
      <c r="S17" s="297">
        <v>205.39</v>
      </c>
      <c r="T17" s="297">
        <v>208.65899999999999</v>
      </c>
      <c r="U17" s="297">
        <v>211.82599999999999</v>
      </c>
      <c r="V17" s="297">
        <v>215.15600000000001</v>
      </c>
      <c r="W17" s="297">
        <v>216.386</v>
      </c>
      <c r="X17" s="297">
        <v>218.00800000000001</v>
      </c>
      <c r="Y17" s="297">
        <v>219.357</v>
      </c>
      <c r="Z17" s="297">
        <v>220.61099999999999</v>
      </c>
      <c r="AA17" s="297">
        <v>221.833</v>
      </c>
      <c r="AB17" s="297">
        <v>223.107</v>
      </c>
      <c r="AC17" s="297">
        <v>224.44399999999999</v>
      </c>
      <c r="AD17" s="297">
        <v>227.16900000000001</v>
      </c>
      <c r="AE17" s="297">
        <v>227.822</v>
      </c>
      <c r="AF17" s="297">
        <v>228.459</v>
      </c>
      <c r="AG17" s="297">
        <v>231.99090000000001</v>
      </c>
      <c r="AH17" s="297">
        <v>234.2527</v>
      </c>
      <c r="AI17" s="297">
        <v>235.46700000000001</v>
      </c>
      <c r="AJ17" s="297">
        <v>236.20769999999999</v>
      </c>
      <c r="AK17" s="297">
        <v>237.2611</v>
      </c>
      <c r="AL17" s="297">
        <v>238.46690000000001</v>
      </c>
      <c r="AM17" s="297">
        <v>239.75839999999999</v>
      </c>
      <c r="AN17" s="297">
        <v>241.04939999999999</v>
      </c>
      <c r="AO17" s="297">
        <v>242.2628</v>
      </c>
      <c r="AP17" s="297">
        <v>243.2662</v>
      </c>
      <c r="AQ17" s="297">
        <v>244.06200000000001</v>
      </c>
      <c r="AR17" s="297">
        <v>244.6995</v>
      </c>
      <c r="AS17" s="297">
        <v>245.41390000000001</v>
      </c>
      <c r="AT17" s="297">
        <v>246.38399999999999</v>
      </c>
      <c r="AU17" s="297">
        <v>247.22210000000001</v>
      </c>
      <c r="AV17" s="297">
        <v>248.00409999999999</v>
      </c>
      <c r="AW17" s="297">
        <v>248.80869999999999</v>
      </c>
      <c r="AX17" s="297">
        <v>249.60509999999999</v>
      </c>
      <c r="AY17" s="297">
        <v>250.45849999999999</v>
      </c>
      <c r="AZ17" s="297">
        <v>251.04079999999999</v>
      </c>
      <c r="BA17" s="297">
        <v>251.71619999999999</v>
      </c>
      <c r="BD17" s="130"/>
      <c r="BE17" s="130"/>
      <c r="BF17" s="130"/>
      <c r="BG17" s="130"/>
      <c r="BH17" s="130"/>
      <c r="BI17" s="130"/>
      <c r="BJ17" s="130"/>
      <c r="BK17" s="130"/>
      <c r="BL17" s="130"/>
      <c r="BM17" s="130"/>
      <c r="BN17" s="130"/>
      <c r="BO17" s="130"/>
      <c r="BP17" s="130"/>
      <c r="BQ17" s="130"/>
      <c r="BR17" s="130"/>
      <c r="BS17" s="130"/>
      <c r="BT17" s="130"/>
      <c r="BU17" s="130"/>
      <c r="BV17" s="130"/>
      <c r="BW17" s="130"/>
      <c r="BX17" s="130"/>
      <c r="BY17" s="130"/>
      <c r="BZ17" s="57"/>
      <c r="CA17" s="77"/>
      <c r="CB17" s="77"/>
      <c r="CC17" s="128"/>
    </row>
    <row r="18" spans="1:84">
      <c r="A18" s="325" t="s">
        <v>335</v>
      </c>
      <c r="B18" s="297" t="s">
        <v>302</v>
      </c>
      <c r="C18" s="297">
        <v>44.359000000000002</v>
      </c>
      <c r="D18" s="297">
        <v>41.771000000000001</v>
      </c>
      <c r="E18" s="297">
        <v>39.180999999999997</v>
      </c>
      <c r="F18" s="297">
        <v>40.030999999999999</v>
      </c>
      <c r="G18" s="297">
        <v>40.783999999999999</v>
      </c>
      <c r="H18" s="297">
        <v>41.387</v>
      </c>
      <c r="I18" s="297">
        <v>41.848999999999997</v>
      </c>
      <c r="J18" s="297">
        <v>42.45</v>
      </c>
      <c r="K18" s="297">
        <v>43.341000000000001</v>
      </c>
      <c r="L18" s="297">
        <v>44.521000000000001</v>
      </c>
      <c r="M18" s="297">
        <v>45.59</v>
      </c>
      <c r="N18" s="297">
        <v>46.180999999999997</v>
      </c>
      <c r="O18" s="297">
        <v>46.917999999999999</v>
      </c>
      <c r="P18" s="297">
        <v>47.94</v>
      </c>
      <c r="Q18" s="297">
        <v>49.225000000000001</v>
      </c>
      <c r="R18" s="297">
        <v>50.353999999999999</v>
      </c>
      <c r="S18" s="297">
        <v>51.347000000000001</v>
      </c>
      <c r="T18" s="297">
        <v>52.164000000000001</v>
      </c>
      <c r="U18" s="297">
        <v>52.956000000000003</v>
      </c>
      <c r="V18" s="297">
        <v>53.789000000000001</v>
      </c>
      <c r="W18" s="297">
        <v>58.286999999999999</v>
      </c>
      <c r="X18" s="297">
        <v>64.363</v>
      </c>
      <c r="Y18" s="297">
        <v>69.373999999999995</v>
      </c>
      <c r="Z18" s="297">
        <v>74.025000000000006</v>
      </c>
      <c r="AA18" s="297">
        <v>78.549000000000007</v>
      </c>
      <c r="AB18" s="297">
        <v>83.272000000000006</v>
      </c>
      <c r="AC18" s="297">
        <v>88.228999999999999</v>
      </c>
      <c r="AD18" s="297">
        <v>97.66</v>
      </c>
      <c r="AE18" s="297">
        <v>100.11199999999999</v>
      </c>
      <c r="AF18" s="297">
        <v>102.47499999999999</v>
      </c>
      <c r="AG18" s="297">
        <v>105.3582</v>
      </c>
      <c r="AH18" s="297">
        <v>109.06699999999999</v>
      </c>
      <c r="AI18" s="297">
        <v>111.8115</v>
      </c>
      <c r="AJ18" s="297">
        <v>113.52419999999999</v>
      </c>
      <c r="AK18" s="297">
        <v>115.4286</v>
      </c>
      <c r="AL18" s="297">
        <v>117.2988</v>
      </c>
      <c r="AM18" s="297">
        <v>119.0187</v>
      </c>
      <c r="AN18" s="297">
        <v>120.71429999999999</v>
      </c>
      <c r="AO18" s="297">
        <v>122.3481</v>
      </c>
      <c r="AP18" s="297">
        <v>124.1964</v>
      </c>
      <c r="AQ18" s="297">
        <v>126.197</v>
      </c>
      <c r="AR18" s="297">
        <v>128.2105</v>
      </c>
      <c r="AS18" s="297">
        <v>130.96469999999999</v>
      </c>
      <c r="AT18" s="297">
        <v>134.1824</v>
      </c>
      <c r="AU18" s="297">
        <v>137.02780000000001</v>
      </c>
      <c r="AV18" s="297">
        <v>139.8314</v>
      </c>
      <c r="AW18" s="297">
        <v>142.55459999999999</v>
      </c>
      <c r="AX18" s="297">
        <v>144.97319999999999</v>
      </c>
      <c r="AY18" s="297">
        <v>147.44589999999999</v>
      </c>
      <c r="AZ18" s="297">
        <v>149.63589999999999</v>
      </c>
      <c r="BA18" s="297">
        <v>152.02869999999999</v>
      </c>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c r="BZ18" s="57"/>
      <c r="CA18" s="77"/>
      <c r="CB18" s="77"/>
      <c r="CC18" s="128"/>
    </row>
    <row r="19" spans="1:84">
      <c r="A19" s="325" t="s">
        <v>335</v>
      </c>
      <c r="B19" s="297" t="s">
        <v>303</v>
      </c>
      <c r="C19" s="297">
        <v>98.396000000000001</v>
      </c>
      <c r="D19" s="297">
        <v>87.021000000000001</v>
      </c>
      <c r="E19" s="297">
        <v>75.646000000000001</v>
      </c>
      <c r="F19" s="297">
        <v>77.287999999999997</v>
      </c>
      <c r="G19" s="297">
        <v>78.741</v>
      </c>
      <c r="H19" s="297">
        <v>79.908000000000001</v>
      </c>
      <c r="I19" s="297">
        <v>80.8</v>
      </c>
      <c r="J19" s="297">
        <v>81.96</v>
      </c>
      <c r="K19" s="297">
        <v>83.679000000000002</v>
      </c>
      <c r="L19" s="297">
        <v>85.957999999999998</v>
      </c>
      <c r="M19" s="297">
        <v>88.022000000000006</v>
      </c>
      <c r="N19" s="297">
        <v>89.162000000000006</v>
      </c>
      <c r="O19" s="297">
        <v>90.584999999999994</v>
      </c>
      <c r="P19" s="297">
        <v>92.558999999999997</v>
      </c>
      <c r="Q19" s="297">
        <v>95.040999999999997</v>
      </c>
      <c r="R19" s="297">
        <v>97.218999999999994</v>
      </c>
      <c r="S19" s="297">
        <v>99.135999999999996</v>
      </c>
      <c r="T19" s="297">
        <v>100.715</v>
      </c>
      <c r="U19" s="297">
        <v>102.244</v>
      </c>
      <c r="V19" s="297">
        <v>103.85</v>
      </c>
      <c r="W19" s="297">
        <v>105.267</v>
      </c>
      <c r="X19" s="297">
        <v>107.172</v>
      </c>
      <c r="Y19" s="297">
        <v>108.74299999999999</v>
      </c>
      <c r="Z19" s="297">
        <v>110.196</v>
      </c>
      <c r="AA19" s="297">
        <v>111.61199999999999</v>
      </c>
      <c r="AB19" s="297">
        <v>113.089</v>
      </c>
      <c r="AC19" s="297">
        <v>114.63800000000001</v>
      </c>
      <c r="AD19" s="297">
        <v>117.574</v>
      </c>
      <c r="AE19" s="297">
        <v>118.334</v>
      </c>
      <c r="AF19" s="297">
        <v>119.05800000000001</v>
      </c>
      <c r="AG19" s="297">
        <v>121.1653</v>
      </c>
      <c r="AH19" s="297">
        <v>122.9053</v>
      </c>
      <c r="AI19" s="297">
        <v>123.99299999999999</v>
      </c>
      <c r="AJ19" s="297">
        <v>124.6686</v>
      </c>
      <c r="AK19" s="297">
        <v>125.5168</v>
      </c>
      <c r="AL19" s="297">
        <v>126.4226</v>
      </c>
      <c r="AM19" s="297">
        <v>127.3258</v>
      </c>
      <c r="AN19" s="297">
        <v>128.21969999999999</v>
      </c>
      <c r="AO19" s="297">
        <v>129.0692</v>
      </c>
      <c r="AP19" s="297">
        <v>129.8844</v>
      </c>
      <c r="AQ19" s="297">
        <v>130.6499</v>
      </c>
      <c r="AR19" s="297">
        <v>131.35230000000001</v>
      </c>
      <c r="AS19" s="297">
        <v>132.2312</v>
      </c>
      <c r="AT19" s="297">
        <v>133.31549999999999</v>
      </c>
      <c r="AU19" s="297">
        <v>134.26740000000001</v>
      </c>
      <c r="AV19" s="297">
        <v>135.1891</v>
      </c>
      <c r="AW19" s="297">
        <v>136.1037</v>
      </c>
      <c r="AX19" s="297">
        <v>136.9579</v>
      </c>
      <c r="AY19" s="297">
        <v>137.84479999999999</v>
      </c>
      <c r="AZ19" s="297">
        <v>138.55619999999999</v>
      </c>
      <c r="BA19" s="297">
        <v>139.35319999999999</v>
      </c>
      <c r="BD19" s="130"/>
      <c r="BE19" s="130"/>
      <c r="BF19" s="130"/>
      <c r="BG19" s="130"/>
      <c r="BH19" s="130"/>
      <c r="BI19" s="130"/>
      <c r="BJ19" s="130"/>
      <c r="BK19" s="130"/>
      <c r="BL19" s="130"/>
      <c r="BM19" s="130"/>
      <c r="BN19" s="130"/>
      <c r="BO19" s="130"/>
      <c r="BP19" s="130"/>
      <c r="BQ19" s="130"/>
      <c r="BR19" s="130"/>
      <c r="BS19" s="130"/>
      <c r="BT19" s="130"/>
      <c r="BU19" s="130"/>
      <c r="BV19" s="130"/>
      <c r="BW19" s="130"/>
      <c r="BX19" s="130"/>
      <c r="BY19" s="130"/>
      <c r="BZ19" s="57"/>
      <c r="CA19" s="77"/>
      <c r="CB19" s="77"/>
      <c r="CC19" s="128"/>
    </row>
    <row r="20" spans="1:84">
      <c r="A20" s="325" t="s">
        <v>335</v>
      </c>
      <c r="B20" s="297" t="s">
        <v>304</v>
      </c>
      <c r="C20" s="297">
        <v>154.92699999999999</v>
      </c>
      <c r="D20" s="297">
        <v>157.29499999999999</v>
      </c>
      <c r="E20" s="297">
        <v>159.66399999999999</v>
      </c>
      <c r="F20" s="297">
        <v>161.83199999999999</v>
      </c>
      <c r="G20" s="297">
        <v>164.71899999999999</v>
      </c>
      <c r="H20" s="297">
        <v>168.542</v>
      </c>
      <c r="I20" s="297">
        <v>172.501</v>
      </c>
      <c r="J20" s="297">
        <v>177.108</v>
      </c>
      <c r="K20" s="297">
        <v>181.011</v>
      </c>
      <c r="L20" s="297">
        <v>184.947</v>
      </c>
      <c r="M20" s="297">
        <v>189.976</v>
      </c>
      <c r="N20" s="297">
        <v>193.52500000000001</v>
      </c>
      <c r="O20" s="297">
        <v>197.81800000000001</v>
      </c>
      <c r="P20" s="297">
        <v>201.62100000000001</v>
      </c>
      <c r="Q20" s="297">
        <v>206.20400000000001</v>
      </c>
      <c r="R20" s="297">
        <v>210.34399999999999</v>
      </c>
      <c r="S20" s="297">
        <v>215.113</v>
      </c>
      <c r="T20" s="297">
        <v>221.012</v>
      </c>
      <c r="U20" s="297">
        <v>227.56800000000001</v>
      </c>
      <c r="V20" s="297">
        <v>231.94399999999999</v>
      </c>
      <c r="W20" s="297">
        <v>237.203</v>
      </c>
      <c r="X20" s="297">
        <v>242.131</v>
      </c>
      <c r="Y20" s="297">
        <v>247.636</v>
      </c>
      <c r="Z20" s="297">
        <v>253.56800000000001</v>
      </c>
      <c r="AA20" s="297">
        <v>259.22399999999999</v>
      </c>
      <c r="AB20" s="297">
        <v>264.69099999999997</v>
      </c>
      <c r="AC20" s="297">
        <v>270.012</v>
      </c>
      <c r="AD20" s="297">
        <v>271.57299999999998</v>
      </c>
      <c r="AE20" s="297">
        <v>272.11700000000002</v>
      </c>
      <c r="AF20" s="297">
        <v>272.63600000000002</v>
      </c>
      <c r="AG20" s="297">
        <v>277.92809999999997</v>
      </c>
      <c r="AH20" s="297">
        <v>280.35649999999998</v>
      </c>
      <c r="AI20" s="297">
        <v>282.26609999999999</v>
      </c>
      <c r="AJ20" s="297">
        <v>283.77510000000001</v>
      </c>
      <c r="AK20" s="297">
        <v>285.48989999999998</v>
      </c>
      <c r="AL20" s="297">
        <v>287.48829999999998</v>
      </c>
      <c r="AM20" s="297">
        <v>289.7715</v>
      </c>
      <c r="AN20" s="297">
        <v>292.32060000000001</v>
      </c>
      <c r="AO20" s="297">
        <v>295.166</v>
      </c>
      <c r="AP20" s="297">
        <v>298.07479999999998</v>
      </c>
      <c r="AQ20" s="297">
        <v>300.44529999999997</v>
      </c>
      <c r="AR20" s="297">
        <v>302.6823</v>
      </c>
      <c r="AS20" s="297">
        <v>304.59289999999999</v>
      </c>
      <c r="AT20" s="297">
        <v>306.37290000000002</v>
      </c>
      <c r="AU20" s="297">
        <v>308.23149999999998</v>
      </c>
      <c r="AV20" s="297">
        <v>309.99540000000002</v>
      </c>
      <c r="AW20" s="297">
        <v>311.423</v>
      </c>
      <c r="AX20" s="297">
        <v>313.20890000000003</v>
      </c>
      <c r="AY20" s="297">
        <v>314.97329999999999</v>
      </c>
      <c r="AZ20" s="297">
        <v>316.9255</v>
      </c>
      <c r="BA20" s="297">
        <v>318.68849999999998</v>
      </c>
      <c r="BD20" s="130"/>
      <c r="BE20" s="130"/>
      <c r="BF20" s="130"/>
      <c r="BG20" s="130"/>
      <c r="BH20" s="130"/>
      <c r="BI20" s="130"/>
      <c r="BJ20" s="130"/>
      <c r="BK20" s="130"/>
      <c r="BL20" s="130"/>
      <c r="BM20" s="130"/>
      <c r="BN20" s="130"/>
      <c r="BO20" s="130"/>
      <c r="BP20" s="130"/>
      <c r="BQ20" s="130"/>
      <c r="BR20" s="130"/>
      <c r="BS20" s="130"/>
      <c r="BT20" s="130"/>
      <c r="BU20" s="130"/>
      <c r="BV20" s="130"/>
      <c r="BW20" s="130"/>
      <c r="BX20" s="130"/>
      <c r="BY20" s="130"/>
      <c r="BZ20" s="57"/>
      <c r="CA20" s="77"/>
      <c r="CB20" s="77"/>
      <c r="CC20" s="128"/>
    </row>
    <row r="21" spans="1:84">
      <c r="A21" s="325" t="s">
        <v>335</v>
      </c>
      <c r="B21" s="297" t="s">
        <v>305</v>
      </c>
      <c r="C21" s="297">
        <v>77.102000000000004</v>
      </c>
      <c r="D21" s="297">
        <v>78.322000000000003</v>
      </c>
      <c r="E21" s="297">
        <v>79.542000000000002</v>
      </c>
      <c r="F21" s="297">
        <v>80.659000000000006</v>
      </c>
      <c r="G21" s="297">
        <v>82.146000000000001</v>
      </c>
      <c r="H21" s="297">
        <v>84.116</v>
      </c>
      <c r="I21" s="297">
        <v>86.155000000000001</v>
      </c>
      <c r="J21" s="297">
        <v>88.528000000000006</v>
      </c>
      <c r="K21" s="297">
        <v>90.537999999999997</v>
      </c>
      <c r="L21" s="297">
        <v>92.566000000000003</v>
      </c>
      <c r="M21" s="297">
        <v>95.156999999999996</v>
      </c>
      <c r="N21" s="297">
        <v>96.986000000000004</v>
      </c>
      <c r="O21" s="297">
        <v>99.197999999999993</v>
      </c>
      <c r="P21" s="297">
        <v>101.15600000000001</v>
      </c>
      <c r="Q21" s="297">
        <v>103.517</v>
      </c>
      <c r="R21" s="297">
        <v>105.65</v>
      </c>
      <c r="S21" s="297">
        <v>108.10599999999999</v>
      </c>
      <c r="T21" s="297">
        <v>110.929</v>
      </c>
      <c r="U21" s="297">
        <v>114.258</v>
      </c>
      <c r="V21" s="297">
        <v>116.014</v>
      </c>
      <c r="W21" s="297">
        <v>118.33799999999999</v>
      </c>
      <c r="X21" s="297">
        <v>120.462</v>
      </c>
      <c r="Y21" s="297">
        <v>122.831</v>
      </c>
      <c r="Z21" s="297">
        <v>125.381</v>
      </c>
      <c r="AA21" s="297">
        <v>127.78100000000001</v>
      </c>
      <c r="AB21" s="297">
        <v>130.11099999999999</v>
      </c>
      <c r="AC21" s="297">
        <v>132.399</v>
      </c>
      <c r="AD21" s="297">
        <v>133.958</v>
      </c>
      <c r="AE21" s="297">
        <v>134.876</v>
      </c>
      <c r="AF21" s="297">
        <v>135.66499999999999</v>
      </c>
      <c r="AG21" s="297">
        <v>138.6995</v>
      </c>
      <c r="AH21" s="297">
        <v>139.94980000000001</v>
      </c>
      <c r="AI21" s="297">
        <v>140.64660000000001</v>
      </c>
      <c r="AJ21" s="297">
        <v>141.51400000000001</v>
      </c>
      <c r="AK21" s="297">
        <v>142.86269999999999</v>
      </c>
      <c r="AL21" s="297">
        <v>144.17140000000001</v>
      </c>
      <c r="AM21" s="297">
        <v>145.6429</v>
      </c>
      <c r="AN21" s="297">
        <v>147.0795</v>
      </c>
      <c r="AO21" s="297">
        <v>148.7433</v>
      </c>
      <c r="AP21" s="297">
        <v>150.4657</v>
      </c>
      <c r="AQ21" s="297">
        <v>152.03469999999999</v>
      </c>
      <c r="AR21" s="297">
        <v>153.6447</v>
      </c>
      <c r="AS21" s="297">
        <v>155.05439999999999</v>
      </c>
      <c r="AT21" s="297">
        <v>156.46639999999999</v>
      </c>
      <c r="AU21" s="297">
        <v>157.999</v>
      </c>
      <c r="AV21" s="297">
        <v>159.30179999999999</v>
      </c>
      <c r="AW21" s="297">
        <v>160.40469999999999</v>
      </c>
      <c r="AX21" s="297">
        <v>161.75810000000001</v>
      </c>
      <c r="AY21" s="297">
        <v>163.0771</v>
      </c>
      <c r="AZ21" s="297">
        <v>164.44370000000001</v>
      </c>
      <c r="BA21" s="297">
        <v>165.8143</v>
      </c>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c r="BZ21" s="57"/>
      <c r="CA21" s="77"/>
      <c r="CB21" s="77"/>
      <c r="CC21" s="128"/>
    </row>
    <row r="22" spans="1:84">
      <c r="A22" s="325" t="s">
        <v>335</v>
      </c>
      <c r="B22" s="297" t="s">
        <v>306</v>
      </c>
      <c r="C22" s="297">
        <v>170.346</v>
      </c>
      <c r="D22" s="297">
        <v>178.18600000000001</v>
      </c>
      <c r="E22" s="297">
        <v>186.02699999999999</v>
      </c>
      <c r="F22" s="297">
        <v>192.24700000000001</v>
      </c>
      <c r="G22" s="297">
        <v>198.613</v>
      </c>
      <c r="H22" s="297">
        <v>205.24600000000001</v>
      </c>
      <c r="I22" s="297">
        <v>210.84700000000001</v>
      </c>
      <c r="J22" s="297">
        <v>216.13200000000001</v>
      </c>
      <c r="K22" s="297">
        <v>220.63</v>
      </c>
      <c r="L22" s="297">
        <v>226.80799999999999</v>
      </c>
      <c r="M22" s="297">
        <v>236.702</v>
      </c>
      <c r="N22" s="297">
        <v>247.982</v>
      </c>
      <c r="O22" s="297">
        <v>259.43099999999998</v>
      </c>
      <c r="P22" s="297">
        <v>271.447</v>
      </c>
      <c r="Q22" s="297">
        <v>282.54500000000002</v>
      </c>
      <c r="R22" s="297">
        <v>292.17399999999998</v>
      </c>
      <c r="S22" s="297">
        <v>302.70299999999997</v>
      </c>
      <c r="T22" s="297">
        <v>308.65100000000001</v>
      </c>
      <c r="U22" s="297">
        <v>315.56</v>
      </c>
      <c r="V22" s="297">
        <v>321.78500000000003</v>
      </c>
      <c r="W22" s="297">
        <v>331.04399999999998</v>
      </c>
      <c r="X22" s="297">
        <v>339.61900000000003</v>
      </c>
      <c r="Y22" s="297">
        <v>347.72399999999999</v>
      </c>
      <c r="Z22" s="297">
        <v>355.43299999999999</v>
      </c>
      <c r="AA22" s="297">
        <v>362.90100000000001</v>
      </c>
      <c r="AB22" s="297">
        <v>370.74</v>
      </c>
      <c r="AC22" s="297">
        <v>379.06200000000001</v>
      </c>
      <c r="AD22" s="297">
        <v>379.07499999999999</v>
      </c>
      <c r="AE22" s="297">
        <v>386.14800000000002</v>
      </c>
      <c r="AF22" s="297">
        <v>393.28699999999998</v>
      </c>
      <c r="AG22" s="297">
        <v>406.6678</v>
      </c>
      <c r="AH22" s="297">
        <v>417.2088</v>
      </c>
      <c r="AI22" s="297">
        <v>426.15699999999998</v>
      </c>
      <c r="AJ22" s="297">
        <v>432.85660000000001</v>
      </c>
      <c r="AK22" s="297">
        <v>439.05619999999999</v>
      </c>
      <c r="AL22" s="297">
        <v>444.29020000000003</v>
      </c>
      <c r="AM22" s="297">
        <v>449.38229999999999</v>
      </c>
      <c r="AN22" s="297">
        <v>455.45800000000003</v>
      </c>
      <c r="AO22" s="297">
        <v>462.12580000000003</v>
      </c>
      <c r="AP22" s="297">
        <v>468.4522</v>
      </c>
      <c r="AQ22" s="297">
        <v>474.18340000000001</v>
      </c>
      <c r="AR22" s="297">
        <v>479.60550000000001</v>
      </c>
      <c r="AS22" s="297">
        <v>484.52859999999998</v>
      </c>
      <c r="AT22" s="297">
        <v>489.1302</v>
      </c>
      <c r="AU22" s="297">
        <v>493.7568</v>
      </c>
      <c r="AV22" s="297">
        <v>498.28590000000003</v>
      </c>
      <c r="AW22" s="297">
        <v>503.49759999999998</v>
      </c>
      <c r="AX22" s="297">
        <v>508.6891</v>
      </c>
      <c r="AY22" s="297">
        <v>513.76649999999995</v>
      </c>
      <c r="AZ22" s="297">
        <v>518.2799</v>
      </c>
      <c r="BA22" s="297">
        <v>522.47199999999998</v>
      </c>
      <c r="BD22" s="130"/>
      <c r="BE22" s="130"/>
      <c r="BF22" s="130"/>
      <c r="BG22" s="130"/>
      <c r="BH22" s="130"/>
      <c r="BI22" s="130"/>
      <c r="BJ22" s="130"/>
      <c r="BK22" s="130"/>
      <c r="BL22" s="130"/>
      <c r="BM22" s="130"/>
      <c r="BN22" s="130"/>
      <c r="BO22" s="130"/>
      <c r="BP22" s="130"/>
      <c r="BQ22" s="130"/>
      <c r="BR22" s="130"/>
      <c r="BS22" s="130"/>
      <c r="BT22" s="130"/>
      <c r="BU22" s="130"/>
      <c r="BV22" s="130"/>
      <c r="BW22" s="130"/>
      <c r="BX22" s="130"/>
      <c r="BY22" s="130"/>
      <c r="BZ22" s="57"/>
      <c r="CA22" s="77"/>
      <c r="CB22" s="77"/>
      <c r="CC22" s="128"/>
    </row>
    <row r="23" spans="1:84">
      <c r="A23" s="325" t="s">
        <v>335</v>
      </c>
      <c r="B23" s="297" t="s">
        <v>307</v>
      </c>
      <c r="C23" s="297">
        <v>45.302999999999997</v>
      </c>
      <c r="D23" s="297">
        <v>41.686</v>
      </c>
      <c r="E23" s="297">
        <v>38.069000000000003</v>
      </c>
      <c r="F23" s="297">
        <v>38.981999999999999</v>
      </c>
      <c r="G23" s="297">
        <v>39.793999999999997</v>
      </c>
      <c r="H23" s="297">
        <v>40.463999999999999</v>
      </c>
      <c r="I23" s="297">
        <v>40.924999999999997</v>
      </c>
      <c r="J23" s="297">
        <v>41.713000000000001</v>
      </c>
      <c r="K23" s="297">
        <v>42.767000000000003</v>
      </c>
      <c r="L23" s="297">
        <v>44.122999999999998</v>
      </c>
      <c r="M23" s="297">
        <v>45.298000000000002</v>
      </c>
      <c r="N23" s="297">
        <v>46.048000000000002</v>
      </c>
      <c r="O23" s="297">
        <v>46.93</v>
      </c>
      <c r="P23" s="297">
        <v>48.216000000000001</v>
      </c>
      <c r="Q23" s="297">
        <v>49.854999999999997</v>
      </c>
      <c r="R23" s="297">
        <v>51.235999999999997</v>
      </c>
      <c r="S23" s="297">
        <v>52.383000000000003</v>
      </c>
      <c r="T23" s="297">
        <v>53.034999999999997</v>
      </c>
      <c r="U23" s="297">
        <v>53.685000000000002</v>
      </c>
      <c r="V23" s="297">
        <v>54.368000000000002</v>
      </c>
      <c r="W23" s="297">
        <v>54.881999999999998</v>
      </c>
      <c r="X23" s="297">
        <v>55.39</v>
      </c>
      <c r="Y23" s="297">
        <v>55.917999999999999</v>
      </c>
      <c r="Z23" s="297">
        <v>56.503999999999998</v>
      </c>
      <c r="AA23" s="297">
        <v>57.012999999999998</v>
      </c>
      <c r="AB23" s="297">
        <v>57.536000000000001</v>
      </c>
      <c r="AC23" s="297">
        <v>58.085000000000001</v>
      </c>
      <c r="AD23" s="297">
        <v>60.674999999999997</v>
      </c>
      <c r="AE23" s="297">
        <v>61.600999999999999</v>
      </c>
      <c r="AF23" s="297">
        <v>62.521000000000001</v>
      </c>
      <c r="AG23" s="297">
        <v>63.7378</v>
      </c>
      <c r="AH23" s="297">
        <v>64.548199999999994</v>
      </c>
      <c r="AI23" s="297">
        <v>65.075999999999993</v>
      </c>
      <c r="AJ23" s="297">
        <v>65.502899999999997</v>
      </c>
      <c r="AK23" s="297">
        <v>65.998400000000004</v>
      </c>
      <c r="AL23" s="297">
        <v>66.545199999999994</v>
      </c>
      <c r="AM23" s="297">
        <v>67.133300000000006</v>
      </c>
      <c r="AN23" s="297">
        <v>67.715400000000002</v>
      </c>
      <c r="AO23" s="297">
        <v>68.279700000000005</v>
      </c>
      <c r="AP23" s="297">
        <v>68.751199999999997</v>
      </c>
      <c r="AQ23" s="297">
        <v>69.161600000000007</v>
      </c>
      <c r="AR23" s="297">
        <v>69.494900000000001</v>
      </c>
      <c r="AS23" s="297">
        <v>69.786500000000004</v>
      </c>
      <c r="AT23" s="297">
        <v>70.114999999999995</v>
      </c>
      <c r="AU23" s="297">
        <v>70.395600000000002</v>
      </c>
      <c r="AV23" s="297">
        <v>70.724699999999999</v>
      </c>
      <c r="AW23" s="297">
        <v>71.011399999999995</v>
      </c>
      <c r="AX23" s="297">
        <v>71.369600000000005</v>
      </c>
      <c r="AY23" s="297">
        <v>71.727400000000003</v>
      </c>
      <c r="AZ23" s="297">
        <v>71.994699999999995</v>
      </c>
      <c r="BA23" s="297">
        <v>72.315799999999996</v>
      </c>
      <c r="BD23" s="130"/>
      <c r="BE23" s="130"/>
      <c r="BF23" s="130"/>
      <c r="BG23" s="130"/>
      <c r="BH23" s="130"/>
      <c r="BI23" s="130"/>
      <c r="BJ23" s="130"/>
      <c r="BK23" s="130"/>
      <c r="BL23" s="130"/>
      <c r="BM23" s="130"/>
      <c r="BN23" s="130"/>
      <c r="BO23" s="130"/>
      <c r="BP23" s="130"/>
      <c r="BQ23" s="130"/>
      <c r="BR23" s="130"/>
      <c r="BS23" s="130"/>
      <c r="BT23" s="130"/>
      <c r="BU23" s="130"/>
      <c r="BV23" s="130"/>
      <c r="BW23" s="130"/>
      <c r="BX23" s="130"/>
      <c r="BY23" s="130"/>
      <c r="BZ23" s="57"/>
      <c r="CA23" s="77"/>
      <c r="CB23" s="77"/>
      <c r="CC23" s="128"/>
    </row>
    <row r="24" spans="1:84">
      <c r="A24" s="325" t="s">
        <v>335</v>
      </c>
      <c r="B24" s="297" t="s">
        <v>308</v>
      </c>
      <c r="C24" s="297">
        <v>5.4379999999999997</v>
      </c>
      <c r="D24" s="297">
        <v>10.420999999999999</v>
      </c>
      <c r="E24" s="297">
        <v>15.404999999999999</v>
      </c>
      <c r="F24" s="297">
        <v>15.775</v>
      </c>
      <c r="G24" s="297">
        <v>16.103000000000002</v>
      </c>
      <c r="H24" s="297">
        <v>16.375</v>
      </c>
      <c r="I24" s="297">
        <v>16.559999999999999</v>
      </c>
      <c r="J24" s="297">
        <v>16.879000000000001</v>
      </c>
      <c r="K24" s="297">
        <v>17.306000000000001</v>
      </c>
      <c r="L24" s="297">
        <v>17.853000000000002</v>
      </c>
      <c r="M24" s="297">
        <v>18.329999999999998</v>
      </c>
      <c r="N24" s="297">
        <v>18.634</v>
      </c>
      <c r="O24" s="297">
        <v>18.991</v>
      </c>
      <c r="P24" s="297">
        <v>19.510000000000002</v>
      </c>
      <c r="Q24" s="297">
        <v>20.172999999999998</v>
      </c>
      <c r="R24" s="297">
        <v>20.731999999999999</v>
      </c>
      <c r="S24" s="297">
        <v>21.196000000000002</v>
      </c>
      <c r="T24" s="297">
        <v>21.460999999999999</v>
      </c>
      <c r="U24" s="297">
        <v>21.724</v>
      </c>
      <c r="V24" s="297">
        <v>22.001000000000001</v>
      </c>
      <c r="W24" s="297">
        <v>22.513000000000002</v>
      </c>
      <c r="X24" s="297">
        <v>23.023</v>
      </c>
      <c r="Y24" s="297">
        <v>23.55</v>
      </c>
      <c r="Z24" s="297">
        <v>24.135000000000002</v>
      </c>
      <c r="AA24" s="297">
        <v>24.646000000000001</v>
      </c>
      <c r="AB24" s="297">
        <v>25.167999999999999</v>
      </c>
      <c r="AC24" s="297">
        <v>25.716000000000001</v>
      </c>
      <c r="AD24" s="297">
        <v>25.716000000000001</v>
      </c>
      <c r="AE24" s="297">
        <v>25.884</v>
      </c>
      <c r="AF24" s="297">
        <v>26.109000000000002</v>
      </c>
      <c r="AG24" s="297">
        <v>26.645199999999999</v>
      </c>
      <c r="AH24" s="297">
        <v>27.022600000000001</v>
      </c>
      <c r="AI24" s="297">
        <v>27.2879</v>
      </c>
      <c r="AJ24" s="297">
        <v>27.434699999999999</v>
      </c>
      <c r="AK24" s="297">
        <v>27.615600000000001</v>
      </c>
      <c r="AL24" s="297">
        <v>27.805099999999999</v>
      </c>
      <c r="AM24" s="297">
        <v>27.9925</v>
      </c>
      <c r="AN24" s="297">
        <v>28.1663</v>
      </c>
      <c r="AO24" s="297">
        <v>28.333100000000002</v>
      </c>
      <c r="AP24" s="297">
        <v>28.4832</v>
      </c>
      <c r="AQ24" s="297">
        <v>28.629100000000001</v>
      </c>
      <c r="AR24" s="297">
        <v>28.7577</v>
      </c>
      <c r="AS24" s="297">
        <v>28.920300000000001</v>
      </c>
      <c r="AT24" s="297">
        <v>29.107900000000001</v>
      </c>
      <c r="AU24" s="297">
        <v>29.266999999999999</v>
      </c>
      <c r="AV24" s="297">
        <v>29.4497</v>
      </c>
      <c r="AW24" s="297">
        <v>29.602</v>
      </c>
      <c r="AX24" s="297">
        <v>29.761199999999999</v>
      </c>
      <c r="AY24" s="297">
        <v>29.922899999999998</v>
      </c>
      <c r="AZ24" s="297">
        <v>30.042400000000001</v>
      </c>
      <c r="BA24" s="297">
        <v>30.190100000000001</v>
      </c>
      <c r="BD24" s="130"/>
      <c r="BE24" s="130"/>
      <c r="BF24" s="130"/>
      <c r="BG24" s="130"/>
      <c r="BH24" s="130"/>
      <c r="BI24" s="130"/>
      <c r="BJ24" s="130"/>
      <c r="BK24" s="130"/>
      <c r="BL24" s="130"/>
      <c r="BM24" s="130"/>
      <c r="BN24" s="130"/>
      <c r="BO24" s="130"/>
      <c r="BP24" s="130"/>
      <c r="BQ24" s="130"/>
      <c r="BR24" s="130"/>
      <c r="BS24" s="130"/>
      <c r="BT24" s="130"/>
      <c r="BU24" s="130"/>
      <c r="BV24" s="130"/>
      <c r="BW24" s="130"/>
      <c r="BX24" s="130"/>
      <c r="BY24" s="130"/>
      <c r="BZ24" s="57"/>
      <c r="CA24" s="77"/>
      <c r="CB24" s="77"/>
      <c r="CC24" s="128"/>
    </row>
    <row r="25" spans="1:84">
      <c r="A25" s="325" t="s">
        <v>335</v>
      </c>
      <c r="B25" s="297" t="s">
        <v>309</v>
      </c>
      <c r="C25" s="297">
        <v>35.746000000000002</v>
      </c>
      <c r="D25" s="297">
        <v>36.095999999999997</v>
      </c>
      <c r="E25" s="297">
        <v>36.445</v>
      </c>
      <c r="F25" s="297">
        <v>36.765000000000001</v>
      </c>
      <c r="G25" s="297">
        <v>37.203000000000003</v>
      </c>
      <c r="H25" s="297">
        <v>37.628999999999998</v>
      </c>
      <c r="I25" s="297">
        <v>38.116999999999997</v>
      </c>
      <c r="J25" s="297">
        <v>38.512</v>
      </c>
      <c r="K25" s="297">
        <v>38.942</v>
      </c>
      <c r="L25" s="297">
        <v>39.444000000000003</v>
      </c>
      <c r="M25" s="297">
        <v>39.973999999999997</v>
      </c>
      <c r="N25" s="297">
        <v>40.435000000000002</v>
      </c>
      <c r="O25" s="297">
        <v>41.161000000000001</v>
      </c>
      <c r="P25" s="297">
        <v>41.753</v>
      </c>
      <c r="Q25" s="297">
        <v>42.384999999999998</v>
      </c>
      <c r="R25" s="297">
        <v>43.03</v>
      </c>
      <c r="S25" s="297">
        <v>43.465000000000003</v>
      </c>
      <c r="T25" s="297">
        <v>44.811999999999998</v>
      </c>
      <c r="U25" s="297">
        <v>46.156999999999996</v>
      </c>
      <c r="V25" s="297">
        <v>47.567999999999998</v>
      </c>
      <c r="W25" s="297">
        <v>57.786999999999999</v>
      </c>
      <c r="X25" s="297">
        <v>71.406999999999996</v>
      </c>
      <c r="Y25" s="297">
        <v>82.691999999999993</v>
      </c>
      <c r="Z25" s="297">
        <v>93.180999999999997</v>
      </c>
      <c r="AA25" s="297">
        <v>103.38200000000001</v>
      </c>
      <c r="AB25" s="297">
        <v>114.02800000000001</v>
      </c>
      <c r="AC25" s="297">
        <v>125.2</v>
      </c>
      <c r="AD25" s="297">
        <v>125.21899999999999</v>
      </c>
      <c r="AE25" s="297">
        <v>126.129</v>
      </c>
      <c r="AF25" s="297">
        <v>127.444</v>
      </c>
      <c r="AG25" s="297">
        <v>129.96729999999999</v>
      </c>
      <c r="AH25" s="297">
        <v>131.28790000000001</v>
      </c>
      <c r="AI25" s="297">
        <v>132.10550000000001</v>
      </c>
      <c r="AJ25" s="297">
        <v>132.82400000000001</v>
      </c>
      <c r="AK25" s="297">
        <v>133.71029999999999</v>
      </c>
      <c r="AL25" s="297">
        <v>134.73009999999999</v>
      </c>
      <c r="AM25" s="297">
        <v>135.8141</v>
      </c>
      <c r="AN25" s="297">
        <v>136.90029999999999</v>
      </c>
      <c r="AO25" s="297">
        <v>137.96019999999999</v>
      </c>
      <c r="AP25" s="297">
        <v>138.8366</v>
      </c>
      <c r="AQ25" s="297">
        <v>139.53980000000001</v>
      </c>
      <c r="AR25" s="297">
        <v>140.1397</v>
      </c>
      <c r="AS25" s="297">
        <v>140.78270000000001</v>
      </c>
      <c r="AT25" s="297">
        <v>141.5376</v>
      </c>
      <c r="AU25" s="297">
        <v>142.2653</v>
      </c>
      <c r="AV25" s="297">
        <v>142.97749999999999</v>
      </c>
      <c r="AW25" s="297">
        <v>143.7396</v>
      </c>
      <c r="AX25" s="297">
        <v>144.4555</v>
      </c>
      <c r="AY25" s="297">
        <v>145.25649999999999</v>
      </c>
      <c r="AZ25" s="297">
        <v>145.90979999999999</v>
      </c>
      <c r="BA25" s="297">
        <v>146.6174</v>
      </c>
      <c r="BD25" s="130"/>
      <c r="BE25" s="130"/>
      <c r="BF25" s="130"/>
      <c r="BG25" s="130"/>
      <c r="BH25" s="130"/>
      <c r="BI25" s="130"/>
      <c r="BJ25" s="130"/>
      <c r="BK25" s="130"/>
      <c r="BL25" s="130"/>
      <c r="BM25" s="130"/>
      <c r="BN25" s="130"/>
      <c r="BO25" s="130"/>
      <c r="BP25" s="130"/>
      <c r="BQ25" s="130"/>
      <c r="BR25" s="130"/>
      <c r="BS25" s="130"/>
      <c r="BT25" s="130"/>
      <c r="BU25" s="130"/>
      <c r="BV25" s="130"/>
      <c r="BW25" s="130"/>
      <c r="BX25" s="130"/>
      <c r="BY25" s="130"/>
      <c r="BZ25" s="57"/>
      <c r="CA25" s="77"/>
      <c r="CB25" s="77"/>
      <c r="CC25" s="128"/>
    </row>
    <row r="26" spans="1:84">
      <c r="A26" s="325" t="s">
        <v>335</v>
      </c>
      <c r="B26" s="297" t="s">
        <v>310</v>
      </c>
      <c r="C26" s="297">
        <v>115.54</v>
      </c>
      <c r="D26" s="297">
        <v>116.81399999999999</v>
      </c>
      <c r="E26" s="297">
        <v>118.089</v>
      </c>
      <c r="F26" s="297">
        <v>121.39100000000001</v>
      </c>
      <c r="G26" s="297">
        <v>123.68300000000001</v>
      </c>
      <c r="H26" s="297">
        <v>125.88</v>
      </c>
      <c r="I26" s="297">
        <v>127.367</v>
      </c>
      <c r="J26" s="297">
        <v>128.315</v>
      </c>
      <c r="K26" s="297">
        <v>129.733</v>
      </c>
      <c r="L26" s="297">
        <v>131.30199999999999</v>
      </c>
      <c r="M26" s="297">
        <v>133.709</v>
      </c>
      <c r="N26" s="297">
        <v>136.55500000000001</v>
      </c>
      <c r="O26" s="297">
        <v>141.405</v>
      </c>
      <c r="P26" s="297">
        <v>145.91499999999999</v>
      </c>
      <c r="Q26" s="297">
        <v>149.346</v>
      </c>
      <c r="R26" s="297">
        <v>152.84800000000001</v>
      </c>
      <c r="S26" s="297">
        <v>155.018</v>
      </c>
      <c r="T26" s="297">
        <v>156.101</v>
      </c>
      <c r="U26" s="297">
        <v>157.79900000000001</v>
      </c>
      <c r="V26" s="297">
        <v>159.73599999999999</v>
      </c>
      <c r="W26" s="297">
        <v>162.166</v>
      </c>
      <c r="X26" s="297">
        <v>165.39099999999999</v>
      </c>
      <c r="Y26" s="297">
        <v>168.523</v>
      </c>
      <c r="Z26" s="297">
        <v>171.161</v>
      </c>
      <c r="AA26" s="297">
        <v>173.54599999999999</v>
      </c>
      <c r="AB26" s="297">
        <v>176.256</v>
      </c>
      <c r="AC26" s="297">
        <v>179.102</v>
      </c>
      <c r="AD26" s="297">
        <v>180.14599999999999</v>
      </c>
      <c r="AE26" s="297">
        <v>182.346</v>
      </c>
      <c r="AF26" s="297">
        <v>185.369</v>
      </c>
      <c r="AG26" s="297">
        <v>189.64859999999999</v>
      </c>
      <c r="AH26" s="297">
        <v>191.98699999999999</v>
      </c>
      <c r="AI26" s="297">
        <v>193.5761</v>
      </c>
      <c r="AJ26" s="297">
        <v>194.7089</v>
      </c>
      <c r="AK26" s="297">
        <v>196.1583</v>
      </c>
      <c r="AL26" s="297">
        <v>197.62950000000001</v>
      </c>
      <c r="AM26" s="297">
        <v>199.16909999999999</v>
      </c>
      <c r="AN26" s="297">
        <v>200.70009999999999</v>
      </c>
      <c r="AO26" s="297">
        <v>202.21119999999999</v>
      </c>
      <c r="AP26" s="297">
        <v>203.4624</v>
      </c>
      <c r="AQ26" s="297">
        <v>204.54929999999999</v>
      </c>
      <c r="AR26" s="297">
        <v>205.57300000000001</v>
      </c>
      <c r="AS26" s="297">
        <v>207.0641</v>
      </c>
      <c r="AT26" s="297">
        <v>208.85820000000001</v>
      </c>
      <c r="AU26" s="297">
        <v>210.66210000000001</v>
      </c>
      <c r="AV26" s="297">
        <v>212.43790000000001</v>
      </c>
      <c r="AW26" s="297">
        <v>214.3186</v>
      </c>
      <c r="AX26" s="297">
        <v>215.99719999999999</v>
      </c>
      <c r="AY26" s="297">
        <v>217.70320000000001</v>
      </c>
      <c r="AZ26" s="297">
        <v>219.20349999999999</v>
      </c>
      <c r="BA26" s="297">
        <v>220.81299999999999</v>
      </c>
      <c r="BD26" s="130"/>
      <c r="BE26" s="130"/>
      <c r="BF26" s="130"/>
      <c r="BG26" s="130"/>
      <c r="BH26" s="130"/>
      <c r="BI26" s="130"/>
      <c r="BJ26" s="130"/>
      <c r="BK26" s="130"/>
      <c r="BL26" s="130"/>
      <c r="BM26" s="130"/>
      <c r="BN26" s="130"/>
      <c r="BO26" s="130"/>
      <c r="BP26" s="130"/>
      <c r="BQ26" s="130"/>
      <c r="BR26" s="130"/>
      <c r="BS26" s="130"/>
      <c r="BT26" s="130"/>
      <c r="BU26" s="130"/>
      <c r="BV26" s="130"/>
      <c r="BW26" s="130"/>
      <c r="BX26" s="130"/>
      <c r="BY26" s="130"/>
      <c r="BZ26" s="57"/>
      <c r="CA26" s="77"/>
      <c r="CB26" s="77"/>
      <c r="CC26" s="128"/>
    </row>
    <row r="27" spans="1:84">
      <c r="A27" s="325" t="s">
        <v>335</v>
      </c>
      <c r="B27" s="297" t="s">
        <v>311</v>
      </c>
      <c r="C27" s="297">
        <v>38.939</v>
      </c>
      <c r="D27" s="297">
        <v>39.722000000000001</v>
      </c>
      <c r="E27" s="297">
        <v>40.505000000000003</v>
      </c>
      <c r="F27" s="297">
        <v>41.292000000000002</v>
      </c>
      <c r="G27" s="297">
        <v>42.36</v>
      </c>
      <c r="H27" s="297">
        <v>43.197000000000003</v>
      </c>
      <c r="I27" s="297">
        <v>43.896000000000001</v>
      </c>
      <c r="J27" s="297">
        <v>45.143999999999998</v>
      </c>
      <c r="K27" s="297">
        <v>46.134</v>
      </c>
      <c r="L27" s="297">
        <v>47.101999999999997</v>
      </c>
      <c r="M27" s="297">
        <v>48.027000000000001</v>
      </c>
      <c r="N27" s="297">
        <v>48.834000000000003</v>
      </c>
      <c r="O27" s="297">
        <v>50.061</v>
      </c>
      <c r="P27" s="297">
        <v>51.469000000000001</v>
      </c>
      <c r="Q27" s="297">
        <v>53.664000000000001</v>
      </c>
      <c r="R27" s="297">
        <v>55.649000000000001</v>
      </c>
      <c r="S27" s="297">
        <v>57.281999999999996</v>
      </c>
      <c r="T27" s="297">
        <v>58.347999999999999</v>
      </c>
      <c r="U27" s="297">
        <v>59.417000000000002</v>
      </c>
      <c r="V27" s="297">
        <v>60.576999999999998</v>
      </c>
      <c r="W27" s="297">
        <v>68.427000000000007</v>
      </c>
      <c r="X27" s="297">
        <v>73.102999999999994</v>
      </c>
      <c r="Y27" s="297">
        <v>77.679000000000002</v>
      </c>
      <c r="Z27" s="297">
        <v>82.331999999999994</v>
      </c>
      <c r="AA27" s="297">
        <v>87.278000000000006</v>
      </c>
      <c r="AB27" s="297">
        <v>92.557000000000002</v>
      </c>
      <c r="AC27" s="297">
        <v>97.918999999999997</v>
      </c>
      <c r="AD27" s="297">
        <v>98.691000000000003</v>
      </c>
      <c r="AE27" s="297">
        <v>100.236</v>
      </c>
      <c r="AF27" s="297">
        <v>103.206</v>
      </c>
      <c r="AG27" s="297">
        <v>108.0607</v>
      </c>
      <c r="AH27" s="297">
        <v>113.2236</v>
      </c>
      <c r="AI27" s="297">
        <v>117.33669999999999</v>
      </c>
      <c r="AJ27" s="297">
        <v>120.99590000000001</v>
      </c>
      <c r="AK27" s="297">
        <v>124.2285</v>
      </c>
      <c r="AL27" s="297">
        <v>126.77209999999999</v>
      </c>
      <c r="AM27" s="297">
        <v>129.12870000000001</v>
      </c>
      <c r="AN27" s="297">
        <v>131.3657</v>
      </c>
      <c r="AO27" s="297">
        <v>133.3794</v>
      </c>
      <c r="AP27" s="297">
        <v>135.20330000000001</v>
      </c>
      <c r="AQ27" s="297">
        <v>136.99930000000001</v>
      </c>
      <c r="AR27" s="297">
        <v>138.98990000000001</v>
      </c>
      <c r="AS27" s="297">
        <v>141.19210000000001</v>
      </c>
      <c r="AT27" s="297">
        <v>143.6816</v>
      </c>
      <c r="AU27" s="297">
        <v>145.93469999999999</v>
      </c>
      <c r="AV27" s="297">
        <v>148.03739999999999</v>
      </c>
      <c r="AW27" s="297">
        <v>150.09270000000001</v>
      </c>
      <c r="AX27" s="297">
        <v>152.0085</v>
      </c>
      <c r="AY27" s="297">
        <v>153.8811</v>
      </c>
      <c r="AZ27" s="297">
        <v>155.58199999999999</v>
      </c>
      <c r="BA27" s="297">
        <v>157.2723</v>
      </c>
      <c r="BD27" s="130"/>
      <c r="BE27" s="130"/>
      <c r="BF27" s="130"/>
      <c r="BG27" s="130"/>
      <c r="BH27" s="130"/>
      <c r="BI27" s="130"/>
      <c r="BJ27" s="130"/>
      <c r="BK27" s="130"/>
      <c r="BL27" s="130"/>
      <c r="BM27" s="130"/>
      <c r="BN27" s="130"/>
      <c r="BO27" s="130"/>
      <c r="BP27" s="130"/>
      <c r="BQ27" s="130"/>
      <c r="BR27" s="130"/>
      <c r="BS27" s="130"/>
      <c r="BT27" s="130"/>
      <c r="BU27" s="130"/>
      <c r="BV27" s="130"/>
      <c r="BW27" s="130"/>
      <c r="BX27" s="130"/>
      <c r="BY27" s="130"/>
      <c r="BZ27" s="57"/>
      <c r="CA27" s="77"/>
      <c r="CB27" s="77"/>
      <c r="CC27" s="128"/>
    </row>
    <row r="28" spans="1:84" ht="13.5" thickBot="1">
      <c r="A28" s="325" t="s">
        <v>335</v>
      </c>
      <c r="B28" s="297" t="s">
        <v>312</v>
      </c>
      <c r="C28" s="297">
        <v>84.525999999999996</v>
      </c>
      <c r="D28" s="297">
        <v>86.191000000000003</v>
      </c>
      <c r="E28" s="297">
        <v>87.855999999999995</v>
      </c>
      <c r="F28" s="297">
        <v>89.552000000000007</v>
      </c>
      <c r="G28" s="297">
        <v>91.79</v>
      </c>
      <c r="H28" s="297">
        <v>93.543999999999997</v>
      </c>
      <c r="I28" s="297">
        <v>95.022000000000006</v>
      </c>
      <c r="J28" s="297">
        <v>97.614999999999995</v>
      </c>
      <c r="K28" s="297">
        <v>99.754000000000005</v>
      </c>
      <c r="L28" s="297">
        <v>101.78400000000001</v>
      </c>
      <c r="M28" s="297">
        <v>103.708</v>
      </c>
      <c r="N28" s="297">
        <v>105.42700000000001</v>
      </c>
      <c r="O28" s="297">
        <v>108.014</v>
      </c>
      <c r="P28" s="297">
        <v>110.92100000000001</v>
      </c>
      <c r="Q28" s="297">
        <v>115.425</v>
      </c>
      <c r="R28" s="297">
        <v>119.526</v>
      </c>
      <c r="S28" s="297">
        <v>122.941</v>
      </c>
      <c r="T28" s="297">
        <v>126.258</v>
      </c>
      <c r="U28" s="297">
        <v>129.60300000000001</v>
      </c>
      <c r="V28" s="297">
        <v>133.05699999999999</v>
      </c>
      <c r="W28" s="297">
        <v>140.90700000000001</v>
      </c>
      <c r="X28" s="297">
        <v>145.58199999999999</v>
      </c>
      <c r="Y28" s="297">
        <v>150.16</v>
      </c>
      <c r="Z28" s="297">
        <v>154.81100000000001</v>
      </c>
      <c r="AA28" s="297">
        <v>159.76</v>
      </c>
      <c r="AB28" s="297">
        <v>165.03700000000001</v>
      </c>
      <c r="AC28" s="297">
        <v>170.399</v>
      </c>
      <c r="AD28" s="297">
        <v>171.82599999999999</v>
      </c>
      <c r="AE28" s="297">
        <v>173.071</v>
      </c>
      <c r="AF28" s="297">
        <v>175.738</v>
      </c>
      <c r="AG28" s="297">
        <v>181.69450000000001</v>
      </c>
      <c r="AH28" s="297">
        <v>187.63560000000001</v>
      </c>
      <c r="AI28" s="297">
        <v>192.39099999999999</v>
      </c>
      <c r="AJ28" s="297">
        <v>196.53440000000001</v>
      </c>
      <c r="AK28" s="297">
        <v>200.3682</v>
      </c>
      <c r="AL28" s="297">
        <v>203.65180000000001</v>
      </c>
      <c r="AM28" s="297">
        <v>206.87530000000001</v>
      </c>
      <c r="AN28" s="297">
        <v>209.95500000000001</v>
      </c>
      <c r="AO28" s="297">
        <v>212.83619999999999</v>
      </c>
      <c r="AP28" s="297">
        <v>215.50370000000001</v>
      </c>
      <c r="AQ28" s="297">
        <v>218.0986</v>
      </c>
      <c r="AR28" s="297">
        <v>220.82490000000001</v>
      </c>
      <c r="AS28" s="297">
        <v>223.8638</v>
      </c>
      <c r="AT28" s="297">
        <v>227.12729999999999</v>
      </c>
      <c r="AU28" s="297">
        <v>230.08459999999999</v>
      </c>
      <c r="AV28" s="297">
        <v>233.02029999999999</v>
      </c>
      <c r="AW28" s="297">
        <v>235.8689</v>
      </c>
      <c r="AX28" s="297">
        <v>238.51660000000001</v>
      </c>
      <c r="AY28" s="297">
        <v>241.23699999999999</v>
      </c>
      <c r="AZ28" s="297">
        <v>243.80179999999999</v>
      </c>
      <c r="BA28" s="297">
        <v>246.28469999999999</v>
      </c>
      <c r="BD28" s="130"/>
      <c r="BE28" s="130"/>
      <c r="BF28" s="130"/>
      <c r="BG28" s="130"/>
      <c r="BH28" s="130"/>
      <c r="BI28" s="130"/>
      <c r="BJ28" s="130"/>
      <c r="BK28" s="130"/>
      <c r="BL28" s="130"/>
      <c r="BM28" s="130"/>
      <c r="BN28" s="130"/>
      <c r="BO28" s="130"/>
      <c r="BP28" s="130"/>
      <c r="BQ28" s="130"/>
      <c r="BR28" s="130"/>
      <c r="BS28" s="130"/>
      <c r="BT28" s="130"/>
      <c r="BU28" s="130"/>
      <c r="BV28" s="130"/>
      <c r="BW28" s="130"/>
      <c r="BX28" s="130"/>
      <c r="BY28" s="130"/>
      <c r="BZ28" s="57"/>
      <c r="CA28" s="77"/>
      <c r="CB28" s="77"/>
      <c r="CC28" s="128"/>
    </row>
    <row r="29" spans="1:84" ht="13.5" thickBot="1">
      <c r="A29" s="325" t="s">
        <v>335</v>
      </c>
      <c r="B29" s="297" t="s">
        <v>313</v>
      </c>
      <c r="C29" s="297">
        <v>123.494</v>
      </c>
      <c r="D29" s="297">
        <v>125.574</v>
      </c>
      <c r="E29" s="297">
        <v>127.654</v>
      </c>
      <c r="F29" s="297">
        <v>130.095</v>
      </c>
      <c r="G29" s="297">
        <v>131.74299999999999</v>
      </c>
      <c r="H29" s="297">
        <v>134.07499999999999</v>
      </c>
      <c r="I29" s="297">
        <v>137.00800000000001</v>
      </c>
      <c r="J29" s="297">
        <v>139.65199999999999</v>
      </c>
      <c r="K29" s="297">
        <v>142.49199999999999</v>
      </c>
      <c r="L29" s="297">
        <v>144.99799999999999</v>
      </c>
      <c r="M29" s="297">
        <v>148.495</v>
      </c>
      <c r="N29" s="297">
        <v>153.27000000000001</v>
      </c>
      <c r="O29" s="297">
        <v>158.41800000000001</v>
      </c>
      <c r="P29" s="297">
        <v>164.679</v>
      </c>
      <c r="Q29" s="297">
        <v>171.62100000000001</v>
      </c>
      <c r="R29" s="297">
        <v>178.44</v>
      </c>
      <c r="S29" s="297">
        <v>183.804</v>
      </c>
      <c r="T29" s="297">
        <v>188.541</v>
      </c>
      <c r="U29" s="297">
        <v>192.70699999999999</v>
      </c>
      <c r="V29" s="297">
        <v>198.42500000000001</v>
      </c>
      <c r="W29" s="297">
        <v>201.81399999999999</v>
      </c>
      <c r="X29" s="297">
        <v>206.071</v>
      </c>
      <c r="Y29" s="297">
        <v>210.333</v>
      </c>
      <c r="Z29" s="297">
        <v>214.34299999999999</v>
      </c>
      <c r="AA29" s="297">
        <v>218.61699999999999</v>
      </c>
      <c r="AB29" s="297">
        <v>223.011</v>
      </c>
      <c r="AC29" s="297">
        <v>227.22300000000001</v>
      </c>
      <c r="AD29" s="297">
        <v>229.47300000000001</v>
      </c>
      <c r="AE29" s="297">
        <v>236.84700000000001</v>
      </c>
      <c r="AF29" s="297">
        <v>245.821</v>
      </c>
      <c r="AG29" s="297">
        <v>253.98779999999999</v>
      </c>
      <c r="AH29" s="297">
        <v>258.97239999999999</v>
      </c>
      <c r="AI29" s="297">
        <v>262.9726</v>
      </c>
      <c r="AJ29" s="297">
        <v>265.83510000000001</v>
      </c>
      <c r="AK29" s="297">
        <v>269.42489999999998</v>
      </c>
      <c r="AL29" s="297">
        <v>272.94619999999998</v>
      </c>
      <c r="AM29" s="297">
        <v>276.67129999999997</v>
      </c>
      <c r="AN29" s="297">
        <v>279.5258</v>
      </c>
      <c r="AO29" s="297">
        <v>282.41989999999998</v>
      </c>
      <c r="AP29" s="297">
        <v>285.78570000000002</v>
      </c>
      <c r="AQ29" s="297">
        <v>289.90210000000002</v>
      </c>
      <c r="AR29" s="297">
        <v>294.25459999999998</v>
      </c>
      <c r="AS29" s="297">
        <v>299.09829999999999</v>
      </c>
      <c r="AT29" s="297">
        <v>305.44529999999997</v>
      </c>
      <c r="AU29" s="297">
        <v>312.51440000000002</v>
      </c>
      <c r="AV29" s="297">
        <v>319.89260000000002</v>
      </c>
      <c r="AW29" s="297">
        <v>327.27420000000001</v>
      </c>
      <c r="AX29" s="297">
        <v>334.18759999999997</v>
      </c>
      <c r="AY29" s="297">
        <v>341.29309999999998</v>
      </c>
      <c r="AZ29" s="297">
        <v>348.21170000000001</v>
      </c>
      <c r="BA29" s="297">
        <v>354.71570000000003</v>
      </c>
      <c r="BD29" s="130"/>
      <c r="BE29" s="130"/>
      <c r="BF29" s="130"/>
      <c r="BG29" s="130"/>
      <c r="BH29" s="130"/>
      <c r="BI29" s="130"/>
      <c r="BJ29" s="130"/>
      <c r="BK29" s="130"/>
      <c r="BL29" s="130"/>
      <c r="BM29" s="130"/>
      <c r="BN29" s="130"/>
      <c r="BO29" s="130"/>
      <c r="BP29" s="130"/>
      <c r="BQ29" s="130"/>
      <c r="BR29" s="130"/>
      <c r="BS29" s="130"/>
      <c r="BT29" s="130"/>
      <c r="BU29" s="130"/>
      <c r="BV29" s="130"/>
      <c r="BW29" s="130"/>
      <c r="BX29" s="130"/>
      <c r="BY29" s="130"/>
      <c r="BZ29" s="123"/>
      <c r="CA29" s="80"/>
      <c r="CB29" s="80"/>
      <c r="CC29" s="80"/>
      <c r="CD29" s="14"/>
      <c r="CE29" s="143"/>
      <c r="CF29" s="144"/>
    </row>
    <row r="30" spans="1:84">
      <c r="A30" s="325" t="s">
        <v>335</v>
      </c>
      <c r="B30" s="297" t="s">
        <v>314</v>
      </c>
      <c r="C30" s="297">
        <v>239.726</v>
      </c>
      <c r="D30" s="297">
        <v>243.762</v>
      </c>
      <c r="E30" s="297">
        <v>247.79900000000001</v>
      </c>
      <c r="F30" s="297">
        <v>252.93799999999999</v>
      </c>
      <c r="G30" s="297">
        <v>256.35300000000001</v>
      </c>
      <c r="H30" s="297">
        <v>261.04500000000002</v>
      </c>
      <c r="I30" s="297">
        <v>266.88099999999997</v>
      </c>
      <c r="J30" s="297">
        <v>272.22899999999998</v>
      </c>
      <c r="K30" s="297">
        <v>278.17500000000001</v>
      </c>
      <c r="L30" s="297">
        <v>283.334</v>
      </c>
      <c r="M30" s="297">
        <v>290.32600000000002</v>
      </c>
      <c r="N30" s="297">
        <v>299.98899999999998</v>
      </c>
      <c r="O30" s="297">
        <v>310.351</v>
      </c>
      <c r="P30" s="297">
        <v>323.048</v>
      </c>
      <c r="Q30" s="297">
        <v>337.077</v>
      </c>
      <c r="R30" s="297">
        <v>351.01499999999999</v>
      </c>
      <c r="S30" s="297">
        <v>361.90300000000002</v>
      </c>
      <c r="T30" s="297">
        <v>369.20499999999998</v>
      </c>
      <c r="U30" s="297">
        <v>378.81099999999998</v>
      </c>
      <c r="V30" s="297">
        <v>387.67</v>
      </c>
      <c r="W30" s="297">
        <v>391.36700000000002</v>
      </c>
      <c r="X30" s="297">
        <v>395.46699999999998</v>
      </c>
      <c r="Y30" s="297">
        <v>399.86</v>
      </c>
      <c r="Z30" s="297">
        <v>404.56400000000002</v>
      </c>
      <c r="AA30" s="297">
        <v>409.10700000000003</v>
      </c>
      <c r="AB30" s="297">
        <v>413.56099999999998</v>
      </c>
      <c r="AC30" s="297">
        <v>417.86</v>
      </c>
      <c r="AD30" s="297">
        <v>424.45</v>
      </c>
      <c r="AE30" s="297">
        <v>431.51799999999997</v>
      </c>
      <c r="AF30" s="297">
        <v>439.28899999999999</v>
      </c>
      <c r="AG30" s="297">
        <v>454.69920000000002</v>
      </c>
      <c r="AH30" s="297">
        <v>471.1891</v>
      </c>
      <c r="AI30" s="297">
        <v>483.54739999999998</v>
      </c>
      <c r="AJ30" s="297">
        <v>494.80829999999997</v>
      </c>
      <c r="AK30" s="297">
        <v>506.23660000000001</v>
      </c>
      <c r="AL30" s="297">
        <v>515.70399999999995</v>
      </c>
      <c r="AM30" s="297">
        <v>526.39739999999995</v>
      </c>
      <c r="AN30" s="297">
        <v>536.93539999999996</v>
      </c>
      <c r="AO30" s="297">
        <v>548.27670000000001</v>
      </c>
      <c r="AP30" s="297">
        <v>559.61320000000001</v>
      </c>
      <c r="AQ30" s="297">
        <v>570.14679999999998</v>
      </c>
      <c r="AR30" s="297">
        <v>581.35109999999997</v>
      </c>
      <c r="AS30" s="297">
        <v>593.03480000000002</v>
      </c>
      <c r="AT30" s="297">
        <v>605.49630000000002</v>
      </c>
      <c r="AU30" s="297">
        <v>616.98969999999997</v>
      </c>
      <c r="AV30" s="297">
        <v>629.13130000000001</v>
      </c>
      <c r="AW30" s="297">
        <v>640.45860000000005</v>
      </c>
      <c r="AX30" s="297">
        <v>652.32039999999995</v>
      </c>
      <c r="AY30" s="297">
        <v>663.92769999999996</v>
      </c>
      <c r="AZ30" s="297">
        <v>674.03449999999998</v>
      </c>
      <c r="BA30" s="297">
        <v>684.21889999999996</v>
      </c>
      <c r="BD30" s="130"/>
      <c r="BE30" s="130"/>
      <c r="BF30" s="130"/>
      <c r="BG30" s="130"/>
      <c r="BH30" s="130"/>
      <c r="BI30" s="130"/>
      <c r="BJ30" s="130"/>
      <c r="BK30" s="130"/>
      <c r="BL30" s="130"/>
      <c r="BM30" s="130"/>
      <c r="BN30" s="130"/>
      <c r="BO30" s="130"/>
      <c r="BP30" s="130"/>
      <c r="BQ30" s="130"/>
      <c r="BR30" s="130"/>
      <c r="BS30" s="130"/>
      <c r="BT30" s="130"/>
      <c r="BU30" s="130"/>
      <c r="BV30" s="130"/>
      <c r="BW30" s="130"/>
      <c r="BX30" s="130"/>
      <c r="BY30" s="130"/>
      <c r="BZ30" s="54"/>
      <c r="CA30" s="125"/>
      <c r="CB30" s="125"/>
      <c r="CC30" s="125"/>
      <c r="CD30" s="16"/>
      <c r="CE30" s="142"/>
      <c r="CF30" s="145"/>
    </row>
    <row r="31" spans="1:84">
      <c r="A31" s="325" t="s">
        <v>335</v>
      </c>
      <c r="B31" s="297" t="s">
        <v>315</v>
      </c>
      <c r="C31" s="297">
        <v>8.5907999999999998</v>
      </c>
      <c r="D31" s="297">
        <v>8.6234000000000002</v>
      </c>
      <c r="E31" s="297">
        <v>9.2279</v>
      </c>
      <c r="F31" s="297">
        <v>9.7384000000000004</v>
      </c>
      <c r="G31" s="297">
        <v>9.7812999999999999</v>
      </c>
      <c r="H31" s="297">
        <v>9.0481999999999996</v>
      </c>
      <c r="I31" s="297">
        <v>9.6954999999999991</v>
      </c>
      <c r="J31" s="297">
        <v>9.9466999999999999</v>
      </c>
      <c r="K31" s="297">
        <v>10.3285</v>
      </c>
      <c r="L31" s="297">
        <v>11.186199999999999</v>
      </c>
      <c r="M31" s="297">
        <v>11.998900000000001</v>
      </c>
      <c r="N31" s="297">
        <v>11.688499999999999</v>
      </c>
      <c r="O31" s="297">
        <v>12.007099999999999</v>
      </c>
      <c r="P31" s="297">
        <v>12.3154</v>
      </c>
      <c r="Q31" s="297">
        <v>12.623799999999999</v>
      </c>
      <c r="R31" s="297">
        <v>12.8729</v>
      </c>
      <c r="S31" s="297">
        <v>12.254099999999999</v>
      </c>
      <c r="T31" s="297">
        <v>12.1623</v>
      </c>
      <c r="U31" s="297">
        <v>12.1092</v>
      </c>
      <c r="V31" s="297">
        <v>12.15</v>
      </c>
      <c r="W31" s="297">
        <v>12.7463</v>
      </c>
      <c r="X31" s="297">
        <v>13.170999999999999</v>
      </c>
      <c r="Y31" s="297">
        <v>13.7142</v>
      </c>
      <c r="Z31" s="297">
        <v>13.7509</v>
      </c>
      <c r="AA31" s="297">
        <v>13.634499999999999</v>
      </c>
      <c r="AB31" s="297">
        <v>13.7959</v>
      </c>
      <c r="AC31" s="297">
        <v>14.5412</v>
      </c>
      <c r="AD31" s="297">
        <v>15.008800000000001</v>
      </c>
      <c r="AE31" s="297">
        <v>15.398899999999999</v>
      </c>
      <c r="AF31" s="297">
        <v>15.4213</v>
      </c>
      <c r="AG31" s="297">
        <v>16.220400000000001</v>
      </c>
      <c r="AH31" s="297">
        <v>16.850000000000001</v>
      </c>
      <c r="AI31" s="297">
        <v>17.4693</v>
      </c>
      <c r="AJ31" s="297">
        <v>18.064399999999999</v>
      </c>
      <c r="AK31" s="297">
        <v>18.674800000000001</v>
      </c>
      <c r="AL31" s="297">
        <v>19.3019</v>
      </c>
      <c r="AM31" s="297">
        <v>19.939299999999999</v>
      </c>
      <c r="AN31" s="297">
        <v>20.589700000000001</v>
      </c>
      <c r="AO31" s="297">
        <v>21.223099999999999</v>
      </c>
      <c r="AP31" s="297">
        <v>21.8673</v>
      </c>
      <c r="AQ31" s="297">
        <v>22.507899999999999</v>
      </c>
      <c r="AR31" s="297">
        <v>23.135400000000001</v>
      </c>
      <c r="AS31" s="297">
        <v>23.7349</v>
      </c>
      <c r="AT31" s="297">
        <v>24.254899999999999</v>
      </c>
      <c r="AU31" s="297">
        <v>24.776</v>
      </c>
      <c r="AV31" s="297">
        <v>25.318300000000001</v>
      </c>
      <c r="AW31" s="297">
        <v>25.860800000000001</v>
      </c>
      <c r="AX31" s="297">
        <v>26.388200000000001</v>
      </c>
      <c r="AY31" s="297">
        <v>26.933900000000001</v>
      </c>
      <c r="AZ31" s="297">
        <v>27.561199999999999</v>
      </c>
      <c r="BA31" s="297">
        <v>28.181999999999999</v>
      </c>
      <c r="BD31" s="130"/>
      <c r="BE31" s="130"/>
      <c r="BF31" s="130"/>
      <c r="BG31" s="130"/>
      <c r="BH31" s="130"/>
      <c r="BI31" s="130"/>
      <c r="BJ31" s="130"/>
      <c r="BK31" s="130"/>
      <c r="BL31" s="130"/>
      <c r="BM31" s="130"/>
      <c r="BN31" s="130"/>
      <c r="BO31" s="130"/>
      <c r="BP31" s="130"/>
      <c r="BQ31" s="130"/>
      <c r="BR31" s="130"/>
      <c r="BS31" s="130"/>
      <c r="BT31" s="130"/>
      <c r="BU31" s="130"/>
      <c r="BV31" s="130"/>
      <c r="BW31" s="130"/>
      <c r="BX31" s="130"/>
      <c r="BY31" s="130"/>
      <c r="BZ31" s="57"/>
      <c r="CA31" s="77"/>
      <c r="CB31" s="77"/>
      <c r="CC31" s="77"/>
      <c r="CD31" s="16"/>
      <c r="CE31" s="142"/>
      <c r="CF31" s="145"/>
    </row>
    <row r="32" spans="1:84">
      <c r="A32" s="325" t="s">
        <v>335</v>
      </c>
      <c r="B32" s="297" t="s">
        <v>316</v>
      </c>
      <c r="C32" s="297">
        <v>0.20219999999999999</v>
      </c>
      <c r="D32" s="297">
        <v>0.20219999999999999</v>
      </c>
      <c r="E32" s="297">
        <v>0.23280000000000001</v>
      </c>
      <c r="F32" s="297">
        <v>0.26750000000000002</v>
      </c>
      <c r="G32" s="297">
        <v>0.29409999999999997</v>
      </c>
      <c r="H32" s="297">
        <v>0.33079999999999998</v>
      </c>
      <c r="I32" s="297">
        <v>0.33279999999999998</v>
      </c>
      <c r="J32" s="297">
        <v>0.33279999999999998</v>
      </c>
      <c r="K32" s="297">
        <v>0.33689999999999998</v>
      </c>
      <c r="L32" s="297">
        <v>0.32469999999999999</v>
      </c>
      <c r="M32" s="297">
        <v>0.30020000000000002</v>
      </c>
      <c r="N32" s="297">
        <v>0.3165</v>
      </c>
      <c r="O32" s="297">
        <v>0.44309999999999999</v>
      </c>
      <c r="P32" s="297">
        <v>0.41449999999999998</v>
      </c>
      <c r="Q32" s="297">
        <v>0.48599999999999999</v>
      </c>
      <c r="R32" s="297">
        <v>0.52280000000000004</v>
      </c>
      <c r="S32" s="297">
        <v>0.52680000000000005</v>
      </c>
      <c r="T32" s="297">
        <v>0.40639999999999998</v>
      </c>
      <c r="U32" s="297">
        <v>0.43090000000000001</v>
      </c>
      <c r="V32" s="297">
        <v>0.4002</v>
      </c>
      <c r="W32" s="297">
        <v>0.4758</v>
      </c>
      <c r="X32" s="297">
        <v>0.5554</v>
      </c>
      <c r="Y32" s="297">
        <v>0.57989999999999997</v>
      </c>
      <c r="Z32" s="297">
        <v>0.53300000000000003</v>
      </c>
      <c r="AA32" s="297">
        <v>0.51459999999999995</v>
      </c>
      <c r="AB32" s="297">
        <v>0.57179999999999997</v>
      </c>
      <c r="AC32" s="297">
        <v>0.6351</v>
      </c>
      <c r="AD32" s="297">
        <v>0.71879999999999999</v>
      </c>
      <c r="AE32" s="297">
        <v>0.74739999999999995</v>
      </c>
      <c r="AF32" s="297">
        <v>0.77390000000000003</v>
      </c>
      <c r="AG32" s="297">
        <v>0.79269999999999996</v>
      </c>
      <c r="AH32" s="297">
        <v>0.80079999999999996</v>
      </c>
      <c r="AI32" s="297">
        <v>0.80359999999999998</v>
      </c>
      <c r="AJ32" s="297">
        <v>0.80989999999999995</v>
      </c>
      <c r="AK32" s="297">
        <v>0.81589999999999996</v>
      </c>
      <c r="AL32" s="297">
        <v>0.82640000000000002</v>
      </c>
      <c r="AM32" s="297">
        <v>0.82969999999999999</v>
      </c>
      <c r="AN32" s="297">
        <v>0.8427</v>
      </c>
      <c r="AO32" s="297">
        <v>0.84970000000000001</v>
      </c>
      <c r="AP32" s="297">
        <v>0.85599999999999998</v>
      </c>
      <c r="AQ32" s="297">
        <v>0.85940000000000005</v>
      </c>
      <c r="AR32" s="297">
        <v>0.86739999999999995</v>
      </c>
      <c r="AS32" s="297">
        <v>0.87749999999999995</v>
      </c>
      <c r="AT32" s="297">
        <v>0.87909999999999999</v>
      </c>
      <c r="AU32" s="297">
        <v>0.87739999999999996</v>
      </c>
      <c r="AV32" s="297">
        <v>0.88590000000000002</v>
      </c>
      <c r="AW32" s="297">
        <v>0.88870000000000005</v>
      </c>
      <c r="AX32" s="297">
        <v>0.88949999999999996</v>
      </c>
      <c r="AY32" s="297">
        <v>0.89659999999999995</v>
      </c>
      <c r="AZ32" s="297">
        <v>0.89680000000000004</v>
      </c>
      <c r="BA32" s="297">
        <v>0.90290000000000004</v>
      </c>
      <c r="BD32" s="130"/>
      <c r="BE32" s="130"/>
      <c r="BF32" s="130"/>
      <c r="BG32" s="130"/>
      <c r="BH32" s="130"/>
      <c r="BI32" s="130"/>
      <c r="BJ32" s="130"/>
      <c r="BK32" s="130"/>
      <c r="BL32" s="130"/>
      <c r="BM32" s="130"/>
      <c r="BN32" s="130"/>
      <c r="BO32" s="130"/>
      <c r="BP32" s="130"/>
      <c r="BQ32" s="130"/>
      <c r="BR32" s="130"/>
      <c r="BS32" s="130"/>
      <c r="BT32" s="130"/>
      <c r="BU32" s="130"/>
      <c r="BV32" s="130"/>
      <c r="BW32" s="130"/>
      <c r="BX32" s="130"/>
      <c r="BY32" s="130"/>
      <c r="BZ32" s="57"/>
      <c r="CA32" s="77"/>
      <c r="CB32" s="77"/>
      <c r="CC32" s="77"/>
      <c r="CD32" s="16"/>
      <c r="CE32" s="142"/>
      <c r="CF32" s="145"/>
    </row>
    <row r="33" spans="1:84">
      <c r="A33" s="325" t="s">
        <v>335</v>
      </c>
      <c r="B33" s="297" t="s">
        <v>317</v>
      </c>
      <c r="C33" s="297">
        <v>0.62890000000000001</v>
      </c>
      <c r="D33" s="297">
        <v>0.62890000000000001</v>
      </c>
      <c r="E33" s="297">
        <v>0.59830000000000005</v>
      </c>
      <c r="F33" s="297">
        <v>0.65339999999999998</v>
      </c>
      <c r="G33" s="297">
        <v>0.7208</v>
      </c>
      <c r="H33" s="297">
        <v>0.63919999999999999</v>
      </c>
      <c r="I33" s="297">
        <v>0.62490000000000001</v>
      </c>
      <c r="J33" s="297">
        <v>0.7167</v>
      </c>
      <c r="K33" s="297">
        <v>0.876</v>
      </c>
      <c r="L33" s="297">
        <v>0.87190000000000001</v>
      </c>
      <c r="M33" s="297">
        <v>0.80459999999999998</v>
      </c>
      <c r="N33" s="297">
        <v>0.76170000000000004</v>
      </c>
      <c r="O33" s="297">
        <v>0.45129999999999998</v>
      </c>
      <c r="P33" s="297">
        <v>0.41660000000000003</v>
      </c>
      <c r="Q33" s="297">
        <v>0.38190000000000002</v>
      </c>
      <c r="R33" s="297">
        <v>0.37159999999999999</v>
      </c>
      <c r="S33" s="297">
        <v>0.36349999999999999</v>
      </c>
      <c r="T33" s="297">
        <v>0.36349999999999999</v>
      </c>
      <c r="U33" s="297">
        <v>0.31859999999999999</v>
      </c>
      <c r="V33" s="297">
        <v>0.34920000000000001</v>
      </c>
      <c r="W33" s="297">
        <v>0.40839999999999999</v>
      </c>
      <c r="X33" s="297">
        <v>0.3921</v>
      </c>
      <c r="Y33" s="297">
        <v>0.33079999999999998</v>
      </c>
      <c r="Z33" s="297">
        <v>0.27360000000000001</v>
      </c>
      <c r="AA33" s="297">
        <v>0.2205</v>
      </c>
      <c r="AB33" s="297">
        <v>0.22259999999999999</v>
      </c>
      <c r="AC33" s="297">
        <v>0.23280000000000001</v>
      </c>
      <c r="AD33" s="297">
        <v>0.22869999999999999</v>
      </c>
      <c r="AE33" s="297">
        <v>0.22869999999999999</v>
      </c>
      <c r="AF33" s="297">
        <v>0.22459999999999999</v>
      </c>
      <c r="AG33" s="297">
        <v>0.2266</v>
      </c>
      <c r="AH33" s="297">
        <v>0.22420000000000001</v>
      </c>
      <c r="AI33" s="297">
        <v>0.2233</v>
      </c>
      <c r="AJ33" s="297">
        <v>0.222</v>
      </c>
      <c r="AK33" s="297">
        <v>0.22020000000000001</v>
      </c>
      <c r="AL33" s="297">
        <v>0.21809999999999999</v>
      </c>
      <c r="AM33" s="297">
        <v>0.21579999999999999</v>
      </c>
      <c r="AN33" s="297">
        <v>0.216</v>
      </c>
      <c r="AO33" s="297">
        <v>0.2127</v>
      </c>
      <c r="AP33" s="297">
        <v>0.21190000000000001</v>
      </c>
      <c r="AQ33" s="297">
        <v>0.2097</v>
      </c>
      <c r="AR33" s="297">
        <v>0.20880000000000001</v>
      </c>
      <c r="AS33" s="297">
        <v>0.2069</v>
      </c>
      <c r="AT33" s="297">
        <v>0.2041</v>
      </c>
      <c r="AU33" s="297">
        <v>0.2024</v>
      </c>
      <c r="AV33" s="297">
        <v>0.2001</v>
      </c>
      <c r="AW33" s="297">
        <v>0.1968</v>
      </c>
      <c r="AX33" s="297">
        <v>0.19500000000000001</v>
      </c>
      <c r="AY33" s="297">
        <v>0.191</v>
      </c>
      <c r="AZ33" s="297">
        <v>0.1903</v>
      </c>
      <c r="BA33" s="297">
        <v>0.18970000000000001</v>
      </c>
      <c r="BD33" s="130"/>
      <c r="BE33" s="130"/>
      <c r="BF33" s="130"/>
      <c r="BG33" s="130"/>
      <c r="BH33" s="130"/>
      <c r="BI33" s="130"/>
      <c r="BJ33" s="130"/>
      <c r="BK33" s="130"/>
      <c r="BL33" s="130"/>
      <c r="BM33" s="130"/>
      <c r="BN33" s="130"/>
      <c r="BO33" s="130"/>
      <c r="BP33" s="130"/>
      <c r="BQ33" s="130"/>
      <c r="BR33" s="130"/>
      <c r="BS33" s="130"/>
      <c r="BT33" s="130"/>
      <c r="BU33" s="130"/>
      <c r="BV33" s="130"/>
      <c r="BW33" s="130"/>
      <c r="BX33" s="130"/>
      <c r="BY33" s="130"/>
      <c r="BZ33" s="57"/>
      <c r="CA33" s="77"/>
      <c r="CB33" s="77"/>
      <c r="CC33" s="77"/>
      <c r="CD33" s="16"/>
      <c r="CE33" s="142"/>
      <c r="CF33" s="145"/>
    </row>
    <row r="34" spans="1:84">
      <c r="A34" s="325" t="s">
        <v>335</v>
      </c>
      <c r="B34" s="297" t="s">
        <v>318</v>
      </c>
      <c r="C34" s="297">
        <v>19.011199999999999</v>
      </c>
      <c r="D34" s="297">
        <v>20.565200000000001</v>
      </c>
      <c r="E34" s="297">
        <v>22.564299999999999</v>
      </c>
      <c r="F34" s="297">
        <v>21.900600000000001</v>
      </c>
      <c r="G34" s="297">
        <v>23.262699999999999</v>
      </c>
      <c r="H34" s="297">
        <v>18.525200000000002</v>
      </c>
      <c r="I34" s="297">
        <v>16.1585</v>
      </c>
      <c r="J34" s="297">
        <v>17.291799999999999</v>
      </c>
      <c r="K34" s="297">
        <v>19.2685</v>
      </c>
      <c r="L34" s="297">
        <v>17.651199999999999</v>
      </c>
      <c r="M34" s="297">
        <v>17.7227</v>
      </c>
      <c r="N34" s="297">
        <v>15.115</v>
      </c>
      <c r="O34" s="297">
        <v>9.4238999999999997</v>
      </c>
      <c r="P34" s="297">
        <v>9.1624999999999996</v>
      </c>
      <c r="Q34" s="297">
        <v>9.1114999999999995</v>
      </c>
      <c r="R34" s="297">
        <v>9.5342000000000002</v>
      </c>
      <c r="S34" s="297">
        <v>9.0564</v>
      </c>
      <c r="T34" s="297">
        <v>9.0848999999999993</v>
      </c>
      <c r="U34" s="297">
        <v>9.0032999999999994</v>
      </c>
      <c r="V34" s="297">
        <v>9.1850000000000005</v>
      </c>
      <c r="W34" s="297">
        <v>10.1447</v>
      </c>
      <c r="X34" s="297">
        <v>10.369400000000001</v>
      </c>
      <c r="Y34" s="297">
        <v>9.5443999999999996</v>
      </c>
      <c r="Z34" s="297">
        <v>8.2333999999999996</v>
      </c>
      <c r="AA34" s="297">
        <v>6.3752000000000004</v>
      </c>
      <c r="AB34" s="297">
        <v>7.0041000000000002</v>
      </c>
      <c r="AC34" s="297">
        <v>7.2553000000000001</v>
      </c>
      <c r="AD34" s="297">
        <v>7.4207000000000001</v>
      </c>
      <c r="AE34" s="297">
        <v>8.0844000000000005</v>
      </c>
      <c r="AF34" s="297">
        <v>9.4280000000000008</v>
      </c>
      <c r="AG34" s="297">
        <v>9.3637999999999995</v>
      </c>
      <c r="AH34" s="297">
        <v>9.1935000000000002</v>
      </c>
      <c r="AI34" s="297">
        <v>9.0166000000000004</v>
      </c>
      <c r="AJ34" s="297">
        <v>8.8291000000000004</v>
      </c>
      <c r="AK34" s="297">
        <v>8.6562000000000001</v>
      </c>
      <c r="AL34" s="297">
        <v>8.4627999999999997</v>
      </c>
      <c r="AM34" s="297">
        <v>8.2882999999999996</v>
      </c>
      <c r="AN34" s="297">
        <v>8.1045999999999996</v>
      </c>
      <c r="AO34" s="297">
        <v>7.9198000000000004</v>
      </c>
      <c r="AP34" s="297">
        <v>7.7198000000000002</v>
      </c>
      <c r="AQ34" s="297">
        <v>7.5319000000000003</v>
      </c>
      <c r="AR34" s="297">
        <v>7.3402000000000003</v>
      </c>
      <c r="AS34" s="297">
        <v>7.1367000000000003</v>
      </c>
      <c r="AT34" s="297">
        <v>6.9131999999999998</v>
      </c>
      <c r="AU34" s="297">
        <v>6.6783000000000001</v>
      </c>
      <c r="AV34" s="297">
        <v>6.4684999999999997</v>
      </c>
      <c r="AW34" s="297">
        <v>6.2468000000000004</v>
      </c>
      <c r="AX34" s="297">
        <v>6.0315000000000003</v>
      </c>
      <c r="AY34" s="297">
        <v>5.8117999999999999</v>
      </c>
      <c r="AZ34" s="297">
        <v>5.6189999999999998</v>
      </c>
      <c r="BA34" s="297">
        <v>5.4275000000000002</v>
      </c>
      <c r="BD34" s="130"/>
      <c r="BE34" s="130"/>
      <c r="BF34" s="130"/>
      <c r="BG34" s="130"/>
      <c r="BH34" s="130"/>
      <c r="BI34" s="130"/>
      <c r="BJ34" s="130"/>
      <c r="BK34" s="130"/>
      <c r="BL34" s="130"/>
      <c r="BM34" s="130"/>
      <c r="BN34" s="130"/>
      <c r="BO34" s="130"/>
      <c r="BP34" s="130"/>
      <c r="BQ34" s="130"/>
      <c r="BR34" s="130"/>
      <c r="BS34" s="130"/>
      <c r="BT34" s="130"/>
      <c r="BU34" s="130"/>
      <c r="BV34" s="130"/>
      <c r="BW34" s="130"/>
      <c r="BX34" s="130"/>
      <c r="BY34" s="130"/>
      <c r="BZ34" s="57"/>
      <c r="CA34" s="77"/>
      <c r="CB34" s="77"/>
      <c r="CC34" s="77"/>
      <c r="CD34" s="16"/>
      <c r="CE34" s="142"/>
      <c r="CF34" s="145"/>
    </row>
    <row r="35" spans="1:84">
      <c r="A35" s="325" t="s">
        <v>335</v>
      </c>
      <c r="B35" s="297" t="s">
        <v>319</v>
      </c>
      <c r="C35" s="297">
        <v>0.57789999999999997</v>
      </c>
      <c r="D35" s="297">
        <v>0.53090000000000004</v>
      </c>
      <c r="E35" s="297">
        <v>0.56559999999999999</v>
      </c>
      <c r="F35" s="297">
        <v>0.67179999999999995</v>
      </c>
      <c r="G35" s="297">
        <v>0.78620000000000001</v>
      </c>
      <c r="H35" s="297">
        <v>0.86580000000000001</v>
      </c>
      <c r="I35" s="297">
        <v>0.74129999999999996</v>
      </c>
      <c r="J35" s="297">
        <v>0.75760000000000005</v>
      </c>
      <c r="K35" s="297">
        <v>0.78820000000000001</v>
      </c>
      <c r="L35" s="297">
        <v>0.85150000000000003</v>
      </c>
      <c r="M35" s="297">
        <v>0.876</v>
      </c>
      <c r="N35" s="297">
        <v>0.90049999999999997</v>
      </c>
      <c r="O35" s="297">
        <v>1.5642</v>
      </c>
      <c r="P35" s="297">
        <v>1.6641999999999999</v>
      </c>
      <c r="Q35" s="297">
        <v>1.8050999999999999</v>
      </c>
      <c r="R35" s="297">
        <v>1.9317</v>
      </c>
      <c r="S35" s="297">
        <v>2.0154999999999998</v>
      </c>
      <c r="T35" s="297">
        <v>2.1747000000000001</v>
      </c>
      <c r="U35" s="297">
        <v>2.1665999999999999</v>
      </c>
      <c r="V35" s="297">
        <v>2.3218000000000001</v>
      </c>
      <c r="W35" s="297">
        <v>2.4872000000000001</v>
      </c>
      <c r="X35" s="297">
        <v>2.6955</v>
      </c>
      <c r="Y35" s="297">
        <v>2.7812000000000001</v>
      </c>
      <c r="Z35" s="297">
        <v>2.2646000000000002</v>
      </c>
      <c r="AA35" s="297">
        <v>1.6009</v>
      </c>
      <c r="AB35" s="297">
        <v>1.4824999999999999</v>
      </c>
      <c r="AC35" s="297">
        <v>1.5458000000000001</v>
      </c>
      <c r="AD35" s="297">
        <v>1.5826</v>
      </c>
      <c r="AE35" s="297">
        <v>1.4987999999999999</v>
      </c>
      <c r="AF35" s="297">
        <v>1.4742999999999999</v>
      </c>
      <c r="AG35" s="297">
        <v>1.5818000000000001</v>
      </c>
      <c r="AH35" s="297">
        <v>1.6731</v>
      </c>
      <c r="AI35" s="297">
        <v>1.7625</v>
      </c>
      <c r="AJ35" s="297">
        <v>1.8476999999999999</v>
      </c>
      <c r="AK35" s="297">
        <v>1.9368000000000001</v>
      </c>
      <c r="AL35" s="297">
        <v>2.0249000000000001</v>
      </c>
      <c r="AM35" s="297">
        <v>2.1120000000000001</v>
      </c>
      <c r="AN35" s="297">
        <v>2.2048000000000001</v>
      </c>
      <c r="AO35" s="297">
        <v>2.2927</v>
      </c>
      <c r="AP35" s="297">
        <v>2.3864999999999998</v>
      </c>
      <c r="AQ35" s="297">
        <v>2.4763000000000002</v>
      </c>
      <c r="AR35" s="297">
        <v>2.5701000000000001</v>
      </c>
      <c r="AS35" s="297">
        <v>2.6518999999999999</v>
      </c>
      <c r="AT35" s="297">
        <v>2.7292000000000001</v>
      </c>
      <c r="AU35" s="297">
        <v>2.8111999999999999</v>
      </c>
      <c r="AV35" s="297">
        <v>2.8879000000000001</v>
      </c>
      <c r="AW35" s="297">
        <v>2.9670999999999998</v>
      </c>
      <c r="AX35" s="297">
        <v>3.0503999999999998</v>
      </c>
      <c r="AY35" s="297">
        <v>3.1324000000000001</v>
      </c>
      <c r="AZ35" s="297">
        <v>3.218</v>
      </c>
      <c r="BA35" s="297">
        <v>3.3121999999999998</v>
      </c>
      <c r="BD35" s="130"/>
      <c r="BE35" s="130"/>
      <c r="BF35" s="130"/>
      <c r="BG35" s="130"/>
      <c r="BH35" s="130"/>
      <c r="BI35" s="130"/>
      <c r="BJ35" s="130"/>
      <c r="BK35" s="130"/>
      <c r="BL35" s="130"/>
      <c r="BM35" s="130"/>
      <c r="BN35" s="130"/>
      <c r="BO35" s="130"/>
      <c r="BP35" s="130"/>
      <c r="BQ35" s="130"/>
      <c r="BR35" s="130"/>
      <c r="BS35" s="130"/>
      <c r="BT35" s="130"/>
      <c r="BU35" s="130"/>
      <c r="BV35" s="130"/>
      <c r="BW35" s="130"/>
      <c r="BX35" s="130"/>
      <c r="BY35" s="130"/>
      <c r="BZ35" s="57"/>
      <c r="CA35" s="77"/>
      <c r="CB35" s="77"/>
      <c r="CC35" s="77"/>
      <c r="CD35" s="16"/>
      <c r="CE35" s="142"/>
      <c r="CF35" s="145"/>
    </row>
    <row r="36" spans="1:84">
      <c r="A36" s="325" t="s">
        <v>335</v>
      </c>
      <c r="B36" s="297" t="s">
        <v>320</v>
      </c>
      <c r="C36" s="297">
        <v>5.4950999999999999</v>
      </c>
      <c r="D36" s="297">
        <v>6.0791000000000004</v>
      </c>
      <c r="E36" s="297">
        <v>6.9755000000000003</v>
      </c>
      <c r="F36" s="297">
        <v>8.1334</v>
      </c>
      <c r="G36" s="297">
        <v>8.0884</v>
      </c>
      <c r="H36" s="297">
        <v>7.0429000000000004</v>
      </c>
      <c r="I36" s="297">
        <v>6.3792999999999997</v>
      </c>
      <c r="J36" s="297">
        <v>5.7135999999999996</v>
      </c>
      <c r="K36" s="297">
        <v>6.0709</v>
      </c>
      <c r="L36" s="297">
        <v>6.5590000000000002</v>
      </c>
      <c r="M36" s="297">
        <v>7.3411</v>
      </c>
      <c r="N36" s="297">
        <v>6.0667999999999997</v>
      </c>
      <c r="O36" s="297">
        <v>6.3017000000000003</v>
      </c>
      <c r="P36" s="297">
        <v>6.2138999999999998</v>
      </c>
      <c r="Q36" s="297">
        <v>6.5446999999999997</v>
      </c>
      <c r="R36" s="297">
        <v>6.3057999999999996</v>
      </c>
      <c r="S36" s="297">
        <v>6.2567000000000004</v>
      </c>
      <c r="T36" s="297">
        <v>6.4569000000000001</v>
      </c>
      <c r="U36" s="297">
        <v>6.3506999999999998</v>
      </c>
      <c r="V36" s="297">
        <v>6.3262</v>
      </c>
      <c r="W36" s="297">
        <v>6.4099000000000004</v>
      </c>
      <c r="X36" s="297">
        <v>6.4588999999999999</v>
      </c>
      <c r="Y36" s="297">
        <v>6.2485999999999997</v>
      </c>
      <c r="Z36" s="297">
        <v>5.9831000000000003</v>
      </c>
      <c r="AA36" s="297">
        <v>5.6401000000000003</v>
      </c>
      <c r="AB36" s="297">
        <v>5.3971</v>
      </c>
      <c r="AC36" s="297">
        <v>5.2725</v>
      </c>
      <c r="AD36" s="297">
        <v>4.9089999999999998</v>
      </c>
      <c r="AE36" s="297">
        <v>4.7027999999999999</v>
      </c>
      <c r="AF36" s="297">
        <v>4.6925999999999997</v>
      </c>
      <c r="AG36" s="297">
        <v>4.9535999999999998</v>
      </c>
      <c r="AH36" s="297">
        <v>5.1546000000000003</v>
      </c>
      <c r="AI36" s="297">
        <v>5.3593999999999999</v>
      </c>
      <c r="AJ36" s="297">
        <v>5.5709999999999997</v>
      </c>
      <c r="AK36" s="297">
        <v>5.7629000000000001</v>
      </c>
      <c r="AL36" s="297">
        <v>5.968</v>
      </c>
      <c r="AM36" s="297">
        <v>6.1798000000000002</v>
      </c>
      <c r="AN36" s="297">
        <v>6.3921000000000001</v>
      </c>
      <c r="AO36" s="297">
        <v>6.6124999999999998</v>
      </c>
      <c r="AP36" s="297">
        <v>6.8323999999999998</v>
      </c>
      <c r="AQ36" s="297">
        <v>7.0419999999999998</v>
      </c>
      <c r="AR36" s="297">
        <v>7.2557999999999998</v>
      </c>
      <c r="AS36" s="297">
        <v>7.4476000000000004</v>
      </c>
      <c r="AT36" s="297">
        <v>7.6154000000000002</v>
      </c>
      <c r="AU36" s="297">
        <v>7.8074000000000003</v>
      </c>
      <c r="AV36" s="297">
        <v>7.9743000000000004</v>
      </c>
      <c r="AW36" s="297">
        <v>8.1539999999999999</v>
      </c>
      <c r="AX36" s="297">
        <v>8.3409999999999993</v>
      </c>
      <c r="AY36" s="297">
        <v>8.5292999999999992</v>
      </c>
      <c r="AZ36" s="297">
        <v>8.7409999999999997</v>
      </c>
      <c r="BA36" s="297">
        <v>8.9518000000000004</v>
      </c>
      <c r="BD36" s="130"/>
      <c r="BE36" s="130"/>
      <c r="BF36" s="130"/>
      <c r="BG36" s="130"/>
      <c r="BH36" s="130"/>
      <c r="BI36" s="130"/>
      <c r="BJ36" s="130"/>
      <c r="BK36" s="130"/>
      <c r="BL36" s="130"/>
      <c r="BM36" s="130"/>
      <c r="BN36" s="130"/>
      <c r="BO36" s="130"/>
      <c r="BP36" s="130"/>
      <c r="BQ36" s="130"/>
      <c r="BR36" s="130"/>
      <c r="BS36" s="130"/>
      <c r="BT36" s="130"/>
      <c r="BU36" s="130"/>
      <c r="BV36" s="130"/>
      <c r="BW36" s="130"/>
      <c r="BX36" s="130"/>
      <c r="BY36" s="130"/>
      <c r="BZ36" s="57"/>
      <c r="CA36" s="77"/>
      <c r="CB36" s="77"/>
      <c r="CC36" s="77"/>
      <c r="CD36" s="16"/>
      <c r="CE36" s="142"/>
      <c r="CF36" s="145"/>
    </row>
    <row r="37" spans="1:84">
      <c r="A37" s="325" t="s">
        <v>335</v>
      </c>
      <c r="B37" s="297" t="s">
        <v>321</v>
      </c>
      <c r="C37" s="297">
        <v>3.7553000000000001</v>
      </c>
      <c r="D37" s="297">
        <v>4.0738000000000003</v>
      </c>
      <c r="E37" s="297">
        <v>4.0819999999999999</v>
      </c>
      <c r="F37" s="297">
        <v>4.1616</v>
      </c>
      <c r="G37" s="297">
        <v>4.6272000000000002</v>
      </c>
      <c r="H37" s="297">
        <v>4.7027999999999999</v>
      </c>
      <c r="I37" s="297">
        <v>4.9356</v>
      </c>
      <c r="J37" s="297">
        <v>4.8437000000000001</v>
      </c>
      <c r="K37" s="297">
        <v>5.0989000000000004</v>
      </c>
      <c r="L37" s="297">
        <v>5.0968999999999998</v>
      </c>
      <c r="M37" s="297">
        <v>4.9824999999999999</v>
      </c>
      <c r="N37" s="297">
        <v>5.2194000000000003</v>
      </c>
      <c r="O37" s="297">
        <v>2.1196000000000002</v>
      </c>
      <c r="P37" s="297">
        <v>2.1093999999999999</v>
      </c>
      <c r="Q37" s="297">
        <v>2.0583999999999998</v>
      </c>
      <c r="R37" s="297">
        <v>2.0767000000000002</v>
      </c>
      <c r="S37" s="297">
        <v>1.9766999999999999</v>
      </c>
      <c r="T37" s="297">
        <v>1.8664000000000001</v>
      </c>
      <c r="U37" s="297">
        <v>1.7194</v>
      </c>
      <c r="V37" s="297">
        <v>1.6724000000000001</v>
      </c>
      <c r="W37" s="297">
        <v>1.6806000000000001</v>
      </c>
      <c r="X37" s="297">
        <v>1.7133</v>
      </c>
      <c r="Y37" s="297">
        <v>1.6765000000000001</v>
      </c>
      <c r="Z37" s="297">
        <v>1.5213000000000001</v>
      </c>
      <c r="AA37" s="297">
        <v>1.2661</v>
      </c>
      <c r="AB37" s="297">
        <v>1.2885</v>
      </c>
      <c r="AC37" s="297">
        <v>1.2599</v>
      </c>
      <c r="AD37" s="297">
        <v>1.1884999999999999</v>
      </c>
      <c r="AE37" s="297">
        <v>1.1313</v>
      </c>
      <c r="AF37" s="297">
        <v>1.1129</v>
      </c>
      <c r="AG37" s="297">
        <v>1.1440999999999999</v>
      </c>
      <c r="AH37" s="297">
        <v>1.1612</v>
      </c>
      <c r="AI37" s="297">
        <v>1.1798999999999999</v>
      </c>
      <c r="AJ37" s="297">
        <v>1.1956</v>
      </c>
      <c r="AK37" s="297">
        <v>1.2124999999999999</v>
      </c>
      <c r="AL37" s="297">
        <v>1.2316</v>
      </c>
      <c r="AM37" s="297">
        <v>1.2492000000000001</v>
      </c>
      <c r="AN37" s="297">
        <v>1.2710999999999999</v>
      </c>
      <c r="AO37" s="297">
        <v>1.2869999999999999</v>
      </c>
      <c r="AP37" s="297">
        <v>1.3069999999999999</v>
      </c>
      <c r="AQ37" s="297">
        <v>1.3261000000000001</v>
      </c>
      <c r="AR37" s="297">
        <v>1.3431</v>
      </c>
      <c r="AS37" s="297">
        <v>1.3591</v>
      </c>
      <c r="AT37" s="297">
        <v>1.3713</v>
      </c>
      <c r="AU37" s="297">
        <v>1.3842000000000001</v>
      </c>
      <c r="AV37" s="297">
        <v>1.3971</v>
      </c>
      <c r="AW37" s="297">
        <v>1.4100999999999999</v>
      </c>
      <c r="AX37" s="297">
        <v>1.4206000000000001</v>
      </c>
      <c r="AY37" s="297">
        <v>1.4354</v>
      </c>
      <c r="AZ37" s="297">
        <v>1.4549000000000001</v>
      </c>
      <c r="BA37" s="297">
        <v>1.4703999999999999</v>
      </c>
      <c r="BD37" s="130"/>
      <c r="BE37" s="130"/>
      <c r="BF37" s="130"/>
      <c r="BG37" s="130"/>
      <c r="BH37" s="130"/>
      <c r="BI37" s="130"/>
      <c r="BJ37" s="130"/>
      <c r="BK37" s="130"/>
      <c r="BL37" s="130"/>
      <c r="BM37" s="130"/>
      <c r="BN37" s="130"/>
      <c r="BO37" s="130"/>
      <c r="BP37" s="130"/>
      <c r="BQ37" s="130"/>
      <c r="BR37" s="130"/>
      <c r="BS37" s="130"/>
      <c r="BT37" s="130"/>
      <c r="BU37" s="130"/>
      <c r="BV37" s="130"/>
      <c r="BW37" s="130"/>
      <c r="BX37" s="130"/>
      <c r="BY37" s="130"/>
      <c r="BZ37" s="140"/>
      <c r="CA37" s="141"/>
      <c r="CB37" s="141"/>
      <c r="CC37" s="141"/>
      <c r="CD37" s="16"/>
      <c r="CE37" s="142"/>
      <c r="CF37" s="145"/>
    </row>
    <row r="38" spans="1:84">
      <c r="A38" s="325" t="s">
        <v>335</v>
      </c>
      <c r="B38" s="297" t="s">
        <v>322</v>
      </c>
      <c r="C38" s="297">
        <v>0.98429999999999995</v>
      </c>
      <c r="D38" s="297">
        <v>1.7153</v>
      </c>
      <c r="E38" s="297">
        <v>1.5948</v>
      </c>
      <c r="F38" s="297">
        <v>1.6560999999999999</v>
      </c>
      <c r="G38" s="297">
        <v>2.0726</v>
      </c>
      <c r="H38" s="297">
        <v>2.3544</v>
      </c>
      <c r="I38" s="297">
        <v>0.9536</v>
      </c>
      <c r="J38" s="297">
        <v>1.3231999999999999</v>
      </c>
      <c r="K38" s="297">
        <v>1.7133</v>
      </c>
      <c r="L38" s="297">
        <v>1.8766</v>
      </c>
      <c r="M38" s="297">
        <v>1.2558</v>
      </c>
      <c r="N38" s="297">
        <v>1.6071</v>
      </c>
      <c r="O38" s="297">
        <v>2.7852999999999999</v>
      </c>
      <c r="P38" s="297">
        <v>2.8997000000000002</v>
      </c>
      <c r="Q38" s="297">
        <v>2.8241000000000001</v>
      </c>
      <c r="R38" s="297">
        <v>2.9935999999999998</v>
      </c>
      <c r="S38" s="297">
        <v>2.6505000000000001</v>
      </c>
      <c r="T38" s="297">
        <v>2.7404000000000002</v>
      </c>
      <c r="U38" s="297">
        <v>2.8403999999999998</v>
      </c>
      <c r="V38" s="297">
        <v>2.8180000000000001</v>
      </c>
      <c r="W38" s="297">
        <v>3.1263000000000001</v>
      </c>
      <c r="X38" s="297">
        <v>3.5021</v>
      </c>
      <c r="Y38" s="297">
        <v>3.7532000000000001</v>
      </c>
      <c r="Z38" s="297">
        <v>3.7246000000000001</v>
      </c>
      <c r="AA38" s="297">
        <v>3.4611999999999998</v>
      </c>
      <c r="AB38" s="297">
        <v>3.7696000000000001</v>
      </c>
      <c r="AC38" s="297">
        <v>3.9921000000000002</v>
      </c>
      <c r="AD38" s="297">
        <v>4.1901999999999999</v>
      </c>
      <c r="AE38" s="297">
        <v>4.3352000000000004</v>
      </c>
      <c r="AF38" s="297">
        <v>4.4250999999999996</v>
      </c>
      <c r="AG38" s="297">
        <v>4.9112</v>
      </c>
      <c r="AH38" s="297">
        <v>5.3525999999999998</v>
      </c>
      <c r="AI38" s="297">
        <v>5.7873999999999999</v>
      </c>
      <c r="AJ38" s="297">
        <v>6.2183000000000002</v>
      </c>
      <c r="AK38" s="297">
        <v>6.6589999999999998</v>
      </c>
      <c r="AL38" s="297">
        <v>6.9795999999999996</v>
      </c>
      <c r="AM38" s="297">
        <v>7.3869999999999996</v>
      </c>
      <c r="AN38" s="297">
        <v>7.8118999999999996</v>
      </c>
      <c r="AO38" s="297">
        <v>8.2584</v>
      </c>
      <c r="AP38" s="297">
        <v>8.7086000000000006</v>
      </c>
      <c r="AQ38" s="297">
        <v>9.1567000000000007</v>
      </c>
      <c r="AR38" s="297">
        <v>9.6182999999999996</v>
      </c>
      <c r="AS38" s="297">
        <v>10.056699999999999</v>
      </c>
      <c r="AT38" s="297">
        <v>10.4535</v>
      </c>
      <c r="AU38" s="297">
        <v>10.860799999999999</v>
      </c>
      <c r="AV38" s="297">
        <v>11.2727</v>
      </c>
      <c r="AW38" s="297">
        <v>11.6853</v>
      </c>
      <c r="AX38" s="297">
        <v>12.1013</v>
      </c>
      <c r="AY38" s="297">
        <v>12.5236</v>
      </c>
      <c r="AZ38" s="297">
        <v>12.9831</v>
      </c>
      <c r="BA38" s="297">
        <v>13.4329</v>
      </c>
      <c r="BD38" s="130"/>
      <c r="BE38" s="130"/>
      <c r="BF38" s="130"/>
      <c r="BG38" s="130"/>
      <c r="BH38" s="130"/>
      <c r="BI38" s="130"/>
      <c r="BJ38" s="130"/>
      <c r="BK38" s="130"/>
      <c r="BL38" s="130"/>
      <c r="BM38" s="130"/>
      <c r="BN38" s="130"/>
      <c r="BO38" s="130"/>
      <c r="BP38" s="130"/>
      <c r="BQ38" s="130"/>
      <c r="BR38" s="130"/>
      <c r="BS38" s="130"/>
      <c r="BT38" s="130"/>
      <c r="BU38" s="130"/>
      <c r="BV38" s="130"/>
      <c r="BW38" s="130"/>
      <c r="BX38" s="130"/>
      <c r="BY38" s="130"/>
      <c r="BZ38" s="57"/>
      <c r="CA38" s="77"/>
      <c r="CB38" s="77"/>
      <c r="CC38" s="77"/>
      <c r="CD38" s="16"/>
      <c r="CE38" s="142"/>
      <c r="CF38" s="145"/>
    </row>
    <row r="39" spans="1:84">
      <c r="A39" s="325" t="s">
        <v>335</v>
      </c>
      <c r="B39" s="297" t="s">
        <v>323</v>
      </c>
      <c r="C39" s="297">
        <v>3.2162000000000002</v>
      </c>
      <c r="D39" s="297">
        <v>3.2734000000000001</v>
      </c>
      <c r="E39" s="297">
        <v>3.2856000000000001</v>
      </c>
      <c r="F39" s="297">
        <v>3.7267000000000001</v>
      </c>
      <c r="G39" s="297">
        <v>3.5674000000000001</v>
      </c>
      <c r="H39" s="297">
        <v>3.7696000000000001</v>
      </c>
      <c r="I39" s="297">
        <v>2.4668000000000001</v>
      </c>
      <c r="J39" s="297">
        <v>2.3953000000000002</v>
      </c>
      <c r="K39" s="297">
        <v>2.5362</v>
      </c>
      <c r="L39" s="297">
        <v>2.6240000000000001</v>
      </c>
      <c r="M39" s="297">
        <v>2.4605999999999999</v>
      </c>
      <c r="N39" s="297">
        <v>2.5729000000000002</v>
      </c>
      <c r="O39" s="297">
        <v>4.3352000000000004</v>
      </c>
      <c r="P39" s="297">
        <v>5.0662000000000003</v>
      </c>
      <c r="Q39" s="297">
        <v>5.0540000000000003</v>
      </c>
      <c r="R39" s="297">
        <v>4.0533999999999999</v>
      </c>
      <c r="S39" s="297">
        <v>4.5823</v>
      </c>
      <c r="T39" s="297">
        <v>5.6482000000000001</v>
      </c>
      <c r="U39" s="297">
        <v>5.2643000000000004</v>
      </c>
      <c r="V39" s="297">
        <v>5.2234999999999996</v>
      </c>
      <c r="W39" s="297">
        <v>5.5419999999999998</v>
      </c>
      <c r="X39" s="297">
        <v>5.2234999999999996</v>
      </c>
      <c r="Y39" s="297">
        <v>5.3746</v>
      </c>
      <c r="Z39" s="297">
        <v>5.4684999999999997</v>
      </c>
      <c r="AA39" s="297">
        <v>5.1478999999999999</v>
      </c>
      <c r="AB39" s="297">
        <v>5.3357999999999999</v>
      </c>
      <c r="AC39" s="297">
        <v>5.6951999999999998</v>
      </c>
      <c r="AD39" s="297">
        <v>5.8647</v>
      </c>
      <c r="AE39" s="297">
        <v>5.8830999999999998</v>
      </c>
      <c r="AF39" s="297">
        <v>5.9892000000000003</v>
      </c>
      <c r="AG39" s="297">
        <v>6.2229999999999999</v>
      </c>
      <c r="AH39" s="297">
        <v>6.4013</v>
      </c>
      <c r="AI39" s="297">
        <v>6.5696000000000003</v>
      </c>
      <c r="AJ39" s="297">
        <v>6.7713000000000001</v>
      </c>
      <c r="AK39" s="297">
        <v>6.9078999999999997</v>
      </c>
      <c r="AL39" s="297">
        <v>7.0904999999999996</v>
      </c>
      <c r="AM39" s="297">
        <v>7.3102999999999998</v>
      </c>
      <c r="AN39" s="297">
        <v>7.4435000000000002</v>
      </c>
      <c r="AO39" s="297">
        <v>7.6567999999999996</v>
      </c>
      <c r="AP39" s="297">
        <v>7.8186999999999998</v>
      </c>
      <c r="AQ39" s="297">
        <v>7.9996999999999998</v>
      </c>
      <c r="AR39" s="297">
        <v>8.1838999999999995</v>
      </c>
      <c r="AS39" s="297">
        <v>8.3696999999999999</v>
      </c>
      <c r="AT39" s="297">
        <v>8.5390999999999995</v>
      </c>
      <c r="AU39" s="297">
        <v>8.6318000000000001</v>
      </c>
      <c r="AV39" s="297">
        <v>8.8120999999999992</v>
      </c>
      <c r="AW39" s="297">
        <v>8.9833999999999996</v>
      </c>
      <c r="AX39" s="297">
        <v>9.0383999999999993</v>
      </c>
      <c r="AY39" s="297">
        <v>9.2082999999999995</v>
      </c>
      <c r="AZ39" s="297">
        <v>9.4131999999999998</v>
      </c>
      <c r="BA39" s="297">
        <v>9.6270000000000007</v>
      </c>
      <c r="BD39" s="130"/>
      <c r="BE39" s="130"/>
      <c r="BF39" s="130"/>
      <c r="BG39" s="130"/>
      <c r="BH39" s="130"/>
      <c r="BI39" s="130"/>
      <c r="BJ39" s="130"/>
      <c r="BK39" s="130"/>
      <c r="BL39" s="130"/>
      <c r="BM39" s="130"/>
      <c r="BN39" s="130"/>
      <c r="BO39" s="130"/>
      <c r="BP39" s="130"/>
      <c r="BQ39" s="130"/>
      <c r="BR39" s="130"/>
      <c r="BS39" s="130"/>
      <c r="BT39" s="130"/>
      <c r="BU39" s="130"/>
      <c r="BV39" s="130"/>
      <c r="BW39" s="130"/>
      <c r="BX39" s="130"/>
      <c r="BY39" s="130"/>
      <c r="BZ39" s="57"/>
      <c r="CA39" s="77"/>
      <c r="CB39" s="77"/>
      <c r="CC39" s="77"/>
      <c r="CD39" s="16"/>
      <c r="CE39" s="142"/>
      <c r="CF39" s="145"/>
    </row>
    <row r="40" spans="1:84">
      <c r="A40" s="325" t="s">
        <v>335</v>
      </c>
      <c r="B40" s="297" t="s">
        <v>324</v>
      </c>
      <c r="C40" s="297">
        <v>0.94950000000000001</v>
      </c>
      <c r="D40" s="297">
        <v>1.0496000000000001</v>
      </c>
      <c r="E40" s="297">
        <v>1.1088</v>
      </c>
      <c r="F40" s="297">
        <v>1.0578000000000001</v>
      </c>
      <c r="G40" s="297">
        <v>1.2497</v>
      </c>
      <c r="H40" s="297">
        <v>1.2048000000000001</v>
      </c>
      <c r="I40" s="297">
        <v>1.2150000000000001</v>
      </c>
      <c r="J40" s="297">
        <v>1.3374999999999999</v>
      </c>
      <c r="K40" s="297">
        <v>1.456</v>
      </c>
      <c r="L40" s="297">
        <v>1.6214</v>
      </c>
      <c r="M40" s="297">
        <v>1.7602</v>
      </c>
      <c r="N40" s="297">
        <v>1.9951000000000001</v>
      </c>
      <c r="O40" s="297">
        <v>1.9500999999999999</v>
      </c>
      <c r="P40" s="297">
        <v>1.9256</v>
      </c>
      <c r="Q40" s="297">
        <v>1.9541999999999999</v>
      </c>
      <c r="R40" s="297">
        <v>1.9521999999999999</v>
      </c>
      <c r="S40" s="297">
        <v>1.9379</v>
      </c>
      <c r="T40" s="297">
        <v>2.0788000000000002</v>
      </c>
      <c r="U40" s="297">
        <v>2.0480999999999998</v>
      </c>
      <c r="V40" s="297">
        <v>2.1707000000000001</v>
      </c>
      <c r="W40" s="297">
        <v>2.3687</v>
      </c>
      <c r="X40" s="297">
        <v>2.4994000000000001</v>
      </c>
      <c r="Y40" s="297">
        <v>2.5095999999999998</v>
      </c>
      <c r="Z40" s="297">
        <v>2.2564000000000002</v>
      </c>
      <c r="AA40" s="297">
        <v>1.8542000000000001</v>
      </c>
      <c r="AB40" s="297">
        <v>2.0114000000000001</v>
      </c>
      <c r="AC40" s="297">
        <v>2.234</v>
      </c>
      <c r="AD40" s="297">
        <v>2.2850000000000001</v>
      </c>
      <c r="AE40" s="297">
        <v>2.2871000000000001</v>
      </c>
      <c r="AF40" s="297">
        <v>2.2993000000000001</v>
      </c>
      <c r="AG40" s="297">
        <v>2.4664000000000001</v>
      </c>
      <c r="AH40" s="297">
        <v>2.6021999999999998</v>
      </c>
      <c r="AI40" s="297">
        <v>2.7383999999999999</v>
      </c>
      <c r="AJ40" s="297">
        <v>2.8736000000000002</v>
      </c>
      <c r="AK40" s="297">
        <v>3.0112999999999999</v>
      </c>
      <c r="AL40" s="297">
        <v>3.1492</v>
      </c>
      <c r="AM40" s="297">
        <v>3.2906</v>
      </c>
      <c r="AN40" s="297">
        <v>3.4314</v>
      </c>
      <c r="AO40" s="297">
        <v>3.5731999999999999</v>
      </c>
      <c r="AP40" s="297">
        <v>3.7179000000000002</v>
      </c>
      <c r="AQ40" s="297">
        <v>3.8649</v>
      </c>
      <c r="AR40" s="297">
        <v>4.0031999999999996</v>
      </c>
      <c r="AS40" s="297">
        <v>4.1449999999999996</v>
      </c>
      <c r="AT40" s="297">
        <v>4.2676999999999996</v>
      </c>
      <c r="AU40" s="297">
        <v>4.3887999999999998</v>
      </c>
      <c r="AV40" s="297">
        <v>4.5118</v>
      </c>
      <c r="AW40" s="297">
        <v>4.6430999999999996</v>
      </c>
      <c r="AX40" s="297">
        <v>4.7641</v>
      </c>
      <c r="AY40" s="297">
        <v>4.8986999999999998</v>
      </c>
      <c r="AZ40" s="297">
        <v>5.0422000000000002</v>
      </c>
      <c r="BA40" s="297">
        <v>5.1841999999999997</v>
      </c>
      <c r="BD40" s="130"/>
      <c r="BE40" s="130"/>
      <c r="BF40" s="130"/>
      <c r="BG40" s="130"/>
      <c r="BH40" s="130"/>
      <c r="BI40" s="130"/>
      <c r="BJ40" s="130"/>
      <c r="BK40" s="130"/>
      <c r="BL40" s="130"/>
      <c r="BM40" s="130"/>
      <c r="BN40" s="130"/>
      <c r="BO40" s="130"/>
      <c r="BP40" s="130"/>
      <c r="BQ40" s="130"/>
      <c r="BR40" s="130"/>
      <c r="BS40" s="130"/>
      <c r="BT40" s="130"/>
      <c r="BU40" s="130"/>
      <c r="BV40" s="130"/>
      <c r="BW40" s="130"/>
      <c r="BX40" s="130"/>
      <c r="BY40" s="130"/>
      <c r="BZ40" s="57"/>
      <c r="CA40" s="77"/>
      <c r="CB40" s="77"/>
      <c r="CC40" s="77"/>
      <c r="CD40" s="16"/>
      <c r="CE40" s="142"/>
      <c r="CF40" s="145"/>
    </row>
    <row r="41" spans="1:84">
      <c r="A41" s="325" t="s">
        <v>335</v>
      </c>
      <c r="B41" s="297" t="s">
        <v>325</v>
      </c>
      <c r="C41" s="297">
        <v>7.9600000000000004E-2</v>
      </c>
      <c r="D41" s="297">
        <v>7.7600000000000002E-2</v>
      </c>
      <c r="E41" s="297">
        <v>7.9600000000000004E-2</v>
      </c>
      <c r="F41" s="297">
        <v>7.7600000000000002E-2</v>
      </c>
      <c r="G41" s="297">
        <v>8.5800000000000001E-2</v>
      </c>
      <c r="H41" s="297">
        <v>9.3899999999999997E-2</v>
      </c>
      <c r="I41" s="297">
        <v>9.3899999999999997E-2</v>
      </c>
      <c r="J41" s="297">
        <v>0.1041</v>
      </c>
      <c r="K41" s="297">
        <v>0.1062</v>
      </c>
      <c r="L41" s="297">
        <v>0.1205</v>
      </c>
      <c r="M41" s="297">
        <v>0.1082</v>
      </c>
      <c r="N41" s="297">
        <v>9.1899999999999996E-2</v>
      </c>
      <c r="O41" s="297">
        <v>0.10009999999999999</v>
      </c>
      <c r="P41" s="297">
        <v>8.9800000000000005E-2</v>
      </c>
      <c r="Q41" s="297">
        <v>8.9800000000000005E-2</v>
      </c>
      <c r="R41" s="297">
        <v>0.1164</v>
      </c>
      <c r="S41" s="297">
        <v>0.1082</v>
      </c>
      <c r="T41" s="297">
        <v>8.7800000000000003E-2</v>
      </c>
      <c r="U41" s="297">
        <v>7.5600000000000001E-2</v>
      </c>
      <c r="V41" s="297">
        <v>8.5800000000000001E-2</v>
      </c>
      <c r="W41" s="297">
        <v>9.3899999999999997E-2</v>
      </c>
      <c r="X41" s="297">
        <v>8.3699999999999997E-2</v>
      </c>
      <c r="Y41" s="297">
        <v>7.9600000000000004E-2</v>
      </c>
      <c r="Z41" s="297">
        <v>7.9600000000000004E-2</v>
      </c>
      <c r="AA41" s="297">
        <v>7.3499999999999996E-2</v>
      </c>
      <c r="AB41" s="297">
        <v>8.9800000000000005E-2</v>
      </c>
      <c r="AC41" s="297">
        <v>0.1062</v>
      </c>
      <c r="AD41" s="297">
        <v>0.1103</v>
      </c>
      <c r="AE41" s="297">
        <v>0.1041</v>
      </c>
      <c r="AF41" s="297">
        <v>9.8000000000000004E-2</v>
      </c>
      <c r="AG41" s="297">
        <v>9.8900000000000002E-2</v>
      </c>
      <c r="AH41" s="297">
        <v>9.7799999999999998E-2</v>
      </c>
      <c r="AI41" s="297">
        <v>9.74E-2</v>
      </c>
      <c r="AJ41" s="297">
        <v>9.6799999999999997E-2</v>
      </c>
      <c r="AK41" s="297">
        <v>9.5899999999999999E-2</v>
      </c>
      <c r="AL41" s="297">
        <v>9.5000000000000001E-2</v>
      </c>
      <c r="AM41" s="297">
        <v>9.4E-2</v>
      </c>
      <c r="AN41" s="297">
        <v>9.4E-2</v>
      </c>
      <c r="AO41" s="297">
        <v>9.2600000000000002E-2</v>
      </c>
      <c r="AP41" s="297">
        <v>9.2200000000000004E-2</v>
      </c>
      <c r="AQ41" s="297">
        <v>9.1200000000000003E-2</v>
      </c>
      <c r="AR41" s="297">
        <v>9.0800000000000006E-2</v>
      </c>
      <c r="AS41" s="297">
        <v>8.9899999999999994E-2</v>
      </c>
      <c r="AT41" s="297">
        <v>8.8700000000000001E-2</v>
      </c>
      <c r="AU41" s="297">
        <v>8.7900000000000006E-2</v>
      </c>
      <c r="AV41" s="297">
        <v>8.6900000000000005E-2</v>
      </c>
      <c r="AW41" s="297">
        <v>8.5400000000000004E-2</v>
      </c>
      <c r="AX41" s="297">
        <v>8.4599999999999995E-2</v>
      </c>
      <c r="AY41" s="297">
        <v>8.2900000000000001E-2</v>
      </c>
      <c r="AZ41" s="297">
        <v>8.2500000000000004E-2</v>
      </c>
      <c r="BA41" s="297">
        <v>8.2199999999999995E-2</v>
      </c>
      <c r="BD41" s="130"/>
      <c r="BE41" s="130"/>
      <c r="BF41" s="130"/>
      <c r="BG41" s="130"/>
      <c r="BH41" s="130"/>
      <c r="BI41" s="130"/>
      <c r="BJ41" s="130"/>
      <c r="BK41" s="130"/>
      <c r="BL41" s="130"/>
      <c r="BM41" s="130"/>
      <c r="BN41" s="130"/>
      <c r="BO41" s="130"/>
      <c r="BP41" s="130"/>
      <c r="BQ41" s="130"/>
      <c r="BR41" s="130"/>
      <c r="BS41" s="130"/>
      <c r="BT41" s="130"/>
      <c r="BU41" s="130"/>
      <c r="BV41" s="130"/>
      <c r="BW41" s="130"/>
      <c r="BX41" s="130"/>
      <c r="BY41" s="130"/>
      <c r="BZ41" s="57"/>
      <c r="CA41" s="77"/>
      <c r="CB41" s="77"/>
      <c r="CC41" s="77"/>
      <c r="CD41" s="16"/>
      <c r="CE41" s="142"/>
      <c r="CF41" s="145"/>
    </row>
    <row r="42" spans="1:84">
      <c r="A42" s="325" t="s">
        <v>335</v>
      </c>
      <c r="B42" s="297" t="s">
        <v>326</v>
      </c>
      <c r="C42" s="297">
        <v>1.409</v>
      </c>
      <c r="D42" s="297">
        <v>1.5213000000000001</v>
      </c>
      <c r="E42" s="297">
        <v>1.4844999999999999</v>
      </c>
      <c r="F42" s="297">
        <v>1.7112000000000001</v>
      </c>
      <c r="G42" s="297">
        <v>1.7766</v>
      </c>
      <c r="H42" s="297">
        <v>1.8091999999999999</v>
      </c>
      <c r="I42" s="297">
        <v>1.7786</v>
      </c>
      <c r="J42" s="297">
        <v>1.8419000000000001</v>
      </c>
      <c r="K42" s="297">
        <v>1.6990000000000001</v>
      </c>
      <c r="L42" s="297">
        <v>2.0686</v>
      </c>
      <c r="M42" s="297">
        <v>2.1482000000000001</v>
      </c>
      <c r="N42" s="297">
        <v>2.1360000000000001</v>
      </c>
      <c r="O42" s="297">
        <v>2.4830999999999999</v>
      </c>
      <c r="P42" s="297">
        <v>2.5668000000000002</v>
      </c>
      <c r="Q42" s="297">
        <v>2.6137999999999999</v>
      </c>
      <c r="R42" s="297">
        <v>2.6526000000000001</v>
      </c>
      <c r="S42" s="297">
        <v>2.4933000000000001</v>
      </c>
      <c r="T42" s="297">
        <v>2.5627</v>
      </c>
      <c r="U42" s="297">
        <v>2.6934</v>
      </c>
      <c r="V42" s="297">
        <v>3.0181</v>
      </c>
      <c r="W42" s="297">
        <v>3.2305000000000001</v>
      </c>
      <c r="X42" s="297">
        <v>3.3693</v>
      </c>
      <c r="Y42" s="297">
        <v>3.4592000000000001</v>
      </c>
      <c r="Z42" s="297">
        <v>3.0160999999999998</v>
      </c>
      <c r="AA42" s="297">
        <v>2.3851</v>
      </c>
      <c r="AB42" s="297">
        <v>2.5444</v>
      </c>
      <c r="AC42" s="297">
        <v>2.6669</v>
      </c>
      <c r="AD42" s="297">
        <v>2.7302</v>
      </c>
      <c r="AE42" s="297">
        <v>2.7343000000000002</v>
      </c>
      <c r="AF42" s="297">
        <v>2.9344000000000001</v>
      </c>
      <c r="AG42" s="297">
        <v>3.1366999999999998</v>
      </c>
      <c r="AH42" s="297">
        <v>3.3069999999999999</v>
      </c>
      <c r="AI42" s="297">
        <v>3.4729000000000001</v>
      </c>
      <c r="AJ42" s="297">
        <v>3.6427</v>
      </c>
      <c r="AK42" s="297">
        <v>3.8092999999999999</v>
      </c>
      <c r="AL42" s="297">
        <v>3.9336000000000002</v>
      </c>
      <c r="AM42" s="297">
        <v>4.0899000000000001</v>
      </c>
      <c r="AN42" s="297">
        <v>4.2549000000000001</v>
      </c>
      <c r="AO42" s="297">
        <v>4.4217000000000004</v>
      </c>
      <c r="AP42" s="297">
        <v>4.593</v>
      </c>
      <c r="AQ42" s="297">
        <v>4.7587999999999999</v>
      </c>
      <c r="AR42" s="297">
        <v>4.9294000000000002</v>
      </c>
      <c r="AS42" s="297">
        <v>5.0998000000000001</v>
      </c>
      <c r="AT42" s="297">
        <v>5.2464000000000004</v>
      </c>
      <c r="AU42" s="297">
        <v>5.3853</v>
      </c>
      <c r="AV42" s="297">
        <v>5.5362</v>
      </c>
      <c r="AW42" s="297">
        <v>5.6947999999999999</v>
      </c>
      <c r="AX42" s="297">
        <v>5.8402000000000003</v>
      </c>
      <c r="AY42" s="297">
        <v>5.9863999999999997</v>
      </c>
      <c r="AZ42" s="297">
        <v>6.1558000000000002</v>
      </c>
      <c r="BA42" s="297">
        <v>6.3385999999999996</v>
      </c>
      <c r="BD42" s="130"/>
      <c r="BE42" s="130"/>
      <c r="BF42" s="130"/>
      <c r="BG42" s="130"/>
      <c r="BH42" s="130"/>
      <c r="BI42" s="130"/>
      <c r="BJ42" s="130"/>
      <c r="BK42" s="130"/>
      <c r="BL42" s="130"/>
      <c r="BM42" s="130"/>
      <c r="BN42" s="130"/>
      <c r="BO42" s="130"/>
      <c r="BP42" s="130"/>
      <c r="BQ42" s="130"/>
      <c r="BR42" s="130"/>
      <c r="BS42" s="130"/>
      <c r="BT42" s="130"/>
      <c r="BU42" s="130"/>
      <c r="BV42" s="130"/>
      <c r="BW42" s="130"/>
      <c r="BX42" s="130"/>
      <c r="BY42" s="130"/>
      <c r="BZ42" s="57"/>
      <c r="CA42" s="77"/>
      <c r="CB42" s="77"/>
      <c r="CC42" s="77"/>
      <c r="CD42" s="16"/>
      <c r="CE42" s="142"/>
      <c r="CF42" s="145"/>
    </row>
    <row r="43" spans="1:84">
      <c r="A43" s="325" t="s">
        <v>335</v>
      </c>
      <c r="B43" s="297" t="s">
        <v>327</v>
      </c>
      <c r="C43" s="297">
        <v>0.94750000000000001</v>
      </c>
      <c r="D43" s="297">
        <v>1.0761000000000001</v>
      </c>
      <c r="E43" s="297">
        <v>1.1129</v>
      </c>
      <c r="F43" s="297">
        <v>1.946</v>
      </c>
      <c r="G43" s="297">
        <v>1.8358000000000001</v>
      </c>
      <c r="H43" s="297">
        <v>1.6152</v>
      </c>
      <c r="I43" s="297">
        <v>1.458</v>
      </c>
      <c r="J43" s="297">
        <v>1.3804000000000001</v>
      </c>
      <c r="K43" s="297">
        <v>1.0353000000000001</v>
      </c>
      <c r="L43" s="297">
        <v>1.1252</v>
      </c>
      <c r="M43" s="297">
        <v>1.5499000000000001</v>
      </c>
      <c r="N43" s="297">
        <v>1.3988</v>
      </c>
      <c r="O43" s="297">
        <v>1.2742</v>
      </c>
      <c r="P43" s="297">
        <v>1.3415999999999999</v>
      </c>
      <c r="Q43" s="297">
        <v>1.3517999999999999</v>
      </c>
      <c r="R43" s="297">
        <v>1.2334000000000001</v>
      </c>
      <c r="S43" s="297">
        <v>1.0639000000000001</v>
      </c>
      <c r="T43" s="297">
        <v>0.85150000000000003</v>
      </c>
      <c r="U43" s="297">
        <v>0.57379999999999998</v>
      </c>
      <c r="V43" s="297">
        <v>0.50849999999999995</v>
      </c>
      <c r="W43" s="297">
        <v>0.44719999999999999</v>
      </c>
      <c r="X43" s="297">
        <v>0.36549999999999999</v>
      </c>
      <c r="Y43" s="297">
        <v>0.37159999999999999</v>
      </c>
      <c r="Z43" s="297">
        <v>0.36959999999999998</v>
      </c>
      <c r="AA43" s="297">
        <v>0.29409999999999997</v>
      </c>
      <c r="AB43" s="297">
        <v>0.34100000000000003</v>
      </c>
      <c r="AC43" s="297">
        <v>0.40229999999999999</v>
      </c>
      <c r="AD43" s="297">
        <v>0.42470000000000002</v>
      </c>
      <c r="AE43" s="297">
        <v>0.42680000000000001</v>
      </c>
      <c r="AF43" s="297">
        <v>0.44519999999999998</v>
      </c>
      <c r="AG43" s="297">
        <v>0.43830000000000002</v>
      </c>
      <c r="AH43" s="297">
        <v>0.42699999999999999</v>
      </c>
      <c r="AI43" s="297">
        <v>0.41449999999999998</v>
      </c>
      <c r="AJ43" s="297">
        <v>0.40189999999999998</v>
      </c>
      <c r="AK43" s="297">
        <v>0.38890000000000002</v>
      </c>
      <c r="AL43" s="297">
        <v>0.37669999999999998</v>
      </c>
      <c r="AM43" s="297">
        <v>0.3639</v>
      </c>
      <c r="AN43" s="297">
        <v>0.35120000000000001</v>
      </c>
      <c r="AO43" s="297">
        <v>0.33839999999999998</v>
      </c>
      <c r="AP43" s="297">
        <v>0.3256</v>
      </c>
      <c r="AQ43" s="297">
        <v>0.31290000000000001</v>
      </c>
      <c r="AR43" s="297">
        <v>0.30009999999999998</v>
      </c>
      <c r="AS43" s="297">
        <v>0.28620000000000001</v>
      </c>
      <c r="AT43" s="297">
        <v>0.27179999999999999</v>
      </c>
      <c r="AU43" s="297">
        <v>0.25690000000000002</v>
      </c>
      <c r="AV43" s="297">
        <v>0.24279999999999999</v>
      </c>
      <c r="AW43" s="297">
        <v>0.22900000000000001</v>
      </c>
      <c r="AX43" s="297">
        <v>0.21479999999999999</v>
      </c>
      <c r="AY43" s="297">
        <v>0.2014</v>
      </c>
      <c r="AZ43" s="297">
        <v>0.18809999999999999</v>
      </c>
      <c r="BA43" s="297">
        <v>0.1749</v>
      </c>
      <c r="BD43" s="130"/>
      <c r="BE43" s="130"/>
      <c r="BF43" s="130"/>
      <c r="BG43" s="130"/>
      <c r="BH43" s="130"/>
      <c r="BI43" s="130"/>
      <c r="BJ43" s="130"/>
      <c r="BK43" s="130"/>
      <c r="BL43" s="130"/>
      <c r="BM43" s="130"/>
      <c r="BN43" s="130"/>
      <c r="BO43" s="130"/>
      <c r="BP43" s="130"/>
      <c r="BQ43" s="130"/>
      <c r="BR43" s="130"/>
      <c r="BS43" s="130"/>
      <c r="BT43" s="130"/>
      <c r="BU43" s="130"/>
      <c r="BV43" s="130"/>
      <c r="BW43" s="130"/>
      <c r="BX43" s="130"/>
      <c r="BY43" s="130"/>
      <c r="BZ43" s="57"/>
      <c r="CA43" s="77"/>
      <c r="CB43" s="77"/>
      <c r="CC43" s="77"/>
      <c r="CD43" s="16"/>
      <c r="CE43" s="142"/>
      <c r="CF43" s="145"/>
    </row>
    <row r="44" spans="1:84">
      <c r="A44" s="325" t="s">
        <v>335</v>
      </c>
      <c r="B44" s="297" t="s">
        <v>328</v>
      </c>
      <c r="C44" s="297">
        <v>1.9297</v>
      </c>
      <c r="D44" s="297">
        <v>2.0788000000000002</v>
      </c>
      <c r="E44" s="297">
        <v>2.0461</v>
      </c>
      <c r="F44" s="297">
        <v>3.0589</v>
      </c>
      <c r="G44" s="297">
        <v>3.1284000000000001</v>
      </c>
      <c r="H44" s="297">
        <v>2.8302</v>
      </c>
      <c r="I44" s="297">
        <v>2.8813</v>
      </c>
      <c r="J44" s="297">
        <v>2.5034999999999998</v>
      </c>
      <c r="K44" s="297">
        <v>2.0379</v>
      </c>
      <c r="L44" s="297">
        <v>2.3136000000000001</v>
      </c>
      <c r="M44" s="297">
        <v>2.9649999999999999</v>
      </c>
      <c r="N44" s="297">
        <v>2.8650000000000002</v>
      </c>
      <c r="O44" s="297">
        <v>2.4157000000000002</v>
      </c>
      <c r="P44" s="297">
        <v>2.4239000000000002</v>
      </c>
      <c r="Q44" s="297">
        <v>2.4218000000000002</v>
      </c>
      <c r="R44" s="297">
        <v>2.3197000000000001</v>
      </c>
      <c r="S44" s="297">
        <v>2.3441999999999998</v>
      </c>
      <c r="T44" s="297">
        <v>2.2401</v>
      </c>
      <c r="U44" s="297">
        <v>2.6770999999999998</v>
      </c>
      <c r="V44" s="297">
        <v>2.7444999999999999</v>
      </c>
      <c r="W44" s="297">
        <v>2.9466000000000001</v>
      </c>
      <c r="X44" s="297">
        <v>2.8935</v>
      </c>
      <c r="Y44" s="297">
        <v>3.2181999999999999</v>
      </c>
      <c r="Z44" s="297">
        <v>3.3346</v>
      </c>
      <c r="AA44" s="297">
        <v>2.7118000000000002</v>
      </c>
      <c r="AB44" s="297">
        <v>3.0139999999999998</v>
      </c>
      <c r="AC44" s="297">
        <v>3.3530000000000002</v>
      </c>
      <c r="AD44" s="297">
        <v>3.4325999999999999</v>
      </c>
      <c r="AE44" s="297">
        <v>3.4857</v>
      </c>
      <c r="AF44" s="297">
        <v>3.7185000000000001</v>
      </c>
      <c r="AG44" s="297">
        <v>3.7441</v>
      </c>
      <c r="AH44" s="297">
        <v>3.7326000000000001</v>
      </c>
      <c r="AI44" s="297">
        <v>3.7117</v>
      </c>
      <c r="AJ44" s="297">
        <v>3.6903999999999999</v>
      </c>
      <c r="AK44" s="297">
        <v>3.665</v>
      </c>
      <c r="AL44" s="297">
        <v>3.6484999999999999</v>
      </c>
      <c r="AM44" s="297">
        <v>3.6267999999999998</v>
      </c>
      <c r="AN44" s="297">
        <v>3.6059999999999999</v>
      </c>
      <c r="AO44" s="297">
        <v>3.5840000000000001</v>
      </c>
      <c r="AP44" s="297">
        <v>3.5640000000000001</v>
      </c>
      <c r="AQ44" s="297">
        <v>3.5442</v>
      </c>
      <c r="AR44" s="297">
        <v>3.5255999999999998</v>
      </c>
      <c r="AS44" s="297">
        <v>3.4937</v>
      </c>
      <c r="AT44" s="297">
        <v>3.4552999999999998</v>
      </c>
      <c r="AU44" s="297">
        <v>3.4094000000000002</v>
      </c>
      <c r="AV44" s="297">
        <v>3.3725999999999998</v>
      </c>
      <c r="AW44" s="297">
        <v>3.3397999999999999</v>
      </c>
      <c r="AX44" s="297">
        <v>3.3010000000000002</v>
      </c>
      <c r="AY44" s="297">
        <v>3.2728000000000002</v>
      </c>
      <c r="AZ44" s="297">
        <v>3.2471999999999999</v>
      </c>
      <c r="BA44" s="297">
        <v>3.2240000000000002</v>
      </c>
      <c r="BD44" s="130"/>
      <c r="BE44" s="130"/>
      <c r="BF44" s="130"/>
      <c r="BG44" s="130"/>
      <c r="BH44" s="130"/>
      <c r="BI44" s="130"/>
      <c r="BJ44" s="130"/>
      <c r="BK44" s="130"/>
      <c r="BL44" s="130"/>
      <c r="BM44" s="130"/>
      <c r="BN44" s="130"/>
      <c r="BO44" s="130"/>
      <c r="BP44" s="130"/>
      <c r="BQ44" s="130"/>
      <c r="BR44" s="130"/>
      <c r="BS44" s="130"/>
      <c r="BT44" s="130"/>
      <c r="BU44" s="130"/>
      <c r="BV44" s="130"/>
      <c r="BW44" s="130"/>
      <c r="BX44" s="130"/>
      <c r="BY44" s="130"/>
      <c r="BZ44" s="57"/>
      <c r="CA44" s="77"/>
      <c r="CB44" s="77"/>
      <c r="CC44" s="77"/>
      <c r="CD44" s="16"/>
      <c r="CE44" s="142"/>
      <c r="CF44" s="145"/>
    </row>
    <row r="45" spans="1:84">
      <c r="A45" s="325" t="s">
        <v>335</v>
      </c>
      <c r="B45" s="297" t="s">
        <v>329</v>
      </c>
      <c r="C45" s="297">
        <v>3.0017999999999998</v>
      </c>
      <c r="D45" s="297">
        <v>2.9752000000000001</v>
      </c>
      <c r="E45" s="297">
        <v>2.9201000000000001</v>
      </c>
      <c r="F45" s="297">
        <v>3.1631</v>
      </c>
      <c r="G45" s="297">
        <v>3.4735</v>
      </c>
      <c r="H45" s="297">
        <v>3.3264</v>
      </c>
      <c r="I45" s="297">
        <v>3.0446</v>
      </c>
      <c r="J45" s="297">
        <v>3.0548999999999999</v>
      </c>
      <c r="K45" s="297">
        <v>3.2019000000000002</v>
      </c>
      <c r="L45" s="297">
        <v>3.6000999999999999</v>
      </c>
      <c r="M45" s="297">
        <v>4.3045999999999998</v>
      </c>
      <c r="N45" s="297">
        <v>4.0575000000000001</v>
      </c>
      <c r="O45" s="297">
        <v>5.5768000000000004</v>
      </c>
      <c r="P45" s="297">
        <v>5.6074000000000002</v>
      </c>
      <c r="Q45" s="297">
        <v>5.6360000000000001</v>
      </c>
      <c r="R45" s="297">
        <v>5.8769</v>
      </c>
      <c r="S45" s="297">
        <v>5.6624999999999996</v>
      </c>
      <c r="T45" s="297">
        <v>5.5768000000000004</v>
      </c>
      <c r="U45" s="297">
        <v>5.4562999999999997</v>
      </c>
      <c r="V45" s="297">
        <v>5.6093999999999999</v>
      </c>
      <c r="W45" s="297">
        <v>6.1710000000000003</v>
      </c>
      <c r="X45" s="297">
        <v>6.6303999999999998</v>
      </c>
      <c r="Y45" s="297">
        <v>7.1634000000000002</v>
      </c>
      <c r="Z45" s="297">
        <v>7.1797000000000004</v>
      </c>
      <c r="AA45" s="297">
        <v>5.5664999999999996</v>
      </c>
      <c r="AB45" s="297">
        <v>6.0034999999999998</v>
      </c>
      <c r="AC45" s="297">
        <v>6.7182000000000004</v>
      </c>
      <c r="AD45" s="297">
        <v>7.2778</v>
      </c>
      <c r="AE45" s="297">
        <v>7.4881000000000002</v>
      </c>
      <c r="AF45" s="297">
        <v>7.7534999999999998</v>
      </c>
      <c r="AG45" s="297">
        <v>7.8216000000000001</v>
      </c>
      <c r="AH45" s="297">
        <v>7.8140000000000001</v>
      </c>
      <c r="AI45" s="297">
        <v>7.7907999999999999</v>
      </c>
      <c r="AJ45" s="297">
        <v>7.7628000000000004</v>
      </c>
      <c r="AK45" s="297">
        <v>7.7377000000000002</v>
      </c>
      <c r="AL45" s="297">
        <v>7.7130000000000001</v>
      </c>
      <c r="AM45" s="297">
        <v>7.6874000000000002</v>
      </c>
      <c r="AN45" s="297">
        <v>7.6646000000000001</v>
      </c>
      <c r="AO45" s="297">
        <v>7.6371000000000002</v>
      </c>
      <c r="AP45" s="297">
        <v>7.6086</v>
      </c>
      <c r="AQ45" s="297">
        <v>7.5843999999999996</v>
      </c>
      <c r="AR45" s="297">
        <v>7.5518999999999998</v>
      </c>
      <c r="AS45" s="297">
        <v>7.5121000000000002</v>
      </c>
      <c r="AT45" s="297">
        <v>7.4443000000000001</v>
      </c>
      <c r="AU45" s="297">
        <v>7.3803999999999998</v>
      </c>
      <c r="AV45" s="297">
        <v>7.3209</v>
      </c>
      <c r="AW45" s="297">
        <v>7.2617000000000003</v>
      </c>
      <c r="AX45" s="297">
        <v>7.2019000000000002</v>
      </c>
      <c r="AY45" s="297">
        <v>7.1456999999999997</v>
      </c>
      <c r="AZ45" s="297">
        <v>7.1124999999999998</v>
      </c>
      <c r="BA45" s="297">
        <v>7.0818000000000003</v>
      </c>
      <c r="BD45" s="130"/>
      <c r="BE45" s="130"/>
      <c r="BF45" s="130"/>
      <c r="BG45" s="130"/>
      <c r="BH45" s="130"/>
      <c r="BI45" s="130"/>
      <c r="BJ45" s="130"/>
      <c r="BK45" s="130"/>
      <c r="BL45" s="130"/>
      <c r="BM45" s="130"/>
      <c r="BN45" s="130"/>
      <c r="BO45" s="130"/>
      <c r="BP45" s="130"/>
      <c r="BQ45" s="130"/>
      <c r="BR45" s="130"/>
      <c r="BS45" s="130"/>
      <c r="BT45" s="130"/>
      <c r="BU45" s="130"/>
      <c r="BV45" s="130"/>
      <c r="BW45" s="130"/>
      <c r="BX45" s="130"/>
      <c r="BY45" s="130"/>
      <c r="BZ45" s="57"/>
      <c r="CA45" s="77"/>
      <c r="CB45" s="77"/>
      <c r="CC45" s="77"/>
      <c r="CD45" s="16"/>
      <c r="CE45" s="142"/>
      <c r="CF45" s="145"/>
    </row>
    <row r="46" spans="1:84">
      <c r="A46" s="325" t="s">
        <v>335</v>
      </c>
      <c r="B46" s="297" t="s">
        <v>330</v>
      </c>
      <c r="C46" s="297">
        <v>8.8316999999999997</v>
      </c>
      <c r="D46" s="297">
        <v>8.5437999999999992</v>
      </c>
      <c r="E46" s="297">
        <v>9.7730999999999995</v>
      </c>
      <c r="F46" s="297">
        <v>11.637499999999999</v>
      </c>
      <c r="G46" s="297">
        <v>12.0479</v>
      </c>
      <c r="H46" s="297">
        <v>12.781000000000001</v>
      </c>
      <c r="I46" s="297">
        <v>12.203099999999999</v>
      </c>
      <c r="J46" s="297">
        <v>13.7142</v>
      </c>
      <c r="K46" s="297">
        <v>18.862100000000002</v>
      </c>
      <c r="L46" s="297">
        <v>20.689699999999998</v>
      </c>
      <c r="M46" s="297">
        <v>27.683599999999998</v>
      </c>
      <c r="N46" s="297">
        <v>42.659799999999997</v>
      </c>
      <c r="O46" s="297">
        <v>7.4471999999999996</v>
      </c>
      <c r="P46" s="297">
        <v>7.1062000000000003</v>
      </c>
      <c r="Q46" s="297">
        <v>7.0654000000000003</v>
      </c>
      <c r="R46" s="297">
        <v>7.7310999999999996</v>
      </c>
      <c r="S46" s="297">
        <v>7.2409999999999997</v>
      </c>
      <c r="T46" s="297">
        <v>6.61</v>
      </c>
      <c r="U46" s="297">
        <v>6.5854999999999997</v>
      </c>
      <c r="V46" s="297">
        <v>7.2553000000000001</v>
      </c>
      <c r="W46" s="297">
        <v>7.8800999999999997</v>
      </c>
      <c r="X46" s="297">
        <v>8.6132000000000009</v>
      </c>
      <c r="Y46" s="297">
        <v>8.9194999999999993</v>
      </c>
      <c r="Z46" s="297">
        <v>8.5234000000000005</v>
      </c>
      <c r="AA46" s="297">
        <v>6.4957000000000003</v>
      </c>
      <c r="AB46" s="297">
        <v>7.3491999999999997</v>
      </c>
      <c r="AC46" s="297">
        <v>8.4519000000000002</v>
      </c>
      <c r="AD46" s="297">
        <v>8.9970999999999997</v>
      </c>
      <c r="AE46" s="297">
        <v>9.2422000000000004</v>
      </c>
      <c r="AF46" s="297">
        <v>9.8363999999999994</v>
      </c>
      <c r="AG46" s="297">
        <v>9.9769000000000005</v>
      </c>
      <c r="AH46" s="297">
        <v>10.02</v>
      </c>
      <c r="AI46" s="297">
        <v>10.0365</v>
      </c>
      <c r="AJ46" s="297">
        <v>10.051</v>
      </c>
      <c r="AK46" s="297">
        <v>10.0625</v>
      </c>
      <c r="AL46" s="297">
        <v>10.0769</v>
      </c>
      <c r="AM46" s="297">
        <v>10.1031</v>
      </c>
      <c r="AN46" s="297">
        <v>10.1213</v>
      </c>
      <c r="AO46" s="297">
        <v>10.1327</v>
      </c>
      <c r="AP46" s="297">
        <v>10.1518</v>
      </c>
      <c r="AQ46" s="297">
        <v>10.171900000000001</v>
      </c>
      <c r="AR46" s="297">
        <v>10.183199999999999</v>
      </c>
      <c r="AS46" s="297">
        <v>10.182700000000001</v>
      </c>
      <c r="AT46" s="297">
        <v>10.141400000000001</v>
      </c>
      <c r="AU46" s="297">
        <v>10.1089</v>
      </c>
      <c r="AV46" s="297">
        <v>10.0784</v>
      </c>
      <c r="AW46" s="297">
        <v>10.0518</v>
      </c>
      <c r="AX46" s="297">
        <v>10.0252</v>
      </c>
      <c r="AY46" s="297">
        <v>9.9977</v>
      </c>
      <c r="AZ46" s="297">
        <v>10.008900000000001</v>
      </c>
      <c r="BA46" s="297">
        <v>10.0143</v>
      </c>
      <c r="BD46" s="130"/>
      <c r="BE46" s="130"/>
      <c r="BF46" s="130"/>
      <c r="BG46" s="130"/>
      <c r="BH46" s="130"/>
      <c r="BI46" s="130"/>
      <c r="BJ46" s="130"/>
      <c r="BK46" s="130"/>
      <c r="BL46" s="130"/>
      <c r="BM46" s="130"/>
      <c r="BN46" s="130"/>
      <c r="BO46" s="130"/>
      <c r="BP46" s="130"/>
      <c r="BQ46" s="130"/>
      <c r="BR46" s="130"/>
      <c r="BS46" s="130"/>
      <c r="BT46" s="130"/>
      <c r="BU46" s="130"/>
      <c r="BV46" s="130"/>
      <c r="BW46" s="130"/>
      <c r="BX46" s="130"/>
      <c r="BY46" s="130"/>
      <c r="BZ46" s="57"/>
      <c r="CA46" s="77"/>
      <c r="CB46" s="77"/>
      <c r="CC46" s="77"/>
      <c r="CD46" s="16"/>
      <c r="CE46" s="142"/>
      <c r="CF46" s="145"/>
    </row>
    <row r="47" spans="1:84">
      <c r="A47" s="325" t="s">
        <v>335</v>
      </c>
      <c r="B47" s="297" t="s">
        <v>331</v>
      </c>
      <c r="C47" s="297">
        <v>2.7852999999999999</v>
      </c>
      <c r="D47" s="297">
        <v>2.0215999999999998</v>
      </c>
      <c r="E47" s="297">
        <v>2.2238000000000002</v>
      </c>
      <c r="F47" s="297">
        <v>2.9302999999999999</v>
      </c>
      <c r="G47" s="297">
        <v>3.3285</v>
      </c>
      <c r="H47" s="297">
        <v>3.351</v>
      </c>
      <c r="I47" s="297">
        <v>3.5388000000000002</v>
      </c>
      <c r="J47" s="297">
        <v>3.0691999999999999</v>
      </c>
      <c r="K47" s="297">
        <v>2.7873999999999999</v>
      </c>
      <c r="L47" s="297">
        <v>2.9752000000000001</v>
      </c>
      <c r="M47" s="297">
        <v>3.5592000000000001</v>
      </c>
      <c r="N47" s="297">
        <v>3.7286999999999999</v>
      </c>
      <c r="O47" s="297">
        <v>0.94340000000000002</v>
      </c>
      <c r="P47" s="297">
        <v>0.94950000000000001</v>
      </c>
      <c r="Q47" s="297">
        <v>0.97</v>
      </c>
      <c r="R47" s="297">
        <v>1.0618000000000001</v>
      </c>
      <c r="S47" s="297">
        <v>0.99239999999999995</v>
      </c>
      <c r="T47" s="297">
        <v>0.92710000000000004</v>
      </c>
      <c r="U47" s="297">
        <v>0.97</v>
      </c>
      <c r="V47" s="297">
        <v>1.0618000000000001</v>
      </c>
      <c r="W47" s="297">
        <v>1.1272</v>
      </c>
      <c r="X47" s="297">
        <v>1.1946000000000001</v>
      </c>
      <c r="Y47" s="297">
        <v>1.2824</v>
      </c>
      <c r="Z47" s="297">
        <v>1.2844</v>
      </c>
      <c r="AA47" s="297">
        <v>1.0639000000000001</v>
      </c>
      <c r="AB47" s="297">
        <v>1.1577999999999999</v>
      </c>
      <c r="AC47" s="297">
        <v>1.2068000000000001</v>
      </c>
      <c r="AD47" s="297">
        <v>1.2027000000000001</v>
      </c>
      <c r="AE47" s="297">
        <v>1.2211000000000001</v>
      </c>
      <c r="AF47" s="297">
        <v>1.2558</v>
      </c>
      <c r="AG47" s="297">
        <v>1.2853000000000001</v>
      </c>
      <c r="AH47" s="297">
        <v>1.3037000000000001</v>
      </c>
      <c r="AI47" s="297">
        <v>1.3210999999999999</v>
      </c>
      <c r="AJ47" s="297">
        <v>1.3329</v>
      </c>
      <c r="AK47" s="297">
        <v>1.3485</v>
      </c>
      <c r="AL47" s="297">
        <v>1.3624000000000001</v>
      </c>
      <c r="AM47" s="297">
        <v>1.3794</v>
      </c>
      <c r="AN47" s="297">
        <v>1.3935</v>
      </c>
      <c r="AO47" s="297">
        <v>1.4071</v>
      </c>
      <c r="AP47" s="297">
        <v>1.4248000000000001</v>
      </c>
      <c r="AQ47" s="297">
        <v>1.4369000000000001</v>
      </c>
      <c r="AR47" s="297">
        <v>1.4542999999999999</v>
      </c>
      <c r="AS47" s="297">
        <v>1.4676</v>
      </c>
      <c r="AT47" s="297">
        <v>1.4711000000000001</v>
      </c>
      <c r="AU47" s="297">
        <v>1.4810000000000001</v>
      </c>
      <c r="AV47" s="297">
        <v>1.4882</v>
      </c>
      <c r="AW47" s="297">
        <v>1.4976</v>
      </c>
      <c r="AX47" s="297">
        <v>1.5043</v>
      </c>
      <c r="AY47" s="297">
        <v>1.5154000000000001</v>
      </c>
      <c r="AZ47" s="297">
        <v>1.5273000000000001</v>
      </c>
      <c r="BA47" s="297">
        <v>1.5412999999999999</v>
      </c>
      <c r="BD47" s="130"/>
      <c r="BE47" s="130"/>
      <c r="BF47" s="130"/>
      <c r="BG47" s="130"/>
      <c r="BH47" s="130"/>
      <c r="BI47" s="130"/>
      <c r="BJ47" s="130"/>
      <c r="BK47" s="130"/>
      <c r="BL47" s="130"/>
      <c r="BM47" s="130"/>
      <c r="BN47" s="130"/>
      <c r="BO47" s="130"/>
      <c r="BP47" s="130"/>
      <c r="BQ47" s="130"/>
      <c r="BR47" s="130"/>
      <c r="BS47" s="130"/>
      <c r="BT47" s="130"/>
      <c r="BU47" s="130"/>
      <c r="BV47" s="130"/>
      <c r="BW47" s="130"/>
      <c r="BX47" s="130"/>
      <c r="BY47" s="130"/>
      <c r="BZ47" s="57"/>
      <c r="CA47" s="77"/>
      <c r="CB47" s="77"/>
      <c r="CC47" s="77"/>
      <c r="CD47" s="16"/>
      <c r="CE47" s="142"/>
      <c r="CF47" s="145"/>
    </row>
    <row r="48" spans="1:84" ht="13.5" thickBot="1">
      <c r="A48" s="325" t="s">
        <v>335</v>
      </c>
      <c r="B48" s="297" t="s">
        <v>332</v>
      </c>
      <c r="C48" s="297">
        <v>23.283100000000001</v>
      </c>
      <c r="D48" s="297">
        <v>27.130199999999999</v>
      </c>
      <c r="E48" s="297">
        <v>28.331</v>
      </c>
      <c r="F48" s="297">
        <v>29.168199999999999</v>
      </c>
      <c r="G48" s="297">
        <v>31.669699999999999</v>
      </c>
      <c r="H48" s="297">
        <v>33.433999999999997</v>
      </c>
      <c r="I48" s="297">
        <v>34.1875</v>
      </c>
      <c r="J48" s="297">
        <v>35.304400000000001</v>
      </c>
      <c r="K48" s="297">
        <v>33.92</v>
      </c>
      <c r="L48" s="297">
        <v>32.561999999999998</v>
      </c>
      <c r="M48" s="297">
        <v>25.523199999999999</v>
      </c>
      <c r="N48" s="297">
        <v>29.950299999999999</v>
      </c>
      <c r="O48" s="297">
        <v>30.111599999999999</v>
      </c>
      <c r="P48" s="297">
        <v>33.197099999999999</v>
      </c>
      <c r="Q48" s="297">
        <v>31.6676</v>
      </c>
      <c r="R48" s="297">
        <v>27.7408</v>
      </c>
      <c r="S48" s="297">
        <v>27.540700000000001</v>
      </c>
      <c r="T48" s="297">
        <v>26.278700000000001</v>
      </c>
      <c r="U48" s="297">
        <v>22.452000000000002</v>
      </c>
      <c r="V48" s="297">
        <v>21.449400000000001</v>
      </c>
      <c r="W48" s="297">
        <v>25.126999999999999</v>
      </c>
      <c r="X48" s="297">
        <v>24.585899999999999</v>
      </c>
      <c r="Y48" s="297">
        <v>28.959900000000001</v>
      </c>
      <c r="Z48" s="297">
        <v>28.069600000000001</v>
      </c>
      <c r="AA48" s="297">
        <v>24.6206</v>
      </c>
      <c r="AB48" s="297">
        <v>24.0427</v>
      </c>
      <c r="AC48" s="297">
        <v>26.840299999999999</v>
      </c>
      <c r="AD48" s="297">
        <v>29.678699999999999</v>
      </c>
      <c r="AE48" s="297">
        <v>29.257999999999999</v>
      </c>
      <c r="AF48" s="297">
        <v>28.647500000000001</v>
      </c>
      <c r="AG48" s="297">
        <v>29.476700000000001</v>
      </c>
      <c r="AH48" s="297">
        <v>29.994599999999998</v>
      </c>
      <c r="AI48" s="297">
        <v>30.442</v>
      </c>
      <c r="AJ48" s="297">
        <v>30.8703</v>
      </c>
      <c r="AK48" s="297">
        <v>31.3093</v>
      </c>
      <c r="AL48" s="297">
        <v>31.7376</v>
      </c>
      <c r="AM48" s="297">
        <v>32.198599999999999</v>
      </c>
      <c r="AN48" s="297">
        <v>32.655299999999997</v>
      </c>
      <c r="AO48" s="297">
        <v>33.107700000000001</v>
      </c>
      <c r="AP48" s="297">
        <v>33.568399999999997</v>
      </c>
      <c r="AQ48" s="297">
        <v>34.0473</v>
      </c>
      <c r="AR48" s="297">
        <v>34.479300000000002</v>
      </c>
      <c r="AS48" s="297">
        <v>34.892499999999998</v>
      </c>
      <c r="AT48" s="297">
        <v>35.165300000000002</v>
      </c>
      <c r="AU48" s="297">
        <v>35.453000000000003</v>
      </c>
      <c r="AV48" s="297">
        <v>35.756100000000004</v>
      </c>
      <c r="AW48" s="297">
        <v>36.0473</v>
      </c>
      <c r="AX48" s="297">
        <v>36.354399999999998</v>
      </c>
      <c r="AY48" s="297">
        <v>36.677999999999997</v>
      </c>
      <c r="AZ48" s="297">
        <v>37.104300000000002</v>
      </c>
      <c r="BA48" s="297">
        <v>37.539099999999998</v>
      </c>
      <c r="BD48" s="130"/>
      <c r="BE48" s="130"/>
      <c r="BF48" s="130"/>
      <c r="BG48" s="130"/>
      <c r="BH48" s="130"/>
      <c r="BI48" s="130"/>
      <c r="BJ48" s="130"/>
      <c r="BK48" s="130"/>
      <c r="BL48" s="130"/>
      <c r="BM48" s="130"/>
      <c r="BN48" s="130"/>
      <c r="BO48" s="130"/>
      <c r="BP48" s="130"/>
      <c r="BQ48" s="130"/>
      <c r="BR48" s="130"/>
      <c r="BS48" s="130"/>
      <c r="BT48" s="130"/>
      <c r="BU48" s="130"/>
      <c r="BV48" s="130"/>
      <c r="BW48" s="130"/>
      <c r="BX48" s="130"/>
      <c r="BY48" s="130"/>
      <c r="BZ48" s="123"/>
      <c r="CA48" s="80"/>
      <c r="CB48" s="80"/>
      <c r="CC48" s="80"/>
      <c r="CD48" s="16"/>
      <c r="CE48" s="142"/>
      <c r="CF48" s="145"/>
    </row>
    <row r="49" spans="1:84" ht="13.5" thickBot="1">
      <c r="A49" s="325" t="s">
        <v>335</v>
      </c>
      <c r="B49" s="297" t="s">
        <v>333</v>
      </c>
      <c r="C49" s="297">
        <v>0.98219999999999996</v>
      </c>
      <c r="D49" s="297">
        <v>0.73309999999999997</v>
      </c>
      <c r="E49" s="297">
        <v>1.0270999999999999</v>
      </c>
      <c r="F49" s="297">
        <v>1.2007000000000001</v>
      </c>
      <c r="G49" s="297">
        <v>1.3579000000000001</v>
      </c>
      <c r="H49" s="297">
        <v>1.4131</v>
      </c>
      <c r="I49" s="297">
        <v>1.3333999999999999</v>
      </c>
      <c r="J49" s="297">
        <v>1.4478</v>
      </c>
      <c r="K49" s="297">
        <v>1.7173</v>
      </c>
      <c r="L49" s="297">
        <v>1.8623000000000001</v>
      </c>
      <c r="M49" s="297">
        <v>1.9807999999999999</v>
      </c>
      <c r="N49" s="297">
        <v>2.1726999999999999</v>
      </c>
      <c r="O49" s="297">
        <v>2.4952999999999999</v>
      </c>
      <c r="P49" s="297">
        <v>2.6301000000000001</v>
      </c>
      <c r="Q49" s="297">
        <v>2.6791</v>
      </c>
      <c r="R49" s="297">
        <v>2.82</v>
      </c>
      <c r="S49" s="297">
        <v>2.8752</v>
      </c>
      <c r="T49" s="297">
        <v>3.0365000000000002</v>
      </c>
      <c r="U49" s="297">
        <v>3.0813999999999999</v>
      </c>
      <c r="V49" s="297">
        <v>3.0731999999999999</v>
      </c>
      <c r="W49" s="297">
        <v>3.4203999999999999</v>
      </c>
      <c r="X49" s="297">
        <v>3.3959000000000001</v>
      </c>
      <c r="Y49" s="297">
        <v>3.2713000000000001</v>
      </c>
      <c r="Z49" s="297">
        <v>3.3795000000000002</v>
      </c>
      <c r="AA49" s="297">
        <v>3.2181999999999999</v>
      </c>
      <c r="AB49" s="297">
        <v>3.2406999999999999</v>
      </c>
      <c r="AC49" s="297">
        <v>3.3877000000000002</v>
      </c>
      <c r="AD49" s="297">
        <v>3.8288000000000002</v>
      </c>
      <c r="AE49" s="297">
        <v>3.8186</v>
      </c>
      <c r="AF49" s="297">
        <v>3.7696000000000001</v>
      </c>
      <c r="AG49" s="297">
        <v>4.0848000000000004</v>
      </c>
      <c r="AH49" s="297">
        <v>4.3623000000000003</v>
      </c>
      <c r="AI49" s="297">
        <v>4.6307</v>
      </c>
      <c r="AJ49" s="297">
        <v>4.9024000000000001</v>
      </c>
      <c r="AK49" s="297">
        <v>5.1722000000000001</v>
      </c>
      <c r="AL49" s="297">
        <v>5.3838999999999997</v>
      </c>
      <c r="AM49" s="297">
        <v>5.6458000000000004</v>
      </c>
      <c r="AN49" s="297">
        <v>5.9145000000000003</v>
      </c>
      <c r="AO49" s="297">
        <v>6.1847000000000003</v>
      </c>
      <c r="AP49" s="297">
        <v>6.4630000000000001</v>
      </c>
      <c r="AQ49" s="297">
        <v>6.7366000000000001</v>
      </c>
      <c r="AR49" s="297">
        <v>7.0174000000000003</v>
      </c>
      <c r="AS49" s="297">
        <v>7.2915000000000001</v>
      </c>
      <c r="AT49" s="297">
        <v>7.5312000000000001</v>
      </c>
      <c r="AU49" s="297">
        <v>7.7744999999999997</v>
      </c>
      <c r="AV49" s="297">
        <v>8.0188000000000006</v>
      </c>
      <c r="AW49" s="297">
        <v>8.2745999999999995</v>
      </c>
      <c r="AX49" s="297">
        <v>8.5244</v>
      </c>
      <c r="AY49" s="297">
        <v>8.7743000000000002</v>
      </c>
      <c r="AZ49" s="297">
        <v>9.0513999999999992</v>
      </c>
      <c r="BA49" s="297">
        <v>9.3257999999999992</v>
      </c>
      <c r="BD49" s="130"/>
      <c r="BE49" s="130"/>
      <c r="BF49" s="130"/>
      <c r="BG49" s="130"/>
      <c r="BH49" s="130"/>
      <c r="BI49" s="130"/>
      <c r="BJ49" s="130"/>
      <c r="BK49" s="130"/>
      <c r="BL49" s="130"/>
      <c r="BM49" s="130"/>
      <c r="BN49" s="130"/>
      <c r="BO49" s="130"/>
      <c r="BP49" s="130"/>
      <c r="BQ49" s="130"/>
      <c r="BR49" s="130"/>
      <c r="BS49" s="130"/>
      <c r="BT49" s="130"/>
      <c r="BU49" s="130"/>
      <c r="BV49" s="130"/>
      <c r="BW49" s="130"/>
      <c r="BX49" s="130"/>
      <c r="BY49" s="130"/>
      <c r="BZ49" s="120"/>
      <c r="CA49" s="81"/>
      <c r="CB49" s="81"/>
      <c r="CC49" s="81"/>
      <c r="CD49" s="18"/>
      <c r="CE49" s="146"/>
      <c r="CF49" s="147"/>
    </row>
    <row r="50" spans="1:84">
      <c r="A50" s="325" t="s">
        <v>335</v>
      </c>
      <c r="B50" s="297" t="s">
        <v>520</v>
      </c>
      <c r="C50" s="297">
        <v>5.1315999999999997</v>
      </c>
      <c r="D50" s="297">
        <v>3.7797999999999998</v>
      </c>
      <c r="E50" s="297">
        <v>4.1085000000000003</v>
      </c>
      <c r="F50" s="297">
        <v>4.6067999999999998</v>
      </c>
      <c r="G50" s="297">
        <v>4.4169</v>
      </c>
      <c r="H50" s="297">
        <v>4.5292000000000003</v>
      </c>
      <c r="I50" s="297">
        <v>4.1452999999999998</v>
      </c>
      <c r="J50" s="297">
        <v>3.8329</v>
      </c>
      <c r="K50" s="297">
        <v>3.5428999999999999</v>
      </c>
      <c r="L50" s="297">
        <v>4.2739000000000003</v>
      </c>
      <c r="M50" s="297">
        <v>4.2842000000000002</v>
      </c>
      <c r="N50" s="297">
        <v>4.0514000000000001</v>
      </c>
      <c r="O50" s="297">
        <v>4.0411999999999999</v>
      </c>
      <c r="P50" s="297">
        <v>4.6925999999999997</v>
      </c>
      <c r="Q50" s="297">
        <v>4.7967000000000004</v>
      </c>
      <c r="R50" s="297">
        <v>4.3453999999999997</v>
      </c>
      <c r="S50" s="297">
        <v>4.423</v>
      </c>
      <c r="T50" s="297">
        <v>4.1513999999999998</v>
      </c>
      <c r="U50" s="297">
        <v>4.3127000000000004</v>
      </c>
      <c r="V50" s="297">
        <v>4.9212999999999996</v>
      </c>
      <c r="W50" s="297">
        <v>5.3765999999999998</v>
      </c>
      <c r="X50" s="297">
        <v>5.4522000000000004</v>
      </c>
      <c r="Y50" s="297">
        <v>5.2214</v>
      </c>
      <c r="Z50" s="297">
        <v>4.7538</v>
      </c>
      <c r="AA50" s="297">
        <v>3.6920000000000002</v>
      </c>
      <c r="AB50" s="297">
        <v>4.2534999999999998</v>
      </c>
      <c r="AC50" s="297">
        <v>4.3453999999999997</v>
      </c>
      <c r="AD50" s="297">
        <v>3.9860000000000002</v>
      </c>
      <c r="AE50" s="297">
        <v>4.1227999999999998</v>
      </c>
      <c r="AF50" s="297">
        <v>4.2432999999999996</v>
      </c>
      <c r="AG50" s="297">
        <v>4.3899999999999997</v>
      </c>
      <c r="AH50" s="297">
        <v>4.4996</v>
      </c>
      <c r="AI50" s="297">
        <v>4.5964</v>
      </c>
      <c r="AJ50" s="297">
        <v>4.6818999999999997</v>
      </c>
      <c r="AK50" s="297">
        <v>4.7782999999999998</v>
      </c>
      <c r="AL50" s="297">
        <v>4.8738000000000001</v>
      </c>
      <c r="AM50" s="297">
        <v>4.9817</v>
      </c>
      <c r="AN50" s="297">
        <v>5.0842999999999998</v>
      </c>
      <c r="AO50" s="297">
        <v>5.1890000000000001</v>
      </c>
      <c r="AP50" s="297">
        <v>5.2828999999999997</v>
      </c>
      <c r="AQ50" s="297">
        <v>5.3756000000000004</v>
      </c>
      <c r="AR50" s="297">
        <v>5.4645000000000001</v>
      </c>
      <c r="AS50" s="297">
        <v>5.5457000000000001</v>
      </c>
      <c r="AT50" s="297">
        <v>5.6247999999999996</v>
      </c>
      <c r="AU50" s="297">
        <v>5.7103000000000002</v>
      </c>
      <c r="AV50" s="297">
        <v>5.7908999999999997</v>
      </c>
      <c r="AW50" s="297">
        <v>5.8726000000000003</v>
      </c>
      <c r="AX50" s="297">
        <v>5.9576000000000002</v>
      </c>
      <c r="AY50" s="297">
        <v>6.0411000000000001</v>
      </c>
      <c r="AZ50" s="297">
        <v>6.1234000000000002</v>
      </c>
      <c r="BA50" s="297">
        <v>6.2073999999999998</v>
      </c>
      <c r="BD50" s="130"/>
      <c r="BE50" s="130"/>
      <c r="BF50" s="130"/>
      <c r="BG50" s="130"/>
      <c r="BH50" s="130"/>
      <c r="BI50" s="130"/>
      <c r="BJ50" s="130"/>
      <c r="BK50" s="130"/>
      <c r="BL50" s="130"/>
      <c r="BM50" s="130"/>
      <c r="BN50" s="130"/>
      <c r="BO50" s="130"/>
      <c r="BP50" s="130"/>
      <c r="BQ50" s="130"/>
      <c r="BR50" s="130"/>
      <c r="BS50" s="130"/>
      <c r="BT50" s="130"/>
      <c r="BU50" s="130"/>
      <c r="BV50" s="130"/>
      <c r="BW50" s="130"/>
      <c r="BX50" s="130"/>
      <c r="BY50" s="130"/>
      <c r="CA50" s="20"/>
    </row>
    <row r="51" spans="1:84">
      <c r="A51" s="325" t="s">
        <v>335</v>
      </c>
      <c r="B51" s="297" t="s">
        <v>334</v>
      </c>
      <c r="C51" s="297">
        <v>16.7895</v>
      </c>
      <c r="D51" s="297">
        <v>18.729399999999998</v>
      </c>
      <c r="E51" s="297">
        <v>19.182700000000001</v>
      </c>
      <c r="F51" s="297">
        <v>19.2195</v>
      </c>
      <c r="G51" s="297">
        <v>22.3887</v>
      </c>
      <c r="H51" s="297">
        <v>22.729700000000001</v>
      </c>
      <c r="I51" s="297">
        <v>21.5596</v>
      </c>
      <c r="J51" s="297">
        <v>22.660299999999999</v>
      </c>
      <c r="K51" s="297">
        <v>22.993099999999998</v>
      </c>
      <c r="L51" s="297">
        <v>22.799099999999999</v>
      </c>
      <c r="M51" s="297">
        <v>21.304400000000001</v>
      </c>
      <c r="N51" s="297">
        <v>24.1203</v>
      </c>
      <c r="O51" s="297">
        <v>17.083500000000001</v>
      </c>
      <c r="P51" s="297">
        <v>17.108000000000001</v>
      </c>
      <c r="Q51" s="297">
        <v>18.8049</v>
      </c>
      <c r="R51" s="297">
        <v>18.682400000000001</v>
      </c>
      <c r="S51" s="297">
        <v>16.956900000000001</v>
      </c>
      <c r="T51" s="297">
        <v>17.477599999999999</v>
      </c>
      <c r="U51" s="297">
        <v>17.485800000000001</v>
      </c>
      <c r="V51" s="297">
        <v>17.306100000000001</v>
      </c>
      <c r="W51" s="297">
        <v>19.515599999999999</v>
      </c>
      <c r="X51" s="297">
        <v>19.323599999999999</v>
      </c>
      <c r="Y51" s="297">
        <v>18.2087</v>
      </c>
      <c r="Z51" s="297">
        <v>18.541499999999999</v>
      </c>
      <c r="AA51" s="297">
        <v>18.733499999999999</v>
      </c>
      <c r="AB51" s="297">
        <v>18.382200000000001</v>
      </c>
      <c r="AC51" s="297">
        <v>17.5654</v>
      </c>
      <c r="AD51" s="297">
        <v>16.101299999999998</v>
      </c>
      <c r="AE51" s="297">
        <v>17.3</v>
      </c>
      <c r="AF51" s="297">
        <v>18.304600000000001</v>
      </c>
      <c r="AG51" s="297">
        <v>18.676500000000001</v>
      </c>
      <c r="AH51" s="297">
        <v>18.915600000000001</v>
      </c>
      <c r="AI51" s="297">
        <v>19.204899999999999</v>
      </c>
      <c r="AJ51" s="297">
        <v>19.482800000000001</v>
      </c>
      <c r="AK51" s="297">
        <v>19.7393</v>
      </c>
      <c r="AL51" s="297">
        <v>20.030200000000001</v>
      </c>
      <c r="AM51" s="297">
        <v>20.2837</v>
      </c>
      <c r="AN51" s="297">
        <v>20.5443</v>
      </c>
      <c r="AO51" s="297">
        <v>20.806100000000001</v>
      </c>
      <c r="AP51" s="297">
        <v>21.063199999999998</v>
      </c>
      <c r="AQ51" s="297">
        <v>21.343900000000001</v>
      </c>
      <c r="AR51" s="297">
        <v>21.6097</v>
      </c>
      <c r="AS51" s="297">
        <v>21.8809</v>
      </c>
      <c r="AT51" s="297">
        <v>22.1325</v>
      </c>
      <c r="AU51" s="297">
        <v>22.3935</v>
      </c>
      <c r="AV51" s="297">
        <v>22.6663</v>
      </c>
      <c r="AW51" s="297">
        <v>22.955500000000001</v>
      </c>
      <c r="AX51" s="297">
        <v>23.2484</v>
      </c>
      <c r="AY51" s="297">
        <v>23.525400000000001</v>
      </c>
      <c r="AZ51" s="297">
        <v>23.805900000000001</v>
      </c>
      <c r="BA51" s="297">
        <v>24.092199999999998</v>
      </c>
      <c r="BB51" s="130"/>
      <c r="BC51" s="130"/>
      <c r="BD51" s="130"/>
      <c r="BE51" s="130"/>
      <c r="BF51" s="130"/>
      <c r="BG51" s="130"/>
      <c r="BH51" s="130"/>
      <c r="BI51" s="130"/>
      <c r="BJ51" s="130"/>
      <c r="BK51" s="130"/>
      <c r="BL51" s="130"/>
      <c r="BM51" s="130"/>
      <c r="BN51" s="130"/>
      <c r="BO51" s="130"/>
      <c r="BP51" s="130"/>
      <c r="BQ51" s="130"/>
      <c r="BR51" s="130"/>
      <c r="BS51" s="130"/>
      <c r="BT51" s="130"/>
      <c r="BU51" s="130"/>
      <c r="BV51" s="130"/>
      <c r="BW51" s="130"/>
      <c r="BX51" s="130"/>
      <c r="BY51" s="130"/>
      <c r="CA51" s="20"/>
    </row>
    <row r="52" spans="1:84">
      <c r="A52" s="161"/>
      <c r="B52" s="160"/>
      <c r="C52" s="48"/>
      <c r="D52" s="48"/>
      <c r="E52" s="48"/>
      <c r="F52" s="48"/>
      <c r="G52" s="48"/>
      <c r="H52" s="48"/>
      <c r="I52" s="48"/>
      <c r="J52" s="48"/>
      <c r="K52" s="48"/>
      <c r="L52" s="48"/>
      <c r="M52" s="48"/>
      <c r="N52" s="48"/>
      <c r="O52" s="48"/>
      <c r="P52" s="48"/>
      <c r="Q52" s="48"/>
      <c r="R52" s="48"/>
      <c r="S52" s="48"/>
      <c r="T52" s="48"/>
      <c r="U52" s="48"/>
      <c r="V52" s="48"/>
      <c r="X52" s="130"/>
      <c r="Y52" s="130"/>
      <c r="Z52" s="130"/>
      <c r="AA52" s="130"/>
      <c r="AB52" s="130"/>
      <c r="AC52" s="130"/>
      <c r="AD52" s="130"/>
      <c r="AE52" s="130"/>
      <c r="AF52" s="130"/>
      <c r="AG52" s="130"/>
      <c r="AH52" s="130"/>
      <c r="AI52" s="130"/>
      <c r="AJ52" s="130"/>
      <c r="AK52" s="130"/>
      <c r="AL52" s="130"/>
      <c r="AM52" s="130"/>
      <c r="AN52" s="130"/>
      <c r="AO52" s="130"/>
      <c r="AP52" s="130"/>
      <c r="AQ52" s="130"/>
      <c r="AR52" s="130"/>
      <c r="AS52" s="130"/>
      <c r="AT52" s="130"/>
      <c r="AU52" s="130"/>
      <c r="AV52" s="130"/>
      <c r="AW52" s="130"/>
      <c r="AX52" s="130"/>
      <c r="AY52" s="130"/>
      <c r="AZ52" s="130"/>
      <c r="BA52" s="130"/>
      <c r="BB52" s="130"/>
      <c r="BC52" s="130"/>
      <c r="BD52" s="130"/>
      <c r="BE52" s="130"/>
      <c r="BF52" s="130"/>
      <c r="BG52" s="130"/>
      <c r="BH52" s="130"/>
      <c r="BI52" s="130"/>
      <c r="BJ52" s="130"/>
      <c r="BK52" s="130"/>
      <c r="BL52" s="130"/>
      <c r="BM52" s="130"/>
      <c r="BN52" s="130"/>
      <c r="BO52" s="130"/>
      <c r="BP52" s="130"/>
      <c r="BQ52" s="130"/>
      <c r="BR52" s="130"/>
      <c r="BS52" s="130"/>
      <c r="BT52" s="130"/>
      <c r="BU52" s="130"/>
      <c r="BV52" s="130"/>
      <c r="BW52" s="130"/>
      <c r="BX52" s="130"/>
      <c r="BY52" s="130"/>
    </row>
    <row r="53" spans="1:84">
      <c r="A53" s="309" t="s">
        <v>336</v>
      </c>
      <c r="B53" s="308"/>
      <c r="C53" s="308"/>
      <c r="D53" s="308">
        <v>1986</v>
      </c>
      <c r="E53" s="308">
        <v>1987</v>
      </c>
      <c r="F53" s="308">
        <v>1988</v>
      </c>
      <c r="G53" s="308">
        <v>1989</v>
      </c>
      <c r="H53" s="308">
        <v>1990</v>
      </c>
      <c r="I53" s="308">
        <v>1991</v>
      </c>
      <c r="J53" s="308">
        <v>1992</v>
      </c>
      <c r="K53" s="308">
        <v>1993</v>
      </c>
      <c r="L53" s="308">
        <v>1994</v>
      </c>
      <c r="M53" s="308">
        <v>1995</v>
      </c>
      <c r="N53" s="308">
        <v>1996</v>
      </c>
      <c r="O53" s="308">
        <v>1997</v>
      </c>
      <c r="P53" s="308">
        <v>1998</v>
      </c>
      <c r="Q53" s="308">
        <v>1999</v>
      </c>
      <c r="R53" s="308">
        <v>2000</v>
      </c>
      <c r="S53" s="308">
        <v>2001</v>
      </c>
      <c r="T53" s="308">
        <v>2002</v>
      </c>
      <c r="U53" s="308">
        <v>2003</v>
      </c>
      <c r="V53" s="308">
        <v>2004</v>
      </c>
      <c r="W53" s="308">
        <v>2005</v>
      </c>
      <c r="X53" s="308">
        <v>2006</v>
      </c>
      <c r="Y53" s="308">
        <v>2007</v>
      </c>
      <c r="Z53" s="308">
        <v>2008</v>
      </c>
      <c r="AA53" s="308">
        <v>2009</v>
      </c>
      <c r="AB53" s="308">
        <v>2010</v>
      </c>
      <c r="AC53" s="308">
        <v>2011</v>
      </c>
      <c r="AD53" s="308">
        <v>2012</v>
      </c>
      <c r="AE53" s="308">
        <v>2013</v>
      </c>
      <c r="AF53" s="308">
        <v>2014</v>
      </c>
      <c r="AG53" s="308">
        <v>2015</v>
      </c>
      <c r="AH53" s="308">
        <v>2016</v>
      </c>
      <c r="AI53" s="308">
        <v>2017</v>
      </c>
      <c r="AJ53" s="308">
        <v>2018</v>
      </c>
      <c r="AK53" s="308">
        <v>2019</v>
      </c>
      <c r="AL53" s="308">
        <v>2020</v>
      </c>
      <c r="AM53" s="308">
        <v>2021</v>
      </c>
      <c r="AN53" s="308">
        <v>2022</v>
      </c>
      <c r="AO53" s="308">
        <v>2023</v>
      </c>
      <c r="AP53" s="308">
        <v>2024</v>
      </c>
      <c r="AQ53" s="308">
        <v>2025</v>
      </c>
      <c r="AR53" s="308">
        <v>2026</v>
      </c>
      <c r="AS53" s="308">
        <v>2027</v>
      </c>
      <c r="AT53" s="308">
        <v>2028</v>
      </c>
      <c r="AU53" s="308">
        <v>2029</v>
      </c>
      <c r="AV53" s="308">
        <v>2030</v>
      </c>
      <c r="AW53" s="308">
        <v>2031</v>
      </c>
      <c r="AX53" s="308">
        <v>2032</v>
      </c>
      <c r="AY53" s="308">
        <v>2033</v>
      </c>
      <c r="AZ53" s="308">
        <v>2034</v>
      </c>
      <c r="BA53" s="308">
        <v>2035</v>
      </c>
      <c r="BB53" s="130"/>
      <c r="BC53" s="130"/>
      <c r="BD53" s="130"/>
      <c r="BE53" s="130"/>
      <c r="BF53" s="130"/>
      <c r="BG53" s="130"/>
      <c r="BH53" s="130"/>
      <c r="BI53" s="130"/>
      <c r="BJ53" s="130"/>
      <c r="BK53" s="130"/>
      <c r="BL53" s="130"/>
      <c r="BM53" s="130"/>
      <c r="BN53" s="130"/>
      <c r="BO53" s="130"/>
      <c r="BP53" s="130"/>
      <c r="BQ53" s="130"/>
      <c r="BR53" s="130"/>
      <c r="BS53" s="130"/>
      <c r="BT53" s="130"/>
      <c r="BU53" s="130"/>
      <c r="BV53" s="130"/>
      <c r="BW53" s="130"/>
      <c r="BX53" s="130"/>
      <c r="BY53" s="130"/>
    </row>
    <row r="54" spans="1:84">
      <c r="A54" s="309" t="s">
        <v>337</v>
      </c>
      <c r="B54" s="308" t="s">
        <v>35</v>
      </c>
      <c r="C54" s="308"/>
      <c r="D54" s="308">
        <v>3.7187999999999999</v>
      </c>
      <c r="E54" s="308">
        <v>3.7801999999999998</v>
      </c>
      <c r="F54" s="308">
        <v>3.8490000000000002</v>
      </c>
      <c r="G54" s="308">
        <v>3.9323999999999999</v>
      </c>
      <c r="H54" s="308">
        <v>4.0217000000000001</v>
      </c>
      <c r="I54" s="308">
        <v>4.0922000000000001</v>
      </c>
      <c r="J54" s="308">
        <v>4.1787000000000001</v>
      </c>
      <c r="K54" s="308">
        <v>4.2736000000000001</v>
      </c>
      <c r="L54" s="308">
        <v>4.3792</v>
      </c>
      <c r="M54" s="308">
        <v>4.4767999999999999</v>
      </c>
      <c r="N54" s="308">
        <v>4.5776000000000003</v>
      </c>
      <c r="O54" s="308">
        <v>4.6749000000000001</v>
      </c>
      <c r="P54" s="308">
        <v>4.7762000000000002</v>
      </c>
      <c r="Q54" s="308">
        <v>4.8689</v>
      </c>
      <c r="R54" s="308">
        <v>4.9476000000000004</v>
      </c>
      <c r="S54" s="308">
        <v>5.0255000000000001</v>
      </c>
      <c r="T54" s="308">
        <v>5.1086999999999998</v>
      </c>
      <c r="U54" s="308">
        <v>5.2004000000000001</v>
      </c>
      <c r="V54" s="308">
        <v>5.3002000000000002</v>
      </c>
      <c r="W54" s="308">
        <v>5.4105999999999996</v>
      </c>
      <c r="X54" s="308">
        <v>5.5128000000000004</v>
      </c>
      <c r="Y54" s="308">
        <v>5.5952999999999999</v>
      </c>
      <c r="Z54" s="308">
        <v>5.6483999999999996</v>
      </c>
      <c r="AA54" s="308">
        <v>5.6810999999999998</v>
      </c>
      <c r="AB54" s="308">
        <v>5.7148000000000003</v>
      </c>
      <c r="AC54" s="308">
        <v>5.7504999999999997</v>
      </c>
      <c r="AD54" s="308">
        <v>5.7975000000000003</v>
      </c>
      <c r="AE54" s="308">
        <v>5.8586</v>
      </c>
      <c r="AF54" s="308">
        <v>5.9292999999999996</v>
      </c>
      <c r="AG54" s="308">
        <v>6.0198999999999998</v>
      </c>
      <c r="AH54" s="308">
        <v>6.1158000000000001</v>
      </c>
      <c r="AI54" s="308">
        <v>6.2083000000000004</v>
      </c>
      <c r="AJ54" s="308">
        <v>6.2977999999999996</v>
      </c>
      <c r="AK54" s="308">
        <v>6.3853999999999997</v>
      </c>
      <c r="AL54" s="308">
        <v>6.47</v>
      </c>
      <c r="AM54" s="308">
        <v>6.5498000000000003</v>
      </c>
      <c r="AN54" s="308">
        <v>6.6276999999999999</v>
      </c>
      <c r="AO54" s="308">
        <v>6.7053000000000003</v>
      </c>
      <c r="AP54" s="308">
        <v>6.7830000000000004</v>
      </c>
      <c r="AQ54" s="308">
        <v>6.8620999999999999</v>
      </c>
      <c r="AR54" s="308">
        <v>6.9421999999999997</v>
      </c>
      <c r="AS54" s="308">
        <v>7.0214999999999996</v>
      </c>
      <c r="AT54" s="308">
        <v>7.0993000000000004</v>
      </c>
      <c r="AU54" s="308">
        <v>7.1769999999999996</v>
      </c>
      <c r="AV54" s="308">
        <v>7.2553000000000001</v>
      </c>
      <c r="AW54" s="308">
        <v>7.3331</v>
      </c>
      <c r="AX54" s="308">
        <v>7.4088000000000003</v>
      </c>
      <c r="AY54" s="308">
        <v>7.484</v>
      </c>
      <c r="AZ54" s="308">
        <v>7.5587999999999997</v>
      </c>
      <c r="BA54" s="308">
        <v>7.6337999999999999</v>
      </c>
      <c r="BB54" s="130"/>
      <c r="BC54" s="130"/>
      <c r="BD54" s="130"/>
      <c r="BE54" s="130"/>
      <c r="BF54" s="130"/>
      <c r="BG54" s="130"/>
      <c r="BH54" s="130"/>
      <c r="BI54" s="130"/>
      <c r="BJ54" s="130"/>
      <c r="BK54" s="130"/>
      <c r="BL54" s="130"/>
      <c r="BM54" s="130"/>
      <c r="BN54" s="130"/>
      <c r="BO54" s="130"/>
      <c r="BP54" s="130"/>
      <c r="BQ54" s="130"/>
      <c r="BR54" s="130"/>
      <c r="BS54" s="130"/>
      <c r="BT54" s="130"/>
      <c r="BU54" s="130"/>
      <c r="BV54" s="130"/>
      <c r="BW54" s="130"/>
      <c r="BX54" s="130"/>
      <c r="BY54" s="130"/>
    </row>
    <row r="55" spans="1:84">
      <c r="A55" s="309" t="s">
        <v>337</v>
      </c>
      <c r="B55" s="308" t="s">
        <v>22</v>
      </c>
      <c r="C55" s="308"/>
      <c r="D55" s="308">
        <v>2.7829999999999999</v>
      </c>
      <c r="E55" s="308">
        <v>2.8155999999999999</v>
      </c>
      <c r="F55" s="308">
        <v>2.8504999999999998</v>
      </c>
      <c r="G55" s="308">
        <v>2.8927999999999998</v>
      </c>
      <c r="H55" s="308">
        <v>2.9416000000000002</v>
      </c>
      <c r="I55" s="308">
        <v>2.9864000000000002</v>
      </c>
      <c r="J55" s="308">
        <v>3.0451000000000001</v>
      </c>
      <c r="K55" s="308">
        <v>3.1074999999999999</v>
      </c>
      <c r="L55" s="308">
        <v>3.1724000000000001</v>
      </c>
      <c r="M55" s="308">
        <v>3.2282999999999999</v>
      </c>
      <c r="N55" s="308">
        <v>3.2866</v>
      </c>
      <c r="O55" s="308">
        <v>3.3433999999999999</v>
      </c>
      <c r="P55" s="308">
        <v>3.4032</v>
      </c>
      <c r="Q55" s="308">
        <v>3.4607000000000001</v>
      </c>
      <c r="R55" s="308">
        <v>3.5131000000000001</v>
      </c>
      <c r="S55" s="308">
        <v>3.5668000000000002</v>
      </c>
      <c r="T55" s="308">
        <v>3.6278000000000001</v>
      </c>
      <c r="U55" s="308">
        <v>3.6968000000000001</v>
      </c>
      <c r="V55" s="308">
        <v>3.7732999999999999</v>
      </c>
      <c r="W55" s="308">
        <v>3.86</v>
      </c>
      <c r="X55" s="308">
        <v>3.9371999999999998</v>
      </c>
      <c r="Y55" s="308">
        <v>3.9965000000000002</v>
      </c>
      <c r="Z55" s="308">
        <v>4.0321999999999996</v>
      </c>
      <c r="AA55" s="308">
        <v>4.0570000000000004</v>
      </c>
      <c r="AB55" s="308">
        <v>4.0826000000000002</v>
      </c>
      <c r="AC55" s="308">
        <v>4.1063000000000001</v>
      </c>
      <c r="AD55" s="308">
        <v>4.1369999999999996</v>
      </c>
      <c r="AE55" s="308">
        <v>4.1736000000000004</v>
      </c>
      <c r="AF55" s="308">
        <v>4.2190000000000003</v>
      </c>
      <c r="AG55" s="308">
        <v>4.2786</v>
      </c>
      <c r="AH55" s="308">
        <v>4.3426999999999998</v>
      </c>
      <c r="AI55" s="308">
        <v>4.4039999999999999</v>
      </c>
      <c r="AJ55" s="308">
        <v>4.4622000000000002</v>
      </c>
      <c r="AK55" s="308">
        <v>4.5183999999999997</v>
      </c>
      <c r="AL55" s="308">
        <v>4.5731000000000002</v>
      </c>
      <c r="AM55" s="308">
        <v>4.6252000000000004</v>
      </c>
      <c r="AN55" s="308">
        <v>4.6759000000000004</v>
      </c>
      <c r="AO55" s="308">
        <v>4.7263000000000002</v>
      </c>
      <c r="AP55" s="308">
        <v>4.7762000000000002</v>
      </c>
      <c r="AQ55" s="308">
        <v>4.827</v>
      </c>
      <c r="AR55" s="308">
        <v>4.8780999999999999</v>
      </c>
      <c r="AS55" s="308">
        <v>4.9286000000000003</v>
      </c>
      <c r="AT55" s="308">
        <v>4.9778000000000002</v>
      </c>
      <c r="AU55" s="308">
        <v>5.0269000000000004</v>
      </c>
      <c r="AV55" s="308">
        <v>5.0766999999999998</v>
      </c>
      <c r="AW55" s="308">
        <v>5.1262999999999996</v>
      </c>
      <c r="AX55" s="308">
        <v>5.1741999999999999</v>
      </c>
      <c r="AY55" s="308">
        <v>5.2220000000000004</v>
      </c>
      <c r="AZ55" s="308">
        <v>5.27</v>
      </c>
      <c r="BA55" s="308">
        <v>5.3182</v>
      </c>
      <c r="BB55" s="130"/>
      <c r="BC55" s="130"/>
      <c r="BD55" s="130"/>
      <c r="BE55" s="130"/>
      <c r="BF55" s="130"/>
      <c r="BG55" s="130"/>
      <c r="BH55" s="130"/>
      <c r="BI55" s="130"/>
      <c r="BJ55" s="130"/>
      <c r="BK55" s="130"/>
      <c r="BL55" s="130"/>
      <c r="BM55" s="130"/>
      <c r="BN55" s="130"/>
      <c r="BO55" s="130"/>
      <c r="BP55" s="130"/>
      <c r="BQ55" s="130"/>
      <c r="BR55" s="130"/>
      <c r="BS55" s="130"/>
      <c r="BT55" s="130"/>
      <c r="BU55" s="130"/>
      <c r="BV55" s="130"/>
      <c r="BW55" s="130"/>
      <c r="BX55" s="130"/>
      <c r="BY55" s="130"/>
    </row>
    <row r="56" spans="1:84">
      <c r="A56" s="309" t="s">
        <v>337</v>
      </c>
      <c r="B56" s="308" t="s">
        <v>23</v>
      </c>
      <c r="C56" s="308"/>
      <c r="D56" s="308">
        <v>0.59850000000000003</v>
      </c>
      <c r="E56" s="308">
        <v>0.61929999999999996</v>
      </c>
      <c r="F56" s="308">
        <v>0.64419999999999999</v>
      </c>
      <c r="G56" s="308">
        <v>0.67530000000000001</v>
      </c>
      <c r="H56" s="308">
        <v>0.70389999999999997</v>
      </c>
      <c r="I56" s="308">
        <v>0.71779999999999999</v>
      </c>
      <c r="J56" s="308">
        <v>0.7319</v>
      </c>
      <c r="K56" s="308">
        <v>0.74680000000000002</v>
      </c>
      <c r="L56" s="308">
        <v>0.76690000000000003</v>
      </c>
      <c r="M56" s="308">
        <v>0.78900000000000003</v>
      </c>
      <c r="N56" s="308">
        <v>0.81440000000000001</v>
      </c>
      <c r="O56" s="308">
        <v>0.83760000000000001</v>
      </c>
      <c r="P56" s="308">
        <v>0.86099999999999999</v>
      </c>
      <c r="Q56" s="308">
        <v>0.88170000000000004</v>
      </c>
      <c r="R56" s="308">
        <v>0.89829999999999999</v>
      </c>
      <c r="S56" s="308">
        <v>0.9153</v>
      </c>
      <c r="T56" s="308">
        <v>0.93010000000000004</v>
      </c>
      <c r="U56" s="308">
        <v>0.94589999999999996</v>
      </c>
      <c r="V56" s="308">
        <v>0.96260000000000001</v>
      </c>
      <c r="W56" s="308">
        <v>0.97950000000000004</v>
      </c>
      <c r="X56" s="308">
        <v>0.99819999999999998</v>
      </c>
      <c r="Y56" s="308">
        <v>1.0163</v>
      </c>
      <c r="Z56" s="308">
        <v>1.0299</v>
      </c>
      <c r="AA56" s="308">
        <v>1.0356000000000001</v>
      </c>
      <c r="AB56" s="308">
        <v>1.0417000000000001</v>
      </c>
      <c r="AC56" s="308">
        <v>1.0522</v>
      </c>
      <c r="AD56" s="308">
        <v>1.0667</v>
      </c>
      <c r="AE56" s="308">
        <v>1.0886</v>
      </c>
      <c r="AF56" s="308">
        <v>1.1115999999999999</v>
      </c>
      <c r="AG56" s="308">
        <v>1.1406000000000001</v>
      </c>
      <c r="AH56" s="308">
        <v>1.1704000000000001</v>
      </c>
      <c r="AI56" s="308">
        <v>1.1996</v>
      </c>
      <c r="AJ56" s="308">
        <v>1.2286999999999999</v>
      </c>
      <c r="AK56" s="308">
        <v>1.258</v>
      </c>
      <c r="AL56" s="308">
        <v>1.2858000000000001</v>
      </c>
      <c r="AM56" s="308">
        <v>1.3113999999999999</v>
      </c>
      <c r="AN56" s="308">
        <v>1.3365</v>
      </c>
      <c r="AO56" s="308">
        <v>1.3614999999999999</v>
      </c>
      <c r="AP56" s="308">
        <v>1.3873</v>
      </c>
      <c r="AQ56" s="308">
        <v>1.4135</v>
      </c>
      <c r="AR56" s="308">
        <v>1.4402999999999999</v>
      </c>
      <c r="AS56" s="308">
        <v>1.4670000000000001</v>
      </c>
      <c r="AT56" s="308">
        <v>1.4936</v>
      </c>
      <c r="AU56" s="308">
        <v>1.52</v>
      </c>
      <c r="AV56" s="308">
        <v>1.5464</v>
      </c>
      <c r="AW56" s="308">
        <v>1.5726</v>
      </c>
      <c r="AX56" s="308">
        <v>1.5982000000000001</v>
      </c>
      <c r="AY56" s="308">
        <v>1.6234999999999999</v>
      </c>
      <c r="AZ56" s="308">
        <v>1.6482000000000001</v>
      </c>
      <c r="BA56" s="308">
        <v>1.6729000000000001</v>
      </c>
      <c r="BB56" s="130"/>
      <c r="BC56" s="130"/>
      <c r="BD56" s="130"/>
      <c r="BE56" s="130"/>
      <c r="BF56" s="130"/>
      <c r="BG56" s="130"/>
      <c r="BH56" s="130"/>
      <c r="BI56" s="130"/>
      <c r="BJ56" s="130"/>
      <c r="BK56" s="130"/>
      <c r="BL56" s="130"/>
      <c r="BM56" s="130"/>
      <c r="BN56" s="130"/>
      <c r="BO56" s="130"/>
      <c r="BP56" s="130"/>
      <c r="BQ56" s="130"/>
      <c r="BR56" s="130"/>
      <c r="BS56" s="130"/>
      <c r="BT56" s="130"/>
      <c r="BU56" s="130"/>
      <c r="BV56" s="130"/>
      <c r="BW56" s="130"/>
      <c r="BX56" s="130"/>
      <c r="BY56" s="130"/>
    </row>
    <row r="57" spans="1:84">
      <c r="A57" s="309" t="s">
        <v>337</v>
      </c>
      <c r="B57" s="308" t="s">
        <v>24</v>
      </c>
      <c r="C57" s="308"/>
      <c r="D57" s="308">
        <v>0.33739999999999998</v>
      </c>
      <c r="E57" s="308">
        <v>0.3453</v>
      </c>
      <c r="F57" s="308">
        <v>0.35439999999999999</v>
      </c>
      <c r="G57" s="308">
        <v>0.36430000000000001</v>
      </c>
      <c r="H57" s="308">
        <v>0.37619999999999998</v>
      </c>
      <c r="I57" s="308">
        <v>0.38800000000000001</v>
      </c>
      <c r="J57" s="308">
        <v>0.40179999999999999</v>
      </c>
      <c r="K57" s="308">
        <v>0.41930000000000001</v>
      </c>
      <c r="L57" s="308">
        <v>0.43980000000000002</v>
      </c>
      <c r="M57" s="308">
        <v>0.45950000000000002</v>
      </c>
      <c r="N57" s="308">
        <v>0.47660000000000002</v>
      </c>
      <c r="O57" s="308">
        <v>0.49390000000000001</v>
      </c>
      <c r="P57" s="308">
        <v>0.51190000000000002</v>
      </c>
      <c r="Q57" s="308">
        <v>0.52649999999999997</v>
      </c>
      <c r="R57" s="308">
        <v>0.53610000000000002</v>
      </c>
      <c r="S57" s="308">
        <v>0.54339999999999999</v>
      </c>
      <c r="T57" s="308">
        <v>0.55079999999999996</v>
      </c>
      <c r="U57" s="308">
        <v>0.55769999999999997</v>
      </c>
      <c r="V57" s="308">
        <v>0.56440000000000001</v>
      </c>
      <c r="W57" s="308">
        <v>0.57099999999999995</v>
      </c>
      <c r="X57" s="308">
        <v>0.57740000000000002</v>
      </c>
      <c r="Y57" s="308">
        <v>0.58250000000000002</v>
      </c>
      <c r="Z57" s="308">
        <v>0.58640000000000003</v>
      </c>
      <c r="AA57" s="308">
        <v>0.58850000000000002</v>
      </c>
      <c r="AB57" s="308">
        <v>0.59050000000000002</v>
      </c>
      <c r="AC57" s="308">
        <v>0.59209999999999996</v>
      </c>
      <c r="AD57" s="308">
        <v>0.59379999999999999</v>
      </c>
      <c r="AE57" s="308">
        <v>0.59640000000000004</v>
      </c>
      <c r="AF57" s="308">
        <v>0.59870000000000001</v>
      </c>
      <c r="AG57" s="308">
        <v>0.60070000000000001</v>
      </c>
      <c r="AH57" s="308">
        <v>0.60270000000000001</v>
      </c>
      <c r="AI57" s="308">
        <v>0.6048</v>
      </c>
      <c r="AJ57" s="308">
        <v>0.6069</v>
      </c>
      <c r="AK57" s="308">
        <v>0.60899999999999999</v>
      </c>
      <c r="AL57" s="308">
        <v>0.61119999999999997</v>
      </c>
      <c r="AM57" s="308">
        <v>0.61319999999999997</v>
      </c>
      <c r="AN57" s="308">
        <v>0.61529999999999996</v>
      </c>
      <c r="AO57" s="308">
        <v>0.61739999999999995</v>
      </c>
      <c r="AP57" s="308">
        <v>0.61960000000000004</v>
      </c>
      <c r="AQ57" s="308">
        <v>0.62170000000000003</v>
      </c>
      <c r="AR57" s="308">
        <v>0.62380000000000002</v>
      </c>
      <c r="AS57" s="308">
        <v>0.62590000000000001</v>
      </c>
      <c r="AT57" s="308">
        <v>0.628</v>
      </c>
      <c r="AU57" s="308">
        <v>0.63009999999999999</v>
      </c>
      <c r="AV57" s="308">
        <v>0.63219999999999998</v>
      </c>
      <c r="AW57" s="308">
        <v>0.63429999999999997</v>
      </c>
      <c r="AX57" s="308">
        <v>0.63639999999999997</v>
      </c>
      <c r="AY57" s="308">
        <v>0.63849999999999996</v>
      </c>
      <c r="AZ57" s="308">
        <v>0.64059999999999995</v>
      </c>
      <c r="BA57" s="308">
        <v>0.64270000000000005</v>
      </c>
      <c r="BB57" s="130"/>
      <c r="BC57" s="130"/>
      <c r="BD57" s="130"/>
      <c r="BE57" s="130"/>
      <c r="BF57" s="130"/>
      <c r="BG57" s="130"/>
      <c r="BH57" s="130"/>
      <c r="BI57" s="130"/>
      <c r="BJ57" s="130"/>
      <c r="BK57" s="130"/>
      <c r="BL57" s="130"/>
      <c r="BM57" s="130"/>
      <c r="BN57" s="130"/>
      <c r="BO57" s="130"/>
      <c r="BP57" s="130"/>
      <c r="BQ57" s="130"/>
      <c r="BR57" s="130"/>
      <c r="BS57" s="130"/>
      <c r="BT57" s="130"/>
      <c r="BU57" s="130"/>
      <c r="BV57" s="130"/>
      <c r="BW57" s="130"/>
      <c r="BX57" s="130"/>
      <c r="BY57" s="130"/>
    </row>
    <row r="58" spans="1:84">
      <c r="A58" s="308" t="s">
        <v>4</v>
      </c>
      <c r="B58" s="308"/>
      <c r="C58" s="308"/>
      <c r="D58" s="308"/>
      <c r="E58" s="308"/>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308"/>
      <c r="AE58" s="308"/>
      <c r="AF58" s="308"/>
      <c r="AG58" s="308"/>
      <c r="AH58" s="308"/>
      <c r="AI58" s="308"/>
      <c r="AJ58" s="308"/>
      <c r="AK58" s="308"/>
      <c r="AL58" s="308"/>
      <c r="AM58" s="308"/>
      <c r="AN58" s="308"/>
      <c r="AO58" s="308"/>
      <c r="AP58" s="308"/>
      <c r="AQ58" s="308"/>
      <c r="AR58" s="308"/>
      <c r="AS58" s="308"/>
      <c r="AT58" s="308"/>
      <c r="AU58" s="308"/>
      <c r="AV58" s="308"/>
      <c r="AW58" s="308"/>
      <c r="AX58" s="308"/>
      <c r="AY58" s="308"/>
      <c r="AZ58" s="308"/>
      <c r="BA58" s="308"/>
      <c r="BB58" s="130"/>
      <c r="BC58" s="130"/>
      <c r="BD58" s="130"/>
      <c r="BE58" s="130"/>
      <c r="BF58" s="130"/>
      <c r="BG58" s="130"/>
      <c r="BH58" s="130"/>
      <c r="BI58" s="130"/>
      <c r="BJ58" s="130"/>
      <c r="BK58" s="130"/>
      <c r="BL58" s="130"/>
      <c r="BM58" s="130"/>
      <c r="BN58" s="130"/>
      <c r="BO58" s="130"/>
      <c r="BP58" s="130"/>
      <c r="BQ58" s="130"/>
      <c r="BR58" s="130"/>
      <c r="BS58" s="130"/>
      <c r="BT58" s="130"/>
      <c r="BU58" s="130"/>
      <c r="BV58" s="130"/>
      <c r="BW58" s="130"/>
      <c r="BX58" s="130"/>
      <c r="BY58" s="130"/>
    </row>
    <row r="59" spans="1:84">
      <c r="A59" s="309" t="s">
        <v>338</v>
      </c>
      <c r="B59" s="308"/>
      <c r="C59" s="308"/>
      <c r="D59" s="308">
        <v>1986</v>
      </c>
      <c r="E59" s="308">
        <v>1987</v>
      </c>
      <c r="F59" s="308">
        <v>1988</v>
      </c>
      <c r="G59" s="308">
        <v>1989</v>
      </c>
      <c r="H59" s="308">
        <v>1990</v>
      </c>
      <c r="I59" s="308">
        <v>1991</v>
      </c>
      <c r="J59" s="308">
        <v>1992</v>
      </c>
      <c r="K59" s="308">
        <v>1993</v>
      </c>
      <c r="L59" s="308">
        <v>1994</v>
      </c>
      <c r="M59" s="308">
        <v>1995</v>
      </c>
      <c r="N59" s="308">
        <v>1996</v>
      </c>
      <c r="O59" s="308">
        <v>1997</v>
      </c>
      <c r="P59" s="308">
        <v>1998</v>
      </c>
      <c r="Q59" s="308">
        <v>1999</v>
      </c>
      <c r="R59" s="308">
        <v>2000</v>
      </c>
      <c r="S59" s="308">
        <v>2001</v>
      </c>
      <c r="T59" s="308">
        <v>2002</v>
      </c>
      <c r="U59" s="308">
        <v>2003</v>
      </c>
      <c r="V59" s="308">
        <v>2004</v>
      </c>
      <c r="W59" s="308">
        <v>2005</v>
      </c>
      <c r="X59" s="308">
        <v>2006</v>
      </c>
      <c r="Y59" s="308">
        <v>2007</v>
      </c>
      <c r="Z59" s="308">
        <v>2008</v>
      </c>
      <c r="AA59" s="308">
        <v>2009</v>
      </c>
      <c r="AB59" s="308">
        <v>2010</v>
      </c>
      <c r="AC59" s="308">
        <v>2011</v>
      </c>
      <c r="AD59" s="308">
        <v>2012</v>
      </c>
      <c r="AE59" s="308">
        <v>2013</v>
      </c>
      <c r="AF59" s="308">
        <v>2014</v>
      </c>
      <c r="AG59" s="308">
        <v>2015</v>
      </c>
      <c r="AH59" s="308">
        <v>2016</v>
      </c>
      <c r="AI59" s="308">
        <v>2017</v>
      </c>
      <c r="AJ59" s="308">
        <v>2018</v>
      </c>
      <c r="AK59" s="308">
        <v>2019</v>
      </c>
      <c r="AL59" s="308">
        <v>2020</v>
      </c>
      <c r="AM59" s="308">
        <v>2021</v>
      </c>
      <c r="AN59" s="308">
        <v>2022</v>
      </c>
      <c r="AO59" s="308">
        <v>2023</v>
      </c>
      <c r="AP59" s="308">
        <v>2024</v>
      </c>
      <c r="AQ59" s="308">
        <v>2025</v>
      </c>
      <c r="AR59" s="308">
        <v>2026</v>
      </c>
      <c r="AS59" s="308">
        <v>2027</v>
      </c>
      <c r="AT59" s="308">
        <v>2028</v>
      </c>
      <c r="AU59" s="308">
        <v>2029</v>
      </c>
      <c r="AV59" s="308">
        <v>2030</v>
      </c>
      <c r="AW59" s="308">
        <v>2031</v>
      </c>
      <c r="AX59" s="308">
        <v>2032</v>
      </c>
      <c r="AY59" s="308">
        <v>2033</v>
      </c>
      <c r="AZ59" s="308">
        <v>2034</v>
      </c>
      <c r="BA59" s="308">
        <v>2035</v>
      </c>
      <c r="BB59" s="130"/>
      <c r="BC59" s="130"/>
      <c r="BD59" s="130"/>
      <c r="BE59" s="130"/>
      <c r="BF59" s="130"/>
      <c r="BG59" s="130"/>
      <c r="BH59" s="130"/>
      <c r="BI59" s="130"/>
      <c r="BJ59" s="130"/>
      <c r="BK59" s="130"/>
      <c r="BL59" s="130"/>
      <c r="BM59" s="130"/>
      <c r="BN59" s="130"/>
      <c r="BO59" s="130"/>
      <c r="BP59" s="130"/>
      <c r="BQ59" s="130"/>
      <c r="BR59" s="130"/>
      <c r="BS59" s="130"/>
      <c r="BT59" s="130"/>
      <c r="BU59" s="130"/>
      <c r="BV59" s="130"/>
      <c r="BW59" s="130"/>
      <c r="BX59" s="130"/>
      <c r="BY59" s="130"/>
    </row>
    <row r="60" spans="1:84">
      <c r="A60" s="309" t="s">
        <v>339</v>
      </c>
      <c r="B60" s="308" t="s">
        <v>35</v>
      </c>
      <c r="C60" s="308"/>
      <c r="D60" s="308">
        <v>2.4073000000000002</v>
      </c>
      <c r="E60" s="308">
        <v>2.3925000000000001</v>
      </c>
      <c r="F60" s="308">
        <v>2.3872</v>
      </c>
      <c r="G60" s="308">
        <v>2.3818999999999999</v>
      </c>
      <c r="H60" s="308">
        <v>2.3877999999999999</v>
      </c>
      <c r="I60" s="308">
        <v>2.4037000000000002</v>
      </c>
      <c r="J60" s="308">
        <v>2.4123000000000001</v>
      </c>
      <c r="K60" s="308">
        <v>2.4140000000000001</v>
      </c>
      <c r="L60" s="308">
        <v>2.4045999999999998</v>
      </c>
      <c r="M60" s="308">
        <v>2.3992</v>
      </c>
      <c r="N60" s="308">
        <v>2.3877000000000002</v>
      </c>
      <c r="O60" s="308">
        <v>2.3780000000000001</v>
      </c>
      <c r="P60" s="308">
        <v>2.3622999999999998</v>
      </c>
      <c r="Q60" s="308">
        <v>2.3466999999999998</v>
      </c>
      <c r="R60" s="308">
        <v>2.3369</v>
      </c>
      <c r="S60" s="308">
        <v>2.3275999999999999</v>
      </c>
      <c r="T60" s="308">
        <v>2.3159000000000001</v>
      </c>
      <c r="U60" s="308">
        <v>2.2982999999999998</v>
      </c>
      <c r="V60" s="308">
        <v>2.2816000000000001</v>
      </c>
      <c r="W60" s="308">
        <v>2.2677999999999998</v>
      </c>
      <c r="X60" s="308">
        <v>2.2646999999999999</v>
      </c>
      <c r="Y60" s="308">
        <v>2.2656000000000001</v>
      </c>
      <c r="Z60" s="308">
        <v>2.2770999999999999</v>
      </c>
      <c r="AA60" s="308">
        <v>2.2930999999999999</v>
      </c>
      <c r="AB60" s="308">
        <v>2.3025000000000002</v>
      </c>
      <c r="AC60" s="308">
        <v>2.3104</v>
      </c>
      <c r="AD60" s="308">
        <v>2.3136000000000001</v>
      </c>
      <c r="AE60" s="308">
        <v>2.3123</v>
      </c>
      <c r="AF60" s="308">
        <v>2.3077999999999999</v>
      </c>
      <c r="AG60" s="308">
        <v>2.2967</v>
      </c>
      <c r="AH60" s="308">
        <v>2.2841999999999998</v>
      </c>
      <c r="AI60" s="308">
        <v>2.2734999999999999</v>
      </c>
      <c r="AJ60" s="308">
        <v>2.2643</v>
      </c>
      <c r="AK60" s="308">
        <v>2.2557</v>
      </c>
      <c r="AL60" s="308">
        <v>2.2482000000000002</v>
      </c>
      <c r="AM60" s="308">
        <v>2.242</v>
      </c>
      <c r="AN60" s="308">
        <v>2.2362000000000002</v>
      </c>
      <c r="AO60" s="308">
        <v>2.2302</v>
      </c>
      <c r="AP60" s="308">
        <v>2.2238000000000002</v>
      </c>
      <c r="AQ60" s="308">
        <v>2.2168000000000001</v>
      </c>
      <c r="AR60" s="308">
        <v>2.2094</v>
      </c>
      <c r="AS60" s="308">
        <v>2.2021999999999999</v>
      </c>
      <c r="AT60" s="308">
        <v>2.1955</v>
      </c>
      <c r="AU60" s="308">
        <v>2.1888000000000001</v>
      </c>
      <c r="AV60" s="308">
        <v>2.1819000000000002</v>
      </c>
      <c r="AW60" s="308">
        <v>2.1751</v>
      </c>
      <c r="AX60" s="308">
        <v>2.169</v>
      </c>
      <c r="AY60" s="308">
        <v>2.1629999999999998</v>
      </c>
      <c r="AZ60" s="308">
        <v>2.1572</v>
      </c>
      <c r="BA60" s="308">
        <v>2.1514000000000002</v>
      </c>
      <c r="BB60" s="130"/>
      <c r="BC60" s="130"/>
      <c r="BD60" s="130"/>
      <c r="BE60" s="130"/>
      <c r="BF60" s="130"/>
      <c r="BG60" s="130"/>
      <c r="BH60" s="130"/>
      <c r="BI60" s="130"/>
      <c r="BJ60" s="130"/>
      <c r="BK60" s="130"/>
      <c r="BL60" s="130"/>
      <c r="BM60" s="130"/>
      <c r="BN60" s="130"/>
      <c r="BO60" s="130"/>
      <c r="BP60" s="130"/>
      <c r="BQ60" s="130"/>
      <c r="BR60" s="130"/>
      <c r="BS60" s="130"/>
      <c r="BT60" s="130"/>
      <c r="BU60" s="130"/>
      <c r="BV60" s="130"/>
      <c r="BW60" s="130"/>
      <c r="BX60" s="130"/>
      <c r="BY60" s="130"/>
    </row>
    <row r="61" spans="1:84">
      <c r="A61" s="309" t="s">
        <v>339</v>
      </c>
      <c r="B61" s="308" t="s">
        <v>22</v>
      </c>
      <c r="C61" s="308"/>
      <c r="D61" s="308">
        <v>2.4253999999999998</v>
      </c>
      <c r="E61" s="308">
        <v>2.4123000000000001</v>
      </c>
      <c r="F61" s="308">
        <v>2.4091999999999998</v>
      </c>
      <c r="G61" s="308">
        <v>2.4035000000000002</v>
      </c>
      <c r="H61" s="308">
        <v>2.4112</v>
      </c>
      <c r="I61" s="308">
        <v>2.4275000000000002</v>
      </c>
      <c r="J61" s="308">
        <v>2.4358</v>
      </c>
      <c r="K61" s="308">
        <v>2.4363999999999999</v>
      </c>
      <c r="L61" s="308">
        <v>2.4266000000000001</v>
      </c>
      <c r="M61" s="308">
        <v>2.4205000000000001</v>
      </c>
      <c r="N61" s="308">
        <v>2.4104999999999999</v>
      </c>
      <c r="O61" s="308">
        <v>2.4015</v>
      </c>
      <c r="P61" s="308">
        <v>2.3860999999999999</v>
      </c>
      <c r="Q61" s="308">
        <v>2.3721999999999999</v>
      </c>
      <c r="R61" s="308">
        <v>2.3639999999999999</v>
      </c>
      <c r="S61" s="308">
        <v>2.3561999999999999</v>
      </c>
      <c r="T61" s="308">
        <v>2.3449</v>
      </c>
      <c r="U61" s="308">
        <v>2.327</v>
      </c>
      <c r="V61" s="308">
        <v>2.3089</v>
      </c>
      <c r="W61" s="308">
        <v>2.2942999999999998</v>
      </c>
      <c r="X61" s="308">
        <v>2.2905000000000002</v>
      </c>
      <c r="Y61" s="308">
        <v>2.2902999999999998</v>
      </c>
      <c r="Z61" s="308">
        <v>2.3005</v>
      </c>
      <c r="AA61" s="308">
        <v>2.3147000000000002</v>
      </c>
      <c r="AB61" s="308">
        <v>2.3233000000000001</v>
      </c>
      <c r="AC61" s="308">
        <v>2.3325</v>
      </c>
      <c r="AD61" s="308">
        <v>2.3376999999999999</v>
      </c>
      <c r="AE61" s="308">
        <v>2.3401999999999998</v>
      </c>
      <c r="AF61" s="308">
        <v>2.3384</v>
      </c>
      <c r="AG61" s="308">
        <v>2.3294000000000001</v>
      </c>
      <c r="AH61" s="308">
        <v>2.3180999999999998</v>
      </c>
      <c r="AI61" s="308">
        <v>2.3087</v>
      </c>
      <c r="AJ61" s="308">
        <v>2.3010000000000002</v>
      </c>
      <c r="AK61" s="308">
        <v>2.2940999999999998</v>
      </c>
      <c r="AL61" s="308">
        <v>2.2877999999999998</v>
      </c>
      <c r="AM61" s="308">
        <v>2.2837999999999998</v>
      </c>
      <c r="AN61" s="308">
        <v>2.2801</v>
      </c>
      <c r="AO61" s="308">
        <v>2.2761</v>
      </c>
      <c r="AP61" s="308">
        <v>2.2721</v>
      </c>
      <c r="AQ61" s="308">
        <v>2.2673999999999999</v>
      </c>
      <c r="AR61" s="308">
        <v>2.2624</v>
      </c>
      <c r="AS61" s="308">
        <v>2.2576000000000001</v>
      </c>
      <c r="AT61" s="308">
        <v>2.2532999999999999</v>
      </c>
      <c r="AU61" s="308">
        <v>2.2490000000000001</v>
      </c>
      <c r="AV61" s="308">
        <v>2.2443</v>
      </c>
      <c r="AW61" s="308">
        <v>2.2395999999999998</v>
      </c>
      <c r="AX61" s="308">
        <v>2.2355999999999998</v>
      </c>
      <c r="AY61" s="308">
        <v>2.2315999999999998</v>
      </c>
      <c r="AZ61" s="308">
        <v>2.2275</v>
      </c>
      <c r="BA61" s="308">
        <v>2.2233000000000001</v>
      </c>
      <c r="BB61" s="130"/>
      <c r="BC61" s="130"/>
      <c r="BD61" s="130"/>
      <c r="BE61" s="130"/>
      <c r="BF61" s="130"/>
      <c r="BG61" s="130"/>
      <c r="BH61" s="130"/>
      <c r="BI61" s="130"/>
      <c r="BJ61" s="130"/>
      <c r="BK61" s="130"/>
      <c r="BL61" s="130"/>
      <c r="BM61" s="130"/>
      <c r="BN61" s="130"/>
      <c r="BO61" s="130"/>
      <c r="BP61" s="130"/>
      <c r="BQ61" s="130"/>
      <c r="BR61" s="130"/>
      <c r="BS61" s="130"/>
      <c r="BT61" s="130"/>
      <c r="BU61" s="130"/>
      <c r="BV61" s="130"/>
      <c r="BW61" s="130"/>
      <c r="BX61" s="130"/>
      <c r="BY61" s="130"/>
    </row>
    <row r="62" spans="1:84">
      <c r="A62" s="309" t="s">
        <v>339</v>
      </c>
      <c r="B62" s="308" t="s">
        <v>23</v>
      </c>
      <c r="C62" s="308"/>
      <c r="D62" s="308">
        <v>2.2732000000000001</v>
      </c>
      <c r="E62" s="308">
        <v>2.2513999999999998</v>
      </c>
      <c r="F62" s="308">
        <v>2.2364999999999999</v>
      </c>
      <c r="G62" s="308">
        <v>2.2336999999999998</v>
      </c>
      <c r="H62" s="308">
        <v>2.2330999999999999</v>
      </c>
      <c r="I62" s="308">
        <v>2.2437999999999998</v>
      </c>
      <c r="J62" s="308">
        <v>2.2486000000000002</v>
      </c>
      <c r="K62" s="308">
        <v>2.2507999999999999</v>
      </c>
      <c r="L62" s="308">
        <v>2.2387000000000001</v>
      </c>
      <c r="M62" s="308">
        <v>2.2342</v>
      </c>
      <c r="N62" s="308">
        <v>2.2166999999999999</v>
      </c>
      <c r="O62" s="308">
        <v>2.2052</v>
      </c>
      <c r="P62" s="308">
        <v>2.1886000000000001</v>
      </c>
      <c r="Q62" s="308">
        <v>2.1676000000000002</v>
      </c>
      <c r="R62" s="308">
        <v>2.1513</v>
      </c>
      <c r="S62" s="308">
        <v>2.1395</v>
      </c>
      <c r="T62" s="308">
        <v>2.1280000000000001</v>
      </c>
      <c r="U62" s="308">
        <v>2.113</v>
      </c>
      <c r="V62" s="308">
        <v>2.101</v>
      </c>
      <c r="W62" s="308">
        <v>2.0893000000000002</v>
      </c>
      <c r="X62" s="308">
        <v>2.0882000000000001</v>
      </c>
      <c r="Y62" s="308">
        <v>2.0880999999999998</v>
      </c>
      <c r="Z62" s="308">
        <v>2.0973999999999999</v>
      </c>
      <c r="AA62" s="308">
        <v>2.1158000000000001</v>
      </c>
      <c r="AB62" s="308">
        <v>2.1273</v>
      </c>
      <c r="AC62" s="308">
        <v>2.1299000000000001</v>
      </c>
      <c r="AD62" s="308">
        <v>2.1240999999999999</v>
      </c>
      <c r="AE62" s="308">
        <v>2.1065999999999998</v>
      </c>
      <c r="AF62" s="308">
        <v>2.0891999999999999</v>
      </c>
      <c r="AG62" s="308">
        <v>2.0647000000000002</v>
      </c>
      <c r="AH62" s="308">
        <v>2.0407999999999999</v>
      </c>
      <c r="AI62" s="308">
        <v>2.0207000000000002</v>
      </c>
      <c r="AJ62" s="308">
        <v>2.0024999999999999</v>
      </c>
      <c r="AK62" s="308">
        <v>1.9846999999999999</v>
      </c>
      <c r="AL62" s="308">
        <v>1.9698</v>
      </c>
      <c r="AM62" s="308">
        <v>1.9493</v>
      </c>
      <c r="AN62" s="308">
        <v>1.9298999999999999</v>
      </c>
      <c r="AO62" s="308">
        <v>1.9111</v>
      </c>
      <c r="AP62" s="308">
        <v>1.8915</v>
      </c>
      <c r="AQ62" s="308">
        <v>1.8717999999999999</v>
      </c>
      <c r="AR62" s="308">
        <v>1.8515999999999999</v>
      </c>
      <c r="AS62" s="308">
        <v>1.8323</v>
      </c>
      <c r="AT62" s="308">
        <v>1.8136000000000001</v>
      </c>
      <c r="AU62" s="308">
        <v>1.7956000000000001</v>
      </c>
      <c r="AV62" s="308">
        <v>1.7782</v>
      </c>
      <c r="AW62" s="308">
        <v>1.7614000000000001</v>
      </c>
      <c r="AX62" s="308">
        <v>1.7457</v>
      </c>
      <c r="AY62" s="308">
        <v>1.7307999999999999</v>
      </c>
      <c r="AZ62" s="308">
        <v>1.7168000000000001</v>
      </c>
      <c r="BA62" s="308">
        <v>1.7033</v>
      </c>
      <c r="BB62" s="130"/>
      <c r="BC62" s="130"/>
      <c r="BD62" s="130"/>
      <c r="BE62" s="130"/>
      <c r="BF62" s="130"/>
      <c r="BG62" s="130"/>
      <c r="BH62" s="130"/>
      <c r="BI62" s="130"/>
      <c r="BJ62" s="130"/>
      <c r="BK62" s="130"/>
      <c r="BL62" s="130"/>
      <c r="BM62" s="130"/>
      <c r="BN62" s="130"/>
      <c r="BO62" s="130"/>
      <c r="BP62" s="130"/>
      <c r="BQ62" s="130"/>
      <c r="BR62" s="130"/>
      <c r="BS62" s="130"/>
      <c r="BT62" s="130"/>
      <c r="BU62" s="130"/>
      <c r="BV62" s="130"/>
      <c r="BW62" s="130"/>
      <c r="BX62" s="130"/>
      <c r="BY62" s="130"/>
    </row>
    <row r="63" spans="1:84">
      <c r="A63" s="309" t="s">
        <v>339</v>
      </c>
      <c r="B63" s="308" t="s">
        <v>24</v>
      </c>
      <c r="C63" s="308"/>
      <c r="D63" s="308">
        <v>2.4961000000000002</v>
      </c>
      <c r="E63" s="308">
        <v>2.4841000000000002</v>
      </c>
      <c r="F63" s="308">
        <v>2.4845000000000002</v>
      </c>
      <c r="G63" s="308">
        <v>2.4845000000000002</v>
      </c>
      <c r="H63" s="308">
        <v>2.4944999999999999</v>
      </c>
      <c r="I63" s="308">
        <v>2.5154999999999998</v>
      </c>
      <c r="J63" s="308">
        <v>2.5318000000000001</v>
      </c>
      <c r="K63" s="308">
        <v>2.5388999999999999</v>
      </c>
      <c r="L63" s="308">
        <v>2.536</v>
      </c>
      <c r="M63" s="308">
        <v>2.5327999999999999</v>
      </c>
      <c r="N63" s="308">
        <v>2.5226000000000002</v>
      </c>
      <c r="O63" s="308">
        <v>2.5125000000000002</v>
      </c>
      <c r="P63" s="308">
        <v>2.4962</v>
      </c>
      <c r="Q63" s="308">
        <v>2.4796</v>
      </c>
      <c r="R63" s="308">
        <v>2.4697</v>
      </c>
      <c r="S63" s="308">
        <v>2.4571999999999998</v>
      </c>
      <c r="T63" s="308">
        <v>2.4420999999999999</v>
      </c>
      <c r="U63" s="308">
        <v>2.4228000000000001</v>
      </c>
      <c r="V63" s="308">
        <v>2.4070999999999998</v>
      </c>
      <c r="W63" s="308">
        <v>2.3948999999999998</v>
      </c>
      <c r="X63" s="308">
        <v>2.3936999999999999</v>
      </c>
      <c r="Y63" s="308">
        <v>2.4058999999999999</v>
      </c>
      <c r="Z63" s="308">
        <v>2.4318</v>
      </c>
      <c r="AA63" s="308">
        <v>2.4561000000000002</v>
      </c>
      <c r="AB63" s="308">
        <v>2.4672999999999998</v>
      </c>
      <c r="AC63" s="308">
        <v>2.4775</v>
      </c>
      <c r="AD63" s="308">
        <v>2.4861</v>
      </c>
      <c r="AE63" s="308">
        <v>2.4922</v>
      </c>
      <c r="AF63" s="308">
        <v>2.4982000000000002</v>
      </c>
      <c r="AG63" s="308">
        <v>2.5045000000000002</v>
      </c>
      <c r="AH63" s="308">
        <v>2.5125000000000002</v>
      </c>
      <c r="AI63" s="308">
        <v>2.5185</v>
      </c>
      <c r="AJ63" s="308">
        <v>2.5245000000000002</v>
      </c>
      <c r="AK63" s="308">
        <v>2.5306999999999999</v>
      </c>
      <c r="AL63" s="308">
        <v>2.5377000000000001</v>
      </c>
      <c r="AM63" s="308">
        <v>2.5531999999999999</v>
      </c>
      <c r="AN63" s="308">
        <v>2.5680000000000001</v>
      </c>
      <c r="AO63" s="308">
        <v>2.5821000000000001</v>
      </c>
      <c r="AP63" s="308">
        <v>2.5954999999999999</v>
      </c>
      <c r="AQ63" s="308">
        <v>2.6084999999999998</v>
      </c>
      <c r="AR63" s="308">
        <v>2.6211000000000002</v>
      </c>
      <c r="AS63" s="308">
        <v>2.6334</v>
      </c>
      <c r="AT63" s="308">
        <v>2.6454</v>
      </c>
      <c r="AU63" s="308">
        <v>2.6570999999999998</v>
      </c>
      <c r="AV63" s="308">
        <v>2.6684999999999999</v>
      </c>
      <c r="AW63" s="308">
        <v>2.6797</v>
      </c>
      <c r="AX63" s="308">
        <v>2.6907000000000001</v>
      </c>
      <c r="AY63" s="308">
        <v>2.7014999999999998</v>
      </c>
      <c r="AZ63" s="308">
        <v>2.7121</v>
      </c>
      <c r="BA63" s="308">
        <v>2.7225000000000001</v>
      </c>
      <c r="BB63" s="130"/>
      <c r="BC63" s="130"/>
      <c r="BD63" s="130"/>
      <c r="BE63" s="130"/>
      <c r="BF63" s="130"/>
      <c r="BG63" s="130"/>
      <c r="BH63" s="130"/>
      <c r="BI63" s="130"/>
      <c r="BJ63" s="130"/>
      <c r="BK63" s="130"/>
      <c r="BL63" s="130"/>
      <c r="BM63" s="130"/>
      <c r="BN63" s="130"/>
      <c r="BO63" s="130"/>
      <c r="BP63" s="130"/>
      <c r="BQ63" s="130"/>
      <c r="BR63" s="130"/>
      <c r="BS63" s="130"/>
      <c r="BT63" s="130"/>
      <c r="BU63" s="130"/>
      <c r="BV63" s="130"/>
      <c r="BW63" s="130"/>
      <c r="BX63" s="130"/>
      <c r="BY63" s="130"/>
    </row>
    <row r="64" spans="1:84">
      <c r="A64" s="5"/>
      <c r="B64" s="5"/>
      <c r="C64" s="48"/>
      <c r="D64" s="48"/>
      <c r="E64" s="48"/>
      <c r="F64" s="48"/>
      <c r="G64" s="48"/>
      <c r="H64" s="48"/>
      <c r="I64" s="48"/>
      <c r="J64" s="48"/>
      <c r="K64" s="48"/>
      <c r="L64" s="48"/>
      <c r="M64" s="48"/>
      <c r="N64" s="48"/>
      <c r="O64" s="48"/>
      <c r="P64" s="48"/>
      <c r="Q64" s="48"/>
      <c r="R64" s="48"/>
      <c r="S64" s="48"/>
      <c r="T64" s="48"/>
      <c r="U64" s="48"/>
      <c r="V64" s="48"/>
      <c r="X64" s="130"/>
      <c r="Y64" s="130"/>
      <c r="Z64" s="130"/>
      <c r="AA64" s="130"/>
      <c r="AB64" s="130"/>
      <c r="AC64" s="130"/>
      <c r="AD64" s="130"/>
      <c r="AE64" s="130"/>
      <c r="AF64" s="130"/>
      <c r="AG64" s="130"/>
      <c r="AH64" s="130"/>
      <c r="AI64" s="130"/>
      <c r="AJ64" s="130"/>
      <c r="AK64" s="130"/>
      <c r="AL64" s="130"/>
      <c r="AM64" s="130"/>
      <c r="AN64" s="130"/>
      <c r="AO64" s="130"/>
      <c r="AP64" s="130"/>
      <c r="AQ64" s="130"/>
      <c r="AR64" s="130"/>
      <c r="AS64" s="130"/>
      <c r="AT64" s="130"/>
      <c r="AU64" s="130"/>
      <c r="AV64" s="130"/>
      <c r="AW64" s="130"/>
      <c r="AX64" s="130"/>
      <c r="AY64" s="130"/>
      <c r="AZ64" s="130"/>
      <c r="BA64" s="130"/>
      <c r="BB64" s="130"/>
      <c r="BC64" s="130"/>
      <c r="BD64" s="130"/>
      <c r="BE64" s="130"/>
      <c r="BF64" s="130"/>
      <c r="BG64" s="130"/>
      <c r="BH64" s="130"/>
      <c r="BI64" s="130"/>
      <c r="BJ64" s="130"/>
      <c r="BK64" s="130"/>
      <c r="BL64" s="130"/>
      <c r="BM64" s="130"/>
      <c r="BN64" s="130"/>
      <c r="BO64" s="130"/>
      <c r="BP64" s="130"/>
      <c r="BQ64" s="130"/>
      <c r="BR64" s="130"/>
      <c r="BS64" s="130"/>
      <c r="BT64" s="130"/>
      <c r="BU64" s="130"/>
      <c r="BV64" s="130"/>
      <c r="BW64" s="130"/>
      <c r="BX64" s="130"/>
      <c r="BY64" s="130"/>
    </row>
    <row r="65" spans="1:77">
      <c r="A65" s="311" t="s">
        <v>340</v>
      </c>
      <c r="B65" s="310"/>
      <c r="C65" s="310">
        <v>1985</v>
      </c>
      <c r="D65" s="310">
        <v>1986</v>
      </c>
      <c r="E65" s="310">
        <v>1987</v>
      </c>
      <c r="F65" s="310">
        <v>1988</v>
      </c>
      <c r="G65" s="310">
        <v>1989</v>
      </c>
      <c r="H65" s="310">
        <v>1990</v>
      </c>
      <c r="I65" s="310">
        <v>1991</v>
      </c>
      <c r="J65" s="310">
        <v>1992</v>
      </c>
      <c r="K65" s="310">
        <v>1993</v>
      </c>
      <c r="L65" s="310">
        <v>1994</v>
      </c>
      <c r="M65" s="310">
        <v>1995</v>
      </c>
      <c r="N65" s="310">
        <v>1996</v>
      </c>
      <c r="O65" s="310">
        <v>1997</v>
      </c>
      <c r="P65" s="310">
        <v>1998</v>
      </c>
      <c r="Q65" s="310">
        <v>1999</v>
      </c>
      <c r="R65" s="310">
        <v>2000</v>
      </c>
      <c r="S65" s="310">
        <v>2001</v>
      </c>
      <c r="T65" s="310">
        <v>2002</v>
      </c>
      <c r="U65" s="310">
        <v>2003</v>
      </c>
      <c r="V65" s="310">
        <v>2004</v>
      </c>
      <c r="W65" s="310">
        <v>2005</v>
      </c>
      <c r="X65" s="310">
        <v>2006</v>
      </c>
      <c r="Y65" s="310">
        <v>2007</v>
      </c>
      <c r="Z65" s="310">
        <v>2008</v>
      </c>
      <c r="AA65" s="310">
        <v>2009</v>
      </c>
      <c r="AB65" s="310">
        <v>2010</v>
      </c>
      <c r="AC65" s="310">
        <v>2011</v>
      </c>
      <c r="AD65" s="310">
        <v>2012</v>
      </c>
      <c r="AE65" s="310">
        <v>2013</v>
      </c>
      <c r="AF65" s="310">
        <v>2014</v>
      </c>
      <c r="AG65" s="310">
        <v>2015</v>
      </c>
      <c r="AH65" s="310">
        <v>2016</v>
      </c>
      <c r="AI65" s="310">
        <v>2017</v>
      </c>
      <c r="AJ65" s="310">
        <v>2018</v>
      </c>
      <c r="AK65" s="310">
        <v>2019</v>
      </c>
      <c r="AL65" s="310">
        <v>2020</v>
      </c>
      <c r="AM65" s="310">
        <v>2021</v>
      </c>
      <c r="AN65" s="310">
        <v>2022</v>
      </c>
      <c r="AO65" s="310">
        <v>2023</v>
      </c>
      <c r="AP65" s="310">
        <v>2024</v>
      </c>
      <c r="AQ65" s="310">
        <v>2025</v>
      </c>
      <c r="AR65" s="310">
        <v>2026</v>
      </c>
      <c r="AS65" s="310">
        <v>2027</v>
      </c>
      <c r="AT65" s="310">
        <v>2028</v>
      </c>
      <c r="AU65" s="310">
        <v>2029</v>
      </c>
      <c r="AV65" s="310">
        <v>2030</v>
      </c>
      <c r="AW65" s="310">
        <v>2031</v>
      </c>
      <c r="AX65" s="310">
        <v>2032</v>
      </c>
      <c r="AY65" s="310">
        <v>2033</v>
      </c>
      <c r="AZ65" s="310">
        <v>2034</v>
      </c>
      <c r="BA65" s="310">
        <v>2035</v>
      </c>
      <c r="BB65" s="130"/>
      <c r="BC65" s="130"/>
      <c r="BD65" s="130"/>
      <c r="BE65" s="130"/>
      <c r="BF65" s="130"/>
      <c r="BG65" s="130"/>
      <c r="BH65" s="130"/>
      <c r="BI65" s="130"/>
      <c r="BJ65" s="130"/>
      <c r="BK65" s="130"/>
      <c r="BL65" s="130"/>
      <c r="BM65" s="130"/>
      <c r="BN65" s="130"/>
      <c r="BO65" s="130"/>
      <c r="BP65" s="130"/>
      <c r="BQ65" s="130"/>
      <c r="BR65" s="130"/>
      <c r="BS65" s="130"/>
      <c r="BT65" s="130"/>
      <c r="BU65" s="130"/>
      <c r="BV65" s="130"/>
      <c r="BW65" s="130"/>
      <c r="BX65" s="130"/>
      <c r="BY65" s="130"/>
    </row>
    <row r="66" spans="1:77">
      <c r="A66" s="325" t="s">
        <v>21</v>
      </c>
      <c r="B66" s="310" t="s">
        <v>294</v>
      </c>
      <c r="C66" s="310">
        <v>643.0942</v>
      </c>
      <c r="D66" s="310">
        <v>649.19449999999995</v>
      </c>
      <c r="E66" s="310">
        <v>655.22820000000002</v>
      </c>
      <c r="F66" s="310">
        <v>661.21429999999998</v>
      </c>
      <c r="G66" s="310">
        <v>669.36739999999998</v>
      </c>
      <c r="H66" s="310">
        <v>680.13139999999999</v>
      </c>
      <c r="I66" s="310">
        <v>693.47789999999998</v>
      </c>
      <c r="J66" s="310">
        <v>713.19140000000004</v>
      </c>
      <c r="K66" s="310">
        <v>735.28240000000005</v>
      </c>
      <c r="L66" s="310">
        <v>758.40139999999997</v>
      </c>
      <c r="M66" s="310">
        <v>778.36329999999998</v>
      </c>
      <c r="N66" s="310">
        <v>800.00279999999998</v>
      </c>
      <c r="O66" s="310">
        <v>820.38909999999998</v>
      </c>
      <c r="P66" s="310">
        <v>844.37210000000005</v>
      </c>
      <c r="Q66" s="310">
        <v>867.54859999999996</v>
      </c>
      <c r="R66" s="310">
        <v>888.77229999999997</v>
      </c>
      <c r="S66" s="310">
        <v>909.60419999999999</v>
      </c>
      <c r="T66" s="310">
        <v>932.81320000000005</v>
      </c>
      <c r="U66" s="310">
        <v>960.43600000000004</v>
      </c>
      <c r="V66" s="310">
        <v>993.0693</v>
      </c>
      <c r="W66" s="310">
        <v>1032.6959999999999</v>
      </c>
      <c r="X66" s="310">
        <v>1066.549</v>
      </c>
      <c r="Y66" s="310">
        <v>1088.502</v>
      </c>
      <c r="Z66" s="310">
        <v>1102.047</v>
      </c>
      <c r="AA66" s="310">
        <v>1112.4580000000001</v>
      </c>
      <c r="AB66" s="310">
        <v>1121.002</v>
      </c>
      <c r="AC66" s="310">
        <v>1128.5830000000001</v>
      </c>
      <c r="AD66" s="310">
        <v>1141.723</v>
      </c>
      <c r="AE66" s="310">
        <v>1157.4639999999999</v>
      </c>
      <c r="AF66" s="310">
        <v>1174.3209999999999</v>
      </c>
      <c r="AG66" s="310">
        <v>1199.4100000000001</v>
      </c>
      <c r="AH66" s="310">
        <v>1227.4490000000001</v>
      </c>
      <c r="AI66" s="310">
        <v>1257.4570000000001</v>
      </c>
      <c r="AJ66" s="310">
        <v>1287.2149999999999</v>
      </c>
      <c r="AK66" s="310">
        <v>1318.52</v>
      </c>
      <c r="AL66" s="310">
        <v>1350.548</v>
      </c>
      <c r="AM66" s="310">
        <v>1382.8040000000001</v>
      </c>
      <c r="AN66" s="310">
        <v>1416.4090000000001</v>
      </c>
      <c r="AO66" s="310">
        <v>1450.116</v>
      </c>
      <c r="AP66" s="310">
        <v>1484.5840000000001</v>
      </c>
      <c r="AQ66" s="310">
        <v>1520.9159999999999</v>
      </c>
      <c r="AR66" s="310">
        <v>1560.174</v>
      </c>
      <c r="AS66" s="310">
        <v>1599.4</v>
      </c>
      <c r="AT66" s="310">
        <v>1638.9559999999999</v>
      </c>
      <c r="AU66" s="310">
        <v>1678.5889999999999</v>
      </c>
      <c r="AV66" s="310">
        <v>1719.0540000000001</v>
      </c>
      <c r="AW66" s="310">
        <v>1760.5719999999999</v>
      </c>
      <c r="AX66" s="310">
        <v>1802.066</v>
      </c>
      <c r="AY66" s="310">
        <v>1843.2950000000001</v>
      </c>
      <c r="AZ66" s="310">
        <v>1885.4559999999999</v>
      </c>
      <c r="BA66" s="310">
        <v>1928.615</v>
      </c>
      <c r="BB66" s="130"/>
      <c r="BC66" s="130"/>
      <c r="BD66" s="130"/>
      <c r="BE66" s="130"/>
      <c r="BF66" s="130"/>
      <c r="BG66" s="130"/>
      <c r="BH66" s="130"/>
      <c r="BI66" s="130"/>
      <c r="BJ66" s="130"/>
      <c r="BK66" s="130"/>
      <c r="BL66" s="130"/>
      <c r="BM66" s="130"/>
      <c r="BN66" s="130"/>
      <c r="BO66" s="130"/>
      <c r="BP66" s="130"/>
      <c r="BQ66" s="130"/>
      <c r="BR66" s="130"/>
      <c r="BS66" s="130"/>
      <c r="BT66" s="130"/>
      <c r="BU66" s="130"/>
      <c r="BV66" s="130"/>
      <c r="BW66" s="130"/>
      <c r="BX66" s="130"/>
      <c r="BY66" s="130"/>
    </row>
    <row r="67" spans="1:77">
      <c r="A67" s="325" t="s">
        <v>21</v>
      </c>
      <c r="B67" s="310" t="s">
        <v>295</v>
      </c>
      <c r="C67" s="310">
        <v>24.255400000000002</v>
      </c>
      <c r="D67" s="310">
        <v>24.8705</v>
      </c>
      <c r="E67" s="310">
        <v>25.2517</v>
      </c>
      <c r="F67" s="310">
        <v>25.530200000000001</v>
      </c>
      <c r="G67" s="310">
        <v>26.179300000000001</v>
      </c>
      <c r="H67" s="310">
        <v>26.8965</v>
      </c>
      <c r="I67" s="310">
        <v>27.4938</v>
      </c>
      <c r="J67" s="310">
        <v>28.578199999999999</v>
      </c>
      <c r="K67" s="310">
        <v>30.161300000000001</v>
      </c>
      <c r="L67" s="310">
        <v>32.162799999999997</v>
      </c>
      <c r="M67" s="310">
        <v>33.6614</v>
      </c>
      <c r="N67" s="310">
        <v>34.883200000000002</v>
      </c>
      <c r="O67" s="310">
        <v>35.872799999999998</v>
      </c>
      <c r="P67" s="310">
        <v>36.757300000000001</v>
      </c>
      <c r="Q67" s="310">
        <v>37.835700000000003</v>
      </c>
      <c r="R67" s="310">
        <v>38.744700000000002</v>
      </c>
      <c r="S67" s="310">
        <v>40.019100000000002</v>
      </c>
      <c r="T67" s="310">
        <v>41.514200000000002</v>
      </c>
      <c r="U67" s="310">
        <v>43.095599999999997</v>
      </c>
      <c r="V67" s="310">
        <v>44.553899999999999</v>
      </c>
      <c r="W67" s="310">
        <v>45.965400000000002</v>
      </c>
      <c r="X67" s="310">
        <v>47.288800000000002</v>
      </c>
      <c r="Y67" s="310">
        <v>48.598500000000001</v>
      </c>
      <c r="Z67" s="310">
        <v>49.167099999999998</v>
      </c>
      <c r="AA67" s="310">
        <v>49.512900000000002</v>
      </c>
      <c r="AB67" s="310">
        <v>49.844099999999997</v>
      </c>
      <c r="AC67" s="310">
        <v>50.382199999999997</v>
      </c>
      <c r="AD67" s="310">
        <v>51.222499999999997</v>
      </c>
      <c r="AE67" s="310">
        <v>52.498399999999997</v>
      </c>
      <c r="AF67" s="310">
        <v>54.041200000000003</v>
      </c>
      <c r="AG67" s="310">
        <v>56.311300000000003</v>
      </c>
      <c r="AH67" s="310">
        <v>58.724200000000003</v>
      </c>
      <c r="AI67" s="310">
        <v>61.257599999999996</v>
      </c>
      <c r="AJ67" s="310">
        <v>63.782699999999998</v>
      </c>
      <c r="AK67" s="310">
        <v>66.261399999999995</v>
      </c>
      <c r="AL67" s="310">
        <v>68.897999999999996</v>
      </c>
      <c r="AM67" s="310">
        <v>71.188599999999994</v>
      </c>
      <c r="AN67" s="310">
        <v>73.546300000000002</v>
      </c>
      <c r="AO67" s="310">
        <v>75.851699999999994</v>
      </c>
      <c r="AP67" s="310">
        <v>78.22</v>
      </c>
      <c r="AQ67" s="310">
        <v>80.778199999999998</v>
      </c>
      <c r="AR67" s="310">
        <v>83.241799999999998</v>
      </c>
      <c r="AS67" s="310">
        <v>85.762100000000004</v>
      </c>
      <c r="AT67" s="310">
        <v>88.389600000000002</v>
      </c>
      <c r="AU67" s="310">
        <v>91.114099999999993</v>
      </c>
      <c r="AV67" s="310">
        <v>93.911500000000004</v>
      </c>
      <c r="AW67" s="310">
        <v>96.781099999999995</v>
      </c>
      <c r="AX67" s="310">
        <v>99.764600000000002</v>
      </c>
      <c r="AY67" s="310">
        <v>102.89490000000001</v>
      </c>
      <c r="AZ67" s="310">
        <v>106.1444</v>
      </c>
      <c r="BA67" s="310">
        <v>109.53879999999999</v>
      </c>
      <c r="BB67" s="130"/>
      <c r="BC67" s="130"/>
      <c r="BD67" s="130"/>
      <c r="BE67" s="130"/>
      <c r="BF67" s="130"/>
      <c r="BG67" s="130"/>
      <c r="BH67" s="130"/>
      <c r="BI67" s="130"/>
      <c r="BJ67" s="130"/>
      <c r="BK67" s="130"/>
      <c r="BL67" s="130"/>
      <c r="BM67" s="130"/>
      <c r="BN67" s="130"/>
      <c r="BO67" s="130"/>
      <c r="BP67" s="130"/>
      <c r="BQ67" s="130"/>
      <c r="BR67" s="130"/>
      <c r="BS67" s="130"/>
      <c r="BT67" s="130"/>
      <c r="BU67" s="130"/>
      <c r="BV67" s="130"/>
      <c r="BW67" s="130"/>
      <c r="BX67" s="130"/>
      <c r="BY67" s="130"/>
    </row>
    <row r="68" spans="1:77">
      <c r="A68" s="325" t="s">
        <v>21</v>
      </c>
      <c r="B68" s="310" t="s">
        <v>296</v>
      </c>
      <c r="C68" s="310">
        <v>56.026800000000001</v>
      </c>
      <c r="D68" s="310">
        <v>56.998899999999999</v>
      </c>
      <c r="E68" s="310">
        <v>57.750500000000002</v>
      </c>
      <c r="F68" s="310">
        <v>58.4649</v>
      </c>
      <c r="G68" s="310">
        <v>59.332799999999999</v>
      </c>
      <c r="H68" s="310">
        <v>60.390099999999997</v>
      </c>
      <c r="I68" s="310">
        <v>61.817599999999999</v>
      </c>
      <c r="J68" s="310">
        <v>64.126199999999997</v>
      </c>
      <c r="K68" s="310">
        <v>67.9054</v>
      </c>
      <c r="L68" s="310">
        <v>73.03</v>
      </c>
      <c r="M68" s="310">
        <v>77.521699999999996</v>
      </c>
      <c r="N68" s="310">
        <v>81.301699999999997</v>
      </c>
      <c r="O68" s="310">
        <v>85.128</v>
      </c>
      <c r="P68" s="310">
        <v>89.573300000000003</v>
      </c>
      <c r="Q68" s="310">
        <v>93.065899999999999</v>
      </c>
      <c r="R68" s="310">
        <v>95.0839</v>
      </c>
      <c r="S68" s="310">
        <v>96.638099999999994</v>
      </c>
      <c r="T68" s="310">
        <v>98.333799999999997</v>
      </c>
      <c r="U68" s="310">
        <v>99.557599999999994</v>
      </c>
      <c r="V68" s="310">
        <v>100.8407</v>
      </c>
      <c r="W68" s="310">
        <v>102.1716</v>
      </c>
      <c r="X68" s="310">
        <v>103.411</v>
      </c>
      <c r="Y68" s="310">
        <v>104.5731</v>
      </c>
      <c r="Z68" s="310">
        <v>105.3254</v>
      </c>
      <c r="AA68" s="310">
        <v>105.7561</v>
      </c>
      <c r="AB68" s="310">
        <v>106.2002</v>
      </c>
      <c r="AC68" s="310">
        <v>106.6206</v>
      </c>
      <c r="AD68" s="310">
        <v>106.98139999999999</v>
      </c>
      <c r="AE68" s="310">
        <v>107.3252</v>
      </c>
      <c r="AF68" s="310">
        <v>107.7992</v>
      </c>
      <c r="AG68" s="310">
        <v>108.25069999999999</v>
      </c>
      <c r="AH68" s="310">
        <v>108.8351</v>
      </c>
      <c r="AI68" s="310">
        <v>109.303</v>
      </c>
      <c r="AJ68" s="310">
        <v>109.9212</v>
      </c>
      <c r="AK68" s="310">
        <v>110.4855</v>
      </c>
      <c r="AL68" s="310">
        <v>111.1919</v>
      </c>
      <c r="AM68" s="310">
        <v>111.7484</v>
      </c>
      <c r="AN68" s="310">
        <v>112.30929999999999</v>
      </c>
      <c r="AO68" s="310">
        <v>113.01909999999999</v>
      </c>
      <c r="AP68" s="310">
        <v>113.5891</v>
      </c>
      <c r="AQ68" s="310">
        <v>114.32899999999999</v>
      </c>
      <c r="AR68" s="310">
        <v>114.93559999999999</v>
      </c>
      <c r="AS68" s="310">
        <v>115.708</v>
      </c>
      <c r="AT68" s="310">
        <v>116.34310000000001</v>
      </c>
      <c r="AU68" s="310">
        <v>116.9927</v>
      </c>
      <c r="AV68" s="310">
        <v>117.8351</v>
      </c>
      <c r="AW68" s="310">
        <v>118.5196</v>
      </c>
      <c r="AX68" s="310">
        <v>119.3973</v>
      </c>
      <c r="AY68" s="310">
        <v>120.10720000000001</v>
      </c>
      <c r="AZ68" s="310">
        <v>120.8312</v>
      </c>
      <c r="BA68" s="310">
        <v>121.76519999999999</v>
      </c>
      <c r="BB68" s="130"/>
      <c r="BC68" s="130"/>
      <c r="BD68" s="130"/>
      <c r="BE68" s="130"/>
      <c r="BF68" s="130"/>
      <c r="BG68" s="130"/>
      <c r="BH68" s="130"/>
      <c r="BI68" s="130"/>
      <c r="BJ68" s="130"/>
      <c r="BK68" s="130"/>
      <c r="BL68" s="130"/>
      <c r="BM68" s="130"/>
      <c r="BN68" s="130"/>
      <c r="BO68" s="130"/>
      <c r="BP68" s="130"/>
      <c r="BQ68" s="130"/>
      <c r="BR68" s="130"/>
      <c r="BS68" s="130"/>
      <c r="BT68" s="130"/>
      <c r="BU68" s="130"/>
      <c r="BV68" s="130"/>
      <c r="BW68" s="130"/>
      <c r="BX68" s="130"/>
      <c r="BY68" s="130"/>
    </row>
    <row r="69" spans="1:77">
      <c r="A69" s="325" t="s">
        <v>21</v>
      </c>
      <c r="B69" s="310" t="s">
        <v>297</v>
      </c>
      <c r="C69" s="310">
        <v>4.5739999999999998</v>
      </c>
      <c r="D69" s="310">
        <v>4.6870000000000003</v>
      </c>
      <c r="E69" s="310">
        <v>4.8</v>
      </c>
      <c r="F69" s="310">
        <v>4.9749999999999996</v>
      </c>
      <c r="G69" s="310">
        <v>5.2389999999999999</v>
      </c>
      <c r="H69" s="310">
        <v>5.5</v>
      </c>
      <c r="I69" s="310">
        <v>5.7080000000000002</v>
      </c>
      <c r="J69" s="310">
        <v>5.9539999999999997</v>
      </c>
      <c r="K69" s="310">
        <v>6.3360000000000003</v>
      </c>
      <c r="L69" s="310">
        <v>6.7679999999999998</v>
      </c>
      <c r="M69" s="310">
        <v>7.2119999999999997</v>
      </c>
      <c r="N69" s="310">
        <v>7.5810000000000004</v>
      </c>
      <c r="O69" s="310">
        <v>8.1029999999999998</v>
      </c>
      <c r="P69" s="310">
        <v>8.67</v>
      </c>
      <c r="Q69" s="310">
        <v>9.3580000000000005</v>
      </c>
      <c r="R69" s="310">
        <v>10.388999999999999</v>
      </c>
      <c r="S69" s="310">
        <v>10.964</v>
      </c>
      <c r="T69" s="310">
        <v>11.459</v>
      </c>
      <c r="U69" s="310">
        <v>12.034000000000001</v>
      </c>
      <c r="V69" s="310">
        <v>12.843999999999999</v>
      </c>
      <c r="W69" s="310">
        <v>13.48</v>
      </c>
      <c r="X69" s="310">
        <v>14.217000000000001</v>
      </c>
      <c r="Y69" s="310">
        <v>14.869</v>
      </c>
      <c r="Z69" s="310">
        <v>15.545999999999999</v>
      </c>
      <c r="AA69" s="310">
        <v>16.16</v>
      </c>
      <c r="AB69" s="310">
        <v>16.782</v>
      </c>
      <c r="AC69" s="310">
        <v>17.422000000000001</v>
      </c>
      <c r="AD69" s="310">
        <v>17.812000000000001</v>
      </c>
      <c r="AE69" s="310">
        <v>18.239000000000001</v>
      </c>
      <c r="AF69" s="310">
        <v>18.887</v>
      </c>
      <c r="AG69" s="310">
        <v>19.7212</v>
      </c>
      <c r="AH69" s="310">
        <v>20.701000000000001</v>
      </c>
      <c r="AI69" s="310">
        <v>21.201499999999999</v>
      </c>
      <c r="AJ69" s="310">
        <v>21.660299999999999</v>
      </c>
      <c r="AK69" s="310">
        <v>22.503</v>
      </c>
      <c r="AL69" s="310">
        <v>23.0212</v>
      </c>
      <c r="AM69" s="310">
        <v>23.422599999999999</v>
      </c>
      <c r="AN69" s="310">
        <v>24.2864</v>
      </c>
      <c r="AO69" s="310">
        <v>24.948899999999998</v>
      </c>
      <c r="AP69" s="310">
        <v>25.4938</v>
      </c>
      <c r="AQ69" s="310">
        <v>26.388999999999999</v>
      </c>
      <c r="AR69" s="310">
        <v>27.2014</v>
      </c>
      <c r="AS69" s="310">
        <v>27.864799999999999</v>
      </c>
      <c r="AT69" s="310">
        <v>28.453099999999999</v>
      </c>
      <c r="AU69" s="310">
        <v>29.264299999999999</v>
      </c>
      <c r="AV69" s="310">
        <v>30.142199999999999</v>
      </c>
      <c r="AW69" s="310">
        <v>30.914100000000001</v>
      </c>
      <c r="AX69" s="310">
        <v>32.257899999999999</v>
      </c>
      <c r="AY69" s="310">
        <v>32.768000000000001</v>
      </c>
      <c r="AZ69" s="310">
        <v>33.28</v>
      </c>
      <c r="BA69" s="310">
        <v>34.180799999999998</v>
      </c>
      <c r="BB69" s="130"/>
      <c r="BC69" s="130"/>
      <c r="BD69" s="130"/>
      <c r="BE69" s="130"/>
      <c r="BF69" s="130"/>
      <c r="BG69" s="130"/>
      <c r="BH69" s="130"/>
      <c r="BI69" s="130"/>
      <c r="BJ69" s="130"/>
      <c r="BK69" s="130"/>
      <c r="BL69" s="130"/>
      <c r="BM69" s="130"/>
      <c r="BN69" s="130"/>
      <c r="BO69" s="130"/>
      <c r="BP69" s="130"/>
      <c r="BQ69" s="130"/>
      <c r="BR69" s="130"/>
      <c r="BS69" s="130"/>
      <c r="BT69" s="130"/>
      <c r="BU69" s="130"/>
      <c r="BV69" s="130"/>
      <c r="BW69" s="130"/>
      <c r="BX69" s="130"/>
      <c r="BY69" s="130"/>
    </row>
    <row r="70" spans="1:77">
      <c r="A70" s="325" t="s">
        <v>21</v>
      </c>
      <c r="B70" s="310" t="s">
        <v>298</v>
      </c>
      <c r="C70" s="310">
        <v>1.1359999999999999</v>
      </c>
      <c r="D70" s="310">
        <v>1.649</v>
      </c>
      <c r="E70" s="310">
        <v>2.1629999999999998</v>
      </c>
      <c r="F70" s="310">
        <v>2.2410000000000001</v>
      </c>
      <c r="G70" s="310">
        <v>2.36</v>
      </c>
      <c r="H70" s="310">
        <v>2.4780000000000002</v>
      </c>
      <c r="I70" s="310">
        <v>2.5720000000000001</v>
      </c>
      <c r="J70" s="310">
        <v>2.6819999999999999</v>
      </c>
      <c r="K70" s="310">
        <v>2.855</v>
      </c>
      <c r="L70" s="310">
        <v>3.0489999999999999</v>
      </c>
      <c r="M70" s="310">
        <v>3.2490000000000001</v>
      </c>
      <c r="N70" s="310">
        <v>3.4159999999999999</v>
      </c>
      <c r="O70" s="310">
        <v>3.6509999999999998</v>
      </c>
      <c r="P70" s="310">
        <v>3.9060000000000001</v>
      </c>
      <c r="Q70" s="310">
        <v>4.2160000000000002</v>
      </c>
      <c r="R70" s="310">
        <v>4.681</v>
      </c>
      <c r="S70" s="310">
        <v>4.9400000000000004</v>
      </c>
      <c r="T70" s="310">
        <v>5.1630000000000003</v>
      </c>
      <c r="U70" s="310">
        <v>5.4219999999999997</v>
      </c>
      <c r="V70" s="310">
        <v>5.7869999999999999</v>
      </c>
      <c r="W70" s="310">
        <v>6.5860000000000003</v>
      </c>
      <c r="X70" s="310">
        <v>7.5119999999999996</v>
      </c>
      <c r="Y70" s="310">
        <v>8.3309999999999995</v>
      </c>
      <c r="Z70" s="310">
        <v>9.1820000000000004</v>
      </c>
      <c r="AA70" s="310">
        <v>9.9529999999999994</v>
      </c>
      <c r="AB70" s="310">
        <v>10.734</v>
      </c>
      <c r="AC70" s="310">
        <v>11.539</v>
      </c>
      <c r="AD70" s="310">
        <v>12.029</v>
      </c>
      <c r="AE70" s="310">
        <v>12.564</v>
      </c>
      <c r="AF70" s="310">
        <v>13.379</v>
      </c>
      <c r="AG70" s="310">
        <v>14.294700000000001</v>
      </c>
      <c r="AH70" s="310">
        <v>15.460800000000001</v>
      </c>
      <c r="AI70" s="310">
        <v>16.0547</v>
      </c>
      <c r="AJ70" s="310">
        <v>16.605</v>
      </c>
      <c r="AK70" s="310">
        <v>17.631900000000002</v>
      </c>
      <c r="AL70" s="310">
        <v>18.245899999999999</v>
      </c>
      <c r="AM70" s="310">
        <v>18.712</v>
      </c>
      <c r="AN70" s="310">
        <v>19.756</v>
      </c>
      <c r="AO70" s="310">
        <v>20.549099999999999</v>
      </c>
      <c r="AP70" s="310">
        <v>21.207899999999999</v>
      </c>
      <c r="AQ70" s="310">
        <v>22.317900000000002</v>
      </c>
      <c r="AR70" s="310">
        <v>23.330400000000001</v>
      </c>
      <c r="AS70" s="310">
        <v>24.160799999999998</v>
      </c>
      <c r="AT70" s="310">
        <v>24.895600000000002</v>
      </c>
      <c r="AU70" s="310">
        <v>25.911000000000001</v>
      </c>
      <c r="AV70" s="310">
        <v>27.01</v>
      </c>
      <c r="AW70" s="310">
        <v>27.9786</v>
      </c>
      <c r="AX70" s="310">
        <v>29.6587</v>
      </c>
      <c r="AY70" s="310">
        <v>30.2879</v>
      </c>
      <c r="AZ70" s="310">
        <v>30.927299999999999</v>
      </c>
      <c r="BA70" s="310">
        <v>32.053100000000001</v>
      </c>
      <c r="BB70" s="130"/>
      <c r="BC70" s="130"/>
      <c r="BD70" s="130"/>
      <c r="BE70" s="130"/>
      <c r="BF70" s="130"/>
      <c r="BG70" s="130"/>
      <c r="BH70" s="130"/>
      <c r="BI70" s="130"/>
      <c r="BJ70" s="130"/>
      <c r="BK70" s="130"/>
      <c r="BL70" s="130"/>
      <c r="BM70" s="130"/>
      <c r="BN70" s="130"/>
      <c r="BO70" s="130"/>
      <c r="BP70" s="130"/>
      <c r="BQ70" s="130"/>
      <c r="BR70" s="130"/>
      <c r="BS70" s="130"/>
      <c r="BT70" s="130"/>
      <c r="BU70" s="130"/>
      <c r="BV70" s="130"/>
      <c r="BW70" s="130"/>
      <c r="BX70" s="130"/>
      <c r="BY70" s="130"/>
    </row>
    <row r="71" spans="1:77">
      <c r="A71" s="325" t="s">
        <v>21</v>
      </c>
      <c r="B71" s="310" t="s">
        <v>299</v>
      </c>
      <c r="C71" s="310">
        <v>2.15</v>
      </c>
      <c r="D71" s="310">
        <v>2.3439999999999999</v>
      </c>
      <c r="E71" s="310">
        <v>2.5379999999999998</v>
      </c>
      <c r="F71" s="310">
        <v>2.63</v>
      </c>
      <c r="G71" s="310">
        <v>2.7690000000000001</v>
      </c>
      <c r="H71" s="310">
        <v>2.9079999999999999</v>
      </c>
      <c r="I71" s="310">
        <v>3.0179999999999998</v>
      </c>
      <c r="J71" s="310">
        <v>3.1469999999999998</v>
      </c>
      <c r="K71" s="310">
        <v>3.3490000000000002</v>
      </c>
      <c r="L71" s="310">
        <v>3.5779999999999998</v>
      </c>
      <c r="M71" s="310">
        <v>3.8130000000000002</v>
      </c>
      <c r="N71" s="310">
        <v>4.008</v>
      </c>
      <c r="O71" s="310">
        <v>4.2839999999999998</v>
      </c>
      <c r="P71" s="310">
        <v>4.5830000000000002</v>
      </c>
      <c r="Q71" s="310">
        <v>4.9470000000000001</v>
      </c>
      <c r="R71" s="310">
        <v>5.492</v>
      </c>
      <c r="S71" s="310">
        <v>5.7960000000000003</v>
      </c>
      <c r="T71" s="310">
        <v>6.0579999999999998</v>
      </c>
      <c r="U71" s="310">
        <v>6.3620000000000001</v>
      </c>
      <c r="V71" s="310">
        <v>6.79</v>
      </c>
      <c r="W71" s="310">
        <v>6.9859999999999998</v>
      </c>
      <c r="X71" s="310">
        <v>7.2130000000000001</v>
      </c>
      <c r="Y71" s="310">
        <v>7.4130000000000003</v>
      </c>
      <c r="Z71" s="310">
        <v>7.6219999999999999</v>
      </c>
      <c r="AA71" s="310">
        <v>7.81</v>
      </c>
      <c r="AB71" s="310">
        <v>8.0020000000000007</v>
      </c>
      <c r="AC71" s="310">
        <v>8.1989999999999998</v>
      </c>
      <c r="AD71" s="310">
        <v>8.3190000000000008</v>
      </c>
      <c r="AE71" s="310">
        <v>8.4499999999999993</v>
      </c>
      <c r="AF71" s="310">
        <v>8.6489999999999991</v>
      </c>
      <c r="AG71" s="310">
        <v>8.9420000000000002</v>
      </c>
      <c r="AH71" s="310">
        <v>9.2615999999999996</v>
      </c>
      <c r="AI71" s="310">
        <v>9.4245000000000001</v>
      </c>
      <c r="AJ71" s="310">
        <v>9.5734999999999992</v>
      </c>
      <c r="AK71" s="310">
        <v>9.8420000000000005</v>
      </c>
      <c r="AL71" s="310">
        <v>10.0106</v>
      </c>
      <c r="AM71" s="310">
        <v>10.1449</v>
      </c>
      <c r="AN71" s="310">
        <v>10.4221</v>
      </c>
      <c r="AO71" s="310">
        <v>10.6365</v>
      </c>
      <c r="AP71" s="310">
        <v>10.811500000000001</v>
      </c>
      <c r="AQ71" s="310">
        <v>11.091900000000001</v>
      </c>
      <c r="AR71" s="310">
        <v>11.343500000000001</v>
      </c>
      <c r="AS71" s="310">
        <v>11.548</v>
      </c>
      <c r="AT71" s="310">
        <v>11.730600000000001</v>
      </c>
      <c r="AU71" s="310">
        <v>11.9816</v>
      </c>
      <c r="AV71" s="310">
        <v>12.252700000000001</v>
      </c>
      <c r="AW71" s="310">
        <v>12.491099999999999</v>
      </c>
      <c r="AX71" s="310">
        <v>12.905900000000001</v>
      </c>
      <c r="AY71" s="310">
        <v>13.0656</v>
      </c>
      <c r="AZ71" s="310">
        <v>13.225099999999999</v>
      </c>
      <c r="BA71" s="310">
        <v>13.504200000000001</v>
      </c>
      <c r="BB71" s="130"/>
      <c r="BC71" s="130"/>
      <c r="BD71" s="130"/>
      <c r="BE71" s="130"/>
      <c r="BF71" s="130"/>
      <c r="BG71" s="130"/>
      <c r="BH71" s="130"/>
      <c r="BI71" s="130"/>
      <c r="BJ71" s="130"/>
      <c r="BK71" s="130"/>
      <c r="BL71" s="130"/>
      <c r="BM71" s="130"/>
      <c r="BN71" s="130"/>
      <c r="BO71" s="130"/>
      <c r="BP71" s="130"/>
      <c r="BQ71" s="130"/>
      <c r="BR71" s="130"/>
      <c r="BS71" s="130"/>
      <c r="BT71" s="130"/>
      <c r="BU71" s="130"/>
      <c r="BV71" s="130"/>
      <c r="BW71" s="130"/>
      <c r="BX71" s="130"/>
      <c r="BY71" s="130"/>
    </row>
    <row r="72" spans="1:77">
      <c r="A72" s="325" t="s">
        <v>21</v>
      </c>
      <c r="B72" s="310" t="s">
        <v>300</v>
      </c>
      <c r="C72" s="310">
        <v>0.53600000000000003</v>
      </c>
      <c r="D72" s="310">
        <v>1.6919999999999999</v>
      </c>
      <c r="E72" s="310">
        <v>2.8479999999999999</v>
      </c>
      <c r="F72" s="310">
        <v>2.9849999999999999</v>
      </c>
      <c r="G72" s="310">
        <v>3.1309999999999998</v>
      </c>
      <c r="H72" s="310">
        <v>3.258</v>
      </c>
      <c r="I72" s="310">
        <v>3.3109999999999999</v>
      </c>
      <c r="J72" s="310">
        <v>3.456</v>
      </c>
      <c r="K72" s="310">
        <v>3.6640000000000001</v>
      </c>
      <c r="L72" s="310">
        <v>3.8460000000000001</v>
      </c>
      <c r="M72" s="310">
        <v>4.0990000000000002</v>
      </c>
      <c r="N72" s="310">
        <v>4.3140000000000001</v>
      </c>
      <c r="O72" s="310">
        <v>4.5330000000000004</v>
      </c>
      <c r="P72" s="310">
        <v>4.8780000000000001</v>
      </c>
      <c r="Q72" s="310">
        <v>5.3019999999999996</v>
      </c>
      <c r="R72" s="310">
        <v>5.5970000000000004</v>
      </c>
      <c r="S72" s="310">
        <v>5.8479999999999999</v>
      </c>
      <c r="T72" s="310">
        <v>6.0469999999999997</v>
      </c>
      <c r="U72" s="310">
        <v>6.33</v>
      </c>
      <c r="V72" s="310">
        <v>6.6139999999999999</v>
      </c>
      <c r="W72" s="310">
        <v>7.0039999999999996</v>
      </c>
      <c r="X72" s="310">
        <v>7.6150000000000002</v>
      </c>
      <c r="Y72" s="310">
        <v>8.0980000000000008</v>
      </c>
      <c r="Z72" s="310">
        <v>8.5410000000000004</v>
      </c>
      <c r="AA72" s="310">
        <v>8.9830000000000005</v>
      </c>
      <c r="AB72" s="310">
        <v>9.4459999999999997</v>
      </c>
      <c r="AC72" s="310">
        <v>9.9380000000000006</v>
      </c>
      <c r="AD72" s="310">
        <v>10.74</v>
      </c>
      <c r="AE72" s="310">
        <v>10.821</v>
      </c>
      <c r="AF72" s="310">
        <v>10.882999999999999</v>
      </c>
      <c r="AG72" s="310">
        <v>11.107200000000001</v>
      </c>
      <c r="AH72" s="310">
        <v>11.2988</v>
      </c>
      <c r="AI72" s="310">
        <v>11.4533</v>
      </c>
      <c r="AJ72" s="310">
        <v>11.6043</v>
      </c>
      <c r="AK72" s="310">
        <v>11.789</v>
      </c>
      <c r="AL72" s="310">
        <v>11.9396</v>
      </c>
      <c r="AM72" s="310">
        <v>12.0825</v>
      </c>
      <c r="AN72" s="310">
        <v>12.239599999999999</v>
      </c>
      <c r="AO72" s="310">
        <v>12.3721</v>
      </c>
      <c r="AP72" s="310">
        <v>12.5336</v>
      </c>
      <c r="AQ72" s="310">
        <v>12.733599999999999</v>
      </c>
      <c r="AR72" s="310">
        <v>12.890700000000001</v>
      </c>
      <c r="AS72" s="310">
        <v>13.0541</v>
      </c>
      <c r="AT72" s="310">
        <v>13.225300000000001</v>
      </c>
      <c r="AU72" s="310">
        <v>13.3942</v>
      </c>
      <c r="AV72" s="310">
        <v>13.5649</v>
      </c>
      <c r="AW72" s="310">
        <v>13.7172</v>
      </c>
      <c r="AX72" s="310">
        <v>13.8508</v>
      </c>
      <c r="AY72" s="310">
        <v>13.9747</v>
      </c>
      <c r="AZ72" s="310">
        <v>14.0854</v>
      </c>
      <c r="BA72" s="310">
        <v>14.1736</v>
      </c>
      <c r="BB72" s="130"/>
      <c r="BC72" s="130"/>
      <c r="BD72" s="130"/>
      <c r="BE72" s="130"/>
      <c r="BF72" s="130"/>
      <c r="BG72" s="130"/>
      <c r="BH72" s="130"/>
      <c r="BI72" s="130"/>
      <c r="BJ72" s="130"/>
      <c r="BK72" s="130"/>
      <c r="BL72" s="130"/>
      <c r="BM72" s="130"/>
      <c r="BN72" s="130"/>
      <c r="BO72" s="130"/>
      <c r="BP72" s="130"/>
      <c r="BQ72" s="130"/>
      <c r="BR72" s="130"/>
      <c r="BS72" s="130"/>
      <c r="BT72" s="130"/>
      <c r="BU72" s="130"/>
      <c r="BV72" s="130"/>
      <c r="BW72" s="130"/>
      <c r="BX72" s="130"/>
      <c r="BY72" s="130"/>
    </row>
    <row r="73" spans="1:77">
      <c r="A73" s="325" t="s">
        <v>21</v>
      </c>
      <c r="B73" s="310" t="s">
        <v>301</v>
      </c>
      <c r="C73" s="310">
        <v>5.569</v>
      </c>
      <c r="D73" s="310">
        <v>5.4139999999999997</v>
      </c>
      <c r="E73" s="310">
        <v>5.26</v>
      </c>
      <c r="F73" s="310">
        <v>5.5129999999999999</v>
      </c>
      <c r="G73" s="310">
        <v>5.7830000000000004</v>
      </c>
      <c r="H73" s="310">
        <v>6.0170000000000003</v>
      </c>
      <c r="I73" s="310">
        <v>6.1159999999999997</v>
      </c>
      <c r="J73" s="310">
        <v>6.383</v>
      </c>
      <c r="K73" s="310">
        <v>6.7679999999999998</v>
      </c>
      <c r="L73" s="310">
        <v>7.1029999999999998</v>
      </c>
      <c r="M73" s="310">
        <v>7.5720000000000001</v>
      </c>
      <c r="N73" s="310">
        <v>7.968</v>
      </c>
      <c r="O73" s="310">
        <v>8.3719999999999999</v>
      </c>
      <c r="P73" s="310">
        <v>9.01</v>
      </c>
      <c r="Q73" s="310">
        <v>9.7919999999999998</v>
      </c>
      <c r="R73" s="310">
        <v>10.337</v>
      </c>
      <c r="S73" s="310">
        <v>10.801</v>
      </c>
      <c r="T73" s="310">
        <v>11.169</v>
      </c>
      <c r="U73" s="310">
        <v>11.691000000000001</v>
      </c>
      <c r="V73" s="310">
        <v>12.215999999999999</v>
      </c>
      <c r="W73" s="310">
        <v>12.397</v>
      </c>
      <c r="X73" s="310">
        <v>12.68</v>
      </c>
      <c r="Y73" s="310">
        <v>12.904999999999999</v>
      </c>
      <c r="Z73" s="310">
        <v>13.11</v>
      </c>
      <c r="AA73" s="310">
        <v>13.316000000000001</v>
      </c>
      <c r="AB73" s="310">
        <v>13.53</v>
      </c>
      <c r="AC73" s="310">
        <v>13.759</v>
      </c>
      <c r="AD73" s="310">
        <v>14.131</v>
      </c>
      <c r="AE73" s="310">
        <v>14.169</v>
      </c>
      <c r="AF73" s="310">
        <v>14.196999999999999</v>
      </c>
      <c r="AG73" s="310">
        <v>14.4284</v>
      </c>
      <c r="AH73" s="310">
        <v>14.576000000000001</v>
      </c>
      <c r="AI73" s="310">
        <v>14.670999999999999</v>
      </c>
      <c r="AJ73" s="310">
        <v>14.755000000000001</v>
      </c>
      <c r="AK73" s="310">
        <v>14.866199999999999</v>
      </c>
      <c r="AL73" s="310">
        <v>14.9689</v>
      </c>
      <c r="AM73" s="310">
        <v>15.0733</v>
      </c>
      <c r="AN73" s="310">
        <v>15.1854</v>
      </c>
      <c r="AO73" s="310">
        <v>15.282</v>
      </c>
      <c r="AP73" s="310">
        <v>15.380800000000001</v>
      </c>
      <c r="AQ73" s="310">
        <v>15.4862</v>
      </c>
      <c r="AR73" s="310">
        <v>15.565200000000001</v>
      </c>
      <c r="AS73" s="310">
        <v>15.640700000000001</v>
      </c>
      <c r="AT73" s="310">
        <v>15.726599999999999</v>
      </c>
      <c r="AU73" s="310">
        <v>15.8096</v>
      </c>
      <c r="AV73" s="310">
        <v>15.8918</v>
      </c>
      <c r="AW73" s="310">
        <v>15.967599999999999</v>
      </c>
      <c r="AX73" s="310">
        <v>16.036899999999999</v>
      </c>
      <c r="AY73" s="310">
        <v>16.1052</v>
      </c>
      <c r="AZ73" s="310">
        <v>16.157299999999999</v>
      </c>
      <c r="BA73" s="310">
        <v>16.200800000000001</v>
      </c>
      <c r="BB73" s="130"/>
      <c r="BC73" s="130"/>
      <c r="BD73" s="130"/>
      <c r="BE73" s="130"/>
      <c r="BF73" s="130"/>
      <c r="BG73" s="130"/>
      <c r="BH73" s="130"/>
      <c r="BI73" s="130"/>
      <c r="BJ73" s="130"/>
      <c r="BK73" s="130"/>
      <c r="BL73" s="130"/>
      <c r="BM73" s="130"/>
      <c r="BN73" s="130"/>
      <c r="BO73" s="130"/>
      <c r="BP73" s="130"/>
      <c r="BQ73" s="130"/>
      <c r="BR73" s="130"/>
      <c r="BS73" s="130"/>
      <c r="BT73" s="130"/>
      <c r="BU73" s="130"/>
      <c r="BV73" s="130"/>
      <c r="BW73" s="130"/>
      <c r="BX73" s="130"/>
      <c r="BY73" s="130"/>
    </row>
    <row r="74" spans="1:77">
      <c r="A74" s="325" t="s">
        <v>21</v>
      </c>
      <c r="B74" s="310" t="s">
        <v>302</v>
      </c>
      <c r="C74" s="310">
        <v>1.3919999999999999</v>
      </c>
      <c r="D74" s="310">
        <v>1.3540000000000001</v>
      </c>
      <c r="E74" s="310">
        <v>1.3149999999999999</v>
      </c>
      <c r="F74" s="310">
        <v>1.3779999999999999</v>
      </c>
      <c r="G74" s="310">
        <v>1.446</v>
      </c>
      <c r="H74" s="310">
        <v>1.504</v>
      </c>
      <c r="I74" s="310">
        <v>1.5289999999999999</v>
      </c>
      <c r="J74" s="310">
        <v>1.5960000000000001</v>
      </c>
      <c r="K74" s="310">
        <v>1.6919999999999999</v>
      </c>
      <c r="L74" s="310">
        <v>1.776</v>
      </c>
      <c r="M74" s="310">
        <v>1.893</v>
      </c>
      <c r="N74" s="310">
        <v>1.992</v>
      </c>
      <c r="O74" s="310">
        <v>2.093</v>
      </c>
      <c r="P74" s="310">
        <v>2.2519999999999998</v>
      </c>
      <c r="Q74" s="310">
        <v>2.448</v>
      </c>
      <c r="R74" s="310">
        <v>2.5840000000000001</v>
      </c>
      <c r="S74" s="310">
        <v>2.7</v>
      </c>
      <c r="T74" s="310">
        <v>2.7919999999999998</v>
      </c>
      <c r="U74" s="310">
        <v>2.923</v>
      </c>
      <c r="V74" s="310">
        <v>3.0539999999999998</v>
      </c>
      <c r="W74" s="310">
        <v>3.681</v>
      </c>
      <c r="X74" s="310">
        <v>4.6630000000000003</v>
      </c>
      <c r="Y74" s="310">
        <v>5.4390000000000001</v>
      </c>
      <c r="Z74" s="310">
        <v>6.1509999999999998</v>
      </c>
      <c r="AA74" s="310">
        <v>6.8620000000000001</v>
      </c>
      <c r="AB74" s="310">
        <v>7.6059999999999999</v>
      </c>
      <c r="AC74" s="310">
        <v>8.3970000000000002</v>
      </c>
      <c r="AD74" s="310">
        <v>9.6850000000000005</v>
      </c>
      <c r="AE74" s="310">
        <v>9.8149999999999995</v>
      </c>
      <c r="AF74" s="310">
        <v>9.9139999999999997</v>
      </c>
      <c r="AG74" s="310">
        <v>10.170400000000001</v>
      </c>
      <c r="AH74" s="310">
        <v>10.429500000000001</v>
      </c>
      <c r="AI74" s="310">
        <v>10.6586</v>
      </c>
      <c r="AJ74" s="310">
        <v>10.8904</v>
      </c>
      <c r="AK74" s="310">
        <v>11.166600000000001</v>
      </c>
      <c r="AL74" s="310">
        <v>11.38</v>
      </c>
      <c r="AM74" s="310">
        <v>11.577400000000001</v>
      </c>
      <c r="AN74" s="310">
        <v>11.8</v>
      </c>
      <c r="AO74" s="310">
        <v>11.981999999999999</v>
      </c>
      <c r="AP74" s="310">
        <v>12.222</v>
      </c>
      <c r="AQ74" s="310">
        <v>12.5326</v>
      </c>
      <c r="AR74" s="310">
        <v>12.7807</v>
      </c>
      <c r="AS74" s="310">
        <v>13.043699999999999</v>
      </c>
      <c r="AT74" s="310">
        <v>13.314500000000001</v>
      </c>
      <c r="AU74" s="310">
        <v>13.5809</v>
      </c>
      <c r="AV74" s="310">
        <v>13.8544</v>
      </c>
      <c r="AW74" s="310">
        <v>14.093999999999999</v>
      </c>
      <c r="AX74" s="310">
        <v>14.3026</v>
      </c>
      <c r="AY74" s="310">
        <v>14.4931</v>
      </c>
      <c r="AZ74" s="310">
        <v>14.670199999999999</v>
      </c>
      <c r="BA74" s="310">
        <v>14.8101</v>
      </c>
      <c r="BB74" s="130"/>
      <c r="BC74" s="130"/>
      <c r="BD74" s="130"/>
      <c r="BE74" s="130"/>
      <c r="BF74" s="130"/>
      <c r="BG74" s="130"/>
      <c r="BH74" s="130"/>
      <c r="BI74" s="130"/>
      <c r="BJ74" s="130"/>
      <c r="BK74" s="130"/>
      <c r="BL74" s="130"/>
      <c r="BM74" s="130"/>
      <c r="BN74" s="130"/>
      <c r="BO74" s="130"/>
      <c r="BP74" s="130"/>
      <c r="BQ74" s="130"/>
      <c r="BR74" s="130"/>
      <c r="BS74" s="130"/>
      <c r="BT74" s="130"/>
      <c r="BU74" s="130"/>
      <c r="BV74" s="130"/>
      <c r="BW74" s="130"/>
      <c r="BX74" s="130"/>
      <c r="BY74" s="130"/>
    </row>
    <row r="75" spans="1:77">
      <c r="A75" s="325" t="s">
        <v>21</v>
      </c>
      <c r="B75" s="310" t="s">
        <v>303</v>
      </c>
      <c r="C75" s="310">
        <v>3.101</v>
      </c>
      <c r="D75" s="310">
        <v>2.82</v>
      </c>
      <c r="E75" s="310">
        <v>2.5390000000000001</v>
      </c>
      <c r="F75" s="310">
        <v>2.661</v>
      </c>
      <c r="G75" s="310">
        <v>2.7909999999999999</v>
      </c>
      <c r="H75" s="310">
        <v>2.9039999999999999</v>
      </c>
      <c r="I75" s="310">
        <v>2.952</v>
      </c>
      <c r="J75" s="310">
        <v>3.081</v>
      </c>
      <c r="K75" s="310">
        <v>3.2669999999999999</v>
      </c>
      <c r="L75" s="310">
        <v>3.4289999999999998</v>
      </c>
      <c r="M75" s="310">
        <v>3.6549999999999998</v>
      </c>
      <c r="N75" s="310">
        <v>3.8460000000000001</v>
      </c>
      <c r="O75" s="310">
        <v>4.0410000000000004</v>
      </c>
      <c r="P75" s="310">
        <v>4.3490000000000002</v>
      </c>
      <c r="Q75" s="310">
        <v>4.7270000000000003</v>
      </c>
      <c r="R75" s="310">
        <v>4.9889999999999999</v>
      </c>
      <c r="S75" s="310">
        <v>5.2130000000000001</v>
      </c>
      <c r="T75" s="310">
        <v>5.391</v>
      </c>
      <c r="U75" s="310">
        <v>5.6429999999999998</v>
      </c>
      <c r="V75" s="310">
        <v>5.8959999999999999</v>
      </c>
      <c r="W75" s="310">
        <v>6.0910000000000002</v>
      </c>
      <c r="X75" s="310">
        <v>6.3970000000000002</v>
      </c>
      <c r="Y75" s="310">
        <v>6.6379999999999999</v>
      </c>
      <c r="Z75" s="310">
        <v>6.86</v>
      </c>
      <c r="AA75" s="310">
        <v>7.0810000000000004</v>
      </c>
      <c r="AB75" s="310">
        <v>7.3120000000000003</v>
      </c>
      <c r="AC75" s="310">
        <v>7.5579999999999998</v>
      </c>
      <c r="AD75" s="310">
        <v>7.9589999999999996</v>
      </c>
      <c r="AE75" s="310">
        <v>8</v>
      </c>
      <c r="AF75" s="310">
        <v>8.0310000000000006</v>
      </c>
      <c r="AG75" s="310">
        <v>8.1783000000000001</v>
      </c>
      <c r="AH75" s="310">
        <v>8.2910000000000004</v>
      </c>
      <c r="AI75" s="310">
        <v>8.3747000000000007</v>
      </c>
      <c r="AJ75" s="310">
        <v>8.4545999999999992</v>
      </c>
      <c r="AK75" s="310">
        <v>8.5536999999999992</v>
      </c>
      <c r="AL75" s="310">
        <v>8.6382999999999992</v>
      </c>
      <c r="AM75" s="310">
        <v>8.7210999999999999</v>
      </c>
      <c r="AN75" s="310">
        <v>8.8104999999999993</v>
      </c>
      <c r="AO75" s="310">
        <v>8.8864000000000001</v>
      </c>
      <c r="AP75" s="310">
        <v>8.9743999999999993</v>
      </c>
      <c r="AQ75" s="310">
        <v>9.0775000000000006</v>
      </c>
      <c r="AR75" s="310">
        <v>9.1580999999999992</v>
      </c>
      <c r="AS75" s="310">
        <v>9.2398000000000007</v>
      </c>
      <c r="AT75" s="310">
        <v>9.3267000000000007</v>
      </c>
      <c r="AU75" s="310">
        <v>9.4130000000000003</v>
      </c>
      <c r="AV75" s="310">
        <v>9.4995999999999992</v>
      </c>
      <c r="AW75" s="310">
        <v>9.5765999999999991</v>
      </c>
      <c r="AX75" s="310">
        <v>9.6456999999999997</v>
      </c>
      <c r="AY75" s="310">
        <v>9.7104999999999997</v>
      </c>
      <c r="AZ75" s="310">
        <v>9.7660999999999998</v>
      </c>
      <c r="BA75" s="310">
        <v>9.8109999999999999</v>
      </c>
      <c r="BB75" s="130"/>
      <c r="BC75" s="130"/>
      <c r="BD75" s="130"/>
      <c r="BE75" s="130"/>
      <c r="BF75" s="130"/>
      <c r="BG75" s="130"/>
      <c r="BH75" s="130"/>
      <c r="BI75" s="130"/>
      <c r="BJ75" s="130"/>
      <c r="BK75" s="130"/>
      <c r="BL75" s="130"/>
      <c r="BM75" s="130"/>
      <c r="BN75" s="130"/>
      <c r="BO75" s="130"/>
      <c r="BP75" s="130"/>
      <c r="BQ75" s="130"/>
      <c r="BR75" s="130"/>
      <c r="BS75" s="130"/>
      <c r="BT75" s="130"/>
      <c r="BU75" s="130"/>
      <c r="BV75" s="130"/>
      <c r="BW75" s="130"/>
      <c r="BX75" s="130"/>
      <c r="BY75" s="130"/>
    </row>
    <row r="76" spans="1:77">
      <c r="A76" s="325" t="s">
        <v>21</v>
      </c>
      <c r="B76" s="310" t="s">
        <v>304</v>
      </c>
      <c r="C76" s="310">
        <v>14.295999999999999</v>
      </c>
      <c r="D76" s="310">
        <v>14.48</v>
      </c>
      <c r="E76" s="310">
        <v>14.664999999999999</v>
      </c>
      <c r="F76" s="310">
        <v>14.872</v>
      </c>
      <c r="G76" s="310">
        <v>15.009</v>
      </c>
      <c r="H76" s="310">
        <v>15.625999999999999</v>
      </c>
      <c r="I76" s="310">
        <v>16.311</v>
      </c>
      <c r="J76" s="310">
        <v>16.718</v>
      </c>
      <c r="K76" s="310">
        <v>17.254000000000001</v>
      </c>
      <c r="L76" s="310">
        <v>18.286999999999999</v>
      </c>
      <c r="M76" s="310">
        <v>19.067</v>
      </c>
      <c r="N76" s="310">
        <v>19.715</v>
      </c>
      <c r="O76" s="310">
        <v>20.495999999999999</v>
      </c>
      <c r="P76" s="310">
        <v>20.895</v>
      </c>
      <c r="Q76" s="310">
        <v>21.512</v>
      </c>
      <c r="R76" s="310">
        <v>21.888999999999999</v>
      </c>
      <c r="S76" s="310">
        <v>22.728999999999999</v>
      </c>
      <c r="T76" s="310">
        <v>23.661999999999999</v>
      </c>
      <c r="U76" s="310">
        <v>24.838000000000001</v>
      </c>
      <c r="V76" s="310">
        <v>25.442</v>
      </c>
      <c r="W76" s="310">
        <v>26.196000000000002</v>
      </c>
      <c r="X76" s="310">
        <v>27.728999999999999</v>
      </c>
      <c r="Y76" s="310">
        <v>28.937000000000001</v>
      </c>
      <c r="Z76" s="310">
        <v>29.821000000000002</v>
      </c>
      <c r="AA76" s="310">
        <v>30.792999999999999</v>
      </c>
      <c r="AB76" s="310">
        <v>31.81</v>
      </c>
      <c r="AC76" s="310">
        <v>32.816000000000003</v>
      </c>
      <c r="AD76" s="310">
        <v>33.124000000000002</v>
      </c>
      <c r="AE76" s="310">
        <v>33.262999999999998</v>
      </c>
      <c r="AF76" s="310">
        <v>33.293999999999997</v>
      </c>
      <c r="AG76" s="310">
        <v>33.909199999999998</v>
      </c>
      <c r="AH76" s="310">
        <v>34.174199999999999</v>
      </c>
      <c r="AI76" s="310">
        <v>34.427900000000001</v>
      </c>
      <c r="AJ76" s="310">
        <v>34.54</v>
      </c>
      <c r="AK76" s="310">
        <v>34.741100000000003</v>
      </c>
      <c r="AL76" s="310">
        <v>34.994900000000001</v>
      </c>
      <c r="AM76" s="310">
        <v>35.363700000000001</v>
      </c>
      <c r="AN76" s="310">
        <v>35.764800000000001</v>
      </c>
      <c r="AO76" s="310">
        <v>36.285600000000002</v>
      </c>
      <c r="AP76" s="310">
        <v>36.846899999999998</v>
      </c>
      <c r="AQ76" s="310">
        <v>37.395299999999999</v>
      </c>
      <c r="AR76" s="310">
        <v>37.945399999999999</v>
      </c>
      <c r="AS76" s="310">
        <v>38.483499999999999</v>
      </c>
      <c r="AT76" s="310">
        <v>38.933199999999999</v>
      </c>
      <c r="AU76" s="310">
        <v>39.4</v>
      </c>
      <c r="AV76" s="310">
        <v>39.878599999999999</v>
      </c>
      <c r="AW76" s="310">
        <v>40.212899999999998</v>
      </c>
      <c r="AX76" s="310">
        <v>40.602699999999999</v>
      </c>
      <c r="AY76" s="310">
        <v>41.075699999999998</v>
      </c>
      <c r="AZ76" s="310">
        <v>41.594900000000003</v>
      </c>
      <c r="BA76" s="310">
        <v>42.034700000000001</v>
      </c>
      <c r="BB76" s="130"/>
      <c r="BC76" s="130"/>
      <c r="BD76" s="130"/>
      <c r="BE76" s="130"/>
      <c r="BF76" s="130"/>
      <c r="BG76" s="130"/>
      <c r="BH76" s="130"/>
      <c r="BI76" s="130"/>
      <c r="BJ76" s="130"/>
      <c r="BK76" s="130"/>
      <c r="BL76" s="130"/>
      <c r="BM76" s="130"/>
      <c r="BN76" s="130"/>
      <c r="BO76" s="130"/>
      <c r="BP76" s="130"/>
      <c r="BQ76" s="130"/>
      <c r="BR76" s="130"/>
      <c r="BS76" s="130"/>
      <c r="BT76" s="130"/>
      <c r="BU76" s="130"/>
      <c r="BV76" s="130"/>
      <c r="BW76" s="130"/>
      <c r="BX76" s="130"/>
      <c r="BY76" s="130"/>
    </row>
    <row r="77" spans="1:77">
      <c r="A77" s="325" t="s">
        <v>21</v>
      </c>
      <c r="B77" s="310" t="s">
        <v>305</v>
      </c>
      <c r="C77" s="310">
        <v>7.3650000000000002</v>
      </c>
      <c r="D77" s="310">
        <v>7.46</v>
      </c>
      <c r="E77" s="310">
        <v>7.5549999999999997</v>
      </c>
      <c r="F77" s="310">
        <v>7.6609999999999996</v>
      </c>
      <c r="G77" s="310">
        <v>7.7320000000000002</v>
      </c>
      <c r="H77" s="310">
        <v>8.0500000000000007</v>
      </c>
      <c r="I77" s="310">
        <v>8.4030000000000005</v>
      </c>
      <c r="J77" s="310">
        <v>8.6120000000000001</v>
      </c>
      <c r="K77" s="310">
        <v>8.8879999999999999</v>
      </c>
      <c r="L77" s="310">
        <v>9.42</v>
      </c>
      <c r="M77" s="310">
        <v>9.8219999999999992</v>
      </c>
      <c r="N77" s="310">
        <v>10.156000000000001</v>
      </c>
      <c r="O77" s="310">
        <v>10.558999999999999</v>
      </c>
      <c r="P77" s="310">
        <v>10.763999999999999</v>
      </c>
      <c r="Q77" s="310">
        <v>11.082000000000001</v>
      </c>
      <c r="R77" s="310">
        <v>11.276</v>
      </c>
      <c r="S77" s="310">
        <v>11.709</v>
      </c>
      <c r="T77" s="310">
        <v>12.246</v>
      </c>
      <c r="U77" s="310">
        <v>12.833</v>
      </c>
      <c r="V77" s="310">
        <v>13.135999999999999</v>
      </c>
      <c r="W77" s="310">
        <v>13.331</v>
      </c>
      <c r="X77" s="310">
        <v>13.445</v>
      </c>
      <c r="Y77" s="310">
        <v>13.680999999999999</v>
      </c>
      <c r="Z77" s="310">
        <v>13.955</v>
      </c>
      <c r="AA77" s="310">
        <v>14.237</v>
      </c>
      <c r="AB77" s="310">
        <v>14.500999999999999</v>
      </c>
      <c r="AC77" s="310">
        <v>14.743</v>
      </c>
      <c r="AD77" s="310">
        <v>15.05</v>
      </c>
      <c r="AE77" s="310">
        <v>15.071999999999999</v>
      </c>
      <c r="AF77" s="310">
        <v>15.109</v>
      </c>
      <c r="AG77" s="310">
        <v>15.411</v>
      </c>
      <c r="AH77" s="310">
        <v>15.554</v>
      </c>
      <c r="AI77" s="310">
        <v>15.6334</v>
      </c>
      <c r="AJ77" s="310">
        <v>15.699400000000001</v>
      </c>
      <c r="AK77" s="310">
        <v>15.79</v>
      </c>
      <c r="AL77" s="310">
        <v>15.894600000000001</v>
      </c>
      <c r="AM77" s="310">
        <v>16.0504</v>
      </c>
      <c r="AN77" s="310">
        <v>16.263500000000001</v>
      </c>
      <c r="AO77" s="310">
        <v>16.612100000000002</v>
      </c>
      <c r="AP77" s="310">
        <v>17.0642</v>
      </c>
      <c r="AQ77" s="310">
        <v>17.558700000000002</v>
      </c>
      <c r="AR77" s="310">
        <v>18.0396</v>
      </c>
      <c r="AS77" s="310">
        <v>18.450600000000001</v>
      </c>
      <c r="AT77" s="310">
        <v>18.853300000000001</v>
      </c>
      <c r="AU77" s="310">
        <v>19.2883</v>
      </c>
      <c r="AV77" s="310">
        <v>19.640999999999998</v>
      </c>
      <c r="AW77" s="310">
        <v>19.908799999999999</v>
      </c>
      <c r="AX77" s="310">
        <v>20.262799999999999</v>
      </c>
      <c r="AY77" s="310">
        <v>20.654599999999999</v>
      </c>
      <c r="AZ77" s="310">
        <v>21.064299999999999</v>
      </c>
      <c r="BA77" s="310">
        <v>21.400400000000001</v>
      </c>
      <c r="BB77" s="130"/>
      <c r="BC77" s="130"/>
      <c r="BD77" s="130"/>
      <c r="BE77" s="130"/>
      <c r="BF77" s="130"/>
      <c r="BG77" s="130"/>
      <c r="BH77" s="130"/>
      <c r="BI77" s="130"/>
      <c r="BJ77" s="130"/>
      <c r="BK77" s="130"/>
      <c r="BL77" s="130"/>
      <c r="BM77" s="130"/>
      <c r="BN77" s="130"/>
      <c r="BO77" s="130"/>
      <c r="BP77" s="130"/>
      <c r="BQ77" s="130"/>
      <c r="BR77" s="130"/>
      <c r="BS77" s="130"/>
      <c r="BT77" s="130"/>
      <c r="BU77" s="130"/>
      <c r="BV77" s="130"/>
      <c r="BW77" s="130"/>
      <c r="BX77" s="130"/>
      <c r="BY77" s="130"/>
    </row>
    <row r="78" spans="1:77">
      <c r="A78" s="325" t="s">
        <v>21</v>
      </c>
      <c r="B78" s="310" t="s">
        <v>306</v>
      </c>
      <c r="C78" s="310">
        <v>11.89</v>
      </c>
      <c r="D78" s="310">
        <v>12.41</v>
      </c>
      <c r="E78" s="310">
        <v>12.93</v>
      </c>
      <c r="F78" s="310">
        <v>13.164999999999999</v>
      </c>
      <c r="G78" s="310">
        <v>13.461</v>
      </c>
      <c r="H78" s="310">
        <v>13.856</v>
      </c>
      <c r="I78" s="310">
        <v>14.539</v>
      </c>
      <c r="J78" s="310">
        <v>14.917999999999999</v>
      </c>
      <c r="K78" s="310">
        <v>15.238</v>
      </c>
      <c r="L78" s="310">
        <v>15.978</v>
      </c>
      <c r="M78" s="310">
        <v>16.614000000000001</v>
      </c>
      <c r="N78" s="310">
        <v>17.318000000000001</v>
      </c>
      <c r="O78" s="310">
        <v>17.812000000000001</v>
      </c>
      <c r="P78" s="310">
        <v>19.012</v>
      </c>
      <c r="Q78" s="310">
        <v>20.53</v>
      </c>
      <c r="R78" s="310">
        <v>21.58</v>
      </c>
      <c r="S78" s="310">
        <v>22.670999999999999</v>
      </c>
      <c r="T78" s="310">
        <v>23.462</v>
      </c>
      <c r="U78" s="310">
        <v>23.875</v>
      </c>
      <c r="V78" s="310">
        <v>24.622</v>
      </c>
      <c r="W78" s="310">
        <v>25.579000000000001</v>
      </c>
      <c r="X78" s="310">
        <v>26.648</v>
      </c>
      <c r="Y78" s="310">
        <v>27.417000000000002</v>
      </c>
      <c r="Z78" s="310">
        <v>28.074000000000002</v>
      </c>
      <c r="AA78" s="310">
        <v>28.603999999999999</v>
      </c>
      <c r="AB78" s="310">
        <v>29.129000000000001</v>
      </c>
      <c r="AC78" s="310">
        <v>29.716000000000001</v>
      </c>
      <c r="AD78" s="310">
        <v>29.716000000000001</v>
      </c>
      <c r="AE78" s="310">
        <v>29.94</v>
      </c>
      <c r="AF78" s="310">
        <v>30.481000000000002</v>
      </c>
      <c r="AG78" s="310">
        <v>31.816299999999998</v>
      </c>
      <c r="AH78" s="310">
        <v>33.065300000000001</v>
      </c>
      <c r="AI78" s="310">
        <v>33.838900000000002</v>
      </c>
      <c r="AJ78" s="310">
        <v>34.327300000000001</v>
      </c>
      <c r="AK78" s="310">
        <v>34.953800000000001</v>
      </c>
      <c r="AL78" s="310">
        <v>35.268999999999998</v>
      </c>
      <c r="AM78" s="310">
        <v>35.629600000000003</v>
      </c>
      <c r="AN78" s="310">
        <v>36.362900000000003</v>
      </c>
      <c r="AO78" s="310">
        <v>37.235799999999998</v>
      </c>
      <c r="AP78" s="310">
        <v>37.838299999999997</v>
      </c>
      <c r="AQ78" s="310">
        <v>38.149799999999999</v>
      </c>
      <c r="AR78" s="310">
        <v>38.783299999999997</v>
      </c>
      <c r="AS78" s="310">
        <v>39.0839</v>
      </c>
      <c r="AT78" s="310">
        <v>39.494300000000003</v>
      </c>
      <c r="AU78" s="310">
        <v>40.128399999999999</v>
      </c>
      <c r="AV78" s="310">
        <v>40.4328</v>
      </c>
      <c r="AW78" s="310">
        <v>41.248800000000003</v>
      </c>
      <c r="AX78" s="310">
        <v>41.898499999999999</v>
      </c>
      <c r="AY78" s="310">
        <v>42.366500000000002</v>
      </c>
      <c r="AZ78" s="310">
        <v>42.915999999999997</v>
      </c>
      <c r="BA78" s="310">
        <v>43.288600000000002</v>
      </c>
      <c r="BB78" s="130"/>
      <c r="BC78" s="130"/>
      <c r="BD78" s="130"/>
      <c r="BE78" s="130"/>
      <c r="BF78" s="130"/>
      <c r="BG78" s="130"/>
      <c r="BH78" s="130"/>
      <c r="BI78" s="130"/>
      <c r="BJ78" s="130"/>
      <c r="BK78" s="130"/>
      <c r="BL78" s="130"/>
      <c r="BM78" s="130"/>
      <c r="BN78" s="130"/>
      <c r="BO78" s="130"/>
      <c r="BP78" s="130"/>
      <c r="BQ78" s="130"/>
      <c r="BR78" s="130"/>
      <c r="BS78" s="130"/>
      <c r="BT78" s="130"/>
      <c r="BU78" s="130"/>
      <c r="BV78" s="130"/>
      <c r="BW78" s="130"/>
      <c r="BX78" s="130"/>
      <c r="BY78" s="130"/>
    </row>
    <row r="79" spans="1:77">
      <c r="A79" s="325" t="s">
        <v>21</v>
      </c>
      <c r="B79" s="310" t="s">
        <v>307</v>
      </c>
      <c r="C79" s="310">
        <v>4.2450000000000001</v>
      </c>
      <c r="D79" s="310">
        <v>4.016</v>
      </c>
      <c r="E79" s="310">
        <v>3.7869999999999999</v>
      </c>
      <c r="F79" s="310">
        <v>3.9660000000000002</v>
      </c>
      <c r="G79" s="310">
        <v>4.1589999999999998</v>
      </c>
      <c r="H79" s="310">
        <v>4.3239999999999998</v>
      </c>
      <c r="I79" s="310">
        <v>4.3949999999999996</v>
      </c>
      <c r="J79" s="310">
        <v>4.585</v>
      </c>
      <c r="K79" s="310">
        <v>4.8579999999999997</v>
      </c>
      <c r="L79" s="310">
        <v>5.0970000000000004</v>
      </c>
      <c r="M79" s="310">
        <v>5.4290000000000003</v>
      </c>
      <c r="N79" s="310">
        <v>5.7110000000000003</v>
      </c>
      <c r="O79" s="310">
        <v>5.9980000000000002</v>
      </c>
      <c r="P79" s="310">
        <v>6.4509999999999996</v>
      </c>
      <c r="Q79" s="310">
        <v>7.0069999999999997</v>
      </c>
      <c r="R79" s="310">
        <v>7.3940000000000001</v>
      </c>
      <c r="S79" s="310">
        <v>7.7240000000000002</v>
      </c>
      <c r="T79" s="310">
        <v>7.8019999999999996</v>
      </c>
      <c r="U79" s="310">
        <v>7.9080000000000004</v>
      </c>
      <c r="V79" s="310">
        <v>8.0169999999999995</v>
      </c>
      <c r="W79" s="310">
        <v>8.1210000000000004</v>
      </c>
      <c r="X79" s="310">
        <v>8.266</v>
      </c>
      <c r="Y79" s="310">
        <v>8.3879999999999999</v>
      </c>
      <c r="Z79" s="310">
        <v>8.5</v>
      </c>
      <c r="AA79" s="310">
        <v>8.6080000000000005</v>
      </c>
      <c r="AB79" s="310">
        <v>8.7149999999999999</v>
      </c>
      <c r="AC79" s="310">
        <v>8.8230000000000004</v>
      </c>
      <c r="AD79" s="310">
        <v>9.1769999999999996</v>
      </c>
      <c r="AE79" s="310">
        <v>9.1869999999999994</v>
      </c>
      <c r="AF79" s="310">
        <v>9.2040000000000006</v>
      </c>
      <c r="AG79" s="310">
        <v>9.3528000000000002</v>
      </c>
      <c r="AH79" s="310">
        <v>9.4281000000000006</v>
      </c>
      <c r="AI79" s="310">
        <v>9.4685000000000006</v>
      </c>
      <c r="AJ79" s="310">
        <v>9.5006000000000004</v>
      </c>
      <c r="AK79" s="310">
        <v>9.5419999999999998</v>
      </c>
      <c r="AL79" s="310">
        <v>9.5919000000000008</v>
      </c>
      <c r="AM79" s="310">
        <v>9.6463999999999999</v>
      </c>
      <c r="AN79" s="310">
        <v>9.7011000000000003</v>
      </c>
      <c r="AO79" s="310">
        <v>9.7530000000000001</v>
      </c>
      <c r="AP79" s="310">
        <v>9.7919999999999998</v>
      </c>
      <c r="AQ79" s="310">
        <v>9.8225999999999996</v>
      </c>
      <c r="AR79" s="310">
        <v>9.8417999999999992</v>
      </c>
      <c r="AS79" s="310">
        <v>9.8554999999999993</v>
      </c>
      <c r="AT79" s="310">
        <v>9.8747000000000007</v>
      </c>
      <c r="AU79" s="310">
        <v>9.8872</v>
      </c>
      <c r="AV79" s="310">
        <v>9.9055</v>
      </c>
      <c r="AW79" s="310">
        <v>9.9191000000000003</v>
      </c>
      <c r="AX79" s="310">
        <v>9.9411000000000005</v>
      </c>
      <c r="AY79" s="310">
        <v>9.9641000000000002</v>
      </c>
      <c r="AZ79" s="310">
        <v>9.9738000000000007</v>
      </c>
      <c r="BA79" s="310">
        <v>9.9921000000000006</v>
      </c>
      <c r="BB79" s="130"/>
      <c r="BC79" s="130"/>
      <c r="BD79" s="130"/>
      <c r="BE79" s="130"/>
      <c r="BF79" s="130"/>
      <c r="BG79" s="130"/>
      <c r="BH79" s="130"/>
      <c r="BI79" s="130"/>
      <c r="BJ79" s="130"/>
      <c r="BK79" s="130"/>
      <c r="BL79" s="130"/>
      <c r="BM79" s="130"/>
      <c r="BN79" s="130"/>
      <c r="BO79" s="130"/>
      <c r="BP79" s="130"/>
      <c r="BQ79" s="130"/>
      <c r="BR79" s="130"/>
      <c r="BS79" s="130"/>
      <c r="BT79" s="130"/>
      <c r="BU79" s="130"/>
      <c r="BV79" s="130"/>
      <c r="BW79" s="130"/>
      <c r="BX79" s="130"/>
      <c r="BY79" s="130"/>
    </row>
    <row r="80" spans="1:77">
      <c r="A80" s="325" t="s">
        <v>21</v>
      </c>
      <c r="B80" s="310" t="s">
        <v>308</v>
      </c>
      <c r="C80" s="310">
        <v>0.47599999999999998</v>
      </c>
      <c r="D80" s="310">
        <v>1.004</v>
      </c>
      <c r="E80" s="310">
        <v>1.532</v>
      </c>
      <c r="F80" s="310">
        <v>1.605</v>
      </c>
      <c r="G80" s="310">
        <v>1.6830000000000001</v>
      </c>
      <c r="H80" s="310">
        <v>1.75</v>
      </c>
      <c r="I80" s="310">
        <v>1.778</v>
      </c>
      <c r="J80" s="310">
        <v>1.855</v>
      </c>
      <c r="K80" s="310">
        <v>1.966</v>
      </c>
      <c r="L80" s="310">
        <v>2.0619999999999998</v>
      </c>
      <c r="M80" s="310">
        <v>2.1970000000000001</v>
      </c>
      <c r="N80" s="310">
        <v>2.3109999999999999</v>
      </c>
      <c r="O80" s="310">
        <v>2.427</v>
      </c>
      <c r="P80" s="310">
        <v>2.61</v>
      </c>
      <c r="Q80" s="310">
        <v>2.835</v>
      </c>
      <c r="R80" s="310">
        <v>2.992</v>
      </c>
      <c r="S80" s="310">
        <v>3.125</v>
      </c>
      <c r="T80" s="310">
        <v>3.157</v>
      </c>
      <c r="U80" s="310">
        <v>3.2</v>
      </c>
      <c r="V80" s="310">
        <v>3.2440000000000002</v>
      </c>
      <c r="W80" s="310">
        <v>3.3479999999999999</v>
      </c>
      <c r="X80" s="310">
        <v>3.4929999999999999</v>
      </c>
      <c r="Y80" s="310">
        <v>3.6150000000000002</v>
      </c>
      <c r="Z80" s="310">
        <v>3.7269999999999999</v>
      </c>
      <c r="AA80" s="310">
        <v>3.835</v>
      </c>
      <c r="AB80" s="310">
        <v>3.9430000000000001</v>
      </c>
      <c r="AC80" s="310">
        <v>4.05</v>
      </c>
      <c r="AD80" s="310">
        <v>4.05</v>
      </c>
      <c r="AE80" s="310">
        <v>4.0570000000000004</v>
      </c>
      <c r="AF80" s="310">
        <v>4.0609999999999999</v>
      </c>
      <c r="AG80" s="310">
        <v>4.1256000000000004</v>
      </c>
      <c r="AH80" s="310">
        <v>4.1597999999999997</v>
      </c>
      <c r="AI80" s="310">
        <v>4.1784999999999997</v>
      </c>
      <c r="AJ80" s="310">
        <v>4.1916000000000002</v>
      </c>
      <c r="AK80" s="310">
        <v>4.2103000000000002</v>
      </c>
      <c r="AL80" s="310">
        <v>4.2312000000000003</v>
      </c>
      <c r="AM80" s="310">
        <v>4.2530000000000001</v>
      </c>
      <c r="AN80" s="310">
        <v>4.2733999999999996</v>
      </c>
      <c r="AO80" s="310">
        <v>4.2919</v>
      </c>
      <c r="AP80" s="310">
        <v>4.3068</v>
      </c>
      <c r="AQ80" s="310">
        <v>4.319</v>
      </c>
      <c r="AR80" s="310">
        <v>4.3257000000000003</v>
      </c>
      <c r="AS80" s="310">
        <v>4.3299000000000003</v>
      </c>
      <c r="AT80" s="310">
        <v>4.3376000000000001</v>
      </c>
      <c r="AU80" s="310">
        <v>4.3432000000000004</v>
      </c>
      <c r="AV80" s="310">
        <v>4.3498999999999999</v>
      </c>
      <c r="AW80" s="310">
        <v>4.3531000000000004</v>
      </c>
      <c r="AX80" s="310">
        <v>4.3608000000000002</v>
      </c>
      <c r="AY80" s="310">
        <v>4.3685</v>
      </c>
      <c r="AZ80" s="310">
        <v>4.3708</v>
      </c>
      <c r="BA80" s="310">
        <v>4.3754</v>
      </c>
      <c r="BB80" s="130"/>
      <c r="BC80" s="130"/>
      <c r="BD80" s="130"/>
      <c r="BE80" s="130"/>
      <c r="BF80" s="130"/>
      <c r="BG80" s="130"/>
      <c r="BH80" s="130"/>
      <c r="BI80" s="130"/>
      <c r="BJ80" s="130"/>
      <c r="BK80" s="130"/>
      <c r="BL80" s="130"/>
      <c r="BM80" s="130"/>
      <c r="BN80" s="130"/>
      <c r="BO80" s="130"/>
      <c r="BP80" s="130"/>
      <c r="BQ80" s="130"/>
      <c r="BR80" s="130"/>
      <c r="BS80" s="130"/>
      <c r="BT80" s="130"/>
      <c r="BU80" s="130"/>
      <c r="BV80" s="130"/>
      <c r="BW80" s="130"/>
      <c r="BX80" s="130"/>
      <c r="BY80" s="130"/>
    </row>
    <row r="81" spans="1:79">
      <c r="A81" s="325" t="s">
        <v>21</v>
      </c>
      <c r="B81" s="310" t="s">
        <v>309</v>
      </c>
      <c r="C81" s="310">
        <v>1.665</v>
      </c>
      <c r="D81" s="310">
        <v>1.69</v>
      </c>
      <c r="E81" s="310">
        <v>1.7150000000000001</v>
      </c>
      <c r="F81" s="310">
        <v>1.7390000000000001</v>
      </c>
      <c r="G81" s="310">
        <v>1.7709999999999999</v>
      </c>
      <c r="H81" s="310">
        <v>1.8169999999999999</v>
      </c>
      <c r="I81" s="310">
        <v>1.84</v>
      </c>
      <c r="J81" s="310">
        <v>1.8939999999999999</v>
      </c>
      <c r="K81" s="310">
        <v>1.946</v>
      </c>
      <c r="L81" s="310">
        <v>2.0139999999999998</v>
      </c>
      <c r="M81" s="310">
        <v>2.129</v>
      </c>
      <c r="N81" s="310">
        <v>2.202</v>
      </c>
      <c r="O81" s="310">
        <v>2.371</v>
      </c>
      <c r="P81" s="310">
        <v>2.4660000000000002</v>
      </c>
      <c r="Q81" s="310">
        <v>2.5880000000000001</v>
      </c>
      <c r="R81" s="310">
        <v>2.766</v>
      </c>
      <c r="S81" s="310">
        <v>2.8559999999999999</v>
      </c>
      <c r="T81" s="310">
        <v>3.0169999999999999</v>
      </c>
      <c r="U81" s="310">
        <v>3.2360000000000002</v>
      </c>
      <c r="V81" s="310">
        <v>3.4620000000000002</v>
      </c>
      <c r="W81" s="310">
        <v>4.8540000000000001</v>
      </c>
      <c r="X81" s="310">
        <v>7.0369999999999999</v>
      </c>
      <c r="Y81" s="310">
        <v>8.7629999999999999</v>
      </c>
      <c r="Z81" s="310">
        <v>10.343999999999999</v>
      </c>
      <c r="AA81" s="310">
        <v>11.925000000000001</v>
      </c>
      <c r="AB81" s="310">
        <v>13.577</v>
      </c>
      <c r="AC81" s="310">
        <v>15.335000000000001</v>
      </c>
      <c r="AD81" s="310">
        <v>15.335000000000001</v>
      </c>
      <c r="AE81" s="310">
        <v>15.411</v>
      </c>
      <c r="AF81" s="310">
        <v>15.545999999999999</v>
      </c>
      <c r="AG81" s="310">
        <v>15.8383</v>
      </c>
      <c r="AH81" s="310">
        <v>15.9846</v>
      </c>
      <c r="AI81" s="310">
        <v>16.066700000000001</v>
      </c>
      <c r="AJ81" s="310">
        <v>16.123100000000001</v>
      </c>
      <c r="AK81" s="310">
        <v>16.202200000000001</v>
      </c>
      <c r="AL81" s="310">
        <v>16.296199999999999</v>
      </c>
      <c r="AM81" s="310">
        <v>16.398299999999999</v>
      </c>
      <c r="AN81" s="310">
        <v>16.500800000000002</v>
      </c>
      <c r="AO81" s="310">
        <v>16.599299999999999</v>
      </c>
      <c r="AP81" s="310">
        <v>16.6768</v>
      </c>
      <c r="AQ81" s="310">
        <v>16.732700000000001</v>
      </c>
      <c r="AR81" s="310">
        <v>16.779</v>
      </c>
      <c r="AS81" s="310">
        <v>16.825700000000001</v>
      </c>
      <c r="AT81" s="310">
        <v>16.8809</v>
      </c>
      <c r="AU81" s="310">
        <v>16.927099999999999</v>
      </c>
      <c r="AV81" s="310">
        <v>16.981100000000001</v>
      </c>
      <c r="AW81" s="310">
        <v>17.0335</v>
      </c>
      <c r="AX81" s="310">
        <v>17.090199999999999</v>
      </c>
      <c r="AY81" s="310">
        <v>17.154499999999999</v>
      </c>
      <c r="AZ81" s="310">
        <v>17.208100000000002</v>
      </c>
      <c r="BA81" s="310">
        <v>17.263200000000001</v>
      </c>
      <c r="BB81" s="130"/>
      <c r="BC81" s="130"/>
      <c r="BD81" s="130"/>
      <c r="BE81" s="130"/>
      <c r="BF81" s="130"/>
      <c r="BG81" s="130"/>
      <c r="BH81" s="130"/>
      <c r="BI81" s="130"/>
      <c r="BJ81" s="130"/>
      <c r="BK81" s="130"/>
      <c r="BL81" s="130"/>
      <c r="BM81" s="130"/>
      <c r="BN81" s="130"/>
      <c r="BO81" s="130"/>
      <c r="BP81" s="130"/>
      <c r="BQ81" s="130"/>
      <c r="BR81" s="130"/>
      <c r="BS81" s="130"/>
      <c r="BT81" s="130"/>
      <c r="BU81" s="130"/>
      <c r="BV81" s="130"/>
      <c r="BW81" s="130"/>
      <c r="BX81" s="130"/>
      <c r="BY81" s="130"/>
    </row>
    <row r="82" spans="1:79">
      <c r="A82" s="325" t="s">
        <v>21</v>
      </c>
      <c r="B82" s="310" t="s">
        <v>310</v>
      </c>
      <c r="C82" s="310">
        <v>10.183</v>
      </c>
      <c r="D82" s="310">
        <v>10.48</v>
      </c>
      <c r="E82" s="310">
        <v>10.776999999999999</v>
      </c>
      <c r="F82" s="310">
        <v>10.958</v>
      </c>
      <c r="G82" s="310">
        <v>11.052</v>
      </c>
      <c r="H82" s="310">
        <v>11.521000000000001</v>
      </c>
      <c r="I82" s="310">
        <v>11.622</v>
      </c>
      <c r="J82" s="310">
        <v>11.757999999999999</v>
      </c>
      <c r="K82" s="310">
        <v>12.13</v>
      </c>
      <c r="L82" s="310">
        <v>12.429</v>
      </c>
      <c r="M82" s="310">
        <v>12.89</v>
      </c>
      <c r="N82" s="310">
        <v>13.675000000000001</v>
      </c>
      <c r="O82" s="310">
        <v>13.833</v>
      </c>
      <c r="P82" s="310">
        <v>13.975</v>
      </c>
      <c r="Q82" s="310">
        <v>14.224</v>
      </c>
      <c r="R82" s="310">
        <v>14.454000000000001</v>
      </c>
      <c r="S82" s="310">
        <v>14.682</v>
      </c>
      <c r="T82" s="310">
        <v>14.922000000000001</v>
      </c>
      <c r="U82" s="310">
        <v>15.169</v>
      </c>
      <c r="V82" s="310">
        <v>15.532</v>
      </c>
      <c r="W82" s="310">
        <v>15.923</v>
      </c>
      <c r="X82" s="310">
        <v>16.547000000000001</v>
      </c>
      <c r="Y82" s="310">
        <v>17.09</v>
      </c>
      <c r="Z82" s="310">
        <v>17.521999999999998</v>
      </c>
      <c r="AA82" s="310">
        <v>17.916</v>
      </c>
      <c r="AB82" s="310">
        <v>18.355</v>
      </c>
      <c r="AC82" s="310">
        <v>18.818999999999999</v>
      </c>
      <c r="AD82" s="310">
        <v>18.946999999999999</v>
      </c>
      <c r="AE82" s="310">
        <v>19.149999999999999</v>
      </c>
      <c r="AF82" s="310">
        <v>19.446999999999999</v>
      </c>
      <c r="AG82" s="310">
        <v>19.8872</v>
      </c>
      <c r="AH82" s="310">
        <v>20.058700000000002</v>
      </c>
      <c r="AI82" s="310">
        <v>20.180599999999998</v>
      </c>
      <c r="AJ82" s="310">
        <v>20.252099999999999</v>
      </c>
      <c r="AK82" s="310">
        <v>20.352399999999999</v>
      </c>
      <c r="AL82" s="310">
        <v>20.471900000000002</v>
      </c>
      <c r="AM82" s="310">
        <v>20.6005</v>
      </c>
      <c r="AN82" s="310">
        <v>20.730599999999999</v>
      </c>
      <c r="AO82" s="310">
        <v>20.857900000000001</v>
      </c>
      <c r="AP82" s="310">
        <v>20.9526</v>
      </c>
      <c r="AQ82" s="310">
        <v>21.026399999999999</v>
      </c>
      <c r="AR82" s="310">
        <v>21.081299999999999</v>
      </c>
      <c r="AS82" s="310">
        <v>21.119199999999999</v>
      </c>
      <c r="AT82" s="310">
        <v>21.182200000000002</v>
      </c>
      <c r="AU82" s="310">
        <v>21.226299999999998</v>
      </c>
      <c r="AV82" s="310">
        <v>21.293800000000001</v>
      </c>
      <c r="AW82" s="310">
        <v>21.352799999999998</v>
      </c>
      <c r="AX82" s="310">
        <v>21.402100000000001</v>
      </c>
      <c r="AY82" s="310">
        <v>21.4511</v>
      </c>
      <c r="AZ82" s="310">
        <v>21.502600000000001</v>
      </c>
      <c r="BA82" s="310">
        <v>21.5425</v>
      </c>
      <c r="BB82" s="130"/>
      <c r="BC82" s="130"/>
      <c r="BD82" s="130"/>
      <c r="BE82" s="130"/>
      <c r="BF82" s="130"/>
      <c r="BG82" s="130"/>
      <c r="BH82" s="130"/>
      <c r="BI82" s="130"/>
      <c r="BJ82" s="130"/>
      <c r="BK82" s="130"/>
      <c r="BL82" s="130"/>
      <c r="BM82" s="130"/>
      <c r="BN82" s="130"/>
      <c r="BO82" s="130"/>
      <c r="BP82" s="130"/>
      <c r="BQ82" s="130"/>
      <c r="BR82" s="130"/>
      <c r="BS82" s="130"/>
      <c r="BT82" s="130"/>
      <c r="BU82" s="130"/>
      <c r="BV82" s="130"/>
      <c r="BW82" s="130"/>
      <c r="BX82" s="130"/>
      <c r="BY82" s="130"/>
    </row>
    <row r="83" spans="1:79">
      <c r="A83" s="325" t="s">
        <v>21</v>
      </c>
      <c r="B83" s="310" t="s">
        <v>311</v>
      </c>
      <c r="C83" s="310">
        <v>3.4660000000000002</v>
      </c>
      <c r="D83" s="310">
        <v>3.56</v>
      </c>
      <c r="E83" s="310">
        <v>3.6539999999999999</v>
      </c>
      <c r="F83" s="310">
        <v>3.69</v>
      </c>
      <c r="G83" s="310">
        <v>3.74</v>
      </c>
      <c r="H83" s="310">
        <v>3.7559999999999998</v>
      </c>
      <c r="I83" s="310">
        <v>3.8460000000000001</v>
      </c>
      <c r="J83" s="310">
        <v>4.032</v>
      </c>
      <c r="K83" s="310">
        <v>4.2539999999999996</v>
      </c>
      <c r="L83" s="310">
        <v>4.3150000000000004</v>
      </c>
      <c r="M83" s="310">
        <v>4.5460000000000003</v>
      </c>
      <c r="N83" s="310">
        <v>4.7439999999999998</v>
      </c>
      <c r="O83" s="310">
        <v>4.9009999999999998</v>
      </c>
      <c r="P83" s="310">
        <v>5.0529999999999999</v>
      </c>
      <c r="Q83" s="310">
        <v>5.2190000000000003</v>
      </c>
      <c r="R83" s="310">
        <v>5.4630000000000001</v>
      </c>
      <c r="S83" s="310">
        <v>5.6529999999999996</v>
      </c>
      <c r="T83" s="310">
        <v>5.8150000000000004</v>
      </c>
      <c r="U83" s="310">
        <v>5.9550000000000001</v>
      </c>
      <c r="V83" s="310">
        <v>6.2720000000000002</v>
      </c>
      <c r="W83" s="310">
        <v>6.9219999999999997</v>
      </c>
      <c r="X83" s="310">
        <v>7.569</v>
      </c>
      <c r="Y83" s="310">
        <v>8.0259999999999998</v>
      </c>
      <c r="Z83" s="310">
        <v>8.5869999999999997</v>
      </c>
      <c r="AA83" s="310">
        <v>9.0570000000000004</v>
      </c>
      <c r="AB83" s="310">
        <v>9.6020000000000003</v>
      </c>
      <c r="AC83" s="310">
        <v>10.166</v>
      </c>
      <c r="AD83" s="310">
        <v>10.225</v>
      </c>
      <c r="AE83" s="310">
        <v>10.666</v>
      </c>
      <c r="AF83" s="310">
        <v>11.401</v>
      </c>
      <c r="AG83" s="310">
        <v>12.233000000000001</v>
      </c>
      <c r="AH83" s="310">
        <v>13.261100000000001</v>
      </c>
      <c r="AI83" s="310">
        <v>14.090400000000001</v>
      </c>
      <c r="AJ83" s="310">
        <v>14.904500000000001</v>
      </c>
      <c r="AK83" s="310">
        <v>15.6342</v>
      </c>
      <c r="AL83" s="310">
        <v>16.0337</v>
      </c>
      <c r="AM83" s="310">
        <v>16.4834</v>
      </c>
      <c r="AN83" s="310">
        <v>16.919899999999998</v>
      </c>
      <c r="AO83" s="310">
        <v>17.340599999999998</v>
      </c>
      <c r="AP83" s="310">
        <v>17.7163</v>
      </c>
      <c r="AQ83" s="310">
        <v>18.076799999999999</v>
      </c>
      <c r="AR83" s="310">
        <v>18.469200000000001</v>
      </c>
      <c r="AS83" s="310">
        <v>18.9556</v>
      </c>
      <c r="AT83" s="310">
        <v>19.555700000000002</v>
      </c>
      <c r="AU83" s="310">
        <v>20.116099999999999</v>
      </c>
      <c r="AV83" s="310">
        <v>20.617899999999999</v>
      </c>
      <c r="AW83" s="310">
        <v>21.116</v>
      </c>
      <c r="AX83" s="310">
        <v>21.636800000000001</v>
      </c>
      <c r="AY83" s="310">
        <v>22.125599999999999</v>
      </c>
      <c r="AZ83" s="310">
        <v>22.532399999999999</v>
      </c>
      <c r="BA83" s="310">
        <v>22.9602</v>
      </c>
      <c r="BB83" s="130"/>
      <c r="BC83" s="130"/>
      <c r="BD83" s="130"/>
      <c r="BE83" s="130"/>
      <c r="BF83" s="130"/>
      <c r="BG83" s="130"/>
      <c r="BH83" s="130"/>
      <c r="BI83" s="130"/>
      <c r="BJ83" s="130"/>
      <c r="BK83" s="130"/>
      <c r="BL83" s="130"/>
      <c r="BM83" s="130"/>
      <c r="BN83" s="130"/>
      <c r="BO83" s="130"/>
      <c r="BP83" s="130"/>
      <c r="BQ83" s="130"/>
      <c r="BR83" s="130"/>
      <c r="BS83" s="130"/>
      <c r="BT83" s="130"/>
      <c r="BU83" s="130"/>
      <c r="BV83" s="130"/>
      <c r="BW83" s="130"/>
      <c r="BX83" s="130"/>
      <c r="BY83" s="130"/>
    </row>
    <row r="84" spans="1:79">
      <c r="A84" s="325" t="s">
        <v>21</v>
      </c>
      <c r="B84" s="310" t="s">
        <v>312</v>
      </c>
      <c r="C84" s="310">
        <v>11.414999999999999</v>
      </c>
      <c r="D84" s="310">
        <v>11.59</v>
      </c>
      <c r="E84" s="310">
        <v>11.765000000000001</v>
      </c>
      <c r="F84" s="310">
        <v>11.832000000000001</v>
      </c>
      <c r="G84" s="310">
        <v>11.923</v>
      </c>
      <c r="H84" s="310">
        <v>11.955</v>
      </c>
      <c r="I84" s="310">
        <v>12.121</v>
      </c>
      <c r="J84" s="310">
        <v>12.465999999999999</v>
      </c>
      <c r="K84" s="310">
        <v>12.878</v>
      </c>
      <c r="L84" s="310">
        <v>12.992000000000001</v>
      </c>
      <c r="M84" s="310">
        <v>13.420999999999999</v>
      </c>
      <c r="N84" s="310">
        <v>13.788</v>
      </c>
      <c r="O84" s="310">
        <v>14.081</v>
      </c>
      <c r="P84" s="310">
        <v>14.363</v>
      </c>
      <c r="Q84" s="310">
        <v>14.670999999999999</v>
      </c>
      <c r="R84" s="310">
        <v>15.124000000000001</v>
      </c>
      <c r="S84" s="310">
        <v>15.477</v>
      </c>
      <c r="T84" s="310">
        <v>15.832000000000001</v>
      </c>
      <c r="U84" s="310">
        <v>16.138999999999999</v>
      </c>
      <c r="V84" s="310">
        <v>16.831</v>
      </c>
      <c r="W84" s="310">
        <v>17.481000000000002</v>
      </c>
      <c r="X84" s="310">
        <v>18.128</v>
      </c>
      <c r="Y84" s="310">
        <v>18.585999999999999</v>
      </c>
      <c r="Z84" s="310">
        <v>19.146000000000001</v>
      </c>
      <c r="AA84" s="310">
        <v>19.617000000000001</v>
      </c>
      <c r="AB84" s="310">
        <v>20.161999999999999</v>
      </c>
      <c r="AC84" s="310">
        <v>20.725000000000001</v>
      </c>
      <c r="AD84" s="310">
        <v>20.821999999999999</v>
      </c>
      <c r="AE84" s="310">
        <v>20.88</v>
      </c>
      <c r="AF84" s="310">
        <v>21.016999999999999</v>
      </c>
      <c r="AG84" s="310">
        <v>21.535299999999999</v>
      </c>
      <c r="AH84" s="310">
        <v>21.9556</v>
      </c>
      <c r="AI84" s="310">
        <v>22.250299999999999</v>
      </c>
      <c r="AJ84" s="310">
        <v>22.497</v>
      </c>
      <c r="AK84" s="310">
        <v>22.744299999999999</v>
      </c>
      <c r="AL84" s="310">
        <v>22.8796</v>
      </c>
      <c r="AM84" s="310">
        <v>23.063700000000001</v>
      </c>
      <c r="AN84" s="310">
        <v>23.244299999999999</v>
      </c>
      <c r="AO84" s="310">
        <v>23.4054</v>
      </c>
      <c r="AP84" s="310">
        <v>23.531300000000002</v>
      </c>
      <c r="AQ84" s="310">
        <v>23.652899999999999</v>
      </c>
      <c r="AR84" s="310">
        <v>23.7684</v>
      </c>
      <c r="AS84" s="310">
        <v>23.910799999999998</v>
      </c>
      <c r="AT84" s="310">
        <v>24.087599999999998</v>
      </c>
      <c r="AU84" s="310">
        <v>24.253</v>
      </c>
      <c r="AV84" s="310">
        <v>24.395399999999999</v>
      </c>
      <c r="AW84" s="310">
        <v>24.5367</v>
      </c>
      <c r="AX84" s="310">
        <v>24.689800000000002</v>
      </c>
      <c r="AY84" s="310">
        <v>24.848600000000001</v>
      </c>
      <c r="AZ84" s="310">
        <v>24.969000000000001</v>
      </c>
      <c r="BA84" s="310">
        <v>25.0931</v>
      </c>
      <c r="BB84" s="130"/>
      <c r="BC84" s="130"/>
      <c r="BD84" s="130"/>
      <c r="BE84" s="130"/>
      <c r="BF84" s="130"/>
      <c r="BG84" s="130"/>
      <c r="BH84" s="130"/>
      <c r="BI84" s="130"/>
      <c r="BJ84" s="130"/>
      <c r="BK84" s="130"/>
      <c r="BL84" s="130"/>
      <c r="BM84" s="130"/>
      <c r="BN84" s="130"/>
      <c r="BO84" s="130"/>
      <c r="BP84" s="130"/>
      <c r="BQ84" s="130"/>
      <c r="BR84" s="130"/>
      <c r="BS84" s="130"/>
      <c r="BT84" s="130"/>
      <c r="BU84" s="130"/>
      <c r="BV84" s="130"/>
      <c r="BW84" s="130"/>
      <c r="BX84" s="130"/>
      <c r="BY84" s="130"/>
    </row>
    <row r="85" spans="1:79">
      <c r="A85" s="325" t="s">
        <v>21</v>
      </c>
      <c r="B85" s="310" t="s">
        <v>313</v>
      </c>
      <c r="C85" s="310">
        <v>9.4529999999999994</v>
      </c>
      <c r="D85" s="310">
        <v>9.6150000000000002</v>
      </c>
      <c r="E85" s="310">
        <v>9.7769999999999992</v>
      </c>
      <c r="F85" s="310">
        <v>10.179</v>
      </c>
      <c r="G85" s="310">
        <v>10.394</v>
      </c>
      <c r="H85" s="310">
        <v>10.56</v>
      </c>
      <c r="I85" s="310">
        <v>10.702</v>
      </c>
      <c r="J85" s="310">
        <v>10.917999999999999</v>
      </c>
      <c r="K85" s="310">
        <v>11.35</v>
      </c>
      <c r="L85" s="310">
        <v>11.645</v>
      </c>
      <c r="M85" s="310">
        <v>11.848000000000001</v>
      </c>
      <c r="N85" s="310">
        <v>12.244</v>
      </c>
      <c r="O85" s="310">
        <v>12.61</v>
      </c>
      <c r="P85" s="310">
        <v>13.151999999999999</v>
      </c>
      <c r="Q85" s="310">
        <v>13.709</v>
      </c>
      <c r="R85" s="310">
        <v>14.41</v>
      </c>
      <c r="S85" s="310">
        <v>14.885</v>
      </c>
      <c r="T85" s="310">
        <v>15.24</v>
      </c>
      <c r="U85" s="310">
        <v>15.904999999999999</v>
      </c>
      <c r="V85" s="310">
        <v>16.943000000000001</v>
      </c>
      <c r="W85" s="310">
        <v>17.408999999999999</v>
      </c>
      <c r="X85" s="310">
        <v>18.367999999999999</v>
      </c>
      <c r="Y85" s="310">
        <v>18.835000000000001</v>
      </c>
      <c r="Z85" s="310">
        <v>19.324999999999999</v>
      </c>
      <c r="AA85" s="310">
        <v>19.838000000000001</v>
      </c>
      <c r="AB85" s="310">
        <v>20.366</v>
      </c>
      <c r="AC85" s="310">
        <v>20.867999999999999</v>
      </c>
      <c r="AD85" s="310">
        <v>21.132000000000001</v>
      </c>
      <c r="AE85" s="310">
        <v>21.901</v>
      </c>
      <c r="AF85" s="310">
        <v>22.651</v>
      </c>
      <c r="AG85" s="310">
        <v>23.559699999999999</v>
      </c>
      <c r="AH85" s="310">
        <v>24.322600000000001</v>
      </c>
      <c r="AI85" s="310">
        <v>24.8813</v>
      </c>
      <c r="AJ85" s="310">
        <v>25.378900000000002</v>
      </c>
      <c r="AK85" s="310">
        <v>26.037600000000001</v>
      </c>
      <c r="AL85" s="310">
        <v>26.664300000000001</v>
      </c>
      <c r="AM85" s="310">
        <v>27.311</v>
      </c>
      <c r="AN85" s="310">
        <v>27.578499999999998</v>
      </c>
      <c r="AO85" s="310">
        <v>27.854600000000001</v>
      </c>
      <c r="AP85" s="310">
        <v>28.4741</v>
      </c>
      <c r="AQ85" s="310">
        <v>29.174299999999999</v>
      </c>
      <c r="AR85" s="310">
        <v>29.909800000000001</v>
      </c>
      <c r="AS85" s="310">
        <v>30.728200000000001</v>
      </c>
      <c r="AT85" s="310">
        <v>31.718599999999999</v>
      </c>
      <c r="AU85" s="310">
        <v>32.693600000000004</v>
      </c>
      <c r="AV85" s="310">
        <v>33.815800000000003</v>
      </c>
      <c r="AW85" s="310">
        <v>34.966700000000003</v>
      </c>
      <c r="AX85" s="310">
        <v>36.065399999999997</v>
      </c>
      <c r="AY85" s="310">
        <v>37.296399999999998</v>
      </c>
      <c r="AZ85" s="310">
        <v>38.459899999999998</v>
      </c>
      <c r="BA85" s="310">
        <v>39.640900000000002</v>
      </c>
      <c r="BB85" s="130"/>
      <c r="BC85" s="130"/>
      <c r="BD85" s="130"/>
      <c r="BE85" s="130"/>
      <c r="BF85" s="130"/>
      <c r="BG85" s="130"/>
      <c r="BH85" s="130"/>
      <c r="BI85" s="130"/>
      <c r="BJ85" s="130"/>
      <c r="BK85" s="130"/>
      <c r="BL85" s="130"/>
      <c r="BM85" s="130"/>
      <c r="BN85" s="130"/>
      <c r="BO85" s="130"/>
      <c r="BP85" s="130"/>
      <c r="BQ85" s="130"/>
      <c r="BR85" s="130"/>
      <c r="BS85" s="130"/>
      <c r="BT85" s="130"/>
      <c r="BU85" s="130"/>
      <c r="BV85" s="130"/>
      <c r="BW85" s="130"/>
      <c r="BX85" s="130"/>
      <c r="BY85" s="130"/>
    </row>
    <row r="86" spans="1:79">
      <c r="A86" s="325" t="s">
        <v>21</v>
      </c>
      <c r="B86" s="310" t="s">
        <v>314</v>
      </c>
      <c r="C86" s="310">
        <v>18.350999999999999</v>
      </c>
      <c r="D86" s="310">
        <v>18.664999999999999</v>
      </c>
      <c r="E86" s="310">
        <v>18.978999999999999</v>
      </c>
      <c r="F86" s="310">
        <v>20.161999999999999</v>
      </c>
      <c r="G86" s="310">
        <v>20.792000000000002</v>
      </c>
      <c r="H86" s="310">
        <v>21.282</v>
      </c>
      <c r="I86" s="310">
        <v>21.698</v>
      </c>
      <c r="J86" s="310">
        <v>22.334</v>
      </c>
      <c r="K86" s="310">
        <v>23.606000000000002</v>
      </c>
      <c r="L86" s="310">
        <v>24.472999999999999</v>
      </c>
      <c r="M86" s="310">
        <v>25.07</v>
      </c>
      <c r="N86" s="310">
        <v>26.233000000000001</v>
      </c>
      <c r="O86" s="310">
        <v>27.312000000000001</v>
      </c>
      <c r="P86" s="310">
        <v>28.905999999999999</v>
      </c>
      <c r="Q86" s="310">
        <v>30.542999999999999</v>
      </c>
      <c r="R86" s="310">
        <v>32.603999999999999</v>
      </c>
      <c r="S86" s="310">
        <v>34.000999999999998</v>
      </c>
      <c r="T86" s="310">
        <v>35.043999999999997</v>
      </c>
      <c r="U86" s="310">
        <v>35.845999999999997</v>
      </c>
      <c r="V86" s="310">
        <v>36.130000000000003</v>
      </c>
      <c r="W86" s="310">
        <v>36.478000000000002</v>
      </c>
      <c r="X86" s="310">
        <v>36.774000000000001</v>
      </c>
      <c r="Y86" s="310">
        <v>37.314</v>
      </c>
      <c r="Z86" s="310">
        <v>37.723999999999997</v>
      </c>
      <c r="AA86" s="310">
        <v>38.146000000000001</v>
      </c>
      <c r="AB86" s="310">
        <v>38.569000000000003</v>
      </c>
      <c r="AC86" s="310">
        <v>38.978000000000002</v>
      </c>
      <c r="AD86" s="310">
        <v>40.198</v>
      </c>
      <c r="AE86" s="310">
        <v>41.067</v>
      </c>
      <c r="AF86" s="310">
        <v>42.274999999999999</v>
      </c>
      <c r="AG86" s="310">
        <v>43.819299999999998</v>
      </c>
      <c r="AH86" s="310">
        <v>46.191000000000003</v>
      </c>
      <c r="AI86" s="310">
        <v>47.762999999999998</v>
      </c>
      <c r="AJ86" s="310">
        <v>49.343800000000002</v>
      </c>
      <c r="AK86" s="310">
        <v>50.8352</v>
      </c>
      <c r="AL86" s="310">
        <v>51.619399999999999</v>
      </c>
      <c r="AM86" s="310">
        <v>53.292400000000001</v>
      </c>
      <c r="AN86" s="310">
        <v>55.3277</v>
      </c>
      <c r="AO86" s="310">
        <v>57.214199999999998</v>
      </c>
      <c r="AP86" s="310">
        <v>59.054600000000001</v>
      </c>
      <c r="AQ86" s="310">
        <v>60.5306</v>
      </c>
      <c r="AR86" s="310">
        <v>62.721899999999998</v>
      </c>
      <c r="AS86" s="310">
        <v>64.959999999999994</v>
      </c>
      <c r="AT86" s="310">
        <v>67.099400000000003</v>
      </c>
      <c r="AU86" s="310">
        <v>69.044399999999996</v>
      </c>
      <c r="AV86" s="310">
        <v>71.076599999999999</v>
      </c>
      <c r="AW86" s="310">
        <v>72.975700000000003</v>
      </c>
      <c r="AX86" s="310">
        <v>75.0732</v>
      </c>
      <c r="AY86" s="310">
        <v>76.9375</v>
      </c>
      <c r="AZ86" s="310">
        <v>78.699399999999997</v>
      </c>
      <c r="BA86" s="310">
        <v>80.356300000000005</v>
      </c>
      <c r="BB86" s="130"/>
      <c r="BC86" s="130"/>
      <c r="BD86" s="130"/>
      <c r="BE86" s="130"/>
      <c r="BF86" s="130"/>
      <c r="BG86" s="130"/>
      <c r="BH86" s="130"/>
      <c r="BI86" s="130"/>
      <c r="BJ86" s="130"/>
      <c r="BK86" s="130"/>
      <c r="BL86" s="130"/>
      <c r="BM86" s="130"/>
      <c r="BN86" s="130"/>
      <c r="BO86" s="130"/>
      <c r="BP86" s="130"/>
      <c r="BQ86" s="130"/>
      <c r="BR86" s="130"/>
      <c r="BS86" s="130"/>
      <c r="BT86" s="130"/>
      <c r="BU86" s="130"/>
      <c r="BV86" s="130"/>
      <c r="BW86" s="130"/>
      <c r="BX86" s="130"/>
      <c r="BY86" s="130"/>
    </row>
    <row r="87" spans="1:79">
      <c r="A87" s="325" t="s">
        <v>21</v>
      </c>
      <c r="B87" s="310" t="s">
        <v>315</v>
      </c>
      <c r="C87" s="310">
        <v>1.0095000000000001</v>
      </c>
      <c r="D87" s="310">
        <v>0.97260000000000002</v>
      </c>
      <c r="E87" s="310">
        <v>1.0661</v>
      </c>
      <c r="F87" s="310">
        <v>1.1214999999999999</v>
      </c>
      <c r="G87" s="310">
        <v>1.2183999999999999</v>
      </c>
      <c r="H87" s="310">
        <v>1.0510999999999999</v>
      </c>
      <c r="I87" s="310">
        <v>1.1307</v>
      </c>
      <c r="J87" s="310">
        <v>1.0591999999999999</v>
      </c>
      <c r="K87" s="310">
        <v>1.1168</v>
      </c>
      <c r="L87" s="310">
        <v>1.1617999999999999</v>
      </c>
      <c r="M87" s="310">
        <v>1.2599</v>
      </c>
      <c r="N87" s="310">
        <v>1.1940999999999999</v>
      </c>
      <c r="O87" s="310">
        <v>1.2634000000000001</v>
      </c>
      <c r="P87" s="310">
        <v>1.3095000000000001</v>
      </c>
      <c r="Q87" s="310">
        <v>1.4353</v>
      </c>
      <c r="R87" s="310">
        <v>1.5794999999999999</v>
      </c>
      <c r="S87" s="310">
        <v>1.3868</v>
      </c>
      <c r="T87" s="310">
        <v>1.4330000000000001</v>
      </c>
      <c r="U87" s="310">
        <v>1.4272</v>
      </c>
      <c r="V87" s="310">
        <v>1.4134</v>
      </c>
      <c r="W87" s="310">
        <v>1.4607000000000001</v>
      </c>
      <c r="X87" s="310">
        <v>1.5184</v>
      </c>
      <c r="Y87" s="310">
        <v>1.6175999999999999</v>
      </c>
      <c r="Z87" s="310">
        <v>1.6718</v>
      </c>
      <c r="AA87" s="310">
        <v>1.6706000000000001</v>
      </c>
      <c r="AB87" s="310">
        <v>1.7087000000000001</v>
      </c>
      <c r="AC87" s="310">
        <v>1.7272000000000001</v>
      </c>
      <c r="AD87" s="310">
        <v>1.7202999999999999</v>
      </c>
      <c r="AE87" s="310">
        <v>1.7376</v>
      </c>
      <c r="AF87" s="310">
        <v>1.7386999999999999</v>
      </c>
      <c r="AG87" s="310">
        <v>1.829</v>
      </c>
      <c r="AH87" s="310">
        <v>1.9000999999999999</v>
      </c>
      <c r="AI87" s="310">
        <v>1.9701</v>
      </c>
      <c r="AJ87" s="310">
        <v>2.0373999999999999</v>
      </c>
      <c r="AK87" s="310">
        <v>2.1063999999999998</v>
      </c>
      <c r="AL87" s="310">
        <v>2.1772999999999998</v>
      </c>
      <c r="AM87" s="310">
        <v>2.2492999999999999</v>
      </c>
      <c r="AN87" s="310">
        <v>2.3228</v>
      </c>
      <c r="AO87" s="310">
        <v>2.3944000000000001</v>
      </c>
      <c r="AP87" s="310">
        <v>2.4672000000000001</v>
      </c>
      <c r="AQ87" s="310">
        <v>2.5396000000000001</v>
      </c>
      <c r="AR87" s="310">
        <v>2.6105999999999998</v>
      </c>
      <c r="AS87" s="310">
        <v>2.6783000000000001</v>
      </c>
      <c r="AT87" s="310">
        <v>2.7370999999999999</v>
      </c>
      <c r="AU87" s="310">
        <v>2.7959999999999998</v>
      </c>
      <c r="AV87" s="310">
        <v>2.8573</v>
      </c>
      <c r="AW87" s="310">
        <v>2.9186999999999999</v>
      </c>
      <c r="AX87" s="310">
        <v>2.9782999999999999</v>
      </c>
      <c r="AY87" s="310">
        <v>3.04</v>
      </c>
      <c r="AZ87" s="310">
        <v>3.1109</v>
      </c>
      <c r="BA87" s="310">
        <v>3.1810999999999998</v>
      </c>
      <c r="BB87" s="130"/>
      <c r="BC87" s="130"/>
      <c r="BD87" s="130"/>
      <c r="BE87" s="130"/>
      <c r="BF87" s="130"/>
      <c r="BG87" s="130"/>
      <c r="BH87" s="130"/>
      <c r="BI87" s="130"/>
      <c r="BJ87" s="130"/>
      <c r="BK87" s="130"/>
      <c r="BL87" s="130"/>
      <c r="BM87" s="130"/>
      <c r="BN87" s="130"/>
      <c r="BO87" s="130"/>
      <c r="BP87" s="130"/>
      <c r="BQ87" s="130"/>
      <c r="BR87" s="130"/>
      <c r="BS87" s="130"/>
      <c r="BT87" s="130"/>
      <c r="BU87" s="130"/>
      <c r="BV87" s="130"/>
      <c r="BW87" s="130"/>
      <c r="BX87" s="130"/>
      <c r="BY87" s="130"/>
    </row>
    <row r="88" spans="1:79">
      <c r="A88" s="325" t="s">
        <v>21</v>
      </c>
      <c r="B88" s="310" t="s">
        <v>316</v>
      </c>
      <c r="C88" s="310">
        <v>2.3E-3</v>
      </c>
      <c r="D88" s="310">
        <v>2.3E-3</v>
      </c>
      <c r="E88" s="310">
        <v>2.3E-3</v>
      </c>
      <c r="F88" s="310">
        <v>1.1999999999999999E-3</v>
      </c>
      <c r="G88" s="310">
        <v>4.5999999999999999E-3</v>
      </c>
      <c r="H88" s="310">
        <v>6.8999999999999999E-3</v>
      </c>
      <c r="I88" s="310">
        <v>4.5999999999999999E-3</v>
      </c>
      <c r="J88" s="310">
        <v>4.5999999999999999E-3</v>
      </c>
      <c r="K88" s="310">
        <v>3.5000000000000001E-3</v>
      </c>
      <c r="L88" s="310">
        <v>1.1999999999999999E-3</v>
      </c>
      <c r="M88" s="310">
        <v>2.3E-3</v>
      </c>
      <c r="N88" s="310">
        <v>2.3E-3</v>
      </c>
      <c r="O88" s="310">
        <v>1.04E-2</v>
      </c>
      <c r="P88" s="310">
        <v>1.04E-2</v>
      </c>
      <c r="Q88" s="310">
        <v>1.9599999999999999E-2</v>
      </c>
      <c r="R88" s="310">
        <v>1.38E-2</v>
      </c>
      <c r="S88" s="310">
        <v>1.4999999999999999E-2</v>
      </c>
      <c r="T88" s="310">
        <v>8.0999999999999996E-3</v>
      </c>
      <c r="U88" s="310">
        <v>1.8499999999999999E-2</v>
      </c>
      <c r="V88" s="310">
        <v>1.38E-2</v>
      </c>
      <c r="W88" s="310">
        <v>6.8999999999999999E-3</v>
      </c>
      <c r="X88" s="310">
        <v>1.04E-2</v>
      </c>
      <c r="Y88" s="310">
        <v>1.15E-2</v>
      </c>
      <c r="Z88" s="310">
        <v>8.0999999999999996E-3</v>
      </c>
      <c r="AA88" s="310">
        <v>2.6499999999999999E-2</v>
      </c>
      <c r="AB88" s="310">
        <v>1.8499999999999999E-2</v>
      </c>
      <c r="AC88" s="310">
        <v>1.9599999999999999E-2</v>
      </c>
      <c r="AD88" s="310">
        <v>2.0799999999999999E-2</v>
      </c>
      <c r="AE88" s="310">
        <v>2.3099999999999999E-2</v>
      </c>
      <c r="AF88" s="310">
        <v>2.4199999999999999E-2</v>
      </c>
      <c r="AG88" s="310">
        <v>2.6499999999999999E-2</v>
      </c>
      <c r="AH88" s="310">
        <v>2.8400000000000002E-2</v>
      </c>
      <c r="AI88" s="310">
        <v>3.0200000000000001E-2</v>
      </c>
      <c r="AJ88" s="310">
        <v>3.2099999999999997E-2</v>
      </c>
      <c r="AK88" s="310">
        <v>3.39E-2</v>
      </c>
      <c r="AL88" s="310">
        <v>3.5999999999999997E-2</v>
      </c>
      <c r="AM88" s="310">
        <v>3.78E-2</v>
      </c>
      <c r="AN88" s="310">
        <v>0.04</v>
      </c>
      <c r="AO88" s="310">
        <v>4.2000000000000003E-2</v>
      </c>
      <c r="AP88" s="310">
        <v>4.3900000000000002E-2</v>
      </c>
      <c r="AQ88" s="310">
        <v>4.5600000000000002E-2</v>
      </c>
      <c r="AR88" s="310">
        <v>4.7699999999999999E-2</v>
      </c>
      <c r="AS88" s="310">
        <v>4.9799999999999997E-2</v>
      </c>
      <c r="AT88" s="310">
        <v>5.1499999999999997E-2</v>
      </c>
      <c r="AU88" s="310">
        <v>5.2900000000000003E-2</v>
      </c>
      <c r="AV88" s="310">
        <v>5.5E-2</v>
      </c>
      <c r="AW88" s="310">
        <v>5.67E-2</v>
      </c>
      <c r="AX88" s="310">
        <v>5.8200000000000002E-2</v>
      </c>
      <c r="AY88" s="310">
        <v>6.0199999999999997E-2</v>
      </c>
      <c r="AZ88" s="310">
        <v>6.1699999999999998E-2</v>
      </c>
      <c r="BA88" s="310">
        <v>6.3600000000000004E-2</v>
      </c>
      <c r="BB88" s="130"/>
      <c r="BC88" s="130"/>
      <c r="BD88" s="130"/>
      <c r="BE88" s="130"/>
      <c r="BF88" s="130"/>
      <c r="BG88" s="130"/>
      <c r="BH88" s="130"/>
      <c r="BI88" s="130"/>
      <c r="BJ88" s="130"/>
      <c r="BK88" s="130"/>
      <c r="BL88" s="130"/>
      <c r="BM88" s="130"/>
      <c r="BN88" s="130"/>
      <c r="BO88" s="130"/>
      <c r="BP88" s="130"/>
      <c r="BQ88" s="130"/>
      <c r="BR88" s="130"/>
      <c r="BS88" s="130"/>
      <c r="BT88" s="130"/>
      <c r="BU88" s="130"/>
      <c r="BV88" s="130"/>
      <c r="BW88" s="130"/>
      <c r="BX88" s="130"/>
      <c r="BY88" s="130"/>
    </row>
    <row r="89" spans="1:79">
      <c r="A89" s="325" t="s">
        <v>21</v>
      </c>
      <c r="B89" s="310" t="s">
        <v>317</v>
      </c>
      <c r="C89" s="310">
        <v>2.0799999999999999E-2</v>
      </c>
      <c r="D89" s="310">
        <v>1.8499999999999999E-2</v>
      </c>
      <c r="E89" s="310">
        <v>1.2699999999999999E-2</v>
      </c>
      <c r="F89" s="310">
        <v>1.38E-2</v>
      </c>
      <c r="G89" s="310">
        <v>1.2699999999999999E-2</v>
      </c>
      <c r="H89" s="310">
        <v>1.15E-2</v>
      </c>
      <c r="I89" s="310">
        <v>1.04E-2</v>
      </c>
      <c r="J89" s="310">
        <v>1.04E-2</v>
      </c>
      <c r="K89" s="310">
        <v>1.2699999999999999E-2</v>
      </c>
      <c r="L89" s="310">
        <v>1.4999999999999999E-2</v>
      </c>
      <c r="M89" s="310">
        <v>1.38E-2</v>
      </c>
      <c r="N89" s="310">
        <v>1.2699999999999999E-2</v>
      </c>
      <c r="O89" s="310">
        <v>1.04E-2</v>
      </c>
      <c r="P89" s="310">
        <v>9.1999999999999998E-3</v>
      </c>
      <c r="Q89" s="310">
        <v>1.04E-2</v>
      </c>
      <c r="R89" s="310">
        <v>1.15E-2</v>
      </c>
      <c r="S89" s="310">
        <v>1.04E-2</v>
      </c>
      <c r="T89" s="310">
        <v>9.1999999999999998E-3</v>
      </c>
      <c r="U89" s="310">
        <v>1.04E-2</v>
      </c>
      <c r="V89" s="310">
        <v>1.04E-2</v>
      </c>
      <c r="W89" s="310">
        <v>1.9599999999999999E-2</v>
      </c>
      <c r="X89" s="310">
        <v>1.15E-2</v>
      </c>
      <c r="Y89" s="310">
        <v>9.1999999999999998E-3</v>
      </c>
      <c r="Z89" s="310">
        <v>1.04E-2</v>
      </c>
      <c r="AA89" s="310">
        <v>9.1999999999999998E-3</v>
      </c>
      <c r="AB89" s="310">
        <v>6.8999999999999999E-3</v>
      </c>
      <c r="AC89" s="310">
        <v>8.0999999999999996E-3</v>
      </c>
      <c r="AD89" s="310">
        <v>8.0999999999999996E-3</v>
      </c>
      <c r="AE89" s="310">
        <v>8.0999999999999996E-3</v>
      </c>
      <c r="AF89" s="310">
        <v>8.0999999999999996E-3</v>
      </c>
      <c r="AG89" s="310">
        <v>8.6E-3</v>
      </c>
      <c r="AH89" s="310">
        <v>8.8999999999999999E-3</v>
      </c>
      <c r="AI89" s="310">
        <v>9.2999999999999992E-3</v>
      </c>
      <c r="AJ89" s="310">
        <v>9.5999999999999992E-3</v>
      </c>
      <c r="AK89" s="310">
        <v>0.01</v>
      </c>
      <c r="AL89" s="310">
        <v>1.03E-2</v>
      </c>
      <c r="AM89" s="310">
        <v>1.06E-2</v>
      </c>
      <c r="AN89" s="310">
        <v>1.11E-2</v>
      </c>
      <c r="AO89" s="310">
        <v>1.1299999999999999E-2</v>
      </c>
      <c r="AP89" s="310">
        <v>1.17E-2</v>
      </c>
      <c r="AQ89" s="310">
        <v>1.21E-2</v>
      </c>
      <c r="AR89" s="310">
        <v>1.2500000000000001E-2</v>
      </c>
      <c r="AS89" s="310">
        <v>1.2800000000000001E-2</v>
      </c>
      <c r="AT89" s="310">
        <v>1.3100000000000001E-2</v>
      </c>
      <c r="AU89" s="310">
        <v>1.35E-2</v>
      </c>
      <c r="AV89" s="310">
        <v>1.38E-2</v>
      </c>
      <c r="AW89" s="310">
        <v>1.41E-2</v>
      </c>
      <c r="AX89" s="310">
        <v>1.44E-2</v>
      </c>
      <c r="AY89" s="310">
        <v>1.46E-2</v>
      </c>
      <c r="AZ89" s="310">
        <v>1.4999999999999999E-2</v>
      </c>
      <c r="BA89" s="310">
        <v>1.55E-2</v>
      </c>
      <c r="BB89" s="130"/>
      <c r="BC89" s="130"/>
      <c r="BD89" s="130"/>
      <c r="BE89" s="130"/>
      <c r="BF89" s="130"/>
      <c r="BG89" s="130"/>
      <c r="BH89" s="130"/>
      <c r="BI89" s="130"/>
      <c r="BJ89" s="130"/>
      <c r="BK89" s="130"/>
      <c r="BL89" s="130"/>
      <c r="BM89" s="130"/>
      <c r="BN89" s="130"/>
      <c r="BO89" s="130"/>
      <c r="BP89" s="130"/>
      <c r="BQ89" s="130"/>
      <c r="BR89" s="130"/>
      <c r="BS89" s="130"/>
      <c r="BT89" s="130"/>
      <c r="BU89" s="130"/>
      <c r="BV89" s="130"/>
      <c r="BW89" s="130"/>
      <c r="BX89" s="130"/>
      <c r="BY89" s="130"/>
    </row>
    <row r="90" spans="1:79">
      <c r="A90" s="325" t="s">
        <v>21</v>
      </c>
      <c r="B90" s="310" t="s">
        <v>318</v>
      </c>
      <c r="C90" s="310">
        <v>1.0142</v>
      </c>
      <c r="D90" s="310">
        <v>1.0994999999999999</v>
      </c>
      <c r="E90" s="310">
        <v>1.2102999999999999</v>
      </c>
      <c r="F90" s="310">
        <v>1.0510999999999999</v>
      </c>
      <c r="G90" s="310">
        <v>1.2403</v>
      </c>
      <c r="H90" s="310">
        <v>1.0072000000000001</v>
      </c>
      <c r="I90" s="310">
        <v>0.9657</v>
      </c>
      <c r="J90" s="310">
        <v>1.1398999999999999</v>
      </c>
      <c r="K90" s="310">
        <v>1.2218</v>
      </c>
      <c r="L90" s="310">
        <v>1.2091000000000001</v>
      </c>
      <c r="M90" s="310">
        <v>1.2334000000000001</v>
      </c>
      <c r="N90" s="310">
        <v>1.1838</v>
      </c>
      <c r="O90" s="310">
        <v>0.66</v>
      </c>
      <c r="P90" s="310">
        <v>0.64839999999999998</v>
      </c>
      <c r="Q90" s="310">
        <v>0.69</v>
      </c>
      <c r="R90" s="310">
        <v>0.7349</v>
      </c>
      <c r="S90" s="310">
        <v>0.58499999999999996</v>
      </c>
      <c r="T90" s="310">
        <v>0.59299999999999997</v>
      </c>
      <c r="U90" s="310">
        <v>0.59760000000000002</v>
      </c>
      <c r="V90" s="310">
        <v>0.61029999999999995</v>
      </c>
      <c r="W90" s="310">
        <v>0.66920000000000002</v>
      </c>
      <c r="X90" s="310">
        <v>0.73609999999999998</v>
      </c>
      <c r="Y90" s="310">
        <v>0.68759999999999999</v>
      </c>
      <c r="Z90" s="310">
        <v>0.54690000000000005</v>
      </c>
      <c r="AA90" s="310">
        <v>0.40379999999999999</v>
      </c>
      <c r="AB90" s="310">
        <v>0.44540000000000002</v>
      </c>
      <c r="AC90" s="310">
        <v>0.48459999999999998</v>
      </c>
      <c r="AD90" s="310">
        <v>0.48230000000000001</v>
      </c>
      <c r="AE90" s="310">
        <v>0.54110000000000003</v>
      </c>
      <c r="AF90" s="310">
        <v>0.65880000000000005</v>
      </c>
      <c r="AG90" s="310">
        <v>0.65249999999999997</v>
      </c>
      <c r="AH90" s="310">
        <v>0.63870000000000005</v>
      </c>
      <c r="AI90" s="310">
        <v>0.62450000000000006</v>
      </c>
      <c r="AJ90" s="310">
        <v>0.60950000000000004</v>
      </c>
      <c r="AK90" s="310">
        <v>0.59550000000000003</v>
      </c>
      <c r="AL90" s="310">
        <v>0.58020000000000005</v>
      </c>
      <c r="AM90" s="310">
        <v>0.56610000000000005</v>
      </c>
      <c r="AN90" s="310">
        <v>0.55130000000000001</v>
      </c>
      <c r="AO90" s="310">
        <v>0.53649999999999998</v>
      </c>
      <c r="AP90" s="310">
        <v>0.52059999999999995</v>
      </c>
      <c r="AQ90" s="310">
        <v>0.50549999999999995</v>
      </c>
      <c r="AR90" s="310">
        <v>0.49020000000000002</v>
      </c>
      <c r="AS90" s="310">
        <v>0.47410000000000002</v>
      </c>
      <c r="AT90" s="310">
        <v>0.45660000000000001</v>
      </c>
      <c r="AU90" s="310">
        <v>0.4385</v>
      </c>
      <c r="AV90" s="310">
        <v>0.4219</v>
      </c>
      <c r="AW90" s="310">
        <v>0.4047</v>
      </c>
      <c r="AX90" s="310">
        <v>0.38779999999999998</v>
      </c>
      <c r="AY90" s="310">
        <v>0.37069999999999997</v>
      </c>
      <c r="AZ90" s="310">
        <v>0.3553</v>
      </c>
      <c r="BA90" s="310">
        <v>0.33989999999999998</v>
      </c>
      <c r="BB90" s="130"/>
      <c r="BC90" s="130"/>
      <c r="BD90" s="130"/>
      <c r="BE90" s="130"/>
      <c r="BF90" s="130"/>
      <c r="BG90" s="130"/>
      <c r="BH90" s="130"/>
      <c r="BI90" s="130"/>
      <c r="BJ90" s="130"/>
      <c r="BK90" s="130"/>
      <c r="BL90" s="130"/>
      <c r="BM90" s="130"/>
      <c r="BN90" s="130"/>
      <c r="BO90" s="130"/>
      <c r="BP90" s="130"/>
      <c r="BQ90" s="130"/>
      <c r="BR90" s="130"/>
      <c r="BS90" s="130"/>
      <c r="BT90" s="130"/>
      <c r="BU90" s="130"/>
      <c r="BV90" s="130"/>
      <c r="BW90" s="130"/>
      <c r="BX90" s="130"/>
      <c r="BY90" s="130"/>
    </row>
    <row r="91" spans="1:79">
      <c r="A91" s="325" t="s">
        <v>21</v>
      </c>
      <c r="B91" s="310" t="s">
        <v>319</v>
      </c>
      <c r="C91" s="310">
        <v>2.4199999999999999E-2</v>
      </c>
      <c r="D91" s="310">
        <v>1.8499999999999999E-2</v>
      </c>
      <c r="E91" s="310">
        <v>1.9599999999999999E-2</v>
      </c>
      <c r="F91" s="310">
        <v>2.0799999999999999E-2</v>
      </c>
      <c r="G91" s="310">
        <v>2.1899999999999999E-2</v>
      </c>
      <c r="H91" s="310">
        <v>1.9599999999999999E-2</v>
      </c>
      <c r="I91" s="310">
        <v>1.9599999999999999E-2</v>
      </c>
      <c r="J91" s="310">
        <v>2.3099999999999999E-2</v>
      </c>
      <c r="K91" s="310">
        <v>2.3099999999999999E-2</v>
      </c>
      <c r="L91" s="310">
        <v>3.2300000000000002E-2</v>
      </c>
      <c r="M91" s="310">
        <v>4.1500000000000002E-2</v>
      </c>
      <c r="N91" s="310">
        <v>4.6199999999999998E-2</v>
      </c>
      <c r="O91" s="310">
        <v>8.4199999999999997E-2</v>
      </c>
      <c r="P91" s="310">
        <v>9.11E-2</v>
      </c>
      <c r="Q91" s="310">
        <v>0.1085</v>
      </c>
      <c r="R91" s="310">
        <v>0.13730000000000001</v>
      </c>
      <c r="S91" s="310">
        <v>0.1246</v>
      </c>
      <c r="T91" s="310">
        <v>0.14080000000000001</v>
      </c>
      <c r="U91" s="310">
        <v>0.15459999999999999</v>
      </c>
      <c r="V91" s="310">
        <v>0.16270000000000001</v>
      </c>
      <c r="W91" s="310">
        <v>0.18690000000000001</v>
      </c>
      <c r="X91" s="310">
        <v>0.2077</v>
      </c>
      <c r="Y91" s="310">
        <v>0.1938</v>
      </c>
      <c r="Z91" s="310">
        <v>0.15809999999999999</v>
      </c>
      <c r="AA91" s="310">
        <v>0.1085</v>
      </c>
      <c r="AB91" s="310">
        <v>0.1027</v>
      </c>
      <c r="AC91" s="310">
        <v>0.105</v>
      </c>
      <c r="AD91" s="310">
        <v>9.5799999999999996E-2</v>
      </c>
      <c r="AE91" s="310">
        <v>9.5799999999999996E-2</v>
      </c>
      <c r="AF91" s="310">
        <v>0.10150000000000001</v>
      </c>
      <c r="AG91" s="310">
        <v>0.11459999999999999</v>
      </c>
      <c r="AH91" s="310">
        <v>0.12659999999999999</v>
      </c>
      <c r="AI91" s="310">
        <v>0.13850000000000001</v>
      </c>
      <c r="AJ91" s="310">
        <v>0.15010000000000001</v>
      </c>
      <c r="AK91" s="310">
        <v>0.16200000000000001</v>
      </c>
      <c r="AL91" s="310">
        <v>0.17380000000000001</v>
      </c>
      <c r="AM91" s="310">
        <v>0.18559999999999999</v>
      </c>
      <c r="AN91" s="310">
        <v>0.19789999999999999</v>
      </c>
      <c r="AO91" s="310">
        <v>0.20979999999999999</v>
      </c>
      <c r="AP91" s="310">
        <v>0.2223</v>
      </c>
      <c r="AQ91" s="310">
        <v>0.2344</v>
      </c>
      <c r="AR91" s="310">
        <v>0.24690000000000001</v>
      </c>
      <c r="AS91" s="310">
        <v>0.25829999999999997</v>
      </c>
      <c r="AT91" s="310">
        <v>0.26919999999999999</v>
      </c>
      <c r="AU91" s="310">
        <v>0.28050000000000003</v>
      </c>
      <c r="AV91" s="310">
        <v>0.29139999999999999</v>
      </c>
      <c r="AW91" s="310">
        <v>0.3024</v>
      </c>
      <c r="AX91" s="310">
        <v>0.31390000000000001</v>
      </c>
      <c r="AY91" s="310">
        <v>0.32519999999999999</v>
      </c>
      <c r="AZ91" s="310">
        <v>0.33689999999999998</v>
      </c>
      <c r="BA91" s="310">
        <v>0.34949999999999998</v>
      </c>
      <c r="BB91" s="130"/>
      <c r="BC91" s="130"/>
      <c r="BD91" s="130"/>
      <c r="BE91" s="130"/>
      <c r="BF91" s="130"/>
      <c r="BG91" s="130"/>
      <c r="BH91" s="130"/>
      <c r="BI91" s="130"/>
      <c r="BJ91" s="130"/>
      <c r="BK91" s="130"/>
      <c r="BL91" s="130"/>
      <c r="BM91" s="130"/>
      <c r="BN91" s="130"/>
      <c r="BO91" s="130"/>
      <c r="BP91" s="130"/>
      <c r="BQ91" s="130"/>
      <c r="BR91" s="130"/>
      <c r="BS91" s="130"/>
      <c r="BT91" s="130"/>
      <c r="BU91" s="130"/>
      <c r="BV91" s="130"/>
      <c r="BW91" s="130"/>
      <c r="BX91" s="130"/>
      <c r="BY91" s="130"/>
    </row>
    <row r="92" spans="1:79">
      <c r="A92" s="325" t="s">
        <v>21</v>
      </c>
      <c r="B92" s="310" t="s">
        <v>320</v>
      </c>
      <c r="C92" s="310">
        <v>0.1477</v>
      </c>
      <c r="D92" s="310">
        <v>0.1535</v>
      </c>
      <c r="E92" s="310">
        <v>0.1615</v>
      </c>
      <c r="F92" s="310">
        <v>0.17080000000000001</v>
      </c>
      <c r="G92" s="310">
        <v>0.1777</v>
      </c>
      <c r="H92" s="310">
        <v>0.21920000000000001</v>
      </c>
      <c r="I92" s="310">
        <v>0.24229999999999999</v>
      </c>
      <c r="J92" s="310">
        <v>0.2631</v>
      </c>
      <c r="K92" s="310">
        <v>0.27229999999999999</v>
      </c>
      <c r="L92" s="310">
        <v>0.27110000000000001</v>
      </c>
      <c r="M92" s="310">
        <v>0.27689999999999998</v>
      </c>
      <c r="N92" s="310">
        <v>0.2954</v>
      </c>
      <c r="O92" s="310">
        <v>0.21920000000000001</v>
      </c>
      <c r="P92" s="310">
        <v>0.21920000000000001</v>
      </c>
      <c r="Q92" s="310">
        <v>0.23649999999999999</v>
      </c>
      <c r="R92" s="310">
        <v>0.26190000000000002</v>
      </c>
      <c r="S92" s="310">
        <v>0.23419999999999999</v>
      </c>
      <c r="T92" s="310">
        <v>0.24809999999999999</v>
      </c>
      <c r="U92" s="310">
        <v>0.23080000000000001</v>
      </c>
      <c r="V92" s="310">
        <v>0.25269999999999998</v>
      </c>
      <c r="W92" s="310">
        <v>0.24229999999999999</v>
      </c>
      <c r="X92" s="310">
        <v>0.26769999999999999</v>
      </c>
      <c r="Y92" s="310">
        <v>0.29189999999999999</v>
      </c>
      <c r="Z92" s="310">
        <v>0.3034</v>
      </c>
      <c r="AA92" s="310">
        <v>0.26079999999999998</v>
      </c>
      <c r="AB92" s="310">
        <v>0.27110000000000001</v>
      </c>
      <c r="AC92" s="310">
        <v>0.25609999999999999</v>
      </c>
      <c r="AD92" s="310">
        <v>0.26769999999999999</v>
      </c>
      <c r="AE92" s="310">
        <v>0.25609999999999999</v>
      </c>
      <c r="AF92" s="310">
        <v>0.24809999999999999</v>
      </c>
      <c r="AG92" s="310">
        <v>0.25869999999999999</v>
      </c>
      <c r="AH92" s="310">
        <v>0.2661</v>
      </c>
      <c r="AI92" s="310">
        <v>0.2737</v>
      </c>
      <c r="AJ92" s="310">
        <v>0.28160000000000002</v>
      </c>
      <c r="AK92" s="310">
        <v>0.28849999999999998</v>
      </c>
      <c r="AL92" s="310">
        <v>0.29609999999999997</v>
      </c>
      <c r="AM92" s="310">
        <v>0.30399999999999999</v>
      </c>
      <c r="AN92" s="310">
        <v>0.31190000000000001</v>
      </c>
      <c r="AO92" s="310">
        <v>0.32019999999999998</v>
      </c>
      <c r="AP92" s="310">
        <v>0.32850000000000001</v>
      </c>
      <c r="AQ92" s="310">
        <v>0.3362</v>
      </c>
      <c r="AR92" s="310">
        <v>0.34420000000000001</v>
      </c>
      <c r="AS92" s="310">
        <v>0.35110000000000002</v>
      </c>
      <c r="AT92" s="310">
        <v>0.35680000000000001</v>
      </c>
      <c r="AU92" s="310">
        <v>0.36380000000000001</v>
      </c>
      <c r="AV92" s="310">
        <v>0.3695</v>
      </c>
      <c r="AW92" s="310">
        <v>0.37590000000000001</v>
      </c>
      <c r="AX92" s="310">
        <v>0.3826</v>
      </c>
      <c r="AY92" s="310">
        <v>0.38929999999999998</v>
      </c>
      <c r="AZ92" s="310">
        <v>0.3972</v>
      </c>
      <c r="BA92" s="310">
        <v>0.40500000000000003</v>
      </c>
      <c r="BB92" s="130"/>
      <c r="BC92" s="130"/>
      <c r="BD92" s="130"/>
      <c r="BE92" s="130"/>
      <c r="BF92" s="130"/>
      <c r="BG92" s="130"/>
      <c r="BH92" s="130"/>
      <c r="BI92" s="130"/>
      <c r="BJ92" s="130"/>
      <c r="BK92" s="130"/>
      <c r="BL92" s="130"/>
      <c r="BM92" s="130"/>
      <c r="BN92" s="130"/>
      <c r="BO92" s="130"/>
      <c r="BP92" s="130"/>
      <c r="BQ92" s="130"/>
      <c r="BR92" s="130"/>
      <c r="BS92" s="130"/>
      <c r="BT92" s="130"/>
      <c r="BU92" s="130"/>
      <c r="BV92" s="130"/>
      <c r="BW92" s="130"/>
      <c r="BX92" s="130"/>
      <c r="BY92" s="130"/>
    </row>
    <row r="93" spans="1:79">
      <c r="A93" s="325" t="s">
        <v>21</v>
      </c>
      <c r="B93" s="310" t="s">
        <v>321</v>
      </c>
      <c r="C93" s="310">
        <v>0.19270000000000001</v>
      </c>
      <c r="D93" s="310">
        <v>0.24690000000000001</v>
      </c>
      <c r="E93" s="310">
        <v>0.21340000000000001</v>
      </c>
      <c r="F93" s="310">
        <v>0.22040000000000001</v>
      </c>
      <c r="G93" s="310">
        <v>0.22500000000000001</v>
      </c>
      <c r="H93" s="310">
        <v>0.25269999999999998</v>
      </c>
      <c r="I93" s="310">
        <v>0.2331</v>
      </c>
      <c r="J93" s="310">
        <v>0.22270000000000001</v>
      </c>
      <c r="K93" s="310">
        <v>0.20649999999999999</v>
      </c>
      <c r="L93" s="310">
        <v>0.22839999999999999</v>
      </c>
      <c r="M93" s="310">
        <v>0.21809999999999999</v>
      </c>
      <c r="N93" s="310">
        <v>0.23080000000000001</v>
      </c>
      <c r="O93" s="310">
        <v>9.11E-2</v>
      </c>
      <c r="P93" s="310">
        <v>9.2299999999999993E-2</v>
      </c>
      <c r="Q93" s="310">
        <v>9.4600000000000004E-2</v>
      </c>
      <c r="R93" s="310">
        <v>0.105</v>
      </c>
      <c r="S93" s="310">
        <v>9.2299999999999993E-2</v>
      </c>
      <c r="T93" s="310">
        <v>7.9600000000000004E-2</v>
      </c>
      <c r="U93" s="310">
        <v>8.4199999999999997E-2</v>
      </c>
      <c r="V93" s="310">
        <v>7.7299999999999994E-2</v>
      </c>
      <c r="W93" s="310">
        <v>7.9600000000000004E-2</v>
      </c>
      <c r="X93" s="310">
        <v>8.77E-2</v>
      </c>
      <c r="Y93" s="310">
        <v>8.3099999999999993E-2</v>
      </c>
      <c r="Z93" s="310">
        <v>7.85E-2</v>
      </c>
      <c r="AA93" s="310">
        <v>6.1100000000000002E-2</v>
      </c>
      <c r="AB93" s="310">
        <v>5.4199999999999998E-2</v>
      </c>
      <c r="AC93" s="310">
        <v>5.0799999999999998E-2</v>
      </c>
      <c r="AD93" s="310">
        <v>4.8500000000000001E-2</v>
      </c>
      <c r="AE93" s="310">
        <v>4.6199999999999998E-2</v>
      </c>
      <c r="AF93" s="310">
        <v>4.6199999999999998E-2</v>
      </c>
      <c r="AG93" s="310">
        <v>4.8300000000000003E-2</v>
      </c>
      <c r="AH93" s="310">
        <v>4.99E-2</v>
      </c>
      <c r="AI93" s="310">
        <v>5.16E-2</v>
      </c>
      <c r="AJ93" s="310">
        <v>5.3100000000000001E-2</v>
      </c>
      <c r="AK93" s="310">
        <v>5.4699999999999999E-2</v>
      </c>
      <c r="AL93" s="310">
        <v>5.6300000000000003E-2</v>
      </c>
      <c r="AM93" s="310">
        <v>5.8000000000000003E-2</v>
      </c>
      <c r="AN93" s="310">
        <v>5.9799999999999999E-2</v>
      </c>
      <c r="AO93" s="310">
        <v>6.13E-2</v>
      </c>
      <c r="AP93" s="310">
        <v>6.3100000000000003E-2</v>
      </c>
      <c r="AQ93" s="310">
        <v>6.4799999999999996E-2</v>
      </c>
      <c r="AR93" s="310">
        <v>6.6400000000000001E-2</v>
      </c>
      <c r="AS93" s="310">
        <v>6.7900000000000002E-2</v>
      </c>
      <c r="AT93" s="310">
        <v>6.93E-2</v>
      </c>
      <c r="AU93" s="310">
        <v>7.0699999999999999E-2</v>
      </c>
      <c r="AV93" s="310">
        <v>7.2099999999999997E-2</v>
      </c>
      <c r="AW93" s="310">
        <v>7.3499999999999996E-2</v>
      </c>
      <c r="AX93" s="310">
        <v>7.4800000000000005E-2</v>
      </c>
      <c r="AY93" s="310">
        <v>7.6300000000000007E-2</v>
      </c>
      <c r="AZ93" s="310">
        <v>7.8E-2</v>
      </c>
      <c r="BA93" s="310">
        <v>7.9500000000000001E-2</v>
      </c>
      <c r="CA93" s="20"/>
    </row>
    <row r="94" spans="1:79">
      <c r="A94" s="325" t="s">
        <v>21</v>
      </c>
      <c r="B94" s="310" t="s">
        <v>322</v>
      </c>
      <c r="C94" s="310">
        <v>0</v>
      </c>
      <c r="D94" s="310">
        <v>0</v>
      </c>
      <c r="E94" s="310">
        <v>0</v>
      </c>
      <c r="F94" s="310">
        <v>0</v>
      </c>
      <c r="G94" s="310">
        <v>0</v>
      </c>
      <c r="H94" s="310">
        <v>0</v>
      </c>
      <c r="I94" s="310">
        <v>0</v>
      </c>
      <c r="J94" s="310">
        <v>1.1999999999999999E-3</v>
      </c>
      <c r="K94" s="310">
        <v>3.5000000000000001E-3</v>
      </c>
      <c r="L94" s="310">
        <v>3.5000000000000001E-3</v>
      </c>
      <c r="M94" s="310">
        <v>2.3E-3</v>
      </c>
      <c r="N94" s="310">
        <v>2.3E-3</v>
      </c>
      <c r="O94" s="310">
        <v>0.24809999999999999</v>
      </c>
      <c r="P94" s="310">
        <v>0.25729999999999997</v>
      </c>
      <c r="Q94" s="310">
        <v>0.24579999999999999</v>
      </c>
      <c r="R94" s="310">
        <v>0.33</v>
      </c>
      <c r="S94" s="310">
        <v>0.19839999999999999</v>
      </c>
      <c r="T94" s="310">
        <v>0.1719</v>
      </c>
      <c r="U94" s="310">
        <v>0.1938</v>
      </c>
      <c r="V94" s="310">
        <v>0.20419999999999999</v>
      </c>
      <c r="W94" s="310">
        <v>0.2019</v>
      </c>
      <c r="X94" s="310">
        <v>0.25269999999999998</v>
      </c>
      <c r="Y94" s="310">
        <v>0.27</v>
      </c>
      <c r="Z94" s="310">
        <v>0.27229999999999999</v>
      </c>
      <c r="AA94" s="310">
        <v>0.24460000000000001</v>
      </c>
      <c r="AB94" s="310">
        <v>0.26540000000000002</v>
      </c>
      <c r="AC94" s="310">
        <v>0.28039999999999998</v>
      </c>
      <c r="AD94" s="310">
        <v>0.2954</v>
      </c>
      <c r="AE94" s="310">
        <v>0.29770000000000002</v>
      </c>
      <c r="AF94" s="310">
        <v>0.29420000000000002</v>
      </c>
      <c r="AG94" s="310">
        <v>0.31690000000000002</v>
      </c>
      <c r="AH94" s="310">
        <v>0.33650000000000002</v>
      </c>
      <c r="AI94" s="310">
        <v>0.35570000000000002</v>
      </c>
      <c r="AJ94" s="310">
        <v>0.37459999999999999</v>
      </c>
      <c r="AK94" s="310">
        <v>0.39410000000000001</v>
      </c>
      <c r="AL94" s="310">
        <v>0.41339999999999999</v>
      </c>
      <c r="AM94" s="310">
        <v>0.43359999999999999</v>
      </c>
      <c r="AN94" s="310">
        <v>0.45319999999999999</v>
      </c>
      <c r="AO94" s="310">
        <v>0.47339999999999999</v>
      </c>
      <c r="AP94" s="310">
        <v>0.49340000000000001</v>
      </c>
      <c r="AQ94" s="310">
        <v>0.51329999999999998</v>
      </c>
      <c r="AR94" s="310">
        <v>0.53380000000000005</v>
      </c>
      <c r="AS94" s="310">
        <v>0.55300000000000005</v>
      </c>
      <c r="AT94" s="310">
        <v>0.56989999999999996</v>
      </c>
      <c r="AU94" s="310">
        <v>0.58750000000000002</v>
      </c>
      <c r="AV94" s="310">
        <v>0.60519999999999996</v>
      </c>
      <c r="AW94" s="310">
        <v>0.62309999999999999</v>
      </c>
      <c r="AX94" s="310">
        <v>0.6411</v>
      </c>
      <c r="AY94" s="310">
        <v>0.65949999999999998</v>
      </c>
      <c r="AZ94" s="310">
        <v>0.67979999999999996</v>
      </c>
      <c r="BA94" s="310">
        <v>0.6996</v>
      </c>
      <c r="BB94" s="130"/>
      <c r="BC94" s="130"/>
      <c r="BD94" s="130"/>
      <c r="BE94" s="130"/>
      <c r="BF94" s="130"/>
      <c r="BG94" s="130"/>
      <c r="BH94" s="130"/>
      <c r="BI94" s="130"/>
      <c r="BJ94" s="130"/>
      <c r="BK94" s="130"/>
      <c r="BL94" s="130"/>
      <c r="BM94" s="130"/>
      <c r="BN94" s="130"/>
      <c r="BO94" s="130"/>
      <c r="BP94" s="130"/>
      <c r="BQ94" s="130"/>
      <c r="BR94" s="130"/>
      <c r="BS94" s="130"/>
      <c r="BT94" s="130"/>
      <c r="BU94" s="130"/>
      <c r="BV94" s="130"/>
      <c r="BW94" s="130"/>
      <c r="BX94" s="130"/>
      <c r="BY94" s="130"/>
      <c r="CA94" s="20"/>
    </row>
    <row r="95" spans="1:79">
      <c r="A95" s="325" t="s">
        <v>21</v>
      </c>
      <c r="B95" s="310" t="s">
        <v>323</v>
      </c>
      <c r="C95" s="310">
        <v>0.34610000000000002</v>
      </c>
      <c r="D95" s="310">
        <v>0.29310000000000003</v>
      </c>
      <c r="E95" s="310">
        <v>0.34499999999999997</v>
      </c>
      <c r="F95" s="310">
        <v>0.36109999999999998</v>
      </c>
      <c r="G95" s="310">
        <v>0.37269999999999998</v>
      </c>
      <c r="H95" s="310">
        <v>0.39460000000000001</v>
      </c>
      <c r="I95" s="310">
        <v>0.44419999999999998</v>
      </c>
      <c r="J95" s="310">
        <v>0.48</v>
      </c>
      <c r="K95" s="310">
        <v>0.47189999999999999</v>
      </c>
      <c r="L95" s="310">
        <v>0.51800000000000002</v>
      </c>
      <c r="M95" s="310">
        <v>0.32190000000000002</v>
      </c>
      <c r="N95" s="310">
        <v>0.34839999999999999</v>
      </c>
      <c r="O95" s="310">
        <v>1.8499999999999999E-2</v>
      </c>
      <c r="P95" s="310">
        <v>1.9599999999999999E-2</v>
      </c>
      <c r="Q95" s="310">
        <v>6.8999999999999999E-3</v>
      </c>
      <c r="R95" s="310">
        <v>1.4999999999999999E-2</v>
      </c>
      <c r="S95" s="310">
        <v>1.4999999999999999E-2</v>
      </c>
      <c r="T95" s="310">
        <v>1.6199999999999999E-2</v>
      </c>
      <c r="U95" s="310">
        <v>2.6499999999999999E-2</v>
      </c>
      <c r="V95" s="310">
        <v>2.5399999999999999E-2</v>
      </c>
      <c r="W95" s="310">
        <v>1.15E-2</v>
      </c>
      <c r="X95" s="310">
        <v>8.0999999999999996E-3</v>
      </c>
      <c r="Y95" s="310">
        <v>4.5999999999999999E-3</v>
      </c>
      <c r="Z95" s="310">
        <v>6.8999999999999999E-3</v>
      </c>
      <c r="AA95" s="310">
        <v>1.1999999999999999E-3</v>
      </c>
      <c r="AB95" s="310">
        <v>4.5999999999999999E-3</v>
      </c>
      <c r="AC95" s="310">
        <v>5.7999999999999996E-3</v>
      </c>
      <c r="AD95" s="310">
        <v>5.7999999999999996E-3</v>
      </c>
      <c r="AE95" s="310">
        <v>6.8999999999999999E-3</v>
      </c>
      <c r="AF95" s="310">
        <v>6.8999999999999999E-3</v>
      </c>
      <c r="AG95" s="310">
        <v>7.6E-3</v>
      </c>
      <c r="AH95" s="310">
        <v>8.0999999999999996E-3</v>
      </c>
      <c r="AI95" s="310">
        <v>8.6999999999999994E-3</v>
      </c>
      <c r="AJ95" s="310">
        <v>9.2999999999999992E-3</v>
      </c>
      <c r="AK95" s="310">
        <v>9.9000000000000008E-3</v>
      </c>
      <c r="AL95" s="310">
        <v>1.04E-2</v>
      </c>
      <c r="AM95" s="310">
        <v>1.11E-2</v>
      </c>
      <c r="AN95" s="310">
        <v>1.1599999999999999E-2</v>
      </c>
      <c r="AO95" s="310">
        <v>1.23E-2</v>
      </c>
      <c r="AP95" s="310">
        <v>1.2800000000000001E-2</v>
      </c>
      <c r="AQ95" s="310">
        <v>1.34E-2</v>
      </c>
      <c r="AR95" s="310">
        <v>1.4E-2</v>
      </c>
      <c r="AS95" s="310">
        <v>1.46E-2</v>
      </c>
      <c r="AT95" s="310">
        <v>1.52E-2</v>
      </c>
      <c r="AU95" s="310">
        <v>1.5699999999999999E-2</v>
      </c>
      <c r="AV95" s="310">
        <v>1.6299999999999999E-2</v>
      </c>
      <c r="AW95" s="310">
        <v>1.6799999999999999E-2</v>
      </c>
      <c r="AX95" s="310">
        <v>1.72E-2</v>
      </c>
      <c r="AY95" s="310">
        <v>1.78E-2</v>
      </c>
      <c r="AZ95" s="310">
        <v>1.84E-2</v>
      </c>
      <c r="BA95" s="310">
        <v>1.9099999999999999E-2</v>
      </c>
      <c r="BB95" s="130"/>
      <c r="BC95" s="130"/>
      <c r="BD95" s="130"/>
      <c r="BE95" s="130"/>
      <c r="BF95" s="130"/>
      <c r="BG95" s="130"/>
      <c r="BH95" s="130"/>
      <c r="BI95" s="130"/>
      <c r="BJ95" s="130"/>
      <c r="BK95" s="130"/>
      <c r="BL95" s="130"/>
      <c r="BM95" s="130"/>
      <c r="BN95" s="130"/>
      <c r="BO95" s="130"/>
      <c r="BP95" s="130"/>
      <c r="BQ95" s="130"/>
      <c r="BR95" s="130"/>
      <c r="BS95" s="130"/>
      <c r="BT95" s="130"/>
      <c r="BU95" s="130"/>
      <c r="BV95" s="130"/>
      <c r="BW95" s="130"/>
      <c r="BX95" s="130"/>
      <c r="BY95" s="130"/>
      <c r="CA95" s="20"/>
    </row>
    <row r="96" spans="1:79">
      <c r="A96" s="325" t="s">
        <v>21</v>
      </c>
      <c r="B96" s="310" t="s">
        <v>324</v>
      </c>
      <c r="C96" s="310">
        <v>0.1719</v>
      </c>
      <c r="D96" s="310">
        <v>0.1719</v>
      </c>
      <c r="E96" s="310">
        <v>0.15</v>
      </c>
      <c r="F96" s="310">
        <v>8.3099999999999993E-2</v>
      </c>
      <c r="G96" s="310">
        <v>5.6500000000000002E-2</v>
      </c>
      <c r="H96" s="310">
        <v>5.5399999999999998E-2</v>
      </c>
      <c r="I96" s="310">
        <v>5.1900000000000002E-2</v>
      </c>
      <c r="J96" s="310">
        <v>4.2700000000000002E-2</v>
      </c>
      <c r="K96" s="310">
        <v>5.8799999999999998E-2</v>
      </c>
      <c r="L96" s="310">
        <v>7.0400000000000004E-2</v>
      </c>
      <c r="M96" s="310">
        <v>6.3500000000000001E-2</v>
      </c>
      <c r="N96" s="310">
        <v>5.5399999999999998E-2</v>
      </c>
      <c r="O96" s="310">
        <v>6.1100000000000002E-2</v>
      </c>
      <c r="P96" s="310">
        <v>5.8799999999999998E-2</v>
      </c>
      <c r="Q96" s="310">
        <v>6.2300000000000001E-2</v>
      </c>
      <c r="R96" s="310">
        <v>6.6900000000000001E-2</v>
      </c>
      <c r="S96" s="310">
        <v>6.6900000000000001E-2</v>
      </c>
      <c r="T96" s="310">
        <v>7.9600000000000004E-2</v>
      </c>
      <c r="U96" s="310">
        <v>8.5400000000000004E-2</v>
      </c>
      <c r="V96" s="310">
        <v>9.2299999999999993E-2</v>
      </c>
      <c r="W96" s="310">
        <v>0.1004</v>
      </c>
      <c r="X96" s="310">
        <v>0.11650000000000001</v>
      </c>
      <c r="Y96" s="310">
        <v>0.1177</v>
      </c>
      <c r="Z96" s="310">
        <v>0.10150000000000001</v>
      </c>
      <c r="AA96" s="310">
        <v>8.8800000000000004E-2</v>
      </c>
      <c r="AB96" s="310">
        <v>9.8100000000000007E-2</v>
      </c>
      <c r="AC96" s="310">
        <v>0.1096</v>
      </c>
      <c r="AD96" s="310">
        <v>0.1154</v>
      </c>
      <c r="AE96" s="310">
        <v>0.1177</v>
      </c>
      <c r="AF96" s="310">
        <v>0.1177</v>
      </c>
      <c r="AG96" s="310">
        <v>0.12820000000000001</v>
      </c>
      <c r="AH96" s="310">
        <v>0.1371</v>
      </c>
      <c r="AI96" s="310">
        <v>0.14610000000000001</v>
      </c>
      <c r="AJ96" s="310">
        <v>0.155</v>
      </c>
      <c r="AK96" s="310">
        <v>0.1641</v>
      </c>
      <c r="AL96" s="310">
        <v>0.1731</v>
      </c>
      <c r="AM96" s="310">
        <v>0.18240000000000001</v>
      </c>
      <c r="AN96" s="310">
        <v>0.19159999999999999</v>
      </c>
      <c r="AO96" s="310">
        <v>0.20100000000000001</v>
      </c>
      <c r="AP96" s="310">
        <v>0.2104</v>
      </c>
      <c r="AQ96" s="310">
        <v>0.22</v>
      </c>
      <c r="AR96" s="310">
        <v>0.22919999999999999</v>
      </c>
      <c r="AS96" s="310">
        <v>0.23849999999999999</v>
      </c>
      <c r="AT96" s="310">
        <v>0.2467</v>
      </c>
      <c r="AU96" s="310">
        <v>0.25490000000000002</v>
      </c>
      <c r="AV96" s="310">
        <v>0.2631</v>
      </c>
      <c r="AW96" s="310">
        <v>0.27179999999999999</v>
      </c>
      <c r="AX96" s="310">
        <v>0.27989999999999998</v>
      </c>
      <c r="AY96" s="310">
        <v>0.2888</v>
      </c>
      <c r="AZ96" s="310">
        <v>0.29830000000000001</v>
      </c>
      <c r="BA96" s="310">
        <v>0.30759999999999998</v>
      </c>
      <c r="BB96" s="130"/>
      <c r="BC96" s="130"/>
      <c r="BD96" s="130"/>
      <c r="BE96" s="130"/>
      <c r="BF96" s="130"/>
      <c r="BG96" s="130"/>
      <c r="BH96" s="130"/>
      <c r="BI96" s="130"/>
      <c r="BJ96" s="130"/>
      <c r="BK96" s="130"/>
      <c r="BL96" s="130"/>
      <c r="BM96" s="130"/>
      <c r="BN96" s="130"/>
      <c r="BO96" s="130"/>
      <c r="BP96" s="130"/>
      <c r="BQ96" s="130"/>
      <c r="BR96" s="130"/>
      <c r="BS96" s="130"/>
      <c r="BT96" s="130"/>
      <c r="BU96" s="130"/>
      <c r="BV96" s="130"/>
      <c r="BW96" s="130"/>
      <c r="BX96" s="130"/>
      <c r="BY96" s="130"/>
    </row>
    <row r="97" spans="1:77">
      <c r="A97" s="325" t="s">
        <v>21</v>
      </c>
      <c r="B97" s="310" t="s">
        <v>325</v>
      </c>
      <c r="C97" s="310">
        <v>5.7999999999999996E-3</v>
      </c>
      <c r="D97" s="310">
        <v>5.7999999999999996E-3</v>
      </c>
      <c r="E97" s="310">
        <v>6.8999999999999999E-3</v>
      </c>
      <c r="F97" s="310">
        <v>6.8999999999999999E-3</v>
      </c>
      <c r="G97" s="310">
        <v>8.0999999999999996E-3</v>
      </c>
      <c r="H97" s="310">
        <v>1.15E-2</v>
      </c>
      <c r="I97" s="310">
        <v>1.38E-2</v>
      </c>
      <c r="J97" s="310">
        <v>1.38E-2</v>
      </c>
      <c r="K97" s="310">
        <v>1.4999999999999999E-2</v>
      </c>
      <c r="L97" s="310">
        <v>2.0799999999999999E-2</v>
      </c>
      <c r="M97" s="310">
        <v>1.04E-2</v>
      </c>
      <c r="N97" s="310">
        <v>8.0999999999999996E-3</v>
      </c>
      <c r="O97" s="310">
        <v>9.1999999999999998E-3</v>
      </c>
      <c r="P97" s="310">
        <v>9.1999999999999998E-3</v>
      </c>
      <c r="Q97" s="310">
        <v>1.04E-2</v>
      </c>
      <c r="R97" s="310">
        <v>1.2699999999999999E-2</v>
      </c>
      <c r="S97" s="310">
        <v>1.15E-2</v>
      </c>
      <c r="T97" s="310">
        <v>1.2699999999999999E-2</v>
      </c>
      <c r="U97" s="310">
        <v>1.15E-2</v>
      </c>
      <c r="V97" s="310">
        <v>1.15E-2</v>
      </c>
      <c r="W97" s="310">
        <v>1.15E-2</v>
      </c>
      <c r="X97" s="310">
        <v>1.2699999999999999E-2</v>
      </c>
      <c r="Y97" s="310">
        <v>1.15E-2</v>
      </c>
      <c r="Z97" s="310">
        <v>4.5999999999999999E-3</v>
      </c>
      <c r="AA97" s="310">
        <v>3.5000000000000001E-3</v>
      </c>
      <c r="AB97" s="310">
        <v>4.5999999999999999E-3</v>
      </c>
      <c r="AC97" s="310">
        <v>4.5999999999999999E-3</v>
      </c>
      <c r="AD97" s="310">
        <v>4.5999999999999999E-3</v>
      </c>
      <c r="AE97" s="310">
        <v>4.5999999999999999E-3</v>
      </c>
      <c r="AF97" s="310">
        <v>4.5999999999999999E-3</v>
      </c>
      <c r="AG97" s="310">
        <v>4.7999999999999996E-3</v>
      </c>
      <c r="AH97" s="310">
        <v>4.8999999999999998E-3</v>
      </c>
      <c r="AI97" s="310">
        <v>5.0000000000000001E-3</v>
      </c>
      <c r="AJ97" s="310">
        <v>5.1999999999999998E-3</v>
      </c>
      <c r="AK97" s="310">
        <v>5.3E-3</v>
      </c>
      <c r="AL97" s="310">
        <v>5.4000000000000003E-3</v>
      </c>
      <c r="AM97" s="310">
        <v>5.4999999999999997E-3</v>
      </c>
      <c r="AN97" s="310">
        <v>5.7000000000000002E-3</v>
      </c>
      <c r="AO97" s="310">
        <v>5.7999999999999996E-3</v>
      </c>
      <c r="AP97" s="310">
        <v>5.8999999999999999E-3</v>
      </c>
      <c r="AQ97" s="310">
        <v>6.0000000000000001E-3</v>
      </c>
      <c r="AR97" s="310">
        <v>6.1999999999999998E-3</v>
      </c>
      <c r="AS97" s="310">
        <v>6.3E-3</v>
      </c>
      <c r="AT97" s="310">
        <v>6.4000000000000003E-3</v>
      </c>
      <c r="AU97" s="310">
        <v>6.4999999999999997E-3</v>
      </c>
      <c r="AV97" s="310">
        <v>6.6E-3</v>
      </c>
      <c r="AW97" s="310">
        <v>6.7000000000000002E-3</v>
      </c>
      <c r="AX97" s="310">
        <v>6.7999999999999996E-3</v>
      </c>
      <c r="AY97" s="310">
        <v>6.7999999999999996E-3</v>
      </c>
      <c r="AZ97" s="310">
        <v>7.0000000000000001E-3</v>
      </c>
      <c r="BA97" s="310">
        <v>7.1000000000000004E-3</v>
      </c>
      <c r="BB97" s="130"/>
      <c r="BC97" s="130"/>
      <c r="BD97" s="130"/>
      <c r="BE97" s="130"/>
      <c r="BF97" s="130"/>
      <c r="BG97" s="130"/>
      <c r="BH97" s="130"/>
      <c r="BI97" s="130"/>
      <c r="BJ97" s="130"/>
      <c r="BK97" s="130"/>
      <c r="BL97" s="130"/>
      <c r="BM97" s="130"/>
      <c r="BN97" s="130"/>
      <c r="BO97" s="130"/>
      <c r="BP97" s="130"/>
      <c r="BQ97" s="130"/>
      <c r="BR97" s="130"/>
      <c r="BS97" s="130"/>
      <c r="BT97" s="130"/>
      <c r="BU97" s="130"/>
      <c r="BV97" s="130"/>
      <c r="BW97" s="130"/>
      <c r="BX97" s="130"/>
      <c r="BY97" s="130"/>
    </row>
    <row r="98" spans="1:77">
      <c r="A98" s="325" t="s">
        <v>21</v>
      </c>
      <c r="B98" s="310" t="s">
        <v>326</v>
      </c>
      <c r="C98" s="310">
        <v>6.5799999999999997E-2</v>
      </c>
      <c r="D98" s="310">
        <v>5.5399999999999998E-2</v>
      </c>
      <c r="E98" s="310">
        <v>5.1900000000000002E-2</v>
      </c>
      <c r="F98" s="310">
        <v>4.6199999999999998E-2</v>
      </c>
      <c r="G98" s="310">
        <v>4.1500000000000002E-2</v>
      </c>
      <c r="H98" s="310">
        <v>5.0799999999999998E-2</v>
      </c>
      <c r="I98" s="310">
        <v>5.4199999999999998E-2</v>
      </c>
      <c r="J98" s="310">
        <v>6.4600000000000005E-2</v>
      </c>
      <c r="K98" s="310">
        <v>4.9599999999999998E-2</v>
      </c>
      <c r="L98" s="310">
        <v>7.2700000000000001E-2</v>
      </c>
      <c r="M98" s="310">
        <v>7.7299999999999994E-2</v>
      </c>
      <c r="N98" s="310">
        <v>7.2700000000000001E-2</v>
      </c>
      <c r="O98" s="310">
        <v>8.5400000000000004E-2</v>
      </c>
      <c r="P98" s="310">
        <v>9.4600000000000004E-2</v>
      </c>
      <c r="Q98" s="310">
        <v>0.10730000000000001</v>
      </c>
      <c r="R98" s="310">
        <v>0.11650000000000001</v>
      </c>
      <c r="S98" s="310">
        <v>9.4600000000000004E-2</v>
      </c>
      <c r="T98" s="310">
        <v>8.4199999999999997E-2</v>
      </c>
      <c r="U98" s="310">
        <v>8.6499999999999994E-2</v>
      </c>
      <c r="V98" s="310">
        <v>0.10150000000000001</v>
      </c>
      <c r="W98" s="310">
        <v>0.1188</v>
      </c>
      <c r="X98" s="310">
        <v>0.12</v>
      </c>
      <c r="Y98" s="310">
        <v>0.11650000000000001</v>
      </c>
      <c r="Z98" s="310">
        <v>0.105</v>
      </c>
      <c r="AA98" s="310">
        <v>7.7299999999999994E-2</v>
      </c>
      <c r="AB98" s="310">
        <v>6.9199999999999998E-2</v>
      </c>
      <c r="AC98" s="310">
        <v>7.1499999999999994E-2</v>
      </c>
      <c r="AD98" s="310">
        <v>6.9199999999999998E-2</v>
      </c>
      <c r="AE98" s="310">
        <v>6.6900000000000001E-2</v>
      </c>
      <c r="AF98" s="310">
        <v>7.3800000000000004E-2</v>
      </c>
      <c r="AG98" s="310">
        <v>7.9799999999999996E-2</v>
      </c>
      <c r="AH98" s="310">
        <v>8.5099999999999995E-2</v>
      </c>
      <c r="AI98" s="310">
        <v>9.0200000000000002E-2</v>
      </c>
      <c r="AJ98" s="310">
        <v>9.5399999999999999E-2</v>
      </c>
      <c r="AK98" s="310">
        <v>0.10050000000000001</v>
      </c>
      <c r="AL98" s="310">
        <v>0.1057</v>
      </c>
      <c r="AM98" s="310">
        <v>0.111</v>
      </c>
      <c r="AN98" s="310">
        <v>0.1163</v>
      </c>
      <c r="AO98" s="310">
        <v>0.1215</v>
      </c>
      <c r="AP98" s="310">
        <v>0.1268</v>
      </c>
      <c r="AQ98" s="310">
        <v>0.13189999999999999</v>
      </c>
      <c r="AR98" s="310">
        <v>0.13719999999999999</v>
      </c>
      <c r="AS98" s="310">
        <v>0.1424</v>
      </c>
      <c r="AT98" s="310">
        <v>0.14699999999999999</v>
      </c>
      <c r="AU98" s="310">
        <v>0.15140000000000001</v>
      </c>
      <c r="AV98" s="310">
        <v>0.15609999999999999</v>
      </c>
      <c r="AW98" s="310">
        <v>0.161</v>
      </c>
      <c r="AX98" s="310">
        <v>0.16550000000000001</v>
      </c>
      <c r="AY98" s="310">
        <v>0.1701</v>
      </c>
      <c r="AZ98" s="310">
        <v>0.17530000000000001</v>
      </c>
      <c r="BA98" s="310">
        <v>0.18090000000000001</v>
      </c>
      <c r="BB98" s="130"/>
      <c r="BC98" s="130"/>
      <c r="BD98" s="130"/>
      <c r="BE98" s="130"/>
      <c r="BF98" s="130"/>
      <c r="BG98" s="130"/>
      <c r="BH98" s="130"/>
      <c r="BI98" s="130"/>
      <c r="BJ98" s="130"/>
      <c r="BK98" s="130"/>
      <c r="BL98" s="130"/>
      <c r="BM98" s="130"/>
      <c r="BN98" s="130"/>
      <c r="BO98" s="130"/>
      <c r="BP98" s="130"/>
      <c r="BQ98" s="130"/>
      <c r="BR98" s="130"/>
      <c r="BS98" s="130"/>
      <c r="BT98" s="130"/>
      <c r="BU98" s="130"/>
      <c r="BV98" s="130"/>
      <c r="BW98" s="130"/>
      <c r="BX98" s="130"/>
      <c r="BY98" s="130"/>
    </row>
    <row r="99" spans="1:77">
      <c r="A99" s="325" t="s">
        <v>21</v>
      </c>
      <c r="B99" s="310" t="s">
        <v>327</v>
      </c>
      <c r="C99" s="310">
        <v>0</v>
      </c>
      <c r="D99" s="310">
        <v>0</v>
      </c>
      <c r="E99" s="310">
        <v>0</v>
      </c>
      <c r="F99" s="310">
        <v>0</v>
      </c>
      <c r="G99" s="310">
        <v>0</v>
      </c>
      <c r="H99" s="310">
        <v>0</v>
      </c>
      <c r="I99" s="310">
        <v>0</v>
      </c>
      <c r="J99" s="310">
        <v>0</v>
      </c>
      <c r="K99" s="310">
        <v>0</v>
      </c>
      <c r="L99" s="310">
        <v>0</v>
      </c>
      <c r="M99" s="310">
        <v>0</v>
      </c>
      <c r="N99" s="310">
        <v>0</v>
      </c>
      <c r="O99" s="310">
        <v>0</v>
      </c>
      <c r="P99" s="310">
        <v>0</v>
      </c>
      <c r="Q99" s="310">
        <v>1.1999999999999999E-3</v>
      </c>
      <c r="R99" s="310">
        <v>0</v>
      </c>
      <c r="S99" s="310">
        <v>0</v>
      </c>
      <c r="T99" s="310">
        <v>1.1999999999999999E-3</v>
      </c>
      <c r="U99" s="310">
        <v>1.1999999999999999E-3</v>
      </c>
      <c r="V99" s="310">
        <v>1.1999999999999999E-3</v>
      </c>
      <c r="W99" s="310">
        <v>0</v>
      </c>
      <c r="X99" s="310">
        <v>0</v>
      </c>
      <c r="Y99" s="310">
        <v>0</v>
      </c>
      <c r="Z99" s="310">
        <v>0</v>
      </c>
      <c r="AA99" s="310">
        <v>0</v>
      </c>
      <c r="AB99" s="310">
        <v>1.1999999999999999E-3</v>
      </c>
      <c r="AC99" s="310">
        <v>1.1999999999999999E-3</v>
      </c>
      <c r="AD99" s="310">
        <v>1.1999999999999999E-3</v>
      </c>
      <c r="AE99" s="310">
        <v>1.1999999999999999E-3</v>
      </c>
      <c r="AF99" s="310">
        <v>1.1999999999999999E-3</v>
      </c>
      <c r="AG99" s="310">
        <v>1.1999999999999999E-3</v>
      </c>
      <c r="AH99" s="310">
        <v>1.1999999999999999E-3</v>
      </c>
      <c r="AI99" s="310">
        <v>1.1999999999999999E-3</v>
      </c>
      <c r="AJ99" s="310">
        <v>1.1999999999999999E-3</v>
      </c>
      <c r="AK99" s="310">
        <v>1.1999999999999999E-3</v>
      </c>
      <c r="AL99" s="310">
        <v>1.1999999999999999E-3</v>
      </c>
      <c r="AM99" s="310">
        <v>1.1999999999999999E-3</v>
      </c>
      <c r="AN99" s="310">
        <v>1.1999999999999999E-3</v>
      </c>
      <c r="AO99" s="310">
        <v>1.1999999999999999E-3</v>
      </c>
      <c r="AP99" s="310">
        <v>1.1999999999999999E-3</v>
      </c>
      <c r="AQ99" s="310">
        <v>1.1999999999999999E-3</v>
      </c>
      <c r="AR99" s="310">
        <v>1.1999999999999999E-3</v>
      </c>
      <c r="AS99" s="310">
        <v>1.1999999999999999E-3</v>
      </c>
      <c r="AT99" s="310">
        <v>1.1999999999999999E-3</v>
      </c>
      <c r="AU99" s="310">
        <v>1.1999999999999999E-3</v>
      </c>
      <c r="AV99" s="310">
        <v>1.1999999999999999E-3</v>
      </c>
      <c r="AW99" s="310">
        <v>1.1999999999999999E-3</v>
      </c>
      <c r="AX99" s="310">
        <v>1.1999999999999999E-3</v>
      </c>
      <c r="AY99" s="310">
        <v>1.1999999999999999E-3</v>
      </c>
      <c r="AZ99" s="310">
        <v>1.1999999999999999E-3</v>
      </c>
      <c r="BA99" s="310">
        <v>1.1999999999999999E-3</v>
      </c>
      <c r="BB99" s="130"/>
      <c r="BC99" s="130"/>
      <c r="BD99" s="130"/>
      <c r="BE99" s="130"/>
      <c r="BF99" s="130"/>
      <c r="BG99" s="130"/>
      <c r="BH99" s="130"/>
      <c r="BI99" s="130"/>
      <c r="BJ99" s="130"/>
      <c r="BK99" s="130"/>
      <c r="BL99" s="130"/>
      <c r="BM99" s="130"/>
      <c r="BN99" s="130"/>
      <c r="BO99" s="130"/>
      <c r="BP99" s="130"/>
      <c r="BQ99" s="130"/>
      <c r="BR99" s="130"/>
      <c r="BS99" s="130"/>
      <c r="BT99" s="130"/>
      <c r="BU99" s="130"/>
      <c r="BV99" s="130"/>
      <c r="BW99" s="130"/>
      <c r="BX99" s="130"/>
      <c r="BY99" s="130"/>
    </row>
    <row r="100" spans="1:77">
      <c r="A100" s="325" t="s">
        <v>21</v>
      </c>
      <c r="B100" s="310" t="s">
        <v>328</v>
      </c>
      <c r="C100" s="310">
        <v>3.5000000000000001E-3</v>
      </c>
      <c r="D100" s="310">
        <v>3.5000000000000001E-3</v>
      </c>
      <c r="E100" s="310">
        <v>5.7999999999999996E-3</v>
      </c>
      <c r="F100" s="310">
        <v>6.8999999999999999E-3</v>
      </c>
      <c r="G100" s="310">
        <v>1.04E-2</v>
      </c>
      <c r="H100" s="310">
        <v>9.1999999999999998E-3</v>
      </c>
      <c r="I100" s="310">
        <v>9.1999999999999998E-3</v>
      </c>
      <c r="J100" s="310">
        <v>8.0999999999999996E-3</v>
      </c>
      <c r="K100" s="310">
        <v>1.15E-2</v>
      </c>
      <c r="L100" s="310">
        <v>1.4999999999999999E-2</v>
      </c>
      <c r="M100" s="310">
        <v>1.7299999999999999E-2</v>
      </c>
      <c r="N100" s="310">
        <v>1.8499999999999999E-2</v>
      </c>
      <c r="O100" s="310">
        <v>1.6199999999999999E-2</v>
      </c>
      <c r="P100" s="310">
        <v>1.7299999999999999E-2</v>
      </c>
      <c r="Q100" s="310">
        <v>2.5399999999999999E-2</v>
      </c>
      <c r="R100" s="310">
        <v>3.8100000000000002E-2</v>
      </c>
      <c r="S100" s="310">
        <v>3.1199999999999999E-2</v>
      </c>
      <c r="T100" s="310">
        <v>2.6499999999999999E-2</v>
      </c>
      <c r="U100" s="310">
        <v>3.3500000000000002E-2</v>
      </c>
      <c r="V100" s="310">
        <v>2.7699999999999999E-2</v>
      </c>
      <c r="W100" s="310">
        <v>3.2300000000000002E-2</v>
      </c>
      <c r="X100" s="310">
        <v>3.2300000000000002E-2</v>
      </c>
      <c r="Y100" s="310">
        <v>5.0799999999999998E-2</v>
      </c>
      <c r="Z100" s="310">
        <v>3.9199999999999999E-2</v>
      </c>
      <c r="AA100" s="310">
        <v>4.1500000000000002E-2</v>
      </c>
      <c r="AB100" s="310">
        <v>5.0799999999999998E-2</v>
      </c>
      <c r="AC100" s="310">
        <v>5.6500000000000002E-2</v>
      </c>
      <c r="AD100" s="310">
        <v>5.5399999999999998E-2</v>
      </c>
      <c r="AE100" s="310">
        <v>5.8799999999999998E-2</v>
      </c>
      <c r="AF100" s="310">
        <v>6.6900000000000001E-2</v>
      </c>
      <c r="AG100" s="310">
        <v>6.5699999999999995E-2</v>
      </c>
      <c r="AH100" s="310">
        <v>6.3700000000000007E-2</v>
      </c>
      <c r="AI100" s="310">
        <v>6.1600000000000002E-2</v>
      </c>
      <c r="AJ100" s="310">
        <v>5.9499999999999997E-2</v>
      </c>
      <c r="AK100" s="310">
        <v>5.7299999999999997E-2</v>
      </c>
      <c r="AL100" s="310">
        <v>5.5199999999999999E-2</v>
      </c>
      <c r="AM100" s="310">
        <v>5.3100000000000001E-2</v>
      </c>
      <c r="AN100" s="310">
        <v>5.0900000000000001E-2</v>
      </c>
      <c r="AO100" s="310">
        <v>4.8800000000000003E-2</v>
      </c>
      <c r="AP100" s="310">
        <v>4.6600000000000003E-2</v>
      </c>
      <c r="AQ100" s="310">
        <v>4.4499999999999998E-2</v>
      </c>
      <c r="AR100" s="310">
        <v>4.2299999999999997E-2</v>
      </c>
      <c r="AS100" s="310">
        <v>0.04</v>
      </c>
      <c r="AT100" s="310">
        <v>3.7600000000000001E-2</v>
      </c>
      <c r="AU100" s="310">
        <v>3.5099999999999999E-2</v>
      </c>
      <c r="AV100" s="310">
        <v>3.2800000000000003E-2</v>
      </c>
      <c r="AW100" s="310">
        <v>3.0499999999999999E-2</v>
      </c>
      <c r="AX100" s="310">
        <v>2.81E-2</v>
      </c>
      <c r="AY100" s="310">
        <v>2.5899999999999999E-2</v>
      </c>
      <c r="AZ100" s="310">
        <v>2.3699999999999999E-2</v>
      </c>
      <c r="BA100" s="310">
        <v>2.1399999999999999E-2</v>
      </c>
      <c r="BB100" s="130"/>
      <c r="BC100" s="130"/>
      <c r="BD100" s="130"/>
      <c r="BE100" s="130"/>
      <c r="BF100" s="130"/>
      <c r="BG100" s="130"/>
      <c r="BH100" s="130"/>
      <c r="BI100" s="130"/>
      <c r="BJ100" s="130"/>
      <c r="BK100" s="130"/>
      <c r="BL100" s="130"/>
      <c r="BM100" s="130"/>
      <c r="BN100" s="130"/>
      <c r="BO100" s="130"/>
      <c r="BP100" s="130"/>
      <c r="BQ100" s="130"/>
      <c r="BR100" s="130"/>
      <c r="BS100" s="130"/>
      <c r="BT100" s="130"/>
      <c r="BU100" s="130"/>
      <c r="BV100" s="130"/>
      <c r="BW100" s="130"/>
      <c r="BX100" s="130"/>
      <c r="BY100" s="130"/>
    </row>
    <row r="101" spans="1:77">
      <c r="A101" s="325" t="s">
        <v>21</v>
      </c>
      <c r="B101" s="310" t="s">
        <v>329</v>
      </c>
      <c r="C101" s="310">
        <v>0.13500000000000001</v>
      </c>
      <c r="D101" s="310">
        <v>0.1211</v>
      </c>
      <c r="E101" s="310">
        <v>0.13150000000000001</v>
      </c>
      <c r="F101" s="310">
        <v>0.15459999999999999</v>
      </c>
      <c r="G101" s="310">
        <v>0.15809999999999999</v>
      </c>
      <c r="H101" s="310">
        <v>0.1454</v>
      </c>
      <c r="I101" s="310">
        <v>0.12920000000000001</v>
      </c>
      <c r="J101" s="310">
        <v>0.1419</v>
      </c>
      <c r="K101" s="310">
        <v>0.16500000000000001</v>
      </c>
      <c r="L101" s="310">
        <v>0.18459999999999999</v>
      </c>
      <c r="M101" s="310">
        <v>0.1996</v>
      </c>
      <c r="N101" s="310">
        <v>0.1973</v>
      </c>
      <c r="O101" s="310">
        <v>0.23880000000000001</v>
      </c>
      <c r="P101" s="310">
        <v>0.24340000000000001</v>
      </c>
      <c r="Q101" s="310">
        <v>0.26419999999999999</v>
      </c>
      <c r="R101" s="310">
        <v>0.30230000000000001</v>
      </c>
      <c r="S101" s="310">
        <v>0.26879999999999998</v>
      </c>
      <c r="T101" s="310">
        <v>0.26190000000000002</v>
      </c>
      <c r="U101" s="310">
        <v>0.255</v>
      </c>
      <c r="V101" s="310">
        <v>0.2631</v>
      </c>
      <c r="W101" s="310">
        <v>0.3034</v>
      </c>
      <c r="X101" s="310">
        <v>0.32540000000000002</v>
      </c>
      <c r="Y101" s="310">
        <v>0.36809999999999998</v>
      </c>
      <c r="Z101" s="310">
        <v>0.36230000000000001</v>
      </c>
      <c r="AA101" s="310">
        <v>0.30809999999999998</v>
      </c>
      <c r="AB101" s="310">
        <v>0.34839999999999999</v>
      </c>
      <c r="AC101" s="310">
        <v>0.36570000000000003</v>
      </c>
      <c r="AD101" s="310">
        <v>0.3715</v>
      </c>
      <c r="AE101" s="310">
        <v>0.38540000000000002</v>
      </c>
      <c r="AF101" s="310">
        <v>0.40150000000000002</v>
      </c>
      <c r="AG101" s="310">
        <v>0.39710000000000001</v>
      </c>
      <c r="AH101" s="310">
        <v>0.38869999999999999</v>
      </c>
      <c r="AI101" s="310">
        <v>0.37940000000000002</v>
      </c>
      <c r="AJ101" s="310">
        <v>0.36990000000000001</v>
      </c>
      <c r="AK101" s="310">
        <v>0.36049999999999999</v>
      </c>
      <c r="AL101" s="310">
        <v>0.35110000000000002</v>
      </c>
      <c r="AM101" s="310">
        <v>0.34160000000000001</v>
      </c>
      <c r="AN101" s="310">
        <v>0.33210000000000001</v>
      </c>
      <c r="AO101" s="310">
        <v>0.32240000000000002</v>
      </c>
      <c r="AP101" s="310">
        <v>0.31269999999999998</v>
      </c>
      <c r="AQ101" s="310">
        <v>0.30299999999999999</v>
      </c>
      <c r="AR101" s="310">
        <v>0.29299999999999998</v>
      </c>
      <c r="AS101" s="310">
        <v>0.28270000000000001</v>
      </c>
      <c r="AT101" s="310">
        <v>0.27139999999999997</v>
      </c>
      <c r="AU101" s="310">
        <v>0.26029999999999998</v>
      </c>
      <c r="AV101" s="310">
        <v>0.24929999999999999</v>
      </c>
      <c r="AW101" s="310">
        <v>0.2384</v>
      </c>
      <c r="AX101" s="310">
        <v>0.22750000000000001</v>
      </c>
      <c r="AY101" s="310">
        <v>0.21679999999999999</v>
      </c>
      <c r="AZ101" s="310">
        <v>0.20680000000000001</v>
      </c>
      <c r="BA101" s="310">
        <v>0.1968</v>
      </c>
      <c r="BB101" s="130"/>
      <c r="BC101" s="130"/>
      <c r="BD101" s="130"/>
      <c r="BE101" s="130"/>
      <c r="BF101" s="130"/>
      <c r="BG101" s="130"/>
      <c r="BH101" s="130"/>
      <c r="BI101" s="130"/>
      <c r="BJ101" s="130"/>
      <c r="BK101" s="130"/>
      <c r="BL101" s="130"/>
      <c r="BM101" s="130"/>
      <c r="BN101" s="130"/>
      <c r="BO101" s="130"/>
      <c r="BP101" s="130"/>
      <c r="BQ101" s="130"/>
      <c r="BR101" s="130"/>
      <c r="BS101" s="130"/>
      <c r="BT101" s="130"/>
      <c r="BU101" s="130"/>
      <c r="BV101" s="130"/>
      <c r="BW101" s="130"/>
      <c r="BX101" s="130"/>
      <c r="BY101" s="130"/>
    </row>
    <row r="102" spans="1:77">
      <c r="A102" s="325" t="s">
        <v>21</v>
      </c>
      <c r="B102" s="310" t="s">
        <v>330</v>
      </c>
      <c r="C102" s="310">
        <v>0.72109999999999996</v>
      </c>
      <c r="D102" s="310">
        <v>0.63570000000000004</v>
      </c>
      <c r="E102" s="310">
        <v>0.7903</v>
      </c>
      <c r="F102" s="310">
        <v>1.3936999999999999</v>
      </c>
      <c r="G102" s="310">
        <v>1.6107</v>
      </c>
      <c r="H102" s="310">
        <v>1.3903000000000001</v>
      </c>
      <c r="I102" s="310">
        <v>1.2495000000000001</v>
      </c>
      <c r="J102" s="310">
        <v>1.3798999999999999</v>
      </c>
      <c r="K102" s="310">
        <v>2.2740999999999998</v>
      </c>
      <c r="L102" s="310">
        <v>2.9108999999999998</v>
      </c>
      <c r="M102" s="310">
        <v>4.3704999999999998</v>
      </c>
      <c r="N102" s="310">
        <v>3.8639999999999999</v>
      </c>
      <c r="O102" s="310">
        <v>0.40039999999999998</v>
      </c>
      <c r="P102" s="310">
        <v>0.39460000000000001</v>
      </c>
      <c r="Q102" s="310">
        <v>0.4073</v>
      </c>
      <c r="R102" s="310">
        <v>0.53190000000000004</v>
      </c>
      <c r="S102" s="310">
        <v>0.3992</v>
      </c>
      <c r="T102" s="310">
        <v>0.41649999999999998</v>
      </c>
      <c r="U102" s="310">
        <v>0.38879999999999998</v>
      </c>
      <c r="V102" s="310">
        <v>0.43840000000000001</v>
      </c>
      <c r="W102" s="310">
        <v>0.44540000000000002</v>
      </c>
      <c r="X102" s="310">
        <v>0.50649999999999995</v>
      </c>
      <c r="Y102" s="310">
        <v>0.55030000000000001</v>
      </c>
      <c r="Z102" s="310">
        <v>0.53649999999999998</v>
      </c>
      <c r="AA102" s="310">
        <v>0.42570000000000002</v>
      </c>
      <c r="AB102" s="310">
        <v>0.43959999999999999</v>
      </c>
      <c r="AC102" s="310">
        <v>0.45229999999999998</v>
      </c>
      <c r="AD102" s="310">
        <v>0.4269</v>
      </c>
      <c r="AE102" s="310">
        <v>0.43269999999999997</v>
      </c>
      <c r="AF102" s="310">
        <v>0.45229999999999998</v>
      </c>
      <c r="AG102" s="310">
        <v>0.44769999999999999</v>
      </c>
      <c r="AH102" s="310">
        <v>0.4385</v>
      </c>
      <c r="AI102" s="310">
        <v>0.42799999999999999</v>
      </c>
      <c r="AJ102" s="310">
        <v>0.41739999999999999</v>
      </c>
      <c r="AK102" s="310">
        <v>0.40670000000000001</v>
      </c>
      <c r="AL102" s="310">
        <v>0.39600000000000002</v>
      </c>
      <c r="AM102" s="310">
        <v>0.38569999999999999</v>
      </c>
      <c r="AN102" s="310">
        <v>0.37509999999999999</v>
      </c>
      <c r="AO102" s="310">
        <v>0.36409999999999998</v>
      </c>
      <c r="AP102" s="310">
        <v>0.35339999999999999</v>
      </c>
      <c r="AQ102" s="310">
        <v>0.34260000000000002</v>
      </c>
      <c r="AR102" s="310">
        <v>0.33150000000000002</v>
      </c>
      <c r="AS102" s="310">
        <v>0.32</v>
      </c>
      <c r="AT102" s="310">
        <v>0.30719999999999997</v>
      </c>
      <c r="AU102" s="310">
        <v>0.29470000000000002</v>
      </c>
      <c r="AV102" s="310">
        <v>0.28239999999999998</v>
      </c>
      <c r="AW102" s="310">
        <v>0.2702</v>
      </c>
      <c r="AX102" s="310">
        <v>0.2581</v>
      </c>
      <c r="AY102" s="310">
        <v>0.24590000000000001</v>
      </c>
      <c r="AZ102" s="310">
        <v>0.23480000000000001</v>
      </c>
      <c r="BA102" s="310">
        <v>0.22339999999999999</v>
      </c>
      <c r="BB102" s="130"/>
      <c r="BC102" s="130"/>
      <c r="BD102" s="130"/>
      <c r="BE102" s="130"/>
      <c r="BF102" s="130"/>
      <c r="BG102" s="130"/>
      <c r="BH102" s="130"/>
      <c r="BI102" s="130"/>
      <c r="BJ102" s="130"/>
      <c r="BK102" s="130"/>
      <c r="BL102" s="130"/>
      <c r="BM102" s="130"/>
      <c r="BN102" s="130"/>
      <c r="BO102" s="130"/>
      <c r="BP102" s="130"/>
      <c r="BQ102" s="130"/>
      <c r="BR102" s="130"/>
      <c r="BS102" s="130"/>
      <c r="BT102" s="130"/>
      <c r="BU102" s="130"/>
      <c r="BV102" s="130"/>
      <c r="BW102" s="130"/>
      <c r="BX102" s="130"/>
      <c r="BY102" s="130"/>
    </row>
    <row r="103" spans="1:77">
      <c r="A103" s="325" t="s">
        <v>21</v>
      </c>
      <c r="B103" s="310" t="s">
        <v>331</v>
      </c>
      <c r="C103" s="310">
        <v>2.1899999999999999E-2</v>
      </c>
      <c r="D103" s="310">
        <v>1.4999999999999999E-2</v>
      </c>
      <c r="E103" s="310">
        <v>1.04E-2</v>
      </c>
      <c r="F103" s="310">
        <v>1.4999999999999999E-2</v>
      </c>
      <c r="G103" s="310">
        <v>1.4999999999999999E-2</v>
      </c>
      <c r="H103" s="310">
        <v>1.6199999999999999E-2</v>
      </c>
      <c r="I103" s="310">
        <v>1.8499999999999999E-2</v>
      </c>
      <c r="J103" s="310">
        <v>1.8499999999999999E-2</v>
      </c>
      <c r="K103" s="310">
        <v>1.9599999999999999E-2</v>
      </c>
      <c r="L103" s="310">
        <v>1.8499999999999999E-2</v>
      </c>
      <c r="M103" s="310">
        <v>2.3099999999999999E-2</v>
      </c>
      <c r="N103" s="310">
        <v>2.5399999999999999E-2</v>
      </c>
      <c r="O103" s="310">
        <v>2.4199999999999999E-2</v>
      </c>
      <c r="P103" s="310">
        <v>2.5399999999999999E-2</v>
      </c>
      <c r="Q103" s="310">
        <v>2.8799999999999999E-2</v>
      </c>
      <c r="R103" s="310">
        <v>3.8100000000000002E-2</v>
      </c>
      <c r="S103" s="310">
        <v>3.2300000000000002E-2</v>
      </c>
      <c r="T103" s="310">
        <v>3.2300000000000002E-2</v>
      </c>
      <c r="U103" s="310">
        <v>3.4599999999999999E-2</v>
      </c>
      <c r="V103" s="310">
        <v>4.0399999999999998E-2</v>
      </c>
      <c r="W103" s="310">
        <v>4.1500000000000002E-2</v>
      </c>
      <c r="X103" s="310">
        <v>4.3799999999999999E-2</v>
      </c>
      <c r="Y103" s="310">
        <v>4.9599999999999998E-2</v>
      </c>
      <c r="Z103" s="310">
        <v>4.7300000000000002E-2</v>
      </c>
      <c r="AA103" s="310">
        <v>3.5799999999999998E-2</v>
      </c>
      <c r="AB103" s="310">
        <v>3.9199999999999999E-2</v>
      </c>
      <c r="AC103" s="310">
        <v>4.0399999999999998E-2</v>
      </c>
      <c r="AD103" s="310">
        <v>3.8100000000000002E-2</v>
      </c>
      <c r="AE103" s="310">
        <v>3.6900000000000002E-2</v>
      </c>
      <c r="AF103" s="310">
        <v>3.6900000000000002E-2</v>
      </c>
      <c r="AG103" s="310">
        <v>3.7400000000000003E-2</v>
      </c>
      <c r="AH103" s="310">
        <v>3.7600000000000001E-2</v>
      </c>
      <c r="AI103" s="310">
        <v>3.7699999999999997E-2</v>
      </c>
      <c r="AJ103" s="310">
        <v>3.7600000000000001E-2</v>
      </c>
      <c r="AK103" s="310">
        <v>3.7699999999999997E-2</v>
      </c>
      <c r="AL103" s="310">
        <v>3.7699999999999997E-2</v>
      </c>
      <c r="AM103" s="310">
        <v>3.78E-2</v>
      </c>
      <c r="AN103" s="310">
        <v>3.78E-2</v>
      </c>
      <c r="AO103" s="310">
        <v>3.78E-2</v>
      </c>
      <c r="AP103" s="310">
        <v>3.7900000000000003E-2</v>
      </c>
      <c r="AQ103" s="310">
        <v>3.7900000000000003E-2</v>
      </c>
      <c r="AR103" s="310">
        <v>3.7999999999999999E-2</v>
      </c>
      <c r="AS103" s="310">
        <v>3.7999999999999999E-2</v>
      </c>
      <c r="AT103" s="310">
        <v>3.7699999999999997E-2</v>
      </c>
      <c r="AU103" s="310">
        <v>3.7600000000000001E-2</v>
      </c>
      <c r="AV103" s="310">
        <v>3.7400000000000003E-2</v>
      </c>
      <c r="AW103" s="310">
        <v>3.73E-2</v>
      </c>
      <c r="AX103" s="310">
        <v>3.7100000000000001E-2</v>
      </c>
      <c r="AY103" s="310">
        <v>3.7100000000000001E-2</v>
      </c>
      <c r="AZ103" s="310">
        <v>3.6999999999999998E-2</v>
      </c>
      <c r="BA103" s="310">
        <v>3.6999999999999998E-2</v>
      </c>
      <c r="BB103" s="130"/>
      <c r="BC103" s="130"/>
      <c r="BD103" s="130"/>
      <c r="BE103" s="130"/>
      <c r="BF103" s="130"/>
      <c r="BG103" s="130"/>
      <c r="BH103" s="130"/>
      <c r="BI103" s="130"/>
      <c r="BJ103" s="130"/>
      <c r="BK103" s="130"/>
      <c r="BL103" s="130"/>
      <c r="BM103" s="130"/>
      <c r="BN103" s="130"/>
      <c r="BO103" s="130"/>
      <c r="BP103" s="130"/>
      <c r="BQ103" s="130"/>
      <c r="BR103" s="130"/>
      <c r="BS103" s="130"/>
      <c r="BT103" s="130"/>
      <c r="BU103" s="130"/>
      <c r="BV103" s="130"/>
      <c r="BW103" s="130"/>
      <c r="BX103" s="130"/>
      <c r="BY103" s="130"/>
    </row>
    <row r="104" spans="1:77">
      <c r="A104" s="325" t="s">
        <v>21</v>
      </c>
      <c r="B104" s="310" t="s">
        <v>332</v>
      </c>
      <c r="C104" s="310">
        <v>3.5799999999999998E-2</v>
      </c>
      <c r="D104" s="310">
        <v>3.8100000000000002E-2</v>
      </c>
      <c r="E104" s="310">
        <v>4.6199999999999998E-2</v>
      </c>
      <c r="F104" s="310">
        <v>6.2300000000000001E-2</v>
      </c>
      <c r="G104" s="310">
        <v>7.6100000000000001E-2</v>
      </c>
      <c r="H104" s="310">
        <v>7.1499999999999994E-2</v>
      </c>
      <c r="I104" s="310">
        <v>8.6499999999999994E-2</v>
      </c>
      <c r="J104" s="310">
        <v>0.1038</v>
      </c>
      <c r="K104" s="310">
        <v>0.1188</v>
      </c>
      <c r="L104" s="310">
        <v>0.1454</v>
      </c>
      <c r="M104" s="310">
        <v>0.15459999999999999</v>
      </c>
      <c r="N104" s="310">
        <v>0.1777</v>
      </c>
      <c r="O104" s="310">
        <v>0.1396</v>
      </c>
      <c r="P104" s="310">
        <v>0.14879999999999999</v>
      </c>
      <c r="Q104" s="310">
        <v>0.1638</v>
      </c>
      <c r="R104" s="310">
        <v>0.2019</v>
      </c>
      <c r="S104" s="310">
        <v>0.1431</v>
      </c>
      <c r="T104" s="310">
        <v>0.1696</v>
      </c>
      <c r="U104" s="310">
        <v>0.1754</v>
      </c>
      <c r="V104" s="310">
        <v>0.17649999999999999</v>
      </c>
      <c r="W104" s="310">
        <v>0.21</v>
      </c>
      <c r="X104" s="310">
        <v>0.30109999999999998</v>
      </c>
      <c r="Y104" s="310">
        <v>0.30919999999999997</v>
      </c>
      <c r="Z104" s="310">
        <v>0.255</v>
      </c>
      <c r="AA104" s="310">
        <v>0.20080000000000001</v>
      </c>
      <c r="AB104" s="310">
        <v>0.23419999999999999</v>
      </c>
      <c r="AC104" s="310">
        <v>0.24460000000000001</v>
      </c>
      <c r="AD104" s="310">
        <v>0.26190000000000002</v>
      </c>
      <c r="AE104" s="310">
        <v>0.27810000000000001</v>
      </c>
      <c r="AF104" s="310">
        <v>0.3115</v>
      </c>
      <c r="AG104" s="310">
        <v>0.30180000000000001</v>
      </c>
      <c r="AH104" s="310">
        <v>0.28849999999999998</v>
      </c>
      <c r="AI104" s="310">
        <v>0.27439999999999998</v>
      </c>
      <c r="AJ104" s="310">
        <v>0.26</v>
      </c>
      <c r="AK104" s="310">
        <v>0.24560000000000001</v>
      </c>
      <c r="AL104" s="310">
        <v>0.2311</v>
      </c>
      <c r="AM104" s="310">
        <v>0.2167</v>
      </c>
      <c r="AN104" s="310">
        <v>0.20219999999999999</v>
      </c>
      <c r="AO104" s="310">
        <v>0.18759999999999999</v>
      </c>
      <c r="AP104" s="310">
        <v>0.1729</v>
      </c>
      <c r="AQ104" s="310">
        <v>0.15820000000000001</v>
      </c>
      <c r="AR104" s="310">
        <v>0.14330000000000001</v>
      </c>
      <c r="AS104" s="310">
        <v>0.12820000000000001</v>
      </c>
      <c r="AT104" s="310">
        <v>0.11260000000000001</v>
      </c>
      <c r="AU104" s="310">
        <v>9.7100000000000006E-2</v>
      </c>
      <c r="AV104" s="310">
        <v>8.1799999999999998E-2</v>
      </c>
      <c r="AW104" s="310">
        <v>6.6500000000000004E-2</v>
      </c>
      <c r="AX104" s="310">
        <v>5.1299999999999998E-2</v>
      </c>
      <c r="AY104" s="310">
        <v>3.61E-2</v>
      </c>
      <c r="AZ104" s="310">
        <v>2.1100000000000001E-2</v>
      </c>
      <c r="BA104" s="310">
        <v>6.0000000000000001E-3</v>
      </c>
      <c r="BB104" s="130"/>
      <c r="BC104" s="130"/>
      <c r="BD104" s="130"/>
      <c r="BE104" s="130"/>
      <c r="BF104" s="130"/>
      <c r="BG104" s="130"/>
      <c r="BH104" s="130"/>
      <c r="BI104" s="130"/>
      <c r="BJ104" s="130"/>
      <c r="BK104" s="130"/>
      <c r="BL104" s="130"/>
      <c r="BM104" s="130"/>
      <c r="BN104" s="130"/>
      <c r="BO104" s="130"/>
      <c r="BP104" s="130"/>
      <c r="BQ104" s="130"/>
      <c r="BR104" s="130"/>
      <c r="BS104" s="130"/>
      <c r="BT104" s="130"/>
      <c r="BU104" s="130"/>
      <c r="BV104" s="130"/>
      <c r="BW104" s="130"/>
      <c r="BX104" s="130"/>
      <c r="BY104" s="130"/>
    </row>
    <row r="105" spans="1:77">
      <c r="A105" s="325" t="s">
        <v>21</v>
      </c>
      <c r="B105" s="310" t="s">
        <v>333</v>
      </c>
      <c r="C105" s="310">
        <v>2.4199999999999999E-2</v>
      </c>
      <c r="D105" s="310">
        <v>2.4199999999999999E-2</v>
      </c>
      <c r="E105" s="310">
        <v>2.8799999999999999E-2</v>
      </c>
      <c r="F105" s="310">
        <v>2.8799999999999999E-2</v>
      </c>
      <c r="G105" s="310">
        <v>2.6499999999999999E-2</v>
      </c>
      <c r="H105" s="310">
        <v>2.1899999999999999E-2</v>
      </c>
      <c r="I105" s="310">
        <v>1.9599999999999999E-2</v>
      </c>
      <c r="J105" s="310">
        <v>3.5799999999999998E-2</v>
      </c>
      <c r="K105" s="310">
        <v>4.1500000000000002E-2</v>
      </c>
      <c r="L105" s="310">
        <v>4.3799999999999999E-2</v>
      </c>
      <c r="M105" s="310">
        <v>5.8799999999999998E-2</v>
      </c>
      <c r="N105" s="310">
        <v>0.06</v>
      </c>
      <c r="O105" s="310">
        <v>0.1027</v>
      </c>
      <c r="P105" s="310">
        <v>0.1154</v>
      </c>
      <c r="Q105" s="310">
        <v>0.14879999999999999</v>
      </c>
      <c r="R105" s="310">
        <v>0.15579999999999999</v>
      </c>
      <c r="S105" s="310">
        <v>0.14879999999999999</v>
      </c>
      <c r="T105" s="310">
        <v>0.15690000000000001</v>
      </c>
      <c r="U105" s="310">
        <v>0.18</v>
      </c>
      <c r="V105" s="310">
        <v>0.18809999999999999</v>
      </c>
      <c r="W105" s="310">
        <v>0.21690000000000001</v>
      </c>
      <c r="X105" s="310">
        <v>0.2319</v>
      </c>
      <c r="Y105" s="310">
        <v>0.23080000000000001</v>
      </c>
      <c r="Z105" s="310">
        <v>0.19839999999999999</v>
      </c>
      <c r="AA105" s="310">
        <v>0.15690000000000001</v>
      </c>
      <c r="AB105" s="310">
        <v>0.1615</v>
      </c>
      <c r="AC105" s="310">
        <v>0.1673</v>
      </c>
      <c r="AD105" s="310">
        <v>0.16839999999999999</v>
      </c>
      <c r="AE105" s="310">
        <v>0.1754</v>
      </c>
      <c r="AF105" s="310">
        <v>0.18340000000000001</v>
      </c>
      <c r="AG105" s="310">
        <v>0.2001</v>
      </c>
      <c r="AH105" s="310">
        <v>0.21490000000000001</v>
      </c>
      <c r="AI105" s="310">
        <v>0.22919999999999999</v>
      </c>
      <c r="AJ105" s="310">
        <v>0.2437</v>
      </c>
      <c r="AK105" s="310">
        <v>0.2581</v>
      </c>
      <c r="AL105" s="310">
        <v>0.27239999999999998</v>
      </c>
      <c r="AM105" s="310">
        <v>0.28760000000000002</v>
      </c>
      <c r="AN105" s="310">
        <v>0.3024</v>
      </c>
      <c r="AO105" s="310">
        <v>0.31709999999999999</v>
      </c>
      <c r="AP105" s="310">
        <v>0.33200000000000002</v>
      </c>
      <c r="AQ105" s="310">
        <v>0.34670000000000001</v>
      </c>
      <c r="AR105" s="310">
        <v>0.36170000000000002</v>
      </c>
      <c r="AS105" s="310">
        <v>0.37640000000000001</v>
      </c>
      <c r="AT105" s="310">
        <v>0.38929999999999998</v>
      </c>
      <c r="AU105" s="310">
        <v>0.40239999999999998</v>
      </c>
      <c r="AV105" s="310">
        <v>0.41560000000000002</v>
      </c>
      <c r="AW105" s="310">
        <v>0.42930000000000001</v>
      </c>
      <c r="AX105" s="310">
        <v>0.44269999999999998</v>
      </c>
      <c r="AY105" s="310">
        <v>0.45619999999999999</v>
      </c>
      <c r="AZ105" s="310">
        <v>0.47099999999999997</v>
      </c>
      <c r="BA105" s="310">
        <v>0.48570000000000002</v>
      </c>
      <c r="BB105" s="130"/>
      <c r="BC105" s="130"/>
      <c r="BD105" s="130"/>
      <c r="BE105" s="130"/>
      <c r="BF105" s="130"/>
      <c r="BG105" s="130"/>
      <c r="BH105" s="130"/>
      <c r="BI105" s="130"/>
      <c r="BJ105" s="130"/>
      <c r="BK105" s="130"/>
      <c r="BL105" s="130"/>
      <c r="BM105" s="130"/>
      <c r="BN105" s="130"/>
      <c r="BO105" s="130"/>
      <c r="BP105" s="130"/>
      <c r="BQ105" s="130"/>
      <c r="BR105" s="130"/>
      <c r="BS105" s="130"/>
      <c r="BT105" s="130"/>
      <c r="BU105" s="130"/>
      <c r="BV105" s="130"/>
      <c r="BW105" s="130"/>
      <c r="BX105" s="130"/>
      <c r="BY105" s="130"/>
    </row>
    <row r="106" spans="1:77">
      <c r="A106" s="325" t="s">
        <v>21</v>
      </c>
      <c r="B106" s="310" t="s">
        <v>520</v>
      </c>
      <c r="C106" s="310">
        <v>0.40610000000000002</v>
      </c>
      <c r="D106" s="310">
        <v>0.2954</v>
      </c>
      <c r="E106" s="310">
        <v>0.34499999999999997</v>
      </c>
      <c r="F106" s="310">
        <v>0.33339999999999997</v>
      </c>
      <c r="G106" s="310">
        <v>0.38650000000000001</v>
      </c>
      <c r="H106" s="310">
        <v>0.41880000000000001</v>
      </c>
      <c r="I106" s="310">
        <v>0.29770000000000002</v>
      </c>
      <c r="J106" s="310">
        <v>0.26650000000000001</v>
      </c>
      <c r="K106" s="310">
        <v>0.25040000000000001</v>
      </c>
      <c r="L106" s="310">
        <v>0.32069999999999999</v>
      </c>
      <c r="M106" s="310">
        <v>0.41420000000000001</v>
      </c>
      <c r="N106" s="310">
        <v>0.35539999999999999</v>
      </c>
      <c r="O106" s="310">
        <v>0.2792</v>
      </c>
      <c r="P106" s="310">
        <v>0.30809999999999998</v>
      </c>
      <c r="Q106" s="310">
        <v>0.28499999999999998</v>
      </c>
      <c r="R106" s="310">
        <v>0.27339999999999998</v>
      </c>
      <c r="S106" s="310">
        <v>0.22500000000000001</v>
      </c>
      <c r="T106" s="310">
        <v>0.18459999999999999</v>
      </c>
      <c r="U106" s="310">
        <v>0.18340000000000001</v>
      </c>
      <c r="V106" s="310">
        <v>0.1973</v>
      </c>
      <c r="W106" s="310">
        <v>0.23649999999999999</v>
      </c>
      <c r="X106" s="310">
        <v>0.25380000000000003</v>
      </c>
      <c r="Y106" s="310">
        <v>0.27229999999999999</v>
      </c>
      <c r="Z106" s="310">
        <v>0.24229999999999999</v>
      </c>
      <c r="AA106" s="310">
        <v>0.15809999999999999</v>
      </c>
      <c r="AB106" s="310">
        <v>0.19270000000000001</v>
      </c>
      <c r="AC106" s="310">
        <v>0.18920000000000001</v>
      </c>
      <c r="AD106" s="310">
        <v>0.17080000000000001</v>
      </c>
      <c r="AE106" s="310">
        <v>0.1615</v>
      </c>
      <c r="AF106" s="310">
        <v>0.17080000000000001</v>
      </c>
      <c r="AG106" s="310">
        <v>0.1792</v>
      </c>
      <c r="AH106" s="310">
        <v>0.18609999999999999</v>
      </c>
      <c r="AI106" s="310">
        <v>0.19259999999999999</v>
      </c>
      <c r="AJ106" s="310">
        <v>0.19850000000000001</v>
      </c>
      <c r="AK106" s="310">
        <v>0.20499999999999999</v>
      </c>
      <c r="AL106" s="310">
        <v>0.2114</v>
      </c>
      <c r="AM106" s="310">
        <v>0.21840000000000001</v>
      </c>
      <c r="AN106" s="310">
        <v>0.22520000000000001</v>
      </c>
      <c r="AO106" s="310">
        <v>0.2321</v>
      </c>
      <c r="AP106" s="310">
        <v>0.23849999999999999</v>
      </c>
      <c r="AQ106" s="310">
        <v>0.24490000000000001</v>
      </c>
      <c r="AR106" s="310">
        <v>0.25109999999999999</v>
      </c>
      <c r="AS106" s="310">
        <v>0.25700000000000001</v>
      </c>
      <c r="AT106" s="310">
        <v>0.26269999999999999</v>
      </c>
      <c r="AU106" s="310">
        <v>0.26879999999999998</v>
      </c>
      <c r="AV106" s="310">
        <v>0.27460000000000001</v>
      </c>
      <c r="AW106" s="310">
        <v>0.28050000000000003</v>
      </c>
      <c r="AX106" s="310">
        <v>0.28660000000000002</v>
      </c>
      <c r="AY106" s="310">
        <v>0.29249999999999998</v>
      </c>
      <c r="AZ106" s="310">
        <v>0.2984</v>
      </c>
      <c r="BA106" s="310">
        <v>0.3044</v>
      </c>
      <c r="BB106" s="130"/>
      <c r="BC106" s="130"/>
      <c r="BD106" s="130"/>
      <c r="BE106" s="130"/>
      <c r="BF106" s="130"/>
      <c r="BG106" s="130"/>
      <c r="BH106" s="130"/>
      <c r="BI106" s="130"/>
      <c r="BJ106" s="130"/>
      <c r="BK106" s="130"/>
      <c r="BL106" s="130"/>
      <c r="BM106" s="130"/>
      <c r="BN106" s="130"/>
      <c r="BO106" s="130"/>
      <c r="BP106" s="130"/>
      <c r="BQ106" s="130"/>
      <c r="BR106" s="130"/>
      <c r="BS106" s="130"/>
      <c r="BT106" s="130"/>
      <c r="BU106" s="130"/>
      <c r="BV106" s="130"/>
      <c r="BW106" s="130"/>
      <c r="BX106" s="130"/>
      <c r="BY106" s="130"/>
    </row>
    <row r="107" spans="1:77">
      <c r="A107" s="325" t="s">
        <v>21</v>
      </c>
      <c r="B107" s="310" t="s">
        <v>334</v>
      </c>
      <c r="C107" s="310">
        <v>2.0445000000000002</v>
      </c>
      <c r="D107" s="310">
        <v>1.8056000000000001</v>
      </c>
      <c r="E107" s="310">
        <v>1.9579</v>
      </c>
      <c r="F107" s="310">
        <v>2.0790999999999999</v>
      </c>
      <c r="G107" s="310">
        <v>2.5948000000000002</v>
      </c>
      <c r="H107" s="310">
        <v>2.7010000000000001</v>
      </c>
      <c r="I107" s="310">
        <v>2.2221000000000002</v>
      </c>
      <c r="J107" s="310">
        <v>2.3513999999999999</v>
      </c>
      <c r="K107" s="310">
        <v>2.5070999999999999</v>
      </c>
      <c r="L107" s="310">
        <v>2.2128999999999999</v>
      </c>
      <c r="M107" s="310">
        <v>2.1945000000000001</v>
      </c>
      <c r="N107" s="310">
        <v>2.5209999999999999</v>
      </c>
      <c r="O107" s="310">
        <v>1.6349</v>
      </c>
      <c r="P107" s="310">
        <v>1.6107</v>
      </c>
      <c r="Q107" s="310">
        <v>1.6153</v>
      </c>
      <c r="R107" s="310">
        <v>1.6718</v>
      </c>
      <c r="S107" s="310">
        <v>1.516</v>
      </c>
      <c r="T107" s="310">
        <v>1.7063999999999999</v>
      </c>
      <c r="U107" s="310">
        <v>1.5980000000000001</v>
      </c>
      <c r="V107" s="310">
        <v>1.6695</v>
      </c>
      <c r="W107" s="310">
        <v>1.9176</v>
      </c>
      <c r="X107" s="310">
        <v>1.9117999999999999</v>
      </c>
      <c r="Y107" s="310">
        <v>1.9314</v>
      </c>
      <c r="Z107" s="310">
        <v>1.8183</v>
      </c>
      <c r="AA107" s="310">
        <v>1.9752000000000001</v>
      </c>
      <c r="AB107" s="310">
        <v>1.8933</v>
      </c>
      <c r="AC107" s="310">
        <v>1.831</v>
      </c>
      <c r="AD107" s="310">
        <v>1.6233</v>
      </c>
      <c r="AE107" s="310">
        <v>1.7249000000000001</v>
      </c>
      <c r="AF107" s="310">
        <v>1.8252999999999999</v>
      </c>
      <c r="AG107" s="310">
        <v>1.8545</v>
      </c>
      <c r="AH107" s="310">
        <v>1.8705000000000001</v>
      </c>
      <c r="AI107" s="310">
        <v>1.8913</v>
      </c>
      <c r="AJ107" s="310">
        <v>1.911</v>
      </c>
      <c r="AK107" s="310">
        <v>1.9285000000000001</v>
      </c>
      <c r="AL107" s="310">
        <v>1.9493</v>
      </c>
      <c r="AM107" s="310">
        <v>1.9663999999999999</v>
      </c>
      <c r="AN107" s="310">
        <v>1.9842</v>
      </c>
      <c r="AO107" s="310">
        <v>2.0019999999999998</v>
      </c>
      <c r="AP107" s="310">
        <v>2.0192999999999999</v>
      </c>
      <c r="AQ107" s="310">
        <v>2.0388999999999999</v>
      </c>
      <c r="AR107" s="310">
        <v>2.0569000000000002</v>
      </c>
      <c r="AS107" s="310">
        <v>2.0754000000000001</v>
      </c>
      <c r="AT107" s="310">
        <v>2.0920999999999998</v>
      </c>
      <c r="AU107" s="310">
        <v>2.1095000000000002</v>
      </c>
      <c r="AV107" s="310">
        <v>2.1280999999999999</v>
      </c>
      <c r="AW107" s="310">
        <v>2.1480999999999999</v>
      </c>
      <c r="AX107" s="310">
        <v>2.1684000000000001</v>
      </c>
      <c r="AY107" s="310">
        <v>2.1871999999999998</v>
      </c>
      <c r="AZ107" s="310">
        <v>2.2061999999999999</v>
      </c>
      <c r="BA107" s="310">
        <v>2.2258</v>
      </c>
      <c r="BB107" s="130"/>
      <c r="BC107" s="130"/>
      <c r="BD107" s="130"/>
      <c r="BE107" s="130"/>
      <c r="BF107" s="130"/>
      <c r="BG107" s="130"/>
      <c r="BH107" s="130"/>
      <c r="BI107" s="130"/>
      <c r="BJ107" s="130"/>
      <c r="BK107" s="130"/>
      <c r="BL107" s="130"/>
      <c r="BM107" s="130"/>
      <c r="BN107" s="130"/>
      <c r="BO107" s="130"/>
      <c r="BP107" s="130"/>
      <c r="BQ107" s="130"/>
      <c r="BR107" s="130"/>
      <c r="BS107" s="130"/>
      <c r="BT107" s="130"/>
      <c r="BU107" s="130"/>
      <c r="BV107" s="130"/>
      <c r="BW107" s="130"/>
      <c r="BX107" s="130"/>
      <c r="BY107" s="130"/>
    </row>
    <row r="108" spans="1:77">
      <c r="A108" s="149"/>
      <c r="B108"/>
      <c r="C108" s="49"/>
      <c r="D108" s="49"/>
      <c r="E108" s="49"/>
      <c r="F108" s="49"/>
      <c r="G108" s="49"/>
      <c r="H108" s="49"/>
      <c r="I108" s="49"/>
      <c r="J108" s="49"/>
      <c r="K108" s="49"/>
      <c r="L108" s="49"/>
      <c r="M108" s="49"/>
      <c r="N108" s="49"/>
      <c r="O108" s="49"/>
      <c r="P108" s="49"/>
      <c r="Q108" s="49"/>
      <c r="R108" s="49"/>
      <c r="S108" s="49"/>
      <c r="T108" s="49"/>
      <c r="U108" s="49"/>
      <c r="V108" s="49"/>
      <c r="X108" s="130"/>
      <c r="Y108" s="130"/>
      <c r="Z108" s="130"/>
      <c r="AA108" s="130"/>
      <c r="AB108" s="130"/>
      <c r="AC108" s="130"/>
      <c r="AD108" s="130"/>
      <c r="AE108" s="130"/>
      <c r="AF108" s="130"/>
      <c r="AG108" s="130"/>
      <c r="AH108" s="130"/>
      <c r="AI108" s="130"/>
      <c r="AJ108" s="130"/>
      <c r="AK108" s="130"/>
      <c r="AL108" s="130"/>
      <c r="AM108" s="130"/>
      <c r="AN108" s="130"/>
      <c r="AO108" s="130"/>
      <c r="AP108" s="130"/>
      <c r="AQ108" s="130"/>
      <c r="AR108" s="130"/>
      <c r="AS108" s="130"/>
      <c r="AT108" s="130"/>
      <c r="AU108" s="130"/>
      <c r="AV108" s="130"/>
      <c r="AW108" s="130"/>
      <c r="AX108" s="130"/>
      <c r="AY108" s="130"/>
      <c r="AZ108" s="130"/>
      <c r="BA108" s="130"/>
      <c r="BB108" s="130"/>
      <c r="BC108" s="130"/>
      <c r="BD108" s="130"/>
      <c r="BE108" s="130"/>
      <c r="BF108" s="130"/>
      <c r="BG108" s="130"/>
      <c r="BH108" s="130"/>
      <c r="BI108" s="130"/>
      <c r="BJ108" s="130"/>
      <c r="BK108" s="130"/>
      <c r="BL108" s="130"/>
      <c r="BM108" s="130"/>
      <c r="BN108" s="130"/>
      <c r="BO108" s="130"/>
      <c r="BP108" s="130"/>
      <c r="BQ108" s="130"/>
      <c r="BR108" s="130"/>
      <c r="BS108" s="130"/>
      <c r="BT108" s="130"/>
      <c r="BU108" s="130"/>
      <c r="BV108" s="130"/>
      <c r="BW108" s="130"/>
      <c r="BX108" s="130"/>
      <c r="BY108" s="130"/>
    </row>
    <row r="109" spans="1:77">
      <c r="A109" t="s">
        <v>4</v>
      </c>
      <c r="B109"/>
      <c r="C109" s="49"/>
      <c r="D109" s="49"/>
      <c r="E109" s="49"/>
      <c r="F109" s="49"/>
      <c r="G109" s="49"/>
      <c r="H109" s="49"/>
      <c r="I109" s="49"/>
      <c r="J109" s="49"/>
      <c r="K109" s="49"/>
      <c r="L109" s="49"/>
      <c r="M109" s="49"/>
      <c r="N109" s="49"/>
      <c r="O109" s="49"/>
      <c r="P109" s="49"/>
      <c r="Q109" s="49"/>
      <c r="R109" s="49"/>
      <c r="S109" s="49"/>
      <c r="T109" s="49"/>
      <c r="U109" s="49"/>
      <c r="V109" s="49"/>
      <c r="X109" s="130"/>
      <c r="Y109" s="130"/>
      <c r="Z109" s="130"/>
      <c r="AA109" s="130"/>
      <c r="AB109" s="130"/>
      <c r="AC109" s="130"/>
      <c r="AD109" s="130"/>
      <c r="AE109" s="130"/>
      <c r="AF109" s="130"/>
      <c r="AG109" s="130"/>
      <c r="AH109" s="130"/>
      <c r="AI109" s="130"/>
      <c r="AJ109" s="130"/>
      <c r="AK109" s="130"/>
      <c r="AL109" s="130"/>
      <c r="AM109" s="130"/>
      <c r="AN109" s="130"/>
      <c r="AO109" s="130"/>
      <c r="AP109" s="130"/>
      <c r="AQ109" s="130"/>
      <c r="AR109" s="130"/>
      <c r="AS109" s="130"/>
      <c r="AT109" s="130"/>
      <c r="AU109" s="130"/>
      <c r="AV109" s="130"/>
      <c r="AW109" s="130"/>
      <c r="AX109" s="130"/>
      <c r="AY109" s="130"/>
      <c r="AZ109" s="130"/>
      <c r="BA109" s="130"/>
      <c r="BB109" s="130"/>
      <c r="BC109" s="130"/>
      <c r="BD109" s="130"/>
      <c r="BE109" s="130"/>
      <c r="BF109" s="130"/>
      <c r="BG109" s="130"/>
      <c r="BH109" s="130"/>
      <c r="BI109" s="130"/>
      <c r="BJ109" s="130"/>
      <c r="BK109" s="130"/>
      <c r="BL109" s="130"/>
      <c r="BM109" s="130"/>
      <c r="BN109" s="130"/>
      <c r="BO109" s="130"/>
      <c r="BP109" s="130"/>
      <c r="BQ109" s="130"/>
      <c r="BR109" s="130"/>
      <c r="BS109" s="130"/>
      <c r="BT109" s="130"/>
      <c r="BU109" s="130"/>
      <c r="BV109" s="130"/>
      <c r="BW109" s="130"/>
      <c r="BX109" s="130"/>
      <c r="BY109" s="130"/>
    </row>
    <row r="110" spans="1:77">
      <c r="A110" s="313" t="s">
        <v>341</v>
      </c>
      <c r="B110" s="312"/>
      <c r="C110" s="312"/>
      <c r="D110" s="312">
        <v>1986</v>
      </c>
      <c r="E110" s="312">
        <v>1987</v>
      </c>
      <c r="F110" s="312">
        <v>1988</v>
      </c>
      <c r="G110" s="312">
        <v>1989</v>
      </c>
      <c r="H110" s="312">
        <v>1990</v>
      </c>
      <c r="I110" s="312">
        <v>1991</v>
      </c>
      <c r="J110" s="312">
        <v>1992</v>
      </c>
      <c r="K110" s="312">
        <v>1993</v>
      </c>
      <c r="L110" s="312">
        <v>1994</v>
      </c>
      <c r="M110" s="312">
        <v>1995</v>
      </c>
      <c r="N110" s="312">
        <v>1996</v>
      </c>
      <c r="O110" s="312">
        <v>1997</v>
      </c>
      <c r="P110" s="312">
        <v>1998</v>
      </c>
      <c r="Q110" s="312">
        <v>1999</v>
      </c>
      <c r="R110" s="312">
        <v>2000</v>
      </c>
      <c r="S110" s="312">
        <v>2001</v>
      </c>
      <c r="T110" s="312">
        <v>2002</v>
      </c>
      <c r="U110" s="312">
        <v>2003</v>
      </c>
      <c r="V110" s="312">
        <v>2004</v>
      </c>
      <c r="W110" s="312">
        <v>2005</v>
      </c>
      <c r="X110" s="312">
        <v>2006</v>
      </c>
      <c r="Y110" s="312">
        <v>2007</v>
      </c>
      <c r="Z110" s="312">
        <v>2008</v>
      </c>
      <c r="AA110" s="312">
        <v>2009</v>
      </c>
      <c r="AB110" s="312">
        <v>2010</v>
      </c>
      <c r="AC110" s="312">
        <v>2011</v>
      </c>
      <c r="AD110" s="312">
        <v>2012</v>
      </c>
      <c r="AE110" s="312">
        <v>2013</v>
      </c>
      <c r="AF110" s="312">
        <v>2014</v>
      </c>
      <c r="AG110" s="312">
        <v>2015</v>
      </c>
      <c r="AH110" s="312">
        <v>2016</v>
      </c>
      <c r="AI110" s="312">
        <v>2017</v>
      </c>
      <c r="AJ110" s="312">
        <v>2018</v>
      </c>
      <c r="AK110" s="312">
        <v>2019</v>
      </c>
      <c r="AL110" s="312">
        <v>2020</v>
      </c>
      <c r="AM110" s="312">
        <v>2021</v>
      </c>
      <c r="AN110" s="312">
        <v>2022</v>
      </c>
      <c r="AO110" s="312">
        <v>2023</v>
      </c>
      <c r="AP110" s="312">
        <v>2024</v>
      </c>
      <c r="AQ110" s="312">
        <v>2025</v>
      </c>
      <c r="AR110" s="312">
        <v>2026</v>
      </c>
      <c r="AS110" s="312">
        <v>2027</v>
      </c>
      <c r="AT110" s="312">
        <v>2028</v>
      </c>
      <c r="AU110" s="312">
        <v>2029</v>
      </c>
      <c r="AV110" s="312">
        <v>2030</v>
      </c>
      <c r="AW110" s="312">
        <v>2031</v>
      </c>
      <c r="AX110" s="312">
        <v>2032</v>
      </c>
      <c r="AY110" s="312">
        <v>2033</v>
      </c>
      <c r="AZ110" s="312">
        <v>2034</v>
      </c>
      <c r="BA110" s="312">
        <v>2035</v>
      </c>
      <c r="BB110" s="130"/>
      <c r="BC110" s="130"/>
      <c r="BD110" s="130"/>
      <c r="BE110" s="130"/>
      <c r="BF110" s="130"/>
      <c r="BG110" s="130"/>
      <c r="BH110" s="130"/>
      <c r="BI110" s="130"/>
      <c r="BJ110" s="130"/>
      <c r="BK110" s="130"/>
      <c r="BL110" s="130"/>
      <c r="BM110" s="130"/>
      <c r="BN110" s="130"/>
      <c r="BO110" s="130"/>
      <c r="BP110" s="130"/>
      <c r="BQ110" s="130"/>
      <c r="BR110" s="130"/>
      <c r="BS110" s="130"/>
      <c r="BT110" s="130"/>
      <c r="BU110" s="130"/>
      <c r="BV110" s="130"/>
      <c r="BW110" s="130"/>
      <c r="BX110" s="130"/>
      <c r="BY110" s="130"/>
    </row>
    <row r="111" spans="1:77">
      <c r="A111" s="313" t="s">
        <v>337</v>
      </c>
      <c r="B111" s="312" t="s">
        <v>35</v>
      </c>
      <c r="C111" s="312"/>
      <c r="D111" s="312">
        <v>0.39050000000000001</v>
      </c>
      <c r="E111" s="312">
        <v>0.39439999999999997</v>
      </c>
      <c r="F111" s="312">
        <v>0.39810000000000001</v>
      </c>
      <c r="G111" s="312">
        <v>0.4032</v>
      </c>
      <c r="H111" s="312">
        <v>0.4098</v>
      </c>
      <c r="I111" s="312">
        <v>0.41749999999999998</v>
      </c>
      <c r="J111" s="312">
        <v>0.42909999999999998</v>
      </c>
      <c r="K111" s="312">
        <v>0.44340000000000002</v>
      </c>
      <c r="L111" s="312">
        <v>0.45979999999999999</v>
      </c>
      <c r="M111" s="312">
        <v>0.47370000000000001</v>
      </c>
      <c r="N111" s="312">
        <v>0.4874</v>
      </c>
      <c r="O111" s="312">
        <v>0.50029999999999997</v>
      </c>
      <c r="P111" s="312">
        <v>0.51500000000000001</v>
      </c>
      <c r="Q111" s="312">
        <v>0.5292</v>
      </c>
      <c r="R111" s="312">
        <v>0.54120000000000001</v>
      </c>
      <c r="S111" s="312">
        <v>0.55320000000000003</v>
      </c>
      <c r="T111" s="312">
        <v>0.56669999999999998</v>
      </c>
      <c r="U111" s="312">
        <v>0.58240000000000003</v>
      </c>
      <c r="V111" s="312">
        <v>0.6</v>
      </c>
      <c r="W111" s="312">
        <v>0.62109999999999999</v>
      </c>
      <c r="X111" s="312">
        <v>0.63900000000000001</v>
      </c>
      <c r="Y111" s="312">
        <v>0.65100000000000002</v>
      </c>
      <c r="Z111" s="312">
        <v>0.65820000000000001</v>
      </c>
      <c r="AA111" s="312">
        <v>0.6633</v>
      </c>
      <c r="AB111" s="312">
        <v>0.66759999999999997</v>
      </c>
      <c r="AC111" s="312">
        <v>0.67179999999999995</v>
      </c>
      <c r="AD111" s="312">
        <v>0.67789999999999995</v>
      </c>
      <c r="AE111" s="312">
        <v>0.68679999999999997</v>
      </c>
      <c r="AF111" s="312">
        <v>0.69650000000000001</v>
      </c>
      <c r="AG111" s="312">
        <v>0.70889999999999997</v>
      </c>
      <c r="AH111" s="312">
        <v>0.72219999999999995</v>
      </c>
      <c r="AI111" s="312">
        <v>0.73540000000000005</v>
      </c>
      <c r="AJ111" s="312">
        <v>0.74819999999999998</v>
      </c>
      <c r="AK111" s="312">
        <v>0.7611</v>
      </c>
      <c r="AL111" s="312">
        <v>0.77370000000000005</v>
      </c>
      <c r="AM111" s="312">
        <v>0.78600000000000003</v>
      </c>
      <c r="AN111" s="312">
        <v>0.79810000000000003</v>
      </c>
      <c r="AO111" s="312">
        <v>0.81040000000000001</v>
      </c>
      <c r="AP111" s="312">
        <v>0.82279999999999998</v>
      </c>
      <c r="AQ111" s="312">
        <v>0.8357</v>
      </c>
      <c r="AR111" s="312">
        <v>0.84889999999999999</v>
      </c>
      <c r="AS111" s="312">
        <v>0.86219999999999997</v>
      </c>
      <c r="AT111" s="312">
        <v>0.87549999999999994</v>
      </c>
      <c r="AU111" s="312">
        <v>0.88890000000000002</v>
      </c>
      <c r="AV111" s="312">
        <v>0.90249999999999997</v>
      </c>
      <c r="AW111" s="312">
        <v>0.91620000000000001</v>
      </c>
      <c r="AX111" s="312">
        <v>0.92969999999999997</v>
      </c>
      <c r="AY111" s="312">
        <v>0.94330000000000003</v>
      </c>
      <c r="AZ111" s="312">
        <v>0.95699999999999996</v>
      </c>
      <c r="BA111" s="312">
        <v>0.9708</v>
      </c>
      <c r="BB111" s="130"/>
      <c r="BC111" s="130"/>
      <c r="BD111" s="130"/>
      <c r="BE111" s="130"/>
      <c r="BF111" s="130"/>
      <c r="BG111" s="130"/>
      <c r="BH111" s="130"/>
      <c r="BI111" s="130"/>
      <c r="BJ111" s="130"/>
      <c r="BK111" s="130"/>
      <c r="BL111" s="130"/>
      <c r="BM111" s="130"/>
      <c r="BN111" s="130"/>
      <c r="BO111" s="130"/>
      <c r="BP111" s="130"/>
      <c r="BQ111" s="130"/>
      <c r="BR111" s="130"/>
      <c r="BS111" s="130"/>
      <c r="BT111" s="130"/>
      <c r="BU111" s="130"/>
      <c r="BV111" s="130"/>
      <c r="BW111" s="130"/>
      <c r="BX111" s="130"/>
      <c r="BY111" s="130"/>
    </row>
    <row r="112" spans="1:77">
      <c r="A112" s="313" t="s">
        <v>337</v>
      </c>
      <c r="B112" s="312" t="s">
        <v>22</v>
      </c>
      <c r="C112" s="312"/>
      <c r="D112" s="312">
        <v>0.30520000000000003</v>
      </c>
      <c r="E112" s="312">
        <v>0.30790000000000001</v>
      </c>
      <c r="F112" s="312">
        <v>0.31069999999999998</v>
      </c>
      <c r="G112" s="312">
        <v>0.31430000000000002</v>
      </c>
      <c r="H112" s="312">
        <v>0.31900000000000001</v>
      </c>
      <c r="I112" s="312">
        <v>0.32479999999999998</v>
      </c>
      <c r="J112" s="312">
        <v>0.33329999999999999</v>
      </c>
      <c r="K112" s="312">
        <v>0.34279999999999999</v>
      </c>
      <c r="L112" s="312">
        <v>0.35289999999999999</v>
      </c>
      <c r="M112" s="312">
        <v>0.36170000000000002</v>
      </c>
      <c r="N112" s="312">
        <v>0.37119999999999997</v>
      </c>
      <c r="O112" s="312">
        <v>0.38030000000000003</v>
      </c>
      <c r="P112" s="312">
        <v>0.39090000000000003</v>
      </c>
      <c r="Q112" s="312">
        <v>0.40150000000000002</v>
      </c>
      <c r="R112" s="312">
        <v>0.41110000000000002</v>
      </c>
      <c r="S112" s="312">
        <v>0.42049999999999998</v>
      </c>
      <c r="T112" s="312">
        <v>0.43130000000000002</v>
      </c>
      <c r="U112" s="312">
        <v>0.44419999999999998</v>
      </c>
      <c r="V112" s="312">
        <v>0.45929999999999999</v>
      </c>
      <c r="W112" s="312">
        <v>0.47810000000000002</v>
      </c>
      <c r="X112" s="312">
        <v>0.49349999999999999</v>
      </c>
      <c r="Y112" s="312">
        <v>0.50319999999999998</v>
      </c>
      <c r="Z112" s="312">
        <v>0.50929999999999997</v>
      </c>
      <c r="AA112" s="312">
        <v>0.51359999999999995</v>
      </c>
      <c r="AB112" s="312">
        <v>0.51729999999999998</v>
      </c>
      <c r="AC112" s="312">
        <v>0.52059999999999995</v>
      </c>
      <c r="AD112" s="312">
        <v>0.52569999999999995</v>
      </c>
      <c r="AE112" s="312">
        <v>0.53269999999999995</v>
      </c>
      <c r="AF112" s="312">
        <v>0.54020000000000001</v>
      </c>
      <c r="AG112" s="312">
        <v>0.54990000000000006</v>
      </c>
      <c r="AH112" s="312">
        <v>0.5605</v>
      </c>
      <c r="AI112" s="312">
        <v>0.57079999999999997</v>
      </c>
      <c r="AJ112" s="312">
        <v>0.58089999999999997</v>
      </c>
      <c r="AK112" s="312">
        <v>0.59099999999999997</v>
      </c>
      <c r="AL112" s="312">
        <v>0.60099999999999998</v>
      </c>
      <c r="AM112" s="312">
        <v>0.61080000000000001</v>
      </c>
      <c r="AN112" s="312">
        <v>0.62060000000000004</v>
      </c>
      <c r="AO112" s="312">
        <v>0.63060000000000005</v>
      </c>
      <c r="AP112" s="312">
        <v>0.64070000000000005</v>
      </c>
      <c r="AQ112" s="312">
        <v>0.6512</v>
      </c>
      <c r="AR112" s="312">
        <v>0.66190000000000004</v>
      </c>
      <c r="AS112" s="312">
        <v>0.67279999999999995</v>
      </c>
      <c r="AT112" s="312">
        <v>0.68369999999999997</v>
      </c>
      <c r="AU112" s="312">
        <v>0.6946</v>
      </c>
      <c r="AV112" s="312">
        <v>0.70569999999999999</v>
      </c>
      <c r="AW112" s="312">
        <v>0.71679999999999999</v>
      </c>
      <c r="AX112" s="312">
        <v>0.7278</v>
      </c>
      <c r="AY112" s="312">
        <v>0.73880000000000001</v>
      </c>
      <c r="AZ112" s="312">
        <v>0.74990000000000001</v>
      </c>
      <c r="BA112" s="312">
        <v>0.76100000000000001</v>
      </c>
      <c r="BB112" s="130"/>
      <c r="BC112" s="130"/>
      <c r="BD112" s="130"/>
      <c r="BE112" s="130"/>
      <c r="BF112" s="130"/>
      <c r="BG112" s="130"/>
      <c r="BH112" s="130"/>
      <c r="BI112" s="130"/>
      <c r="BJ112" s="130"/>
      <c r="BK112" s="130"/>
      <c r="BL112" s="130"/>
      <c r="BM112" s="130"/>
      <c r="BN112" s="130"/>
      <c r="BO112" s="130"/>
      <c r="BP112" s="130"/>
      <c r="BQ112" s="130"/>
      <c r="BR112" s="130"/>
      <c r="BS112" s="130"/>
      <c r="BT112" s="130"/>
      <c r="BU112" s="130"/>
      <c r="BV112" s="130"/>
      <c r="BW112" s="130"/>
      <c r="BX112" s="130"/>
      <c r="BY112" s="130"/>
    </row>
    <row r="113" spans="1:77">
      <c r="A113" s="313" t="s">
        <v>337</v>
      </c>
      <c r="B113" s="312" t="s">
        <v>23</v>
      </c>
      <c r="C113" s="312"/>
      <c r="D113" s="312">
        <v>3.61E-2</v>
      </c>
      <c r="E113" s="312">
        <v>3.6700000000000003E-2</v>
      </c>
      <c r="F113" s="312">
        <v>3.7100000000000001E-2</v>
      </c>
      <c r="G113" s="312">
        <v>3.7900000000000003E-2</v>
      </c>
      <c r="H113" s="312">
        <v>3.8899999999999997E-2</v>
      </c>
      <c r="I113" s="312">
        <v>3.9699999999999999E-2</v>
      </c>
      <c r="J113" s="312">
        <v>4.1200000000000001E-2</v>
      </c>
      <c r="K113" s="312">
        <v>4.3200000000000002E-2</v>
      </c>
      <c r="L113" s="312">
        <v>4.58E-2</v>
      </c>
      <c r="M113" s="312">
        <v>4.7699999999999999E-2</v>
      </c>
      <c r="N113" s="312">
        <v>4.9299999999999997E-2</v>
      </c>
      <c r="O113" s="312">
        <v>5.0500000000000003E-2</v>
      </c>
      <c r="P113" s="312">
        <v>5.16E-2</v>
      </c>
      <c r="Q113" s="312">
        <v>5.2900000000000003E-2</v>
      </c>
      <c r="R113" s="312">
        <v>5.3999999999999999E-2</v>
      </c>
      <c r="S113" s="312">
        <v>5.5500000000000001E-2</v>
      </c>
      <c r="T113" s="312">
        <v>5.7299999999999997E-2</v>
      </c>
      <c r="U113" s="312">
        <v>5.91E-2</v>
      </c>
      <c r="V113" s="312">
        <v>6.0900000000000003E-2</v>
      </c>
      <c r="W113" s="312">
        <v>6.25E-2</v>
      </c>
      <c r="X113" s="312">
        <v>6.4100000000000004E-2</v>
      </c>
      <c r="Y113" s="312">
        <v>6.5600000000000006E-2</v>
      </c>
      <c r="Z113" s="312">
        <v>6.6299999999999998E-2</v>
      </c>
      <c r="AA113" s="312">
        <v>6.6699999999999995E-2</v>
      </c>
      <c r="AB113" s="312">
        <v>6.7100000000000007E-2</v>
      </c>
      <c r="AC113" s="312">
        <v>6.7699999999999996E-2</v>
      </c>
      <c r="AD113" s="312">
        <v>6.8599999999999994E-2</v>
      </c>
      <c r="AE113" s="312">
        <v>7.0199999999999999E-2</v>
      </c>
      <c r="AF113" s="312">
        <v>7.2099999999999997E-2</v>
      </c>
      <c r="AG113" s="312">
        <v>7.4399999999999994E-2</v>
      </c>
      <c r="AH113" s="312">
        <v>7.6999999999999999E-2</v>
      </c>
      <c r="AI113" s="312">
        <v>7.9500000000000001E-2</v>
      </c>
      <c r="AJ113" s="312">
        <v>8.2000000000000003E-2</v>
      </c>
      <c r="AK113" s="312">
        <v>8.4500000000000006E-2</v>
      </c>
      <c r="AL113" s="312">
        <v>8.6800000000000002E-2</v>
      </c>
      <c r="AM113" s="312">
        <v>8.8999999999999996E-2</v>
      </c>
      <c r="AN113" s="312">
        <v>9.0999999999999998E-2</v>
      </c>
      <c r="AO113" s="312">
        <v>9.3100000000000002E-2</v>
      </c>
      <c r="AP113" s="312">
        <v>9.5200000000000007E-2</v>
      </c>
      <c r="AQ113" s="312">
        <v>9.7299999999999998E-2</v>
      </c>
      <c r="AR113" s="312">
        <v>9.9400000000000002E-2</v>
      </c>
      <c r="AS113" s="312">
        <v>0.1016</v>
      </c>
      <c r="AT113" s="312">
        <v>0.1037</v>
      </c>
      <c r="AU113" s="312">
        <v>0.10589999999999999</v>
      </c>
      <c r="AV113" s="312">
        <v>0.1082</v>
      </c>
      <c r="AW113" s="312">
        <v>0.1105</v>
      </c>
      <c r="AX113" s="312">
        <v>0.11269999999999999</v>
      </c>
      <c r="AY113" s="312">
        <v>0.11509999999999999</v>
      </c>
      <c r="AZ113" s="312">
        <v>0.1174</v>
      </c>
      <c r="BA113" s="312">
        <v>0.1198</v>
      </c>
      <c r="BB113" s="130"/>
      <c r="BC113" s="130"/>
      <c r="BD113" s="130"/>
      <c r="BE113" s="130"/>
      <c r="BF113" s="130"/>
      <c r="BG113" s="130"/>
      <c r="BH113" s="130"/>
      <c r="BI113" s="130"/>
      <c r="BJ113" s="130"/>
      <c r="BK113" s="130"/>
      <c r="BL113" s="130"/>
      <c r="BM113" s="130"/>
      <c r="BN113" s="130"/>
      <c r="BO113" s="130"/>
      <c r="BP113" s="130"/>
      <c r="BQ113" s="130"/>
      <c r="BR113" s="130"/>
      <c r="BS113" s="130"/>
      <c r="BT113" s="130"/>
      <c r="BU113" s="130"/>
      <c r="BV113" s="130"/>
      <c r="BW113" s="130"/>
      <c r="BX113" s="130"/>
      <c r="BY113" s="130"/>
    </row>
    <row r="114" spans="1:77">
      <c r="A114" s="313" t="s">
        <v>337</v>
      </c>
      <c r="B114" s="312" t="s">
        <v>24</v>
      </c>
      <c r="C114" s="312"/>
      <c r="D114" s="312">
        <v>4.9099999999999998E-2</v>
      </c>
      <c r="E114" s="312">
        <v>4.9700000000000001E-2</v>
      </c>
      <c r="F114" s="312">
        <v>5.0299999999999997E-2</v>
      </c>
      <c r="G114" s="312">
        <v>5.0999999999999997E-2</v>
      </c>
      <c r="H114" s="312">
        <v>5.1799999999999999E-2</v>
      </c>
      <c r="I114" s="312">
        <v>5.2900000000000003E-2</v>
      </c>
      <c r="J114" s="312">
        <v>5.4600000000000003E-2</v>
      </c>
      <c r="K114" s="312">
        <v>5.74E-2</v>
      </c>
      <c r="L114" s="312">
        <v>6.1100000000000002E-2</v>
      </c>
      <c r="M114" s="312">
        <v>6.4299999999999996E-2</v>
      </c>
      <c r="N114" s="312">
        <v>6.6900000000000001E-2</v>
      </c>
      <c r="O114" s="312">
        <v>6.9500000000000006E-2</v>
      </c>
      <c r="P114" s="312">
        <v>7.2499999999999995E-2</v>
      </c>
      <c r="Q114" s="312">
        <v>7.4899999999999994E-2</v>
      </c>
      <c r="R114" s="312">
        <v>7.6200000000000004E-2</v>
      </c>
      <c r="S114" s="312">
        <v>7.7200000000000005E-2</v>
      </c>
      <c r="T114" s="312">
        <v>7.8200000000000006E-2</v>
      </c>
      <c r="U114" s="312">
        <v>7.9000000000000001E-2</v>
      </c>
      <c r="V114" s="312">
        <v>7.9799999999999996E-2</v>
      </c>
      <c r="W114" s="312">
        <v>8.0600000000000005E-2</v>
      </c>
      <c r="X114" s="312">
        <v>8.14E-2</v>
      </c>
      <c r="Y114" s="312">
        <v>8.2100000000000006E-2</v>
      </c>
      <c r="Z114" s="312">
        <v>8.2699999999999996E-2</v>
      </c>
      <c r="AA114" s="312">
        <v>8.2900000000000001E-2</v>
      </c>
      <c r="AB114" s="312">
        <v>8.3199999999999996E-2</v>
      </c>
      <c r="AC114" s="312">
        <v>8.3500000000000005E-2</v>
      </c>
      <c r="AD114" s="312">
        <v>8.3699999999999997E-2</v>
      </c>
      <c r="AE114" s="312">
        <v>8.4000000000000005E-2</v>
      </c>
      <c r="AF114" s="312">
        <v>8.43E-2</v>
      </c>
      <c r="AG114" s="312">
        <v>8.4599999999999995E-2</v>
      </c>
      <c r="AH114" s="312">
        <v>8.48E-2</v>
      </c>
      <c r="AI114" s="312">
        <v>8.5099999999999995E-2</v>
      </c>
      <c r="AJ114" s="312">
        <v>8.5400000000000004E-2</v>
      </c>
      <c r="AK114" s="312">
        <v>8.5599999999999996E-2</v>
      </c>
      <c r="AL114" s="312">
        <v>8.5900000000000004E-2</v>
      </c>
      <c r="AM114" s="312">
        <v>8.6199999999999999E-2</v>
      </c>
      <c r="AN114" s="312">
        <v>8.6400000000000005E-2</v>
      </c>
      <c r="AO114" s="312">
        <v>8.6699999999999999E-2</v>
      </c>
      <c r="AP114" s="312">
        <v>8.6999999999999994E-2</v>
      </c>
      <c r="AQ114" s="312">
        <v>8.72E-2</v>
      </c>
      <c r="AR114" s="312">
        <v>8.7499999999999994E-2</v>
      </c>
      <c r="AS114" s="312">
        <v>8.7800000000000003E-2</v>
      </c>
      <c r="AT114" s="312">
        <v>8.8099999999999998E-2</v>
      </c>
      <c r="AU114" s="312">
        <v>8.8300000000000003E-2</v>
      </c>
      <c r="AV114" s="312">
        <v>8.8599999999999998E-2</v>
      </c>
      <c r="AW114" s="312">
        <v>8.8900000000000007E-2</v>
      </c>
      <c r="AX114" s="312">
        <v>8.9099999999999999E-2</v>
      </c>
      <c r="AY114" s="312">
        <v>8.9399999999999993E-2</v>
      </c>
      <c r="AZ114" s="312">
        <v>8.9700000000000002E-2</v>
      </c>
      <c r="BA114" s="312">
        <v>0.09</v>
      </c>
      <c r="BB114" s="130"/>
      <c r="BC114" s="130"/>
      <c r="BD114" s="130"/>
      <c r="BE114" s="130"/>
      <c r="BF114" s="130"/>
      <c r="BG114" s="130"/>
      <c r="BH114" s="130"/>
      <c r="BI114" s="130"/>
      <c r="BJ114" s="130"/>
      <c r="BK114" s="130"/>
      <c r="BL114" s="130"/>
      <c r="BM114" s="130"/>
      <c r="BN114" s="130"/>
      <c r="BO114" s="130"/>
      <c r="BP114" s="130"/>
      <c r="BQ114" s="130"/>
      <c r="BR114" s="130"/>
      <c r="BS114" s="130"/>
      <c r="BT114" s="130"/>
      <c r="BU114" s="130"/>
      <c r="BV114" s="130"/>
      <c r="BW114" s="130"/>
      <c r="BX114" s="130"/>
      <c r="BY114" s="130"/>
    </row>
    <row r="115" spans="1:77">
      <c r="A115" s="312" t="s">
        <v>4</v>
      </c>
      <c r="B115" s="312"/>
      <c r="C115" s="312"/>
      <c r="D115" s="312"/>
      <c r="E115" s="312"/>
      <c r="F115" s="312"/>
      <c r="G115" s="312"/>
      <c r="H115" s="312"/>
      <c r="I115" s="312"/>
      <c r="J115" s="312"/>
      <c r="K115" s="312"/>
      <c r="L115" s="312"/>
      <c r="M115" s="312"/>
      <c r="N115" s="312"/>
      <c r="O115" s="312"/>
      <c r="P115" s="312"/>
      <c r="Q115" s="312"/>
      <c r="R115" s="312"/>
      <c r="S115" s="312"/>
      <c r="T115" s="312"/>
      <c r="U115" s="312"/>
      <c r="V115" s="312"/>
      <c r="W115" s="312"/>
      <c r="X115" s="312"/>
      <c r="Y115" s="312"/>
      <c r="Z115" s="312"/>
      <c r="AA115" s="312"/>
      <c r="AB115" s="312"/>
      <c r="AC115" s="312"/>
      <c r="AD115" s="312"/>
      <c r="AE115" s="312"/>
      <c r="AF115" s="312"/>
      <c r="AG115" s="312"/>
      <c r="AH115" s="312"/>
      <c r="AI115" s="312"/>
      <c r="AJ115" s="312"/>
      <c r="AK115" s="312"/>
      <c r="AL115" s="312"/>
      <c r="AM115" s="312"/>
      <c r="AN115" s="312"/>
      <c r="AO115" s="312"/>
      <c r="AP115" s="312"/>
      <c r="AQ115" s="312"/>
      <c r="AR115" s="312"/>
      <c r="AS115" s="312"/>
      <c r="AT115" s="312"/>
      <c r="AU115" s="312"/>
      <c r="AV115" s="312"/>
      <c r="AW115" s="312"/>
      <c r="AX115" s="312"/>
      <c r="AY115" s="312"/>
      <c r="AZ115" s="312"/>
      <c r="BA115" s="312"/>
      <c r="BB115" s="130"/>
      <c r="BC115" s="130"/>
      <c r="BD115" s="130"/>
      <c r="BE115" s="130"/>
      <c r="BF115" s="130"/>
      <c r="BG115" s="130"/>
      <c r="BH115" s="130"/>
      <c r="BI115" s="130"/>
      <c r="BJ115" s="130"/>
      <c r="BK115" s="130"/>
      <c r="BL115" s="130"/>
      <c r="BM115" s="130"/>
      <c r="BN115" s="130"/>
      <c r="BO115" s="130"/>
      <c r="BP115" s="130"/>
      <c r="BQ115" s="130"/>
      <c r="BR115" s="130"/>
      <c r="BS115" s="130"/>
      <c r="BT115" s="130"/>
      <c r="BU115" s="130"/>
      <c r="BV115" s="130"/>
      <c r="BW115" s="130"/>
      <c r="BX115" s="130"/>
      <c r="BY115" s="130"/>
    </row>
    <row r="116" spans="1:77">
      <c r="A116" s="313" t="s">
        <v>342</v>
      </c>
      <c r="B116" s="312"/>
      <c r="C116" s="312"/>
      <c r="D116" s="312">
        <v>1986</v>
      </c>
      <c r="E116" s="312">
        <v>1987</v>
      </c>
      <c r="F116" s="312">
        <v>1988</v>
      </c>
      <c r="G116" s="312">
        <v>1989</v>
      </c>
      <c r="H116" s="312">
        <v>1990</v>
      </c>
      <c r="I116" s="312">
        <v>1991</v>
      </c>
      <c r="J116" s="312">
        <v>1992</v>
      </c>
      <c r="K116" s="312">
        <v>1993</v>
      </c>
      <c r="L116" s="312">
        <v>1994</v>
      </c>
      <c r="M116" s="312">
        <v>1995</v>
      </c>
      <c r="N116" s="312">
        <v>1996</v>
      </c>
      <c r="O116" s="312">
        <v>1997</v>
      </c>
      <c r="P116" s="312">
        <v>1998</v>
      </c>
      <c r="Q116" s="312">
        <v>1999</v>
      </c>
      <c r="R116" s="312">
        <v>2000</v>
      </c>
      <c r="S116" s="312">
        <v>2001</v>
      </c>
      <c r="T116" s="312">
        <v>2002</v>
      </c>
      <c r="U116" s="312">
        <v>2003</v>
      </c>
      <c r="V116" s="312">
        <v>2004</v>
      </c>
      <c r="W116" s="312">
        <v>2005</v>
      </c>
      <c r="X116" s="312">
        <v>2006</v>
      </c>
      <c r="Y116" s="312">
        <v>2007</v>
      </c>
      <c r="Z116" s="312">
        <v>2008</v>
      </c>
      <c r="AA116" s="312">
        <v>2009</v>
      </c>
      <c r="AB116" s="312">
        <v>2010</v>
      </c>
      <c r="AC116" s="312">
        <v>2011</v>
      </c>
      <c r="AD116" s="312">
        <v>2012</v>
      </c>
      <c r="AE116" s="312">
        <v>2013</v>
      </c>
      <c r="AF116" s="312">
        <v>2014</v>
      </c>
      <c r="AG116" s="312">
        <v>2015</v>
      </c>
      <c r="AH116" s="312">
        <v>2016</v>
      </c>
      <c r="AI116" s="312">
        <v>2017</v>
      </c>
      <c r="AJ116" s="312">
        <v>2018</v>
      </c>
      <c r="AK116" s="312">
        <v>2019</v>
      </c>
      <c r="AL116" s="312">
        <v>2020</v>
      </c>
      <c r="AM116" s="312">
        <v>2021</v>
      </c>
      <c r="AN116" s="312">
        <v>2022</v>
      </c>
      <c r="AO116" s="312">
        <v>2023</v>
      </c>
      <c r="AP116" s="312">
        <v>2024</v>
      </c>
      <c r="AQ116" s="312">
        <v>2025</v>
      </c>
      <c r="AR116" s="312">
        <v>2026</v>
      </c>
      <c r="AS116" s="312">
        <v>2027</v>
      </c>
      <c r="AT116" s="312">
        <v>2028</v>
      </c>
      <c r="AU116" s="312">
        <v>2029</v>
      </c>
      <c r="AV116" s="312">
        <v>2030</v>
      </c>
      <c r="AW116" s="312">
        <v>2031</v>
      </c>
      <c r="AX116" s="312">
        <v>2032</v>
      </c>
      <c r="AY116" s="312">
        <v>2033</v>
      </c>
      <c r="AZ116" s="312">
        <v>2034</v>
      </c>
      <c r="BA116" s="312">
        <v>2035</v>
      </c>
      <c r="BB116" s="130"/>
      <c r="BC116" s="130"/>
      <c r="BD116" s="130"/>
      <c r="BE116" s="130"/>
      <c r="BF116" s="130"/>
      <c r="BG116" s="130"/>
      <c r="BH116" s="130"/>
      <c r="BI116" s="130"/>
      <c r="BJ116" s="130"/>
      <c r="BK116" s="130"/>
      <c r="BL116" s="130"/>
      <c r="BM116" s="130"/>
      <c r="BN116" s="130"/>
      <c r="BO116" s="130"/>
      <c r="BP116" s="130"/>
      <c r="BQ116" s="130"/>
      <c r="BR116" s="130"/>
      <c r="BS116" s="130"/>
      <c r="BT116" s="130"/>
      <c r="BU116" s="130"/>
      <c r="BV116" s="130"/>
      <c r="BW116" s="130"/>
      <c r="BX116" s="130"/>
      <c r="BY116" s="130"/>
    </row>
    <row r="117" spans="1:77">
      <c r="A117" s="313" t="s">
        <v>339</v>
      </c>
      <c r="B117" s="312" t="s">
        <v>35</v>
      </c>
      <c r="C117" s="312"/>
      <c r="D117" s="312">
        <v>2.5339</v>
      </c>
      <c r="E117" s="312">
        <v>2.4988999999999999</v>
      </c>
      <c r="F117" s="312">
        <v>2.48</v>
      </c>
      <c r="G117" s="312">
        <v>2.4733999999999998</v>
      </c>
      <c r="H117" s="312">
        <v>2.4807000000000001</v>
      </c>
      <c r="I117" s="312">
        <v>2.5034999999999998</v>
      </c>
      <c r="J117" s="312">
        <v>2.5093000000000001</v>
      </c>
      <c r="K117" s="312">
        <v>2.5105</v>
      </c>
      <c r="L117" s="312">
        <v>2.4983</v>
      </c>
      <c r="M117" s="312">
        <v>2.4916999999999998</v>
      </c>
      <c r="N117" s="312">
        <v>2.4748999999999999</v>
      </c>
      <c r="O117" s="312">
        <v>2.4613</v>
      </c>
      <c r="P117" s="312">
        <v>2.4373</v>
      </c>
      <c r="Q117" s="312">
        <v>2.4159999999999999</v>
      </c>
      <c r="R117" s="312">
        <v>2.4054000000000002</v>
      </c>
      <c r="S117" s="312">
        <v>2.3904999999999998</v>
      </c>
      <c r="T117" s="312">
        <v>2.3702999999999999</v>
      </c>
      <c r="U117" s="312">
        <v>2.3477000000000001</v>
      </c>
      <c r="V117" s="312">
        <v>2.3283</v>
      </c>
      <c r="W117" s="312">
        <v>2.3077999999999999</v>
      </c>
      <c r="X117" s="312">
        <v>2.3048000000000002</v>
      </c>
      <c r="Y117" s="312">
        <v>2.3169</v>
      </c>
      <c r="Z117" s="312">
        <v>2.3340000000000001</v>
      </c>
      <c r="AA117" s="312">
        <v>2.3466999999999998</v>
      </c>
      <c r="AB117" s="312">
        <v>2.3553000000000002</v>
      </c>
      <c r="AC117" s="312">
        <v>2.3599000000000001</v>
      </c>
      <c r="AD117" s="312">
        <v>2.3571</v>
      </c>
      <c r="AE117" s="312">
        <v>2.3506999999999998</v>
      </c>
      <c r="AF117" s="312">
        <v>2.3447</v>
      </c>
      <c r="AG117" s="312">
        <v>2.3325999999999998</v>
      </c>
      <c r="AH117" s="312">
        <v>2.3193000000000001</v>
      </c>
      <c r="AI117" s="312">
        <v>2.3092000000000001</v>
      </c>
      <c r="AJ117" s="312">
        <v>2.3014999999999999</v>
      </c>
      <c r="AK117" s="312">
        <v>2.2944</v>
      </c>
      <c r="AL117" s="312">
        <v>2.2881</v>
      </c>
      <c r="AM117" s="312">
        <v>2.2833999999999999</v>
      </c>
      <c r="AN117" s="312">
        <v>2.2791999999999999</v>
      </c>
      <c r="AO117" s="312">
        <v>2.2747000000000002</v>
      </c>
      <c r="AP117" s="312">
        <v>2.2698999999999998</v>
      </c>
      <c r="AQ117" s="312">
        <v>2.2642000000000002</v>
      </c>
      <c r="AR117" s="312">
        <v>2.2578999999999998</v>
      </c>
      <c r="AS117" s="312">
        <v>2.2515999999999998</v>
      </c>
      <c r="AT117" s="312">
        <v>2.2454000000000001</v>
      </c>
      <c r="AU117" s="312">
        <v>2.2389999999999999</v>
      </c>
      <c r="AV117" s="312">
        <v>2.2323</v>
      </c>
      <c r="AW117" s="312">
        <v>2.2256</v>
      </c>
      <c r="AX117" s="312">
        <v>2.2195</v>
      </c>
      <c r="AY117" s="312">
        <v>2.2130999999999998</v>
      </c>
      <c r="AZ117" s="312">
        <v>2.2067000000000001</v>
      </c>
      <c r="BA117" s="312">
        <v>2.2002000000000002</v>
      </c>
      <c r="BB117" s="130"/>
      <c r="BC117" s="130"/>
      <c r="BD117" s="130"/>
      <c r="BE117" s="130"/>
      <c r="BF117" s="130"/>
      <c r="BG117" s="130"/>
      <c r="BH117" s="130"/>
      <c r="BI117" s="130"/>
      <c r="BJ117" s="130"/>
      <c r="BK117" s="130"/>
      <c r="BL117" s="130"/>
      <c r="BM117" s="130"/>
      <c r="BN117" s="130"/>
      <c r="BO117" s="130"/>
      <c r="BP117" s="130"/>
      <c r="BQ117" s="130"/>
      <c r="BR117" s="130"/>
      <c r="BS117" s="130"/>
      <c r="BT117" s="130"/>
      <c r="BU117" s="130"/>
      <c r="BV117" s="130"/>
      <c r="BW117" s="130"/>
      <c r="BX117" s="130"/>
      <c r="BY117" s="130"/>
    </row>
    <row r="118" spans="1:77">
      <c r="A118" s="313" t="s">
        <v>339</v>
      </c>
      <c r="B118" s="312" t="s">
        <v>22</v>
      </c>
      <c r="C118" s="312"/>
      <c r="D118" s="312">
        <v>2.5451999999999999</v>
      </c>
      <c r="E118" s="312">
        <v>2.5114000000000001</v>
      </c>
      <c r="F118" s="312">
        <v>2.4935</v>
      </c>
      <c r="G118" s="312">
        <v>2.4872000000000001</v>
      </c>
      <c r="H118" s="312">
        <v>2.4975000000000001</v>
      </c>
      <c r="I118" s="312">
        <v>2.5209999999999999</v>
      </c>
      <c r="J118" s="312">
        <v>2.5286</v>
      </c>
      <c r="K118" s="312">
        <v>2.5333000000000001</v>
      </c>
      <c r="L118" s="312">
        <v>2.5265</v>
      </c>
      <c r="M118" s="312">
        <v>2.5226999999999999</v>
      </c>
      <c r="N118" s="312">
        <v>2.5099999999999998</v>
      </c>
      <c r="O118" s="312">
        <v>2.4971000000000001</v>
      </c>
      <c r="P118" s="312">
        <v>2.4731000000000001</v>
      </c>
      <c r="Q118" s="312">
        <v>2.4521000000000002</v>
      </c>
      <c r="R118" s="312">
        <v>2.4432999999999998</v>
      </c>
      <c r="S118" s="312">
        <v>2.4283999999999999</v>
      </c>
      <c r="T118" s="312">
        <v>2.4073000000000002</v>
      </c>
      <c r="U118" s="312">
        <v>2.3868</v>
      </c>
      <c r="V118" s="312">
        <v>2.3662000000000001</v>
      </c>
      <c r="W118" s="312">
        <v>2.3439999999999999</v>
      </c>
      <c r="X118" s="312">
        <v>2.3405999999999998</v>
      </c>
      <c r="Y118" s="312">
        <v>2.3521000000000001</v>
      </c>
      <c r="Z118" s="312">
        <v>2.3673999999999999</v>
      </c>
      <c r="AA118" s="312">
        <v>2.3805000000000001</v>
      </c>
      <c r="AB118" s="312">
        <v>2.3913000000000002</v>
      </c>
      <c r="AC118" s="312">
        <v>2.3990999999999998</v>
      </c>
      <c r="AD118" s="312">
        <v>2.3978999999999999</v>
      </c>
      <c r="AE118" s="312">
        <v>2.3940000000000001</v>
      </c>
      <c r="AF118" s="312">
        <v>2.3912</v>
      </c>
      <c r="AG118" s="312">
        <v>2.3812000000000002</v>
      </c>
      <c r="AH118" s="312">
        <v>2.3700999999999999</v>
      </c>
      <c r="AI118" s="312">
        <v>2.3618000000000001</v>
      </c>
      <c r="AJ118" s="312">
        <v>2.3565</v>
      </c>
      <c r="AK118" s="312">
        <v>2.3517000000000001</v>
      </c>
      <c r="AL118" s="312">
        <v>2.3475000000000001</v>
      </c>
      <c r="AM118" s="312">
        <v>2.3414000000000001</v>
      </c>
      <c r="AN118" s="312">
        <v>2.3355999999999999</v>
      </c>
      <c r="AO118" s="312">
        <v>2.3294999999999999</v>
      </c>
      <c r="AP118" s="312">
        <v>2.3231999999999999</v>
      </c>
      <c r="AQ118" s="312">
        <v>2.3157000000000001</v>
      </c>
      <c r="AR118" s="312">
        <v>2.3075000000000001</v>
      </c>
      <c r="AS118" s="312">
        <v>2.2991999999999999</v>
      </c>
      <c r="AT118" s="312">
        <v>2.2913999999999999</v>
      </c>
      <c r="AU118" s="312">
        <v>2.2833000000000001</v>
      </c>
      <c r="AV118" s="312">
        <v>2.2749000000000001</v>
      </c>
      <c r="AW118" s="312">
        <v>2.2667000000000002</v>
      </c>
      <c r="AX118" s="312">
        <v>2.2593000000000001</v>
      </c>
      <c r="AY118" s="312">
        <v>2.2517</v>
      </c>
      <c r="AZ118" s="312">
        <v>2.2442000000000002</v>
      </c>
      <c r="BA118" s="312">
        <v>2.2366000000000001</v>
      </c>
      <c r="BB118" s="130"/>
      <c r="BC118" s="130"/>
      <c r="BD118" s="130"/>
      <c r="BE118" s="130"/>
      <c r="BF118" s="130"/>
      <c r="BG118" s="130"/>
      <c r="BH118" s="130"/>
      <c r="BI118" s="130"/>
      <c r="BJ118" s="130"/>
      <c r="BK118" s="130"/>
      <c r="BL118" s="130"/>
      <c r="BM118" s="130"/>
      <c r="BN118" s="130"/>
      <c r="BO118" s="130"/>
      <c r="BP118" s="130"/>
      <c r="BQ118" s="130"/>
      <c r="BR118" s="130"/>
      <c r="BS118" s="130"/>
      <c r="BT118" s="130"/>
      <c r="BU118" s="130"/>
      <c r="BV118" s="130"/>
      <c r="BW118" s="130"/>
      <c r="BX118" s="130"/>
      <c r="BY118" s="130"/>
    </row>
    <row r="119" spans="1:77">
      <c r="A119" s="313" t="s">
        <v>339</v>
      </c>
      <c r="B119" s="312" t="s">
        <v>23</v>
      </c>
      <c r="C119" s="312"/>
      <c r="D119" s="312">
        <v>2.4443000000000001</v>
      </c>
      <c r="E119" s="312">
        <v>2.4003000000000001</v>
      </c>
      <c r="F119" s="312">
        <v>2.3738999999999999</v>
      </c>
      <c r="G119" s="312">
        <v>2.3681000000000001</v>
      </c>
      <c r="H119" s="312">
        <v>2.3532999999999999</v>
      </c>
      <c r="I119" s="312">
        <v>2.3700999999999999</v>
      </c>
      <c r="J119" s="312">
        <v>2.3635999999999999</v>
      </c>
      <c r="K119" s="312">
        <v>2.3416999999999999</v>
      </c>
      <c r="L119" s="312">
        <v>2.2917999999999998</v>
      </c>
      <c r="M119" s="312">
        <v>2.2671999999999999</v>
      </c>
      <c r="N119" s="312">
        <v>2.218</v>
      </c>
      <c r="O119" s="312">
        <v>2.1989000000000001</v>
      </c>
      <c r="P119" s="312">
        <v>2.1741999999999999</v>
      </c>
      <c r="Q119" s="312">
        <v>2.1532</v>
      </c>
      <c r="R119" s="312">
        <v>2.1278999999999999</v>
      </c>
      <c r="S119" s="312">
        <v>2.1204999999999998</v>
      </c>
      <c r="T119" s="312">
        <v>2.1137999999999999</v>
      </c>
      <c r="U119" s="312">
        <v>2.0769000000000002</v>
      </c>
      <c r="V119" s="312">
        <v>2.0630999999999999</v>
      </c>
      <c r="W119" s="312">
        <v>2.0497000000000001</v>
      </c>
      <c r="X119" s="312">
        <v>2.0457999999999998</v>
      </c>
      <c r="Y119" s="312">
        <v>2.0581999999999998</v>
      </c>
      <c r="Z119" s="312">
        <v>2.0865999999999998</v>
      </c>
      <c r="AA119" s="312">
        <v>2.1109</v>
      </c>
      <c r="AB119" s="312">
        <v>2.1259999999999999</v>
      </c>
      <c r="AC119" s="312">
        <v>2.1303000000000001</v>
      </c>
      <c r="AD119" s="312">
        <v>2.1276000000000002</v>
      </c>
      <c r="AE119" s="312">
        <v>2.1070000000000002</v>
      </c>
      <c r="AF119" s="312">
        <v>2.0806</v>
      </c>
      <c r="AG119" s="312">
        <v>2.0438999999999998</v>
      </c>
      <c r="AH119" s="312">
        <v>2.0070000000000001</v>
      </c>
      <c r="AI119" s="312">
        <v>1.9742999999999999</v>
      </c>
      <c r="AJ119" s="312">
        <v>1.9451000000000001</v>
      </c>
      <c r="AK119" s="312">
        <v>1.9180999999999999</v>
      </c>
      <c r="AL119" s="312">
        <v>1.8939999999999999</v>
      </c>
      <c r="AM119" s="312">
        <v>1.8738999999999999</v>
      </c>
      <c r="AN119" s="312">
        <v>1.8567</v>
      </c>
      <c r="AO119" s="312">
        <v>1.8399000000000001</v>
      </c>
      <c r="AP119" s="312">
        <v>1.8230999999999999</v>
      </c>
      <c r="AQ119" s="312">
        <v>1.8069999999999999</v>
      </c>
      <c r="AR119" s="312">
        <v>1.7908999999999999</v>
      </c>
      <c r="AS119" s="312">
        <v>1.7756000000000001</v>
      </c>
      <c r="AT119" s="312">
        <v>1.7603</v>
      </c>
      <c r="AU119" s="312">
        <v>1.7451000000000001</v>
      </c>
      <c r="AV119" s="312">
        <v>1.7298</v>
      </c>
      <c r="AW119" s="312">
        <v>1.7149000000000001</v>
      </c>
      <c r="AX119" s="312">
        <v>1.7001999999999999</v>
      </c>
      <c r="AY119" s="312">
        <v>1.6856</v>
      </c>
      <c r="AZ119" s="312">
        <v>1.6709000000000001</v>
      </c>
      <c r="BA119" s="312">
        <v>1.6560999999999999</v>
      </c>
      <c r="BB119" s="130"/>
      <c r="BC119" s="130"/>
      <c r="BD119" s="130"/>
      <c r="BE119" s="130"/>
      <c r="BF119" s="130"/>
      <c r="BG119" s="130"/>
      <c r="BH119" s="130"/>
      <c r="BI119" s="130"/>
      <c r="BJ119" s="130"/>
      <c r="BK119" s="130"/>
      <c r="BL119" s="130"/>
      <c r="BM119" s="130"/>
      <c r="BN119" s="130"/>
      <c r="BO119" s="130"/>
      <c r="BP119" s="130"/>
      <c r="BQ119" s="130"/>
      <c r="BR119" s="130"/>
      <c r="BS119" s="130"/>
      <c r="BT119" s="130"/>
      <c r="BU119" s="130"/>
      <c r="BV119" s="130"/>
      <c r="BW119" s="130"/>
      <c r="BX119" s="130"/>
      <c r="BY119" s="130"/>
    </row>
    <row r="120" spans="1:77">
      <c r="A120" s="313" t="s">
        <v>339</v>
      </c>
      <c r="B120" s="312" t="s">
        <v>24</v>
      </c>
      <c r="C120" s="312"/>
      <c r="D120" s="312">
        <v>2.5291999999999999</v>
      </c>
      <c r="E120" s="312">
        <v>2.4942000000000002</v>
      </c>
      <c r="F120" s="312">
        <v>2.4742999999999999</v>
      </c>
      <c r="G120" s="312">
        <v>2.4668000000000001</v>
      </c>
      <c r="H120" s="312">
        <v>2.4731000000000001</v>
      </c>
      <c r="I120" s="312">
        <v>2.496</v>
      </c>
      <c r="J120" s="312">
        <v>2.5013000000000001</v>
      </c>
      <c r="K120" s="312">
        <v>2.5017</v>
      </c>
      <c r="L120" s="312">
        <v>2.4908000000000001</v>
      </c>
      <c r="M120" s="312">
        <v>2.4839000000000002</v>
      </c>
      <c r="N120" s="312">
        <v>2.4695</v>
      </c>
      <c r="O120" s="312">
        <v>2.4557000000000002</v>
      </c>
      <c r="P120" s="312">
        <v>2.4315000000000002</v>
      </c>
      <c r="Q120" s="312">
        <v>2.4081999999999999</v>
      </c>
      <c r="R120" s="312">
        <v>2.3974000000000002</v>
      </c>
      <c r="S120" s="312">
        <v>2.3780999999999999</v>
      </c>
      <c r="T120" s="312">
        <v>2.3542999999999998</v>
      </c>
      <c r="U120" s="312">
        <v>2.3308</v>
      </c>
      <c r="V120" s="312">
        <v>2.3128000000000002</v>
      </c>
      <c r="W120" s="312">
        <v>2.2930999999999999</v>
      </c>
      <c r="X120" s="312">
        <v>2.2919</v>
      </c>
      <c r="Y120" s="312">
        <v>2.3079000000000001</v>
      </c>
      <c r="Z120" s="312">
        <v>2.3264999999999998</v>
      </c>
      <c r="AA120" s="312">
        <v>2.3269000000000002</v>
      </c>
      <c r="AB120" s="312">
        <v>2.3163</v>
      </c>
      <c r="AC120" s="312">
        <v>2.3012000000000001</v>
      </c>
      <c r="AD120" s="312">
        <v>2.2888000000000002</v>
      </c>
      <c r="AE120" s="312">
        <v>2.2799</v>
      </c>
      <c r="AF120" s="312">
        <v>2.2728000000000002</v>
      </c>
      <c r="AG120" s="312">
        <v>2.2706</v>
      </c>
      <c r="AH120" s="312">
        <v>2.2673999999999999</v>
      </c>
      <c r="AI120" s="312">
        <v>2.2692999999999999</v>
      </c>
      <c r="AJ120" s="312">
        <v>2.2698</v>
      </c>
      <c r="AK120" s="312">
        <v>2.2698</v>
      </c>
      <c r="AL120" s="312">
        <v>2.2713000000000001</v>
      </c>
      <c r="AM120" s="312">
        <v>2.2951999999999999</v>
      </c>
      <c r="AN120" s="312">
        <v>2.3191000000000002</v>
      </c>
      <c r="AO120" s="312">
        <v>2.3428</v>
      </c>
      <c r="AP120" s="312">
        <v>2.3664999999999998</v>
      </c>
      <c r="AQ120" s="312">
        <v>2.39</v>
      </c>
      <c r="AR120" s="312">
        <v>2.4134000000000002</v>
      </c>
      <c r="AS120" s="312">
        <v>2.4367999999999999</v>
      </c>
      <c r="AT120" s="312">
        <v>2.46</v>
      </c>
      <c r="AU120" s="312">
        <v>2.4830000000000001</v>
      </c>
      <c r="AV120" s="312">
        <v>2.5059</v>
      </c>
      <c r="AW120" s="312">
        <v>2.5285000000000002</v>
      </c>
      <c r="AX120" s="312">
        <v>2.5508000000000002</v>
      </c>
      <c r="AY120" s="312">
        <v>2.573</v>
      </c>
      <c r="AZ120" s="312">
        <v>2.5949</v>
      </c>
      <c r="BA120" s="312">
        <v>2.6168</v>
      </c>
      <c r="BB120" s="130"/>
      <c r="BC120" s="130"/>
      <c r="BD120" s="130"/>
      <c r="BE120" s="130"/>
      <c r="BF120" s="130"/>
      <c r="BG120" s="130"/>
      <c r="BH120" s="130"/>
      <c r="BI120" s="130"/>
      <c r="BJ120" s="130"/>
      <c r="BK120" s="130"/>
      <c r="BL120" s="130"/>
      <c r="BM120" s="130"/>
      <c r="BN120" s="130"/>
      <c r="BO120" s="130"/>
      <c r="BP120" s="130"/>
      <c r="BQ120" s="130"/>
      <c r="BR120" s="130"/>
      <c r="BS120" s="130"/>
      <c r="BT120" s="130"/>
      <c r="BU120" s="130"/>
      <c r="BV120" s="130"/>
      <c r="BW120" s="130"/>
      <c r="BX120" s="130"/>
      <c r="BY120" s="130"/>
    </row>
    <row r="121" spans="1:77">
      <c r="C121" s="49"/>
      <c r="D121" s="49"/>
      <c r="E121" s="49"/>
      <c r="F121" s="49"/>
      <c r="G121" s="49"/>
      <c r="H121" s="49"/>
      <c r="I121" s="49"/>
      <c r="J121" s="49"/>
      <c r="K121" s="49"/>
      <c r="L121" s="49"/>
      <c r="M121" s="49"/>
      <c r="N121" s="49"/>
      <c r="O121" s="49"/>
      <c r="P121" s="49"/>
      <c r="Q121" s="49"/>
      <c r="R121" s="49"/>
      <c r="S121" s="49"/>
      <c r="T121" s="49"/>
      <c r="U121" s="49"/>
      <c r="V121" s="49"/>
      <c r="X121" s="130"/>
      <c r="Y121" s="130"/>
      <c r="Z121" s="130"/>
      <c r="AA121" s="130"/>
      <c r="AB121" s="130"/>
      <c r="AC121" s="130"/>
      <c r="AD121" s="130"/>
      <c r="AE121" s="130"/>
      <c r="AF121" s="130"/>
      <c r="AG121" s="130"/>
      <c r="AH121" s="130"/>
      <c r="AI121" s="130"/>
      <c r="AJ121" s="130"/>
      <c r="AK121" s="130"/>
      <c r="AL121" s="130"/>
      <c r="AM121" s="130"/>
      <c r="AN121" s="130"/>
      <c r="AO121" s="130"/>
      <c r="AP121" s="130"/>
      <c r="AQ121" s="130"/>
      <c r="AR121" s="130"/>
      <c r="AS121" s="130"/>
      <c r="AT121" s="130"/>
      <c r="AU121" s="130"/>
      <c r="AV121" s="130"/>
      <c r="AW121" s="130"/>
      <c r="AX121" s="130"/>
      <c r="AY121" s="130"/>
      <c r="AZ121" s="130"/>
      <c r="BA121" s="130"/>
      <c r="BB121" s="130"/>
      <c r="BC121" s="130"/>
      <c r="BD121" s="130"/>
      <c r="BE121" s="130"/>
      <c r="BF121" s="130"/>
      <c r="BG121" s="130"/>
      <c r="BH121" s="130"/>
      <c r="BI121" s="130"/>
      <c r="BJ121" s="130"/>
      <c r="BK121" s="130"/>
      <c r="BL121" s="130"/>
      <c r="BM121" s="130"/>
      <c r="BN121" s="130"/>
      <c r="BO121" s="130"/>
      <c r="BP121" s="130"/>
      <c r="BQ121" s="130"/>
      <c r="BR121" s="130"/>
      <c r="BS121" s="130"/>
      <c r="BT121" s="130"/>
      <c r="BU121" s="130"/>
      <c r="BV121" s="130"/>
      <c r="BW121" s="130"/>
      <c r="BX121" s="130"/>
      <c r="BY121" s="130"/>
    </row>
    <row r="122" spans="1:77">
      <c r="C122" s="49"/>
      <c r="D122" s="49"/>
      <c r="E122" s="49"/>
      <c r="F122" s="49"/>
      <c r="G122" s="49"/>
      <c r="H122" s="49"/>
      <c r="I122" s="49"/>
      <c r="J122" s="49"/>
      <c r="K122" s="49"/>
      <c r="L122" s="49"/>
      <c r="M122" s="49"/>
      <c r="N122" s="49"/>
      <c r="O122" s="49"/>
      <c r="P122" s="49"/>
      <c r="Q122" s="49"/>
      <c r="R122" s="49"/>
      <c r="S122" s="49"/>
      <c r="T122" s="49"/>
      <c r="U122" s="49"/>
      <c r="V122" s="49"/>
      <c r="X122" s="130"/>
      <c r="Y122" s="130"/>
      <c r="Z122" s="130"/>
      <c r="AA122" s="130"/>
      <c r="AB122" s="130"/>
      <c r="AC122" s="130"/>
      <c r="AD122" s="130"/>
      <c r="AE122" s="130"/>
      <c r="AF122" s="130"/>
      <c r="AG122" s="130"/>
      <c r="AH122" s="130"/>
      <c r="AI122" s="130"/>
      <c r="AJ122" s="130"/>
      <c r="AK122" s="130"/>
      <c r="AL122" s="130"/>
      <c r="AM122" s="130"/>
      <c r="AN122" s="130"/>
      <c r="AO122" s="130"/>
      <c r="AP122" s="130"/>
      <c r="AQ122" s="130"/>
      <c r="AR122" s="130"/>
      <c r="AS122" s="130"/>
      <c r="AT122" s="130"/>
      <c r="AU122" s="130"/>
      <c r="AV122" s="130"/>
      <c r="AW122" s="130"/>
      <c r="AX122" s="130"/>
      <c r="AY122" s="130"/>
      <c r="AZ122" s="130"/>
      <c r="BA122" s="130"/>
      <c r="BB122" s="130"/>
      <c r="BC122" s="130"/>
      <c r="BD122" s="130"/>
      <c r="BE122" s="130"/>
      <c r="BF122" s="130"/>
      <c r="BG122" s="130"/>
      <c r="BH122" s="130"/>
      <c r="BI122" s="130"/>
      <c r="BJ122" s="130"/>
      <c r="BK122" s="130"/>
      <c r="BL122" s="130"/>
      <c r="BM122" s="130"/>
      <c r="BN122" s="130"/>
      <c r="BO122" s="130"/>
      <c r="BP122" s="130"/>
      <c r="BQ122" s="130"/>
      <c r="BR122" s="130"/>
      <c r="BS122" s="130"/>
      <c r="BT122" s="130"/>
      <c r="BU122" s="130"/>
      <c r="BV122" s="130"/>
      <c r="BW122" s="130"/>
      <c r="BX122" s="130"/>
      <c r="BY122" s="130"/>
    </row>
    <row r="123" spans="1:77">
      <c r="A123" s="315" t="s">
        <v>343</v>
      </c>
      <c r="B123" s="314"/>
      <c r="C123" s="314">
        <v>1985</v>
      </c>
      <c r="D123" s="314">
        <v>1986</v>
      </c>
      <c r="E123" s="314">
        <v>1987</v>
      </c>
      <c r="F123" s="314">
        <v>1988</v>
      </c>
      <c r="G123" s="314">
        <v>1989</v>
      </c>
      <c r="H123" s="314">
        <v>1990</v>
      </c>
      <c r="I123" s="314">
        <v>1991</v>
      </c>
      <c r="J123" s="314">
        <v>1992</v>
      </c>
      <c r="K123" s="314">
        <v>1993</v>
      </c>
      <c r="L123" s="314">
        <v>1994</v>
      </c>
      <c r="M123" s="314">
        <v>1995</v>
      </c>
      <c r="N123" s="314">
        <v>1996</v>
      </c>
      <c r="O123" s="314">
        <v>1997</v>
      </c>
      <c r="P123" s="314">
        <v>1998</v>
      </c>
      <c r="Q123" s="314">
        <v>1999</v>
      </c>
      <c r="R123" s="314">
        <v>2000</v>
      </c>
      <c r="S123" s="314">
        <v>2001</v>
      </c>
      <c r="T123" s="314">
        <v>2002</v>
      </c>
      <c r="U123" s="314">
        <v>2003</v>
      </c>
      <c r="V123" s="314">
        <v>2004</v>
      </c>
      <c r="W123" s="314">
        <v>2005</v>
      </c>
      <c r="X123" s="314">
        <v>2006</v>
      </c>
      <c r="Y123" s="314">
        <v>2007</v>
      </c>
      <c r="Z123" s="314">
        <v>2008</v>
      </c>
      <c r="AA123" s="314">
        <v>2009</v>
      </c>
      <c r="AB123" s="314">
        <v>2010</v>
      </c>
      <c r="AC123" s="314">
        <v>2011</v>
      </c>
      <c r="AD123" s="314">
        <v>2012</v>
      </c>
      <c r="AE123" s="314">
        <v>2013</v>
      </c>
      <c r="AF123" s="314">
        <v>2014</v>
      </c>
      <c r="AG123" s="314">
        <v>2015</v>
      </c>
      <c r="AH123" s="314">
        <v>2016</v>
      </c>
      <c r="AI123" s="314">
        <v>2017</v>
      </c>
      <c r="AJ123" s="314">
        <v>2018</v>
      </c>
      <c r="AK123" s="314">
        <v>2019</v>
      </c>
      <c r="AL123" s="314">
        <v>2020</v>
      </c>
      <c r="AM123" s="314">
        <v>2021</v>
      </c>
      <c r="AN123" s="314">
        <v>2022</v>
      </c>
      <c r="AO123" s="314">
        <v>2023</v>
      </c>
      <c r="AP123" s="314">
        <v>2024</v>
      </c>
      <c r="AQ123" s="314">
        <v>2025</v>
      </c>
      <c r="AR123" s="314">
        <v>2026</v>
      </c>
      <c r="AS123" s="314">
        <v>2027</v>
      </c>
      <c r="AT123" s="314">
        <v>2028</v>
      </c>
      <c r="AU123" s="314">
        <v>2029</v>
      </c>
      <c r="AV123" s="314">
        <v>2030</v>
      </c>
      <c r="AW123" s="314">
        <v>2031</v>
      </c>
      <c r="AX123" s="314">
        <v>2032</v>
      </c>
      <c r="AY123" s="314">
        <v>2033</v>
      </c>
      <c r="AZ123" s="314">
        <v>2034</v>
      </c>
      <c r="BA123" s="314">
        <v>2035</v>
      </c>
      <c r="BB123" s="130"/>
      <c r="BC123" s="130"/>
      <c r="BD123" s="130"/>
      <c r="BE123" s="130"/>
      <c r="BF123" s="130"/>
      <c r="BG123" s="130"/>
      <c r="BH123" s="130"/>
      <c r="BI123" s="130"/>
      <c r="BJ123" s="130"/>
      <c r="BK123" s="130"/>
      <c r="BL123" s="130"/>
      <c r="BM123" s="130"/>
      <c r="BN123" s="130"/>
      <c r="BO123" s="130"/>
      <c r="BP123" s="130"/>
      <c r="BQ123" s="130"/>
      <c r="BR123" s="130"/>
      <c r="BS123" s="130"/>
      <c r="BT123" s="130"/>
      <c r="BU123" s="130"/>
      <c r="BV123" s="130"/>
      <c r="BW123" s="130"/>
      <c r="BX123" s="130"/>
      <c r="BY123" s="130"/>
    </row>
    <row r="124" spans="1:77">
      <c r="A124" s="325" t="s">
        <v>20</v>
      </c>
      <c r="B124" s="314" t="s">
        <v>294</v>
      </c>
      <c r="C124" s="314">
        <v>559.30939999999998</v>
      </c>
      <c r="D124" s="314">
        <v>561.47199999999998</v>
      </c>
      <c r="E124" s="314">
        <v>563.30989999999997</v>
      </c>
      <c r="F124" s="314">
        <v>564.68029999999999</v>
      </c>
      <c r="G124" s="314">
        <v>566.23040000000003</v>
      </c>
      <c r="H124" s="314">
        <v>568.03430000000003</v>
      </c>
      <c r="I124" s="314">
        <v>570.77620000000002</v>
      </c>
      <c r="J124" s="314">
        <v>575.71259999999995</v>
      </c>
      <c r="K124" s="314">
        <v>580.96299999999997</v>
      </c>
      <c r="L124" s="314">
        <v>587.14589999999998</v>
      </c>
      <c r="M124" s="314">
        <v>592.42899999999997</v>
      </c>
      <c r="N124" s="314">
        <v>597.28740000000005</v>
      </c>
      <c r="O124" s="314">
        <v>601.9126</v>
      </c>
      <c r="P124" s="314">
        <v>606.59500000000003</v>
      </c>
      <c r="Q124" s="314">
        <v>612.07640000000004</v>
      </c>
      <c r="R124" s="314">
        <v>617.12159999999994</v>
      </c>
      <c r="S124" s="314">
        <v>623.2373</v>
      </c>
      <c r="T124" s="314">
        <v>630.65599999999995</v>
      </c>
      <c r="U124" s="314">
        <v>639.6644</v>
      </c>
      <c r="V124" s="314">
        <v>652.57839999999999</v>
      </c>
      <c r="W124" s="314">
        <v>665.69749999999999</v>
      </c>
      <c r="X124" s="314">
        <v>677.02369999999996</v>
      </c>
      <c r="Y124" s="314">
        <v>686.98889999999994</v>
      </c>
      <c r="Z124" s="314">
        <v>693.54229999999995</v>
      </c>
      <c r="AA124" s="314">
        <v>698.01340000000005</v>
      </c>
      <c r="AB124" s="314">
        <v>701.80190000000005</v>
      </c>
      <c r="AC124" s="314">
        <v>705.58669999999995</v>
      </c>
      <c r="AD124" s="314">
        <v>710.27700000000004</v>
      </c>
      <c r="AE124" s="314">
        <v>715.59590000000003</v>
      </c>
      <c r="AF124" s="314">
        <v>720.49350000000004</v>
      </c>
      <c r="AG124" s="314">
        <v>727.06460000000004</v>
      </c>
      <c r="AH124" s="314">
        <v>735.09609999999998</v>
      </c>
      <c r="AI124" s="314">
        <v>742.91470000000004</v>
      </c>
      <c r="AJ124" s="314">
        <v>751.0675</v>
      </c>
      <c r="AK124" s="314">
        <v>758.28809999999999</v>
      </c>
      <c r="AL124" s="314">
        <v>766.06560000000002</v>
      </c>
      <c r="AM124" s="314">
        <v>773.74180000000001</v>
      </c>
      <c r="AN124" s="314">
        <v>781.29629999999997</v>
      </c>
      <c r="AO124" s="314">
        <v>788.87540000000001</v>
      </c>
      <c r="AP124" s="314">
        <v>796.86469999999997</v>
      </c>
      <c r="AQ124" s="314">
        <v>804.39869999999996</v>
      </c>
      <c r="AR124" s="314">
        <v>812.02539999999999</v>
      </c>
      <c r="AS124" s="314">
        <v>819.63649999999996</v>
      </c>
      <c r="AT124" s="314">
        <v>827.10699999999997</v>
      </c>
      <c r="AU124" s="314">
        <v>835.01279999999997</v>
      </c>
      <c r="AV124" s="314">
        <v>842.38869999999997</v>
      </c>
      <c r="AW124" s="314">
        <v>849.86009999999999</v>
      </c>
      <c r="AX124" s="314">
        <v>857.779</v>
      </c>
      <c r="AY124" s="314">
        <v>864.94169999999997</v>
      </c>
      <c r="AZ124" s="314">
        <v>872.7133</v>
      </c>
      <c r="BA124" s="314">
        <v>879.96079999999995</v>
      </c>
      <c r="BB124" s="130"/>
      <c r="BC124" s="130"/>
      <c r="BD124" s="130"/>
      <c r="BE124" s="130"/>
      <c r="BF124" s="130"/>
      <c r="BG124" s="130"/>
      <c r="BH124" s="130"/>
      <c r="BI124" s="130"/>
      <c r="BJ124" s="130"/>
      <c r="BK124" s="130"/>
      <c r="BL124" s="130"/>
      <c r="BM124" s="130"/>
      <c r="BN124" s="130"/>
      <c r="BO124" s="130"/>
      <c r="BP124" s="130"/>
      <c r="BQ124" s="130"/>
      <c r="BR124" s="130"/>
      <c r="BS124" s="130"/>
      <c r="BT124" s="130"/>
      <c r="BU124" s="130"/>
      <c r="BV124" s="130"/>
      <c r="BW124" s="130"/>
      <c r="BX124" s="130"/>
      <c r="BY124" s="130"/>
    </row>
    <row r="125" spans="1:77">
      <c r="A125" s="325" t="s">
        <v>20</v>
      </c>
      <c r="B125" s="314" t="s">
        <v>295</v>
      </c>
      <c r="C125" s="314">
        <v>24.628299999999999</v>
      </c>
      <c r="D125" s="314">
        <v>24.972999999999999</v>
      </c>
      <c r="E125" s="314">
        <v>25.081</v>
      </c>
      <c r="F125" s="314">
        <v>25.262699999999999</v>
      </c>
      <c r="G125" s="314">
        <v>25.345199999999998</v>
      </c>
      <c r="H125" s="314">
        <v>25.585999999999999</v>
      </c>
      <c r="I125" s="314">
        <v>25.952300000000001</v>
      </c>
      <c r="J125" s="314">
        <v>26.148199999999999</v>
      </c>
      <c r="K125" s="314">
        <v>26.539899999999999</v>
      </c>
      <c r="L125" s="314">
        <v>27.172499999999999</v>
      </c>
      <c r="M125" s="314">
        <v>27.909800000000001</v>
      </c>
      <c r="N125" s="314">
        <v>28.843399999999999</v>
      </c>
      <c r="O125" s="314">
        <v>29.521799999999999</v>
      </c>
      <c r="P125" s="314">
        <v>30.173400000000001</v>
      </c>
      <c r="Q125" s="314">
        <v>30.785900000000002</v>
      </c>
      <c r="R125" s="314">
        <v>31.3873</v>
      </c>
      <c r="S125" s="314">
        <v>31.957000000000001</v>
      </c>
      <c r="T125" s="314">
        <v>32.885199999999998</v>
      </c>
      <c r="U125" s="314">
        <v>33.7258</v>
      </c>
      <c r="V125" s="314">
        <v>34.567300000000003</v>
      </c>
      <c r="W125" s="314">
        <v>35.433399999999999</v>
      </c>
      <c r="X125" s="314">
        <v>36.139699999999998</v>
      </c>
      <c r="Y125" s="314">
        <v>36.789299999999997</v>
      </c>
      <c r="Z125" s="314">
        <v>37.125799999999998</v>
      </c>
      <c r="AA125" s="314">
        <v>37.262799999999999</v>
      </c>
      <c r="AB125" s="314">
        <v>37.630800000000001</v>
      </c>
      <c r="AC125" s="314">
        <v>38.289299999999997</v>
      </c>
      <c r="AD125" s="314">
        <v>39.008299999999998</v>
      </c>
      <c r="AE125" s="314">
        <v>40.289299999999997</v>
      </c>
      <c r="AF125" s="314">
        <v>41.811500000000002</v>
      </c>
      <c r="AG125" s="314">
        <v>43.704799999999999</v>
      </c>
      <c r="AH125" s="314">
        <v>45.719499999999996</v>
      </c>
      <c r="AI125" s="314">
        <v>47.623100000000001</v>
      </c>
      <c r="AJ125" s="314">
        <v>49.501100000000001</v>
      </c>
      <c r="AK125" s="314">
        <v>51.228700000000003</v>
      </c>
      <c r="AL125" s="314">
        <v>52.976300000000002</v>
      </c>
      <c r="AM125" s="314">
        <v>54.738199999999999</v>
      </c>
      <c r="AN125" s="314">
        <v>56.550600000000003</v>
      </c>
      <c r="AO125" s="314">
        <v>58.341500000000003</v>
      </c>
      <c r="AP125" s="314">
        <v>60.284999999999997</v>
      </c>
      <c r="AQ125" s="314">
        <v>62.166499999999999</v>
      </c>
      <c r="AR125" s="314">
        <v>64.174899999999994</v>
      </c>
      <c r="AS125" s="314">
        <v>66.058300000000003</v>
      </c>
      <c r="AT125" s="314">
        <v>67.983199999999997</v>
      </c>
      <c r="AU125" s="314">
        <v>69.9739</v>
      </c>
      <c r="AV125" s="314">
        <v>72.164100000000005</v>
      </c>
      <c r="AW125" s="314">
        <v>74.3142</v>
      </c>
      <c r="AX125" s="314">
        <v>76.535399999999996</v>
      </c>
      <c r="AY125" s="314">
        <v>78.881100000000004</v>
      </c>
      <c r="AZ125" s="314">
        <v>81.290300000000002</v>
      </c>
      <c r="BA125" s="314">
        <v>83.775499999999994</v>
      </c>
      <c r="BB125" s="130"/>
      <c r="BC125" s="130"/>
      <c r="BD125" s="130"/>
      <c r="BE125" s="130"/>
      <c r="BF125" s="130"/>
      <c r="BG125" s="130"/>
      <c r="BH125" s="130"/>
      <c r="BI125" s="130"/>
      <c r="BJ125" s="130"/>
      <c r="BK125" s="130"/>
      <c r="BL125" s="130"/>
      <c r="BM125" s="130"/>
      <c r="BN125" s="130"/>
      <c r="BO125" s="130"/>
      <c r="BP125" s="130"/>
      <c r="BQ125" s="130"/>
      <c r="BR125" s="130"/>
      <c r="BS125" s="130"/>
      <c r="BT125" s="130"/>
      <c r="BU125" s="130"/>
      <c r="BV125" s="130"/>
      <c r="BW125" s="130"/>
      <c r="BX125" s="130"/>
      <c r="BY125" s="130"/>
    </row>
    <row r="126" spans="1:77">
      <c r="A126" s="325" t="s">
        <v>20</v>
      </c>
      <c r="B126" s="314" t="s">
        <v>296</v>
      </c>
      <c r="C126" s="314">
        <v>60.580399999999997</v>
      </c>
      <c r="D126" s="314">
        <v>61.519399999999997</v>
      </c>
      <c r="E126" s="314">
        <v>62.208199999999998</v>
      </c>
      <c r="F126" s="314">
        <v>62.799100000000003</v>
      </c>
      <c r="G126" s="314">
        <v>63.489600000000003</v>
      </c>
      <c r="H126" s="314">
        <v>64.166799999999995</v>
      </c>
      <c r="I126" s="314">
        <v>65.090999999999994</v>
      </c>
      <c r="J126" s="314">
        <v>66.560299999999998</v>
      </c>
      <c r="K126" s="314">
        <v>68.716999999999999</v>
      </c>
      <c r="L126" s="314">
        <v>71.608999999999995</v>
      </c>
      <c r="M126" s="314">
        <v>74.5017</v>
      </c>
      <c r="N126" s="314">
        <v>77.394599999999997</v>
      </c>
      <c r="O126" s="314">
        <v>80.283100000000005</v>
      </c>
      <c r="P126" s="314">
        <v>83.716700000000003</v>
      </c>
      <c r="Q126" s="314">
        <v>86.942300000000003</v>
      </c>
      <c r="R126" s="314">
        <v>89.255099999999999</v>
      </c>
      <c r="S126" s="314">
        <v>91.073999999999998</v>
      </c>
      <c r="T126" s="314">
        <v>93.044200000000004</v>
      </c>
      <c r="U126" s="314">
        <v>94.756699999999995</v>
      </c>
      <c r="V126" s="314">
        <v>96.227400000000003</v>
      </c>
      <c r="W126" s="314">
        <v>97.693200000000004</v>
      </c>
      <c r="X126" s="314">
        <v>98.854900000000001</v>
      </c>
      <c r="Y126" s="314">
        <v>99.995099999999994</v>
      </c>
      <c r="Z126" s="314">
        <v>100.7734</v>
      </c>
      <c r="AA126" s="314">
        <v>101.3372</v>
      </c>
      <c r="AB126" s="314">
        <v>101.9537</v>
      </c>
      <c r="AC126" s="314">
        <v>102.6246</v>
      </c>
      <c r="AD126" s="314">
        <v>103.455</v>
      </c>
      <c r="AE126" s="314">
        <v>103.9817</v>
      </c>
      <c r="AF126" s="314">
        <v>104.52119999999999</v>
      </c>
      <c r="AG126" s="314">
        <v>105.2991</v>
      </c>
      <c r="AH126" s="314">
        <v>106.1336</v>
      </c>
      <c r="AI126" s="314">
        <v>106.88720000000001</v>
      </c>
      <c r="AJ126" s="314">
        <v>107.7938</v>
      </c>
      <c r="AK126" s="314">
        <v>108.7587</v>
      </c>
      <c r="AL126" s="314">
        <v>109.75069999999999</v>
      </c>
      <c r="AM126" s="314">
        <v>110.62430000000001</v>
      </c>
      <c r="AN126" s="314">
        <v>111.6285</v>
      </c>
      <c r="AO126" s="314">
        <v>112.6464</v>
      </c>
      <c r="AP126" s="314">
        <v>113.5415</v>
      </c>
      <c r="AQ126" s="314">
        <v>114.5938</v>
      </c>
      <c r="AR126" s="314">
        <v>115.6799</v>
      </c>
      <c r="AS126" s="314">
        <v>116.6521</v>
      </c>
      <c r="AT126" s="314">
        <v>117.7946</v>
      </c>
      <c r="AU126" s="314">
        <v>118.9695</v>
      </c>
      <c r="AV126" s="314">
        <v>120.0334</v>
      </c>
      <c r="AW126" s="314">
        <v>121.2731</v>
      </c>
      <c r="AX126" s="314">
        <v>122.5384</v>
      </c>
      <c r="AY126" s="314">
        <v>123.67189999999999</v>
      </c>
      <c r="AZ126" s="314">
        <v>124.9927</v>
      </c>
      <c r="BA126" s="314">
        <v>126.1794</v>
      </c>
      <c r="BB126" s="130"/>
      <c r="BC126" s="130"/>
      <c r="BD126" s="130"/>
      <c r="BE126" s="130"/>
      <c r="BF126" s="130"/>
      <c r="BG126" s="130"/>
      <c r="BH126" s="130"/>
      <c r="BI126" s="130"/>
      <c r="BJ126" s="130"/>
      <c r="BK126" s="130"/>
      <c r="BL126" s="130"/>
      <c r="BM126" s="130"/>
      <c r="BN126" s="130"/>
      <c r="BO126" s="130"/>
      <c r="BP126" s="130"/>
      <c r="BQ126" s="130"/>
      <c r="BR126" s="130"/>
      <c r="BS126" s="130"/>
      <c r="BT126" s="130"/>
      <c r="BU126" s="130"/>
      <c r="BV126" s="130"/>
      <c r="BW126" s="130"/>
      <c r="BX126" s="130"/>
      <c r="BY126" s="130"/>
    </row>
    <row r="127" spans="1:77">
      <c r="A127" s="325" t="s">
        <v>20</v>
      </c>
      <c r="B127" s="314" t="s">
        <v>297</v>
      </c>
      <c r="C127" s="314">
        <v>16.375</v>
      </c>
      <c r="D127" s="314">
        <v>15.411</v>
      </c>
      <c r="E127" s="314">
        <v>14.446999999999999</v>
      </c>
      <c r="F127" s="314">
        <v>14.515000000000001</v>
      </c>
      <c r="G127" s="314">
        <v>14.564</v>
      </c>
      <c r="H127" s="314">
        <v>14.603</v>
      </c>
      <c r="I127" s="314">
        <v>14.669</v>
      </c>
      <c r="J127" s="314">
        <v>14.698</v>
      </c>
      <c r="K127" s="314">
        <v>14.778</v>
      </c>
      <c r="L127" s="314">
        <v>14.968999999999999</v>
      </c>
      <c r="M127" s="314">
        <v>15.11</v>
      </c>
      <c r="N127" s="314">
        <v>15.321</v>
      </c>
      <c r="O127" s="314">
        <v>15.425000000000001</v>
      </c>
      <c r="P127" s="314">
        <v>15.64</v>
      </c>
      <c r="Q127" s="314">
        <v>15.832000000000001</v>
      </c>
      <c r="R127" s="314">
        <v>16.085999999999999</v>
      </c>
      <c r="S127" s="314">
        <v>16.297999999999998</v>
      </c>
      <c r="T127" s="314">
        <v>16.489000000000001</v>
      </c>
      <c r="U127" s="314">
        <v>16.751999999999999</v>
      </c>
      <c r="V127" s="314">
        <v>16.969000000000001</v>
      </c>
      <c r="W127" s="314">
        <v>16.997</v>
      </c>
      <c r="X127" s="314">
        <v>17.038</v>
      </c>
      <c r="Y127" s="314">
        <v>17.079000000000001</v>
      </c>
      <c r="Z127" s="314">
        <v>17.13</v>
      </c>
      <c r="AA127" s="314">
        <v>17.183</v>
      </c>
      <c r="AB127" s="314">
        <v>17.241</v>
      </c>
      <c r="AC127" s="314">
        <v>17.306000000000001</v>
      </c>
      <c r="AD127" s="314">
        <v>17.324999999999999</v>
      </c>
      <c r="AE127" s="314">
        <v>17.457000000000001</v>
      </c>
      <c r="AF127" s="314">
        <v>17.609000000000002</v>
      </c>
      <c r="AG127" s="314">
        <v>18.0167</v>
      </c>
      <c r="AH127" s="314">
        <v>18.334599999999998</v>
      </c>
      <c r="AI127" s="314">
        <v>18.505400000000002</v>
      </c>
      <c r="AJ127" s="314">
        <v>18.6509</v>
      </c>
      <c r="AK127" s="314">
        <v>18.845099999999999</v>
      </c>
      <c r="AL127" s="314">
        <v>19.0671</v>
      </c>
      <c r="AM127" s="314">
        <v>19.162400000000002</v>
      </c>
      <c r="AN127" s="314">
        <v>19.424499999999998</v>
      </c>
      <c r="AO127" s="314">
        <v>19.662400000000002</v>
      </c>
      <c r="AP127" s="314">
        <v>19.865300000000001</v>
      </c>
      <c r="AQ127" s="314">
        <v>20.077100000000002</v>
      </c>
      <c r="AR127" s="314">
        <v>20.290500000000002</v>
      </c>
      <c r="AS127" s="314">
        <v>20.515499999999999</v>
      </c>
      <c r="AT127" s="314">
        <v>20.737200000000001</v>
      </c>
      <c r="AU127" s="314">
        <v>20.945499999999999</v>
      </c>
      <c r="AV127" s="314">
        <v>21.213699999999999</v>
      </c>
      <c r="AW127" s="314">
        <v>21.454899999999999</v>
      </c>
      <c r="AX127" s="314">
        <v>21.671900000000001</v>
      </c>
      <c r="AY127" s="314">
        <v>21.883900000000001</v>
      </c>
      <c r="AZ127" s="314">
        <v>22.108799999999999</v>
      </c>
      <c r="BA127" s="314">
        <v>22.353999999999999</v>
      </c>
      <c r="BB127" s="130"/>
      <c r="BC127" s="130"/>
      <c r="BD127" s="130"/>
      <c r="BE127" s="130"/>
      <c r="BF127" s="130"/>
      <c r="BG127" s="130"/>
      <c r="BH127" s="130"/>
      <c r="BI127" s="130"/>
      <c r="BJ127" s="130"/>
      <c r="BK127" s="130"/>
      <c r="BL127" s="130"/>
      <c r="BM127" s="130"/>
      <c r="BN127" s="130"/>
      <c r="BO127" s="130"/>
      <c r="BP127" s="130"/>
      <c r="BQ127" s="130"/>
      <c r="BR127" s="130"/>
      <c r="BS127" s="130"/>
      <c r="BT127" s="130"/>
      <c r="BU127" s="130"/>
      <c r="BV127" s="130"/>
      <c r="BW127" s="130"/>
      <c r="BX127" s="130"/>
      <c r="BY127" s="130"/>
    </row>
    <row r="128" spans="1:77">
      <c r="A128" s="325" t="s">
        <v>20</v>
      </c>
      <c r="B128" s="314" t="s">
        <v>298</v>
      </c>
      <c r="C128" s="314">
        <v>4.3360000000000003</v>
      </c>
      <c r="D128" s="314">
        <v>5.423</v>
      </c>
      <c r="E128" s="314">
        <v>6.5090000000000003</v>
      </c>
      <c r="F128" s="314">
        <v>6.54</v>
      </c>
      <c r="G128" s="314">
        <v>6.5620000000000003</v>
      </c>
      <c r="H128" s="314">
        <v>6.5789999999999997</v>
      </c>
      <c r="I128" s="314">
        <v>6.609</v>
      </c>
      <c r="J128" s="314">
        <v>6.6219999999999999</v>
      </c>
      <c r="K128" s="314">
        <v>6.6580000000000004</v>
      </c>
      <c r="L128" s="314">
        <v>6.7439999999999998</v>
      </c>
      <c r="M128" s="314">
        <v>6.8079999999999998</v>
      </c>
      <c r="N128" s="314">
        <v>6.9029999999999996</v>
      </c>
      <c r="O128" s="314">
        <v>6.95</v>
      </c>
      <c r="P128" s="314">
        <v>7.0469999999999997</v>
      </c>
      <c r="Q128" s="314">
        <v>7.133</v>
      </c>
      <c r="R128" s="314">
        <v>7.2480000000000002</v>
      </c>
      <c r="S128" s="314">
        <v>7.343</v>
      </c>
      <c r="T128" s="314">
        <v>7.4290000000000003</v>
      </c>
      <c r="U128" s="314">
        <v>7.5469999999999997</v>
      </c>
      <c r="V128" s="314">
        <v>7.6449999999999996</v>
      </c>
      <c r="W128" s="314">
        <v>7.7279999999999998</v>
      </c>
      <c r="X128" s="314">
        <v>7.85</v>
      </c>
      <c r="Y128" s="314">
        <v>7.9710000000000001</v>
      </c>
      <c r="Z128" s="314">
        <v>8.1210000000000004</v>
      </c>
      <c r="AA128" s="314">
        <v>8.2759999999999998</v>
      </c>
      <c r="AB128" s="314">
        <v>8.4489999999999998</v>
      </c>
      <c r="AC128" s="314">
        <v>8.64</v>
      </c>
      <c r="AD128" s="314">
        <v>8.6639999999999997</v>
      </c>
      <c r="AE128" s="314">
        <v>9.0530000000000008</v>
      </c>
      <c r="AF128" s="314">
        <v>9.5020000000000007</v>
      </c>
      <c r="AG128" s="314">
        <v>10.1614</v>
      </c>
      <c r="AH128" s="314">
        <v>10.833</v>
      </c>
      <c r="AI128" s="314">
        <v>11.1983</v>
      </c>
      <c r="AJ128" s="314">
        <v>11.5159</v>
      </c>
      <c r="AK128" s="314">
        <v>11.956799999999999</v>
      </c>
      <c r="AL128" s="314">
        <v>12.4658</v>
      </c>
      <c r="AM128" s="314">
        <v>12.5892</v>
      </c>
      <c r="AN128" s="314">
        <v>13.191800000000001</v>
      </c>
      <c r="AO128" s="314">
        <v>13.7324</v>
      </c>
      <c r="AP128" s="314">
        <v>14.2264</v>
      </c>
      <c r="AQ128" s="314">
        <v>14.7882</v>
      </c>
      <c r="AR128" s="314">
        <v>15.382099999999999</v>
      </c>
      <c r="AS128" s="314">
        <v>16.039100000000001</v>
      </c>
      <c r="AT128" s="314">
        <v>16.6785</v>
      </c>
      <c r="AU128" s="314">
        <v>17.276399999999999</v>
      </c>
      <c r="AV128" s="314">
        <v>18.051100000000002</v>
      </c>
      <c r="AW128" s="314">
        <v>18.753499999999999</v>
      </c>
      <c r="AX128" s="314">
        <v>19.364599999999999</v>
      </c>
      <c r="AY128" s="314">
        <v>19.943200000000001</v>
      </c>
      <c r="AZ128" s="314">
        <v>20.591200000000001</v>
      </c>
      <c r="BA128" s="314">
        <v>21.289100000000001</v>
      </c>
      <c r="BB128" s="130"/>
      <c r="BC128" s="130"/>
      <c r="BD128" s="130"/>
      <c r="BE128" s="130"/>
      <c r="BF128" s="130"/>
      <c r="BG128" s="130"/>
      <c r="BH128" s="130"/>
      <c r="BI128" s="130"/>
      <c r="BJ128" s="130"/>
      <c r="BK128" s="130"/>
      <c r="BL128" s="130"/>
      <c r="BM128" s="130"/>
      <c r="BN128" s="130"/>
      <c r="BO128" s="130"/>
      <c r="BP128" s="130"/>
      <c r="BQ128" s="130"/>
      <c r="BR128" s="130"/>
      <c r="BS128" s="130"/>
      <c r="BT128" s="130"/>
      <c r="BU128" s="130"/>
      <c r="BV128" s="130"/>
      <c r="BW128" s="130"/>
      <c r="BX128" s="130"/>
      <c r="BY128" s="130"/>
    </row>
    <row r="129" spans="1:77">
      <c r="A129" s="325" t="s">
        <v>20</v>
      </c>
      <c r="B129" s="314" t="s">
        <v>299</v>
      </c>
      <c r="C129" s="314">
        <v>7.774</v>
      </c>
      <c r="D129" s="314">
        <v>7.7060000000000004</v>
      </c>
      <c r="E129" s="314">
        <v>7.6379999999999999</v>
      </c>
      <c r="F129" s="314">
        <v>7.6740000000000004</v>
      </c>
      <c r="G129" s="314">
        <v>7.6989999999999998</v>
      </c>
      <c r="H129" s="314">
        <v>7.72</v>
      </c>
      <c r="I129" s="314">
        <v>7.7549999999999999</v>
      </c>
      <c r="J129" s="314">
        <v>7.77</v>
      </c>
      <c r="K129" s="314">
        <v>7.8120000000000003</v>
      </c>
      <c r="L129" s="314">
        <v>7.9130000000000003</v>
      </c>
      <c r="M129" s="314">
        <v>7.9880000000000004</v>
      </c>
      <c r="N129" s="314">
        <v>8.0990000000000002</v>
      </c>
      <c r="O129" s="314">
        <v>8.1539999999999999</v>
      </c>
      <c r="P129" s="314">
        <v>8.2680000000000007</v>
      </c>
      <c r="Q129" s="314">
        <v>8.3689999999999998</v>
      </c>
      <c r="R129" s="314">
        <v>8.5039999999999996</v>
      </c>
      <c r="S129" s="314">
        <v>8.6159999999999997</v>
      </c>
      <c r="T129" s="314">
        <v>8.7170000000000005</v>
      </c>
      <c r="U129" s="314">
        <v>8.8559999999999999</v>
      </c>
      <c r="V129" s="314">
        <v>8.9710000000000001</v>
      </c>
      <c r="W129" s="314">
        <v>8.9930000000000003</v>
      </c>
      <c r="X129" s="314">
        <v>9.0269999999999992</v>
      </c>
      <c r="Y129" s="314">
        <v>9.06</v>
      </c>
      <c r="Z129" s="314">
        <v>9.1010000000000009</v>
      </c>
      <c r="AA129" s="314">
        <v>9.1440000000000001</v>
      </c>
      <c r="AB129" s="314">
        <v>9.1910000000000007</v>
      </c>
      <c r="AC129" s="314">
        <v>9.2430000000000003</v>
      </c>
      <c r="AD129" s="314">
        <v>9.2490000000000006</v>
      </c>
      <c r="AE129" s="314">
        <v>9.3559999999999999</v>
      </c>
      <c r="AF129" s="314">
        <v>9.4789999999999992</v>
      </c>
      <c r="AG129" s="314">
        <v>9.7482000000000006</v>
      </c>
      <c r="AH129" s="314">
        <v>9.9749999999999996</v>
      </c>
      <c r="AI129" s="314">
        <v>10.0982</v>
      </c>
      <c r="AJ129" s="314">
        <v>10.2028</v>
      </c>
      <c r="AK129" s="314">
        <v>10.345800000000001</v>
      </c>
      <c r="AL129" s="314">
        <v>10.508900000000001</v>
      </c>
      <c r="AM129" s="314">
        <v>10.568300000000001</v>
      </c>
      <c r="AN129" s="314">
        <v>10.760899999999999</v>
      </c>
      <c r="AO129" s="314">
        <v>10.934799999999999</v>
      </c>
      <c r="AP129" s="314">
        <v>11.0875</v>
      </c>
      <c r="AQ129" s="314">
        <v>11.2521</v>
      </c>
      <c r="AR129" s="314">
        <v>11.421099999999999</v>
      </c>
      <c r="AS129" s="314">
        <v>11.602499999999999</v>
      </c>
      <c r="AT129" s="314">
        <v>11.7799</v>
      </c>
      <c r="AU129" s="314">
        <v>11.946999999999999</v>
      </c>
      <c r="AV129" s="314">
        <v>12.1624</v>
      </c>
      <c r="AW129" s="314">
        <v>12.3558</v>
      </c>
      <c r="AX129" s="314">
        <v>12.527799999999999</v>
      </c>
      <c r="AY129" s="314">
        <v>12.6944</v>
      </c>
      <c r="AZ129" s="314">
        <v>12.8749</v>
      </c>
      <c r="BA129" s="314">
        <v>13.070600000000001</v>
      </c>
      <c r="BB129" s="130"/>
      <c r="BC129" s="130"/>
      <c r="BD129" s="130"/>
      <c r="BE129" s="130"/>
      <c r="BF129" s="130"/>
      <c r="BG129" s="130"/>
      <c r="BH129" s="130"/>
      <c r="BI129" s="130"/>
      <c r="BJ129" s="130"/>
      <c r="BK129" s="130"/>
      <c r="BL129" s="130"/>
      <c r="BM129" s="130"/>
      <c r="BN129" s="130"/>
      <c r="BO129" s="130"/>
      <c r="BP129" s="130"/>
      <c r="BQ129" s="130"/>
      <c r="BR129" s="130"/>
      <c r="BS129" s="130"/>
      <c r="BT129" s="130"/>
      <c r="BU129" s="130"/>
      <c r="BV129" s="130"/>
      <c r="BW129" s="130"/>
      <c r="BX129" s="130"/>
      <c r="BY129" s="130"/>
    </row>
    <row r="130" spans="1:77">
      <c r="A130" s="325" t="s">
        <v>20</v>
      </c>
      <c r="B130" s="314" t="s">
        <v>300</v>
      </c>
      <c r="C130" s="314">
        <v>1.0549999999999999</v>
      </c>
      <c r="D130" s="314">
        <v>2.6709999999999998</v>
      </c>
      <c r="E130" s="314">
        <v>4.2859999999999996</v>
      </c>
      <c r="F130" s="314">
        <v>4.3499999999999996</v>
      </c>
      <c r="G130" s="314">
        <v>4.4240000000000004</v>
      </c>
      <c r="H130" s="314">
        <v>4.4809999999999999</v>
      </c>
      <c r="I130" s="314">
        <v>4.5279999999999996</v>
      </c>
      <c r="J130" s="314">
        <v>4.6680000000000001</v>
      </c>
      <c r="K130" s="314">
        <v>4.7679999999999998</v>
      </c>
      <c r="L130" s="314">
        <v>4.9020000000000001</v>
      </c>
      <c r="M130" s="314">
        <v>4.9619999999999997</v>
      </c>
      <c r="N130" s="314">
        <v>5.0199999999999996</v>
      </c>
      <c r="O130" s="314">
        <v>5.0940000000000003</v>
      </c>
      <c r="P130" s="314">
        <v>5.1989999999999998</v>
      </c>
      <c r="Q130" s="314">
        <v>5.33</v>
      </c>
      <c r="R130" s="314">
        <v>5.516</v>
      </c>
      <c r="S130" s="314">
        <v>5.5860000000000003</v>
      </c>
      <c r="T130" s="314">
        <v>5.6719999999999997</v>
      </c>
      <c r="U130" s="314">
        <v>5.8230000000000004</v>
      </c>
      <c r="V130" s="314">
        <v>5.8929999999999998</v>
      </c>
      <c r="W130" s="314">
        <v>5.9539999999999997</v>
      </c>
      <c r="X130" s="314">
        <v>6.157</v>
      </c>
      <c r="Y130" s="314">
        <v>6.2910000000000004</v>
      </c>
      <c r="Z130" s="314">
        <v>6.4080000000000004</v>
      </c>
      <c r="AA130" s="314">
        <v>6.5220000000000002</v>
      </c>
      <c r="AB130" s="314">
        <v>6.6420000000000003</v>
      </c>
      <c r="AC130" s="314">
        <v>6.7690000000000001</v>
      </c>
      <c r="AD130" s="314">
        <v>7.1669999999999998</v>
      </c>
      <c r="AE130" s="314">
        <v>7.2489999999999997</v>
      </c>
      <c r="AF130" s="314">
        <v>7.3029999999999999</v>
      </c>
      <c r="AG130" s="314">
        <v>7.4869000000000003</v>
      </c>
      <c r="AH130" s="314">
        <v>7.7247000000000003</v>
      </c>
      <c r="AI130" s="314">
        <v>7.8807</v>
      </c>
      <c r="AJ130" s="314">
        <v>7.9916</v>
      </c>
      <c r="AK130" s="314">
        <v>8.1212999999999997</v>
      </c>
      <c r="AL130" s="314">
        <v>8.2415000000000003</v>
      </c>
      <c r="AM130" s="314">
        <v>8.3506</v>
      </c>
      <c r="AN130" s="314">
        <v>8.4427000000000003</v>
      </c>
      <c r="AO130" s="314">
        <v>8.5317000000000007</v>
      </c>
      <c r="AP130" s="314">
        <v>8.6377000000000006</v>
      </c>
      <c r="AQ130" s="314">
        <v>8.7634000000000007</v>
      </c>
      <c r="AR130" s="314">
        <v>8.8899000000000008</v>
      </c>
      <c r="AS130" s="314">
        <v>9.0335000000000001</v>
      </c>
      <c r="AT130" s="314">
        <v>9.2166999999999994</v>
      </c>
      <c r="AU130" s="314">
        <v>9.3710000000000004</v>
      </c>
      <c r="AV130" s="314">
        <v>9.5320999999999998</v>
      </c>
      <c r="AW130" s="314">
        <v>9.6867999999999999</v>
      </c>
      <c r="AX130" s="314">
        <v>9.8452999999999999</v>
      </c>
      <c r="AY130" s="314">
        <v>10.0039</v>
      </c>
      <c r="AZ130" s="314">
        <v>10.1342</v>
      </c>
      <c r="BA130" s="314">
        <v>10.2738</v>
      </c>
      <c r="BB130" s="130"/>
      <c r="BC130" s="130"/>
      <c r="BD130" s="130"/>
      <c r="BE130" s="130"/>
      <c r="BF130" s="130"/>
      <c r="BG130" s="130"/>
      <c r="BH130" s="130"/>
      <c r="BI130" s="130"/>
      <c r="BJ130" s="130"/>
      <c r="BK130" s="130"/>
      <c r="BL130" s="130"/>
      <c r="BM130" s="130"/>
      <c r="BN130" s="130"/>
      <c r="BO130" s="130"/>
      <c r="BP130" s="130"/>
      <c r="BQ130" s="130"/>
      <c r="BR130" s="130"/>
      <c r="BS130" s="130"/>
      <c r="BT130" s="130"/>
      <c r="BU130" s="130"/>
      <c r="BV130" s="130"/>
      <c r="BW130" s="130"/>
      <c r="BX130" s="130"/>
      <c r="BY130" s="130"/>
    </row>
    <row r="131" spans="1:77">
      <c r="A131" s="325" t="s">
        <v>20</v>
      </c>
      <c r="B131" s="314" t="s">
        <v>301</v>
      </c>
      <c r="C131" s="314">
        <v>9.1760000000000002</v>
      </c>
      <c r="D131" s="314">
        <v>8.5459999999999994</v>
      </c>
      <c r="E131" s="314">
        <v>7.9169999999999998</v>
      </c>
      <c r="F131" s="314">
        <v>8.0340000000000007</v>
      </c>
      <c r="G131" s="314">
        <v>8.1720000000000006</v>
      </c>
      <c r="H131" s="314">
        <v>8.2759999999999998</v>
      </c>
      <c r="I131" s="314">
        <v>8.3629999999999995</v>
      </c>
      <c r="J131" s="314">
        <v>8.6210000000000004</v>
      </c>
      <c r="K131" s="314">
        <v>8.8059999999999992</v>
      </c>
      <c r="L131" s="314">
        <v>9.0540000000000003</v>
      </c>
      <c r="M131" s="314">
        <v>9.1649999999999991</v>
      </c>
      <c r="N131" s="314">
        <v>9.2720000000000002</v>
      </c>
      <c r="O131" s="314">
        <v>9.4079999999999995</v>
      </c>
      <c r="P131" s="314">
        <v>9.6029999999999998</v>
      </c>
      <c r="Q131" s="314">
        <v>9.8450000000000006</v>
      </c>
      <c r="R131" s="314">
        <v>10.188000000000001</v>
      </c>
      <c r="S131" s="314">
        <v>10.317</v>
      </c>
      <c r="T131" s="314">
        <v>10.477</v>
      </c>
      <c r="U131" s="314">
        <v>10.755000000000001</v>
      </c>
      <c r="V131" s="314">
        <v>10.884</v>
      </c>
      <c r="W131" s="314">
        <v>10.914</v>
      </c>
      <c r="X131" s="314">
        <v>11.016</v>
      </c>
      <c r="Y131" s="314">
        <v>11.083</v>
      </c>
      <c r="Z131" s="314">
        <v>11.141</v>
      </c>
      <c r="AA131" s="314">
        <v>11.199</v>
      </c>
      <c r="AB131" s="314">
        <v>11.257999999999999</v>
      </c>
      <c r="AC131" s="314">
        <v>11.321999999999999</v>
      </c>
      <c r="AD131" s="314">
        <v>11.507</v>
      </c>
      <c r="AE131" s="314">
        <v>11.548</v>
      </c>
      <c r="AF131" s="314">
        <v>11.574999999999999</v>
      </c>
      <c r="AG131" s="314">
        <v>11.776300000000001</v>
      </c>
      <c r="AH131" s="314">
        <v>11.9467</v>
      </c>
      <c r="AI131" s="314">
        <v>12.044499999999999</v>
      </c>
      <c r="AJ131" s="314">
        <v>12.1113</v>
      </c>
      <c r="AK131" s="314">
        <v>12.1989</v>
      </c>
      <c r="AL131" s="314">
        <v>12.287000000000001</v>
      </c>
      <c r="AM131" s="314">
        <v>12.375299999999999</v>
      </c>
      <c r="AN131" s="314">
        <v>12.454599999999999</v>
      </c>
      <c r="AO131" s="314">
        <v>12.5296</v>
      </c>
      <c r="AP131" s="314">
        <v>12.6037</v>
      </c>
      <c r="AQ131" s="314">
        <v>12.677099999999999</v>
      </c>
      <c r="AR131" s="314">
        <v>12.745100000000001</v>
      </c>
      <c r="AS131" s="314">
        <v>12.817399999999999</v>
      </c>
      <c r="AT131" s="314">
        <v>12.914</v>
      </c>
      <c r="AU131" s="314">
        <v>12.995699999999999</v>
      </c>
      <c r="AV131" s="314">
        <v>13.078099999999999</v>
      </c>
      <c r="AW131" s="314">
        <v>13.1599</v>
      </c>
      <c r="AX131" s="314">
        <v>13.245799999999999</v>
      </c>
      <c r="AY131" s="314">
        <v>13.334300000000001</v>
      </c>
      <c r="AZ131" s="314">
        <v>13.399699999999999</v>
      </c>
      <c r="BA131" s="314">
        <v>13.4719</v>
      </c>
      <c r="BB131" s="130"/>
      <c r="BC131" s="130"/>
      <c r="BD131" s="130"/>
      <c r="BE131" s="130"/>
      <c r="BF131" s="130"/>
      <c r="BG131" s="130"/>
      <c r="BH131" s="130"/>
      <c r="BI131" s="130"/>
      <c r="BJ131" s="130"/>
      <c r="BK131" s="130"/>
      <c r="BL131" s="130"/>
      <c r="BM131" s="130"/>
      <c r="BN131" s="130"/>
      <c r="BO131" s="130"/>
      <c r="BP131" s="130"/>
      <c r="BQ131" s="130"/>
      <c r="BR131" s="130"/>
      <c r="BS131" s="130"/>
      <c r="BT131" s="130"/>
      <c r="BU131" s="130"/>
      <c r="BV131" s="130"/>
      <c r="BW131" s="130"/>
      <c r="BX131" s="130"/>
      <c r="BY131" s="130"/>
    </row>
    <row r="132" spans="1:77">
      <c r="A132" s="325" t="s">
        <v>20</v>
      </c>
      <c r="B132" s="314" t="s">
        <v>302</v>
      </c>
      <c r="C132" s="314">
        <v>2.294</v>
      </c>
      <c r="D132" s="314">
        <v>2.137</v>
      </c>
      <c r="E132" s="314">
        <v>1.9790000000000001</v>
      </c>
      <c r="F132" s="314">
        <v>2.0089999999999999</v>
      </c>
      <c r="G132" s="314">
        <v>2.0430000000000001</v>
      </c>
      <c r="H132" s="314">
        <v>2.069</v>
      </c>
      <c r="I132" s="314">
        <v>2.0910000000000002</v>
      </c>
      <c r="J132" s="314">
        <v>2.1549999999999998</v>
      </c>
      <c r="K132" s="314">
        <v>2.2010000000000001</v>
      </c>
      <c r="L132" s="314">
        <v>2.2629999999999999</v>
      </c>
      <c r="M132" s="314">
        <v>2.2909999999999999</v>
      </c>
      <c r="N132" s="314">
        <v>2.3180000000000001</v>
      </c>
      <c r="O132" s="314">
        <v>2.3519999999999999</v>
      </c>
      <c r="P132" s="314">
        <v>2.4009999999999998</v>
      </c>
      <c r="Q132" s="314">
        <v>2.4609999999999999</v>
      </c>
      <c r="R132" s="314">
        <v>2.5470000000000002</v>
      </c>
      <c r="S132" s="314">
        <v>2.5790000000000002</v>
      </c>
      <c r="T132" s="314">
        <v>2.6190000000000002</v>
      </c>
      <c r="U132" s="314">
        <v>2.6890000000000001</v>
      </c>
      <c r="V132" s="314">
        <v>2.7210000000000001</v>
      </c>
      <c r="W132" s="314">
        <v>2.9060000000000001</v>
      </c>
      <c r="X132" s="314">
        <v>3.5270000000000001</v>
      </c>
      <c r="Y132" s="314">
        <v>3.9390000000000001</v>
      </c>
      <c r="Z132" s="314">
        <v>4.2949999999999999</v>
      </c>
      <c r="AA132" s="314">
        <v>4.6440000000000001</v>
      </c>
      <c r="AB132" s="314">
        <v>5.0090000000000003</v>
      </c>
      <c r="AC132" s="314">
        <v>5.3979999999999997</v>
      </c>
      <c r="AD132" s="314">
        <v>6.0380000000000003</v>
      </c>
      <c r="AE132" s="314">
        <v>6.2889999999999997</v>
      </c>
      <c r="AF132" s="314">
        <v>6.4539999999999997</v>
      </c>
      <c r="AG132" s="314">
        <v>6.7945000000000002</v>
      </c>
      <c r="AH132" s="314">
        <v>7.4196</v>
      </c>
      <c r="AI132" s="314">
        <v>7.8560999999999996</v>
      </c>
      <c r="AJ132" s="314">
        <v>8.1707999999999998</v>
      </c>
      <c r="AK132" s="314">
        <v>8.5218000000000007</v>
      </c>
      <c r="AL132" s="314">
        <v>8.8340999999999994</v>
      </c>
      <c r="AM132" s="314">
        <v>9.1019000000000005</v>
      </c>
      <c r="AN132" s="314">
        <v>9.3145000000000007</v>
      </c>
      <c r="AO132" s="314">
        <v>9.5257000000000005</v>
      </c>
      <c r="AP132" s="314">
        <v>9.8087999999999997</v>
      </c>
      <c r="AQ132" s="314">
        <v>10.1685</v>
      </c>
      <c r="AR132" s="314">
        <v>10.5451</v>
      </c>
      <c r="AS132" s="314">
        <v>10.9841</v>
      </c>
      <c r="AT132" s="314">
        <v>11.532299999999999</v>
      </c>
      <c r="AU132" s="314">
        <v>11.9983</v>
      </c>
      <c r="AV132" s="314">
        <v>12.485300000000001</v>
      </c>
      <c r="AW132" s="314">
        <v>12.95</v>
      </c>
      <c r="AX132" s="314">
        <v>13.421200000000001</v>
      </c>
      <c r="AY132" s="314">
        <v>13.888500000000001</v>
      </c>
      <c r="AZ132" s="314">
        <v>14.283099999999999</v>
      </c>
      <c r="BA132" s="314">
        <v>14.7059</v>
      </c>
      <c r="BB132" s="130"/>
      <c r="BC132" s="130"/>
      <c r="BD132" s="130"/>
      <c r="BE132" s="130"/>
      <c r="BF132" s="130"/>
      <c r="BG132" s="130"/>
      <c r="BH132" s="130"/>
      <c r="BI132" s="130"/>
      <c r="BJ132" s="130"/>
      <c r="BK132" s="130"/>
      <c r="BL132" s="130"/>
      <c r="BM132" s="130"/>
      <c r="BN132" s="130"/>
      <c r="BO132" s="130"/>
      <c r="BP132" s="130"/>
      <c r="BQ132" s="130"/>
      <c r="BR132" s="130"/>
      <c r="BS132" s="130"/>
      <c r="BT132" s="130"/>
      <c r="BU132" s="130"/>
      <c r="BV132" s="130"/>
      <c r="BW132" s="130"/>
      <c r="BX132" s="130"/>
      <c r="BY132" s="130"/>
    </row>
    <row r="133" spans="1:77">
      <c r="A133" s="325" t="s">
        <v>20</v>
      </c>
      <c r="B133" s="314" t="s">
        <v>303</v>
      </c>
      <c r="C133" s="314">
        <v>5.0810000000000004</v>
      </c>
      <c r="D133" s="314">
        <v>4.4509999999999996</v>
      </c>
      <c r="E133" s="314">
        <v>3.8210000000000002</v>
      </c>
      <c r="F133" s="314">
        <v>3.8780000000000001</v>
      </c>
      <c r="G133" s="314">
        <v>3.944</v>
      </c>
      <c r="H133" s="314">
        <v>3.9950000000000001</v>
      </c>
      <c r="I133" s="314">
        <v>4.0369999999999999</v>
      </c>
      <c r="J133" s="314">
        <v>4.1609999999999996</v>
      </c>
      <c r="K133" s="314">
        <v>4.25</v>
      </c>
      <c r="L133" s="314">
        <v>4.37</v>
      </c>
      <c r="M133" s="314">
        <v>4.4240000000000004</v>
      </c>
      <c r="N133" s="314">
        <v>4.476</v>
      </c>
      <c r="O133" s="314">
        <v>4.5410000000000004</v>
      </c>
      <c r="P133" s="314">
        <v>4.6349999999999998</v>
      </c>
      <c r="Q133" s="314">
        <v>4.7519999999999998</v>
      </c>
      <c r="R133" s="314">
        <v>4.9180000000000001</v>
      </c>
      <c r="S133" s="314">
        <v>4.9800000000000004</v>
      </c>
      <c r="T133" s="314">
        <v>5.0570000000000004</v>
      </c>
      <c r="U133" s="314">
        <v>5.1909999999999998</v>
      </c>
      <c r="V133" s="314">
        <v>5.2530000000000001</v>
      </c>
      <c r="W133" s="314">
        <v>5.3140000000000001</v>
      </c>
      <c r="X133" s="314">
        <v>5.5170000000000003</v>
      </c>
      <c r="Y133" s="314">
        <v>5.6520000000000001</v>
      </c>
      <c r="Z133" s="314">
        <v>5.7679999999999998</v>
      </c>
      <c r="AA133" s="314">
        <v>5.883</v>
      </c>
      <c r="AB133" s="314">
        <v>6.0019999999999998</v>
      </c>
      <c r="AC133" s="314">
        <v>6.1289999999999996</v>
      </c>
      <c r="AD133" s="314">
        <v>6.3289999999999997</v>
      </c>
      <c r="AE133" s="314">
        <v>6.4109999999999996</v>
      </c>
      <c r="AF133" s="314">
        <v>6.4649999999999999</v>
      </c>
      <c r="AG133" s="314">
        <v>6.6363000000000003</v>
      </c>
      <c r="AH133" s="314">
        <v>6.8696999999999999</v>
      </c>
      <c r="AI133" s="314">
        <v>7.0225</v>
      </c>
      <c r="AJ133" s="314">
        <v>7.1322000000000001</v>
      </c>
      <c r="AK133" s="314">
        <v>7.2595000000000001</v>
      </c>
      <c r="AL133" s="314">
        <v>7.3777999999999997</v>
      </c>
      <c r="AM133" s="314">
        <v>7.4833999999999996</v>
      </c>
      <c r="AN133" s="314">
        <v>7.5709</v>
      </c>
      <c r="AO133" s="314">
        <v>7.6577000000000002</v>
      </c>
      <c r="AP133" s="314">
        <v>7.7614999999999998</v>
      </c>
      <c r="AQ133" s="314">
        <v>7.8849999999999998</v>
      </c>
      <c r="AR133" s="314">
        <v>8.0109999999999992</v>
      </c>
      <c r="AS133" s="314">
        <v>8.1545000000000005</v>
      </c>
      <c r="AT133" s="314">
        <v>8.3370999999999995</v>
      </c>
      <c r="AU133" s="314">
        <v>8.4921000000000006</v>
      </c>
      <c r="AV133" s="314">
        <v>8.6518999999999995</v>
      </c>
      <c r="AW133" s="314">
        <v>8.8061000000000007</v>
      </c>
      <c r="AX133" s="314">
        <v>8.9649999999999999</v>
      </c>
      <c r="AY133" s="314">
        <v>9.1226000000000003</v>
      </c>
      <c r="AZ133" s="314">
        <v>9.2517999999999994</v>
      </c>
      <c r="BA133" s="314">
        <v>9.3923000000000005</v>
      </c>
      <c r="BB133" s="130"/>
      <c r="BC133" s="130"/>
      <c r="BD133" s="130"/>
      <c r="BE133" s="130"/>
      <c r="BF133" s="130"/>
      <c r="BG133" s="130"/>
      <c r="BH133" s="130"/>
      <c r="BI133" s="130"/>
      <c r="BJ133" s="130"/>
      <c r="BK133" s="130"/>
      <c r="BL133" s="130"/>
      <c r="BM133" s="130"/>
      <c r="BN133" s="130"/>
      <c r="BO133" s="130"/>
      <c r="BP133" s="130"/>
      <c r="BQ133" s="130"/>
      <c r="BR133" s="130"/>
      <c r="BS133" s="130"/>
      <c r="BT133" s="130"/>
      <c r="BU133" s="130"/>
      <c r="BV133" s="130"/>
      <c r="BW133" s="130"/>
      <c r="BX133" s="130"/>
      <c r="BY133" s="130"/>
    </row>
    <row r="134" spans="1:77">
      <c r="A134" s="325" t="s">
        <v>20</v>
      </c>
      <c r="B134" s="314" t="s">
        <v>304</v>
      </c>
      <c r="C134" s="314">
        <v>17.132999999999999</v>
      </c>
      <c r="D134" s="314">
        <v>17.216999999999999</v>
      </c>
      <c r="E134" s="314">
        <v>17.300999999999998</v>
      </c>
      <c r="F134" s="314">
        <v>17.379000000000001</v>
      </c>
      <c r="G134" s="314">
        <v>17.616</v>
      </c>
      <c r="H134" s="314">
        <v>17.852</v>
      </c>
      <c r="I134" s="314">
        <v>18.131</v>
      </c>
      <c r="J134" s="314">
        <v>18.308</v>
      </c>
      <c r="K134" s="314">
        <v>18.393000000000001</v>
      </c>
      <c r="L134" s="314">
        <v>18.800999999999998</v>
      </c>
      <c r="M134" s="314">
        <v>19.026</v>
      </c>
      <c r="N134" s="314">
        <v>19.079999999999998</v>
      </c>
      <c r="O134" s="314">
        <v>19.489999999999998</v>
      </c>
      <c r="P134" s="314">
        <v>19.760000000000002</v>
      </c>
      <c r="Q134" s="314">
        <v>19.968</v>
      </c>
      <c r="R134" s="314">
        <v>20.167000000000002</v>
      </c>
      <c r="S134" s="314">
        <v>20.318999999999999</v>
      </c>
      <c r="T134" s="314">
        <v>20.591999999999999</v>
      </c>
      <c r="U134" s="314">
        <v>20.780999999999999</v>
      </c>
      <c r="V134" s="314">
        <v>20.888000000000002</v>
      </c>
      <c r="W134" s="314">
        <v>21.337</v>
      </c>
      <c r="X134" s="314">
        <v>21.449000000000002</v>
      </c>
      <c r="Y134" s="314">
        <v>21.89</v>
      </c>
      <c r="Z134" s="314">
        <v>22.109000000000002</v>
      </c>
      <c r="AA134" s="314">
        <v>22.263000000000002</v>
      </c>
      <c r="AB134" s="314">
        <v>22.422000000000001</v>
      </c>
      <c r="AC134" s="314">
        <v>22.585000000000001</v>
      </c>
      <c r="AD134" s="314">
        <v>22.690999999999999</v>
      </c>
      <c r="AE134" s="314">
        <v>22.815999999999999</v>
      </c>
      <c r="AF134" s="314">
        <v>22.84</v>
      </c>
      <c r="AG134" s="314">
        <v>23.2621</v>
      </c>
      <c r="AH134" s="314">
        <v>23.445699999999999</v>
      </c>
      <c r="AI134" s="314">
        <v>23.5334</v>
      </c>
      <c r="AJ134" s="314">
        <v>23.599599999999999</v>
      </c>
      <c r="AK134" s="314">
        <v>23.702500000000001</v>
      </c>
      <c r="AL134" s="314">
        <v>23.8263</v>
      </c>
      <c r="AM134" s="314">
        <v>23.964099999999998</v>
      </c>
      <c r="AN134" s="314">
        <v>24.110299999999999</v>
      </c>
      <c r="AO134" s="314">
        <v>24.236000000000001</v>
      </c>
      <c r="AP134" s="314">
        <v>24.334199999999999</v>
      </c>
      <c r="AQ134" s="314">
        <v>24.405999999999999</v>
      </c>
      <c r="AR134" s="314">
        <v>24.465199999999999</v>
      </c>
      <c r="AS134" s="314">
        <v>24.4864</v>
      </c>
      <c r="AT134" s="314">
        <v>24.491399999999999</v>
      </c>
      <c r="AU134" s="314">
        <v>24.509399999999999</v>
      </c>
      <c r="AV134" s="314">
        <v>24.518899999999999</v>
      </c>
      <c r="AW134" s="314">
        <v>24.515799999999999</v>
      </c>
      <c r="AX134" s="314">
        <v>24.5243</v>
      </c>
      <c r="AY134" s="314">
        <v>24.546700000000001</v>
      </c>
      <c r="AZ134" s="314">
        <v>24.571400000000001</v>
      </c>
      <c r="BA134" s="314">
        <v>24.589200000000002</v>
      </c>
      <c r="BB134" s="130"/>
      <c r="BC134" s="130"/>
      <c r="BD134" s="130"/>
      <c r="BE134" s="130"/>
      <c r="BF134" s="130"/>
      <c r="BG134" s="130"/>
      <c r="BH134" s="130"/>
      <c r="BI134" s="130"/>
      <c r="BJ134" s="130"/>
      <c r="BK134" s="130"/>
      <c r="BL134" s="130"/>
      <c r="BM134" s="130"/>
      <c r="BN134" s="130"/>
      <c r="BO134" s="130"/>
      <c r="BP134" s="130"/>
      <c r="BQ134" s="130"/>
      <c r="BR134" s="130"/>
      <c r="BS134" s="130"/>
      <c r="BT134" s="130"/>
      <c r="BU134" s="130"/>
      <c r="BV134" s="130"/>
      <c r="BW134" s="130"/>
      <c r="BX134" s="130"/>
      <c r="BY134" s="130"/>
    </row>
    <row r="135" spans="1:77">
      <c r="A135" s="325" t="s">
        <v>20</v>
      </c>
      <c r="B135" s="314" t="s">
        <v>305</v>
      </c>
      <c r="C135" s="314">
        <v>6.117</v>
      </c>
      <c r="D135" s="314">
        <v>6.16</v>
      </c>
      <c r="E135" s="314">
        <v>6.2030000000000003</v>
      </c>
      <c r="F135" s="314">
        <v>6.2439999999999998</v>
      </c>
      <c r="G135" s="314">
        <v>6.3659999999999997</v>
      </c>
      <c r="H135" s="314">
        <v>6.4870000000000001</v>
      </c>
      <c r="I135" s="314">
        <v>6.6310000000000002</v>
      </c>
      <c r="J135" s="314">
        <v>6.7220000000000004</v>
      </c>
      <c r="K135" s="314">
        <v>6.766</v>
      </c>
      <c r="L135" s="314">
        <v>6.976</v>
      </c>
      <c r="M135" s="314">
        <v>7.0919999999999996</v>
      </c>
      <c r="N135" s="314">
        <v>7.12</v>
      </c>
      <c r="O135" s="314">
        <v>7.3310000000000004</v>
      </c>
      <c r="P135" s="314">
        <v>7.47</v>
      </c>
      <c r="Q135" s="314">
        <v>7.577</v>
      </c>
      <c r="R135" s="314">
        <v>7.68</v>
      </c>
      <c r="S135" s="314">
        <v>7.758</v>
      </c>
      <c r="T135" s="314">
        <v>7.9050000000000002</v>
      </c>
      <c r="U135" s="314">
        <v>8.1489999999999991</v>
      </c>
      <c r="V135" s="314">
        <v>8.2520000000000007</v>
      </c>
      <c r="W135" s="314">
        <v>8.4429999999999996</v>
      </c>
      <c r="X135" s="314">
        <v>8.7370000000000001</v>
      </c>
      <c r="Y135" s="314">
        <v>9.0950000000000006</v>
      </c>
      <c r="Z135" s="314">
        <v>9.3190000000000008</v>
      </c>
      <c r="AA135" s="314">
        <v>9.4930000000000003</v>
      </c>
      <c r="AB135" s="314">
        <v>9.6679999999999993</v>
      </c>
      <c r="AC135" s="314">
        <v>9.8460000000000001</v>
      </c>
      <c r="AD135" s="314">
        <v>9.952</v>
      </c>
      <c r="AE135" s="314">
        <v>10.076000000000001</v>
      </c>
      <c r="AF135" s="314">
        <v>10.097</v>
      </c>
      <c r="AG135" s="314">
        <v>10.294</v>
      </c>
      <c r="AH135" s="314">
        <v>10.385400000000001</v>
      </c>
      <c r="AI135" s="314">
        <v>10.4343</v>
      </c>
      <c r="AJ135" s="314">
        <v>10.4742</v>
      </c>
      <c r="AK135" s="314">
        <v>10.529400000000001</v>
      </c>
      <c r="AL135" s="314">
        <v>10.595000000000001</v>
      </c>
      <c r="AM135" s="314">
        <v>10.665900000000001</v>
      </c>
      <c r="AN135" s="314">
        <v>10.741099999999999</v>
      </c>
      <c r="AO135" s="314">
        <v>10.8072</v>
      </c>
      <c r="AP135" s="314">
        <v>10.860099999999999</v>
      </c>
      <c r="AQ135" s="314">
        <v>10.902799999999999</v>
      </c>
      <c r="AR135" s="314">
        <v>10.9384</v>
      </c>
      <c r="AS135" s="314">
        <v>10.958500000000001</v>
      </c>
      <c r="AT135" s="314">
        <v>10.9703</v>
      </c>
      <c r="AU135" s="314">
        <v>10.9872</v>
      </c>
      <c r="AV135" s="314">
        <v>11.0022</v>
      </c>
      <c r="AW135" s="314">
        <v>11.0108</v>
      </c>
      <c r="AX135" s="314">
        <v>11.0267</v>
      </c>
      <c r="AY135" s="314">
        <v>11.046799999999999</v>
      </c>
      <c r="AZ135" s="314">
        <v>11.0679</v>
      </c>
      <c r="BA135" s="314">
        <v>11.1027</v>
      </c>
      <c r="BB135" s="130"/>
      <c r="BC135" s="130"/>
      <c r="BD135" s="130"/>
      <c r="BE135" s="130"/>
      <c r="BF135" s="130"/>
      <c r="BG135" s="130"/>
      <c r="BH135" s="130"/>
      <c r="BI135" s="130"/>
      <c r="BJ135" s="130"/>
      <c r="BK135" s="130"/>
      <c r="BL135" s="130"/>
      <c r="BM135" s="130"/>
      <c r="BN135" s="130"/>
      <c r="BO135" s="130"/>
      <c r="BP135" s="130"/>
      <c r="BQ135" s="130"/>
      <c r="BR135" s="130"/>
      <c r="BS135" s="130"/>
      <c r="BT135" s="130"/>
      <c r="BU135" s="130"/>
      <c r="BV135" s="130"/>
      <c r="BW135" s="130"/>
      <c r="BX135" s="130"/>
      <c r="BY135" s="130"/>
    </row>
    <row r="136" spans="1:77">
      <c r="A136" s="325" t="s">
        <v>20</v>
      </c>
      <c r="B136" s="314" t="s">
        <v>306</v>
      </c>
      <c r="C136" s="314">
        <v>14.509</v>
      </c>
      <c r="D136" s="314">
        <v>14.676</v>
      </c>
      <c r="E136" s="314">
        <v>14.843</v>
      </c>
      <c r="F136" s="314">
        <v>14.914</v>
      </c>
      <c r="G136" s="314">
        <v>15.183999999999999</v>
      </c>
      <c r="H136" s="314">
        <v>15.227</v>
      </c>
      <c r="I136" s="314">
        <v>15.273</v>
      </c>
      <c r="J136" s="314">
        <v>15.372</v>
      </c>
      <c r="K136" s="314">
        <v>15.593999999999999</v>
      </c>
      <c r="L136" s="314">
        <v>15.904</v>
      </c>
      <c r="M136" s="314">
        <v>16.234000000000002</v>
      </c>
      <c r="N136" s="314">
        <v>16.616</v>
      </c>
      <c r="O136" s="314">
        <v>16.797999999999998</v>
      </c>
      <c r="P136" s="314">
        <v>17.137</v>
      </c>
      <c r="Q136" s="314">
        <v>17.623999999999999</v>
      </c>
      <c r="R136" s="314">
        <v>17.936</v>
      </c>
      <c r="S136" s="314">
        <v>18.158999999999999</v>
      </c>
      <c r="T136" s="314">
        <v>18.27</v>
      </c>
      <c r="U136" s="314">
        <v>18.498000000000001</v>
      </c>
      <c r="V136" s="314">
        <v>18.757000000000001</v>
      </c>
      <c r="W136" s="314">
        <v>18.829000000000001</v>
      </c>
      <c r="X136" s="314">
        <v>19.096</v>
      </c>
      <c r="Y136" s="314">
        <v>19.236000000000001</v>
      </c>
      <c r="Z136" s="314">
        <v>19.367999999999999</v>
      </c>
      <c r="AA136" s="314">
        <v>19.481000000000002</v>
      </c>
      <c r="AB136" s="314">
        <v>19.600000000000001</v>
      </c>
      <c r="AC136" s="314">
        <v>19.736999999999998</v>
      </c>
      <c r="AD136" s="314">
        <v>19.736999999999998</v>
      </c>
      <c r="AE136" s="314">
        <v>20.216000000000001</v>
      </c>
      <c r="AF136" s="314">
        <v>20.803999999999998</v>
      </c>
      <c r="AG136" s="314">
        <v>21.6205</v>
      </c>
      <c r="AH136" s="314">
        <v>22.141400000000001</v>
      </c>
      <c r="AI136" s="314">
        <v>22.712599999999998</v>
      </c>
      <c r="AJ136" s="314">
        <v>23.532599999999999</v>
      </c>
      <c r="AK136" s="314">
        <v>23.804200000000002</v>
      </c>
      <c r="AL136" s="314">
        <v>24.1813</v>
      </c>
      <c r="AM136" s="314">
        <v>24.427499999999998</v>
      </c>
      <c r="AN136" s="314">
        <v>24.787600000000001</v>
      </c>
      <c r="AO136" s="314">
        <v>25.411899999999999</v>
      </c>
      <c r="AP136" s="314">
        <v>25.917200000000001</v>
      </c>
      <c r="AQ136" s="314">
        <v>26.512699999999999</v>
      </c>
      <c r="AR136" s="314">
        <v>26.9023</v>
      </c>
      <c r="AS136" s="314">
        <v>27.423500000000001</v>
      </c>
      <c r="AT136" s="314">
        <v>27.7715</v>
      </c>
      <c r="AU136" s="314">
        <v>28.1999</v>
      </c>
      <c r="AV136" s="314">
        <v>28.575199999999999</v>
      </c>
      <c r="AW136" s="314">
        <v>28.921900000000001</v>
      </c>
      <c r="AX136" s="314">
        <v>29.370999999999999</v>
      </c>
      <c r="AY136" s="314">
        <v>29.7624</v>
      </c>
      <c r="AZ136" s="314">
        <v>30.151199999999999</v>
      </c>
      <c r="BA136" s="314">
        <v>30.426400000000001</v>
      </c>
      <c r="BB136" s="130"/>
      <c r="BC136" s="130"/>
      <c r="BD136" s="130"/>
      <c r="BE136" s="130"/>
      <c r="BF136" s="130"/>
      <c r="BG136" s="130"/>
      <c r="BH136" s="130"/>
      <c r="BI136" s="130"/>
      <c r="BJ136" s="130"/>
      <c r="BK136" s="130"/>
      <c r="BL136" s="130"/>
      <c r="BM136" s="130"/>
      <c r="BN136" s="130"/>
      <c r="BO136" s="130"/>
      <c r="BP136" s="130"/>
      <c r="BQ136" s="130"/>
      <c r="BR136" s="130"/>
      <c r="BS136" s="130"/>
      <c r="BT136" s="130"/>
      <c r="BU136" s="130"/>
      <c r="BV136" s="130"/>
      <c r="BW136" s="130"/>
      <c r="BX136" s="130"/>
      <c r="BY136" s="130"/>
    </row>
    <row r="137" spans="1:77">
      <c r="A137" s="325" t="s">
        <v>20</v>
      </c>
      <c r="B137" s="314" t="s">
        <v>307</v>
      </c>
      <c r="C137" s="314">
        <v>4.5449999999999999</v>
      </c>
      <c r="D137" s="314">
        <v>4.1500000000000004</v>
      </c>
      <c r="E137" s="314">
        <v>3.7549999999999999</v>
      </c>
      <c r="F137" s="314">
        <v>3.8380000000000001</v>
      </c>
      <c r="G137" s="314">
        <v>3.9359999999999999</v>
      </c>
      <c r="H137" s="314">
        <v>4.01</v>
      </c>
      <c r="I137" s="314">
        <v>4.0720000000000001</v>
      </c>
      <c r="J137" s="314">
        <v>4.2549999999999999</v>
      </c>
      <c r="K137" s="314">
        <v>4.3869999999999996</v>
      </c>
      <c r="L137" s="314">
        <v>4.5629999999999997</v>
      </c>
      <c r="M137" s="314">
        <v>4.6420000000000003</v>
      </c>
      <c r="N137" s="314">
        <v>4.718</v>
      </c>
      <c r="O137" s="314">
        <v>4.8140000000000001</v>
      </c>
      <c r="P137" s="314">
        <v>4.9530000000000003</v>
      </c>
      <c r="Q137" s="314">
        <v>5.125</v>
      </c>
      <c r="R137" s="314">
        <v>5.3689999999999998</v>
      </c>
      <c r="S137" s="314">
        <v>5.46</v>
      </c>
      <c r="T137" s="314">
        <v>5.4939999999999998</v>
      </c>
      <c r="U137" s="314">
        <v>5.5510000000000002</v>
      </c>
      <c r="V137" s="314">
        <v>5.5780000000000003</v>
      </c>
      <c r="W137" s="314">
        <v>5.6260000000000003</v>
      </c>
      <c r="X137" s="314">
        <v>5.6470000000000002</v>
      </c>
      <c r="Y137" s="314">
        <v>5.6840000000000002</v>
      </c>
      <c r="Z137" s="314">
        <v>5.7229999999999999</v>
      </c>
      <c r="AA137" s="314">
        <v>5.7619999999999996</v>
      </c>
      <c r="AB137" s="314">
        <v>5.8019999999999996</v>
      </c>
      <c r="AC137" s="314">
        <v>5.8410000000000002</v>
      </c>
      <c r="AD137" s="314">
        <v>6.0170000000000003</v>
      </c>
      <c r="AE137" s="314">
        <v>6.0330000000000004</v>
      </c>
      <c r="AF137" s="314">
        <v>6.06</v>
      </c>
      <c r="AG137" s="314">
        <v>6.1746999999999996</v>
      </c>
      <c r="AH137" s="314">
        <v>6.2401999999999997</v>
      </c>
      <c r="AI137" s="314">
        <v>6.2836999999999996</v>
      </c>
      <c r="AJ137" s="314">
        <v>6.3208000000000002</v>
      </c>
      <c r="AK137" s="314">
        <v>6.3647999999999998</v>
      </c>
      <c r="AL137" s="314">
        <v>6.4138999999999999</v>
      </c>
      <c r="AM137" s="314">
        <v>6.4664999999999999</v>
      </c>
      <c r="AN137" s="314">
        <v>6.5186999999999999</v>
      </c>
      <c r="AO137" s="314">
        <v>6.5698999999999996</v>
      </c>
      <c r="AP137" s="314">
        <v>6.6113999999999997</v>
      </c>
      <c r="AQ137" s="314">
        <v>6.6473000000000004</v>
      </c>
      <c r="AR137" s="314">
        <v>6.6752000000000002</v>
      </c>
      <c r="AS137" s="314">
        <v>6.6993</v>
      </c>
      <c r="AT137" s="314">
        <v>6.7272999999999996</v>
      </c>
      <c r="AU137" s="314">
        <v>6.75</v>
      </c>
      <c r="AV137" s="314">
        <v>6.7779999999999996</v>
      </c>
      <c r="AW137" s="314">
        <v>6.8010999999999999</v>
      </c>
      <c r="AX137" s="314">
        <v>6.8323999999999998</v>
      </c>
      <c r="AY137" s="314">
        <v>6.8627000000000002</v>
      </c>
      <c r="AZ137" s="314">
        <v>6.8845000000000001</v>
      </c>
      <c r="BA137" s="314">
        <v>6.9116</v>
      </c>
    </row>
    <row r="138" spans="1:77">
      <c r="A138" s="325" t="s">
        <v>20</v>
      </c>
      <c r="B138" s="314" t="s">
        <v>308</v>
      </c>
      <c r="C138" s="314">
        <v>0.55500000000000005</v>
      </c>
      <c r="D138" s="314">
        <v>1.0369999999999999</v>
      </c>
      <c r="E138" s="314">
        <v>1.52</v>
      </c>
      <c r="F138" s="314">
        <v>1.5529999999999999</v>
      </c>
      <c r="G138" s="314">
        <v>1.593</v>
      </c>
      <c r="H138" s="314">
        <v>1.623</v>
      </c>
      <c r="I138" s="314">
        <v>1.6479999999999999</v>
      </c>
      <c r="J138" s="314">
        <v>1.722</v>
      </c>
      <c r="K138" s="314">
        <v>1.7749999999999999</v>
      </c>
      <c r="L138" s="314">
        <v>1.8460000000000001</v>
      </c>
      <c r="M138" s="314">
        <v>1.8779999999999999</v>
      </c>
      <c r="N138" s="314">
        <v>1.909</v>
      </c>
      <c r="O138" s="314">
        <v>1.948</v>
      </c>
      <c r="P138" s="314">
        <v>2.004</v>
      </c>
      <c r="Q138" s="314">
        <v>2.0739999999999998</v>
      </c>
      <c r="R138" s="314">
        <v>2.1720000000000002</v>
      </c>
      <c r="S138" s="314">
        <v>2.2090000000000001</v>
      </c>
      <c r="T138" s="314">
        <v>2.2229999999999999</v>
      </c>
      <c r="U138" s="314">
        <v>2.246</v>
      </c>
      <c r="V138" s="314">
        <v>2.2570000000000001</v>
      </c>
      <c r="W138" s="314">
        <v>2.3050000000000002</v>
      </c>
      <c r="X138" s="314">
        <v>2.3260000000000001</v>
      </c>
      <c r="Y138" s="314">
        <v>2.363</v>
      </c>
      <c r="Z138" s="314">
        <v>2.4020000000000001</v>
      </c>
      <c r="AA138" s="314">
        <v>2.4409999999999998</v>
      </c>
      <c r="AB138" s="314">
        <v>2.4809999999999999</v>
      </c>
      <c r="AC138" s="314">
        <v>2.52</v>
      </c>
      <c r="AD138" s="314">
        <v>2.52</v>
      </c>
      <c r="AE138" s="314">
        <v>2.532</v>
      </c>
      <c r="AF138" s="314">
        <v>2.536</v>
      </c>
      <c r="AG138" s="314">
        <v>2.5815999999999999</v>
      </c>
      <c r="AH138" s="314">
        <v>2.6143000000000001</v>
      </c>
      <c r="AI138" s="314">
        <v>2.6362999999999999</v>
      </c>
      <c r="AJ138" s="314">
        <v>2.6488999999999998</v>
      </c>
      <c r="AK138" s="314">
        <v>2.6642999999999999</v>
      </c>
      <c r="AL138" s="314">
        <v>2.6829000000000001</v>
      </c>
      <c r="AM138" s="314">
        <v>2.7014</v>
      </c>
      <c r="AN138" s="314">
        <v>2.7153999999999998</v>
      </c>
      <c r="AO138" s="314">
        <v>2.7290000000000001</v>
      </c>
      <c r="AP138" s="314">
        <v>2.7410000000000001</v>
      </c>
      <c r="AQ138" s="314">
        <v>2.7507000000000001</v>
      </c>
      <c r="AR138" s="314">
        <v>2.7585999999999999</v>
      </c>
      <c r="AS138" s="314">
        <v>2.7700999999999998</v>
      </c>
      <c r="AT138" s="314">
        <v>2.7833000000000001</v>
      </c>
      <c r="AU138" s="314">
        <v>2.7951000000000001</v>
      </c>
      <c r="AV138" s="314">
        <v>2.8092999999999999</v>
      </c>
      <c r="AW138" s="314">
        <v>2.8197999999999999</v>
      </c>
      <c r="AX138" s="314">
        <v>2.8321999999999998</v>
      </c>
      <c r="AY138" s="314">
        <v>2.8477999999999999</v>
      </c>
      <c r="AZ138" s="314">
        <v>2.8536000000000001</v>
      </c>
      <c r="BA138" s="314">
        <v>2.8647</v>
      </c>
      <c r="BB138" s="130"/>
      <c r="BC138" s="130"/>
      <c r="BD138" s="130"/>
      <c r="BE138" s="130"/>
      <c r="BF138" s="130"/>
      <c r="BG138" s="130"/>
      <c r="BH138" s="130"/>
      <c r="BI138" s="130"/>
      <c r="BJ138" s="130"/>
      <c r="BK138" s="130"/>
      <c r="BL138" s="130"/>
      <c r="BM138" s="130"/>
      <c r="BN138" s="130"/>
      <c r="BO138" s="130"/>
      <c r="BP138" s="130"/>
      <c r="BQ138" s="130"/>
      <c r="BR138" s="130"/>
      <c r="BS138" s="130"/>
      <c r="BT138" s="130"/>
      <c r="BU138" s="130"/>
      <c r="BV138" s="130"/>
      <c r="BW138" s="130"/>
    </row>
    <row r="139" spans="1:77">
      <c r="A139" s="325" t="s">
        <v>20</v>
      </c>
      <c r="B139" s="314" t="s">
        <v>309</v>
      </c>
      <c r="C139" s="314">
        <v>3.4870000000000001</v>
      </c>
      <c r="D139" s="314">
        <v>3.5059999999999998</v>
      </c>
      <c r="E139" s="314">
        <v>3.524</v>
      </c>
      <c r="F139" s="314">
        <v>3.552</v>
      </c>
      <c r="G139" s="314">
        <v>3.5619999999999998</v>
      </c>
      <c r="H139" s="314">
        <v>3.569</v>
      </c>
      <c r="I139" s="314">
        <v>3.601</v>
      </c>
      <c r="J139" s="314">
        <v>3.6139999999999999</v>
      </c>
      <c r="K139" s="314">
        <v>3.6920000000000002</v>
      </c>
      <c r="L139" s="314">
        <v>3.7330000000000001</v>
      </c>
      <c r="M139" s="314">
        <v>3.7810000000000001</v>
      </c>
      <c r="N139" s="314">
        <v>3.8260000000000001</v>
      </c>
      <c r="O139" s="314">
        <v>3.8780000000000001</v>
      </c>
      <c r="P139" s="314">
        <v>3.9279999999999999</v>
      </c>
      <c r="Q139" s="314">
        <v>3.9529999999999998</v>
      </c>
      <c r="R139" s="314">
        <v>3.984</v>
      </c>
      <c r="S139" s="314">
        <v>4.01</v>
      </c>
      <c r="T139" s="314">
        <v>4.0789999999999997</v>
      </c>
      <c r="U139" s="314">
        <v>4.1989999999999998</v>
      </c>
      <c r="V139" s="314">
        <v>4.2539999999999996</v>
      </c>
      <c r="W139" s="314">
        <v>4.5910000000000002</v>
      </c>
      <c r="X139" s="314">
        <v>5.7190000000000003</v>
      </c>
      <c r="Y139" s="314">
        <v>6.468</v>
      </c>
      <c r="Z139" s="314">
        <v>7.1150000000000002</v>
      </c>
      <c r="AA139" s="314">
        <v>7.75</v>
      </c>
      <c r="AB139" s="314">
        <v>8.4139999999999997</v>
      </c>
      <c r="AC139" s="314">
        <v>9.1199999999999992</v>
      </c>
      <c r="AD139" s="314">
        <v>9.1210000000000004</v>
      </c>
      <c r="AE139" s="314">
        <v>9.2270000000000003</v>
      </c>
      <c r="AF139" s="314">
        <v>9.4</v>
      </c>
      <c r="AG139" s="314">
        <v>9.6175999999999995</v>
      </c>
      <c r="AH139" s="314">
        <v>9.76</v>
      </c>
      <c r="AI139" s="314">
        <v>9.8658999999999999</v>
      </c>
      <c r="AJ139" s="314">
        <v>9.9663000000000004</v>
      </c>
      <c r="AK139" s="314">
        <v>10.0787</v>
      </c>
      <c r="AL139" s="314">
        <v>10.201499999999999</v>
      </c>
      <c r="AM139" s="314">
        <v>10.328900000000001</v>
      </c>
      <c r="AN139" s="314">
        <v>10.4559</v>
      </c>
      <c r="AO139" s="314">
        <v>10.5817</v>
      </c>
      <c r="AP139" s="314">
        <v>10.6928</v>
      </c>
      <c r="AQ139" s="314">
        <v>10.791</v>
      </c>
      <c r="AR139" s="314">
        <v>10.880100000000001</v>
      </c>
      <c r="AS139" s="314">
        <v>10.9588</v>
      </c>
      <c r="AT139" s="314">
        <v>11.062799999999999</v>
      </c>
      <c r="AU139" s="314">
        <v>11.1615</v>
      </c>
      <c r="AV139" s="314">
        <v>11.254899999999999</v>
      </c>
      <c r="AW139" s="314">
        <v>11.366099999999999</v>
      </c>
      <c r="AX139" s="314">
        <v>11.4879</v>
      </c>
      <c r="AY139" s="314">
        <v>11.609</v>
      </c>
      <c r="AZ139" s="314">
        <v>11.7056</v>
      </c>
      <c r="BA139" s="314">
        <v>11.8179</v>
      </c>
      <c r="BB139" s="130"/>
      <c r="BC139" s="130"/>
      <c r="BD139" s="130"/>
      <c r="BE139" s="130"/>
      <c r="BF139" s="130"/>
      <c r="BG139" s="130"/>
      <c r="BH139" s="130"/>
      <c r="BI139" s="130"/>
      <c r="BJ139" s="130"/>
      <c r="BK139" s="130"/>
      <c r="BL139" s="130"/>
      <c r="BM139" s="130"/>
      <c r="BN139" s="130"/>
      <c r="BO139" s="130"/>
      <c r="BP139" s="130"/>
      <c r="BQ139" s="130"/>
      <c r="BR139" s="130"/>
      <c r="BS139" s="130"/>
      <c r="BT139" s="130"/>
      <c r="BU139" s="130"/>
      <c r="BV139" s="130"/>
      <c r="BW139" s="130"/>
    </row>
    <row r="140" spans="1:77">
      <c r="A140" s="325" t="s">
        <v>20</v>
      </c>
      <c r="B140" s="314" t="s">
        <v>310</v>
      </c>
      <c r="C140" s="314">
        <v>22.218</v>
      </c>
      <c r="D140" s="314">
        <v>22.234000000000002</v>
      </c>
      <c r="E140" s="314">
        <v>22.25</v>
      </c>
      <c r="F140" s="314">
        <v>22.323</v>
      </c>
      <c r="G140" s="314">
        <v>22.553999999999998</v>
      </c>
      <c r="H140" s="314">
        <v>22.617000000000001</v>
      </c>
      <c r="I140" s="314">
        <v>22.696999999999999</v>
      </c>
      <c r="J140" s="314">
        <v>22.800999999999998</v>
      </c>
      <c r="K140" s="314">
        <v>22.937999999999999</v>
      </c>
      <c r="L140" s="314">
        <v>23.065999999999999</v>
      </c>
      <c r="M140" s="314">
        <v>23.309000000000001</v>
      </c>
      <c r="N140" s="314">
        <v>23.526</v>
      </c>
      <c r="O140" s="314">
        <v>23.684999999999999</v>
      </c>
      <c r="P140" s="314">
        <v>23.927</v>
      </c>
      <c r="Q140" s="314">
        <v>24.08</v>
      </c>
      <c r="R140" s="314">
        <v>24.236000000000001</v>
      </c>
      <c r="S140" s="314">
        <v>24.565000000000001</v>
      </c>
      <c r="T140" s="314">
        <v>24.85</v>
      </c>
      <c r="U140" s="314">
        <v>24.934000000000001</v>
      </c>
      <c r="V140" s="314">
        <v>25.065999999999999</v>
      </c>
      <c r="W140" s="314">
        <v>25.215</v>
      </c>
      <c r="X140" s="314">
        <v>25.545000000000002</v>
      </c>
      <c r="Y140" s="314">
        <v>25.812999999999999</v>
      </c>
      <c r="Z140" s="314">
        <v>26.04</v>
      </c>
      <c r="AA140" s="314">
        <v>26.254999999999999</v>
      </c>
      <c r="AB140" s="314">
        <v>26.504000000000001</v>
      </c>
      <c r="AC140" s="314">
        <v>26.774000000000001</v>
      </c>
      <c r="AD140" s="314">
        <v>27.050999999999998</v>
      </c>
      <c r="AE140" s="314">
        <v>27.295999999999999</v>
      </c>
      <c r="AF140" s="314">
        <v>27.721</v>
      </c>
      <c r="AG140" s="314">
        <v>28.465800000000002</v>
      </c>
      <c r="AH140" s="314">
        <v>28.890699999999999</v>
      </c>
      <c r="AI140" s="314">
        <v>29.1858</v>
      </c>
      <c r="AJ140" s="314">
        <v>29.3902</v>
      </c>
      <c r="AK140" s="314">
        <v>29.6631</v>
      </c>
      <c r="AL140" s="314">
        <v>29.851800000000001</v>
      </c>
      <c r="AM140" s="314">
        <v>30.0473</v>
      </c>
      <c r="AN140" s="314">
        <v>30.247499999999999</v>
      </c>
      <c r="AO140" s="314">
        <v>30.441199999999998</v>
      </c>
      <c r="AP140" s="314">
        <v>30.588799999999999</v>
      </c>
      <c r="AQ140" s="314">
        <v>30.704499999999999</v>
      </c>
      <c r="AR140" s="314">
        <v>30.820399999999999</v>
      </c>
      <c r="AS140" s="314">
        <v>30.998100000000001</v>
      </c>
      <c r="AT140" s="314">
        <v>31.211200000000002</v>
      </c>
      <c r="AU140" s="314">
        <v>31.395099999999999</v>
      </c>
      <c r="AV140" s="314">
        <v>31.577300000000001</v>
      </c>
      <c r="AW140" s="314">
        <v>31.794</v>
      </c>
      <c r="AX140" s="314">
        <v>32.021700000000003</v>
      </c>
      <c r="AY140" s="314">
        <v>32.249200000000002</v>
      </c>
      <c r="AZ140" s="314">
        <v>32.439399999999999</v>
      </c>
      <c r="BA140" s="314">
        <v>32.64</v>
      </c>
      <c r="BB140" s="130"/>
      <c r="BC140" s="130"/>
      <c r="BD140" s="130"/>
      <c r="BE140" s="130"/>
      <c r="BF140" s="130"/>
      <c r="BG140" s="130"/>
      <c r="BH140" s="130"/>
      <c r="BI140" s="130"/>
      <c r="BJ140" s="130"/>
      <c r="BK140" s="130"/>
      <c r="BL140" s="130"/>
      <c r="BM140" s="130"/>
      <c r="BN140" s="130"/>
      <c r="BO140" s="130"/>
      <c r="BP140" s="130"/>
      <c r="BQ140" s="130"/>
      <c r="BR140" s="130"/>
      <c r="BS140" s="130"/>
      <c r="BT140" s="130"/>
      <c r="BU140" s="130"/>
      <c r="BV140" s="130"/>
      <c r="BW140" s="130"/>
    </row>
    <row r="141" spans="1:77">
      <c r="A141" s="325" t="s">
        <v>20</v>
      </c>
      <c r="B141" s="314" t="s">
        <v>311</v>
      </c>
      <c r="C141" s="314">
        <v>2.9060000000000001</v>
      </c>
      <c r="D141" s="314">
        <v>2.9620000000000002</v>
      </c>
      <c r="E141" s="314">
        <v>3.0179999999999998</v>
      </c>
      <c r="F141" s="314">
        <v>3.0960000000000001</v>
      </c>
      <c r="G141" s="314">
        <v>3.1360000000000001</v>
      </c>
      <c r="H141" s="314">
        <v>3.173</v>
      </c>
      <c r="I141" s="314">
        <v>3.222</v>
      </c>
      <c r="J141" s="314">
        <v>3.2709999999999999</v>
      </c>
      <c r="K141" s="314">
        <v>3.3719999999999999</v>
      </c>
      <c r="L141" s="314">
        <v>3.4220000000000002</v>
      </c>
      <c r="M141" s="314">
        <v>3.4809999999999999</v>
      </c>
      <c r="N141" s="314">
        <v>3.5659999999999998</v>
      </c>
      <c r="O141" s="314">
        <v>3.66</v>
      </c>
      <c r="P141" s="314">
        <v>3.7189999999999999</v>
      </c>
      <c r="Q141" s="314">
        <v>3.7930000000000001</v>
      </c>
      <c r="R141" s="314">
        <v>3.9</v>
      </c>
      <c r="S141" s="314">
        <v>4.0140000000000002</v>
      </c>
      <c r="T141" s="314">
        <v>4.1079999999999997</v>
      </c>
      <c r="U141" s="314">
        <v>4.1630000000000003</v>
      </c>
      <c r="V141" s="314">
        <v>4.2220000000000004</v>
      </c>
      <c r="W141" s="314">
        <v>4.5819999999999999</v>
      </c>
      <c r="X141" s="314">
        <v>4.9180000000000001</v>
      </c>
      <c r="Y141" s="314">
        <v>5.1059999999999999</v>
      </c>
      <c r="Z141" s="314">
        <v>5.2960000000000003</v>
      </c>
      <c r="AA141" s="314">
        <v>5.5430000000000001</v>
      </c>
      <c r="AB141" s="314">
        <v>5.8280000000000003</v>
      </c>
      <c r="AC141" s="314">
        <v>6.1219999999999999</v>
      </c>
      <c r="AD141" s="314">
        <v>6.2279999999999998</v>
      </c>
      <c r="AE141" s="314">
        <v>6.3609999999999998</v>
      </c>
      <c r="AF141" s="314">
        <v>6.6779999999999999</v>
      </c>
      <c r="AG141" s="314">
        <v>7.1357999999999997</v>
      </c>
      <c r="AH141" s="314">
        <v>7.6756000000000002</v>
      </c>
      <c r="AI141" s="314">
        <v>8.1229999999999993</v>
      </c>
      <c r="AJ141" s="314">
        <v>8.4945000000000004</v>
      </c>
      <c r="AK141" s="314">
        <v>8.8033999999999999</v>
      </c>
      <c r="AL141" s="314">
        <v>9.0440000000000005</v>
      </c>
      <c r="AM141" s="314">
        <v>9.2158999999999995</v>
      </c>
      <c r="AN141" s="314">
        <v>9.3838000000000008</v>
      </c>
      <c r="AO141" s="314">
        <v>9.5100999999999996</v>
      </c>
      <c r="AP141" s="314">
        <v>9.6214999999999993</v>
      </c>
      <c r="AQ141" s="314">
        <v>9.7652000000000001</v>
      </c>
      <c r="AR141" s="314">
        <v>9.9673999999999996</v>
      </c>
      <c r="AS141" s="314">
        <v>10.143599999999999</v>
      </c>
      <c r="AT141" s="314">
        <v>10.370699999999999</v>
      </c>
      <c r="AU141" s="314">
        <v>10.5786</v>
      </c>
      <c r="AV141" s="314">
        <v>10.7507</v>
      </c>
      <c r="AW141" s="314">
        <v>10.95</v>
      </c>
      <c r="AX141" s="314">
        <v>11.1502</v>
      </c>
      <c r="AY141" s="314">
        <v>11.3125</v>
      </c>
      <c r="AZ141" s="314">
        <v>11.453799999999999</v>
      </c>
      <c r="BA141" s="314">
        <v>11.6065</v>
      </c>
      <c r="BB141" s="130"/>
      <c r="BC141" s="130"/>
      <c r="BD141" s="130"/>
      <c r="BE141" s="130"/>
      <c r="BF141" s="130"/>
      <c r="BG141" s="130"/>
      <c r="BH141" s="130"/>
      <c r="BI141" s="130"/>
      <c r="BJ141" s="130"/>
      <c r="BK141" s="130"/>
      <c r="BL141" s="130"/>
      <c r="BM141" s="130"/>
      <c r="BN141" s="130"/>
      <c r="BO141" s="130"/>
      <c r="BP141" s="130"/>
      <c r="BQ141" s="130"/>
      <c r="BR141" s="130"/>
      <c r="BS141" s="130"/>
      <c r="BT141" s="130"/>
      <c r="BU141" s="130"/>
      <c r="BV141" s="130"/>
      <c r="BW141" s="130"/>
    </row>
    <row r="142" spans="1:77">
      <c r="A142" s="325" t="s">
        <v>20</v>
      </c>
      <c r="B142" s="314" t="s">
        <v>312</v>
      </c>
      <c r="C142" s="314">
        <v>5.3179999999999996</v>
      </c>
      <c r="D142" s="314">
        <v>5.5010000000000003</v>
      </c>
      <c r="E142" s="314">
        <v>5.6840000000000002</v>
      </c>
      <c r="F142" s="314">
        <v>5.9390000000000001</v>
      </c>
      <c r="G142" s="314">
        <v>6.069</v>
      </c>
      <c r="H142" s="314">
        <v>6.1929999999999996</v>
      </c>
      <c r="I142" s="314">
        <v>6.3520000000000003</v>
      </c>
      <c r="J142" s="314">
        <v>6.5110000000000001</v>
      </c>
      <c r="K142" s="314">
        <v>6.8410000000000002</v>
      </c>
      <c r="L142" s="314">
        <v>7.008</v>
      </c>
      <c r="M142" s="314">
        <v>7.2009999999999996</v>
      </c>
      <c r="N142" s="314">
        <v>7.4779999999999998</v>
      </c>
      <c r="O142" s="314">
        <v>7.7850000000000001</v>
      </c>
      <c r="P142" s="314">
        <v>7.9790000000000001</v>
      </c>
      <c r="Q142" s="314">
        <v>8.2219999999999995</v>
      </c>
      <c r="R142" s="314">
        <v>8.5730000000000004</v>
      </c>
      <c r="S142" s="314">
        <v>8.9459999999999997</v>
      </c>
      <c r="T142" s="314">
        <v>9.2539999999999996</v>
      </c>
      <c r="U142" s="314">
        <v>9.4320000000000004</v>
      </c>
      <c r="V142" s="314">
        <v>9.625</v>
      </c>
      <c r="W142" s="314">
        <v>9.9860000000000007</v>
      </c>
      <c r="X142" s="314">
        <v>10.321</v>
      </c>
      <c r="Y142" s="314">
        <v>10.509</v>
      </c>
      <c r="Z142" s="314">
        <v>10.699</v>
      </c>
      <c r="AA142" s="314">
        <v>10.946999999999999</v>
      </c>
      <c r="AB142" s="314">
        <v>11.231</v>
      </c>
      <c r="AC142" s="314">
        <v>11.525</v>
      </c>
      <c r="AD142" s="314">
        <v>11.637</v>
      </c>
      <c r="AE142" s="314">
        <v>11.7</v>
      </c>
      <c r="AF142" s="314">
        <v>11.856999999999999</v>
      </c>
      <c r="AG142" s="314">
        <v>12.2361</v>
      </c>
      <c r="AH142" s="314">
        <v>12.5931</v>
      </c>
      <c r="AI142" s="314">
        <v>12.887499999999999</v>
      </c>
      <c r="AJ142" s="314">
        <v>13.138400000000001</v>
      </c>
      <c r="AK142" s="314">
        <v>13.384399999999999</v>
      </c>
      <c r="AL142" s="314">
        <v>13.5913</v>
      </c>
      <c r="AM142" s="314">
        <v>13.7989</v>
      </c>
      <c r="AN142" s="314">
        <v>14.002599999999999</v>
      </c>
      <c r="AO142" s="314">
        <v>14.198499999999999</v>
      </c>
      <c r="AP142" s="314">
        <v>14.3727</v>
      </c>
      <c r="AQ142" s="314">
        <v>14.5466</v>
      </c>
      <c r="AR142" s="314">
        <v>14.72</v>
      </c>
      <c r="AS142" s="314">
        <v>14.917400000000001</v>
      </c>
      <c r="AT142" s="314">
        <v>15.126200000000001</v>
      </c>
      <c r="AU142" s="314">
        <v>15.316700000000001</v>
      </c>
      <c r="AV142" s="314">
        <v>15.5151</v>
      </c>
      <c r="AW142" s="314">
        <v>15.701599999999999</v>
      </c>
      <c r="AX142" s="314">
        <v>15.8973</v>
      </c>
      <c r="AY142" s="314">
        <v>16.0915</v>
      </c>
      <c r="AZ142" s="314">
        <v>16.2743</v>
      </c>
      <c r="BA142" s="314">
        <v>16.4361</v>
      </c>
      <c r="BB142" s="130"/>
      <c r="BC142" s="130"/>
      <c r="BD142" s="130"/>
      <c r="BE142" s="130"/>
      <c r="BF142" s="130"/>
      <c r="BG142" s="130"/>
      <c r="BH142" s="130"/>
      <c r="BI142" s="130"/>
      <c r="BJ142" s="130"/>
      <c r="BK142" s="130"/>
      <c r="BL142" s="130"/>
      <c r="BM142" s="130"/>
      <c r="BN142" s="130"/>
      <c r="BO142" s="130"/>
      <c r="BP142" s="130"/>
      <c r="BQ142" s="130"/>
      <c r="BR142" s="130"/>
      <c r="BS142" s="130"/>
      <c r="BT142" s="130"/>
      <c r="BU142" s="130"/>
      <c r="BV142" s="130"/>
      <c r="BW142" s="130"/>
    </row>
    <row r="143" spans="1:77">
      <c r="A143" s="325" t="s">
        <v>20</v>
      </c>
      <c r="B143" s="314" t="s">
        <v>313</v>
      </c>
      <c r="C143" s="314">
        <v>8.1080000000000005</v>
      </c>
      <c r="D143" s="314">
        <v>8.2469999999999999</v>
      </c>
      <c r="E143" s="314">
        <v>8.3859999999999992</v>
      </c>
      <c r="F143" s="314">
        <v>8.4730000000000008</v>
      </c>
      <c r="G143" s="314">
        <v>8.5619999999999994</v>
      </c>
      <c r="H143" s="314">
        <v>8.6630000000000003</v>
      </c>
      <c r="I143" s="314">
        <v>8.7539999999999996</v>
      </c>
      <c r="J143" s="314">
        <v>8.8079999999999998</v>
      </c>
      <c r="K143" s="314">
        <v>8.8829999999999991</v>
      </c>
      <c r="L143" s="314">
        <v>9.032</v>
      </c>
      <c r="M143" s="314">
        <v>9.2309999999999999</v>
      </c>
      <c r="N143" s="314">
        <v>9.4090000000000007</v>
      </c>
      <c r="O143" s="314">
        <v>9.7080000000000002</v>
      </c>
      <c r="P143" s="314">
        <v>10.029999999999999</v>
      </c>
      <c r="Q143" s="314">
        <v>10.262</v>
      </c>
      <c r="R143" s="314">
        <v>10.398</v>
      </c>
      <c r="S143" s="314">
        <v>10.593</v>
      </c>
      <c r="T143" s="314">
        <v>10.667</v>
      </c>
      <c r="U143" s="314">
        <v>10.865</v>
      </c>
      <c r="V143" s="314">
        <v>11.055</v>
      </c>
      <c r="W143" s="314">
        <v>11.327999999999999</v>
      </c>
      <c r="X143" s="314">
        <v>11.638</v>
      </c>
      <c r="Y143" s="314">
        <v>11.782</v>
      </c>
      <c r="Z143" s="314">
        <v>11.907999999999999</v>
      </c>
      <c r="AA143" s="314">
        <v>12.021000000000001</v>
      </c>
      <c r="AB143" s="314">
        <v>12.134</v>
      </c>
      <c r="AC143" s="314">
        <v>12.24</v>
      </c>
      <c r="AD143" s="314">
        <v>12.262</v>
      </c>
      <c r="AE143" s="314">
        <v>12.942</v>
      </c>
      <c r="AF143" s="314">
        <v>13.558</v>
      </c>
      <c r="AG143" s="314">
        <v>13.9955</v>
      </c>
      <c r="AH143" s="314">
        <v>14.330399999999999</v>
      </c>
      <c r="AI143" s="314">
        <v>14.583</v>
      </c>
      <c r="AJ143" s="314">
        <v>14.735200000000001</v>
      </c>
      <c r="AK143" s="314">
        <v>14.9695</v>
      </c>
      <c r="AL143" s="314">
        <v>15.334199999999999</v>
      </c>
      <c r="AM143" s="314">
        <v>15.7349</v>
      </c>
      <c r="AN143" s="314">
        <v>15.9344</v>
      </c>
      <c r="AO143" s="314">
        <v>16.250399999999999</v>
      </c>
      <c r="AP143" s="314">
        <v>16.615200000000002</v>
      </c>
      <c r="AQ143" s="314">
        <v>16.944600000000001</v>
      </c>
      <c r="AR143" s="314">
        <v>17.565300000000001</v>
      </c>
      <c r="AS143" s="314">
        <v>17.948599999999999</v>
      </c>
      <c r="AT143" s="314">
        <v>18.6447</v>
      </c>
      <c r="AU143" s="314">
        <v>19.269100000000002</v>
      </c>
      <c r="AV143" s="314">
        <v>19.802800000000001</v>
      </c>
      <c r="AW143" s="314">
        <v>20.661000000000001</v>
      </c>
      <c r="AX143" s="314">
        <v>21.2042</v>
      </c>
      <c r="AY143" s="314">
        <v>21.863600000000002</v>
      </c>
      <c r="AZ143" s="314">
        <v>22.6477</v>
      </c>
      <c r="BA143" s="314">
        <v>22.988800000000001</v>
      </c>
    </row>
    <row r="144" spans="1:77">
      <c r="A144" s="325" t="s">
        <v>20</v>
      </c>
      <c r="B144" s="314" t="s">
        <v>314</v>
      </c>
      <c r="C144" s="314">
        <v>15.74</v>
      </c>
      <c r="D144" s="314">
        <v>16.009</v>
      </c>
      <c r="E144" s="314">
        <v>16.279</v>
      </c>
      <c r="F144" s="314">
        <v>16.446999999999999</v>
      </c>
      <c r="G144" s="314">
        <v>16.620999999999999</v>
      </c>
      <c r="H144" s="314">
        <v>16.815999999999999</v>
      </c>
      <c r="I144" s="314">
        <v>16.994</v>
      </c>
      <c r="J144" s="314">
        <v>17.097000000000001</v>
      </c>
      <c r="K144" s="314">
        <v>17.242999999999999</v>
      </c>
      <c r="L144" s="314">
        <v>17.533000000000001</v>
      </c>
      <c r="M144" s="314">
        <v>17.919</v>
      </c>
      <c r="N144" s="314">
        <v>18.263999999999999</v>
      </c>
      <c r="O144" s="314">
        <v>18.844999999999999</v>
      </c>
      <c r="P144" s="314">
        <v>19.471</v>
      </c>
      <c r="Q144" s="314">
        <v>19.920000000000002</v>
      </c>
      <c r="R144" s="314">
        <v>20.184000000000001</v>
      </c>
      <c r="S144" s="314">
        <v>20.562999999999999</v>
      </c>
      <c r="T144" s="314">
        <v>20.718</v>
      </c>
      <c r="U144" s="314">
        <v>20.934000000000001</v>
      </c>
      <c r="V144" s="314">
        <v>21.146000000000001</v>
      </c>
      <c r="W144" s="314">
        <v>21.356000000000002</v>
      </c>
      <c r="X144" s="314">
        <v>21.547999999999998</v>
      </c>
      <c r="Y144" s="314">
        <v>21.829000000000001</v>
      </c>
      <c r="Z144" s="314">
        <v>22.082000000000001</v>
      </c>
      <c r="AA144" s="314">
        <v>22.35</v>
      </c>
      <c r="AB144" s="314">
        <v>22.638999999999999</v>
      </c>
      <c r="AC144" s="314">
        <v>22.91</v>
      </c>
      <c r="AD144" s="314">
        <v>23.603999999999999</v>
      </c>
      <c r="AE144" s="314">
        <v>24.289000000000001</v>
      </c>
      <c r="AF144" s="314">
        <v>24.975000000000001</v>
      </c>
      <c r="AG144" s="314">
        <v>25.729199999999999</v>
      </c>
      <c r="AH144" s="314">
        <v>27.062000000000001</v>
      </c>
      <c r="AI144" s="314">
        <v>27.807300000000001</v>
      </c>
      <c r="AJ144" s="314">
        <v>28.3611</v>
      </c>
      <c r="AK144" s="314">
        <v>29.292300000000001</v>
      </c>
      <c r="AL144" s="314">
        <v>29.991700000000002</v>
      </c>
      <c r="AM144" s="314">
        <v>30.590699999999998</v>
      </c>
      <c r="AN144" s="314">
        <v>31.2745</v>
      </c>
      <c r="AO144" s="314">
        <v>32.239699999999999</v>
      </c>
      <c r="AP144" s="314">
        <v>33.1145</v>
      </c>
      <c r="AQ144" s="314">
        <v>34.023099999999999</v>
      </c>
      <c r="AR144" s="314">
        <v>34.822299999999998</v>
      </c>
      <c r="AS144" s="314">
        <v>35.639000000000003</v>
      </c>
      <c r="AT144" s="314">
        <v>36.682600000000001</v>
      </c>
      <c r="AU144" s="314">
        <v>37.625999999999998</v>
      </c>
      <c r="AV144" s="314">
        <v>38.466799999999999</v>
      </c>
      <c r="AW144" s="314">
        <v>39.441699999999997</v>
      </c>
      <c r="AX144" s="314">
        <v>40.272100000000002</v>
      </c>
      <c r="AY144" s="314">
        <v>41.396799999999999</v>
      </c>
      <c r="AZ144" s="314">
        <v>42.111199999999997</v>
      </c>
      <c r="BA144" s="314">
        <v>43.129899999999999</v>
      </c>
    </row>
    <row r="145" spans="1:81">
      <c r="A145" s="325" t="s">
        <v>20</v>
      </c>
      <c r="B145" s="314" t="s">
        <v>315</v>
      </c>
      <c r="C145" s="314">
        <v>0.1177</v>
      </c>
      <c r="D145" s="314">
        <v>0.1396</v>
      </c>
      <c r="E145" s="314">
        <v>0.14419999999999999</v>
      </c>
      <c r="F145" s="314">
        <v>0.13039999999999999</v>
      </c>
      <c r="G145" s="314">
        <v>0.1696</v>
      </c>
      <c r="H145" s="314">
        <v>0.1696</v>
      </c>
      <c r="I145" s="314">
        <v>0.17419999999999999</v>
      </c>
      <c r="J145" s="314">
        <v>0.13270000000000001</v>
      </c>
      <c r="K145" s="314">
        <v>0.15579999999999999</v>
      </c>
      <c r="L145" s="314">
        <v>0.15459999999999999</v>
      </c>
      <c r="M145" s="314">
        <v>0.1696</v>
      </c>
      <c r="N145" s="314">
        <v>0.1419</v>
      </c>
      <c r="O145" s="314">
        <v>0.15920000000000001</v>
      </c>
      <c r="P145" s="314">
        <v>0.1696</v>
      </c>
      <c r="Q145" s="314">
        <v>0.1615</v>
      </c>
      <c r="R145" s="314">
        <v>0.16039999999999999</v>
      </c>
      <c r="S145" s="314">
        <v>0.1673</v>
      </c>
      <c r="T145" s="314">
        <v>0.1719</v>
      </c>
      <c r="U145" s="314">
        <v>0.1754</v>
      </c>
      <c r="V145" s="314">
        <v>0.19839999999999999</v>
      </c>
      <c r="W145" s="314">
        <v>0.20880000000000001</v>
      </c>
      <c r="X145" s="314">
        <v>0.21</v>
      </c>
      <c r="Y145" s="314">
        <v>0.22500000000000001</v>
      </c>
      <c r="Z145" s="314">
        <v>0.2319</v>
      </c>
      <c r="AA145" s="314">
        <v>0.21920000000000001</v>
      </c>
      <c r="AB145" s="314">
        <v>0.23419999999999999</v>
      </c>
      <c r="AC145" s="314">
        <v>0.24</v>
      </c>
      <c r="AD145" s="314">
        <v>0.25269999999999998</v>
      </c>
      <c r="AE145" s="314">
        <v>0.25609999999999999</v>
      </c>
      <c r="AF145" s="314">
        <v>0.25729999999999997</v>
      </c>
      <c r="AG145" s="314">
        <v>0.2702</v>
      </c>
      <c r="AH145" s="314">
        <v>0.28029999999999999</v>
      </c>
      <c r="AI145" s="314">
        <v>0.2903</v>
      </c>
      <c r="AJ145" s="314">
        <v>0.29980000000000001</v>
      </c>
      <c r="AK145" s="314">
        <v>0.30959999999999999</v>
      </c>
      <c r="AL145" s="314">
        <v>0.3196</v>
      </c>
      <c r="AM145" s="314">
        <v>0.32979999999999998</v>
      </c>
      <c r="AN145" s="314">
        <v>0.34029999999999999</v>
      </c>
      <c r="AO145" s="314">
        <v>0.35039999999999999</v>
      </c>
      <c r="AP145" s="314">
        <v>0.36080000000000001</v>
      </c>
      <c r="AQ145" s="314">
        <v>0.371</v>
      </c>
      <c r="AR145" s="314">
        <v>0.38109999999999999</v>
      </c>
      <c r="AS145" s="314">
        <v>0.39069999999999999</v>
      </c>
      <c r="AT145" s="314">
        <v>0.39900000000000002</v>
      </c>
      <c r="AU145" s="314">
        <v>0.4073</v>
      </c>
      <c r="AV145" s="314">
        <v>0.41589999999999999</v>
      </c>
      <c r="AW145" s="314">
        <v>0.42459999999999998</v>
      </c>
      <c r="AX145" s="314">
        <v>0.433</v>
      </c>
      <c r="AY145" s="314">
        <v>0.44169999999999998</v>
      </c>
      <c r="AZ145" s="314">
        <v>0.45179999999999998</v>
      </c>
      <c r="BA145" s="314">
        <v>0.4617</v>
      </c>
    </row>
    <row r="146" spans="1:81">
      <c r="A146" s="325" t="s">
        <v>20</v>
      </c>
      <c r="B146" s="314" t="s">
        <v>316</v>
      </c>
      <c r="C146" s="314">
        <v>0</v>
      </c>
      <c r="D146" s="314">
        <v>0</v>
      </c>
      <c r="E146" s="314">
        <v>0</v>
      </c>
      <c r="F146" s="314">
        <v>0</v>
      </c>
      <c r="G146" s="314">
        <v>1.1999999999999999E-3</v>
      </c>
      <c r="H146" s="314">
        <v>1.1999999999999999E-3</v>
      </c>
      <c r="I146" s="314">
        <v>1.1999999999999999E-3</v>
      </c>
      <c r="J146" s="314">
        <v>1.1999999999999999E-3</v>
      </c>
      <c r="K146" s="314">
        <v>1.1999999999999999E-3</v>
      </c>
      <c r="L146" s="314">
        <v>1.1999999999999999E-3</v>
      </c>
      <c r="M146" s="314">
        <v>2.3E-3</v>
      </c>
      <c r="N146" s="314">
        <v>2.3E-3</v>
      </c>
      <c r="O146" s="314">
        <v>8.0999999999999996E-3</v>
      </c>
      <c r="P146" s="314">
        <v>8.0999999999999996E-3</v>
      </c>
      <c r="Q146" s="314">
        <v>8.0999999999999996E-3</v>
      </c>
      <c r="R146" s="314">
        <v>1.4999999999999999E-2</v>
      </c>
      <c r="S146" s="314">
        <v>2.1899999999999999E-2</v>
      </c>
      <c r="T146" s="314">
        <v>2.1899999999999999E-2</v>
      </c>
      <c r="U146" s="314">
        <v>1.8499999999999999E-2</v>
      </c>
      <c r="V146" s="314">
        <v>1.4999999999999999E-2</v>
      </c>
      <c r="W146" s="314">
        <v>3.5799999999999998E-2</v>
      </c>
      <c r="X146" s="314">
        <v>2.1899999999999999E-2</v>
      </c>
      <c r="Y146" s="314">
        <v>2.6499999999999999E-2</v>
      </c>
      <c r="Z146" s="314">
        <v>2.4199999999999999E-2</v>
      </c>
      <c r="AA146" s="314">
        <v>2.7699999999999999E-2</v>
      </c>
      <c r="AB146" s="314">
        <v>3.9199999999999999E-2</v>
      </c>
      <c r="AC146" s="314">
        <v>4.1500000000000002E-2</v>
      </c>
      <c r="AD146" s="314">
        <v>4.3799999999999999E-2</v>
      </c>
      <c r="AE146" s="314">
        <v>4.7300000000000002E-2</v>
      </c>
      <c r="AF146" s="314">
        <v>4.9599999999999998E-2</v>
      </c>
      <c r="AG146" s="314">
        <v>5.1200000000000002E-2</v>
      </c>
      <c r="AH146" s="314">
        <v>5.21E-2</v>
      </c>
      <c r="AI146" s="314">
        <v>5.2699999999999997E-2</v>
      </c>
      <c r="AJ146" s="314">
        <v>5.3499999999999999E-2</v>
      </c>
      <c r="AK146" s="314">
        <v>5.4199999999999998E-2</v>
      </c>
      <c r="AL146" s="314">
        <v>5.5300000000000002E-2</v>
      </c>
      <c r="AM146" s="314">
        <v>5.5899999999999998E-2</v>
      </c>
      <c r="AN146" s="314">
        <v>5.7099999999999998E-2</v>
      </c>
      <c r="AO146" s="314">
        <v>5.8000000000000003E-2</v>
      </c>
      <c r="AP146" s="314">
        <v>5.8799999999999998E-2</v>
      </c>
      <c r="AQ146" s="314">
        <v>5.9400000000000001E-2</v>
      </c>
      <c r="AR146" s="314">
        <v>6.0299999999999999E-2</v>
      </c>
      <c r="AS146" s="314">
        <v>6.1400000000000003E-2</v>
      </c>
      <c r="AT146" s="314">
        <v>6.1800000000000001E-2</v>
      </c>
      <c r="AU146" s="314">
        <v>6.2100000000000002E-2</v>
      </c>
      <c r="AV146" s="314">
        <v>6.3E-2</v>
      </c>
      <c r="AW146" s="314">
        <v>6.3600000000000004E-2</v>
      </c>
      <c r="AX146" s="314">
        <v>6.4000000000000001E-2</v>
      </c>
      <c r="AY146" s="314">
        <v>6.4799999999999996E-2</v>
      </c>
      <c r="AZ146" s="314">
        <v>6.5199999999999994E-2</v>
      </c>
      <c r="BA146" s="314">
        <v>6.6000000000000003E-2</v>
      </c>
    </row>
    <row r="147" spans="1:81">
      <c r="A147" s="325" t="s">
        <v>20</v>
      </c>
      <c r="B147" s="314" t="s">
        <v>317</v>
      </c>
      <c r="C147" s="314">
        <v>1.8499999999999999E-2</v>
      </c>
      <c r="D147" s="314">
        <v>2.1899999999999999E-2</v>
      </c>
      <c r="E147" s="314">
        <v>1.6199999999999999E-2</v>
      </c>
      <c r="F147" s="314">
        <v>1.7299999999999999E-2</v>
      </c>
      <c r="G147" s="314">
        <v>2.3099999999999999E-2</v>
      </c>
      <c r="H147" s="314">
        <v>2.4199999999999999E-2</v>
      </c>
      <c r="I147" s="314">
        <v>2.7699999999999999E-2</v>
      </c>
      <c r="J147" s="314">
        <v>2.0799999999999999E-2</v>
      </c>
      <c r="K147" s="314">
        <v>2.3099999999999999E-2</v>
      </c>
      <c r="L147" s="314">
        <v>1.8499999999999999E-2</v>
      </c>
      <c r="M147" s="314">
        <v>1.7299999999999999E-2</v>
      </c>
      <c r="N147" s="314">
        <v>1.9599999999999999E-2</v>
      </c>
      <c r="O147" s="314">
        <v>6.8999999999999999E-3</v>
      </c>
      <c r="P147" s="314">
        <v>6.8999999999999999E-3</v>
      </c>
      <c r="Q147" s="314">
        <v>5.7999999999999996E-3</v>
      </c>
      <c r="R147" s="314">
        <v>4.5999999999999999E-3</v>
      </c>
      <c r="S147" s="314">
        <v>5.7999999999999996E-3</v>
      </c>
      <c r="T147" s="314">
        <v>8.0999999999999996E-3</v>
      </c>
      <c r="U147" s="314">
        <v>6.8999999999999999E-3</v>
      </c>
      <c r="V147" s="314">
        <v>4.5999999999999999E-3</v>
      </c>
      <c r="W147" s="314">
        <v>3.5000000000000001E-3</v>
      </c>
      <c r="X147" s="314">
        <v>4.5999999999999999E-3</v>
      </c>
      <c r="Y147" s="314">
        <v>4.5999999999999999E-3</v>
      </c>
      <c r="Z147" s="314">
        <v>3.5000000000000001E-3</v>
      </c>
      <c r="AA147" s="314">
        <v>3.5000000000000001E-3</v>
      </c>
      <c r="AB147" s="314">
        <v>3.5000000000000001E-3</v>
      </c>
      <c r="AC147" s="314">
        <v>3.5000000000000001E-3</v>
      </c>
      <c r="AD147" s="314">
        <v>3.5000000000000001E-3</v>
      </c>
      <c r="AE147" s="314">
        <v>4.5999999999999999E-3</v>
      </c>
      <c r="AF147" s="314">
        <v>4.5999999999999999E-3</v>
      </c>
      <c r="AG147" s="314">
        <v>4.7999999999999996E-3</v>
      </c>
      <c r="AH147" s="314">
        <v>4.7999999999999996E-3</v>
      </c>
      <c r="AI147" s="314">
        <v>4.8999999999999998E-3</v>
      </c>
      <c r="AJ147" s="314">
        <v>4.8999999999999998E-3</v>
      </c>
      <c r="AK147" s="314">
        <v>5.0000000000000001E-3</v>
      </c>
      <c r="AL147" s="314">
        <v>5.1000000000000004E-3</v>
      </c>
      <c r="AM147" s="314">
        <v>5.1000000000000004E-3</v>
      </c>
      <c r="AN147" s="314">
        <v>5.1999999999999998E-3</v>
      </c>
      <c r="AO147" s="314">
        <v>5.1999999999999998E-3</v>
      </c>
      <c r="AP147" s="314">
        <v>5.3E-3</v>
      </c>
      <c r="AQ147" s="314">
        <v>5.4000000000000003E-3</v>
      </c>
      <c r="AR147" s="314">
        <v>5.4999999999999997E-3</v>
      </c>
      <c r="AS147" s="314">
        <v>5.4999999999999997E-3</v>
      </c>
      <c r="AT147" s="314">
        <v>5.5999999999999999E-3</v>
      </c>
      <c r="AU147" s="314">
        <v>5.5999999999999999E-3</v>
      </c>
      <c r="AV147" s="314">
        <v>5.7000000000000002E-3</v>
      </c>
      <c r="AW147" s="314">
        <v>5.7000000000000002E-3</v>
      </c>
      <c r="AX147" s="314">
        <v>5.7999999999999996E-3</v>
      </c>
      <c r="AY147" s="314">
        <v>5.7999999999999996E-3</v>
      </c>
      <c r="AZ147" s="314">
        <v>5.8999999999999999E-3</v>
      </c>
      <c r="BA147" s="314">
        <v>6.0000000000000001E-3</v>
      </c>
    </row>
    <row r="148" spans="1:81">
      <c r="A148" s="325" t="s">
        <v>20</v>
      </c>
      <c r="B148" s="314" t="s">
        <v>318</v>
      </c>
      <c r="C148" s="314">
        <v>0.64259999999999995</v>
      </c>
      <c r="D148" s="314">
        <v>0.69</v>
      </c>
      <c r="E148" s="314">
        <v>0.84689999999999999</v>
      </c>
      <c r="F148" s="314">
        <v>0.72919999999999996</v>
      </c>
      <c r="G148" s="314">
        <v>0.84460000000000002</v>
      </c>
      <c r="H148" s="314">
        <v>0.64839999999999998</v>
      </c>
      <c r="I148" s="314">
        <v>0.41299999999999998</v>
      </c>
      <c r="J148" s="314">
        <v>0.62529999999999997</v>
      </c>
      <c r="K148" s="314">
        <v>0.74419999999999997</v>
      </c>
      <c r="L148" s="314">
        <v>0.62760000000000005</v>
      </c>
      <c r="M148" s="314">
        <v>0.64839999999999998</v>
      </c>
      <c r="N148" s="314">
        <v>0.54800000000000004</v>
      </c>
      <c r="O148" s="314">
        <v>0.4027</v>
      </c>
      <c r="P148" s="314">
        <v>0.41880000000000001</v>
      </c>
      <c r="Q148" s="314">
        <v>0.39689999999999998</v>
      </c>
      <c r="R148" s="314">
        <v>0.39689999999999998</v>
      </c>
      <c r="S148" s="314">
        <v>0.41070000000000001</v>
      </c>
      <c r="T148" s="314">
        <v>0.42799999999999999</v>
      </c>
      <c r="U148" s="314">
        <v>0.40039999999999998</v>
      </c>
      <c r="V148" s="314">
        <v>0.38190000000000002</v>
      </c>
      <c r="W148" s="314">
        <v>0.40839999999999999</v>
      </c>
      <c r="X148" s="314">
        <v>0.4073</v>
      </c>
      <c r="Y148" s="314">
        <v>0.3911</v>
      </c>
      <c r="Z148" s="314">
        <v>0.33460000000000001</v>
      </c>
      <c r="AA148" s="314">
        <v>0.24229999999999999</v>
      </c>
      <c r="AB148" s="314">
        <v>0.24579999999999999</v>
      </c>
      <c r="AC148" s="314">
        <v>0.24</v>
      </c>
      <c r="AD148" s="314">
        <v>0.23880000000000001</v>
      </c>
      <c r="AE148" s="314">
        <v>0.2631</v>
      </c>
      <c r="AF148" s="314">
        <v>0.31040000000000001</v>
      </c>
      <c r="AG148" s="314">
        <v>0.3145</v>
      </c>
      <c r="AH148" s="314">
        <v>0.31509999999999999</v>
      </c>
      <c r="AI148" s="314">
        <v>0.31559999999999999</v>
      </c>
      <c r="AJ148" s="314">
        <v>0.31569999999999998</v>
      </c>
      <c r="AK148" s="314">
        <v>0.31640000000000001</v>
      </c>
      <c r="AL148" s="314">
        <v>0.31640000000000001</v>
      </c>
      <c r="AM148" s="314">
        <v>0.31709999999999999</v>
      </c>
      <c r="AN148" s="314">
        <v>0.3175</v>
      </c>
      <c r="AO148" s="314">
        <v>0.31790000000000002</v>
      </c>
      <c r="AP148" s="314">
        <v>0.31769999999999998</v>
      </c>
      <c r="AQ148" s="314">
        <v>0.31809999999999999</v>
      </c>
      <c r="AR148" s="314">
        <v>0.31830000000000003</v>
      </c>
      <c r="AS148" s="314">
        <v>0.318</v>
      </c>
      <c r="AT148" s="314">
        <v>0.31680000000000003</v>
      </c>
      <c r="AU148" s="314">
        <v>0.315</v>
      </c>
      <c r="AV148" s="314">
        <v>0.31440000000000001</v>
      </c>
      <c r="AW148" s="314">
        <v>0.31319999999999998</v>
      </c>
      <c r="AX148" s="314">
        <v>0.31219999999999998</v>
      </c>
      <c r="AY148" s="314">
        <v>0.31090000000000001</v>
      </c>
      <c r="AZ148" s="314">
        <v>0.31109999999999999</v>
      </c>
      <c r="BA148" s="314">
        <v>0.31140000000000001</v>
      </c>
    </row>
    <row r="149" spans="1:81">
      <c r="A149" s="325" t="s">
        <v>20</v>
      </c>
      <c r="B149" s="314" t="s">
        <v>319</v>
      </c>
      <c r="C149" s="314">
        <v>1.15E-2</v>
      </c>
      <c r="D149" s="314">
        <v>9.1999999999999998E-3</v>
      </c>
      <c r="E149" s="314">
        <v>1.04E-2</v>
      </c>
      <c r="F149" s="314">
        <v>1.15E-2</v>
      </c>
      <c r="G149" s="314">
        <v>1.2699999999999999E-2</v>
      </c>
      <c r="H149" s="314">
        <v>1.15E-2</v>
      </c>
      <c r="I149" s="314">
        <v>1.38E-2</v>
      </c>
      <c r="J149" s="314">
        <v>1.6199999999999999E-2</v>
      </c>
      <c r="K149" s="314">
        <v>1.7299999999999999E-2</v>
      </c>
      <c r="L149" s="314">
        <v>1.7299999999999999E-2</v>
      </c>
      <c r="M149" s="314">
        <v>1.7299999999999999E-2</v>
      </c>
      <c r="N149" s="314">
        <v>2.0799999999999999E-2</v>
      </c>
      <c r="O149" s="314">
        <v>3.2300000000000002E-2</v>
      </c>
      <c r="P149" s="314">
        <v>3.5799999999999998E-2</v>
      </c>
      <c r="Q149" s="314">
        <v>3.5799999999999998E-2</v>
      </c>
      <c r="R149" s="314">
        <v>3.9199999999999999E-2</v>
      </c>
      <c r="S149" s="314">
        <v>4.6199999999999998E-2</v>
      </c>
      <c r="T149" s="314">
        <v>4.4999999999999998E-2</v>
      </c>
      <c r="U149" s="314">
        <v>4.4999999999999998E-2</v>
      </c>
      <c r="V149" s="314">
        <v>5.1900000000000002E-2</v>
      </c>
      <c r="W149" s="314">
        <v>5.1900000000000002E-2</v>
      </c>
      <c r="X149" s="314">
        <v>5.0799999999999998E-2</v>
      </c>
      <c r="Y149" s="314">
        <v>5.0799999999999998E-2</v>
      </c>
      <c r="Z149" s="314">
        <v>3.9199999999999999E-2</v>
      </c>
      <c r="AA149" s="314">
        <v>2.8799999999999999E-2</v>
      </c>
      <c r="AB149" s="314">
        <v>2.6499999999999999E-2</v>
      </c>
      <c r="AC149" s="314">
        <v>2.6499999999999999E-2</v>
      </c>
      <c r="AD149" s="314">
        <v>2.6499999999999999E-2</v>
      </c>
      <c r="AE149" s="314">
        <v>2.6499999999999999E-2</v>
      </c>
      <c r="AF149" s="314">
        <v>2.6499999999999999E-2</v>
      </c>
      <c r="AG149" s="314">
        <v>2.7699999999999999E-2</v>
      </c>
      <c r="AH149" s="314">
        <v>2.86E-2</v>
      </c>
      <c r="AI149" s="314">
        <v>2.9399999999999999E-2</v>
      </c>
      <c r="AJ149" s="314">
        <v>3.0200000000000001E-2</v>
      </c>
      <c r="AK149" s="314">
        <v>3.1E-2</v>
      </c>
      <c r="AL149" s="314">
        <v>3.1800000000000002E-2</v>
      </c>
      <c r="AM149" s="314">
        <v>3.2599999999999997E-2</v>
      </c>
      <c r="AN149" s="314">
        <v>3.3500000000000002E-2</v>
      </c>
      <c r="AO149" s="314">
        <v>3.4299999999999997E-2</v>
      </c>
      <c r="AP149" s="314">
        <v>3.5099999999999999E-2</v>
      </c>
      <c r="AQ149" s="314">
        <v>3.5999999999999997E-2</v>
      </c>
      <c r="AR149" s="314">
        <v>3.6799999999999999E-2</v>
      </c>
      <c r="AS149" s="314">
        <v>3.7499999999999999E-2</v>
      </c>
      <c r="AT149" s="314">
        <v>3.8199999999999998E-2</v>
      </c>
      <c r="AU149" s="314">
        <v>3.8899999999999997E-2</v>
      </c>
      <c r="AV149" s="314">
        <v>3.95E-2</v>
      </c>
      <c r="AW149" s="314">
        <v>4.02E-2</v>
      </c>
      <c r="AX149" s="314">
        <v>4.0899999999999999E-2</v>
      </c>
      <c r="AY149" s="314">
        <v>4.1599999999999998E-2</v>
      </c>
      <c r="AZ149" s="314">
        <v>4.24E-2</v>
      </c>
      <c r="BA149" s="314">
        <v>4.3200000000000002E-2</v>
      </c>
    </row>
    <row r="150" spans="1:81">
      <c r="A150" s="325" t="s">
        <v>20</v>
      </c>
      <c r="B150" s="314" t="s">
        <v>320</v>
      </c>
      <c r="C150" s="314">
        <v>8.1900000000000001E-2</v>
      </c>
      <c r="D150" s="314">
        <v>8.77E-2</v>
      </c>
      <c r="E150" s="314">
        <v>9.5799999999999996E-2</v>
      </c>
      <c r="F150" s="314">
        <v>9.8100000000000007E-2</v>
      </c>
      <c r="G150" s="314">
        <v>0.10150000000000001</v>
      </c>
      <c r="H150" s="314">
        <v>9.11E-2</v>
      </c>
      <c r="I150" s="314">
        <v>0.09</v>
      </c>
      <c r="J150" s="314">
        <v>9.2299999999999993E-2</v>
      </c>
      <c r="K150" s="314">
        <v>9.5799999999999996E-2</v>
      </c>
      <c r="L150" s="314">
        <v>9.9199999999999997E-2</v>
      </c>
      <c r="M150" s="314">
        <v>0.10730000000000001</v>
      </c>
      <c r="N150" s="314">
        <v>0.10150000000000001</v>
      </c>
      <c r="O150" s="314">
        <v>8.3099999999999993E-2</v>
      </c>
      <c r="P150" s="314">
        <v>8.1900000000000001E-2</v>
      </c>
      <c r="Q150" s="314">
        <v>8.6499999999999994E-2</v>
      </c>
      <c r="R150" s="314">
        <v>7.4999999999999997E-2</v>
      </c>
      <c r="S150" s="314">
        <v>7.4999999999999997E-2</v>
      </c>
      <c r="T150" s="314">
        <v>6.2300000000000001E-2</v>
      </c>
      <c r="U150" s="314">
        <v>6.3500000000000001E-2</v>
      </c>
      <c r="V150" s="314">
        <v>7.9600000000000004E-2</v>
      </c>
      <c r="W150" s="314">
        <v>8.6499999999999994E-2</v>
      </c>
      <c r="X150" s="314">
        <v>0.10150000000000001</v>
      </c>
      <c r="Y150" s="314">
        <v>8.8800000000000004E-2</v>
      </c>
      <c r="Z150" s="314">
        <v>7.3800000000000004E-2</v>
      </c>
      <c r="AA150" s="314">
        <v>0.09</v>
      </c>
      <c r="AB150" s="314">
        <v>5.7999999999999996E-3</v>
      </c>
      <c r="AC150" s="314">
        <v>5.7999999999999996E-3</v>
      </c>
      <c r="AD150" s="314">
        <v>0</v>
      </c>
      <c r="AE150" s="314">
        <v>0</v>
      </c>
      <c r="AF150" s="314">
        <v>0</v>
      </c>
      <c r="AG150" s="314">
        <v>0</v>
      </c>
      <c r="AH150" s="314">
        <v>0</v>
      </c>
      <c r="AI150" s="314">
        <v>0</v>
      </c>
      <c r="AJ150" s="314">
        <v>0</v>
      </c>
      <c r="AK150" s="314">
        <v>0</v>
      </c>
      <c r="AL150" s="314">
        <v>0</v>
      </c>
      <c r="AM150" s="314">
        <v>0</v>
      </c>
      <c r="AN150" s="314">
        <v>0</v>
      </c>
      <c r="AO150" s="314">
        <v>0</v>
      </c>
      <c r="AP150" s="314">
        <v>0</v>
      </c>
      <c r="AQ150" s="314">
        <v>0</v>
      </c>
      <c r="AR150" s="314">
        <v>0</v>
      </c>
      <c r="AS150" s="314">
        <v>0</v>
      </c>
      <c r="AT150" s="314">
        <v>0</v>
      </c>
      <c r="AU150" s="314">
        <v>0</v>
      </c>
      <c r="AV150" s="314">
        <v>0</v>
      </c>
      <c r="AW150" s="314">
        <v>0</v>
      </c>
      <c r="AX150" s="314">
        <v>0</v>
      </c>
      <c r="AY150" s="314">
        <v>0</v>
      </c>
      <c r="AZ150" s="314">
        <v>0</v>
      </c>
      <c r="BA150" s="314">
        <v>0</v>
      </c>
    </row>
    <row r="151" spans="1:81">
      <c r="A151" s="325" t="s">
        <v>20</v>
      </c>
      <c r="B151" s="314" t="s">
        <v>321</v>
      </c>
      <c r="C151" s="314">
        <v>0.13150000000000001</v>
      </c>
      <c r="D151" s="314">
        <v>0.1338</v>
      </c>
      <c r="E151" s="314">
        <v>0.1154</v>
      </c>
      <c r="F151" s="314">
        <v>0.12690000000000001</v>
      </c>
      <c r="G151" s="314">
        <v>0.1246</v>
      </c>
      <c r="H151" s="314">
        <v>0.18229999999999999</v>
      </c>
      <c r="I151" s="314">
        <v>0.18340000000000001</v>
      </c>
      <c r="J151" s="314">
        <v>0.1419</v>
      </c>
      <c r="K151" s="314">
        <v>0.13150000000000001</v>
      </c>
      <c r="L151" s="314">
        <v>0.1361</v>
      </c>
      <c r="M151" s="314">
        <v>0.13270000000000001</v>
      </c>
      <c r="N151" s="314">
        <v>0.1454</v>
      </c>
      <c r="O151" s="314">
        <v>3.1199999999999999E-2</v>
      </c>
      <c r="P151" s="314">
        <v>3.2300000000000002E-2</v>
      </c>
      <c r="Q151" s="314">
        <v>3.1199999999999999E-2</v>
      </c>
      <c r="R151" s="314">
        <v>2.5399999999999999E-2</v>
      </c>
      <c r="S151" s="314">
        <v>2.5399999999999999E-2</v>
      </c>
      <c r="T151" s="314">
        <v>2.7699999999999999E-2</v>
      </c>
      <c r="U151" s="314">
        <v>2.6499999999999999E-2</v>
      </c>
      <c r="V151" s="314">
        <v>2.5399999999999999E-2</v>
      </c>
      <c r="W151" s="314">
        <v>2.8799999999999999E-2</v>
      </c>
      <c r="X151" s="314">
        <v>3.1199999999999999E-2</v>
      </c>
      <c r="Y151" s="314">
        <v>0.03</v>
      </c>
      <c r="Z151" s="314">
        <v>3.1199999999999999E-2</v>
      </c>
      <c r="AA151" s="314">
        <v>2.6499999999999999E-2</v>
      </c>
      <c r="AB151" s="314">
        <v>2.8799999999999999E-2</v>
      </c>
      <c r="AC151" s="314">
        <v>2.6499999999999999E-2</v>
      </c>
      <c r="AD151" s="314">
        <v>2.6499999999999999E-2</v>
      </c>
      <c r="AE151" s="314">
        <v>2.4199999999999999E-2</v>
      </c>
      <c r="AF151" s="314">
        <v>2.3099999999999999E-2</v>
      </c>
      <c r="AG151" s="314">
        <v>2.35E-2</v>
      </c>
      <c r="AH151" s="314">
        <v>2.3599999999999999E-2</v>
      </c>
      <c r="AI151" s="314">
        <v>2.3699999999999999E-2</v>
      </c>
      <c r="AJ151" s="314">
        <v>2.3699999999999999E-2</v>
      </c>
      <c r="AK151" s="314">
        <v>2.3800000000000002E-2</v>
      </c>
      <c r="AL151" s="314">
        <v>2.4E-2</v>
      </c>
      <c r="AM151" s="314">
        <v>2.41E-2</v>
      </c>
      <c r="AN151" s="314">
        <v>2.4199999999999999E-2</v>
      </c>
      <c r="AO151" s="314">
        <v>2.4299999999999999E-2</v>
      </c>
      <c r="AP151" s="314">
        <v>2.4400000000000002E-2</v>
      </c>
      <c r="AQ151" s="314">
        <v>2.46E-2</v>
      </c>
      <c r="AR151" s="314">
        <v>2.46E-2</v>
      </c>
      <c r="AS151" s="314">
        <v>2.47E-2</v>
      </c>
      <c r="AT151" s="314">
        <v>2.47E-2</v>
      </c>
      <c r="AU151" s="314">
        <v>2.47E-2</v>
      </c>
      <c r="AV151" s="314">
        <v>2.47E-2</v>
      </c>
      <c r="AW151" s="314">
        <v>2.47E-2</v>
      </c>
      <c r="AX151" s="314">
        <v>2.47E-2</v>
      </c>
      <c r="AY151" s="314">
        <v>2.47E-2</v>
      </c>
      <c r="AZ151" s="314">
        <v>2.4899999999999999E-2</v>
      </c>
      <c r="BA151" s="314">
        <v>2.4899999999999999E-2</v>
      </c>
    </row>
    <row r="152" spans="1:81">
      <c r="A152" s="325" t="s">
        <v>20</v>
      </c>
      <c r="B152" s="314" t="s">
        <v>322</v>
      </c>
      <c r="C152" s="314">
        <v>0.17419999999999999</v>
      </c>
      <c r="D152" s="314">
        <v>0.1431</v>
      </c>
      <c r="E152" s="314">
        <v>7.85E-2</v>
      </c>
      <c r="F152" s="314">
        <v>0.12</v>
      </c>
      <c r="G152" s="314">
        <v>0.1396</v>
      </c>
      <c r="H152" s="314">
        <v>0.1673</v>
      </c>
      <c r="I152" s="314">
        <v>0.21</v>
      </c>
      <c r="J152" s="314">
        <v>0.27689999999999998</v>
      </c>
      <c r="K152" s="314">
        <v>0.31380000000000002</v>
      </c>
      <c r="L152" s="314">
        <v>0.2631</v>
      </c>
      <c r="M152" s="314">
        <v>0.23419999999999999</v>
      </c>
      <c r="N152" s="314">
        <v>0.2631</v>
      </c>
      <c r="O152" s="314">
        <v>7.7299999999999994E-2</v>
      </c>
      <c r="P152" s="314">
        <v>8.6499999999999994E-2</v>
      </c>
      <c r="Q152" s="314">
        <v>8.6499999999999994E-2</v>
      </c>
      <c r="R152" s="314">
        <v>7.9600000000000004E-2</v>
      </c>
      <c r="S152" s="314">
        <v>6.9199999999999998E-2</v>
      </c>
      <c r="T152" s="314">
        <v>8.3099999999999993E-2</v>
      </c>
      <c r="U152" s="314">
        <v>8.77E-2</v>
      </c>
      <c r="V152" s="314">
        <v>6.8099999999999994E-2</v>
      </c>
      <c r="W152" s="314">
        <v>7.4999999999999997E-2</v>
      </c>
      <c r="X152" s="314">
        <v>7.9600000000000004E-2</v>
      </c>
      <c r="Y152" s="314">
        <v>0.1108</v>
      </c>
      <c r="Z152" s="314">
        <v>8.0799999999999997E-2</v>
      </c>
      <c r="AA152" s="314">
        <v>8.3099999999999993E-2</v>
      </c>
      <c r="AB152" s="314">
        <v>0.1004</v>
      </c>
      <c r="AC152" s="314">
        <v>0.105</v>
      </c>
      <c r="AD152" s="314">
        <v>0.11310000000000001</v>
      </c>
      <c r="AE152" s="314">
        <v>0.1119</v>
      </c>
      <c r="AF152" s="314">
        <v>0.1119</v>
      </c>
      <c r="AG152" s="314">
        <v>0.1203</v>
      </c>
      <c r="AH152" s="314">
        <v>0.12759999999999999</v>
      </c>
      <c r="AI152" s="314">
        <v>0.13469999999999999</v>
      </c>
      <c r="AJ152" s="314">
        <v>0.1416</v>
      </c>
      <c r="AK152" s="314">
        <v>0.14879999999999999</v>
      </c>
      <c r="AL152" s="314">
        <v>0.15590000000000001</v>
      </c>
      <c r="AM152" s="314">
        <v>0.16339999999999999</v>
      </c>
      <c r="AN152" s="314">
        <v>0.1706</v>
      </c>
      <c r="AO152" s="314">
        <v>0.17810000000000001</v>
      </c>
      <c r="AP152" s="314">
        <v>0.1855</v>
      </c>
      <c r="AQ152" s="314">
        <v>0.1928</v>
      </c>
      <c r="AR152" s="314">
        <v>0.20039999999999999</v>
      </c>
      <c r="AS152" s="314">
        <v>0.20749999999999999</v>
      </c>
      <c r="AT152" s="314">
        <v>0.2137</v>
      </c>
      <c r="AU152" s="314">
        <v>0.22009999999999999</v>
      </c>
      <c r="AV152" s="314">
        <v>0.22670000000000001</v>
      </c>
      <c r="AW152" s="314">
        <v>0.23319999999999999</v>
      </c>
      <c r="AX152" s="314">
        <v>0.2399</v>
      </c>
      <c r="AY152" s="314">
        <v>0.2467</v>
      </c>
      <c r="AZ152" s="314">
        <v>0.25419999999999998</v>
      </c>
      <c r="BA152" s="314">
        <v>0.26150000000000001</v>
      </c>
    </row>
    <row r="153" spans="1:81">
      <c r="A153" s="325" t="s">
        <v>20</v>
      </c>
      <c r="B153" s="314" t="s">
        <v>323</v>
      </c>
      <c r="C153" s="314">
        <v>3.6900000000000002E-2</v>
      </c>
      <c r="D153" s="314">
        <v>4.0399999999999998E-2</v>
      </c>
      <c r="E153" s="314">
        <v>4.6199999999999998E-2</v>
      </c>
      <c r="F153" s="314">
        <v>4.6199999999999998E-2</v>
      </c>
      <c r="G153" s="314">
        <v>5.1900000000000002E-2</v>
      </c>
      <c r="H153" s="314">
        <v>5.3100000000000001E-2</v>
      </c>
      <c r="I153" s="314">
        <v>5.4199999999999998E-2</v>
      </c>
      <c r="J153" s="314">
        <v>5.4199999999999998E-2</v>
      </c>
      <c r="K153" s="314">
        <v>5.7700000000000001E-2</v>
      </c>
      <c r="L153" s="314">
        <v>6.2300000000000001E-2</v>
      </c>
      <c r="M153" s="314">
        <v>6.3500000000000001E-2</v>
      </c>
      <c r="N153" s="314">
        <v>5.0799999999999998E-2</v>
      </c>
      <c r="O153" s="314">
        <v>0.78339999999999999</v>
      </c>
      <c r="P153" s="314">
        <v>0.9103</v>
      </c>
      <c r="Q153" s="314">
        <v>0.89070000000000005</v>
      </c>
      <c r="R153" s="314">
        <v>0.57569999999999999</v>
      </c>
      <c r="S153" s="314">
        <v>0.63229999999999997</v>
      </c>
      <c r="T153" s="314">
        <v>0.70489999999999997</v>
      </c>
      <c r="U153" s="314">
        <v>0.73150000000000004</v>
      </c>
      <c r="V153" s="314">
        <v>0.75690000000000002</v>
      </c>
      <c r="W153" s="314">
        <v>0.80530000000000002</v>
      </c>
      <c r="X153" s="314">
        <v>0.64729999999999999</v>
      </c>
      <c r="Y153" s="314">
        <v>0.80300000000000005</v>
      </c>
      <c r="Z153" s="314">
        <v>0.80300000000000005</v>
      </c>
      <c r="AA153" s="314">
        <v>0.7823</v>
      </c>
      <c r="AB153" s="314">
        <v>0.75109999999999999</v>
      </c>
      <c r="AC153" s="314">
        <v>0.78339999999999999</v>
      </c>
      <c r="AD153" s="314">
        <v>0.84799999999999998</v>
      </c>
      <c r="AE153" s="314">
        <v>0.86299999999999999</v>
      </c>
      <c r="AF153" s="314">
        <v>0.88959999999999995</v>
      </c>
      <c r="AG153" s="314">
        <v>0.91490000000000005</v>
      </c>
      <c r="AH153" s="314">
        <v>0.93200000000000005</v>
      </c>
      <c r="AI153" s="314">
        <v>0.94750000000000001</v>
      </c>
      <c r="AJ153" s="314">
        <v>0.96789999999999998</v>
      </c>
      <c r="AK153" s="314">
        <v>0.97889999999999999</v>
      </c>
      <c r="AL153" s="314">
        <v>0.99639999999999995</v>
      </c>
      <c r="AM153" s="314">
        <v>1.0189999999999999</v>
      </c>
      <c r="AN153" s="314">
        <v>1.0296000000000001</v>
      </c>
      <c r="AO153" s="314">
        <v>1.0511999999999999</v>
      </c>
      <c r="AP153" s="314">
        <v>1.0657000000000001</v>
      </c>
      <c r="AQ153" s="314">
        <v>1.0828</v>
      </c>
      <c r="AR153" s="314">
        <v>1.1003000000000001</v>
      </c>
      <c r="AS153" s="314">
        <v>1.1178999999999999</v>
      </c>
      <c r="AT153" s="314">
        <v>1.1334</v>
      </c>
      <c r="AU153" s="314">
        <v>1.1387</v>
      </c>
      <c r="AV153" s="314">
        <v>1.1556999999999999</v>
      </c>
      <c r="AW153" s="314">
        <v>1.1714</v>
      </c>
      <c r="AX153" s="314">
        <v>1.1719999999999999</v>
      </c>
      <c r="AY153" s="314">
        <v>1.1876</v>
      </c>
      <c r="AZ153" s="314">
        <v>1.2077</v>
      </c>
      <c r="BA153" s="314">
        <v>1.2289000000000001</v>
      </c>
    </row>
    <row r="154" spans="1:81">
      <c r="A154" s="325" t="s">
        <v>20</v>
      </c>
      <c r="B154" s="314" t="s">
        <v>324</v>
      </c>
      <c r="C154" s="314">
        <v>5.7999999999999996E-3</v>
      </c>
      <c r="D154" s="314">
        <v>5.7999999999999996E-3</v>
      </c>
      <c r="E154" s="314">
        <v>6.8999999999999999E-3</v>
      </c>
      <c r="F154" s="314">
        <v>6.8999999999999999E-3</v>
      </c>
      <c r="G154" s="314">
        <v>4.5999999999999999E-3</v>
      </c>
      <c r="H154" s="314">
        <v>3.5000000000000001E-3</v>
      </c>
      <c r="I154" s="314">
        <v>4.5999999999999999E-3</v>
      </c>
      <c r="J154" s="314">
        <v>1.38E-2</v>
      </c>
      <c r="K154" s="314">
        <v>1.4999999999999999E-2</v>
      </c>
      <c r="L154" s="314">
        <v>2.0799999999999999E-2</v>
      </c>
      <c r="M154" s="314">
        <v>1.8499999999999999E-2</v>
      </c>
      <c r="N154" s="314">
        <v>2.1899999999999999E-2</v>
      </c>
      <c r="O154" s="314">
        <v>1.15E-2</v>
      </c>
      <c r="P154" s="314">
        <v>1.15E-2</v>
      </c>
      <c r="Q154" s="314">
        <v>1.2699999999999999E-2</v>
      </c>
      <c r="R154" s="314">
        <v>2.4199999999999999E-2</v>
      </c>
      <c r="S154" s="314">
        <v>2.1899999999999999E-2</v>
      </c>
      <c r="T154" s="314">
        <v>1.9599999999999999E-2</v>
      </c>
      <c r="U154" s="314">
        <v>2.0799999999999999E-2</v>
      </c>
      <c r="V154" s="314">
        <v>1.9599999999999999E-2</v>
      </c>
      <c r="W154" s="314">
        <v>2.8799999999999999E-2</v>
      </c>
      <c r="X154" s="314">
        <v>2.7699999999999999E-2</v>
      </c>
      <c r="Y154" s="314">
        <v>2.7699999999999999E-2</v>
      </c>
      <c r="Z154" s="314">
        <v>0.03</v>
      </c>
      <c r="AA154" s="314">
        <v>2.1899999999999999E-2</v>
      </c>
      <c r="AB154" s="314">
        <v>2.0799999999999999E-2</v>
      </c>
      <c r="AC154" s="314">
        <v>2.1899999999999999E-2</v>
      </c>
      <c r="AD154" s="314">
        <v>2.4199999999999999E-2</v>
      </c>
      <c r="AE154" s="314">
        <v>2.4199999999999999E-2</v>
      </c>
      <c r="AF154" s="314">
        <v>2.5399999999999999E-2</v>
      </c>
      <c r="AG154" s="314">
        <v>2.7400000000000001E-2</v>
      </c>
      <c r="AH154" s="314">
        <v>2.9100000000000001E-2</v>
      </c>
      <c r="AI154" s="314">
        <v>3.0800000000000001E-2</v>
      </c>
      <c r="AJ154" s="314">
        <v>3.2399999999999998E-2</v>
      </c>
      <c r="AK154" s="314">
        <v>3.4099999999999998E-2</v>
      </c>
      <c r="AL154" s="314">
        <v>3.5799999999999998E-2</v>
      </c>
      <c r="AM154" s="314">
        <v>3.7600000000000001E-2</v>
      </c>
      <c r="AN154" s="314">
        <v>3.9300000000000002E-2</v>
      </c>
      <c r="AO154" s="314">
        <v>4.1099999999999998E-2</v>
      </c>
      <c r="AP154" s="314">
        <v>4.2900000000000001E-2</v>
      </c>
      <c r="AQ154" s="314">
        <v>4.4699999999999997E-2</v>
      </c>
      <c r="AR154" s="314">
        <v>4.6399999999999997E-2</v>
      </c>
      <c r="AS154" s="314">
        <v>4.8099999999999997E-2</v>
      </c>
      <c r="AT154" s="314">
        <v>4.9700000000000001E-2</v>
      </c>
      <c r="AU154" s="314">
        <v>5.1200000000000002E-2</v>
      </c>
      <c r="AV154" s="314">
        <v>5.2699999999999997E-2</v>
      </c>
      <c r="AW154" s="314">
        <v>5.4300000000000001E-2</v>
      </c>
      <c r="AX154" s="314">
        <v>5.5899999999999998E-2</v>
      </c>
      <c r="AY154" s="314">
        <v>5.7500000000000002E-2</v>
      </c>
      <c r="AZ154" s="314">
        <v>5.9299999999999999E-2</v>
      </c>
      <c r="BA154" s="314">
        <v>6.0999999999999999E-2</v>
      </c>
    </row>
    <row r="155" spans="1:81">
      <c r="A155" s="325" t="s">
        <v>20</v>
      </c>
      <c r="B155" s="314" t="s">
        <v>325</v>
      </c>
      <c r="C155" s="314">
        <v>3.5000000000000001E-3</v>
      </c>
      <c r="D155" s="314">
        <v>3.5000000000000001E-3</v>
      </c>
      <c r="E155" s="314">
        <v>2.3E-3</v>
      </c>
      <c r="F155" s="314">
        <v>1.1999999999999999E-3</v>
      </c>
      <c r="G155" s="314">
        <v>1.1999999999999999E-3</v>
      </c>
      <c r="H155" s="314">
        <v>1.1999999999999999E-3</v>
      </c>
      <c r="I155" s="314">
        <v>1.1999999999999999E-3</v>
      </c>
      <c r="J155" s="314">
        <v>3.5000000000000001E-3</v>
      </c>
      <c r="K155" s="314">
        <v>3.5000000000000001E-3</v>
      </c>
      <c r="L155" s="314">
        <v>4.5999999999999999E-3</v>
      </c>
      <c r="M155" s="314">
        <v>5.7999999999999996E-3</v>
      </c>
      <c r="N155" s="314">
        <v>4.5999999999999999E-3</v>
      </c>
      <c r="O155" s="314">
        <v>4.5999999999999999E-3</v>
      </c>
      <c r="P155" s="314">
        <v>3.5000000000000001E-3</v>
      </c>
      <c r="Q155" s="314">
        <v>3.5000000000000001E-3</v>
      </c>
      <c r="R155" s="314">
        <v>5.7999999999999996E-3</v>
      </c>
      <c r="S155" s="314">
        <v>4.5999999999999999E-3</v>
      </c>
      <c r="T155" s="314">
        <v>4.5999999999999999E-3</v>
      </c>
      <c r="U155" s="314">
        <v>4.5999999999999999E-3</v>
      </c>
      <c r="V155" s="314">
        <v>4.5999999999999999E-3</v>
      </c>
      <c r="W155" s="314">
        <v>4.5999999999999999E-3</v>
      </c>
      <c r="X155" s="314">
        <v>3.5000000000000001E-3</v>
      </c>
      <c r="Y155" s="314">
        <v>3.5000000000000001E-3</v>
      </c>
      <c r="Z155" s="314">
        <v>4.5999999999999999E-3</v>
      </c>
      <c r="AA155" s="314">
        <v>3.5000000000000001E-3</v>
      </c>
      <c r="AB155" s="314">
        <v>4.5999999999999999E-3</v>
      </c>
      <c r="AC155" s="314">
        <v>5.7999999999999996E-3</v>
      </c>
      <c r="AD155" s="314">
        <v>5.7999999999999996E-3</v>
      </c>
      <c r="AE155" s="314">
        <v>5.7999999999999996E-3</v>
      </c>
      <c r="AF155" s="314">
        <v>5.7999999999999996E-3</v>
      </c>
      <c r="AG155" s="314">
        <v>5.8999999999999999E-3</v>
      </c>
      <c r="AH155" s="314">
        <v>6.0000000000000001E-3</v>
      </c>
      <c r="AI155" s="314">
        <v>6.1000000000000004E-3</v>
      </c>
      <c r="AJ155" s="314">
        <v>6.1000000000000004E-3</v>
      </c>
      <c r="AK155" s="314">
        <v>6.1999999999999998E-3</v>
      </c>
      <c r="AL155" s="314">
        <v>6.1999999999999998E-3</v>
      </c>
      <c r="AM155" s="314">
        <v>6.3E-3</v>
      </c>
      <c r="AN155" s="314">
        <v>6.4000000000000003E-3</v>
      </c>
      <c r="AO155" s="314">
        <v>6.4000000000000003E-3</v>
      </c>
      <c r="AP155" s="314">
        <v>6.4999999999999997E-3</v>
      </c>
      <c r="AQ155" s="314">
        <v>6.6E-3</v>
      </c>
      <c r="AR155" s="314">
        <v>6.7000000000000002E-3</v>
      </c>
      <c r="AS155" s="314">
        <v>6.7000000000000002E-3</v>
      </c>
      <c r="AT155" s="314">
        <v>6.7999999999999996E-3</v>
      </c>
      <c r="AU155" s="314">
        <v>6.7999999999999996E-3</v>
      </c>
      <c r="AV155" s="314">
        <v>6.8999999999999999E-3</v>
      </c>
      <c r="AW155" s="314">
        <v>6.8999999999999999E-3</v>
      </c>
      <c r="AX155" s="314">
        <v>7.0000000000000001E-3</v>
      </c>
      <c r="AY155" s="314">
        <v>6.8999999999999999E-3</v>
      </c>
      <c r="AZ155" s="314">
        <v>7.0000000000000001E-3</v>
      </c>
      <c r="BA155" s="314">
        <v>7.1000000000000004E-3</v>
      </c>
    </row>
    <row r="156" spans="1:81" ht="13.5" thickBot="1">
      <c r="A156" s="325" t="s">
        <v>20</v>
      </c>
      <c r="B156" s="314" t="s">
        <v>326</v>
      </c>
      <c r="C156" s="314">
        <v>8.4199999999999997E-2</v>
      </c>
      <c r="D156" s="314">
        <v>0.09</v>
      </c>
      <c r="E156" s="314">
        <v>5.5399999999999998E-2</v>
      </c>
      <c r="F156" s="314">
        <v>5.3100000000000001E-2</v>
      </c>
      <c r="G156" s="314">
        <v>0.06</v>
      </c>
      <c r="H156" s="314">
        <v>5.8799999999999998E-2</v>
      </c>
      <c r="I156" s="314">
        <v>5.8799999999999998E-2</v>
      </c>
      <c r="J156" s="314">
        <v>6.3500000000000001E-2</v>
      </c>
      <c r="K156" s="314">
        <v>6.5799999999999997E-2</v>
      </c>
      <c r="L156" s="314">
        <v>7.4999999999999997E-2</v>
      </c>
      <c r="M156" s="314">
        <v>7.4999999999999997E-2</v>
      </c>
      <c r="N156" s="314">
        <v>6.9199999999999998E-2</v>
      </c>
      <c r="O156" s="314">
        <v>8.1900000000000001E-2</v>
      </c>
      <c r="P156" s="314">
        <v>9.11E-2</v>
      </c>
      <c r="Q156" s="314">
        <v>8.8800000000000004E-2</v>
      </c>
      <c r="R156" s="314">
        <v>9.4600000000000004E-2</v>
      </c>
      <c r="S156" s="314">
        <v>7.9600000000000004E-2</v>
      </c>
      <c r="T156" s="314">
        <v>8.0799999999999997E-2</v>
      </c>
      <c r="U156" s="314">
        <v>8.1900000000000001E-2</v>
      </c>
      <c r="V156" s="314">
        <v>7.0400000000000004E-2</v>
      </c>
      <c r="W156" s="314">
        <v>7.85E-2</v>
      </c>
      <c r="X156" s="314">
        <v>9.2299999999999993E-2</v>
      </c>
      <c r="Y156" s="314">
        <v>9.35E-2</v>
      </c>
      <c r="Z156" s="314">
        <v>8.0799999999999997E-2</v>
      </c>
      <c r="AA156" s="314">
        <v>5.6500000000000002E-2</v>
      </c>
      <c r="AB156" s="314">
        <v>5.7700000000000001E-2</v>
      </c>
      <c r="AC156" s="314">
        <v>6.1100000000000002E-2</v>
      </c>
      <c r="AD156" s="314">
        <v>6.4600000000000005E-2</v>
      </c>
      <c r="AE156" s="314">
        <v>6.6900000000000001E-2</v>
      </c>
      <c r="AF156" s="314">
        <v>7.6100000000000001E-2</v>
      </c>
      <c r="AG156" s="314">
        <v>7.8299999999999995E-2</v>
      </c>
      <c r="AH156" s="314">
        <v>7.9699999999999993E-2</v>
      </c>
      <c r="AI156" s="314">
        <v>8.09E-2</v>
      </c>
      <c r="AJ156" s="314">
        <v>8.2199999999999995E-2</v>
      </c>
      <c r="AK156" s="314">
        <v>8.3400000000000002E-2</v>
      </c>
      <c r="AL156" s="314">
        <v>8.4699999999999998E-2</v>
      </c>
      <c r="AM156" s="314">
        <v>8.5999999999999993E-2</v>
      </c>
      <c r="AN156" s="314">
        <v>8.7300000000000003E-2</v>
      </c>
      <c r="AO156" s="314">
        <v>8.8599999999999998E-2</v>
      </c>
      <c r="AP156" s="314">
        <v>8.9899999999999994E-2</v>
      </c>
      <c r="AQ156" s="314">
        <v>9.0999999999999998E-2</v>
      </c>
      <c r="AR156" s="314">
        <v>9.2299999999999993E-2</v>
      </c>
      <c r="AS156" s="314">
        <v>9.35E-2</v>
      </c>
      <c r="AT156" s="314">
        <v>9.4299999999999995E-2</v>
      </c>
      <c r="AU156" s="314">
        <v>9.5000000000000001E-2</v>
      </c>
      <c r="AV156" s="314">
        <v>9.5899999999999999E-2</v>
      </c>
      <c r="AW156" s="314">
        <v>9.69E-2</v>
      </c>
      <c r="AX156" s="314">
        <v>9.7699999999999995E-2</v>
      </c>
      <c r="AY156" s="314">
        <v>9.8500000000000004E-2</v>
      </c>
      <c r="AZ156" s="314">
        <v>9.98E-2</v>
      </c>
      <c r="BA156" s="314">
        <v>0.1012</v>
      </c>
    </row>
    <row r="157" spans="1:81" ht="13.5" customHeight="1">
      <c r="A157" s="325" t="s">
        <v>20</v>
      </c>
      <c r="B157" s="314" t="s">
        <v>327</v>
      </c>
      <c r="C157" s="314">
        <v>5.6500000000000002E-2</v>
      </c>
      <c r="D157" s="314">
        <v>4.8500000000000001E-2</v>
      </c>
      <c r="E157" s="314">
        <v>5.1900000000000002E-2</v>
      </c>
      <c r="F157" s="314">
        <v>5.8799999999999998E-2</v>
      </c>
      <c r="G157" s="314">
        <v>7.9600000000000004E-2</v>
      </c>
      <c r="H157" s="314">
        <v>6.9199999999999998E-2</v>
      </c>
      <c r="I157" s="314">
        <v>6.1100000000000002E-2</v>
      </c>
      <c r="J157" s="314">
        <v>5.5399999999999998E-2</v>
      </c>
      <c r="K157" s="314">
        <v>3.9199999999999999E-2</v>
      </c>
      <c r="L157" s="314">
        <v>3.9199999999999999E-2</v>
      </c>
      <c r="M157" s="314">
        <v>5.5399999999999998E-2</v>
      </c>
      <c r="N157" s="314">
        <v>6.2300000000000001E-2</v>
      </c>
      <c r="O157" s="314">
        <v>4.6199999999999998E-2</v>
      </c>
      <c r="P157" s="314">
        <v>5.0799999999999998E-2</v>
      </c>
      <c r="Q157" s="314">
        <v>4.8500000000000001E-2</v>
      </c>
      <c r="R157" s="314">
        <v>4.6199999999999998E-2</v>
      </c>
      <c r="S157" s="314">
        <v>3.8100000000000002E-2</v>
      </c>
      <c r="T157" s="314">
        <v>0.03</v>
      </c>
      <c r="U157" s="314">
        <v>3.1199999999999999E-2</v>
      </c>
      <c r="V157" s="314">
        <v>2.3099999999999999E-2</v>
      </c>
      <c r="W157" s="314">
        <v>2.1899999999999999E-2</v>
      </c>
      <c r="X157" s="314">
        <v>1.38E-2</v>
      </c>
      <c r="Y157" s="314">
        <v>1.6199999999999999E-2</v>
      </c>
      <c r="Z157" s="314">
        <v>9.1999999999999998E-3</v>
      </c>
      <c r="AA157" s="314">
        <v>5.7999999999999996E-3</v>
      </c>
      <c r="AB157" s="314">
        <v>5.7999999999999996E-3</v>
      </c>
      <c r="AC157" s="314">
        <v>5.7999999999999996E-3</v>
      </c>
      <c r="AD157" s="314">
        <v>0</v>
      </c>
      <c r="AE157" s="314">
        <v>0</v>
      </c>
      <c r="AF157" s="314">
        <v>0</v>
      </c>
      <c r="AG157" s="314">
        <v>0</v>
      </c>
      <c r="AH157" s="314">
        <v>0</v>
      </c>
      <c r="AI157" s="314">
        <v>0</v>
      </c>
      <c r="AJ157" s="314">
        <v>0</v>
      </c>
      <c r="AK157" s="314">
        <v>0</v>
      </c>
      <c r="AL157" s="314">
        <v>0</v>
      </c>
      <c r="AM157" s="314">
        <v>0</v>
      </c>
      <c r="AN157" s="314">
        <v>0</v>
      </c>
      <c r="AO157" s="314">
        <v>0</v>
      </c>
      <c r="AP157" s="314">
        <v>0</v>
      </c>
      <c r="AQ157" s="314">
        <v>0</v>
      </c>
      <c r="AR157" s="314">
        <v>0</v>
      </c>
      <c r="AS157" s="314">
        <v>0</v>
      </c>
      <c r="AT157" s="314">
        <v>0</v>
      </c>
      <c r="AU157" s="314">
        <v>0</v>
      </c>
      <c r="AV157" s="314">
        <v>0</v>
      </c>
      <c r="AW157" s="314">
        <v>0</v>
      </c>
      <c r="AX157" s="314">
        <v>0</v>
      </c>
      <c r="AY157" s="314">
        <v>0</v>
      </c>
      <c r="AZ157" s="314">
        <v>0</v>
      </c>
      <c r="BA157" s="314">
        <v>0</v>
      </c>
      <c r="BZ157" s="131"/>
      <c r="CA157" s="132"/>
      <c r="CB157" s="132"/>
      <c r="CC157" s="133"/>
    </row>
    <row r="158" spans="1:81" ht="13.5" customHeight="1">
      <c r="A158" s="325" t="s">
        <v>20</v>
      </c>
      <c r="B158" s="314" t="s">
        <v>328</v>
      </c>
      <c r="C158" s="314">
        <v>5.1900000000000002E-2</v>
      </c>
      <c r="D158" s="314">
        <v>4.4999999999999998E-2</v>
      </c>
      <c r="E158" s="314">
        <v>4.8500000000000001E-2</v>
      </c>
      <c r="F158" s="314">
        <v>5.4199999999999998E-2</v>
      </c>
      <c r="G158" s="314">
        <v>7.3800000000000004E-2</v>
      </c>
      <c r="H158" s="314">
        <v>6.4600000000000005E-2</v>
      </c>
      <c r="I158" s="314">
        <v>5.6500000000000002E-2</v>
      </c>
      <c r="J158" s="314">
        <v>5.1900000000000002E-2</v>
      </c>
      <c r="K158" s="314">
        <v>3.6900000000000002E-2</v>
      </c>
      <c r="L158" s="314">
        <v>3.5799999999999998E-2</v>
      </c>
      <c r="M158" s="314">
        <v>5.0799999999999998E-2</v>
      </c>
      <c r="N158" s="314">
        <v>5.7700000000000001E-2</v>
      </c>
      <c r="O158" s="314">
        <v>4.2700000000000002E-2</v>
      </c>
      <c r="P158" s="314">
        <v>4.6199999999999998E-2</v>
      </c>
      <c r="Q158" s="314">
        <v>4.1500000000000002E-2</v>
      </c>
      <c r="R158" s="314">
        <v>3.8100000000000002E-2</v>
      </c>
      <c r="S158" s="314">
        <v>5.8799999999999998E-2</v>
      </c>
      <c r="T158" s="314">
        <v>2.7699999999999999E-2</v>
      </c>
      <c r="U158" s="314">
        <v>3.5799999999999998E-2</v>
      </c>
      <c r="V158" s="314">
        <v>6.1100000000000002E-2</v>
      </c>
      <c r="W158" s="314">
        <v>8.77E-2</v>
      </c>
      <c r="X158" s="314">
        <v>7.4999999999999997E-2</v>
      </c>
      <c r="Y158" s="314">
        <v>9.9199999999999997E-2</v>
      </c>
      <c r="Z158" s="314">
        <v>7.2700000000000001E-2</v>
      </c>
      <c r="AA158" s="314">
        <v>6.3500000000000001E-2</v>
      </c>
      <c r="AB158" s="314">
        <v>7.4999999999999997E-2</v>
      </c>
      <c r="AC158" s="314">
        <v>8.1900000000000001E-2</v>
      </c>
      <c r="AD158" s="314">
        <v>9.69E-2</v>
      </c>
      <c r="AE158" s="314">
        <v>0.1108</v>
      </c>
      <c r="AF158" s="314">
        <v>0.1338</v>
      </c>
      <c r="AG158" s="314">
        <v>0.13589999999999999</v>
      </c>
      <c r="AH158" s="314">
        <v>0.1366</v>
      </c>
      <c r="AI158" s="314">
        <v>0.1371</v>
      </c>
      <c r="AJ158" s="314">
        <v>0.13739999999999999</v>
      </c>
      <c r="AK158" s="314">
        <v>0.13769999999999999</v>
      </c>
      <c r="AL158" s="314">
        <v>0.13830000000000001</v>
      </c>
      <c r="AM158" s="314">
        <v>0.13869999999999999</v>
      </c>
      <c r="AN158" s="314">
        <v>0.1391</v>
      </c>
      <c r="AO158" s="314">
        <v>0.13950000000000001</v>
      </c>
      <c r="AP158" s="314">
        <v>0.14000000000000001</v>
      </c>
      <c r="AQ158" s="314">
        <v>0.14050000000000001</v>
      </c>
      <c r="AR158" s="314">
        <v>0.14099999999999999</v>
      </c>
      <c r="AS158" s="314">
        <v>0.14099999999999999</v>
      </c>
      <c r="AT158" s="314">
        <v>0.14080000000000001</v>
      </c>
      <c r="AU158" s="314">
        <v>0.14019999999999999</v>
      </c>
      <c r="AV158" s="314">
        <v>0.14000000000000001</v>
      </c>
      <c r="AW158" s="314">
        <v>0.14000000000000001</v>
      </c>
      <c r="AX158" s="314">
        <v>0.13969999999999999</v>
      </c>
      <c r="AY158" s="314">
        <v>0.1399</v>
      </c>
      <c r="AZ158" s="314">
        <v>0.1401</v>
      </c>
      <c r="BA158" s="314">
        <v>0.14050000000000001</v>
      </c>
      <c r="BB158" s="124"/>
      <c r="BC158" s="124"/>
      <c r="BD158" s="124"/>
      <c r="BE158" s="124"/>
      <c r="BF158" s="124"/>
      <c r="BG158" s="124"/>
      <c r="BH158" s="124"/>
      <c r="BI158" s="124"/>
      <c r="BJ158" s="124"/>
      <c r="BK158" s="124"/>
      <c r="BL158" s="124"/>
      <c r="BM158" s="124"/>
      <c r="BN158" s="124"/>
      <c r="BO158" s="124"/>
      <c r="BP158" s="124"/>
      <c r="BQ158" s="124"/>
      <c r="BR158" s="124"/>
      <c r="BS158" s="124"/>
      <c r="BT158" s="124"/>
      <c r="BU158" s="124"/>
      <c r="BV158" s="124"/>
      <c r="BW158" s="124"/>
      <c r="BX158" s="124"/>
      <c r="BZ158" s="134"/>
      <c r="CA158" s="135"/>
      <c r="CB158" s="135"/>
      <c r="CC158" s="136"/>
    </row>
    <row r="159" spans="1:81" ht="13.5" customHeight="1">
      <c r="A159" s="325" t="s">
        <v>20</v>
      </c>
      <c r="B159" s="314" t="s">
        <v>329</v>
      </c>
      <c r="C159" s="314">
        <v>2.4199999999999999E-2</v>
      </c>
      <c r="D159" s="314">
        <v>2.8799999999999999E-2</v>
      </c>
      <c r="E159" s="314">
        <v>2.8799999999999999E-2</v>
      </c>
      <c r="F159" s="314">
        <v>2.8799999999999999E-2</v>
      </c>
      <c r="G159" s="314">
        <v>3.1199999999999999E-2</v>
      </c>
      <c r="H159" s="314">
        <v>3.2300000000000002E-2</v>
      </c>
      <c r="I159" s="314">
        <v>2.8799999999999999E-2</v>
      </c>
      <c r="J159" s="314">
        <v>3.1199999999999999E-2</v>
      </c>
      <c r="K159" s="314">
        <v>3.2300000000000002E-2</v>
      </c>
      <c r="L159" s="314">
        <v>3.4599999999999999E-2</v>
      </c>
      <c r="M159" s="314">
        <v>3.9199999999999999E-2</v>
      </c>
      <c r="N159" s="314">
        <v>4.6199999999999998E-2</v>
      </c>
      <c r="O159" s="314">
        <v>6.5799999999999997E-2</v>
      </c>
      <c r="P159" s="314">
        <v>6.8099999999999994E-2</v>
      </c>
      <c r="Q159" s="314">
        <v>9.2299999999999993E-2</v>
      </c>
      <c r="R159" s="314">
        <v>9.8100000000000007E-2</v>
      </c>
      <c r="S159" s="314">
        <v>8.3099999999999993E-2</v>
      </c>
      <c r="T159" s="314">
        <v>7.9600000000000004E-2</v>
      </c>
      <c r="U159" s="314">
        <v>7.1499999999999994E-2</v>
      </c>
      <c r="V159" s="314">
        <v>7.85E-2</v>
      </c>
      <c r="W159" s="314">
        <v>8.3099999999999993E-2</v>
      </c>
      <c r="X159" s="314">
        <v>8.5400000000000004E-2</v>
      </c>
      <c r="Y159" s="314">
        <v>9.35E-2</v>
      </c>
      <c r="Z159" s="314">
        <v>0.105</v>
      </c>
      <c r="AA159" s="314">
        <v>0.09</v>
      </c>
      <c r="AB159" s="314">
        <v>9.2299999999999993E-2</v>
      </c>
      <c r="AC159" s="314">
        <v>9.8100000000000007E-2</v>
      </c>
      <c r="AD159" s="314">
        <v>0.1177</v>
      </c>
      <c r="AE159" s="314">
        <v>0.1361</v>
      </c>
      <c r="AF159" s="314">
        <v>0.15579999999999999</v>
      </c>
      <c r="AG159" s="314">
        <v>0.17100000000000001</v>
      </c>
      <c r="AH159" s="314">
        <v>0.18479999999999999</v>
      </c>
      <c r="AI159" s="314">
        <v>0.19839999999999999</v>
      </c>
      <c r="AJ159" s="314">
        <v>0.21190000000000001</v>
      </c>
      <c r="AK159" s="314">
        <v>0.22559999999999999</v>
      </c>
      <c r="AL159" s="314">
        <v>0.23930000000000001</v>
      </c>
      <c r="AM159" s="314">
        <v>0.25309999999999999</v>
      </c>
      <c r="AN159" s="314">
        <v>0.26700000000000002</v>
      </c>
      <c r="AO159" s="314">
        <v>0.28089999999999998</v>
      </c>
      <c r="AP159" s="314">
        <v>0.29480000000000001</v>
      </c>
      <c r="AQ159" s="314">
        <v>0.30890000000000001</v>
      </c>
      <c r="AR159" s="314">
        <v>0.32279999999999998</v>
      </c>
      <c r="AS159" s="314">
        <v>0.33639999999999998</v>
      </c>
      <c r="AT159" s="314">
        <v>0.34870000000000001</v>
      </c>
      <c r="AU159" s="314">
        <v>0.36109999999999998</v>
      </c>
      <c r="AV159" s="314">
        <v>0.37359999999999999</v>
      </c>
      <c r="AW159" s="314">
        <v>0.3861</v>
      </c>
      <c r="AX159" s="314">
        <v>0.39850000000000002</v>
      </c>
      <c r="AY159" s="314">
        <v>0.41099999999999998</v>
      </c>
      <c r="AZ159" s="314">
        <v>0.42480000000000001</v>
      </c>
      <c r="BA159" s="314">
        <v>0.43890000000000001</v>
      </c>
      <c r="BB159" s="124"/>
      <c r="BC159" s="124"/>
      <c r="BD159" s="124"/>
      <c r="BE159" s="124"/>
      <c r="BF159" s="124"/>
      <c r="BG159" s="124"/>
      <c r="BH159" s="124"/>
      <c r="BI159" s="124"/>
      <c r="BJ159" s="124"/>
      <c r="BK159" s="124"/>
      <c r="BL159" s="124"/>
      <c r="BM159" s="124"/>
      <c r="BN159" s="124"/>
      <c r="BO159" s="124"/>
      <c r="BP159" s="124"/>
      <c r="BQ159" s="124"/>
      <c r="BR159" s="124"/>
      <c r="BS159" s="124"/>
      <c r="BT159" s="124"/>
      <c r="BU159" s="124"/>
      <c r="BV159" s="124"/>
      <c r="BW159" s="124"/>
      <c r="BX159" s="124"/>
      <c r="BZ159" s="134"/>
      <c r="CA159" s="135"/>
      <c r="CB159" s="135"/>
      <c r="CC159" s="136"/>
    </row>
    <row r="160" spans="1:81" ht="13.5" customHeight="1">
      <c r="A160" s="325" t="s">
        <v>20</v>
      </c>
      <c r="B160" s="314" t="s">
        <v>330</v>
      </c>
      <c r="C160" s="314">
        <v>7.85E-2</v>
      </c>
      <c r="D160" s="314">
        <v>4.0399999999999998E-2</v>
      </c>
      <c r="E160" s="314">
        <v>0.03</v>
      </c>
      <c r="F160" s="314">
        <v>3.8100000000000002E-2</v>
      </c>
      <c r="G160" s="314">
        <v>4.9599999999999998E-2</v>
      </c>
      <c r="H160" s="314">
        <v>6.1100000000000002E-2</v>
      </c>
      <c r="I160" s="314">
        <v>6.1100000000000002E-2</v>
      </c>
      <c r="J160" s="314">
        <v>4.9599999999999998E-2</v>
      </c>
      <c r="K160" s="314">
        <v>5.7700000000000001E-2</v>
      </c>
      <c r="L160" s="314">
        <v>6.3500000000000001E-2</v>
      </c>
      <c r="M160" s="314">
        <v>8.6499999999999994E-2</v>
      </c>
      <c r="N160" s="314">
        <v>0.1038</v>
      </c>
      <c r="O160" s="314">
        <v>6.8099999999999994E-2</v>
      </c>
      <c r="P160" s="314">
        <v>6.5799999999999997E-2</v>
      </c>
      <c r="Q160" s="314">
        <v>5.0799999999999998E-2</v>
      </c>
      <c r="R160" s="314">
        <v>5.4199999999999998E-2</v>
      </c>
      <c r="S160" s="314">
        <v>6.5799999999999997E-2</v>
      </c>
      <c r="T160" s="314">
        <v>5.6500000000000002E-2</v>
      </c>
      <c r="U160" s="314">
        <v>5.0799999999999998E-2</v>
      </c>
      <c r="V160" s="314">
        <v>5.5399999999999998E-2</v>
      </c>
      <c r="W160" s="314">
        <v>6.2300000000000001E-2</v>
      </c>
      <c r="X160" s="314">
        <v>6.9199999999999998E-2</v>
      </c>
      <c r="Y160" s="314">
        <v>6.8099999999999994E-2</v>
      </c>
      <c r="Z160" s="314">
        <v>7.2700000000000001E-2</v>
      </c>
      <c r="AA160" s="314">
        <v>5.1900000000000002E-2</v>
      </c>
      <c r="AB160" s="314">
        <v>6.2300000000000001E-2</v>
      </c>
      <c r="AC160" s="314">
        <v>6.6900000000000001E-2</v>
      </c>
      <c r="AD160" s="314">
        <v>7.85E-2</v>
      </c>
      <c r="AE160" s="314">
        <v>9.11E-2</v>
      </c>
      <c r="AF160" s="314">
        <v>0.1142</v>
      </c>
      <c r="AG160" s="314">
        <v>0.1152</v>
      </c>
      <c r="AH160" s="314">
        <v>0.115</v>
      </c>
      <c r="AI160" s="314">
        <v>0.1145</v>
      </c>
      <c r="AJ160" s="314">
        <v>0.1139</v>
      </c>
      <c r="AK160" s="314">
        <v>0.1134</v>
      </c>
      <c r="AL160" s="314">
        <v>0.1128</v>
      </c>
      <c r="AM160" s="314">
        <v>0.1124</v>
      </c>
      <c r="AN160" s="314">
        <v>0.1119</v>
      </c>
      <c r="AO160" s="314">
        <v>0.1113</v>
      </c>
      <c r="AP160" s="314">
        <v>0.1108</v>
      </c>
      <c r="AQ160" s="314">
        <v>0.1103</v>
      </c>
      <c r="AR160" s="314">
        <v>0.10970000000000001</v>
      </c>
      <c r="AS160" s="314">
        <v>0.109</v>
      </c>
      <c r="AT160" s="314">
        <v>0.1079</v>
      </c>
      <c r="AU160" s="314">
        <v>0.10680000000000001</v>
      </c>
      <c r="AV160" s="314">
        <v>0.10580000000000001</v>
      </c>
      <c r="AW160" s="314">
        <v>0.1048</v>
      </c>
      <c r="AX160" s="314">
        <v>0.1038</v>
      </c>
      <c r="AY160" s="314">
        <v>0.1028</v>
      </c>
      <c r="AZ160" s="314">
        <v>0.1022</v>
      </c>
      <c r="BA160" s="314">
        <v>0.1016</v>
      </c>
      <c r="BB160" s="124"/>
      <c r="BC160" s="124"/>
      <c r="BD160" s="124"/>
      <c r="BE160" s="124"/>
      <c r="BF160" s="124"/>
      <c r="BG160" s="124"/>
      <c r="BH160" s="124"/>
      <c r="BI160" s="124"/>
      <c r="BJ160" s="124"/>
      <c r="BK160" s="124"/>
      <c r="BL160" s="124"/>
      <c r="BM160" s="124"/>
      <c r="BN160" s="124"/>
      <c r="BO160" s="124"/>
      <c r="BP160" s="124"/>
      <c r="BQ160" s="124"/>
      <c r="BR160" s="124"/>
      <c r="BS160" s="124"/>
      <c r="BT160" s="124"/>
      <c r="BU160" s="124"/>
      <c r="BV160" s="124"/>
      <c r="BW160" s="124"/>
      <c r="BX160" s="124"/>
      <c r="BZ160" s="134"/>
      <c r="CA160" s="135"/>
      <c r="CB160" s="135"/>
      <c r="CC160" s="136"/>
    </row>
    <row r="161" spans="1:82" ht="13.5" customHeight="1" thickBot="1">
      <c r="A161" s="325" t="s">
        <v>20</v>
      </c>
      <c r="B161" s="314" t="s">
        <v>331</v>
      </c>
      <c r="C161" s="314">
        <v>3.5000000000000001E-3</v>
      </c>
      <c r="D161" s="314">
        <v>3.5000000000000001E-3</v>
      </c>
      <c r="E161" s="314">
        <v>3.5000000000000001E-3</v>
      </c>
      <c r="F161" s="314">
        <v>6.8999999999999999E-3</v>
      </c>
      <c r="G161" s="314">
        <v>8.0999999999999996E-3</v>
      </c>
      <c r="H161" s="314">
        <v>9.1999999999999998E-3</v>
      </c>
      <c r="I161" s="314">
        <v>1.04E-2</v>
      </c>
      <c r="J161" s="314">
        <v>1.38E-2</v>
      </c>
      <c r="K161" s="314">
        <v>1.4999999999999999E-2</v>
      </c>
      <c r="L161" s="314">
        <v>1.4999999999999999E-2</v>
      </c>
      <c r="M161" s="314">
        <v>1.4999999999999999E-2</v>
      </c>
      <c r="N161" s="314">
        <v>1.6199999999999999E-2</v>
      </c>
      <c r="O161" s="314">
        <v>5.7999999999999996E-3</v>
      </c>
      <c r="P161" s="314">
        <v>5.7999999999999996E-3</v>
      </c>
      <c r="Q161" s="314">
        <v>8.0999999999999996E-3</v>
      </c>
      <c r="R161" s="314">
        <v>8.0999999999999996E-3</v>
      </c>
      <c r="S161" s="314">
        <v>9.1999999999999998E-3</v>
      </c>
      <c r="T161" s="314">
        <v>6.8999999999999999E-3</v>
      </c>
      <c r="U161" s="314">
        <v>5.7999999999999996E-3</v>
      </c>
      <c r="V161" s="314">
        <v>6.8999999999999999E-3</v>
      </c>
      <c r="W161" s="314">
        <v>9.1999999999999998E-3</v>
      </c>
      <c r="X161" s="314">
        <v>8.0999999999999996E-3</v>
      </c>
      <c r="Y161" s="314">
        <v>9.1999999999999998E-3</v>
      </c>
      <c r="Z161" s="314">
        <v>8.0999999999999996E-3</v>
      </c>
      <c r="AA161" s="314">
        <v>9.1999999999999998E-3</v>
      </c>
      <c r="AB161" s="314">
        <v>9.1999999999999998E-3</v>
      </c>
      <c r="AC161" s="314">
        <v>9.1999999999999998E-3</v>
      </c>
      <c r="AD161" s="314">
        <v>9.1999999999999998E-3</v>
      </c>
      <c r="AE161" s="314">
        <v>8.0999999999999996E-3</v>
      </c>
      <c r="AF161" s="314">
        <v>8.0999999999999996E-3</v>
      </c>
      <c r="AG161" s="314">
        <v>9.2999999999999992E-3</v>
      </c>
      <c r="AH161" s="314">
        <v>1.04E-2</v>
      </c>
      <c r="AI161" s="314">
        <v>1.15E-2</v>
      </c>
      <c r="AJ161" s="314">
        <v>1.26E-2</v>
      </c>
      <c r="AK161" s="314">
        <v>1.37E-2</v>
      </c>
      <c r="AL161" s="314">
        <v>1.4800000000000001E-2</v>
      </c>
      <c r="AM161" s="314">
        <v>1.5900000000000001E-2</v>
      </c>
      <c r="AN161" s="314">
        <v>1.7000000000000001E-2</v>
      </c>
      <c r="AO161" s="314">
        <v>1.8100000000000002E-2</v>
      </c>
      <c r="AP161" s="314">
        <v>1.9300000000000001E-2</v>
      </c>
      <c r="AQ161" s="314">
        <v>2.0400000000000001E-2</v>
      </c>
      <c r="AR161" s="314">
        <v>2.1600000000000001E-2</v>
      </c>
      <c r="AS161" s="314">
        <v>2.2700000000000001E-2</v>
      </c>
      <c r="AT161" s="314">
        <v>2.3699999999999999E-2</v>
      </c>
      <c r="AU161" s="314">
        <v>2.47E-2</v>
      </c>
      <c r="AV161" s="314">
        <v>2.5700000000000001E-2</v>
      </c>
      <c r="AW161" s="314">
        <v>2.6800000000000001E-2</v>
      </c>
      <c r="AX161" s="314">
        <v>2.7799999999999998E-2</v>
      </c>
      <c r="AY161" s="314">
        <v>2.8799999999999999E-2</v>
      </c>
      <c r="AZ161" s="314">
        <v>2.9899999999999999E-2</v>
      </c>
      <c r="BA161" s="314">
        <v>3.1099999999999999E-2</v>
      </c>
      <c r="BB161" s="124"/>
      <c r="BC161" s="124"/>
      <c r="BD161" s="124"/>
      <c r="BE161" s="124"/>
      <c r="BF161" s="124"/>
      <c r="BG161" s="124"/>
      <c r="BH161" s="124"/>
      <c r="BI161" s="124"/>
      <c r="BJ161" s="124"/>
      <c r="BK161" s="124"/>
      <c r="BL161" s="124"/>
      <c r="BM161" s="124"/>
      <c r="BN161" s="124"/>
      <c r="BO161" s="124"/>
      <c r="BP161" s="124"/>
      <c r="BQ161" s="124"/>
      <c r="BR161" s="124"/>
      <c r="BS161" s="124"/>
      <c r="BT161" s="124"/>
      <c r="BU161" s="124"/>
      <c r="BV161" s="124"/>
      <c r="BW161" s="124"/>
      <c r="BX161" s="124"/>
      <c r="BY161" s="73"/>
      <c r="BZ161" s="137"/>
      <c r="CA161" s="138"/>
      <c r="CB161" s="138"/>
      <c r="CC161" s="139"/>
    </row>
    <row r="162" spans="1:82" ht="13.5" customHeight="1" thickBot="1">
      <c r="A162" s="325" t="s">
        <v>20</v>
      </c>
      <c r="B162" s="314" t="s">
        <v>332</v>
      </c>
      <c r="C162" s="314">
        <v>1.2699999999999999E-2</v>
      </c>
      <c r="D162" s="314">
        <v>1.15E-2</v>
      </c>
      <c r="E162" s="314">
        <v>1.04E-2</v>
      </c>
      <c r="F162" s="314">
        <v>1.4999999999999999E-2</v>
      </c>
      <c r="G162" s="314">
        <v>1.6199999999999999E-2</v>
      </c>
      <c r="H162" s="314">
        <v>1.38E-2</v>
      </c>
      <c r="I162" s="314">
        <v>1.7299999999999999E-2</v>
      </c>
      <c r="J162" s="314">
        <v>1.9599999999999999E-2</v>
      </c>
      <c r="K162" s="314">
        <v>2.1899999999999999E-2</v>
      </c>
      <c r="L162" s="314">
        <v>2.6499999999999999E-2</v>
      </c>
      <c r="M162" s="314">
        <v>2.5399999999999999E-2</v>
      </c>
      <c r="N162" s="314">
        <v>2.5399999999999999E-2</v>
      </c>
      <c r="O162" s="314">
        <v>2.1899999999999999E-2</v>
      </c>
      <c r="P162" s="314">
        <v>2.3099999999999999E-2</v>
      </c>
      <c r="Q162" s="314">
        <v>2.0799999999999999E-2</v>
      </c>
      <c r="R162" s="314">
        <v>1.9599999999999999E-2</v>
      </c>
      <c r="S162" s="314">
        <v>1.6199999999999999E-2</v>
      </c>
      <c r="T162" s="314">
        <v>2.1899999999999999E-2</v>
      </c>
      <c r="U162" s="314">
        <v>0.03</v>
      </c>
      <c r="V162" s="314">
        <v>3.2300000000000002E-2</v>
      </c>
      <c r="W162" s="314">
        <v>3.3500000000000002E-2</v>
      </c>
      <c r="X162" s="314">
        <v>3.3500000000000002E-2</v>
      </c>
      <c r="Y162" s="314">
        <v>3.4599999999999999E-2</v>
      </c>
      <c r="Z162" s="314">
        <v>4.1500000000000002E-2</v>
      </c>
      <c r="AA162" s="314">
        <v>3.3500000000000002E-2</v>
      </c>
      <c r="AB162" s="314">
        <v>3.5799999999999998E-2</v>
      </c>
      <c r="AC162" s="314">
        <v>3.9199999999999999E-2</v>
      </c>
      <c r="AD162" s="314">
        <v>5.6500000000000002E-2</v>
      </c>
      <c r="AE162" s="314">
        <v>7.85E-2</v>
      </c>
      <c r="AF162" s="314">
        <v>0.1085</v>
      </c>
      <c r="AG162" s="314">
        <v>0.1104</v>
      </c>
      <c r="AH162" s="314">
        <v>0.1111</v>
      </c>
      <c r="AI162" s="314">
        <v>0.1116</v>
      </c>
      <c r="AJ162" s="314">
        <v>0.112</v>
      </c>
      <c r="AK162" s="314">
        <v>0.1124</v>
      </c>
      <c r="AL162" s="314">
        <v>0.1128</v>
      </c>
      <c r="AM162" s="314">
        <v>0.1133</v>
      </c>
      <c r="AN162" s="314">
        <v>0.1138</v>
      </c>
      <c r="AO162" s="314">
        <v>0.1143</v>
      </c>
      <c r="AP162" s="314">
        <v>0.1147</v>
      </c>
      <c r="AQ162" s="314">
        <v>0.1153</v>
      </c>
      <c r="AR162" s="314">
        <v>0.11559999999999999</v>
      </c>
      <c r="AS162" s="314">
        <v>0.1159</v>
      </c>
      <c r="AT162" s="314">
        <v>0.1158</v>
      </c>
      <c r="AU162" s="314">
        <v>0.1157</v>
      </c>
      <c r="AV162" s="314">
        <v>0.11559999999999999</v>
      </c>
      <c r="AW162" s="314">
        <v>0.11559999999999999</v>
      </c>
      <c r="AX162" s="314">
        <v>0.11550000000000001</v>
      </c>
      <c r="AY162" s="314">
        <v>0.11550000000000001</v>
      </c>
      <c r="AZ162" s="314">
        <v>0.1159</v>
      </c>
      <c r="BA162" s="314">
        <v>0.1163</v>
      </c>
      <c r="BY162" s="73"/>
    </row>
    <row r="163" spans="1:82" ht="13.5" customHeight="1">
      <c r="A163" s="325" t="s">
        <v>20</v>
      </c>
      <c r="B163" s="314" t="s">
        <v>333</v>
      </c>
      <c r="C163" s="314">
        <v>2.6499999999999999E-2</v>
      </c>
      <c r="D163" s="314">
        <v>2.5399999999999999E-2</v>
      </c>
      <c r="E163" s="314">
        <v>2.8799999999999999E-2</v>
      </c>
      <c r="F163" s="314">
        <v>3.5799999999999998E-2</v>
      </c>
      <c r="G163" s="314">
        <v>3.4599999999999999E-2</v>
      </c>
      <c r="H163" s="314">
        <v>3.2300000000000002E-2</v>
      </c>
      <c r="I163" s="314">
        <v>4.2700000000000002E-2</v>
      </c>
      <c r="J163" s="314">
        <v>0.06</v>
      </c>
      <c r="K163" s="314">
        <v>9.4600000000000004E-2</v>
      </c>
      <c r="L163" s="314">
        <v>0.1096</v>
      </c>
      <c r="M163" s="314">
        <v>0.1154</v>
      </c>
      <c r="N163" s="314">
        <v>0.14879999999999999</v>
      </c>
      <c r="O163" s="314">
        <v>9.4600000000000004E-2</v>
      </c>
      <c r="P163" s="314">
        <v>0.1061</v>
      </c>
      <c r="Q163" s="314">
        <v>0.1142</v>
      </c>
      <c r="R163" s="314">
        <v>0.1027</v>
      </c>
      <c r="S163" s="314">
        <v>0.1235</v>
      </c>
      <c r="T163" s="314">
        <v>0.1235</v>
      </c>
      <c r="U163" s="314">
        <v>0.1396</v>
      </c>
      <c r="V163" s="314">
        <v>0.1142</v>
      </c>
      <c r="W163" s="314">
        <v>0.1235</v>
      </c>
      <c r="X163" s="314">
        <v>0.12</v>
      </c>
      <c r="Y163" s="314">
        <v>0.1246</v>
      </c>
      <c r="Z163" s="314">
        <v>0.12809999999999999</v>
      </c>
      <c r="AA163" s="314">
        <v>0.13500000000000001</v>
      </c>
      <c r="AB163" s="314">
        <v>0.13500000000000001</v>
      </c>
      <c r="AC163" s="314">
        <v>0.1419</v>
      </c>
      <c r="AD163" s="314">
        <v>0.15690000000000001</v>
      </c>
      <c r="AE163" s="314">
        <v>0.16839999999999999</v>
      </c>
      <c r="AF163" s="314">
        <v>0.18110000000000001</v>
      </c>
      <c r="AG163" s="314">
        <v>0.2006</v>
      </c>
      <c r="AH163" s="314">
        <v>0.21829999999999999</v>
      </c>
      <c r="AI163" s="314">
        <v>0.2356</v>
      </c>
      <c r="AJ163" s="314">
        <v>0.25309999999999999</v>
      </c>
      <c r="AK163" s="314">
        <v>0.27050000000000002</v>
      </c>
      <c r="AL163" s="314">
        <v>0.28770000000000001</v>
      </c>
      <c r="AM163" s="314">
        <v>0.30590000000000001</v>
      </c>
      <c r="AN163" s="314">
        <v>0.32369999999999999</v>
      </c>
      <c r="AO163" s="314">
        <v>0.34139999999999998</v>
      </c>
      <c r="AP163" s="314">
        <v>0.3594</v>
      </c>
      <c r="AQ163" s="314">
        <v>0.37719999999999998</v>
      </c>
      <c r="AR163" s="314">
        <v>0.39529999999999998</v>
      </c>
      <c r="AS163" s="314">
        <v>0.41299999999999998</v>
      </c>
      <c r="AT163" s="314">
        <v>0.42880000000000001</v>
      </c>
      <c r="AU163" s="314">
        <v>0.44479999999999997</v>
      </c>
      <c r="AV163" s="314">
        <v>0.46079999999999999</v>
      </c>
      <c r="AW163" s="314">
        <v>0.47749999999999998</v>
      </c>
      <c r="AX163" s="314">
        <v>0.49380000000000002</v>
      </c>
      <c r="AY163" s="314">
        <v>0.5101</v>
      </c>
      <c r="AZ163" s="314">
        <v>0.52800000000000002</v>
      </c>
      <c r="BA163" s="314">
        <v>0.54579999999999995</v>
      </c>
      <c r="BY163" s="73"/>
      <c r="CA163" s="132"/>
      <c r="CB163" s="132"/>
      <c r="CC163" s="133"/>
    </row>
    <row r="164" spans="1:82" ht="13.5" customHeight="1">
      <c r="A164" s="325" t="s">
        <v>20</v>
      </c>
      <c r="B164" s="314" t="s">
        <v>520</v>
      </c>
      <c r="C164" s="314">
        <v>2.1160000000000001</v>
      </c>
      <c r="D164" s="314">
        <v>1.3879999999999999</v>
      </c>
      <c r="E164" s="314">
        <v>1.4757</v>
      </c>
      <c r="F164" s="314">
        <v>1.6672</v>
      </c>
      <c r="G164" s="314">
        <v>1.5172000000000001</v>
      </c>
      <c r="H164" s="314">
        <v>1.5022</v>
      </c>
      <c r="I164" s="314">
        <v>1.4260999999999999</v>
      </c>
      <c r="J164" s="314">
        <v>1.3003</v>
      </c>
      <c r="K164" s="314">
        <v>1.1537999999999999</v>
      </c>
      <c r="L164" s="314">
        <v>1.3164</v>
      </c>
      <c r="M164" s="314">
        <v>1.2414000000000001</v>
      </c>
      <c r="N164" s="314">
        <v>1.1434</v>
      </c>
      <c r="O164" s="314">
        <v>1.3199000000000001</v>
      </c>
      <c r="P164" s="314">
        <v>1.5794999999999999</v>
      </c>
      <c r="Q164" s="314">
        <v>1.5264</v>
      </c>
      <c r="R164" s="314">
        <v>1.3210999999999999</v>
      </c>
      <c r="S164" s="314">
        <v>1.4630000000000001</v>
      </c>
      <c r="T164" s="314">
        <v>1.4098999999999999</v>
      </c>
      <c r="U164" s="314">
        <v>1.5114000000000001</v>
      </c>
      <c r="V164" s="314">
        <v>1.7745</v>
      </c>
      <c r="W164" s="314">
        <v>1.9672000000000001</v>
      </c>
      <c r="X164" s="314">
        <v>2.0225</v>
      </c>
      <c r="Y164" s="314">
        <v>1.8829</v>
      </c>
      <c r="Z164" s="314">
        <v>1.7848999999999999</v>
      </c>
      <c r="AA164" s="314">
        <v>1.4572000000000001</v>
      </c>
      <c r="AB164" s="314">
        <v>1.7295</v>
      </c>
      <c r="AC164" s="314">
        <v>1.8183</v>
      </c>
      <c r="AD164" s="314">
        <v>1.6763999999999999</v>
      </c>
      <c r="AE164" s="314">
        <v>1.7456</v>
      </c>
      <c r="AF164" s="314">
        <v>1.7722</v>
      </c>
      <c r="AG164" s="314">
        <v>1.8249</v>
      </c>
      <c r="AH164" s="314">
        <v>1.8619000000000001</v>
      </c>
      <c r="AI164" s="314">
        <v>1.8935999999999999</v>
      </c>
      <c r="AJ164" s="314">
        <v>1.9206000000000001</v>
      </c>
      <c r="AK164" s="314">
        <v>1.952</v>
      </c>
      <c r="AL164" s="314">
        <v>1.9830000000000001</v>
      </c>
      <c r="AM164" s="314">
        <v>2.0190000000000001</v>
      </c>
      <c r="AN164" s="314">
        <v>2.0528</v>
      </c>
      <c r="AO164" s="314">
        <v>2.0872999999999999</v>
      </c>
      <c r="AP164" s="314">
        <v>2.1175000000000002</v>
      </c>
      <c r="AQ164" s="314">
        <v>2.1471</v>
      </c>
      <c r="AR164" s="314">
        <v>2.1751999999999998</v>
      </c>
      <c r="AS164" s="314">
        <v>2.2002000000000002</v>
      </c>
      <c r="AT164" s="314">
        <v>2.2244000000000002</v>
      </c>
      <c r="AU164" s="314">
        <v>2.2511000000000001</v>
      </c>
      <c r="AV164" s="314">
        <v>2.2759</v>
      </c>
      <c r="AW164" s="314">
        <v>2.3010999999999999</v>
      </c>
      <c r="AX164" s="314">
        <v>2.3277000000000001</v>
      </c>
      <c r="AY164" s="314">
        <v>2.3536000000000001</v>
      </c>
      <c r="AZ164" s="314">
        <v>2.379</v>
      </c>
      <c r="BA164" s="314">
        <v>2.4051</v>
      </c>
      <c r="BY164" s="73"/>
      <c r="BZ164" s="134"/>
    </row>
    <row r="165" spans="1:82" ht="13.5" customHeight="1">
      <c r="A165" s="325" t="s">
        <v>20</v>
      </c>
      <c r="B165" s="314" t="s">
        <v>334</v>
      </c>
      <c r="C165" s="314">
        <v>0.62529999999999997</v>
      </c>
      <c r="D165" s="314">
        <v>1.1849000000000001</v>
      </c>
      <c r="E165" s="314">
        <v>1.2564</v>
      </c>
      <c r="F165" s="314">
        <v>0.76959999999999995</v>
      </c>
      <c r="G165" s="314">
        <v>1.4340999999999999</v>
      </c>
      <c r="H165" s="314">
        <v>1.3441000000000001</v>
      </c>
      <c r="I165" s="314">
        <v>1.4583999999999999</v>
      </c>
      <c r="J165" s="314">
        <v>1.4017999999999999</v>
      </c>
      <c r="K165" s="314">
        <v>1.6787000000000001</v>
      </c>
      <c r="L165" s="314">
        <v>1.3188</v>
      </c>
      <c r="M165" s="314">
        <v>1.2403</v>
      </c>
      <c r="N165" s="314">
        <v>1.2311000000000001</v>
      </c>
      <c r="O165" s="314">
        <v>0.84109999999999996</v>
      </c>
      <c r="P165" s="314">
        <v>0.82030000000000003</v>
      </c>
      <c r="Q165" s="314">
        <v>0.83760000000000001</v>
      </c>
      <c r="R165" s="314">
        <v>0.88380000000000003</v>
      </c>
      <c r="S165" s="314">
        <v>0.78800000000000003</v>
      </c>
      <c r="T165" s="314">
        <v>0.89759999999999995</v>
      </c>
      <c r="U165" s="314">
        <v>0.82379999999999998</v>
      </c>
      <c r="V165" s="314">
        <v>0.83760000000000001</v>
      </c>
      <c r="W165" s="314">
        <v>0.93340000000000001</v>
      </c>
      <c r="X165" s="314">
        <v>0.93110000000000004</v>
      </c>
      <c r="Y165" s="314">
        <v>0.90920000000000001</v>
      </c>
      <c r="Z165" s="314">
        <v>0.86299999999999999</v>
      </c>
      <c r="AA165" s="314">
        <v>0.89649999999999996</v>
      </c>
      <c r="AB165" s="314">
        <v>0.85609999999999997</v>
      </c>
      <c r="AC165" s="314">
        <v>0.82840000000000003</v>
      </c>
      <c r="AD165" s="314">
        <v>0.75339999999999996</v>
      </c>
      <c r="AE165" s="314">
        <v>0.80989999999999995</v>
      </c>
      <c r="AF165" s="314">
        <v>0.86760000000000004</v>
      </c>
      <c r="AG165" s="314">
        <v>0.88980000000000004</v>
      </c>
      <c r="AH165" s="314">
        <v>0.90580000000000005</v>
      </c>
      <c r="AI165" s="314">
        <v>0.92420000000000002</v>
      </c>
      <c r="AJ165" s="314">
        <v>0.94210000000000005</v>
      </c>
      <c r="AK165" s="314">
        <v>0.95899999999999996</v>
      </c>
      <c r="AL165" s="314">
        <v>0.97750000000000004</v>
      </c>
      <c r="AM165" s="314">
        <v>0.99439999999999995</v>
      </c>
      <c r="AN165" s="314">
        <v>1.0115000000000001</v>
      </c>
      <c r="AO165" s="314">
        <v>1.0287999999999999</v>
      </c>
      <c r="AP165" s="314">
        <v>1.0459000000000001</v>
      </c>
      <c r="AQ165" s="314">
        <v>1.0641</v>
      </c>
      <c r="AR165" s="314">
        <v>1.0817000000000001</v>
      </c>
      <c r="AS165" s="314">
        <v>1.0994999999999999</v>
      </c>
      <c r="AT165" s="314">
        <v>1.1164000000000001</v>
      </c>
      <c r="AU165" s="314">
        <v>1.1337999999999999</v>
      </c>
      <c r="AV165" s="314">
        <v>1.1517999999999999</v>
      </c>
      <c r="AW165" s="314">
        <v>1.1707000000000001</v>
      </c>
      <c r="AX165" s="314">
        <v>1.1898</v>
      </c>
      <c r="AY165" s="314">
        <v>1.2081</v>
      </c>
      <c r="AZ165" s="314">
        <v>1.2265999999999999</v>
      </c>
      <c r="BA165" s="314">
        <v>1.2454000000000001</v>
      </c>
      <c r="BZ165" s="134"/>
      <c r="CA165" s="73"/>
      <c r="CB165" s="73"/>
      <c r="CC165" s="73"/>
      <c r="CD165" s="88"/>
    </row>
    <row r="166" spans="1:82" ht="18">
      <c r="A166" s="149"/>
      <c r="B166"/>
      <c r="C166" s="50"/>
      <c r="D166" s="50"/>
      <c r="E166" s="50"/>
      <c r="F166" s="50"/>
      <c r="G166" s="50"/>
      <c r="H166" s="50"/>
      <c r="I166" s="50"/>
      <c r="J166" s="50"/>
      <c r="K166" s="50"/>
      <c r="L166" s="50"/>
      <c r="M166" s="50"/>
      <c r="N166" s="50"/>
      <c r="O166" s="50"/>
      <c r="P166" s="50"/>
      <c r="Q166" s="50"/>
      <c r="R166" s="50"/>
      <c r="S166" s="50"/>
      <c r="T166" s="50"/>
      <c r="U166" s="50"/>
      <c r="V166" s="50"/>
      <c r="X166" s="88"/>
      <c r="Y166" s="88"/>
      <c r="BZ166" s="134"/>
      <c r="CA166" s="1"/>
      <c r="CB166" s="1"/>
      <c r="CC166" s="1"/>
    </row>
    <row r="167" spans="1:82" ht="18.75" thickBot="1">
      <c r="A167" t="s">
        <v>4</v>
      </c>
      <c r="B167"/>
      <c r="C167" s="50"/>
      <c r="D167" s="50"/>
      <c r="E167" s="50"/>
      <c r="F167" s="50"/>
      <c r="G167" s="50"/>
      <c r="H167" s="50"/>
      <c r="I167" s="50"/>
      <c r="J167" s="50"/>
      <c r="K167" s="50"/>
      <c r="L167" s="50"/>
      <c r="M167" s="50"/>
      <c r="N167" s="50"/>
      <c r="O167" s="50"/>
      <c r="P167" s="50"/>
      <c r="Q167" s="50"/>
      <c r="R167" s="50"/>
      <c r="S167" s="50"/>
      <c r="T167" s="50"/>
      <c r="U167" s="50"/>
      <c r="V167" s="50"/>
      <c r="X167" s="88"/>
      <c r="Y167" s="88"/>
      <c r="BY167" s="73"/>
      <c r="BZ167" s="137"/>
      <c r="CA167" s="1"/>
      <c r="CB167" s="1"/>
      <c r="CC167" s="1"/>
    </row>
    <row r="168" spans="1:82">
      <c r="A168" s="317" t="s">
        <v>344</v>
      </c>
      <c r="B168" s="316"/>
      <c r="C168" s="316"/>
      <c r="D168" s="316">
        <v>1986</v>
      </c>
      <c r="E168" s="316">
        <v>1987</v>
      </c>
      <c r="F168" s="316">
        <v>1988</v>
      </c>
      <c r="G168" s="316">
        <v>1989</v>
      </c>
      <c r="H168" s="316">
        <v>1990</v>
      </c>
      <c r="I168" s="316">
        <v>1991</v>
      </c>
      <c r="J168" s="316">
        <v>1992</v>
      </c>
      <c r="K168" s="316">
        <v>1993</v>
      </c>
      <c r="L168" s="316">
        <v>1994</v>
      </c>
      <c r="M168" s="316">
        <v>1995</v>
      </c>
      <c r="N168" s="316">
        <v>1996</v>
      </c>
      <c r="O168" s="316">
        <v>1997</v>
      </c>
      <c r="P168" s="316">
        <v>1998</v>
      </c>
      <c r="Q168" s="316">
        <v>1999</v>
      </c>
      <c r="R168" s="316">
        <v>2000</v>
      </c>
      <c r="S168" s="316">
        <v>2001</v>
      </c>
      <c r="T168" s="316">
        <v>2002</v>
      </c>
      <c r="U168" s="316">
        <v>2003</v>
      </c>
      <c r="V168" s="316">
        <v>2004</v>
      </c>
      <c r="W168" s="316">
        <v>2005</v>
      </c>
      <c r="X168" s="316">
        <v>2006</v>
      </c>
      <c r="Y168" s="316">
        <v>2007</v>
      </c>
      <c r="Z168" s="316">
        <v>2008</v>
      </c>
      <c r="AA168" s="316">
        <v>2009</v>
      </c>
      <c r="AB168" s="316">
        <v>2010</v>
      </c>
      <c r="AC168" s="316">
        <v>2011</v>
      </c>
      <c r="AD168" s="316">
        <v>2012</v>
      </c>
      <c r="AE168" s="316">
        <v>2013</v>
      </c>
      <c r="AF168" s="316">
        <v>2014</v>
      </c>
      <c r="AG168" s="316">
        <v>2015</v>
      </c>
      <c r="AH168" s="316">
        <v>2016</v>
      </c>
      <c r="AI168" s="316">
        <v>2017</v>
      </c>
      <c r="AJ168" s="316">
        <v>2018</v>
      </c>
      <c r="AK168" s="316">
        <v>2019</v>
      </c>
      <c r="AL168" s="316">
        <v>2020</v>
      </c>
      <c r="AM168" s="316">
        <v>2021</v>
      </c>
      <c r="AN168" s="316">
        <v>2022</v>
      </c>
      <c r="AO168" s="316">
        <v>2023</v>
      </c>
      <c r="AP168" s="316">
        <v>2024</v>
      </c>
      <c r="AQ168" s="316">
        <v>2025</v>
      </c>
      <c r="AR168" s="316">
        <v>2026</v>
      </c>
      <c r="AS168" s="316">
        <v>2027</v>
      </c>
      <c r="AT168" s="316">
        <v>2028</v>
      </c>
      <c r="AU168" s="316">
        <v>2029</v>
      </c>
      <c r="AV168" s="316">
        <v>2030</v>
      </c>
      <c r="AW168" s="316">
        <v>2031</v>
      </c>
      <c r="AX168" s="316">
        <v>2032</v>
      </c>
      <c r="AY168" s="316">
        <v>2033</v>
      </c>
      <c r="AZ168" s="316">
        <v>2034</v>
      </c>
      <c r="BA168" s="316">
        <v>2035</v>
      </c>
      <c r="BY168" s="73"/>
    </row>
    <row r="169" spans="1:82">
      <c r="A169" s="317" t="s">
        <v>337</v>
      </c>
      <c r="B169" s="316" t="s">
        <v>35</v>
      </c>
      <c r="C169" s="316"/>
      <c r="D169" s="316">
        <v>0.33460000000000001</v>
      </c>
      <c r="E169" s="316">
        <v>0.33610000000000001</v>
      </c>
      <c r="F169" s="316">
        <v>0.33750000000000002</v>
      </c>
      <c r="G169" s="316">
        <v>0.33879999999999999</v>
      </c>
      <c r="H169" s="316">
        <v>0.34050000000000002</v>
      </c>
      <c r="I169" s="316">
        <v>0.34300000000000003</v>
      </c>
      <c r="J169" s="316">
        <v>0.3468</v>
      </c>
      <c r="K169" s="316">
        <v>0.3513</v>
      </c>
      <c r="L169" s="316">
        <v>0.3569</v>
      </c>
      <c r="M169" s="316">
        <v>0.36199999999999999</v>
      </c>
      <c r="N169" s="316">
        <v>0.36699999999999999</v>
      </c>
      <c r="O169" s="316">
        <v>0.3715</v>
      </c>
      <c r="P169" s="316">
        <v>0.37619999999999998</v>
      </c>
      <c r="Q169" s="316">
        <v>0.38080000000000003</v>
      </c>
      <c r="R169" s="316">
        <v>0.38469999999999999</v>
      </c>
      <c r="S169" s="316">
        <v>0.3886</v>
      </c>
      <c r="T169" s="316">
        <v>0.39329999999999998</v>
      </c>
      <c r="U169" s="316">
        <v>0.39829999999999999</v>
      </c>
      <c r="V169" s="316">
        <v>0.40439999999999998</v>
      </c>
      <c r="W169" s="316">
        <v>0.41049999999999998</v>
      </c>
      <c r="X169" s="316">
        <v>0.4163</v>
      </c>
      <c r="Y169" s="316">
        <v>0.42149999999999999</v>
      </c>
      <c r="Z169" s="316">
        <v>0.4249</v>
      </c>
      <c r="AA169" s="316">
        <v>0.42720000000000002</v>
      </c>
      <c r="AB169" s="316">
        <v>0.42970000000000003</v>
      </c>
      <c r="AC169" s="316">
        <v>0.43219999999999997</v>
      </c>
      <c r="AD169" s="316">
        <v>0.43580000000000002</v>
      </c>
      <c r="AE169" s="316">
        <v>0.44019999999999998</v>
      </c>
      <c r="AF169" s="316">
        <v>0.44479999999999997</v>
      </c>
      <c r="AG169" s="316">
        <v>0.45019999999999999</v>
      </c>
      <c r="AH169" s="316">
        <v>0.45590000000000003</v>
      </c>
      <c r="AI169" s="316">
        <v>0.46139999999999998</v>
      </c>
      <c r="AJ169" s="316">
        <v>0.46660000000000001</v>
      </c>
      <c r="AK169" s="316">
        <v>0.47149999999999997</v>
      </c>
      <c r="AL169" s="316">
        <v>0.4763</v>
      </c>
      <c r="AM169" s="316">
        <v>0.48089999999999999</v>
      </c>
      <c r="AN169" s="316">
        <v>0.4854</v>
      </c>
      <c r="AO169" s="316">
        <v>0.49</v>
      </c>
      <c r="AP169" s="316">
        <v>0.49459999999999998</v>
      </c>
      <c r="AQ169" s="316">
        <v>0.49919999999999998</v>
      </c>
      <c r="AR169" s="316">
        <v>0.50380000000000003</v>
      </c>
      <c r="AS169" s="316">
        <v>0.50829999999999997</v>
      </c>
      <c r="AT169" s="316">
        <v>0.51270000000000004</v>
      </c>
      <c r="AU169" s="316">
        <v>0.51719999999999999</v>
      </c>
      <c r="AV169" s="316">
        <v>0.52170000000000005</v>
      </c>
      <c r="AW169" s="316">
        <v>0.52629999999999999</v>
      </c>
      <c r="AX169" s="316">
        <v>0.53080000000000005</v>
      </c>
      <c r="AY169" s="316">
        <v>0.5353</v>
      </c>
      <c r="AZ169" s="316">
        <v>0.53979999999999995</v>
      </c>
      <c r="BA169" s="316">
        <v>0.5444</v>
      </c>
      <c r="BY169" s="73"/>
    </row>
    <row r="170" spans="1:82">
      <c r="A170" s="317" t="s">
        <v>337</v>
      </c>
      <c r="B170" s="316" t="s">
        <v>22</v>
      </c>
      <c r="C170" s="316"/>
      <c r="D170" s="316">
        <v>0.25230000000000002</v>
      </c>
      <c r="E170" s="316">
        <v>0.25319999999999998</v>
      </c>
      <c r="F170" s="316">
        <v>0.25390000000000001</v>
      </c>
      <c r="G170" s="316">
        <v>0.25459999999999999</v>
      </c>
      <c r="H170" s="316">
        <v>0.2555</v>
      </c>
      <c r="I170" s="316">
        <v>0.25690000000000002</v>
      </c>
      <c r="J170" s="316">
        <v>0.25929999999999997</v>
      </c>
      <c r="K170" s="316">
        <v>0.26190000000000002</v>
      </c>
      <c r="L170" s="316">
        <v>0.26479999999999998</v>
      </c>
      <c r="M170" s="316">
        <v>0.26719999999999999</v>
      </c>
      <c r="N170" s="316">
        <v>0.26929999999999998</v>
      </c>
      <c r="O170" s="316">
        <v>0.27129999999999999</v>
      </c>
      <c r="P170" s="316">
        <v>0.2732</v>
      </c>
      <c r="Q170" s="316">
        <v>0.27529999999999999</v>
      </c>
      <c r="R170" s="316">
        <v>0.27739999999999998</v>
      </c>
      <c r="S170" s="316">
        <v>0.27960000000000002</v>
      </c>
      <c r="T170" s="316">
        <v>0.2823</v>
      </c>
      <c r="U170" s="316">
        <v>0.28539999999999999</v>
      </c>
      <c r="V170" s="316">
        <v>0.28989999999999999</v>
      </c>
      <c r="W170" s="316">
        <v>0.29430000000000001</v>
      </c>
      <c r="X170" s="316">
        <v>0.29859999999999998</v>
      </c>
      <c r="Y170" s="316">
        <v>0.30249999999999999</v>
      </c>
      <c r="Z170" s="316">
        <v>0.30509999999999998</v>
      </c>
      <c r="AA170" s="316">
        <v>0.307</v>
      </c>
      <c r="AB170" s="316">
        <v>0.30859999999999999</v>
      </c>
      <c r="AC170" s="316">
        <v>0.31009999999999999</v>
      </c>
      <c r="AD170" s="316">
        <v>0.31230000000000002</v>
      </c>
      <c r="AE170" s="316">
        <v>0.315</v>
      </c>
      <c r="AF170" s="316">
        <v>0.31740000000000002</v>
      </c>
      <c r="AG170" s="316">
        <v>0.32040000000000002</v>
      </c>
      <c r="AH170" s="316">
        <v>0.32369999999999999</v>
      </c>
      <c r="AI170" s="316">
        <v>0.32679999999999998</v>
      </c>
      <c r="AJ170" s="316">
        <v>0.32990000000000003</v>
      </c>
      <c r="AK170" s="316">
        <v>0.3327</v>
      </c>
      <c r="AL170" s="316">
        <v>0.33539999999999998</v>
      </c>
      <c r="AM170" s="316">
        <v>0.33810000000000001</v>
      </c>
      <c r="AN170" s="316">
        <v>0.3407</v>
      </c>
      <c r="AO170" s="316">
        <v>0.34329999999999999</v>
      </c>
      <c r="AP170" s="316">
        <v>0.34589999999999999</v>
      </c>
      <c r="AQ170" s="316">
        <v>0.34839999999999999</v>
      </c>
      <c r="AR170" s="316">
        <v>0.35099999999999998</v>
      </c>
      <c r="AS170" s="316">
        <v>0.35349999999999998</v>
      </c>
      <c r="AT170" s="316">
        <v>0.35599999999999998</v>
      </c>
      <c r="AU170" s="316">
        <v>0.35849999999999999</v>
      </c>
      <c r="AV170" s="316">
        <v>0.3609</v>
      </c>
      <c r="AW170" s="316">
        <v>0.3634</v>
      </c>
      <c r="AX170" s="316">
        <v>0.36580000000000001</v>
      </c>
      <c r="AY170" s="316">
        <v>0.36830000000000002</v>
      </c>
      <c r="AZ170" s="316">
        <v>0.37069999999999997</v>
      </c>
      <c r="BA170" s="316">
        <v>0.37309999999999999</v>
      </c>
      <c r="BY170" s="73"/>
    </row>
    <row r="171" spans="1:82">
      <c r="A171" s="317" t="s">
        <v>337</v>
      </c>
      <c r="B171" s="316" t="s">
        <v>23</v>
      </c>
      <c r="C171" s="316"/>
      <c r="D171" s="316">
        <v>3.6299999999999999E-2</v>
      </c>
      <c r="E171" s="316">
        <v>3.6499999999999998E-2</v>
      </c>
      <c r="F171" s="316">
        <v>3.6700000000000003E-2</v>
      </c>
      <c r="G171" s="316">
        <v>3.6799999999999999E-2</v>
      </c>
      <c r="H171" s="316">
        <v>3.7100000000000001E-2</v>
      </c>
      <c r="I171" s="316">
        <v>3.7600000000000001E-2</v>
      </c>
      <c r="J171" s="316">
        <v>3.7900000000000003E-2</v>
      </c>
      <c r="K171" s="316">
        <v>3.8399999999999997E-2</v>
      </c>
      <c r="L171" s="316">
        <v>3.9199999999999999E-2</v>
      </c>
      <c r="M171" s="316">
        <v>4.02E-2</v>
      </c>
      <c r="N171" s="316">
        <v>4.1300000000000003E-2</v>
      </c>
      <c r="O171" s="316">
        <v>4.2200000000000001E-2</v>
      </c>
      <c r="P171" s="316">
        <v>4.2999999999999997E-2</v>
      </c>
      <c r="Q171" s="316">
        <v>4.3700000000000003E-2</v>
      </c>
      <c r="R171" s="316">
        <v>4.4499999999999998E-2</v>
      </c>
      <c r="S171" s="316">
        <v>4.5100000000000001E-2</v>
      </c>
      <c r="T171" s="316">
        <v>4.6300000000000001E-2</v>
      </c>
      <c r="U171" s="316">
        <v>4.7199999999999999E-2</v>
      </c>
      <c r="V171" s="316">
        <v>4.82E-2</v>
      </c>
      <c r="W171" s="316">
        <v>4.9200000000000001E-2</v>
      </c>
      <c r="X171" s="316">
        <v>5.0099999999999999E-2</v>
      </c>
      <c r="Y171" s="316">
        <v>5.0799999999999998E-2</v>
      </c>
      <c r="Z171" s="316">
        <v>5.1200000000000002E-2</v>
      </c>
      <c r="AA171" s="316">
        <v>5.1400000000000001E-2</v>
      </c>
      <c r="AB171" s="316">
        <v>5.1799999999999999E-2</v>
      </c>
      <c r="AC171" s="316">
        <v>5.2499999999999998E-2</v>
      </c>
      <c r="AD171" s="316">
        <v>5.3400000000000003E-2</v>
      </c>
      <c r="AE171" s="316">
        <v>5.4899999999999997E-2</v>
      </c>
      <c r="AF171" s="316">
        <v>5.67E-2</v>
      </c>
      <c r="AG171" s="316">
        <v>5.8799999999999998E-2</v>
      </c>
      <c r="AH171" s="316">
        <v>6.08E-2</v>
      </c>
      <c r="AI171" s="316">
        <v>6.2799999999999995E-2</v>
      </c>
      <c r="AJ171" s="316">
        <v>6.4500000000000002E-2</v>
      </c>
      <c r="AK171" s="316">
        <v>6.6299999999999998E-2</v>
      </c>
      <c r="AL171" s="316">
        <v>6.7900000000000002E-2</v>
      </c>
      <c r="AM171" s="316">
        <v>6.9500000000000006E-2</v>
      </c>
      <c r="AN171" s="316">
        <v>7.1099999999999997E-2</v>
      </c>
      <c r="AO171" s="316">
        <v>7.2700000000000001E-2</v>
      </c>
      <c r="AP171" s="316">
        <v>7.4399999999999994E-2</v>
      </c>
      <c r="AQ171" s="316">
        <v>7.6100000000000001E-2</v>
      </c>
      <c r="AR171" s="316">
        <v>7.7700000000000005E-2</v>
      </c>
      <c r="AS171" s="316">
        <v>7.9299999999999995E-2</v>
      </c>
      <c r="AT171" s="316">
        <v>8.1000000000000003E-2</v>
      </c>
      <c r="AU171" s="316">
        <v>8.2600000000000007E-2</v>
      </c>
      <c r="AV171" s="316">
        <v>8.43E-2</v>
      </c>
      <c r="AW171" s="316">
        <v>8.5999999999999993E-2</v>
      </c>
      <c r="AX171" s="316">
        <v>8.77E-2</v>
      </c>
      <c r="AY171" s="316">
        <v>8.9499999999999996E-2</v>
      </c>
      <c r="AZ171" s="316">
        <v>9.1200000000000003E-2</v>
      </c>
      <c r="BA171" s="316">
        <v>9.2999999999999999E-2</v>
      </c>
    </row>
    <row r="172" spans="1:82">
      <c r="A172" s="317" t="s">
        <v>337</v>
      </c>
      <c r="B172" s="316" t="s">
        <v>24</v>
      </c>
      <c r="C172" s="316"/>
      <c r="D172" s="316">
        <v>4.5900000000000003E-2</v>
      </c>
      <c r="E172" s="316">
        <v>4.6399999999999997E-2</v>
      </c>
      <c r="F172" s="316">
        <v>4.6899999999999997E-2</v>
      </c>
      <c r="G172" s="316">
        <v>4.7300000000000002E-2</v>
      </c>
      <c r="H172" s="316">
        <v>4.7899999999999998E-2</v>
      </c>
      <c r="I172" s="316">
        <v>4.8500000000000001E-2</v>
      </c>
      <c r="J172" s="316">
        <v>4.9500000000000002E-2</v>
      </c>
      <c r="K172" s="316">
        <v>5.0999999999999997E-2</v>
      </c>
      <c r="L172" s="316">
        <v>5.28E-2</v>
      </c>
      <c r="M172" s="316">
        <v>5.4600000000000003E-2</v>
      </c>
      <c r="N172" s="316">
        <v>5.6399999999999999E-2</v>
      </c>
      <c r="O172" s="316">
        <v>5.8099999999999999E-2</v>
      </c>
      <c r="P172" s="316">
        <v>0.06</v>
      </c>
      <c r="Q172" s="316">
        <v>6.1699999999999998E-2</v>
      </c>
      <c r="R172" s="316">
        <v>6.2899999999999998E-2</v>
      </c>
      <c r="S172" s="316">
        <v>6.3799999999999996E-2</v>
      </c>
      <c r="T172" s="316">
        <v>6.4799999999999996E-2</v>
      </c>
      <c r="U172" s="316">
        <v>6.5600000000000006E-2</v>
      </c>
      <c r="V172" s="316">
        <v>6.6299999999999998E-2</v>
      </c>
      <c r="W172" s="316">
        <v>6.7000000000000004E-2</v>
      </c>
      <c r="X172" s="316">
        <v>6.7599999999999993E-2</v>
      </c>
      <c r="Y172" s="316">
        <v>6.8199999999999997E-2</v>
      </c>
      <c r="Z172" s="316">
        <v>6.8599999999999994E-2</v>
      </c>
      <c r="AA172" s="316">
        <v>6.8900000000000003E-2</v>
      </c>
      <c r="AB172" s="316">
        <v>6.9199999999999998E-2</v>
      </c>
      <c r="AC172" s="316">
        <v>6.9599999999999995E-2</v>
      </c>
      <c r="AD172" s="316">
        <v>7.0000000000000007E-2</v>
      </c>
      <c r="AE172" s="316">
        <v>7.0400000000000004E-2</v>
      </c>
      <c r="AF172" s="316">
        <v>7.0699999999999999E-2</v>
      </c>
      <c r="AG172" s="316">
        <v>7.1099999999999997E-2</v>
      </c>
      <c r="AH172" s="316">
        <v>7.1400000000000005E-2</v>
      </c>
      <c r="AI172" s="316">
        <v>7.1800000000000003E-2</v>
      </c>
      <c r="AJ172" s="316">
        <v>7.22E-2</v>
      </c>
      <c r="AK172" s="316">
        <v>7.2499999999999995E-2</v>
      </c>
      <c r="AL172" s="316">
        <v>7.2900000000000006E-2</v>
      </c>
      <c r="AM172" s="316">
        <v>7.3300000000000004E-2</v>
      </c>
      <c r="AN172" s="316">
        <v>7.3599999999999999E-2</v>
      </c>
      <c r="AO172" s="316">
        <v>7.3999999999999996E-2</v>
      </c>
      <c r="AP172" s="316">
        <v>7.4300000000000005E-2</v>
      </c>
      <c r="AQ172" s="316">
        <v>7.4700000000000003E-2</v>
      </c>
      <c r="AR172" s="316">
        <v>7.51E-2</v>
      </c>
      <c r="AS172" s="316">
        <v>7.5399999999999995E-2</v>
      </c>
      <c r="AT172" s="316">
        <v>7.5800000000000006E-2</v>
      </c>
      <c r="AU172" s="316">
        <v>7.6200000000000004E-2</v>
      </c>
      <c r="AV172" s="316">
        <v>7.6499999999999999E-2</v>
      </c>
      <c r="AW172" s="316">
        <v>7.6899999999999996E-2</v>
      </c>
      <c r="AX172" s="316">
        <v>7.7299999999999994E-2</v>
      </c>
      <c r="AY172" s="316">
        <v>7.7600000000000002E-2</v>
      </c>
      <c r="AZ172" s="316">
        <v>7.8E-2</v>
      </c>
      <c r="BA172" s="316">
        <v>7.8299999999999995E-2</v>
      </c>
    </row>
    <row r="173" spans="1:82">
      <c r="A173" s="316" t="s">
        <v>4</v>
      </c>
      <c r="B173" s="316"/>
      <c r="C173" s="316"/>
      <c r="D173" s="316"/>
      <c r="E173" s="316"/>
      <c r="F173" s="316"/>
      <c r="G173" s="316"/>
      <c r="H173" s="316"/>
      <c r="I173" s="316"/>
      <c r="J173" s="316"/>
      <c r="K173" s="316"/>
      <c r="L173" s="316"/>
      <c r="M173" s="316"/>
      <c r="N173" s="316"/>
      <c r="O173" s="316"/>
      <c r="P173" s="316"/>
      <c r="Q173" s="316"/>
      <c r="R173" s="316"/>
      <c r="S173" s="316"/>
      <c r="T173" s="316"/>
      <c r="U173" s="316"/>
      <c r="V173" s="316"/>
      <c r="W173" s="316"/>
      <c r="X173" s="316"/>
      <c r="Y173" s="316"/>
      <c r="Z173" s="316"/>
      <c r="AA173" s="316"/>
      <c r="AB173" s="316"/>
      <c r="AC173" s="316"/>
      <c r="AD173" s="316"/>
      <c r="AE173" s="316"/>
      <c r="AF173" s="316"/>
      <c r="AG173" s="316"/>
      <c r="AH173" s="316"/>
      <c r="AI173" s="316"/>
      <c r="AJ173" s="316"/>
      <c r="AK173" s="316"/>
      <c r="AL173" s="316"/>
      <c r="AM173" s="316"/>
      <c r="AN173" s="316"/>
      <c r="AO173" s="316"/>
      <c r="AP173" s="316"/>
      <c r="AQ173" s="316"/>
      <c r="AR173" s="316"/>
      <c r="AS173" s="316"/>
      <c r="AT173" s="316"/>
      <c r="AU173" s="316"/>
      <c r="AV173" s="316"/>
      <c r="AW173" s="316"/>
      <c r="AX173" s="316"/>
      <c r="AY173" s="316"/>
      <c r="AZ173" s="316"/>
      <c r="BA173" s="316"/>
      <c r="BY173" s="73"/>
    </row>
    <row r="174" spans="1:82">
      <c r="A174" s="317" t="s">
        <v>345</v>
      </c>
      <c r="B174" s="316"/>
      <c r="C174" s="316"/>
      <c r="D174" s="316">
        <v>1986</v>
      </c>
      <c r="E174" s="316">
        <v>1987</v>
      </c>
      <c r="F174" s="316">
        <v>1988</v>
      </c>
      <c r="G174" s="316">
        <v>1989</v>
      </c>
      <c r="H174" s="316">
        <v>1990</v>
      </c>
      <c r="I174" s="316">
        <v>1991</v>
      </c>
      <c r="J174" s="316">
        <v>1992</v>
      </c>
      <c r="K174" s="316">
        <v>1993</v>
      </c>
      <c r="L174" s="316">
        <v>1994</v>
      </c>
      <c r="M174" s="316">
        <v>1995</v>
      </c>
      <c r="N174" s="316">
        <v>1996</v>
      </c>
      <c r="O174" s="316">
        <v>1997</v>
      </c>
      <c r="P174" s="316">
        <v>1998</v>
      </c>
      <c r="Q174" s="316">
        <v>1999</v>
      </c>
      <c r="R174" s="316">
        <v>2000</v>
      </c>
      <c r="S174" s="316">
        <v>2001</v>
      </c>
      <c r="T174" s="316">
        <v>2002</v>
      </c>
      <c r="U174" s="316">
        <v>2003</v>
      </c>
      <c r="V174" s="316">
        <v>2004</v>
      </c>
      <c r="W174" s="316">
        <v>2005</v>
      </c>
      <c r="X174" s="316">
        <v>2006</v>
      </c>
      <c r="Y174" s="316">
        <v>2007</v>
      </c>
      <c r="Z174" s="316">
        <v>2008</v>
      </c>
      <c r="AA174" s="316">
        <v>2009</v>
      </c>
      <c r="AB174" s="316">
        <v>2010</v>
      </c>
      <c r="AC174" s="316">
        <v>2011</v>
      </c>
      <c r="AD174" s="316">
        <v>2012</v>
      </c>
      <c r="AE174" s="316">
        <v>2013</v>
      </c>
      <c r="AF174" s="316">
        <v>2014</v>
      </c>
      <c r="AG174" s="316">
        <v>2015</v>
      </c>
      <c r="AH174" s="316">
        <v>2016</v>
      </c>
      <c r="AI174" s="316">
        <v>2017</v>
      </c>
      <c r="AJ174" s="316">
        <v>2018</v>
      </c>
      <c r="AK174" s="316">
        <v>2019</v>
      </c>
      <c r="AL174" s="316">
        <v>2020</v>
      </c>
      <c r="AM174" s="316">
        <v>2021</v>
      </c>
      <c r="AN174" s="316">
        <v>2022</v>
      </c>
      <c r="AO174" s="316">
        <v>2023</v>
      </c>
      <c r="AP174" s="316">
        <v>2024</v>
      </c>
      <c r="AQ174" s="316">
        <v>2025</v>
      </c>
      <c r="AR174" s="316">
        <v>2026</v>
      </c>
      <c r="AS174" s="316">
        <v>2027</v>
      </c>
      <c r="AT174" s="316">
        <v>2028</v>
      </c>
      <c r="AU174" s="316">
        <v>2029</v>
      </c>
      <c r="AV174" s="316">
        <v>2030</v>
      </c>
      <c r="AW174" s="316">
        <v>2031</v>
      </c>
      <c r="AX174" s="316">
        <v>2032</v>
      </c>
      <c r="AY174" s="316">
        <v>2033</v>
      </c>
      <c r="AZ174" s="316">
        <v>2034</v>
      </c>
      <c r="BA174" s="316">
        <v>2035</v>
      </c>
    </row>
    <row r="175" spans="1:82">
      <c r="A175" s="317" t="s">
        <v>339</v>
      </c>
      <c r="B175" s="316" t="s">
        <v>35</v>
      </c>
      <c r="C175" s="316"/>
      <c r="D175" s="316">
        <v>2.4289999999999998</v>
      </c>
      <c r="E175" s="316">
        <v>2.3944999999999999</v>
      </c>
      <c r="F175" s="316">
        <v>2.3715999999999999</v>
      </c>
      <c r="G175" s="316">
        <v>2.3607</v>
      </c>
      <c r="H175" s="316">
        <v>2.3551000000000002</v>
      </c>
      <c r="I175" s="316">
        <v>2.3675999999999999</v>
      </c>
      <c r="J175" s="316">
        <v>2.3887</v>
      </c>
      <c r="K175" s="316">
        <v>2.4098999999999999</v>
      </c>
      <c r="L175" s="316">
        <v>2.4186000000000001</v>
      </c>
      <c r="M175" s="316">
        <v>2.4239999999999999</v>
      </c>
      <c r="N175" s="316">
        <v>2.4152</v>
      </c>
      <c r="O175" s="316">
        <v>2.3961999999999999</v>
      </c>
      <c r="P175" s="316">
        <v>2.3744000000000001</v>
      </c>
      <c r="Q175" s="316">
        <v>2.3591000000000002</v>
      </c>
      <c r="R175" s="316">
        <v>2.3496999999999999</v>
      </c>
      <c r="S175" s="316">
        <v>2.3359000000000001</v>
      </c>
      <c r="T175" s="316">
        <v>2.3208000000000002</v>
      </c>
      <c r="U175" s="316">
        <v>2.3123</v>
      </c>
      <c r="V175" s="316">
        <v>2.3022999999999998</v>
      </c>
      <c r="W175" s="316">
        <v>2.2947000000000002</v>
      </c>
      <c r="X175" s="316">
        <v>2.2921</v>
      </c>
      <c r="Y175" s="316">
        <v>2.2921999999999998</v>
      </c>
      <c r="Z175" s="316">
        <v>2.2993999999999999</v>
      </c>
      <c r="AA175" s="316">
        <v>2.3052000000000001</v>
      </c>
      <c r="AB175" s="316">
        <v>2.3077999999999999</v>
      </c>
      <c r="AC175" s="316">
        <v>2.3102999999999998</v>
      </c>
      <c r="AD175" s="316">
        <v>2.3105000000000002</v>
      </c>
      <c r="AE175" s="316">
        <v>2.3085</v>
      </c>
      <c r="AF175" s="316">
        <v>2.3056999999999999</v>
      </c>
      <c r="AG175" s="316">
        <v>2.2980999999999998</v>
      </c>
      <c r="AH175" s="316">
        <v>2.2892000000000001</v>
      </c>
      <c r="AI175" s="316">
        <v>2.2814000000000001</v>
      </c>
      <c r="AJ175" s="316">
        <v>2.2749000000000001</v>
      </c>
      <c r="AK175" s="316">
        <v>2.2681</v>
      </c>
      <c r="AL175" s="316">
        <v>2.2616000000000001</v>
      </c>
      <c r="AM175" s="316">
        <v>2.2545000000000002</v>
      </c>
      <c r="AN175" s="316">
        <v>2.2467000000000001</v>
      </c>
      <c r="AO175" s="316">
        <v>2.2376</v>
      </c>
      <c r="AP175" s="316">
        <v>2.2275999999999998</v>
      </c>
      <c r="AQ175" s="316">
        <v>2.2168000000000001</v>
      </c>
      <c r="AR175" s="316">
        <v>2.206</v>
      </c>
      <c r="AS175" s="316">
        <v>2.1956000000000002</v>
      </c>
      <c r="AT175" s="316">
        <v>2.1854</v>
      </c>
      <c r="AU175" s="316">
        <v>2.1749000000000001</v>
      </c>
      <c r="AV175" s="316">
        <v>2.1642999999999999</v>
      </c>
      <c r="AW175" s="316">
        <v>2.1534</v>
      </c>
      <c r="AX175" s="316">
        <v>2.1429</v>
      </c>
      <c r="AY175" s="316">
        <v>2.1324000000000001</v>
      </c>
      <c r="AZ175" s="316">
        <v>2.1217000000000001</v>
      </c>
      <c r="BA175" s="316">
        <v>2.1112000000000002</v>
      </c>
    </row>
    <row r="176" spans="1:82">
      <c r="A176" s="317" t="s">
        <v>339</v>
      </c>
      <c r="B176" s="316" t="s">
        <v>22</v>
      </c>
      <c r="C176" s="316"/>
      <c r="D176" s="316">
        <v>2.4394</v>
      </c>
      <c r="E176" s="316">
        <v>2.4051</v>
      </c>
      <c r="F176" s="316">
        <v>2.3822000000000001</v>
      </c>
      <c r="G176" s="316">
        <v>2.3717000000000001</v>
      </c>
      <c r="H176" s="316">
        <v>2.3654000000000002</v>
      </c>
      <c r="I176" s="316">
        <v>2.3795999999999999</v>
      </c>
      <c r="J176" s="316">
        <v>2.4018999999999999</v>
      </c>
      <c r="K176" s="316">
        <v>2.4232999999999998</v>
      </c>
      <c r="L176" s="316">
        <v>2.4344999999999999</v>
      </c>
      <c r="M176" s="316">
        <v>2.4405999999999999</v>
      </c>
      <c r="N176" s="316">
        <v>2.4346000000000001</v>
      </c>
      <c r="O176" s="316">
        <v>2.4175</v>
      </c>
      <c r="P176" s="316">
        <v>2.3961999999999999</v>
      </c>
      <c r="Q176" s="316">
        <v>2.3828</v>
      </c>
      <c r="R176" s="316">
        <v>2.3753000000000002</v>
      </c>
      <c r="S176" s="316">
        <v>2.3626</v>
      </c>
      <c r="T176" s="316">
        <v>2.3473000000000002</v>
      </c>
      <c r="U176" s="316">
        <v>2.3401000000000001</v>
      </c>
      <c r="V176" s="316">
        <v>2.3275999999999999</v>
      </c>
      <c r="W176" s="316">
        <v>2.3178999999999998</v>
      </c>
      <c r="X176" s="316">
        <v>2.3140999999999998</v>
      </c>
      <c r="Y176" s="316">
        <v>2.3113000000000001</v>
      </c>
      <c r="Z176" s="316">
        <v>2.3140000000000001</v>
      </c>
      <c r="AA176" s="316">
        <v>2.3169</v>
      </c>
      <c r="AB176" s="316">
        <v>2.3197000000000001</v>
      </c>
      <c r="AC176" s="316">
        <v>2.3250999999999999</v>
      </c>
      <c r="AD176" s="316">
        <v>2.3273000000000001</v>
      </c>
      <c r="AE176" s="316">
        <v>2.3287</v>
      </c>
      <c r="AF176" s="316">
        <v>2.3313000000000001</v>
      </c>
      <c r="AG176" s="316">
        <v>2.3287</v>
      </c>
      <c r="AH176" s="316">
        <v>2.3241000000000001</v>
      </c>
      <c r="AI176" s="316">
        <v>2.3199000000000001</v>
      </c>
      <c r="AJ176" s="316">
        <v>2.3159000000000001</v>
      </c>
      <c r="AK176" s="316">
        <v>2.3121</v>
      </c>
      <c r="AL176" s="316">
        <v>2.3075000000000001</v>
      </c>
      <c r="AM176" s="316">
        <v>2.3041999999999998</v>
      </c>
      <c r="AN176" s="316">
        <v>2.3003</v>
      </c>
      <c r="AO176" s="316">
        <v>2.2951999999999999</v>
      </c>
      <c r="AP176" s="316">
        <v>2.2892000000000001</v>
      </c>
      <c r="AQ176" s="316">
        <v>2.2823000000000002</v>
      </c>
      <c r="AR176" s="316">
        <v>2.2753999999999999</v>
      </c>
      <c r="AS176" s="316">
        <v>2.2686000000000002</v>
      </c>
      <c r="AT176" s="316">
        <v>2.2618999999999998</v>
      </c>
      <c r="AU176" s="316">
        <v>2.2551000000000001</v>
      </c>
      <c r="AV176" s="316">
        <v>2.2481</v>
      </c>
      <c r="AW176" s="316">
        <v>2.2408999999999999</v>
      </c>
      <c r="AX176" s="316">
        <v>2.2342</v>
      </c>
      <c r="AY176" s="316">
        <v>2.2275</v>
      </c>
      <c r="AZ176" s="316">
        <v>2.2206000000000001</v>
      </c>
      <c r="BA176" s="316">
        <v>2.2139000000000002</v>
      </c>
    </row>
    <row r="177" spans="1:53">
      <c r="A177" s="317" t="s">
        <v>339</v>
      </c>
      <c r="B177" s="316" t="s">
        <v>23</v>
      </c>
      <c r="C177" s="316"/>
      <c r="D177" s="316">
        <v>2.3776000000000002</v>
      </c>
      <c r="E177" s="316">
        <v>2.3420000000000001</v>
      </c>
      <c r="F177" s="316">
        <v>2.3193000000000001</v>
      </c>
      <c r="G177" s="316">
        <v>2.3077999999999999</v>
      </c>
      <c r="H177" s="316">
        <v>2.3107000000000002</v>
      </c>
      <c r="I177" s="316">
        <v>2.3146</v>
      </c>
      <c r="J177" s="316">
        <v>2.3277999999999999</v>
      </c>
      <c r="K177" s="316">
        <v>2.3542000000000001</v>
      </c>
      <c r="L177" s="316">
        <v>2.3487</v>
      </c>
      <c r="M177" s="316">
        <v>2.3574999999999999</v>
      </c>
      <c r="N177" s="316">
        <v>2.3336000000000001</v>
      </c>
      <c r="O177" s="316">
        <v>2.3069000000000002</v>
      </c>
      <c r="P177" s="316">
        <v>2.2879999999999998</v>
      </c>
      <c r="Q177" s="316">
        <v>2.2658999999999998</v>
      </c>
      <c r="R177" s="316">
        <v>2.2509000000000001</v>
      </c>
      <c r="S177" s="316">
        <v>2.2341000000000002</v>
      </c>
      <c r="T177" s="316">
        <v>2.2263000000000002</v>
      </c>
      <c r="U177" s="316">
        <v>2.2170999999999998</v>
      </c>
      <c r="V177" s="316">
        <v>2.2233000000000001</v>
      </c>
      <c r="W177" s="316">
        <v>2.2256999999999998</v>
      </c>
      <c r="X177" s="316">
        <v>2.2302</v>
      </c>
      <c r="Y177" s="316">
        <v>2.2416</v>
      </c>
      <c r="Z177" s="316">
        <v>2.2629999999999999</v>
      </c>
      <c r="AA177" s="316">
        <v>2.2822</v>
      </c>
      <c r="AB177" s="316">
        <v>2.2879999999999998</v>
      </c>
      <c r="AC177" s="316">
        <v>2.2854000000000001</v>
      </c>
      <c r="AD177" s="316">
        <v>2.2829000000000002</v>
      </c>
      <c r="AE177" s="316">
        <v>2.2570000000000001</v>
      </c>
      <c r="AF177" s="316">
        <v>2.222</v>
      </c>
      <c r="AG177" s="316">
        <v>2.1816</v>
      </c>
      <c r="AH177" s="316">
        <v>2.1427</v>
      </c>
      <c r="AI177" s="316">
        <v>2.1118999999999999</v>
      </c>
      <c r="AJ177" s="316">
        <v>2.0882000000000001</v>
      </c>
      <c r="AK177" s="316">
        <v>2.0649999999999999</v>
      </c>
      <c r="AL177" s="316">
        <v>2.0467</v>
      </c>
      <c r="AM177" s="316">
        <v>2.0133000000000001</v>
      </c>
      <c r="AN177" s="316">
        <v>1.98</v>
      </c>
      <c r="AO177" s="316">
        <v>1.9461999999999999</v>
      </c>
      <c r="AP177" s="316">
        <v>1.9119999999999999</v>
      </c>
      <c r="AQ177" s="316">
        <v>1.8784000000000001</v>
      </c>
      <c r="AR177" s="316">
        <v>1.8456999999999999</v>
      </c>
      <c r="AS177" s="316">
        <v>1.8157000000000001</v>
      </c>
      <c r="AT177" s="316">
        <v>1.7867999999999999</v>
      </c>
      <c r="AU177" s="316">
        <v>1.7584</v>
      </c>
      <c r="AV177" s="316">
        <v>1.73</v>
      </c>
      <c r="AW177" s="316">
        <v>1.7017</v>
      </c>
      <c r="AX177" s="316">
        <v>1.6744000000000001</v>
      </c>
      <c r="AY177" s="316">
        <v>1.6474</v>
      </c>
      <c r="AZ177" s="316">
        <v>1.6211</v>
      </c>
      <c r="BA177" s="316">
        <v>1.5954999999999999</v>
      </c>
    </row>
    <row r="178" spans="1:53">
      <c r="A178" s="317" t="s">
        <v>339</v>
      </c>
      <c r="B178" s="316" t="s">
        <v>24</v>
      </c>
      <c r="C178" s="316"/>
      <c r="D178" s="316">
        <v>2.4125999999999999</v>
      </c>
      <c r="E178" s="316">
        <v>2.3782000000000001</v>
      </c>
      <c r="F178" s="316">
        <v>2.3551000000000002</v>
      </c>
      <c r="G178" s="316">
        <v>2.343</v>
      </c>
      <c r="H178" s="316">
        <v>2.3346</v>
      </c>
      <c r="I178" s="316">
        <v>2.3456999999999999</v>
      </c>
      <c r="J178" s="316">
        <v>2.3666</v>
      </c>
      <c r="K178" s="316">
        <v>2.3833000000000002</v>
      </c>
      <c r="L178" s="316">
        <v>2.391</v>
      </c>
      <c r="M178" s="316">
        <v>2.3919000000000001</v>
      </c>
      <c r="N178" s="316">
        <v>2.3820999999999999</v>
      </c>
      <c r="O178" s="316">
        <v>2.3614000000000002</v>
      </c>
      <c r="P178" s="316">
        <v>2.3370000000000002</v>
      </c>
      <c r="Q178" s="316">
        <v>2.3191999999999999</v>
      </c>
      <c r="R178" s="316">
        <v>2.3066</v>
      </c>
      <c r="S178" s="316">
        <v>2.2911000000000001</v>
      </c>
      <c r="T178" s="316">
        <v>2.2725</v>
      </c>
      <c r="U178" s="316">
        <v>2.2597999999999998</v>
      </c>
      <c r="V178" s="316">
        <v>2.2494999999999998</v>
      </c>
      <c r="W178" s="316">
        <v>2.2435</v>
      </c>
      <c r="X178" s="316">
        <v>2.2410000000000001</v>
      </c>
      <c r="Y178" s="316">
        <v>2.2450999999999999</v>
      </c>
      <c r="Z178" s="316">
        <v>2.2618</v>
      </c>
      <c r="AA178" s="316">
        <v>2.2702</v>
      </c>
      <c r="AB178" s="316">
        <v>2.2692000000000001</v>
      </c>
      <c r="AC178" s="316">
        <v>2.2635000000000001</v>
      </c>
      <c r="AD178" s="316">
        <v>2.2566999999999999</v>
      </c>
      <c r="AE178" s="316">
        <v>2.2578999999999998</v>
      </c>
      <c r="AF178" s="316">
        <v>2.2583000000000002</v>
      </c>
      <c r="AG178" s="316">
        <v>2.2566000000000002</v>
      </c>
      <c r="AH178" s="316">
        <v>2.2559</v>
      </c>
      <c r="AI178" s="316">
        <v>2.2545999999999999</v>
      </c>
      <c r="AJ178" s="316">
        <v>2.2542</v>
      </c>
      <c r="AK178" s="316">
        <v>2.2517</v>
      </c>
      <c r="AL178" s="316">
        <v>2.2505000000000002</v>
      </c>
      <c r="AM178" s="316">
        <v>2.2538999999999998</v>
      </c>
      <c r="AN178" s="316">
        <v>2.2562000000000002</v>
      </c>
      <c r="AO178" s="316">
        <v>2.2572000000000001</v>
      </c>
      <c r="AP178" s="316">
        <v>2.2570000000000001</v>
      </c>
      <c r="AQ178" s="316">
        <v>2.2559</v>
      </c>
      <c r="AR178" s="316">
        <v>2.2545000000000002</v>
      </c>
      <c r="AS178" s="316">
        <v>2.2530999999999999</v>
      </c>
      <c r="AT178" s="316">
        <v>2.2513000000000001</v>
      </c>
      <c r="AU178" s="316">
        <v>2.2494000000000001</v>
      </c>
      <c r="AV178" s="316">
        <v>2.2473000000000001</v>
      </c>
      <c r="AW178" s="316">
        <v>2.2448000000000001</v>
      </c>
      <c r="AX178" s="316">
        <v>2.2423000000000002</v>
      </c>
      <c r="AY178" s="316">
        <v>2.2399</v>
      </c>
      <c r="AZ178" s="316">
        <v>2.2370000000000001</v>
      </c>
      <c r="BA178" s="316">
        <v>2.2343000000000002</v>
      </c>
    </row>
    <row r="179" spans="1:53">
      <c r="A179" t="s">
        <v>4</v>
      </c>
      <c r="B179"/>
    </row>
    <row r="180" spans="1:53">
      <c r="B180"/>
    </row>
    <row r="181" spans="1:53">
      <c r="B181"/>
      <c r="C181" s="13"/>
      <c r="D181" s="13"/>
      <c r="E181" s="13"/>
      <c r="F181" s="13"/>
      <c r="G181" s="13"/>
      <c r="H181" s="13"/>
      <c r="I181" s="13"/>
      <c r="J181" s="13"/>
      <c r="K181" s="13"/>
      <c r="L181" s="13"/>
      <c r="M181" s="13"/>
      <c r="N181" s="13"/>
      <c r="O181" s="13"/>
      <c r="P181" s="13"/>
      <c r="Q181" s="13"/>
      <c r="R181" s="13"/>
      <c r="S181" s="13"/>
      <c r="T181" s="13"/>
      <c r="U181" s="13"/>
      <c r="V181" s="13"/>
    </row>
    <row r="182" spans="1:53">
      <c r="B182"/>
    </row>
    <row r="183" spans="1:53">
      <c r="A183" s="319" t="s">
        <v>346</v>
      </c>
      <c r="B183" s="318"/>
      <c r="C183" s="318">
        <v>1985</v>
      </c>
      <c r="D183" s="318">
        <v>1986</v>
      </c>
      <c r="E183" s="318">
        <v>1987</v>
      </c>
      <c r="F183" s="318">
        <v>1988</v>
      </c>
      <c r="G183" s="318">
        <v>1989</v>
      </c>
      <c r="H183" s="318">
        <v>1990</v>
      </c>
      <c r="I183" s="318">
        <v>1991</v>
      </c>
      <c r="J183" s="318">
        <v>1992</v>
      </c>
      <c r="K183" s="318">
        <v>1993</v>
      </c>
      <c r="L183" s="318">
        <v>1994</v>
      </c>
      <c r="M183" s="318">
        <v>1995</v>
      </c>
      <c r="N183" s="318">
        <v>1996</v>
      </c>
      <c r="O183" s="318">
        <v>1997</v>
      </c>
      <c r="P183" s="318">
        <v>1998</v>
      </c>
      <c r="Q183" s="318">
        <v>1999</v>
      </c>
      <c r="R183" s="318">
        <v>2000</v>
      </c>
      <c r="S183" s="318">
        <v>2001</v>
      </c>
      <c r="T183" s="318">
        <v>2002</v>
      </c>
      <c r="U183" s="318">
        <v>2003</v>
      </c>
      <c r="V183" s="318">
        <v>2004</v>
      </c>
      <c r="W183" s="318">
        <v>2005</v>
      </c>
      <c r="X183" s="318">
        <v>2006</v>
      </c>
      <c r="Y183" s="318">
        <v>2007</v>
      </c>
      <c r="Z183" s="318">
        <v>2008</v>
      </c>
      <c r="AA183" s="318">
        <v>2009</v>
      </c>
      <c r="AB183" s="318">
        <v>2010</v>
      </c>
      <c r="AC183" s="318">
        <v>2011</v>
      </c>
      <c r="AD183" s="318">
        <v>2012</v>
      </c>
      <c r="AE183" s="318">
        <v>2013</v>
      </c>
      <c r="AF183" s="318">
        <v>2014</v>
      </c>
      <c r="AG183" s="318">
        <v>2015</v>
      </c>
      <c r="AH183" s="318">
        <v>2016</v>
      </c>
      <c r="AI183" s="318">
        <v>2017</v>
      </c>
      <c r="AJ183" s="318">
        <v>2018</v>
      </c>
      <c r="AK183" s="318">
        <v>2019</v>
      </c>
      <c r="AL183" s="318">
        <v>2020</v>
      </c>
      <c r="AM183" s="318">
        <v>2021</v>
      </c>
      <c r="AN183" s="318">
        <v>2022</v>
      </c>
      <c r="AO183" s="318">
        <v>2023</v>
      </c>
      <c r="AP183" s="318">
        <v>2024</v>
      </c>
      <c r="AQ183" s="318">
        <v>2025</v>
      </c>
      <c r="AR183" s="318">
        <v>2026</v>
      </c>
      <c r="AS183" s="318">
        <v>2027</v>
      </c>
      <c r="AT183" s="318">
        <v>2028</v>
      </c>
      <c r="AU183" s="318">
        <v>2029</v>
      </c>
      <c r="AV183" s="318">
        <v>2030</v>
      </c>
      <c r="AW183" s="318">
        <v>2031</v>
      </c>
      <c r="AX183" s="318">
        <v>2032</v>
      </c>
      <c r="AY183" s="318">
        <v>2033</v>
      </c>
      <c r="AZ183" s="318">
        <v>2034</v>
      </c>
      <c r="BA183" s="318">
        <v>2035</v>
      </c>
    </row>
    <row r="184" spans="1:53">
      <c r="A184" s="325" t="s">
        <v>5</v>
      </c>
      <c r="B184" s="318" t="s">
        <v>294</v>
      </c>
      <c r="C184" s="318">
        <v>1629.4949999999999</v>
      </c>
      <c r="D184" s="318">
        <v>1642.79</v>
      </c>
      <c r="E184" s="318">
        <v>1658.4449999999999</v>
      </c>
      <c r="F184" s="318">
        <v>1676.1890000000001</v>
      </c>
      <c r="G184" s="318">
        <v>1698.857</v>
      </c>
      <c r="H184" s="318">
        <v>1724.82</v>
      </c>
      <c r="I184" s="318">
        <v>1748.5029999999999</v>
      </c>
      <c r="J184" s="318">
        <v>1777.8910000000001</v>
      </c>
      <c r="K184" s="318">
        <v>1810.86</v>
      </c>
      <c r="L184" s="318">
        <v>1846.229</v>
      </c>
      <c r="M184" s="318">
        <v>1879.5550000000001</v>
      </c>
      <c r="N184" s="318">
        <v>1917.039</v>
      </c>
      <c r="O184" s="318">
        <v>1952.57</v>
      </c>
      <c r="P184" s="318">
        <v>1990.3579999999999</v>
      </c>
      <c r="Q184" s="318">
        <v>2026.683</v>
      </c>
      <c r="R184" s="318">
        <v>2060.8000000000002</v>
      </c>
      <c r="S184" s="318">
        <v>2097.067</v>
      </c>
      <c r="T184" s="318">
        <v>2136.3209999999999</v>
      </c>
      <c r="U184" s="318">
        <v>2179.3270000000002</v>
      </c>
      <c r="V184" s="318">
        <v>2227.3620000000001</v>
      </c>
      <c r="W184" s="318">
        <v>2282.335</v>
      </c>
      <c r="X184" s="318">
        <v>2327.0970000000002</v>
      </c>
      <c r="Y184" s="318">
        <v>2360.9920000000002</v>
      </c>
      <c r="Z184" s="318">
        <v>2379.4969999999998</v>
      </c>
      <c r="AA184" s="318">
        <v>2390.009</v>
      </c>
      <c r="AB184" s="318">
        <v>2401.6930000000002</v>
      </c>
      <c r="AC184" s="318">
        <v>2412.8829999999998</v>
      </c>
      <c r="AD184" s="318">
        <v>2425.7460000000001</v>
      </c>
      <c r="AE184" s="318">
        <v>2441.7310000000002</v>
      </c>
      <c r="AF184" s="318">
        <v>2462.7339999999999</v>
      </c>
      <c r="AG184" s="318">
        <v>2495.2159999999999</v>
      </c>
      <c r="AH184" s="318">
        <v>2532.866</v>
      </c>
      <c r="AI184" s="318">
        <v>2571.1280000000002</v>
      </c>
      <c r="AJ184" s="318">
        <v>2611.3939999999998</v>
      </c>
      <c r="AK184" s="318">
        <v>2649.8359999999998</v>
      </c>
      <c r="AL184" s="318">
        <v>2689.5219999999999</v>
      </c>
      <c r="AM184" s="318">
        <v>2730.3969999999999</v>
      </c>
      <c r="AN184" s="318">
        <v>2770.759</v>
      </c>
      <c r="AO184" s="318">
        <v>2809.4110000000001</v>
      </c>
      <c r="AP184" s="318">
        <v>2850.377</v>
      </c>
      <c r="AQ184" s="318">
        <v>2893.4059999999999</v>
      </c>
      <c r="AR184" s="318">
        <v>2935.7910000000002</v>
      </c>
      <c r="AS184" s="318">
        <v>2979.9270000000001</v>
      </c>
      <c r="AT184" s="318">
        <v>3022.3560000000002</v>
      </c>
      <c r="AU184" s="318">
        <v>3063.9029999999998</v>
      </c>
      <c r="AV184" s="318">
        <v>3106.4070000000002</v>
      </c>
      <c r="AW184" s="318">
        <v>3147.1280000000002</v>
      </c>
      <c r="AX184" s="318">
        <v>3188.9659999999999</v>
      </c>
      <c r="AY184" s="318">
        <v>3229.7379999999998</v>
      </c>
      <c r="AZ184" s="318">
        <v>3271.3130000000001</v>
      </c>
      <c r="BA184" s="318">
        <v>3313.8009999999999</v>
      </c>
    </row>
    <row r="185" spans="1:53">
      <c r="A185" s="325" t="s">
        <v>5</v>
      </c>
      <c r="B185" s="318" t="s">
        <v>295</v>
      </c>
      <c r="C185" s="318">
        <v>120.3972</v>
      </c>
      <c r="D185" s="318">
        <v>122.7736</v>
      </c>
      <c r="E185" s="318">
        <v>125.3674</v>
      </c>
      <c r="F185" s="318">
        <v>128.41239999999999</v>
      </c>
      <c r="G185" s="318">
        <v>135.78630000000001</v>
      </c>
      <c r="H185" s="318">
        <v>142.25069999999999</v>
      </c>
      <c r="I185" s="318">
        <v>145.09739999999999</v>
      </c>
      <c r="J185" s="318">
        <v>147.94120000000001</v>
      </c>
      <c r="K185" s="318">
        <v>151.1626</v>
      </c>
      <c r="L185" s="318">
        <v>156.1748</v>
      </c>
      <c r="M185" s="318">
        <v>162.99250000000001</v>
      </c>
      <c r="N185" s="318">
        <v>171.40270000000001</v>
      </c>
      <c r="O185" s="318">
        <v>178.94909999999999</v>
      </c>
      <c r="P185" s="318">
        <v>185.37790000000001</v>
      </c>
      <c r="Q185" s="318">
        <v>190.2663</v>
      </c>
      <c r="R185" s="318">
        <v>193.04150000000001</v>
      </c>
      <c r="S185" s="318">
        <v>196.48330000000001</v>
      </c>
      <c r="T185" s="318">
        <v>199.8468</v>
      </c>
      <c r="U185" s="318">
        <v>204.06460000000001</v>
      </c>
      <c r="V185" s="318">
        <v>208.6626</v>
      </c>
      <c r="W185" s="318">
        <v>212.7114</v>
      </c>
      <c r="X185" s="318">
        <v>217.45679999999999</v>
      </c>
      <c r="Y185" s="318">
        <v>221.07640000000001</v>
      </c>
      <c r="Z185" s="318">
        <v>223.75120000000001</v>
      </c>
      <c r="AA185" s="318">
        <v>225.15299999999999</v>
      </c>
      <c r="AB185" s="318">
        <v>226.00380000000001</v>
      </c>
      <c r="AC185" s="318">
        <v>228.24170000000001</v>
      </c>
      <c r="AD185" s="318">
        <v>231.33029999999999</v>
      </c>
      <c r="AE185" s="318">
        <v>236.1644</v>
      </c>
      <c r="AF185" s="318">
        <v>241.2148</v>
      </c>
      <c r="AG185" s="318">
        <v>249.42179999999999</v>
      </c>
      <c r="AH185" s="318">
        <v>257.9042</v>
      </c>
      <c r="AI185" s="318">
        <v>266.649</v>
      </c>
      <c r="AJ185" s="318">
        <v>275.4751</v>
      </c>
      <c r="AK185" s="318">
        <v>284.05700000000002</v>
      </c>
      <c r="AL185" s="318">
        <v>294.05</v>
      </c>
      <c r="AM185" s="318">
        <v>303.5498</v>
      </c>
      <c r="AN185" s="318">
        <v>312.4332</v>
      </c>
      <c r="AO185" s="318">
        <v>321.84339999999997</v>
      </c>
      <c r="AP185" s="318">
        <v>330.86320000000001</v>
      </c>
      <c r="AQ185" s="318">
        <v>339.9502</v>
      </c>
      <c r="AR185" s="318">
        <v>348.93799999999999</v>
      </c>
      <c r="AS185" s="318">
        <v>358.4117</v>
      </c>
      <c r="AT185" s="318">
        <v>367.09210000000002</v>
      </c>
      <c r="AU185" s="318">
        <v>374.6173</v>
      </c>
      <c r="AV185" s="318">
        <v>382.36619999999999</v>
      </c>
      <c r="AW185" s="318">
        <v>389.87540000000001</v>
      </c>
      <c r="AX185" s="318">
        <v>397.21019999999999</v>
      </c>
      <c r="AY185" s="318">
        <v>403.65559999999999</v>
      </c>
      <c r="AZ185" s="318">
        <v>410.35820000000001</v>
      </c>
      <c r="BA185" s="318">
        <v>416.9479</v>
      </c>
    </row>
    <row r="186" spans="1:53">
      <c r="A186" s="325" t="s">
        <v>5</v>
      </c>
      <c r="B186" s="318" t="s">
        <v>296</v>
      </c>
      <c r="C186" s="318">
        <v>98.278599999999997</v>
      </c>
      <c r="D186" s="318">
        <v>100.59059999999999</v>
      </c>
      <c r="E186" s="318">
        <v>103.8199</v>
      </c>
      <c r="F186" s="318">
        <v>108.3202</v>
      </c>
      <c r="G186" s="318">
        <v>113.74590000000001</v>
      </c>
      <c r="H186" s="318">
        <v>120.13549999999999</v>
      </c>
      <c r="I186" s="318">
        <v>126.59139999999999</v>
      </c>
      <c r="J186" s="318">
        <v>133.96289999999999</v>
      </c>
      <c r="K186" s="318">
        <v>143.32910000000001</v>
      </c>
      <c r="L186" s="318">
        <v>154.46199999999999</v>
      </c>
      <c r="M186" s="318">
        <v>165.61680000000001</v>
      </c>
      <c r="N186" s="318">
        <v>175.3776</v>
      </c>
      <c r="O186" s="318">
        <v>185.28710000000001</v>
      </c>
      <c r="P186" s="318">
        <v>194.84379999999999</v>
      </c>
      <c r="Q186" s="318">
        <v>202.88069999999999</v>
      </c>
      <c r="R186" s="318">
        <v>207.9965</v>
      </c>
      <c r="S186" s="318">
        <v>211.6765</v>
      </c>
      <c r="T186" s="318">
        <v>215.71090000000001</v>
      </c>
      <c r="U186" s="318">
        <v>219.6557</v>
      </c>
      <c r="V186" s="318">
        <v>223.72040000000001</v>
      </c>
      <c r="W186" s="318">
        <v>227.8185</v>
      </c>
      <c r="X186" s="318">
        <v>231.43629999999999</v>
      </c>
      <c r="Y186" s="318">
        <v>234.13630000000001</v>
      </c>
      <c r="Z186" s="318">
        <v>236.05799999999999</v>
      </c>
      <c r="AA186" s="318">
        <v>237.31209999999999</v>
      </c>
      <c r="AB186" s="318">
        <v>238.28639999999999</v>
      </c>
      <c r="AC186" s="318">
        <v>239.01939999999999</v>
      </c>
      <c r="AD186" s="318">
        <v>239.58750000000001</v>
      </c>
      <c r="AE186" s="318">
        <v>240.85560000000001</v>
      </c>
      <c r="AF186" s="318">
        <v>241.94739999999999</v>
      </c>
      <c r="AG186" s="318">
        <v>242.97669999999999</v>
      </c>
      <c r="AH186" s="318">
        <v>244.31110000000001</v>
      </c>
      <c r="AI186" s="318">
        <v>245.3717</v>
      </c>
      <c r="AJ186" s="318">
        <v>246.8466</v>
      </c>
      <c r="AK186" s="318">
        <v>248.54329999999999</v>
      </c>
      <c r="AL186" s="318">
        <v>249.86250000000001</v>
      </c>
      <c r="AM186" s="318">
        <v>251.4896</v>
      </c>
      <c r="AN186" s="318">
        <v>252.79810000000001</v>
      </c>
      <c r="AO186" s="318">
        <v>254.46780000000001</v>
      </c>
      <c r="AP186" s="318">
        <v>255.81290000000001</v>
      </c>
      <c r="AQ186" s="318">
        <v>257.5609</v>
      </c>
      <c r="AR186" s="318">
        <v>258.97910000000002</v>
      </c>
      <c r="AS186" s="318">
        <v>260.79700000000003</v>
      </c>
      <c r="AT186" s="318">
        <v>262.2878</v>
      </c>
      <c r="AU186" s="318">
        <v>264.2131</v>
      </c>
      <c r="AV186" s="318">
        <v>265.79329999999999</v>
      </c>
      <c r="AW186" s="318">
        <v>267.8227</v>
      </c>
      <c r="AX186" s="318">
        <v>269.46300000000002</v>
      </c>
      <c r="AY186" s="318">
        <v>271.56849999999997</v>
      </c>
      <c r="AZ186" s="318">
        <v>273.27440000000001</v>
      </c>
      <c r="BA186" s="318">
        <v>275.48390000000001</v>
      </c>
    </row>
    <row r="187" spans="1:53">
      <c r="A187" s="325" t="s">
        <v>5</v>
      </c>
      <c r="B187" s="318" t="s">
        <v>297</v>
      </c>
      <c r="C187" s="318">
        <v>35.235999999999997</v>
      </c>
      <c r="D187" s="318">
        <v>33.804000000000002</v>
      </c>
      <c r="E187" s="318">
        <v>32.372</v>
      </c>
      <c r="F187" s="318">
        <v>33.043999999999997</v>
      </c>
      <c r="G187" s="318">
        <v>34.372999999999998</v>
      </c>
      <c r="H187" s="318">
        <v>35.299999999999997</v>
      </c>
      <c r="I187" s="318">
        <v>35.828000000000003</v>
      </c>
      <c r="J187" s="318">
        <v>36.381999999999998</v>
      </c>
      <c r="K187" s="318">
        <v>36.851999999999997</v>
      </c>
      <c r="L187" s="318">
        <v>37.521000000000001</v>
      </c>
      <c r="M187" s="318">
        <v>38.866</v>
      </c>
      <c r="N187" s="318">
        <v>40.47</v>
      </c>
      <c r="O187" s="318">
        <v>41.994</v>
      </c>
      <c r="P187" s="318">
        <v>43.851999999999997</v>
      </c>
      <c r="Q187" s="318">
        <v>45.412999999999997</v>
      </c>
      <c r="R187" s="318">
        <v>47.32</v>
      </c>
      <c r="S187" s="318">
        <v>48.811999999999998</v>
      </c>
      <c r="T187" s="318">
        <v>49.725999999999999</v>
      </c>
      <c r="U187" s="318">
        <v>50.473999999999997</v>
      </c>
      <c r="V187" s="318">
        <v>51.494999999999997</v>
      </c>
      <c r="W187" s="318">
        <v>52.3</v>
      </c>
      <c r="X187" s="318">
        <v>53.097000000000001</v>
      </c>
      <c r="Y187" s="318">
        <v>53.97</v>
      </c>
      <c r="Z187" s="318">
        <v>54.899000000000001</v>
      </c>
      <c r="AA187" s="318">
        <v>55.777999999999999</v>
      </c>
      <c r="AB187" s="318">
        <v>56.664000000000001</v>
      </c>
      <c r="AC187" s="318">
        <v>57.591000000000001</v>
      </c>
      <c r="AD187" s="318">
        <v>58.448999999999998</v>
      </c>
      <c r="AE187" s="318">
        <v>59.383000000000003</v>
      </c>
      <c r="AF187" s="318">
        <v>61.238</v>
      </c>
      <c r="AG187" s="318">
        <v>63.687899999999999</v>
      </c>
      <c r="AH187" s="318">
        <v>66.096800000000002</v>
      </c>
      <c r="AI187" s="318">
        <v>67.836200000000005</v>
      </c>
      <c r="AJ187" s="318">
        <v>69.984899999999996</v>
      </c>
      <c r="AK187" s="318">
        <v>72.0441</v>
      </c>
      <c r="AL187" s="318">
        <v>74.367000000000004</v>
      </c>
      <c r="AM187" s="318">
        <v>76.098699999999994</v>
      </c>
      <c r="AN187" s="318">
        <v>78.217699999999994</v>
      </c>
      <c r="AO187" s="318">
        <v>80.264499999999998</v>
      </c>
      <c r="AP187" s="318">
        <v>82.019000000000005</v>
      </c>
      <c r="AQ187" s="318">
        <v>83.663300000000007</v>
      </c>
      <c r="AR187" s="318">
        <v>85.272900000000007</v>
      </c>
      <c r="AS187" s="318">
        <v>86.947199999999995</v>
      </c>
      <c r="AT187" s="318">
        <v>88.8446</v>
      </c>
      <c r="AU187" s="318">
        <v>90.554699999999997</v>
      </c>
      <c r="AV187" s="318">
        <v>92.613299999999995</v>
      </c>
      <c r="AW187" s="318">
        <v>94.205200000000005</v>
      </c>
      <c r="AX187" s="318">
        <v>95.816000000000003</v>
      </c>
      <c r="AY187" s="318">
        <v>97.608999999999995</v>
      </c>
      <c r="AZ187" s="318">
        <v>99.324600000000004</v>
      </c>
      <c r="BA187" s="318">
        <v>101.0324</v>
      </c>
    </row>
    <row r="188" spans="1:53">
      <c r="A188" s="325" t="s">
        <v>5</v>
      </c>
      <c r="B188" s="318" t="s">
        <v>298</v>
      </c>
      <c r="C188" s="318">
        <v>9.2029999999999994</v>
      </c>
      <c r="D188" s="318">
        <v>11.894</v>
      </c>
      <c r="E188" s="318">
        <v>14.585000000000001</v>
      </c>
      <c r="F188" s="318">
        <v>14.888</v>
      </c>
      <c r="G188" s="318">
        <v>15.486000000000001</v>
      </c>
      <c r="H188" s="318">
        <v>15.904</v>
      </c>
      <c r="I188" s="318">
        <v>16.141999999999999</v>
      </c>
      <c r="J188" s="318">
        <v>16.390999999999998</v>
      </c>
      <c r="K188" s="318">
        <v>16.603000000000002</v>
      </c>
      <c r="L188" s="318">
        <v>16.905000000000001</v>
      </c>
      <c r="M188" s="318">
        <v>17.510999999999999</v>
      </c>
      <c r="N188" s="318">
        <v>18.234000000000002</v>
      </c>
      <c r="O188" s="318">
        <v>18.920000000000002</v>
      </c>
      <c r="P188" s="318">
        <v>19.757000000000001</v>
      </c>
      <c r="Q188" s="318">
        <v>20.460999999999999</v>
      </c>
      <c r="R188" s="318">
        <v>21.32</v>
      </c>
      <c r="S188" s="318">
        <v>21.992000000000001</v>
      </c>
      <c r="T188" s="318">
        <v>22.404</v>
      </c>
      <c r="U188" s="318">
        <v>22.741</v>
      </c>
      <c r="V188" s="318">
        <v>23.201000000000001</v>
      </c>
      <c r="W188" s="318">
        <v>23.97</v>
      </c>
      <c r="X188" s="318">
        <v>24.731999999999999</v>
      </c>
      <c r="Y188" s="318">
        <v>25.565999999999999</v>
      </c>
      <c r="Z188" s="318">
        <v>26.452999999999999</v>
      </c>
      <c r="AA188" s="318">
        <v>27.292999999999999</v>
      </c>
      <c r="AB188" s="318">
        <v>28.138999999999999</v>
      </c>
      <c r="AC188" s="318">
        <v>29.026</v>
      </c>
      <c r="AD188" s="318">
        <v>30.103000000000002</v>
      </c>
      <c r="AE188" s="318">
        <v>30.995999999999999</v>
      </c>
      <c r="AF188" s="318">
        <v>32.768999999999998</v>
      </c>
      <c r="AG188" s="318">
        <v>34.7806</v>
      </c>
      <c r="AH188" s="318">
        <v>36.918900000000001</v>
      </c>
      <c r="AI188" s="318">
        <v>38.496400000000001</v>
      </c>
      <c r="AJ188" s="318">
        <v>40.482399999999998</v>
      </c>
      <c r="AK188" s="318">
        <v>42.371099999999998</v>
      </c>
      <c r="AL188" s="318">
        <v>44.501199999999997</v>
      </c>
      <c r="AM188" s="318">
        <v>46.060499999999998</v>
      </c>
      <c r="AN188" s="318">
        <v>47.981400000000001</v>
      </c>
      <c r="AO188" s="318">
        <v>49.839300000000001</v>
      </c>
      <c r="AP188" s="318">
        <v>51.451900000000002</v>
      </c>
      <c r="AQ188" s="318">
        <v>52.984299999999998</v>
      </c>
      <c r="AR188" s="318">
        <v>54.501300000000001</v>
      </c>
      <c r="AS188" s="318">
        <v>56.096400000000003</v>
      </c>
      <c r="AT188" s="318">
        <v>57.8992</v>
      </c>
      <c r="AU188" s="318">
        <v>59.523000000000003</v>
      </c>
      <c r="AV188" s="318">
        <v>61.479500000000002</v>
      </c>
      <c r="AW188" s="318">
        <v>62.996200000000002</v>
      </c>
      <c r="AX188" s="318">
        <v>64.516900000000007</v>
      </c>
      <c r="AY188" s="318">
        <v>66.202500000000001</v>
      </c>
      <c r="AZ188" s="318">
        <v>67.831500000000005</v>
      </c>
      <c r="BA188" s="318">
        <v>69.447599999999994</v>
      </c>
    </row>
    <row r="189" spans="1:53">
      <c r="A189" s="325" t="s">
        <v>5</v>
      </c>
      <c r="B189" s="318" t="s">
        <v>299</v>
      </c>
      <c r="C189" s="318">
        <v>16.690000000000001</v>
      </c>
      <c r="D189" s="318">
        <v>16.902000000000001</v>
      </c>
      <c r="E189" s="318">
        <v>17.114000000000001</v>
      </c>
      <c r="F189" s="318">
        <v>17.469000000000001</v>
      </c>
      <c r="G189" s="318">
        <v>18.170999999999999</v>
      </c>
      <c r="H189" s="318">
        <v>18.661000000000001</v>
      </c>
      <c r="I189" s="318">
        <v>18.940000000000001</v>
      </c>
      <c r="J189" s="318">
        <v>19.233000000000001</v>
      </c>
      <c r="K189" s="318">
        <v>19.481999999999999</v>
      </c>
      <c r="L189" s="318">
        <v>19.835999999999999</v>
      </c>
      <c r="M189" s="318">
        <v>20.547000000000001</v>
      </c>
      <c r="N189" s="318">
        <v>21.395</v>
      </c>
      <c r="O189" s="318">
        <v>22.2</v>
      </c>
      <c r="P189" s="318">
        <v>23.183</v>
      </c>
      <c r="Q189" s="318">
        <v>24.007999999999999</v>
      </c>
      <c r="R189" s="318">
        <v>25.015999999999998</v>
      </c>
      <c r="S189" s="318">
        <v>25.805</v>
      </c>
      <c r="T189" s="318">
        <v>26.288</v>
      </c>
      <c r="U189" s="318">
        <v>26.683</v>
      </c>
      <c r="V189" s="318">
        <v>27.222999999999999</v>
      </c>
      <c r="W189" s="318">
        <v>27.437999999999999</v>
      </c>
      <c r="X189" s="318">
        <v>27.65</v>
      </c>
      <c r="Y189" s="318">
        <v>27.882999999999999</v>
      </c>
      <c r="Z189" s="318">
        <v>28.131</v>
      </c>
      <c r="AA189" s="318">
        <v>28.364999999999998</v>
      </c>
      <c r="AB189" s="318">
        <v>28.600999999999999</v>
      </c>
      <c r="AC189" s="318">
        <v>28.849</v>
      </c>
      <c r="AD189" s="318">
        <v>29.113</v>
      </c>
      <c r="AE189" s="318">
        <v>29.361999999999998</v>
      </c>
      <c r="AF189" s="318">
        <v>29.856000000000002</v>
      </c>
      <c r="AG189" s="318">
        <v>30.6828</v>
      </c>
      <c r="AH189" s="318">
        <v>31.410699999999999</v>
      </c>
      <c r="AI189" s="318">
        <v>31.9193</v>
      </c>
      <c r="AJ189" s="318">
        <v>32.527299999999997</v>
      </c>
      <c r="AK189" s="318">
        <v>33.118200000000002</v>
      </c>
      <c r="AL189" s="318">
        <v>33.7849</v>
      </c>
      <c r="AM189" s="318">
        <v>34.296399999999998</v>
      </c>
      <c r="AN189" s="318">
        <v>34.9163</v>
      </c>
      <c r="AO189" s="318">
        <v>35.513399999999997</v>
      </c>
      <c r="AP189" s="318">
        <v>36.014600000000002</v>
      </c>
      <c r="AQ189" s="318">
        <v>36.473599999999998</v>
      </c>
      <c r="AR189" s="318">
        <v>36.9133</v>
      </c>
      <c r="AS189" s="318">
        <v>37.362699999999997</v>
      </c>
      <c r="AT189" s="318">
        <v>37.873899999999999</v>
      </c>
      <c r="AU189" s="318">
        <v>38.3352</v>
      </c>
      <c r="AV189" s="318">
        <v>38.8902</v>
      </c>
      <c r="AW189" s="318">
        <v>39.317399999999999</v>
      </c>
      <c r="AX189" s="318">
        <v>39.756399999999999</v>
      </c>
      <c r="AY189" s="318">
        <v>40.249000000000002</v>
      </c>
      <c r="AZ189" s="318">
        <v>40.712400000000002</v>
      </c>
      <c r="BA189" s="318">
        <v>41.175400000000003</v>
      </c>
    </row>
    <row r="190" spans="1:53">
      <c r="A190" s="325" t="s">
        <v>5</v>
      </c>
      <c r="B190" s="318" t="s">
        <v>300</v>
      </c>
      <c r="C190" s="318">
        <v>6.3159999999999998</v>
      </c>
      <c r="D190" s="318">
        <v>16.77</v>
      </c>
      <c r="E190" s="318">
        <v>27.224</v>
      </c>
      <c r="F190" s="318">
        <v>27.765000000000001</v>
      </c>
      <c r="G190" s="318">
        <v>28.4</v>
      </c>
      <c r="H190" s="318">
        <v>28.834</v>
      </c>
      <c r="I190" s="318">
        <v>29.257000000000001</v>
      </c>
      <c r="J190" s="318">
        <v>29.545000000000002</v>
      </c>
      <c r="K190" s="318">
        <v>30.044</v>
      </c>
      <c r="L190" s="318">
        <v>30.553999999999998</v>
      </c>
      <c r="M190" s="318">
        <v>31.346</v>
      </c>
      <c r="N190" s="318">
        <v>31.704999999999998</v>
      </c>
      <c r="O190" s="318">
        <v>32.216999999999999</v>
      </c>
      <c r="P190" s="318">
        <v>32.826000000000001</v>
      </c>
      <c r="Q190" s="318">
        <v>33.44</v>
      </c>
      <c r="R190" s="318">
        <v>34.213999999999999</v>
      </c>
      <c r="S190" s="318">
        <v>34.817999999999998</v>
      </c>
      <c r="T190" s="318">
        <v>35.244999999999997</v>
      </c>
      <c r="U190" s="318">
        <v>35.798000000000002</v>
      </c>
      <c r="V190" s="318">
        <v>36.326000000000001</v>
      </c>
      <c r="W190" s="318">
        <v>37.316000000000003</v>
      </c>
      <c r="X190" s="318">
        <v>38.427999999999997</v>
      </c>
      <c r="Y190" s="318">
        <v>39.393999999999998</v>
      </c>
      <c r="Z190" s="318">
        <v>40.261000000000003</v>
      </c>
      <c r="AA190" s="318">
        <v>41.116999999999997</v>
      </c>
      <c r="AB190" s="318">
        <v>42.003999999999998</v>
      </c>
      <c r="AC190" s="318">
        <v>42.921999999999997</v>
      </c>
      <c r="AD190" s="318">
        <v>44.351999999999997</v>
      </c>
      <c r="AE190" s="318">
        <v>44.802</v>
      </c>
      <c r="AF190" s="318">
        <v>45.201000000000001</v>
      </c>
      <c r="AG190" s="318">
        <v>46.123800000000003</v>
      </c>
      <c r="AH190" s="318">
        <v>47.030700000000003</v>
      </c>
      <c r="AI190" s="318">
        <v>47.671700000000001</v>
      </c>
      <c r="AJ190" s="318">
        <v>48.038600000000002</v>
      </c>
      <c r="AK190" s="318">
        <v>48.460599999999999</v>
      </c>
      <c r="AL190" s="318">
        <v>48.914999999999999</v>
      </c>
      <c r="AM190" s="318">
        <v>49.302599999999998</v>
      </c>
      <c r="AN190" s="318">
        <v>49.692900000000002</v>
      </c>
      <c r="AO190" s="318">
        <v>50.074399999999997</v>
      </c>
      <c r="AP190" s="318">
        <v>50.5276</v>
      </c>
      <c r="AQ190" s="318">
        <v>51.000399999999999</v>
      </c>
      <c r="AR190" s="318">
        <v>51.472799999999999</v>
      </c>
      <c r="AS190" s="318">
        <v>52.080399999999997</v>
      </c>
      <c r="AT190" s="318">
        <v>52.786099999999998</v>
      </c>
      <c r="AU190" s="318">
        <v>53.414299999999997</v>
      </c>
      <c r="AV190" s="318">
        <v>54.036000000000001</v>
      </c>
      <c r="AW190" s="318">
        <v>54.658999999999999</v>
      </c>
      <c r="AX190" s="318">
        <v>55.214300000000001</v>
      </c>
      <c r="AY190" s="318">
        <v>55.791600000000003</v>
      </c>
      <c r="AZ190" s="318">
        <v>56.301699999999997</v>
      </c>
      <c r="BA190" s="318">
        <v>56.883699999999997</v>
      </c>
    </row>
    <row r="191" spans="1:53">
      <c r="A191" s="325" t="s">
        <v>5</v>
      </c>
      <c r="B191" s="318" t="s">
        <v>301</v>
      </c>
      <c r="C191" s="318">
        <v>57.045999999999999</v>
      </c>
      <c r="D191" s="318">
        <v>53.664000000000001</v>
      </c>
      <c r="E191" s="318">
        <v>50.281999999999996</v>
      </c>
      <c r="F191" s="318">
        <v>51.280999999999999</v>
      </c>
      <c r="G191" s="318">
        <v>52.454000000000001</v>
      </c>
      <c r="H191" s="318">
        <v>53.256</v>
      </c>
      <c r="I191" s="318">
        <v>54.037999999999997</v>
      </c>
      <c r="J191" s="318">
        <v>54.569000000000003</v>
      </c>
      <c r="K191" s="318">
        <v>55.49</v>
      </c>
      <c r="L191" s="318">
        <v>56.433999999999997</v>
      </c>
      <c r="M191" s="318">
        <v>57.896000000000001</v>
      </c>
      <c r="N191" s="318">
        <v>58.558999999999997</v>
      </c>
      <c r="O191" s="318">
        <v>59.505000000000003</v>
      </c>
      <c r="P191" s="318">
        <v>60.63</v>
      </c>
      <c r="Q191" s="318">
        <v>61.762999999999998</v>
      </c>
      <c r="R191" s="318">
        <v>63.192</v>
      </c>
      <c r="S191" s="318">
        <v>64.308999999999997</v>
      </c>
      <c r="T191" s="318">
        <v>65.096999999999994</v>
      </c>
      <c r="U191" s="318">
        <v>66.117999999999995</v>
      </c>
      <c r="V191" s="318">
        <v>67.093000000000004</v>
      </c>
      <c r="W191" s="318">
        <v>67.516999999999996</v>
      </c>
      <c r="X191" s="318">
        <v>67.994</v>
      </c>
      <c r="Y191" s="318">
        <v>68.408000000000001</v>
      </c>
      <c r="Z191" s="318">
        <v>68.778999999999996</v>
      </c>
      <c r="AA191" s="318">
        <v>69.146000000000001</v>
      </c>
      <c r="AB191" s="318">
        <v>69.527000000000001</v>
      </c>
      <c r="AC191" s="318">
        <v>69.92</v>
      </c>
      <c r="AD191" s="318">
        <v>70.584000000000003</v>
      </c>
      <c r="AE191" s="318">
        <v>70.777000000000001</v>
      </c>
      <c r="AF191" s="318">
        <v>70.947999999999993</v>
      </c>
      <c r="AG191" s="318">
        <v>72.0548</v>
      </c>
      <c r="AH191" s="318">
        <v>72.778999999999996</v>
      </c>
      <c r="AI191" s="318">
        <v>73.182400000000001</v>
      </c>
      <c r="AJ191" s="318">
        <v>73.416700000000006</v>
      </c>
      <c r="AK191" s="318">
        <v>73.742699999999999</v>
      </c>
      <c r="AL191" s="318">
        <v>74.122799999999998</v>
      </c>
      <c r="AM191" s="318">
        <v>74.505499999999998</v>
      </c>
      <c r="AN191" s="318">
        <v>74.888999999999996</v>
      </c>
      <c r="AO191" s="318">
        <v>75.254499999999993</v>
      </c>
      <c r="AP191" s="318">
        <v>75.5822</v>
      </c>
      <c r="AQ191" s="318">
        <v>75.857200000000006</v>
      </c>
      <c r="AR191" s="318">
        <v>76.090299999999999</v>
      </c>
      <c r="AS191" s="318">
        <v>76.351200000000006</v>
      </c>
      <c r="AT191" s="318">
        <v>76.689400000000006</v>
      </c>
      <c r="AU191" s="318">
        <v>76.983999999999995</v>
      </c>
      <c r="AV191" s="318">
        <v>77.266199999999998</v>
      </c>
      <c r="AW191" s="318">
        <v>77.559100000000001</v>
      </c>
      <c r="AX191" s="318">
        <v>77.844099999999997</v>
      </c>
      <c r="AY191" s="318">
        <v>78.147499999999994</v>
      </c>
      <c r="AZ191" s="318">
        <v>78.371600000000001</v>
      </c>
      <c r="BA191" s="318">
        <v>78.637</v>
      </c>
    </row>
    <row r="192" spans="1:53">
      <c r="A192" s="325" t="s">
        <v>5</v>
      </c>
      <c r="B192" s="318" t="s">
        <v>302</v>
      </c>
      <c r="C192" s="318">
        <v>14.260999999999999</v>
      </c>
      <c r="D192" s="318">
        <v>13.416</v>
      </c>
      <c r="E192" s="318">
        <v>12.571</v>
      </c>
      <c r="F192" s="318">
        <v>12.82</v>
      </c>
      <c r="G192" s="318">
        <v>13.113</v>
      </c>
      <c r="H192" s="318">
        <v>13.314</v>
      </c>
      <c r="I192" s="318">
        <v>13.509</v>
      </c>
      <c r="J192" s="318">
        <v>13.641999999999999</v>
      </c>
      <c r="K192" s="318">
        <v>13.872999999999999</v>
      </c>
      <c r="L192" s="318">
        <v>14.108000000000001</v>
      </c>
      <c r="M192" s="318">
        <v>14.474</v>
      </c>
      <c r="N192" s="318">
        <v>14.64</v>
      </c>
      <c r="O192" s="318">
        <v>14.875999999999999</v>
      </c>
      <c r="P192" s="318">
        <v>15.157</v>
      </c>
      <c r="Q192" s="318">
        <v>15.441000000000001</v>
      </c>
      <c r="R192" s="318">
        <v>15.798</v>
      </c>
      <c r="S192" s="318">
        <v>16.077000000000002</v>
      </c>
      <c r="T192" s="318">
        <v>16.274000000000001</v>
      </c>
      <c r="U192" s="318">
        <v>16.529</v>
      </c>
      <c r="V192" s="318">
        <v>16.773</v>
      </c>
      <c r="W192" s="318">
        <v>18.329000000000001</v>
      </c>
      <c r="X192" s="318">
        <v>20.077999999999999</v>
      </c>
      <c r="Y192" s="318">
        <v>21.596</v>
      </c>
      <c r="Z192" s="318">
        <v>22.957000000000001</v>
      </c>
      <c r="AA192" s="318">
        <v>24.303000000000001</v>
      </c>
      <c r="AB192" s="318">
        <v>25.696999999999999</v>
      </c>
      <c r="AC192" s="318">
        <v>27.138999999999999</v>
      </c>
      <c r="AD192" s="318">
        <v>29.437999999999999</v>
      </c>
      <c r="AE192" s="318">
        <v>30.145</v>
      </c>
      <c r="AF192" s="318">
        <v>30.771000000000001</v>
      </c>
      <c r="AG192" s="318">
        <v>31.666</v>
      </c>
      <c r="AH192" s="318">
        <v>32.8292</v>
      </c>
      <c r="AI192" s="318">
        <v>33.734999999999999</v>
      </c>
      <c r="AJ192" s="318">
        <v>34.252600000000001</v>
      </c>
      <c r="AK192" s="318">
        <v>34.802199999999999</v>
      </c>
      <c r="AL192" s="318">
        <v>35.3705</v>
      </c>
      <c r="AM192" s="318">
        <v>35.811700000000002</v>
      </c>
      <c r="AN192" s="318">
        <v>36.256300000000003</v>
      </c>
      <c r="AO192" s="318">
        <v>36.698999999999998</v>
      </c>
      <c r="AP192" s="318">
        <v>37.305999999999997</v>
      </c>
      <c r="AQ192" s="318">
        <v>37.9925</v>
      </c>
      <c r="AR192" s="318">
        <v>38.710900000000002</v>
      </c>
      <c r="AS192" s="318">
        <v>39.6663</v>
      </c>
      <c r="AT192" s="318">
        <v>40.746400000000001</v>
      </c>
      <c r="AU192" s="318">
        <v>41.712899999999998</v>
      </c>
      <c r="AV192" s="318">
        <v>42.678400000000003</v>
      </c>
      <c r="AW192" s="318">
        <v>43.638199999999998</v>
      </c>
      <c r="AX192" s="318">
        <v>44.473999999999997</v>
      </c>
      <c r="AY192" s="318">
        <v>45.336599999999997</v>
      </c>
      <c r="AZ192" s="318">
        <v>46.133899999999997</v>
      </c>
      <c r="BA192" s="318">
        <v>47.036999999999999</v>
      </c>
    </row>
    <row r="193" spans="1:53">
      <c r="A193" s="325" t="s">
        <v>5</v>
      </c>
      <c r="B193" s="318" t="s">
        <v>303</v>
      </c>
      <c r="C193" s="318">
        <v>31.63</v>
      </c>
      <c r="D193" s="318">
        <v>27.95</v>
      </c>
      <c r="E193" s="318">
        <v>24.27</v>
      </c>
      <c r="F193" s="318">
        <v>24.751999999999999</v>
      </c>
      <c r="G193" s="318">
        <v>25.318000000000001</v>
      </c>
      <c r="H193" s="318">
        <v>25.706</v>
      </c>
      <c r="I193" s="318">
        <v>26.082999999999998</v>
      </c>
      <c r="J193" s="318">
        <v>26.338999999999999</v>
      </c>
      <c r="K193" s="318">
        <v>26.783999999999999</v>
      </c>
      <c r="L193" s="318">
        <v>27.239000000000001</v>
      </c>
      <c r="M193" s="318">
        <v>27.945</v>
      </c>
      <c r="N193" s="318">
        <v>28.265000000000001</v>
      </c>
      <c r="O193" s="318">
        <v>28.722000000000001</v>
      </c>
      <c r="P193" s="318">
        <v>29.265000000000001</v>
      </c>
      <c r="Q193" s="318">
        <v>29.812000000000001</v>
      </c>
      <c r="R193" s="318">
        <v>30.501000000000001</v>
      </c>
      <c r="S193" s="318">
        <v>31.04</v>
      </c>
      <c r="T193" s="318">
        <v>31.420999999999999</v>
      </c>
      <c r="U193" s="318">
        <v>31.914000000000001</v>
      </c>
      <c r="V193" s="318">
        <v>32.384</v>
      </c>
      <c r="W193" s="318">
        <v>32.950000000000003</v>
      </c>
      <c r="X193" s="318">
        <v>33.585999999999999</v>
      </c>
      <c r="Y193" s="318">
        <v>34.137999999999998</v>
      </c>
      <c r="Z193" s="318">
        <v>34.633000000000003</v>
      </c>
      <c r="AA193" s="318">
        <v>35.122</v>
      </c>
      <c r="AB193" s="318">
        <v>35.628999999999998</v>
      </c>
      <c r="AC193" s="318">
        <v>36.154000000000003</v>
      </c>
      <c r="AD193" s="318">
        <v>36.869</v>
      </c>
      <c r="AE193" s="318">
        <v>37.125999999999998</v>
      </c>
      <c r="AF193" s="318">
        <v>37.353999999999999</v>
      </c>
      <c r="AG193" s="318">
        <v>38.0398</v>
      </c>
      <c r="AH193" s="318">
        <v>38.633699999999997</v>
      </c>
      <c r="AI193" s="318">
        <v>39.027999999999999</v>
      </c>
      <c r="AJ193" s="318">
        <v>39.255299999999998</v>
      </c>
      <c r="AK193" s="318">
        <v>39.529000000000003</v>
      </c>
      <c r="AL193" s="318">
        <v>39.829300000000003</v>
      </c>
      <c r="AM193" s="318">
        <v>40.099299999999999</v>
      </c>
      <c r="AN193" s="318">
        <v>40.371099999999998</v>
      </c>
      <c r="AO193" s="318">
        <v>40.6342</v>
      </c>
      <c r="AP193" s="318">
        <v>40.922699999999999</v>
      </c>
      <c r="AQ193" s="318">
        <v>41.2089</v>
      </c>
      <c r="AR193" s="318">
        <v>41.485999999999997</v>
      </c>
      <c r="AS193" s="318">
        <v>41.833799999999997</v>
      </c>
      <c r="AT193" s="318">
        <v>42.244399999999999</v>
      </c>
      <c r="AU193" s="318">
        <v>42.6096</v>
      </c>
      <c r="AV193" s="318">
        <v>42.968000000000004</v>
      </c>
      <c r="AW193" s="318">
        <v>43.330599999999997</v>
      </c>
      <c r="AX193" s="318">
        <v>43.657699999999998</v>
      </c>
      <c r="AY193" s="318">
        <v>44</v>
      </c>
      <c r="AZ193" s="318">
        <v>44.292299999999997</v>
      </c>
      <c r="BA193" s="318">
        <v>44.628999999999998</v>
      </c>
    </row>
    <row r="194" spans="1:53">
      <c r="A194" s="325" t="s">
        <v>5</v>
      </c>
      <c r="B194" s="318" t="s">
        <v>304</v>
      </c>
      <c r="C194" s="318">
        <v>18.402000000000001</v>
      </c>
      <c r="D194" s="318">
        <v>18.809999999999999</v>
      </c>
      <c r="E194" s="318">
        <v>19.218</v>
      </c>
      <c r="F194" s="318">
        <v>19.616</v>
      </c>
      <c r="G194" s="318">
        <v>20.041</v>
      </c>
      <c r="H194" s="318">
        <v>20.925999999999998</v>
      </c>
      <c r="I194" s="318">
        <v>21.61</v>
      </c>
      <c r="J194" s="318">
        <v>22.466999999999999</v>
      </c>
      <c r="K194" s="318">
        <v>23.350999999999999</v>
      </c>
      <c r="L194" s="318">
        <v>24.425999999999998</v>
      </c>
      <c r="M194" s="318">
        <v>25.466999999999999</v>
      </c>
      <c r="N194" s="318">
        <v>26.382000000000001</v>
      </c>
      <c r="O194" s="318">
        <v>27.576000000000001</v>
      </c>
      <c r="P194" s="318">
        <v>28.402000000000001</v>
      </c>
      <c r="Q194" s="318">
        <v>29.678000000000001</v>
      </c>
      <c r="R194" s="318">
        <v>30.88</v>
      </c>
      <c r="S194" s="318">
        <v>32.494</v>
      </c>
      <c r="T194" s="318">
        <v>34.563000000000002</v>
      </c>
      <c r="U194" s="318">
        <v>35.978000000000002</v>
      </c>
      <c r="V194" s="318">
        <v>37.081000000000003</v>
      </c>
      <c r="W194" s="318">
        <v>38.116999999999997</v>
      </c>
      <c r="X194" s="318">
        <v>38.406999999999996</v>
      </c>
      <c r="Y194" s="318">
        <v>39.371000000000002</v>
      </c>
      <c r="Z194" s="318">
        <v>40.417999999999999</v>
      </c>
      <c r="AA194" s="318">
        <v>41.478000000000002</v>
      </c>
      <c r="AB194" s="318">
        <v>42.552999999999997</v>
      </c>
      <c r="AC194" s="318">
        <v>43.652999999999999</v>
      </c>
      <c r="AD194" s="318">
        <v>43.942</v>
      </c>
      <c r="AE194" s="318">
        <v>44.043999999999997</v>
      </c>
      <c r="AF194" s="318">
        <v>44.213000000000001</v>
      </c>
      <c r="AG194" s="318">
        <v>45.156599999999997</v>
      </c>
      <c r="AH194" s="318">
        <v>45.6374</v>
      </c>
      <c r="AI194" s="318">
        <v>46.435000000000002</v>
      </c>
      <c r="AJ194" s="318">
        <v>47.155900000000003</v>
      </c>
      <c r="AK194" s="318">
        <v>47.680799999999998</v>
      </c>
      <c r="AL194" s="318">
        <v>48.261400000000002</v>
      </c>
      <c r="AM194" s="318">
        <v>48.8932</v>
      </c>
      <c r="AN194" s="318">
        <v>49.681899999999999</v>
      </c>
      <c r="AO194" s="318">
        <v>50.826300000000003</v>
      </c>
      <c r="AP194" s="318">
        <v>52.231000000000002</v>
      </c>
      <c r="AQ194" s="318">
        <v>53.330800000000004</v>
      </c>
      <c r="AR194" s="318">
        <v>54.415500000000002</v>
      </c>
      <c r="AS194" s="318">
        <v>55.505299999999998</v>
      </c>
      <c r="AT194" s="318">
        <v>56.694299999999998</v>
      </c>
      <c r="AU194" s="318">
        <v>57.836300000000001</v>
      </c>
      <c r="AV194" s="318">
        <v>58.944099999999999</v>
      </c>
      <c r="AW194" s="318">
        <v>59.963200000000001</v>
      </c>
      <c r="AX194" s="318">
        <v>61.186700000000002</v>
      </c>
      <c r="AY194" s="318">
        <v>62.1877</v>
      </c>
      <c r="AZ194" s="318">
        <v>63.311100000000003</v>
      </c>
      <c r="BA194" s="318">
        <v>64.387100000000004</v>
      </c>
    </row>
    <row r="195" spans="1:53">
      <c r="A195" s="325" t="s">
        <v>5</v>
      </c>
      <c r="B195" s="318" t="s">
        <v>305</v>
      </c>
      <c r="C195" s="318">
        <v>9.48</v>
      </c>
      <c r="D195" s="318">
        <v>9.69</v>
      </c>
      <c r="E195" s="318">
        <v>9.9</v>
      </c>
      <c r="F195" s="318">
        <v>10.105</v>
      </c>
      <c r="G195" s="318">
        <v>10.324</v>
      </c>
      <c r="H195" s="318">
        <v>10.78</v>
      </c>
      <c r="I195" s="318">
        <v>11.132</v>
      </c>
      <c r="J195" s="318">
        <v>11.574</v>
      </c>
      <c r="K195" s="318">
        <v>12.029</v>
      </c>
      <c r="L195" s="318">
        <v>12.583</v>
      </c>
      <c r="M195" s="318">
        <v>13.12</v>
      </c>
      <c r="N195" s="318">
        <v>13.590999999999999</v>
      </c>
      <c r="O195" s="318">
        <v>14.206</v>
      </c>
      <c r="P195" s="318">
        <v>14.631</v>
      </c>
      <c r="Q195" s="318">
        <v>15.289</v>
      </c>
      <c r="R195" s="318">
        <v>15.907999999999999</v>
      </c>
      <c r="S195" s="318">
        <v>16.739000000000001</v>
      </c>
      <c r="T195" s="318">
        <v>17.677</v>
      </c>
      <c r="U195" s="318">
        <v>18.620999999999999</v>
      </c>
      <c r="V195" s="318">
        <v>19.154</v>
      </c>
      <c r="W195" s="318">
        <v>19.795000000000002</v>
      </c>
      <c r="X195" s="318">
        <v>20.085999999999999</v>
      </c>
      <c r="Y195" s="318">
        <v>20.523</v>
      </c>
      <c r="Z195" s="318">
        <v>21.106000000000002</v>
      </c>
      <c r="AA195" s="318">
        <v>21.715</v>
      </c>
      <c r="AB195" s="318">
        <v>22.356000000000002</v>
      </c>
      <c r="AC195" s="318">
        <v>23.03</v>
      </c>
      <c r="AD195" s="318">
        <v>23.318000000000001</v>
      </c>
      <c r="AE195" s="318">
        <v>23.341000000000001</v>
      </c>
      <c r="AF195" s="318">
        <v>23.378</v>
      </c>
      <c r="AG195" s="318">
        <v>23.822700000000001</v>
      </c>
      <c r="AH195" s="318">
        <v>24.0214</v>
      </c>
      <c r="AI195" s="318">
        <v>24.120999999999999</v>
      </c>
      <c r="AJ195" s="318">
        <v>24.198499999999999</v>
      </c>
      <c r="AK195" s="318">
        <v>24.312799999999999</v>
      </c>
      <c r="AL195" s="318">
        <v>24.448599999999999</v>
      </c>
      <c r="AM195" s="318">
        <v>24.5977</v>
      </c>
      <c r="AN195" s="318">
        <v>24.7577</v>
      </c>
      <c r="AO195" s="318">
        <v>24.945</v>
      </c>
      <c r="AP195" s="318">
        <v>25.105599999999999</v>
      </c>
      <c r="AQ195" s="318">
        <v>25.229800000000001</v>
      </c>
      <c r="AR195" s="318">
        <v>25.3612</v>
      </c>
      <c r="AS195" s="318">
        <v>25.463899999999999</v>
      </c>
      <c r="AT195" s="318">
        <v>25.6524</v>
      </c>
      <c r="AU195" s="318">
        <v>25.8461</v>
      </c>
      <c r="AV195" s="318">
        <v>25.950299999999999</v>
      </c>
      <c r="AW195" s="318">
        <v>26.1097</v>
      </c>
      <c r="AX195" s="318">
        <v>26.264199999999999</v>
      </c>
      <c r="AY195" s="318">
        <v>26.409300000000002</v>
      </c>
      <c r="AZ195" s="318">
        <v>26.5718</v>
      </c>
      <c r="BA195" s="318">
        <v>26.7668</v>
      </c>
    </row>
    <row r="196" spans="1:53">
      <c r="A196" s="325" t="s">
        <v>5</v>
      </c>
      <c r="B196" s="318" t="s">
        <v>306</v>
      </c>
      <c r="C196" s="318">
        <v>78.491</v>
      </c>
      <c r="D196" s="318">
        <v>80.400000000000006</v>
      </c>
      <c r="E196" s="318">
        <v>82.31</v>
      </c>
      <c r="F196" s="318">
        <v>85.146000000000001</v>
      </c>
      <c r="G196" s="318">
        <v>87.373999999999995</v>
      </c>
      <c r="H196" s="318">
        <v>88.983999999999995</v>
      </c>
      <c r="I196" s="318">
        <v>90.397999999999996</v>
      </c>
      <c r="J196" s="318">
        <v>91.906000000000006</v>
      </c>
      <c r="K196" s="318">
        <v>92.745000000000005</v>
      </c>
      <c r="L196" s="318">
        <v>94.036000000000001</v>
      </c>
      <c r="M196" s="318">
        <v>97.918000000000006</v>
      </c>
      <c r="N196" s="318">
        <v>101.754</v>
      </c>
      <c r="O196" s="318">
        <v>107.746</v>
      </c>
      <c r="P196" s="318">
        <v>112.13800000000001</v>
      </c>
      <c r="Q196" s="318">
        <v>115.471</v>
      </c>
      <c r="R196" s="318">
        <v>118.54600000000001</v>
      </c>
      <c r="S196" s="318">
        <v>121.68899999999999</v>
      </c>
      <c r="T196" s="318">
        <v>123.992</v>
      </c>
      <c r="U196" s="318">
        <v>125.44</v>
      </c>
      <c r="V196" s="318">
        <v>127.501</v>
      </c>
      <c r="W196" s="318">
        <v>130.97900000000001</v>
      </c>
      <c r="X196" s="318">
        <v>133.631</v>
      </c>
      <c r="Y196" s="318">
        <v>136.57499999999999</v>
      </c>
      <c r="Z196" s="318">
        <v>139.33099999999999</v>
      </c>
      <c r="AA196" s="318">
        <v>141.934</v>
      </c>
      <c r="AB196" s="318">
        <v>144.601</v>
      </c>
      <c r="AC196" s="318">
        <v>147.39099999999999</v>
      </c>
      <c r="AD196" s="318">
        <v>147.404</v>
      </c>
      <c r="AE196" s="318">
        <v>152.05699999999999</v>
      </c>
      <c r="AF196" s="318">
        <v>155.20699999999999</v>
      </c>
      <c r="AG196" s="318">
        <v>160.51900000000001</v>
      </c>
      <c r="AH196" s="318">
        <v>164.5016</v>
      </c>
      <c r="AI196" s="318">
        <v>168.2149</v>
      </c>
      <c r="AJ196" s="318">
        <v>171.61109999999999</v>
      </c>
      <c r="AK196" s="318">
        <v>174.78219999999999</v>
      </c>
      <c r="AL196" s="318">
        <v>177.50380000000001</v>
      </c>
      <c r="AM196" s="318">
        <v>180.00069999999999</v>
      </c>
      <c r="AN196" s="318">
        <v>183.0067</v>
      </c>
      <c r="AO196" s="318">
        <v>186.2167</v>
      </c>
      <c r="AP196" s="318">
        <v>189.3314</v>
      </c>
      <c r="AQ196" s="318">
        <v>192.14619999999999</v>
      </c>
      <c r="AR196" s="318">
        <v>194.7706</v>
      </c>
      <c r="AS196" s="318">
        <v>197.404</v>
      </c>
      <c r="AT196" s="318">
        <v>199.87710000000001</v>
      </c>
      <c r="AU196" s="318">
        <v>202.25210000000001</v>
      </c>
      <c r="AV196" s="318">
        <v>204.83690000000001</v>
      </c>
      <c r="AW196" s="318">
        <v>207.53630000000001</v>
      </c>
      <c r="AX196" s="318">
        <v>210.21889999999999</v>
      </c>
      <c r="AY196" s="318">
        <v>212.9871</v>
      </c>
      <c r="AZ196" s="318">
        <v>215.39930000000001</v>
      </c>
      <c r="BA196" s="318">
        <v>217.69890000000001</v>
      </c>
    </row>
    <row r="197" spans="1:53">
      <c r="A197" s="325" t="s">
        <v>5</v>
      </c>
      <c r="B197" s="318" t="s">
        <v>307</v>
      </c>
      <c r="C197" s="318">
        <v>8.0210000000000008</v>
      </c>
      <c r="D197" s="318">
        <v>7.36</v>
      </c>
      <c r="E197" s="318">
        <v>6.6989999999999998</v>
      </c>
      <c r="F197" s="318">
        <v>6.8319999999999999</v>
      </c>
      <c r="G197" s="318">
        <v>6.9880000000000004</v>
      </c>
      <c r="H197" s="318">
        <v>7.0949999999999998</v>
      </c>
      <c r="I197" s="318">
        <v>7.1989999999999998</v>
      </c>
      <c r="J197" s="318">
        <v>7.27</v>
      </c>
      <c r="K197" s="318">
        <v>7.3920000000000003</v>
      </c>
      <c r="L197" s="318">
        <v>7.5179999999999998</v>
      </c>
      <c r="M197" s="318">
        <v>7.7130000000000001</v>
      </c>
      <c r="N197" s="318">
        <v>7.8010000000000002</v>
      </c>
      <c r="O197" s="318">
        <v>7.9269999999999996</v>
      </c>
      <c r="P197" s="318">
        <v>8.077</v>
      </c>
      <c r="Q197" s="318">
        <v>8.2279999999999998</v>
      </c>
      <c r="R197" s="318">
        <v>8.4179999999999993</v>
      </c>
      <c r="S197" s="318">
        <v>8.5670000000000002</v>
      </c>
      <c r="T197" s="318">
        <v>8.7349999999999994</v>
      </c>
      <c r="U197" s="318">
        <v>8.9529999999999994</v>
      </c>
      <c r="V197" s="318">
        <v>9.15</v>
      </c>
      <c r="W197" s="318">
        <v>9.26</v>
      </c>
      <c r="X197" s="318">
        <v>9.3539999999999992</v>
      </c>
      <c r="Y197" s="318">
        <v>9.4529999999999994</v>
      </c>
      <c r="Z197" s="318">
        <v>9.5559999999999992</v>
      </c>
      <c r="AA197" s="318">
        <v>9.6690000000000005</v>
      </c>
      <c r="AB197" s="318">
        <v>9.798</v>
      </c>
      <c r="AC197" s="318">
        <v>9.9420000000000002</v>
      </c>
      <c r="AD197" s="318">
        <v>10.573</v>
      </c>
      <c r="AE197" s="318">
        <v>10.859</v>
      </c>
      <c r="AF197" s="318">
        <v>11.151</v>
      </c>
      <c r="AG197" s="318">
        <v>11.402900000000001</v>
      </c>
      <c r="AH197" s="318">
        <v>11.6586</v>
      </c>
      <c r="AI197" s="318">
        <v>11.8254</v>
      </c>
      <c r="AJ197" s="318">
        <v>11.9383</v>
      </c>
      <c r="AK197" s="318">
        <v>12.064500000000001</v>
      </c>
      <c r="AL197" s="318">
        <v>12.1995</v>
      </c>
      <c r="AM197" s="318">
        <v>12.342599999999999</v>
      </c>
      <c r="AN197" s="318">
        <v>12.485200000000001</v>
      </c>
      <c r="AO197" s="318">
        <v>12.624000000000001</v>
      </c>
      <c r="AP197" s="318">
        <v>12.746499999999999</v>
      </c>
      <c r="AQ197" s="318">
        <v>12.8574</v>
      </c>
      <c r="AR197" s="318">
        <v>12.953900000000001</v>
      </c>
      <c r="AS197" s="318">
        <v>13.043100000000001</v>
      </c>
      <c r="AT197" s="318">
        <v>13.1387</v>
      </c>
      <c r="AU197" s="318">
        <v>13.2334</v>
      </c>
      <c r="AV197" s="318">
        <v>13.3302</v>
      </c>
      <c r="AW197" s="318">
        <v>13.419499999999999</v>
      </c>
      <c r="AX197" s="318">
        <v>13.521800000000001</v>
      </c>
      <c r="AY197" s="318">
        <v>13.6244</v>
      </c>
      <c r="AZ197" s="318">
        <v>13.7102</v>
      </c>
      <c r="BA197" s="318">
        <v>13.8064</v>
      </c>
    </row>
    <row r="198" spans="1:53">
      <c r="A198" s="325" t="s">
        <v>5</v>
      </c>
      <c r="B198" s="318" t="s">
        <v>308</v>
      </c>
      <c r="C198" s="318">
        <v>0.96899999999999997</v>
      </c>
      <c r="D198" s="318">
        <v>1.84</v>
      </c>
      <c r="E198" s="318">
        <v>2.7109999999999999</v>
      </c>
      <c r="F198" s="318">
        <v>2.7650000000000001</v>
      </c>
      <c r="G198" s="318">
        <v>2.8279999999999998</v>
      </c>
      <c r="H198" s="318">
        <v>2.871</v>
      </c>
      <c r="I198" s="318">
        <v>2.9129999999999998</v>
      </c>
      <c r="J198" s="318">
        <v>2.9420000000000002</v>
      </c>
      <c r="K198" s="318">
        <v>2.9910000000000001</v>
      </c>
      <c r="L198" s="318">
        <v>3.0419999999999998</v>
      </c>
      <c r="M198" s="318">
        <v>3.121</v>
      </c>
      <c r="N198" s="318">
        <v>3.157</v>
      </c>
      <c r="O198" s="318">
        <v>3.2080000000000002</v>
      </c>
      <c r="P198" s="318">
        <v>3.2679999999999998</v>
      </c>
      <c r="Q198" s="318">
        <v>3.3290000000000002</v>
      </c>
      <c r="R198" s="318">
        <v>3.4060000000000001</v>
      </c>
      <c r="S198" s="318">
        <v>3.4670000000000001</v>
      </c>
      <c r="T198" s="318">
        <v>3.5350000000000001</v>
      </c>
      <c r="U198" s="318">
        <v>3.6230000000000002</v>
      </c>
      <c r="V198" s="318">
        <v>3.7029999999999998</v>
      </c>
      <c r="W198" s="318">
        <v>3.8119999999999998</v>
      </c>
      <c r="X198" s="318">
        <v>3.907</v>
      </c>
      <c r="Y198" s="318">
        <v>4.0060000000000002</v>
      </c>
      <c r="Z198" s="318">
        <v>4.1079999999999997</v>
      </c>
      <c r="AA198" s="318">
        <v>4.2220000000000004</v>
      </c>
      <c r="AB198" s="318">
        <v>4.3499999999999996</v>
      </c>
      <c r="AC198" s="318">
        <v>4.4939999999999998</v>
      </c>
      <c r="AD198" s="318">
        <v>4.4939999999999998</v>
      </c>
      <c r="AE198" s="318">
        <v>4.5439999999999996</v>
      </c>
      <c r="AF198" s="318">
        <v>4.6059999999999999</v>
      </c>
      <c r="AG198" s="318">
        <v>4.7281000000000004</v>
      </c>
      <c r="AH198" s="318">
        <v>4.8365999999999998</v>
      </c>
      <c r="AI198" s="318">
        <v>4.9204999999999997</v>
      </c>
      <c r="AJ198" s="318">
        <v>4.9768999999999997</v>
      </c>
      <c r="AK198" s="318">
        <v>5.0388000000000002</v>
      </c>
      <c r="AL198" s="318">
        <v>5.1059000000000001</v>
      </c>
      <c r="AM198" s="318">
        <v>5.1696999999999997</v>
      </c>
      <c r="AN198" s="318">
        <v>5.2281000000000004</v>
      </c>
      <c r="AO198" s="318">
        <v>5.2836999999999996</v>
      </c>
      <c r="AP198" s="318">
        <v>5.3407999999999998</v>
      </c>
      <c r="AQ198" s="318">
        <v>5.4039999999999999</v>
      </c>
      <c r="AR198" s="318">
        <v>5.4615999999999998</v>
      </c>
      <c r="AS198" s="318">
        <v>5.5277000000000003</v>
      </c>
      <c r="AT198" s="318">
        <v>5.6001000000000003</v>
      </c>
      <c r="AU198" s="318">
        <v>5.6657000000000002</v>
      </c>
      <c r="AV198" s="318">
        <v>5.7351000000000001</v>
      </c>
      <c r="AW198" s="318">
        <v>5.8013000000000003</v>
      </c>
      <c r="AX198" s="318">
        <v>5.8662999999999998</v>
      </c>
      <c r="AY198" s="318">
        <v>5.9282000000000004</v>
      </c>
      <c r="AZ198" s="318">
        <v>5.9848999999999997</v>
      </c>
      <c r="BA198" s="318">
        <v>6.0503999999999998</v>
      </c>
    </row>
    <row r="199" spans="1:53">
      <c r="A199" s="325" t="s">
        <v>5</v>
      </c>
      <c r="B199" s="318" t="s">
        <v>309</v>
      </c>
      <c r="C199" s="318">
        <v>12.032</v>
      </c>
      <c r="D199" s="318">
        <v>12.1</v>
      </c>
      <c r="E199" s="318">
        <v>12.167999999999999</v>
      </c>
      <c r="F199" s="318">
        <v>12.260999999999999</v>
      </c>
      <c r="G199" s="318">
        <v>12.435</v>
      </c>
      <c r="H199" s="318">
        <v>12.621</v>
      </c>
      <c r="I199" s="318">
        <v>12.72</v>
      </c>
      <c r="J199" s="318">
        <v>12.824</v>
      </c>
      <c r="K199" s="318">
        <v>12.927</v>
      </c>
      <c r="L199" s="318">
        <v>13.03</v>
      </c>
      <c r="M199" s="318">
        <v>13.198</v>
      </c>
      <c r="N199" s="318">
        <v>13.291</v>
      </c>
      <c r="O199" s="318">
        <v>13.464</v>
      </c>
      <c r="P199" s="318">
        <v>13.651999999999999</v>
      </c>
      <c r="Q199" s="318">
        <v>13.801</v>
      </c>
      <c r="R199" s="318">
        <v>13.936999999999999</v>
      </c>
      <c r="S199" s="318">
        <v>14.052</v>
      </c>
      <c r="T199" s="318">
        <v>14.401</v>
      </c>
      <c r="U199" s="318">
        <v>14.85</v>
      </c>
      <c r="V199" s="318">
        <v>15.257999999999999</v>
      </c>
      <c r="W199" s="318">
        <v>18.794</v>
      </c>
      <c r="X199" s="318">
        <v>22.768000000000001</v>
      </c>
      <c r="Y199" s="318">
        <v>26.216999999999999</v>
      </c>
      <c r="Z199" s="318">
        <v>29.312000000000001</v>
      </c>
      <c r="AA199" s="318">
        <v>32.369999999999997</v>
      </c>
      <c r="AB199" s="318">
        <v>35.539000000000001</v>
      </c>
      <c r="AC199" s="318">
        <v>38.816000000000003</v>
      </c>
      <c r="AD199" s="318">
        <v>38.834000000000003</v>
      </c>
      <c r="AE199" s="318">
        <v>39.076999999999998</v>
      </c>
      <c r="AF199" s="318">
        <v>39.389000000000003</v>
      </c>
      <c r="AG199" s="318">
        <v>40.123699999999999</v>
      </c>
      <c r="AH199" s="318">
        <v>40.496400000000001</v>
      </c>
      <c r="AI199" s="318">
        <v>40.7196</v>
      </c>
      <c r="AJ199" s="318">
        <v>40.912300000000002</v>
      </c>
      <c r="AK199" s="318">
        <v>41.1554</v>
      </c>
      <c r="AL199" s="318">
        <v>41.440399999999997</v>
      </c>
      <c r="AM199" s="318">
        <v>41.7455</v>
      </c>
      <c r="AN199" s="318">
        <v>42.050600000000003</v>
      </c>
      <c r="AO199" s="318">
        <v>42.347700000000003</v>
      </c>
      <c r="AP199" s="318">
        <v>42.588900000000002</v>
      </c>
      <c r="AQ199" s="318">
        <v>42.776699999999998</v>
      </c>
      <c r="AR199" s="318">
        <v>42.932200000000002</v>
      </c>
      <c r="AS199" s="318">
        <v>43.126600000000003</v>
      </c>
      <c r="AT199" s="318">
        <v>43.347000000000001</v>
      </c>
      <c r="AU199" s="318">
        <v>43.560200000000002</v>
      </c>
      <c r="AV199" s="318">
        <v>43.765099999999997</v>
      </c>
      <c r="AW199" s="318">
        <v>43.991900000000001</v>
      </c>
      <c r="AX199" s="318">
        <v>44.196599999999997</v>
      </c>
      <c r="AY199" s="318">
        <v>44.433999999999997</v>
      </c>
      <c r="AZ199" s="318">
        <v>44.625100000000003</v>
      </c>
      <c r="BA199" s="318">
        <v>44.832999999999998</v>
      </c>
    </row>
    <row r="200" spans="1:53">
      <c r="A200" s="325" t="s">
        <v>5</v>
      </c>
      <c r="B200" s="318" t="s">
        <v>310</v>
      </c>
      <c r="C200" s="318">
        <v>37.457000000000001</v>
      </c>
      <c r="D200" s="318">
        <v>37.799999999999997</v>
      </c>
      <c r="E200" s="318">
        <v>38.143000000000001</v>
      </c>
      <c r="F200" s="318">
        <v>38.982999999999997</v>
      </c>
      <c r="G200" s="318">
        <v>39.465000000000003</v>
      </c>
      <c r="H200" s="318">
        <v>40.177</v>
      </c>
      <c r="I200" s="318">
        <v>40.575000000000003</v>
      </c>
      <c r="J200" s="318">
        <v>40.860999999999997</v>
      </c>
      <c r="K200" s="318">
        <v>41.162999999999997</v>
      </c>
      <c r="L200" s="318">
        <v>41.688000000000002</v>
      </c>
      <c r="M200" s="318">
        <v>42.328000000000003</v>
      </c>
      <c r="N200" s="318">
        <v>43.125999999999998</v>
      </c>
      <c r="O200" s="318">
        <v>45.618000000000002</v>
      </c>
      <c r="P200" s="318">
        <v>47.43</v>
      </c>
      <c r="Q200" s="318">
        <v>48.710999999999999</v>
      </c>
      <c r="R200" s="318">
        <v>49.841000000000001</v>
      </c>
      <c r="S200" s="318">
        <v>50.302</v>
      </c>
      <c r="T200" s="318">
        <v>50.478000000000002</v>
      </c>
      <c r="U200" s="318">
        <v>50.92</v>
      </c>
      <c r="V200" s="318">
        <v>51.22</v>
      </c>
      <c r="W200" s="318">
        <v>51.546999999999997</v>
      </c>
      <c r="X200" s="318">
        <v>52.024999999999999</v>
      </c>
      <c r="Y200" s="318">
        <v>52.584000000000003</v>
      </c>
      <c r="Z200" s="318">
        <v>53.128999999999998</v>
      </c>
      <c r="AA200" s="318">
        <v>53.536000000000001</v>
      </c>
      <c r="AB200" s="318">
        <v>53.978000000000002</v>
      </c>
      <c r="AC200" s="318">
        <v>54.447000000000003</v>
      </c>
      <c r="AD200" s="318">
        <v>54.73</v>
      </c>
      <c r="AE200" s="318">
        <v>55.417999999999999</v>
      </c>
      <c r="AF200" s="318">
        <v>56.192</v>
      </c>
      <c r="AG200" s="318">
        <v>57.442</v>
      </c>
      <c r="AH200" s="318">
        <v>58.239699999999999</v>
      </c>
      <c r="AI200" s="318">
        <v>58.787999999999997</v>
      </c>
      <c r="AJ200" s="318">
        <v>59.085900000000002</v>
      </c>
      <c r="AK200" s="318">
        <v>59.478400000000001</v>
      </c>
      <c r="AL200" s="318">
        <v>59.882199999999997</v>
      </c>
      <c r="AM200" s="318">
        <v>60.294600000000003</v>
      </c>
      <c r="AN200" s="318">
        <v>60.6907</v>
      </c>
      <c r="AO200" s="318">
        <v>61.083100000000002</v>
      </c>
      <c r="AP200" s="318">
        <v>61.432299999999998</v>
      </c>
      <c r="AQ200" s="318">
        <v>61.765000000000001</v>
      </c>
      <c r="AR200" s="318">
        <v>62.131399999999999</v>
      </c>
      <c r="AS200" s="318">
        <v>62.6235</v>
      </c>
      <c r="AT200" s="318">
        <v>63.175699999999999</v>
      </c>
      <c r="AU200" s="318">
        <v>63.7346</v>
      </c>
      <c r="AV200" s="318">
        <v>64.267799999999994</v>
      </c>
      <c r="AW200" s="318">
        <v>64.838499999999996</v>
      </c>
      <c r="AX200" s="318">
        <v>65.358199999999997</v>
      </c>
      <c r="AY200" s="318">
        <v>65.912499999999994</v>
      </c>
      <c r="AZ200" s="318">
        <v>66.373800000000003</v>
      </c>
      <c r="BA200" s="318">
        <v>66.888499999999993</v>
      </c>
    </row>
    <row r="201" spans="1:53">
      <c r="A201" s="325" t="s">
        <v>5</v>
      </c>
      <c r="B201" s="318" t="s">
        <v>311</v>
      </c>
      <c r="C201" s="318">
        <v>8.5969999999999995</v>
      </c>
      <c r="D201" s="318">
        <v>8.8000000000000007</v>
      </c>
      <c r="E201" s="318">
        <v>9.0030000000000001</v>
      </c>
      <c r="F201" s="318">
        <v>9.2910000000000004</v>
      </c>
      <c r="G201" s="318">
        <v>9.6059999999999999</v>
      </c>
      <c r="H201" s="318">
        <v>9.9550000000000001</v>
      </c>
      <c r="I201" s="318">
        <v>10.15</v>
      </c>
      <c r="J201" s="318">
        <v>10.487</v>
      </c>
      <c r="K201" s="318">
        <v>10.624000000000001</v>
      </c>
      <c r="L201" s="318">
        <v>10.978999999999999</v>
      </c>
      <c r="M201" s="318">
        <v>11.228999999999999</v>
      </c>
      <c r="N201" s="318">
        <v>11.426</v>
      </c>
      <c r="O201" s="318">
        <v>11.858000000000001</v>
      </c>
      <c r="P201" s="318">
        <v>12.407</v>
      </c>
      <c r="Q201" s="318">
        <v>13.384</v>
      </c>
      <c r="R201" s="318">
        <v>14.231</v>
      </c>
      <c r="S201" s="318">
        <v>14.878</v>
      </c>
      <c r="T201" s="318">
        <v>15.215</v>
      </c>
      <c r="U201" s="318">
        <v>15.606</v>
      </c>
      <c r="V201" s="318">
        <v>15.911</v>
      </c>
      <c r="W201" s="318">
        <v>19.695</v>
      </c>
      <c r="X201" s="318">
        <v>21.062000000000001</v>
      </c>
      <c r="Y201" s="318">
        <v>22.949000000000002</v>
      </c>
      <c r="Z201" s="318">
        <v>24.792000000000002</v>
      </c>
      <c r="AA201" s="318">
        <v>26.788</v>
      </c>
      <c r="AB201" s="318">
        <v>28.899000000000001</v>
      </c>
      <c r="AC201" s="318">
        <v>31.032</v>
      </c>
      <c r="AD201" s="318">
        <v>31.254999999999999</v>
      </c>
      <c r="AE201" s="318">
        <v>31.388000000000002</v>
      </c>
      <c r="AF201" s="318">
        <v>31.715</v>
      </c>
      <c r="AG201" s="318">
        <v>32.679000000000002</v>
      </c>
      <c r="AH201" s="318">
        <v>33.595300000000002</v>
      </c>
      <c r="AI201" s="318">
        <v>34.322499999999998</v>
      </c>
      <c r="AJ201" s="318">
        <v>34.884300000000003</v>
      </c>
      <c r="AK201" s="318">
        <v>35.361899999999999</v>
      </c>
      <c r="AL201" s="318">
        <v>35.776499999999999</v>
      </c>
      <c r="AM201" s="318">
        <v>36.1524</v>
      </c>
      <c r="AN201" s="318">
        <v>36.492699999999999</v>
      </c>
      <c r="AO201" s="318">
        <v>36.806600000000003</v>
      </c>
      <c r="AP201" s="318">
        <v>37.066499999999998</v>
      </c>
      <c r="AQ201" s="318">
        <v>37.3035</v>
      </c>
      <c r="AR201" s="318">
        <v>37.561900000000001</v>
      </c>
      <c r="AS201" s="318">
        <v>37.873199999999997</v>
      </c>
      <c r="AT201" s="318">
        <v>38.211599999999997</v>
      </c>
      <c r="AU201" s="318">
        <v>38.499099999999999</v>
      </c>
      <c r="AV201" s="318">
        <v>38.749699999999997</v>
      </c>
      <c r="AW201" s="318">
        <v>39.006399999999999</v>
      </c>
      <c r="AX201" s="318">
        <v>39.225000000000001</v>
      </c>
      <c r="AY201" s="318">
        <v>39.447899999999997</v>
      </c>
      <c r="AZ201" s="318">
        <v>39.651899999999998</v>
      </c>
      <c r="BA201" s="318">
        <v>39.842100000000002</v>
      </c>
    </row>
    <row r="202" spans="1:53">
      <c r="A202" s="325" t="s">
        <v>5</v>
      </c>
      <c r="B202" s="318" t="s">
        <v>312</v>
      </c>
      <c r="C202" s="318">
        <v>16.315000000000001</v>
      </c>
      <c r="D202" s="318">
        <v>16.7</v>
      </c>
      <c r="E202" s="318">
        <v>17.085000000000001</v>
      </c>
      <c r="F202" s="318">
        <v>17.632000000000001</v>
      </c>
      <c r="G202" s="318">
        <v>18.228999999999999</v>
      </c>
      <c r="H202" s="318">
        <v>18.893000000000001</v>
      </c>
      <c r="I202" s="318">
        <v>19.263999999999999</v>
      </c>
      <c r="J202" s="318">
        <v>19.902000000000001</v>
      </c>
      <c r="K202" s="318">
        <v>20.163</v>
      </c>
      <c r="L202" s="318">
        <v>20.835999999999999</v>
      </c>
      <c r="M202" s="318">
        <v>21.312000000000001</v>
      </c>
      <c r="N202" s="318">
        <v>21.684999999999999</v>
      </c>
      <c r="O202" s="318">
        <v>22.507000000000001</v>
      </c>
      <c r="P202" s="318">
        <v>23.547000000000001</v>
      </c>
      <c r="Q202" s="318">
        <v>25.402999999999999</v>
      </c>
      <c r="R202" s="318">
        <v>27.012</v>
      </c>
      <c r="S202" s="318">
        <v>28.239000000000001</v>
      </c>
      <c r="T202" s="318">
        <v>29.343</v>
      </c>
      <c r="U202" s="318">
        <v>30.622</v>
      </c>
      <c r="V202" s="318">
        <v>31.623000000000001</v>
      </c>
      <c r="W202" s="318">
        <v>35.405999999999999</v>
      </c>
      <c r="X202" s="318">
        <v>36.773000000000003</v>
      </c>
      <c r="Y202" s="318">
        <v>38.661000000000001</v>
      </c>
      <c r="Z202" s="318">
        <v>40.503</v>
      </c>
      <c r="AA202" s="318">
        <v>42.5</v>
      </c>
      <c r="AB202" s="318">
        <v>44.61</v>
      </c>
      <c r="AC202" s="318">
        <v>46.744</v>
      </c>
      <c r="AD202" s="318">
        <v>47.283999999999999</v>
      </c>
      <c r="AE202" s="318">
        <v>47.768999999999998</v>
      </c>
      <c r="AF202" s="318">
        <v>48.863999999999997</v>
      </c>
      <c r="AG202" s="318">
        <v>50.777500000000003</v>
      </c>
      <c r="AH202" s="318">
        <v>52.776600000000002</v>
      </c>
      <c r="AI202" s="318">
        <v>54.489899999999999</v>
      </c>
      <c r="AJ202" s="318">
        <v>56.068300000000001</v>
      </c>
      <c r="AK202" s="318">
        <v>57.543500000000002</v>
      </c>
      <c r="AL202" s="318">
        <v>58.799900000000001</v>
      </c>
      <c r="AM202" s="318">
        <v>60.044699999999999</v>
      </c>
      <c r="AN202" s="318">
        <v>61.224400000000003</v>
      </c>
      <c r="AO202" s="318">
        <v>62.359499999999997</v>
      </c>
      <c r="AP202" s="318">
        <v>63.442700000000002</v>
      </c>
      <c r="AQ202" s="318">
        <v>64.486699999999999</v>
      </c>
      <c r="AR202" s="318">
        <v>65.584900000000005</v>
      </c>
      <c r="AS202" s="318">
        <v>66.794200000000004</v>
      </c>
      <c r="AT202" s="318">
        <v>68.074799999999996</v>
      </c>
      <c r="AU202" s="318">
        <v>69.195899999999995</v>
      </c>
      <c r="AV202" s="318">
        <v>70.312299999999993</v>
      </c>
      <c r="AW202" s="318">
        <v>71.456100000000006</v>
      </c>
      <c r="AX202" s="318">
        <v>72.504000000000005</v>
      </c>
      <c r="AY202" s="318">
        <v>73.581599999999995</v>
      </c>
      <c r="AZ202" s="318">
        <v>74.593999999999994</v>
      </c>
      <c r="BA202" s="318">
        <v>75.566900000000004</v>
      </c>
    </row>
    <row r="203" spans="1:53">
      <c r="A203" s="325" t="s">
        <v>5</v>
      </c>
      <c r="B203" s="318" t="s">
        <v>313</v>
      </c>
      <c r="C203" s="318">
        <v>20.788</v>
      </c>
      <c r="D203" s="318">
        <v>21.454000000000001</v>
      </c>
      <c r="E203" s="318">
        <v>22.12</v>
      </c>
      <c r="F203" s="318">
        <v>23.268999999999998</v>
      </c>
      <c r="G203" s="318">
        <v>23.821000000000002</v>
      </c>
      <c r="H203" s="318">
        <v>24.469000000000001</v>
      </c>
      <c r="I203" s="318">
        <v>25.157</v>
      </c>
      <c r="J203" s="318">
        <v>25.562999999999999</v>
      </c>
      <c r="K203" s="318">
        <v>26.539000000000001</v>
      </c>
      <c r="L203" s="318">
        <v>26.989000000000001</v>
      </c>
      <c r="M203" s="318">
        <v>28.027999999999999</v>
      </c>
      <c r="N203" s="318">
        <v>29.939</v>
      </c>
      <c r="O203" s="318">
        <v>31.962</v>
      </c>
      <c r="P203" s="318">
        <v>33.549999999999997</v>
      </c>
      <c r="Q203" s="318">
        <v>34.93</v>
      </c>
      <c r="R203" s="318">
        <v>36.36</v>
      </c>
      <c r="S203" s="318">
        <v>37.668999999999997</v>
      </c>
      <c r="T203" s="318">
        <v>39.112000000000002</v>
      </c>
      <c r="U203" s="318">
        <v>40.466999999999999</v>
      </c>
      <c r="V203" s="318">
        <v>41.715000000000003</v>
      </c>
      <c r="W203" s="318">
        <v>42.83</v>
      </c>
      <c r="X203" s="318">
        <v>43.881</v>
      </c>
      <c r="Y203" s="318">
        <v>45.161000000000001</v>
      </c>
      <c r="Z203" s="318">
        <v>46.566000000000003</v>
      </c>
      <c r="AA203" s="318">
        <v>48.054000000000002</v>
      </c>
      <c r="AB203" s="318">
        <v>49.545000000000002</v>
      </c>
      <c r="AC203" s="318">
        <v>50.960999999999999</v>
      </c>
      <c r="AD203" s="318">
        <v>51.557000000000002</v>
      </c>
      <c r="AE203" s="318">
        <v>55.161999999999999</v>
      </c>
      <c r="AF203" s="318">
        <v>58.811</v>
      </c>
      <c r="AG203" s="318">
        <v>61.687600000000003</v>
      </c>
      <c r="AH203" s="318">
        <v>63.878700000000002</v>
      </c>
      <c r="AI203" s="318">
        <v>65.903499999999994</v>
      </c>
      <c r="AJ203" s="318">
        <v>67.115499999999997</v>
      </c>
      <c r="AK203" s="318">
        <v>68.377899999999997</v>
      </c>
      <c r="AL203" s="318">
        <v>69.5886</v>
      </c>
      <c r="AM203" s="318">
        <v>70.538499999999999</v>
      </c>
      <c r="AN203" s="318">
        <v>71.466999999999999</v>
      </c>
      <c r="AO203" s="318">
        <v>72.370099999999994</v>
      </c>
      <c r="AP203" s="318">
        <v>73.560199999999995</v>
      </c>
      <c r="AQ203" s="318">
        <v>74.980800000000002</v>
      </c>
      <c r="AR203" s="318">
        <v>76.388599999999997</v>
      </c>
      <c r="AS203" s="318">
        <v>78.123199999999997</v>
      </c>
      <c r="AT203" s="318">
        <v>80.257300000000001</v>
      </c>
      <c r="AU203" s="318">
        <v>82.749499999999998</v>
      </c>
      <c r="AV203" s="318">
        <v>85.126199999999997</v>
      </c>
      <c r="AW203" s="318">
        <v>87.472499999999997</v>
      </c>
      <c r="AX203" s="318">
        <v>89.513499999999993</v>
      </c>
      <c r="AY203" s="318">
        <v>91.644300000000001</v>
      </c>
      <c r="AZ203" s="318">
        <v>93.6203</v>
      </c>
      <c r="BA203" s="318">
        <v>95.5655</v>
      </c>
    </row>
    <row r="204" spans="1:53">
      <c r="A204" s="325" t="s">
        <v>5</v>
      </c>
      <c r="B204" s="318" t="s">
        <v>314</v>
      </c>
      <c r="C204" s="318">
        <v>40.353000000000002</v>
      </c>
      <c r="D204" s="318">
        <v>41.646000000000001</v>
      </c>
      <c r="E204" s="318">
        <v>42.939</v>
      </c>
      <c r="F204" s="318">
        <v>45.167999999999999</v>
      </c>
      <c r="G204" s="318">
        <v>46.241</v>
      </c>
      <c r="H204" s="318">
        <v>47.497999999999998</v>
      </c>
      <c r="I204" s="318">
        <v>48.834000000000003</v>
      </c>
      <c r="J204" s="318">
        <v>49.622999999999998</v>
      </c>
      <c r="K204" s="318">
        <v>51.517000000000003</v>
      </c>
      <c r="L204" s="318">
        <v>52.39</v>
      </c>
      <c r="M204" s="318">
        <v>54.408000000000001</v>
      </c>
      <c r="N204" s="318">
        <v>58.116999999999997</v>
      </c>
      <c r="O204" s="318">
        <v>62.045000000000002</v>
      </c>
      <c r="P204" s="318">
        <v>65.126999999999995</v>
      </c>
      <c r="Q204" s="318">
        <v>67.805000000000007</v>
      </c>
      <c r="R204" s="318">
        <v>70.581000000000003</v>
      </c>
      <c r="S204" s="318">
        <v>73.122</v>
      </c>
      <c r="T204" s="318">
        <v>74.671000000000006</v>
      </c>
      <c r="U204" s="318">
        <v>77.849999999999994</v>
      </c>
      <c r="V204" s="318">
        <v>81.093999999999994</v>
      </c>
      <c r="W204" s="318">
        <v>82.451999999999998</v>
      </c>
      <c r="X204" s="318">
        <v>83.114000000000004</v>
      </c>
      <c r="Y204" s="318">
        <v>84.4</v>
      </c>
      <c r="Z204" s="318">
        <v>85.935000000000002</v>
      </c>
      <c r="AA204" s="318">
        <v>87.316999999999993</v>
      </c>
      <c r="AB204" s="318">
        <v>88.614999999999995</v>
      </c>
      <c r="AC204" s="318">
        <v>89.843999999999994</v>
      </c>
      <c r="AD204" s="318">
        <v>91.033000000000001</v>
      </c>
      <c r="AE204" s="318">
        <v>94.328000000000003</v>
      </c>
      <c r="AF204" s="318">
        <v>98.353999999999999</v>
      </c>
      <c r="AG204" s="318">
        <v>104.9032</v>
      </c>
      <c r="AH204" s="318">
        <v>112.0361</v>
      </c>
      <c r="AI204" s="318">
        <v>118.3265</v>
      </c>
      <c r="AJ204" s="318">
        <v>124.5736</v>
      </c>
      <c r="AK204" s="318">
        <v>129.87520000000001</v>
      </c>
      <c r="AL204" s="318">
        <v>134.8115</v>
      </c>
      <c r="AM204" s="318">
        <v>140.07740000000001</v>
      </c>
      <c r="AN204" s="318">
        <v>145.2474</v>
      </c>
      <c r="AO204" s="318">
        <v>150.41679999999999</v>
      </c>
      <c r="AP204" s="318">
        <v>155.99039999999999</v>
      </c>
      <c r="AQ204" s="318">
        <v>161.2895</v>
      </c>
      <c r="AR204" s="318">
        <v>166.78829999999999</v>
      </c>
      <c r="AS204" s="318">
        <v>172.59219999999999</v>
      </c>
      <c r="AT204" s="318">
        <v>178.7544</v>
      </c>
      <c r="AU204" s="318">
        <v>184.4196</v>
      </c>
      <c r="AV204" s="318">
        <v>190.54300000000001</v>
      </c>
      <c r="AW204" s="318">
        <v>195.86250000000001</v>
      </c>
      <c r="AX204" s="318">
        <v>201.77930000000001</v>
      </c>
      <c r="AY204" s="318">
        <v>207.41579999999999</v>
      </c>
      <c r="AZ204" s="318">
        <v>212.60570000000001</v>
      </c>
      <c r="BA204" s="318">
        <v>217.5076</v>
      </c>
    </row>
    <row r="205" spans="1:53">
      <c r="A205" s="325" t="s">
        <v>5</v>
      </c>
      <c r="B205" s="318" t="s">
        <v>315</v>
      </c>
      <c r="C205" s="318">
        <v>1.4226000000000001</v>
      </c>
      <c r="D205" s="318">
        <v>1.3995</v>
      </c>
      <c r="E205" s="318">
        <v>1.6003000000000001</v>
      </c>
      <c r="F205" s="318">
        <v>1.6453</v>
      </c>
      <c r="G205" s="318">
        <v>1.5437000000000001</v>
      </c>
      <c r="H205" s="318">
        <v>1.4387000000000001</v>
      </c>
      <c r="I205" s="318">
        <v>1.6464000000000001</v>
      </c>
      <c r="J205" s="318">
        <v>1.5091000000000001</v>
      </c>
      <c r="K205" s="318">
        <v>1.5137</v>
      </c>
      <c r="L205" s="318">
        <v>1.6603000000000001</v>
      </c>
      <c r="M205" s="318">
        <v>1.8068</v>
      </c>
      <c r="N205" s="318">
        <v>1.7653000000000001</v>
      </c>
      <c r="O205" s="318">
        <v>1.9117999999999999</v>
      </c>
      <c r="P205" s="318">
        <v>1.9763999999999999</v>
      </c>
      <c r="Q205" s="318">
        <v>1.9625999999999999</v>
      </c>
      <c r="R205" s="318">
        <v>1.966</v>
      </c>
      <c r="S205" s="318">
        <v>1.8806</v>
      </c>
      <c r="T205" s="318">
        <v>1.8332999999999999</v>
      </c>
      <c r="U205" s="318">
        <v>1.9164000000000001</v>
      </c>
      <c r="V205" s="318">
        <v>1.9972000000000001</v>
      </c>
      <c r="W205" s="318">
        <v>2.0583</v>
      </c>
      <c r="X205" s="318">
        <v>2.0836999999999999</v>
      </c>
      <c r="Y205" s="318">
        <v>2.2128999999999999</v>
      </c>
      <c r="Z205" s="318">
        <v>2.1991000000000001</v>
      </c>
      <c r="AA205" s="318">
        <v>2.1818</v>
      </c>
      <c r="AB205" s="318">
        <v>2.2936999999999999</v>
      </c>
      <c r="AC205" s="318">
        <v>2.3986999999999998</v>
      </c>
      <c r="AD205" s="318">
        <v>2.4897999999999998</v>
      </c>
      <c r="AE205" s="318">
        <v>2.5937000000000001</v>
      </c>
      <c r="AF205" s="318">
        <v>2.6294</v>
      </c>
      <c r="AG205" s="318">
        <v>2.7766999999999999</v>
      </c>
      <c r="AH205" s="318">
        <v>2.8950999999999998</v>
      </c>
      <c r="AI205" s="318">
        <v>3.0116999999999998</v>
      </c>
      <c r="AJ205" s="318">
        <v>3.1242999999999999</v>
      </c>
      <c r="AK205" s="318">
        <v>3.2395</v>
      </c>
      <c r="AL205" s="318">
        <v>3.3576000000000001</v>
      </c>
      <c r="AM205" s="318">
        <v>3.4775999999999998</v>
      </c>
      <c r="AN205" s="318">
        <v>3.5998000000000001</v>
      </c>
      <c r="AO205" s="318">
        <v>3.7191999999999998</v>
      </c>
      <c r="AP205" s="318">
        <v>3.8405</v>
      </c>
      <c r="AQ205" s="318">
        <v>3.9611000000000001</v>
      </c>
      <c r="AR205" s="318">
        <v>4.0795000000000003</v>
      </c>
      <c r="AS205" s="318">
        <v>4.1929999999999996</v>
      </c>
      <c r="AT205" s="318">
        <v>4.2923999999999998</v>
      </c>
      <c r="AU205" s="318">
        <v>4.3920000000000003</v>
      </c>
      <c r="AV205" s="318">
        <v>4.4953000000000003</v>
      </c>
      <c r="AW205" s="318">
        <v>4.5986000000000002</v>
      </c>
      <c r="AX205" s="318">
        <v>4.6992000000000003</v>
      </c>
      <c r="AY205" s="318">
        <v>4.8029999999999999</v>
      </c>
      <c r="AZ205" s="318">
        <v>4.9214000000000002</v>
      </c>
      <c r="BA205" s="318">
        <v>5.0385999999999997</v>
      </c>
    </row>
    <row r="206" spans="1:53">
      <c r="A206" s="325" t="s">
        <v>5</v>
      </c>
      <c r="B206" s="318" t="s">
        <v>316</v>
      </c>
      <c r="C206" s="318">
        <v>6.9199999999999998E-2</v>
      </c>
      <c r="D206" s="318">
        <v>6.4600000000000005E-2</v>
      </c>
      <c r="E206" s="318">
        <v>7.9600000000000004E-2</v>
      </c>
      <c r="F206" s="318">
        <v>9.35E-2</v>
      </c>
      <c r="G206" s="318">
        <v>9.5799999999999996E-2</v>
      </c>
      <c r="H206" s="318">
        <v>9.69E-2</v>
      </c>
      <c r="I206" s="318">
        <v>9.5799999999999996E-2</v>
      </c>
      <c r="J206" s="318">
        <v>9.8100000000000007E-2</v>
      </c>
      <c r="K206" s="318">
        <v>9.9199999999999997E-2</v>
      </c>
      <c r="L206" s="318">
        <v>9.5799999999999996E-2</v>
      </c>
      <c r="M206" s="318">
        <v>8.77E-2</v>
      </c>
      <c r="N206" s="318">
        <v>8.77E-2</v>
      </c>
      <c r="O206" s="318">
        <v>3.9199999999999999E-2</v>
      </c>
      <c r="P206" s="318">
        <v>3.6900000000000002E-2</v>
      </c>
      <c r="Q206" s="318">
        <v>4.7300000000000002E-2</v>
      </c>
      <c r="R206" s="318">
        <v>4.9599999999999998E-2</v>
      </c>
      <c r="S206" s="318">
        <v>4.7300000000000002E-2</v>
      </c>
      <c r="T206" s="318">
        <v>3.6900000000000002E-2</v>
      </c>
      <c r="U206" s="318">
        <v>0.03</v>
      </c>
      <c r="V206" s="318">
        <v>3.2300000000000002E-2</v>
      </c>
      <c r="W206" s="318">
        <v>2.6499999999999999E-2</v>
      </c>
      <c r="X206" s="318">
        <v>2.3099999999999999E-2</v>
      </c>
      <c r="Y206" s="318">
        <v>2.5399999999999999E-2</v>
      </c>
      <c r="Z206" s="318">
        <v>2.4199999999999999E-2</v>
      </c>
      <c r="AA206" s="318">
        <v>2.1899999999999999E-2</v>
      </c>
      <c r="AB206" s="318">
        <v>2.7699999999999999E-2</v>
      </c>
      <c r="AC206" s="318">
        <v>3.1199999999999999E-2</v>
      </c>
      <c r="AD206" s="318">
        <v>3.3500000000000002E-2</v>
      </c>
      <c r="AE206" s="318">
        <v>3.3500000000000002E-2</v>
      </c>
      <c r="AF206" s="318">
        <v>3.6900000000000002E-2</v>
      </c>
      <c r="AG206" s="318">
        <v>3.7600000000000001E-2</v>
      </c>
      <c r="AH206" s="318">
        <v>3.78E-2</v>
      </c>
      <c r="AI206" s="318">
        <v>3.7699999999999997E-2</v>
      </c>
      <c r="AJ206" s="318">
        <v>3.78E-2</v>
      </c>
      <c r="AK206" s="318">
        <v>3.7900000000000003E-2</v>
      </c>
      <c r="AL206" s="318">
        <v>3.8199999999999998E-2</v>
      </c>
      <c r="AM206" s="318">
        <v>3.8199999999999998E-2</v>
      </c>
      <c r="AN206" s="318">
        <v>3.8600000000000002E-2</v>
      </c>
      <c r="AO206" s="318">
        <v>3.8699999999999998E-2</v>
      </c>
      <c r="AP206" s="318">
        <v>3.8800000000000001E-2</v>
      </c>
      <c r="AQ206" s="318">
        <v>3.8800000000000001E-2</v>
      </c>
      <c r="AR206" s="318">
        <v>3.8899999999999997E-2</v>
      </c>
      <c r="AS206" s="318">
        <v>3.9199999999999999E-2</v>
      </c>
      <c r="AT206" s="318">
        <v>3.9100000000000003E-2</v>
      </c>
      <c r="AU206" s="318">
        <v>3.8800000000000001E-2</v>
      </c>
      <c r="AV206" s="318">
        <v>3.9E-2</v>
      </c>
      <c r="AW206" s="318">
        <v>3.9E-2</v>
      </c>
      <c r="AX206" s="318">
        <v>3.8800000000000001E-2</v>
      </c>
      <c r="AY206" s="318">
        <v>3.9E-2</v>
      </c>
      <c r="AZ206" s="318">
        <v>3.8800000000000001E-2</v>
      </c>
      <c r="BA206" s="318">
        <v>3.8899999999999997E-2</v>
      </c>
    </row>
    <row r="207" spans="1:53">
      <c r="A207" s="325" t="s">
        <v>5</v>
      </c>
      <c r="B207" s="318" t="s">
        <v>317</v>
      </c>
      <c r="C207" s="318">
        <v>8.0799999999999997E-2</v>
      </c>
      <c r="D207" s="318">
        <v>8.1900000000000001E-2</v>
      </c>
      <c r="E207" s="318">
        <v>8.8800000000000004E-2</v>
      </c>
      <c r="F207" s="318">
        <v>0.09</v>
      </c>
      <c r="G207" s="318">
        <v>9.4600000000000004E-2</v>
      </c>
      <c r="H207" s="318">
        <v>0.1038</v>
      </c>
      <c r="I207" s="318">
        <v>0.1004</v>
      </c>
      <c r="J207" s="318">
        <v>9.8100000000000007E-2</v>
      </c>
      <c r="K207" s="318">
        <v>0.10150000000000001</v>
      </c>
      <c r="L207" s="318">
        <v>0.1096</v>
      </c>
      <c r="M207" s="318">
        <v>0.1119</v>
      </c>
      <c r="N207" s="318">
        <v>0.1096</v>
      </c>
      <c r="O207" s="318">
        <v>6.5799999999999997E-2</v>
      </c>
      <c r="P207" s="318">
        <v>6.1100000000000002E-2</v>
      </c>
      <c r="Q207" s="318">
        <v>5.6500000000000002E-2</v>
      </c>
      <c r="R207" s="318">
        <v>5.7700000000000001E-2</v>
      </c>
      <c r="S207" s="318">
        <v>6.2300000000000001E-2</v>
      </c>
      <c r="T207" s="318">
        <v>0.06</v>
      </c>
      <c r="U207" s="318">
        <v>5.3100000000000001E-2</v>
      </c>
      <c r="V207" s="318">
        <v>5.5399999999999998E-2</v>
      </c>
      <c r="W207" s="318">
        <v>6.1100000000000002E-2</v>
      </c>
      <c r="X207" s="318">
        <v>5.8799999999999998E-2</v>
      </c>
      <c r="Y207" s="318">
        <v>5.0799999999999998E-2</v>
      </c>
      <c r="Z207" s="318">
        <v>4.3799999999999999E-2</v>
      </c>
      <c r="AA207" s="318">
        <v>4.0399999999999998E-2</v>
      </c>
      <c r="AB207" s="318">
        <v>4.4999999999999998E-2</v>
      </c>
      <c r="AC207" s="318">
        <v>4.6199999999999998E-2</v>
      </c>
      <c r="AD207" s="318">
        <v>4.4999999999999998E-2</v>
      </c>
      <c r="AE207" s="318">
        <v>4.4999999999999998E-2</v>
      </c>
      <c r="AF207" s="318">
        <v>4.2700000000000002E-2</v>
      </c>
      <c r="AG207" s="318">
        <v>4.2500000000000003E-2</v>
      </c>
      <c r="AH207" s="318">
        <v>4.1599999999999998E-2</v>
      </c>
      <c r="AI207" s="318">
        <v>4.0899999999999999E-2</v>
      </c>
      <c r="AJ207" s="318">
        <v>4.0099999999999997E-2</v>
      </c>
      <c r="AK207" s="318">
        <v>3.9199999999999999E-2</v>
      </c>
      <c r="AL207" s="318">
        <v>3.8300000000000001E-2</v>
      </c>
      <c r="AM207" s="318">
        <v>3.7400000000000003E-2</v>
      </c>
      <c r="AN207" s="318">
        <v>3.6799999999999999E-2</v>
      </c>
      <c r="AO207" s="318">
        <v>3.5700000000000003E-2</v>
      </c>
      <c r="AP207" s="318">
        <v>3.5000000000000003E-2</v>
      </c>
      <c r="AQ207" s="318">
        <v>3.4099999999999998E-2</v>
      </c>
      <c r="AR207" s="318">
        <v>3.3300000000000003E-2</v>
      </c>
      <c r="AS207" s="318">
        <v>3.2399999999999998E-2</v>
      </c>
      <c r="AT207" s="318">
        <v>3.1399999999999997E-2</v>
      </c>
      <c r="AU207" s="318">
        <v>3.0599999999999999E-2</v>
      </c>
      <c r="AV207" s="318">
        <v>2.9600000000000001E-2</v>
      </c>
      <c r="AW207" s="318">
        <v>2.8500000000000001E-2</v>
      </c>
      <c r="AX207" s="318">
        <v>2.76E-2</v>
      </c>
      <c r="AY207" s="318">
        <v>2.6499999999999999E-2</v>
      </c>
      <c r="AZ207" s="318">
        <v>2.5700000000000001E-2</v>
      </c>
      <c r="BA207" s="318">
        <v>2.5000000000000001E-2</v>
      </c>
    </row>
    <row r="208" spans="1:53">
      <c r="A208" s="325" t="s">
        <v>5</v>
      </c>
      <c r="B208" s="318" t="s">
        <v>318</v>
      </c>
      <c r="C208" s="318">
        <v>5.8727</v>
      </c>
      <c r="D208" s="318">
        <v>6.4414999999999996</v>
      </c>
      <c r="E208" s="318">
        <v>6.6779999999999999</v>
      </c>
      <c r="F208" s="318">
        <v>6.5465</v>
      </c>
      <c r="G208" s="318">
        <v>6.8521999999999998</v>
      </c>
      <c r="H208" s="318">
        <v>5.1550000000000002</v>
      </c>
      <c r="I208" s="318">
        <v>4.5643000000000002</v>
      </c>
      <c r="J208" s="318">
        <v>4.7812000000000001</v>
      </c>
      <c r="K208" s="318">
        <v>5.4410999999999996</v>
      </c>
      <c r="L208" s="318">
        <v>4.8042999999999996</v>
      </c>
      <c r="M208" s="318">
        <v>4.8319999999999999</v>
      </c>
      <c r="N208" s="318">
        <v>3.9319999999999999</v>
      </c>
      <c r="O208" s="318">
        <v>2.6928999999999998</v>
      </c>
      <c r="P208" s="318">
        <v>2.5971000000000002</v>
      </c>
      <c r="Q208" s="318">
        <v>2.6156000000000001</v>
      </c>
      <c r="R208" s="318">
        <v>2.6766999999999999</v>
      </c>
      <c r="S208" s="318">
        <v>2.6766999999999999</v>
      </c>
      <c r="T208" s="318">
        <v>2.6294</v>
      </c>
      <c r="U208" s="318">
        <v>2.6294</v>
      </c>
      <c r="V208" s="318">
        <v>2.6825000000000001</v>
      </c>
      <c r="W208" s="318">
        <v>2.8982999999999999</v>
      </c>
      <c r="X208" s="318">
        <v>2.8913000000000002</v>
      </c>
      <c r="Y208" s="318">
        <v>2.6375000000000002</v>
      </c>
      <c r="Z208" s="318">
        <v>2.3201999999999998</v>
      </c>
      <c r="AA208" s="318">
        <v>1.8079000000000001</v>
      </c>
      <c r="AB208" s="318">
        <v>2.0156000000000001</v>
      </c>
      <c r="AC208" s="318">
        <v>2.0687000000000002</v>
      </c>
      <c r="AD208" s="318">
        <v>2.1482999999999999</v>
      </c>
      <c r="AE208" s="318">
        <v>2.3283</v>
      </c>
      <c r="AF208" s="318">
        <v>2.6825000000000001</v>
      </c>
      <c r="AG208" s="318">
        <v>2.6434000000000002</v>
      </c>
      <c r="AH208" s="318">
        <v>2.5739999999999998</v>
      </c>
      <c r="AI208" s="318">
        <v>2.5026999999999999</v>
      </c>
      <c r="AJ208" s="318">
        <v>2.4283000000000001</v>
      </c>
      <c r="AK208" s="318">
        <v>2.3576999999999999</v>
      </c>
      <c r="AL208" s="318">
        <v>2.2814999999999999</v>
      </c>
      <c r="AM208" s="318">
        <v>2.2103000000000002</v>
      </c>
      <c r="AN208" s="318">
        <v>2.1364999999999998</v>
      </c>
      <c r="AO208" s="318">
        <v>2.0621999999999998</v>
      </c>
      <c r="AP208" s="318">
        <v>1.9839</v>
      </c>
      <c r="AQ208" s="318">
        <v>1.9087000000000001</v>
      </c>
      <c r="AR208" s="318">
        <v>1.8323</v>
      </c>
      <c r="AS208" s="318">
        <v>1.7529999999999999</v>
      </c>
      <c r="AT208" s="318">
        <v>1.6688000000000001</v>
      </c>
      <c r="AU208" s="318">
        <v>1.5820000000000001</v>
      </c>
      <c r="AV208" s="318">
        <v>1.5014000000000001</v>
      </c>
      <c r="AW208" s="318">
        <v>1.4180999999999999</v>
      </c>
      <c r="AX208" s="318">
        <v>1.3364</v>
      </c>
      <c r="AY208" s="318">
        <v>1.2539</v>
      </c>
      <c r="AZ208" s="318">
        <v>1.1772</v>
      </c>
      <c r="BA208" s="318">
        <v>1.1007</v>
      </c>
    </row>
    <row r="209" spans="1:53">
      <c r="A209" s="325" t="s">
        <v>5</v>
      </c>
      <c r="B209" s="318" t="s">
        <v>319</v>
      </c>
      <c r="C209" s="318">
        <v>0.12</v>
      </c>
      <c r="D209" s="318">
        <v>0.1096</v>
      </c>
      <c r="E209" s="318">
        <v>0.12230000000000001</v>
      </c>
      <c r="F209" s="318">
        <v>0.1361</v>
      </c>
      <c r="G209" s="318">
        <v>0.15229999999999999</v>
      </c>
      <c r="H209" s="318">
        <v>0.17080000000000001</v>
      </c>
      <c r="I209" s="318">
        <v>0.16039999999999999</v>
      </c>
      <c r="J209" s="318">
        <v>0.16839999999999999</v>
      </c>
      <c r="K209" s="318">
        <v>0.1961</v>
      </c>
      <c r="L209" s="318">
        <v>0.23080000000000001</v>
      </c>
      <c r="M209" s="318">
        <v>0.22500000000000001</v>
      </c>
      <c r="N209" s="318">
        <v>0.1938</v>
      </c>
      <c r="O209" s="318">
        <v>0.38190000000000002</v>
      </c>
      <c r="P209" s="318">
        <v>0.39340000000000003</v>
      </c>
      <c r="Q209" s="318">
        <v>0.41189999999999999</v>
      </c>
      <c r="R209" s="318">
        <v>0.44540000000000002</v>
      </c>
      <c r="S209" s="318">
        <v>0.49380000000000002</v>
      </c>
      <c r="T209" s="318">
        <v>0.48110000000000003</v>
      </c>
      <c r="U209" s="318">
        <v>0.50770000000000004</v>
      </c>
      <c r="V209" s="318">
        <v>0.54800000000000004</v>
      </c>
      <c r="W209" s="318">
        <v>0.58609999999999995</v>
      </c>
      <c r="X209" s="318">
        <v>0.65300000000000002</v>
      </c>
      <c r="Y209" s="318">
        <v>0.6784</v>
      </c>
      <c r="Z209" s="318">
        <v>0.4834</v>
      </c>
      <c r="AA209" s="318">
        <v>0.3357</v>
      </c>
      <c r="AB209" s="318">
        <v>0.32540000000000002</v>
      </c>
      <c r="AC209" s="318">
        <v>0.33810000000000001</v>
      </c>
      <c r="AD209" s="318">
        <v>0.3392</v>
      </c>
      <c r="AE209" s="318">
        <v>0.3231</v>
      </c>
      <c r="AF209" s="318">
        <v>0.32190000000000002</v>
      </c>
      <c r="AG209" s="318">
        <v>0.34089999999999998</v>
      </c>
      <c r="AH209" s="318">
        <v>0.35630000000000001</v>
      </c>
      <c r="AI209" s="318">
        <v>0.37130000000000002</v>
      </c>
      <c r="AJ209" s="318">
        <v>0.38540000000000002</v>
      </c>
      <c r="AK209" s="318">
        <v>0.4002</v>
      </c>
      <c r="AL209" s="318">
        <v>0.41489999999999999</v>
      </c>
      <c r="AM209" s="318">
        <v>0.42930000000000001</v>
      </c>
      <c r="AN209" s="318">
        <v>0.44490000000000002</v>
      </c>
      <c r="AO209" s="318">
        <v>0.45939999999999998</v>
      </c>
      <c r="AP209" s="318">
        <v>0.47520000000000001</v>
      </c>
      <c r="AQ209" s="318">
        <v>0.49009999999999998</v>
      </c>
      <c r="AR209" s="318">
        <v>0.50580000000000003</v>
      </c>
      <c r="AS209" s="318">
        <v>0.51910000000000001</v>
      </c>
      <c r="AT209" s="318">
        <v>0.53159999999999996</v>
      </c>
      <c r="AU209" s="318">
        <v>0.54490000000000005</v>
      </c>
      <c r="AV209" s="318">
        <v>0.55730000000000002</v>
      </c>
      <c r="AW209" s="318">
        <v>0.57020000000000004</v>
      </c>
      <c r="AX209" s="318">
        <v>0.58379999999999999</v>
      </c>
      <c r="AY209" s="318">
        <v>0.59719999999999995</v>
      </c>
      <c r="AZ209" s="318">
        <v>0.61129999999999995</v>
      </c>
      <c r="BA209" s="318">
        <v>0.627</v>
      </c>
    </row>
    <row r="210" spans="1:53">
      <c r="A210" s="325" t="s">
        <v>5</v>
      </c>
      <c r="B210" s="318" t="s">
        <v>320</v>
      </c>
      <c r="C210" s="318">
        <v>1.2690999999999999</v>
      </c>
      <c r="D210" s="318">
        <v>1.3257000000000001</v>
      </c>
      <c r="E210" s="318">
        <v>1.5057</v>
      </c>
      <c r="F210" s="318">
        <v>1.7399</v>
      </c>
      <c r="G210" s="318">
        <v>1.6579999999999999</v>
      </c>
      <c r="H210" s="318">
        <v>1.4064000000000001</v>
      </c>
      <c r="I210" s="318">
        <v>1.2287999999999999</v>
      </c>
      <c r="J210" s="318">
        <v>1.1826000000000001</v>
      </c>
      <c r="K210" s="318">
        <v>1.1999</v>
      </c>
      <c r="L210" s="318">
        <v>1.403</v>
      </c>
      <c r="M210" s="318">
        <v>1.4686999999999999</v>
      </c>
      <c r="N210" s="318">
        <v>1.1734</v>
      </c>
      <c r="O210" s="318">
        <v>1.1192</v>
      </c>
      <c r="P210" s="318">
        <v>1.1192</v>
      </c>
      <c r="Q210" s="318">
        <v>1.0938000000000001</v>
      </c>
      <c r="R210" s="318">
        <v>1.0615000000000001</v>
      </c>
      <c r="S210" s="318">
        <v>1.0442</v>
      </c>
      <c r="T210" s="318">
        <v>1.0348999999999999</v>
      </c>
      <c r="U210" s="318">
        <v>1.0649</v>
      </c>
      <c r="V210" s="318">
        <v>1.0822000000000001</v>
      </c>
      <c r="W210" s="318">
        <v>1.1168</v>
      </c>
      <c r="X210" s="318">
        <v>1.1065</v>
      </c>
      <c r="Y210" s="318">
        <v>1.0903</v>
      </c>
      <c r="Z210" s="318">
        <v>1.1111</v>
      </c>
      <c r="AA210" s="318">
        <v>1.0222</v>
      </c>
      <c r="AB210" s="318">
        <v>0.94489999999999996</v>
      </c>
      <c r="AC210" s="318">
        <v>0.92989999999999995</v>
      </c>
      <c r="AD210" s="318">
        <v>0.89649999999999996</v>
      </c>
      <c r="AE210" s="318">
        <v>0.86760000000000004</v>
      </c>
      <c r="AF210" s="318">
        <v>0.87219999999999998</v>
      </c>
      <c r="AG210" s="318">
        <v>0.91990000000000005</v>
      </c>
      <c r="AH210" s="318">
        <v>0.95640000000000003</v>
      </c>
      <c r="AI210" s="318">
        <v>0.99370000000000003</v>
      </c>
      <c r="AJ210" s="318">
        <v>1.0321</v>
      </c>
      <c r="AK210" s="318">
        <v>1.0669</v>
      </c>
      <c r="AL210" s="318">
        <v>1.1042000000000001</v>
      </c>
      <c r="AM210" s="318">
        <v>1.1427</v>
      </c>
      <c r="AN210" s="318">
        <v>1.1813</v>
      </c>
      <c r="AO210" s="318">
        <v>1.2214</v>
      </c>
      <c r="AP210" s="318">
        <v>1.2614000000000001</v>
      </c>
      <c r="AQ210" s="318">
        <v>1.2995000000000001</v>
      </c>
      <c r="AR210" s="318">
        <v>1.3383</v>
      </c>
      <c r="AS210" s="318">
        <v>1.3731</v>
      </c>
      <c r="AT210" s="318">
        <v>1.4035</v>
      </c>
      <c r="AU210" s="318">
        <v>1.4382999999999999</v>
      </c>
      <c r="AV210" s="318">
        <v>1.4684999999999999</v>
      </c>
      <c r="AW210" s="318">
        <v>1.5011000000000001</v>
      </c>
      <c r="AX210" s="318">
        <v>1.5350999999999999</v>
      </c>
      <c r="AY210" s="318">
        <v>1.5691999999999999</v>
      </c>
      <c r="AZ210" s="318">
        <v>1.6076999999999999</v>
      </c>
      <c r="BA210" s="318">
        <v>1.6459999999999999</v>
      </c>
    </row>
    <row r="211" spans="1:53">
      <c r="A211" s="325" t="s">
        <v>5</v>
      </c>
      <c r="B211" s="318" t="s">
        <v>321</v>
      </c>
      <c r="C211" s="318">
        <v>0.69689999999999996</v>
      </c>
      <c r="D211" s="318">
        <v>0.72689999999999999</v>
      </c>
      <c r="E211" s="318">
        <v>0.77759999999999996</v>
      </c>
      <c r="F211" s="318">
        <v>0.82720000000000005</v>
      </c>
      <c r="G211" s="318">
        <v>0.93340000000000001</v>
      </c>
      <c r="H211" s="318">
        <v>0.9738</v>
      </c>
      <c r="I211" s="318">
        <v>1.0533999999999999</v>
      </c>
      <c r="J211" s="318">
        <v>0.9899</v>
      </c>
      <c r="K211" s="318">
        <v>0.95299999999999996</v>
      </c>
      <c r="L211" s="318">
        <v>1.0234000000000001</v>
      </c>
      <c r="M211" s="318">
        <v>1.0025999999999999</v>
      </c>
      <c r="N211" s="318">
        <v>1.0048999999999999</v>
      </c>
      <c r="O211" s="318">
        <v>0.4869</v>
      </c>
      <c r="P211" s="318">
        <v>0.49380000000000002</v>
      </c>
      <c r="Q211" s="318">
        <v>0.49270000000000003</v>
      </c>
      <c r="R211" s="318">
        <v>0.49030000000000001</v>
      </c>
      <c r="S211" s="318">
        <v>0.48570000000000002</v>
      </c>
      <c r="T211" s="318">
        <v>0.44879999999999998</v>
      </c>
      <c r="U211" s="318">
        <v>0.42920000000000003</v>
      </c>
      <c r="V211" s="318">
        <v>0.42230000000000001</v>
      </c>
      <c r="W211" s="318">
        <v>0.41299999999999998</v>
      </c>
      <c r="X211" s="318">
        <v>0.42109999999999997</v>
      </c>
      <c r="Y211" s="318">
        <v>0.41770000000000002</v>
      </c>
      <c r="Z211" s="318">
        <v>0.375</v>
      </c>
      <c r="AA211" s="318">
        <v>0.30690000000000001</v>
      </c>
      <c r="AB211" s="318">
        <v>0.32769999999999999</v>
      </c>
      <c r="AC211" s="318">
        <v>0.33</v>
      </c>
      <c r="AD211" s="318">
        <v>0.31840000000000002</v>
      </c>
      <c r="AE211" s="318">
        <v>0.30230000000000001</v>
      </c>
      <c r="AF211" s="318">
        <v>0.2954</v>
      </c>
      <c r="AG211" s="318">
        <v>0.30769999999999997</v>
      </c>
      <c r="AH211" s="318">
        <v>0.31619999999999998</v>
      </c>
      <c r="AI211" s="318">
        <v>0.32529999999999998</v>
      </c>
      <c r="AJ211" s="318">
        <v>0.33350000000000002</v>
      </c>
      <c r="AK211" s="318">
        <v>0.34200000000000003</v>
      </c>
      <c r="AL211" s="318">
        <v>0.35120000000000001</v>
      </c>
      <c r="AM211" s="318">
        <v>0.36</v>
      </c>
      <c r="AN211" s="318">
        <v>0.37</v>
      </c>
      <c r="AO211" s="318">
        <v>0.37840000000000001</v>
      </c>
      <c r="AP211" s="318">
        <v>0.38790000000000002</v>
      </c>
      <c r="AQ211" s="318">
        <v>0.3972</v>
      </c>
      <c r="AR211" s="318">
        <v>0.40589999999999998</v>
      </c>
      <c r="AS211" s="318">
        <v>0.41420000000000001</v>
      </c>
      <c r="AT211" s="318">
        <v>0.42149999999999999</v>
      </c>
      <c r="AU211" s="318">
        <v>0.4289</v>
      </c>
      <c r="AV211" s="318">
        <v>0.43630000000000002</v>
      </c>
      <c r="AW211" s="318">
        <v>0.44369999999999998</v>
      </c>
      <c r="AX211" s="318">
        <v>0.45029999999999998</v>
      </c>
      <c r="AY211" s="318">
        <v>0.45829999999999999</v>
      </c>
      <c r="AZ211" s="318">
        <v>0.4677</v>
      </c>
      <c r="BA211" s="318">
        <v>0.47589999999999999</v>
      </c>
    </row>
    <row r="212" spans="1:53">
      <c r="A212" s="325" t="s">
        <v>5</v>
      </c>
      <c r="B212" s="318" t="s">
        <v>322</v>
      </c>
      <c r="C212" s="318">
        <v>4.7300000000000002E-2</v>
      </c>
      <c r="D212" s="318">
        <v>4.9599999999999998E-2</v>
      </c>
      <c r="E212" s="318">
        <v>7.1499999999999994E-2</v>
      </c>
      <c r="F212" s="318">
        <v>9.8100000000000007E-2</v>
      </c>
      <c r="G212" s="318">
        <v>7.85E-2</v>
      </c>
      <c r="H212" s="318">
        <v>7.6100000000000001E-2</v>
      </c>
      <c r="I212" s="318">
        <v>6.9199999999999998E-2</v>
      </c>
      <c r="J212" s="318">
        <v>6.9199999999999998E-2</v>
      </c>
      <c r="K212" s="318">
        <v>7.85E-2</v>
      </c>
      <c r="L212" s="318">
        <v>6.1100000000000002E-2</v>
      </c>
      <c r="M212" s="318">
        <v>5.0799999999999998E-2</v>
      </c>
      <c r="N212" s="318">
        <v>4.8500000000000001E-2</v>
      </c>
      <c r="O212" s="318">
        <v>0.48920000000000002</v>
      </c>
      <c r="P212" s="318">
        <v>0.50419999999999998</v>
      </c>
      <c r="Q212" s="318">
        <v>0.52380000000000004</v>
      </c>
      <c r="R212" s="318">
        <v>0.53300000000000003</v>
      </c>
      <c r="S212" s="318">
        <v>0.49270000000000003</v>
      </c>
      <c r="T212" s="318">
        <v>0.49030000000000001</v>
      </c>
      <c r="U212" s="318">
        <v>0.53879999999999995</v>
      </c>
      <c r="V212" s="318">
        <v>0.54459999999999997</v>
      </c>
      <c r="W212" s="318">
        <v>0.58499999999999996</v>
      </c>
      <c r="X212" s="318">
        <v>0.59650000000000003</v>
      </c>
      <c r="Y212" s="318">
        <v>0.60570000000000002</v>
      </c>
      <c r="Z212" s="318">
        <v>0.5827</v>
      </c>
      <c r="AA212" s="318">
        <v>0.53190000000000004</v>
      </c>
      <c r="AB212" s="318">
        <v>0.55269999999999997</v>
      </c>
      <c r="AC212" s="318">
        <v>0.57110000000000005</v>
      </c>
      <c r="AD212" s="318">
        <v>0.57230000000000003</v>
      </c>
      <c r="AE212" s="318">
        <v>0.6</v>
      </c>
      <c r="AF212" s="318">
        <v>0.61150000000000004</v>
      </c>
      <c r="AG212" s="318">
        <v>0.67059999999999997</v>
      </c>
      <c r="AH212" s="318">
        <v>0.72340000000000004</v>
      </c>
      <c r="AI212" s="318">
        <v>0.77529999999999999</v>
      </c>
      <c r="AJ212" s="318">
        <v>0.8266</v>
      </c>
      <c r="AK212" s="318">
        <v>0.87929999999999997</v>
      </c>
      <c r="AL212" s="318">
        <v>0.93149999999999999</v>
      </c>
      <c r="AM212" s="318">
        <v>0.9859</v>
      </c>
      <c r="AN212" s="318">
        <v>1.0388999999999999</v>
      </c>
      <c r="AO212" s="318">
        <v>1.0932999999999999</v>
      </c>
      <c r="AP212" s="318">
        <v>1.1475</v>
      </c>
      <c r="AQ212" s="318">
        <v>1.2012</v>
      </c>
      <c r="AR212" s="318">
        <v>1.2565</v>
      </c>
      <c r="AS212" s="318">
        <v>1.3087</v>
      </c>
      <c r="AT212" s="318">
        <v>1.3554999999999999</v>
      </c>
      <c r="AU212" s="318">
        <v>1.4037999999999999</v>
      </c>
      <c r="AV212" s="318">
        <v>1.4525999999999999</v>
      </c>
      <c r="AW212" s="318">
        <v>1.5015000000000001</v>
      </c>
      <c r="AX212" s="318">
        <v>1.5508999999999999</v>
      </c>
      <c r="AY212" s="318">
        <v>1.6011</v>
      </c>
      <c r="AZ212" s="318">
        <v>1.6559999999999999</v>
      </c>
      <c r="BA212" s="318">
        <v>1.7097</v>
      </c>
    </row>
    <row r="213" spans="1:53">
      <c r="A213" s="325" t="s">
        <v>5</v>
      </c>
      <c r="B213" s="318" t="s">
        <v>323</v>
      </c>
      <c r="C213" s="318">
        <v>0.20419999999999999</v>
      </c>
      <c r="D213" s="318">
        <v>0.18459999999999999</v>
      </c>
      <c r="E213" s="318">
        <v>0.2515</v>
      </c>
      <c r="F213" s="318">
        <v>0.21809999999999999</v>
      </c>
      <c r="G213" s="318">
        <v>0.24</v>
      </c>
      <c r="H213" s="318">
        <v>0.2273</v>
      </c>
      <c r="I213" s="318">
        <v>0.23080000000000001</v>
      </c>
      <c r="J213" s="318">
        <v>0.2273</v>
      </c>
      <c r="K213" s="318">
        <v>0.25040000000000001</v>
      </c>
      <c r="L213" s="318">
        <v>0.28839999999999999</v>
      </c>
      <c r="M213" s="318">
        <v>0.31609999999999999</v>
      </c>
      <c r="N213" s="318">
        <v>0.35420000000000001</v>
      </c>
      <c r="O213" s="318">
        <v>0.105</v>
      </c>
      <c r="P213" s="318">
        <v>0.11310000000000001</v>
      </c>
      <c r="Q213" s="318">
        <v>0.1119</v>
      </c>
      <c r="R213" s="318">
        <v>0.1061</v>
      </c>
      <c r="S213" s="318">
        <v>8.5400000000000004E-2</v>
      </c>
      <c r="T213" s="318">
        <v>0.105</v>
      </c>
      <c r="U213" s="318">
        <v>9.4600000000000004E-2</v>
      </c>
      <c r="V213" s="318">
        <v>9.4600000000000004E-2</v>
      </c>
      <c r="W213" s="318">
        <v>6.4600000000000005E-2</v>
      </c>
      <c r="X213" s="318">
        <v>5.6500000000000002E-2</v>
      </c>
      <c r="Y213" s="318">
        <v>5.3100000000000001E-2</v>
      </c>
      <c r="Z213" s="318">
        <v>4.1500000000000002E-2</v>
      </c>
      <c r="AA213" s="318">
        <v>3.8100000000000002E-2</v>
      </c>
      <c r="AB213" s="318">
        <v>3.8100000000000002E-2</v>
      </c>
      <c r="AC213" s="318">
        <v>4.1500000000000002E-2</v>
      </c>
      <c r="AD213" s="318">
        <v>4.1500000000000002E-2</v>
      </c>
      <c r="AE213" s="318">
        <v>4.1500000000000002E-2</v>
      </c>
      <c r="AF213" s="318">
        <v>4.0399999999999998E-2</v>
      </c>
      <c r="AG213" s="318">
        <v>4.1599999999999998E-2</v>
      </c>
      <c r="AH213" s="318">
        <v>4.24E-2</v>
      </c>
      <c r="AI213" s="318">
        <v>4.3200000000000002E-2</v>
      </c>
      <c r="AJ213" s="318">
        <v>4.4200000000000003E-2</v>
      </c>
      <c r="AK213" s="318">
        <v>4.48E-2</v>
      </c>
      <c r="AL213" s="318">
        <v>4.5600000000000002E-2</v>
      </c>
      <c r="AM213" s="318">
        <v>4.6800000000000001E-2</v>
      </c>
      <c r="AN213" s="318">
        <v>4.7300000000000002E-2</v>
      </c>
      <c r="AO213" s="318">
        <v>4.8399999999999999E-2</v>
      </c>
      <c r="AP213" s="318">
        <v>4.9099999999999998E-2</v>
      </c>
      <c r="AQ213" s="318">
        <v>4.99E-2</v>
      </c>
      <c r="AR213" s="318">
        <v>5.0799999999999998E-2</v>
      </c>
      <c r="AS213" s="318">
        <v>5.1700000000000003E-2</v>
      </c>
      <c r="AT213" s="318">
        <v>5.2400000000000002E-2</v>
      </c>
      <c r="AU213" s="318">
        <v>5.28E-2</v>
      </c>
      <c r="AV213" s="318">
        <v>5.3600000000000002E-2</v>
      </c>
      <c r="AW213" s="318">
        <v>5.4399999999999997E-2</v>
      </c>
      <c r="AX213" s="318">
        <v>5.45E-2</v>
      </c>
      <c r="AY213" s="318">
        <v>5.5199999999999999E-2</v>
      </c>
      <c r="AZ213" s="318">
        <v>5.62E-2</v>
      </c>
      <c r="BA213" s="318">
        <v>5.7299999999999997E-2</v>
      </c>
    </row>
    <row r="214" spans="1:53">
      <c r="A214" s="325" t="s">
        <v>5</v>
      </c>
      <c r="B214" s="318" t="s">
        <v>324</v>
      </c>
      <c r="C214" s="318">
        <v>0.1361</v>
      </c>
      <c r="D214" s="318">
        <v>0.15</v>
      </c>
      <c r="E214" s="318">
        <v>0.19040000000000001</v>
      </c>
      <c r="F214" s="318">
        <v>0.1996</v>
      </c>
      <c r="G214" s="318">
        <v>0.25380000000000003</v>
      </c>
      <c r="H214" s="318">
        <v>0.2631</v>
      </c>
      <c r="I214" s="318">
        <v>0.26650000000000001</v>
      </c>
      <c r="J214" s="318">
        <v>0.27689999999999998</v>
      </c>
      <c r="K214" s="318">
        <v>0.34039999999999998</v>
      </c>
      <c r="L214" s="318">
        <v>0.37040000000000001</v>
      </c>
      <c r="M214" s="318">
        <v>0.4027</v>
      </c>
      <c r="N214" s="318">
        <v>0.47299999999999998</v>
      </c>
      <c r="O214" s="318">
        <v>0.40500000000000003</v>
      </c>
      <c r="P214" s="318">
        <v>0.38069999999999998</v>
      </c>
      <c r="Q214" s="318">
        <v>0.36919999999999997</v>
      </c>
      <c r="R214" s="318">
        <v>0.35649999999999998</v>
      </c>
      <c r="S214" s="318">
        <v>0.3634</v>
      </c>
      <c r="T214" s="318">
        <v>0.37380000000000002</v>
      </c>
      <c r="U214" s="318">
        <v>0.37380000000000002</v>
      </c>
      <c r="V214" s="318">
        <v>0.40379999999999999</v>
      </c>
      <c r="W214" s="318">
        <v>0.4304</v>
      </c>
      <c r="X214" s="318">
        <v>0.45</v>
      </c>
      <c r="Y214" s="318">
        <v>0.45569999999999999</v>
      </c>
      <c r="Z214" s="318">
        <v>0.41420000000000001</v>
      </c>
      <c r="AA214" s="318">
        <v>0.33229999999999998</v>
      </c>
      <c r="AB214" s="318">
        <v>0.3634</v>
      </c>
      <c r="AC214" s="318">
        <v>0.41070000000000001</v>
      </c>
      <c r="AD214" s="318">
        <v>0.42109999999999997</v>
      </c>
      <c r="AE214" s="318">
        <v>0.42230000000000001</v>
      </c>
      <c r="AF214" s="318">
        <v>0.41880000000000001</v>
      </c>
      <c r="AG214" s="318">
        <v>0.44750000000000001</v>
      </c>
      <c r="AH214" s="318">
        <v>0.47049999999999997</v>
      </c>
      <c r="AI214" s="318">
        <v>0.49359999999999998</v>
      </c>
      <c r="AJ214" s="318">
        <v>0.51649999999999996</v>
      </c>
      <c r="AK214" s="318">
        <v>0.53979999999999995</v>
      </c>
      <c r="AL214" s="318">
        <v>0.56320000000000003</v>
      </c>
      <c r="AM214" s="318">
        <v>0.58720000000000006</v>
      </c>
      <c r="AN214" s="318">
        <v>0.61099999999999999</v>
      </c>
      <c r="AO214" s="318">
        <v>0.6351</v>
      </c>
      <c r="AP214" s="318">
        <v>0.65959999999999996</v>
      </c>
      <c r="AQ214" s="318">
        <v>0.68459999999999999</v>
      </c>
      <c r="AR214" s="318">
        <v>0.70799999999999996</v>
      </c>
      <c r="AS214" s="318">
        <v>0.73199999999999998</v>
      </c>
      <c r="AT214" s="318">
        <v>0.75260000000000005</v>
      </c>
      <c r="AU214" s="318">
        <v>0.77300000000000002</v>
      </c>
      <c r="AV214" s="318">
        <v>0.79369999999999996</v>
      </c>
      <c r="AW214" s="318">
        <v>0.81589999999999996</v>
      </c>
      <c r="AX214" s="318">
        <v>0.83620000000000005</v>
      </c>
      <c r="AY214" s="318">
        <v>0.85899999999999999</v>
      </c>
      <c r="AZ214" s="318">
        <v>0.88329999999999997</v>
      </c>
      <c r="BA214" s="318">
        <v>0.9073</v>
      </c>
    </row>
    <row r="215" spans="1:53">
      <c r="A215" s="325" t="s">
        <v>5</v>
      </c>
      <c r="B215" s="318" t="s">
        <v>325</v>
      </c>
      <c r="C215" s="318">
        <v>2.0799999999999999E-2</v>
      </c>
      <c r="D215" s="318">
        <v>1.9599999999999999E-2</v>
      </c>
      <c r="E215" s="318">
        <v>1.9599999999999999E-2</v>
      </c>
      <c r="F215" s="318">
        <v>1.8499999999999999E-2</v>
      </c>
      <c r="G215" s="318">
        <v>1.9599999999999999E-2</v>
      </c>
      <c r="H215" s="318">
        <v>2.0799999999999999E-2</v>
      </c>
      <c r="I215" s="318">
        <v>1.9599999999999999E-2</v>
      </c>
      <c r="J215" s="318">
        <v>2.0799999999999999E-2</v>
      </c>
      <c r="K215" s="318">
        <v>2.0799999999999999E-2</v>
      </c>
      <c r="L215" s="318">
        <v>2.1899999999999999E-2</v>
      </c>
      <c r="M215" s="318">
        <v>2.4199999999999999E-2</v>
      </c>
      <c r="N215" s="318">
        <v>2.0799999999999999E-2</v>
      </c>
      <c r="O215" s="318">
        <v>2.3099999999999999E-2</v>
      </c>
      <c r="P215" s="318">
        <v>1.9599999999999999E-2</v>
      </c>
      <c r="Q215" s="318">
        <v>2.8799999999999999E-2</v>
      </c>
      <c r="R215" s="318">
        <v>3.8100000000000002E-2</v>
      </c>
      <c r="S215" s="318">
        <v>3.6900000000000002E-2</v>
      </c>
      <c r="T215" s="318">
        <v>2.5399999999999999E-2</v>
      </c>
      <c r="U215" s="318">
        <v>1.9599999999999999E-2</v>
      </c>
      <c r="V215" s="318">
        <v>2.5399999999999999E-2</v>
      </c>
      <c r="W215" s="318">
        <v>2.8799999999999999E-2</v>
      </c>
      <c r="X215" s="318">
        <v>2.3099999999999999E-2</v>
      </c>
      <c r="Y215" s="318">
        <v>2.0799999999999999E-2</v>
      </c>
      <c r="Z215" s="318">
        <v>2.4199999999999999E-2</v>
      </c>
      <c r="AA215" s="318">
        <v>2.5399999999999999E-2</v>
      </c>
      <c r="AB215" s="318">
        <v>3.3500000000000002E-2</v>
      </c>
      <c r="AC215" s="318">
        <v>3.9199999999999999E-2</v>
      </c>
      <c r="AD215" s="318">
        <v>4.0399999999999998E-2</v>
      </c>
      <c r="AE215" s="318">
        <v>3.8100000000000002E-2</v>
      </c>
      <c r="AF215" s="318">
        <v>3.5799999999999998E-2</v>
      </c>
      <c r="AG215" s="318">
        <v>3.5900000000000001E-2</v>
      </c>
      <c r="AH215" s="318">
        <v>3.5400000000000001E-2</v>
      </c>
      <c r="AI215" s="318">
        <v>3.5200000000000002E-2</v>
      </c>
      <c r="AJ215" s="318">
        <v>3.4799999999999998E-2</v>
      </c>
      <c r="AK215" s="318">
        <v>3.44E-2</v>
      </c>
      <c r="AL215" s="318">
        <v>3.39E-2</v>
      </c>
      <c r="AM215" s="318">
        <v>3.3399999999999999E-2</v>
      </c>
      <c r="AN215" s="318">
        <v>3.3300000000000003E-2</v>
      </c>
      <c r="AO215" s="318">
        <v>3.27E-2</v>
      </c>
      <c r="AP215" s="318">
        <v>3.2399999999999998E-2</v>
      </c>
      <c r="AQ215" s="318">
        <v>3.1899999999999998E-2</v>
      </c>
      <c r="AR215" s="318">
        <v>3.1600000000000003E-2</v>
      </c>
      <c r="AS215" s="318">
        <v>3.1199999999999999E-2</v>
      </c>
      <c r="AT215" s="318">
        <v>3.0599999999999999E-2</v>
      </c>
      <c r="AU215" s="318">
        <v>3.0200000000000001E-2</v>
      </c>
      <c r="AV215" s="318">
        <v>2.9700000000000001E-2</v>
      </c>
      <c r="AW215" s="318">
        <v>2.9100000000000001E-2</v>
      </c>
      <c r="AX215" s="318">
        <v>2.87E-2</v>
      </c>
      <c r="AY215" s="318">
        <v>2.7900000000000001E-2</v>
      </c>
      <c r="AZ215" s="318">
        <v>2.76E-2</v>
      </c>
      <c r="BA215" s="318">
        <v>2.7400000000000001E-2</v>
      </c>
    </row>
    <row r="216" spans="1:53">
      <c r="A216" s="325" t="s">
        <v>5</v>
      </c>
      <c r="B216" s="318" t="s">
        <v>326</v>
      </c>
      <c r="C216" s="318">
        <v>0.2019</v>
      </c>
      <c r="D216" s="318">
        <v>0.21809999999999999</v>
      </c>
      <c r="E216" s="318">
        <v>0.23880000000000001</v>
      </c>
      <c r="F216" s="318">
        <v>0.26540000000000002</v>
      </c>
      <c r="G216" s="318">
        <v>0.3034</v>
      </c>
      <c r="H216" s="318">
        <v>0.32540000000000002</v>
      </c>
      <c r="I216" s="318">
        <v>0.30230000000000001</v>
      </c>
      <c r="J216" s="318">
        <v>0.29070000000000001</v>
      </c>
      <c r="K216" s="318">
        <v>0.28270000000000001</v>
      </c>
      <c r="L216" s="318">
        <v>0.34379999999999999</v>
      </c>
      <c r="M216" s="318">
        <v>0.35310000000000002</v>
      </c>
      <c r="N216" s="318">
        <v>0.37269999999999998</v>
      </c>
      <c r="O216" s="318">
        <v>0.46729999999999999</v>
      </c>
      <c r="P216" s="318">
        <v>0.47299999999999998</v>
      </c>
      <c r="Q216" s="318">
        <v>0.48920000000000002</v>
      </c>
      <c r="R216" s="318">
        <v>0.49730000000000002</v>
      </c>
      <c r="S216" s="318">
        <v>0.46839999999999998</v>
      </c>
      <c r="T216" s="318">
        <v>0.44419999999999998</v>
      </c>
      <c r="U216" s="318">
        <v>0.49840000000000001</v>
      </c>
      <c r="V216" s="318">
        <v>0.58840000000000003</v>
      </c>
      <c r="W216" s="318">
        <v>0.5988</v>
      </c>
      <c r="X216" s="318">
        <v>0.61839999999999995</v>
      </c>
      <c r="Y216" s="318">
        <v>0.63460000000000005</v>
      </c>
      <c r="Z216" s="318">
        <v>0.55030000000000001</v>
      </c>
      <c r="AA216" s="318">
        <v>0.43380000000000002</v>
      </c>
      <c r="AB216" s="318">
        <v>0.48230000000000001</v>
      </c>
      <c r="AC216" s="318">
        <v>0.51</v>
      </c>
      <c r="AD216" s="318">
        <v>0.53300000000000003</v>
      </c>
      <c r="AE216" s="318">
        <v>0.55610000000000004</v>
      </c>
      <c r="AF216" s="318">
        <v>0.62070000000000003</v>
      </c>
      <c r="AG216" s="318">
        <v>0.65159999999999996</v>
      </c>
      <c r="AH216" s="318">
        <v>0.67559999999999998</v>
      </c>
      <c r="AI216" s="318">
        <v>0.69869999999999999</v>
      </c>
      <c r="AJ216" s="318">
        <v>0.72250000000000003</v>
      </c>
      <c r="AK216" s="318">
        <v>0.74560000000000004</v>
      </c>
      <c r="AL216" s="318">
        <v>0.76910000000000001</v>
      </c>
      <c r="AM216" s="318">
        <v>0.79369999999999996</v>
      </c>
      <c r="AN216" s="318">
        <v>0.81779999999999997</v>
      </c>
      <c r="AO216" s="318">
        <v>0.84130000000000005</v>
      </c>
      <c r="AP216" s="318">
        <v>0.86539999999999995</v>
      </c>
      <c r="AQ216" s="318">
        <v>0.88829999999999998</v>
      </c>
      <c r="AR216" s="318">
        <v>0.91200000000000003</v>
      </c>
      <c r="AS216" s="318">
        <v>0.93559999999999999</v>
      </c>
      <c r="AT216" s="318">
        <v>0.95489999999999997</v>
      </c>
      <c r="AU216" s="318">
        <v>0.9728</v>
      </c>
      <c r="AV216" s="318">
        <v>0.99299999999999999</v>
      </c>
      <c r="AW216" s="318">
        <v>1.0145</v>
      </c>
      <c r="AX216" s="318">
        <v>1.0337000000000001</v>
      </c>
      <c r="AY216" s="318">
        <v>1.0529999999999999</v>
      </c>
      <c r="AZ216" s="318">
        <v>1.0765</v>
      </c>
      <c r="BA216" s="318">
        <v>1.1023000000000001</v>
      </c>
    </row>
    <row r="217" spans="1:53">
      <c r="A217" s="325" t="s">
        <v>5</v>
      </c>
      <c r="B217" s="318" t="s">
        <v>327</v>
      </c>
      <c r="C217" s="318">
        <v>0.09</v>
      </c>
      <c r="D217" s="318">
        <v>9.35E-2</v>
      </c>
      <c r="E217" s="318">
        <v>8.6499999999999994E-2</v>
      </c>
      <c r="F217" s="318">
        <v>0.1085</v>
      </c>
      <c r="G217" s="318">
        <v>0.12230000000000001</v>
      </c>
      <c r="H217" s="318">
        <v>0.1142</v>
      </c>
      <c r="I217" s="318">
        <v>0.13039999999999999</v>
      </c>
      <c r="J217" s="318">
        <v>0.105</v>
      </c>
      <c r="K217" s="318">
        <v>9.11E-2</v>
      </c>
      <c r="L217" s="318">
        <v>0.10730000000000001</v>
      </c>
      <c r="M217" s="318">
        <v>0.12920000000000001</v>
      </c>
      <c r="N217" s="318">
        <v>0.13270000000000001</v>
      </c>
      <c r="O217" s="318">
        <v>0.105</v>
      </c>
      <c r="P217" s="318">
        <v>0.1119</v>
      </c>
      <c r="Q217" s="318">
        <v>0.13270000000000001</v>
      </c>
      <c r="R217" s="318">
        <v>0.1338</v>
      </c>
      <c r="S217" s="318">
        <v>0.1061</v>
      </c>
      <c r="T217" s="318">
        <v>8.8800000000000004E-2</v>
      </c>
      <c r="U217" s="318">
        <v>8.6499999999999994E-2</v>
      </c>
      <c r="V217" s="318">
        <v>7.3800000000000004E-2</v>
      </c>
      <c r="W217" s="318">
        <v>7.1499999999999994E-2</v>
      </c>
      <c r="X217" s="318">
        <v>5.4199999999999998E-2</v>
      </c>
      <c r="Y217" s="318">
        <v>5.7700000000000001E-2</v>
      </c>
      <c r="Z217" s="318">
        <v>5.8799999999999998E-2</v>
      </c>
      <c r="AA217" s="318">
        <v>4.3799999999999999E-2</v>
      </c>
      <c r="AB217" s="318">
        <v>4.7300000000000002E-2</v>
      </c>
      <c r="AC217" s="318">
        <v>5.0799999999999998E-2</v>
      </c>
      <c r="AD217" s="318">
        <v>4.8500000000000001E-2</v>
      </c>
      <c r="AE217" s="318">
        <v>4.7300000000000002E-2</v>
      </c>
      <c r="AF217" s="318">
        <v>4.7300000000000002E-2</v>
      </c>
      <c r="AG217" s="318">
        <v>4.6800000000000001E-2</v>
      </c>
      <c r="AH217" s="318">
        <v>4.58E-2</v>
      </c>
      <c r="AI217" s="318">
        <v>4.4600000000000001E-2</v>
      </c>
      <c r="AJ217" s="318">
        <v>4.3499999999999997E-2</v>
      </c>
      <c r="AK217" s="318">
        <v>4.2299999999999997E-2</v>
      </c>
      <c r="AL217" s="318">
        <v>4.1200000000000001E-2</v>
      </c>
      <c r="AM217" s="318">
        <v>0.04</v>
      </c>
      <c r="AN217" s="318">
        <v>3.8899999999999997E-2</v>
      </c>
      <c r="AO217" s="318">
        <v>3.7699999999999997E-2</v>
      </c>
      <c r="AP217" s="318">
        <v>3.6499999999999998E-2</v>
      </c>
      <c r="AQ217" s="318">
        <v>3.5400000000000001E-2</v>
      </c>
      <c r="AR217" s="318">
        <v>3.4200000000000001E-2</v>
      </c>
      <c r="AS217" s="318">
        <v>3.2899999999999999E-2</v>
      </c>
      <c r="AT217" s="318">
        <v>3.1600000000000003E-2</v>
      </c>
      <c r="AU217" s="318">
        <v>3.0200000000000001E-2</v>
      </c>
      <c r="AV217" s="318">
        <v>2.8899999999999999E-2</v>
      </c>
      <c r="AW217" s="318">
        <v>2.76E-2</v>
      </c>
      <c r="AX217" s="318">
        <v>2.63E-2</v>
      </c>
      <c r="AY217" s="318">
        <v>2.5000000000000001E-2</v>
      </c>
      <c r="AZ217" s="318">
        <v>2.3800000000000002E-2</v>
      </c>
      <c r="BA217" s="318">
        <v>2.2599999999999999E-2</v>
      </c>
    </row>
    <row r="218" spans="1:53">
      <c r="A218" s="325" t="s">
        <v>5</v>
      </c>
      <c r="B218" s="318" t="s">
        <v>328</v>
      </c>
      <c r="C218" s="318">
        <v>0.67730000000000001</v>
      </c>
      <c r="D218" s="318">
        <v>0.69799999999999995</v>
      </c>
      <c r="E218" s="318">
        <v>0.65069999999999995</v>
      </c>
      <c r="F218" s="318">
        <v>0.81110000000000004</v>
      </c>
      <c r="G218" s="318">
        <v>0.91610000000000003</v>
      </c>
      <c r="H218" s="318">
        <v>0.85609999999999997</v>
      </c>
      <c r="I218" s="318">
        <v>0.98070000000000002</v>
      </c>
      <c r="J218" s="318">
        <v>0.78569999999999995</v>
      </c>
      <c r="K218" s="318">
        <v>0.68530000000000002</v>
      </c>
      <c r="L218" s="318">
        <v>0.80649999999999999</v>
      </c>
      <c r="M218" s="318">
        <v>0.97260000000000002</v>
      </c>
      <c r="N218" s="318">
        <v>0.99570000000000003</v>
      </c>
      <c r="O218" s="318">
        <v>0.78459999999999996</v>
      </c>
      <c r="P218" s="318">
        <v>0.76959999999999995</v>
      </c>
      <c r="Q218" s="318">
        <v>0.63460000000000005</v>
      </c>
      <c r="R218" s="318">
        <v>0.67149999999999999</v>
      </c>
      <c r="S218" s="318">
        <v>0.69689999999999996</v>
      </c>
      <c r="T218" s="318">
        <v>0.69920000000000004</v>
      </c>
      <c r="U218" s="318">
        <v>0.79959999999999998</v>
      </c>
      <c r="V218" s="318">
        <v>0.86529999999999996</v>
      </c>
      <c r="W218" s="318">
        <v>0.9103</v>
      </c>
      <c r="X218" s="318">
        <v>0.83069999999999999</v>
      </c>
      <c r="Y218" s="318">
        <v>0.95650000000000002</v>
      </c>
      <c r="Z218" s="318">
        <v>1.0407</v>
      </c>
      <c r="AA218" s="318">
        <v>0.80649999999999999</v>
      </c>
      <c r="AB218" s="318">
        <v>0.87570000000000003</v>
      </c>
      <c r="AC218" s="318">
        <v>0.95420000000000005</v>
      </c>
      <c r="AD218" s="318">
        <v>0.93110000000000004</v>
      </c>
      <c r="AE218" s="318">
        <v>0.95069999999999999</v>
      </c>
      <c r="AF218" s="318">
        <v>1.0165</v>
      </c>
      <c r="AG218" s="318">
        <v>1.0437000000000001</v>
      </c>
      <c r="AH218" s="318">
        <v>1.0609</v>
      </c>
      <c r="AI218" s="318">
        <v>1.0757000000000001</v>
      </c>
      <c r="AJ218" s="318">
        <v>1.0904</v>
      </c>
      <c r="AK218" s="318">
        <v>1.1040000000000001</v>
      </c>
      <c r="AL218" s="318">
        <v>1.1203000000000001</v>
      </c>
      <c r="AM218" s="318">
        <v>1.1351</v>
      </c>
      <c r="AN218" s="318">
        <v>1.1504000000000001</v>
      </c>
      <c r="AO218" s="318">
        <v>1.1653</v>
      </c>
      <c r="AP218" s="318">
        <v>1.181</v>
      </c>
      <c r="AQ218" s="318">
        <v>1.1969000000000001</v>
      </c>
      <c r="AR218" s="318">
        <v>1.2133</v>
      </c>
      <c r="AS218" s="318">
        <v>1.2252000000000001</v>
      </c>
      <c r="AT218" s="318">
        <v>1.2346999999999999</v>
      </c>
      <c r="AU218" s="318">
        <v>1.2414000000000001</v>
      </c>
      <c r="AV218" s="318">
        <v>1.2512000000000001</v>
      </c>
      <c r="AW218" s="318">
        <v>1.2625</v>
      </c>
      <c r="AX218" s="318">
        <v>1.2714000000000001</v>
      </c>
      <c r="AY218" s="318">
        <v>1.2843</v>
      </c>
      <c r="AZ218" s="318">
        <v>1.2982</v>
      </c>
      <c r="BA218" s="318">
        <v>1.3131999999999999</v>
      </c>
    </row>
    <row r="219" spans="1:53">
      <c r="A219" s="325" t="s">
        <v>5</v>
      </c>
      <c r="B219" s="318" t="s">
        <v>329</v>
      </c>
      <c r="C219" s="318">
        <v>0.81459999999999999</v>
      </c>
      <c r="D219" s="318">
        <v>0.76729999999999998</v>
      </c>
      <c r="E219" s="318">
        <v>0.70840000000000003</v>
      </c>
      <c r="F219" s="318">
        <v>0.78339999999999999</v>
      </c>
      <c r="G219" s="318">
        <v>0.84919999999999995</v>
      </c>
      <c r="H219" s="318">
        <v>0.7419</v>
      </c>
      <c r="I219" s="318">
        <v>0.68759999999999999</v>
      </c>
      <c r="J219" s="318">
        <v>0.74299999999999999</v>
      </c>
      <c r="K219" s="318">
        <v>0.8296</v>
      </c>
      <c r="L219" s="318">
        <v>0.8619</v>
      </c>
      <c r="M219" s="318">
        <v>0.87219999999999998</v>
      </c>
      <c r="N219" s="318">
        <v>0.91149999999999998</v>
      </c>
      <c r="O219" s="318">
        <v>1.4076</v>
      </c>
      <c r="P219" s="318">
        <v>1.4191</v>
      </c>
      <c r="Q219" s="318">
        <v>1.4260999999999999</v>
      </c>
      <c r="R219" s="318">
        <v>1.4686999999999999</v>
      </c>
      <c r="S219" s="318">
        <v>1.4157</v>
      </c>
      <c r="T219" s="318">
        <v>1.3048999999999999</v>
      </c>
      <c r="U219" s="318">
        <v>1.3118000000000001</v>
      </c>
      <c r="V219" s="318">
        <v>1.3661000000000001</v>
      </c>
      <c r="W219" s="318">
        <v>1.4918</v>
      </c>
      <c r="X219" s="318">
        <v>1.5713999999999999</v>
      </c>
      <c r="Y219" s="318">
        <v>1.6672</v>
      </c>
      <c r="Z219" s="318">
        <v>1.6556999999999999</v>
      </c>
      <c r="AA219" s="318">
        <v>1.2484</v>
      </c>
      <c r="AB219" s="318">
        <v>1.3834</v>
      </c>
      <c r="AC219" s="318">
        <v>1.5875999999999999</v>
      </c>
      <c r="AD219" s="318">
        <v>1.7076</v>
      </c>
      <c r="AE219" s="318">
        <v>1.8022</v>
      </c>
      <c r="AF219" s="318">
        <v>1.9176</v>
      </c>
      <c r="AG219" s="318">
        <v>1.9565999999999999</v>
      </c>
      <c r="AH219" s="318">
        <v>1.9771000000000001</v>
      </c>
      <c r="AI219" s="318">
        <v>1.9939</v>
      </c>
      <c r="AJ219" s="318">
        <v>2.0095000000000001</v>
      </c>
      <c r="AK219" s="318">
        <v>2.0259999999999998</v>
      </c>
      <c r="AL219" s="318">
        <v>2.0427</v>
      </c>
      <c r="AM219" s="318">
        <v>2.0592999999999999</v>
      </c>
      <c r="AN219" s="318">
        <v>2.0767000000000002</v>
      </c>
      <c r="AO219" s="318">
        <v>2.093</v>
      </c>
      <c r="AP219" s="318">
        <v>2.1092</v>
      </c>
      <c r="AQ219" s="318">
        <v>2.1265999999999998</v>
      </c>
      <c r="AR219" s="318">
        <v>2.1417999999999999</v>
      </c>
      <c r="AS219" s="318">
        <v>2.1549999999999998</v>
      </c>
      <c r="AT219" s="318">
        <v>2.1600999999999999</v>
      </c>
      <c r="AU219" s="318">
        <v>2.1661999999999999</v>
      </c>
      <c r="AV219" s="318">
        <v>2.1735000000000002</v>
      </c>
      <c r="AW219" s="318">
        <v>2.1806999999999999</v>
      </c>
      <c r="AX219" s="318">
        <v>2.1877</v>
      </c>
      <c r="AY219" s="318">
        <v>2.1957</v>
      </c>
      <c r="AZ219" s="318">
        <v>2.2107000000000001</v>
      </c>
      <c r="BA219" s="318">
        <v>2.2267000000000001</v>
      </c>
    </row>
    <row r="220" spans="1:53">
      <c r="A220" s="325" t="s">
        <v>5</v>
      </c>
      <c r="B220" s="318" t="s">
        <v>330</v>
      </c>
      <c r="C220" s="318">
        <v>2.3628999999999998</v>
      </c>
      <c r="D220" s="318">
        <v>2.0941000000000001</v>
      </c>
      <c r="E220" s="318">
        <v>2.7113</v>
      </c>
      <c r="F220" s="318">
        <v>2.9929000000000001</v>
      </c>
      <c r="G220" s="318">
        <v>2.9051999999999998</v>
      </c>
      <c r="H220" s="318">
        <v>3.4163000000000001</v>
      </c>
      <c r="I220" s="318">
        <v>3.2732000000000001</v>
      </c>
      <c r="J220" s="318">
        <v>4.0612000000000004</v>
      </c>
      <c r="K220" s="318">
        <v>5.8369</v>
      </c>
      <c r="L220" s="318">
        <v>6.3169000000000004</v>
      </c>
      <c r="M220" s="318">
        <v>8.5643999999999991</v>
      </c>
      <c r="N220" s="318">
        <v>17.033000000000001</v>
      </c>
      <c r="O220" s="318">
        <v>2.5175000000000001</v>
      </c>
      <c r="P220" s="318">
        <v>2.3871000000000002</v>
      </c>
      <c r="Q220" s="318">
        <v>2.3329</v>
      </c>
      <c r="R220" s="318">
        <v>2.4805999999999999</v>
      </c>
      <c r="S220" s="318">
        <v>2.3997999999999999</v>
      </c>
      <c r="T220" s="318">
        <v>1.9891000000000001</v>
      </c>
      <c r="U220" s="318">
        <v>2.0905999999999998</v>
      </c>
      <c r="V220" s="318">
        <v>2.3214000000000001</v>
      </c>
      <c r="W220" s="318">
        <v>2.4529000000000001</v>
      </c>
      <c r="X220" s="318">
        <v>2.5960000000000001</v>
      </c>
      <c r="Y220" s="318">
        <v>2.6387</v>
      </c>
      <c r="Z220" s="318">
        <v>2.4841000000000002</v>
      </c>
      <c r="AA220" s="318">
        <v>1.8783000000000001</v>
      </c>
      <c r="AB220" s="318">
        <v>2.1714000000000002</v>
      </c>
      <c r="AC220" s="318">
        <v>2.5337000000000001</v>
      </c>
      <c r="AD220" s="318">
        <v>2.8151999999999999</v>
      </c>
      <c r="AE220" s="318">
        <v>2.9133</v>
      </c>
      <c r="AF220" s="318">
        <v>3.1013000000000002</v>
      </c>
      <c r="AG220" s="318">
        <v>3.1716000000000002</v>
      </c>
      <c r="AH220" s="318">
        <v>3.2115</v>
      </c>
      <c r="AI220" s="318">
        <v>3.2429999999999999</v>
      </c>
      <c r="AJ220" s="318">
        <v>3.274</v>
      </c>
      <c r="AK220" s="318">
        <v>3.3041</v>
      </c>
      <c r="AL220" s="318">
        <v>3.3353999999999999</v>
      </c>
      <c r="AM220" s="318">
        <v>3.3706</v>
      </c>
      <c r="AN220" s="318">
        <v>3.4034</v>
      </c>
      <c r="AO220" s="318">
        <v>3.4339</v>
      </c>
      <c r="AP220" s="318">
        <v>3.4672999999999998</v>
      </c>
      <c r="AQ220" s="318">
        <v>3.5011000000000001</v>
      </c>
      <c r="AR220" s="318">
        <v>3.5318999999999998</v>
      </c>
      <c r="AS220" s="318">
        <v>3.5588000000000002</v>
      </c>
      <c r="AT220" s="318">
        <v>3.5714000000000001</v>
      </c>
      <c r="AU220" s="318">
        <v>3.5869</v>
      </c>
      <c r="AV220" s="318">
        <v>3.6030000000000002</v>
      </c>
      <c r="AW220" s="318">
        <v>3.6202999999999999</v>
      </c>
      <c r="AX220" s="318">
        <v>3.6375999999999999</v>
      </c>
      <c r="AY220" s="318">
        <v>3.6543999999999999</v>
      </c>
      <c r="AZ220" s="318">
        <v>3.6854</v>
      </c>
      <c r="BA220" s="318">
        <v>3.7143999999999999</v>
      </c>
    </row>
    <row r="221" spans="1:53">
      <c r="A221" s="325" t="s">
        <v>5</v>
      </c>
      <c r="B221" s="318" t="s">
        <v>331</v>
      </c>
      <c r="C221" s="318">
        <v>0.76149999999999995</v>
      </c>
      <c r="D221" s="318">
        <v>0.5665</v>
      </c>
      <c r="E221" s="318">
        <v>0.5665</v>
      </c>
      <c r="F221" s="318">
        <v>0.67149999999999999</v>
      </c>
      <c r="G221" s="318">
        <v>0.74990000000000001</v>
      </c>
      <c r="H221" s="318">
        <v>0.76149999999999995</v>
      </c>
      <c r="I221" s="318">
        <v>0.88839999999999997</v>
      </c>
      <c r="J221" s="318">
        <v>0.80300000000000005</v>
      </c>
      <c r="K221" s="318">
        <v>0.77070000000000005</v>
      </c>
      <c r="L221" s="318">
        <v>0.89880000000000004</v>
      </c>
      <c r="M221" s="318">
        <v>1.0326</v>
      </c>
      <c r="N221" s="318">
        <v>1.2068000000000001</v>
      </c>
      <c r="O221" s="318">
        <v>0.21920000000000001</v>
      </c>
      <c r="P221" s="318">
        <v>0.21110000000000001</v>
      </c>
      <c r="Q221" s="318">
        <v>0.22270000000000001</v>
      </c>
      <c r="R221" s="318">
        <v>0.24809999999999999</v>
      </c>
      <c r="S221" s="318">
        <v>0.2354</v>
      </c>
      <c r="T221" s="318">
        <v>0.22500000000000001</v>
      </c>
      <c r="U221" s="318">
        <v>0.2515</v>
      </c>
      <c r="V221" s="318">
        <v>0.2792</v>
      </c>
      <c r="W221" s="318">
        <v>0.3</v>
      </c>
      <c r="X221" s="318">
        <v>0.30690000000000001</v>
      </c>
      <c r="Y221" s="318">
        <v>0.33229999999999998</v>
      </c>
      <c r="Z221" s="318">
        <v>0.33</v>
      </c>
      <c r="AA221" s="318">
        <v>0.28039999999999998</v>
      </c>
      <c r="AB221" s="318">
        <v>0.32190000000000002</v>
      </c>
      <c r="AC221" s="318">
        <v>0.33810000000000001</v>
      </c>
      <c r="AD221" s="318">
        <v>0.3392</v>
      </c>
      <c r="AE221" s="318">
        <v>0.35310000000000002</v>
      </c>
      <c r="AF221" s="318">
        <v>0.37380000000000002</v>
      </c>
      <c r="AG221" s="318">
        <v>0.38169999999999998</v>
      </c>
      <c r="AH221" s="318">
        <v>0.38629999999999998</v>
      </c>
      <c r="AI221" s="318">
        <v>0.39050000000000001</v>
      </c>
      <c r="AJ221" s="318">
        <v>0.39319999999999999</v>
      </c>
      <c r="AK221" s="318">
        <v>0.39689999999999998</v>
      </c>
      <c r="AL221" s="318">
        <v>0.40010000000000001</v>
      </c>
      <c r="AM221" s="318">
        <v>0.4042</v>
      </c>
      <c r="AN221" s="318">
        <v>0.40749999999999997</v>
      </c>
      <c r="AO221" s="318">
        <v>0.41060000000000002</v>
      </c>
      <c r="AP221" s="318">
        <v>0.41489999999999999</v>
      </c>
      <c r="AQ221" s="318">
        <v>0.41760000000000003</v>
      </c>
      <c r="AR221" s="318">
        <v>0.42180000000000001</v>
      </c>
      <c r="AS221" s="318">
        <v>0.42480000000000001</v>
      </c>
      <c r="AT221" s="318">
        <v>0.42499999999999999</v>
      </c>
      <c r="AU221" s="318">
        <v>0.42709999999999998</v>
      </c>
      <c r="AV221" s="318">
        <v>0.42830000000000001</v>
      </c>
      <c r="AW221" s="318">
        <v>0.43020000000000003</v>
      </c>
      <c r="AX221" s="318">
        <v>0.43140000000000001</v>
      </c>
      <c r="AY221" s="318">
        <v>0.43380000000000002</v>
      </c>
      <c r="AZ221" s="318">
        <v>0.43640000000000001</v>
      </c>
      <c r="BA221" s="318">
        <v>0.43959999999999999</v>
      </c>
    </row>
    <row r="222" spans="1:53">
      <c r="A222" s="325" t="s">
        <v>5</v>
      </c>
      <c r="B222" s="318" t="s">
        <v>332</v>
      </c>
      <c r="C222" s="318">
        <v>0.65190000000000003</v>
      </c>
      <c r="D222" s="318">
        <v>0.75690000000000002</v>
      </c>
      <c r="E222" s="318">
        <v>0.74419999999999997</v>
      </c>
      <c r="F222" s="318">
        <v>0.85840000000000005</v>
      </c>
      <c r="G222" s="318">
        <v>0.88839999999999997</v>
      </c>
      <c r="H222" s="318">
        <v>0.96109999999999995</v>
      </c>
      <c r="I222" s="318">
        <v>1.0176000000000001</v>
      </c>
      <c r="J222" s="318">
        <v>1.0857000000000001</v>
      </c>
      <c r="K222" s="318">
        <v>1.0025999999999999</v>
      </c>
      <c r="L222" s="318">
        <v>1.0338000000000001</v>
      </c>
      <c r="M222" s="318">
        <v>1.0961000000000001</v>
      </c>
      <c r="N222" s="318">
        <v>0.99450000000000005</v>
      </c>
      <c r="O222" s="318">
        <v>1.0061</v>
      </c>
      <c r="P222" s="318">
        <v>1.0752999999999999</v>
      </c>
      <c r="Q222" s="318">
        <v>1.268</v>
      </c>
      <c r="R222" s="318">
        <v>1.3995</v>
      </c>
      <c r="S222" s="318">
        <v>1.0799000000000001</v>
      </c>
      <c r="T222" s="318">
        <v>1.1111</v>
      </c>
      <c r="U222" s="318">
        <v>1.1317999999999999</v>
      </c>
      <c r="V222" s="318">
        <v>1.3013999999999999</v>
      </c>
      <c r="W222" s="318">
        <v>1.7133</v>
      </c>
      <c r="X222" s="318">
        <v>1.9036999999999999</v>
      </c>
      <c r="Y222" s="318">
        <v>1.8552999999999999</v>
      </c>
      <c r="Z222" s="318">
        <v>1.4595</v>
      </c>
      <c r="AA222" s="318">
        <v>0.84340000000000004</v>
      </c>
      <c r="AB222" s="318">
        <v>1.0845</v>
      </c>
      <c r="AC222" s="318">
        <v>1.3038000000000001</v>
      </c>
      <c r="AD222" s="318">
        <v>1.4411</v>
      </c>
      <c r="AE222" s="318">
        <v>1.4699</v>
      </c>
      <c r="AF222" s="318">
        <v>1.5529999999999999</v>
      </c>
      <c r="AG222" s="318">
        <v>1.5708</v>
      </c>
      <c r="AH222" s="318">
        <v>1.5714999999999999</v>
      </c>
      <c r="AI222" s="318">
        <v>1.5682</v>
      </c>
      <c r="AJ222" s="318">
        <v>1.5639000000000001</v>
      </c>
      <c r="AK222" s="318">
        <v>1.56</v>
      </c>
      <c r="AL222" s="318">
        <v>1.5553999999999999</v>
      </c>
      <c r="AM222" s="318">
        <v>1.5523</v>
      </c>
      <c r="AN222" s="318">
        <v>1.5488999999999999</v>
      </c>
      <c r="AO222" s="318">
        <v>1.5450999999999999</v>
      </c>
      <c r="AP222" s="318">
        <v>1.5416000000000001</v>
      </c>
      <c r="AQ222" s="318">
        <v>1.5387999999999999</v>
      </c>
      <c r="AR222" s="318">
        <v>1.5338000000000001</v>
      </c>
      <c r="AS222" s="318">
        <v>1.5278</v>
      </c>
      <c r="AT222" s="318">
        <v>1.5157</v>
      </c>
      <c r="AU222" s="318">
        <v>1.5044</v>
      </c>
      <c r="AV222" s="318">
        <v>1.4939</v>
      </c>
      <c r="AW222" s="318">
        <v>1.4829000000000001</v>
      </c>
      <c r="AX222" s="318">
        <v>1.4726999999999999</v>
      </c>
      <c r="AY222" s="318">
        <v>1.4632000000000001</v>
      </c>
      <c r="AZ222" s="318">
        <v>1.4579</v>
      </c>
      <c r="BA222" s="318">
        <v>1.4528000000000001</v>
      </c>
    </row>
    <row r="223" spans="1:53">
      <c r="A223" s="325" t="s">
        <v>5</v>
      </c>
      <c r="B223" s="318" t="s">
        <v>333</v>
      </c>
      <c r="C223" s="318">
        <v>0.1615</v>
      </c>
      <c r="D223" s="318">
        <v>0.17080000000000001</v>
      </c>
      <c r="E223" s="318">
        <v>0.2077</v>
      </c>
      <c r="F223" s="318">
        <v>0.26650000000000001</v>
      </c>
      <c r="G223" s="318">
        <v>0.3196</v>
      </c>
      <c r="H223" s="318">
        <v>0.3231</v>
      </c>
      <c r="I223" s="318">
        <v>0.29310000000000003</v>
      </c>
      <c r="J223" s="318">
        <v>0.28960000000000002</v>
      </c>
      <c r="K223" s="318">
        <v>0.315</v>
      </c>
      <c r="L223" s="318">
        <v>0.31269999999999998</v>
      </c>
      <c r="M223" s="318">
        <v>0.2757</v>
      </c>
      <c r="N223" s="318">
        <v>0.2596</v>
      </c>
      <c r="O223" s="318">
        <v>0.4592</v>
      </c>
      <c r="P223" s="318">
        <v>0.46960000000000002</v>
      </c>
      <c r="Q223" s="318">
        <v>0.43149999999999999</v>
      </c>
      <c r="R223" s="318">
        <v>0.46960000000000002</v>
      </c>
      <c r="S223" s="318">
        <v>0.4834</v>
      </c>
      <c r="T223" s="318">
        <v>0.50190000000000001</v>
      </c>
      <c r="U223" s="318">
        <v>0.50880000000000003</v>
      </c>
      <c r="V223" s="318">
        <v>0.5111</v>
      </c>
      <c r="W223" s="318">
        <v>0.54920000000000002</v>
      </c>
      <c r="X223" s="318">
        <v>0.49149999999999999</v>
      </c>
      <c r="Y223" s="318">
        <v>0.47539999999999999</v>
      </c>
      <c r="Z223" s="318">
        <v>0.56189999999999996</v>
      </c>
      <c r="AA223" s="318">
        <v>0.51570000000000005</v>
      </c>
      <c r="AB223" s="318">
        <v>0.49609999999999999</v>
      </c>
      <c r="AC223" s="318">
        <v>0.51690000000000003</v>
      </c>
      <c r="AD223" s="318">
        <v>0.57340000000000002</v>
      </c>
      <c r="AE223" s="318">
        <v>0.58379999999999999</v>
      </c>
      <c r="AF223" s="318">
        <v>0.58730000000000004</v>
      </c>
      <c r="AG223" s="318">
        <v>0.63460000000000005</v>
      </c>
      <c r="AH223" s="318">
        <v>0.67610000000000003</v>
      </c>
      <c r="AI223" s="318">
        <v>0.71609999999999996</v>
      </c>
      <c r="AJ223" s="318">
        <v>0.75670000000000004</v>
      </c>
      <c r="AK223" s="318">
        <v>0.79690000000000005</v>
      </c>
      <c r="AL223" s="318">
        <v>0.83660000000000001</v>
      </c>
      <c r="AM223" s="318">
        <v>0.879</v>
      </c>
      <c r="AN223" s="318">
        <v>0.9204</v>
      </c>
      <c r="AO223" s="318">
        <v>0.96130000000000004</v>
      </c>
      <c r="AP223" s="318">
        <v>1.0029999999999999</v>
      </c>
      <c r="AQ223" s="318">
        <v>1.0439000000000001</v>
      </c>
      <c r="AR223" s="318">
        <v>1.0859000000000001</v>
      </c>
      <c r="AS223" s="318">
        <v>1.1268</v>
      </c>
      <c r="AT223" s="318">
        <v>1.1624000000000001</v>
      </c>
      <c r="AU223" s="318">
        <v>1.1984999999999999</v>
      </c>
      <c r="AV223" s="318">
        <v>1.2347999999999999</v>
      </c>
      <c r="AW223" s="318">
        <v>1.2728999999999999</v>
      </c>
      <c r="AX223" s="318">
        <v>1.31</v>
      </c>
      <c r="AY223" s="318">
        <v>1.3472</v>
      </c>
      <c r="AZ223" s="318">
        <v>1.3885000000000001</v>
      </c>
      <c r="BA223" s="318">
        <v>1.4294</v>
      </c>
    </row>
    <row r="224" spans="1:53">
      <c r="A224" s="325" t="s">
        <v>5</v>
      </c>
      <c r="B224" s="318" t="s">
        <v>520</v>
      </c>
      <c r="C224" s="318">
        <v>0.1119</v>
      </c>
      <c r="D224" s="318">
        <v>0.1004</v>
      </c>
      <c r="E224" s="318">
        <v>0.10730000000000001</v>
      </c>
      <c r="F224" s="318">
        <v>0.105</v>
      </c>
      <c r="G224" s="318">
        <v>0.10150000000000001</v>
      </c>
      <c r="H224" s="318">
        <v>0.12920000000000001</v>
      </c>
      <c r="I224" s="318">
        <v>0.1177</v>
      </c>
      <c r="J224" s="318">
        <v>0.12690000000000001</v>
      </c>
      <c r="K224" s="318">
        <v>0.1361</v>
      </c>
      <c r="L224" s="318">
        <v>0.1454</v>
      </c>
      <c r="M224" s="318">
        <v>0.1396</v>
      </c>
      <c r="N224" s="318">
        <v>0.1719</v>
      </c>
      <c r="O224" s="318">
        <v>0.1696</v>
      </c>
      <c r="P224" s="318">
        <v>0.1915</v>
      </c>
      <c r="Q224" s="318">
        <v>0.18690000000000001</v>
      </c>
      <c r="R224" s="318">
        <v>0.23649999999999999</v>
      </c>
      <c r="S224" s="318">
        <v>0.20649999999999999</v>
      </c>
      <c r="T224" s="318">
        <v>0.14649999999999999</v>
      </c>
      <c r="U224" s="318">
        <v>0.15110000000000001</v>
      </c>
      <c r="V224" s="318">
        <v>0.1615</v>
      </c>
      <c r="W224" s="318">
        <v>0.17649999999999999</v>
      </c>
      <c r="X224" s="318">
        <v>0.18920000000000001</v>
      </c>
      <c r="Y224" s="318">
        <v>0.2019</v>
      </c>
      <c r="Z224" s="318">
        <v>0.16270000000000001</v>
      </c>
      <c r="AA224" s="318">
        <v>0.10150000000000001</v>
      </c>
      <c r="AB224" s="318">
        <v>0.1119</v>
      </c>
      <c r="AC224" s="318">
        <v>0.10730000000000001</v>
      </c>
      <c r="AD224" s="318">
        <v>0.11310000000000001</v>
      </c>
      <c r="AE224" s="318">
        <v>0.1188</v>
      </c>
      <c r="AF224" s="318">
        <v>0.12809999999999999</v>
      </c>
      <c r="AG224" s="318">
        <v>0.1391</v>
      </c>
      <c r="AH224" s="318">
        <v>0.1492</v>
      </c>
      <c r="AI224" s="318">
        <v>0.15890000000000001</v>
      </c>
      <c r="AJ224" s="318">
        <v>0.16819999999999999</v>
      </c>
      <c r="AK224" s="318">
        <v>0.17799999999999999</v>
      </c>
      <c r="AL224" s="318">
        <v>0.18770000000000001</v>
      </c>
      <c r="AM224" s="318">
        <v>0.19800000000000001</v>
      </c>
      <c r="AN224" s="318">
        <v>0.2082</v>
      </c>
      <c r="AO224" s="318">
        <v>0.21840000000000001</v>
      </c>
      <c r="AP224" s="318">
        <v>0.2283</v>
      </c>
      <c r="AQ224" s="318">
        <v>0.23810000000000001</v>
      </c>
      <c r="AR224" s="318">
        <v>0.24779999999999999</v>
      </c>
      <c r="AS224" s="318">
        <v>0.25719999999999998</v>
      </c>
      <c r="AT224" s="318">
        <v>0.26640000000000003</v>
      </c>
      <c r="AU224" s="318">
        <v>0.27589999999999998</v>
      </c>
      <c r="AV224" s="318">
        <v>0.28520000000000001</v>
      </c>
      <c r="AW224" s="318">
        <v>0.29459999999999997</v>
      </c>
      <c r="AX224" s="318">
        <v>0.30409999999999998</v>
      </c>
      <c r="AY224" s="318">
        <v>0.31359999999999999</v>
      </c>
      <c r="AZ224" s="318">
        <v>0.32300000000000001</v>
      </c>
      <c r="BA224" s="318">
        <v>0.33250000000000002</v>
      </c>
    </row>
    <row r="225" spans="1:53">
      <c r="A225" s="325" t="s">
        <v>5</v>
      </c>
      <c r="B225" s="318" t="s">
        <v>334</v>
      </c>
      <c r="C225" s="318">
        <v>2.5232999999999999</v>
      </c>
      <c r="D225" s="318">
        <v>2.7309999999999999</v>
      </c>
      <c r="E225" s="318">
        <v>2.7736000000000001</v>
      </c>
      <c r="F225" s="318">
        <v>3.0078999999999998</v>
      </c>
      <c r="G225" s="318">
        <v>3.1185999999999998</v>
      </c>
      <c r="H225" s="318">
        <v>3.1394000000000002</v>
      </c>
      <c r="I225" s="318">
        <v>3.0112999999999999</v>
      </c>
      <c r="J225" s="318">
        <v>3.0863</v>
      </c>
      <c r="K225" s="318">
        <v>3.0863</v>
      </c>
      <c r="L225" s="318">
        <v>3.4094000000000002</v>
      </c>
      <c r="M225" s="318">
        <v>3.0320999999999998</v>
      </c>
      <c r="N225" s="318">
        <v>3.3494000000000002</v>
      </c>
      <c r="O225" s="318">
        <v>3.0228999999999999</v>
      </c>
      <c r="P225" s="318">
        <v>3.0655000000000001</v>
      </c>
      <c r="Q225" s="318">
        <v>3.3690000000000002</v>
      </c>
      <c r="R225" s="318">
        <v>3.3908999999999998</v>
      </c>
      <c r="S225" s="318">
        <v>3.1128999999999998</v>
      </c>
      <c r="T225" s="318">
        <v>3.2212999999999998</v>
      </c>
      <c r="U225" s="318">
        <v>3.2547999999999999</v>
      </c>
      <c r="V225" s="318">
        <v>3.2605</v>
      </c>
      <c r="W225" s="318">
        <v>3.6631999999999998</v>
      </c>
      <c r="X225" s="318">
        <v>3.6678000000000002</v>
      </c>
      <c r="Y225" s="318">
        <v>3.4498000000000002</v>
      </c>
      <c r="Z225" s="318">
        <v>3.3748</v>
      </c>
      <c r="AA225" s="318">
        <v>3.2593999999999999</v>
      </c>
      <c r="AB225" s="318">
        <v>3.2547999999999999</v>
      </c>
      <c r="AC225" s="318">
        <v>3.1959</v>
      </c>
      <c r="AD225" s="318">
        <v>2.9502000000000002</v>
      </c>
      <c r="AE225" s="318">
        <v>3.1682000000000001</v>
      </c>
      <c r="AF225" s="318">
        <v>3.3448000000000002</v>
      </c>
      <c r="AG225" s="318">
        <v>3.4110999999999998</v>
      </c>
      <c r="AH225" s="318">
        <v>3.4531000000000001</v>
      </c>
      <c r="AI225" s="318">
        <v>3.5043000000000002</v>
      </c>
      <c r="AJ225" s="318">
        <v>3.5533999999999999</v>
      </c>
      <c r="AK225" s="318">
        <v>3.5985999999999998</v>
      </c>
      <c r="AL225" s="318">
        <v>3.65</v>
      </c>
      <c r="AM225" s="318">
        <v>3.6945999999999999</v>
      </c>
      <c r="AN225" s="318">
        <v>3.7404999999999999</v>
      </c>
      <c r="AO225" s="318">
        <v>3.7866</v>
      </c>
      <c r="AP225" s="318">
        <v>3.8319000000000001</v>
      </c>
      <c r="AQ225" s="318">
        <v>3.8814000000000002</v>
      </c>
      <c r="AR225" s="318">
        <v>3.9281999999999999</v>
      </c>
      <c r="AS225" s="318">
        <v>3.9759000000000002</v>
      </c>
      <c r="AT225" s="318">
        <v>4.0201000000000002</v>
      </c>
      <c r="AU225" s="318">
        <v>4.0659999999999998</v>
      </c>
      <c r="AV225" s="318">
        <v>4.1140999999999996</v>
      </c>
      <c r="AW225" s="318">
        <v>4.1650999999999998</v>
      </c>
      <c r="AX225" s="318">
        <v>4.2167000000000003</v>
      </c>
      <c r="AY225" s="318">
        <v>4.2655000000000003</v>
      </c>
      <c r="AZ225" s="318">
        <v>4.3148999999999997</v>
      </c>
      <c r="BA225" s="318">
        <v>4.3653000000000004</v>
      </c>
    </row>
    <row r="226" spans="1:53">
      <c r="A226" s="150"/>
      <c r="B226" s="4"/>
    </row>
    <row r="227" spans="1:53">
      <c r="A227" s="4" t="s">
        <v>4</v>
      </c>
      <c r="B227" s="4"/>
    </row>
    <row r="228" spans="1:53">
      <c r="A228" s="321" t="s">
        <v>347</v>
      </c>
      <c r="B228" s="320"/>
      <c r="C228" s="320"/>
      <c r="D228" s="320">
        <v>1986</v>
      </c>
      <c r="E228" s="320">
        <v>1987</v>
      </c>
      <c r="F228" s="320">
        <v>1988</v>
      </c>
      <c r="G228" s="320">
        <v>1989</v>
      </c>
      <c r="H228" s="320">
        <v>1990</v>
      </c>
      <c r="I228" s="320">
        <v>1991</v>
      </c>
      <c r="J228" s="320">
        <v>1992</v>
      </c>
      <c r="K228" s="320">
        <v>1993</v>
      </c>
      <c r="L228" s="320">
        <v>1994</v>
      </c>
      <c r="M228" s="320">
        <v>1995</v>
      </c>
      <c r="N228" s="320">
        <v>1996</v>
      </c>
      <c r="O228" s="320">
        <v>1997</v>
      </c>
      <c r="P228" s="320">
        <v>1998</v>
      </c>
      <c r="Q228" s="320">
        <v>1999</v>
      </c>
      <c r="R228" s="320">
        <v>2000</v>
      </c>
      <c r="S228" s="320">
        <v>2001</v>
      </c>
      <c r="T228" s="320">
        <v>2002</v>
      </c>
      <c r="U228" s="320">
        <v>2003</v>
      </c>
      <c r="V228" s="320">
        <v>2004</v>
      </c>
      <c r="W228" s="320">
        <v>2005</v>
      </c>
      <c r="X228" s="320">
        <v>2006</v>
      </c>
      <c r="Y228" s="320">
        <v>2007</v>
      </c>
      <c r="Z228" s="320">
        <v>2008</v>
      </c>
      <c r="AA228" s="320">
        <v>2009</v>
      </c>
      <c r="AB228" s="320">
        <v>2010</v>
      </c>
      <c r="AC228" s="320">
        <v>2011</v>
      </c>
      <c r="AD228" s="320">
        <v>2012</v>
      </c>
      <c r="AE228" s="320">
        <v>2013</v>
      </c>
      <c r="AF228" s="320">
        <v>2014</v>
      </c>
      <c r="AG228" s="320">
        <v>2015</v>
      </c>
      <c r="AH228" s="320">
        <v>2016</v>
      </c>
      <c r="AI228" s="320">
        <v>2017</v>
      </c>
      <c r="AJ228" s="320">
        <v>2018</v>
      </c>
      <c r="AK228" s="320">
        <v>2019</v>
      </c>
      <c r="AL228" s="320">
        <v>2020</v>
      </c>
      <c r="AM228" s="320">
        <v>2021</v>
      </c>
      <c r="AN228" s="320">
        <v>2022</v>
      </c>
      <c r="AO228" s="320">
        <v>2023</v>
      </c>
      <c r="AP228" s="320">
        <v>2024</v>
      </c>
      <c r="AQ228" s="320">
        <v>2025</v>
      </c>
      <c r="AR228" s="320">
        <v>2026</v>
      </c>
      <c r="AS228" s="320">
        <v>2027</v>
      </c>
      <c r="AT228" s="320">
        <v>2028</v>
      </c>
      <c r="AU228" s="320">
        <v>2029</v>
      </c>
      <c r="AV228" s="320">
        <v>2030</v>
      </c>
      <c r="AW228" s="320">
        <v>2031</v>
      </c>
      <c r="AX228" s="320">
        <v>2032</v>
      </c>
      <c r="AY228" s="320">
        <v>2033</v>
      </c>
      <c r="AZ228" s="320">
        <v>2034</v>
      </c>
      <c r="BA228" s="320">
        <v>2035</v>
      </c>
    </row>
    <row r="229" spans="1:53">
      <c r="A229" s="321" t="s">
        <v>337</v>
      </c>
      <c r="B229" s="320" t="s">
        <v>35</v>
      </c>
      <c r="C229" s="320"/>
      <c r="D229" s="320">
        <v>1.1439999999999999</v>
      </c>
      <c r="E229" s="320">
        <v>1.1589</v>
      </c>
      <c r="F229" s="320">
        <v>1.1761999999999999</v>
      </c>
      <c r="G229" s="320">
        <v>1.2020999999999999</v>
      </c>
      <c r="H229" s="320">
        <v>1.2294</v>
      </c>
      <c r="I229" s="320">
        <v>1.2503</v>
      </c>
      <c r="J229" s="320">
        <v>1.2741</v>
      </c>
      <c r="K229" s="320">
        <v>1.3013999999999999</v>
      </c>
      <c r="L229" s="320">
        <v>1.333</v>
      </c>
      <c r="M229" s="320">
        <v>1.3655999999999999</v>
      </c>
      <c r="N229" s="320">
        <v>1.4007000000000001</v>
      </c>
      <c r="O229" s="320">
        <v>1.4335</v>
      </c>
      <c r="P229" s="320">
        <v>1.4652000000000001</v>
      </c>
      <c r="Q229" s="320">
        <v>1.4927999999999999</v>
      </c>
      <c r="R229" s="320">
        <v>1.5149999999999999</v>
      </c>
      <c r="S229" s="320">
        <v>1.5374000000000001</v>
      </c>
      <c r="T229" s="320">
        <v>1.5611999999999999</v>
      </c>
      <c r="U229" s="320">
        <v>1.5873999999999999</v>
      </c>
      <c r="V229" s="320">
        <v>1.6155999999999999</v>
      </c>
      <c r="W229" s="320">
        <v>1.6462000000000001</v>
      </c>
      <c r="X229" s="320">
        <v>1.6745000000000001</v>
      </c>
      <c r="Y229" s="320">
        <v>1.6958</v>
      </c>
      <c r="Z229" s="320">
        <v>1.7084999999999999</v>
      </c>
      <c r="AA229" s="320">
        <v>1.716</v>
      </c>
      <c r="AB229" s="320">
        <v>1.7231000000000001</v>
      </c>
      <c r="AC229" s="320">
        <v>1.7313000000000001</v>
      </c>
      <c r="AD229" s="320">
        <v>1.7416</v>
      </c>
      <c r="AE229" s="320">
        <v>1.7568999999999999</v>
      </c>
      <c r="AF229" s="320">
        <v>1.7753000000000001</v>
      </c>
      <c r="AG229" s="320">
        <v>1.8004</v>
      </c>
      <c r="AH229" s="320">
        <v>1.8270999999999999</v>
      </c>
      <c r="AI229" s="320">
        <v>1.8531</v>
      </c>
      <c r="AJ229" s="320">
        <v>1.8787</v>
      </c>
      <c r="AK229" s="320">
        <v>1.9044000000000001</v>
      </c>
      <c r="AL229" s="320">
        <v>1.9297</v>
      </c>
      <c r="AM229" s="320">
        <v>1.954</v>
      </c>
      <c r="AN229" s="320">
        <v>1.9776</v>
      </c>
      <c r="AO229" s="320">
        <v>2.0011000000000001</v>
      </c>
      <c r="AP229" s="320">
        <v>2.0246</v>
      </c>
      <c r="AQ229" s="320">
        <v>2.0487000000000002</v>
      </c>
      <c r="AR229" s="320">
        <v>2.0728</v>
      </c>
      <c r="AS229" s="320">
        <v>2.0962999999999998</v>
      </c>
      <c r="AT229" s="320">
        <v>2.1189</v>
      </c>
      <c r="AU229" s="320">
        <v>2.1406999999999998</v>
      </c>
      <c r="AV229" s="320">
        <v>2.1623999999999999</v>
      </c>
      <c r="AW229" s="320">
        <v>2.1837</v>
      </c>
      <c r="AX229" s="320">
        <v>2.2040999999999999</v>
      </c>
      <c r="AY229" s="320">
        <v>2.2241</v>
      </c>
      <c r="AZ229" s="320">
        <v>2.2437</v>
      </c>
      <c r="BA229" s="320">
        <v>2.2633000000000001</v>
      </c>
    </row>
    <row r="230" spans="1:53">
      <c r="A230" s="321" t="s">
        <v>337</v>
      </c>
      <c r="B230" s="320" t="s">
        <v>22</v>
      </c>
      <c r="C230" s="320"/>
      <c r="D230" s="320">
        <v>0.86099999999999999</v>
      </c>
      <c r="E230" s="320">
        <v>0.86919999999999997</v>
      </c>
      <c r="F230" s="320">
        <v>0.87849999999999995</v>
      </c>
      <c r="G230" s="320">
        <v>0.88990000000000002</v>
      </c>
      <c r="H230" s="320">
        <v>0.90349999999999997</v>
      </c>
      <c r="I230" s="320">
        <v>0.91590000000000005</v>
      </c>
      <c r="J230" s="320">
        <v>0.93079999999999996</v>
      </c>
      <c r="K230" s="320">
        <v>0.9476</v>
      </c>
      <c r="L230" s="320">
        <v>0.96509999999999996</v>
      </c>
      <c r="M230" s="320">
        <v>0.98150000000000004</v>
      </c>
      <c r="N230" s="320">
        <v>0.99950000000000006</v>
      </c>
      <c r="O230" s="320">
        <v>1.0164</v>
      </c>
      <c r="P230" s="320">
        <v>1.034</v>
      </c>
      <c r="Q230" s="320">
        <v>1.0506</v>
      </c>
      <c r="R230" s="320">
        <v>1.0661</v>
      </c>
      <c r="S230" s="320">
        <v>1.0821000000000001</v>
      </c>
      <c r="T230" s="320">
        <v>1.0994999999999999</v>
      </c>
      <c r="U230" s="320">
        <v>1.1182000000000001</v>
      </c>
      <c r="V230" s="320">
        <v>1.1387</v>
      </c>
      <c r="W230" s="320">
        <v>1.1620999999999999</v>
      </c>
      <c r="X230" s="320">
        <v>1.1825000000000001</v>
      </c>
      <c r="Y230" s="320">
        <v>1.1979</v>
      </c>
      <c r="Z230" s="320">
        <v>1.206</v>
      </c>
      <c r="AA230" s="320">
        <v>1.2114</v>
      </c>
      <c r="AB230" s="320">
        <v>1.2166999999999999</v>
      </c>
      <c r="AC230" s="320">
        <v>1.2217</v>
      </c>
      <c r="AD230" s="320">
        <v>1.2282</v>
      </c>
      <c r="AE230" s="320">
        <v>1.2369000000000001</v>
      </c>
      <c r="AF230" s="320">
        <v>1.2482</v>
      </c>
      <c r="AG230" s="320">
        <v>1.2642</v>
      </c>
      <c r="AH230" s="320">
        <v>1.2814000000000001</v>
      </c>
      <c r="AI230" s="320">
        <v>1.2982</v>
      </c>
      <c r="AJ230" s="320">
        <v>1.3144</v>
      </c>
      <c r="AK230" s="320">
        <v>1.3303</v>
      </c>
      <c r="AL230" s="320">
        <v>1.3459000000000001</v>
      </c>
      <c r="AM230" s="320">
        <v>1.361</v>
      </c>
      <c r="AN230" s="320">
        <v>1.3757999999999999</v>
      </c>
      <c r="AO230" s="320">
        <v>1.3905000000000001</v>
      </c>
      <c r="AP230" s="320">
        <v>1.4053</v>
      </c>
      <c r="AQ230" s="320">
        <v>1.4206000000000001</v>
      </c>
      <c r="AR230" s="320">
        <v>1.4361999999999999</v>
      </c>
      <c r="AS230" s="320">
        <v>1.4514</v>
      </c>
      <c r="AT230" s="320">
        <v>1.466</v>
      </c>
      <c r="AU230" s="320">
        <v>1.4805999999999999</v>
      </c>
      <c r="AV230" s="320">
        <v>1.4953000000000001</v>
      </c>
      <c r="AW230" s="320">
        <v>1.51</v>
      </c>
      <c r="AX230" s="320">
        <v>1.5242</v>
      </c>
      <c r="AY230" s="320">
        <v>1.5383</v>
      </c>
      <c r="AZ230" s="320">
        <v>1.5525</v>
      </c>
      <c r="BA230" s="320">
        <v>1.5668</v>
      </c>
    </row>
    <row r="231" spans="1:53">
      <c r="A231" s="321" t="s">
        <v>337</v>
      </c>
      <c r="B231" s="320" t="s">
        <v>23</v>
      </c>
      <c r="C231" s="320"/>
      <c r="D231" s="320">
        <v>0.17849999999999999</v>
      </c>
      <c r="E231" s="320">
        <v>0.1822</v>
      </c>
      <c r="F231" s="320">
        <v>0.18640000000000001</v>
      </c>
      <c r="G231" s="320">
        <v>0.19650000000000001</v>
      </c>
      <c r="H231" s="320">
        <v>0.20530000000000001</v>
      </c>
      <c r="I231" s="320">
        <v>0.20910000000000001</v>
      </c>
      <c r="J231" s="320">
        <v>0.21290000000000001</v>
      </c>
      <c r="K231" s="320">
        <v>0.21690000000000001</v>
      </c>
      <c r="L231" s="320">
        <v>0.22339999999999999</v>
      </c>
      <c r="M231" s="320">
        <v>0.23219999999999999</v>
      </c>
      <c r="N231" s="320">
        <v>0.24279999999999999</v>
      </c>
      <c r="O231" s="320">
        <v>0.252</v>
      </c>
      <c r="P231" s="320">
        <v>0.26</v>
      </c>
      <c r="Q231" s="320">
        <v>0.26569999999999999</v>
      </c>
      <c r="R231" s="320">
        <v>0.26919999999999999</v>
      </c>
      <c r="S231" s="320">
        <v>0.27329999999999999</v>
      </c>
      <c r="T231" s="320">
        <v>0.2772</v>
      </c>
      <c r="U231" s="320">
        <v>0.28220000000000001</v>
      </c>
      <c r="V231" s="320">
        <v>0.28739999999999999</v>
      </c>
      <c r="W231" s="320">
        <v>0.29220000000000002</v>
      </c>
      <c r="X231" s="320">
        <v>0.2979</v>
      </c>
      <c r="Y231" s="320">
        <v>0.30199999999999999</v>
      </c>
      <c r="Z231" s="320">
        <v>0.30530000000000002</v>
      </c>
      <c r="AA231" s="320">
        <v>0.30669999999999997</v>
      </c>
      <c r="AB231" s="320">
        <v>0.30790000000000001</v>
      </c>
      <c r="AC231" s="320">
        <v>0.3105</v>
      </c>
      <c r="AD231" s="320">
        <v>0.31390000000000001</v>
      </c>
      <c r="AE231" s="320">
        <v>0.3196</v>
      </c>
      <c r="AF231" s="320">
        <v>0.32600000000000001</v>
      </c>
      <c r="AG231" s="320">
        <v>0.33439999999999998</v>
      </c>
      <c r="AH231" s="320">
        <v>0.34320000000000001</v>
      </c>
      <c r="AI231" s="320">
        <v>0.35189999999999999</v>
      </c>
      <c r="AJ231" s="320">
        <v>0.36059999999999998</v>
      </c>
      <c r="AK231" s="320">
        <v>0.36969999999999997</v>
      </c>
      <c r="AL231" s="320">
        <v>0.37869999999999998</v>
      </c>
      <c r="AM231" s="320">
        <v>0.38719999999999999</v>
      </c>
      <c r="AN231" s="320">
        <v>0.39539999999999997</v>
      </c>
      <c r="AO231" s="320">
        <v>0.40339999999999998</v>
      </c>
      <c r="AP231" s="320">
        <v>0.41160000000000002</v>
      </c>
      <c r="AQ231" s="320">
        <v>0.41959999999999997</v>
      </c>
      <c r="AR231" s="320">
        <v>0.42749999999999999</v>
      </c>
      <c r="AS231" s="320">
        <v>0.43509999999999999</v>
      </c>
      <c r="AT231" s="320">
        <v>0.44240000000000002</v>
      </c>
      <c r="AU231" s="320">
        <v>0.44900000000000001</v>
      </c>
      <c r="AV231" s="320">
        <v>0.45519999999999999</v>
      </c>
      <c r="AW231" s="320">
        <v>0.46110000000000001</v>
      </c>
      <c r="AX231" s="320">
        <v>0.4667</v>
      </c>
      <c r="AY231" s="320">
        <v>0.47199999999999998</v>
      </c>
      <c r="AZ231" s="320">
        <v>0.4768</v>
      </c>
      <c r="BA231" s="320">
        <v>0.48130000000000001</v>
      </c>
    </row>
    <row r="232" spans="1:53">
      <c r="A232" s="321" t="s">
        <v>337</v>
      </c>
      <c r="B232" s="320" t="s">
        <v>24</v>
      </c>
      <c r="C232" s="320"/>
      <c r="D232" s="320">
        <v>0.1046</v>
      </c>
      <c r="E232" s="320">
        <v>0.1075</v>
      </c>
      <c r="F232" s="320">
        <v>0.1113</v>
      </c>
      <c r="G232" s="320">
        <v>0.1157</v>
      </c>
      <c r="H232" s="320">
        <v>0.1206</v>
      </c>
      <c r="I232" s="320">
        <v>0.12529999999999999</v>
      </c>
      <c r="J232" s="320">
        <v>0.13039999999999999</v>
      </c>
      <c r="K232" s="320">
        <v>0.13689999999999999</v>
      </c>
      <c r="L232" s="320">
        <v>0.14449999999999999</v>
      </c>
      <c r="M232" s="320">
        <v>0.15190000000000001</v>
      </c>
      <c r="N232" s="320">
        <v>0.15840000000000001</v>
      </c>
      <c r="O232" s="320">
        <v>0.16500000000000001</v>
      </c>
      <c r="P232" s="320">
        <v>0.17119999999999999</v>
      </c>
      <c r="Q232" s="320">
        <v>0.1764</v>
      </c>
      <c r="R232" s="320">
        <v>0.17960000000000001</v>
      </c>
      <c r="S232" s="320">
        <v>0.182</v>
      </c>
      <c r="T232" s="320">
        <v>0.1845</v>
      </c>
      <c r="U232" s="320">
        <v>0.18690000000000001</v>
      </c>
      <c r="V232" s="320">
        <v>0.18940000000000001</v>
      </c>
      <c r="W232" s="320">
        <v>0.19189999999999999</v>
      </c>
      <c r="X232" s="320">
        <v>0.19420000000000001</v>
      </c>
      <c r="Y232" s="320">
        <v>0.19589999999999999</v>
      </c>
      <c r="Z232" s="320">
        <v>0.19719999999999999</v>
      </c>
      <c r="AA232" s="320">
        <v>0.19789999999999999</v>
      </c>
      <c r="AB232" s="320">
        <v>0.1986</v>
      </c>
      <c r="AC232" s="320">
        <v>0.19900000000000001</v>
      </c>
      <c r="AD232" s="320">
        <v>0.19950000000000001</v>
      </c>
      <c r="AE232" s="320">
        <v>0.20039999999999999</v>
      </c>
      <c r="AF232" s="320">
        <v>0.2011</v>
      </c>
      <c r="AG232" s="320">
        <v>0.20180000000000001</v>
      </c>
      <c r="AH232" s="320">
        <v>0.2024</v>
      </c>
      <c r="AI232" s="320">
        <v>0.2031</v>
      </c>
      <c r="AJ232" s="320">
        <v>0.20369999999999999</v>
      </c>
      <c r="AK232" s="320">
        <v>0.2044</v>
      </c>
      <c r="AL232" s="320">
        <v>0.2051</v>
      </c>
      <c r="AM232" s="320">
        <v>0.20580000000000001</v>
      </c>
      <c r="AN232" s="320">
        <v>0.2064</v>
      </c>
      <c r="AO232" s="320">
        <v>0.20710000000000001</v>
      </c>
      <c r="AP232" s="320">
        <v>0.20780000000000001</v>
      </c>
      <c r="AQ232" s="320">
        <v>0.20849999999999999</v>
      </c>
      <c r="AR232" s="320">
        <v>0.20910000000000001</v>
      </c>
      <c r="AS232" s="320">
        <v>0.20979999999999999</v>
      </c>
      <c r="AT232" s="320">
        <v>0.21049999999999999</v>
      </c>
      <c r="AU232" s="320">
        <v>0.2112</v>
      </c>
      <c r="AV232" s="320">
        <v>0.21179999999999999</v>
      </c>
      <c r="AW232" s="320">
        <v>0.21249999999999999</v>
      </c>
      <c r="AX232" s="320">
        <v>0.2132</v>
      </c>
      <c r="AY232" s="320">
        <v>0.21379999999999999</v>
      </c>
      <c r="AZ232" s="320">
        <v>0.2145</v>
      </c>
      <c r="BA232" s="320">
        <v>0.2152</v>
      </c>
    </row>
    <row r="233" spans="1:53">
      <c r="A233" s="320" t="s">
        <v>4</v>
      </c>
      <c r="B233" s="320"/>
      <c r="C233" s="320"/>
      <c r="D233" s="320"/>
      <c r="E233" s="320"/>
      <c r="F233" s="320"/>
      <c r="G233" s="320"/>
      <c r="H233" s="320"/>
      <c r="I233" s="320"/>
      <c r="J233" s="320"/>
      <c r="K233" s="320"/>
      <c r="L233" s="320"/>
      <c r="M233" s="320"/>
      <c r="N233" s="320"/>
      <c r="O233" s="320"/>
      <c r="P233" s="320"/>
      <c r="Q233" s="320"/>
      <c r="R233" s="320"/>
      <c r="S233" s="320"/>
      <c r="T233" s="320"/>
      <c r="U233" s="320"/>
      <c r="V233" s="320"/>
      <c r="W233" s="320"/>
      <c r="X233" s="320"/>
      <c r="Y233" s="320"/>
      <c r="Z233" s="320"/>
      <c r="AA233" s="320"/>
      <c r="AB233" s="320"/>
      <c r="AC233" s="320"/>
      <c r="AD233" s="320"/>
      <c r="AE233" s="320"/>
      <c r="AF233" s="320"/>
      <c r="AG233" s="320"/>
      <c r="AH233" s="320"/>
      <c r="AI233" s="320"/>
      <c r="AJ233" s="320"/>
      <c r="AK233" s="320"/>
      <c r="AL233" s="320"/>
      <c r="AM233" s="320"/>
      <c r="AN233" s="320"/>
      <c r="AO233" s="320"/>
      <c r="AP233" s="320"/>
      <c r="AQ233" s="320"/>
      <c r="AR233" s="320"/>
      <c r="AS233" s="320"/>
      <c r="AT233" s="320"/>
      <c r="AU233" s="320"/>
      <c r="AV233" s="320"/>
      <c r="AW233" s="320"/>
      <c r="AX233" s="320"/>
      <c r="AY233" s="320"/>
      <c r="AZ233" s="320"/>
      <c r="BA233" s="320"/>
    </row>
    <row r="234" spans="1:53">
      <c r="A234" s="321" t="s">
        <v>348</v>
      </c>
      <c r="B234" s="320"/>
      <c r="C234" s="320"/>
      <c r="D234" s="320">
        <v>1986</v>
      </c>
      <c r="E234" s="320">
        <v>1987</v>
      </c>
      <c r="F234" s="320">
        <v>1988</v>
      </c>
      <c r="G234" s="320">
        <v>1989</v>
      </c>
      <c r="H234" s="320">
        <v>1990</v>
      </c>
      <c r="I234" s="320">
        <v>1991</v>
      </c>
      <c r="J234" s="320">
        <v>1992</v>
      </c>
      <c r="K234" s="320">
        <v>1993</v>
      </c>
      <c r="L234" s="320">
        <v>1994</v>
      </c>
      <c r="M234" s="320">
        <v>1995</v>
      </c>
      <c r="N234" s="320">
        <v>1996</v>
      </c>
      <c r="O234" s="320">
        <v>1997</v>
      </c>
      <c r="P234" s="320">
        <v>1998</v>
      </c>
      <c r="Q234" s="320">
        <v>1999</v>
      </c>
      <c r="R234" s="320">
        <v>2000</v>
      </c>
      <c r="S234" s="320">
        <v>2001</v>
      </c>
      <c r="T234" s="320">
        <v>2002</v>
      </c>
      <c r="U234" s="320">
        <v>2003</v>
      </c>
      <c r="V234" s="320">
        <v>2004</v>
      </c>
      <c r="W234" s="320">
        <v>2005</v>
      </c>
      <c r="X234" s="320">
        <v>2006</v>
      </c>
      <c r="Y234" s="320">
        <v>2007</v>
      </c>
      <c r="Z234" s="320">
        <v>2008</v>
      </c>
      <c r="AA234" s="320">
        <v>2009</v>
      </c>
      <c r="AB234" s="320">
        <v>2010</v>
      </c>
      <c r="AC234" s="320">
        <v>2011</v>
      </c>
      <c r="AD234" s="320">
        <v>2012</v>
      </c>
      <c r="AE234" s="320">
        <v>2013</v>
      </c>
      <c r="AF234" s="320">
        <v>2014</v>
      </c>
      <c r="AG234" s="320">
        <v>2015</v>
      </c>
      <c r="AH234" s="320">
        <v>2016</v>
      </c>
      <c r="AI234" s="320">
        <v>2017</v>
      </c>
      <c r="AJ234" s="320">
        <v>2018</v>
      </c>
      <c r="AK234" s="320">
        <v>2019</v>
      </c>
      <c r="AL234" s="320">
        <v>2020</v>
      </c>
      <c r="AM234" s="320">
        <v>2021</v>
      </c>
      <c r="AN234" s="320">
        <v>2022</v>
      </c>
      <c r="AO234" s="320">
        <v>2023</v>
      </c>
      <c r="AP234" s="320">
        <v>2024</v>
      </c>
      <c r="AQ234" s="320">
        <v>2025</v>
      </c>
      <c r="AR234" s="320">
        <v>2026</v>
      </c>
      <c r="AS234" s="320">
        <v>2027</v>
      </c>
      <c r="AT234" s="320">
        <v>2028</v>
      </c>
      <c r="AU234" s="320">
        <v>2029</v>
      </c>
      <c r="AV234" s="320">
        <v>2030</v>
      </c>
      <c r="AW234" s="320">
        <v>2031</v>
      </c>
      <c r="AX234" s="320">
        <v>2032</v>
      </c>
      <c r="AY234" s="320">
        <v>2033</v>
      </c>
      <c r="AZ234" s="320">
        <v>2034</v>
      </c>
      <c r="BA234" s="320">
        <v>2035</v>
      </c>
    </row>
    <row r="235" spans="1:53">
      <c r="A235" s="321" t="s">
        <v>339</v>
      </c>
      <c r="B235" s="320" t="s">
        <v>35</v>
      </c>
      <c r="C235" s="320"/>
      <c r="D235" s="320">
        <v>3.9022000000000001</v>
      </c>
      <c r="E235" s="320">
        <v>3.9232</v>
      </c>
      <c r="F235" s="320">
        <v>3.9559000000000002</v>
      </c>
      <c r="G235" s="320">
        <v>3.9668999999999999</v>
      </c>
      <c r="H235" s="320">
        <v>3.9986000000000002</v>
      </c>
      <c r="I235" s="320">
        <v>4.0332999999999997</v>
      </c>
      <c r="J235" s="320">
        <v>4.0613999999999999</v>
      </c>
      <c r="K235" s="320">
        <v>4.0644999999999998</v>
      </c>
      <c r="L235" s="320">
        <v>4.0426000000000002</v>
      </c>
      <c r="M235" s="320">
        <v>4.0208000000000004</v>
      </c>
      <c r="N235" s="320">
        <v>3.9864000000000002</v>
      </c>
      <c r="O235" s="320">
        <v>3.9664999999999999</v>
      </c>
      <c r="P235" s="320">
        <v>3.9430999999999998</v>
      </c>
      <c r="Q235" s="320">
        <v>3.9194</v>
      </c>
      <c r="R235" s="320">
        <v>3.9083999999999999</v>
      </c>
      <c r="S235" s="320">
        <v>3.8984999999999999</v>
      </c>
      <c r="T235" s="320">
        <v>3.8801999999999999</v>
      </c>
      <c r="U235" s="320">
        <v>3.8521999999999998</v>
      </c>
      <c r="V235" s="320">
        <v>3.8306</v>
      </c>
      <c r="W235" s="320">
        <v>3.8109000000000002</v>
      </c>
      <c r="X235" s="320">
        <v>3.8104</v>
      </c>
      <c r="Y235" s="320">
        <v>3.8180000000000001</v>
      </c>
      <c r="Z235" s="320">
        <v>3.8487</v>
      </c>
      <c r="AA235" s="320">
        <v>3.8895</v>
      </c>
      <c r="AB235" s="320">
        <v>3.9188000000000001</v>
      </c>
      <c r="AC235" s="320">
        <v>3.9453</v>
      </c>
      <c r="AD235" s="320">
        <v>3.9647000000000001</v>
      </c>
      <c r="AE235" s="320">
        <v>3.9739</v>
      </c>
      <c r="AF235" s="320">
        <v>3.9756999999999998</v>
      </c>
      <c r="AG235" s="320">
        <v>3.9630999999999998</v>
      </c>
      <c r="AH235" s="320">
        <v>3.9464000000000001</v>
      </c>
      <c r="AI235" s="320">
        <v>3.9316</v>
      </c>
      <c r="AJ235" s="320">
        <v>3.9177</v>
      </c>
      <c r="AK235" s="320">
        <v>3.9036</v>
      </c>
      <c r="AL235" s="320">
        <v>3.8898999999999999</v>
      </c>
      <c r="AM235" s="320">
        <v>3.8778999999999999</v>
      </c>
      <c r="AN235" s="320">
        <v>3.8664999999999998</v>
      </c>
      <c r="AO235" s="320">
        <v>3.855</v>
      </c>
      <c r="AP235" s="320">
        <v>3.8429000000000002</v>
      </c>
      <c r="AQ235" s="320">
        <v>3.8294999999999999</v>
      </c>
      <c r="AR235" s="320">
        <v>3.8159999999999998</v>
      </c>
      <c r="AS235" s="320">
        <v>3.8033999999999999</v>
      </c>
      <c r="AT235" s="320">
        <v>3.7926000000000002</v>
      </c>
      <c r="AU235" s="320">
        <v>3.7829000000000002</v>
      </c>
      <c r="AV235" s="320">
        <v>3.7734000000000001</v>
      </c>
      <c r="AW235" s="320">
        <v>3.7645</v>
      </c>
      <c r="AX235" s="320">
        <v>3.7570000000000001</v>
      </c>
      <c r="AY235" s="320">
        <v>3.7501000000000002</v>
      </c>
      <c r="AZ235" s="320">
        <v>3.7439</v>
      </c>
      <c r="BA235" s="320">
        <v>3.7378</v>
      </c>
    </row>
    <row r="236" spans="1:53">
      <c r="A236" s="321" t="s">
        <v>339</v>
      </c>
      <c r="B236" s="320" t="s">
        <v>22</v>
      </c>
      <c r="C236" s="320"/>
      <c r="D236" s="320">
        <v>3.9098999999999999</v>
      </c>
      <c r="E236" s="320">
        <v>3.9308000000000001</v>
      </c>
      <c r="F236" s="320">
        <v>3.9638</v>
      </c>
      <c r="G236" s="320">
        <v>3.9750000000000001</v>
      </c>
      <c r="H236" s="320">
        <v>4.0099</v>
      </c>
      <c r="I236" s="320">
        <v>4.0457999999999998</v>
      </c>
      <c r="J236" s="320">
        <v>4.0755999999999997</v>
      </c>
      <c r="K236" s="320">
        <v>4.0781000000000001</v>
      </c>
      <c r="L236" s="320">
        <v>4.0587999999999997</v>
      </c>
      <c r="M236" s="320">
        <v>4.0385999999999997</v>
      </c>
      <c r="N236" s="320">
        <v>4.0110999999999999</v>
      </c>
      <c r="O236" s="320">
        <v>3.9963000000000002</v>
      </c>
      <c r="P236" s="320">
        <v>3.9761000000000002</v>
      </c>
      <c r="Q236" s="320">
        <v>3.9567000000000001</v>
      </c>
      <c r="R236" s="320">
        <v>3.9468000000000001</v>
      </c>
      <c r="S236" s="320">
        <v>3.9380999999999999</v>
      </c>
      <c r="T236" s="320">
        <v>3.9218000000000002</v>
      </c>
      <c r="U236" s="320">
        <v>3.8931</v>
      </c>
      <c r="V236" s="320">
        <v>3.87</v>
      </c>
      <c r="W236" s="320">
        <v>3.8491</v>
      </c>
      <c r="X236" s="320">
        <v>3.8479000000000001</v>
      </c>
      <c r="Y236" s="320">
        <v>3.8532999999999999</v>
      </c>
      <c r="Z236" s="320">
        <v>3.8831000000000002</v>
      </c>
      <c r="AA236" s="320">
        <v>3.9228999999999998</v>
      </c>
      <c r="AB236" s="320">
        <v>3.9517000000000002</v>
      </c>
      <c r="AC236" s="320">
        <v>3.9817999999999998</v>
      </c>
      <c r="AD236" s="320">
        <v>4.0061</v>
      </c>
      <c r="AE236" s="320">
        <v>4.0223000000000004</v>
      </c>
      <c r="AF236" s="320">
        <v>4.0293999999999999</v>
      </c>
      <c r="AG236" s="320">
        <v>4.0202</v>
      </c>
      <c r="AH236" s="320">
        <v>4.0052000000000003</v>
      </c>
      <c r="AI236" s="320">
        <v>3.9914000000000001</v>
      </c>
      <c r="AJ236" s="320">
        <v>3.9786000000000001</v>
      </c>
      <c r="AK236" s="320">
        <v>3.9659</v>
      </c>
      <c r="AL236" s="320">
        <v>3.9540999999999999</v>
      </c>
      <c r="AM236" s="320">
        <v>3.9472</v>
      </c>
      <c r="AN236" s="320">
        <v>3.9405999999999999</v>
      </c>
      <c r="AO236" s="320">
        <v>3.9333</v>
      </c>
      <c r="AP236" s="320">
        <v>3.9253999999999998</v>
      </c>
      <c r="AQ236" s="320">
        <v>3.9155000000000002</v>
      </c>
      <c r="AR236" s="320">
        <v>3.9047999999999998</v>
      </c>
      <c r="AS236" s="320">
        <v>3.8948</v>
      </c>
      <c r="AT236" s="320">
        <v>3.8862999999999999</v>
      </c>
      <c r="AU236" s="320">
        <v>3.8778999999999999</v>
      </c>
      <c r="AV236" s="320">
        <v>3.8687999999999998</v>
      </c>
      <c r="AW236" s="320">
        <v>3.8595999999999999</v>
      </c>
      <c r="AX236" s="320">
        <v>3.8519000000000001</v>
      </c>
      <c r="AY236" s="320">
        <v>3.8441999999999998</v>
      </c>
      <c r="AZ236" s="320">
        <v>3.8363999999999998</v>
      </c>
      <c r="BA236" s="320">
        <v>3.8281999999999998</v>
      </c>
    </row>
    <row r="237" spans="1:53">
      <c r="A237" s="321" t="s">
        <v>339</v>
      </c>
      <c r="B237" s="320" t="s">
        <v>23</v>
      </c>
      <c r="C237" s="320"/>
      <c r="D237" s="320">
        <v>3.8675000000000002</v>
      </c>
      <c r="E237" s="320">
        <v>3.8902999999999999</v>
      </c>
      <c r="F237" s="320">
        <v>3.9220999999999999</v>
      </c>
      <c r="G237" s="320">
        <v>3.9361999999999999</v>
      </c>
      <c r="H237" s="320">
        <v>3.9563999999999999</v>
      </c>
      <c r="I237" s="320">
        <v>3.9872000000000001</v>
      </c>
      <c r="J237" s="320">
        <v>4.0034000000000001</v>
      </c>
      <c r="K237" s="320">
        <v>4.0095000000000001</v>
      </c>
      <c r="L237" s="320">
        <v>3.9771999999999998</v>
      </c>
      <c r="M237" s="320">
        <v>3.9518</v>
      </c>
      <c r="N237" s="320">
        <v>3.8892000000000002</v>
      </c>
      <c r="O237" s="320">
        <v>3.8531</v>
      </c>
      <c r="P237" s="320">
        <v>3.8174999999999999</v>
      </c>
      <c r="Q237" s="320">
        <v>3.7805</v>
      </c>
      <c r="R237" s="320">
        <v>3.7646999999999999</v>
      </c>
      <c r="S237" s="320">
        <v>3.7526000000000002</v>
      </c>
      <c r="T237" s="320">
        <v>3.7284999999999999</v>
      </c>
      <c r="U237" s="320">
        <v>3.7046999999999999</v>
      </c>
      <c r="V237" s="320">
        <v>3.6884999999999999</v>
      </c>
      <c r="W237" s="320">
        <v>3.6715</v>
      </c>
      <c r="X237" s="320">
        <v>3.6735000000000002</v>
      </c>
      <c r="Y237" s="320">
        <v>3.6831</v>
      </c>
      <c r="Z237" s="320">
        <v>3.7071999999999998</v>
      </c>
      <c r="AA237" s="320">
        <v>3.7450000000000001</v>
      </c>
      <c r="AB237" s="320">
        <v>3.7787000000000002</v>
      </c>
      <c r="AC237" s="320">
        <v>3.7919999999999998</v>
      </c>
      <c r="AD237" s="320">
        <v>3.7925</v>
      </c>
      <c r="AE237" s="320">
        <v>3.7726000000000002</v>
      </c>
      <c r="AF237" s="320">
        <v>3.7481</v>
      </c>
      <c r="AG237" s="320">
        <v>3.7081</v>
      </c>
      <c r="AH237" s="320">
        <v>3.6678999999999999</v>
      </c>
      <c r="AI237" s="320">
        <v>3.6360000000000001</v>
      </c>
      <c r="AJ237" s="320">
        <v>3.6070000000000002</v>
      </c>
      <c r="AK237" s="320">
        <v>3.5754999999999999</v>
      </c>
      <c r="AL237" s="320">
        <v>3.5444</v>
      </c>
      <c r="AM237" s="320">
        <v>3.4994999999999998</v>
      </c>
      <c r="AN237" s="320">
        <v>3.4578000000000002</v>
      </c>
      <c r="AO237" s="320">
        <v>3.4188000000000001</v>
      </c>
      <c r="AP237" s="320">
        <v>3.3803000000000001</v>
      </c>
      <c r="AQ237" s="320">
        <v>3.3433999999999999</v>
      </c>
      <c r="AR237" s="320">
        <v>3.3081999999999998</v>
      </c>
      <c r="AS237" s="320">
        <v>3.2764000000000002</v>
      </c>
      <c r="AT237" s="320">
        <v>3.2481</v>
      </c>
      <c r="AU237" s="320">
        <v>3.2246999999999999</v>
      </c>
      <c r="AV237" s="320">
        <v>3.2048000000000001</v>
      </c>
      <c r="AW237" s="320">
        <v>3.1873999999999998</v>
      </c>
      <c r="AX237" s="320">
        <v>3.1724999999999999</v>
      </c>
      <c r="AY237" s="320">
        <v>3.1597</v>
      </c>
      <c r="AZ237" s="320">
        <v>3.1503999999999999</v>
      </c>
      <c r="BA237" s="320">
        <v>3.1425000000000001</v>
      </c>
    </row>
    <row r="238" spans="1:53">
      <c r="A238" s="321" t="s">
        <v>339</v>
      </c>
      <c r="B238" s="320" t="s">
        <v>24</v>
      </c>
      <c r="C238" s="320"/>
      <c r="D238" s="320">
        <v>3.8978999999999999</v>
      </c>
      <c r="E238" s="320">
        <v>3.9177</v>
      </c>
      <c r="F238" s="320">
        <v>3.9497</v>
      </c>
      <c r="G238" s="320">
        <v>3.9563000000000001</v>
      </c>
      <c r="H238" s="320">
        <v>3.9860000000000002</v>
      </c>
      <c r="I238" s="320">
        <v>4.0194999999999999</v>
      </c>
      <c r="J238" s="320">
        <v>4.0540000000000003</v>
      </c>
      <c r="K238" s="320">
        <v>4.0570000000000004</v>
      </c>
      <c r="L238" s="320">
        <v>4.0353000000000003</v>
      </c>
      <c r="M238" s="320">
        <v>4.0113000000000003</v>
      </c>
      <c r="N238" s="320">
        <v>3.9792000000000001</v>
      </c>
      <c r="O238" s="320">
        <v>3.9561000000000002</v>
      </c>
      <c r="P238" s="320">
        <v>3.9344000000000001</v>
      </c>
      <c r="Q238" s="320">
        <v>3.9068000000000001</v>
      </c>
      <c r="R238" s="320">
        <v>3.8961000000000001</v>
      </c>
      <c r="S238" s="320">
        <v>3.8824000000000001</v>
      </c>
      <c r="T238" s="320">
        <v>3.8607</v>
      </c>
      <c r="U238" s="320">
        <v>3.8302999999999998</v>
      </c>
      <c r="V238" s="320">
        <v>3.8092999999999999</v>
      </c>
      <c r="W238" s="320">
        <v>3.7917000000000001</v>
      </c>
      <c r="X238" s="320">
        <v>3.7924000000000002</v>
      </c>
      <c r="Y238" s="320">
        <v>3.8102</v>
      </c>
      <c r="Z238" s="320">
        <v>3.8578000000000001</v>
      </c>
      <c r="AA238" s="320">
        <v>3.9087999999999998</v>
      </c>
      <c r="AB238" s="320">
        <v>3.9344999999999999</v>
      </c>
      <c r="AC238" s="320">
        <v>3.9605999999999999</v>
      </c>
      <c r="AD238" s="320">
        <v>3.9805000000000001</v>
      </c>
      <c r="AE238" s="320">
        <v>3.996</v>
      </c>
      <c r="AF238" s="320">
        <v>4.0111999999999997</v>
      </c>
      <c r="AG238" s="320">
        <v>4.0275999999999996</v>
      </c>
      <c r="AH238" s="320">
        <v>4.0467000000000004</v>
      </c>
      <c r="AI238" s="320">
        <v>4.0616000000000003</v>
      </c>
      <c r="AJ238" s="320">
        <v>4.0751999999999997</v>
      </c>
      <c r="AK238" s="320">
        <v>4.0907999999999998</v>
      </c>
      <c r="AL238" s="320">
        <v>4.1062000000000003</v>
      </c>
      <c r="AM238" s="320">
        <v>4.1315999999999997</v>
      </c>
      <c r="AN238" s="320">
        <v>4.1558999999999999</v>
      </c>
      <c r="AO238" s="320">
        <v>4.1791</v>
      </c>
      <c r="AP238" s="320">
        <v>4.2012999999999998</v>
      </c>
      <c r="AQ238" s="320">
        <v>4.2225999999999999</v>
      </c>
      <c r="AR238" s="320">
        <v>4.2435</v>
      </c>
      <c r="AS238" s="320">
        <v>4.2638999999999996</v>
      </c>
      <c r="AT238" s="320">
        <v>4.2836999999999996</v>
      </c>
      <c r="AU238" s="320">
        <v>4.3029999999999999</v>
      </c>
      <c r="AV238" s="320">
        <v>4.3219000000000003</v>
      </c>
      <c r="AW238" s="320">
        <v>4.3403999999999998</v>
      </c>
      <c r="AX238" s="320">
        <v>4.3585000000000003</v>
      </c>
      <c r="AY238" s="320">
        <v>4.3761999999999999</v>
      </c>
      <c r="AZ238" s="320">
        <v>4.3936999999999999</v>
      </c>
      <c r="BA238" s="320">
        <v>4.4109999999999996</v>
      </c>
    </row>
    <row r="242" spans="1:53">
      <c r="A242" s="323" t="s">
        <v>349</v>
      </c>
      <c r="B242" s="322"/>
      <c r="C242" s="322">
        <v>1985</v>
      </c>
      <c r="D242" s="322">
        <v>1986</v>
      </c>
      <c r="E242" s="322">
        <v>1987</v>
      </c>
      <c r="F242" s="322">
        <v>1988</v>
      </c>
      <c r="G242" s="322">
        <v>1989</v>
      </c>
      <c r="H242" s="322">
        <v>1990</v>
      </c>
      <c r="I242" s="322">
        <v>1991</v>
      </c>
      <c r="J242" s="322">
        <v>1992</v>
      </c>
      <c r="K242" s="322">
        <v>1993</v>
      </c>
      <c r="L242" s="322">
        <v>1994</v>
      </c>
      <c r="M242" s="322">
        <v>1995</v>
      </c>
      <c r="N242" s="322">
        <v>1996</v>
      </c>
      <c r="O242" s="322">
        <v>1997</v>
      </c>
      <c r="P242" s="322">
        <v>1998</v>
      </c>
      <c r="Q242" s="322">
        <v>1999</v>
      </c>
      <c r="R242" s="322">
        <v>2000</v>
      </c>
      <c r="S242" s="322">
        <v>2001</v>
      </c>
      <c r="T242" s="322">
        <v>2002</v>
      </c>
      <c r="U242" s="322">
        <v>2003</v>
      </c>
      <c r="V242" s="322">
        <v>2004</v>
      </c>
      <c r="W242" s="322">
        <v>2005</v>
      </c>
      <c r="X242" s="322">
        <v>2006</v>
      </c>
      <c r="Y242" s="322">
        <v>2007</v>
      </c>
      <c r="Z242" s="322">
        <v>2008</v>
      </c>
      <c r="AA242" s="322">
        <v>2009</v>
      </c>
      <c r="AB242" s="322">
        <v>2010</v>
      </c>
      <c r="AC242" s="322">
        <v>2011</v>
      </c>
      <c r="AD242" s="322">
        <v>2012</v>
      </c>
      <c r="AE242" s="322">
        <v>2013</v>
      </c>
      <c r="AF242" s="322">
        <v>2014</v>
      </c>
      <c r="AG242" s="322">
        <v>2015</v>
      </c>
      <c r="AH242" s="322">
        <v>2016</v>
      </c>
      <c r="AI242" s="322">
        <v>2017</v>
      </c>
      <c r="AJ242" s="322">
        <v>2018</v>
      </c>
      <c r="AK242" s="322">
        <v>2019</v>
      </c>
      <c r="AL242" s="322">
        <v>2020</v>
      </c>
      <c r="AM242" s="322">
        <v>2021</v>
      </c>
      <c r="AN242" s="322">
        <v>2022</v>
      </c>
      <c r="AO242" s="322">
        <v>2023</v>
      </c>
      <c r="AP242" s="322">
        <v>2024</v>
      </c>
      <c r="AQ242" s="322">
        <v>2025</v>
      </c>
      <c r="AR242" s="322">
        <v>2026</v>
      </c>
      <c r="AS242" s="322">
        <v>2027</v>
      </c>
      <c r="AT242" s="322">
        <v>2028</v>
      </c>
      <c r="AU242" s="322">
        <v>2029</v>
      </c>
      <c r="AV242" s="322">
        <v>2030</v>
      </c>
      <c r="AW242" s="322">
        <v>2031</v>
      </c>
      <c r="AX242" s="322">
        <v>2032</v>
      </c>
      <c r="AY242" s="322">
        <v>2033</v>
      </c>
      <c r="AZ242" s="322">
        <v>2034</v>
      </c>
      <c r="BA242" s="322">
        <v>2035</v>
      </c>
    </row>
    <row r="243" spans="1:53">
      <c r="A243" s="325" t="s">
        <v>19</v>
      </c>
      <c r="B243" s="322" t="s">
        <v>294</v>
      </c>
      <c r="C243" s="322">
        <v>2758.9769999999999</v>
      </c>
      <c r="D243" s="322">
        <v>2798.4050000000002</v>
      </c>
      <c r="E243" s="322">
        <v>2841.232</v>
      </c>
      <c r="F243" s="322">
        <v>2887.8229999999999</v>
      </c>
      <c r="G243" s="322">
        <v>2944.0309999999999</v>
      </c>
      <c r="H243" s="322">
        <v>3006.127</v>
      </c>
      <c r="I243" s="322">
        <v>3060.9810000000002</v>
      </c>
      <c r="J243" s="322">
        <v>3131.5120000000002</v>
      </c>
      <c r="K243" s="322">
        <v>3203.7530000000002</v>
      </c>
      <c r="L243" s="322">
        <v>3279.31</v>
      </c>
      <c r="M243" s="322">
        <v>3342.6080000000002</v>
      </c>
      <c r="N243" s="322">
        <v>3406.7550000000001</v>
      </c>
      <c r="O243" s="322">
        <v>3473.1390000000001</v>
      </c>
      <c r="P243" s="322">
        <v>3543.2620000000002</v>
      </c>
      <c r="Q243" s="322">
        <v>3608.5889999999999</v>
      </c>
      <c r="R243" s="322">
        <v>3668.402</v>
      </c>
      <c r="S243" s="322">
        <v>3731.674</v>
      </c>
      <c r="T243" s="322">
        <v>3805.4969999999998</v>
      </c>
      <c r="U243" s="322">
        <v>3890.248</v>
      </c>
      <c r="V243" s="322">
        <v>3979.875</v>
      </c>
      <c r="W243" s="322">
        <v>4082.1660000000002</v>
      </c>
      <c r="X243" s="322">
        <v>4170.3869999999997</v>
      </c>
      <c r="Y243" s="322">
        <v>4242.9009999999998</v>
      </c>
      <c r="Z243" s="322">
        <v>4287.0050000000001</v>
      </c>
      <c r="AA243" s="322">
        <v>4319.5919999999996</v>
      </c>
      <c r="AB243" s="322">
        <v>4355.4229999999998</v>
      </c>
      <c r="AC243" s="322">
        <v>4389.0559999999996</v>
      </c>
      <c r="AD243" s="322">
        <v>4429.2849999999999</v>
      </c>
      <c r="AE243" s="322">
        <v>4470.4620000000004</v>
      </c>
      <c r="AF243" s="322">
        <v>4522.3509999999997</v>
      </c>
      <c r="AG243" s="322">
        <v>4598.848</v>
      </c>
      <c r="AH243" s="322">
        <v>4686.1279999999997</v>
      </c>
      <c r="AI243" s="322">
        <v>4772.8609999999999</v>
      </c>
      <c r="AJ243" s="322">
        <v>4854.4719999999998</v>
      </c>
      <c r="AK243" s="322">
        <v>4936.7120000000004</v>
      </c>
      <c r="AL243" s="322">
        <v>5016.2529999999997</v>
      </c>
      <c r="AM243" s="322">
        <v>5096.0249999999996</v>
      </c>
      <c r="AN243" s="322">
        <v>5169.95</v>
      </c>
      <c r="AO243" s="322">
        <v>5247.2290000000003</v>
      </c>
      <c r="AP243" s="322">
        <v>5319.47</v>
      </c>
      <c r="AQ243" s="322">
        <v>5391.92</v>
      </c>
      <c r="AR243" s="322">
        <v>5469.65</v>
      </c>
      <c r="AS243" s="322">
        <v>5542.7420000000002</v>
      </c>
      <c r="AT243" s="322">
        <v>5618.1679999999997</v>
      </c>
      <c r="AU243" s="322">
        <v>5688.759</v>
      </c>
      <c r="AV243" s="322">
        <v>5760.3549999999996</v>
      </c>
      <c r="AW243" s="322">
        <v>5836.8119999999999</v>
      </c>
      <c r="AX243" s="322">
        <v>5907.3339999999998</v>
      </c>
      <c r="AY243" s="322">
        <v>5976.049</v>
      </c>
      <c r="AZ243" s="322">
        <v>6049.9139999999998</v>
      </c>
      <c r="BA243" s="322">
        <v>6120.67</v>
      </c>
    </row>
    <row r="244" spans="1:53">
      <c r="A244" s="325" t="s">
        <v>19</v>
      </c>
      <c r="B244" s="322" t="s">
        <v>295</v>
      </c>
      <c r="C244" s="322">
        <v>228.22409999999999</v>
      </c>
      <c r="D244" s="322">
        <v>239.1206</v>
      </c>
      <c r="E244" s="322">
        <v>250.7595</v>
      </c>
      <c r="F244" s="322">
        <v>265.39100000000002</v>
      </c>
      <c r="G244" s="322">
        <v>279.99619999999999</v>
      </c>
      <c r="H244" s="322">
        <v>293.69029999999998</v>
      </c>
      <c r="I244" s="322">
        <v>300.22239999999999</v>
      </c>
      <c r="J244" s="322">
        <v>306.6173</v>
      </c>
      <c r="K244" s="322">
        <v>312.88479999999998</v>
      </c>
      <c r="L244" s="322">
        <v>320.91359999999997</v>
      </c>
      <c r="M244" s="322">
        <v>329.2534</v>
      </c>
      <c r="N244" s="322">
        <v>338.62819999999999</v>
      </c>
      <c r="O244" s="322">
        <v>348.47179999999997</v>
      </c>
      <c r="P244" s="322">
        <v>359.10210000000001</v>
      </c>
      <c r="Q244" s="322">
        <v>369.77289999999999</v>
      </c>
      <c r="R244" s="322">
        <v>379.44409999999999</v>
      </c>
      <c r="S244" s="322">
        <v>388.17309999999998</v>
      </c>
      <c r="T244" s="322">
        <v>394.99340000000001</v>
      </c>
      <c r="U244" s="322">
        <v>401.79239999999999</v>
      </c>
      <c r="V244" s="322">
        <v>409.2867</v>
      </c>
      <c r="W244" s="322">
        <v>417.36579999999998</v>
      </c>
      <c r="X244" s="322">
        <v>426.18549999999999</v>
      </c>
      <c r="Y244" s="322">
        <v>435.83190000000002</v>
      </c>
      <c r="Z244" s="322">
        <v>443.81420000000003</v>
      </c>
      <c r="AA244" s="322">
        <v>447.017</v>
      </c>
      <c r="AB244" s="322">
        <v>450.72680000000003</v>
      </c>
      <c r="AC244" s="322">
        <v>456.1003</v>
      </c>
      <c r="AD244" s="322">
        <v>464.96519999999998</v>
      </c>
      <c r="AE244" s="322">
        <v>475.91160000000002</v>
      </c>
      <c r="AF244" s="322">
        <v>486.7407</v>
      </c>
      <c r="AG244" s="322">
        <v>501.78649999999999</v>
      </c>
      <c r="AH244" s="322">
        <v>517.65800000000002</v>
      </c>
      <c r="AI244" s="322">
        <v>533.23540000000003</v>
      </c>
      <c r="AJ244" s="322">
        <v>549.70410000000004</v>
      </c>
      <c r="AK244" s="322">
        <v>565.69870000000003</v>
      </c>
      <c r="AL244" s="322">
        <v>581.36350000000004</v>
      </c>
      <c r="AM244" s="322">
        <v>595.72529999999995</v>
      </c>
      <c r="AN244" s="322">
        <v>611.10860000000002</v>
      </c>
      <c r="AO244" s="322">
        <v>625.75279999999998</v>
      </c>
      <c r="AP244" s="322">
        <v>641.21280000000002</v>
      </c>
      <c r="AQ244" s="322">
        <v>657.44500000000005</v>
      </c>
      <c r="AR244" s="322">
        <v>674.44380000000001</v>
      </c>
      <c r="AS244" s="322">
        <v>693.16989999999998</v>
      </c>
      <c r="AT244" s="322">
        <v>711.53279999999995</v>
      </c>
      <c r="AU244" s="322">
        <v>730.66719999999998</v>
      </c>
      <c r="AV244" s="322">
        <v>750.29629999999997</v>
      </c>
      <c r="AW244" s="322">
        <v>770.42160000000001</v>
      </c>
      <c r="AX244" s="322">
        <v>790.83510000000001</v>
      </c>
      <c r="AY244" s="322">
        <v>811.78589999999997</v>
      </c>
      <c r="AZ244" s="322">
        <v>833.03359999999998</v>
      </c>
      <c r="BA244" s="322">
        <v>854.79970000000003</v>
      </c>
    </row>
    <row r="245" spans="1:53">
      <c r="A245" s="325" t="s">
        <v>19</v>
      </c>
      <c r="B245" s="322" t="s">
        <v>296</v>
      </c>
      <c r="C245" s="322">
        <v>154.56299999999999</v>
      </c>
      <c r="D245" s="322">
        <v>159.84100000000001</v>
      </c>
      <c r="E245" s="322">
        <v>164.33369999999999</v>
      </c>
      <c r="F245" s="322">
        <v>169.333</v>
      </c>
      <c r="G245" s="322">
        <v>174.5882</v>
      </c>
      <c r="H245" s="322">
        <v>181.45949999999999</v>
      </c>
      <c r="I245" s="322">
        <v>188.0128</v>
      </c>
      <c r="J245" s="322">
        <v>195.3013</v>
      </c>
      <c r="K245" s="322">
        <v>203.99719999999999</v>
      </c>
      <c r="L245" s="322">
        <v>213.67859999999999</v>
      </c>
      <c r="M245" s="322">
        <v>223.73060000000001</v>
      </c>
      <c r="N245" s="322">
        <v>232.7106</v>
      </c>
      <c r="O245" s="322">
        <v>242.18680000000001</v>
      </c>
      <c r="P245" s="322">
        <v>252.74629999999999</v>
      </c>
      <c r="Q245" s="322">
        <v>261.36320000000001</v>
      </c>
      <c r="R245" s="322">
        <v>267.60090000000002</v>
      </c>
      <c r="S245" s="322">
        <v>272.5804</v>
      </c>
      <c r="T245" s="322">
        <v>277.7715</v>
      </c>
      <c r="U245" s="322">
        <v>282.92239999999998</v>
      </c>
      <c r="V245" s="322">
        <v>287.90839999999997</v>
      </c>
      <c r="W245" s="322">
        <v>293.1866</v>
      </c>
      <c r="X245" s="322">
        <v>297.48230000000001</v>
      </c>
      <c r="Y245" s="322">
        <v>300.81119999999999</v>
      </c>
      <c r="Z245" s="322">
        <v>303.11259999999999</v>
      </c>
      <c r="AA245" s="322">
        <v>304.44580000000002</v>
      </c>
      <c r="AB245" s="322">
        <v>305.3141</v>
      </c>
      <c r="AC245" s="322">
        <v>306.03190000000001</v>
      </c>
      <c r="AD245" s="322">
        <v>306.74590000000001</v>
      </c>
      <c r="AE245" s="322">
        <v>307.85320000000002</v>
      </c>
      <c r="AF245" s="322">
        <v>308.74450000000002</v>
      </c>
      <c r="AG245" s="322">
        <v>309.7099</v>
      </c>
      <c r="AH245" s="322">
        <v>311.0224</v>
      </c>
      <c r="AI245" s="322">
        <v>312.02440000000001</v>
      </c>
      <c r="AJ245" s="322">
        <v>313.14460000000003</v>
      </c>
      <c r="AK245" s="322">
        <v>314.45949999999999</v>
      </c>
      <c r="AL245" s="322">
        <v>315.70490000000001</v>
      </c>
      <c r="AM245" s="322">
        <v>317.31310000000002</v>
      </c>
      <c r="AN245" s="322">
        <v>318.53629999999998</v>
      </c>
      <c r="AO245" s="322">
        <v>319.78109999999998</v>
      </c>
      <c r="AP245" s="322">
        <v>321.03660000000002</v>
      </c>
      <c r="AQ245" s="322">
        <v>322.75900000000001</v>
      </c>
      <c r="AR245" s="322">
        <v>324.07060000000001</v>
      </c>
      <c r="AS245" s="322">
        <v>325.40480000000002</v>
      </c>
      <c r="AT245" s="322">
        <v>326.77879999999999</v>
      </c>
      <c r="AU245" s="322">
        <v>328.6533</v>
      </c>
      <c r="AV245" s="322">
        <v>330.10210000000001</v>
      </c>
      <c r="AW245" s="322">
        <v>331.57369999999997</v>
      </c>
      <c r="AX245" s="322">
        <v>333.06169999999997</v>
      </c>
      <c r="AY245" s="322">
        <v>335.0958</v>
      </c>
      <c r="AZ245" s="322">
        <v>336.63709999999998</v>
      </c>
      <c r="BA245" s="322">
        <v>338.2124</v>
      </c>
    </row>
    <row r="246" spans="1:53">
      <c r="A246" s="325" t="s">
        <v>19</v>
      </c>
      <c r="B246" s="322" t="s">
        <v>297</v>
      </c>
      <c r="C246" s="322">
        <v>133.726</v>
      </c>
      <c r="D246" s="322">
        <v>130.03200000000001</v>
      </c>
      <c r="E246" s="322">
        <v>126.33799999999999</v>
      </c>
      <c r="F246" s="322">
        <v>127.84699999999999</v>
      </c>
      <c r="G246" s="322">
        <v>129.47999999999999</v>
      </c>
      <c r="H246" s="322">
        <v>132.15</v>
      </c>
      <c r="I246" s="322">
        <v>134.05500000000001</v>
      </c>
      <c r="J246" s="322">
        <v>135.36799999999999</v>
      </c>
      <c r="K246" s="322">
        <v>136.375</v>
      </c>
      <c r="L246" s="322">
        <v>138.15899999999999</v>
      </c>
      <c r="M246" s="322">
        <v>140.024</v>
      </c>
      <c r="N246" s="322">
        <v>142.24</v>
      </c>
      <c r="O246" s="322">
        <v>144.828</v>
      </c>
      <c r="P246" s="322">
        <v>148.98500000000001</v>
      </c>
      <c r="Q246" s="322">
        <v>154.642</v>
      </c>
      <c r="R246" s="322">
        <v>160.071</v>
      </c>
      <c r="S246" s="322">
        <v>163.595</v>
      </c>
      <c r="T246" s="322">
        <v>166.03</v>
      </c>
      <c r="U246" s="322">
        <v>168.17099999999999</v>
      </c>
      <c r="V246" s="322">
        <v>170.47399999999999</v>
      </c>
      <c r="W246" s="322">
        <v>171.923</v>
      </c>
      <c r="X246" s="322">
        <v>176.12799999999999</v>
      </c>
      <c r="Y246" s="322">
        <v>178.72800000000001</v>
      </c>
      <c r="Z246" s="322">
        <v>181.39699999999999</v>
      </c>
      <c r="AA246" s="322">
        <v>183.851</v>
      </c>
      <c r="AB246" s="322">
        <v>186.21799999999999</v>
      </c>
      <c r="AC246" s="322">
        <v>188.71100000000001</v>
      </c>
      <c r="AD246" s="322">
        <v>190.239</v>
      </c>
      <c r="AE246" s="322">
        <v>193.68199999999999</v>
      </c>
      <c r="AF246" s="322">
        <v>199.93100000000001</v>
      </c>
      <c r="AG246" s="322">
        <v>207.97540000000001</v>
      </c>
      <c r="AH246" s="322">
        <v>214.23830000000001</v>
      </c>
      <c r="AI246" s="322">
        <v>218.99299999999999</v>
      </c>
      <c r="AJ246" s="322">
        <v>223.1507</v>
      </c>
      <c r="AK246" s="322">
        <v>228.20740000000001</v>
      </c>
      <c r="AL246" s="322">
        <v>233.2252</v>
      </c>
      <c r="AM246" s="322">
        <v>237.89330000000001</v>
      </c>
      <c r="AN246" s="322">
        <v>243.3032</v>
      </c>
      <c r="AO246" s="322">
        <v>248.06479999999999</v>
      </c>
      <c r="AP246" s="322">
        <v>252.6515</v>
      </c>
      <c r="AQ246" s="322">
        <v>257.44</v>
      </c>
      <c r="AR246" s="322">
        <v>262.1112</v>
      </c>
      <c r="AS246" s="322">
        <v>267.29379999999998</v>
      </c>
      <c r="AT246" s="322">
        <v>273.14890000000003</v>
      </c>
      <c r="AU246" s="322">
        <v>278.27629999999999</v>
      </c>
      <c r="AV246" s="322">
        <v>283.64569999999998</v>
      </c>
      <c r="AW246" s="322">
        <v>289.37020000000001</v>
      </c>
      <c r="AX246" s="322">
        <v>294.60109999999997</v>
      </c>
      <c r="AY246" s="322">
        <v>300.17239999999998</v>
      </c>
      <c r="AZ246" s="322">
        <v>305.43259999999998</v>
      </c>
      <c r="BA246" s="322">
        <v>310.75779999999997</v>
      </c>
    </row>
    <row r="247" spans="1:53">
      <c r="A247" s="325" t="s">
        <v>19</v>
      </c>
      <c r="B247" s="322" t="s">
        <v>298</v>
      </c>
      <c r="C247" s="322">
        <v>34.584000000000003</v>
      </c>
      <c r="D247" s="322">
        <v>45.752000000000002</v>
      </c>
      <c r="E247" s="322">
        <v>56.92</v>
      </c>
      <c r="F247" s="322">
        <v>57.6</v>
      </c>
      <c r="G247" s="322">
        <v>58.335999999999999</v>
      </c>
      <c r="H247" s="322">
        <v>59.539000000000001</v>
      </c>
      <c r="I247" s="322">
        <v>60.396999999999998</v>
      </c>
      <c r="J247" s="322">
        <v>60.988999999999997</v>
      </c>
      <c r="K247" s="322">
        <v>61.442999999999998</v>
      </c>
      <c r="L247" s="322">
        <v>62.246000000000002</v>
      </c>
      <c r="M247" s="322">
        <v>63.085999999999999</v>
      </c>
      <c r="N247" s="322">
        <v>64.084999999999994</v>
      </c>
      <c r="O247" s="322">
        <v>65.251000000000005</v>
      </c>
      <c r="P247" s="322">
        <v>67.123999999999995</v>
      </c>
      <c r="Q247" s="322">
        <v>69.673000000000002</v>
      </c>
      <c r="R247" s="322">
        <v>72.119</v>
      </c>
      <c r="S247" s="322">
        <v>73.706000000000003</v>
      </c>
      <c r="T247" s="322">
        <v>74.802999999999997</v>
      </c>
      <c r="U247" s="322">
        <v>75.768000000000001</v>
      </c>
      <c r="V247" s="322">
        <v>76.805000000000007</v>
      </c>
      <c r="W247" s="322">
        <v>77.710999999999999</v>
      </c>
      <c r="X247" s="322">
        <v>80.338999999999999</v>
      </c>
      <c r="Y247" s="322">
        <v>81.963999999999999</v>
      </c>
      <c r="Z247" s="322">
        <v>83.632999999999996</v>
      </c>
      <c r="AA247" s="322">
        <v>85.165999999999997</v>
      </c>
      <c r="AB247" s="322">
        <v>86.646000000000001</v>
      </c>
      <c r="AC247" s="322">
        <v>88.203999999999994</v>
      </c>
      <c r="AD247" s="322">
        <v>90.123999999999995</v>
      </c>
      <c r="AE247" s="322">
        <v>92.275000000000006</v>
      </c>
      <c r="AF247" s="322">
        <v>96.180999999999997</v>
      </c>
      <c r="AG247" s="322">
        <v>100.8404</v>
      </c>
      <c r="AH247" s="322">
        <v>104.57389999999999</v>
      </c>
      <c r="AI247" s="322">
        <v>107.45010000000001</v>
      </c>
      <c r="AJ247" s="322">
        <v>109.9743</v>
      </c>
      <c r="AK247" s="322">
        <v>113.0458</v>
      </c>
      <c r="AL247" s="322">
        <v>116.0808</v>
      </c>
      <c r="AM247" s="322">
        <v>118.8918</v>
      </c>
      <c r="AN247" s="322">
        <v>122.1583</v>
      </c>
      <c r="AO247" s="322">
        <v>125.0249</v>
      </c>
      <c r="AP247" s="322">
        <v>127.8194</v>
      </c>
      <c r="AQ247" s="322">
        <v>130.76920000000001</v>
      </c>
      <c r="AR247" s="322">
        <v>133.66489999999999</v>
      </c>
      <c r="AS247" s="322">
        <v>136.89859999999999</v>
      </c>
      <c r="AT247" s="322">
        <v>140.5472</v>
      </c>
      <c r="AU247" s="322">
        <v>143.74019999999999</v>
      </c>
      <c r="AV247" s="322">
        <v>147.08349999999999</v>
      </c>
      <c r="AW247" s="322">
        <v>150.6568</v>
      </c>
      <c r="AX247" s="322">
        <v>153.9058</v>
      </c>
      <c r="AY247" s="322">
        <v>157.35650000000001</v>
      </c>
      <c r="AZ247" s="322">
        <v>160.63239999999999</v>
      </c>
      <c r="BA247" s="322">
        <v>163.94309999999999</v>
      </c>
    </row>
    <row r="248" spans="1:53">
      <c r="A248" s="325" t="s">
        <v>19</v>
      </c>
      <c r="B248" s="322" t="s">
        <v>299</v>
      </c>
      <c r="C248" s="322">
        <v>63.243000000000002</v>
      </c>
      <c r="D248" s="322">
        <v>65.016000000000005</v>
      </c>
      <c r="E248" s="322">
        <v>66.789000000000001</v>
      </c>
      <c r="F248" s="322">
        <v>67.587000000000003</v>
      </c>
      <c r="G248" s="322">
        <v>68.45</v>
      </c>
      <c r="H248" s="322">
        <v>69.861000000000004</v>
      </c>
      <c r="I248" s="322">
        <v>70.869</v>
      </c>
      <c r="J248" s="322">
        <v>71.561999999999998</v>
      </c>
      <c r="K248" s="322">
        <v>72.094999999999999</v>
      </c>
      <c r="L248" s="322">
        <v>73.037999999999997</v>
      </c>
      <c r="M248" s="322">
        <v>74.024000000000001</v>
      </c>
      <c r="N248" s="322">
        <v>75.195999999999998</v>
      </c>
      <c r="O248" s="322">
        <v>76.563999999999993</v>
      </c>
      <c r="P248" s="322">
        <v>78.760999999999996</v>
      </c>
      <c r="Q248" s="322">
        <v>81.751999999999995</v>
      </c>
      <c r="R248" s="322">
        <v>84.622</v>
      </c>
      <c r="S248" s="322">
        <v>86.484999999999999</v>
      </c>
      <c r="T248" s="322">
        <v>87.772000000000006</v>
      </c>
      <c r="U248" s="322">
        <v>88.903999999999996</v>
      </c>
      <c r="V248" s="322">
        <v>90.120999999999995</v>
      </c>
      <c r="W248" s="322">
        <v>90.353999999999999</v>
      </c>
      <c r="X248" s="322">
        <v>91.03</v>
      </c>
      <c r="Y248" s="322">
        <v>91.447999999999993</v>
      </c>
      <c r="Z248" s="322">
        <v>91.876999999999995</v>
      </c>
      <c r="AA248" s="322">
        <v>92.271000000000001</v>
      </c>
      <c r="AB248" s="322">
        <v>92.652000000000001</v>
      </c>
      <c r="AC248" s="322">
        <v>93.052000000000007</v>
      </c>
      <c r="AD248" s="322">
        <v>93.522000000000006</v>
      </c>
      <c r="AE248" s="322">
        <v>94.075999999999993</v>
      </c>
      <c r="AF248" s="322">
        <v>95.08</v>
      </c>
      <c r="AG248" s="322">
        <v>97.178100000000001</v>
      </c>
      <c r="AH248" s="322">
        <v>98.581599999999995</v>
      </c>
      <c r="AI248" s="322">
        <v>99.553100000000001</v>
      </c>
      <c r="AJ248" s="322">
        <v>100.3854</v>
      </c>
      <c r="AK248" s="322">
        <v>101.3933</v>
      </c>
      <c r="AL248" s="322">
        <v>102.4203</v>
      </c>
      <c r="AM248" s="322">
        <v>103.4037</v>
      </c>
      <c r="AN248" s="322">
        <v>104.5245</v>
      </c>
      <c r="AO248" s="322">
        <v>105.5294</v>
      </c>
      <c r="AP248" s="322">
        <v>106.4233</v>
      </c>
      <c r="AQ248" s="322">
        <v>107.2869</v>
      </c>
      <c r="AR248" s="322">
        <v>108.08880000000001</v>
      </c>
      <c r="AS248" s="322">
        <v>108.93429999999999</v>
      </c>
      <c r="AT248" s="322">
        <v>109.9006</v>
      </c>
      <c r="AU248" s="322">
        <v>110.7492</v>
      </c>
      <c r="AV248" s="322">
        <v>111.6371</v>
      </c>
      <c r="AW248" s="322">
        <v>112.57040000000001</v>
      </c>
      <c r="AX248" s="322">
        <v>113.4552</v>
      </c>
      <c r="AY248" s="322">
        <v>114.41930000000001</v>
      </c>
      <c r="AZ248" s="322">
        <v>115.29049999999999</v>
      </c>
      <c r="BA248" s="322">
        <v>116.18340000000001</v>
      </c>
    </row>
    <row r="249" spans="1:53">
      <c r="A249" s="325" t="s">
        <v>19</v>
      </c>
      <c r="B249" s="322" t="s">
        <v>300</v>
      </c>
      <c r="C249" s="322">
        <v>11.664999999999999</v>
      </c>
      <c r="D249" s="322">
        <v>31.08</v>
      </c>
      <c r="E249" s="322">
        <v>50.494999999999997</v>
      </c>
      <c r="F249" s="322">
        <v>51.594999999999999</v>
      </c>
      <c r="G249" s="322">
        <v>52.37</v>
      </c>
      <c r="H249" s="322">
        <v>53.06</v>
      </c>
      <c r="I249" s="322">
        <v>53.536999999999999</v>
      </c>
      <c r="J249" s="322">
        <v>54.267000000000003</v>
      </c>
      <c r="K249" s="322">
        <v>55.387</v>
      </c>
      <c r="L249" s="322">
        <v>57.116999999999997</v>
      </c>
      <c r="M249" s="322">
        <v>58.326000000000001</v>
      </c>
      <c r="N249" s="322">
        <v>58.972999999999999</v>
      </c>
      <c r="O249" s="322">
        <v>59.765999999999998</v>
      </c>
      <c r="P249" s="322">
        <v>60.92</v>
      </c>
      <c r="Q249" s="322">
        <v>62.534999999999997</v>
      </c>
      <c r="R249" s="322">
        <v>63.725000000000001</v>
      </c>
      <c r="S249" s="322">
        <v>64.950999999999993</v>
      </c>
      <c r="T249" s="322">
        <v>66.007999999999996</v>
      </c>
      <c r="U249" s="322">
        <v>66.736999999999995</v>
      </c>
      <c r="V249" s="322">
        <v>67.658000000000001</v>
      </c>
      <c r="W249" s="322">
        <v>69.293000000000006</v>
      </c>
      <c r="X249" s="322">
        <v>71.382999999999996</v>
      </c>
      <c r="Y249" s="322">
        <v>73.152000000000001</v>
      </c>
      <c r="Z249" s="322">
        <v>74.856999999999999</v>
      </c>
      <c r="AA249" s="322">
        <v>76.483000000000004</v>
      </c>
      <c r="AB249" s="322">
        <v>78.186000000000007</v>
      </c>
      <c r="AC249" s="322">
        <v>79.978999999999999</v>
      </c>
      <c r="AD249" s="322">
        <v>83.216999999999999</v>
      </c>
      <c r="AE249" s="322">
        <v>84.263999999999996</v>
      </c>
      <c r="AF249" s="322">
        <v>85.394000000000005</v>
      </c>
      <c r="AG249" s="322">
        <v>87.054000000000002</v>
      </c>
      <c r="AH249" s="322">
        <v>88.608000000000004</v>
      </c>
      <c r="AI249" s="322">
        <v>89.615700000000004</v>
      </c>
      <c r="AJ249" s="322">
        <v>90.178299999999993</v>
      </c>
      <c r="AK249" s="322">
        <v>90.856200000000001</v>
      </c>
      <c r="AL249" s="322">
        <v>91.606499999999997</v>
      </c>
      <c r="AM249" s="322">
        <v>92.4114</v>
      </c>
      <c r="AN249" s="322">
        <v>93.217699999999994</v>
      </c>
      <c r="AO249" s="322">
        <v>93.997200000000007</v>
      </c>
      <c r="AP249" s="322">
        <v>94.660300000000007</v>
      </c>
      <c r="AQ249" s="322">
        <v>95.214200000000005</v>
      </c>
      <c r="AR249" s="322">
        <v>95.754800000000003</v>
      </c>
      <c r="AS249" s="322">
        <v>96.596000000000004</v>
      </c>
      <c r="AT249" s="322">
        <v>97.6387</v>
      </c>
      <c r="AU249" s="322">
        <v>98.54</v>
      </c>
      <c r="AV249" s="322">
        <v>99.379099999999994</v>
      </c>
      <c r="AW249" s="322">
        <v>100.2137</v>
      </c>
      <c r="AX249" s="322">
        <v>100.9457</v>
      </c>
      <c r="AY249" s="322">
        <v>101.7234</v>
      </c>
      <c r="AZ249" s="322">
        <v>102.35769999999999</v>
      </c>
      <c r="BA249" s="322">
        <v>103.0823</v>
      </c>
    </row>
    <row r="250" spans="1:53">
      <c r="A250" s="325" t="s">
        <v>19</v>
      </c>
      <c r="B250" s="322" t="s">
        <v>301</v>
      </c>
      <c r="C250" s="322">
        <v>105.648</v>
      </c>
      <c r="D250" s="322">
        <v>99.456000000000003</v>
      </c>
      <c r="E250" s="322">
        <v>93.263999999999996</v>
      </c>
      <c r="F250" s="322">
        <v>95.296000000000006</v>
      </c>
      <c r="G250" s="322">
        <v>96.727000000000004</v>
      </c>
      <c r="H250" s="322">
        <v>98.001999999999995</v>
      </c>
      <c r="I250" s="322">
        <v>98.882000000000005</v>
      </c>
      <c r="J250" s="322">
        <v>100.229</v>
      </c>
      <c r="K250" s="322">
        <v>102.29900000000001</v>
      </c>
      <c r="L250" s="322">
        <v>105.494</v>
      </c>
      <c r="M250" s="322">
        <v>107.727</v>
      </c>
      <c r="N250" s="322">
        <v>108.923</v>
      </c>
      <c r="O250" s="322">
        <v>110.386</v>
      </c>
      <c r="P250" s="322">
        <v>112.51900000000001</v>
      </c>
      <c r="Q250" s="322">
        <v>115.502</v>
      </c>
      <c r="R250" s="322">
        <v>117.699</v>
      </c>
      <c r="S250" s="322">
        <v>119.96299999999999</v>
      </c>
      <c r="T250" s="322">
        <v>121.916</v>
      </c>
      <c r="U250" s="322">
        <v>123.262</v>
      </c>
      <c r="V250" s="322">
        <v>124.96299999999999</v>
      </c>
      <c r="W250" s="322">
        <v>125.55800000000001</v>
      </c>
      <c r="X250" s="322">
        <v>126.318</v>
      </c>
      <c r="Y250" s="322">
        <v>126.961</v>
      </c>
      <c r="Z250" s="322">
        <v>127.581</v>
      </c>
      <c r="AA250" s="322">
        <v>128.172</v>
      </c>
      <c r="AB250" s="322">
        <v>128.792</v>
      </c>
      <c r="AC250" s="322">
        <v>129.44300000000001</v>
      </c>
      <c r="AD250" s="322">
        <v>130.947</v>
      </c>
      <c r="AE250" s="322">
        <v>131.328</v>
      </c>
      <c r="AF250" s="322">
        <v>131.739</v>
      </c>
      <c r="AG250" s="322">
        <v>133.73140000000001</v>
      </c>
      <c r="AH250" s="322">
        <v>134.95099999999999</v>
      </c>
      <c r="AI250" s="322">
        <v>135.56909999999999</v>
      </c>
      <c r="AJ250" s="322">
        <v>135.9246</v>
      </c>
      <c r="AK250" s="322">
        <v>136.45330000000001</v>
      </c>
      <c r="AL250" s="322">
        <v>137.0883</v>
      </c>
      <c r="AM250" s="322">
        <v>137.80420000000001</v>
      </c>
      <c r="AN250" s="322">
        <v>138.52029999999999</v>
      </c>
      <c r="AO250" s="322">
        <v>139.19669999999999</v>
      </c>
      <c r="AP250" s="322">
        <v>139.6995</v>
      </c>
      <c r="AQ250" s="322">
        <v>140.04150000000001</v>
      </c>
      <c r="AR250" s="322">
        <v>140.2988</v>
      </c>
      <c r="AS250" s="322">
        <v>140.60470000000001</v>
      </c>
      <c r="AT250" s="322">
        <v>141.054</v>
      </c>
      <c r="AU250" s="322">
        <v>141.43279999999999</v>
      </c>
      <c r="AV250" s="322">
        <v>141.768</v>
      </c>
      <c r="AW250" s="322">
        <v>142.12209999999999</v>
      </c>
      <c r="AX250" s="322">
        <v>142.47829999999999</v>
      </c>
      <c r="AY250" s="322">
        <v>142.87139999999999</v>
      </c>
      <c r="AZ250" s="322">
        <v>143.1122</v>
      </c>
      <c r="BA250" s="322">
        <v>143.40649999999999</v>
      </c>
    </row>
    <row r="251" spans="1:53">
      <c r="A251" s="325" t="s">
        <v>19</v>
      </c>
      <c r="B251" s="322" t="s">
        <v>302</v>
      </c>
      <c r="C251" s="322">
        <v>26.411999999999999</v>
      </c>
      <c r="D251" s="322">
        <v>24.864000000000001</v>
      </c>
      <c r="E251" s="322">
        <v>23.315999999999999</v>
      </c>
      <c r="F251" s="322">
        <v>23.824000000000002</v>
      </c>
      <c r="G251" s="322">
        <v>24.181999999999999</v>
      </c>
      <c r="H251" s="322">
        <v>24.5</v>
      </c>
      <c r="I251" s="322">
        <v>24.72</v>
      </c>
      <c r="J251" s="322">
        <v>25.056999999999999</v>
      </c>
      <c r="K251" s="322">
        <v>25.574999999999999</v>
      </c>
      <c r="L251" s="322">
        <v>26.373999999999999</v>
      </c>
      <c r="M251" s="322">
        <v>26.931999999999999</v>
      </c>
      <c r="N251" s="322">
        <v>27.231000000000002</v>
      </c>
      <c r="O251" s="322">
        <v>27.597000000000001</v>
      </c>
      <c r="P251" s="322">
        <v>28.13</v>
      </c>
      <c r="Q251" s="322">
        <v>28.875</v>
      </c>
      <c r="R251" s="322">
        <v>29.425000000000001</v>
      </c>
      <c r="S251" s="322">
        <v>29.991</v>
      </c>
      <c r="T251" s="322">
        <v>30.478999999999999</v>
      </c>
      <c r="U251" s="322">
        <v>30.815000000000001</v>
      </c>
      <c r="V251" s="322">
        <v>31.241</v>
      </c>
      <c r="W251" s="322">
        <v>33.371000000000002</v>
      </c>
      <c r="X251" s="322">
        <v>36.094999999999999</v>
      </c>
      <c r="Y251" s="322">
        <v>38.4</v>
      </c>
      <c r="Z251" s="322">
        <v>40.622</v>
      </c>
      <c r="AA251" s="322">
        <v>42.74</v>
      </c>
      <c r="AB251" s="322">
        <v>44.96</v>
      </c>
      <c r="AC251" s="322">
        <v>47.295000000000002</v>
      </c>
      <c r="AD251" s="322">
        <v>52.499000000000002</v>
      </c>
      <c r="AE251" s="322">
        <v>53.863</v>
      </c>
      <c r="AF251" s="322">
        <v>55.335999999999999</v>
      </c>
      <c r="AG251" s="322">
        <v>56.727200000000003</v>
      </c>
      <c r="AH251" s="322">
        <v>58.3887</v>
      </c>
      <c r="AI251" s="322">
        <v>59.561700000000002</v>
      </c>
      <c r="AJ251" s="322">
        <v>60.2104</v>
      </c>
      <c r="AK251" s="322">
        <v>60.937800000000003</v>
      </c>
      <c r="AL251" s="322">
        <v>61.714199999999998</v>
      </c>
      <c r="AM251" s="322">
        <v>62.5276</v>
      </c>
      <c r="AN251" s="322">
        <v>63.343499999999999</v>
      </c>
      <c r="AO251" s="322">
        <v>64.141400000000004</v>
      </c>
      <c r="AP251" s="322">
        <v>64.8596</v>
      </c>
      <c r="AQ251" s="322">
        <v>65.503500000000003</v>
      </c>
      <c r="AR251" s="322">
        <v>66.173699999999997</v>
      </c>
      <c r="AS251" s="322">
        <v>67.270600000000002</v>
      </c>
      <c r="AT251" s="322">
        <v>68.589200000000005</v>
      </c>
      <c r="AU251" s="322">
        <v>69.735799999999998</v>
      </c>
      <c r="AV251" s="322">
        <v>70.813199999999995</v>
      </c>
      <c r="AW251" s="322">
        <v>71.872399999999999</v>
      </c>
      <c r="AX251" s="322">
        <v>72.775499999999994</v>
      </c>
      <c r="AY251" s="322">
        <v>73.727699999999999</v>
      </c>
      <c r="AZ251" s="322">
        <v>74.548699999999997</v>
      </c>
      <c r="BA251" s="322">
        <v>75.475700000000003</v>
      </c>
    </row>
    <row r="252" spans="1:53">
      <c r="A252" s="325" t="s">
        <v>19</v>
      </c>
      <c r="B252" s="322" t="s">
        <v>303</v>
      </c>
      <c r="C252" s="322">
        <v>58.584000000000003</v>
      </c>
      <c r="D252" s="322">
        <v>51.8</v>
      </c>
      <c r="E252" s="322">
        <v>45.015999999999998</v>
      </c>
      <c r="F252" s="322">
        <v>45.997</v>
      </c>
      <c r="G252" s="322">
        <v>46.688000000000002</v>
      </c>
      <c r="H252" s="322">
        <v>47.302999999999997</v>
      </c>
      <c r="I252" s="322">
        <v>47.728000000000002</v>
      </c>
      <c r="J252" s="322">
        <v>48.378999999999998</v>
      </c>
      <c r="K252" s="322">
        <v>49.378</v>
      </c>
      <c r="L252" s="322">
        <v>50.92</v>
      </c>
      <c r="M252" s="322">
        <v>51.997999999999998</v>
      </c>
      <c r="N252" s="322">
        <v>52.575000000000003</v>
      </c>
      <c r="O252" s="322">
        <v>53.280999999999999</v>
      </c>
      <c r="P252" s="322">
        <v>54.31</v>
      </c>
      <c r="Q252" s="322">
        <v>55.75</v>
      </c>
      <c r="R252" s="322">
        <v>56.811</v>
      </c>
      <c r="S252" s="322">
        <v>57.902999999999999</v>
      </c>
      <c r="T252" s="322">
        <v>58.845999999999997</v>
      </c>
      <c r="U252" s="322">
        <v>59.496000000000002</v>
      </c>
      <c r="V252" s="322">
        <v>60.317</v>
      </c>
      <c r="W252" s="322">
        <v>60.911999999999999</v>
      </c>
      <c r="X252" s="322">
        <v>61.671999999999997</v>
      </c>
      <c r="Y252" s="322">
        <v>62.314999999999998</v>
      </c>
      <c r="Z252" s="322">
        <v>62.935000000000002</v>
      </c>
      <c r="AA252" s="322">
        <v>63.526000000000003</v>
      </c>
      <c r="AB252" s="322">
        <v>64.146000000000001</v>
      </c>
      <c r="AC252" s="322">
        <v>64.796999999999997</v>
      </c>
      <c r="AD252" s="322">
        <v>66.417000000000002</v>
      </c>
      <c r="AE252" s="322">
        <v>66.796999999999997</v>
      </c>
      <c r="AF252" s="322">
        <v>67.207999999999998</v>
      </c>
      <c r="AG252" s="322">
        <v>68.3108</v>
      </c>
      <c r="AH252" s="322">
        <v>69.111000000000004</v>
      </c>
      <c r="AI252" s="322">
        <v>69.567800000000005</v>
      </c>
      <c r="AJ252" s="322">
        <v>69.826499999999996</v>
      </c>
      <c r="AK252" s="322">
        <v>70.174499999999995</v>
      </c>
      <c r="AL252" s="322">
        <v>70.577200000000005</v>
      </c>
      <c r="AM252" s="322">
        <v>71.022099999999995</v>
      </c>
      <c r="AN252" s="322">
        <v>71.467200000000005</v>
      </c>
      <c r="AO252" s="322">
        <v>71.890900000000002</v>
      </c>
      <c r="AP252" s="322">
        <v>72.225899999999996</v>
      </c>
      <c r="AQ252" s="322">
        <v>72.4786</v>
      </c>
      <c r="AR252" s="322">
        <v>72.697100000000006</v>
      </c>
      <c r="AS252" s="322">
        <v>73.003</v>
      </c>
      <c r="AT252" s="322">
        <v>73.407200000000003</v>
      </c>
      <c r="AU252" s="322">
        <v>73.752700000000004</v>
      </c>
      <c r="AV252" s="322">
        <v>74.069599999999994</v>
      </c>
      <c r="AW252" s="322">
        <v>74.3904</v>
      </c>
      <c r="AX252" s="322">
        <v>74.689499999999995</v>
      </c>
      <c r="AY252" s="322">
        <v>75.011700000000005</v>
      </c>
      <c r="AZ252" s="322">
        <v>75.245999999999995</v>
      </c>
      <c r="BA252" s="322">
        <v>75.521000000000001</v>
      </c>
    </row>
    <row r="253" spans="1:53">
      <c r="A253" s="325" t="s">
        <v>19</v>
      </c>
      <c r="B253" s="322" t="s">
        <v>304</v>
      </c>
      <c r="C253" s="322">
        <v>105.096</v>
      </c>
      <c r="D253" s="322">
        <v>106.788</v>
      </c>
      <c r="E253" s="322">
        <v>108.48</v>
      </c>
      <c r="F253" s="322">
        <v>109.965</v>
      </c>
      <c r="G253" s="322">
        <v>112.053</v>
      </c>
      <c r="H253" s="322">
        <v>114.13800000000001</v>
      </c>
      <c r="I253" s="322">
        <v>116.449</v>
      </c>
      <c r="J253" s="322">
        <v>119.61499999999999</v>
      </c>
      <c r="K253" s="322">
        <v>122.01300000000001</v>
      </c>
      <c r="L253" s="322">
        <v>123.43300000000001</v>
      </c>
      <c r="M253" s="322">
        <v>126.416</v>
      </c>
      <c r="N253" s="322">
        <v>128.34800000000001</v>
      </c>
      <c r="O253" s="322">
        <v>130.256</v>
      </c>
      <c r="P253" s="322">
        <v>132.56399999999999</v>
      </c>
      <c r="Q253" s="322">
        <v>135.04599999999999</v>
      </c>
      <c r="R253" s="322">
        <v>137.40799999999999</v>
      </c>
      <c r="S253" s="322">
        <v>139.571</v>
      </c>
      <c r="T253" s="322">
        <v>142.19499999999999</v>
      </c>
      <c r="U253" s="322">
        <v>145.971</v>
      </c>
      <c r="V253" s="322">
        <v>148.53299999999999</v>
      </c>
      <c r="W253" s="322">
        <v>151.553</v>
      </c>
      <c r="X253" s="322">
        <v>154.54599999999999</v>
      </c>
      <c r="Y253" s="322">
        <v>157.43799999999999</v>
      </c>
      <c r="Z253" s="322">
        <v>161.22</v>
      </c>
      <c r="AA253" s="322">
        <v>164.69</v>
      </c>
      <c r="AB253" s="322">
        <v>167.90600000000001</v>
      </c>
      <c r="AC253" s="322">
        <v>170.958</v>
      </c>
      <c r="AD253" s="322">
        <v>171.816</v>
      </c>
      <c r="AE253" s="322">
        <v>171.994</v>
      </c>
      <c r="AF253" s="322">
        <v>172.28899999999999</v>
      </c>
      <c r="AG253" s="322">
        <v>175.6002</v>
      </c>
      <c r="AH253" s="322">
        <v>177.0992</v>
      </c>
      <c r="AI253" s="322">
        <v>177.8698</v>
      </c>
      <c r="AJ253" s="322">
        <v>178.47980000000001</v>
      </c>
      <c r="AK253" s="322">
        <v>179.3655</v>
      </c>
      <c r="AL253" s="322">
        <v>180.40559999999999</v>
      </c>
      <c r="AM253" s="322">
        <v>181.5505</v>
      </c>
      <c r="AN253" s="322">
        <v>182.7636</v>
      </c>
      <c r="AO253" s="322">
        <v>183.81809999999999</v>
      </c>
      <c r="AP253" s="322">
        <v>184.6627</v>
      </c>
      <c r="AQ253" s="322">
        <v>185.31309999999999</v>
      </c>
      <c r="AR253" s="322">
        <v>185.8562</v>
      </c>
      <c r="AS253" s="322">
        <v>186.11779999999999</v>
      </c>
      <c r="AT253" s="322">
        <v>186.25409999999999</v>
      </c>
      <c r="AU253" s="322">
        <v>186.48580000000001</v>
      </c>
      <c r="AV253" s="322">
        <v>186.65379999999999</v>
      </c>
      <c r="AW253" s="322">
        <v>186.73099999999999</v>
      </c>
      <c r="AX253" s="322">
        <v>186.89510000000001</v>
      </c>
      <c r="AY253" s="322">
        <v>187.16319999999999</v>
      </c>
      <c r="AZ253" s="322">
        <v>187.44800000000001</v>
      </c>
      <c r="BA253" s="322">
        <v>187.67750000000001</v>
      </c>
    </row>
    <row r="254" spans="1:53">
      <c r="A254" s="325" t="s">
        <v>19</v>
      </c>
      <c r="B254" s="322" t="s">
        <v>305</v>
      </c>
      <c r="C254" s="322">
        <v>54.14</v>
      </c>
      <c r="D254" s="322">
        <v>55.012</v>
      </c>
      <c r="E254" s="322">
        <v>55.884</v>
      </c>
      <c r="F254" s="322">
        <v>56.649000000000001</v>
      </c>
      <c r="G254" s="322">
        <v>57.723999999999997</v>
      </c>
      <c r="H254" s="322">
        <v>58.798999999999999</v>
      </c>
      <c r="I254" s="322">
        <v>59.988999999999997</v>
      </c>
      <c r="J254" s="322">
        <v>61.62</v>
      </c>
      <c r="K254" s="322">
        <v>62.854999999999997</v>
      </c>
      <c r="L254" s="322">
        <v>63.587000000000003</v>
      </c>
      <c r="M254" s="322">
        <v>65.123000000000005</v>
      </c>
      <c r="N254" s="322">
        <v>66.119</v>
      </c>
      <c r="O254" s="322">
        <v>67.102000000000004</v>
      </c>
      <c r="P254" s="322">
        <v>68.290999999999997</v>
      </c>
      <c r="Q254" s="322">
        <v>69.569000000000003</v>
      </c>
      <c r="R254" s="322">
        <v>70.786000000000001</v>
      </c>
      <c r="S254" s="322">
        <v>71.900000000000006</v>
      </c>
      <c r="T254" s="322">
        <v>73.100999999999999</v>
      </c>
      <c r="U254" s="322">
        <v>74.655000000000001</v>
      </c>
      <c r="V254" s="322">
        <v>75.471999999999994</v>
      </c>
      <c r="W254" s="322">
        <v>76.769000000000005</v>
      </c>
      <c r="X254" s="322">
        <v>78.194000000000003</v>
      </c>
      <c r="Y254" s="322">
        <v>79.531999999999996</v>
      </c>
      <c r="Z254" s="322">
        <v>81.001000000000005</v>
      </c>
      <c r="AA254" s="322">
        <v>82.335999999999999</v>
      </c>
      <c r="AB254" s="322">
        <v>83.585999999999999</v>
      </c>
      <c r="AC254" s="322">
        <v>84.78</v>
      </c>
      <c r="AD254" s="322">
        <v>85.638000000000005</v>
      </c>
      <c r="AE254" s="322">
        <v>86.387</v>
      </c>
      <c r="AF254" s="322">
        <v>87.081000000000003</v>
      </c>
      <c r="AG254" s="322">
        <v>89.171700000000001</v>
      </c>
      <c r="AH254" s="322">
        <v>89.989000000000004</v>
      </c>
      <c r="AI254" s="322">
        <v>90.457899999999995</v>
      </c>
      <c r="AJ254" s="322">
        <v>91.141800000000003</v>
      </c>
      <c r="AK254" s="322">
        <v>92.230400000000003</v>
      </c>
      <c r="AL254" s="322">
        <v>93.233199999999997</v>
      </c>
      <c r="AM254" s="322">
        <v>94.328800000000001</v>
      </c>
      <c r="AN254" s="322">
        <v>95.317300000000003</v>
      </c>
      <c r="AO254" s="322">
        <v>96.379000000000005</v>
      </c>
      <c r="AP254" s="322">
        <v>97.4358</v>
      </c>
      <c r="AQ254" s="322">
        <v>98.343299999999999</v>
      </c>
      <c r="AR254" s="322">
        <v>99.305400000000006</v>
      </c>
      <c r="AS254" s="322">
        <v>100.18129999999999</v>
      </c>
      <c r="AT254" s="322">
        <v>100.99039999999999</v>
      </c>
      <c r="AU254" s="322">
        <v>101.87730000000001</v>
      </c>
      <c r="AV254" s="322">
        <v>102.70829999999999</v>
      </c>
      <c r="AW254" s="322">
        <v>103.3754</v>
      </c>
      <c r="AX254" s="322">
        <v>104.20440000000001</v>
      </c>
      <c r="AY254" s="322">
        <v>104.96639999999999</v>
      </c>
      <c r="AZ254" s="322">
        <v>105.7397</v>
      </c>
      <c r="BA254" s="322">
        <v>106.5444</v>
      </c>
    </row>
    <row r="255" spans="1:53">
      <c r="A255" s="325" t="s">
        <v>19</v>
      </c>
      <c r="B255" s="322" t="s">
        <v>306</v>
      </c>
      <c r="C255" s="322">
        <v>65.456000000000003</v>
      </c>
      <c r="D255" s="322">
        <v>70.7</v>
      </c>
      <c r="E255" s="322">
        <v>75.944000000000003</v>
      </c>
      <c r="F255" s="322">
        <v>79.022000000000006</v>
      </c>
      <c r="G255" s="322">
        <v>82.593999999999994</v>
      </c>
      <c r="H255" s="322">
        <v>87.179000000000002</v>
      </c>
      <c r="I255" s="322">
        <v>90.637</v>
      </c>
      <c r="J255" s="322">
        <v>93.936000000000007</v>
      </c>
      <c r="K255" s="322">
        <v>97.052999999999997</v>
      </c>
      <c r="L255" s="322">
        <v>100.89</v>
      </c>
      <c r="M255" s="322">
        <v>105.93600000000001</v>
      </c>
      <c r="N255" s="322">
        <v>112.294</v>
      </c>
      <c r="O255" s="322">
        <v>117.075</v>
      </c>
      <c r="P255" s="322">
        <v>123.16</v>
      </c>
      <c r="Q255" s="322">
        <v>128.91999999999999</v>
      </c>
      <c r="R255" s="322">
        <v>134.11199999999999</v>
      </c>
      <c r="S255" s="322">
        <v>140.184</v>
      </c>
      <c r="T255" s="322">
        <v>142.92699999999999</v>
      </c>
      <c r="U255" s="322">
        <v>147.74700000000001</v>
      </c>
      <c r="V255" s="322">
        <v>150.905</v>
      </c>
      <c r="W255" s="322">
        <v>155.65700000000001</v>
      </c>
      <c r="X255" s="322">
        <v>160.244</v>
      </c>
      <c r="Y255" s="322">
        <v>164.49600000000001</v>
      </c>
      <c r="Z255" s="322">
        <v>168.66</v>
      </c>
      <c r="AA255" s="322">
        <v>172.88200000000001</v>
      </c>
      <c r="AB255" s="322">
        <v>177.41</v>
      </c>
      <c r="AC255" s="322">
        <v>182.21799999999999</v>
      </c>
      <c r="AD255" s="322">
        <v>182.21799999999999</v>
      </c>
      <c r="AE255" s="322">
        <v>183.935</v>
      </c>
      <c r="AF255" s="322">
        <v>186.79499999999999</v>
      </c>
      <c r="AG255" s="322">
        <v>192.71209999999999</v>
      </c>
      <c r="AH255" s="322">
        <v>197.50059999999999</v>
      </c>
      <c r="AI255" s="322">
        <v>201.39060000000001</v>
      </c>
      <c r="AJ255" s="322">
        <v>203.38560000000001</v>
      </c>
      <c r="AK255" s="322">
        <v>205.51599999999999</v>
      </c>
      <c r="AL255" s="322">
        <v>207.33600000000001</v>
      </c>
      <c r="AM255" s="322">
        <v>209.3245</v>
      </c>
      <c r="AN255" s="322">
        <v>211.30070000000001</v>
      </c>
      <c r="AO255" s="322">
        <v>213.26140000000001</v>
      </c>
      <c r="AP255" s="322">
        <v>215.36539999999999</v>
      </c>
      <c r="AQ255" s="322">
        <v>217.37459999999999</v>
      </c>
      <c r="AR255" s="322">
        <v>219.14930000000001</v>
      </c>
      <c r="AS255" s="322">
        <v>220.6172</v>
      </c>
      <c r="AT255" s="322">
        <v>221.98750000000001</v>
      </c>
      <c r="AU255" s="322">
        <v>223.1764</v>
      </c>
      <c r="AV255" s="322">
        <v>224.44110000000001</v>
      </c>
      <c r="AW255" s="322">
        <v>225.79069999999999</v>
      </c>
      <c r="AX255" s="322">
        <v>227.20070000000001</v>
      </c>
      <c r="AY255" s="322">
        <v>228.65049999999999</v>
      </c>
      <c r="AZ255" s="322">
        <v>229.8135</v>
      </c>
      <c r="BA255" s="322">
        <v>231.0581</v>
      </c>
    </row>
    <row r="256" spans="1:53">
      <c r="A256" s="325" t="s">
        <v>19</v>
      </c>
      <c r="B256" s="322" t="s">
        <v>307</v>
      </c>
      <c r="C256" s="322">
        <v>28.492000000000001</v>
      </c>
      <c r="D256" s="322">
        <v>26.16</v>
      </c>
      <c r="E256" s="322">
        <v>23.827999999999999</v>
      </c>
      <c r="F256" s="322">
        <v>24.346</v>
      </c>
      <c r="G256" s="322">
        <v>24.710999999999999</v>
      </c>
      <c r="H256" s="322">
        <v>25.035</v>
      </c>
      <c r="I256" s="322">
        <v>25.259</v>
      </c>
      <c r="J256" s="322">
        <v>25.603000000000002</v>
      </c>
      <c r="K256" s="322">
        <v>26.13</v>
      </c>
      <c r="L256" s="322">
        <v>26.945</v>
      </c>
      <c r="M256" s="322">
        <v>27.513999999999999</v>
      </c>
      <c r="N256" s="322">
        <v>27.818000000000001</v>
      </c>
      <c r="O256" s="322">
        <v>28.190999999999999</v>
      </c>
      <c r="P256" s="322">
        <v>28.734999999999999</v>
      </c>
      <c r="Q256" s="322">
        <v>29.495000000000001</v>
      </c>
      <c r="R256" s="322">
        <v>30.055</v>
      </c>
      <c r="S256" s="322">
        <v>30.632000000000001</v>
      </c>
      <c r="T256" s="322">
        <v>31.004000000000001</v>
      </c>
      <c r="U256" s="322">
        <v>31.273</v>
      </c>
      <c r="V256" s="322">
        <v>31.623000000000001</v>
      </c>
      <c r="W256" s="322">
        <v>31.875</v>
      </c>
      <c r="X256" s="322">
        <v>32.122999999999998</v>
      </c>
      <c r="Y256" s="322">
        <v>32.393000000000001</v>
      </c>
      <c r="Z256" s="322">
        <v>32.725000000000001</v>
      </c>
      <c r="AA256" s="322">
        <v>32.973999999999997</v>
      </c>
      <c r="AB256" s="322">
        <v>33.220999999999997</v>
      </c>
      <c r="AC256" s="322">
        <v>33.478999999999999</v>
      </c>
      <c r="AD256" s="322">
        <v>34.908000000000001</v>
      </c>
      <c r="AE256" s="322">
        <v>35.521999999999998</v>
      </c>
      <c r="AF256" s="322">
        <v>36.106000000000002</v>
      </c>
      <c r="AG256" s="322">
        <v>36.807499999999997</v>
      </c>
      <c r="AH256" s="322">
        <v>37.221400000000003</v>
      </c>
      <c r="AI256" s="322">
        <v>37.498399999999997</v>
      </c>
      <c r="AJ256" s="322">
        <v>37.743200000000002</v>
      </c>
      <c r="AK256" s="322">
        <v>38.027200000000001</v>
      </c>
      <c r="AL256" s="322">
        <v>38.339799999999997</v>
      </c>
      <c r="AM256" s="322">
        <v>38.677799999999998</v>
      </c>
      <c r="AN256" s="322">
        <v>39.010399999999997</v>
      </c>
      <c r="AO256" s="322">
        <v>39.332700000000003</v>
      </c>
      <c r="AP256" s="322">
        <v>39.601199999999999</v>
      </c>
      <c r="AQ256" s="322">
        <v>39.834299999999999</v>
      </c>
      <c r="AR256" s="322">
        <v>40.023899999999998</v>
      </c>
      <c r="AS256" s="322">
        <v>40.188600000000001</v>
      </c>
      <c r="AT256" s="322">
        <v>40.374299999999998</v>
      </c>
      <c r="AU256" s="322">
        <v>40.524999999999999</v>
      </c>
      <c r="AV256" s="322">
        <v>40.710999999999999</v>
      </c>
      <c r="AW256" s="322">
        <v>40.871699999999997</v>
      </c>
      <c r="AX256" s="322">
        <v>41.074300000000001</v>
      </c>
      <c r="AY256" s="322">
        <v>41.276200000000003</v>
      </c>
      <c r="AZ256" s="322">
        <v>41.426200000000001</v>
      </c>
      <c r="BA256" s="322">
        <v>41.605600000000003</v>
      </c>
    </row>
    <row r="257" spans="1:53">
      <c r="A257" s="325" t="s">
        <v>19</v>
      </c>
      <c r="B257" s="322" t="s">
        <v>308</v>
      </c>
      <c r="C257" s="322">
        <v>3.4380000000000002</v>
      </c>
      <c r="D257" s="322">
        <v>6.54</v>
      </c>
      <c r="E257" s="322">
        <v>9.6419999999999995</v>
      </c>
      <c r="F257" s="322">
        <v>9.8520000000000003</v>
      </c>
      <c r="G257" s="322">
        <v>9.9990000000000006</v>
      </c>
      <c r="H257" s="322">
        <v>10.131</v>
      </c>
      <c r="I257" s="322">
        <v>10.221</v>
      </c>
      <c r="J257" s="322">
        <v>10.36</v>
      </c>
      <c r="K257" s="322">
        <v>10.574</v>
      </c>
      <c r="L257" s="322">
        <v>10.903</v>
      </c>
      <c r="M257" s="322">
        <v>11.134</v>
      </c>
      <c r="N257" s="322">
        <v>11.257</v>
      </c>
      <c r="O257" s="322">
        <v>11.407999999999999</v>
      </c>
      <c r="P257" s="322">
        <v>11.628</v>
      </c>
      <c r="Q257" s="322">
        <v>11.935</v>
      </c>
      <c r="R257" s="322">
        <v>12.162000000000001</v>
      </c>
      <c r="S257" s="322">
        <v>12.395</v>
      </c>
      <c r="T257" s="322">
        <v>12.545999999999999</v>
      </c>
      <c r="U257" s="322">
        <v>12.654999999999999</v>
      </c>
      <c r="V257" s="322">
        <v>12.797000000000001</v>
      </c>
      <c r="W257" s="322">
        <v>13.048</v>
      </c>
      <c r="X257" s="322">
        <v>13.297000000000001</v>
      </c>
      <c r="Y257" s="322">
        <v>13.566000000000001</v>
      </c>
      <c r="Z257" s="322">
        <v>13.898</v>
      </c>
      <c r="AA257" s="322">
        <v>14.148</v>
      </c>
      <c r="AB257" s="322">
        <v>14.394</v>
      </c>
      <c r="AC257" s="322">
        <v>14.651999999999999</v>
      </c>
      <c r="AD257" s="322">
        <v>14.651999999999999</v>
      </c>
      <c r="AE257" s="322">
        <v>14.750999999999999</v>
      </c>
      <c r="AF257" s="322">
        <v>14.906000000000001</v>
      </c>
      <c r="AG257" s="322">
        <v>15.209899999999999</v>
      </c>
      <c r="AH257" s="322">
        <v>15.412000000000001</v>
      </c>
      <c r="AI257" s="322">
        <v>15.5526</v>
      </c>
      <c r="AJ257" s="322">
        <v>15.6174</v>
      </c>
      <c r="AK257" s="322">
        <v>15.702199999999999</v>
      </c>
      <c r="AL257" s="322">
        <v>15.785</v>
      </c>
      <c r="AM257" s="322">
        <v>15.868499999999999</v>
      </c>
      <c r="AN257" s="322">
        <v>15.949400000000001</v>
      </c>
      <c r="AO257" s="322">
        <v>16.028500000000001</v>
      </c>
      <c r="AP257" s="322">
        <v>16.0946</v>
      </c>
      <c r="AQ257" s="322">
        <v>16.1553</v>
      </c>
      <c r="AR257" s="322">
        <v>16.2118</v>
      </c>
      <c r="AS257" s="322">
        <v>16.2926</v>
      </c>
      <c r="AT257" s="322">
        <v>16.386900000000001</v>
      </c>
      <c r="AU257" s="322">
        <v>16.463000000000001</v>
      </c>
      <c r="AV257" s="322">
        <v>16.555299999999999</v>
      </c>
      <c r="AW257" s="322">
        <v>16.627800000000001</v>
      </c>
      <c r="AX257" s="322">
        <v>16.702000000000002</v>
      </c>
      <c r="AY257" s="322">
        <v>16.778400000000001</v>
      </c>
      <c r="AZ257" s="322">
        <v>16.833100000000002</v>
      </c>
      <c r="BA257" s="322">
        <v>16.8995</v>
      </c>
    </row>
    <row r="258" spans="1:53">
      <c r="A258" s="325" t="s">
        <v>19</v>
      </c>
      <c r="B258" s="322" t="s">
        <v>309</v>
      </c>
      <c r="C258" s="322">
        <v>18.562000000000001</v>
      </c>
      <c r="D258" s="322">
        <v>18.8</v>
      </c>
      <c r="E258" s="322">
        <v>19.038</v>
      </c>
      <c r="F258" s="322">
        <v>19.213000000000001</v>
      </c>
      <c r="G258" s="322">
        <v>19.434999999999999</v>
      </c>
      <c r="H258" s="322">
        <v>19.622</v>
      </c>
      <c r="I258" s="322">
        <v>19.956</v>
      </c>
      <c r="J258" s="322">
        <v>20.18</v>
      </c>
      <c r="K258" s="322">
        <v>20.376999999999999</v>
      </c>
      <c r="L258" s="322">
        <v>20.667000000000002</v>
      </c>
      <c r="M258" s="322">
        <v>20.866</v>
      </c>
      <c r="N258" s="322">
        <v>21.116</v>
      </c>
      <c r="O258" s="322">
        <v>21.448</v>
      </c>
      <c r="P258" s="322">
        <v>21.707000000000001</v>
      </c>
      <c r="Q258" s="322">
        <v>22.042999999999999</v>
      </c>
      <c r="R258" s="322">
        <v>22.343</v>
      </c>
      <c r="S258" s="322">
        <v>22.547000000000001</v>
      </c>
      <c r="T258" s="322">
        <v>23.315000000000001</v>
      </c>
      <c r="U258" s="322">
        <v>23.872</v>
      </c>
      <c r="V258" s="322">
        <v>24.594000000000001</v>
      </c>
      <c r="W258" s="322">
        <v>29.547999999999998</v>
      </c>
      <c r="X258" s="322">
        <v>35.883000000000003</v>
      </c>
      <c r="Y258" s="322">
        <v>41.244</v>
      </c>
      <c r="Z258" s="322">
        <v>46.41</v>
      </c>
      <c r="AA258" s="322">
        <v>51.337000000000003</v>
      </c>
      <c r="AB258" s="322">
        <v>56.497999999999998</v>
      </c>
      <c r="AC258" s="322">
        <v>61.929000000000002</v>
      </c>
      <c r="AD258" s="322">
        <v>61.929000000000002</v>
      </c>
      <c r="AE258" s="322">
        <v>62.414000000000001</v>
      </c>
      <c r="AF258" s="322">
        <v>63.109000000000002</v>
      </c>
      <c r="AG258" s="322">
        <v>64.387799999999999</v>
      </c>
      <c r="AH258" s="322">
        <v>65.046899999999994</v>
      </c>
      <c r="AI258" s="322">
        <v>65.453299999999999</v>
      </c>
      <c r="AJ258" s="322">
        <v>65.822299999999998</v>
      </c>
      <c r="AK258" s="322">
        <v>66.274000000000001</v>
      </c>
      <c r="AL258" s="322">
        <v>66.792000000000002</v>
      </c>
      <c r="AM258" s="322">
        <v>67.341300000000004</v>
      </c>
      <c r="AN258" s="322">
        <v>67.892899999999997</v>
      </c>
      <c r="AO258" s="322">
        <v>68.4315</v>
      </c>
      <c r="AP258" s="322">
        <v>68.878200000000007</v>
      </c>
      <c r="AQ258" s="322">
        <v>69.239400000000003</v>
      </c>
      <c r="AR258" s="322">
        <v>69.548400000000001</v>
      </c>
      <c r="AS258" s="322">
        <v>69.871600000000001</v>
      </c>
      <c r="AT258" s="322">
        <v>70.246799999999993</v>
      </c>
      <c r="AU258" s="322">
        <v>70.616500000000002</v>
      </c>
      <c r="AV258" s="322">
        <v>70.976399999999998</v>
      </c>
      <c r="AW258" s="322">
        <v>71.348100000000002</v>
      </c>
      <c r="AX258" s="322">
        <v>71.680899999999994</v>
      </c>
      <c r="AY258" s="322">
        <v>72.058999999999997</v>
      </c>
      <c r="AZ258" s="322">
        <v>72.370900000000006</v>
      </c>
      <c r="BA258" s="322">
        <v>72.703199999999995</v>
      </c>
    </row>
    <row r="259" spans="1:53">
      <c r="A259" s="325" t="s">
        <v>19</v>
      </c>
      <c r="B259" s="322" t="s">
        <v>310</v>
      </c>
      <c r="C259" s="322">
        <v>45.682000000000002</v>
      </c>
      <c r="D259" s="322">
        <v>46.3</v>
      </c>
      <c r="E259" s="322">
        <v>46.918999999999997</v>
      </c>
      <c r="F259" s="322">
        <v>49.127000000000002</v>
      </c>
      <c r="G259" s="322">
        <v>50.612000000000002</v>
      </c>
      <c r="H259" s="322">
        <v>51.564999999999998</v>
      </c>
      <c r="I259" s="322">
        <v>52.472999999999999</v>
      </c>
      <c r="J259" s="322">
        <v>52.895000000000003</v>
      </c>
      <c r="K259" s="322">
        <v>53.502000000000002</v>
      </c>
      <c r="L259" s="322">
        <v>54.119</v>
      </c>
      <c r="M259" s="322">
        <v>55.182000000000002</v>
      </c>
      <c r="N259" s="322">
        <v>56.228000000000002</v>
      </c>
      <c r="O259" s="322">
        <v>58.268999999999998</v>
      </c>
      <c r="P259" s="322">
        <v>60.582999999999998</v>
      </c>
      <c r="Q259" s="322">
        <v>62.331000000000003</v>
      </c>
      <c r="R259" s="322">
        <v>64.316999999999993</v>
      </c>
      <c r="S259" s="322">
        <v>65.468999999999994</v>
      </c>
      <c r="T259" s="322">
        <v>65.850999999999999</v>
      </c>
      <c r="U259" s="322">
        <v>66.775999999999996</v>
      </c>
      <c r="V259" s="322">
        <v>67.918000000000006</v>
      </c>
      <c r="W259" s="322">
        <v>69.480999999999995</v>
      </c>
      <c r="X259" s="322">
        <v>71.274000000000001</v>
      </c>
      <c r="Y259" s="322">
        <v>73.036000000000001</v>
      </c>
      <c r="Z259" s="322">
        <v>74.47</v>
      </c>
      <c r="AA259" s="322">
        <v>75.838999999999999</v>
      </c>
      <c r="AB259" s="322">
        <v>77.418999999999997</v>
      </c>
      <c r="AC259" s="322">
        <v>79.061999999999998</v>
      </c>
      <c r="AD259" s="322">
        <v>79.418000000000006</v>
      </c>
      <c r="AE259" s="322">
        <v>80.481999999999999</v>
      </c>
      <c r="AF259" s="322">
        <v>82.009</v>
      </c>
      <c r="AG259" s="322">
        <v>83.853499999999997</v>
      </c>
      <c r="AH259" s="322">
        <v>84.797899999999998</v>
      </c>
      <c r="AI259" s="322">
        <v>85.421800000000005</v>
      </c>
      <c r="AJ259" s="322">
        <v>85.980699999999999</v>
      </c>
      <c r="AK259" s="322">
        <v>86.664299999999997</v>
      </c>
      <c r="AL259" s="322">
        <v>87.423599999999993</v>
      </c>
      <c r="AM259" s="322">
        <v>88.226600000000005</v>
      </c>
      <c r="AN259" s="322">
        <v>89.031300000000002</v>
      </c>
      <c r="AO259" s="322">
        <v>89.828900000000004</v>
      </c>
      <c r="AP259" s="322">
        <v>90.488799999999998</v>
      </c>
      <c r="AQ259" s="322">
        <v>91.053299999999993</v>
      </c>
      <c r="AR259" s="322">
        <v>91.5398</v>
      </c>
      <c r="AS259" s="322">
        <v>92.3232</v>
      </c>
      <c r="AT259" s="322">
        <v>93.289100000000005</v>
      </c>
      <c r="AU259" s="322">
        <v>94.306100000000001</v>
      </c>
      <c r="AV259" s="322">
        <v>95.299000000000007</v>
      </c>
      <c r="AW259" s="322">
        <v>96.333299999999994</v>
      </c>
      <c r="AX259" s="322">
        <v>97.215100000000007</v>
      </c>
      <c r="AY259" s="322">
        <v>98.090299999999999</v>
      </c>
      <c r="AZ259" s="322">
        <v>98.887699999999995</v>
      </c>
      <c r="BA259" s="322">
        <v>99.741900000000001</v>
      </c>
    </row>
    <row r="260" spans="1:53">
      <c r="A260" s="325" t="s">
        <v>19</v>
      </c>
      <c r="B260" s="322" t="s">
        <v>311</v>
      </c>
      <c r="C260" s="322">
        <v>23.97</v>
      </c>
      <c r="D260" s="322">
        <v>24.4</v>
      </c>
      <c r="E260" s="322">
        <v>24.83</v>
      </c>
      <c r="F260" s="322">
        <v>25.215</v>
      </c>
      <c r="G260" s="322">
        <v>25.878</v>
      </c>
      <c r="H260" s="322">
        <v>26.312999999999999</v>
      </c>
      <c r="I260" s="322">
        <v>26.678000000000001</v>
      </c>
      <c r="J260" s="322">
        <v>27.353999999999999</v>
      </c>
      <c r="K260" s="322">
        <v>27.884</v>
      </c>
      <c r="L260" s="322">
        <v>28.385999999999999</v>
      </c>
      <c r="M260" s="322">
        <v>28.771000000000001</v>
      </c>
      <c r="N260" s="322">
        <v>29.097999999999999</v>
      </c>
      <c r="O260" s="322">
        <v>29.641999999999999</v>
      </c>
      <c r="P260" s="322">
        <v>30.29</v>
      </c>
      <c r="Q260" s="322">
        <v>31.268000000000001</v>
      </c>
      <c r="R260" s="322">
        <v>32.055</v>
      </c>
      <c r="S260" s="322">
        <v>32.737000000000002</v>
      </c>
      <c r="T260" s="322">
        <v>33.21</v>
      </c>
      <c r="U260" s="322">
        <v>33.692999999999998</v>
      </c>
      <c r="V260" s="322">
        <v>34.171999999999997</v>
      </c>
      <c r="W260" s="322">
        <v>37.228000000000002</v>
      </c>
      <c r="X260" s="322">
        <v>39.554000000000002</v>
      </c>
      <c r="Y260" s="322">
        <v>41.597999999999999</v>
      </c>
      <c r="Z260" s="322">
        <v>43.656999999999996</v>
      </c>
      <c r="AA260" s="322">
        <v>45.89</v>
      </c>
      <c r="AB260" s="322">
        <v>48.228000000000002</v>
      </c>
      <c r="AC260" s="322">
        <v>50.598999999999997</v>
      </c>
      <c r="AD260" s="322">
        <v>50.982999999999997</v>
      </c>
      <c r="AE260" s="322">
        <v>51.820999999999998</v>
      </c>
      <c r="AF260" s="322">
        <v>53.411999999999999</v>
      </c>
      <c r="AG260" s="322">
        <v>56.012900000000002</v>
      </c>
      <c r="AH260" s="322">
        <v>58.691600000000001</v>
      </c>
      <c r="AI260" s="322">
        <v>60.800899999999999</v>
      </c>
      <c r="AJ260" s="322">
        <v>62.712499999999999</v>
      </c>
      <c r="AK260" s="322">
        <v>64.429000000000002</v>
      </c>
      <c r="AL260" s="322">
        <v>65.917900000000003</v>
      </c>
      <c r="AM260" s="322">
        <v>67.276899999999998</v>
      </c>
      <c r="AN260" s="322">
        <v>68.569299999999998</v>
      </c>
      <c r="AO260" s="322">
        <v>69.722099999999998</v>
      </c>
      <c r="AP260" s="322">
        <v>70.799000000000007</v>
      </c>
      <c r="AQ260" s="322">
        <v>71.853800000000007</v>
      </c>
      <c r="AR260" s="322">
        <v>72.991299999999995</v>
      </c>
      <c r="AS260" s="322">
        <v>74.2196</v>
      </c>
      <c r="AT260" s="322">
        <v>75.543499999999995</v>
      </c>
      <c r="AU260" s="322">
        <v>76.740899999999996</v>
      </c>
      <c r="AV260" s="322">
        <v>77.9191</v>
      </c>
      <c r="AW260" s="322">
        <v>79.020200000000003</v>
      </c>
      <c r="AX260" s="322">
        <v>79.996499999999997</v>
      </c>
      <c r="AY260" s="322">
        <v>80.995099999999994</v>
      </c>
      <c r="AZ260" s="322">
        <v>81.943899999999999</v>
      </c>
      <c r="BA260" s="322">
        <v>82.863500000000002</v>
      </c>
    </row>
    <row r="261" spans="1:53">
      <c r="A261" s="325" t="s">
        <v>19</v>
      </c>
      <c r="B261" s="322" t="s">
        <v>312</v>
      </c>
      <c r="C261" s="322">
        <v>51.478000000000002</v>
      </c>
      <c r="D261" s="322">
        <v>52.4</v>
      </c>
      <c r="E261" s="322">
        <v>53.322000000000003</v>
      </c>
      <c r="F261" s="322">
        <v>54.149000000000001</v>
      </c>
      <c r="G261" s="322">
        <v>55.569000000000003</v>
      </c>
      <c r="H261" s="322">
        <v>56.503</v>
      </c>
      <c r="I261" s="322">
        <v>57.284999999999997</v>
      </c>
      <c r="J261" s="322">
        <v>58.735999999999997</v>
      </c>
      <c r="K261" s="322">
        <v>59.872</v>
      </c>
      <c r="L261" s="322">
        <v>60.948</v>
      </c>
      <c r="M261" s="322">
        <v>61.774000000000001</v>
      </c>
      <c r="N261" s="322">
        <v>62.475999999999999</v>
      </c>
      <c r="O261" s="322">
        <v>63.640999999999998</v>
      </c>
      <c r="P261" s="322">
        <v>65.031999999999996</v>
      </c>
      <c r="Q261" s="322">
        <v>67.129000000000005</v>
      </c>
      <c r="R261" s="322">
        <v>68.816999999999993</v>
      </c>
      <c r="S261" s="322">
        <v>70.278999999999996</v>
      </c>
      <c r="T261" s="322">
        <v>71.828999999999994</v>
      </c>
      <c r="U261" s="322">
        <v>73.41</v>
      </c>
      <c r="V261" s="322">
        <v>74.977999999999994</v>
      </c>
      <c r="W261" s="322">
        <v>78.034000000000006</v>
      </c>
      <c r="X261" s="322">
        <v>80.36</v>
      </c>
      <c r="Y261" s="322">
        <v>82.403999999999996</v>
      </c>
      <c r="Z261" s="322">
        <v>84.462999999999994</v>
      </c>
      <c r="AA261" s="322">
        <v>86.695999999999998</v>
      </c>
      <c r="AB261" s="322">
        <v>89.034000000000006</v>
      </c>
      <c r="AC261" s="322">
        <v>91.405000000000001</v>
      </c>
      <c r="AD261" s="322">
        <v>92.082999999999998</v>
      </c>
      <c r="AE261" s="322">
        <v>92.721999999999994</v>
      </c>
      <c r="AF261" s="322">
        <v>94</v>
      </c>
      <c r="AG261" s="322">
        <v>97.145700000000005</v>
      </c>
      <c r="AH261" s="322">
        <v>100.3103</v>
      </c>
      <c r="AI261" s="322">
        <v>102.7633</v>
      </c>
      <c r="AJ261" s="322">
        <v>104.8308</v>
      </c>
      <c r="AK261" s="322">
        <v>106.696</v>
      </c>
      <c r="AL261" s="322">
        <v>108.3809</v>
      </c>
      <c r="AM261" s="322">
        <v>109.968</v>
      </c>
      <c r="AN261" s="322">
        <v>111.4837</v>
      </c>
      <c r="AO261" s="322">
        <v>112.87269999999999</v>
      </c>
      <c r="AP261" s="322">
        <v>114.1571</v>
      </c>
      <c r="AQ261" s="322">
        <v>115.41240000000001</v>
      </c>
      <c r="AR261" s="322">
        <v>116.75149999999999</v>
      </c>
      <c r="AS261" s="322">
        <v>118.2415</v>
      </c>
      <c r="AT261" s="322">
        <v>119.8387</v>
      </c>
      <c r="AU261" s="322">
        <v>121.3189</v>
      </c>
      <c r="AV261" s="322">
        <v>122.7975</v>
      </c>
      <c r="AW261" s="322">
        <v>124.17449999999999</v>
      </c>
      <c r="AX261" s="322">
        <v>125.4255</v>
      </c>
      <c r="AY261" s="322">
        <v>126.7152</v>
      </c>
      <c r="AZ261" s="322">
        <v>127.9645</v>
      </c>
      <c r="BA261" s="322">
        <v>129.1885</v>
      </c>
    </row>
    <row r="262" spans="1:53">
      <c r="A262" s="325" t="s">
        <v>19</v>
      </c>
      <c r="B262" s="322" t="s">
        <v>313</v>
      </c>
      <c r="C262" s="322">
        <v>85.144999999999996</v>
      </c>
      <c r="D262" s="322">
        <v>86.257999999999996</v>
      </c>
      <c r="E262" s="322">
        <v>87.370999999999995</v>
      </c>
      <c r="F262" s="322">
        <v>88.174000000000007</v>
      </c>
      <c r="G262" s="322">
        <v>88.965999999999994</v>
      </c>
      <c r="H262" s="322">
        <v>90.382999999999996</v>
      </c>
      <c r="I262" s="322">
        <v>92.394999999999996</v>
      </c>
      <c r="J262" s="322">
        <v>94.363</v>
      </c>
      <c r="K262" s="322">
        <v>95.72</v>
      </c>
      <c r="L262" s="322">
        <v>97.331999999999994</v>
      </c>
      <c r="M262" s="322">
        <v>99.388000000000005</v>
      </c>
      <c r="N262" s="322">
        <v>101.678</v>
      </c>
      <c r="O262" s="322">
        <v>104.13800000000001</v>
      </c>
      <c r="P262" s="322">
        <v>107.947</v>
      </c>
      <c r="Q262" s="322">
        <v>112.72</v>
      </c>
      <c r="R262" s="322">
        <v>117.27200000000001</v>
      </c>
      <c r="S262" s="322">
        <v>120.657</v>
      </c>
      <c r="T262" s="322">
        <v>123.52200000000001</v>
      </c>
      <c r="U262" s="322">
        <v>125.47</v>
      </c>
      <c r="V262" s="322">
        <v>128.71199999999999</v>
      </c>
      <c r="W262" s="322">
        <v>130.24700000000001</v>
      </c>
      <c r="X262" s="322">
        <v>132.184</v>
      </c>
      <c r="Y262" s="322">
        <v>134.55500000000001</v>
      </c>
      <c r="Z262" s="322">
        <v>136.54400000000001</v>
      </c>
      <c r="AA262" s="322">
        <v>138.70400000000001</v>
      </c>
      <c r="AB262" s="322">
        <v>140.96600000000001</v>
      </c>
      <c r="AC262" s="322">
        <v>143.154</v>
      </c>
      <c r="AD262" s="322">
        <v>144.52199999999999</v>
      </c>
      <c r="AE262" s="322">
        <v>146.84200000000001</v>
      </c>
      <c r="AF262" s="322">
        <v>150.80099999999999</v>
      </c>
      <c r="AG262" s="322">
        <v>154.7449</v>
      </c>
      <c r="AH262" s="322">
        <v>156.44069999999999</v>
      </c>
      <c r="AI262" s="322">
        <v>157.60489999999999</v>
      </c>
      <c r="AJ262" s="322">
        <v>158.6054</v>
      </c>
      <c r="AK262" s="322">
        <v>160.03980000000001</v>
      </c>
      <c r="AL262" s="322">
        <v>161.35910000000001</v>
      </c>
      <c r="AM262" s="322">
        <v>163.08690000000001</v>
      </c>
      <c r="AN262" s="322">
        <v>164.54589999999999</v>
      </c>
      <c r="AO262" s="322">
        <v>165.94479999999999</v>
      </c>
      <c r="AP262" s="322">
        <v>167.1362</v>
      </c>
      <c r="AQ262" s="322">
        <v>168.8023</v>
      </c>
      <c r="AR262" s="322">
        <v>170.39089999999999</v>
      </c>
      <c r="AS262" s="322">
        <v>172.29820000000001</v>
      </c>
      <c r="AT262" s="322">
        <v>174.8246</v>
      </c>
      <c r="AU262" s="322">
        <v>177.8022</v>
      </c>
      <c r="AV262" s="322">
        <v>181.14789999999999</v>
      </c>
      <c r="AW262" s="322">
        <v>184.1739</v>
      </c>
      <c r="AX262" s="322">
        <v>187.40440000000001</v>
      </c>
      <c r="AY262" s="322">
        <v>190.4888</v>
      </c>
      <c r="AZ262" s="322">
        <v>193.4837</v>
      </c>
      <c r="BA262" s="322">
        <v>196.5204</v>
      </c>
    </row>
    <row r="263" spans="1:53">
      <c r="A263" s="325" t="s">
        <v>19</v>
      </c>
      <c r="B263" s="322" t="s">
        <v>314</v>
      </c>
      <c r="C263" s="322">
        <v>165.28200000000001</v>
      </c>
      <c r="D263" s="322">
        <v>167.44200000000001</v>
      </c>
      <c r="E263" s="322">
        <v>169.602</v>
      </c>
      <c r="F263" s="322">
        <v>171.161</v>
      </c>
      <c r="G263" s="322">
        <v>172.69900000000001</v>
      </c>
      <c r="H263" s="322">
        <v>175.44900000000001</v>
      </c>
      <c r="I263" s="322">
        <v>179.35499999999999</v>
      </c>
      <c r="J263" s="322">
        <v>183.17500000000001</v>
      </c>
      <c r="K263" s="322">
        <v>185.809</v>
      </c>
      <c r="L263" s="322">
        <v>188.93799999999999</v>
      </c>
      <c r="M263" s="322">
        <v>192.929</v>
      </c>
      <c r="N263" s="322">
        <v>197.375</v>
      </c>
      <c r="O263" s="322">
        <v>202.149</v>
      </c>
      <c r="P263" s="322">
        <v>209.54400000000001</v>
      </c>
      <c r="Q263" s="322">
        <v>218.809</v>
      </c>
      <c r="R263" s="322">
        <v>227.64599999999999</v>
      </c>
      <c r="S263" s="322">
        <v>234.21700000000001</v>
      </c>
      <c r="T263" s="322">
        <v>238.77199999999999</v>
      </c>
      <c r="U263" s="322">
        <v>244.18100000000001</v>
      </c>
      <c r="V263" s="322">
        <v>249.3</v>
      </c>
      <c r="W263" s="322">
        <v>251.08099999999999</v>
      </c>
      <c r="X263" s="322">
        <v>254.03100000000001</v>
      </c>
      <c r="Y263" s="322">
        <v>256.31700000000001</v>
      </c>
      <c r="Z263" s="322">
        <v>258.82299999999998</v>
      </c>
      <c r="AA263" s="322">
        <v>261.29399999999998</v>
      </c>
      <c r="AB263" s="322">
        <v>263.738</v>
      </c>
      <c r="AC263" s="322">
        <v>266.12799999999999</v>
      </c>
      <c r="AD263" s="322">
        <v>269.61500000000001</v>
      </c>
      <c r="AE263" s="322">
        <v>271.834</v>
      </c>
      <c r="AF263" s="322">
        <v>273.685</v>
      </c>
      <c r="AG263" s="322">
        <v>280.2475</v>
      </c>
      <c r="AH263" s="322">
        <v>285.8999</v>
      </c>
      <c r="AI263" s="322">
        <v>289.65069999999997</v>
      </c>
      <c r="AJ263" s="322">
        <v>292.52980000000002</v>
      </c>
      <c r="AK263" s="322">
        <v>296.23390000000001</v>
      </c>
      <c r="AL263" s="322">
        <v>299.28129999999999</v>
      </c>
      <c r="AM263" s="322">
        <v>302.43689999999998</v>
      </c>
      <c r="AN263" s="322">
        <v>305.08580000000001</v>
      </c>
      <c r="AO263" s="322">
        <v>308.40600000000001</v>
      </c>
      <c r="AP263" s="322">
        <v>311.45359999999999</v>
      </c>
      <c r="AQ263" s="322">
        <v>314.30360000000002</v>
      </c>
      <c r="AR263" s="322">
        <v>317.01859999999999</v>
      </c>
      <c r="AS263" s="322">
        <v>319.84359999999998</v>
      </c>
      <c r="AT263" s="322">
        <v>322.9599</v>
      </c>
      <c r="AU263" s="322">
        <v>325.8997</v>
      </c>
      <c r="AV263" s="322">
        <v>329.04489999999998</v>
      </c>
      <c r="AW263" s="322">
        <v>332.17880000000002</v>
      </c>
      <c r="AX263" s="322">
        <v>335.19569999999999</v>
      </c>
      <c r="AY263" s="322">
        <v>338.17759999999998</v>
      </c>
      <c r="AZ263" s="322">
        <v>340.6182</v>
      </c>
      <c r="BA263" s="322">
        <v>343.2251</v>
      </c>
    </row>
    <row r="264" spans="1:53">
      <c r="A264" s="325" t="s">
        <v>19</v>
      </c>
      <c r="B264" s="322" t="s">
        <v>315</v>
      </c>
      <c r="C264" s="322">
        <v>2.3041</v>
      </c>
      <c r="D264" s="322">
        <v>2.3605999999999998</v>
      </c>
      <c r="E264" s="322">
        <v>2.4033000000000002</v>
      </c>
      <c r="F264" s="322">
        <v>2.6052</v>
      </c>
      <c r="G264" s="322">
        <v>2.5948000000000002</v>
      </c>
      <c r="H264" s="322">
        <v>2.4529000000000001</v>
      </c>
      <c r="I264" s="322">
        <v>2.5266999999999999</v>
      </c>
      <c r="J264" s="322">
        <v>2.919</v>
      </c>
      <c r="K264" s="322">
        <v>3.0493999999999999</v>
      </c>
      <c r="L264" s="322">
        <v>3.3435999999999999</v>
      </c>
      <c r="M264" s="322">
        <v>3.5432000000000001</v>
      </c>
      <c r="N264" s="322">
        <v>3.5028000000000001</v>
      </c>
      <c r="O264" s="322">
        <v>3.4498000000000002</v>
      </c>
      <c r="P264" s="322">
        <v>3.5028000000000001</v>
      </c>
      <c r="Q264" s="322">
        <v>3.5731999999999999</v>
      </c>
      <c r="R264" s="322">
        <v>3.5674000000000001</v>
      </c>
      <c r="S264" s="322">
        <v>3.4889999999999999</v>
      </c>
      <c r="T264" s="322">
        <v>3.4336000000000002</v>
      </c>
      <c r="U264" s="322">
        <v>3.3228</v>
      </c>
      <c r="V264" s="322">
        <v>3.2559</v>
      </c>
      <c r="W264" s="322">
        <v>3.4740000000000002</v>
      </c>
      <c r="X264" s="322">
        <v>3.6297000000000001</v>
      </c>
      <c r="Y264" s="322">
        <v>3.6932</v>
      </c>
      <c r="Z264" s="322">
        <v>3.6667000000000001</v>
      </c>
      <c r="AA264" s="322">
        <v>3.6320000000000001</v>
      </c>
      <c r="AB264" s="322">
        <v>3.5581999999999998</v>
      </c>
      <c r="AC264" s="322">
        <v>3.8500999999999999</v>
      </c>
      <c r="AD264" s="322">
        <v>4.0174000000000003</v>
      </c>
      <c r="AE264" s="322">
        <v>4.1132</v>
      </c>
      <c r="AF264" s="322">
        <v>4.0877999999999997</v>
      </c>
      <c r="AG264" s="322">
        <v>4.2888000000000002</v>
      </c>
      <c r="AH264" s="322">
        <v>4.4448999999999996</v>
      </c>
      <c r="AI264" s="322">
        <v>4.5982000000000003</v>
      </c>
      <c r="AJ264" s="322">
        <v>4.7450999999999999</v>
      </c>
      <c r="AK264" s="322">
        <v>4.8959999999999999</v>
      </c>
      <c r="AL264" s="322">
        <v>5.0513000000000003</v>
      </c>
      <c r="AM264" s="322">
        <v>5.2092000000000001</v>
      </c>
      <c r="AN264" s="322">
        <v>5.3704999999999998</v>
      </c>
      <c r="AO264" s="322">
        <v>5.5273000000000003</v>
      </c>
      <c r="AP264" s="322">
        <v>5.6867999999999999</v>
      </c>
      <c r="AQ264" s="322">
        <v>5.8453999999999997</v>
      </c>
      <c r="AR264" s="322">
        <v>6.0006000000000004</v>
      </c>
      <c r="AS264" s="322">
        <v>6.1485000000000003</v>
      </c>
      <c r="AT264" s="322">
        <v>6.2758000000000003</v>
      </c>
      <c r="AU264" s="322">
        <v>6.4034000000000004</v>
      </c>
      <c r="AV264" s="322">
        <v>6.5365000000000002</v>
      </c>
      <c r="AW264" s="322">
        <v>6.6698000000000004</v>
      </c>
      <c r="AX264" s="322">
        <v>6.7991000000000001</v>
      </c>
      <c r="AY264" s="322">
        <v>6.9333</v>
      </c>
      <c r="AZ264" s="322">
        <v>7.0884</v>
      </c>
      <c r="BA264" s="322">
        <v>7.2417999999999996</v>
      </c>
    </row>
    <row r="265" spans="1:53">
      <c r="A265" s="325" t="s">
        <v>19</v>
      </c>
      <c r="B265" s="322" t="s">
        <v>316</v>
      </c>
      <c r="C265" s="322">
        <v>4.2700000000000002E-2</v>
      </c>
      <c r="D265" s="322">
        <v>4.7300000000000002E-2</v>
      </c>
      <c r="E265" s="322">
        <v>4.9599999999999998E-2</v>
      </c>
      <c r="F265" s="322">
        <v>5.6500000000000002E-2</v>
      </c>
      <c r="G265" s="322">
        <v>6.4600000000000005E-2</v>
      </c>
      <c r="H265" s="322">
        <v>8.1900000000000001E-2</v>
      </c>
      <c r="I265" s="322">
        <v>8.6499999999999994E-2</v>
      </c>
      <c r="J265" s="322">
        <v>8.4199999999999997E-2</v>
      </c>
      <c r="K265" s="322">
        <v>8.6499999999999994E-2</v>
      </c>
      <c r="L265" s="322">
        <v>8.5400000000000004E-2</v>
      </c>
      <c r="M265" s="322">
        <v>7.7299999999999994E-2</v>
      </c>
      <c r="N265" s="322">
        <v>8.6499999999999994E-2</v>
      </c>
      <c r="O265" s="322">
        <v>0.19270000000000001</v>
      </c>
      <c r="P265" s="322">
        <v>0.17879999999999999</v>
      </c>
      <c r="Q265" s="322">
        <v>0.1996</v>
      </c>
      <c r="R265" s="322">
        <v>0.21690000000000001</v>
      </c>
      <c r="S265" s="322">
        <v>0.21340000000000001</v>
      </c>
      <c r="T265" s="322">
        <v>0.16270000000000001</v>
      </c>
      <c r="U265" s="322">
        <v>0.17649999999999999</v>
      </c>
      <c r="V265" s="322">
        <v>0.16500000000000001</v>
      </c>
      <c r="W265" s="322">
        <v>0.1996</v>
      </c>
      <c r="X265" s="322">
        <v>0.25840000000000002</v>
      </c>
      <c r="Y265" s="322">
        <v>0.26419999999999999</v>
      </c>
      <c r="Z265" s="322">
        <v>0.24460000000000001</v>
      </c>
      <c r="AA265" s="322">
        <v>0.21460000000000001</v>
      </c>
      <c r="AB265" s="322">
        <v>0.23769999999999999</v>
      </c>
      <c r="AC265" s="322">
        <v>0.26650000000000001</v>
      </c>
      <c r="AD265" s="322">
        <v>0.30809999999999998</v>
      </c>
      <c r="AE265" s="322">
        <v>0.31840000000000002</v>
      </c>
      <c r="AF265" s="322">
        <v>0.32650000000000001</v>
      </c>
      <c r="AG265" s="322">
        <v>0.33260000000000001</v>
      </c>
      <c r="AH265" s="322">
        <v>0.33410000000000001</v>
      </c>
      <c r="AI265" s="322">
        <v>0.33339999999999997</v>
      </c>
      <c r="AJ265" s="322">
        <v>0.3342</v>
      </c>
      <c r="AK265" s="322">
        <v>0.33489999999999998</v>
      </c>
      <c r="AL265" s="322">
        <v>0.33739999999999998</v>
      </c>
      <c r="AM265" s="322">
        <v>0.33689999999999998</v>
      </c>
      <c r="AN265" s="322">
        <v>0.34039999999999998</v>
      </c>
      <c r="AO265" s="322">
        <v>0.34139999999999998</v>
      </c>
      <c r="AP265" s="322">
        <v>0.3422</v>
      </c>
      <c r="AQ265" s="322">
        <v>0.34179999999999999</v>
      </c>
      <c r="AR265" s="322">
        <v>0.34320000000000001</v>
      </c>
      <c r="AS265" s="322">
        <v>0.34539999999999998</v>
      </c>
      <c r="AT265" s="322">
        <v>0.34429999999999999</v>
      </c>
      <c r="AU265" s="322">
        <v>0.34189999999999998</v>
      </c>
      <c r="AV265" s="322">
        <v>0.34350000000000003</v>
      </c>
      <c r="AW265" s="322">
        <v>0.34289999999999998</v>
      </c>
      <c r="AX265" s="322">
        <v>0.34150000000000003</v>
      </c>
      <c r="AY265" s="322">
        <v>0.34260000000000002</v>
      </c>
      <c r="AZ265" s="322">
        <v>0.34100000000000003</v>
      </c>
      <c r="BA265" s="322">
        <v>0.3417</v>
      </c>
    </row>
    <row r="266" spans="1:53">
      <c r="A266" s="325" t="s">
        <v>19</v>
      </c>
      <c r="B266" s="322" t="s">
        <v>317</v>
      </c>
      <c r="C266" s="322">
        <v>0.2354</v>
      </c>
      <c r="D266" s="322">
        <v>0.2331</v>
      </c>
      <c r="E266" s="322">
        <v>0.22040000000000001</v>
      </c>
      <c r="F266" s="322">
        <v>0.24809999999999999</v>
      </c>
      <c r="G266" s="322">
        <v>0.27689999999999998</v>
      </c>
      <c r="H266" s="322">
        <v>0.2215</v>
      </c>
      <c r="I266" s="322">
        <v>0.21460000000000001</v>
      </c>
      <c r="J266" s="322">
        <v>0.2757</v>
      </c>
      <c r="K266" s="322">
        <v>0.35770000000000002</v>
      </c>
      <c r="L266" s="322">
        <v>0.34960000000000002</v>
      </c>
      <c r="M266" s="322">
        <v>0.3115</v>
      </c>
      <c r="N266" s="322">
        <v>0.28839999999999999</v>
      </c>
      <c r="O266" s="322">
        <v>0.1719</v>
      </c>
      <c r="P266" s="322">
        <v>0.15809999999999999</v>
      </c>
      <c r="Q266" s="322">
        <v>0.1431</v>
      </c>
      <c r="R266" s="322">
        <v>0.1361</v>
      </c>
      <c r="S266" s="322">
        <v>0.12690000000000001</v>
      </c>
      <c r="T266" s="322">
        <v>0.12809999999999999</v>
      </c>
      <c r="U266" s="322">
        <v>0.1096</v>
      </c>
      <c r="V266" s="322">
        <v>0.12690000000000001</v>
      </c>
      <c r="W266" s="322">
        <v>0.14649999999999999</v>
      </c>
      <c r="X266" s="322">
        <v>0.14649999999999999</v>
      </c>
      <c r="Y266" s="322">
        <v>0.12230000000000001</v>
      </c>
      <c r="Z266" s="322">
        <v>9.69E-2</v>
      </c>
      <c r="AA266" s="322">
        <v>7.1499999999999994E-2</v>
      </c>
      <c r="AB266" s="322">
        <v>7.0400000000000004E-2</v>
      </c>
      <c r="AC266" s="322">
        <v>7.3800000000000004E-2</v>
      </c>
      <c r="AD266" s="322">
        <v>7.2700000000000001E-2</v>
      </c>
      <c r="AE266" s="322">
        <v>7.1499999999999994E-2</v>
      </c>
      <c r="AF266" s="322">
        <v>7.1499999999999994E-2</v>
      </c>
      <c r="AG266" s="322">
        <v>7.22E-2</v>
      </c>
      <c r="AH266" s="322">
        <v>7.1400000000000005E-2</v>
      </c>
      <c r="AI266" s="322">
        <v>7.1199999999999999E-2</v>
      </c>
      <c r="AJ266" s="322">
        <v>7.0800000000000002E-2</v>
      </c>
      <c r="AK266" s="322">
        <v>7.0199999999999999E-2</v>
      </c>
      <c r="AL266" s="322">
        <v>6.9500000000000006E-2</v>
      </c>
      <c r="AM266" s="322">
        <v>6.88E-2</v>
      </c>
      <c r="AN266" s="322">
        <v>6.8900000000000003E-2</v>
      </c>
      <c r="AO266" s="322">
        <v>6.7900000000000002E-2</v>
      </c>
      <c r="AP266" s="322">
        <v>6.7599999999999993E-2</v>
      </c>
      <c r="AQ266" s="322">
        <v>6.6900000000000001E-2</v>
      </c>
      <c r="AR266" s="322">
        <v>6.6699999999999995E-2</v>
      </c>
      <c r="AS266" s="322">
        <v>6.6100000000000006E-2</v>
      </c>
      <c r="AT266" s="322">
        <v>6.5199999999999994E-2</v>
      </c>
      <c r="AU266" s="322">
        <v>6.4699999999999994E-2</v>
      </c>
      <c r="AV266" s="322">
        <v>6.4000000000000001E-2</v>
      </c>
      <c r="AW266" s="322">
        <v>6.3E-2</v>
      </c>
      <c r="AX266" s="322">
        <v>6.2399999999999997E-2</v>
      </c>
      <c r="AY266" s="322">
        <v>6.1100000000000002E-2</v>
      </c>
      <c r="AZ266" s="322">
        <v>6.0900000000000003E-2</v>
      </c>
      <c r="BA266" s="322">
        <v>6.0699999999999997E-2</v>
      </c>
    </row>
    <row r="267" spans="1:53">
      <c r="A267" s="325" t="s">
        <v>19</v>
      </c>
      <c r="B267" s="322" t="s">
        <v>318</v>
      </c>
      <c r="C267" s="322">
        <v>3.2121</v>
      </c>
      <c r="D267" s="322">
        <v>3.3885999999999998</v>
      </c>
      <c r="E267" s="322">
        <v>4.0138999999999996</v>
      </c>
      <c r="F267" s="322">
        <v>4.0473999999999997</v>
      </c>
      <c r="G267" s="322">
        <v>4.2065999999999999</v>
      </c>
      <c r="H267" s="322">
        <v>3.6562999999999999</v>
      </c>
      <c r="I267" s="322">
        <v>3.1867000000000001</v>
      </c>
      <c r="J267" s="322">
        <v>3.2235999999999998</v>
      </c>
      <c r="K267" s="322">
        <v>3.4798</v>
      </c>
      <c r="L267" s="322">
        <v>3.3321000000000001</v>
      </c>
      <c r="M267" s="322">
        <v>3.2997999999999998</v>
      </c>
      <c r="N267" s="322">
        <v>2.8763000000000001</v>
      </c>
      <c r="O267" s="322">
        <v>1.5690999999999999</v>
      </c>
      <c r="P267" s="322">
        <v>1.5125999999999999</v>
      </c>
      <c r="Q267" s="322">
        <v>1.4457</v>
      </c>
      <c r="R267" s="322">
        <v>1.5783</v>
      </c>
      <c r="S267" s="322">
        <v>1.4444999999999999</v>
      </c>
      <c r="T267" s="322">
        <v>1.4825999999999999</v>
      </c>
      <c r="U267" s="322">
        <v>1.4595</v>
      </c>
      <c r="V267" s="322">
        <v>1.5148999999999999</v>
      </c>
      <c r="W267" s="322">
        <v>1.756</v>
      </c>
      <c r="X267" s="322">
        <v>1.8241000000000001</v>
      </c>
      <c r="Y267" s="322">
        <v>1.6763999999999999</v>
      </c>
      <c r="Z267" s="322">
        <v>1.4502999999999999</v>
      </c>
      <c r="AA267" s="322">
        <v>1.1479999999999999</v>
      </c>
      <c r="AB267" s="322">
        <v>1.2506999999999999</v>
      </c>
      <c r="AC267" s="322">
        <v>1.3061</v>
      </c>
      <c r="AD267" s="322">
        <v>1.3233999999999999</v>
      </c>
      <c r="AE267" s="322">
        <v>1.4353</v>
      </c>
      <c r="AF267" s="322">
        <v>1.6753</v>
      </c>
      <c r="AG267" s="322">
        <v>1.6802999999999999</v>
      </c>
      <c r="AH267" s="322">
        <v>1.6666000000000001</v>
      </c>
      <c r="AI267" s="322">
        <v>1.6516999999999999</v>
      </c>
      <c r="AJ267" s="322">
        <v>1.635</v>
      </c>
      <c r="AK267" s="322">
        <v>1.6211</v>
      </c>
      <c r="AL267" s="322">
        <v>1.6034999999999999</v>
      </c>
      <c r="AM267" s="322">
        <v>1.5894999999999999</v>
      </c>
      <c r="AN267" s="322">
        <v>1.5739000000000001</v>
      </c>
      <c r="AO267" s="322">
        <v>1.5582</v>
      </c>
      <c r="AP267" s="322">
        <v>1.5395000000000001</v>
      </c>
      <c r="AQ267" s="322">
        <v>1.5233000000000001</v>
      </c>
      <c r="AR267" s="322">
        <v>1.5065</v>
      </c>
      <c r="AS267" s="322">
        <v>1.4873000000000001</v>
      </c>
      <c r="AT267" s="322">
        <v>1.4638</v>
      </c>
      <c r="AU267" s="322">
        <v>1.4378</v>
      </c>
      <c r="AV267" s="322">
        <v>1.417</v>
      </c>
      <c r="AW267" s="322">
        <v>1.3935999999999999</v>
      </c>
      <c r="AX267" s="322">
        <v>1.3714999999999999</v>
      </c>
      <c r="AY267" s="322">
        <v>1.3482000000000001</v>
      </c>
      <c r="AZ267" s="322">
        <v>1.3311999999999999</v>
      </c>
      <c r="BA267" s="322">
        <v>1.3146</v>
      </c>
    </row>
    <row r="268" spans="1:53">
      <c r="A268" s="325" t="s">
        <v>19</v>
      </c>
      <c r="B268" s="322" t="s">
        <v>319</v>
      </c>
      <c r="C268" s="322">
        <v>0.17080000000000001</v>
      </c>
      <c r="D268" s="322">
        <v>0.16270000000000001</v>
      </c>
      <c r="E268" s="322">
        <v>0.1673</v>
      </c>
      <c r="F268" s="322">
        <v>0.21110000000000001</v>
      </c>
      <c r="G268" s="322">
        <v>0.25729999999999997</v>
      </c>
      <c r="H268" s="322">
        <v>0.2873</v>
      </c>
      <c r="I268" s="322">
        <v>0.22500000000000001</v>
      </c>
      <c r="J268" s="322">
        <v>0.22040000000000001</v>
      </c>
      <c r="K268" s="322">
        <v>0.20880000000000001</v>
      </c>
      <c r="L268" s="322">
        <v>0.20080000000000001</v>
      </c>
      <c r="M268" s="322">
        <v>0.21110000000000001</v>
      </c>
      <c r="N268" s="322">
        <v>0.24809999999999999</v>
      </c>
      <c r="O268" s="322">
        <v>0.38540000000000002</v>
      </c>
      <c r="P268" s="322">
        <v>0.42</v>
      </c>
      <c r="Q268" s="322">
        <v>0.46379999999999999</v>
      </c>
      <c r="R268" s="322">
        <v>0.46960000000000002</v>
      </c>
      <c r="S268" s="322">
        <v>0.47420000000000001</v>
      </c>
      <c r="T268" s="322">
        <v>0.56189999999999996</v>
      </c>
      <c r="U268" s="322">
        <v>0.51690000000000003</v>
      </c>
      <c r="V268" s="322">
        <v>0.54920000000000002</v>
      </c>
      <c r="W268" s="322">
        <v>0.58030000000000004</v>
      </c>
      <c r="X268" s="322">
        <v>0.61150000000000004</v>
      </c>
      <c r="Y268" s="322">
        <v>0.64839999999999998</v>
      </c>
      <c r="Z268" s="322">
        <v>0.5988</v>
      </c>
      <c r="AA268" s="322">
        <v>0.43149999999999999</v>
      </c>
      <c r="AB268" s="322">
        <v>0.38300000000000001</v>
      </c>
      <c r="AC268" s="322">
        <v>0.40379999999999999</v>
      </c>
      <c r="AD268" s="322">
        <v>0.43269999999999997</v>
      </c>
      <c r="AE268" s="322">
        <v>0.40150000000000002</v>
      </c>
      <c r="AF268" s="322">
        <v>0.38300000000000001</v>
      </c>
      <c r="AG268" s="322">
        <v>0.41049999999999998</v>
      </c>
      <c r="AH268" s="322">
        <v>0.43390000000000001</v>
      </c>
      <c r="AI268" s="322">
        <v>0.45669999999999999</v>
      </c>
      <c r="AJ268" s="322">
        <v>0.47839999999999999</v>
      </c>
      <c r="AK268" s="322">
        <v>0.50109999999999999</v>
      </c>
      <c r="AL268" s="322">
        <v>0.52359999999999995</v>
      </c>
      <c r="AM268" s="322">
        <v>0.54579999999999995</v>
      </c>
      <c r="AN268" s="322">
        <v>0.56940000000000002</v>
      </c>
      <c r="AO268" s="322">
        <v>0.59179999999999999</v>
      </c>
      <c r="AP268" s="322">
        <v>0.61580000000000001</v>
      </c>
      <c r="AQ268" s="322">
        <v>0.63870000000000005</v>
      </c>
      <c r="AR268" s="322">
        <v>0.66259999999999997</v>
      </c>
      <c r="AS268" s="322">
        <v>0.68340000000000001</v>
      </c>
      <c r="AT268" s="322">
        <v>0.70309999999999995</v>
      </c>
      <c r="AU268" s="322">
        <v>0.72399999999999998</v>
      </c>
      <c r="AV268" s="322">
        <v>0.74350000000000005</v>
      </c>
      <c r="AW268" s="322">
        <v>0.76370000000000005</v>
      </c>
      <c r="AX268" s="322">
        <v>0.78490000000000004</v>
      </c>
      <c r="AY268" s="322">
        <v>0.80579999999999996</v>
      </c>
      <c r="AZ268" s="322">
        <v>0.8276</v>
      </c>
      <c r="BA268" s="322">
        <v>0.85160000000000002</v>
      </c>
    </row>
    <row r="269" spans="1:53">
      <c r="A269" s="325" t="s">
        <v>19</v>
      </c>
      <c r="B269" s="322" t="s">
        <v>320</v>
      </c>
      <c r="C269" s="322">
        <v>1.6060000000000001</v>
      </c>
      <c r="D269" s="322">
        <v>1.8678999999999999</v>
      </c>
      <c r="E269" s="322">
        <v>2.1783000000000001</v>
      </c>
      <c r="F269" s="322">
        <v>2.5867</v>
      </c>
      <c r="G269" s="322">
        <v>2.6328999999999998</v>
      </c>
      <c r="H269" s="322">
        <v>2.2625000000000002</v>
      </c>
      <c r="I269" s="322">
        <v>2.0432999999999999</v>
      </c>
      <c r="J269" s="322">
        <v>1.6902999999999999</v>
      </c>
      <c r="K269" s="322">
        <v>1.8622000000000001</v>
      </c>
      <c r="L269" s="322">
        <v>1.9326000000000001</v>
      </c>
      <c r="M269" s="322">
        <v>2.2948</v>
      </c>
      <c r="N269" s="322">
        <v>1.8575999999999999</v>
      </c>
      <c r="O269" s="322">
        <v>2.1391</v>
      </c>
      <c r="P269" s="322">
        <v>2.0905999999999998</v>
      </c>
      <c r="Q269" s="322">
        <v>2.2810000000000001</v>
      </c>
      <c r="R269" s="322">
        <v>2.1644999999999999</v>
      </c>
      <c r="S269" s="322">
        <v>2.1818</v>
      </c>
      <c r="T269" s="322">
        <v>2.3029000000000002</v>
      </c>
      <c r="U269" s="322">
        <v>2.2290999999999999</v>
      </c>
      <c r="V269" s="322">
        <v>2.1598000000000002</v>
      </c>
      <c r="W269" s="322">
        <v>2.1760000000000002</v>
      </c>
      <c r="X269" s="322">
        <v>2.1737000000000002</v>
      </c>
      <c r="Y269" s="322">
        <v>2.0594999999999999</v>
      </c>
      <c r="Z269" s="322">
        <v>1.8922000000000001</v>
      </c>
      <c r="AA269" s="322">
        <v>1.8137000000000001</v>
      </c>
      <c r="AB269" s="322">
        <v>1.8275999999999999</v>
      </c>
      <c r="AC269" s="322">
        <v>1.7871999999999999</v>
      </c>
      <c r="AD269" s="322">
        <v>1.6094999999999999</v>
      </c>
      <c r="AE269" s="322">
        <v>1.5334000000000001</v>
      </c>
      <c r="AF269" s="322">
        <v>1.5309999999999999</v>
      </c>
      <c r="AG269" s="322">
        <v>1.6202000000000001</v>
      </c>
      <c r="AH269" s="322">
        <v>1.6899</v>
      </c>
      <c r="AI269" s="322">
        <v>1.7607999999999999</v>
      </c>
      <c r="AJ269" s="322">
        <v>1.8339000000000001</v>
      </c>
      <c r="AK269" s="322">
        <v>1.9006000000000001</v>
      </c>
      <c r="AL269" s="322">
        <v>1.9717</v>
      </c>
      <c r="AM269" s="322">
        <v>2.0449000000000002</v>
      </c>
      <c r="AN269" s="322">
        <v>2.1183999999999998</v>
      </c>
      <c r="AO269" s="322">
        <v>2.1945000000000001</v>
      </c>
      <c r="AP269" s="322">
        <v>2.2705000000000002</v>
      </c>
      <c r="AQ269" s="322">
        <v>2.3431000000000002</v>
      </c>
      <c r="AR269" s="322">
        <v>2.4171</v>
      </c>
      <c r="AS269" s="322">
        <v>2.4838</v>
      </c>
      <c r="AT269" s="322">
        <v>2.5425</v>
      </c>
      <c r="AU269" s="322">
        <v>2.6092</v>
      </c>
      <c r="AV269" s="322">
        <v>2.6675</v>
      </c>
      <c r="AW269" s="322">
        <v>2.7301000000000002</v>
      </c>
      <c r="AX269" s="322">
        <v>2.7951000000000001</v>
      </c>
      <c r="AY269" s="322">
        <v>2.8605999999999998</v>
      </c>
      <c r="AZ269" s="322">
        <v>2.9339</v>
      </c>
      <c r="BA269" s="322">
        <v>3.0068999999999999</v>
      </c>
    </row>
    <row r="270" spans="1:53">
      <c r="A270" s="325" t="s">
        <v>19</v>
      </c>
      <c r="B270" s="322" t="s">
        <v>321</v>
      </c>
      <c r="C270" s="322">
        <v>1.1007</v>
      </c>
      <c r="D270" s="322">
        <v>1.1940999999999999</v>
      </c>
      <c r="E270" s="322">
        <v>1.1999</v>
      </c>
      <c r="F270" s="322">
        <v>1.1768000000000001</v>
      </c>
      <c r="G270" s="322">
        <v>1.3313999999999999</v>
      </c>
      <c r="H270" s="322">
        <v>1.2484</v>
      </c>
      <c r="I270" s="322">
        <v>1.3188</v>
      </c>
      <c r="J270" s="322">
        <v>1.3822000000000001</v>
      </c>
      <c r="K270" s="322">
        <v>1.5899000000000001</v>
      </c>
      <c r="L270" s="322">
        <v>1.4918</v>
      </c>
      <c r="M270" s="322">
        <v>1.4618</v>
      </c>
      <c r="N270" s="322">
        <v>1.5680000000000001</v>
      </c>
      <c r="O270" s="322">
        <v>0.58840000000000003</v>
      </c>
      <c r="P270" s="322">
        <v>0.57340000000000002</v>
      </c>
      <c r="Q270" s="322">
        <v>0.54459999999999997</v>
      </c>
      <c r="R270" s="322">
        <v>0.55269999999999997</v>
      </c>
      <c r="S270" s="322">
        <v>0.51339999999999997</v>
      </c>
      <c r="T270" s="322">
        <v>0.49840000000000001</v>
      </c>
      <c r="U270" s="322">
        <v>0.43149999999999999</v>
      </c>
      <c r="V270" s="322">
        <v>0.42</v>
      </c>
      <c r="W270" s="322">
        <v>0.42799999999999999</v>
      </c>
      <c r="X270" s="322">
        <v>0.42799999999999999</v>
      </c>
      <c r="Y270" s="322">
        <v>0.41649999999999998</v>
      </c>
      <c r="Z270" s="322">
        <v>0.375</v>
      </c>
      <c r="AA270" s="322">
        <v>0.32069999999999999</v>
      </c>
      <c r="AB270" s="322">
        <v>0.31730000000000003</v>
      </c>
      <c r="AC270" s="322">
        <v>0.30459999999999998</v>
      </c>
      <c r="AD270" s="322">
        <v>0.27810000000000001</v>
      </c>
      <c r="AE270" s="322">
        <v>0.26650000000000001</v>
      </c>
      <c r="AF270" s="322">
        <v>0.26419999999999999</v>
      </c>
      <c r="AG270" s="322">
        <v>0.26700000000000002</v>
      </c>
      <c r="AH270" s="322">
        <v>0.26640000000000003</v>
      </c>
      <c r="AI270" s="322">
        <v>0.26619999999999999</v>
      </c>
      <c r="AJ270" s="322">
        <v>0.26519999999999999</v>
      </c>
      <c r="AK270" s="322">
        <v>0.2646</v>
      </c>
      <c r="AL270" s="322">
        <v>0.26429999999999998</v>
      </c>
      <c r="AM270" s="322">
        <v>0.26379999999999998</v>
      </c>
      <c r="AN270" s="322">
        <v>0.2641</v>
      </c>
      <c r="AO270" s="322">
        <v>0.26319999999999999</v>
      </c>
      <c r="AP270" s="322">
        <v>0.26300000000000001</v>
      </c>
      <c r="AQ270" s="322">
        <v>0.26269999999999999</v>
      </c>
      <c r="AR270" s="322">
        <v>0.26200000000000001</v>
      </c>
      <c r="AS270" s="322">
        <v>0.26100000000000001</v>
      </c>
      <c r="AT270" s="322">
        <v>0.25929999999999997</v>
      </c>
      <c r="AU270" s="322">
        <v>0.25779999999999997</v>
      </c>
      <c r="AV270" s="322">
        <v>0.25629999999999997</v>
      </c>
      <c r="AW270" s="322">
        <v>0.25480000000000003</v>
      </c>
      <c r="AX270" s="322">
        <v>0.25290000000000001</v>
      </c>
      <c r="AY270" s="322">
        <v>0.25180000000000002</v>
      </c>
      <c r="AZ270" s="322">
        <v>0.25140000000000001</v>
      </c>
      <c r="BA270" s="322">
        <v>0.25040000000000001</v>
      </c>
    </row>
    <row r="271" spans="1:53">
      <c r="A271" s="325" t="s">
        <v>19</v>
      </c>
      <c r="B271" s="322" t="s">
        <v>322</v>
      </c>
      <c r="C271" s="322">
        <v>0.33460000000000001</v>
      </c>
      <c r="D271" s="322">
        <v>0.77649999999999997</v>
      </c>
      <c r="E271" s="322">
        <v>0.75109999999999999</v>
      </c>
      <c r="F271" s="322">
        <v>0.71760000000000002</v>
      </c>
      <c r="G271" s="322">
        <v>0.95299999999999996</v>
      </c>
      <c r="H271" s="322">
        <v>1.0868</v>
      </c>
      <c r="I271" s="322">
        <v>0.2596</v>
      </c>
      <c r="J271" s="322">
        <v>0.40039999999999998</v>
      </c>
      <c r="K271" s="322">
        <v>0.57230000000000003</v>
      </c>
      <c r="L271" s="322">
        <v>0.73260000000000003</v>
      </c>
      <c r="M271" s="322">
        <v>0.42230000000000001</v>
      </c>
      <c r="N271" s="322">
        <v>0.59419999999999995</v>
      </c>
      <c r="O271" s="322">
        <v>0.75919999999999999</v>
      </c>
      <c r="P271" s="322">
        <v>0.7903</v>
      </c>
      <c r="Q271" s="322">
        <v>0.73960000000000004</v>
      </c>
      <c r="R271" s="322">
        <v>0.74880000000000002</v>
      </c>
      <c r="S271" s="322">
        <v>0.73729999999999996</v>
      </c>
      <c r="T271" s="322">
        <v>0.80300000000000005</v>
      </c>
      <c r="U271" s="322">
        <v>0.78459999999999996</v>
      </c>
      <c r="V271" s="322">
        <v>0.77529999999999999</v>
      </c>
      <c r="W271" s="322">
        <v>0.90459999999999996</v>
      </c>
      <c r="X271" s="322">
        <v>1.0499000000000001</v>
      </c>
      <c r="Y271" s="322">
        <v>1.1341000000000001</v>
      </c>
      <c r="Z271" s="322">
        <v>1.1688000000000001</v>
      </c>
      <c r="AA271" s="322">
        <v>1.0961000000000001</v>
      </c>
      <c r="AB271" s="322">
        <v>1.2115</v>
      </c>
      <c r="AC271" s="322">
        <v>1.2990999999999999</v>
      </c>
      <c r="AD271" s="322">
        <v>1.3868</v>
      </c>
      <c r="AE271" s="322">
        <v>1.4399</v>
      </c>
      <c r="AF271" s="322">
        <v>1.4825999999999999</v>
      </c>
      <c r="AG271" s="322">
        <v>1.6671</v>
      </c>
      <c r="AH271" s="322">
        <v>1.8368</v>
      </c>
      <c r="AI271" s="322">
        <v>2.0043000000000002</v>
      </c>
      <c r="AJ271" s="322">
        <v>2.1705000000000001</v>
      </c>
      <c r="AK271" s="322">
        <v>2.3401999999999998</v>
      </c>
      <c r="AL271" s="322">
        <v>2.4428000000000001</v>
      </c>
      <c r="AM271" s="322">
        <v>2.5909</v>
      </c>
      <c r="AN271" s="322">
        <v>2.7511000000000001</v>
      </c>
      <c r="AO271" s="322">
        <v>2.9214000000000002</v>
      </c>
      <c r="AP271" s="322">
        <v>3.0941000000000001</v>
      </c>
      <c r="AQ271" s="322">
        <v>3.2664</v>
      </c>
      <c r="AR271" s="322">
        <v>3.4438</v>
      </c>
      <c r="AS271" s="322">
        <v>3.613</v>
      </c>
      <c r="AT271" s="322">
        <v>3.7671999999999999</v>
      </c>
      <c r="AU271" s="322">
        <v>3.9251</v>
      </c>
      <c r="AV271" s="322">
        <v>4.0846999999999998</v>
      </c>
      <c r="AW271" s="322">
        <v>4.2445000000000004</v>
      </c>
      <c r="AX271" s="322">
        <v>4.4055</v>
      </c>
      <c r="AY271" s="322">
        <v>4.5688000000000004</v>
      </c>
      <c r="AZ271" s="322">
        <v>4.7455999999999996</v>
      </c>
      <c r="BA271" s="322">
        <v>4.9189999999999996</v>
      </c>
    </row>
    <row r="272" spans="1:53">
      <c r="A272" s="325" t="s">
        <v>19</v>
      </c>
      <c r="B272" s="322" t="s">
        <v>323</v>
      </c>
      <c r="C272" s="322">
        <v>1.2299</v>
      </c>
      <c r="D272" s="322">
        <v>1.3313999999999999</v>
      </c>
      <c r="E272" s="322">
        <v>1.2138</v>
      </c>
      <c r="F272" s="322">
        <v>1.4802999999999999</v>
      </c>
      <c r="G272" s="322">
        <v>1.3511</v>
      </c>
      <c r="H272" s="322">
        <v>1.4549000000000001</v>
      </c>
      <c r="I272" s="322">
        <v>0.66459999999999997</v>
      </c>
      <c r="J272" s="322">
        <v>0.59189999999999998</v>
      </c>
      <c r="K272" s="322">
        <v>0.65300000000000002</v>
      </c>
      <c r="L272" s="322">
        <v>0.61380000000000001</v>
      </c>
      <c r="M272" s="322">
        <v>0.68879999999999997</v>
      </c>
      <c r="N272" s="322">
        <v>0.70030000000000003</v>
      </c>
      <c r="O272" s="322">
        <v>1.5426</v>
      </c>
      <c r="P272" s="322">
        <v>1.8194999999999999</v>
      </c>
      <c r="Q272" s="322">
        <v>1.8460000000000001</v>
      </c>
      <c r="R272" s="322">
        <v>1.5932999999999999</v>
      </c>
      <c r="S272" s="322">
        <v>1.8564000000000001</v>
      </c>
      <c r="T272" s="322">
        <v>2.3652000000000002</v>
      </c>
      <c r="U272" s="322">
        <v>2.1217999999999999</v>
      </c>
      <c r="V272" s="322">
        <v>2.0745</v>
      </c>
      <c r="W272" s="322">
        <v>2.2498</v>
      </c>
      <c r="X272" s="322">
        <v>2.2395</v>
      </c>
      <c r="Y272" s="322">
        <v>2.1760000000000002</v>
      </c>
      <c r="Z272" s="322">
        <v>2.2383000000000002</v>
      </c>
      <c r="AA272" s="322">
        <v>2.0872000000000002</v>
      </c>
      <c r="AB272" s="322">
        <v>2.2210000000000001</v>
      </c>
      <c r="AC272" s="322">
        <v>2.3871000000000002</v>
      </c>
      <c r="AD272" s="322">
        <v>2.4182999999999999</v>
      </c>
      <c r="AE272" s="322">
        <v>2.4125000000000001</v>
      </c>
      <c r="AF272" s="322">
        <v>2.4470999999999998</v>
      </c>
      <c r="AG272" s="322">
        <v>2.552</v>
      </c>
      <c r="AH272" s="322">
        <v>2.6343000000000001</v>
      </c>
      <c r="AI272" s="322">
        <v>2.7124000000000001</v>
      </c>
      <c r="AJ272" s="322">
        <v>2.8045</v>
      </c>
      <c r="AK272" s="322">
        <v>2.8696000000000002</v>
      </c>
      <c r="AL272" s="322">
        <v>2.9538000000000002</v>
      </c>
      <c r="AM272" s="322">
        <v>3.0535000000000001</v>
      </c>
      <c r="AN272" s="322">
        <v>3.1171000000000002</v>
      </c>
      <c r="AO272" s="322">
        <v>3.2143999999999999</v>
      </c>
      <c r="AP272" s="322">
        <v>3.29</v>
      </c>
      <c r="AQ272" s="322">
        <v>3.3738000000000001</v>
      </c>
      <c r="AR272" s="322">
        <v>3.4588999999999999</v>
      </c>
      <c r="AS272" s="322">
        <v>3.5447000000000002</v>
      </c>
      <c r="AT272" s="322">
        <v>3.6236000000000002</v>
      </c>
      <c r="AU272" s="322">
        <v>3.6699000000000002</v>
      </c>
      <c r="AV272" s="322">
        <v>3.7534000000000001</v>
      </c>
      <c r="AW272" s="322">
        <v>3.8331</v>
      </c>
      <c r="AX272" s="322">
        <v>3.8631000000000002</v>
      </c>
      <c r="AY272" s="322">
        <v>3.9420999999999999</v>
      </c>
      <c r="AZ272" s="322">
        <v>4.0362</v>
      </c>
      <c r="BA272" s="322">
        <v>4.1341000000000001</v>
      </c>
    </row>
    <row r="273" spans="1:53">
      <c r="A273" s="325" t="s">
        <v>19</v>
      </c>
      <c r="B273" s="322" t="s">
        <v>324</v>
      </c>
      <c r="C273" s="322">
        <v>0.22270000000000001</v>
      </c>
      <c r="D273" s="322">
        <v>0.26540000000000002</v>
      </c>
      <c r="E273" s="322">
        <v>0.2792</v>
      </c>
      <c r="F273" s="322">
        <v>0.30809999999999998</v>
      </c>
      <c r="G273" s="322">
        <v>0.3911</v>
      </c>
      <c r="H273" s="322">
        <v>0.35880000000000001</v>
      </c>
      <c r="I273" s="322">
        <v>0.3634</v>
      </c>
      <c r="J273" s="322">
        <v>0.42230000000000001</v>
      </c>
      <c r="K273" s="322">
        <v>0.40839999999999999</v>
      </c>
      <c r="L273" s="322">
        <v>0.4546</v>
      </c>
      <c r="M273" s="322">
        <v>0.51</v>
      </c>
      <c r="N273" s="322">
        <v>0.57689999999999997</v>
      </c>
      <c r="O273" s="322">
        <v>0.62419999999999998</v>
      </c>
      <c r="P273" s="322">
        <v>0.63690000000000002</v>
      </c>
      <c r="Q273" s="322">
        <v>0.66</v>
      </c>
      <c r="R273" s="322">
        <v>0.65529999999999999</v>
      </c>
      <c r="S273" s="322">
        <v>0.64259999999999995</v>
      </c>
      <c r="T273" s="322">
        <v>0.70150000000000001</v>
      </c>
      <c r="U273" s="322">
        <v>0.67730000000000001</v>
      </c>
      <c r="V273" s="322">
        <v>0.7107</v>
      </c>
      <c r="W273" s="322">
        <v>0.77880000000000005</v>
      </c>
      <c r="X273" s="322">
        <v>0.81799999999999995</v>
      </c>
      <c r="Y273" s="322">
        <v>0.81689999999999996</v>
      </c>
      <c r="Z273" s="322">
        <v>0.72919999999999996</v>
      </c>
      <c r="AA273" s="322">
        <v>0.60460000000000003</v>
      </c>
      <c r="AB273" s="322">
        <v>0.6542</v>
      </c>
      <c r="AC273" s="322">
        <v>0.71989999999999998</v>
      </c>
      <c r="AD273" s="322">
        <v>0.73029999999999995</v>
      </c>
      <c r="AE273" s="322">
        <v>0.72799999999999998</v>
      </c>
      <c r="AF273" s="322">
        <v>0.73729999999999996</v>
      </c>
      <c r="AG273" s="322">
        <v>0.79039999999999999</v>
      </c>
      <c r="AH273" s="322">
        <v>0.83350000000000002</v>
      </c>
      <c r="AI273" s="322">
        <v>0.87670000000000003</v>
      </c>
      <c r="AJ273" s="322">
        <v>0.91969999999999996</v>
      </c>
      <c r="AK273" s="322">
        <v>0.96340000000000003</v>
      </c>
      <c r="AL273" s="322">
        <v>1.0072000000000001</v>
      </c>
      <c r="AM273" s="322">
        <v>1.0521</v>
      </c>
      <c r="AN273" s="322">
        <v>1.0968</v>
      </c>
      <c r="AO273" s="322">
        <v>1.1417999999999999</v>
      </c>
      <c r="AP273" s="322">
        <v>1.1877</v>
      </c>
      <c r="AQ273" s="322">
        <v>1.2343999999999999</v>
      </c>
      <c r="AR273" s="322">
        <v>1.2783</v>
      </c>
      <c r="AS273" s="322">
        <v>1.3233999999999999</v>
      </c>
      <c r="AT273" s="322">
        <v>1.3623000000000001</v>
      </c>
      <c r="AU273" s="322">
        <v>1.4007000000000001</v>
      </c>
      <c r="AV273" s="322">
        <v>1.4397</v>
      </c>
      <c r="AW273" s="322">
        <v>1.4813000000000001</v>
      </c>
      <c r="AX273" s="322">
        <v>1.5197000000000001</v>
      </c>
      <c r="AY273" s="322">
        <v>1.5625</v>
      </c>
      <c r="AZ273" s="322">
        <v>1.6080000000000001</v>
      </c>
      <c r="BA273" s="322">
        <v>1.6531</v>
      </c>
    </row>
    <row r="274" spans="1:53">
      <c r="A274" s="325" t="s">
        <v>19</v>
      </c>
      <c r="B274" s="322" t="s">
        <v>325</v>
      </c>
      <c r="C274" s="322">
        <v>1.4999999999999999E-2</v>
      </c>
      <c r="D274" s="322">
        <v>1.4999999999999999E-2</v>
      </c>
      <c r="E274" s="322">
        <v>1.6199999999999999E-2</v>
      </c>
      <c r="F274" s="322">
        <v>1.7299999999999999E-2</v>
      </c>
      <c r="G274" s="322">
        <v>1.9599999999999999E-2</v>
      </c>
      <c r="H274" s="322">
        <v>1.9599999999999999E-2</v>
      </c>
      <c r="I274" s="322">
        <v>1.8499999999999999E-2</v>
      </c>
      <c r="J274" s="322">
        <v>2.0799999999999999E-2</v>
      </c>
      <c r="K274" s="322">
        <v>2.0799999999999999E-2</v>
      </c>
      <c r="L274" s="322">
        <v>2.0799999999999999E-2</v>
      </c>
      <c r="M274" s="322">
        <v>2.0799999999999999E-2</v>
      </c>
      <c r="N274" s="322">
        <v>1.8499999999999999E-2</v>
      </c>
      <c r="O274" s="322">
        <v>1.9599999999999999E-2</v>
      </c>
      <c r="P274" s="322">
        <v>1.8499999999999999E-2</v>
      </c>
      <c r="Q274" s="322">
        <v>8.0999999999999996E-3</v>
      </c>
      <c r="R274" s="322">
        <v>9.1999999999999998E-3</v>
      </c>
      <c r="S274" s="322">
        <v>8.0999999999999996E-3</v>
      </c>
      <c r="T274" s="322">
        <v>6.8999999999999999E-3</v>
      </c>
      <c r="U274" s="322">
        <v>6.8999999999999999E-3</v>
      </c>
      <c r="V274" s="322">
        <v>6.8999999999999999E-3</v>
      </c>
      <c r="W274" s="322">
        <v>8.0999999999999996E-3</v>
      </c>
      <c r="X274" s="322">
        <v>8.0999999999999996E-3</v>
      </c>
      <c r="Y274" s="322">
        <v>9.1999999999999998E-3</v>
      </c>
      <c r="Z274" s="322">
        <v>1.15E-2</v>
      </c>
      <c r="AA274" s="322">
        <v>9.1999999999999998E-3</v>
      </c>
      <c r="AB274" s="322">
        <v>8.0999999999999996E-3</v>
      </c>
      <c r="AC274" s="322">
        <v>1.04E-2</v>
      </c>
      <c r="AD274" s="322">
        <v>1.15E-2</v>
      </c>
      <c r="AE274" s="322">
        <v>1.04E-2</v>
      </c>
      <c r="AF274" s="322">
        <v>9.1999999999999998E-3</v>
      </c>
      <c r="AG274" s="322">
        <v>9.1999999999999998E-3</v>
      </c>
      <c r="AH274" s="322">
        <v>8.8999999999999999E-3</v>
      </c>
      <c r="AI274" s="322">
        <v>8.6999999999999994E-3</v>
      </c>
      <c r="AJ274" s="322">
        <v>8.5000000000000006E-3</v>
      </c>
      <c r="AK274" s="322">
        <v>8.3000000000000001E-3</v>
      </c>
      <c r="AL274" s="322">
        <v>8.0999999999999996E-3</v>
      </c>
      <c r="AM274" s="322">
        <v>7.9000000000000008E-3</v>
      </c>
      <c r="AN274" s="322">
        <v>7.7000000000000002E-3</v>
      </c>
      <c r="AO274" s="322">
        <v>7.4000000000000003E-3</v>
      </c>
      <c r="AP274" s="322">
        <v>7.3000000000000001E-3</v>
      </c>
      <c r="AQ274" s="322">
        <v>7.0000000000000001E-3</v>
      </c>
      <c r="AR274" s="322">
        <v>6.7999999999999996E-3</v>
      </c>
      <c r="AS274" s="322">
        <v>6.6E-3</v>
      </c>
      <c r="AT274" s="322">
        <v>6.4000000000000003E-3</v>
      </c>
      <c r="AU274" s="322">
        <v>6.1000000000000004E-3</v>
      </c>
      <c r="AV274" s="322">
        <v>5.8999999999999999E-3</v>
      </c>
      <c r="AW274" s="322">
        <v>5.5999999999999999E-3</v>
      </c>
      <c r="AX274" s="322">
        <v>5.4000000000000003E-3</v>
      </c>
      <c r="AY274" s="322">
        <v>5.1000000000000004E-3</v>
      </c>
      <c r="AZ274" s="322">
        <v>5.0000000000000001E-3</v>
      </c>
      <c r="BA274" s="322">
        <v>4.7999999999999996E-3</v>
      </c>
    </row>
    <row r="275" spans="1:53">
      <c r="A275" s="325" t="s">
        <v>19</v>
      </c>
      <c r="B275" s="322" t="s">
        <v>326</v>
      </c>
      <c r="C275" s="322">
        <v>0.44419999999999998</v>
      </c>
      <c r="D275" s="322">
        <v>0.49609999999999999</v>
      </c>
      <c r="E275" s="322">
        <v>0.49270000000000003</v>
      </c>
      <c r="F275" s="322">
        <v>0.60229999999999995</v>
      </c>
      <c r="G275" s="322">
        <v>0.5988</v>
      </c>
      <c r="H275" s="322">
        <v>0.58730000000000004</v>
      </c>
      <c r="I275" s="322">
        <v>0.58960000000000001</v>
      </c>
      <c r="J275" s="322">
        <v>0.62190000000000001</v>
      </c>
      <c r="K275" s="322">
        <v>0.56189999999999996</v>
      </c>
      <c r="L275" s="322">
        <v>0.67730000000000001</v>
      </c>
      <c r="M275" s="322">
        <v>0.70840000000000003</v>
      </c>
      <c r="N275" s="322">
        <v>0.69230000000000003</v>
      </c>
      <c r="O275" s="322">
        <v>0.76839999999999997</v>
      </c>
      <c r="P275" s="322">
        <v>0.79149999999999998</v>
      </c>
      <c r="Q275" s="322">
        <v>0.79149999999999998</v>
      </c>
      <c r="R275" s="322">
        <v>0.7903</v>
      </c>
      <c r="S275" s="322">
        <v>0.7661</v>
      </c>
      <c r="T275" s="322">
        <v>0.83879999999999999</v>
      </c>
      <c r="U275" s="322">
        <v>0.85489999999999999</v>
      </c>
      <c r="V275" s="322">
        <v>0.94489999999999996</v>
      </c>
      <c r="W275" s="322">
        <v>1.0291999999999999</v>
      </c>
      <c r="X275" s="322">
        <v>1.073</v>
      </c>
      <c r="Y275" s="322">
        <v>1.1099000000000001</v>
      </c>
      <c r="Z275" s="322">
        <v>0.96799999999999997</v>
      </c>
      <c r="AA275" s="322">
        <v>0.77990000000000004</v>
      </c>
      <c r="AB275" s="322">
        <v>0.82840000000000003</v>
      </c>
      <c r="AC275" s="322">
        <v>0.86419999999999997</v>
      </c>
      <c r="AD275" s="322">
        <v>0.87570000000000003</v>
      </c>
      <c r="AE275" s="322">
        <v>0.85489999999999999</v>
      </c>
      <c r="AF275" s="322">
        <v>0.88719999999999999</v>
      </c>
      <c r="AG275" s="322">
        <v>0.96250000000000002</v>
      </c>
      <c r="AH275" s="322">
        <v>1.0281</v>
      </c>
      <c r="AI275" s="322">
        <v>1.0925</v>
      </c>
      <c r="AJ275" s="322">
        <v>1.1580999999999999</v>
      </c>
      <c r="AK275" s="322">
        <v>1.2228000000000001</v>
      </c>
      <c r="AL275" s="322">
        <v>1.2630999999999999</v>
      </c>
      <c r="AM275" s="322">
        <v>1.3201000000000001</v>
      </c>
      <c r="AN275" s="322">
        <v>1.3827</v>
      </c>
      <c r="AO275" s="322">
        <v>1.4469000000000001</v>
      </c>
      <c r="AP275" s="322">
        <v>1.5129999999999999</v>
      </c>
      <c r="AQ275" s="322">
        <v>1.5774999999999999</v>
      </c>
      <c r="AR275" s="322">
        <v>1.6436999999999999</v>
      </c>
      <c r="AS275" s="322">
        <v>1.7098</v>
      </c>
      <c r="AT275" s="322">
        <v>1.7681</v>
      </c>
      <c r="AU275" s="322">
        <v>1.8236000000000001</v>
      </c>
      <c r="AV275" s="322">
        <v>1.8831</v>
      </c>
      <c r="AW275" s="322">
        <v>1.9453</v>
      </c>
      <c r="AX275" s="322">
        <v>2.0028999999999999</v>
      </c>
      <c r="AY275" s="322">
        <v>2.0607000000000002</v>
      </c>
      <c r="AZ275" s="322">
        <v>2.1265000000000001</v>
      </c>
      <c r="BA275" s="322">
        <v>2.1970000000000001</v>
      </c>
    </row>
    <row r="276" spans="1:53">
      <c r="A276" s="325" t="s">
        <v>19</v>
      </c>
      <c r="B276" s="322" t="s">
        <v>327</v>
      </c>
      <c r="C276" s="322">
        <v>0.38879999999999998</v>
      </c>
      <c r="D276" s="322">
        <v>0.46610000000000001</v>
      </c>
      <c r="E276" s="322">
        <v>0.49030000000000001</v>
      </c>
      <c r="F276" s="322">
        <v>0.93220000000000003</v>
      </c>
      <c r="G276" s="322">
        <v>0.83530000000000004</v>
      </c>
      <c r="H276" s="322">
        <v>0.72919999999999996</v>
      </c>
      <c r="I276" s="322">
        <v>0.63229999999999997</v>
      </c>
      <c r="J276" s="322">
        <v>0.61960000000000004</v>
      </c>
      <c r="K276" s="322">
        <v>0.4546</v>
      </c>
      <c r="L276" s="322">
        <v>0.48920000000000002</v>
      </c>
      <c r="M276" s="322">
        <v>0.69110000000000005</v>
      </c>
      <c r="N276" s="322">
        <v>0.59530000000000005</v>
      </c>
      <c r="O276" s="322">
        <v>0.56879999999999997</v>
      </c>
      <c r="P276" s="322">
        <v>0.59530000000000005</v>
      </c>
      <c r="Q276" s="322">
        <v>0.58150000000000002</v>
      </c>
      <c r="R276" s="322">
        <v>0.51690000000000003</v>
      </c>
      <c r="S276" s="322">
        <v>0.45689999999999997</v>
      </c>
      <c r="T276" s="322">
        <v>0.36109999999999998</v>
      </c>
      <c r="U276" s="322">
        <v>0.2054</v>
      </c>
      <c r="V276" s="322">
        <v>0.18920000000000001</v>
      </c>
      <c r="W276" s="322">
        <v>0.15920000000000001</v>
      </c>
      <c r="X276" s="322">
        <v>0.13850000000000001</v>
      </c>
      <c r="Y276" s="322">
        <v>0.1361</v>
      </c>
      <c r="Z276" s="322">
        <v>0.14080000000000001</v>
      </c>
      <c r="AA276" s="322">
        <v>0.11650000000000001</v>
      </c>
      <c r="AB276" s="322">
        <v>0.13850000000000001</v>
      </c>
      <c r="AC276" s="322">
        <v>0.1696</v>
      </c>
      <c r="AD276" s="322">
        <v>0.19040000000000001</v>
      </c>
      <c r="AE276" s="322">
        <v>0.19270000000000001</v>
      </c>
      <c r="AF276" s="322">
        <v>0.2031</v>
      </c>
      <c r="AG276" s="322">
        <v>0.19969999999999999</v>
      </c>
      <c r="AH276" s="322">
        <v>0.1943</v>
      </c>
      <c r="AI276" s="322">
        <v>0.18840000000000001</v>
      </c>
      <c r="AJ276" s="322">
        <v>0.18240000000000001</v>
      </c>
      <c r="AK276" s="322">
        <v>0.17630000000000001</v>
      </c>
      <c r="AL276" s="322">
        <v>0.17050000000000001</v>
      </c>
      <c r="AM276" s="322">
        <v>0.16439999999999999</v>
      </c>
      <c r="AN276" s="322">
        <v>0.15840000000000001</v>
      </c>
      <c r="AO276" s="322">
        <v>0.15229999999999999</v>
      </c>
      <c r="AP276" s="322">
        <v>0.14630000000000001</v>
      </c>
      <c r="AQ276" s="322">
        <v>0.14019999999999999</v>
      </c>
      <c r="AR276" s="322">
        <v>0.1341</v>
      </c>
      <c r="AS276" s="322">
        <v>0.12759999999999999</v>
      </c>
      <c r="AT276" s="322">
        <v>0.1208</v>
      </c>
      <c r="AU276" s="322">
        <v>0.1138</v>
      </c>
      <c r="AV276" s="322">
        <v>0.1071</v>
      </c>
      <c r="AW276" s="322">
        <v>0.10059999999999999</v>
      </c>
      <c r="AX276" s="322">
        <v>9.3899999999999997E-2</v>
      </c>
      <c r="AY276" s="322">
        <v>8.7599999999999997E-2</v>
      </c>
      <c r="AZ276" s="322">
        <v>8.1299999999999997E-2</v>
      </c>
      <c r="BA276" s="322">
        <v>7.4999999999999997E-2</v>
      </c>
    </row>
    <row r="277" spans="1:53">
      <c r="A277" s="325" t="s">
        <v>19</v>
      </c>
      <c r="B277" s="322" t="s">
        <v>328</v>
      </c>
      <c r="C277" s="322">
        <v>0.35770000000000002</v>
      </c>
      <c r="D277" s="322">
        <v>0.42799999999999999</v>
      </c>
      <c r="E277" s="322">
        <v>0.4511</v>
      </c>
      <c r="F277" s="322">
        <v>0.85609999999999997</v>
      </c>
      <c r="G277" s="322">
        <v>0.76729999999999998</v>
      </c>
      <c r="H277" s="322">
        <v>0.66920000000000002</v>
      </c>
      <c r="I277" s="322">
        <v>0.58150000000000002</v>
      </c>
      <c r="J277" s="322">
        <v>0.56879999999999997</v>
      </c>
      <c r="K277" s="322">
        <v>0.41770000000000002</v>
      </c>
      <c r="L277" s="322">
        <v>0.45</v>
      </c>
      <c r="M277" s="322">
        <v>0.63460000000000005</v>
      </c>
      <c r="N277" s="322">
        <v>0.54690000000000005</v>
      </c>
      <c r="O277" s="322">
        <v>0.52149999999999996</v>
      </c>
      <c r="P277" s="322">
        <v>0.53649999999999998</v>
      </c>
      <c r="Q277" s="322">
        <v>0.66690000000000005</v>
      </c>
      <c r="R277" s="322">
        <v>0.56299999999999994</v>
      </c>
      <c r="S277" s="322">
        <v>0.53769999999999996</v>
      </c>
      <c r="T277" s="322">
        <v>0.51229999999999998</v>
      </c>
      <c r="U277" s="322">
        <v>0.64380000000000004</v>
      </c>
      <c r="V277" s="322">
        <v>0.59650000000000003</v>
      </c>
      <c r="W277" s="322">
        <v>0.63460000000000005</v>
      </c>
      <c r="X277" s="322">
        <v>0.69689999999999996</v>
      </c>
      <c r="Y277" s="322">
        <v>0.71189999999999998</v>
      </c>
      <c r="Z277" s="322">
        <v>0.73150000000000004</v>
      </c>
      <c r="AA277" s="322">
        <v>0.62070000000000003</v>
      </c>
      <c r="AB277" s="322">
        <v>0.70150000000000001</v>
      </c>
      <c r="AC277" s="322">
        <v>0.80189999999999995</v>
      </c>
      <c r="AD277" s="322">
        <v>0.85609999999999997</v>
      </c>
      <c r="AE277" s="322">
        <v>0.84919999999999995</v>
      </c>
      <c r="AF277" s="322">
        <v>0.88380000000000003</v>
      </c>
      <c r="AG277" s="322">
        <v>0.87019999999999997</v>
      </c>
      <c r="AH277" s="322">
        <v>0.84760000000000002</v>
      </c>
      <c r="AI277" s="322">
        <v>0.82279999999999998</v>
      </c>
      <c r="AJ277" s="322">
        <v>0.79779999999999995</v>
      </c>
      <c r="AK277" s="322">
        <v>0.77180000000000004</v>
      </c>
      <c r="AL277" s="322">
        <v>0.74760000000000004</v>
      </c>
      <c r="AM277" s="322">
        <v>0.72230000000000005</v>
      </c>
      <c r="AN277" s="322">
        <v>0.69699999999999995</v>
      </c>
      <c r="AO277" s="322">
        <v>0.6714</v>
      </c>
      <c r="AP277" s="322">
        <v>0.64610000000000001</v>
      </c>
      <c r="AQ277" s="322">
        <v>0.62070000000000003</v>
      </c>
      <c r="AR277" s="322">
        <v>0.59540000000000004</v>
      </c>
      <c r="AS277" s="322">
        <v>0.56779999999999997</v>
      </c>
      <c r="AT277" s="322">
        <v>0.53920000000000001</v>
      </c>
      <c r="AU277" s="322">
        <v>0.50960000000000005</v>
      </c>
      <c r="AV277" s="322">
        <v>0.48149999999999998</v>
      </c>
      <c r="AW277" s="322">
        <v>0.45400000000000001</v>
      </c>
      <c r="AX277" s="322">
        <v>0.4259</v>
      </c>
      <c r="AY277" s="322">
        <v>0.3992</v>
      </c>
      <c r="AZ277" s="322">
        <v>0.37269999999999998</v>
      </c>
      <c r="BA277" s="322">
        <v>0.34649999999999997</v>
      </c>
    </row>
    <row r="278" spans="1:53">
      <c r="A278" s="325" t="s">
        <v>19</v>
      </c>
      <c r="B278" s="322" t="s">
        <v>329</v>
      </c>
      <c r="C278" s="322">
        <v>0.72230000000000005</v>
      </c>
      <c r="D278" s="322">
        <v>0.76380000000000003</v>
      </c>
      <c r="E278" s="322">
        <v>0.78110000000000002</v>
      </c>
      <c r="F278" s="322">
        <v>0.82030000000000003</v>
      </c>
      <c r="G278" s="322">
        <v>0.92420000000000002</v>
      </c>
      <c r="H278" s="322">
        <v>0.95989999999999998</v>
      </c>
      <c r="I278" s="322">
        <v>0.87460000000000004</v>
      </c>
      <c r="J278" s="322">
        <v>0.80989999999999995</v>
      </c>
      <c r="K278" s="322">
        <v>0.7823</v>
      </c>
      <c r="L278" s="322">
        <v>0.95299999999999996</v>
      </c>
      <c r="M278" s="322">
        <v>1.3210999999999999</v>
      </c>
      <c r="N278" s="322">
        <v>1.1375999999999999</v>
      </c>
      <c r="O278" s="322">
        <v>1.4387000000000001</v>
      </c>
      <c r="P278" s="322">
        <v>1.4376</v>
      </c>
      <c r="Q278" s="322">
        <v>1.4017999999999999</v>
      </c>
      <c r="R278" s="322">
        <v>1.4514</v>
      </c>
      <c r="S278" s="322">
        <v>1.4318</v>
      </c>
      <c r="T278" s="322">
        <v>1.5044999999999999</v>
      </c>
      <c r="U278" s="322">
        <v>1.4444999999999999</v>
      </c>
      <c r="V278" s="322">
        <v>1.4618</v>
      </c>
      <c r="W278" s="322">
        <v>1.6083000000000001</v>
      </c>
      <c r="X278" s="322">
        <v>1.7641</v>
      </c>
      <c r="Y278" s="322">
        <v>1.9187000000000001</v>
      </c>
      <c r="Z278" s="322">
        <v>1.9337</v>
      </c>
      <c r="AA278" s="322">
        <v>1.4986999999999999</v>
      </c>
      <c r="AB278" s="322">
        <v>1.5680000000000001</v>
      </c>
      <c r="AC278" s="322">
        <v>1.7444999999999999</v>
      </c>
      <c r="AD278" s="322">
        <v>1.9152</v>
      </c>
      <c r="AE278" s="322">
        <v>1.9072</v>
      </c>
      <c r="AF278" s="322">
        <v>1.9059999999999999</v>
      </c>
      <c r="AG278" s="322">
        <v>1.8946000000000001</v>
      </c>
      <c r="AH278" s="322">
        <v>1.8644000000000001</v>
      </c>
      <c r="AI278" s="322">
        <v>1.8302</v>
      </c>
      <c r="AJ278" s="322">
        <v>1.7947</v>
      </c>
      <c r="AK278" s="322">
        <v>1.7598</v>
      </c>
      <c r="AL278" s="322">
        <v>1.7249000000000001</v>
      </c>
      <c r="AM278" s="322">
        <v>1.6896</v>
      </c>
      <c r="AN278" s="322">
        <v>1.6547000000000001</v>
      </c>
      <c r="AO278" s="322">
        <v>1.6187</v>
      </c>
      <c r="AP278" s="322">
        <v>1.5823</v>
      </c>
      <c r="AQ278" s="322">
        <v>1.5467</v>
      </c>
      <c r="AR278" s="322">
        <v>1.5093000000000001</v>
      </c>
      <c r="AS278" s="322">
        <v>1.4702999999999999</v>
      </c>
      <c r="AT278" s="322">
        <v>1.4258999999999999</v>
      </c>
      <c r="AU278" s="322">
        <v>1.3825000000000001</v>
      </c>
      <c r="AV278" s="322">
        <v>1.34</v>
      </c>
      <c r="AW278" s="322">
        <v>1.2977000000000001</v>
      </c>
      <c r="AX278" s="322">
        <v>1.2554000000000001</v>
      </c>
      <c r="AY278" s="322">
        <v>1.2139</v>
      </c>
      <c r="AZ278" s="322">
        <v>1.1762999999999999</v>
      </c>
      <c r="BA278" s="322">
        <v>1.139</v>
      </c>
    </row>
    <row r="279" spans="1:53">
      <c r="A279" s="325" t="s">
        <v>19</v>
      </c>
      <c r="B279" s="322" t="s">
        <v>330</v>
      </c>
      <c r="C279" s="322">
        <v>1.8275999999999999</v>
      </c>
      <c r="D279" s="322">
        <v>2.0571999999999999</v>
      </c>
      <c r="E279" s="322">
        <v>1.9902</v>
      </c>
      <c r="F279" s="322">
        <v>2.1505999999999998</v>
      </c>
      <c r="G279" s="322">
        <v>2.2418</v>
      </c>
      <c r="H279" s="322">
        <v>2.3536999999999999</v>
      </c>
      <c r="I279" s="322">
        <v>2.3109999999999999</v>
      </c>
      <c r="J279" s="322">
        <v>2.2578999999999998</v>
      </c>
      <c r="K279" s="322">
        <v>2.4887000000000001</v>
      </c>
      <c r="L279" s="322">
        <v>2.3986999999999998</v>
      </c>
      <c r="M279" s="322">
        <v>2.6202000000000001</v>
      </c>
      <c r="N279" s="322">
        <v>3.1025</v>
      </c>
      <c r="O279" s="322">
        <v>1.2218</v>
      </c>
      <c r="P279" s="322">
        <v>1.1676</v>
      </c>
      <c r="Q279" s="322">
        <v>1.2011000000000001</v>
      </c>
      <c r="R279" s="322">
        <v>1.3013999999999999</v>
      </c>
      <c r="S279" s="322">
        <v>1.2264999999999999</v>
      </c>
      <c r="T279" s="322">
        <v>1.2726</v>
      </c>
      <c r="U279" s="322">
        <v>1.1907000000000001</v>
      </c>
      <c r="V279" s="322">
        <v>1.2841</v>
      </c>
      <c r="W279" s="322">
        <v>1.4918</v>
      </c>
      <c r="X279" s="322">
        <v>1.6949000000000001</v>
      </c>
      <c r="Y279" s="322">
        <v>1.7826</v>
      </c>
      <c r="Z279" s="322">
        <v>1.7225999999999999</v>
      </c>
      <c r="AA279" s="322">
        <v>1.3141</v>
      </c>
      <c r="AB279" s="322">
        <v>1.4791000000000001</v>
      </c>
      <c r="AC279" s="322">
        <v>1.7225999999999999</v>
      </c>
      <c r="AD279" s="322">
        <v>1.7629999999999999</v>
      </c>
      <c r="AE279" s="322">
        <v>1.7848999999999999</v>
      </c>
      <c r="AF279" s="322">
        <v>1.8898999999999999</v>
      </c>
      <c r="AG279" s="322">
        <v>1.9026000000000001</v>
      </c>
      <c r="AH279" s="322">
        <v>1.8965000000000001</v>
      </c>
      <c r="AI279" s="322">
        <v>1.8852</v>
      </c>
      <c r="AJ279" s="322">
        <v>1.8734999999999999</v>
      </c>
      <c r="AK279" s="322">
        <v>1.8612</v>
      </c>
      <c r="AL279" s="322">
        <v>1.8493999999999999</v>
      </c>
      <c r="AM279" s="322">
        <v>1.8395999999999999</v>
      </c>
      <c r="AN279" s="322">
        <v>1.8283</v>
      </c>
      <c r="AO279" s="322">
        <v>1.8157000000000001</v>
      </c>
      <c r="AP279" s="322">
        <v>1.8044</v>
      </c>
      <c r="AQ279" s="322">
        <v>1.7932999999999999</v>
      </c>
      <c r="AR279" s="322">
        <v>1.7804</v>
      </c>
      <c r="AS279" s="322">
        <v>1.7655000000000001</v>
      </c>
      <c r="AT279" s="322">
        <v>1.7436</v>
      </c>
      <c r="AU279" s="322">
        <v>1.7232000000000001</v>
      </c>
      <c r="AV279" s="322">
        <v>1.7033</v>
      </c>
      <c r="AW279" s="322">
        <v>1.6840999999999999</v>
      </c>
      <c r="AX279" s="322">
        <v>1.6649</v>
      </c>
      <c r="AY279" s="322">
        <v>1.6456</v>
      </c>
      <c r="AZ279" s="322">
        <v>1.6327</v>
      </c>
      <c r="BA279" s="322">
        <v>1.6188</v>
      </c>
    </row>
    <row r="280" spans="1:53">
      <c r="A280" s="325" t="s">
        <v>19</v>
      </c>
      <c r="B280" s="322" t="s">
        <v>331</v>
      </c>
      <c r="C280" s="322">
        <v>0.78690000000000004</v>
      </c>
      <c r="D280" s="322">
        <v>0.55730000000000002</v>
      </c>
      <c r="E280" s="322">
        <v>0.67610000000000003</v>
      </c>
      <c r="F280" s="322">
        <v>0.96220000000000006</v>
      </c>
      <c r="G280" s="322">
        <v>1.1075999999999999</v>
      </c>
      <c r="H280" s="322">
        <v>1.1065</v>
      </c>
      <c r="I280" s="322">
        <v>1.0822000000000001</v>
      </c>
      <c r="J280" s="322">
        <v>0.89880000000000004</v>
      </c>
      <c r="K280" s="322">
        <v>0.76959999999999995</v>
      </c>
      <c r="L280" s="322">
        <v>0.74880000000000002</v>
      </c>
      <c r="M280" s="322">
        <v>0.94030000000000002</v>
      </c>
      <c r="N280" s="322">
        <v>0.85840000000000005</v>
      </c>
      <c r="O280" s="322">
        <v>0.2838</v>
      </c>
      <c r="P280" s="322">
        <v>0.29420000000000002</v>
      </c>
      <c r="Q280" s="322">
        <v>0.28839999999999999</v>
      </c>
      <c r="R280" s="322">
        <v>0.30570000000000003</v>
      </c>
      <c r="S280" s="322">
        <v>0.2838</v>
      </c>
      <c r="T280" s="322">
        <v>0.2596</v>
      </c>
      <c r="U280" s="322">
        <v>0.25609999999999999</v>
      </c>
      <c r="V280" s="322">
        <v>0.27339999999999998</v>
      </c>
      <c r="W280" s="322">
        <v>0.28610000000000002</v>
      </c>
      <c r="X280" s="322">
        <v>0.31609999999999999</v>
      </c>
      <c r="Y280" s="322">
        <v>0.33339999999999997</v>
      </c>
      <c r="Z280" s="322">
        <v>0.34039999999999998</v>
      </c>
      <c r="AA280" s="322">
        <v>0.2757</v>
      </c>
      <c r="AB280" s="322">
        <v>0.2838</v>
      </c>
      <c r="AC280" s="322">
        <v>0.29420000000000002</v>
      </c>
      <c r="AD280" s="322">
        <v>0.29310000000000003</v>
      </c>
      <c r="AE280" s="322">
        <v>0.29189999999999999</v>
      </c>
      <c r="AF280" s="322">
        <v>0.29070000000000001</v>
      </c>
      <c r="AG280" s="322">
        <v>0.2979</v>
      </c>
      <c r="AH280" s="322">
        <v>0.3024</v>
      </c>
      <c r="AI280" s="322">
        <v>0.30669999999999997</v>
      </c>
      <c r="AJ280" s="322">
        <v>0.30980000000000002</v>
      </c>
      <c r="AK280" s="322">
        <v>0.31369999999999998</v>
      </c>
      <c r="AL280" s="322">
        <v>0.31719999999999998</v>
      </c>
      <c r="AM280" s="322">
        <v>0.32150000000000001</v>
      </c>
      <c r="AN280" s="322">
        <v>0.32500000000000001</v>
      </c>
      <c r="AO280" s="322">
        <v>0.32850000000000001</v>
      </c>
      <c r="AP280" s="322">
        <v>0.33289999999999997</v>
      </c>
      <c r="AQ280" s="322">
        <v>0.33600000000000002</v>
      </c>
      <c r="AR280" s="322">
        <v>0.34029999999999999</v>
      </c>
      <c r="AS280" s="322">
        <v>0.34370000000000001</v>
      </c>
      <c r="AT280" s="322">
        <v>0.3448</v>
      </c>
      <c r="AU280" s="322">
        <v>0.34739999999999999</v>
      </c>
      <c r="AV280" s="322">
        <v>0.34939999999999999</v>
      </c>
      <c r="AW280" s="322">
        <v>0.3518</v>
      </c>
      <c r="AX280" s="322">
        <v>0.35370000000000001</v>
      </c>
      <c r="AY280" s="322">
        <v>0.35659999999999997</v>
      </c>
      <c r="AZ280" s="322">
        <v>0.35959999999999998</v>
      </c>
      <c r="BA280" s="322">
        <v>0.36320000000000002</v>
      </c>
    </row>
    <row r="281" spans="1:53">
      <c r="A281" s="325" t="s">
        <v>19</v>
      </c>
      <c r="B281" s="322" t="s">
        <v>332</v>
      </c>
      <c r="C281" s="322">
        <v>12.4549</v>
      </c>
      <c r="D281" s="322">
        <v>14.522399999999999</v>
      </c>
      <c r="E281" s="322">
        <v>15.2066</v>
      </c>
      <c r="F281" s="322">
        <v>15.544600000000001</v>
      </c>
      <c r="G281" s="322">
        <v>16.913</v>
      </c>
      <c r="H281" s="322">
        <v>17.844100000000001</v>
      </c>
      <c r="I281" s="322">
        <v>18.194800000000001</v>
      </c>
      <c r="J281" s="322">
        <v>18.738299999999999</v>
      </c>
      <c r="K281" s="322">
        <v>18.021799999999999</v>
      </c>
      <c r="L281" s="322">
        <v>17.1922</v>
      </c>
      <c r="M281" s="322">
        <v>13.1448</v>
      </c>
      <c r="N281" s="322">
        <v>15.724600000000001</v>
      </c>
      <c r="O281" s="322">
        <v>15.845800000000001</v>
      </c>
      <c r="P281" s="322">
        <v>17.509499999999999</v>
      </c>
      <c r="Q281" s="322">
        <v>16.440000000000001</v>
      </c>
      <c r="R281" s="322">
        <v>14.0528</v>
      </c>
      <c r="S281" s="322">
        <v>14.3217</v>
      </c>
      <c r="T281" s="322">
        <v>13.545199999999999</v>
      </c>
      <c r="U281" s="322">
        <v>11.3484</v>
      </c>
      <c r="V281" s="322">
        <v>10.6088</v>
      </c>
      <c r="W281" s="322">
        <v>12.2403</v>
      </c>
      <c r="X281" s="322">
        <v>11.653</v>
      </c>
      <c r="Y281" s="322">
        <v>14.163600000000001</v>
      </c>
      <c r="Z281" s="322">
        <v>14.1036</v>
      </c>
      <c r="AA281" s="322">
        <v>12.833299999999999</v>
      </c>
      <c r="AB281" s="322">
        <v>12.229900000000001</v>
      </c>
      <c r="AC281" s="322">
        <v>13.577500000000001</v>
      </c>
      <c r="AD281" s="322">
        <v>15.0093</v>
      </c>
      <c r="AE281" s="322">
        <v>14.704700000000001</v>
      </c>
      <c r="AF281" s="322">
        <v>14.213200000000001</v>
      </c>
      <c r="AG281" s="322">
        <v>14.6717</v>
      </c>
      <c r="AH281" s="322">
        <v>14.9762</v>
      </c>
      <c r="AI281" s="322">
        <v>15.245900000000001</v>
      </c>
      <c r="AJ281" s="322">
        <v>15.5062</v>
      </c>
      <c r="AK281" s="322">
        <v>15.7721</v>
      </c>
      <c r="AL281" s="322">
        <v>16.032800000000002</v>
      </c>
      <c r="AM281" s="322">
        <v>16.310199999999998</v>
      </c>
      <c r="AN281" s="322">
        <v>16.585699999999999</v>
      </c>
      <c r="AO281" s="322">
        <v>16.859300000000001</v>
      </c>
      <c r="AP281" s="322">
        <v>17.1372</v>
      </c>
      <c r="AQ281" s="322">
        <v>17.424800000000001</v>
      </c>
      <c r="AR281" s="322">
        <v>17.688500000000001</v>
      </c>
      <c r="AS281" s="322">
        <v>17.942799999999998</v>
      </c>
      <c r="AT281" s="322">
        <v>18.124700000000001</v>
      </c>
      <c r="AU281" s="322">
        <v>18.3141</v>
      </c>
      <c r="AV281" s="322">
        <v>18.511299999999999</v>
      </c>
      <c r="AW281" s="322">
        <v>18.702200000000001</v>
      </c>
      <c r="AX281" s="322">
        <v>18.9011</v>
      </c>
      <c r="AY281" s="322">
        <v>19.108499999999999</v>
      </c>
      <c r="AZ281" s="322">
        <v>19.369499999999999</v>
      </c>
      <c r="BA281" s="322">
        <v>19.635000000000002</v>
      </c>
    </row>
    <row r="282" spans="1:53">
      <c r="A282" s="325" t="s">
        <v>19</v>
      </c>
      <c r="B282" s="322" t="s">
        <v>333</v>
      </c>
      <c r="C282" s="322">
        <v>0.3427</v>
      </c>
      <c r="D282" s="322">
        <v>0.1938</v>
      </c>
      <c r="E282" s="322">
        <v>0.315</v>
      </c>
      <c r="F282" s="322">
        <v>0.3473</v>
      </c>
      <c r="G282" s="322">
        <v>0.38650000000000001</v>
      </c>
      <c r="H282" s="322">
        <v>0.42109999999999997</v>
      </c>
      <c r="I282" s="322">
        <v>0.39800000000000002</v>
      </c>
      <c r="J282" s="322">
        <v>0.43269999999999997</v>
      </c>
      <c r="K282" s="322">
        <v>0.51919999999999999</v>
      </c>
      <c r="L282" s="322">
        <v>0.58609999999999995</v>
      </c>
      <c r="M282" s="322">
        <v>0.66920000000000002</v>
      </c>
      <c r="N282" s="322">
        <v>0.75919999999999999</v>
      </c>
      <c r="O282" s="322">
        <v>0.75339999999999996</v>
      </c>
      <c r="P282" s="322">
        <v>0.79490000000000005</v>
      </c>
      <c r="Q282" s="322">
        <v>0.81920000000000004</v>
      </c>
      <c r="R282" s="322">
        <v>0.86529999999999996</v>
      </c>
      <c r="S282" s="322">
        <v>0.86880000000000002</v>
      </c>
      <c r="T282" s="322">
        <v>0.93340000000000001</v>
      </c>
      <c r="U282" s="322">
        <v>0.91259999999999997</v>
      </c>
      <c r="V282" s="322">
        <v>0.92300000000000004</v>
      </c>
      <c r="W282" s="322">
        <v>1.0429999999999999</v>
      </c>
      <c r="X282" s="322">
        <v>1.0752999999999999</v>
      </c>
      <c r="Y282" s="322">
        <v>1.0176000000000001</v>
      </c>
      <c r="Z282" s="322">
        <v>1.0210999999999999</v>
      </c>
      <c r="AA282" s="322">
        <v>1.0106999999999999</v>
      </c>
      <c r="AB282" s="322">
        <v>1.0384</v>
      </c>
      <c r="AC282" s="322">
        <v>1.0880000000000001</v>
      </c>
      <c r="AD282" s="322">
        <v>1.2645</v>
      </c>
      <c r="AE282" s="322">
        <v>1.2299</v>
      </c>
      <c r="AF282" s="322">
        <v>1.1779999999999999</v>
      </c>
      <c r="AG282" s="322">
        <v>1.2726</v>
      </c>
      <c r="AH282" s="322">
        <v>1.3554999999999999</v>
      </c>
      <c r="AI282" s="322">
        <v>1.4355</v>
      </c>
      <c r="AJ282" s="322">
        <v>1.5164</v>
      </c>
      <c r="AK282" s="322">
        <v>1.5968</v>
      </c>
      <c r="AL282" s="322">
        <v>1.6453</v>
      </c>
      <c r="AM282" s="322">
        <v>1.7175</v>
      </c>
      <c r="AN282" s="322">
        <v>1.7951999999999999</v>
      </c>
      <c r="AO282" s="322">
        <v>1.8747</v>
      </c>
      <c r="AP282" s="322">
        <v>1.9572000000000001</v>
      </c>
      <c r="AQ282" s="322">
        <v>2.0384000000000002</v>
      </c>
      <c r="AR282" s="322">
        <v>2.1219999999999999</v>
      </c>
      <c r="AS282" s="322">
        <v>2.2035</v>
      </c>
      <c r="AT282" s="322">
        <v>2.2747000000000002</v>
      </c>
      <c r="AU282" s="322">
        <v>2.347</v>
      </c>
      <c r="AV282" s="322">
        <v>2.4195000000000002</v>
      </c>
      <c r="AW282" s="322">
        <v>2.4956</v>
      </c>
      <c r="AX282" s="322">
        <v>2.5697999999999999</v>
      </c>
      <c r="AY282" s="322">
        <v>2.6440999999999999</v>
      </c>
      <c r="AZ282" s="322">
        <v>2.7265999999999999</v>
      </c>
      <c r="BA282" s="322">
        <v>2.8083</v>
      </c>
    </row>
    <row r="283" spans="1:53">
      <c r="A283" s="325" t="s">
        <v>19</v>
      </c>
      <c r="B283" s="322" t="s">
        <v>520</v>
      </c>
      <c r="C283" s="322">
        <v>0.26540000000000002</v>
      </c>
      <c r="D283" s="322">
        <v>0.35189999999999999</v>
      </c>
      <c r="E283" s="322">
        <v>0.39340000000000003</v>
      </c>
      <c r="F283" s="322">
        <v>0.49730000000000002</v>
      </c>
      <c r="G283" s="322">
        <v>0.49030000000000001</v>
      </c>
      <c r="H283" s="322">
        <v>0.50880000000000003</v>
      </c>
      <c r="I283" s="322">
        <v>0.50070000000000003</v>
      </c>
      <c r="J283" s="322">
        <v>0.47189999999999999</v>
      </c>
      <c r="K283" s="322">
        <v>0.46150000000000002</v>
      </c>
      <c r="L283" s="322">
        <v>0.63229999999999997</v>
      </c>
      <c r="M283" s="322">
        <v>0.62529999999999997</v>
      </c>
      <c r="N283" s="322">
        <v>0.61839999999999995</v>
      </c>
      <c r="O283" s="322">
        <v>0.51459999999999995</v>
      </c>
      <c r="P283" s="322">
        <v>0.57230000000000003</v>
      </c>
      <c r="Q283" s="322">
        <v>0.71189999999999998</v>
      </c>
      <c r="R283" s="322">
        <v>0.62419999999999998</v>
      </c>
      <c r="S283" s="322">
        <v>0.60460000000000003</v>
      </c>
      <c r="T283" s="322">
        <v>0.60460000000000003</v>
      </c>
      <c r="U283" s="322">
        <v>0.5907</v>
      </c>
      <c r="V283" s="322">
        <v>0.64729999999999999</v>
      </c>
      <c r="W283" s="322">
        <v>0.65759999999999996</v>
      </c>
      <c r="X283" s="322">
        <v>0.61499999999999999</v>
      </c>
      <c r="Y283" s="322">
        <v>0.59299999999999997</v>
      </c>
      <c r="Z283" s="322">
        <v>0.49609999999999999</v>
      </c>
      <c r="AA283" s="322">
        <v>0.36919999999999997</v>
      </c>
      <c r="AB283" s="322">
        <v>0.36919999999999997</v>
      </c>
      <c r="AC283" s="322">
        <v>0.34039999999999998</v>
      </c>
      <c r="AD283" s="322">
        <v>0.29189999999999999</v>
      </c>
      <c r="AE283" s="322">
        <v>0.3034</v>
      </c>
      <c r="AF283" s="322">
        <v>0.32650000000000001</v>
      </c>
      <c r="AG283" s="322">
        <v>0.3372</v>
      </c>
      <c r="AH283" s="322">
        <v>0.34510000000000002</v>
      </c>
      <c r="AI283" s="322">
        <v>0.35199999999999998</v>
      </c>
      <c r="AJ283" s="322">
        <v>0.35799999999999998</v>
      </c>
      <c r="AK283" s="322">
        <v>0.36480000000000001</v>
      </c>
      <c r="AL283" s="322">
        <v>0.3715</v>
      </c>
      <c r="AM283" s="322">
        <v>0.37919999999999998</v>
      </c>
      <c r="AN283" s="322">
        <v>0.38650000000000001</v>
      </c>
      <c r="AO283" s="322">
        <v>0.39400000000000002</v>
      </c>
      <c r="AP283" s="322">
        <v>0.40060000000000001</v>
      </c>
      <c r="AQ283" s="322">
        <v>0.40710000000000002</v>
      </c>
      <c r="AR283" s="322">
        <v>0.41339999999999999</v>
      </c>
      <c r="AS283" s="322">
        <v>0.41899999999999998</v>
      </c>
      <c r="AT283" s="322">
        <v>0.42449999999999999</v>
      </c>
      <c r="AU283" s="322">
        <v>0.43049999999999999</v>
      </c>
      <c r="AV283" s="322">
        <v>0.43609999999999999</v>
      </c>
      <c r="AW283" s="322">
        <v>0.44180000000000003</v>
      </c>
      <c r="AX283" s="322">
        <v>0.44779999999999998</v>
      </c>
      <c r="AY283" s="322">
        <v>0.4536</v>
      </c>
      <c r="AZ283" s="322">
        <v>0.45929999999999999</v>
      </c>
      <c r="BA283" s="322">
        <v>0.4652</v>
      </c>
    </row>
    <row r="284" spans="1:53">
      <c r="A284" s="325" t="s">
        <v>19</v>
      </c>
      <c r="B284" s="322" t="s">
        <v>334</v>
      </c>
      <c r="C284" s="322">
        <v>4.2931999999999997</v>
      </c>
      <c r="D284" s="322">
        <v>4.8608000000000002</v>
      </c>
      <c r="E284" s="322">
        <v>4.8503999999999996</v>
      </c>
      <c r="F284" s="322">
        <v>5.0026999999999999</v>
      </c>
      <c r="G284" s="322">
        <v>5.5023</v>
      </c>
      <c r="H284" s="322">
        <v>5.6581000000000001</v>
      </c>
      <c r="I284" s="322">
        <v>5.4896000000000003</v>
      </c>
      <c r="J284" s="322">
        <v>5.9638</v>
      </c>
      <c r="K284" s="322">
        <v>5.7191999999999998</v>
      </c>
      <c r="L284" s="322">
        <v>5.9406999999999996</v>
      </c>
      <c r="M284" s="322">
        <v>5.5704000000000002</v>
      </c>
      <c r="N284" s="322">
        <v>6.5267999999999997</v>
      </c>
      <c r="O284" s="322">
        <v>4.1535000000000002</v>
      </c>
      <c r="P284" s="322">
        <v>4.1696999999999997</v>
      </c>
      <c r="Q284" s="322">
        <v>4.8030999999999997</v>
      </c>
      <c r="R284" s="322">
        <v>4.6093000000000002</v>
      </c>
      <c r="S284" s="322">
        <v>4.1638999999999999</v>
      </c>
      <c r="T284" s="322">
        <v>4.0496999999999996</v>
      </c>
      <c r="U284" s="322">
        <v>4.2031999999999998</v>
      </c>
      <c r="V284" s="322">
        <v>4.0105000000000004</v>
      </c>
      <c r="W284" s="322">
        <v>4.5124000000000004</v>
      </c>
      <c r="X284" s="322">
        <v>4.4074</v>
      </c>
      <c r="Y284" s="322">
        <v>3.9977999999999998</v>
      </c>
      <c r="Z284" s="322">
        <v>4.4200999999999997</v>
      </c>
      <c r="AA284" s="322">
        <v>4.4535</v>
      </c>
      <c r="AB284" s="322">
        <v>4.3819999999999997</v>
      </c>
      <c r="AC284" s="322">
        <v>4.0693000000000001</v>
      </c>
      <c r="AD284" s="322">
        <v>3.7705000000000002</v>
      </c>
      <c r="AE284" s="322">
        <v>4.0716000000000001</v>
      </c>
      <c r="AF284" s="322">
        <v>4.3047000000000004</v>
      </c>
      <c r="AG284" s="322">
        <v>4.3970000000000002</v>
      </c>
      <c r="AH284" s="322">
        <v>4.4581999999999997</v>
      </c>
      <c r="AI284" s="322">
        <v>4.5312000000000001</v>
      </c>
      <c r="AJ284" s="322">
        <v>4.6014999999999997</v>
      </c>
      <c r="AK284" s="322">
        <v>4.6669</v>
      </c>
      <c r="AL284" s="322">
        <v>4.7404000000000002</v>
      </c>
      <c r="AM284" s="322">
        <v>4.8051000000000004</v>
      </c>
      <c r="AN284" s="322">
        <v>4.8715000000000002</v>
      </c>
      <c r="AO284" s="322">
        <v>4.9382999999999999</v>
      </c>
      <c r="AP284" s="322">
        <v>5.0038999999999998</v>
      </c>
      <c r="AQ284" s="322">
        <v>5.0751999999999997</v>
      </c>
      <c r="AR284" s="322">
        <v>5.1429999999999998</v>
      </c>
      <c r="AS284" s="322">
        <v>5.2121000000000004</v>
      </c>
      <c r="AT284" s="322">
        <v>5.2765000000000004</v>
      </c>
      <c r="AU284" s="322">
        <v>5.3432000000000004</v>
      </c>
      <c r="AV284" s="322">
        <v>5.4127999999999998</v>
      </c>
      <c r="AW284" s="322">
        <v>5.4863</v>
      </c>
      <c r="AX284" s="322">
        <v>5.5606999999999998</v>
      </c>
      <c r="AY284" s="322">
        <v>5.6314000000000002</v>
      </c>
      <c r="AZ284" s="322">
        <v>5.7028999999999996</v>
      </c>
      <c r="BA284" s="322">
        <v>5.7758000000000003</v>
      </c>
    </row>
    <row r="285" spans="1:53">
      <c r="A285" s="2"/>
      <c r="B285"/>
    </row>
    <row r="286" spans="1:53">
      <c r="A286" t="s">
        <v>4</v>
      </c>
      <c r="B286"/>
    </row>
    <row r="287" spans="1:53">
      <c r="A287" s="325" t="s">
        <v>350</v>
      </c>
      <c r="B287" s="324"/>
      <c r="C287" s="324"/>
      <c r="D287" s="324">
        <v>1986</v>
      </c>
      <c r="E287" s="324">
        <v>1987</v>
      </c>
      <c r="F287" s="324">
        <v>1988</v>
      </c>
      <c r="G287" s="324">
        <v>1989</v>
      </c>
      <c r="H287" s="324">
        <v>1990</v>
      </c>
      <c r="I287" s="324">
        <v>1991</v>
      </c>
      <c r="J287" s="324">
        <v>1992</v>
      </c>
      <c r="K287" s="324">
        <v>1993</v>
      </c>
      <c r="L287" s="324">
        <v>1994</v>
      </c>
      <c r="M287" s="324">
        <v>1995</v>
      </c>
      <c r="N287" s="324">
        <v>1996</v>
      </c>
      <c r="O287" s="324">
        <v>1997</v>
      </c>
      <c r="P287" s="324">
        <v>1998</v>
      </c>
      <c r="Q287" s="324">
        <v>1999</v>
      </c>
      <c r="R287" s="324">
        <v>2000</v>
      </c>
      <c r="S287" s="324">
        <v>2001</v>
      </c>
      <c r="T287" s="324">
        <v>2002</v>
      </c>
      <c r="U287" s="324">
        <v>2003</v>
      </c>
      <c r="V287" s="324">
        <v>2004</v>
      </c>
      <c r="W287" s="324">
        <v>2005</v>
      </c>
      <c r="X287" s="324">
        <v>2006</v>
      </c>
      <c r="Y287" s="324">
        <v>2007</v>
      </c>
      <c r="Z287" s="324">
        <v>2008</v>
      </c>
      <c r="AA287" s="324">
        <v>2009</v>
      </c>
      <c r="AB287" s="324">
        <v>2010</v>
      </c>
      <c r="AC287" s="324">
        <v>2011</v>
      </c>
      <c r="AD287" s="324">
        <v>2012</v>
      </c>
      <c r="AE287" s="324">
        <v>2013</v>
      </c>
      <c r="AF287" s="324">
        <v>2014</v>
      </c>
      <c r="AG287" s="324">
        <v>2015</v>
      </c>
      <c r="AH287" s="324">
        <v>2016</v>
      </c>
      <c r="AI287" s="324">
        <v>2017</v>
      </c>
      <c r="AJ287" s="324">
        <v>2018</v>
      </c>
      <c r="AK287" s="324">
        <v>2019</v>
      </c>
      <c r="AL287" s="324">
        <v>2020</v>
      </c>
      <c r="AM287" s="324">
        <v>2021</v>
      </c>
      <c r="AN287" s="324">
        <v>2022</v>
      </c>
      <c r="AO287" s="324">
        <v>2023</v>
      </c>
      <c r="AP287" s="324">
        <v>2024</v>
      </c>
      <c r="AQ287" s="324">
        <v>2025</v>
      </c>
      <c r="AR287" s="324">
        <v>2026</v>
      </c>
      <c r="AS287" s="324">
        <v>2027</v>
      </c>
      <c r="AT287" s="324">
        <v>2028</v>
      </c>
      <c r="AU287" s="324">
        <v>2029</v>
      </c>
      <c r="AV287" s="324">
        <v>2030</v>
      </c>
      <c r="AW287" s="324">
        <v>2031</v>
      </c>
      <c r="AX287" s="324">
        <v>2032</v>
      </c>
      <c r="AY287" s="324">
        <v>2033</v>
      </c>
      <c r="AZ287" s="324">
        <v>2034</v>
      </c>
      <c r="BA287" s="324">
        <v>2035</v>
      </c>
    </row>
    <row r="288" spans="1:53">
      <c r="A288" s="325" t="s">
        <v>337</v>
      </c>
      <c r="B288" s="324" t="s">
        <v>35</v>
      </c>
      <c r="C288" s="324"/>
      <c r="D288" s="324">
        <v>1.8498000000000001</v>
      </c>
      <c r="E288" s="324">
        <v>1.8909</v>
      </c>
      <c r="F288" s="324">
        <v>1.9372</v>
      </c>
      <c r="G288" s="324">
        <v>1.9883</v>
      </c>
      <c r="H288" s="324">
        <v>2.0419999999999998</v>
      </c>
      <c r="I288" s="324">
        <v>2.0813999999999999</v>
      </c>
      <c r="J288" s="324">
        <v>2.1286999999999998</v>
      </c>
      <c r="K288" s="324">
        <v>2.1775000000000002</v>
      </c>
      <c r="L288" s="324">
        <v>2.2294</v>
      </c>
      <c r="M288" s="324">
        <v>2.2755999999999998</v>
      </c>
      <c r="N288" s="324">
        <v>2.3224999999999998</v>
      </c>
      <c r="O288" s="324">
        <v>2.3696000000000002</v>
      </c>
      <c r="P288" s="324">
        <v>2.4198</v>
      </c>
      <c r="Q288" s="324">
        <v>2.4661</v>
      </c>
      <c r="R288" s="324">
        <v>2.5066999999999999</v>
      </c>
      <c r="S288" s="324">
        <v>2.5464000000000002</v>
      </c>
      <c r="T288" s="324">
        <v>2.5874000000000001</v>
      </c>
      <c r="U288" s="324">
        <v>2.6324000000000001</v>
      </c>
      <c r="V288" s="324">
        <v>2.6802999999999999</v>
      </c>
      <c r="W288" s="324">
        <v>2.7328000000000001</v>
      </c>
      <c r="X288" s="324">
        <v>2.7829999999999999</v>
      </c>
      <c r="Y288" s="324">
        <v>2.8271000000000002</v>
      </c>
      <c r="Z288" s="324">
        <v>2.8567999999999998</v>
      </c>
      <c r="AA288" s="324">
        <v>2.8746</v>
      </c>
      <c r="AB288" s="324">
        <v>2.8944000000000001</v>
      </c>
      <c r="AC288" s="324">
        <v>2.9152999999999998</v>
      </c>
      <c r="AD288" s="324">
        <v>2.9422000000000001</v>
      </c>
      <c r="AE288" s="324">
        <v>2.9746000000000001</v>
      </c>
      <c r="AF288" s="324">
        <v>3.0127000000000002</v>
      </c>
      <c r="AG288" s="324">
        <v>3.0604</v>
      </c>
      <c r="AH288" s="324">
        <v>3.1105999999999998</v>
      </c>
      <c r="AI288" s="324">
        <v>3.1585000000000001</v>
      </c>
      <c r="AJ288" s="324">
        <v>3.2042999999999999</v>
      </c>
      <c r="AK288" s="324">
        <v>3.2484999999999999</v>
      </c>
      <c r="AL288" s="324">
        <v>3.2902999999999998</v>
      </c>
      <c r="AM288" s="324">
        <v>3.3290999999999999</v>
      </c>
      <c r="AN288" s="324">
        <v>3.3666</v>
      </c>
      <c r="AO288" s="324">
        <v>3.4037999999999999</v>
      </c>
      <c r="AP288" s="324">
        <v>3.4409999999999998</v>
      </c>
      <c r="AQ288" s="324">
        <v>3.4786000000000001</v>
      </c>
      <c r="AR288" s="324">
        <v>3.5167999999999999</v>
      </c>
      <c r="AS288" s="324">
        <v>3.5547</v>
      </c>
      <c r="AT288" s="324">
        <v>3.5922999999999998</v>
      </c>
      <c r="AU288" s="324">
        <v>3.6301999999999999</v>
      </c>
      <c r="AV288" s="324">
        <v>3.6686000000000001</v>
      </c>
      <c r="AW288" s="324">
        <v>3.7069999999999999</v>
      </c>
      <c r="AX288" s="324">
        <v>3.7443</v>
      </c>
      <c r="AY288" s="324">
        <v>3.7812999999999999</v>
      </c>
      <c r="AZ288" s="324">
        <v>3.8182999999999998</v>
      </c>
      <c r="BA288" s="324">
        <v>3.8553000000000002</v>
      </c>
    </row>
    <row r="289" spans="1:53">
      <c r="A289" s="325" t="s">
        <v>337</v>
      </c>
      <c r="B289" s="324" t="s">
        <v>22</v>
      </c>
      <c r="C289" s="324"/>
      <c r="D289" s="324">
        <v>1.3644000000000001</v>
      </c>
      <c r="E289" s="324">
        <v>1.3853</v>
      </c>
      <c r="F289" s="324">
        <v>1.4073</v>
      </c>
      <c r="G289" s="324">
        <v>1.4339999999999999</v>
      </c>
      <c r="H289" s="324">
        <v>1.4635</v>
      </c>
      <c r="I289" s="324">
        <v>1.4887999999999999</v>
      </c>
      <c r="J289" s="324">
        <v>1.5216000000000001</v>
      </c>
      <c r="K289" s="324">
        <v>1.5551999999999999</v>
      </c>
      <c r="L289" s="324">
        <v>1.5895999999999999</v>
      </c>
      <c r="M289" s="324">
        <v>1.6178999999999999</v>
      </c>
      <c r="N289" s="324">
        <v>1.6466000000000001</v>
      </c>
      <c r="O289" s="324">
        <v>1.6754</v>
      </c>
      <c r="P289" s="324">
        <v>1.7051000000000001</v>
      </c>
      <c r="Q289" s="324">
        <v>1.7332000000000001</v>
      </c>
      <c r="R289" s="324">
        <v>1.7585999999999999</v>
      </c>
      <c r="S289" s="324">
        <v>1.7846</v>
      </c>
      <c r="T289" s="324">
        <v>1.8147</v>
      </c>
      <c r="U289" s="324">
        <v>1.849</v>
      </c>
      <c r="V289" s="324">
        <v>1.8853</v>
      </c>
      <c r="W289" s="324">
        <v>1.9256</v>
      </c>
      <c r="X289" s="324">
        <v>1.9624999999999999</v>
      </c>
      <c r="Y289" s="324">
        <v>1.9928999999999999</v>
      </c>
      <c r="Z289" s="324">
        <v>2.0116999999999998</v>
      </c>
      <c r="AA289" s="324">
        <v>2.0251000000000001</v>
      </c>
      <c r="AB289" s="324">
        <v>2.04</v>
      </c>
      <c r="AC289" s="324">
        <v>2.0537999999999998</v>
      </c>
      <c r="AD289" s="324">
        <v>2.0707</v>
      </c>
      <c r="AE289" s="324">
        <v>2.089</v>
      </c>
      <c r="AF289" s="324">
        <v>2.1132</v>
      </c>
      <c r="AG289" s="324">
        <v>2.1440999999999999</v>
      </c>
      <c r="AH289" s="324">
        <v>2.1772</v>
      </c>
      <c r="AI289" s="324">
        <v>2.2082000000000002</v>
      </c>
      <c r="AJ289" s="324">
        <v>2.2370000000000001</v>
      </c>
      <c r="AK289" s="324">
        <v>2.2645</v>
      </c>
      <c r="AL289" s="324">
        <v>2.2907000000000002</v>
      </c>
      <c r="AM289" s="324">
        <v>2.3151999999999999</v>
      </c>
      <c r="AN289" s="324">
        <v>2.3386999999999998</v>
      </c>
      <c r="AO289" s="324">
        <v>2.3618999999999999</v>
      </c>
      <c r="AP289" s="324">
        <v>2.3843999999999999</v>
      </c>
      <c r="AQ289" s="324">
        <v>2.4068000000000001</v>
      </c>
      <c r="AR289" s="324">
        <v>2.4291</v>
      </c>
      <c r="AS289" s="324">
        <v>2.4508999999999999</v>
      </c>
      <c r="AT289" s="324">
        <v>2.4721000000000002</v>
      </c>
      <c r="AU289" s="324">
        <v>2.4933000000000001</v>
      </c>
      <c r="AV289" s="324">
        <v>2.5146999999999999</v>
      </c>
      <c r="AW289" s="324">
        <v>2.536</v>
      </c>
      <c r="AX289" s="324">
        <v>2.5564</v>
      </c>
      <c r="AY289" s="324">
        <v>2.5767000000000002</v>
      </c>
      <c r="AZ289" s="324">
        <v>2.597</v>
      </c>
      <c r="BA289" s="324">
        <v>2.6173000000000002</v>
      </c>
    </row>
    <row r="290" spans="1:53">
      <c r="A290" s="325" t="s">
        <v>337</v>
      </c>
      <c r="B290" s="324" t="s">
        <v>23</v>
      </c>
      <c r="C290" s="324"/>
      <c r="D290" s="324">
        <v>0.34760000000000002</v>
      </c>
      <c r="E290" s="324">
        <v>0.3639</v>
      </c>
      <c r="F290" s="324">
        <v>0.3841</v>
      </c>
      <c r="G290" s="324">
        <v>0.40400000000000003</v>
      </c>
      <c r="H290" s="324">
        <v>0.42259999999999998</v>
      </c>
      <c r="I290" s="324">
        <v>0.43140000000000001</v>
      </c>
      <c r="J290" s="324">
        <v>0.43990000000000001</v>
      </c>
      <c r="K290" s="324">
        <v>0.44829999999999998</v>
      </c>
      <c r="L290" s="324">
        <v>0.45839999999999997</v>
      </c>
      <c r="M290" s="324">
        <v>0.46899999999999997</v>
      </c>
      <c r="N290" s="324">
        <v>0.48099999999999998</v>
      </c>
      <c r="O290" s="324">
        <v>0.4929</v>
      </c>
      <c r="P290" s="324">
        <v>0.50649999999999995</v>
      </c>
      <c r="Q290" s="324">
        <v>0.51929999999999998</v>
      </c>
      <c r="R290" s="324">
        <v>0.53069999999999995</v>
      </c>
      <c r="S290" s="324">
        <v>0.54139999999999999</v>
      </c>
      <c r="T290" s="324">
        <v>0.5494</v>
      </c>
      <c r="U290" s="324">
        <v>0.55730000000000002</v>
      </c>
      <c r="V290" s="324">
        <v>0.56610000000000005</v>
      </c>
      <c r="W290" s="324">
        <v>0.57569999999999999</v>
      </c>
      <c r="X290" s="324">
        <v>0.58620000000000005</v>
      </c>
      <c r="Y290" s="324">
        <v>0.5978</v>
      </c>
      <c r="Z290" s="324">
        <v>0.60709999999999997</v>
      </c>
      <c r="AA290" s="324">
        <v>0.61070000000000002</v>
      </c>
      <c r="AB290" s="324">
        <v>0.6149</v>
      </c>
      <c r="AC290" s="324">
        <v>0.62139999999999995</v>
      </c>
      <c r="AD290" s="324">
        <v>0.63090000000000002</v>
      </c>
      <c r="AE290" s="324">
        <v>0.64400000000000002</v>
      </c>
      <c r="AF290" s="324">
        <v>0.65690000000000004</v>
      </c>
      <c r="AG290" s="324">
        <v>0.67300000000000004</v>
      </c>
      <c r="AH290" s="324">
        <v>0.68940000000000001</v>
      </c>
      <c r="AI290" s="324">
        <v>0.70550000000000002</v>
      </c>
      <c r="AJ290" s="324">
        <v>0.72160000000000002</v>
      </c>
      <c r="AK290" s="324">
        <v>0.73760000000000003</v>
      </c>
      <c r="AL290" s="324">
        <v>0.75229999999999997</v>
      </c>
      <c r="AM290" s="324">
        <v>0.76580000000000004</v>
      </c>
      <c r="AN290" s="324">
        <v>0.77900000000000003</v>
      </c>
      <c r="AO290" s="324">
        <v>0.7923</v>
      </c>
      <c r="AP290" s="324">
        <v>0.80610000000000004</v>
      </c>
      <c r="AQ290" s="324">
        <v>0.82050000000000001</v>
      </c>
      <c r="AR290" s="324">
        <v>0.8357</v>
      </c>
      <c r="AS290" s="324">
        <v>0.85099999999999998</v>
      </c>
      <c r="AT290" s="324">
        <v>0.86650000000000005</v>
      </c>
      <c r="AU290" s="324">
        <v>0.88249999999999995</v>
      </c>
      <c r="AV290" s="324">
        <v>0.89870000000000005</v>
      </c>
      <c r="AW290" s="324">
        <v>0.91500000000000004</v>
      </c>
      <c r="AX290" s="324">
        <v>0.93110000000000004</v>
      </c>
      <c r="AY290" s="324">
        <v>0.94699999999999995</v>
      </c>
      <c r="AZ290" s="324">
        <v>0.96289999999999998</v>
      </c>
      <c r="BA290" s="324">
        <v>0.97870000000000001</v>
      </c>
    </row>
    <row r="291" spans="1:53">
      <c r="A291" s="325" t="s">
        <v>337</v>
      </c>
      <c r="B291" s="324" t="s">
        <v>24</v>
      </c>
      <c r="C291" s="324"/>
      <c r="D291" s="324">
        <v>0.13780000000000001</v>
      </c>
      <c r="E291" s="324">
        <v>0.14169999999999999</v>
      </c>
      <c r="F291" s="324">
        <v>0.1459</v>
      </c>
      <c r="G291" s="324">
        <v>0.1502</v>
      </c>
      <c r="H291" s="324">
        <v>0.15590000000000001</v>
      </c>
      <c r="I291" s="324">
        <v>0.16120000000000001</v>
      </c>
      <c r="J291" s="324">
        <v>0.16719999999999999</v>
      </c>
      <c r="K291" s="324">
        <v>0.1741</v>
      </c>
      <c r="L291" s="324">
        <v>0.18140000000000001</v>
      </c>
      <c r="M291" s="324">
        <v>0.18859999999999999</v>
      </c>
      <c r="N291" s="324">
        <v>0.19489999999999999</v>
      </c>
      <c r="O291" s="324">
        <v>0.20130000000000001</v>
      </c>
      <c r="P291" s="324">
        <v>0.2082</v>
      </c>
      <c r="Q291" s="324">
        <v>0.2135</v>
      </c>
      <c r="R291" s="324">
        <v>0.21740000000000001</v>
      </c>
      <c r="S291" s="324">
        <v>0.22040000000000001</v>
      </c>
      <c r="T291" s="324">
        <v>0.2233</v>
      </c>
      <c r="U291" s="324">
        <v>0.22620000000000001</v>
      </c>
      <c r="V291" s="324">
        <v>0.22889999999999999</v>
      </c>
      <c r="W291" s="324">
        <v>0.2316</v>
      </c>
      <c r="X291" s="324">
        <v>0.23419999999999999</v>
      </c>
      <c r="Y291" s="324">
        <v>0.23630000000000001</v>
      </c>
      <c r="Z291" s="324">
        <v>0.2379</v>
      </c>
      <c r="AA291" s="324">
        <v>0.23880000000000001</v>
      </c>
      <c r="AB291" s="324">
        <v>0.23949999999999999</v>
      </c>
      <c r="AC291" s="324">
        <v>0.24</v>
      </c>
      <c r="AD291" s="324">
        <v>0.24060000000000001</v>
      </c>
      <c r="AE291" s="324">
        <v>0.24160000000000001</v>
      </c>
      <c r="AF291" s="324">
        <v>0.24249999999999999</v>
      </c>
      <c r="AG291" s="324">
        <v>0.24329999999999999</v>
      </c>
      <c r="AH291" s="324">
        <v>0.24410000000000001</v>
      </c>
      <c r="AI291" s="324">
        <v>0.24479999999999999</v>
      </c>
      <c r="AJ291" s="324">
        <v>0.24560000000000001</v>
      </c>
      <c r="AK291" s="324">
        <v>0.2465</v>
      </c>
      <c r="AL291" s="324">
        <v>0.24729999999999999</v>
      </c>
      <c r="AM291" s="324">
        <v>0.24809999999999999</v>
      </c>
      <c r="AN291" s="324">
        <v>0.24879999999999999</v>
      </c>
      <c r="AO291" s="324">
        <v>0.24959999999999999</v>
      </c>
      <c r="AP291" s="324">
        <v>0.25040000000000001</v>
      </c>
      <c r="AQ291" s="324">
        <v>0.25119999999999998</v>
      </c>
      <c r="AR291" s="324">
        <v>0.252</v>
      </c>
      <c r="AS291" s="324">
        <v>0.25280000000000002</v>
      </c>
      <c r="AT291" s="324">
        <v>0.25359999999999999</v>
      </c>
      <c r="AU291" s="324">
        <v>0.25440000000000002</v>
      </c>
      <c r="AV291" s="324">
        <v>0.25519999999999998</v>
      </c>
      <c r="AW291" s="324">
        <v>0.25600000000000001</v>
      </c>
      <c r="AX291" s="324">
        <v>0.25679999999999997</v>
      </c>
      <c r="AY291" s="324">
        <v>0.2576</v>
      </c>
      <c r="AZ291" s="324">
        <v>0.25840000000000002</v>
      </c>
      <c r="BA291" s="324">
        <v>0.25919999999999999</v>
      </c>
    </row>
    <row r="292" spans="1:53">
      <c r="A292" s="324" t="s">
        <v>4</v>
      </c>
      <c r="B292" s="324"/>
      <c r="C292" s="324"/>
      <c r="D292" s="324"/>
      <c r="E292" s="324"/>
      <c r="F292" s="324"/>
      <c r="G292" s="324"/>
      <c r="H292" s="324"/>
      <c r="I292" s="324"/>
      <c r="J292" s="324"/>
      <c r="K292" s="324"/>
      <c r="L292" s="324"/>
      <c r="M292" s="324"/>
      <c r="N292" s="324"/>
      <c r="O292" s="324"/>
      <c r="P292" s="324"/>
      <c r="Q292" s="324"/>
      <c r="R292" s="324"/>
      <c r="S292" s="324"/>
      <c r="T292" s="324"/>
      <c r="U292" s="324"/>
      <c r="V292" s="324"/>
      <c r="W292" s="324"/>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c r="AS292" s="324"/>
      <c r="AT292" s="324"/>
      <c r="AU292" s="324"/>
      <c r="AV292" s="324"/>
      <c r="AW292" s="324"/>
      <c r="AX292" s="324"/>
      <c r="AY292" s="324"/>
      <c r="AZ292" s="324"/>
      <c r="BA292" s="324"/>
    </row>
    <row r="293" spans="1:53">
      <c r="A293" s="325" t="s">
        <v>351</v>
      </c>
      <c r="B293" s="324"/>
      <c r="C293" s="324"/>
      <c r="D293" s="324">
        <v>1986</v>
      </c>
      <c r="E293" s="324">
        <v>1987</v>
      </c>
      <c r="F293" s="324">
        <v>1988</v>
      </c>
      <c r="G293" s="324">
        <v>1989</v>
      </c>
      <c r="H293" s="324">
        <v>1990</v>
      </c>
      <c r="I293" s="324">
        <v>1991</v>
      </c>
      <c r="J293" s="324">
        <v>1992</v>
      </c>
      <c r="K293" s="324">
        <v>1993</v>
      </c>
      <c r="L293" s="324">
        <v>1994</v>
      </c>
      <c r="M293" s="324">
        <v>1995</v>
      </c>
      <c r="N293" s="324">
        <v>1996</v>
      </c>
      <c r="O293" s="324">
        <v>1997</v>
      </c>
      <c r="P293" s="324">
        <v>1998</v>
      </c>
      <c r="Q293" s="324">
        <v>1999</v>
      </c>
      <c r="R293" s="324">
        <v>2000</v>
      </c>
      <c r="S293" s="324">
        <v>2001</v>
      </c>
      <c r="T293" s="324">
        <v>2002</v>
      </c>
      <c r="U293" s="324">
        <v>2003</v>
      </c>
      <c r="V293" s="324">
        <v>2004</v>
      </c>
      <c r="W293" s="324">
        <v>2005</v>
      </c>
      <c r="X293" s="324">
        <v>2006</v>
      </c>
      <c r="Y293" s="324">
        <v>2007</v>
      </c>
      <c r="Z293" s="324">
        <v>2008</v>
      </c>
      <c r="AA293" s="324">
        <v>2009</v>
      </c>
      <c r="AB293" s="324">
        <v>2010</v>
      </c>
      <c r="AC293" s="324">
        <v>2011</v>
      </c>
      <c r="AD293" s="324">
        <v>2012</v>
      </c>
      <c r="AE293" s="324">
        <v>2013</v>
      </c>
      <c r="AF293" s="324">
        <v>2014</v>
      </c>
      <c r="AG293" s="324">
        <v>2015</v>
      </c>
      <c r="AH293" s="324">
        <v>2016</v>
      </c>
      <c r="AI293" s="324">
        <v>2017</v>
      </c>
      <c r="AJ293" s="324">
        <v>2018</v>
      </c>
      <c r="AK293" s="324">
        <v>2019</v>
      </c>
      <c r="AL293" s="324">
        <v>2020</v>
      </c>
      <c r="AM293" s="324">
        <v>2021</v>
      </c>
      <c r="AN293" s="324">
        <v>2022</v>
      </c>
      <c r="AO293" s="324">
        <v>2023</v>
      </c>
      <c r="AP293" s="324">
        <v>2024</v>
      </c>
      <c r="AQ293" s="324">
        <v>2025</v>
      </c>
      <c r="AR293" s="324">
        <v>2026</v>
      </c>
      <c r="AS293" s="324">
        <v>2027</v>
      </c>
      <c r="AT293" s="324">
        <v>2028</v>
      </c>
      <c r="AU293" s="324">
        <v>2029</v>
      </c>
      <c r="AV293" s="324">
        <v>2030</v>
      </c>
      <c r="AW293" s="324">
        <v>2031</v>
      </c>
      <c r="AX293" s="324">
        <v>2032</v>
      </c>
      <c r="AY293" s="324">
        <v>2033</v>
      </c>
      <c r="AZ293" s="324">
        <v>2034</v>
      </c>
      <c r="BA293" s="324">
        <v>2035</v>
      </c>
    </row>
    <row r="294" spans="1:53">
      <c r="A294" s="325" t="s">
        <v>339</v>
      </c>
      <c r="B294" s="324" t="s">
        <v>35</v>
      </c>
      <c r="C294" s="324"/>
      <c r="D294" s="324">
        <v>1.4520999999999999</v>
      </c>
      <c r="E294" s="324">
        <v>1.4318</v>
      </c>
      <c r="F294" s="324">
        <v>1.4185000000000001</v>
      </c>
      <c r="G294" s="324">
        <v>1.4086000000000001</v>
      </c>
      <c r="H294" s="324">
        <v>1.4048</v>
      </c>
      <c r="I294" s="324">
        <v>1.4106000000000001</v>
      </c>
      <c r="J294" s="324">
        <v>1.4095</v>
      </c>
      <c r="K294" s="324">
        <v>1.4087000000000001</v>
      </c>
      <c r="L294" s="324">
        <v>1.4036999999999999</v>
      </c>
      <c r="M294" s="324">
        <v>1.4028</v>
      </c>
      <c r="N294" s="324">
        <v>1.4009</v>
      </c>
      <c r="O294" s="324">
        <v>1.3967000000000001</v>
      </c>
      <c r="P294" s="324">
        <v>1.3874</v>
      </c>
      <c r="Q294" s="324">
        <v>1.3779999999999999</v>
      </c>
      <c r="R294" s="324">
        <v>1.3703000000000001</v>
      </c>
      <c r="S294" s="324">
        <v>1.3643000000000001</v>
      </c>
      <c r="T294" s="324">
        <v>1.3593</v>
      </c>
      <c r="U294" s="324">
        <v>1.3483000000000001</v>
      </c>
      <c r="V294" s="324">
        <v>1.3343</v>
      </c>
      <c r="W294" s="324">
        <v>1.3250999999999999</v>
      </c>
      <c r="X294" s="324">
        <v>1.3212999999999999</v>
      </c>
      <c r="Y294" s="324">
        <v>1.3186</v>
      </c>
      <c r="Z294" s="324">
        <v>1.3208</v>
      </c>
      <c r="AA294" s="324">
        <v>1.3260000000000001</v>
      </c>
      <c r="AB294" s="324">
        <v>1.3271999999999999</v>
      </c>
      <c r="AC294" s="324">
        <v>1.3280000000000001</v>
      </c>
      <c r="AD294" s="324">
        <v>1.3267</v>
      </c>
      <c r="AE294" s="324">
        <v>1.3225</v>
      </c>
      <c r="AF294" s="324">
        <v>1.3167</v>
      </c>
      <c r="AG294" s="324">
        <v>1.3079000000000001</v>
      </c>
      <c r="AH294" s="324">
        <v>1.2988999999999999</v>
      </c>
      <c r="AI294" s="324">
        <v>1.2911999999999999</v>
      </c>
      <c r="AJ294" s="324">
        <v>1.2847</v>
      </c>
      <c r="AK294" s="324">
        <v>1.2787999999999999</v>
      </c>
      <c r="AL294" s="324">
        <v>1.2741</v>
      </c>
      <c r="AM294" s="324">
        <v>1.2703</v>
      </c>
      <c r="AN294" s="324">
        <v>1.2667999999999999</v>
      </c>
      <c r="AO294" s="324">
        <v>1.2632000000000001</v>
      </c>
      <c r="AP294" s="324">
        <v>1.2596000000000001</v>
      </c>
      <c r="AQ294" s="324">
        <v>1.2556</v>
      </c>
      <c r="AR294" s="324">
        <v>1.2513000000000001</v>
      </c>
      <c r="AS294" s="324">
        <v>1.2470000000000001</v>
      </c>
      <c r="AT294" s="324">
        <v>1.2427999999999999</v>
      </c>
      <c r="AU294" s="324">
        <v>1.2383999999999999</v>
      </c>
      <c r="AV294" s="324">
        <v>1.2339</v>
      </c>
      <c r="AW294" s="324">
        <v>1.2295</v>
      </c>
      <c r="AX294" s="324">
        <v>1.2254</v>
      </c>
      <c r="AY294" s="324">
        <v>1.2214</v>
      </c>
      <c r="AZ294" s="324">
        <v>1.2175</v>
      </c>
      <c r="BA294" s="324">
        <v>1.2135</v>
      </c>
    </row>
    <row r="295" spans="1:53">
      <c r="A295" s="325" t="s">
        <v>339</v>
      </c>
      <c r="B295" s="324" t="s">
        <v>22</v>
      </c>
      <c r="C295" s="324"/>
      <c r="D295" s="324">
        <v>1.4592000000000001</v>
      </c>
      <c r="E295" s="324">
        <v>1.4388000000000001</v>
      </c>
      <c r="F295" s="324">
        <v>1.425</v>
      </c>
      <c r="G295" s="324">
        <v>1.4156</v>
      </c>
      <c r="H295" s="324">
        <v>1.4134</v>
      </c>
      <c r="I295" s="324">
        <v>1.4198999999999999</v>
      </c>
      <c r="J295" s="324">
        <v>1.4181999999999999</v>
      </c>
      <c r="K295" s="324">
        <v>1.4169</v>
      </c>
      <c r="L295" s="324">
        <v>1.4119999999999999</v>
      </c>
      <c r="M295" s="324">
        <v>1.4126000000000001</v>
      </c>
      <c r="N295" s="324">
        <v>1.4125000000000001</v>
      </c>
      <c r="O295" s="324">
        <v>1.4097</v>
      </c>
      <c r="P295" s="324">
        <v>1.4005000000000001</v>
      </c>
      <c r="Q295" s="324">
        <v>1.3915</v>
      </c>
      <c r="R295" s="324">
        <v>1.3842000000000001</v>
      </c>
      <c r="S295" s="324">
        <v>1.379</v>
      </c>
      <c r="T295" s="324">
        <v>1.3742000000000001</v>
      </c>
      <c r="U295" s="324">
        <v>1.3634999999999999</v>
      </c>
      <c r="V295" s="324">
        <v>1.3491</v>
      </c>
      <c r="W295" s="324">
        <v>1.3399000000000001</v>
      </c>
      <c r="X295" s="324">
        <v>1.3360000000000001</v>
      </c>
      <c r="Y295" s="324">
        <v>1.3320000000000001</v>
      </c>
      <c r="Z295" s="324">
        <v>1.3328</v>
      </c>
      <c r="AA295" s="324">
        <v>1.3358000000000001</v>
      </c>
      <c r="AB295" s="324">
        <v>1.3354999999999999</v>
      </c>
      <c r="AC295" s="324">
        <v>1.3357000000000001</v>
      </c>
      <c r="AD295" s="324">
        <v>1.3344</v>
      </c>
      <c r="AE295" s="324">
        <v>1.3322000000000001</v>
      </c>
      <c r="AF295" s="324">
        <v>1.3270999999999999</v>
      </c>
      <c r="AG295" s="324">
        <v>1.3192999999999999</v>
      </c>
      <c r="AH295" s="324">
        <v>1.3108</v>
      </c>
      <c r="AI295" s="324">
        <v>1.304</v>
      </c>
      <c r="AJ295" s="324">
        <v>1.2988</v>
      </c>
      <c r="AK295" s="324">
        <v>1.2942</v>
      </c>
      <c r="AL295" s="324">
        <v>1.2902</v>
      </c>
      <c r="AM295" s="324">
        <v>1.2877000000000001</v>
      </c>
      <c r="AN295" s="324">
        <v>1.2856000000000001</v>
      </c>
      <c r="AO295" s="324">
        <v>1.2835000000000001</v>
      </c>
      <c r="AP295" s="324">
        <v>1.2815000000000001</v>
      </c>
      <c r="AQ295" s="324">
        <v>1.2794000000000001</v>
      </c>
      <c r="AR295" s="324">
        <v>1.2771999999999999</v>
      </c>
      <c r="AS295" s="324">
        <v>1.2749999999999999</v>
      </c>
      <c r="AT295" s="324">
        <v>1.2732000000000001</v>
      </c>
      <c r="AU295" s="324">
        <v>1.2712000000000001</v>
      </c>
      <c r="AV295" s="324">
        <v>1.2690999999999999</v>
      </c>
      <c r="AW295" s="324">
        <v>1.2669999999999999</v>
      </c>
      <c r="AX295" s="324">
        <v>1.2654000000000001</v>
      </c>
      <c r="AY295" s="324">
        <v>1.2637</v>
      </c>
      <c r="AZ295" s="324">
        <v>1.262</v>
      </c>
      <c r="BA295" s="324">
        <v>1.2602</v>
      </c>
    </row>
    <row r="296" spans="1:53">
      <c r="A296" s="325" t="s">
        <v>339</v>
      </c>
      <c r="B296" s="324" t="s">
        <v>23</v>
      </c>
      <c r="C296" s="324"/>
      <c r="D296" s="324">
        <v>1.4258999999999999</v>
      </c>
      <c r="E296" s="324">
        <v>1.4067000000000001</v>
      </c>
      <c r="F296" s="324">
        <v>1.3973</v>
      </c>
      <c r="G296" s="324">
        <v>1.3863000000000001</v>
      </c>
      <c r="H296" s="324">
        <v>1.3781000000000001</v>
      </c>
      <c r="I296" s="324">
        <v>1.381</v>
      </c>
      <c r="J296" s="324">
        <v>1.3818999999999999</v>
      </c>
      <c r="K296" s="324">
        <v>1.3823000000000001</v>
      </c>
      <c r="L296" s="324">
        <v>1.3767</v>
      </c>
      <c r="M296" s="324">
        <v>1.37</v>
      </c>
      <c r="N296" s="324">
        <v>1.3624000000000001</v>
      </c>
      <c r="O296" s="324">
        <v>1.3544</v>
      </c>
      <c r="P296" s="324">
        <v>1.3454999999999999</v>
      </c>
      <c r="Q296" s="324">
        <v>1.3354999999999999</v>
      </c>
      <c r="R296" s="324">
        <v>1.3268</v>
      </c>
      <c r="S296" s="324">
        <v>1.3192999999999999</v>
      </c>
      <c r="T296" s="324">
        <v>1.3136000000000001</v>
      </c>
      <c r="U296" s="324">
        <v>1.3019000000000001</v>
      </c>
      <c r="V296" s="324">
        <v>1.2887999999999999</v>
      </c>
      <c r="W296" s="324">
        <v>1.2787999999999999</v>
      </c>
      <c r="X296" s="324">
        <v>1.2750999999999999</v>
      </c>
      <c r="Y296" s="324">
        <v>1.2726</v>
      </c>
      <c r="Z296" s="324">
        <v>1.2753000000000001</v>
      </c>
      <c r="AA296" s="324">
        <v>1.2839</v>
      </c>
      <c r="AB296" s="324">
        <v>1.2868999999999999</v>
      </c>
      <c r="AC296" s="324">
        <v>1.2861</v>
      </c>
      <c r="AD296" s="324">
        <v>1.2801</v>
      </c>
      <c r="AE296" s="324">
        <v>1.2669999999999999</v>
      </c>
      <c r="AF296" s="324">
        <v>1.2555000000000001</v>
      </c>
      <c r="AG296" s="324">
        <v>1.2401</v>
      </c>
      <c r="AH296" s="324">
        <v>1.2254</v>
      </c>
      <c r="AI296" s="324">
        <v>1.2121999999999999</v>
      </c>
      <c r="AJ296" s="324">
        <v>1.1997</v>
      </c>
      <c r="AK296" s="324">
        <v>1.1879</v>
      </c>
      <c r="AL296" s="324">
        <v>1.1791</v>
      </c>
      <c r="AM296" s="324">
        <v>1.1685000000000001</v>
      </c>
      <c r="AN296" s="324">
        <v>1.1584000000000001</v>
      </c>
      <c r="AO296" s="324">
        <v>1.1484000000000001</v>
      </c>
      <c r="AP296" s="324">
        <v>1.1375999999999999</v>
      </c>
      <c r="AQ296" s="324">
        <v>1.1263000000000001</v>
      </c>
      <c r="AR296" s="324">
        <v>1.1142000000000001</v>
      </c>
      <c r="AS296" s="324">
        <v>1.1022000000000001</v>
      </c>
      <c r="AT296" s="324">
        <v>1.0902000000000001</v>
      </c>
      <c r="AU296" s="324">
        <v>1.0780000000000001</v>
      </c>
      <c r="AV296" s="324">
        <v>1.0659000000000001</v>
      </c>
      <c r="AW296" s="324">
        <v>1.054</v>
      </c>
      <c r="AX296" s="324">
        <v>1.0427</v>
      </c>
      <c r="AY296" s="324">
        <v>1.032</v>
      </c>
      <c r="AZ296" s="324">
        <v>1.0216000000000001</v>
      </c>
      <c r="BA296" s="324">
        <v>1.0115000000000001</v>
      </c>
    </row>
    <row r="297" spans="1:53">
      <c r="A297" s="325" t="s">
        <v>339</v>
      </c>
      <c r="B297" s="324" t="s">
        <v>24</v>
      </c>
      <c r="C297" s="324"/>
      <c r="D297" s="324">
        <v>1.4483999999999999</v>
      </c>
      <c r="E297" s="324">
        <v>1.4276</v>
      </c>
      <c r="F297" s="324">
        <v>1.4112</v>
      </c>
      <c r="G297" s="324">
        <v>1.4016999999999999</v>
      </c>
      <c r="H297" s="324">
        <v>1.3967000000000001</v>
      </c>
      <c r="I297" s="324">
        <v>1.4038999999999999</v>
      </c>
      <c r="J297" s="324">
        <v>1.4033</v>
      </c>
      <c r="K297" s="324">
        <v>1.4028</v>
      </c>
      <c r="L297" s="324">
        <v>1.3991</v>
      </c>
      <c r="M297" s="324">
        <v>1.3994</v>
      </c>
      <c r="N297" s="324">
        <v>1.3974</v>
      </c>
      <c r="O297" s="324">
        <v>1.3925000000000001</v>
      </c>
      <c r="P297" s="324">
        <v>1.3818999999999999</v>
      </c>
      <c r="Q297" s="324">
        <v>1.3717999999999999</v>
      </c>
      <c r="R297" s="324">
        <v>1.3635999999999999</v>
      </c>
      <c r="S297" s="324">
        <v>1.3557999999999999</v>
      </c>
      <c r="T297" s="324">
        <v>1.3498000000000001</v>
      </c>
      <c r="U297" s="324">
        <v>1.3387</v>
      </c>
      <c r="V297" s="324">
        <v>1.3250999999999999</v>
      </c>
      <c r="W297" s="324">
        <v>1.3166</v>
      </c>
      <c r="X297" s="324">
        <v>1.3139000000000001</v>
      </c>
      <c r="Y297" s="324">
        <v>1.3220000000000001</v>
      </c>
      <c r="Z297" s="324">
        <v>1.3353999999999999</v>
      </c>
      <c r="AA297" s="324">
        <v>1.3505</v>
      </c>
      <c r="AB297" s="324">
        <v>1.3604000000000001</v>
      </c>
      <c r="AC297" s="324">
        <v>1.3712</v>
      </c>
      <c r="AD297" s="324">
        <v>1.3824000000000001</v>
      </c>
      <c r="AE297" s="324">
        <v>1.3871</v>
      </c>
      <c r="AF297" s="324">
        <v>1.3918999999999999</v>
      </c>
      <c r="AG297" s="324">
        <v>1.3951</v>
      </c>
      <c r="AH297" s="324">
        <v>1.4004000000000001</v>
      </c>
      <c r="AI297" s="324">
        <v>1.4026000000000001</v>
      </c>
      <c r="AJ297" s="324">
        <v>1.4061999999999999</v>
      </c>
      <c r="AK297" s="324">
        <v>1.4093</v>
      </c>
      <c r="AL297" s="324">
        <v>1.4139999999999999</v>
      </c>
      <c r="AM297" s="324">
        <v>1.4218</v>
      </c>
      <c r="AN297" s="324">
        <v>1.4293</v>
      </c>
      <c r="AO297" s="324">
        <v>1.4365000000000001</v>
      </c>
      <c r="AP297" s="324">
        <v>1.4433</v>
      </c>
      <c r="AQ297" s="324">
        <v>1.4498</v>
      </c>
      <c r="AR297" s="324">
        <v>1.4560999999999999</v>
      </c>
      <c r="AS297" s="324">
        <v>1.4621</v>
      </c>
      <c r="AT297" s="324">
        <v>1.4679</v>
      </c>
      <c r="AU297" s="324">
        <v>1.4736</v>
      </c>
      <c r="AV297" s="324">
        <v>1.4792000000000001</v>
      </c>
      <c r="AW297" s="324">
        <v>1.4845999999999999</v>
      </c>
      <c r="AX297" s="324">
        <v>1.4899</v>
      </c>
      <c r="AY297" s="324">
        <v>1.4951000000000001</v>
      </c>
      <c r="AZ297" s="324">
        <v>1.5002</v>
      </c>
      <c r="BA297" s="324">
        <v>1.5051000000000001</v>
      </c>
    </row>
  </sheetData>
  <hyperlinks>
    <hyperlink ref="A1" location="'Please Read this first'!A1" display="go back"/>
  </hyperlinks>
  <pageMargins left="0.75" right="0.75" top="1" bottom="1" header="0.5" footer="0.5"/>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sheetPr>
    <tabColor rgb="FFFFFF00"/>
  </sheetPr>
  <dimension ref="A1:BC97"/>
  <sheetViews>
    <sheetView workbookViewId="0">
      <selection activeCell="I43" sqref="I43"/>
    </sheetView>
  </sheetViews>
  <sheetFormatPr defaultRowHeight="12.75"/>
  <cols>
    <col min="1" max="1" width="21.5703125" customWidth="1"/>
    <col min="2" max="2" width="23.5703125" customWidth="1"/>
    <col min="3" max="3" width="24.28515625" customWidth="1"/>
    <col min="36" max="55" width="11.85546875" customWidth="1"/>
  </cols>
  <sheetData>
    <row r="1" spans="1:55" s="813" customFormat="1">
      <c r="C1" s="813" t="s">
        <v>1192</v>
      </c>
      <c r="D1" s="813" t="s">
        <v>220</v>
      </c>
      <c r="E1" s="813" t="s">
        <v>1193</v>
      </c>
      <c r="AF1" s="814"/>
    </row>
    <row r="2" spans="1:55" s="813" customFormat="1">
      <c r="C2" s="813" t="s">
        <v>1194</v>
      </c>
      <c r="D2" s="813" t="s">
        <v>1195</v>
      </c>
      <c r="E2" s="813" t="s">
        <v>1196</v>
      </c>
      <c r="AF2" s="814"/>
    </row>
    <row r="3" spans="1:55" s="813" customFormat="1">
      <c r="C3" s="813" t="s">
        <v>3</v>
      </c>
      <c r="D3" s="813" t="s">
        <v>810</v>
      </c>
      <c r="AF3" s="814"/>
    </row>
    <row r="4" spans="1:55" s="813" customFormat="1">
      <c r="AF4" s="814"/>
    </row>
    <row r="5" spans="1:55" s="813" customFormat="1">
      <c r="A5" s="816"/>
      <c r="B5" s="816"/>
      <c r="C5" s="817" t="s">
        <v>1197</v>
      </c>
      <c r="D5" s="817" t="s">
        <v>1198</v>
      </c>
      <c r="E5" s="816">
        <v>1985</v>
      </c>
      <c r="F5" s="816">
        <v>1986</v>
      </c>
      <c r="G5" s="816">
        <v>1987</v>
      </c>
      <c r="H5" s="816">
        <v>1988</v>
      </c>
      <c r="I5" s="816">
        <v>1989</v>
      </c>
      <c r="J5" s="816">
        <v>1990</v>
      </c>
      <c r="K5" s="816">
        <v>1991</v>
      </c>
      <c r="L5" s="816">
        <v>1992</v>
      </c>
      <c r="M5" s="816">
        <v>1993</v>
      </c>
      <c r="N5" s="816">
        <v>1994</v>
      </c>
      <c r="O5" s="816">
        <v>1995</v>
      </c>
      <c r="P5" s="816">
        <v>1996</v>
      </c>
      <c r="Q5" s="816">
        <v>1997</v>
      </c>
      <c r="R5" s="816">
        <v>1998</v>
      </c>
      <c r="S5" s="816">
        <v>1999</v>
      </c>
      <c r="T5" s="816">
        <v>2000</v>
      </c>
      <c r="U5" s="816">
        <v>2001</v>
      </c>
      <c r="V5" s="816">
        <v>2002</v>
      </c>
      <c r="W5" s="816">
        <v>2003</v>
      </c>
      <c r="X5" s="816">
        <v>2004</v>
      </c>
      <c r="Y5" s="816">
        <v>2005</v>
      </c>
      <c r="Z5" s="816">
        <v>2006</v>
      </c>
      <c r="AA5" s="816">
        <v>2007</v>
      </c>
      <c r="AB5" s="816">
        <v>2008</v>
      </c>
      <c r="AC5" s="816">
        <v>2009</v>
      </c>
      <c r="AD5" s="816">
        <v>2010</v>
      </c>
      <c r="AE5" s="816">
        <v>2011</v>
      </c>
      <c r="AF5" s="816">
        <v>2012</v>
      </c>
      <c r="AG5" s="816">
        <v>2013</v>
      </c>
      <c r="AH5" s="816">
        <v>2014</v>
      </c>
      <c r="AI5" s="816">
        <v>2015</v>
      </c>
      <c r="AJ5" s="816">
        <v>2016</v>
      </c>
      <c r="AK5" s="816">
        <v>2017</v>
      </c>
      <c r="AL5" s="816">
        <v>2018</v>
      </c>
      <c r="AM5" s="816">
        <v>2019</v>
      </c>
      <c r="AN5" s="816">
        <v>2020</v>
      </c>
      <c r="AO5" s="816">
        <v>2021</v>
      </c>
      <c r="AP5" s="816">
        <v>2022</v>
      </c>
      <c r="AQ5" s="816">
        <v>2023</v>
      </c>
      <c r="AR5" s="816">
        <v>2024</v>
      </c>
      <c r="AS5" s="816">
        <v>2025</v>
      </c>
      <c r="AT5" s="816">
        <v>2026</v>
      </c>
      <c r="AU5" s="816">
        <v>2027</v>
      </c>
      <c r="AV5" s="816">
        <v>2028</v>
      </c>
      <c r="AW5" s="816">
        <v>2029</v>
      </c>
      <c r="AX5" s="816">
        <v>2030</v>
      </c>
      <c r="AY5" s="816">
        <v>2031</v>
      </c>
      <c r="AZ5" s="816">
        <v>2032</v>
      </c>
      <c r="BA5" s="816">
        <v>2033</v>
      </c>
      <c r="BB5" s="816">
        <v>2034</v>
      </c>
      <c r="BC5" s="816">
        <v>2035</v>
      </c>
    </row>
    <row r="6" spans="1:55" s="813" customFormat="1">
      <c r="A6" s="816"/>
      <c r="B6" s="816" t="s">
        <v>1199</v>
      </c>
      <c r="C6" s="817" t="s">
        <v>1200</v>
      </c>
      <c r="D6" s="817"/>
      <c r="E6" s="817"/>
      <c r="F6" s="817"/>
      <c r="G6" s="816"/>
      <c r="H6" s="816"/>
      <c r="I6" s="816"/>
      <c r="J6" s="816"/>
      <c r="K6" s="816"/>
      <c r="L6" s="816"/>
      <c r="M6" s="816"/>
      <c r="N6" s="816"/>
      <c r="O6" s="816"/>
      <c r="P6" s="816"/>
      <c r="Q6" s="816"/>
      <c r="R6" s="816"/>
      <c r="S6" s="816"/>
      <c r="T6" s="816"/>
      <c r="U6" s="816"/>
      <c r="V6" s="816"/>
      <c r="W6" s="816"/>
      <c r="X6" s="816"/>
      <c r="Y6" s="816"/>
      <c r="Z6" s="816"/>
      <c r="AA6" s="816"/>
      <c r="AB6" s="816"/>
      <c r="AC6" s="816"/>
      <c r="AD6" s="816"/>
      <c r="AE6" s="816"/>
      <c r="AF6" s="816"/>
      <c r="AG6" s="816"/>
      <c r="AH6" s="816"/>
      <c r="AI6" s="816"/>
      <c r="AJ6" s="816"/>
      <c r="AK6" s="816"/>
      <c r="AL6" s="816"/>
      <c r="AM6" s="816"/>
      <c r="AN6" s="816"/>
      <c r="AO6" s="816"/>
      <c r="AP6" s="816"/>
      <c r="AQ6" s="816"/>
      <c r="AR6" s="816"/>
      <c r="AS6" s="816"/>
      <c r="AT6" s="816"/>
      <c r="AU6" s="816"/>
      <c r="AV6" s="816"/>
      <c r="AW6" s="816"/>
      <c r="AX6" s="816"/>
      <c r="AY6" s="816"/>
      <c r="AZ6" s="816"/>
      <c r="BA6" s="816"/>
      <c r="BB6" s="816"/>
      <c r="BC6" s="816"/>
    </row>
    <row r="7" spans="1:55" s="813" customFormat="1" ht="15.75">
      <c r="A7" s="816"/>
      <c r="B7" s="818" t="s">
        <v>1201</v>
      </c>
      <c r="C7" s="816" t="s">
        <v>22</v>
      </c>
      <c r="D7" s="816" t="s">
        <v>1195</v>
      </c>
      <c r="E7" s="819">
        <v>6704</v>
      </c>
      <c r="F7" s="819">
        <v>6968</v>
      </c>
      <c r="G7" s="819">
        <v>8205</v>
      </c>
      <c r="H7" s="819">
        <v>9300</v>
      </c>
      <c r="I7" s="819">
        <v>11414</v>
      </c>
      <c r="J7" s="819">
        <v>13600</v>
      </c>
      <c r="K7" s="819">
        <v>12406</v>
      </c>
      <c r="L7" s="819">
        <v>14907</v>
      </c>
      <c r="M7" s="819">
        <v>16765</v>
      </c>
      <c r="N7" s="819">
        <v>17498</v>
      </c>
      <c r="O7" s="819">
        <v>16395</v>
      </c>
      <c r="P7" s="819">
        <v>18008</v>
      </c>
      <c r="Q7" s="819">
        <v>16935</v>
      </c>
      <c r="R7" s="819">
        <v>17518</v>
      </c>
      <c r="S7" s="819">
        <v>16687</v>
      </c>
      <c r="T7" s="819">
        <v>15476</v>
      </c>
      <c r="U7" s="819">
        <v>15963</v>
      </c>
      <c r="V7" s="819">
        <v>17418</v>
      </c>
      <c r="W7" s="819">
        <v>18681</v>
      </c>
      <c r="X7" s="819">
        <v>20556</v>
      </c>
      <c r="Y7" s="819">
        <v>23352</v>
      </c>
      <c r="Z7" s="819">
        <v>20383</v>
      </c>
      <c r="AA7" s="819">
        <v>15397</v>
      </c>
      <c r="AB7" s="819">
        <v>8164.9999999999991</v>
      </c>
      <c r="AC7" s="819">
        <v>5328</v>
      </c>
      <c r="AD7" s="819">
        <v>5305</v>
      </c>
      <c r="AE7" s="819">
        <v>5050</v>
      </c>
      <c r="AF7" s="819">
        <v>6513</v>
      </c>
      <c r="AG7" s="819">
        <v>8720</v>
      </c>
      <c r="AH7" s="819">
        <v>11272</v>
      </c>
      <c r="AI7" s="819">
        <v>15952</v>
      </c>
      <c r="AJ7" s="819">
        <v>17272</v>
      </c>
      <c r="AK7" s="819">
        <v>16727</v>
      </c>
      <c r="AL7" s="819">
        <v>16202.000000000002</v>
      </c>
      <c r="AM7" s="819">
        <v>15889</v>
      </c>
      <c r="AN7" s="819">
        <v>15686</v>
      </c>
      <c r="AO7" s="819">
        <v>15088</v>
      </c>
      <c r="AP7" s="819">
        <v>14772</v>
      </c>
      <c r="AQ7" s="819">
        <v>14734</v>
      </c>
      <c r="AR7" s="819">
        <v>14757</v>
      </c>
      <c r="AS7" s="819">
        <v>15342</v>
      </c>
      <c r="AT7" s="819">
        <v>15526</v>
      </c>
      <c r="AU7" s="819">
        <v>15254</v>
      </c>
      <c r="AV7" s="819">
        <v>14608</v>
      </c>
      <c r="AW7" s="819">
        <v>14523</v>
      </c>
      <c r="AX7" s="819">
        <v>14775</v>
      </c>
      <c r="AY7" s="819">
        <v>14714</v>
      </c>
      <c r="AZ7" s="819">
        <v>14158</v>
      </c>
      <c r="BA7" s="819">
        <v>14093</v>
      </c>
      <c r="BB7" s="819">
        <v>14173</v>
      </c>
      <c r="BC7" s="819">
        <v>14330</v>
      </c>
    </row>
    <row r="8" spans="1:55" s="813" customFormat="1" ht="15.75">
      <c r="A8" s="816"/>
      <c r="B8" s="818" t="s">
        <v>1202</v>
      </c>
      <c r="C8" s="816" t="s">
        <v>1203</v>
      </c>
      <c r="D8" s="816" t="s">
        <v>1195</v>
      </c>
      <c r="E8" s="820">
        <v>3772.8448706752683</v>
      </c>
      <c r="F8" s="820">
        <v>2941.0349178883071</v>
      </c>
      <c r="G8" s="820">
        <v>3202.3298129108261</v>
      </c>
      <c r="H8" s="820">
        <v>2714.899092549962</v>
      </c>
      <c r="I8" s="820">
        <v>8896.7022428480705</v>
      </c>
      <c r="J8" s="820">
        <v>8252.2238816719419</v>
      </c>
      <c r="K8" s="820">
        <v>3301.122737123248</v>
      </c>
      <c r="L8" s="820">
        <v>2811.4691158519631</v>
      </c>
      <c r="M8" s="820">
        <v>2637.894836250196</v>
      </c>
      <c r="N8" s="820">
        <v>4819.5855773579242</v>
      </c>
      <c r="O8" s="820">
        <v>6713.3146314455371</v>
      </c>
      <c r="P8" s="820">
        <v>8721.3694621543327</v>
      </c>
      <c r="Q8" s="820">
        <v>7555.8808889387019</v>
      </c>
      <c r="R8" s="820">
        <v>6573.1222265963652</v>
      </c>
      <c r="S8" s="820">
        <v>4692.7024347114893</v>
      </c>
      <c r="T8" s="820">
        <v>2354.7720492520393</v>
      </c>
      <c r="U8" s="820">
        <v>2899.5066232946756</v>
      </c>
      <c r="V8" s="820">
        <v>2562.0870522389155</v>
      </c>
      <c r="W8" s="820">
        <v>3686.8568040688797</v>
      </c>
      <c r="X8" s="820">
        <v>3834.8880826444029</v>
      </c>
      <c r="Y8" s="820">
        <v>3263.6700424474207</v>
      </c>
      <c r="Z8" s="820">
        <v>4388.1347752705051</v>
      </c>
      <c r="AA8" s="820">
        <v>2959.161886968971</v>
      </c>
      <c r="AB8" s="820">
        <v>2360.9550283740805</v>
      </c>
      <c r="AC8" s="820">
        <v>671.9841739580163</v>
      </c>
      <c r="AD8" s="820">
        <v>66.596429394015331</v>
      </c>
      <c r="AE8" s="820">
        <v>949.87426015052506</v>
      </c>
      <c r="AF8" s="820">
        <v>2297.5049440684579</v>
      </c>
      <c r="AG8" s="820">
        <v>4512.1309043270476</v>
      </c>
      <c r="AH8" s="820">
        <v>4834.4211617459714</v>
      </c>
      <c r="AI8" s="820">
        <v>6816.6588407441923</v>
      </c>
      <c r="AJ8" s="820">
        <v>7232.862016530873</v>
      </c>
      <c r="AK8" s="820">
        <v>7009.2519401018944</v>
      </c>
      <c r="AL8" s="820">
        <v>7026.167603814305</v>
      </c>
      <c r="AM8" s="820">
        <v>7441.1769135052737</v>
      </c>
      <c r="AN8" s="820">
        <v>7431.377897912399</v>
      </c>
      <c r="AO8" s="820">
        <v>6971.963329889757</v>
      </c>
      <c r="AP8" s="820">
        <v>6761.3209416287918</v>
      </c>
      <c r="AQ8" s="820">
        <v>6554.7240085809162</v>
      </c>
      <c r="AR8" s="820">
        <v>6621.6730773670097</v>
      </c>
      <c r="AS8" s="820">
        <v>6557.8368230103088</v>
      </c>
      <c r="AT8" s="820">
        <v>6522.0493084879608</v>
      </c>
      <c r="AU8" s="820">
        <v>6282.365298704045</v>
      </c>
      <c r="AV8" s="820">
        <v>6009.1462390877323</v>
      </c>
      <c r="AW8" s="820">
        <v>5504.874605946914</v>
      </c>
      <c r="AX8" s="820">
        <v>5132.8554374960586</v>
      </c>
      <c r="AY8" s="820">
        <v>4866.3598178070824</v>
      </c>
      <c r="AZ8" s="820">
        <v>4605.8340776656614</v>
      </c>
      <c r="BA8" s="820">
        <v>4391.1894980251245</v>
      </c>
      <c r="BB8" s="820">
        <v>3931.255214930798</v>
      </c>
      <c r="BC8" s="820">
        <v>3779.4583907174715</v>
      </c>
    </row>
    <row r="9" spans="1:55" s="813" customFormat="1">
      <c r="A9" s="816"/>
      <c r="B9" s="816" t="s">
        <v>92</v>
      </c>
      <c r="C9" s="816" t="s">
        <v>1204</v>
      </c>
      <c r="D9" s="816" t="s">
        <v>1195</v>
      </c>
      <c r="E9" s="820">
        <v>468.15512932473166</v>
      </c>
      <c r="F9" s="820">
        <v>512.96508211169294</v>
      </c>
      <c r="G9" s="820">
        <v>567.67018708917408</v>
      </c>
      <c r="H9" s="820">
        <v>1440.100907450038</v>
      </c>
      <c r="I9" s="820">
        <v>1235.2977571519298</v>
      </c>
      <c r="J9" s="820">
        <v>508.77611832805769</v>
      </c>
      <c r="K9" s="820">
        <v>504.87726287675196</v>
      </c>
      <c r="L9" s="820">
        <v>979.53088414803699</v>
      </c>
      <c r="M9" s="820">
        <v>1373.1051637498038</v>
      </c>
      <c r="N9" s="820">
        <v>1730.4144226420756</v>
      </c>
      <c r="O9" s="820">
        <v>2043.6853685544634</v>
      </c>
      <c r="P9" s="820">
        <v>1875.6305378456677</v>
      </c>
      <c r="Q9" s="820">
        <v>1705.1191110612986</v>
      </c>
      <c r="R9" s="820">
        <v>1382.877773403635</v>
      </c>
      <c r="S9" s="820">
        <v>1045.2975652885109</v>
      </c>
      <c r="T9" s="820">
        <v>1145.2279507479607</v>
      </c>
      <c r="U9" s="820">
        <v>1138.4933767053251</v>
      </c>
      <c r="V9" s="820">
        <v>1344.9129477610845</v>
      </c>
      <c r="W9" s="820">
        <v>1380.1431959311205</v>
      </c>
      <c r="X9" s="820">
        <v>1332.1119173555971</v>
      </c>
      <c r="Y9" s="820">
        <v>1508.3299575525793</v>
      </c>
      <c r="Z9" s="820">
        <v>1311.8652247294947</v>
      </c>
      <c r="AA9" s="820">
        <v>1171.838113031029</v>
      </c>
      <c r="AB9" s="820">
        <v>876.04497162591952</v>
      </c>
      <c r="AC9" s="820">
        <v>822.0158260419837</v>
      </c>
      <c r="AD9" s="820">
        <v>1092.4035706059847</v>
      </c>
      <c r="AE9" s="820">
        <v>1676.1257398494749</v>
      </c>
      <c r="AF9" s="820">
        <v>1050.4950559315419</v>
      </c>
      <c r="AG9" s="820">
        <v>1179.8690956729522</v>
      </c>
      <c r="AH9" s="820">
        <v>1558.5788382540286</v>
      </c>
      <c r="AI9" s="820">
        <v>1628.3411592558075</v>
      </c>
      <c r="AJ9" s="820">
        <v>1590.137983469127</v>
      </c>
      <c r="AK9" s="820">
        <v>1606.7480598981056</v>
      </c>
      <c r="AL9" s="820">
        <v>1679.8323961856952</v>
      </c>
      <c r="AM9" s="820">
        <v>1660.8230864947266</v>
      </c>
      <c r="AN9" s="820">
        <v>1567.6221020876008</v>
      </c>
      <c r="AO9" s="820">
        <v>1522.0366701102428</v>
      </c>
      <c r="AP9" s="820">
        <v>1485.6790583712077</v>
      </c>
      <c r="AQ9" s="820">
        <v>1495.2759914190849</v>
      </c>
      <c r="AR9" s="820">
        <v>1480.3269226329903</v>
      </c>
      <c r="AS9" s="820">
        <v>1463.1631769896919</v>
      </c>
      <c r="AT9" s="820">
        <v>1405.9506915120394</v>
      </c>
      <c r="AU9" s="820">
        <v>1335.6347012959552</v>
      </c>
      <c r="AV9" s="820">
        <v>1227.8537609122679</v>
      </c>
      <c r="AW9" s="820">
        <v>1148.1253940530855</v>
      </c>
      <c r="AX9" s="820">
        <v>1088.1445625039419</v>
      </c>
      <c r="AY9" s="820">
        <v>1029.6401821929173</v>
      </c>
      <c r="AZ9" s="820">
        <v>973.16592233433857</v>
      </c>
      <c r="BA9" s="820">
        <v>881.81050197487571</v>
      </c>
      <c r="BB9" s="820">
        <v>846.74478506920184</v>
      </c>
      <c r="BC9" s="820">
        <v>808.54160928252838</v>
      </c>
    </row>
    <row r="10" spans="1:55" s="813" customFormat="1" ht="15.75">
      <c r="A10" s="816" t="s">
        <v>1205</v>
      </c>
      <c r="B10" s="818" t="s">
        <v>1206</v>
      </c>
      <c r="C10" s="816" t="s">
        <v>1207</v>
      </c>
      <c r="D10" s="816" t="s">
        <v>1195</v>
      </c>
      <c r="E10" s="820">
        <v>2370</v>
      </c>
      <c r="F10" s="820">
        <v>2297</v>
      </c>
      <c r="G10" s="820">
        <v>2910</v>
      </c>
      <c r="H10" s="820">
        <v>3852</v>
      </c>
      <c r="I10" s="820">
        <v>4387</v>
      </c>
      <c r="J10" s="820">
        <v>4905</v>
      </c>
      <c r="K10" s="820">
        <v>4720</v>
      </c>
      <c r="L10" s="820">
        <v>5103</v>
      </c>
      <c r="M10" s="820">
        <v>6454</v>
      </c>
      <c r="N10" s="820">
        <v>7597</v>
      </c>
      <c r="O10" s="820">
        <v>7450</v>
      </c>
      <c r="P10" s="820">
        <v>6484</v>
      </c>
      <c r="Q10" s="820">
        <v>6567</v>
      </c>
      <c r="R10" s="820">
        <v>6223</v>
      </c>
      <c r="S10" s="820">
        <v>5202</v>
      </c>
      <c r="T10" s="820">
        <v>3199</v>
      </c>
      <c r="U10" s="820">
        <v>2392</v>
      </c>
      <c r="V10" s="820">
        <v>2517</v>
      </c>
      <c r="W10" s="820">
        <v>2415</v>
      </c>
      <c r="X10" s="820">
        <v>2492</v>
      </c>
      <c r="Y10" s="820">
        <v>2495</v>
      </c>
      <c r="Z10" s="820">
        <v>2230</v>
      </c>
      <c r="AA10" s="820">
        <v>1772</v>
      </c>
      <c r="AB10" s="820">
        <v>1278</v>
      </c>
      <c r="AC10" s="820">
        <v>717</v>
      </c>
      <c r="AD10" s="820">
        <v>647</v>
      </c>
      <c r="AE10" s="820">
        <v>445</v>
      </c>
      <c r="AF10" s="820">
        <v>473</v>
      </c>
      <c r="AG10" s="820">
        <v>888.66666666666663</v>
      </c>
      <c r="AH10" s="820">
        <v>741.44444444444446</v>
      </c>
      <c r="AI10" s="820">
        <v>652.01851851851848</v>
      </c>
      <c r="AJ10" s="820">
        <v>641.18827160493822</v>
      </c>
      <c r="AK10" s="820">
        <v>640.21965020576124</v>
      </c>
      <c r="AL10" s="820">
        <v>672.75625857338821</v>
      </c>
      <c r="AM10" s="820">
        <v>706.04896833561952</v>
      </c>
      <c r="AN10" s="820">
        <v>675.61268528044502</v>
      </c>
      <c r="AO10" s="820">
        <v>664.64072541977851</v>
      </c>
      <c r="AP10" s="820">
        <v>666.74442656998838</v>
      </c>
      <c r="AQ10" s="820">
        <v>671.00378573083015</v>
      </c>
      <c r="AR10" s="820">
        <v>676.1344749850083</v>
      </c>
      <c r="AS10" s="820">
        <v>676.69751105361161</v>
      </c>
      <c r="AT10" s="820">
        <v>671.80560150661029</v>
      </c>
      <c r="AU10" s="820">
        <v>671.17108754430456</v>
      </c>
      <c r="AV10" s="820">
        <v>672.25948123172554</v>
      </c>
      <c r="AW10" s="820">
        <v>673.17865700868174</v>
      </c>
      <c r="AX10" s="820">
        <v>673.54113555499043</v>
      </c>
      <c r="AY10" s="820">
        <v>673.10891231665403</v>
      </c>
      <c r="AZ10" s="820">
        <v>672.51081252716119</v>
      </c>
      <c r="BA10" s="820">
        <v>672.62834769725293</v>
      </c>
      <c r="BB10" s="820">
        <v>672.87122438941094</v>
      </c>
      <c r="BC10" s="820">
        <v>672.97318158235862</v>
      </c>
    </row>
    <row r="11" spans="1:55" s="813" customFormat="1" ht="25.5">
      <c r="A11" s="816">
        <v>-2.2707813017997908E-3</v>
      </c>
      <c r="B11" s="818" t="s">
        <v>1201</v>
      </c>
      <c r="C11" s="816" t="s">
        <v>22</v>
      </c>
      <c r="D11" s="816" t="s">
        <v>1208</v>
      </c>
      <c r="E11" s="820"/>
      <c r="F11" s="821"/>
      <c r="G11" s="820"/>
      <c r="H11" s="820"/>
      <c r="I11" s="820"/>
      <c r="J11" s="820"/>
      <c r="K11" s="820"/>
      <c r="L11" s="820"/>
      <c r="M11" s="820"/>
      <c r="N11" s="820"/>
      <c r="O11" s="820"/>
      <c r="P11" s="820"/>
      <c r="Q11" s="820"/>
      <c r="R11" s="820"/>
      <c r="S11" s="820"/>
      <c r="T11" s="820"/>
      <c r="U11" s="820"/>
      <c r="V11" s="820"/>
      <c r="W11" s="820"/>
      <c r="X11" s="820"/>
      <c r="Y11" s="820"/>
      <c r="Z11" s="820"/>
      <c r="AA11" s="820"/>
      <c r="AB11" s="820"/>
      <c r="AC11" s="820"/>
      <c r="AD11" s="820"/>
      <c r="AE11" s="820"/>
      <c r="AF11" s="820"/>
      <c r="AG11" s="820"/>
      <c r="AH11" s="820"/>
      <c r="AI11" s="820"/>
      <c r="AJ11" s="820">
        <v>1281442</v>
      </c>
      <c r="AK11" s="820">
        <v>1278532.125467059</v>
      </c>
      <c r="AL11" s="820">
        <v>1275628.858622798</v>
      </c>
      <c r="AM11" s="820">
        <v>1272732.1844626011</v>
      </c>
      <c r="AN11" s="820">
        <v>1269842.0880159247</v>
      </c>
      <c r="AO11" s="820">
        <v>1266958.5543462196</v>
      </c>
      <c r="AP11" s="820">
        <v>1264081.5685508549</v>
      </c>
      <c r="AQ11" s="820">
        <v>1261211.1157610398</v>
      </c>
      <c r="AR11" s="820">
        <v>1258347.1811417476</v>
      </c>
      <c r="AS11" s="820">
        <v>1255489.7498916385</v>
      </c>
      <c r="AT11" s="820">
        <v>1252638.8072429833</v>
      </c>
      <c r="AU11" s="820">
        <v>1249794.338461587</v>
      </c>
      <c r="AV11" s="820">
        <v>1246956.3288467131</v>
      </c>
      <c r="AW11" s="820">
        <v>1244124.763731007</v>
      </c>
      <c r="AX11" s="820">
        <v>1241299.6284804204</v>
      </c>
      <c r="AY11" s="820">
        <v>1238480.9084941361</v>
      </c>
      <c r="AZ11" s="820">
        <v>1235668.5892044916</v>
      </c>
      <c r="BA11" s="820">
        <v>1232862.6560769046</v>
      </c>
      <c r="BB11" s="820">
        <v>1230063.0946097979</v>
      </c>
      <c r="BC11" s="820">
        <v>1227269.890334524</v>
      </c>
    </row>
    <row r="12" spans="1:55" s="813" customFormat="1" ht="15.75">
      <c r="A12" s="816">
        <v>-2.2708178107920937E-3</v>
      </c>
      <c r="B12" s="818" t="s">
        <v>1202</v>
      </c>
      <c r="C12" s="816" t="s">
        <v>1203</v>
      </c>
      <c r="D12" s="816" t="s">
        <v>1208</v>
      </c>
      <c r="E12" s="820"/>
      <c r="F12" s="820"/>
      <c r="G12" s="820"/>
      <c r="H12" s="820"/>
      <c r="I12" s="820"/>
      <c r="J12" s="820"/>
      <c r="K12" s="820"/>
      <c r="L12" s="820"/>
      <c r="M12" s="820"/>
      <c r="N12" s="820"/>
      <c r="O12" s="820"/>
      <c r="P12" s="820"/>
      <c r="Q12" s="820"/>
      <c r="R12" s="820"/>
      <c r="S12" s="820"/>
      <c r="T12" s="820"/>
      <c r="U12" s="820"/>
      <c r="V12" s="820"/>
      <c r="W12" s="820"/>
      <c r="X12" s="820"/>
      <c r="Y12" s="820"/>
      <c r="Z12" s="820"/>
      <c r="AA12" s="820"/>
      <c r="AB12" s="820"/>
      <c r="AC12" s="820"/>
      <c r="AD12" s="820"/>
      <c r="AE12" s="820"/>
      <c r="AF12" s="820"/>
      <c r="AG12" s="820"/>
      <c r="AH12" s="820"/>
      <c r="AI12" s="820"/>
      <c r="AJ12" s="820">
        <v>277837.92835758231</v>
      </c>
      <c r="AK12" s="820">
        <v>277207.00904135435</v>
      </c>
      <c r="AL12" s="820">
        <v>276577.52242794685</v>
      </c>
      <c r="AM12" s="820">
        <v>275949.46526395273</v>
      </c>
      <c r="AN12" s="820">
        <v>275322.83430335281</v>
      </c>
      <c r="AO12" s="820">
        <v>274697.62630749901</v>
      </c>
      <c r="AP12" s="820">
        <v>274073.83804509765</v>
      </c>
      <c r="AQ12" s="820">
        <v>273451.46629219269</v>
      </c>
      <c r="AR12" s="820">
        <v>272830.50783214916</v>
      </c>
      <c r="AS12" s="820">
        <v>272210.95945563645</v>
      </c>
      <c r="AT12" s="820">
        <v>271592.81796061178</v>
      </c>
      <c r="AU12" s="820">
        <v>270976.08015230362</v>
      </c>
      <c r="AV12" s="820">
        <v>270360.74284319516</v>
      </c>
      <c r="AW12" s="820">
        <v>269746.80285300786</v>
      </c>
      <c r="AX12" s="820">
        <v>269134.25700868503</v>
      </c>
      <c r="AY12" s="820">
        <v>268523.10214437544</v>
      </c>
      <c r="AZ12" s="820">
        <v>267913.33510141686</v>
      </c>
      <c r="BA12" s="820">
        <v>267304.95272831985</v>
      </c>
      <c r="BB12" s="820">
        <v>266697.95188075147</v>
      </c>
      <c r="BC12" s="820">
        <v>266092.32942151889</v>
      </c>
    </row>
    <row r="13" spans="1:55" s="813" customFormat="1">
      <c r="A13" s="816">
        <v>-2.2708178107920937E-3</v>
      </c>
      <c r="B13" s="816"/>
      <c r="C13" s="816" t="s">
        <v>1204</v>
      </c>
      <c r="D13" s="816" t="s">
        <v>1208</v>
      </c>
      <c r="E13" s="820"/>
      <c r="F13" s="820"/>
      <c r="G13" s="820"/>
      <c r="H13" s="820"/>
      <c r="I13" s="820"/>
      <c r="J13" s="820"/>
      <c r="K13" s="820"/>
      <c r="L13" s="820"/>
      <c r="M13" s="820"/>
      <c r="N13" s="820"/>
      <c r="O13" s="820"/>
      <c r="P13" s="820"/>
      <c r="Q13" s="820"/>
      <c r="R13" s="820"/>
      <c r="S13" s="820"/>
      <c r="T13" s="820"/>
      <c r="U13" s="820"/>
      <c r="V13" s="820"/>
      <c r="W13" s="820"/>
      <c r="X13" s="820"/>
      <c r="Y13" s="820"/>
      <c r="Z13" s="820"/>
      <c r="AA13" s="820"/>
      <c r="AB13" s="820"/>
      <c r="AC13" s="820"/>
      <c r="AD13" s="820"/>
      <c r="AE13" s="820"/>
      <c r="AF13" s="820"/>
      <c r="AG13" s="820"/>
      <c r="AH13" s="820"/>
      <c r="AI13" s="820"/>
      <c r="AJ13" s="820">
        <v>63346.033033662934</v>
      </c>
      <c r="AK13" s="820">
        <v>63202.185733607068</v>
      </c>
      <c r="AL13" s="820">
        <v>63058.665084562206</v>
      </c>
      <c r="AM13" s="820">
        <v>62915.470344763409</v>
      </c>
      <c r="AN13" s="820">
        <v>62772.600774130158</v>
      </c>
      <c r="AO13" s="820">
        <v>62630.05563426252</v>
      </c>
      <c r="AP13" s="820">
        <v>62487.834188437337</v>
      </c>
      <c r="AQ13" s="820">
        <v>62345.935701604409</v>
      </c>
      <c r="AR13" s="820">
        <v>62204.359440382708</v>
      </c>
      <c r="AS13" s="820">
        <v>62063.104673056572</v>
      </c>
      <c r="AT13" s="820">
        <v>61922.17066957194</v>
      </c>
      <c r="AU13" s="820">
        <v>61781.556701532572</v>
      </c>
      <c r="AV13" s="820">
        <v>61641.262042196271</v>
      </c>
      <c r="AW13" s="820">
        <v>61501.28596647115</v>
      </c>
      <c r="AX13" s="820">
        <v>61361.627750911874</v>
      </c>
      <c r="AY13" s="820">
        <v>61222.286673715913</v>
      </c>
      <c r="AZ13" s="820">
        <v>61083.262014719818</v>
      </c>
      <c r="BA13" s="820">
        <v>60944.55305539551</v>
      </c>
      <c r="BB13" s="820">
        <v>60806.159078846555</v>
      </c>
      <c r="BC13" s="820">
        <v>60668.079369804451</v>
      </c>
    </row>
    <row r="14" spans="1:55" s="813" customFormat="1" ht="15.75">
      <c r="A14" s="816">
        <v>-1.0686986477418991E-2</v>
      </c>
      <c r="B14" s="818" t="s">
        <v>1206</v>
      </c>
      <c r="C14" s="816" t="s">
        <v>1207</v>
      </c>
      <c r="D14" s="816" t="s">
        <v>1208</v>
      </c>
      <c r="E14" s="820"/>
      <c r="F14" s="820"/>
      <c r="G14" s="820"/>
      <c r="H14" s="820"/>
      <c r="I14" s="820"/>
      <c r="J14" s="820"/>
      <c r="K14" s="820"/>
      <c r="L14" s="820"/>
      <c r="M14" s="820"/>
      <c r="N14" s="820"/>
      <c r="O14" s="820"/>
      <c r="P14" s="820"/>
      <c r="Q14" s="820"/>
      <c r="R14" s="820"/>
      <c r="S14" s="820"/>
      <c r="T14" s="820"/>
      <c r="U14" s="820"/>
      <c r="V14" s="820"/>
      <c r="W14" s="820"/>
      <c r="X14" s="820"/>
      <c r="Y14" s="820"/>
      <c r="Z14" s="820"/>
      <c r="AA14" s="820"/>
      <c r="AB14" s="820"/>
      <c r="AC14" s="820"/>
      <c r="AD14" s="820"/>
      <c r="AE14" s="820"/>
      <c r="AF14" s="820"/>
      <c r="AG14" s="820"/>
      <c r="AH14" s="820"/>
      <c r="AI14" s="820"/>
      <c r="AJ14" s="820">
        <v>202413.31790123455</v>
      </c>
      <c r="AK14" s="820">
        <v>200250.12950997456</v>
      </c>
      <c r="AL14" s="820">
        <v>198110.05908380006</v>
      </c>
      <c r="AM14" s="820">
        <v>195992.85956133081</v>
      </c>
      <c r="AN14" s="820">
        <v>193898.28652152821</v>
      </c>
      <c r="AO14" s="820">
        <v>191826.09815547793</v>
      </c>
      <c r="AP14" s="820">
        <v>189776.05523847431</v>
      </c>
      <c r="AQ14" s="820">
        <v>187747.92110240282</v>
      </c>
      <c r="AR14" s="820">
        <v>185741.46160841791</v>
      </c>
      <c r="AS14" s="820">
        <v>183756.44511991271</v>
      </c>
      <c r="AT14" s="820">
        <v>181792.64247577763</v>
      </c>
      <c r="AU14" s="820">
        <v>179849.82696394474</v>
      </c>
      <c r="AV14" s="820">
        <v>177927.77429521491</v>
      </c>
      <c r="AW14" s="820">
        <v>176026.26257736469</v>
      </c>
      <c r="AX14" s="820">
        <v>174145.07228952978</v>
      </c>
      <c r="AY14" s="820">
        <v>172283.98625686244</v>
      </c>
      <c r="AZ14" s="820">
        <v>170442.78962545953</v>
      </c>
      <c r="BA14" s="820">
        <v>168621.26983755868</v>
      </c>
      <c r="BB14" s="820">
        <v>166819.21660699949</v>
      </c>
      <c r="BC14" s="820">
        <v>165036.42189494686</v>
      </c>
    </row>
    <row r="15" spans="1:55" s="813" customFormat="1">
      <c r="A15" s="816"/>
      <c r="B15" s="816"/>
      <c r="C15" s="816"/>
      <c r="D15" s="816"/>
      <c r="E15" s="816"/>
      <c r="F15" s="816"/>
      <c r="G15" s="816"/>
      <c r="H15" s="816"/>
      <c r="I15" s="816"/>
      <c r="J15" s="816"/>
      <c r="K15" s="816"/>
      <c r="L15" s="816"/>
      <c r="M15" s="816"/>
      <c r="N15" s="816"/>
      <c r="O15" s="816"/>
      <c r="P15" s="816"/>
      <c r="Q15" s="816"/>
      <c r="R15" s="816"/>
      <c r="S15" s="816"/>
      <c r="T15" s="816"/>
      <c r="U15" s="816"/>
      <c r="V15" s="816"/>
      <c r="W15" s="816"/>
      <c r="X15" s="816"/>
      <c r="Y15" s="816"/>
      <c r="Z15" s="816"/>
      <c r="AA15" s="816"/>
      <c r="AB15" s="816"/>
      <c r="AC15" s="816"/>
      <c r="AD15" s="816"/>
      <c r="AE15" s="816"/>
      <c r="AF15" s="816"/>
      <c r="AG15" s="816"/>
      <c r="AH15" s="816"/>
      <c r="AI15" s="816"/>
      <c r="AJ15" s="816"/>
      <c r="AK15" s="816"/>
      <c r="AL15" s="816"/>
      <c r="AM15" s="816"/>
      <c r="AN15" s="816"/>
      <c r="AO15" s="816"/>
      <c r="AP15" s="816"/>
      <c r="AQ15" s="816"/>
      <c r="AR15" s="816"/>
      <c r="AS15" s="816"/>
      <c r="AT15" s="816"/>
      <c r="AU15" s="816"/>
      <c r="AV15" s="816"/>
      <c r="AW15" s="816"/>
      <c r="AX15" s="816"/>
      <c r="AY15" s="816"/>
      <c r="AZ15" s="816"/>
      <c r="BA15" s="816"/>
      <c r="BB15" s="816"/>
      <c r="BC15" s="816"/>
    </row>
    <row r="16" spans="1:55" s="813" customFormat="1">
      <c r="A16" s="816"/>
      <c r="B16" s="816"/>
      <c r="C16" s="817" t="s">
        <v>1209</v>
      </c>
      <c r="D16" s="817"/>
      <c r="E16" s="817"/>
      <c r="F16" s="817"/>
      <c r="G16" s="816"/>
      <c r="H16" s="816"/>
      <c r="I16" s="816"/>
      <c r="J16" s="816"/>
      <c r="K16" s="816"/>
      <c r="L16" s="816"/>
      <c r="M16" s="816"/>
      <c r="N16" s="816"/>
      <c r="O16" s="816"/>
      <c r="P16" s="816"/>
      <c r="Q16" s="816"/>
      <c r="R16" s="816"/>
      <c r="S16" s="816"/>
      <c r="T16" s="816"/>
      <c r="U16" s="816"/>
      <c r="V16" s="816"/>
      <c r="W16" s="816"/>
      <c r="X16" s="816"/>
      <c r="Y16" s="816"/>
      <c r="Z16" s="816"/>
      <c r="AA16" s="816"/>
      <c r="AB16" s="816"/>
      <c r="AC16" s="816"/>
      <c r="AD16" s="816"/>
      <c r="AE16" s="816"/>
      <c r="AF16" s="816"/>
      <c r="AG16" s="816"/>
      <c r="AH16" s="816"/>
      <c r="AI16" s="816"/>
      <c r="AJ16" s="816"/>
      <c r="AK16" s="816"/>
      <c r="AL16" s="816"/>
      <c r="AM16" s="816"/>
      <c r="AN16" s="816"/>
      <c r="AO16" s="816"/>
      <c r="AP16" s="816"/>
      <c r="AQ16" s="816"/>
      <c r="AR16" s="816"/>
      <c r="AS16" s="816"/>
      <c r="AT16" s="816"/>
      <c r="AU16" s="816"/>
      <c r="AV16" s="816"/>
      <c r="AW16" s="816"/>
      <c r="AX16" s="816"/>
      <c r="AY16" s="816"/>
      <c r="AZ16" s="816"/>
      <c r="BA16" s="816"/>
      <c r="BB16" s="816"/>
      <c r="BC16" s="816"/>
    </row>
    <row r="17" spans="1:55" s="813" customFormat="1" ht="15.75">
      <c r="A17" s="816"/>
      <c r="B17" s="818" t="s">
        <v>1210</v>
      </c>
      <c r="C17" s="816" t="s">
        <v>22</v>
      </c>
      <c r="D17" s="816" t="s">
        <v>1195</v>
      </c>
      <c r="E17" s="819">
        <v>17836</v>
      </c>
      <c r="F17" s="819">
        <v>19224</v>
      </c>
      <c r="G17" s="819">
        <v>20881</v>
      </c>
      <c r="H17" s="819">
        <v>22030</v>
      </c>
      <c r="I17" s="819">
        <v>26693</v>
      </c>
      <c r="J17" s="819">
        <v>29534</v>
      </c>
      <c r="K17" s="819">
        <v>25256</v>
      </c>
      <c r="L17" s="819">
        <v>32825</v>
      </c>
      <c r="M17" s="819">
        <v>33591</v>
      </c>
      <c r="N17" s="819">
        <v>34363</v>
      </c>
      <c r="O17" s="819">
        <v>28330</v>
      </c>
      <c r="P17" s="819">
        <v>28658</v>
      </c>
      <c r="Q17" s="819">
        <v>28846</v>
      </c>
      <c r="R17" s="819">
        <v>29714</v>
      </c>
      <c r="S17" s="819">
        <v>28101</v>
      </c>
      <c r="T17" s="819">
        <v>25350</v>
      </c>
      <c r="U17" s="819">
        <v>26054</v>
      </c>
      <c r="V17" s="819">
        <v>30098</v>
      </c>
      <c r="W17" s="819">
        <v>34243</v>
      </c>
      <c r="X17" s="819">
        <v>36326</v>
      </c>
      <c r="Y17" s="819">
        <v>40247</v>
      </c>
      <c r="Z17" s="819">
        <v>36985</v>
      </c>
      <c r="AA17" s="819">
        <v>30373</v>
      </c>
      <c r="AB17" s="819">
        <v>18826</v>
      </c>
      <c r="AC17" s="819">
        <v>13391</v>
      </c>
      <c r="AD17" s="819">
        <v>14886</v>
      </c>
      <c r="AE17" s="819">
        <v>13829</v>
      </c>
      <c r="AF17" s="819">
        <v>16887</v>
      </c>
      <c r="AG17" s="819">
        <v>18274</v>
      </c>
      <c r="AH17" s="819">
        <v>24247</v>
      </c>
      <c r="AI17" s="819">
        <v>30852</v>
      </c>
      <c r="AJ17" s="819">
        <v>33055</v>
      </c>
      <c r="AK17" s="819">
        <v>31044</v>
      </c>
      <c r="AL17" s="819">
        <v>28849</v>
      </c>
      <c r="AM17" s="819">
        <v>27415</v>
      </c>
      <c r="AN17" s="819">
        <v>26216</v>
      </c>
      <c r="AO17" s="819">
        <v>24554</v>
      </c>
      <c r="AP17" s="819">
        <v>23488</v>
      </c>
      <c r="AQ17" s="819">
        <v>23152</v>
      </c>
      <c r="AR17" s="819">
        <v>22514</v>
      </c>
      <c r="AS17" s="819">
        <v>22375</v>
      </c>
      <c r="AT17" s="819">
        <v>22305</v>
      </c>
      <c r="AU17" s="819">
        <v>21816</v>
      </c>
      <c r="AV17" s="819">
        <v>21213</v>
      </c>
      <c r="AW17" s="819">
        <v>21215</v>
      </c>
      <c r="AX17" s="819">
        <v>21402</v>
      </c>
      <c r="AY17" s="819">
        <v>21237</v>
      </c>
      <c r="AZ17" s="819">
        <v>20416</v>
      </c>
      <c r="BA17" s="819">
        <v>20299</v>
      </c>
      <c r="BB17" s="819">
        <v>20303</v>
      </c>
      <c r="BC17" s="819">
        <v>20372</v>
      </c>
    </row>
    <row r="18" spans="1:55" s="813" customFormat="1" ht="15.75">
      <c r="A18" s="816"/>
      <c r="B18" s="818" t="s">
        <v>1211</v>
      </c>
      <c r="C18" s="816" t="s">
        <v>1203</v>
      </c>
      <c r="D18" s="816" t="s">
        <v>1195</v>
      </c>
      <c r="E18" s="820">
        <v>15061.883667534441</v>
      </c>
      <c r="F18" s="820">
        <v>14869.183557824352</v>
      </c>
      <c r="G18" s="820">
        <v>15220.21190520253</v>
      </c>
      <c r="H18" s="820">
        <v>18940.327900324999</v>
      </c>
      <c r="I18" s="820">
        <v>18837.087988326672</v>
      </c>
      <c r="J18" s="820">
        <v>17883.866659845167</v>
      </c>
      <c r="K18" s="820">
        <v>8123.2235993523336</v>
      </c>
      <c r="L18" s="820">
        <v>7903.1488702815295</v>
      </c>
      <c r="M18" s="820">
        <v>7592.1801314599406</v>
      </c>
      <c r="N18" s="820">
        <v>9401.6361134168346</v>
      </c>
      <c r="O18" s="820">
        <v>9701.2779324751245</v>
      </c>
      <c r="P18" s="820">
        <v>11104.526723200062</v>
      </c>
      <c r="Q18" s="820">
        <v>10897.632074550364</v>
      </c>
      <c r="R18" s="820">
        <v>12645.60766842474</v>
      </c>
      <c r="S18" s="820">
        <v>11965.262831791384</v>
      </c>
      <c r="T18" s="820">
        <v>10483.919915783859</v>
      </c>
      <c r="U18" s="820">
        <v>9971.9026959155963</v>
      </c>
      <c r="V18" s="820">
        <v>7253.9578552287549</v>
      </c>
      <c r="W18" s="820">
        <v>7119.6062546632547</v>
      </c>
      <c r="X18" s="820">
        <v>7985.0504417912043</v>
      </c>
      <c r="Y18" s="820">
        <v>8677.2745487052198</v>
      </c>
      <c r="Z18" s="820">
        <v>9569.5883473366248</v>
      </c>
      <c r="AA18" s="820">
        <v>10771.842399662728</v>
      </c>
      <c r="AB18" s="820">
        <v>8763.9200796845034</v>
      </c>
      <c r="AC18" s="820">
        <v>2981.3702838569475</v>
      </c>
      <c r="AD18" s="820">
        <v>3522.5521445353306</v>
      </c>
      <c r="AE18" s="820">
        <v>5265.721927064159</v>
      </c>
      <c r="AF18" s="820">
        <v>8692.3033155335615</v>
      </c>
      <c r="AG18" s="820">
        <v>12312.39973222512</v>
      </c>
      <c r="AH18" s="820">
        <v>11883.279860328872</v>
      </c>
      <c r="AI18" s="820">
        <v>13265.608797275603</v>
      </c>
      <c r="AJ18" s="820">
        <v>13028.433829152391</v>
      </c>
      <c r="AK18" s="820">
        <v>13080.239965534132</v>
      </c>
      <c r="AL18" s="820">
        <v>12923.202614626804</v>
      </c>
      <c r="AM18" s="820">
        <v>11912.982955180836</v>
      </c>
      <c r="AN18" s="820">
        <v>10886.573878115541</v>
      </c>
      <c r="AO18" s="820">
        <v>10714.966051350757</v>
      </c>
      <c r="AP18" s="820">
        <v>10719.822876636612</v>
      </c>
      <c r="AQ18" s="820">
        <v>11250.835774550411</v>
      </c>
      <c r="AR18" s="820">
        <v>11653.142802390561</v>
      </c>
      <c r="AS18" s="820">
        <v>12252.151254305772</v>
      </c>
      <c r="AT18" s="820">
        <v>12363.048764997984</v>
      </c>
      <c r="AU18" s="820">
        <v>12613.98473809777</v>
      </c>
      <c r="AV18" s="820">
        <v>12900.537429959741</v>
      </c>
      <c r="AW18" s="820">
        <v>13132.046101915988</v>
      </c>
      <c r="AX18" s="820">
        <v>13215.421602655624</v>
      </c>
      <c r="AY18" s="820">
        <v>13014.672824175932</v>
      </c>
      <c r="AZ18" s="820">
        <v>12900.537429959741</v>
      </c>
      <c r="BA18" s="820">
        <v>12809.067220410498</v>
      </c>
      <c r="BB18" s="820">
        <v>12840.636584768163</v>
      </c>
      <c r="BC18" s="820">
        <v>12863.301769435224</v>
      </c>
    </row>
    <row r="19" spans="1:55" s="813" customFormat="1">
      <c r="A19" s="816"/>
      <c r="B19" s="816" t="s">
        <v>93</v>
      </c>
      <c r="C19" s="816" t="s">
        <v>1204</v>
      </c>
      <c r="D19" s="816" t="s">
        <v>1195</v>
      </c>
      <c r="E19" s="820">
        <v>926.11633246555948</v>
      </c>
      <c r="F19" s="820">
        <v>968.81644217564758</v>
      </c>
      <c r="G19" s="820">
        <v>1167.7880947974693</v>
      </c>
      <c r="H19" s="820">
        <v>1180.6720996750003</v>
      </c>
      <c r="I19" s="820">
        <v>1129.91201167333</v>
      </c>
      <c r="J19" s="820">
        <v>657.13334015483224</v>
      </c>
      <c r="K19" s="820">
        <v>654.77640064766615</v>
      </c>
      <c r="L19" s="820">
        <v>652.8511297184707</v>
      </c>
      <c r="M19" s="820">
        <v>756.81986854005959</v>
      </c>
      <c r="N19" s="820">
        <v>787.36388658316514</v>
      </c>
      <c r="O19" s="820">
        <v>872.72206752487591</v>
      </c>
      <c r="P19" s="820">
        <v>879.4732767999385</v>
      </c>
      <c r="Q19" s="820">
        <v>984.36792544963578</v>
      </c>
      <c r="R19" s="820">
        <v>957.39233157526019</v>
      </c>
      <c r="S19" s="820">
        <v>887.73716820861637</v>
      </c>
      <c r="T19" s="820">
        <v>863.08008421613988</v>
      </c>
      <c r="U19" s="820">
        <v>722.09730408440362</v>
      </c>
      <c r="V19" s="820">
        <v>726.04214477124526</v>
      </c>
      <c r="W19" s="820">
        <v>786.3937453367455</v>
      </c>
      <c r="X19" s="820">
        <v>838.94955820879602</v>
      </c>
      <c r="Y19" s="820">
        <v>904.72545129478021</v>
      </c>
      <c r="Z19" s="820">
        <v>978.41165266337521</v>
      </c>
      <c r="AA19" s="820">
        <v>852.15760033727156</v>
      </c>
      <c r="AB19" s="820">
        <v>520.07992031549577</v>
      </c>
      <c r="AC19" s="820">
        <v>564.62971614305252</v>
      </c>
      <c r="AD19" s="820">
        <v>705.44785546466926</v>
      </c>
      <c r="AE19" s="820">
        <v>1217.2780729358408</v>
      </c>
      <c r="AF19" s="820">
        <v>806.69668446643777</v>
      </c>
      <c r="AG19" s="820">
        <v>792.60026777487974</v>
      </c>
      <c r="AH19" s="820">
        <v>992.72013967112821</v>
      </c>
      <c r="AI19" s="820">
        <v>3024.5103613152296</v>
      </c>
      <c r="AJ19" s="820">
        <v>2970.4353347186084</v>
      </c>
      <c r="AK19" s="820">
        <v>2982.246944623661</v>
      </c>
      <c r="AL19" s="820">
        <v>2946.4430020989594</v>
      </c>
      <c r="AM19" s="820">
        <v>2716.1166089502017</v>
      </c>
      <c r="AN19" s="820">
        <v>2482.099087706139</v>
      </c>
      <c r="AO19" s="820">
        <v>2442.9731298956272</v>
      </c>
      <c r="AP19" s="820">
        <v>2444.0804683242377</v>
      </c>
      <c r="AQ19" s="820">
        <v>2565.1494698511356</v>
      </c>
      <c r="AR19" s="820">
        <v>2656.874003020107</v>
      </c>
      <c r="AS19" s="820">
        <v>2793.4457425474475</v>
      </c>
      <c r="AT19" s="820">
        <v>2818.729970000426</v>
      </c>
      <c r="AU19" s="820">
        <v>2875.9424554781176</v>
      </c>
      <c r="AV19" s="820">
        <v>2941.2754227654787</v>
      </c>
      <c r="AW19" s="820">
        <v>2994.0585545287277</v>
      </c>
      <c r="AX19" s="820">
        <v>3013.0678642196926</v>
      </c>
      <c r="AY19" s="820">
        <v>2967.2978758375662</v>
      </c>
      <c r="AZ19" s="820">
        <v>2941.2754227654787</v>
      </c>
      <c r="BA19" s="820">
        <v>2920.4205490268364</v>
      </c>
      <c r="BB19" s="820">
        <v>2927.6182488127561</v>
      </c>
      <c r="BC19" s="820">
        <v>2932.7858281462154</v>
      </c>
    </row>
    <row r="20" spans="1:55" s="813" customFormat="1" ht="15.75">
      <c r="A20" s="816"/>
      <c r="B20" s="818" t="s">
        <v>1212</v>
      </c>
      <c r="C20" s="816" t="s">
        <v>1207</v>
      </c>
      <c r="D20" s="816" t="s">
        <v>1195</v>
      </c>
      <c r="E20" s="820">
        <v>5597</v>
      </c>
      <c r="F20" s="820">
        <v>4550</v>
      </c>
      <c r="G20" s="820">
        <v>3873</v>
      </c>
      <c r="H20" s="820">
        <v>4184</v>
      </c>
      <c r="I20" s="820">
        <v>4397</v>
      </c>
      <c r="J20" s="820">
        <v>5645</v>
      </c>
      <c r="K20" s="820">
        <v>5353</v>
      </c>
      <c r="L20" s="820">
        <v>5964</v>
      </c>
      <c r="M20" s="820">
        <v>6849</v>
      </c>
      <c r="N20" s="820">
        <v>7332</v>
      </c>
      <c r="O20" s="820">
        <v>7252</v>
      </c>
      <c r="P20" s="820">
        <v>6257</v>
      </c>
      <c r="Q20" s="820">
        <v>6419</v>
      </c>
      <c r="R20" s="820">
        <v>6874</v>
      </c>
      <c r="S20" s="820">
        <v>5339</v>
      </c>
      <c r="T20" s="820">
        <v>3853</v>
      </c>
      <c r="U20" s="820">
        <v>2971</v>
      </c>
      <c r="V20" s="820">
        <v>2933</v>
      </c>
      <c r="W20" s="820">
        <v>2868</v>
      </c>
      <c r="X20" s="820">
        <v>2705</v>
      </c>
      <c r="Y20" s="820">
        <v>2723</v>
      </c>
      <c r="Z20" s="820">
        <v>2653</v>
      </c>
      <c r="AA20" s="820">
        <v>2063</v>
      </c>
      <c r="AB20" s="820">
        <v>1621</v>
      </c>
      <c r="AC20" s="820">
        <v>859</v>
      </c>
      <c r="AD20" s="820">
        <v>681</v>
      </c>
      <c r="AE20" s="820">
        <v>563</v>
      </c>
      <c r="AF20" s="820">
        <v>560</v>
      </c>
      <c r="AG20" s="820">
        <v>1057.8333333333333</v>
      </c>
      <c r="AH20" s="820">
        <v>890.30555555555554</v>
      </c>
      <c r="AI20" s="820">
        <v>768.52314814814815</v>
      </c>
      <c r="AJ20" s="820">
        <v>753.44367283950612</v>
      </c>
      <c r="AK20" s="820">
        <v>765.51761831275724</v>
      </c>
      <c r="AL20" s="820">
        <v>799.27055469821664</v>
      </c>
      <c r="AM20" s="820">
        <v>839.14898048125281</v>
      </c>
      <c r="AN20" s="820">
        <v>802.70158833923949</v>
      </c>
      <c r="AO20" s="820">
        <v>788.10092713652</v>
      </c>
      <c r="AP20" s="820">
        <v>791.36389030124872</v>
      </c>
      <c r="AQ20" s="820">
        <v>797.68392654487252</v>
      </c>
      <c r="AR20" s="820">
        <v>803.04497791689175</v>
      </c>
      <c r="AS20" s="820">
        <v>803.6740484533376</v>
      </c>
      <c r="AT20" s="820">
        <v>797.76155978201825</v>
      </c>
      <c r="AU20" s="820">
        <v>796.93822168914812</v>
      </c>
      <c r="AV20" s="820">
        <v>798.41110411458612</v>
      </c>
      <c r="AW20" s="820">
        <v>799.58563975014238</v>
      </c>
      <c r="AX20" s="820">
        <v>799.90259195102078</v>
      </c>
      <c r="AY20" s="820">
        <v>799.37886095670899</v>
      </c>
      <c r="AZ20" s="820">
        <v>798.6629963739374</v>
      </c>
      <c r="BA20" s="820">
        <v>798.81323580592414</v>
      </c>
      <c r="BB20" s="820">
        <v>799.12573815872008</v>
      </c>
      <c r="BC20" s="820">
        <v>799.24484383274228</v>
      </c>
    </row>
    <row r="21" spans="1:55" s="813" customFormat="1" ht="25.5">
      <c r="A21" s="816">
        <v>-2.2707813017997908E-3</v>
      </c>
      <c r="B21" s="818" t="s">
        <v>1210</v>
      </c>
      <c r="C21" s="816" t="s">
        <v>22</v>
      </c>
      <c r="D21" s="816" t="s">
        <v>1208</v>
      </c>
      <c r="E21" s="820"/>
      <c r="F21" s="821"/>
      <c r="G21" s="820"/>
      <c r="H21" s="820"/>
      <c r="I21" s="820"/>
      <c r="J21" s="820"/>
      <c r="K21" s="820"/>
      <c r="L21" s="820"/>
      <c r="M21" s="820"/>
      <c r="N21" s="820"/>
      <c r="O21" s="820"/>
      <c r="P21" s="820"/>
      <c r="Q21" s="820"/>
      <c r="R21" s="820"/>
      <c r="S21" s="820"/>
      <c r="T21" s="820"/>
      <c r="U21" s="820"/>
      <c r="V21" s="820"/>
      <c r="W21" s="820"/>
      <c r="X21" s="820"/>
      <c r="Y21" s="820"/>
      <c r="Z21" s="820"/>
      <c r="AA21" s="820"/>
      <c r="AB21" s="820"/>
      <c r="AC21" s="820"/>
      <c r="AD21" s="820"/>
      <c r="AE21" s="820"/>
      <c r="AF21" s="820"/>
      <c r="AG21" s="820"/>
      <c r="AH21" s="820"/>
      <c r="AI21" s="820"/>
      <c r="AJ21" s="820">
        <v>2177155</v>
      </c>
      <c r="AK21" s="820">
        <v>2172211.1571348798</v>
      </c>
      <c r="AL21" s="820">
        <v>2167278.5406556972</v>
      </c>
      <c r="AM21" s="820">
        <v>2162357.1250697845</v>
      </c>
      <c r="AN21" s="820">
        <v>2157446.8849423626</v>
      </c>
      <c r="AO21" s="820">
        <v>2152547.7948964094</v>
      </c>
      <c r="AP21" s="820">
        <v>2147659.8296125284</v>
      </c>
      <c r="AQ21" s="820">
        <v>2142782.9638288179</v>
      </c>
      <c r="AR21" s="820">
        <v>2137917.1723407404</v>
      </c>
      <c r="AS21" s="820">
        <v>2133062.4300009925</v>
      </c>
      <c r="AT21" s="820">
        <v>2128218.7117193746</v>
      </c>
      <c r="AU21" s="820">
        <v>2123385.9924626616</v>
      </c>
      <c r="AV21" s="820">
        <v>2118564.2472544736</v>
      </c>
      <c r="AW21" s="820">
        <v>2113753.4511751467</v>
      </c>
      <c r="AX21" s="820">
        <v>2108953.5793616036</v>
      </c>
      <c r="AY21" s="820">
        <v>2104164.6070072255</v>
      </c>
      <c r="AZ21" s="820">
        <v>2099386.5093617244</v>
      </c>
      <c r="BA21" s="820">
        <v>2094619.2617310151</v>
      </c>
      <c r="BB21" s="820">
        <v>2089862.8394770864</v>
      </c>
      <c r="BC21" s="820">
        <v>2085117.2180178757</v>
      </c>
    </row>
    <row r="22" spans="1:55" s="813" customFormat="1" ht="15.75">
      <c r="A22" s="816">
        <v>-2.2708178107920937E-3</v>
      </c>
      <c r="B22" s="818" t="s">
        <v>1211</v>
      </c>
      <c r="C22" s="816" t="s">
        <v>1203</v>
      </c>
      <c r="D22" s="816" t="s">
        <v>1208</v>
      </c>
      <c r="E22" s="820"/>
      <c r="F22" s="820"/>
      <c r="G22" s="820"/>
      <c r="H22" s="820"/>
      <c r="I22" s="820"/>
      <c r="J22" s="820"/>
      <c r="K22" s="820"/>
      <c r="L22" s="820"/>
      <c r="M22" s="820"/>
      <c r="N22" s="820"/>
      <c r="O22" s="820"/>
      <c r="P22" s="820"/>
      <c r="Q22" s="820"/>
      <c r="R22" s="820"/>
      <c r="S22" s="820"/>
      <c r="T22" s="820"/>
      <c r="U22" s="820"/>
      <c r="V22" s="820"/>
      <c r="W22" s="820"/>
      <c r="X22" s="820"/>
      <c r="Y22" s="820"/>
      <c r="Z22" s="820"/>
      <c r="AA22" s="820"/>
      <c r="AB22" s="820"/>
      <c r="AC22" s="820"/>
      <c r="AD22" s="820"/>
      <c r="AE22" s="820"/>
      <c r="AF22" s="820"/>
      <c r="AG22" s="820"/>
      <c r="AH22" s="816"/>
      <c r="AI22" s="820"/>
      <c r="AJ22" s="820">
        <v>558037.0832749434</v>
      </c>
      <c r="AK22" s="820">
        <v>556769.88272716023</v>
      </c>
      <c r="AL22" s="820">
        <v>555505.55976095074</v>
      </c>
      <c r="AM22" s="820">
        <v>554244.10784185154</v>
      </c>
      <c r="AN22" s="820">
        <v>552985.52045023767</v>
      </c>
      <c r="AO22" s="820">
        <v>551729.79108128918</v>
      </c>
      <c r="AP22" s="820">
        <v>550476.91324495722</v>
      </c>
      <c r="AQ22" s="820">
        <v>549226.88046593068</v>
      </c>
      <c r="AR22" s="820">
        <v>547979.68628360284</v>
      </c>
      <c r="AS22" s="820">
        <v>546735.3242520378</v>
      </c>
      <c r="AT22" s="820">
        <v>545493.78793993709</v>
      </c>
      <c r="AU22" s="820">
        <v>544255.07093060669</v>
      </c>
      <c r="AV22" s="820">
        <v>543019.16682192357</v>
      </c>
      <c r="AW22" s="820">
        <v>541786.06922630291</v>
      </c>
      <c r="AX22" s="820">
        <v>540555.77177066484</v>
      </c>
      <c r="AY22" s="820">
        <v>539328.26809640159</v>
      </c>
      <c r="AZ22" s="820">
        <v>538103.55185934459</v>
      </c>
      <c r="BA22" s="820">
        <v>536881.6167297319</v>
      </c>
      <c r="BB22" s="820">
        <v>535662.45639217517</v>
      </c>
      <c r="BC22" s="820">
        <v>534446.06454562722</v>
      </c>
    </row>
    <row r="23" spans="1:55" s="813" customFormat="1">
      <c r="A23" s="816">
        <v>-2.2708178107920937E-3</v>
      </c>
      <c r="B23" s="816"/>
      <c r="C23" s="816" t="s">
        <v>1204</v>
      </c>
      <c r="D23" s="816" t="s">
        <v>1208</v>
      </c>
      <c r="E23" s="820"/>
      <c r="F23" s="820"/>
      <c r="G23" s="820"/>
      <c r="H23" s="820"/>
      <c r="I23" s="820"/>
      <c r="J23" s="820"/>
      <c r="K23" s="820"/>
      <c r="L23" s="820"/>
      <c r="M23" s="820"/>
      <c r="N23" s="820"/>
      <c r="O23" s="820"/>
      <c r="P23" s="820"/>
      <c r="Q23" s="820"/>
      <c r="R23" s="820"/>
      <c r="S23" s="820"/>
      <c r="T23" s="820"/>
      <c r="U23" s="820"/>
      <c r="V23" s="820"/>
      <c r="W23" s="820"/>
      <c r="X23" s="820"/>
      <c r="Y23" s="820"/>
      <c r="Z23" s="820"/>
      <c r="AA23" s="820"/>
      <c r="AB23" s="820"/>
      <c r="AC23" s="820"/>
      <c r="AD23" s="820"/>
      <c r="AE23" s="820"/>
      <c r="AF23" s="820"/>
      <c r="AG23" s="820"/>
      <c r="AH23" s="820"/>
      <c r="AI23" s="820"/>
      <c r="AJ23" s="820">
        <v>127230.41710003006</v>
      </c>
      <c r="AK23" s="820">
        <v>126941.50000280481</v>
      </c>
      <c r="AL23" s="820">
        <v>126653.23898366978</v>
      </c>
      <c r="AM23" s="820">
        <v>126365.63255279115</v>
      </c>
      <c r="AN23" s="820">
        <v>126078.67922371827</v>
      </c>
      <c r="AO23" s="820">
        <v>125792.3775133759</v>
      </c>
      <c r="AP23" s="820">
        <v>125506.72594205666</v>
      </c>
      <c r="AQ23" s="820">
        <v>125221.72303341323</v>
      </c>
      <c r="AR23" s="820">
        <v>124937.36731445088</v>
      </c>
      <c r="AS23" s="820">
        <v>124653.65731551975</v>
      </c>
      <c r="AT23" s="820">
        <v>124370.5915703073</v>
      </c>
      <c r="AU23" s="820">
        <v>124088.1686158307</v>
      </c>
      <c r="AV23" s="820">
        <v>123806.3869924293</v>
      </c>
      <c r="AW23" s="820">
        <v>123525.24524375708</v>
      </c>
      <c r="AX23" s="820">
        <v>123244.74191677509</v>
      </c>
      <c r="AY23" s="820">
        <v>122964.875561744</v>
      </c>
      <c r="AZ23" s="820">
        <v>122685.64473221656</v>
      </c>
      <c r="BA23" s="820">
        <v>122407.04798503013</v>
      </c>
      <c r="BB23" s="820">
        <v>122129.08388029925</v>
      </c>
      <c r="BC23" s="820">
        <v>121851.75098140814</v>
      </c>
    </row>
    <row r="24" spans="1:55" s="813" customFormat="1" ht="15.75">
      <c r="A24" s="816">
        <v>-1.0686986477418991E-2</v>
      </c>
      <c r="B24" s="818" t="s">
        <v>1212</v>
      </c>
      <c r="C24" s="816" t="s">
        <v>1207</v>
      </c>
      <c r="D24" s="816" t="s">
        <v>1208</v>
      </c>
      <c r="E24" s="820"/>
      <c r="F24" s="820"/>
      <c r="G24" s="820"/>
      <c r="H24" s="820"/>
      <c r="I24" s="820"/>
      <c r="J24" s="820"/>
      <c r="K24" s="820"/>
      <c r="L24" s="820"/>
      <c r="M24" s="820"/>
      <c r="N24" s="820"/>
      <c r="O24" s="820"/>
      <c r="P24" s="820"/>
      <c r="Q24" s="820"/>
      <c r="R24" s="820"/>
      <c r="S24" s="820"/>
      <c r="T24" s="820"/>
      <c r="U24" s="820"/>
      <c r="V24" s="820"/>
      <c r="W24" s="820"/>
      <c r="X24" s="820"/>
      <c r="Y24" s="820"/>
      <c r="Z24" s="820"/>
      <c r="AA24" s="820"/>
      <c r="AB24" s="820"/>
      <c r="AC24" s="820"/>
      <c r="AD24" s="820"/>
      <c r="AE24" s="820"/>
      <c r="AF24" s="820"/>
      <c r="AG24" s="820"/>
      <c r="AH24" s="820"/>
      <c r="AI24" s="820"/>
      <c r="AJ24" s="820">
        <v>244055.10570987655</v>
      </c>
      <c r="AK24" s="820">
        <v>241446.89209541003</v>
      </c>
      <c r="AL24" s="820">
        <v>238866.55242457156</v>
      </c>
      <c r="AM24" s="820">
        <v>236313.78880890249</v>
      </c>
      <c r="AN24" s="820">
        <v>233788.30654347411</v>
      </c>
      <c r="AO24" s="820">
        <v>231289.81407286532</v>
      </c>
      <c r="AP24" s="820">
        <v>228818.02295750388</v>
      </c>
      <c r="AQ24" s="820">
        <v>226372.64784036731</v>
      </c>
      <c r="AR24" s="820">
        <v>223953.40641403978</v>
      </c>
      <c r="AS24" s="820">
        <v>221560.01938812103</v>
      </c>
      <c r="AT24" s="820">
        <v>219192.21045698351</v>
      </c>
      <c r="AU24" s="820">
        <v>216849.70626787416</v>
      </c>
      <c r="AV24" s="820">
        <v>214532.23638935713</v>
      </c>
      <c r="AW24" s="820">
        <v>212239.53328009363</v>
      </c>
      <c r="AX24" s="820">
        <v>209971.33225795557</v>
      </c>
      <c r="AY24" s="820">
        <v>207727.37146946916</v>
      </c>
      <c r="AZ24" s="820">
        <v>205507.39185958516</v>
      </c>
      <c r="BA24" s="820">
        <v>203311.13714177214</v>
      </c>
      <c r="BB24" s="820">
        <v>201138.35376842934</v>
      </c>
      <c r="BC24" s="820">
        <v>198988.79090161584</v>
      </c>
    </row>
    <row r="25" spans="1:55" s="813" customFormat="1">
      <c r="A25" s="816"/>
      <c r="B25" s="816"/>
      <c r="C25" s="816"/>
      <c r="D25" s="816"/>
      <c r="E25" s="816"/>
      <c r="F25" s="816"/>
      <c r="G25" s="816"/>
      <c r="H25" s="816"/>
      <c r="I25" s="816"/>
      <c r="J25" s="816"/>
      <c r="K25" s="816"/>
      <c r="L25" s="816"/>
      <c r="M25" s="816"/>
      <c r="N25" s="816"/>
      <c r="O25" s="816"/>
      <c r="P25" s="816"/>
      <c r="Q25" s="816"/>
      <c r="R25" s="816"/>
      <c r="S25" s="816"/>
      <c r="T25" s="816"/>
      <c r="U25" s="816"/>
      <c r="V25" s="816"/>
      <c r="W25" s="816"/>
      <c r="X25" s="816"/>
      <c r="Y25" s="816"/>
      <c r="Z25" s="816"/>
      <c r="AA25" s="816"/>
      <c r="AB25" s="816"/>
      <c r="AC25" s="816"/>
      <c r="AD25" s="816"/>
      <c r="AE25" s="816"/>
      <c r="AF25" s="816"/>
      <c r="AG25" s="816"/>
      <c r="AH25" s="816"/>
      <c r="AI25" s="816"/>
      <c r="AJ25" s="816"/>
      <c r="AK25" s="816"/>
      <c r="AL25" s="816"/>
      <c r="AM25" s="816"/>
      <c r="AN25" s="816"/>
      <c r="AO25" s="816"/>
      <c r="AP25" s="816"/>
      <c r="AQ25" s="816"/>
      <c r="AR25" s="816"/>
      <c r="AS25" s="816"/>
      <c r="AT25" s="816"/>
      <c r="AU25" s="816"/>
      <c r="AV25" s="816"/>
      <c r="AW25" s="816"/>
      <c r="AX25" s="816"/>
      <c r="AY25" s="816"/>
      <c r="AZ25" s="816"/>
      <c r="BA25" s="816"/>
      <c r="BB25" s="816"/>
      <c r="BC25" s="816"/>
    </row>
    <row r="26" spans="1:55" s="813" customFormat="1">
      <c r="A26" s="816"/>
      <c r="B26" s="816"/>
      <c r="C26" s="817" t="s">
        <v>1213</v>
      </c>
      <c r="D26" s="817"/>
      <c r="E26" s="817"/>
      <c r="F26" s="817"/>
      <c r="G26" s="816"/>
      <c r="H26" s="816"/>
      <c r="I26" s="816"/>
      <c r="J26" s="816"/>
      <c r="K26" s="816"/>
      <c r="L26" s="816"/>
      <c r="M26" s="816"/>
      <c r="N26" s="816"/>
      <c r="O26" s="816"/>
      <c r="P26" s="816"/>
      <c r="Q26" s="816"/>
      <c r="R26" s="816"/>
      <c r="S26" s="816"/>
      <c r="T26" s="816"/>
      <c r="U26" s="816"/>
      <c r="V26" s="816"/>
      <c r="W26" s="816"/>
      <c r="X26" s="816"/>
      <c r="Y26" s="816"/>
      <c r="Z26" s="816"/>
      <c r="AA26" s="816"/>
      <c r="AB26" s="816"/>
      <c r="AC26" s="816"/>
      <c r="AD26" s="816"/>
      <c r="AE26" s="816"/>
      <c r="AF26" s="816"/>
      <c r="AG26" s="816"/>
      <c r="AH26" s="816"/>
      <c r="AI26" s="816"/>
      <c r="AJ26" s="816"/>
      <c r="AK26" s="816"/>
      <c r="AL26" s="816"/>
      <c r="AM26" s="816"/>
      <c r="AN26" s="816"/>
      <c r="AO26" s="816"/>
      <c r="AP26" s="816"/>
      <c r="AQ26" s="816"/>
      <c r="AR26" s="816"/>
      <c r="AS26" s="816"/>
      <c r="AT26" s="816"/>
      <c r="AU26" s="816"/>
      <c r="AV26" s="816"/>
      <c r="AW26" s="816"/>
      <c r="AX26" s="816"/>
      <c r="AY26" s="816"/>
      <c r="AZ26" s="816"/>
      <c r="BA26" s="816"/>
      <c r="BB26" s="816"/>
      <c r="BC26" s="816"/>
    </row>
    <row r="27" spans="1:55" s="813" customFormat="1" ht="15.75">
      <c r="A27" s="816"/>
      <c r="B27" s="818" t="s">
        <v>1214</v>
      </c>
      <c r="C27" s="816" t="s">
        <v>22</v>
      </c>
      <c r="D27" s="816" t="s">
        <v>1195</v>
      </c>
      <c r="E27" s="819">
        <v>3059</v>
      </c>
      <c r="F27" s="819">
        <v>2868</v>
      </c>
      <c r="G27" s="819">
        <v>2692</v>
      </c>
      <c r="H27" s="819">
        <v>2813</v>
      </c>
      <c r="I27" s="819">
        <v>3536</v>
      </c>
      <c r="J27" s="819">
        <v>4754</v>
      </c>
      <c r="K27" s="819">
        <v>5803</v>
      </c>
      <c r="L27" s="819">
        <v>8453</v>
      </c>
      <c r="M27" s="819">
        <v>9522</v>
      </c>
      <c r="N27" s="819">
        <v>10120</v>
      </c>
      <c r="O27" s="819">
        <v>8784</v>
      </c>
      <c r="P27" s="819">
        <v>9538</v>
      </c>
      <c r="Q27" s="819">
        <v>9107</v>
      </c>
      <c r="R27" s="819">
        <v>10575</v>
      </c>
      <c r="S27" s="819">
        <v>10544</v>
      </c>
      <c r="T27" s="819">
        <v>9631</v>
      </c>
      <c r="U27" s="819">
        <v>9441</v>
      </c>
      <c r="V27" s="819">
        <v>10730</v>
      </c>
      <c r="W27" s="819">
        <v>12976</v>
      </c>
      <c r="X27" s="819">
        <v>15094</v>
      </c>
      <c r="Y27" s="819">
        <v>18771</v>
      </c>
      <c r="Z27" s="819">
        <v>15444</v>
      </c>
      <c r="AA27" s="819">
        <v>9693</v>
      </c>
      <c r="AB27" s="819">
        <v>6027</v>
      </c>
      <c r="AC27" s="819">
        <v>4336</v>
      </c>
      <c r="AD27" s="819">
        <v>3706</v>
      </c>
      <c r="AE27" s="819">
        <v>3258</v>
      </c>
      <c r="AF27" s="819">
        <v>5091</v>
      </c>
      <c r="AG27" s="819">
        <v>7002</v>
      </c>
      <c r="AH27" s="819">
        <v>7509</v>
      </c>
      <c r="AI27" s="819">
        <v>9778</v>
      </c>
      <c r="AJ27" s="819">
        <v>10507</v>
      </c>
      <c r="AK27" s="819">
        <v>10382</v>
      </c>
      <c r="AL27" s="819">
        <v>10055</v>
      </c>
      <c r="AM27" s="819">
        <v>10071</v>
      </c>
      <c r="AN27" s="819">
        <v>10039</v>
      </c>
      <c r="AO27" s="819">
        <v>9821</v>
      </c>
      <c r="AP27" s="819">
        <v>9813</v>
      </c>
      <c r="AQ27" s="819">
        <v>9958</v>
      </c>
      <c r="AR27" s="819">
        <v>10085</v>
      </c>
      <c r="AS27" s="819">
        <v>10505</v>
      </c>
      <c r="AT27" s="819">
        <v>10749</v>
      </c>
      <c r="AU27" s="819">
        <v>10878</v>
      </c>
      <c r="AV27" s="819">
        <v>10846</v>
      </c>
      <c r="AW27" s="819">
        <v>10975</v>
      </c>
      <c r="AX27" s="819">
        <v>11099</v>
      </c>
      <c r="AY27" s="819">
        <v>11121</v>
      </c>
      <c r="AZ27" s="819">
        <v>10926</v>
      </c>
      <c r="BA27" s="819">
        <v>11030</v>
      </c>
      <c r="BB27" s="819">
        <v>11073</v>
      </c>
      <c r="BC27" s="819">
        <v>11167</v>
      </c>
    </row>
    <row r="28" spans="1:55" s="813" customFormat="1" ht="15.75">
      <c r="A28" s="816"/>
      <c r="B28" s="818" t="s">
        <v>1215</v>
      </c>
      <c r="C28" s="816" t="s">
        <v>1203</v>
      </c>
      <c r="D28" s="816" t="s">
        <v>1195</v>
      </c>
      <c r="E28" s="820">
        <v>945.31021109984124</v>
      </c>
      <c r="F28" s="820">
        <v>848.82991832591654</v>
      </c>
      <c r="G28" s="820">
        <v>518.17882714524762</v>
      </c>
      <c r="H28" s="820">
        <v>288.37484437276629</v>
      </c>
      <c r="I28" s="820">
        <v>818.68632809921849</v>
      </c>
      <c r="J28" s="820">
        <v>922.54881309467987</v>
      </c>
      <c r="K28" s="820">
        <v>713.12107820425172</v>
      </c>
      <c r="L28" s="820">
        <v>1322.6430437243826</v>
      </c>
      <c r="M28" s="820">
        <v>1874.8440142054371</v>
      </c>
      <c r="N28" s="820">
        <v>2484.0690897878753</v>
      </c>
      <c r="O28" s="820">
        <v>1754.5624245646084</v>
      </c>
      <c r="P28" s="820">
        <v>1502.6818009503679</v>
      </c>
      <c r="Q28" s="820">
        <v>1099.0598706051132</v>
      </c>
      <c r="R28" s="820">
        <v>998.51700550573537</v>
      </c>
      <c r="S28" s="820">
        <v>1279.6542411025091</v>
      </c>
      <c r="T28" s="820">
        <v>931.97705912690287</v>
      </c>
      <c r="U28" s="820">
        <v>1416.4873706075907</v>
      </c>
      <c r="V28" s="820">
        <v>1622.1096316302473</v>
      </c>
      <c r="W28" s="820">
        <v>1725.2037386728252</v>
      </c>
      <c r="X28" s="820">
        <v>1627.7922787378966</v>
      </c>
      <c r="Y28" s="820">
        <v>1461.0310065714518</v>
      </c>
      <c r="Z28" s="820">
        <v>1503.1641209172849</v>
      </c>
      <c r="AA28" s="820">
        <v>1434.6085653222435</v>
      </c>
      <c r="AB28" s="820">
        <v>616.53672479350837</v>
      </c>
      <c r="AC28" s="820">
        <v>410.6655928821981</v>
      </c>
      <c r="AD28" s="820">
        <v>283.5340494616637</v>
      </c>
      <c r="AE28" s="820">
        <v>511.5577769900774</v>
      </c>
      <c r="AF28" s="820">
        <v>753.64796270668967</v>
      </c>
      <c r="AG28" s="820">
        <v>1498.8895230864375</v>
      </c>
      <c r="AH28" s="820">
        <v>1723.6804258697659</v>
      </c>
      <c r="AI28" s="820">
        <v>2047.1518579637404</v>
      </c>
      <c r="AJ28" s="820">
        <v>2037.4382073921424</v>
      </c>
      <c r="AK28" s="820">
        <v>2026.9150859395779</v>
      </c>
      <c r="AL28" s="820">
        <v>2022.8677315347454</v>
      </c>
      <c r="AM28" s="820">
        <v>1909.5418081994781</v>
      </c>
      <c r="AN28" s="820">
        <v>1724.9824473391584</v>
      </c>
      <c r="AO28" s="820">
        <v>1653.7490098141207</v>
      </c>
      <c r="AP28" s="820">
        <v>1669.9384274334507</v>
      </c>
      <c r="AQ28" s="820">
        <v>1698.2699082672639</v>
      </c>
      <c r="AR28" s="820">
        <v>1706.3646170769289</v>
      </c>
      <c r="AS28" s="820">
        <v>1733.8866270297899</v>
      </c>
      <c r="AT28" s="820">
        <v>1733.0771561488234</v>
      </c>
      <c r="AU28" s="820">
        <v>1759.7896952207038</v>
      </c>
      <c r="AV28" s="820">
        <v>1788.1211760545311</v>
      </c>
      <c r="AW28" s="820">
        <v>1819.6905404122106</v>
      </c>
      <c r="AX28" s="820">
        <v>1830.2136618647751</v>
      </c>
      <c r="AY28" s="820">
        <v>1848.8314921269903</v>
      </c>
      <c r="AZ28" s="820">
        <v>1873.925089436952</v>
      </c>
      <c r="BA28" s="820">
        <v>1904.6849829136791</v>
      </c>
      <c r="BB28" s="820">
        <v>1945.9679978429422</v>
      </c>
      <c r="BC28" s="820">
        <v>1994.5362507009463</v>
      </c>
    </row>
    <row r="29" spans="1:55" s="813" customFormat="1">
      <c r="A29" s="816"/>
      <c r="B29" s="816" t="s">
        <v>90</v>
      </c>
      <c r="C29" s="816" t="s">
        <v>1204</v>
      </c>
      <c r="D29" s="816" t="s">
        <v>1195</v>
      </c>
      <c r="E29" s="820">
        <v>60.689788900158746</v>
      </c>
      <c r="F29" s="820">
        <v>45.170081674083427</v>
      </c>
      <c r="G29" s="820">
        <v>35.82117285475239</v>
      </c>
      <c r="H29" s="820">
        <v>62.625155627233696</v>
      </c>
      <c r="I29" s="820">
        <v>68.313671900781529</v>
      </c>
      <c r="J29" s="820">
        <v>60.451186905320142</v>
      </c>
      <c r="K29" s="820">
        <v>93.878921795748312</v>
      </c>
      <c r="L29" s="820">
        <v>125.35695627561738</v>
      </c>
      <c r="M29" s="820">
        <v>157.15598579456281</v>
      </c>
      <c r="N29" s="820">
        <v>120.93091021212476</v>
      </c>
      <c r="O29" s="820">
        <v>108.43757543539168</v>
      </c>
      <c r="P29" s="820">
        <v>88.318199049632</v>
      </c>
      <c r="Q29" s="820">
        <v>84.940129394886824</v>
      </c>
      <c r="R29" s="820">
        <v>100.48299449426467</v>
      </c>
      <c r="S29" s="820">
        <v>84.345758897490967</v>
      </c>
      <c r="T29" s="820">
        <v>113.02294087309717</v>
      </c>
      <c r="U29" s="820">
        <v>126.51262939240925</v>
      </c>
      <c r="V29" s="820">
        <v>133.89036836975254</v>
      </c>
      <c r="W29" s="820">
        <v>129.79626132717482</v>
      </c>
      <c r="X29" s="820">
        <v>122.20772126210333</v>
      </c>
      <c r="Y29" s="820">
        <v>125.96899342854817</v>
      </c>
      <c r="Z29" s="820">
        <v>120.8358790827151</v>
      </c>
      <c r="AA29" s="820">
        <v>73.391434677756436</v>
      </c>
      <c r="AB29" s="820">
        <v>61.463275206491645</v>
      </c>
      <c r="AC29" s="820">
        <v>55.334407117801909</v>
      </c>
      <c r="AD29" s="820">
        <v>72.465950538336273</v>
      </c>
      <c r="AE29" s="820">
        <v>121.44222300992257</v>
      </c>
      <c r="AF29" s="820">
        <v>99.352037293310332</v>
      </c>
      <c r="AG29" s="820">
        <v>115.11047691356247</v>
      </c>
      <c r="AH29" s="820">
        <v>146.31957413023412</v>
      </c>
      <c r="AI29" s="820">
        <v>466.74314765475788</v>
      </c>
      <c r="AJ29" s="820">
        <v>464.52847079755878</v>
      </c>
      <c r="AK29" s="820">
        <v>462.12923753559477</v>
      </c>
      <c r="AL29" s="820">
        <v>461.20645551175875</v>
      </c>
      <c r="AM29" s="820">
        <v>435.3685588444369</v>
      </c>
      <c r="AN29" s="820">
        <v>393.28969855764842</v>
      </c>
      <c r="AO29" s="820">
        <v>377.04873493818434</v>
      </c>
      <c r="AP29" s="820">
        <v>380.7398630335195</v>
      </c>
      <c r="AQ29" s="820">
        <v>387.1993372003484</v>
      </c>
      <c r="AR29" s="820">
        <v>389.04490124801771</v>
      </c>
      <c r="AS29" s="820">
        <v>395.31981901007907</v>
      </c>
      <c r="AT29" s="820">
        <v>395.13526260531506</v>
      </c>
      <c r="AU29" s="820">
        <v>401.22562396261065</v>
      </c>
      <c r="AV29" s="820">
        <v>407.6850981294449</v>
      </c>
      <c r="AW29" s="820">
        <v>414.88279791534046</v>
      </c>
      <c r="AX29" s="820">
        <v>417.28203117730709</v>
      </c>
      <c r="AY29" s="820">
        <v>421.52682848694133</v>
      </c>
      <c r="AZ29" s="820">
        <v>427.24807703470356</v>
      </c>
      <c r="BA29" s="820">
        <v>434.26122041583335</v>
      </c>
      <c r="BB29" s="820">
        <v>443.67359705893341</v>
      </c>
      <c r="BC29" s="820">
        <v>454.74698134493076</v>
      </c>
    </row>
    <row r="30" spans="1:55" s="813" customFormat="1" ht="15.75">
      <c r="A30" s="816"/>
      <c r="B30" s="818" t="s">
        <v>1216</v>
      </c>
      <c r="C30" s="816" t="s">
        <v>1207</v>
      </c>
      <c r="D30" s="816" t="s">
        <v>1195</v>
      </c>
      <c r="E30" s="820">
        <v>1200</v>
      </c>
      <c r="F30" s="820">
        <v>838</v>
      </c>
      <c r="G30" s="820">
        <v>605</v>
      </c>
      <c r="H30" s="820">
        <v>572</v>
      </c>
      <c r="I30" s="820">
        <v>703</v>
      </c>
      <c r="J30" s="820">
        <v>820</v>
      </c>
      <c r="K30" s="820">
        <v>1089</v>
      </c>
      <c r="L30" s="820">
        <v>1696</v>
      </c>
      <c r="M30" s="820">
        <v>2779</v>
      </c>
      <c r="N30" s="820">
        <v>3712</v>
      </c>
      <c r="O30" s="820">
        <v>3167</v>
      </c>
      <c r="P30" s="820">
        <v>2635</v>
      </c>
      <c r="Q30" s="820">
        <v>2634</v>
      </c>
      <c r="R30" s="820">
        <v>2980</v>
      </c>
      <c r="S30" s="820">
        <v>2343</v>
      </c>
      <c r="T30" s="820">
        <v>1317</v>
      </c>
      <c r="U30" s="820">
        <v>998</v>
      </c>
      <c r="V30" s="820">
        <v>1042</v>
      </c>
      <c r="W30" s="820">
        <v>785</v>
      </c>
      <c r="X30" s="820">
        <v>765</v>
      </c>
      <c r="Y30" s="820">
        <v>798</v>
      </c>
      <c r="Z30" s="820">
        <v>849</v>
      </c>
      <c r="AA30" s="820">
        <v>721</v>
      </c>
      <c r="AB30" s="820">
        <v>526</v>
      </c>
      <c r="AC30" s="820">
        <v>273</v>
      </c>
      <c r="AD30" s="820">
        <v>283</v>
      </c>
      <c r="AE30" s="820">
        <v>264</v>
      </c>
      <c r="AF30" s="820">
        <v>217</v>
      </c>
      <c r="AG30" s="820">
        <v>268.84999999999997</v>
      </c>
      <c r="AH30" s="820">
        <v>305.30833333333334</v>
      </c>
      <c r="AI30" s="820">
        <v>268.5263888888889</v>
      </c>
      <c r="AJ30" s="820">
        <v>267.78078703703704</v>
      </c>
      <c r="AK30" s="820">
        <v>265.24425154320988</v>
      </c>
      <c r="AL30" s="820">
        <v>265.45162680041153</v>
      </c>
      <c r="AM30" s="820">
        <v>273.52689793381347</v>
      </c>
      <c r="AN30" s="820">
        <v>274.30638092278235</v>
      </c>
      <c r="AO30" s="820">
        <v>269.13938885435721</v>
      </c>
      <c r="AP30" s="820">
        <v>269.2415555152686</v>
      </c>
      <c r="AQ30" s="820">
        <v>269.48501692830718</v>
      </c>
      <c r="AR30" s="820">
        <v>270.19181115915677</v>
      </c>
      <c r="AS30" s="820">
        <v>270.9818418856143</v>
      </c>
      <c r="AT30" s="820">
        <v>270.55766587758109</v>
      </c>
      <c r="AU30" s="820">
        <v>269.93288003671415</v>
      </c>
      <c r="AV30" s="820">
        <v>270.06512856710702</v>
      </c>
      <c r="AW30" s="820">
        <v>270.2023907424134</v>
      </c>
      <c r="AX30" s="820">
        <v>270.32195304476443</v>
      </c>
      <c r="AY30" s="820">
        <v>270.34364335903234</v>
      </c>
      <c r="AZ30" s="820">
        <v>270.23727693793541</v>
      </c>
      <c r="BA30" s="820">
        <v>270.18387878132779</v>
      </c>
      <c r="BB30" s="820">
        <v>270.22571190543005</v>
      </c>
      <c r="BC30" s="820">
        <v>270.25247579515059</v>
      </c>
    </row>
    <row r="31" spans="1:55" s="813" customFormat="1" ht="25.5">
      <c r="A31" s="816">
        <v>-2.2707813017997908E-3</v>
      </c>
      <c r="B31" s="818" t="s">
        <v>1214</v>
      </c>
      <c r="C31" s="816" t="s">
        <v>22</v>
      </c>
      <c r="D31" s="816" t="s">
        <v>1208</v>
      </c>
      <c r="E31" s="820"/>
      <c r="F31" s="821"/>
      <c r="G31" s="820"/>
      <c r="H31" s="820"/>
      <c r="I31" s="820"/>
      <c r="J31" s="820"/>
      <c r="K31" s="820"/>
      <c r="L31" s="820"/>
      <c r="M31" s="820"/>
      <c r="N31" s="820"/>
      <c r="O31" s="820"/>
      <c r="P31" s="820"/>
      <c r="Q31" s="820"/>
      <c r="R31" s="820"/>
      <c r="S31" s="820"/>
      <c r="T31" s="820"/>
      <c r="U31" s="820"/>
      <c r="V31" s="820"/>
      <c r="W31" s="820"/>
      <c r="X31" s="820"/>
      <c r="Y31" s="820"/>
      <c r="Z31" s="820"/>
      <c r="AA31" s="820"/>
      <c r="AB31" s="820"/>
      <c r="AC31" s="820"/>
      <c r="AD31" s="820"/>
      <c r="AE31" s="820"/>
      <c r="AF31" s="820"/>
      <c r="AG31" s="820"/>
      <c r="AH31" s="820"/>
      <c r="AI31" s="820"/>
      <c r="AJ31" s="820">
        <v>560451</v>
      </c>
      <c r="AK31" s="820">
        <v>559178.33834862499</v>
      </c>
      <c r="AL31" s="820">
        <v>557908.56663353147</v>
      </c>
      <c r="AM31" s="820">
        <v>556641.67829230614</v>
      </c>
      <c r="AN31" s="820">
        <v>555377.66677743755</v>
      </c>
      <c r="AO31" s="820">
        <v>554116.52555628214</v>
      </c>
      <c r="AP31" s="820">
        <v>552858.24811103067</v>
      </c>
      <c r="AQ31" s="820">
        <v>551602.82793867437</v>
      </c>
      <c r="AR31" s="820">
        <v>550350.25855097128</v>
      </c>
      <c r="AS31" s="820">
        <v>549100.5334744131</v>
      </c>
      <c r="AT31" s="820">
        <v>547853.64625019114</v>
      </c>
      <c r="AU31" s="820">
        <v>546609.59043416334</v>
      </c>
      <c r="AV31" s="820">
        <v>545368.35959682101</v>
      </c>
      <c r="AW31" s="820">
        <v>544129.94732325536</v>
      </c>
      <c r="AX31" s="820">
        <v>542894.34721312439</v>
      </c>
      <c r="AY31" s="820">
        <v>541661.55288062</v>
      </c>
      <c r="AZ31" s="820">
        <v>540431.55795443489</v>
      </c>
      <c r="BA31" s="820">
        <v>539204.35607772938</v>
      </c>
      <c r="BB31" s="820">
        <v>537979.94090809906</v>
      </c>
      <c r="BC31" s="820">
        <v>536758.30611754162</v>
      </c>
    </row>
    <row r="32" spans="1:55" s="813" customFormat="1" ht="15.75">
      <c r="A32" s="816">
        <v>-2.2708178107920937E-3</v>
      </c>
      <c r="B32" s="818" t="s">
        <v>1215</v>
      </c>
      <c r="C32" s="816" t="s">
        <v>1203</v>
      </c>
      <c r="D32" s="816" t="s">
        <v>1208</v>
      </c>
      <c r="E32" s="820"/>
      <c r="F32" s="820"/>
      <c r="G32" s="820"/>
      <c r="H32" s="820"/>
      <c r="I32" s="820"/>
      <c r="J32" s="820"/>
      <c r="K32" s="820"/>
      <c r="L32" s="820"/>
      <c r="M32" s="820"/>
      <c r="N32" s="820"/>
      <c r="O32" s="820"/>
      <c r="P32" s="820"/>
      <c r="Q32" s="820"/>
      <c r="R32" s="820"/>
      <c r="S32" s="820"/>
      <c r="T32" s="820"/>
      <c r="U32" s="820"/>
      <c r="V32" s="820"/>
      <c r="W32" s="820"/>
      <c r="X32" s="820"/>
      <c r="Y32" s="820"/>
      <c r="Z32" s="820"/>
      <c r="AA32" s="820"/>
      <c r="AB32" s="820"/>
      <c r="AC32" s="820"/>
      <c r="AD32" s="820"/>
      <c r="AE32" s="820"/>
      <c r="AF32" s="820"/>
      <c r="AG32" s="820"/>
      <c r="AH32" s="820"/>
      <c r="AI32" s="820"/>
      <c r="AJ32" s="820">
        <v>62297.688470046371</v>
      </c>
      <c r="AK32" s="820">
        <v>62156.22176949741</v>
      </c>
      <c r="AL32" s="820">
        <v>62015.076314051694</v>
      </c>
      <c r="AM32" s="820">
        <v>61874.251374220112</v>
      </c>
      <c r="AN32" s="820">
        <v>61733.746222170106</v>
      </c>
      <c r="AO32" s="820">
        <v>61593.560131721882</v>
      </c>
      <c r="AP32" s="820">
        <v>61453.692378344676</v>
      </c>
      <c r="AQ32" s="820">
        <v>61314.142239152992</v>
      </c>
      <c r="AR32" s="820">
        <v>61174.908992902885</v>
      </c>
      <c r="AS32" s="820">
        <v>61035.991919988213</v>
      </c>
      <c r="AT32" s="820">
        <v>60897.390302436943</v>
      </c>
      <c r="AU32" s="820">
        <v>60759.103423907414</v>
      </c>
      <c r="AV32" s="820">
        <v>60621.130569684647</v>
      </c>
      <c r="AW32" s="820">
        <v>60483.471026676656</v>
      </c>
      <c r="AX32" s="820">
        <v>60346.124083410752</v>
      </c>
      <c r="AY32" s="820">
        <v>60209.089030029871</v>
      </c>
      <c r="AZ32" s="820">
        <v>60072.365158288914</v>
      </c>
      <c r="BA32" s="820">
        <v>59935.951761551063</v>
      </c>
      <c r="BB32" s="820">
        <v>59799.848134784159</v>
      </c>
      <c r="BC32" s="820">
        <v>59664.053574557031</v>
      </c>
    </row>
    <row r="33" spans="1:55" s="813" customFormat="1">
      <c r="A33" s="816">
        <v>-2.2708178107920937E-3</v>
      </c>
      <c r="B33" s="816"/>
      <c r="C33" s="816" t="s">
        <v>1204</v>
      </c>
      <c r="D33" s="816" t="s">
        <v>1208</v>
      </c>
      <c r="E33" s="820"/>
      <c r="F33" s="820"/>
      <c r="G33" s="820"/>
      <c r="H33" s="820"/>
      <c r="I33" s="820"/>
      <c r="J33" s="820"/>
      <c r="K33" s="820"/>
      <c r="L33" s="820"/>
      <c r="M33" s="820"/>
      <c r="N33" s="820"/>
      <c r="O33" s="820"/>
      <c r="P33" s="820"/>
      <c r="Q33" s="820"/>
      <c r="R33" s="820"/>
      <c r="S33" s="820"/>
      <c r="T33" s="820"/>
      <c r="U33" s="820"/>
      <c r="V33" s="820"/>
      <c r="W33" s="820"/>
      <c r="X33" s="820"/>
      <c r="Y33" s="820"/>
      <c r="Z33" s="820"/>
      <c r="AA33" s="820"/>
      <c r="AB33" s="820"/>
      <c r="AC33" s="820"/>
      <c r="AD33" s="820"/>
      <c r="AE33" s="820"/>
      <c r="AF33" s="820"/>
      <c r="AG33" s="820"/>
      <c r="AH33" s="820"/>
      <c r="AI33" s="820"/>
      <c r="AJ33" s="820">
        <v>14203.645467243141</v>
      </c>
      <c r="AK33" s="820">
        <v>14171.391576137949</v>
      </c>
      <c r="AL33" s="820">
        <v>14139.210927743146</v>
      </c>
      <c r="AM33" s="820">
        <v>14107.103355737881</v>
      </c>
      <c r="AN33" s="820">
        <v>14075.068694178986</v>
      </c>
      <c r="AO33" s="820">
        <v>14043.106777500123</v>
      </c>
      <c r="AP33" s="820">
        <v>14011.21744051092</v>
      </c>
      <c r="AQ33" s="820">
        <v>13979.400518396127</v>
      </c>
      <c r="AR33" s="820">
        <v>13947.655846714757</v>
      </c>
      <c r="AS33" s="820">
        <v>13915.983261399238</v>
      </c>
      <c r="AT33" s="820">
        <v>13884.382598754568</v>
      </c>
      <c r="AU33" s="820">
        <v>13852.853695457465</v>
      </c>
      <c r="AV33" s="820">
        <v>13821.396388555522</v>
      </c>
      <c r="AW33" s="820">
        <v>13790.010515466372</v>
      </c>
      <c r="AX33" s="820">
        <v>13758.695913976841</v>
      </c>
      <c r="AY33" s="820">
        <v>13727.45242224211</v>
      </c>
      <c r="AZ33" s="820">
        <v>13696.279878784881</v>
      </c>
      <c r="BA33" s="820">
        <v>13665.178122494543</v>
      </c>
      <c r="BB33" s="820">
        <v>13634.146992626336</v>
      </c>
      <c r="BC33" s="820">
        <v>13603.186328800522</v>
      </c>
    </row>
    <row r="34" spans="1:55" s="813" customFormat="1" ht="15.75">
      <c r="A34" s="816">
        <v>-1.0686986477418991E-2</v>
      </c>
      <c r="B34" s="818" t="s">
        <v>1216</v>
      </c>
      <c r="C34" s="816" t="s">
        <v>1207</v>
      </c>
      <c r="D34" s="816" t="s">
        <v>1208</v>
      </c>
      <c r="E34" s="820"/>
      <c r="F34" s="820"/>
      <c r="G34" s="820"/>
      <c r="H34" s="820"/>
      <c r="I34" s="820"/>
      <c r="J34" s="820"/>
      <c r="K34" s="820"/>
      <c r="L34" s="820"/>
      <c r="M34" s="820"/>
      <c r="N34" s="820"/>
      <c r="O34" s="820"/>
      <c r="P34" s="820"/>
      <c r="Q34" s="820"/>
      <c r="R34" s="820"/>
      <c r="S34" s="820"/>
      <c r="T34" s="820"/>
      <c r="U34" s="820"/>
      <c r="V34" s="820"/>
      <c r="W34" s="820"/>
      <c r="X34" s="820"/>
      <c r="Y34" s="820"/>
      <c r="Z34" s="820"/>
      <c r="AA34" s="820"/>
      <c r="AB34" s="820"/>
      <c r="AC34" s="820"/>
      <c r="AD34" s="820"/>
      <c r="AE34" s="820"/>
      <c r="AF34" s="820"/>
      <c r="AG34" s="820"/>
      <c r="AH34" s="820"/>
      <c r="AI34" s="820"/>
      <c r="AJ34" s="820">
        <v>84820.465509259258</v>
      </c>
      <c r="AK34" s="820">
        <v>83913.990341353419</v>
      </c>
      <c r="AL34" s="820">
        <v>83017.202661309115</v>
      </c>
      <c r="AM34" s="820">
        <v>82129.998939074561</v>
      </c>
      <c r="AN34" s="820">
        <v>81252.276751022233</v>
      </c>
      <c r="AO34" s="820">
        <v>80383.934768124556</v>
      </c>
      <c r="AP34" s="820">
        <v>79524.872744255888</v>
      </c>
      <c r="AQ34" s="820">
        <v>78674.991504619567</v>
      </c>
      <c r="AR34" s="820">
        <v>77834.19293429864</v>
      </c>
      <c r="AS34" s="820">
        <v>77002.379966928973</v>
      </c>
      <c r="AT34" s="820">
        <v>76179.456573493328</v>
      </c>
      <c r="AU34" s="820">
        <v>75365.32775123528</v>
      </c>
      <c r="AV34" s="820">
        <v>74559.899512691583</v>
      </c>
      <c r="AW34" s="820">
        <v>73763.07887484174</v>
      </c>
      <c r="AX34" s="820">
        <v>72974.773848373516</v>
      </c>
      <c r="AY34" s="820">
        <v>72194.893427063245</v>
      </c>
      <c r="AZ34" s="820">
        <v>71423.347577269524</v>
      </c>
      <c r="BA34" s="820">
        <v>70660.047227539253</v>
      </c>
      <c r="BB34" s="820">
        <v>69904.90425832475</v>
      </c>
      <c r="BC34" s="820">
        <v>69157.831491810764</v>
      </c>
    </row>
    <row r="35" spans="1:55" s="813" customFormat="1">
      <c r="A35" s="816"/>
      <c r="B35" s="816"/>
      <c r="C35" s="816"/>
      <c r="D35" s="816"/>
      <c r="E35" s="816"/>
      <c r="F35" s="816"/>
      <c r="G35" s="816"/>
      <c r="H35" s="816"/>
      <c r="I35" s="816"/>
      <c r="J35" s="816"/>
      <c r="K35" s="816"/>
      <c r="L35" s="816"/>
      <c r="M35" s="816"/>
      <c r="N35" s="816"/>
      <c r="O35" s="816"/>
      <c r="P35" s="816"/>
      <c r="Q35" s="816"/>
      <c r="R35" s="816"/>
      <c r="S35" s="816"/>
      <c r="T35" s="816"/>
      <c r="U35" s="816"/>
      <c r="V35" s="816"/>
      <c r="W35" s="816"/>
      <c r="X35" s="816"/>
      <c r="Y35" s="816"/>
      <c r="Z35" s="816"/>
      <c r="AA35" s="816"/>
      <c r="AB35" s="816"/>
      <c r="AC35" s="816"/>
      <c r="AD35" s="816"/>
      <c r="AE35" s="816"/>
      <c r="AF35" s="816"/>
      <c r="AG35" s="816"/>
      <c r="AH35" s="816"/>
      <c r="AI35" s="816"/>
      <c r="AJ35" s="816"/>
      <c r="AK35" s="816"/>
      <c r="AL35" s="816"/>
      <c r="AM35" s="816"/>
      <c r="AN35" s="816"/>
      <c r="AO35" s="816"/>
      <c r="AP35" s="816"/>
      <c r="AQ35" s="816"/>
      <c r="AR35" s="816"/>
      <c r="AS35" s="816"/>
      <c r="AT35" s="816"/>
      <c r="AU35" s="816"/>
      <c r="AV35" s="816"/>
      <c r="AW35" s="816"/>
      <c r="AX35" s="816"/>
      <c r="AY35" s="816"/>
      <c r="AZ35" s="816"/>
      <c r="BA35" s="816"/>
      <c r="BB35" s="816"/>
      <c r="BC35" s="816"/>
    </row>
    <row r="36" spans="1:55" s="813" customFormat="1">
      <c r="A36" s="816"/>
      <c r="B36" s="816"/>
      <c r="C36" s="817" t="s">
        <v>1217</v>
      </c>
      <c r="D36" s="815">
        <v>0.56999999999999995</v>
      </c>
      <c r="E36" s="817" t="s">
        <v>1218</v>
      </c>
      <c r="F36" s="817"/>
      <c r="G36" s="816"/>
      <c r="H36" s="816"/>
      <c r="I36" s="816"/>
      <c r="J36" s="816"/>
      <c r="K36" s="816"/>
      <c r="L36" s="816"/>
      <c r="M36" s="816"/>
      <c r="N36" s="816"/>
      <c r="O36" s="816"/>
      <c r="P36" s="816"/>
      <c r="Q36" s="816"/>
      <c r="R36" s="816"/>
      <c r="S36" s="816"/>
      <c r="T36" s="816"/>
      <c r="U36" s="816"/>
      <c r="V36" s="816"/>
      <c r="W36" s="816"/>
      <c r="X36" s="816"/>
      <c r="Y36" s="816"/>
      <c r="Z36" s="816"/>
      <c r="AA36" s="816"/>
      <c r="AB36" s="816"/>
      <c r="AC36" s="816"/>
      <c r="AD36" s="816"/>
      <c r="AE36" s="816"/>
      <c r="AF36" s="816"/>
      <c r="AG36" s="816"/>
      <c r="AH36" s="816"/>
      <c r="AI36" s="816"/>
      <c r="AJ36" s="816"/>
      <c r="AK36" s="816"/>
      <c r="AL36" s="816"/>
      <c r="AM36" s="816"/>
      <c r="AN36" s="816"/>
      <c r="AO36" s="816"/>
      <c r="AP36" s="816"/>
      <c r="AQ36" s="816"/>
      <c r="AR36" s="816"/>
      <c r="AS36" s="816"/>
      <c r="AT36" s="816"/>
      <c r="AU36" s="816"/>
      <c r="AV36" s="816"/>
      <c r="AW36" s="816"/>
      <c r="AX36" s="816"/>
      <c r="AY36" s="816"/>
      <c r="AZ36" s="816"/>
      <c r="BA36" s="816"/>
      <c r="BB36" s="816"/>
      <c r="BC36" s="816"/>
    </row>
    <row r="37" spans="1:55" s="813" customFormat="1" ht="15.75">
      <c r="A37" s="816"/>
      <c r="B37" s="818" t="s">
        <v>1219</v>
      </c>
      <c r="C37" s="816" t="s">
        <v>22</v>
      </c>
      <c r="D37" s="816" t="s">
        <v>1195</v>
      </c>
      <c r="E37" s="819">
        <v>1313</v>
      </c>
      <c r="F37" s="819">
        <v>972.4</v>
      </c>
      <c r="G37" s="819">
        <v>825.5</v>
      </c>
      <c r="H37" s="819">
        <v>730.6</v>
      </c>
      <c r="I37" s="819">
        <v>696.80000000000007</v>
      </c>
      <c r="J37" s="819">
        <v>925.6</v>
      </c>
      <c r="K37" s="819">
        <v>1349.4</v>
      </c>
      <c r="L37" s="819">
        <v>2454.4</v>
      </c>
      <c r="M37" s="819">
        <v>2601.3000000000002</v>
      </c>
      <c r="N37" s="819">
        <v>2906.8</v>
      </c>
      <c r="O37" s="819">
        <v>2382.9</v>
      </c>
      <c r="P37" s="819">
        <v>2070.9</v>
      </c>
      <c r="Q37" s="819">
        <v>1963</v>
      </c>
      <c r="R37" s="819">
        <v>1986.4</v>
      </c>
      <c r="S37" s="819">
        <v>2096.9</v>
      </c>
      <c r="T37" s="819">
        <v>2020.2</v>
      </c>
      <c r="U37" s="819">
        <v>2246.4</v>
      </c>
      <c r="V37" s="819">
        <v>2694.9</v>
      </c>
      <c r="W37" s="819">
        <v>3138.2000000000003</v>
      </c>
      <c r="X37" s="819">
        <v>4468.1000000000004</v>
      </c>
      <c r="Y37" s="819">
        <v>4390.1000000000004</v>
      </c>
      <c r="Z37" s="819">
        <v>4347.2</v>
      </c>
      <c r="AA37" s="819">
        <v>3862.3</v>
      </c>
      <c r="AB37" s="819">
        <v>2616.9</v>
      </c>
      <c r="AC37" s="819">
        <v>1831.7</v>
      </c>
      <c r="AD37" s="819">
        <v>1666.6000000000001</v>
      </c>
      <c r="AE37" s="819">
        <v>1527.5</v>
      </c>
      <c r="AF37" s="819">
        <v>2199.6</v>
      </c>
      <c r="AG37" s="819">
        <v>2615.6</v>
      </c>
      <c r="AH37" s="819">
        <v>2434.9</v>
      </c>
      <c r="AI37" s="819">
        <v>3003</v>
      </c>
      <c r="AJ37" s="819">
        <v>3248.7000000000003</v>
      </c>
      <c r="AK37" s="819">
        <v>3173.3</v>
      </c>
      <c r="AL37" s="819">
        <v>3031.6</v>
      </c>
      <c r="AM37" s="819">
        <v>2824.9</v>
      </c>
      <c r="AN37" s="819">
        <v>2748.2000000000003</v>
      </c>
      <c r="AO37" s="819">
        <v>2665</v>
      </c>
      <c r="AP37" s="819">
        <v>2611.7000000000003</v>
      </c>
      <c r="AQ37" s="819">
        <v>2597.4</v>
      </c>
      <c r="AR37" s="819">
        <v>2561</v>
      </c>
      <c r="AS37" s="819">
        <v>2563.6</v>
      </c>
      <c r="AT37" s="819">
        <v>2544.1</v>
      </c>
      <c r="AU37" s="819">
        <v>2525.9</v>
      </c>
      <c r="AV37" s="819">
        <v>2477.8000000000002</v>
      </c>
      <c r="AW37" s="819">
        <v>2484.3000000000002</v>
      </c>
      <c r="AX37" s="819">
        <v>2481.7000000000003</v>
      </c>
      <c r="AY37" s="819">
        <v>2475.2000000000003</v>
      </c>
      <c r="AZ37" s="819">
        <v>2419.3000000000002</v>
      </c>
      <c r="BA37" s="819">
        <v>2415.4</v>
      </c>
      <c r="BB37" s="819">
        <v>2401.1</v>
      </c>
      <c r="BC37" s="819">
        <v>2398.5</v>
      </c>
    </row>
    <row r="38" spans="1:55" s="813" customFormat="1" ht="15.75">
      <c r="A38" s="816"/>
      <c r="B38" s="818" t="s">
        <v>1220</v>
      </c>
      <c r="C38" s="816" t="s">
        <v>1203</v>
      </c>
      <c r="D38" s="816" t="s">
        <v>1195</v>
      </c>
      <c r="E38" s="820">
        <v>860.82519174945844</v>
      </c>
      <c r="F38" s="820">
        <v>474.93825094095956</v>
      </c>
      <c r="G38" s="820">
        <v>125.55342428746027</v>
      </c>
      <c r="H38" s="820">
        <v>239.38975865025668</v>
      </c>
      <c r="I38" s="820">
        <v>86.494038342320181</v>
      </c>
      <c r="J38" s="820">
        <v>253.07778115310504</v>
      </c>
      <c r="K38" s="820">
        <v>443.40968982992769</v>
      </c>
      <c r="L38" s="820">
        <v>238.40668933003624</v>
      </c>
      <c r="M38" s="820">
        <v>450.83862929341456</v>
      </c>
      <c r="N38" s="820">
        <v>732.37259269994001</v>
      </c>
      <c r="O38" s="820">
        <v>865.92745922778568</v>
      </c>
      <c r="P38" s="820">
        <v>1098.5131099856153</v>
      </c>
      <c r="Q38" s="820">
        <v>785.96545249482699</v>
      </c>
      <c r="R38" s="820">
        <v>745.40877474760293</v>
      </c>
      <c r="S38" s="820">
        <v>685.7461288484983</v>
      </c>
      <c r="T38" s="820">
        <v>667.72203160881213</v>
      </c>
      <c r="U38" s="820">
        <v>593.63332238391354</v>
      </c>
      <c r="V38" s="820">
        <v>1035.9518784735571</v>
      </c>
      <c r="W38" s="820">
        <v>903.3500469773611</v>
      </c>
      <c r="X38" s="820">
        <v>893.8619142539435</v>
      </c>
      <c r="Y38" s="820">
        <v>928.12087639779793</v>
      </c>
      <c r="Z38" s="820">
        <v>772.11945727824411</v>
      </c>
      <c r="AA38" s="820">
        <v>709.88601514140555</v>
      </c>
      <c r="AB38" s="820">
        <v>356.68663359518177</v>
      </c>
      <c r="AC38" s="820">
        <v>136.66696241508441</v>
      </c>
      <c r="AD38" s="820">
        <v>367.84636582419688</v>
      </c>
      <c r="AE38" s="820">
        <v>584.82600096441138</v>
      </c>
      <c r="AF38" s="820">
        <v>746.00336992138523</v>
      </c>
      <c r="AG38" s="820">
        <v>1413.6131024199028</v>
      </c>
      <c r="AH38" s="820">
        <v>1716.9789419190136</v>
      </c>
      <c r="AI38" s="820">
        <v>1648.045460109282</v>
      </c>
      <c r="AJ38" s="820">
        <v>1722.1281540862396</v>
      </c>
      <c r="AK38" s="820">
        <v>1580.7212534439332</v>
      </c>
      <c r="AL38" s="820">
        <v>1472.5799608727305</v>
      </c>
      <c r="AM38" s="820">
        <v>1442.4819321350953</v>
      </c>
      <c r="AN38" s="820">
        <v>1359.5082188973515</v>
      </c>
      <c r="AO38" s="820">
        <v>1280.00164720679</v>
      </c>
      <c r="AP38" s="820">
        <v>1292.5421730399576</v>
      </c>
      <c r="AQ38" s="820">
        <v>1322.3745937064909</v>
      </c>
      <c r="AR38" s="820">
        <v>1349.4518116826594</v>
      </c>
      <c r="AS38" s="820">
        <v>1351.6834656111594</v>
      </c>
      <c r="AT38" s="820">
        <v>1377.387737087626</v>
      </c>
      <c r="AU38" s="820">
        <v>1321.0487447305225</v>
      </c>
      <c r="AV38" s="820">
        <v>1307.9885038256584</v>
      </c>
      <c r="AW38" s="820">
        <v>1321.4989092063927</v>
      </c>
      <c r="AX38" s="820">
        <v>1360.8548786347953</v>
      </c>
      <c r="AY38" s="820">
        <v>1395.7475402061953</v>
      </c>
      <c r="AZ38" s="820">
        <v>1395.1035096345979</v>
      </c>
      <c r="BA38" s="820">
        <v>1429.4425019916998</v>
      </c>
      <c r="BB38" s="820">
        <v>1435.6741559201971</v>
      </c>
      <c r="BC38" s="820">
        <v>1447.3521406344007</v>
      </c>
    </row>
    <row r="39" spans="1:55" s="813" customFormat="1">
      <c r="A39" s="816"/>
      <c r="B39" s="816" t="s">
        <v>91</v>
      </c>
      <c r="C39" s="816" t="s">
        <v>1204</v>
      </c>
      <c r="D39" s="816" t="s">
        <v>1195</v>
      </c>
      <c r="E39" s="820">
        <v>42.174808250541538</v>
      </c>
      <c r="F39" s="820">
        <v>26.061749059040462</v>
      </c>
      <c r="G39" s="820">
        <v>31.446575712539726</v>
      </c>
      <c r="H39" s="820">
        <v>24.610241349743323</v>
      </c>
      <c r="I39" s="820">
        <v>33.505961657679826</v>
      </c>
      <c r="J39" s="820">
        <v>42.922218846894957</v>
      </c>
      <c r="K39" s="820">
        <v>33.5903101700723</v>
      </c>
      <c r="L39" s="820">
        <v>45.593310669963749</v>
      </c>
      <c r="M39" s="820">
        <v>61.161370706585451</v>
      </c>
      <c r="N39" s="820">
        <v>69.627407300060014</v>
      </c>
      <c r="O39" s="820">
        <v>82.072540772214268</v>
      </c>
      <c r="P39" s="820">
        <v>66.486890014384684</v>
      </c>
      <c r="Q39" s="820">
        <v>65.034547505173009</v>
      </c>
      <c r="R39" s="820">
        <v>62.591225252397024</v>
      </c>
      <c r="S39" s="820">
        <v>62.253871151501713</v>
      </c>
      <c r="T39" s="820">
        <v>60.277968391187819</v>
      </c>
      <c r="U39" s="820">
        <v>85.366677616086406</v>
      </c>
      <c r="V39" s="820">
        <v>79.048121526442912</v>
      </c>
      <c r="W39" s="820">
        <v>79.649953022638883</v>
      </c>
      <c r="X39" s="820">
        <v>82.138085746056518</v>
      </c>
      <c r="Y39" s="820">
        <v>73.879123602202057</v>
      </c>
      <c r="Z39" s="820">
        <v>69.880542721755916</v>
      </c>
      <c r="AA39" s="820">
        <v>49.113984858594421</v>
      </c>
      <c r="AB39" s="820">
        <v>37.313366404818197</v>
      </c>
      <c r="AC39" s="820">
        <v>52.333037584915587</v>
      </c>
      <c r="AD39" s="820">
        <v>68.15363417580312</v>
      </c>
      <c r="AE39" s="820">
        <v>105.17399903558866</v>
      </c>
      <c r="AF39" s="820">
        <v>93.9966300786148</v>
      </c>
      <c r="AG39" s="820">
        <v>113.38689758009713</v>
      </c>
      <c r="AH39" s="820">
        <v>125.02105808098651</v>
      </c>
      <c r="AI39" s="820">
        <v>382.95453989071814</v>
      </c>
      <c r="AJ39" s="820">
        <v>352.8718459137603</v>
      </c>
      <c r="AK39" s="820">
        <v>331.27874655606695</v>
      </c>
      <c r="AL39" s="820">
        <v>322.42003912726955</v>
      </c>
      <c r="AM39" s="820">
        <v>304.51806786490465</v>
      </c>
      <c r="AN39" s="820">
        <v>290.49178110264859</v>
      </c>
      <c r="AO39" s="820">
        <v>293.99835279320996</v>
      </c>
      <c r="AP39" s="820">
        <v>300.45782696004244</v>
      </c>
      <c r="AQ39" s="820">
        <v>305.62540629350912</v>
      </c>
      <c r="AR39" s="820">
        <v>306.54818831734065</v>
      </c>
      <c r="AS39" s="820">
        <v>309.31653438884064</v>
      </c>
      <c r="AT39" s="820">
        <v>298.61226291237398</v>
      </c>
      <c r="AU39" s="820">
        <v>296.95125526947754</v>
      </c>
      <c r="AV39" s="820">
        <v>301.01149617434152</v>
      </c>
      <c r="AW39" s="820">
        <v>309.50109079360732</v>
      </c>
      <c r="AX39" s="820">
        <v>316.14512136520466</v>
      </c>
      <c r="AY39" s="820">
        <v>317.25245979380469</v>
      </c>
      <c r="AZ39" s="820">
        <v>323.89649036540203</v>
      </c>
      <c r="BA39" s="820">
        <v>325.55749800830023</v>
      </c>
      <c r="BB39" s="820">
        <v>328.32584407980289</v>
      </c>
      <c r="BC39" s="820">
        <v>331.6478593655994</v>
      </c>
    </row>
    <row r="40" spans="1:55" s="813" customFormat="1" ht="15.75">
      <c r="A40" s="816"/>
      <c r="B40" s="818" t="s">
        <v>1221</v>
      </c>
      <c r="C40" s="816" t="s">
        <v>1207</v>
      </c>
      <c r="D40" s="816" t="s">
        <v>1195</v>
      </c>
      <c r="E40" s="820">
        <v>923</v>
      </c>
      <c r="F40" s="820">
        <v>667</v>
      </c>
      <c r="G40" s="820">
        <v>514</v>
      </c>
      <c r="H40" s="820">
        <v>441</v>
      </c>
      <c r="I40" s="820">
        <v>480</v>
      </c>
      <c r="J40" s="820">
        <v>505</v>
      </c>
      <c r="K40" s="820">
        <v>653</v>
      </c>
      <c r="L40" s="820">
        <v>1021</v>
      </c>
      <c r="M40" s="820">
        <v>1453</v>
      </c>
      <c r="N40" s="820">
        <v>1871</v>
      </c>
      <c r="O40" s="820">
        <v>1772</v>
      </c>
      <c r="P40" s="820">
        <v>1749</v>
      </c>
      <c r="Q40" s="820">
        <v>1681</v>
      </c>
      <c r="R40" s="820">
        <v>1919</v>
      </c>
      <c r="S40" s="820">
        <v>1736</v>
      </c>
      <c r="T40" s="820">
        <v>1195</v>
      </c>
      <c r="U40" s="820">
        <v>922</v>
      </c>
      <c r="V40" s="820">
        <v>972</v>
      </c>
      <c r="W40" s="820">
        <v>827</v>
      </c>
      <c r="X40" s="820">
        <v>697</v>
      </c>
      <c r="Y40" s="820">
        <v>641</v>
      </c>
      <c r="Z40" s="820">
        <v>611</v>
      </c>
      <c r="AA40" s="820">
        <v>593</v>
      </c>
      <c r="AB40" s="820">
        <v>437</v>
      </c>
      <c r="AC40" s="820">
        <v>290</v>
      </c>
      <c r="AD40" s="820">
        <v>325</v>
      </c>
      <c r="AE40" s="820">
        <v>361</v>
      </c>
      <c r="AF40" s="820">
        <v>468</v>
      </c>
      <c r="AG40" s="820">
        <v>308.75</v>
      </c>
      <c r="AH40" s="820">
        <v>364.95833333333331</v>
      </c>
      <c r="AI40" s="820">
        <v>352.95138888888891</v>
      </c>
      <c r="AJ40" s="820">
        <v>363.44328703703701</v>
      </c>
      <c r="AK40" s="820">
        <v>369.85050154320987</v>
      </c>
      <c r="AL40" s="820">
        <v>371.32558513374482</v>
      </c>
      <c r="AM40" s="820">
        <v>355.2131826560356</v>
      </c>
      <c r="AN40" s="820">
        <v>362.95704643204158</v>
      </c>
      <c r="AO40" s="820">
        <v>362.62349861515963</v>
      </c>
      <c r="AP40" s="820">
        <v>364.23551690287144</v>
      </c>
      <c r="AQ40" s="820">
        <v>364.36755521384384</v>
      </c>
      <c r="AR40" s="820">
        <v>363.45373082561611</v>
      </c>
      <c r="AS40" s="820">
        <v>362.14175510759469</v>
      </c>
      <c r="AT40" s="820">
        <v>363.29651718285459</v>
      </c>
      <c r="AU40" s="820">
        <v>363.35309564132336</v>
      </c>
      <c r="AV40" s="820">
        <v>363.47469514568405</v>
      </c>
      <c r="AW40" s="820">
        <v>363.34789151948604</v>
      </c>
      <c r="AX40" s="820">
        <v>363.17794757042651</v>
      </c>
      <c r="AY40" s="820">
        <v>363.13198369456154</v>
      </c>
      <c r="AZ40" s="820">
        <v>363.29702179238939</v>
      </c>
      <c r="BA40" s="820">
        <v>363.29710589397854</v>
      </c>
      <c r="BB40" s="820">
        <v>363.28777426942105</v>
      </c>
      <c r="BC40" s="820">
        <v>363.25662079004383</v>
      </c>
    </row>
    <row r="41" spans="1:55" s="813" customFormat="1" ht="25.5">
      <c r="A41" s="816">
        <v>-2.2707813017997908E-3</v>
      </c>
      <c r="B41" s="818" t="s">
        <v>1219</v>
      </c>
      <c r="C41" s="816" t="s">
        <v>22</v>
      </c>
      <c r="D41" s="816" t="s">
        <v>1208</v>
      </c>
      <c r="E41" s="820"/>
      <c r="F41" s="821"/>
      <c r="G41" s="820"/>
      <c r="H41" s="820"/>
      <c r="I41" s="820"/>
      <c r="J41" s="820"/>
      <c r="K41" s="820"/>
      <c r="L41" s="820"/>
      <c r="M41" s="820"/>
      <c r="N41" s="820"/>
      <c r="O41" s="820"/>
      <c r="P41" s="820"/>
      <c r="Q41" s="820"/>
      <c r="R41" s="820"/>
      <c r="S41" s="820"/>
      <c r="T41" s="820"/>
      <c r="U41" s="820"/>
      <c r="V41" s="820"/>
      <c r="W41" s="820"/>
      <c r="X41" s="820"/>
      <c r="Y41" s="820"/>
      <c r="Z41" s="820"/>
      <c r="AA41" s="820"/>
      <c r="AB41" s="820"/>
      <c r="AC41" s="820"/>
      <c r="AD41" s="820"/>
      <c r="AE41" s="820"/>
      <c r="AF41" s="820"/>
      <c r="AG41" s="820"/>
      <c r="AH41" s="820"/>
      <c r="AI41" s="820"/>
      <c r="AJ41" s="820">
        <v>323649.60000000009</v>
      </c>
      <c r="AK41" s="820">
        <v>322914.66253998509</v>
      </c>
      <c r="AL41" s="820">
        <v>322181.39396221231</v>
      </c>
      <c r="AM41" s="820">
        <v>321449.79047701514</v>
      </c>
      <c r="AN41" s="820">
        <v>320719.84830333246</v>
      </c>
      <c r="AO41" s="820">
        <v>319991.56366868917</v>
      </c>
      <c r="AP41" s="820">
        <v>319264.93280917662</v>
      </c>
      <c r="AQ41" s="820">
        <v>318539.95196943317</v>
      </c>
      <c r="AR41" s="820">
        <v>317816.61740262475</v>
      </c>
      <c r="AS41" s="820">
        <v>317094.92537042563</v>
      </c>
      <c r="AT41" s="820">
        <v>316374.87214299885</v>
      </c>
      <c r="AU41" s="820">
        <v>315656.4539989772</v>
      </c>
      <c r="AV41" s="820">
        <v>314939.66722544387</v>
      </c>
      <c r="AW41" s="820">
        <v>314224.50811791327</v>
      </c>
      <c r="AX41" s="820">
        <v>313510.9729803119</v>
      </c>
      <c r="AY41" s="820">
        <v>312799.05812495912</v>
      </c>
      <c r="AZ41" s="820">
        <v>312088.7598725484</v>
      </c>
      <c r="BA41" s="820">
        <v>311380.07455212792</v>
      </c>
      <c r="BB41" s="820">
        <v>310672.99850108189</v>
      </c>
      <c r="BC41" s="820">
        <v>309967.52806511155</v>
      </c>
    </row>
    <row r="42" spans="1:55" s="813" customFormat="1" ht="15.75">
      <c r="A42" s="816">
        <v>-2.2708178107920937E-3</v>
      </c>
      <c r="B42" s="818" t="s">
        <v>1220</v>
      </c>
      <c r="C42" s="816" t="s">
        <v>1203</v>
      </c>
      <c r="D42" s="816" t="s">
        <v>1208</v>
      </c>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c r="AI42" s="820"/>
      <c r="AJ42" s="820">
        <v>49246.589456226939</v>
      </c>
      <c r="AK42" s="820">
        <v>49134.75942376897</v>
      </c>
      <c r="AL42" s="820">
        <v>49023.183336940492</v>
      </c>
      <c r="AM42" s="820">
        <v>48911.860619077241</v>
      </c>
      <c r="AN42" s="820">
        <v>48800.790694824464</v>
      </c>
      <c r="AO42" s="820">
        <v>48689.972990133923</v>
      </c>
      <c r="AP42" s="820">
        <v>48579.406932260943</v>
      </c>
      <c r="AQ42" s="820">
        <v>48469.091949761445</v>
      </c>
      <c r="AR42" s="820">
        <v>48359.027472489004</v>
      </c>
      <c r="AS42" s="820">
        <v>48249.212931591894</v>
      </c>
      <c r="AT42" s="820">
        <v>48139.647759510139</v>
      </c>
      <c r="AU42" s="820">
        <v>48030.331389972584</v>
      </c>
      <c r="AV42" s="820">
        <v>47921.263257993989</v>
      </c>
      <c r="AW42" s="820">
        <v>47812.442799872078</v>
      </c>
      <c r="AX42" s="820">
        <v>47703.869453184649</v>
      </c>
      <c r="AY42" s="820">
        <v>47595.54265678666</v>
      </c>
      <c r="AZ42" s="820">
        <v>47487.461850807311</v>
      </c>
      <c r="BA42" s="820">
        <v>47379.626476647187</v>
      </c>
      <c r="BB42" s="820">
        <v>47272.035976975341</v>
      </c>
      <c r="BC42" s="820">
        <v>47164.689795726423</v>
      </c>
    </row>
    <row r="43" spans="1:55" s="813" customFormat="1">
      <c r="A43" s="816">
        <v>-2.2708178107920937E-3</v>
      </c>
      <c r="B43" s="816" t="s">
        <v>91</v>
      </c>
      <c r="C43" s="816" t="s">
        <v>1204</v>
      </c>
      <c r="D43" s="816" t="s">
        <v>1208</v>
      </c>
      <c r="E43" s="820"/>
      <c r="F43" s="820"/>
      <c r="G43" s="820"/>
      <c r="H43" s="820"/>
      <c r="I43" s="820"/>
      <c r="J43" s="820"/>
      <c r="K43" s="820"/>
      <c r="L43" s="820"/>
      <c r="M43" s="820"/>
      <c r="N43" s="820"/>
      <c r="O43" s="820"/>
      <c r="P43" s="820"/>
      <c r="Q43" s="820"/>
      <c r="R43" s="820"/>
      <c r="S43" s="820"/>
      <c r="T43" s="820"/>
      <c r="U43" s="820"/>
      <c r="V43" s="820"/>
      <c r="W43" s="820"/>
      <c r="X43" s="820"/>
      <c r="Y43" s="820"/>
      <c r="Z43" s="820"/>
      <c r="AA43" s="820"/>
      <c r="AB43" s="820"/>
      <c r="AC43" s="820"/>
      <c r="AD43" s="820"/>
      <c r="AE43" s="820"/>
      <c r="AF43" s="820"/>
      <c r="AG43" s="820"/>
      <c r="AH43" s="820"/>
      <c r="AI43" s="820"/>
      <c r="AJ43" s="820">
        <v>11228.042553191075</v>
      </c>
      <c r="AK43" s="820">
        <v>11202.545714180957</v>
      </c>
      <c r="AL43" s="820">
        <v>11177.106773846983</v>
      </c>
      <c r="AM43" s="820">
        <v>11151.725600711807</v>
      </c>
      <c r="AN43" s="820">
        <v>11126.402063596644</v>
      </c>
      <c r="AO43" s="820">
        <v>11101.136031620596</v>
      </c>
      <c r="AP43" s="820">
        <v>11075.927374199966</v>
      </c>
      <c r="AQ43" s="820">
        <v>11050.775961047593</v>
      </c>
      <c r="AR43" s="820">
        <v>11025.681662172174</v>
      </c>
      <c r="AS43" s="820">
        <v>11000.644347877589</v>
      </c>
      <c r="AT43" s="820">
        <v>10975.663888762239</v>
      </c>
      <c r="AU43" s="820">
        <v>10950.740155718371</v>
      </c>
      <c r="AV43" s="820">
        <v>10925.87301993141</v>
      </c>
      <c r="AW43" s="820">
        <v>10901.062352879297</v>
      </c>
      <c r="AX43" s="820">
        <v>10876.308026331822</v>
      </c>
      <c r="AY43" s="820">
        <v>10851.609912349968</v>
      </c>
      <c r="AZ43" s="820">
        <v>10826.967883285235</v>
      </c>
      <c r="BA43" s="820">
        <v>10802.381811778998</v>
      </c>
      <c r="BB43" s="820">
        <v>10777.851570761834</v>
      </c>
      <c r="BC43" s="820">
        <v>10753.377033452874</v>
      </c>
    </row>
    <row r="44" spans="1:55" s="813" customFormat="1" ht="15.75">
      <c r="A44" s="816">
        <v>-1.0686986477418991E-2</v>
      </c>
      <c r="B44" s="818" t="s">
        <v>1221</v>
      </c>
      <c r="C44" s="816" t="s">
        <v>1207</v>
      </c>
      <c r="D44" s="816" t="s">
        <v>1208</v>
      </c>
      <c r="E44" s="820"/>
      <c r="F44" s="820"/>
      <c r="G44" s="820"/>
      <c r="H44" s="820"/>
      <c r="I44" s="820"/>
      <c r="J44" s="820"/>
      <c r="K44" s="820"/>
      <c r="L44" s="820"/>
      <c r="M44" s="820"/>
      <c r="N44" s="820"/>
      <c r="O44" s="820"/>
      <c r="P44" s="820"/>
      <c r="Q44" s="820"/>
      <c r="R44" s="820"/>
      <c r="S44" s="820"/>
      <c r="T44" s="820"/>
      <c r="U44" s="820"/>
      <c r="V44" s="820"/>
      <c r="W44" s="820"/>
      <c r="X44" s="820"/>
      <c r="Y44" s="820"/>
      <c r="Z44" s="820"/>
      <c r="AA44" s="820"/>
      <c r="AB44" s="820"/>
      <c r="AC44" s="820"/>
      <c r="AD44" s="820"/>
      <c r="AE44" s="820"/>
      <c r="AF44" s="820"/>
      <c r="AG44" s="820"/>
      <c r="AH44" s="820"/>
      <c r="AI44" s="820"/>
      <c r="AJ44" s="820">
        <v>71434.103009259255</v>
      </c>
      <c r="AK44" s="820">
        <v>70670.687716372748</v>
      </c>
      <c r="AL44" s="820">
        <v>69915.431032397973</v>
      </c>
      <c r="AM44" s="820">
        <v>69168.245766391818</v>
      </c>
      <c r="AN44" s="820">
        <v>68429.045659219599</v>
      </c>
      <c r="AO44" s="820">
        <v>67697.74537359683</v>
      </c>
      <c r="AP44" s="820">
        <v>66974.260484237457</v>
      </c>
      <c r="AQ44" s="820">
        <v>66258.507468107273</v>
      </c>
      <c r="AR44" s="820">
        <v>65550.403694781649</v>
      </c>
      <c r="AS44" s="820">
        <v>64849.867416906163</v>
      </c>
      <c r="AT44" s="820">
        <v>64156.817760759273</v>
      </c>
      <c r="AU44" s="820">
        <v>63471.174716915804</v>
      </c>
      <c r="AV44" s="820">
        <v>62792.859131010227</v>
      </c>
      <c r="AW44" s="820">
        <v>62121.792694598647</v>
      </c>
      <c r="AX44" s="820">
        <v>61457.897936118447</v>
      </c>
      <c r="AY44" s="820">
        <v>60801.098211944554</v>
      </c>
      <c r="AZ44" s="820">
        <v>60151.317697541279</v>
      </c>
      <c r="BA44" s="820">
        <v>59508.481378708726</v>
      </c>
      <c r="BB44" s="820">
        <v>58872.515042922729</v>
      </c>
      <c r="BC44" s="820">
        <v>58243.345270767371</v>
      </c>
    </row>
    <row r="45" spans="1:55" s="813" customFormat="1" ht="15" customHeight="1">
      <c r="A45" s="816"/>
      <c r="B45" s="822"/>
      <c r="C45" s="816"/>
      <c r="D45" s="816"/>
      <c r="E45" s="816"/>
      <c r="F45" s="816"/>
      <c r="G45" s="816"/>
      <c r="H45" s="816"/>
      <c r="I45" s="816"/>
      <c r="J45" s="816"/>
      <c r="K45" s="816"/>
      <c r="L45" s="816"/>
      <c r="M45" s="816"/>
      <c r="N45" s="816"/>
      <c r="O45" s="816"/>
      <c r="P45" s="816"/>
      <c r="Q45" s="816"/>
      <c r="R45" s="816"/>
      <c r="S45" s="816"/>
      <c r="T45" s="816"/>
      <c r="U45" s="816"/>
      <c r="V45" s="816"/>
      <c r="W45" s="816"/>
      <c r="X45" s="816"/>
      <c r="Y45" s="816"/>
      <c r="Z45" s="816"/>
      <c r="AA45" s="816"/>
      <c r="AB45" s="816"/>
      <c r="AC45" s="816"/>
      <c r="AD45" s="816"/>
      <c r="AE45" s="816"/>
      <c r="AF45" s="816"/>
      <c r="AG45" s="816"/>
      <c r="AH45" s="816"/>
      <c r="AI45" s="816"/>
      <c r="AJ45" s="816"/>
      <c r="AK45" s="816"/>
      <c r="AL45" s="816"/>
      <c r="AM45" s="816"/>
      <c r="AN45" s="816"/>
      <c r="AO45" s="816"/>
      <c r="AP45" s="816"/>
      <c r="AQ45" s="816"/>
      <c r="AR45" s="816"/>
      <c r="AS45" s="816"/>
      <c r="AT45" s="816"/>
      <c r="AU45" s="816"/>
      <c r="AV45" s="816"/>
      <c r="AW45" s="816"/>
      <c r="AX45" s="816"/>
      <c r="AY45" s="816"/>
      <c r="AZ45" s="816"/>
      <c r="BA45" s="816"/>
      <c r="BB45" s="816"/>
      <c r="BC45" s="816"/>
    </row>
    <row r="46" spans="1:55" s="813" customFormat="1">
      <c r="A46" s="816"/>
      <c r="B46" s="816"/>
      <c r="C46" s="817" t="s">
        <v>1222</v>
      </c>
      <c r="D46" s="817"/>
      <c r="E46" s="817"/>
      <c r="F46" s="817"/>
      <c r="G46" s="816"/>
      <c r="H46" s="816"/>
      <c r="I46" s="816"/>
      <c r="J46" s="816"/>
      <c r="K46" s="816"/>
      <c r="L46" s="816"/>
      <c r="M46" s="816"/>
      <c r="N46" s="816"/>
      <c r="O46" s="816"/>
      <c r="P46" s="816"/>
      <c r="Q46" s="816"/>
      <c r="R46" s="816"/>
      <c r="S46" s="816"/>
      <c r="T46" s="816"/>
      <c r="U46" s="816"/>
      <c r="V46" s="816"/>
      <c r="W46" s="816"/>
      <c r="X46" s="816"/>
      <c r="Y46" s="816"/>
      <c r="Z46" s="816"/>
      <c r="AA46" s="816"/>
      <c r="AB46" s="816"/>
      <c r="AC46" s="816"/>
      <c r="AD46" s="816"/>
      <c r="AE46" s="816"/>
      <c r="AF46" s="816"/>
      <c r="AG46" s="816"/>
      <c r="AH46" s="816"/>
      <c r="AI46" s="816"/>
      <c r="AJ46" s="816"/>
      <c r="AK46" s="816"/>
      <c r="AL46" s="816"/>
      <c r="AM46" s="816"/>
      <c r="AN46" s="816"/>
      <c r="AO46" s="816"/>
      <c r="AP46" s="816"/>
      <c r="AQ46" s="816"/>
      <c r="AR46" s="816"/>
      <c r="AS46" s="816"/>
      <c r="AT46" s="816"/>
      <c r="AU46" s="816"/>
      <c r="AV46" s="816"/>
      <c r="AW46" s="816"/>
      <c r="AX46" s="816"/>
      <c r="AY46" s="816"/>
      <c r="AZ46" s="816"/>
      <c r="BA46" s="816"/>
      <c r="BB46" s="816"/>
      <c r="BC46" s="820"/>
    </row>
    <row r="47" spans="1:55" s="813" customFormat="1" ht="15.75">
      <c r="A47" s="816"/>
      <c r="B47" s="823"/>
      <c r="C47" s="816" t="s">
        <v>22</v>
      </c>
      <c r="D47" s="816" t="s">
        <v>1195</v>
      </c>
      <c r="E47" s="819">
        <v>28347.41</v>
      </c>
      <c r="F47" s="819">
        <v>29614.268</v>
      </c>
      <c r="G47" s="819">
        <v>32248.535</v>
      </c>
      <c r="H47" s="819">
        <v>34559.442000000003</v>
      </c>
      <c r="I47" s="819">
        <v>42040.175999999999</v>
      </c>
      <c r="J47" s="819">
        <v>48415.591999999997</v>
      </c>
      <c r="K47" s="819">
        <v>44234.158000000003</v>
      </c>
      <c r="L47" s="819">
        <v>57584.008000000002</v>
      </c>
      <c r="M47" s="819">
        <v>61360.741000000002</v>
      </c>
      <c r="N47" s="819">
        <v>63637.875999999997</v>
      </c>
      <c r="O47" s="819">
        <v>54867.252999999997</v>
      </c>
      <c r="P47" s="819">
        <v>57384.413</v>
      </c>
      <c r="Q47" s="819">
        <v>56006.91</v>
      </c>
      <c r="R47" s="819">
        <v>58939.248</v>
      </c>
      <c r="S47" s="819">
        <v>56527.233</v>
      </c>
      <c r="T47" s="819">
        <v>51608.514000000003</v>
      </c>
      <c r="U47" s="819">
        <v>52738.447999999997</v>
      </c>
      <c r="V47" s="819">
        <v>59782.093000000001</v>
      </c>
      <c r="W47" s="819">
        <v>67688.774000000005</v>
      </c>
      <c r="X47" s="819">
        <v>74522.816999999995</v>
      </c>
      <c r="Y47" s="819">
        <v>84872.357000000004</v>
      </c>
      <c r="Z47" s="819">
        <v>75289.903999999995</v>
      </c>
      <c r="AA47" s="819">
        <v>57664.510999999999</v>
      </c>
      <c r="AB47" s="819">
        <v>34509.633000000002</v>
      </c>
      <c r="AC47" s="819">
        <v>24099.069</v>
      </c>
      <c r="AD47" s="819">
        <v>24846.962</v>
      </c>
      <c r="AE47" s="819">
        <v>23007.674999999999</v>
      </c>
      <c r="AF47" s="819">
        <v>29744.772000000001</v>
      </c>
      <c r="AG47" s="819">
        <v>35486.892</v>
      </c>
      <c r="AH47" s="819">
        <v>44415.892999999996</v>
      </c>
      <c r="AI47" s="819">
        <v>58293.71</v>
      </c>
      <c r="AJ47" s="819">
        <v>62685.758999999998</v>
      </c>
      <c r="AK47" s="819">
        <v>59961.781000000003</v>
      </c>
      <c r="AL47" s="819">
        <v>56834.012000000002</v>
      </c>
      <c r="AM47" s="819">
        <v>54985.192999999999</v>
      </c>
      <c r="AN47" s="819">
        <v>53507.474000000002</v>
      </c>
      <c r="AO47" s="819">
        <v>50982.05</v>
      </c>
      <c r="AP47" s="819">
        <v>49561.669000000002</v>
      </c>
      <c r="AQ47" s="819">
        <v>49324.517999999996</v>
      </c>
      <c r="AR47" s="819">
        <v>48815.77</v>
      </c>
      <c r="AS47" s="819">
        <v>49683.252</v>
      </c>
      <c r="AT47" s="819">
        <v>50030.137000000002</v>
      </c>
      <c r="AU47" s="819">
        <v>49387.762999999999</v>
      </c>
      <c r="AV47" s="819">
        <v>48079.345999999998</v>
      </c>
      <c r="AW47" s="819">
        <v>48129.050999999999</v>
      </c>
      <c r="AX47" s="819">
        <v>48690.569000000003</v>
      </c>
      <c r="AY47" s="819">
        <v>48482.864000000001</v>
      </c>
      <c r="AZ47" s="819">
        <v>46879.000999999997</v>
      </c>
      <c r="BA47" s="819">
        <v>46798.777999999998</v>
      </c>
      <c r="BB47" s="819">
        <v>46917.627</v>
      </c>
      <c r="BC47" s="819">
        <v>47236.144999999997</v>
      </c>
    </row>
    <row r="48" spans="1:55" s="813" customFormat="1" ht="15.75">
      <c r="A48" s="816"/>
      <c r="B48" s="823"/>
      <c r="C48" s="816" t="s">
        <v>1203</v>
      </c>
      <c r="D48" s="816" t="s">
        <v>1195</v>
      </c>
      <c r="E48" s="819">
        <v>20270.709108606741</v>
      </c>
      <c r="F48" s="819">
        <v>18929.763197074921</v>
      </c>
      <c r="G48" s="819">
        <v>19012.285997102455</v>
      </c>
      <c r="H48" s="819">
        <v>22080.053999678374</v>
      </c>
      <c r="I48" s="819">
        <v>28601.778161129085</v>
      </c>
      <c r="J48" s="819">
        <v>27202.893689869055</v>
      </c>
      <c r="K48" s="819">
        <v>12390.21093788289</v>
      </c>
      <c r="L48" s="819">
        <v>12173.152842775997</v>
      </c>
      <c r="M48" s="819">
        <v>12361.89700061282</v>
      </c>
      <c r="N48" s="819">
        <v>17122.743158401601</v>
      </c>
      <c r="O48" s="819">
        <v>18662.733640245107</v>
      </c>
      <c r="P48" s="819">
        <v>21954.730458996564</v>
      </c>
      <c r="Q48" s="819">
        <v>20000.57314201623</v>
      </c>
      <c r="R48" s="819">
        <v>20642.129902132972</v>
      </c>
      <c r="S48" s="819">
        <v>18328.494801049026</v>
      </c>
      <c r="T48" s="819">
        <v>14151.270582179823</v>
      </c>
      <c r="U48" s="819">
        <v>14626.267683576692</v>
      </c>
      <c r="V48" s="819">
        <v>12028.647109827847</v>
      </c>
      <c r="W48" s="819">
        <v>13046.576324182055</v>
      </c>
      <c r="X48" s="819">
        <v>13957.232094298253</v>
      </c>
      <c r="Y48" s="819">
        <v>13931.004497270837</v>
      </c>
      <c r="Z48" s="819">
        <v>15900.995334173014</v>
      </c>
      <c r="AA48" s="819">
        <v>15570.247880584542</v>
      </c>
      <c r="AB48" s="819">
        <v>11944.723214001346</v>
      </c>
      <c r="AC48" s="819">
        <v>4141.9202192737603</v>
      </c>
      <c r="AD48" s="819">
        <v>4082.3550519108016</v>
      </c>
      <c r="AE48" s="819">
        <v>7060.5047847544756</v>
      </c>
      <c r="AF48" s="819">
        <v>12168.678143163897</v>
      </c>
      <c r="AG48" s="819">
        <v>19129.179628017948</v>
      </c>
      <c r="AH48" s="819">
        <v>19420.059444838447</v>
      </c>
      <c r="AI48" s="819">
        <v>23068.805408245826</v>
      </c>
      <c r="AJ48" s="819">
        <v>23280.347100904564</v>
      </c>
      <c r="AK48" s="819">
        <v>23017.418106038647</v>
      </c>
      <c r="AL48" s="819">
        <v>22811.60852767331</v>
      </c>
      <c r="AM48" s="819">
        <v>22085.916378202593</v>
      </c>
      <c r="AN48" s="819">
        <v>20817.853908138593</v>
      </c>
      <c r="AO48" s="819">
        <v>20070.279329962508</v>
      </c>
      <c r="AP48" s="819">
        <v>19887.831284331631</v>
      </c>
      <c r="AQ48" s="819">
        <v>20257.583209811291</v>
      </c>
      <c r="AR48" s="819">
        <v>20750.368029493613</v>
      </c>
      <c r="AS48" s="819">
        <v>21314.334279744231</v>
      </c>
      <c r="AT48" s="819">
        <v>21403.286239774712</v>
      </c>
      <c r="AU48" s="819">
        <v>21409.137516518917</v>
      </c>
      <c r="AV48" s="819">
        <v>21443.358292282628</v>
      </c>
      <c r="AW48" s="819">
        <v>21209.865626522758</v>
      </c>
      <c r="AX48" s="819">
        <v>20954.17798283829</v>
      </c>
      <c r="AY48" s="819">
        <v>20525.44023202754</v>
      </c>
      <c r="AZ48" s="819">
        <v>20175.505597554071</v>
      </c>
      <c r="BA48" s="819">
        <v>19919.723927484571</v>
      </c>
      <c r="BB48" s="819">
        <v>19536.194066416414</v>
      </c>
      <c r="BC48" s="819">
        <v>19462.287131015248</v>
      </c>
    </row>
    <row r="49" spans="1:55" s="813" customFormat="1">
      <c r="A49" s="816"/>
      <c r="B49" s="816"/>
      <c r="C49" s="816" t="s">
        <v>1204</v>
      </c>
      <c r="D49" s="816" t="s">
        <v>1195</v>
      </c>
      <c r="E49" s="819">
        <v>1479.0008913932584</v>
      </c>
      <c r="F49" s="819">
        <v>1541.8068029250769</v>
      </c>
      <c r="G49" s="819">
        <v>1789.2040028975434</v>
      </c>
      <c r="H49" s="819">
        <v>2697.4260003216255</v>
      </c>
      <c r="I49" s="819">
        <v>2452.621838870919</v>
      </c>
      <c r="J49" s="819">
        <v>1250.8263101309401</v>
      </c>
      <c r="K49" s="819">
        <v>1272.6790621171076</v>
      </c>
      <c r="L49" s="819">
        <v>1783.7271572240045</v>
      </c>
      <c r="M49" s="819">
        <v>2321.9429993871795</v>
      </c>
      <c r="N49" s="819">
        <v>2678.3968415983995</v>
      </c>
      <c r="O49" s="819">
        <v>3071.6263597548932</v>
      </c>
      <c r="P49" s="819">
        <v>2881.3195410034373</v>
      </c>
      <c r="Q49" s="819">
        <v>2811.49685798377</v>
      </c>
      <c r="R49" s="819">
        <v>2476.4300978670262</v>
      </c>
      <c r="S49" s="819">
        <v>2052.865198950974</v>
      </c>
      <c r="T49" s="819">
        <v>2155.6894178201746</v>
      </c>
      <c r="U49" s="819">
        <v>2035.7623164233071</v>
      </c>
      <c r="V49" s="819">
        <v>2249.9028901721549</v>
      </c>
      <c r="W49" s="819">
        <v>2341.7336758179449</v>
      </c>
      <c r="X49" s="819">
        <v>2340.0879057017487</v>
      </c>
      <c r="Y49" s="819">
        <v>2581.1355027291629</v>
      </c>
      <c r="Z49" s="819">
        <v>2450.9446658269862</v>
      </c>
      <c r="AA49" s="819">
        <v>2125.3821194154557</v>
      </c>
      <c r="AB49" s="819">
        <v>1478.8567859986533</v>
      </c>
      <c r="AC49" s="819">
        <v>1471.80978072624</v>
      </c>
      <c r="AD49" s="819">
        <v>1909.1649480891979</v>
      </c>
      <c r="AE49" s="819">
        <v>3074.7952152455237</v>
      </c>
      <c r="AF49" s="819">
        <v>2010.1218568361005</v>
      </c>
      <c r="AG49" s="819">
        <v>2152.2103719820498</v>
      </c>
      <c r="AH49" s="819">
        <v>2768.8805551615533</v>
      </c>
      <c r="AI49" s="819">
        <v>5337.8787559635048</v>
      </c>
      <c r="AJ49" s="819">
        <v>5226.2387411561367</v>
      </c>
      <c r="AK49" s="819">
        <v>5239.95312759432</v>
      </c>
      <c r="AL49" s="819">
        <v>5271.2612760989568</v>
      </c>
      <c r="AM49" s="819">
        <v>4985.883552972361</v>
      </c>
      <c r="AN49" s="819">
        <v>4608.5912035798974</v>
      </c>
      <c r="AO49" s="819">
        <v>4509.6375960361838</v>
      </c>
      <c r="AP49" s="819">
        <v>4481.760351096189</v>
      </c>
      <c r="AQ49" s="819">
        <v>4621.8312800578688</v>
      </c>
      <c r="AR49" s="819">
        <v>4700.9782942419988</v>
      </c>
      <c r="AS49" s="819">
        <v>4828.2391631488581</v>
      </c>
      <c r="AT49" s="819">
        <v>4790.0249139778334</v>
      </c>
      <c r="AU49" s="819">
        <v>4782.0649962402858</v>
      </c>
      <c r="AV49" s="819">
        <v>4748.3908346265653</v>
      </c>
      <c r="AW49" s="819">
        <v>4733.4823682495089</v>
      </c>
      <c r="AX49" s="819">
        <v>4698.697177079107</v>
      </c>
      <c r="AY49" s="819">
        <v>4599.2987885998937</v>
      </c>
      <c r="AZ49" s="819">
        <v>4526.3104216428001</v>
      </c>
      <c r="BA49" s="819">
        <v>4422.0600452822764</v>
      </c>
      <c r="BB49" s="819">
        <v>4405.182362066379</v>
      </c>
      <c r="BC49" s="819">
        <v>4385.1136986120664</v>
      </c>
    </row>
    <row r="50" spans="1:55" s="813" customFormat="1" ht="15.75">
      <c r="A50" s="816"/>
      <c r="B50" s="823"/>
      <c r="C50" s="816" t="s">
        <v>1207</v>
      </c>
      <c r="D50" s="816" t="s">
        <v>1195</v>
      </c>
      <c r="E50" s="819">
        <v>9693.11</v>
      </c>
      <c r="F50" s="819">
        <v>8065.19</v>
      </c>
      <c r="G50" s="819">
        <v>7680.98</v>
      </c>
      <c r="H50" s="819">
        <v>8859.3700000000008</v>
      </c>
      <c r="I50" s="819">
        <v>9760.6</v>
      </c>
      <c r="J50" s="819">
        <v>11657.85</v>
      </c>
      <c r="K50" s="819">
        <v>11534.21</v>
      </c>
      <c r="L50" s="819">
        <v>13344.97</v>
      </c>
      <c r="M50" s="819">
        <v>16910.21</v>
      </c>
      <c r="N50" s="819">
        <v>19707.47</v>
      </c>
      <c r="O50" s="819">
        <v>18879.04</v>
      </c>
      <c r="P50" s="819">
        <v>16372.93</v>
      </c>
      <c r="Q50" s="819">
        <v>16578.169999999998</v>
      </c>
      <c r="R50" s="819">
        <v>17170.830000000002</v>
      </c>
      <c r="S50" s="819">
        <v>13873.52</v>
      </c>
      <c r="T50" s="819">
        <v>9050.15</v>
      </c>
      <c r="U50" s="819">
        <v>6886.54</v>
      </c>
      <c r="V50" s="819">
        <v>7046.04</v>
      </c>
      <c r="W50" s="819">
        <v>6539.39</v>
      </c>
      <c r="X50" s="819">
        <v>6359.29</v>
      </c>
      <c r="Y50" s="819">
        <v>6381.37</v>
      </c>
      <c r="Z50" s="819">
        <v>6080.27</v>
      </c>
      <c r="AA50" s="819">
        <v>4894.01</v>
      </c>
      <c r="AB50" s="819">
        <v>3674.09</v>
      </c>
      <c r="AC50" s="819">
        <v>2014.3</v>
      </c>
      <c r="AD50" s="819">
        <v>1796.25</v>
      </c>
      <c r="AE50" s="819">
        <v>1477.77</v>
      </c>
      <c r="AF50" s="819">
        <v>1516.76</v>
      </c>
      <c r="AG50" s="819">
        <v>2391.3375000000001</v>
      </c>
      <c r="AH50" s="819">
        <v>2145.0845833333333</v>
      </c>
      <c r="AI50" s="819">
        <v>1890.2503472222222</v>
      </c>
      <c r="AJ50" s="819">
        <v>1869.5754050925925</v>
      </c>
      <c r="AK50" s="819">
        <v>1881.796305941358</v>
      </c>
      <c r="AL50" s="819">
        <v>1949.1340235982509</v>
      </c>
      <c r="AM50" s="819">
        <v>2021.1963608646258</v>
      </c>
      <c r="AN50" s="819">
        <v>1959.5061710087307</v>
      </c>
      <c r="AO50" s="819">
        <v>1928.5764356212967</v>
      </c>
      <c r="AP50" s="819">
        <v>1934.9641170211423</v>
      </c>
      <c r="AQ50" s="819">
        <v>1945.862235675901</v>
      </c>
      <c r="AR50" s="819">
        <v>1956.539890631658</v>
      </c>
      <c r="AS50" s="819">
        <v>1957.7742018038925</v>
      </c>
      <c r="AT50" s="819">
        <v>1947.2038419604366</v>
      </c>
      <c r="AU50" s="819">
        <v>1945.153453785721</v>
      </c>
      <c r="AV50" s="819">
        <v>1947.9162901464586</v>
      </c>
      <c r="AW50" s="819">
        <v>1950.0749856673444</v>
      </c>
      <c r="AX50" s="819">
        <v>1950.7771106659191</v>
      </c>
      <c r="AY50" s="819">
        <v>1949.8166473382953</v>
      </c>
      <c r="AZ50" s="819">
        <v>1948.4903882606959</v>
      </c>
      <c r="BA50" s="819">
        <v>1948.7048126440727</v>
      </c>
      <c r="BB50" s="819">
        <v>1949.296705787131</v>
      </c>
      <c r="BC50" s="819">
        <v>1949.5267750605763</v>
      </c>
    </row>
    <row r="51" spans="1:55" s="813" customFormat="1" ht="25.5">
      <c r="A51" s="816"/>
      <c r="B51" s="823"/>
      <c r="C51" s="816" t="s">
        <v>22</v>
      </c>
      <c r="D51" s="816" t="s">
        <v>1208</v>
      </c>
      <c r="E51" s="824"/>
      <c r="F51" s="825"/>
      <c r="G51" s="824"/>
      <c r="H51" s="824"/>
      <c r="I51" s="824"/>
      <c r="J51" s="824"/>
      <c r="K51" s="824"/>
      <c r="L51" s="824"/>
      <c r="M51" s="824"/>
      <c r="N51" s="824"/>
      <c r="O51" s="824"/>
      <c r="P51" s="824"/>
      <c r="Q51" s="824"/>
      <c r="R51" s="824"/>
      <c r="S51" s="824"/>
      <c r="T51" s="824"/>
      <c r="U51" s="824"/>
      <c r="V51" s="824"/>
      <c r="W51" s="824"/>
      <c r="X51" s="824"/>
      <c r="Y51" s="824"/>
      <c r="Z51" s="824"/>
      <c r="AA51" s="824"/>
      <c r="AB51" s="824"/>
      <c r="AC51" s="824"/>
      <c r="AD51" s="824"/>
      <c r="AE51" s="824"/>
      <c r="AF51" s="824"/>
      <c r="AG51" s="824"/>
      <c r="AH51" s="824"/>
      <c r="AI51" s="819"/>
      <c r="AJ51" s="819">
        <v>4203528.2719999999</v>
      </c>
      <c r="AK51" s="819">
        <v>4193982.9785983553</v>
      </c>
      <c r="AL51" s="819">
        <v>4184459.3604704877</v>
      </c>
      <c r="AM51" s="819">
        <v>4174957.36839659</v>
      </c>
      <c r="AN51" s="819">
        <v>4165476.9532686244</v>
      </c>
      <c r="AO51" s="819">
        <v>4156018.0660900641</v>
      </c>
      <c r="AP51" s="819">
        <v>4146580.6579756448</v>
      </c>
      <c r="AQ51" s="819">
        <v>4137164.6801511091</v>
      </c>
      <c r="AR51" s="819">
        <v>4127770.0839529554</v>
      </c>
      <c r="AS51" s="819">
        <v>4118396.8208281873</v>
      </c>
      <c r="AT51" s="819">
        <v>4109044.8423340586</v>
      </c>
      <c r="AU51" s="819">
        <v>4099714.1001378288</v>
      </c>
      <c r="AV51" s="819">
        <v>4090404.5460165106</v>
      </c>
      <c r="AW51" s="819">
        <v>4081116.1318566194</v>
      </c>
      <c r="AX51" s="819">
        <v>4071848.8096539262</v>
      </c>
      <c r="AY51" s="819">
        <v>4062602.5315132081</v>
      </c>
      <c r="AZ51" s="819">
        <v>4053377.2496480034</v>
      </c>
      <c r="BA51" s="819">
        <v>4044172.9163803621</v>
      </c>
      <c r="BB51" s="819">
        <v>4034989.4841406001</v>
      </c>
      <c r="BC51" s="819">
        <v>4025826.9054670548</v>
      </c>
    </row>
    <row r="52" spans="1:55" s="813" customFormat="1" ht="15.75">
      <c r="A52" s="816"/>
      <c r="B52" s="823"/>
      <c r="C52" s="816" t="s">
        <v>1203</v>
      </c>
      <c r="D52" s="816" t="s">
        <v>1208</v>
      </c>
      <c r="E52" s="824"/>
      <c r="F52" s="824"/>
      <c r="G52" s="824"/>
      <c r="H52" s="824"/>
      <c r="I52" s="824"/>
      <c r="J52" s="824"/>
      <c r="K52" s="824"/>
      <c r="L52" s="824"/>
      <c r="M52" s="824"/>
      <c r="N52" s="824"/>
      <c r="O52" s="824"/>
      <c r="P52" s="824"/>
      <c r="Q52" s="824"/>
      <c r="R52" s="824"/>
      <c r="S52" s="824"/>
      <c r="T52" s="824"/>
      <c r="U52" s="824"/>
      <c r="V52" s="824"/>
      <c r="W52" s="824"/>
      <c r="X52" s="824"/>
      <c r="Y52" s="824"/>
      <c r="Z52" s="824"/>
      <c r="AA52" s="824"/>
      <c r="AB52" s="824"/>
      <c r="AC52" s="824"/>
      <c r="AD52" s="824"/>
      <c r="AE52" s="824"/>
      <c r="AF52" s="824"/>
      <c r="AG52" s="824"/>
      <c r="AH52" s="824"/>
      <c r="AI52" s="819"/>
      <c r="AJ52" s="819">
        <v>926243.25609262148</v>
      </c>
      <c r="AK52" s="819">
        <v>924139.92640956037</v>
      </c>
      <c r="AL52" s="819">
        <v>922041.3730050053</v>
      </c>
      <c r="AM52" s="819">
        <v>919947.58503289847</v>
      </c>
      <c r="AN52" s="819">
        <v>917858.55167181045</v>
      </c>
      <c r="AO52" s="819">
        <v>915774.26212488639</v>
      </c>
      <c r="AP52" s="819">
        <v>913694.70561978838</v>
      </c>
      <c r="AQ52" s="819">
        <v>911619.87140864041</v>
      </c>
      <c r="AR52" s="819">
        <v>909549.74876797362</v>
      </c>
      <c r="AS52" s="819">
        <v>907484.32699866977</v>
      </c>
      <c r="AT52" s="819">
        <v>905423.59542590659</v>
      </c>
      <c r="AU52" s="819">
        <v>903367.54339910217</v>
      </c>
      <c r="AV52" s="819">
        <v>901316.16029185988</v>
      </c>
      <c r="AW52" s="819">
        <v>899269.43550191447</v>
      </c>
      <c r="AX52" s="819">
        <v>897227.35845107585</v>
      </c>
      <c r="AY52" s="819">
        <v>895189.9185851753</v>
      </c>
      <c r="AZ52" s="819">
        <v>893157.10537401051</v>
      </c>
      <c r="BA52" s="819">
        <v>891128.90831129183</v>
      </c>
      <c r="BB52" s="819">
        <v>889105.31691458682</v>
      </c>
      <c r="BC52" s="819">
        <v>887086.32072526717</v>
      </c>
    </row>
    <row r="53" spans="1:55" s="813" customFormat="1">
      <c r="A53" s="816"/>
      <c r="B53" s="816"/>
      <c r="C53" s="816" t="s">
        <v>1204</v>
      </c>
      <c r="D53" s="816" t="s">
        <v>1208</v>
      </c>
      <c r="E53" s="824"/>
      <c r="F53" s="824"/>
      <c r="G53" s="824"/>
      <c r="H53" s="824"/>
      <c r="I53" s="824"/>
      <c r="J53" s="824"/>
      <c r="K53" s="824"/>
      <c r="L53" s="824"/>
      <c r="M53" s="824"/>
      <c r="N53" s="824"/>
      <c r="O53" s="824"/>
      <c r="P53" s="824"/>
      <c r="Q53" s="824"/>
      <c r="R53" s="824"/>
      <c r="S53" s="824"/>
      <c r="T53" s="824"/>
      <c r="U53" s="824"/>
      <c r="V53" s="824"/>
      <c r="W53" s="824"/>
      <c r="X53" s="824"/>
      <c r="Y53" s="824"/>
      <c r="Z53" s="824"/>
      <c r="AA53" s="824"/>
      <c r="AB53" s="824"/>
      <c r="AC53" s="824"/>
      <c r="AD53" s="824"/>
      <c r="AE53" s="824"/>
      <c r="AF53" s="824"/>
      <c r="AG53" s="824"/>
      <c r="AH53" s="824"/>
      <c r="AI53" s="819"/>
      <c r="AJ53" s="819">
        <v>211180.07985625503</v>
      </c>
      <c r="AK53" s="819">
        <v>210700.52836963299</v>
      </c>
      <c r="AL53" s="819">
        <v>210222.06585706791</v>
      </c>
      <c r="AM53" s="819">
        <v>209744.68984569819</v>
      </c>
      <c r="AN53" s="819">
        <v>209268.39786827751</v>
      </c>
      <c r="AO53" s="819">
        <v>208793.18746316229</v>
      </c>
      <c r="AP53" s="819">
        <v>208319.05617429892</v>
      </c>
      <c r="AQ53" s="819">
        <v>207846.00155121088</v>
      </c>
      <c r="AR53" s="819">
        <v>207374.0211489865</v>
      </c>
      <c r="AS53" s="819">
        <v>206903.11252826577</v>
      </c>
      <c r="AT53" s="819">
        <v>206433.27325522827</v>
      </c>
      <c r="AU53" s="819">
        <v>205964.50090158021</v>
      </c>
      <c r="AV53" s="819">
        <v>205496.79304454199</v>
      </c>
      <c r="AW53" s="819">
        <v>205030.14726683579</v>
      </c>
      <c r="AX53" s="819">
        <v>204564.56115667295</v>
      </c>
      <c r="AY53" s="819">
        <v>204100.03230774152</v>
      </c>
      <c r="AZ53" s="819">
        <v>203636.55831919383</v>
      </c>
      <c r="BA53" s="819">
        <v>203174.13679563423</v>
      </c>
      <c r="BB53" s="819">
        <v>202712.76534710638</v>
      </c>
      <c r="BC53" s="819">
        <v>202252.44158908122</v>
      </c>
    </row>
    <row r="54" spans="1:55" s="813" customFormat="1" ht="15.75">
      <c r="A54" s="816"/>
      <c r="B54" s="823"/>
      <c r="C54" s="816" t="s">
        <v>1207</v>
      </c>
      <c r="D54" s="816" t="s">
        <v>1208</v>
      </c>
      <c r="E54" s="824"/>
      <c r="F54" s="824"/>
      <c r="G54" s="824"/>
      <c r="H54" s="824"/>
      <c r="I54" s="824"/>
      <c r="J54" s="824"/>
      <c r="K54" s="824"/>
      <c r="L54" s="824"/>
      <c r="M54" s="824"/>
      <c r="N54" s="824"/>
      <c r="O54" s="824"/>
      <c r="P54" s="824"/>
      <c r="Q54" s="824"/>
      <c r="R54" s="824"/>
      <c r="S54" s="824"/>
      <c r="T54" s="824"/>
      <c r="U54" s="824"/>
      <c r="V54" s="824"/>
      <c r="W54" s="824"/>
      <c r="X54" s="824"/>
      <c r="Y54" s="824"/>
      <c r="Z54" s="824"/>
      <c r="AA54" s="824"/>
      <c r="AB54" s="824"/>
      <c r="AC54" s="824"/>
      <c r="AD54" s="824"/>
      <c r="AE54" s="824"/>
      <c r="AF54" s="824"/>
      <c r="AG54" s="824"/>
      <c r="AH54" s="824"/>
      <c r="AI54" s="819"/>
      <c r="AJ54" s="819">
        <v>572006.3278356482</v>
      </c>
      <c r="AK54" s="819">
        <v>565893.30394507048</v>
      </c>
      <c r="AL54" s="819">
        <v>559845.60985814757</v>
      </c>
      <c r="AM54" s="819">
        <v>553862.54739615123</v>
      </c>
      <c r="AN54" s="819">
        <v>547943.42584177968</v>
      </c>
      <c r="AO54" s="819">
        <v>542087.56185941794</v>
      </c>
      <c r="AP54" s="819">
        <v>536294.27941624937</v>
      </c>
      <c r="AQ54" s="819">
        <v>530562.90970421082</v>
      </c>
      <c r="AR54" s="819">
        <v>524892.79106278194</v>
      </c>
      <c r="AS54" s="819">
        <v>519283.26890259917</v>
      </c>
      <c r="AT54" s="819">
        <v>513733.69562988722</v>
      </c>
      <c r="AU54" s="819">
        <v>508243.4305716962</v>
      </c>
      <c r="AV54" s="819">
        <v>502811.8399019395</v>
      </c>
      <c r="AW54" s="819">
        <v>497438.2965682213</v>
      </c>
      <c r="AX54" s="819">
        <v>492122.18021944637</v>
      </c>
      <c r="AY54" s="819">
        <v>486862.87713420321</v>
      </c>
      <c r="AZ54" s="819">
        <v>481659.78014991269</v>
      </c>
      <c r="BA54" s="819">
        <v>476512.28859273402</v>
      </c>
      <c r="BB54" s="819">
        <v>471419.80820821953</v>
      </c>
      <c r="BC54" s="819">
        <v>466381.75109271082</v>
      </c>
    </row>
    <row r="55" spans="1:55" s="813" customFormat="1">
      <c r="A55" s="816"/>
      <c r="B55" s="816"/>
      <c r="C55" s="817" t="s">
        <v>1223</v>
      </c>
      <c r="D55" s="817"/>
      <c r="E55" s="817">
        <v>1985</v>
      </c>
      <c r="F55" s="817">
        <v>1986</v>
      </c>
      <c r="G55" s="817">
        <v>1987</v>
      </c>
      <c r="H55" s="817">
        <v>1988</v>
      </c>
      <c r="I55" s="817">
        <v>1989</v>
      </c>
      <c r="J55" s="817">
        <v>1990</v>
      </c>
      <c r="K55" s="817">
        <v>1991</v>
      </c>
      <c r="L55" s="817">
        <v>1992</v>
      </c>
      <c r="M55" s="817">
        <v>1993</v>
      </c>
      <c r="N55" s="817">
        <v>1994</v>
      </c>
      <c r="O55" s="817">
        <v>1995</v>
      </c>
      <c r="P55" s="817">
        <v>1996</v>
      </c>
      <c r="Q55" s="817">
        <v>1997</v>
      </c>
      <c r="R55" s="817">
        <v>1998</v>
      </c>
      <c r="S55" s="817">
        <v>1999</v>
      </c>
      <c r="T55" s="817">
        <v>2000</v>
      </c>
      <c r="U55" s="817">
        <v>2001</v>
      </c>
      <c r="V55" s="817">
        <v>2002</v>
      </c>
      <c r="W55" s="817">
        <v>2003</v>
      </c>
      <c r="X55" s="817">
        <v>2004</v>
      </c>
      <c r="Y55" s="817">
        <v>2005</v>
      </c>
      <c r="Z55" s="817">
        <v>2006</v>
      </c>
      <c r="AA55" s="817">
        <v>2007</v>
      </c>
      <c r="AB55" s="817">
        <v>2008</v>
      </c>
      <c r="AC55" s="817">
        <v>2009</v>
      </c>
      <c r="AD55" s="817">
        <v>2010</v>
      </c>
      <c r="AE55" s="817">
        <v>2011</v>
      </c>
      <c r="AF55" s="817">
        <v>2012</v>
      </c>
      <c r="AG55" s="817">
        <v>2013</v>
      </c>
      <c r="AH55" s="817">
        <v>2014</v>
      </c>
      <c r="AI55" s="817">
        <v>2015</v>
      </c>
      <c r="AJ55" s="817">
        <v>2016</v>
      </c>
      <c r="AK55" s="817">
        <v>2017</v>
      </c>
      <c r="AL55" s="817">
        <v>2018</v>
      </c>
      <c r="AM55" s="817">
        <v>2019</v>
      </c>
      <c r="AN55" s="817">
        <v>2020</v>
      </c>
      <c r="AO55" s="817">
        <v>2021</v>
      </c>
      <c r="AP55" s="817">
        <v>2022</v>
      </c>
      <c r="AQ55" s="817">
        <v>2023</v>
      </c>
      <c r="AR55" s="817">
        <v>2024</v>
      </c>
      <c r="AS55" s="817">
        <v>2025</v>
      </c>
      <c r="AT55" s="817">
        <v>2026</v>
      </c>
      <c r="AU55" s="817">
        <v>2027</v>
      </c>
      <c r="AV55" s="817">
        <v>2028</v>
      </c>
      <c r="AW55" s="817">
        <v>2029</v>
      </c>
      <c r="AX55" s="817">
        <v>2030</v>
      </c>
      <c r="AY55" s="817">
        <v>2031</v>
      </c>
      <c r="AZ55" s="817">
        <v>2032</v>
      </c>
      <c r="BA55" s="817">
        <v>2033</v>
      </c>
      <c r="BB55" s="817">
        <v>2034</v>
      </c>
      <c r="BC55" s="817">
        <v>2035</v>
      </c>
    </row>
    <row r="56" spans="1:55" s="813" customFormat="1" ht="23.25">
      <c r="A56" s="816"/>
      <c r="B56" s="816"/>
      <c r="C56" s="817" t="s">
        <v>1200</v>
      </c>
      <c r="D56" s="817"/>
      <c r="E56" s="817"/>
      <c r="F56" s="826"/>
      <c r="G56" s="816"/>
      <c r="H56" s="816"/>
      <c r="I56" s="816"/>
      <c r="J56" s="816"/>
      <c r="K56" s="816"/>
      <c r="L56" s="816"/>
      <c r="M56" s="816"/>
      <c r="N56" s="816"/>
      <c r="O56" s="816"/>
      <c r="P56" s="816"/>
      <c r="Q56" s="816"/>
      <c r="R56" s="816"/>
      <c r="S56" s="816"/>
      <c r="T56" s="816"/>
      <c r="U56" s="816"/>
      <c r="V56" s="816"/>
      <c r="W56" s="816"/>
      <c r="X56" s="816"/>
      <c r="Y56" s="816"/>
      <c r="Z56" s="816"/>
      <c r="AA56" s="816"/>
      <c r="AB56" s="816"/>
      <c r="AC56" s="816"/>
      <c r="AD56" s="816"/>
      <c r="AE56" s="816"/>
      <c r="AF56" s="816"/>
      <c r="AG56" s="816"/>
      <c r="AH56" s="816"/>
      <c r="AI56" s="816"/>
      <c r="AJ56" s="816"/>
      <c r="AK56" s="816"/>
      <c r="AL56" s="816"/>
      <c r="AM56" s="816"/>
      <c r="AN56" s="816"/>
      <c r="AO56" s="816"/>
      <c r="AP56" s="816"/>
      <c r="AQ56" s="816"/>
      <c r="AR56" s="816"/>
      <c r="AS56" s="816"/>
      <c r="AT56" s="816"/>
      <c r="AU56" s="816"/>
      <c r="AV56" s="816"/>
      <c r="AW56" s="816"/>
      <c r="AX56" s="816"/>
      <c r="AY56" s="816"/>
      <c r="AZ56" s="816"/>
      <c r="BA56" s="816"/>
      <c r="BB56" s="816"/>
      <c r="BC56" s="816"/>
    </row>
    <row r="57" spans="1:55" s="813" customFormat="1">
      <c r="A57" s="816"/>
      <c r="B57" s="816"/>
      <c r="C57" s="816" t="s">
        <v>22</v>
      </c>
      <c r="D57" s="816" t="s">
        <v>1195</v>
      </c>
      <c r="E57" s="827">
        <v>1907.9885435895487</v>
      </c>
      <c r="F57" s="827">
        <v>1913.6278001779131</v>
      </c>
      <c r="G57" s="827">
        <v>1919.2670567662774</v>
      </c>
      <c r="H57" s="827">
        <v>1924.9063133546417</v>
      </c>
      <c r="I57" s="827">
        <v>1930.5455699430061</v>
      </c>
      <c r="J57" s="827">
        <v>1936.1848265313704</v>
      </c>
      <c r="K57" s="827">
        <v>1941.8240831197347</v>
      </c>
      <c r="L57" s="827">
        <v>1947.4633397080986</v>
      </c>
      <c r="M57" s="827">
        <v>1979.8855944438292</v>
      </c>
      <c r="N57" s="827">
        <v>2012.3078491795598</v>
      </c>
      <c r="O57" s="827">
        <v>2044.7301039152903</v>
      </c>
      <c r="P57" s="827">
        <v>2077.1523586510211</v>
      </c>
      <c r="Q57" s="827">
        <v>2109.5746133867519</v>
      </c>
      <c r="R57" s="827">
        <v>2141.9968681224827</v>
      </c>
      <c r="S57" s="827">
        <v>2174.4191228582135</v>
      </c>
      <c r="T57" s="827">
        <v>2206.8413775939443</v>
      </c>
      <c r="U57" s="827">
        <v>2239.2636323296751</v>
      </c>
      <c r="V57" s="827">
        <v>2271.685887065406</v>
      </c>
      <c r="W57" s="827">
        <v>2304.1081418011368</v>
      </c>
      <c r="X57" s="827">
        <v>2336.5303965368676</v>
      </c>
      <c r="Y57" s="827">
        <v>2368.9526512725984</v>
      </c>
      <c r="Z57" s="827">
        <v>2206.8413775939434</v>
      </c>
      <c r="AA57" s="827">
        <v>2185.6308440789344</v>
      </c>
      <c r="AB57" s="827">
        <v>2164.4203105639253</v>
      </c>
      <c r="AC57" s="827">
        <v>2143.2097770489163</v>
      </c>
      <c r="AD57" s="827">
        <v>2121.9992435339072</v>
      </c>
      <c r="AE57" s="827">
        <v>2100.7887100188982</v>
      </c>
      <c r="AF57" s="827">
        <v>2037.1571094738708</v>
      </c>
      <c r="AG57" s="828">
        <v>1833.4413985264837</v>
      </c>
      <c r="AH57" s="828">
        <v>1833.4413985264837</v>
      </c>
      <c r="AI57" s="828">
        <v>1833.4413985264837</v>
      </c>
      <c r="AJ57" s="828">
        <v>1833.4413985264837</v>
      </c>
      <c r="AK57" s="828">
        <v>1833.4413985264837</v>
      </c>
      <c r="AL57" s="828">
        <v>1833.4413985264837</v>
      </c>
      <c r="AM57" s="828">
        <v>1833.4413985264837</v>
      </c>
      <c r="AN57" s="828">
        <v>1833.4413985264837</v>
      </c>
      <c r="AO57" s="828">
        <v>1833.4413985264837</v>
      </c>
      <c r="AP57" s="828">
        <v>1833.4413985264837</v>
      </c>
      <c r="AQ57" s="828">
        <v>1833.4413985264837</v>
      </c>
      <c r="AR57" s="828">
        <v>1833.4413985264837</v>
      </c>
      <c r="AS57" s="828">
        <v>1833.4413985264837</v>
      </c>
      <c r="AT57" s="828">
        <v>1833.4413985264837</v>
      </c>
      <c r="AU57" s="828">
        <v>1833.4413985264837</v>
      </c>
      <c r="AV57" s="828">
        <v>1833.4413985264837</v>
      </c>
      <c r="AW57" s="828">
        <v>1833.4413985264837</v>
      </c>
      <c r="AX57" s="828">
        <v>1833.4413985264837</v>
      </c>
      <c r="AY57" s="828">
        <v>1833.4413985264837</v>
      </c>
      <c r="AZ57" s="828">
        <v>1833.4413985264837</v>
      </c>
      <c r="BA57" s="828">
        <v>1833.4413985264837</v>
      </c>
      <c r="BB57" s="828">
        <v>1833.4413985264837</v>
      </c>
      <c r="BC57" s="828">
        <v>1833.4413985264837</v>
      </c>
    </row>
    <row r="58" spans="1:55" s="813" customFormat="1">
      <c r="A58" s="816"/>
      <c r="B58" s="816"/>
      <c r="C58" s="816" t="s">
        <v>1203</v>
      </c>
      <c r="D58" s="816" t="s">
        <v>1195</v>
      </c>
      <c r="E58" s="827">
        <v>687.81785934098025</v>
      </c>
      <c r="F58" s="827">
        <v>698.06928427699506</v>
      </c>
      <c r="G58" s="827">
        <v>708.32070921300988</v>
      </c>
      <c r="H58" s="827">
        <v>718.57213414902469</v>
      </c>
      <c r="I58" s="827">
        <v>728.82355908503951</v>
      </c>
      <c r="J58" s="827">
        <v>739.07498402105432</v>
      </c>
      <c r="K58" s="827">
        <v>749.32640895706913</v>
      </c>
      <c r="L58" s="827">
        <v>759.57783389308383</v>
      </c>
      <c r="M58" s="827">
        <v>768.47360788626315</v>
      </c>
      <c r="N58" s="827">
        <v>777.36938187944247</v>
      </c>
      <c r="O58" s="827">
        <v>786.26515587262179</v>
      </c>
      <c r="P58" s="827">
        <v>795.16092986580111</v>
      </c>
      <c r="Q58" s="827">
        <v>804.05670385898043</v>
      </c>
      <c r="R58" s="827">
        <v>812.95247785215975</v>
      </c>
      <c r="S58" s="827">
        <v>821.84825184533906</v>
      </c>
      <c r="T58" s="827">
        <v>830.74402583851838</v>
      </c>
      <c r="U58" s="827">
        <v>839.6397998316977</v>
      </c>
      <c r="V58" s="827">
        <v>848.53557382487702</v>
      </c>
      <c r="W58" s="827">
        <v>857.43134781805634</v>
      </c>
      <c r="X58" s="827">
        <v>866.32712181123566</v>
      </c>
      <c r="Y58" s="827">
        <v>875.22289580441497</v>
      </c>
      <c r="Z58" s="827">
        <v>830.74402583851884</v>
      </c>
      <c r="AA58" s="827">
        <v>841.39264921368215</v>
      </c>
      <c r="AB58" s="827">
        <v>852.04127258884546</v>
      </c>
      <c r="AC58" s="827">
        <v>862.68989596400877</v>
      </c>
      <c r="AD58" s="827">
        <v>873.33851933917208</v>
      </c>
      <c r="AE58" s="827">
        <v>883.98714271433539</v>
      </c>
      <c r="AF58" s="827">
        <v>915.93301283982544</v>
      </c>
      <c r="AG58" s="828">
        <v>824.33971155584288</v>
      </c>
      <c r="AH58" s="828">
        <v>824.33971155584288</v>
      </c>
      <c r="AI58" s="828">
        <v>824.33971155584288</v>
      </c>
      <c r="AJ58" s="828">
        <v>824.33971155584288</v>
      </c>
      <c r="AK58" s="828">
        <v>824.33971155584288</v>
      </c>
      <c r="AL58" s="828">
        <v>824.33971155584288</v>
      </c>
      <c r="AM58" s="828">
        <v>824.33971155584288</v>
      </c>
      <c r="AN58" s="828">
        <v>824.33971155584288</v>
      </c>
      <c r="AO58" s="828">
        <v>824.33971155584288</v>
      </c>
      <c r="AP58" s="828">
        <v>824.33971155584288</v>
      </c>
      <c r="AQ58" s="828">
        <v>824.33971155584288</v>
      </c>
      <c r="AR58" s="828">
        <v>824.33971155584288</v>
      </c>
      <c r="AS58" s="828">
        <v>824.33971155584288</v>
      </c>
      <c r="AT58" s="828">
        <v>824.33971155584288</v>
      </c>
      <c r="AU58" s="828">
        <v>824.33971155584288</v>
      </c>
      <c r="AV58" s="828">
        <v>824.33971155584288</v>
      </c>
      <c r="AW58" s="828">
        <v>824.33971155584288</v>
      </c>
      <c r="AX58" s="828">
        <v>824.33971155584288</v>
      </c>
      <c r="AY58" s="828">
        <v>824.33971155584288</v>
      </c>
      <c r="AZ58" s="828">
        <v>824.33971155584288</v>
      </c>
      <c r="BA58" s="828">
        <v>824.33971155584288</v>
      </c>
      <c r="BB58" s="828">
        <v>824.33971155584288</v>
      </c>
      <c r="BC58" s="828">
        <v>824.33971155584288</v>
      </c>
    </row>
    <row r="59" spans="1:55" s="813" customFormat="1">
      <c r="A59" s="816"/>
      <c r="B59" s="816"/>
      <c r="C59" s="816" t="s">
        <v>1204</v>
      </c>
      <c r="D59" s="816" t="s">
        <v>1195</v>
      </c>
      <c r="E59" s="816">
        <v>1167</v>
      </c>
      <c r="F59" s="816">
        <v>1167</v>
      </c>
      <c r="G59" s="816">
        <v>1167</v>
      </c>
      <c r="H59" s="816">
        <v>1167</v>
      </c>
      <c r="I59" s="816">
        <v>1167</v>
      </c>
      <c r="J59" s="816">
        <v>1167</v>
      </c>
      <c r="K59" s="816">
        <v>1167</v>
      </c>
      <c r="L59" s="816">
        <v>1167</v>
      </c>
      <c r="M59" s="816">
        <v>1167</v>
      </c>
      <c r="N59" s="816">
        <v>1167</v>
      </c>
      <c r="O59" s="816">
        <v>1167</v>
      </c>
      <c r="P59" s="816">
        <v>1167</v>
      </c>
      <c r="Q59" s="816">
        <v>1167</v>
      </c>
      <c r="R59" s="816">
        <v>1167</v>
      </c>
      <c r="S59" s="816">
        <v>1167</v>
      </c>
      <c r="T59" s="816">
        <v>1167</v>
      </c>
      <c r="U59" s="816">
        <v>1167</v>
      </c>
      <c r="V59" s="816">
        <v>1167</v>
      </c>
      <c r="W59" s="816">
        <v>1167</v>
      </c>
      <c r="X59" s="816">
        <v>1167</v>
      </c>
      <c r="Y59" s="816">
        <v>1167</v>
      </c>
      <c r="Z59" s="816">
        <v>1167</v>
      </c>
      <c r="AA59" s="816">
        <v>1167</v>
      </c>
      <c r="AB59" s="816">
        <v>1167</v>
      </c>
      <c r="AC59" s="816">
        <v>1167</v>
      </c>
      <c r="AD59" s="816">
        <v>1167</v>
      </c>
      <c r="AE59" s="816">
        <v>1167</v>
      </c>
      <c r="AF59" s="816">
        <v>1167</v>
      </c>
      <c r="AG59" s="816">
        <v>1167</v>
      </c>
      <c r="AH59" s="816">
        <v>1167</v>
      </c>
      <c r="AI59" s="816">
        <v>1167</v>
      </c>
      <c r="AJ59" s="816">
        <v>1167</v>
      </c>
      <c r="AK59" s="816">
        <v>1167</v>
      </c>
      <c r="AL59" s="816">
        <v>1167</v>
      </c>
      <c r="AM59" s="816">
        <v>1167</v>
      </c>
      <c r="AN59" s="816">
        <v>1167</v>
      </c>
      <c r="AO59" s="816">
        <v>1167</v>
      </c>
      <c r="AP59" s="816">
        <v>1167</v>
      </c>
      <c r="AQ59" s="816">
        <v>1167</v>
      </c>
      <c r="AR59" s="816">
        <v>1167</v>
      </c>
      <c r="AS59" s="816">
        <v>1167</v>
      </c>
      <c r="AT59" s="816">
        <v>1167</v>
      </c>
      <c r="AU59" s="816">
        <v>1167</v>
      </c>
      <c r="AV59" s="816">
        <v>1167</v>
      </c>
      <c r="AW59" s="816">
        <v>1167</v>
      </c>
      <c r="AX59" s="816">
        <v>1167</v>
      </c>
      <c r="AY59" s="816">
        <v>1167</v>
      </c>
      <c r="AZ59" s="816">
        <v>1167</v>
      </c>
      <c r="BA59" s="816">
        <v>1167</v>
      </c>
      <c r="BB59" s="816">
        <v>1167</v>
      </c>
      <c r="BC59" s="816">
        <v>1168</v>
      </c>
    </row>
    <row r="60" spans="1:55" s="813" customFormat="1">
      <c r="A60" s="816"/>
      <c r="B60" s="816"/>
      <c r="C60" s="816" t="s">
        <v>1207</v>
      </c>
      <c r="D60" s="816" t="s">
        <v>1195</v>
      </c>
      <c r="E60" s="827">
        <v>960.87134492083214</v>
      </c>
      <c r="F60" s="827">
        <v>1029.0487523611168</v>
      </c>
      <c r="G60" s="827">
        <v>1097.2261598014015</v>
      </c>
      <c r="H60" s="827">
        <v>1165.4035672416862</v>
      </c>
      <c r="I60" s="827">
        <v>1233.5809746819709</v>
      </c>
      <c r="J60" s="827">
        <v>1301.7583821222556</v>
      </c>
      <c r="K60" s="827">
        <v>1369.9357895625403</v>
      </c>
      <c r="L60" s="827">
        <v>1438.1131970028248</v>
      </c>
      <c r="M60" s="827">
        <v>1454.5206034528924</v>
      </c>
      <c r="N60" s="827">
        <v>1470.9280099029602</v>
      </c>
      <c r="O60" s="827">
        <v>1487.335416353028</v>
      </c>
      <c r="P60" s="827">
        <v>1503.7428228030958</v>
      </c>
      <c r="Q60" s="827">
        <v>1520.1502292531636</v>
      </c>
      <c r="R60" s="827">
        <v>1536.5576357032314</v>
      </c>
      <c r="S60" s="827">
        <v>1552.9650421532992</v>
      </c>
      <c r="T60" s="827">
        <v>1569.372448603367</v>
      </c>
      <c r="U60" s="827">
        <v>1585.7798550534349</v>
      </c>
      <c r="V60" s="827">
        <v>1602.1872615035027</v>
      </c>
      <c r="W60" s="827">
        <v>1618.5946679535705</v>
      </c>
      <c r="X60" s="827">
        <v>1635.0020744036383</v>
      </c>
      <c r="Y60" s="827">
        <v>1651.4094808537061</v>
      </c>
      <c r="Z60" s="827">
        <v>1569.3724486033664</v>
      </c>
      <c r="AA60" s="827">
        <v>1563.8258925279456</v>
      </c>
      <c r="AB60" s="827">
        <v>1558.2793364525248</v>
      </c>
      <c r="AC60" s="827">
        <v>1552.7327803771041</v>
      </c>
      <c r="AD60" s="827">
        <v>1547.1862243016833</v>
      </c>
      <c r="AE60" s="827">
        <v>1541.6396682262625</v>
      </c>
      <c r="AF60" s="827">
        <v>1525</v>
      </c>
      <c r="AG60" s="828">
        <v>1372.5</v>
      </c>
      <c r="AH60" s="828">
        <v>1372.5</v>
      </c>
      <c r="AI60" s="828">
        <v>1372.5</v>
      </c>
      <c r="AJ60" s="828">
        <v>1372.5</v>
      </c>
      <c r="AK60" s="828">
        <v>1372.5</v>
      </c>
      <c r="AL60" s="828">
        <v>1372.5</v>
      </c>
      <c r="AM60" s="828">
        <v>1372.5</v>
      </c>
      <c r="AN60" s="828">
        <v>1372.5</v>
      </c>
      <c r="AO60" s="828">
        <v>1372.5</v>
      </c>
      <c r="AP60" s="828">
        <v>1372.5</v>
      </c>
      <c r="AQ60" s="828">
        <v>1372.5</v>
      </c>
      <c r="AR60" s="828">
        <v>1372.5</v>
      </c>
      <c r="AS60" s="828">
        <v>1372.5</v>
      </c>
      <c r="AT60" s="828">
        <v>1372.5</v>
      </c>
      <c r="AU60" s="828">
        <v>1372.5</v>
      </c>
      <c r="AV60" s="828">
        <v>1372.5</v>
      </c>
      <c r="AW60" s="828">
        <v>1372.5</v>
      </c>
      <c r="AX60" s="828">
        <v>1372.5</v>
      </c>
      <c r="AY60" s="828">
        <v>1372.5</v>
      </c>
      <c r="AZ60" s="828">
        <v>1372.5</v>
      </c>
      <c r="BA60" s="828">
        <v>1372.5</v>
      </c>
      <c r="BB60" s="828">
        <v>1372.5</v>
      </c>
      <c r="BC60" s="828">
        <v>1372.5</v>
      </c>
    </row>
    <row r="61" spans="1:55" s="813" customFormat="1">
      <c r="A61" s="816">
        <v>-2.2707813017997908E-3</v>
      </c>
      <c r="B61" s="816"/>
      <c r="C61" s="816" t="s">
        <v>22</v>
      </c>
      <c r="D61" s="816" t="s">
        <v>1208</v>
      </c>
      <c r="E61" s="816"/>
      <c r="F61" s="816"/>
      <c r="G61" s="816"/>
      <c r="H61" s="816"/>
      <c r="I61" s="816"/>
      <c r="J61" s="816"/>
      <c r="K61" s="816"/>
      <c r="L61" s="816"/>
      <c r="M61" s="816"/>
      <c r="N61" s="816"/>
      <c r="O61" s="816"/>
      <c r="P61" s="816"/>
      <c r="Q61" s="816"/>
      <c r="R61" s="816"/>
      <c r="S61" s="816"/>
      <c r="T61" s="816"/>
      <c r="U61" s="816"/>
      <c r="V61" s="816"/>
      <c r="W61" s="816"/>
      <c r="X61" s="816"/>
      <c r="Y61" s="816"/>
      <c r="Z61" s="816"/>
      <c r="AA61" s="816"/>
      <c r="AB61" s="816"/>
      <c r="AC61" s="816"/>
      <c r="AD61" s="816"/>
      <c r="AE61" s="816"/>
      <c r="AF61" s="816"/>
      <c r="AG61" s="816"/>
      <c r="AH61" s="816"/>
      <c r="AI61" s="819"/>
      <c r="AJ61" s="819">
        <v>2101.6360784241224</v>
      </c>
      <c r="AK61" s="819">
        <v>2101.6360784241224</v>
      </c>
      <c r="AL61" s="819">
        <v>2101.6360784241224</v>
      </c>
      <c r="AM61" s="819">
        <v>2101.6360784241224</v>
      </c>
      <c r="AN61" s="819">
        <v>2101.6360784241224</v>
      </c>
      <c r="AO61" s="819">
        <v>2101.6360784241224</v>
      </c>
      <c r="AP61" s="819">
        <v>2101.6360784241224</v>
      </c>
      <c r="AQ61" s="819">
        <v>2101.6360784241224</v>
      </c>
      <c r="AR61" s="819">
        <v>2101.6360784241224</v>
      </c>
      <c r="AS61" s="819">
        <v>2101.6360784241224</v>
      </c>
      <c r="AT61" s="819">
        <v>2101.6360784241224</v>
      </c>
      <c r="AU61" s="819">
        <v>2101.6360784241224</v>
      </c>
      <c r="AV61" s="819">
        <v>2101.6360784241224</v>
      </c>
      <c r="AW61" s="819">
        <v>2101.6360784241224</v>
      </c>
      <c r="AX61" s="819">
        <v>2101.6360784241224</v>
      </c>
      <c r="AY61" s="819">
        <v>2101.6360784241224</v>
      </c>
      <c r="AZ61" s="819">
        <v>2101.6360784241224</v>
      </c>
      <c r="BA61" s="819">
        <v>2101.6360784241224</v>
      </c>
      <c r="BB61" s="819">
        <v>2101.6360784241224</v>
      </c>
      <c r="BC61" s="819">
        <v>2101.6360784241224</v>
      </c>
    </row>
    <row r="62" spans="1:55" s="813" customFormat="1">
      <c r="A62" s="816">
        <v>-2.2708178107920937E-3</v>
      </c>
      <c r="B62" s="816"/>
      <c r="C62" s="816" t="s">
        <v>1203</v>
      </c>
      <c r="D62" s="816" t="s">
        <v>1208</v>
      </c>
      <c r="E62" s="816"/>
      <c r="F62" s="816"/>
      <c r="G62" s="816"/>
      <c r="H62" s="816"/>
      <c r="I62" s="816"/>
      <c r="J62" s="816"/>
      <c r="K62" s="816"/>
      <c r="L62" s="816"/>
      <c r="M62" s="816"/>
      <c r="N62" s="816"/>
      <c r="O62" s="816"/>
      <c r="P62" s="816"/>
      <c r="Q62" s="816"/>
      <c r="R62" s="816"/>
      <c r="S62" s="816"/>
      <c r="T62" s="816"/>
      <c r="U62" s="816"/>
      <c r="V62" s="816"/>
      <c r="W62" s="816"/>
      <c r="X62" s="816"/>
      <c r="Y62" s="816"/>
      <c r="Z62" s="816"/>
      <c r="AA62" s="816"/>
      <c r="AB62" s="816"/>
      <c r="AC62" s="816"/>
      <c r="AD62" s="816"/>
      <c r="AE62" s="816"/>
      <c r="AF62" s="816"/>
      <c r="AG62" s="816"/>
      <c r="AH62" s="816"/>
      <c r="AI62" s="819"/>
      <c r="AJ62" s="819">
        <v>798.77678347485426</v>
      </c>
      <c r="AK62" s="819">
        <v>798.77678347485426</v>
      </c>
      <c r="AL62" s="819">
        <v>798.77678347485426</v>
      </c>
      <c r="AM62" s="819">
        <v>798.77678347485426</v>
      </c>
      <c r="AN62" s="819">
        <v>798.77678347485426</v>
      </c>
      <c r="AO62" s="819">
        <v>798.77678347485426</v>
      </c>
      <c r="AP62" s="819">
        <v>798.77678347485426</v>
      </c>
      <c r="AQ62" s="819">
        <v>798.77678347485426</v>
      </c>
      <c r="AR62" s="819">
        <v>798.77678347485426</v>
      </c>
      <c r="AS62" s="819">
        <v>798.77678347485426</v>
      </c>
      <c r="AT62" s="819">
        <v>798.77678347485426</v>
      </c>
      <c r="AU62" s="819">
        <v>798.77678347485426</v>
      </c>
      <c r="AV62" s="819">
        <v>798.77678347485426</v>
      </c>
      <c r="AW62" s="819">
        <v>798.77678347485426</v>
      </c>
      <c r="AX62" s="819">
        <v>798.77678347485426</v>
      </c>
      <c r="AY62" s="819">
        <v>798.77678347485426</v>
      </c>
      <c r="AZ62" s="819">
        <v>798.77678347485426</v>
      </c>
      <c r="BA62" s="819">
        <v>798.77678347485426</v>
      </c>
      <c r="BB62" s="819">
        <v>798.77678347485426</v>
      </c>
      <c r="BC62" s="819">
        <v>798.77678347485426</v>
      </c>
    </row>
    <row r="63" spans="1:55" s="813" customFormat="1">
      <c r="A63" s="816">
        <v>-2.2708178107920937E-3</v>
      </c>
      <c r="B63" s="816"/>
      <c r="C63" s="816" t="s">
        <v>1204</v>
      </c>
      <c r="D63" s="816" t="s">
        <v>1208</v>
      </c>
      <c r="E63" s="816"/>
      <c r="F63" s="816"/>
      <c r="G63" s="816"/>
      <c r="H63" s="816"/>
      <c r="I63" s="816"/>
      <c r="J63" s="816"/>
      <c r="K63" s="816"/>
      <c r="L63" s="816"/>
      <c r="M63" s="816"/>
      <c r="N63" s="816"/>
      <c r="O63" s="816"/>
      <c r="P63" s="816"/>
      <c r="Q63" s="816"/>
      <c r="R63" s="816"/>
      <c r="S63" s="816"/>
      <c r="T63" s="816"/>
      <c r="U63" s="816"/>
      <c r="V63" s="816"/>
      <c r="W63" s="816"/>
      <c r="X63" s="816"/>
      <c r="Y63" s="816"/>
      <c r="Z63" s="816"/>
      <c r="AA63" s="816"/>
      <c r="AB63" s="816"/>
      <c r="AC63" s="816"/>
      <c r="AD63" s="816"/>
      <c r="AE63" s="816"/>
      <c r="AF63" s="816"/>
      <c r="AG63" s="816"/>
      <c r="AH63" s="816"/>
      <c r="AI63" s="819"/>
      <c r="AJ63" s="819">
        <v>1167.0000000000002</v>
      </c>
      <c r="AK63" s="819">
        <v>1167.0000000000002</v>
      </c>
      <c r="AL63" s="819">
        <v>1167.0000000000002</v>
      </c>
      <c r="AM63" s="819">
        <v>1167.0000000000002</v>
      </c>
      <c r="AN63" s="819">
        <v>1167.0000000000002</v>
      </c>
      <c r="AO63" s="819">
        <v>1167.0000000000002</v>
      </c>
      <c r="AP63" s="819">
        <v>1167.0000000000002</v>
      </c>
      <c r="AQ63" s="819">
        <v>1167.0000000000002</v>
      </c>
      <c r="AR63" s="819">
        <v>1167.0000000000002</v>
      </c>
      <c r="AS63" s="819">
        <v>1167.0000000000002</v>
      </c>
      <c r="AT63" s="819">
        <v>1167.0000000000002</v>
      </c>
      <c r="AU63" s="819">
        <v>1167.0000000000002</v>
      </c>
      <c r="AV63" s="819">
        <v>1167.0000000000002</v>
      </c>
      <c r="AW63" s="819">
        <v>1167.0000000000002</v>
      </c>
      <c r="AX63" s="819">
        <v>1167.0000000000002</v>
      </c>
      <c r="AY63" s="819">
        <v>1167.0000000000002</v>
      </c>
      <c r="AZ63" s="819">
        <v>1167.0000000000002</v>
      </c>
      <c r="BA63" s="819">
        <v>1167.0000000000002</v>
      </c>
      <c r="BB63" s="819">
        <v>1167.0000000000002</v>
      </c>
      <c r="BC63" s="819">
        <v>1167.0000000000002</v>
      </c>
    </row>
    <row r="64" spans="1:55" s="813" customFormat="1">
      <c r="A64" s="816">
        <v>-1.0686986477418991E-2</v>
      </c>
      <c r="B64" s="816"/>
      <c r="C64" s="816" t="s">
        <v>1207</v>
      </c>
      <c r="D64" s="816" t="s">
        <v>1208</v>
      </c>
      <c r="E64" s="816"/>
      <c r="F64" s="816"/>
      <c r="G64" s="816"/>
      <c r="H64" s="816"/>
      <c r="I64" s="816"/>
      <c r="J64" s="816"/>
      <c r="K64" s="816"/>
      <c r="L64" s="816"/>
      <c r="M64" s="816"/>
      <c r="N64" s="816"/>
      <c r="O64" s="816"/>
      <c r="P64" s="816"/>
      <c r="Q64" s="816"/>
      <c r="R64" s="816"/>
      <c r="S64" s="816"/>
      <c r="T64" s="816"/>
      <c r="U64" s="816"/>
      <c r="V64" s="816"/>
      <c r="W64" s="816"/>
      <c r="X64" s="816"/>
      <c r="Y64" s="816"/>
      <c r="Z64" s="816"/>
      <c r="AA64" s="816"/>
      <c r="AB64" s="816"/>
      <c r="AC64" s="816"/>
      <c r="AD64" s="816"/>
      <c r="AE64" s="816"/>
      <c r="AF64" s="816"/>
      <c r="AG64" s="816"/>
      <c r="AH64" s="816"/>
      <c r="AI64" s="819"/>
      <c r="AJ64" s="819">
        <v>1452.4870453056881</v>
      </c>
      <c r="AK64" s="819">
        <v>1452.4870453056881</v>
      </c>
      <c r="AL64" s="819">
        <v>1452.4870453056881</v>
      </c>
      <c r="AM64" s="819">
        <v>1452.4870453056881</v>
      </c>
      <c r="AN64" s="819">
        <v>1452.4870453056881</v>
      </c>
      <c r="AO64" s="819">
        <v>1452.4870453056881</v>
      </c>
      <c r="AP64" s="819">
        <v>1452.4870453056881</v>
      </c>
      <c r="AQ64" s="819">
        <v>1452.4870453056881</v>
      </c>
      <c r="AR64" s="819">
        <v>1452.4870453056881</v>
      </c>
      <c r="AS64" s="819">
        <v>1452.4870453056881</v>
      </c>
      <c r="AT64" s="819">
        <v>1452.4870453056881</v>
      </c>
      <c r="AU64" s="819">
        <v>1452.4870453056881</v>
      </c>
      <c r="AV64" s="819">
        <v>1452.4870453056881</v>
      </c>
      <c r="AW64" s="819">
        <v>1452.4870453056881</v>
      </c>
      <c r="AX64" s="819">
        <v>1452.4870453056881</v>
      </c>
      <c r="AY64" s="819">
        <v>1452.4870453056881</v>
      </c>
      <c r="AZ64" s="819">
        <v>1452.4870453056881</v>
      </c>
      <c r="BA64" s="819">
        <v>1452.4870453056881</v>
      </c>
      <c r="BB64" s="819">
        <v>1452.4870453056881</v>
      </c>
      <c r="BC64" s="819">
        <v>1452.4870453056881</v>
      </c>
    </row>
    <row r="65" spans="1:55" s="813" customFormat="1">
      <c r="A65" s="816"/>
      <c r="B65" s="816"/>
      <c r="C65" s="816"/>
      <c r="D65" s="816"/>
      <c r="E65" s="816"/>
      <c r="F65" s="816"/>
      <c r="G65" s="816"/>
      <c r="H65" s="816"/>
      <c r="I65" s="816"/>
      <c r="J65" s="816"/>
      <c r="K65" s="816"/>
      <c r="L65" s="816"/>
      <c r="M65" s="816"/>
      <c r="N65" s="816"/>
      <c r="O65" s="816"/>
      <c r="P65" s="816"/>
      <c r="Q65" s="816"/>
      <c r="R65" s="816"/>
      <c r="S65" s="816"/>
      <c r="T65" s="816"/>
      <c r="U65" s="816"/>
      <c r="V65" s="816"/>
      <c r="W65" s="816"/>
      <c r="X65" s="816"/>
      <c r="Y65" s="816"/>
      <c r="Z65" s="816"/>
      <c r="AA65" s="816"/>
      <c r="AB65" s="816"/>
      <c r="AC65" s="816"/>
      <c r="AD65" s="816"/>
      <c r="AE65" s="816"/>
      <c r="AF65" s="816"/>
      <c r="AG65" s="816"/>
      <c r="AH65" s="816"/>
      <c r="AI65" s="816"/>
      <c r="AJ65" s="816"/>
      <c r="AK65" s="816"/>
      <c r="AL65" s="816"/>
      <c r="AM65" s="816"/>
      <c r="AN65" s="816"/>
      <c r="AO65" s="816"/>
      <c r="AP65" s="816"/>
      <c r="AQ65" s="816"/>
      <c r="AR65" s="816"/>
      <c r="AS65" s="816"/>
      <c r="AT65" s="816"/>
      <c r="AU65" s="816"/>
      <c r="AV65" s="816"/>
      <c r="AW65" s="816"/>
      <c r="AX65" s="816"/>
      <c r="AY65" s="816"/>
      <c r="AZ65" s="816"/>
      <c r="BA65" s="816"/>
      <c r="BB65" s="816"/>
      <c r="BC65" s="816"/>
    </row>
    <row r="66" spans="1:55" s="813" customFormat="1">
      <c r="A66" s="816"/>
      <c r="B66" s="816"/>
      <c r="C66" s="817" t="s">
        <v>1209</v>
      </c>
      <c r="D66" s="817"/>
      <c r="E66" s="817"/>
      <c r="F66" s="817"/>
      <c r="G66" s="816"/>
      <c r="H66" s="816"/>
      <c r="I66" s="816"/>
      <c r="J66" s="816"/>
      <c r="K66" s="816"/>
      <c r="L66" s="816"/>
      <c r="M66" s="816"/>
      <c r="N66" s="816"/>
      <c r="O66" s="816"/>
      <c r="P66" s="816"/>
      <c r="Q66" s="816"/>
      <c r="R66" s="816"/>
      <c r="S66" s="816"/>
      <c r="T66" s="816"/>
      <c r="U66" s="816"/>
      <c r="V66" s="816"/>
      <c r="W66" s="816"/>
      <c r="X66" s="816"/>
      <c r="Y66" s="816"/>
      <c r="Z66" s="816"/>
      <c r="AA66" s="816"/>
      <c r="AB66" s="816"/>
      <c r="AC66" s="816"/>
      <c r="AD66" s="816"/>
      <c r="AE66" s="816"/>
      <c r="AF66" s="816"/>
      <c r="AG66" s="816"/>
      <c r="AH66" s="816"/>
      <c r="AI66" s="816"/>
      <c r="AJ66" s="816"/>
      <c r="AK66" s="816"/>
      <c r="AL66" s="816"/>
      <c r="AM66" s="816"/>
      <c r="AN66" s="816"/>
      <c r="AO66" s="816"/>
      <c r="AP66" s="816"/>
      <c r="AQ66" s="816"/>
      <c r="AR66" s="816"/>
      <c r="AS66" s="816"/>
      <c r="AT66" s="816"/>
      <c r="AU66" s="816"/>
      <c r="AV66" s="816"/>
      <c r="AW66" s="816"/>
      <c r="AX66" s="816"/>
      <c r="AY66" s="816"/>
      <c r="AZ66" s="816"/>
      <c r="BA66" s="816"/>
      <c r="BB66" s="816"/>
      <c r="BC66" s="816"/>
    </row>
    <row r="67" spans="1:55" s="813" customFormat="1">
      <c r="A67" s="816"/>
      <c r="B67" s="816"/>
      <c r="C67" s="816" t="s">
        <v>22</v>
      </c>
      <c r="D67" s="816" t="s">
        <v>1195</v>
      </c>
      <c r="E67" s="827">
        <v>2050.8929969584829</v>
      </c>
      <c r="F67" s="827">
        <v>2064.1078222566443</v>
      </c>
      <c r="G67" s="827">
        <v>2077.3226475548058</v>
      </c>
      <c r="H67" s="827">
        <v>2090.5374728529673</v>
      </c>
      <c r="I67" s="827">
        <v>2103.7522981511288</v>
      </c>
      <c r="J67" s="827">
        <v>2116.9671234492903</v>
      </c>
      <c r="K67" s="827">
        <v>2130.1819487474518</v>
      </c>
      <c r="L67" s="827">
        <v>2143.3967740456146</v>
      </c>
      <c r="M67" s="827">
        <v>2172.9935438846765</v>
      </c>
      <c r="N67" s="827">
        <v>2202.5903137237383</v>
      </c>
      <c r="O67" s="827">
        <v>2232.1870835628001</v>
      </c>
      <c r="P67" s="827">
        <v>2261.783853401862</v>
      </c>
      <c r="Q67" s="827">
        <v>2291.3806232409238</v>
      </c>
      <c r="R67" s="827">
        <v>2320.9773930799856</v>
      </c>
      <c r="S67" s="827">
        <v>2350.5741629190475</v>
      </c>
      <c r="T67" s="827">
        <v>2380.1709327581093</v>
      </c>
      <c r="U67" s="827">
        <v>2409.7677025971711</v>
      </c>
      <c r="V67" s="827">
        <v>2439.364472436233</v>
      </c>
      <c r="W67" s="827">
        <v>2468.9612422752948</v>
      </c>
      <c r="X67" s="827">
        <v>2498.5580121143566</v>
      </c>
      <c r="Y67" s="827">
        <v>2528.1547819534185</v>
      </c>
      <c r="Z67" s="827">
        <v>2380.1709327581084</v>
      </c>
      <c r="AA67" s="827">
        <v>2386.7545055478154</v>
      </c>
      <c r="AB67" s="827">
        <v>2393.3380783375223</v>
      </c>
      <c r="AC67" s="827">
        <v>2399.9216511272293</v>
      </c>
      <c r="AD67" s="827">
        <v>2406.5052239169363</v>
      </c>
      <c r="AE67" s="827">
        <v>2413.0887967066433</v>
      </c>
      <c r="AF67" s="827">
        <v>2432.8395150757647</v>
      </c>
      <c r="AG67" s="828">
        <v>2189.5555635681881</v>
      </c>
      <c r="AH67" s="828">
        <v>2189.5555635681881</v>
      </c>
      <c r="AI67" s="828">
        <v>2189.5555635681881</v>
      </c>
      <c r="AJ67" s="828">
        <v>2189.5555635681881</v>
      </c>
      <c r="AK67" s="828">
        <v>2189.5555635681881</v>
      </c>
      <c r="AL67" s="828">
        <v>2189.5555635681881</v>
      </c>
      <c r="AM67" s="828">
        <v>2189.5555635681881</v>
      </c>
      <c r="AN67" s="828">
        <v>2189.5555635681881</v>
      </c>
      <c r="AO67" s="828">
        <v>2189.5555635681881</v>
      </c>
      <c r="AP67" s="828">
        <v>2189.5555635681881</v>
      </c>
      <c r="AQ67" s="828">
        <v>2189.5555635681881</v>
      </c>
      <c r="AR67" s="828">
        <v>2189.5555635681881</v>
      </c>
      <c r="AS67" s="828">
        <v>2189.5555635681881</v>
      </c>
      <c r="AT67" s="828">
        <v>2189.5555635681881</v>
      </c>
      <c r="AU67" s="828">
        <v>2189.5555635681881</v>
      </c>
      <c r="AV67" s="828">
        <v>2189.5555635681881</v>
      </c>
      <c r="AW67" s="828">
        <v>2189.5555635681881</v>
      </c>
      <c r="AX67" s="828">
        <v>2189.5555635681881</v>
      </c>
      <c r="AY67" s="828">
        <v>2189.5555635681881</v>
      </c>
      <c r="AZ67" s="828">
        <v>2189.5555635681881</v>
      </c>
      <c r="BA67" s="828">
        <v>2189.5555635681881</v>
      </c>
      <c r="BB67" s="828">
        <v>2189.5555635681881</v>
      </c>
      <c r="BC67" s="828">
        <v>2189.5555635681881</v>
      </c>
    </row>
    <row r="68" spans="1:55" s="813" customFormat="1">
      <c r="A68" s="816"/>
      <c r="B68" s="816"/>
      <c r="C68" s="816" t="s">
        <v>1203</v>
      </c>
      <c r="D68" s="816" t="s">
        <v>1195</v>
      </c>
      <c r="E68" s="827">
        <v>687.81785934098025</v>
      </c>
      <c r="F68" s="827">
        <v>698.06928427699506</v>
      </c>
      <c r="G68" s="827">
        <v>708.32070921300988</v>
      </c>
      <c r="H68" s="827">
        <v>718.57213414902469</v>
      </c>
      <c r="I68" s="827">
        <v>728.82355908503951</v>
      </c>
      <c r="J68" s="827">
        <v>739.07498402105432</v>
      </c>
      <c r="K68" s="827">
        <v>749.32640895706913</v>
      </c>
      <c r="L68" s="827">
        <v>759.57783389308383</v>
      </c>
      <c r="M68" s="827">
        <v>768.01287342852402</v>
      </c>
      <c r="N68" s="827">
        <v>776.4479129639642</v>
      </c>
      <c r="O68" s="827">
        <v>784.88295249940438</v>
      </c>
      <c r="P68" s="827">
        <v>793.31799203484456</v>
      </c>
      <c r="Q68" s="827">
        <v>801.75303157028475</v>
      </c>
      <c r="R68" s="827">
        <v>810.18807110572493</v>
      </c>
      <c r="S68" s="827">
        <v>818.62311064116511</v>
      </c>
      <c r="T68" s="827">
        <v>827.0581501766053</v>
      </c>
      <c r="U68" s="827">
        <v>835.49318971204548</v>
      </c>
      <c r="V68" s="827">
        <v>843.92822924748566</v>
      </c>
      <c r="W68" s="827">
        <v>852.36326878292584</v>
      </c>
      <c r="X68" s="827">
        <v>860.79830831836603</v>
      </c>
      <c r="Y68" s="827">
        <v>869.23334785380621</v>
      </c>
      <c r="Z68" s="827">
        <v>827.05815017660575</v>
      </c>
      <c r="AA68" s="827">
        <v>838.1675080095082</v>
      </c>
      <c r="AB68" s="827">
        <v>849.27686584241064</v>
      </c>
      <c r="AC68" s="827">
        <v>860.38622367531309</v>
      </c>
      <c r="AD68" s="827">
        <v>871.49558150821554</v>
      </c>
      <c r="AE68" s="827">
        <v>882.60493934111798</v>
      </c>
      <c r="AF68" s="827">
        <v>915.93301283982544</v>
      </c>
      <c r="AG68" s="828">
        <v>824.33971155584288</v>
      </c>
      <c r="AH68" s="828">
        <v>824.33971155584288</v>
      </c>
      <c r="AI68" s="828">
        <v>824.33971155584288</v>
      </c>
      <c r="AJ68" s="828">
        <v>824.33971155584288</v>
      </c>
      <c r="AK68" s="828">
        <v>824.33971155584288</v>
      </c>
      <c r="AL68" s="828">
        <v>824.33971155584288</v>
      </c>
      <c r="AM68" s="828">
        <v>824.33971155584288</v>
      </c>
      <c r="AN68" s="828">
        <v>824.33971155584288</v>
      </c>
      <c r="AO68" s="828">
        <v>824.33971155584288</v>
      </c>
      <c r="AP68" s="828">
        <v>824.33971155584288</v>
      </c>
      <c r="AQ68" s="828">
        <v>824.33971155584288</v>
      </c>
      <c r="AR68" s="828">
        <v>824.33971155584288</v>
      </c>
      <c r="AS68" s="828">
        <v>824.33971155584288</v>
      </c>
      <c r="AT68" s="828">
        <v>824.33971155584288</v>
      </c>
      <c r="AU68" s="828">
        <v>824.33971155584288</v>
      </c>
      <c r="AV68" s="828">
        <v>824.33971155584288</v>
      </c>
      <c r="AW68" s="828">
        <v>824.33971155584288</v>
      </c>
      <c r="AX68" s="828">
        <v>824.33971155584288</v>
      </c>
      <c r="AY68" s="828">
        <v>824.33971155584288</v>
      </c>
      <c r="AZ68" s="828">
        <v>824.33971155584288</v>
      </c>
      <c r="BA68" s="828">
        <v>824.33971155584288</v>
      </c>
      <c r="BB68" s="828">
        <v>824.33971155584288</v>
      </c>
      <c r="BC68" s="828">
        <v>824.33971155584288</v>
      </c>
    </row>
    <row r="69" spans="1:55" s="813" customFormat="1">
      <c r="A69" s="816"/>
      <c r="B69" s="816"/>
      <c r="C69" s="816" t="s">
        <v>1204</v>
      </c>
      <c r="D69" s="816" t="s">
        <v>1195</v>
      </c>
      <c r="E69" s="816">
        <v>1167</v>
      </c>
      <c r="F69" s="816">
        <v>1167</v>
      </c>
      <c r="G69" s="816">
        <v>1167</v>
      </c>
      <c r="H69" s="816">
        <v>1167</v>
      </c>
      <c r="I69" s="816">
        <v>1167</v>
      </c>
      <c r="J69" s="816">
        <v>1167</v>
      </c>
      <c r="K69" s="816">
        <v>1167</v>
      </c>
      <c r="L69" s="816">
        <v>1167</v>
      </c>
      <c r="M69" s="816">
        <v>1167</v>
      </c>
      <c r="N69" s="816">
        <v>1167</v>
      </c>
      <c r="O69" s="816">
        <v>1167</v>
      </c>
      <c r="P69" s="816">
        <v>1167</v>
      </c>
      <c r="Q69" s="816">
        <v>1167</v>
      </c>
      <c r="R69" s="816">
        <v>1167</v>
      </c>
      <c r="S69" s="816">
        <v>1167</v>
      </c>
      <c r="T69" s="816">
        <v>1167</v>
      </c>
      <c r="U69" s="816">
        <v>1167</v>
      </c>
      <c r="V69" s="816">
        <v>1167</v>
      </c>
      <c r="W69" s="816">
        <v>1167</v>
      </c>
      <c r="X69" s="816">
        <v>1167</v>
      </c>
      <c r="Y69" s="816">
        <v>1167</v>
      </c>
      <c r="Z69" s="816">
        <v>1167</v>
      </c>
      <c r="AA69" s="816">
        <v>1167</v>
      </c>
      <c r="AB69" s="816">
        <v>1167</v>
      </c>
      <c r="AC69" s="816">
        <v>1167</v>
      </c>
      <c r="AD69" s="816">
        <v>1167</v>
      </c>
      <c r="AE69" s="816">
        <v>1167</v>
      </c>
      <c r="AF69" s="816">
        <v>1167</v>
      </c>
      <c r="AG69" s="816">
        <v>1167</v>
      </c>
      <c r="AH69" s="816">
        <v>1167</v>
      </c>
      <c r="AI69" s="816">
        <v>1167</v>
      </c>
      <c r="AJ69" s="816">
        <v>1167</v>
      </c>
      <c r="AK69" s="816">
        <v>1167</v>
      </c>
      <c r="AL69" s="816">
        <v>1167</v>
      </c>
      <c r="AM69" s="816">
        <v>1167</v>
      </c>
      <c r="AN69" s="816">
        <v>1167</v>
      </c>
      <c r="AO69" s="816">
        <v>1167</v>
      </c>
      <c r="AP69" s="816">
        <v>1167</v>
      </c>
      <c r="AQ69" s="816">
        <v>1167</v>
      </c>
      <c r="AR69" s="816">
        <v>1167</v>
      </c>
      <c r="AS69" s="816">
        <v>1167</v>
      </c>
      <c r="AT69" s="816">
        <v>1167</v>
      </c>
      <c r="AU69" s="816">
        <v>1167</v>
      </c>
      <c r="AV69" s="816">
        <v>1167</v>
      </c>
      <c r="AW69" s="816">
        <v>1167</v>
      </c>
      <c r="AX69" s="816">
        <v>1167</v>
      </c>
      <c r="AY69" s="816">
        <v>1167</v>
      </c>
      <c r="AZ69" s="816">
        <v>1167</v>
      </c>
      <c r="BA69" s="816">
        <v>1167</v>
      </c>
      <c r="BB69" s="816">
        <v>1167</v>
      </c>
      <c r="BC69" s="816">
        <v>1168</v>
      </c>
    </row>
    <row r="70" spans="1:55" s="813" customFormat="1">
      <c r="A70" s="816"/>
      <c r="B70" s="816"/>
      <c r="C70" s="816" t="s">
        <v>1207</v>
      </c>
      <c r="D70" s="816" t="s">
        <v>1195</v>
      </c>
      <c r="E70" s="827">
        <v>1159.6863122997754</v>
      </c>
      <c r="F70" s="827">
        <v>1168.8738334833329</v>
      </c>
      <c r="G70" s="827">
        <v>1178.0613546668903</v>
      </c>
      <c r="H70" s="827">
        <v>1187.2488758504478</v>
      </c>
      <c r="I70" s="827">
        <v>1196.4363970340053</v>
      </c>
      <c r="J70" s="827">
        <v>1205.6239182175627</v>
      </c>
      <c r="K70" s="827">
        <v>1214.8114394011202</v>
      </c>
      <c r="L70" s="827">
        <v>1223.9989605846772</v>
      </c>
      <c r="M70" s="827">
        <v>1276.2228998482572</v>
      </c>
      <c r="N70" s="827">
        <v>1328.4468391118371</v>
      </c>
      <c r="O70" s="827">
        <v>1380.6707783754171</v>
      </c>
      <c r="P70" s="827">
        <v>1432.894717638997</v>
      </c>
      <c r="Q70" s="827">
        <v>1485.118656902577</v>
      </c>
      <c r="R70" s="827">
        <v>1537.3425961661569</v>
      </c>
      <c r="S70" s="827">
        <v>1589.5665354297369</v>
      </c>
      <c r="T70" s="827">
        <v>1641.7904746933168</v>
      </c>
      <c r="U70" s="827">
        <v>1694.0144139568968</v>
      </c>
      <c r="V70" s="827">
        <v>1746.2383532204767</v>
      </c>
      <c r="W70" s="827">
        <v>1798.4622924840567</v>
      </c>
      <c r="X70" s="827">
        <v>1850.6862317476366</v>
      </c>
      <c r="Y70" s="827">
        <v>1902.9101710112166</v>
      </c>
      <c r="Z70" s="827">
        <v>1641.7904746933164</v>
      </c>
      <c r="AA70" s="827">
        <v>1579.0383181111101</v>
      </c>
      <c r="AB70" s="827">
        <v>1516.2861615289039</v>
      </c>
      <c r="AC70" s="827">
        <v>1453.5340049466977</v>
      </c>
      <c r="AD70" s="827">
        <v>1390.7818483644915</v>
      </c>
      <c r="AE70" s="827">
        <v>1328.0296917822852</v>
      </c>
      <c r="AF70" s="827">
        <v>1139.7732220356668</v>
      </c>
      <c r="AG70" s="828">
        <v>1025.7958998321001</v>
      </c>
      <c r="AH70" s="828">
        <v>1025.7958998321001</v>
      </c>
      <c r="AI70" s="828">
        <v>1025.7958998321001</v>
      </c>
      <c r="AJ70" s="828">
        <v>1025.7958998321001</v>
      </c>
      <c r="AK70" s="828">
        <v>1025.7958998321001</v>
      </c>
      <c r="AL70" s="828">
        <v>1025.7958998321001</v>
      </c>
      <c r="AM70" s="828">
        <v>1025.7958998321001</v>
      </c>
      <c r="AN70" s="828">
        <v>1025.7958998321001</v>
      </c>
      <c r="AO70" s="828">
        <v>1025.7958998321001</v>
      </c>
      <c r="AP70" s="828">
        <v>1025.7958998321001</v>
      </c>
      <c r="AQ70" s="828">
        <v>1025.7958998321001</v>
      </c>
      <c r="AR70" s="828">
        <v>1025.7958998321001</v>
      </c>
      <c r="AS70" s="828">
        <v>1025.7958998321001</v>
      </c>
      <c r="AT70" s="828">
        <v>1025.7958998321001</v>
      </c>
      <c r="AU70" s="828">
        <v>1025.7958998321001</v>
      </c>
      <c r="AV70" s="828">
        <v>1025.7958998321001</v>
      </c>
      <c r="AW70" s="828">
        <v>1025.7958998321001</v>
      </c>
      <c r="AX70" s="828">
        <v>1025.7958998321001</v>
      </c>
      <c r="AY70" s="828">
        <v>1025.7958998321001</v>
      </c>
      <c r="AZ70" s="828">
        <v>1025.7958998321001</v>
      </c>
      <c r="BA70" s="828">
        <v>1025.7958998321001</v>
      </c>
      <c r="BB70" s="828">
        <v>1025.7958998321001</v>
      </c>
      <c r="BC70" s="828">
        <v>1025.7958998321001</v>
      </c>
    </row>
    <row r="71" spans="1:55" s="813" customFormat="1">
      <c r="A71" s="816">
        <v>-2.2707813017997908E-3</v>
      </c>
      <c r="B71" s="816"/>
      <c r="C71" s="816" t="s">
        <v>22</v>
      </c>
      <c r="D71" s="816" t="s">
        <v>1208</v>
      </c>
      <c r="E71" s="816"/>
      <c r="F71" s="816"/>
      <c r="G71" s="816"/>
      <c r="H71" s="816"/>
      <c r="I71" s="816"/>
      <c r="J71" s="816"/>
      <c r="K71" s="816"/>
      <c r="L71" s="816"/>
      <c r="M71" s="816"/>
      <c r="N71" s="816"/>
      <c r="O71" s="816"/>
      <c r="P71" s="816"/>
      <c r="Q71" s="816"/>
      <c r="R71" s="816"/>
      <c r="S71" s="816"/>
      <c r="T71" s="816"/>
      <c r="U71" s="816"/>
      <c r="V71" s="816"/>
      <c r="W71" s="816"/>
      <c r="X71" s="816"/>
      <c r="Y71" s="816"/>
      <c r="Z71" s="816"/>
      <c r="AA71" s="816"/>
      <c r="AB71" s="816"/>
      <c r="AC71" s="816"/>
      <c r="AD71" s="816"/>
      <c r="AE71" s="816"/>
      <c r="AF71" s="816"/>
      <c r="AG71" s="816"/>
      <c r="AH71" s="816"/>
      <c r="AI71" s="819"/>
      <c r="AJ71" s="819">
        <v>2293.172814087286</v>
      </c>
      <c r="AK71" s="819">
        <v>2293.172814087286</v>
      </c>
      <c r="AL71" s="819">
        <v>2293.172814087286</v>
      </c>
      <c r="AM71" s="819">
        <v>2293.172814087286</v>
      </c>
      <c r="AN71" s="819">
        <v>2293.172814087286</v>
      </c>
      <c r="AO71" s="819">
        <v>2293.172814087286</v>
      </c>
      <c r="AP71" s="819">
        <v>2293.172814087286</v>
      </c>
      <c r="AQ71" s="819">
        <v>2293.172814087286</v>
      </c>
      <c r="AR71" s="819">
        <v>2293.172814087286</v>
      </c>
      <c r="AS71" s="819">
        <v>2293.172814087286</v>
      </c>
      <c r="AT71" s="819">
        <v>2293.172814087286</v>
      </c>
      <c r="AU71" s="819">
        <v>2293.172814087286</v>
      </c>
      <c r="AV71" s="819">
        <v>2293.172814087286</v>
      </c>
      <c r="AW71" s="819">
        <v>2293.172814087286</v>
      </c>
      <c r="AX71" s="819">
        <v>2293.172814087286</v>
      </c>
      <c r="AY71" s="819">
        <v>2293.172814087286</v>
      </c>
      <c r="AZ71" s="819">
        <v>2293.172814087286</v>
      </c>
      <c r="BA71" s="819">
        <v>2293.172814087286</v>
      </c>
      <c r="BB71" s="819">
        <v>2293.172814087286</v>
      </c>
      <c r="BC71" s="819">
        <v>2293.172814087286</v>
      </c>
    </row>
    <row r="72" spans="1:55" s="813" customFormat="1">
      <c r="A72" s="816">
        <v>-2.2708178107920937E-3</v>
      </c>
      <c r="B72" s="816"/>
      <c r="C72" s="816" t="s">
        <v>1203</v>
      </c>
      <c r="D72" s="816" t="s">
        <v>1208</v>
      </c>
      <c r="E72" s="816"/>
      <c r="F72" s="816"/>
      <c r="G72" s="816"/>
      <c r="H72" s="816"/>
      <c r="I72" s="816"/>
      <c r="J72" s="816"/>
      <c r="K72" s="816"/>
      <c r="L72" s="816"/>
      <c r="M72" s="816"/>
      <c r="N72" s="816"/>
      <c r="O72" s="816"/>
      <c r="P72" s="816"/>
      <c r="Q72" s="816"/>
      <c r="R72" s="816"/>
      <c r="S72" s="816"/>
      <c r="T72" s="816"/>
      <c r="U72" s="816"/>
      <c r="V72" s="816"/>
      <c r="W72" s="816"/>
      <c r="X72" s="816"/>
      <c r="Y72" s="816"/>
      <c r="Z72" s="816"/>
      <c r="AA72" s="816"/>
      <c r="AB72" s="816"/>
      <c r="AC72" s="816"/>
      <c r="AD72" s="816"/>
      <c r="AE72" s="816"/>
      <c r="AF72" s="816"/>
      <c r="AG72" s="816"/>
      <c r="AH72" s="816"/>
      <c r="AI72" s="819"/>
      <c r="AJ72" s="819">
        <v>794.81686393300777</v>
      </c>
      <c r="AK72" s="819">
        <v>794.81686393300777</v>
      </c>
      <c r="AL72" s="819">
        <v>794.81686393300777</v>
      </c>
      <c r="AM72" s="819">
        <v>794.81686393300777</v>
      </c>
      <c r="AN72" s="819">
        <v>794.81686393300777</v>
      </c>
      <c r="AO72" s="819">
        <v>794.81686393300777</v>
      </c>
      <c r="AP72" s="819">
        <v>794.81686393300777</v>
      </c>
      <c r="AQ72" s="819">
        <v>794.81686393300777</v>
      </c>
      <c r="AR72" s="819">
        <v>794.81686393300777</v>
      </c>
      <c r="AS72" s="819">
        <v>794.81686393300777</v>
      </c>
      <c r="AT72" s="819">
        <v>794.81686393300777</v>
      </c>
      <c r="AU72" s="819">
        <v>794.81686393300777</v>
      </c>
      <c r="AV72" s="819">
        <v>794.81686393300777</v>
      </c>
      <c r="AW72" s="819">
        <v>794.81686393300777</v>
      </c>
      <c r="AX72" s="819">
        <v>794.81686393300777</v>
      </c>
      <c r="AY72" s="819">
        <v>794.81686393300777</v>
      </c>
      <c r="AZ72" s="819">
        <v>794.81686393300777</v>
      </c>
      <c r="BA72" s="819">
        <v>794.81686393300777</v>
      </c>
      <c r="BB72" s="819">
        <v>794.81686393300777</v>
      </c>
      <c r="BC72" s="819">
        <v>794.81686393300777</v>
      </c>
    </row>
    <row r="73" spans="1:55" s="813" customFormat="1">
      <c r="A73" s="816">
        <v>-2.2708178107920937E-3</v>
      </c>
      <c r="B73" s="816"/>
      <c r="C73" s="816" t="s">
        <v>1204</v>
      </c>
      <c r="D73" s="816" t="s">
        <v>1208</v>
      </c>
      <c r="E73" s="816"/>
      <c r="F73" s="816"/>
      <c r="G73" s="816"/>
      <c r="H73" s="816"/>
      <c r="I73" s="816"/>
      <c r="J73" s="816"/>
      <c r="K73" s="816"/>
      <c r="L73" s="816"/>
      <c r="M73" s="816"/>
      <c r="N73" s="816"/>
      <c r="O73" s="816"/>
      <c r="P73" s="816"/>
      <c r="Q73" s="816"/>
      <c r="R73" s="816"/>
      <c r="S73" s="816"/>
      <c r="T73" s="816"/>
      <c r="U73" s="816"/>
      <c r="V73" s="816"/>
      <c r="W73" s="816"/>
      <c r="X73" s="816"/>
      <c r="Y73" s="816"/>
      <c r="Z73" s="816"/>
      <c r="AA73" s="816"/>
      <c r="AB73" s="816"/>
      <c r="AC73" s="816"/>
      <c r="AD73" s="816"/>
      <c r="AE73" s="816"/>
      <c r="AF73" s="816"/>
      <c r="AG73" s="816"/>
      <c r="AH73" s="816"/>
      <c r="AI73" s="819"/>
      <c r="AJ73" s="819">
        <v>1167</v>
      </c>
      <c r="AK73" s="819">
        <v>1167</v>
      </c>
      <c r="AL73" s="819">
        <v>1167</v>
      </c>
      <c r="AM73" s="819">
        <v>1167</v>
      </c>
      <c r="AN73" s="819">
        <v>1167</v>
      </c>
      <c r="AO73" s="819">
        <v>1167</v>
      </c>
      <c r="AP73" s="819">
        <v>1167</v>
      </c>
      <c r="AQ73" s="819">
        <v>1167</v>
      </c>
      <c r="AR73" s="819">
        <v>1167</v>
      </c>
      <c r="AS73" s="819">
        <v>1167</v>
      </c>
      <c r="AT73" s="819">
        <v>1167</v>
      </c>
      <c r="AU73" s="819">
        <v>1167</v>
      </c>
      <c r="AV73" s="819">
        <v>1167</v>
      </c>
      <c r="AW73" s="819">
        <v>1167</v>
      </c>
      <c r="AX73" s="819">
        <v>1167</v>
      </c>
      <c r="AY73" s="819">
        <v>1167</v>
      </c>
      <c r="AZ73" s="819">
        <v>1167</v>
      </c>
      <c r="BA73" s="819">
        <v>1167</v>
      </c>
      <c r="BB73" s="819">
        <v>1167</v>
      </c>
      <c r="BC73" s="819">
        <v>1167</v>
      </c>
    </row>
    <row r="74" spans="1:55" s="813" customFormat="1">
      <c r="A74" s="816">
        <v>-1.0686986477418991E-2</v>
      </c>
      <c r="B74" s="816"/>
      <c r="C74" s="816" t="s">
        <v>1207</v>
      </c>
      <c r="D74" s="816" t="s">
        <v>1208</v>
      </c>
      <c r="E74" s="816"/>
      <c r="F74" s="816"/>
      <c r="G74" s="816"/>
      <c r="H74" s="816"/>
      <c r="I74" s="816"/>
      <c r="J74" s="816"/>
      <c r="K74" s="816"/>
      <c r="L74" s="816"/>
      <c r="M74" s="816"/>
      <c r="N74" s="816"/>
      <c r="O74" s="816"/>
      <c r="P74" s="816"/>
      <c r="Q74" s="816"/>
      <c r="R74" s="816"/>
      <c r="S74" s="816"/>
      <c r="T74" s="816"/>
      <c r="U74" s="816"/>
      <c r="V74" s="816"/>
      <c r="W74" s="816"/>
      <c r="X74" s="816"/>
      <c r="Y74" s="816"/>
      <c r="Z74" s="816"/>
      <c r="AA74" s="816"/>
      <c r="AB74" s="816"/>
      <c r="AC74" s="816"/>
      <c r="AD74" s="816"/>
      <c r="AE74" s="816"/>
      <c r="AF74" s="816"/>
      <c r="AG74" s="816"/>
      <c r="AH74" s="816"/>
      <c r="AI74" s="819"/>
      <c r="AJ74" s="819">
        <v>1408.6260247620057</v>
      </c>
      <c r="AK74" s="819">
        <v>1408.6260247620057</v>
      </c>
      <c r="AL74" s="819">
        <v>1408.6260247620057</v>
      </c>
      <c r="AM74" s="819">
        <v>1408.6260247620057</v>
      </c>
      <c r="AN74" s="819">
        <v>1408.6260247620057</v>
      </c>
      <c r="AO74" s="819">
        <v>1408.6260247620057</v>
      </c>
      <c r="AP74" s="819">
        <v>1408.6260247620057</v>
      </c>
      <c r="AQ74" s="819">
        <v>1408.6260247620057</v>
      </c>
      <c r="AR74" s="819">
        <v>1408.6260247620057</v>
      </c>
      <c r="AS74" s="819">
        <v>1408.6260247620057</v>
      </c>
      <c r="AT74" s="819">
        <v>1408.6260247620057</v>
      </c>
      <c r="AU74" s="819">
        <v>1408.6260247620057</v>
      </c>
      <c r="AV74" s="819">
        <v>1408.6260247620057</v>
      </c>
      <c r="AW74" s="819">
        <v>1408.6260247620057</v>
      </c>
      <c r="AX74" s="819">
        <v>1408.6260247620057</v>
      </c>
      <c r="AY74" s="819">
        <v>1408.6260247620057</v>
      </c>
      <c r="AZ74" s="819">
        <v>1408.6260247620057</v>
      </c>
      <c r="BA74" s="819">
        <v>1408.6260247620057</v>
      </c>
      <c r="BB74" s="819">
        <v>1408.6260247620057</v>
      </c>
      <c r="BC74" s="819">
        <v>1408.6260247620057</v>
      </c>
    </row>
    <row r="75" spans="1:55" s="813" customFormat="1">
      <c r="A75" s="816"/>
      <c r="B75" s="816"/>
      <c r="C75" s="816"/>
      <c r="D75" s="816"/>
      <c r="E75" s="816"/>
      <c r="F75" s="816"/>
      <c r="G75" s="816"/>
      <c r="H75" s="816"/>
      <c r="I75" s="816"/>
      <c r="J75" s="816"/>
      <c r="K75" s="816"/>
      <c r="L75" s="816"/>
      <c r="M75" s="816"/>
      <c r="N75" s="816"/>
      <c r="O75" s="816"/>
      <c r="P75" s="816"/>
      <c r="Q75" s="816"/>
      <c r="R75" s="816"/>
      <c r="S75" s="816"/>
      <c r="T75" s="816"/>
      <c r="U75" s="816"/>
      <c r="V75" s="816"/>
      <c r="W75" s="816"/>
      <c r="X75" s="816"/>
      <c r="Y75" s="816"/>
      <c r="Z75" s="816"/>
      <c r="AA75" s="816"/>
      <c r="AB75" s="816"/>
      <c r="AC75" s="816"/>
      <c r="AD75" s="816"/>
      <c r="AE75" s="816"/>
      <c r="AF75" s="816"/>
      <c r="AG75" s="816"/>
      <c r="AH75" s="816"/>
      <c r="AI75" s="816"/>
      <c r="AJ75" s="816"/>
      <c r="AK75" s="816"/>
      <c r="AL75" s="816"/>
      <c r="AM75" s="816"/>
      <c r="AN75" s="816"/>
      <c r="AO75" s="816"/>
      <c r="AP75" s="816"/>
      <c r="AQ75" s="816"/>
      <c r="AR75" s="816"/>
      <c r="AS75" s="816"/>
      <c r="AT75" s="816"/>
      <c r="AU75" s="816"/>
      <c r="AV75" s="816"/>
      <c r="AW75" s="816"/>
      <c r="AX75" s="816"/>
      <c r="AY75" s="816"/>
      <c r="AZ75" s="816"/>
      <c r="BA75" s="816"/>
      <c r="BB75" s="816"/>
      <c r="BC75" s="816"/>
    </row>
    <row r="76" spans="1:55" s="813" customFormat="1">
      <c r="A76" s="816"/>
      <c r="B76" s="816"/>
      <c r="C76" s="817" t="s">
        <v>1213</v>
      </c>
      <c r="D76" s="817"/>
      <c r="E76" s="817"/>
      <c r="F76" s="817"/>
      <c r="G76" s="816"/>
      <c r="H76" s="816"/>
      <c r="I76" s="816"/>
      <c r="J76" s="816"/>
      <c r="K76" s="816"/>
      <c r="L76" s="816"/>
      <c r="M76" s="816"/>
      <c r="N76" s="816"/>
      <c r="O76" s="816"/>
      <c r="P76" s="816"/>
      <c r="Q76" s="816"/>
      <c r="R76" s="816"/>
      <c r="S76" s="816"/>
      <c r="T76" s="816"/>
      <c r="U76" s="816"/>
      <c r="V76" s="816"/>
      <c r="W76" s="816"/>
      <c r="X76" s="816"/>
      <c r="Y76" s="816"/>
      <c r="Z76" s="816"/>
      <c r="AA76" s="816"/>
      <c r="AB76" s="816"/>
      <c r="AC76" s="816"/>
      <c r="AD76" s="816"/>
      <c r="AE76" s="816"/>
      <c r="AF76" s="816"/>
      <c r="AG76" s="816"/>
      <c r="AH76" s="816"/>
      <c r="AI76" s="816"/>
      <c r="AJ76" s="816"/>
      <c r="AK76" s="816"/>
      <c r="AL76" s="816"/>
      <c r="AM76" s="816"/>
      <c r="AN76" s="816"/>
      <c r="AO76" s="816"/>
      <c r="AP76" s="816"/>
      <c r="AQ76" s="816"/>
      <c r="AR76" s="816"/>
      <c r="AS76" s="816"/>
      <c r="AT76" s="816"/>
      <c r="AU76" s="816"/>
      <c r="AV76" s="816"/>
      <c r="AW76" s="816"/>
      <c r="AX76" s="816"/>
      <c r="AY76" s="816"/>
      <c r="AZ76" s="816"/>
      <c r="BA76" s="816"/>
      <c r="BB76" s="816"/>
      <c r="BC76" s="816"/>
    </row>
    <row r="77" spans="1:55" s="813" customFormat="1">
      <c r="A77" s="816"/>
      <c r="B77" s="816"/>
      <c r="C77" s="816" t="s">
        <v>22</v>
      </c>
      <c r="D77" s="816" t="s">
        <v>1195</v>
      </c>
      <c r="E77" s="827">
        <v>2126.8528281413219</v>
      </c>
      <c r="F77" s="827">
        <v>2155.8815029472858</v>
      </c>
      <c r="G77" s="827">
        <v>2184.9101777532496</v>
      </c>
      <c r="H77" s="827">
        <v>2213.9388525592135</v>
      </c>
      <c r="I77" s="827">
        <v>2242.9675273651774</v>
      </c>
      <c r="J77" s="827">
        <v>2271.9962021711412</v>
      </c>
      <c r="K77" s="827">
        <v>2301.0248769771051</v>
      </c>
      <c r="L77" s="827">
        <v>2330.0535517830704</v>
      </c>
      <c r="M77" s="827">
        <v>2314.0416857828459</v>
      </c>
      <c r="N77" s="827">
        <v>2298.0298197826214</v>
      </c>
      <c r="O77" s="827">
        <v>2282.0179537823969</v>
      </c>
      <c r="P77" s="827">
        <v>2266.0060877821725</v>
      </c>
      <c r="Q77" s="827">
        <v>2249.994221781948</v>
      </c>
      <c r="R77" s="827">
        <v>2233.9823557817235</v>
      </c>
      <c r="S77" s="827">
        <v>2217.9704897814991</v>
      </c>
      <c r="T77" s="827">
        <v>2201.9586237812746</v>
      </c>
      <c r="U77" s="827">
        <v>2185.9467577810501</v>
      </c>
      <c r="V77" s="827">
        <v>2169.9348917808256</v>
      </c>
      <c r="W77" s="827">
        <v>2153.9230257806012</v>
      </c>
      <c r="X77" s="827">
        <v>2137.9111597803767</v>
      </c>
      <c r="Y77" s="827">
        <v>2121.8992937801522</v>
      </c>
      <c r="Z77" s="827">
        <v>2201.9586237812732</v>
      </c>
      <c r="AA77" s="827">
        <v>2240.9786175580202</v>
      </c>
      <c r="AB77" s="827">
        <v>2279.9986113347672</v>
      </c>
      <c r="AC77" s="827">
        <v>2319.0186051115143</v>
      </c>
      <c r="AD77" s="827">
        <v>2358.0385988882613</v>
      </c>
      <c r="AE77" s="827">
        <v>2397.0585926650083</v>
      </c>
      <c r="AF77" s="827">
        <v>2514.1185739952498</v>
      </c>
      <c r="AG77" s="828">
        <v>2262.7067165957251</v>
      </c>
      <c r="AH77" s="828">
        <v>2262.7067165957251</v>
      </c>
      <c r="AI77" s="828">
        <v>2262.7067165957251</v>
      </c>
      <c r="AJ77" s="828">
        <v>2262.7067165957251</v>
      </c>
      <c r="AK77" s="828">
        <v>2262.7067165957251</v>
      </c>
      <c r="AL77" s="828">
        <v>2262.7067165957251</v>
      </c>
      <c r="AM77" s="828">
        <v>2262.7067165957251</v>
      </c>
      <c r="AN77" s="828">
        <v>2262.7067165957251</v>
      </c>
      <c r="AO77" s="828">
        <v>2262.7067165957251</v>
      </c>
      <c r="AP77" s="828">
        <v>2262.7067165957251</v>
      </c>
      <c r="AQ77" s="828">
        <v>2262.7067165957251</v>
      </c>
      <c r="AR77" s="828">
        <v>2262.7067165957251</v>
      </c>
      <c r="AS77" s="828">
        <v>2262.7067165957251</v>
      </c>
      <c r="AT77" s="828">
        <v>2262.7067165957251</v>
      </c>
      <c r="AU77" s="828">
        <v>2262.7067165957251</v>
      </c>
      <c r="AV77" s="828">
        <v>2262.7067165957251</v>
      </c>
      <c r="AW77" s="828">
        <v>2262.7067165957251</v>
      </c>
      <c r="AX77" s="828">
        <v>2262.7067165957251</v>
      </c>
      <c r="AY77" s="828">
        <v>2262.7067165957251</v>
      </c>
      <c r="AZ77" s="828">
        <v>2262.7067165957251</v>
      </c>
      <c r="BA77" s="828">
        <v>2262.7067165957251</v>
      </c>
      <c r="BB77" s="828">
        <v>2262.7067165957251</v>
      </c>
      <c r="BC77" s="828">
        <v>2262.7067165957251</v>
      </c>
    </row>
    <row r="78" spans="1:55" s="813" customFormat="1">
      <c r="A78" s="816"/>
      <c r="B78" s="816"/>
      <c r="C78" s="816" t="s">
        <v>1203</v>
      </c>
      <c r="D78" s="816" t="s">
        <v>1195</v>
      </c>
      <c r="E78" s="827">
        <v>687.81785934098025</v>
      </c>
      <c r="F78" s="827">
        <v>698.06928427699506</v>
      </c>
      <c r="G78" s="827">
        <v>708.32070921300988</v>
      </c>
      <c r="H78" s="827">
        <v>718.57213414902469</v>
      </c>
      <c r="I78" s="827">
        <v>728.82355908503951</v>
      </c>
      <c r="J78" s="827">
        <v>739.07498402105432</v>
      </c>
      <c r="K78" s="827">
        <v>749.32640895706913</v>
      </c>
      <c r="L78" s="827">
        <v>759.57783389308383</v>
      </c>
      <c r="M78" s="827">
        <v>768.01287342852402</v>
      </c>
      <c r="N78" s="827">
        <v>776.4479129639642</v>
      </c>
      <c r="O78" s="827">
        <v>784.88295249940438</v>
      </c>
      <c r="P78" s="827">
        <v>793.31799203484456</v>
      </c>
      <c r="Q78" s="827">
        <v>801.75303157028475</v>
      </c>
      <c r="R78" s="827">
        <v>810.18807110572493</v>
      </c>
      <c r="S78" s="827">
        <v>818.62311064116511</v>
      </c>
      <c r="T78" s="827">
        <v>827.0581501766053</v>
      </c>
      <c r="U78" s="827">
        <v>835.49318971204548</v>
      </c>
      <c r="V78" s="827">
        <v>843.92822924748566</v>
      </c>
      <c r="W78" s="827">
        <v>852.36326878292584</v>
      </c>
      <c r="X78" s="827">
        <v>860.79830831836603</v>
      </c>
      <c r="Y78" s="827">
        <v>869.23334785380621</v>
      </c>
      <c r="Z78" s="827">
        <v>827.05815017660575</v>
      </c>
      <c r="AA78" s="827">
        <v>838.1675080095082</v>
      </c>
      <c r="AB78" s="827">
        <v>849.27686584241064</v>
      </c>
      <c r="AC78" s="827">
        <v>860.38622367531309</v>
      </c>
      <c r="AD78" s="827">
        <v>871.49558150821554</v>
      </c>
      <c r="AE78" s="827">
        <v>882.60493934111798</v>
      </c>
      <c r="AF78" s="827">
        <v>915.93301283982544</v>
      </c>
      <c r="AG78" s="828">
        <v>824.33971155584288</v>
      </c>
      <c r="AH78" s="828">
        <v>824.33971155584288</v>
      </c>
      <c r="AI78" s="828">
        <v>824.33971155584288</v>
      </c>
      <c r="AJ78" s="828">
        <v>824.33971155584288</v>
      </c>
      <c r="AK78" s="828">
        <v>824.33971155584288</v>
      </c>
      <c r="AL78" s="828">
        <v>824.33971155584288</v>
      </c>
      <c r="AM78" s="828">
        <v>824.33971155584288</v>
      </c>
      <c r="AN78" s="828">
        <v>824.33971155584288</v>
      </c>
      <c r="AO78" s="828">
        <v>824.33971155584288</v>
      </c>
      <c r="AP78" s="828">
        <v>824.33971155584288</v>
      </c>
      <c r="AQ78" s="828">
        <v>824.33971155584288</v>
      </c>
      <c r="AR78" s="828">
        <v>824.33971155584288</v>
      </c>
      <c r="AS78" s="828">
        <v>824.33971155584288</v>
      </c>
      <c r="AT78" s="828">
        <v>824.33971155584288</v>
      </c>
      <c r="AU78" s="828">
        <v>824.33971155584288</v>
      </c>
      <c r="AV78" s="828">
        <v>824.33971155584288</v>
      </c>
      <c r="AW78" s="828">
        <v>824.33971155584288</v>
      </c>
      <c r="AX78" s="828">
        <v>824.33971155584288</v>
      </c>
      <c r="AY78" s="828">
        <v>824.33971155584288</v>
      </c>
      <c r="AZ78" s="828">
        <v>824.33971155584288</v>
      </c>
      <c r="BA78" s="828">
        <v>824.33971155584288</v>
      </c>
      <c r="BB78" s="828">
        <v>824.33971155584288</v>
      </c>
      <c r="BC78" s="828">
        <v>824.33971155584288</v>
      </c>
    </row>
    <row r="79" spans="1:55" s="813" customFormat="1">
      <c r="A79" s="816"/>
      <c r="B79" s="816"/>
      <c r="C79" s="816" t="s">
        <v>1204</v>
      </c>
      <c r="D79" s="816" t="s">
        <v>1195</v>
      </c>
      <c r="E79" s="816">
        <v>1167</v>
      </c>
      <c r="F79" s="816">
        <v>1167</v>
      </c>
      <c r="G79" s="816">
        <v>1167</v>
      </c>
      <c r="H79" s="816">
        <v>1167</v>
      </c>
      <c r="I79" s="816">
        <v>1167</v>
      </c>
      <c r="J79" s="816">
        <v>1167</v>
      </c>
      <c r="K79" s="816">
        <v>1167</v>
      </c>
      <c r="L79" s="816">
        <v>1167</v>
      </c>
      <c r="M79" s="816">
        <v>1167</v>
      </c>
      <c r="N79" s="816">
        <v>1167</v>
      </c>
      <c r="O79" s="816">
        <v>1167</v>
      </c>
      <c r="P79" s="816">
        <v>1167</v>
      </c>
      <c r="Q79" s="816">
        <v>1167</v>
      </c>
      <c r="R79" s="816">
        <v>1167</v>
      </c>
      <c r="S79" s="816">
        <v>1167</v>
      </c>
      <c r="T79" s="816">
        <v>1167</v>
      </c>
      <c r="U79" s="816">
        <v>1167</v>
      </c>
      <c r="V79" s="816">
        <v>1167</v>
      </c>
      <c r="W79" s="816">
        <v>1167</v>
      </c>
      <c r="X79" s="816">
        <v>1167</v>
      </c>
      <c r="Y79" s="816">
        <v>1167</v>
      </c>
      <c r="Z79" s="816">
        <v>1167</v>
      </c>
      <c r="AA79" s="816">
        <v>1167</v>
      </c>
      <c r="AB79" s="816">
        <v>1167</v>
      </c>
      <c r="AC79" s="816">
        <v>1167</v>
      </c>
      <c r="AD79" s="816">
        <v>1167</v>
      </c>
      <c r="AE79" s="816">
        <v>1167</v>
      </c>
      <c r="AF79" s="816">
        <v>1167</v>
      </c>
      <c r="AG79" s="816">
        <v>1167</v>
      </c>
      <c r="AH79" s="816">
        <v>1167</v>
      </c>
      <c r="AI79" s="816">
        <v>1167</v>
      </c>
      <c r="AJ79" s="816">
        <v>1167</v>
      </c>
      <c r="AK79" s="816">
        <v>1167</v>
      </c>
      <c r="AL79" s="816">
        <v>1167</v>
      </c>
      <c r="AM79" s="816">
        <v>1167</v>
      </c>
      <c r="AN79" s="816">
        <v>1167</v>
      </c>
      <c r="AO79" s="816">
        <v>1167</v>
      </c>
      <c r="AP79" s="816">
        <v>1167</v>
      </c>
      <c r="AQ79" s="816">
        <v>1167</v>
      </c>
      <c r="AR79" s="816">
        <v>1167</v>
      </c>
      <c r="AS79" s="816">
        <v>1167</v>
      </c>
      <c r="AT79" s="816">
        <v>1167</v>
      </c>
      <c r="AU79" s="816">
        <v>1167</v>
      </c>
      <c r="AV79" s="816">
        <v>1167</v>
      </c>
      <c r="AW79" s="816">
        <v>1167</v>
      </c>
      <c r="AX79" s="816">
        <v>1167</v>
      </c>
      <c r="AY79" s="816">
        <v>1167</v>
      </c>
      <c r="AZ79" s="816">
        <v>1167</v>
      </c>
      <c r="BA79" s="816">
        <v>1167</v>
      </c>
      <c r="BB79" s="816">
        <v>1167</v>
      </c>
      <c r="BC79" s="816">
        <v>1168</v>
      </c>
    </row>
    <row r="80" spans="1:55" s="813" customFormat="1">
      <c r="A80" s="816"/>
      <c r="B80" s="816"/>
      <c r="C80" s="816" t="s">
        <v>1207</v>
      </c>
      <c r="D80" s="816" t="s">
        <v>1195</v>
      </c>
      <c r="E80" s="827">
        <v>1159.990846681922</v>
      </c>
      <c r="F80" s="827">
        <v>1185.5891467799934</v>
      </c>
      <c r="G80" s="827">
        <v>1211.1874468780647</v>
      </c>
      <c r="H80" s="827">
        <v>1236.7857469761361</v>
      </c>
      <c r="I80" s="827">
        <v>1262.3840470742075</v>
      </c>
      <c r="J80" s="827">
        <v>1287.9823471722789</v>
      </c>
      <c r="K80" s="827">
        <v>1313.5806472703503</v>
      </c>
      <c r="L80" s="827">
        <v>1339.1789473684209</v>
      </c>
      <c r="M80" s="827">
        <v>1363.3137548732943</v>
      </c>
      <c r="N80" s="827">
        <v>1387.4485623781677</v>
      </c>
      <c r="O80" s="827">
        <v>1411.5833698830411</v>
      </c>
      <c r="P80" s="827">
        <v>1435.7181773879145</v>
      </c>
      <c r="Q80" s="827">
        <v>1459.8529848927878</v>
      </c>
      <c r="R80" s="827">
        <v>1483.9877923976612</v>
      </c>
      <c r="S80" s="827">
        <v>1508.1225999025346</v>
      </c>
      <c r="T80" s="827">
        <v>1532.257407407408</v>
      </c>
      <c r="U80" s="827">
        <v>1556.3922149122814</v>
      </c>
      <c r="V80" s="827">
        <v>1580.5270224171547</v>
      </c>
      <c r="W80" s="827">
        <v>1604.6618299220281</v>
      </c>
      <c r="X80" s="827">
        <v>1628.7966374269015</v>
      </c>
      <c r="Y80" s="827">
        <v>1652.9314449317749</v>
      </c>
      <c r="Z80" s="827">
        <v>1532.2574074074075</v>
      </c>
      <c r="AA80" s="827">
        <v>1537.9043981481482</v>
      </c>
      <c r="AB80" s="827">
        <v>1543.5513888888888</v>
      </c>
      <c r="AC80" s="827">
        <v>1549.1983796296295</v>
      </c>
      <c r="AD80" s="827">
        <v>1554.8453703703701</v>
      </c>
      <c r="AE80" s="827">
        <v>1560.4923611111108</v>
      </c>
      <c r="AF80" s="827">
        <v>1577.4333333333334</v>
      </c>
      <c r="AG80" s="828">
        <v>1419.69</v>
      </c>
      <c r="AH80" s="828">
        <v>1419.69</v>
      </c>
      <c r="AI80" s="828">
        <v>1419.69</v>
      </c>
      <c r="AJ80" s="828">
        <v>1419.69</v>
      </c>
      <c r="AK80" s="828">
        <v>1419.69</v>
      </c>
      <c r="AL80" s="828">
        <v>1419.69</v>
      </c>
      <c r="AM80" s="828">
        <v>1419.69</v>
      </c>
      <c r="AN80" s="828">
        <v>1419.69</v>
      </c>
      <c r="AO80" s="828">
        <v>1419.69</v>
      </c>
      <c r="AP80" s="828">
        <v>1419.69</v>
      </c>
      <c r="AQ80" s="828">
        <v>1419.69</v>
      </c>
      <c r="AR80" s="828">
        <v>1419.69</v>
      </c>
      <c r="AS80" s="828">
        <v>1419.69</v>
      </c>
      <c r="AT80" s="828">
        <v>1419.69</v>
      </c>
      <c r="AU80" s="828">
        <v>1419.69</v>
      </c>
      <c r="AV80" s="828">
        <v>1419.69</v>
      </c>
      <c r="AW80" s="828">
        <v>1419.69</v>
      </c>
      <c r="AX80" s="828">
        <v>1419.69</v>
      </c>
      <c r="AY80" s="828">
        <v>1419.69</v>
      </c>
      <c r="AZ80" s="828">
        <v>1419.69</v>
      </c>
      <c r="BA80" s="828">
        <v>1419.69</v>
      </c>
      <c r="BB80" s="828">
        <v>1419.69</v>
      </c>
      <c r="BC80" s="828">
        <v>1419.69</v>
      </c>
    </row>
    <row r="81" spans="1:55" s="813" customFormat="1">
      <c r="A81" s="816">
        <v>-2.2707813017997908E-3</v>
      </c>
      <c r="B81" s="816"/>
      <c r="C81" s="816" t="s">
        <v>22</v>
      </c>
      <c r="D81" s="816" t="s">
        <v>1208</v>
      </c>
      <c r="E81" s="816"/>
      <c r="F81" s="816"/>
      <c r="G81" s="816"/>
      <c r="H81" s="816"/>
      <c r="I81" s="816"/>
      <c r="J81" s="816"/>
      <c r="K81" s="816"/>
      <c r="L81" s="816"/>
      <c r="M81" s="816"/>
      <c r="N81" s="816"/>
      <c r="O81" s="816"/>
      <c r="P81" s="816"/>
      <c r="Q81" s="816"/>
      <c r="R81" s="816"/>
      <c r="S81" s="816"/>
      <c r="T81" s="816"/>
      <c r="U81" s="816"/>
      <c r="V81" s="816"/>
      <c r="W81" s="816"/>
      <c r="X81" s="816"/>
      <c r="Y81" s="816"/>
      <c r="Z81" s="816"/>
      <c r="AA81" s="816"/>
      <c r="AB81" s="816"/>
      <c r="AC81" s="816"/>
      <c r="AD81" s="816"/>
      <c r="AE81" s="816"/>
      <c r="AF81" s="816"/>
      <c r="AG81" s="816"/>
      <c r="AH81" s="816"/>
      <c r="AI81" s="819"/>
      <c r="AJ81" s="819">
        <v>2235.631051340652</v>
      </c>
      <c r="AK81" s="819">
        <v>2235.631051340652</v>
      </c>
      <c r="AL81" s="819">
        <v>2235.631051340652</v>
      </c>
      <c r="AM81" s="819">
        <v>2235.631051340652</v>
      </c>
      <c r="AN81" s="819">
        <v>2235.631051340652</v>
      </c>
      <c r="AO81" s="819">
        <v>2235.631051340652</v>
      </c>
      <c r="AP81" s="819">
        <v>2235.631051340652</v>
      </c>
      <c r="AQ81" s="819">
        <v>2235.631051340652</v>
      </c>
      <c r="AR81" s="819">
        <v>2235.631051340652</v>
      </c>
      <c r="AS81" s="819">
        <v>2235.631051340652</v>
      </c>
      <c r="AT81" s="819">
        <v>2235.631051340652</v>
      </c>
      <c r="AU81" s="819">
        <v>2235.631051340652</v>
      </c>
      <c r="AV81" s="819">
        <v>2235.631051340652</v>
      </c>
      <c r="AW81" s="819">
        <v>2235.631051340652</v>
      </c>
      <c r="AX81" s="819">
        <v>2235.631051340652</v>
      </c>
      <c r="AY81" s="819">
        <v>2235.631051340652</v>
      </c>
      <c r="AZ81" s="819">
        <v>2235.631051340652</v>
      </c>
      <c r="BA81" s="819">
        <v>2235.631051340652</v>
      </c>
      <c r="BB81" s="819">
        <v>2235.631051340652</v>
      </c>
      <c r="BC81" s="819">
        <v>2235.631051340652</v>
      </c>
    </row>
    <row r="82" spans="1:55" s="813" customFormat="1">
      <c r="A82" s="816">
        <v>-2.2708178107920937E-3</v>
      </c>
      <c r="B82" s="816"/>
      <c r="C82" s="816" t="s">
        <v>1203</v>
      </c>
      <c r="D82" s="816" t="s">
        <v>1208</v>
      </c>
      <c r="E82" s="816"/>
      <c r="F82" s="816"/>
      <c r="G82" s="816"/>
      <c r="H82" s="816"/>
      <c r="I82" s="816"/>
      <c r="J82" s="816"/>
      <c r="K82" s="816"/>
      <c r="L82" s="816"/>
      <c r="M82" s="816"/>
      <c r="N82" s="816"/>
      <c r="O82" s="816"/>
      <c r="P82" s="816"/>
      <c r="Q82" s="816"/>
      <c r="R82" s="816"/>
      <c r="S82" s="816"/>
      <c r="T82" s="816"/>
      <c r="U82" s="816"/>
      <c r="V82" s="816"/>
      <c r="W82" s="816"/>
      <c r="X82" s="816"/>
      <c r="Y82" s="816"/>
      <c r="Z82" s="816"/>
      <c r="AA82" s="816"/>
      <c r="AB82" s="816"/>
      <c r="AC82" s="816"/>
      <c r="AD82" s="816"/>
      <c r="AE82" s="816"/>
      <c r="AF82" s="816"/>
      <c r="AG82" s="816"/>
      <c r="AH82" s="816"/>
      <c r="AI82" s="819"/>
      <c r="AJ82" s="819">
        <v>810.70409061644648</v>
      </c>
      <c r="AK82" s="819">
        <v>810.70409061644648</v>
      </c>
      <c r="AL82" s="819">
        <v>810.70409061644648</v>
      </c>
      <c r="AM82" s="819">
        <v>810.70409061644648</v>
      </c>
      <c r="AN82" s="819">
        <v>810.70409061644648</v>
      </c>
      <c r="AO82" s="819">
        <v>810.70409061644648</v>
      </c>
      <c r="AP82" s="819">
        <v>810.70409061644648</v>
      </c>
      <c r="AQ82" s="819">
        <v>810.70409061644648</v>
      </c>
      <c r="AR82" s="819">
        <v>810.70409061644648</v>
      </c>
      <c r="AS82" s="819">
        <v>810.70409061644648</v>
      </c>
      <c r="AT82" s="819">
        <v>810.70409061644648</v>
      </c>
      <c r="AU82" s="819">
        <v>810.70409061644648</v>
      </c>
      <c r="AV82" s="819">
        <v>810.70409061644648</v>
      </c>
      <c r="AW82" s="819">
        <v>810.70409061644648</v>
      </c>
      <c r="AX82" s="819">
        <v>810.70409061644648</v>
      </c>
      <c r="AY82" s="819">
        <v>810.70409061644648</v>
      </c>
      <c r="AZ82" s="819">
        <v>810.70409061644648</v>
      </c>
      <c r="BA82" s="819">
        <v>810.70409061644648</v>
      </c>
      <c r="BB82" s="819">
        <v>810.70409061644648</v>
      </c>
      <c r="BC82" s="819">
        <v>810.70409061644648</v>
      </c>
    </row>
    <row r="83" spans="1:55" s="813" customFormat="1">
      <c r="A83" s="816">
        <v>-2.2708178107920937E-3</v>
      </c>
      <c r="B83" s="816"/>
      <c r="C83" s="816" t="s">
        <v>1204</v>
      </c>
      <c r="D83" s="816" t="s">
        <v>1208</v>
      </c>
      <c r="E83" s="816"/>
      <c r="F83" s="816"/>
      <c r="G83" s="816"/>
      <c r="H83" s="816"/>
      <c r="I83" s="816"/>
      <c r="J83" s="816"/>
      <c r="K83" s="816"/>
      <c r="L83" s="816"/>
      <c r="M83" s="816"/>
      <c r="N83" s="816"/>
      <c r="O83" s="816"/>
      <c r="P83" s="816"/>
      <c r="Q83" s="816"/>
      <c r="R83" s="816"/>
      <c r="S83" s="816"/>
      <c r="T83" s="816"/>
      <c r="U83" s="816"/>
      <c r="V83" s="816"/>
      <c r="W83" s="816"/>
      <c r="X83" s="816"/>
      <c r="Y83" s="816"/>
      <c r="Z83" s="816"/>
      <c r="AA83" s="816"/>
      <c r="AB83" s="816"/>
      <c r="AC83" s="816"/>
      <c r="AD83" s="816"/>
      <c r="AE83" s="816"/>
      <c r="AF83" s="816"/>
      <c r="AG83" s="816"/>
      <c r="AH83" s="816"/>
      <c r="AI83" s="819"/>
      <c r="AJ83" s="819">
        <v>1167</v>
      </c>
      <c r="AK83" s="819">
        <v>1167</v>
      </c>
      <c r="AL83" s="819">
        <v>1167</v>
      </c>
      <c r="AM83" s="819">
        <v>1167</v>
      </c>
      <c r="AN83" s="819">
        <v>1167</v>
      </c>
      <c r="AO83" s="819">
        <v>1167</v>
      </c>
      <c r="AP83" s="819">
        <v>1167</v>
      </c>
      <c r="AQ83" s="819">
        <v>1167</v>
      </c>
      <c r="AR83" s="819">
        <v>1167</v>
      </c>
      <c r="AS83" s="819">
        <v>1167</v>
      </c>
      <c r="AT83" s="819">
        <v>1167</v>
      </c>
      <c r="AU83" s="819">
        <v>1167</v>
      </c>
      <c r="AV83" s="819">
        <v>1167</v>
      </c>
      <c r="AW83" s="819">
        <v>1167</v>
      </c>
      <c r="AX83" s="819">
        <v>1167</v>
      </c>
      <c r="AY83" s="819">
        <v>1167</v>
      </c>
      <c r="AZ83" s="819">
        <v>1167</v>
      </c>
      <c r="BA83" s="819">
        <v>1167</v>
      </c>
      <c r="BB83" s="819">
        <v>1167</v>
      </c>
      <c r="BC83" s="819">
        <v>1167</v>
      </c>
    </row>
    <row r="84" spans="1:55" s="813" customFormat="1">
      <c r="A84" s="816">
        <v>-1.0686986477418991E-2</v>
      </c>
      <c r="B84" s="816"/>
      <c r="C84" s="816" t="s">
        <v>1207</v>
      </c>
      <c r="D84" s="816" t="s">
        <v>1208</v>
      </c>
      <c r="E84" s="816"/>
      <c r="F84" s="816"/>
      <c r="G84" s="816"/>
      <c r="H84" s="816"/>
      <c r="I84" s="816"/>
      <c r="J84" s="816"/>
      <c r="K84" s="816"/>
      <c r="L84" s="816"/>
      <c r="M84" s="816"/>
      <c r="N84" s="816"/>
      <c r="O84" s="816"/>
      <c r="P84" s="816"/>
      <c r="Q84" s="816"/>
      <c r="R84" s="816"/>
      <c r="S84" s="816"/>
      <c r="T84" s="816"/>
      <c r="U84" s="816"/>
      <c r="V84" s="816"/>
      <c r="W84" s="816"/>
      <c r="X84" s="816"/>
      <c r="Y84" s="816"/>
      <c r="Z84" s="816"/>
      <c r="AA84" s="816"/>
      <c r="AB84" s="816"/>
      <c r="AC84" s="816"/>
      <c r="AD84" s="816"/>
      <c r="AE84" s="816"/>
      <c r="AF84" s="816"/>
      <c r="AG84" s="816"/>
      <c r="AH84" s="816"/>
      <c r="AI84" s="819"/>
      <c r="AJ84" s="819">
        <v>1438.4937646586566</v>
      </c>
      <c r="AK84" s="819">
        <v>1438.4937646586566</v>
      </c>
      <c r="AL84" s="819">
        <v>1438.4937646586566</v>
      </c>
      <c r="AM84" s="819">
        <v>1438.4937646586566</v>
      </c>
      <c r="AN84" s="819">
        <v>1438.4937646586566</v>
      </c>
      <c r="AO84" s="819">
        <v>1438.4937646586566</v>
      </c>
      <c r="AP84" s="819">
        <v>1438.4937646586566</v>
      </c>
      <c r="AQ84" s="819">
        <v>1438.4937646586566</v>
      </c>
      <c r="AR84" s="819">
        <v>1438.4937646586566</v>
      </c>
      <c r="AS84" s="819">
        <v>1438.4937646586566</v>
      </c>
      <c r="AT84" s="819">
        <v>1438.4937646586566</v>
      </c>
      <c r="AU84" s="819">
        <v>1438.4937646586566</v>
      </c>
      <c r="AV84" s="819">
        <v>1438.4937646586566</v>
      </c>
      <c r="AW84" s="819">
        <v>1438.4937646586566</v>
      </c>
      <c r="AX84" s="819">
        <v>1438.4937646586566</v>
      </c>
      <c r="AY84" s="819">
        <v>1438.4937646586566</v>
      </c>
      <c r="AZ84" s="819">
        <v>1438.4937646586566</v>
      </c>
      <c r="BA84" s="819">
        <v>1438.4937646586566</v>
      </c>
      <c r="BB84" s="819">
        <v>1438.4937646586566</v>
      </c>
      <c r="BC84" s="819">
        <v>1438.4937646586566</v>
      </c>
    </row>
    <row r="85" spans="1:55" s="813" customFormat="1">
      <c r="A85" s="816"/>
      <c r="B85" s="816"/>
      <c r="C85" s="816"/>
      <c r="D85" s="816"/>
      <c r="E85" s="816"/>
      <c r="F85" s="816"/>
      <c r="G85" s="816"/>
      <c r="H85" s="816"/>
      <c r="I85" s="816"/>
      <c r="J85" s="816"/>
      <c r="K85" s="816"/>
      <c r="L85" s="816"/>
      <c r="M85" s="816"/>
      <c r="N85" s="816"/>
      <c r="O85" s="816"/>
      <c r="P85" s="816"/>
      <c r="Q85" s="816"/>
      <c r="R85" s="816"/>
      <c r="S85" s="816"/>
      <c r="T85" s="816"/>
      <c r="U85" s="816"/>
      <c r="V85" s="816"/>
      <c r="W85" s="816"/>
      <c r="X85" s="816"/>
      <c r="Y85" s="816"/>
      <c r="Z85" s="816"/>
      <c r="AA85" s="816"/>
      <c r="AB85" s="816"/>
      <c r="AC85" s="816"/>
      <c r="AD85" s="816"/>
      <c r="AE85" s="816"/>
      <c r="AF85" s="816"/>
      <c r="AG85" s="816"/>
      <c r="AH85" s="816"/>
      <c r="AI85" s="816"/>
      <c r="AJ85" s="816"/>
      <c r="AK85" s="816"/>
      <c r="AL85" s="816"/>
      <c r="AM85" s="816"/>
      <c r="AN85" s="816"/>
      <c r="AO85" s="816"/>
      <c r="AP85" s="816"/>
      <c r="AQ85" s="816"/>
      <c r="AR85" s="816"/>
      <c r="AS85" s="816"/>
      <c r="AT85" s="816"/>
      <c r="AU85" s="816"/>
      <c r="AV85" s="816"/>
      <c r="AW85" s="816"/>
      <c r="AX85" s="816"/>
      <c r="AY85" s="816"/>
      <c r="AZ85" s="816"/>
      <c r="BA85" s="816"/>
      <c r="BB85" s="816"/>
      <c r="BC85" s="816"/>
    </row>
    <row r="86" spans="1:55" s="813" customFormat="1">
      <c r="A86" s="816"/>
      <c r="B86" s="816"/>
      <c r="C86" s="817" t="s">
        <v>1224</v>
      </c>
      <c r="D86" s="817"/>
      <c r="E86" s="817"/>
      <c r="F86" s="817"/>
      <c r="G86" s="816"/>
      <c r="H86" s="816"/>
      <c r="I86" s="816"/>
      <c r="J86" s="816"/>
      <c r="K86" s="816"/>
      <c r="L86" s="816"/>
      <c r="M86" s="816"/>
      <c r="N86" s="816"/>
      <c r="O86" s="816"/>
      <c r="P86" s="816"/>
      <c r="Q86" s="816"/>
      <c r="R86" s="816"/>
      <c r="S86" s="816"/>
      <c r="T86" s="816"/>
      <c r="U86" s="816"/>
      <c r="V86" s="816"/>
      <c r="W86" s="816"/>
      <c r="X86" s="816"/>
      <c r="Y86" s="816"/>
      <c r="Z86" s="816"/>
      <c r="AA86" s="816"/>
      <c r="AB86" s="816"/>
      <c r="AC86" s="816"/>
      <c r="AD86" s="816"/>
      <c r="AE86" s="816"/>
      <c r="AF86" s="816"/>
      <c r="AG86" s="816"/>
      <c r="AH86" s="816"/>
      <c r="AI86" s="816"/>
      <c r="AJ86" s="816"/>
      <c r="AK86" s="816"/>
      <c r="AL86" s="816"/>
      <c r="AM86" s="816"/>
      <c r="AN86" s="816"/>
      <c r="AO86" s="816"/>
      <c r="AP86" s="816"/>
      <c r="AQ86" s="816"/>
      <c r="AR86" s="816"/>
      <c r="AS86" s="816"/>
      <c r="AT86" s="816"/>
      <c r="AU86" s="816"/>
      <c r="AV86" s="816"/>
      <c r="AW86" s="816"/>
      <c r="AX86" s="816"/>
      <c r="AY86" s="816"/>
      <c r="AZ86" s="816"/>
      <c r="BA86" s="816"/>
      <c r="BB86" s="816"/>
      <c r="BC86" s="816"/>
    </row>
    <row r="87" spans="1:55" s="813" customFormat="1">
      <c r="A87" s="816"/>
      <c r="B87" s="816"/>
      <c r="C87" s="816" t="s">
        <v>22</v>
      </c>
      <c r="D87" s="816" t="s">
        <v>1195</v>
      </c>
      <c r="E87" s="827">
        <v>2224.9735691938736</v>
      </c>
      <c r="F87" s="827">
        <v>2189.132116156165</v>
      </c>
      <c r="G87" s="827">
        <v>2153.2906631184565</v>
      </c>
      <c r="H87" s="827">
        <v>2117.4492100807479</v>
      </c>
      <c r="I87" s="827">
        <v>2081.6077570430393</v>
      </c>
      <c r="J87" s="827">
        <v>2045.7663040053308</v>
      </c>
      <c r="K87" s="827">
        <v>2009.9248509676222</v>
      </c>
      <c r="L87" s="827">
        <v>1974.083397929913</v>
      </c>
      <c r="M87" s="827">
        <v>2052.2554545152962</v>
      </c>
      <c r="N87" s="827">
        <v>2130.4275111006791</v>
      </c>
      <c r="O87" s="827">
        <v>2208.5995676860621</v>
      </c>
      <c r="P87" s="827">
        <v>2286.771624271445</v>
      </c>
      <c r="Q87" s="827">
        <v>2364.943680856828</v>
      </c>
      <c r="R87" s="827">
        <v>2443.115737442211</v>
      </c>
      <c r="S87" s="827">
        <v>2521.2877940275939</v>
      </c>
      <c r="T87" s="827">
        <v>2599.4598506129769</v>
      </c>
      <c r="U87" s="827">
        <v>2677.6319071983598</v>
      </c>
      <c r="V87" s="827">
        <v>2755.8039637837428</v>
      </c>
      <c r="W87" s="827">
        <v>2833.9760203691258</v>
      </c>
      <c r="X87" s="827">
        <v>2912.1480769545087</v>
      </c>
      <c r="Y87" s="827">
        <v>2990.3201335398917</v>
      </c>
      <c r="Z87" s="827">
        <v>2599.4598506129778</v>
      </c>
      <c r="AA87" s="827">
        <v>2551.8698894298795</v>
      </c>
      <c r="AB87" s="827">
        <v>2504.2799282467813</v>
      </c>
      <c r="AC87" s="827">
        <v>2456.6899670636831</v>
      </c>
      <c r="AD87" s="827">
        <v>2409.1000058805848</v>
      </c>
      <c r="AE87" s="827">
        <v>2361.5100446974866</v>
      </c>
      <c r="AF87" s="827">
        <v>2218.7401611481901</v>
      </c>
      <c r="AG87" s="828">
        <v>1996.8661450333711</v>
      </c>
      <c r="AH87" s="828">
        <v>1996.8661450333711</v>
      </c>
      <c r="AI87" s="828">
        <v>1996.8661450333711</v>
      </c>
      <c r="AJ87" s="828">
        <v>1996.8661450333711</v>
      </c>
      <c r="AK87" s="828">
        <v>1996.8661450333711</v>
      </c>
      <c r="AL87" s="828">
        <v>1996.8661450333711</v>
      </c>
      <c r="AM87" s="828">
        <v>1996.8661450333711</v>
      </c>
      <c r="AN87" s="828">
        <v>1996.8661450333711</v>
      </c>
      <c r="AO87" s="828">
        <v>1996.8661450333711</v>
      </c>
      <c r="AP87" s="828">
        <v>1996.8661450333711</v>
      </c>
      <c r="AQ87" s="828">
        <v>1996.8661450333711</v>
      </c>
      <c r="AR87" s="828">
        <v>1996.8661450333711</v>
      </c>
      <c r="AS87" s="828">
        <v>1996.8661450333711</v>
      </c>
      <c r="AT87" s="828">
        <v>1996.8661450333711</v>
      </c>
      <c r="AU87" s="828">
        <v>1996.8661450333711</v>
      </c>
      <c r="AV87" s="828">
        <v>1996.8661450333711</v>
      </c>
      <c r="AW87" s="828">
        <v>1996.8661450333711</v>
      </c>
      <c r="AX87" s="828">
        <v>1996.8661450333711</v>
      </c>
      <c r="AY87" s="828">
        <v>1996.8661450333711</v>
      </c>
      <c r="AZ87" s="828">
        <v>1996.8661450333711</v>
      </c>
      <c r="BA87" s="828">
        <v>1996.8661450333711</v>
      </c>
      <c r="BB87" s="828">
        <v>1996.8661450333711</v>
      </c>
      <c r="BC87" s="828">
        <v>1996.8661450333711</v>
      </c>
    </row>
    <row r="88" spans="1:55" s="813" customFormat="1">
      <c r="A88" s="816"/>
      <c r="B88" s="816"/>
      <c r="C88" s="816" t="s">
        <v>1203</v>
      </c>
      <c r="D88" s="816" t="s">
        <v>1195</v>
      </c>
      <c r="E88" s="827">
        <v>687.81785934098025</v>
      </c>
      <c r="F88" s="827">
        <v>698.06928427699506</v>
      </c>
      <c r="G88" s="827">
        <v>708.32070921300988</v>
      </c>
      <c r="H88" s="827">
        <v>718.57213414902469</v>
      </c>
      <c r="I88" s="827">
        <v>728.82355908503951</v>
      </c>
      <c r="J88" s="827">
        <v>739.07498402105432</v>
      </c>
      <c r="K88" s="827">
        <v>749.32640895706913</v>
      </c>
      <c r="L88" s="827">
        <v>759.57783389308383</v>
      </c>
      <c r="M88" s="827">
        <v>768.01287342852402</v>
      </c>
      <c r="N88" s="827">
        <v>776.4479129639642</v>
      </c>
      <c r="O88" s="827">
        <v>784.88295249940438</v>
      </c>
      <c r="P88" s="827">
        <v>793.31799203484456</v>
      </c>
      <c r="Q88" s="827">
        <v>801.75303157028475</v>
      </c>
      <c r="R88" s="827">
        <v>810.18807110572493</v>
      </c>
      <c r="S88" s="827">
        <v>818.62311064116511</v>
      </c>
      <c r="T88" s="827">
        <v>827.0581501766053</v>
      </c>
      <c r="U88" s="827">
        <v>835.49318971204548</v>
      </c>
      <c r="V88" s="827">
        <v>843.92822924748566</v>
      </c>
      <c r="W88" s="827">
        <v>852.36326878292584</v>
      </c>
      <c r="X88" s="827">
        <v>860.79830831836603</v>
      </c>
      <c r="Y88" s="827">
        <v>869.23334785380621</v>
      </c>
      <c r="Z88" s="827">
        <v>827.05815017660575</v>
      </c>
      <c r="AA88" s="827">
        <v>838.1675080095082</v>
      </c>
      <c r="AB88" s="827">
        <v>849.27686584241064</v>
      </c>
      <c r="AC88" s="827">
        <v>860.38622367531309</v>
      </c>
      <c r="AD88" s="827">
        <v>871.49558150821554</v>
      </c>
      <c r="AE88" s="827">
        <v>882.60493934111798</v>
      </c>
      <c r="AF88" s="827">
        <v>915.93301283982544</v>
      </c>
      <c r="AG88" s="828">
        <v>824.33971155584288</v>
      </c>
      <c r="AH88" s="828">
        <v>824.33971155584288</v>
      </c>
      <c r="AI88" s="828">
        <v>824.33971155584288</v>
      </c>
      <c r="AJ88" s="828">
        <v>824.33971155584288</v>
      </c>
      <c r="AK88" s="828">
        <v>824.33971155584288</v>
      </c>
      <c r="AL88" s="828">
        <v>824.33971155584288</v>
      </c>
      <c r="AM88" s="828">
        <v>824.33971155584288</v>
      </c>
      <c r="AN88" s="828">
        <v>824.33971155584288</v>
      </c>
      <c r="AO88" s="828">
        <v>824.33971155584288</v>
      </c>
      <c r="AP88" s="828">
        <v>824.33971155584288</v>
      </c>
      <c r="AQ88" s="828">
        <v>824.33971155584288</v>
      </c>
      <c r="AR88" s="828">
        <v>824.33971155584288</v>
      </c>
      <c r="AS88" s="828">
        <v>824.33971155584288</v>
      </c>
      <c r="AT88" s="828">
        <v>824.33971155584288</v>
      </c>
      <c r="AU88" s="828">
        <v>824.33971155584288</v>
      </c>
      <c r="AV88" s="828">
        <v>824.33971155584288</v>
      </c>
      <c r="AW88" s="828">
        <v>824.33971155584288</v>
      </c>
      <c r="AX88" s="828">
        <v>824.33971155584288</v>
      </c>
      <c r="AY88" s="828">
        <v>824.33971155584288</v>
      </c>
      <c r="AZ88" s="828">
        <v>824.33971155584288</v>
      </c>
      <c r="BA88" s="828">
        <v>824.33971155584288</v>
      </c>
      <c r="BB88" s="828">
        <v>824.33971155584288</v>
      </c>
      <c r="BC88" s="828">
        <v>824.33971155584288</v>
      </c>
    </row>
    <row r="89" spans="1:55" s="813" customFormat="1">
      <c r="A89" s="816"/>
      <c r="B89" s="816"/>
      <c r="C89" s="816" t="s">
        <v>1204</v>
      </c>
      <c r="D89" s="816" t="s">
        <v>1195</v>
      </c>
      <c r="E89" s="816">
        <v>1167</v>
      </c>
      <c r="F89" s="816">
        <v>1167</v>
      </c>
      <c r="G89" s="816">
        <v>1167</v>
      </c>
      <c r="H89" s="816">
        <v>1167</v>
      </c>
      <c r="I89" s="816">
        <v>1167</v>
      </c>
      <c r="J89" s="816">
        <v>1167</v>
      </c>
      <c r="K89" s="816">
        <v>1167</v>
      </c>
      <c r="L89" s="816">
        <v>1167</v>
      </c>
      <c r="M89" s="816">
        <v>1167</v>
      </c>
      <c r="N89" s="816">
        <v>1167</v>
      </c>
      <c r="O89" s="816">
        <v>1167</v>
      </c>
      <c r="P89" s="816">
        <v>1167</v>
      </c>
      <c r="Q89" s="816">
        <v>1167</v>
      </c>
      <c r="R89" s="816">
        <v>1167</v>
      </c>
      <c r="S89" s="816">
        <v>1167</v>
      </c>
      <c r="T89" s="816">
        <v>1167</v>
      </c>
      <c r="U89" s="816">
        <v>1167</v>
      </c>
      <c r="V89" s="816">
        <v>1167</v>
      </c>
      <c r="W89" s="816">
        <v>1167</v>
      </c>
      <c r="X89" s="816">
        <v>1167</v>
      </c>
      <c r="Y89" s="816">
        <v>1167</v>
      </c>
      <c r="Z89" s="816">
        <v>1167</v>
      </c>
      <c r="AA89" s="816">
        <v>1167</v>
      </c>
      <c r="AB89" s="816">
        <v>1167</v>
      </c>
      <c r="AC89" s="816">
        <v>1167</v>
      </c>
      <c r="AD89" s="816">
        <v>1167</v>
      </c>
      <c r="AE89" s="816">
        <v>1167</v>
      </c>
      <c r="AF89" s="816">
        <v>1167</v>
      </c>
      <c r="AG89" s="816">
        <v>1167</v>
      </c>
      <c r="AH89" s="816">
        <v>1167</v>
      </c>
      <c r="AI89" s="816">
        <v>1167</v>
      </c>
      <c r="AJ89" s="816">
        <v>1167</v>
      </c>
      <c r="AK89" s="816">
        <v>1167</v>
      </c>
      <c r="AL89" s="816">
        <v>1167</v>
      </c>
      <c r="AM89" s="816">
        <v>1167</v>
      </c>
      <c r="AN89" s="816">
        <v>1167</v>
      </c>
      <c r="AO89" s="816">
        <v>1167</v>
      </c>
      <c r="AP89" s="816">
        <v>1167</v>
      </c>
      <c r="AQ89" s="816">
        <v>1167</v>
      </c>
      <c r="AR89" s="816">
        <v>1167</v>
      </c>
      <c r="AS89" s="816">
        <v>1167</v>
      </c>
      <c r="AT89" s="816">
        <v>1167</v>
      </c>
      <c r="AU89" s="816">
        <v>1167</v>
      </c>
      <c r="AV89" s="816">
        <v>1167</v>
      </c>
      <c r="AW89" s="816">
        <v>1167</v>
      </c>
      <c r="AX89" s="816">
        <v>1167</v>
      </c>
      <c r="AY89" s="816">
        <v>1167</v>
      </c>
      <c r="AZ89" s="816">
        <v>1167</v>
      </c>
      <c r="BA89" s="816">
        <v>1167</v>
      </c>
      <c r="BB89" s="816">
        <v>1167</v>
      </c>
      <c r="BC89" s="816">
        <v>1168</v>
      </c>
    </row>
    <row r="90" spans="1:55" s="813" customFormat="1">
      <c r="A90" s="816"/>
      <c r="B90" s="816"/>
      <c r="C90" s="816" t="s">
        <v>1207</v>
      </c>
      <c r="D90" s="816" t="s">
        <v>1195</v>
      </c>
      <c r="E90" s="827">
        <v>1339.3175235109718</v>
      </c>
      <c r="F90" s="827">
        <v>1352.0807344379759</v>
      </c>
      <c r="G90" s="827">
        <v>1364.8439453649801</v>
      </c>
      <c r="H90" s="827">
        <v>1377.6071562919842</v>
      </c>
      <c r="I90" s="827">
        <v>1390.3703672189883</v>
      </c>
      <c r="J90" s="827">
        <v>1403.1335781459925</v>
      </c>
      <c r="K90" s="827">
        <v>1415.8967890729966</v>
      </c>
      <c r="L90" s="827">
        <v>1428.66</v>
      </c>
      <c r="M90" s="827">
        <v>1488.9047619047619</v>
      </c>
      <c r="N90" s="827">
        <v>1549.1495238095238</v>
      </c>
      <c r="O90" s="827">
        <v>1609.3942857142856</v>
      </c>
      <c r="P90" s="827">
        <v>1669.6390476190475</v>
      </c>
      <c r="Q90" s="827">
        <v>1729.8838095238093</v>
      </c>
      <c r="R90" s="827">
        <v>1790.1285714285711</v>
      </c>
      <c r="S90" s="827">
        <v>1850.373333333333</v>
      </c>
      <c r="T90" s="827">
        <v>1910.6180952380948</v>
      </c>
      <c r="U90" s="827">
        <v>1970.8628571428567</v>
      </c>
      <c r="V90" s="827">
        <v>2031.1076190476185</v>
      </c>
      <c r="W90" s="827">
        <v>2091.3523809523804</v>
      </c>
      <c r="X90" s="827">
        <v>2151.5971428571424</v>
      </c>
      <c r="Y90" s="827">
        <v>2211.8419047619045</v>
      </c>
      <c r="Z90" s="827">
        <v>1910.6180952380955</v>
      </c>
      <c r="AA90" s="827">
        <v>1897.2483333333337</v>
      </c>
      <c r="AB90" s="827">
        <v>1883.8785714285718</v>
      </c>
      <c r="AC90" s="827">
        <v>1870.50880952381</v>
      </c>
      <c r="AD90" s="827">
        <v>1857.1390476190481</v>
      </c>
      <c r="AE90" s="827">
        <v>1843.7692857142863</v>
      </c>
      <c r="AF90" s="827">
        <v>1803.66</v>
      </c>
      <c r="AG90" s="828">
        <v>1623.2940000000001</v>
      </c>
      <c r="AH90" s="828">
        <v>1623.2940000000001</v>
      </c>
      <c r="AI90" s="828">
        <v>1623.2940000000001</v>
      </c>
      <c r="AJ90" s="828">
        <v>1623.2940000000001</v>
      </c>
      <c r="AK90" s="828">
        <v>1623.2940000000001</v>
      </c>
      <c r="AL90" s="828">
        <v>1623.2940000000001</v>
      </c>
      <c r="AM90" s="828">
        <v>1623.2940000000001</v>
      </c>
      <c r="AN90" s="828">
        <v>1623.2940000000001</v>
      </c>
      <c r="AO90" s="828">
        <v>1623.2940000000001</v>
      </c>
      <c r="AP90" s="828">
        <v>1623.2940000000001</v>
      </c>
      <c r="AQ90" s="828">
        <v>1623.2940000000001</v>
      </c>
      <c r="AR90" s="828">
        <v>1623.2940000000001</v>
      </c>
      <c r="AS90" s="828">
        <v>1623.2940000000001</v>
      </c>
      <c r="AT90" s="828">
        <v>1623.2940000000001</v>
      </c>
      <c r="AU90" s="828">
        <v>1623.2940000000001</v>
      </c>
      <c r="AV90" s="828">
        <v>1623.2940000000001</v>
      </c>
      <c r="AW90" s="828">
        <v>1623.2940000000001</v>
      </c>
      <c r="AX90" s="828">
        <v>1623.2940000000001</v>
      </c>
      <c r="AY90" s="828">
        <v>1623.2940000000001</v>
      </c>
      <c r="AZ90" s="828">
        <v>1623.2940000000001</v>
      </c>
      <c r="BA90" s="828">
        <v>1623.2940000000001</v>
      </c>
      <c r="BB90" s="828">
        <v>1623.2940000000001</v>
      </c>
      <c r="BC90" s="828">
        <v>1623.2940000000001</v>
      </c>
    </row>
    <row r="91" spans="1:55" s="813" customFormat="1">
      <c r="A91" s="816">
        <v>-2.2707813017997908E-3</v>
      </c>
      <c r="B91" s="816"/>
      <c r="C91" s="816" t="s">
        <v>22</v>
      </c>
      <c r="D91" s="816" t="s">
        <v>1208</v>
      </c>
      <c r="E91" s="816"/>
      <c r="F91" s="816"/>
      <c r="G91" s="816"/>
      <c r="H91" s="816"/>
      <c r="I91" s="816"/>
      <c r="J91" s="816"/>
      <c r="K91" s="816"/>
      <c r="L91" s="816"/>
      <c r="M91" s="816"/>
      <c r="N91" s="816"/>
      <c r="O91" s="816"/>
      <c r="P91" s="816"/>
      <c r="Q91" s="816"/>
      <c r="R91" s="816"/>
      <c r="S91" s="816"/>
      <c r="T91" s="816"/>
      <c r="U91" s="816"/>
      <c r="V91" s="816"/>
      <c r="W91" s="816"/>
      <c r="X91" s="816"/>
      <c r="Y91" s="816"/>
      <c r="Z91" s="816"/>
      <c r="AA91" s="816"/>
      <c r="AB91" s="816"/>
      <c r="AC91" s="816"/>
      <c r="AD91" s="816"/>
      <c r="AE91" s="816"/>
      <c r="AF91" s="816"/>
      <c r="AG91" s="816"/>
      <c r="AH91" s="816"/>
      <c r="AI91" s="819"/>
      <c r="AJ91" s="819">
        <v>2422.0857250920008</v>
      </c>
      <c r="AK91" s="819">
        <v>2422.0857250920008</v>
      </c>
      <c r="AL91" s="819">
        <v>2422.0857250920008</v>
      </c>
      <c r="AM91" s="819">
        <v>2422.0857250920008</v>
      </c>
      <c r="AN91" s="819">
        <v>2422.0857250920008</v>
      </c>
      <c r="AO91" s="819">
        <v>2422.0857250920008</v>
      </c>
      <c r="AP91" s="819">
        <v>2422.0857250920008</v>
      </c>
      <c r="AQ91" s="819">
        <v>2422.0857250920008</v>
      </c>
      <c r="AR91" s="819">
        <v>2422.0857250920008</v>
      </c>
      <c r="AS91" s="819">
        <v>2422.0857250920008</v>
      </c>
      <c r="AT91" s="819">
        <v>2422.0857250920008</v>
      </c>
      <c r="AU91" s="819">
        <v>2422.0857250920008</v>
      </c>
      <c r="AV91" s="819">
        <v>2422.0857250920008</v>
      </c>
      <c r="AW91" s="819">
        <v>2422.0857250920008</v>
      </c>
      <c r="AX91" s="819">
        <v>2422.0857250920008</v>
      </c>
      <c r="AY91" s="819">
        <v>2422.0857250920008</v>
      </c>
      <c r="AZ91" s="819">
        <v>2422.0857250920008</v>
      </c>
      <c r="BA91" s="819">
        <v>2422.0857250920008</v>
      </c>
      <c r="BB91" s="819">
        <v>2422.0857250920008</v>
      </c>
      <c r="BC91" s="819">
        <v>2422.0857250920008</v>
      </c>
    </row>
    <row r="92" spans="1:55" s="813" customFormat="1">
      <c r="A92" s="816">
        <v>-2.2708178107920937E-3</v>
      </c>
      <c r="B92" s="816"/>
      <c r="C92" s="816" t="s">
        <v>1203</v>
      </c>
      <c r="D92" s="816" t="s">
        <v>1208</v>
      </c>
      <c r="E92" s="816"/>
      <c r="F92" s="816"/>
      <c r="G92" s="816"/>
      <c r="H92" s="816"/>
      <c r="I92" s="816"/>
      <c r="J92" s="816"/>
      <c r="K92" s="816"/>
      <c r="L92" s="816"/>
      <c r="M92" s="816"/>
      <c r="N92" s="816"/>
      <c r="O92" s="816"/>
      <c r="P92" s="816"/>
      <c r="Q92" s="816"/>
      <c r="R92" s="816"/>
      <c r="S92" s="816"/>
      <c r="T92" s="816"/>
      <c r="U92" s="816"/>
      <c r="V92" s="816"/>
      <c r="W92" s="816"/>
      <c r="X92" s="816"/>
      <c r="Y92" s="816"/>
      <c r="Z92" s="816"/>
      <c r="AA92" s="816"/>
      <c r="AB92" s="816"/>
      <c r="AC92" s="816"/>
      <c r="AD92" s="816"/>
      <c r="AE92" s="816"/>
      <c r="AF92" s="816"/>
      <c r="AG92" s="816"/>
      <c r="AH92" s="816"/>
      <c r="AI92" s="819"/>
      <c r="AJ92" s="819">
        <v>821.17339647931055</v>
      </c>
      <c r="AK92" s="819">
        <v>821.17339647931055</v>
      </c>
      <c r="AL92" s="819">
        <v>821.17339647931055</v>
      </c>
      <c r="AM92" s="819">
        <v>821.17339647931055</v>
      </c>
      <c r="AN92" s="819">
        <v>821.17339647931055</v>
      </c>
      <c r="AO92" s="819">
        <v>821.17339647931055</v>
      </c>
      <c r="AP92" s="819">
        <v>821.17339647931055</v>
      </c>
      <c r="AQ92" s="819">
        <v>821.17339647931055</v>
      </c>
      <c r="AR92" s="819">
        <v>821.17339647931055</v>
      </c>
      <c r="AS92" s="819">
        <v>821.17339647931055</v>
      </c>
      <c r="AT92" s="819">
        <v>821.17339647931055</v>
      </c>
      <c r="AU92" s="819">
        <v>821.17339647931055</v>
      </c>
      <c r="AV92" s="819">
        <v>821.17339647931055</v>
      </c>
      <c r="AW92" s="819">
        <v>821.17339647931055</v>
      </c>
      <c r="AX92" s="819">
        <v>821.17339647931055</v>
      </c>
      <c r="AY92" s="819">
        <v>821.17339647931055</v>
      </c>
      <c r="AZ92" s="819">
        <v>821.17339647931055</v>
      </c>
      <c r="BA92" s="819">
        <v>821.17339647931055</v>
      </c>
      <c r="BB92" s="819">
        <v>821.17339647931055</v>
      </c>
      <c r="BC92" s="819">
        <v>821.17339647931055</v>
      </c>
    </row>
    <row r="93" spans="1:55" s="813" customFormat="1">
      <c r="A93" s="816">
        <v>-2.2708178107920937E-3</v>
      </c>
      <c r="B93" s="816"/>
      <c r="C93" s="816" t="s">
        <v>1204</v>
      </c>
      <c r="D93" s="816" t="s">
        <v>1208</v>
      </c>
      <c r="E93" s="816"/>
      <c r="F93" s="816"/>
      <c r="G93" s="816"/>
      <c r="H93" s="816"/>
      <c r="I93" s="816"/>
      <c r="J93" s="816"/>
      <c r="K93" s="816"/>
      <c r="L93" s="816"/>
      <c r="M93" s="816"/>
      <c r="N93" s="816"/>
      <c r="O93" s="816"/>
      <c r="P93" s="816"/>
      <c r="Q93" s="816"/>
      <c r="R93" s="816"/>
      <c r="S93" s="816"/>
      <c r="T93" s="816"/>
      <c r="U93" s="816"/>
      <c r="V93" s="816"/>
      <c r="W93" s="816"/>
      <c r="X93" s="816"/>
      <c r="Y93" s="816"/>
      <c r="Z93" s="816"/>
      <c r="AA93" s="816"/>
      <c r="AB93" s="816"/>
      <c r="AC93" s="816"/>
      <c r="AD93" s="816"/>
      <c r="AE93" s="816"/>
      <c r="AF93" s="816"/>
      <c r="AG93" s="816"/>
      <c r="AH93" s="816"/>
      <c r="AI93" s="819"/>
      <c r="AJ93" s="819">
        <v>1167.0000000000002</v>
      </c>
      <c r="AK93" s="819">
        <v>1167.0000000000002</v>
      </c>
      <c r="AL93" s="819">
        <v>1167.0000000000002</v>
      </c>
      <c r="AM93" s="819">
        <v>1167.0000000000002</v>
      </c>
      <c r="AN93" s="819">
        <v>1167.0000000000002</v>
      </c>
      <c r="AO93" s="819">
        <v>1167.0000000000002</v>
      </c>
      <c r="AP93" s="819">
        <v>1167.0000000000002</v>
      </c>
      <c r="AQ93" s="819">
        <v>1167.0000000000002</v>
      </c>
      <c r="AR93" s="819">
        <v>1167.0000000000002</v>
      </c>
      <c r="AS93" s="819">
        <v>1167.0000000000002</v>
      </c>
      <c r="AT93" s="819">
        <v>1167.0000000000002</v>
      </c>
      <c r="AU93" s="819">
        <v>1167.0000000000002</v>
      </c>
      <c r="AV93" s="819">
        <v>1167.0000000000002</v>
      </c>
      <c r="AW93" s="819">
        <v>1167.0000000000002</v>
      </c>
      <c r="AX93" s="819">
        <v>1167.0000000000002</v>
      </c>
      <c r="AY93" s="819">
        <v>1167.0000000000002</v>
      </c>
      <c r="AZ93" s="819">
        <v>1167.0000000000002</v>
      </c>
      <c r="BA93" s="819">
        <v>1167.0000000000002</v>
      </c>
      <c r="BB93" s="819">
        <v>1167.0000000000002</v>
      </c>
      <c r="BC93" s="819">
        <v>1167.0000000000002</v>
      </c>
    </row>
    <row r="94" spans="1:55" s="813" customFormat="1">
      <c r="A94" s="816">
        <v>-1.0686986477418991E-2</v>
      </c>
      <c r="B94" s="816"/>
      <c r="C94" s="816" t="s">
        <v>1207</v>
      </c>
      <c r="D94" s="816" t="s">
        <v>1208</v>
      </c>
      <c r="E94" s="816"/>
      <c r="F94" s="816"/>
      <c r="G94" s="816"/>
      <c r="H94" s="816"/>
      <c r="I94" s="816"/>
      <c r="J94" s="816"/>
      <c r="K94" s="816"/>
      <c r="L94" s="816"/>
      <c r="M94" s="816"/>
      <c r="N94" s="816"/>
      <c r="O94" s="816"/>
      <c r="P94" s="816"/>
      <c r="Q94" s="816"/>
      <c r="R94" s="816"/>
      <c r="S94" s="816"/>
      <c r="T94" s="816"/>
      <c r="U94" s="816"/>
      <c r="V94" s="816"/>
      <c r="W94" s="816"/>
      <c r="X94" s="816"/>
      <c r="Y94" s="816"/>
      <c r="Z94" s="816"/>
      <c r="AA94" s="816"/>
      <c r="AB94" s="816"/>
      <c r="AC94" s="816"/>
      <c r="AD94" s="816"/>
      <c r="AE94" s="816"/>
      <c r="AF94" s="816"/>
      <c r="AG94" s="816"/>
      <c r="AH94" s="816"/>
      <c r="AI94" s="819"/>
      <c r="AJ94" s="819">
        <v>1723.6944293514255</v>
      </c>
      <c r="AK94" s="819">
        <v>1723.6944293514255</v>
      </c>
      <c r="AL94" s="819">
        <v>1723.6944293514255</v>
      </c>
      <c r="AM94" s="819">
        <v>1723.6944293514255</v>
      </c>
      <c r="AN94" s="819">
        <v>1723.6944293514255</v>
      </c>
      <c r="AO94" s="819">
        <v>1723.6944293514255</v>
      </c>
      <c r="AP94" s="819">
        <v>1723.6944293514255</v>
      </c>
      <c r="AQ94" s="819">
        <v>1723.6944293514255</v>
      </c>
      <c r="AR94" s="819">
        <v>1723.6944293514255</v>
      </c>
      <c r="AS94" s="819">
        <v>1723.6944293514255</v>
      </c>
      <c r="AT94" s="819">
        <v>1723.6944293514255</v>
      </c>
      <c r="AU94" s="819">
        <v>1723.6944293514255</v>
      </c>
      <c r="AV94" s="819">
        <v>1723.6944293514255</v>
      </c>
      <c r="AW94" s="819">
        <v>1723.6944293514255</v>
      </c>
      <c r="AX94" s="819">
        <v>1723.6944293514255</v>
      </c>
      <c r="AY94" s="819">
        <v>1723.6944293514255</v>
      </c>
      <c r="AZ94" s="819">
        <v>1723.6944293514255</v>
      </c>
      <c r="BA94" s="819">
        <v>1723.6944293514255</v>
      </c>
      <c r="BB94" s="819">
        <v>1723.6944293514255</v>
      </c>
      <c r="BC94" s="819">
        <v>1723.6944293514255</v>
      </c>
    </row>
    <row r="95" spans="1:55">
      <c r="A95" s="87"/>
      <c r="B95" s="87"/>
      <c r="C95" s="87"/>
      <c r="D95" s="87"/>
      <c r="E95" s="87"/>
      <c r="F95" s="87"/>
      <c r="G95" s="87"/>
      <c r="H95" s="87"/>
      <c r="I95" s="87"/>
      <c r="J95" s="87"/>
      <c r="K95" s="87"/>
      <c r="L95" s="87"/>
      <c r="M95" s="87"/>
      <c r="N95" s="87"/>
      <c r="O95" s="87"/>
      <c r="P95" s="87"/>
      <c r="Q95" s="87"/>
      <c r="R95" s="87"/>
      <c r="S95" s="87"/>
      <c r="T95" s="87"/>
      <c r="U95" s="87"/>
      <c r="V95" s="87"/>
      <c r="W95" s="87"/>
      <c r="X95" s="87"/>
      <c r="Y95" s="87"/>
      <c r="Z95" s="87"/>
      <c r="AA95" s="87"/>
      <c r="AB95" s="87"/>
      <c r="AC95" s="87"/>
      <c r="AD95" s="87"/>
      <c r="AE95" s="87"/>
      <c r="AF95" s="87"/>
      <c r="AG95" s="87"/>
      <c r="AH95" s="87"/>
      <c r="AI95" s="87"/>
      <c r="AJ95" s="87"/>
      <c r="AK95" s="87"/>
      <c r="AL95" s="87"/>
      <c r="AM95" s="87"/>
      <c r="AN95" s="87"/>
      <c r="AO95" s="87"/>
      <c r="AP95" s="87"/>
      <c r="AQ95" s="87"/>
      <c r="AR95" s="87"/>
      <c r="AS95" s="87"/>
      <c r="AT95" s="87"/>
      <c r="AU95" s="87"/>
      <c r="AV95" s="87"/>
      <c r="AW95" s="87"/>
      <c r="AX95" s="87"/>
      <c r="AY95" s="87"/>
      <c r="AZ95" s="87"/>
      <c r="BA95" s="87"/>
      <c r="BB95" s="87"/>
      <c r="BC95" s="87"/>
    </row>
    <row r="96" spans="1:55">
      <c r="A96" s="87"/>
      <c r="B96" s="87"/>
      <c r="C96" s="87"/>
      <c r="D96" s="87"/>
      <c r="E96" s="87"/>
      <c r="F96" s="87"/>
      <c r="G96" s="87"/>
      <c r="H96" s="87"/>
      <c r="I96" s="87"/>
      <c r="J96" s="87"/>
      <c r="K96" s="87"/>
      <c r="L96" s="87"/>
      <c r="M96" s="87"/>
      <c r="N96" s="87"/>
      <c r="O96" s="87"/>
      <c r="P96" s="87"/>
      <c r="Q96" s="87"/>
      <c r="R96" s="87"/>
      <c r="S96" s="87"/>
      <c r="T96" s="87"/>
      <c r="U96" s="87"/>
      <c r="V96" s="87"/>
      <c r="W96" s="87"/>
      <c r="X96" s="87"/>
      <c r="Y96" s="87"/>
      <c r="Z96" s="87"/>
      <c r="AA96" s="87"/>
      <c r="AB96" s="87"/>
      <c r="AC96" s="87"/>
      <c r="AD96" s="87"/>
      <c r="AE96" s="87"/>
      <c r="AF96" s="87"/>
      <c r="AG96" s="87"/>
      <c r="AH96" s="87"/>
      <c r="AI96" s="87"/>
      <c r="AJ96" s="87"/>
      <c r="AK96" s="87"/>
      <c r="AL96" s="87"/>
      <c r="AM96" s="87"/>
      <c r="AN96" s="87"/>
      <c r="AO96" s="87"/>
      <c r="AP96" s="87"/>
      <c r="AQ96" s="87"/>
      <c r="AR96" s="87"/>
      <c r="AS96" s="87"/>
      <c r="AT96" s="87"/>
      <c r="AU96" s="87"/>
      <c r="AV96" s="87"/>
      <c r="AW96" s="87"/>
      <c r="AX96" s="87"/>
      <c r="AY96" s="87"/>
      <c r="AZ96" s="87"/>
      <c r="BA96" s="87"/>
      <c r="BB96" s="87"/>
      <c r="BC96" s="87"/>
    </row>
    <row r="97" spans="1:55">
      <c r="A97" s="87"/>
      <c r="B97" s="87"/>
      <c r="C97" s="87"/>
      <c r="D97" s="87"/>
      <c r="E97" s="87"/>
      <c r="F97" s="87"/>
      <c r="G97" s="87"/>
      <c r="H97" s="87"/>
      <c r="I97" s="87"/>
      <c r="J97" s="87"/>
      <c r="K97" s="87"/>
      <c r="L97" s="87"/>
      <c r="M97" s="87"/>
      <c r="N97" s="87"/>
      <c r="O97" s="87"/>
      <c r="P97" s="87"/>
      <c r="Q97" s="87"/>
      <c r="R97" s="87"/>
      <c r="S97" s="87"/>
      <c r="T97" s="87"/>
      <c r="U97" s="87"/>
      <c r="V97" s="87"/>
      <c r="W97" s="87"/>
      <c r="X97" s="87"/>
      <c r="Y97" s="87"/>
      <c r="Z97" s="87"/>
      <c r="AA97" s="87"/>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c r="AZ97" s="87"/>
      <c r="BA97" s="87"/>
      <c r="BB97" s="87"/>
      <c r="BC97" s="87"/>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sheetPr>
    <tabColor rgb="FFFFFF00"/>
  </sheetPr>
  <dimension ref="A1:BD201"/>
  <sheetViews>
    <sheetView topLeftCell="AA1" workbookViewId="0">
      <selection activeCell="I43" sqref="I43"/>
    </sheetView>
  </sheetViews>
  <sheetFormatPr defaultRowHeight="12.75"/>
  <cols>
    <col min="1" max="1" width="17.85546875" customWidth="1"/>
    <col min="2" max="2" width="21.42578125" bestFit="1" customWidth="1"/>
    <col min="3" max="3" width="25.140625" bestFit="1" customWidth="1"/>
    <col min="4" max="4" width="11" bestFit="1" customWidth="1"/>
    <col min="5" max="5" width="68.85546875" bestFit="1" customWidth="1"/>
    <col min="6" max="6" width="16" customWidth="1"/>
    <col min="7" max="7" width="19" customWidth="1"/>
  </cols>
  <sheetData>
    <row r="1" spans="1:55">
      <c r="C1" t="s">
        <v>1225</v>
      </c>
      <c r="D1" t="s">
        <v>193</v>
      </c>
    </row>
    <row r="2" spans="1:55">
      <c r="C2" t="s">
        <v>1226</v>
      </c>
      <c r="D2" t="s">
        <v>1227</v>
      </c>
    </row>
    <row r="3" spans="1:55">
      <c r="C3" t="s">
        <v>1228</v>
      </c>
      <c r="D3" t="s">
        <v>1229</v>
      </c>
    </row>
    <row r="5" spans="1:55">
      <c r="C5" t="s">
        <v>1192</v>
      </c>
      <c r="D5" t="s">
        <v>220</v>
      </c>
      <c r="E5" t="s">
        <v>1230</v>
      </c>
    </row>
    <row r="6" spans="1:55">
      <c r="C6" s="88" t="s">
        <v>3</v>
      </c>
      <c r="D6" s="88" t="s">
        <v>166</v>
      </c>
    </row>
    <row r="7" spans="1:55">
      <c r="C7" s="88" t="s">
        <v>1322</v>
      </c>
      <c r="D7" s="88" t="s">
        <v>1323</v>
      </c>
    </row>
    <row r="9" spans="1:55">
      <c r="C9" t="s">
        <v>1232</v>
      </c>
      <c r="D9" t="s">
        <v>1198</v>
      </c>
      <c r="F9">
        <v>1986</v>
      </c>
      <c r="G9">
        <v>1987</v>
      </c>
      <c r="H9">
        <v>1988</v>
      </c>
      <c r="I9">
        <v>1989</v>
      </c>
      <c r="J9">
        <v>1990</v>
      </c>
      <c r="K9">
        <v>1991</v>
      </c>
      <c r="L9">
        <v>1992</v>
      </c>
      <c r="M9">
        <v>1993</v>
      </c>
      <c r="N9">
        <v>1994</v>
      </c>
      <c r="O9">
        <v>1995</v>
      </c>
      <c r="P9">
        <v>1996</v>
      </c>
      <c r="Q9">
        <v>1997</v>
      </c>
      <c r="R9">
        <v>1998</v>
      </c>
      <c r="S9">
        <v>1999</v>
      </c>
      <c r="T9">
        <v>2000</v>
      </c>
      <c r="U9">
        <v>2001</v>
      </c>
      <c r="V9">
        <v>2002</v>
      </c>
      <c r="W9">
        <v>2003</v>
      </c>
      <c r="X9">
        <v>2004</v>
      </c>
      <c r="Y9">
        <v>2005</v>
      </c>
      <c r="Z9">
        <v>2006</v>
      </c>
      <c r="AA9">
        <v>2007</v>
      </c>
      <c r="AB9">
        <v>2008</v>
      </c>
      <c r="AC9">
        <v>2009</v>
      </c>
      <c r="AD9">
        <v>2010</v>
      </c>
      <c r="AE9">
        <v>2011</v>
      </c>
      <c r="AF9">
        <v>2012</v>
      </c>
      <c r="AG9">
        <v>2013</v>
      </c>
      <c r="AH9">
        <v>2014</v>
      </c>
      <c r="AI9">
        <v>2015</v>
      </c>
      <c r="AJ9">
        <v>2016</v>
      </c>
      <c r="AK9">
        <v>2017</v>
      </c>
      <c r="AL9">
        <v>2018</v>
      </c>
      <c r="AM9">
        <v>2019</v>
      </c>
      <c r="AN9">
        <v>2020</v>
      </c>
      <c r="AO9">
        <v>2021</v>
      </c>
      <c r="AP9">
        <v>2022</v>
      </c>
      <c r="AQ9">
        <v>2023</v>
      </c>
      <c r="AR9">
        <v>2024</v>
      </c>
      <c r="AS9">
        <v>2025</v>
      </c>
      <c r="AT9">
        <v>2026</v>
      </c>
      <c r="AU9">
        <v>2027</v>
      </c>
      <c r="AV9">
        <v>2028</v>
      </c>
      <c r="AW9">
        <v>2029</v>
      </c>
      <c r="AX9">
        <v>2030</v>
      </c>
      <c r="AY9">
        <v>2031</v>
      </c>
      <c r="AZ9">
        <v>2032</v>
      </c>
      <c r="BA9">
        <v>2033</v>
      </c>
      <c r="BB9">
        <v>2034</v>
      </c>
      <c r="BC9">
        <v>2035</v>
      </c>
    </row>
    <row r="10" spans="1:55">
      <c r="B10" t="s">
        <v>1231</v>
      </c>
      <c r="C10" s="87" t="s">
        <v>1200</v>
      </c>
    </row>
    <row r="11" spans="1:55">
      <c r="B11" t="s">
        <v>1233</v>
      </c>
      <c r="C11" t="s">
        <v>1234</v>
      </c>
      <c r="D11" t="s">
        <v>1195</v>
      </c>
      <c r="G11">
        <v>0.7430807668360585</v>
      </c>
      <c r="H11">
        <v>0.67163749463192524</v>
      </c>
      <c r="I11">
        <v>1.3288751783881942</v>
      </c>
      <c r="J11">
        <v>0.92749939734884923</v>
      </c>
      <c r="K11">
        <v>0.52738675761438625</v>
      </c>
      <c r="L11">
        <v>0.55426640458227783</v>
      </c>
      <c r="M11">
        <v>0.47009066802493288</v>
      </c>
      <c r="N11">
        <v>0.66906068636996574</v>
      </c>
      <c r="O11">
        <v>1.3452960153516618</v>
      </c>
      <c r="P11">
        <v>1.6039873545915218</v>
      </c>
      <c r="Q11">
        <v>1.5241568241229713</v>
      </c>
      <c r="R11">
        <v>1.8578787568728294</v>
      </c>
      <c r="S11">
        <v>1.5610910758777246</v>
      </c>
      <c r="T11">
        <v>1.9069391651544514</v>
      </c>
      <c r="U11">
        <v>1.4916183041092079</v>
      </c>
      <c r="V11">
        <v>0.91441830599548979</v>
      </c>
      <c r="W11">
        <v>0.74779986275109811</v>
      </c>
      <c r="X11">
        <v>1.0212093244754445</v>
      </c>
      <c r="Y11">
        <v>0.80469000000000002</v>
      </c>
      <c r="Z11">
        <v>0.7974</v>
      </c>
      <c r="AA11">
        <v>0.873057414901384</v>
      </c>
      <c r="AB11">
        <v>0.92830588474166875</v>
      </c>
      <c r="AC11">
        <v>0.8789183785102036</v>
      </c>
      <c r="AD11">
        <v>0.88596641294097001</v>
      </c>
      <c r="AE11">
        <v>0.92753460391573139</v>
      </c>
      <c r="AF11">
        <v>0.85780500000000004</v>
      </c>
      <c r="AG11">
        <v>0.93357057930131582</v>
      </c>
      <c r="AH11">
        <v>1.8558825485128596</v>
      </c>
      <c r="AI11">
        <v>1.6448166715037709</v>
      </c>
      <c r="AJ11">
        <v>1.974474890081839</v>
      </c>
      <c r="AK11">
        <v>1.4921438472947925</v>
      </c>
      <c r="AL11">
        <v>1.9278183376301448</v>
      </c>
      <c r="AM11">
        <v>1.7971672570820798</v>
      </c>
      <c r="AN11">
        <v>2.0145690120805209</v>
      </c>
      <c r="AO11">
        <v>1.4147374353296676</v>
      </c>
      <c r="AP11">
        <v>1.7558090827357793</v>
      </c>
      <c r="AQ11">
        <v>1.6875366644846037</v>
      </c>
      <c r="AR11">
        <v>1.494809641814393</v>
      </c>
      <c r="AS11">
        <v>1.4576952079290606</v>
      </c>
      <c r="AT11">
        <v>1.4747565558706495</v>
      </c>
      <c r="AU11">
        <v>1.5823900037705292</v>
      </c>
      <c r="AV11">
        <v>1.777507026870601</v>
      </c>
      <c r="AW11">
        <v>1.597935400394884</v>
      </c>
      <c r="AX11">
        <v>1.9292698207356707</v>
      </c>
      <c r="AY11">
        <v>1.5001359144894575</v>
      </c>
      <c r="AZ11">
        <v>1.4736200394017309</v>
      </c>
      <c r="BA11">
        <v>1.6107209382338494</v>
      </c>
      <c r="BB11">
        <v>1.5959630544243921</v>
      </c>
      <c r="BC11">
        <v>1.5684022215500444</v>
      </c>
    </row>
    <row r="12" spans="1:55">
      <c r="B12" t="s">
        <v>1235</v>
      </c>
      <c r="C12" t="s">
        <v>1236</v>
      </c>
      <c r="D12" t="s">
        <v>1195</v>
      </c>
      <c r="G12">
        <v>0.33478833592760349</v>
      </c>
      <c r="H12">
        <v>0.30260021414874766</v>
      </c>
      <c r="I12">
        <v>0.59871272341278969</v>
      </c>
      <c r="J12">
        <v>0.41787648620541351</v>
      </c>
      <c r="K12">
        <v>0.23760934591774835</v>
      </c>
      <c r="L12">
        <v>0.24971972836919898</v>
      </c>
      <c r="M12">
        <v>0.21179510963965612</v>
      </c>
      <c r="N12">
        <v>0.30143925643253722</v>
      </c>
      <c r="O12">
        <v>0.60611098336903302</v>
      </c>
      <c r="P12">
        <v>0.72266203252585148</v>
      </c>
      <c r="Q12">
        <v>0.68669510720011462</v>
      </c>
      <c r="R12">
        <v>0.83705051338776804</v>
      </c>
      <c r="S12">
        <v>0.70333550113246501</v>
      </c>
      <c r="T12">
        <v>0.85915423774934441</v>
      </c>
      <c r="U12">
        <v>0.6720351705483586</v>
      </c>
      <c r="V12">
        <v>0.41198291850488605</v>
      </c>
      <c r="W12">
        <v>0.33691448201964386</v>
      </c>
      <c r="X12">
        <v>0.46009664848493526</v>
      </c>
      <c r="Y12">
        <v>0.768926</v>
      </c>
      <c r="Z12">
        <v>0.76195999999999997</v>
      </c>
      <c r="AA12">
        <v>0.83425486312798913</v>
      </c>
      <c r="AB12">
        <v>0.88704784541981674</v>
      </c>
      <c r="AC12">
        <v>0.83985533946530566</v>
      </c>
      <c r="AD12">
        <v>0.84659012792137134</v>
      </c>
      <c r="AE12">
        <v>0.88631084374169888</v>
      </c>
      <c r="AF12">
        <v>1.0777549999999998</v>
      </c>
      <c r="AG12">
        <v>0.89207855355459065</v>
      </c>
      <c r="AH12">
        <v>1.7733988796900657</v>
      </c>
      <c r="AI12">
        <v>1.5717137083258252</v>
      </c>
      <c r="AJ12">
        <v>1.886720450522646</v>
      </c>
      <c r="AK12">
        <v>1.4258263429705795</v>
      </c>
      <c r="AL12">
        <v>1.8421375226243604</v>
      </c>
      <c r="AM12">
        <v>1.7172931567673206</v>
      </c>
      <c r="AN12">
        <v>1.9250326115436089</v>
      </c>
      <c r="AO12">
        <v>1.3518602159816824</v>
      </c>
      <c r="AP12">
        <v>1.6777731235030779</v>
      </c>
      <c r="AQ12">
        <v>1.6125350349519545</v>
      </c>
      <c r="AR12">
        <v>1.4283736577337534</v>
      </c>
      <c r="AS12">
        <v>1.3929087542433245</v>
      </c>
      <c r="AT12">
        <v>1.4092118200541761</v>
      </c>
      <c r="AU12">
        <v>1.5120615591585056</v>
      </c>
      <c r="AV12">
        <v>1.698506714565241</v>
      </c>
      <c r="AW12">
        <v>1.5269160492662224</v>
      </c>
      <c r="AX12">
        <v>1.8435244953696408</v>
      </c>
      <c r="AY12">
        <v>1.4334632071788149</v>
      </c>
      <c r="AZ12">
        <v>1.4081258154283205</v>
      </c>
      <c r="BA12">
        <v>1.5391333409790116</v>
      </c>
      <c r="BB12">
        <v>1.5250313631166412</v>
      </c>
      <c r="BC12">
        <v>1.4986954561478203</v>
      </c>
    </row>
    <row r="13" spans="1:55">
      <c r="B13" t="s">
        <v>1237</v>
      </c>
      <c r="C13" t="s">
        <v>1238</v>
      </c>
      <c r="D13" t="s">
        <v>1195</v>
      </c>
      <c r="G13">
        <v>0.39283089723633824</v>
      </c>
      <c r="H13">
        <v>0.35506229121932709</v>
      </c>
      <c r="I13">
        <v>0.70251209819901628</v>
      </c>
      <c r="J13">
        <v>0.49032411644573748</v>
      </c>
      <c r="K13">
        <v>0.27880389646786558</v>
      </c>
      <c r="L13">
        <v>0.29301386704852317</v>
      </c>
      <c r="M13">
        <v>0.24851422233541109</v>
      </c>
      <c r="N13">
        <v>0.3537000571974972</v>
      </c>
      <c r="O13">
        <v>0.71119300127930518</v>
      </c>
      <c r="P13">
        <v>0.84795061288262685</v>
      </c>
      <c r="Q13">
        <v>0.80574806867691429</v>
      </c>
      <c r="R13">
        <v>0.98217072973940245</v>
      </c>
      <c r="S13">
        <v>0.82527342298981032</v>
      </c>
      <c r="T13">
        <v>1.0081065970962044</v>
      </c>
      <c r="U13">
        <v>0.78854652534243408</v>
      </c>
      <c r="V13">
        <v>0.48340877549962413</v>
      </c>
      <c r="W13">
        <v>0.39532565522925822</v>
      </c>
      <c r="X13">
        <v>0.53986402703962044</v>
      </c>
      <c r="Y13">
        <v>0.214584</v>
      </c>
      <c r="Z13">
        <v>0.21264</v>
      </c>
      <c r="AA13">
        <v>0.23281531064036906</v>
      </c>
      <c r="AB13">
        <v>0.24754823593111164</v>
      </c>
      <c r="AC13">
        <v>0.23437823426938761</v>
      </c>
      <c r="AD13">
        <v>0.236257710117592</v>
      </c>
      <c r="AE13">
        <v>0.24734256104419503</v>
      </c>
      <c r="AF13">
        <v>0.26394000000000001</v>
      </c>
      <c r="AG13">
        <v>0.24895215448035088</v>
      </c>
      <c r="AH13">
        <v>0.4949020129367625</v>
      </c>
      <c r="AI13">
        <v>0.43861777906767219</v>
      </c>
      <c r="AJ13">
        <v>0.52652663735515703</v>
      </c>
      <c r="AK13">
        <v>0.39790502594527799</v>
      </c>
      <c r="AL13">
        <v>0.51408489003470526</v>
      </c>
      <c r="AM13">
        <v>0.47924460188855461</v>
      </c>
      <c r="AN13">
        <v>0.5372184032214723</v>
      </c>
      <c r="AO13">
        <v>0.37726331608791136</v>
      </c>
      <c r="AP13">
        <v>0.4682157553962078</v>
      </c>
      <c r="AQ13">
        <v>0.45000977719589424</v>
      </c>
      <c r="AR13">
        <v>0.39861590448383816</v>
      </c>
      <c r="AS13">
        <v>0.3887187221144161</v>
      </c>
      <c r="AT13">
        <v>0.39326841489883985</v>
      </c>
      <c r="AU13">
        <v>0.42197066767214109</v>
      </c>
      <c r="AV13">
        <v>0.47400187383216025</v>
      </c>
      <c r="AW13">
        <v>0.42611610677196904</v>
      </c>
      <c r="AX13">
        <v>0.51447195219617881</v>
      </c>
      <c r="AY13">
        <v>0.40003624386385533</v>
      </c>
      <c r="AZ13">
        <v>0.3929653438404615</v>
      </c>
      <c r="BA13">
        <v>0.42952558352902648</v>
      </c>
      <c r="BB13">
        <v>0.42559014784650451</v>
      </c>
      <c r="BC13">
        <v>0.41824059241334516</v>
      </c>
    </row>
    <row r="14" spans="1:55">
      <c r="A14" t="s">
        <v>507</v>
      </c>
      <c r="B14" t="s">
        <v>1239</v>
      </c>
      <c r="C14" t="s">
        <v>514</v>
      </c>
      <c r="D14" t="s">
        <v>1195</v>
      </c>
      <c r="G14">
        <v>0.60635279052068436</v>
      </c>
      <c r="H14">
        <v>0.54066438822431728</v>
      </c>
      <c r="I14">
        <v>0.63499522179659518</v>
      </c>
      <c r="J14">
        <v>0.43467419322636153</v>
      </c>
      <c r="K14">
        <v>0.4230148318006835</v>
      </c>
      <c r="L14">
        <v>0.28756825010653364</v>
      </c>
      <c r="M14">
        <v>0.4987786822724477</v>
      </c>
      <c r="N14">
        <v>0.51079002442041044</v>
      </c>
      <c r="O14">
        <v>0.7916266432132506</v>
      </c>
      <c r="P14">
        <v>0.35928432227202473</v>
      </c>
      <c r="Q14">
        <v>0.51213195092412045</v>
      </c>
      <c r="R14">
        <v>0.60879465678153388</v>
      </c>
      <c r="S14">
        <v>0.61345840135180507</v>
      </c>
      <c r="T14">
        <v>0.77385161673787739</v>
      </c>
      <c r="U14">
        <v>0.60461488570440403</v>
      </c>
      <c r="V14">
        <v>0.42701589837960796</v>
      </c>
      <c r="W14">
        <v>0.55251973891581296</v>
      </c>
      <c r="X14">
        <v>0.52790680123332923</v>
      </c>
      <c r="Y14">
        <v>0.90571383631961444</v>
      </c>
      <c r="Z14">
        <v>1.0174652339191734</v>
      </c>
      <c r="AA14">
        <v>0.8833916882771583</v>
      </c>
      <c r="AB14">
        <v>0.79238517393446406</v>
      </c>
      <c r="AC14">
        <v>0.78306012233152023</v>
      </c>
      <c r="AD14">
        <v>0.81156026576535478</v>
      </c>
      <c r="AE14">
        <v>0.83905386142681382</v>
      </c>
      <c r="AF14">
        <v>1.3559942765158164</v>
      </c>
      <c r="AG14">
        <v>0.45005949991747074</v>
      </c>
      <c r="AH14">
        <v>0.39835572878543068</v>
      </c>
      <c r="AI14">
        <v>0.29551691401581709</v>
      </c>
      <c r="AJ14">
        <v>0.59878680705930398</v>
      </c>
      <c r="AK14">
        <v>0.51376464378029818</v>
      </c>
      <c r="AL14">
        <v>0.29024763948605908</v>
      </c>
      <c r="AM14">
        <v>0.28316141758068714</v>
      </c>
      <c r="AN14">
        <v>0.27550260120319098</v>
      </c>
      <c r="AO14">
        <v>0.18233540559499273</v>
      </c>
      <c r="AP14">
        <v>0.18305585288481194</v>
      </c>
      <c r="AQ14">
        <v>0.18744638162433308</v>
      </c>
      <c r="AR14">
        <v>0.31359294477776678</v>
      </c>
      <c r="AS14">
        <v>0.38667890845078351</v>
      </c>
      <c r="AT14">
        <v>0.42331664066021746</v>
      </c>
      <c r="AU14">
        <v>0.58030736967504704</v>
      </c>
      <c r="AV14">
        <v>0.63946756852553399</v>
      </c>
      <c r="AW14">
        <v>0.5749732388377069</v>
      </c>
      <c r="AX14">
        <v>0.57812674860212121</v>
      </c>
      <c r="AY14">
        <v>0.56953946216697471</v>
      </c>
      <c r="AZ14">
        <v>0.48384987705648957</v>
      </c>
      <c r="BA14">
        <v>0.49393946237597991</v>
      </c>
      <c r="BB14">
        <v>0.47957191482339007</v>
      </c>
      <c r="BC14">
        <v>0.53823502168225212</v>
      </c>
    </row>
    <row r="15" spans="1:55">
      <c r="A15" t="s">
        <v>508</v>
      </c>
      <c r="B15" t="s">
        <v>1240</v>
      </c>
      <c r="C15" t="s">
        <v>515</v>
      </c>
      <c r="D15" t="s">
        <v>1195</v>
      </c>
      <c r="G15">
        <v>1.1199234969048302</v>
      </c>
      <c r="H15">
        <v>0.9985981128117406</v>
      </c>
      <c r="I15">
        <v>1.1728255900358422</v>
      </c>
      <c r="J15">
        <v>0.80283598938223477</v>
      </c>
      <c r="K15">
        <v>0.78130134317683042</v>
      </c>
      <c r="L15">
        <v>0.53113376452272754</v>
      </c>
      <c r="M15">
        <v>0.92123591210402389</v>
      </c>
      <c r="N15">
        <v>0.94342066083638398</v>
      </c>
      <c r="O15">
        <v>1.4621212145310853</v>
      </c>
      <c r="P15">
        <v>0.66359215438993169</v>
      </c>
      <c r="Q15">
        <v>0.94589917672040214</v>
      </c>
      <c r="R15">
        <v>1.1244335831855845</v>
      </c>
      <c r="S15">
        <v>1.1330474416677463</v>
      </c>
      <c r="T15">
        <v>1.4292910369198277</v>
      </c>
      <c r="U15">
        <v>1.1167136156779869</v>
      </c>
      <c r="V15">
        <v>0.78869124645503641</v>
      </c>
      <c r="W15">
        <v>1.0204947479241999</v>
      </c>
      <c r="X15">
        <v>0.97503506229333525</v>
      </c>
      <c r="Y15">
        <v>0.38816307270840611</v>
      </c>
      <c r="Z15">
        <v>0.43605652882250279</v>
      </c>
      <c r="AA15">
        <v>0.37859643783306773</v>
      </c>
      <c r="AB15">
        <v>0.33959364597191311</v>
      </c>
      <c r="AC15">
        <v>0.3355971952849372</v>
      </c>
      <c r="AD15">
        <v>0.34781154247086626</v>
      </c>
      <c r="AE15">
        <v>0.35959451204006299</v>
      </c>
      <c r="AF15">
        <v>0.62956877123948618</v>
      </c>
      <c r="AG15">
        <v>0.19288264282177314</v>
      </c>
      <c r="AH15">
        <v>0.17072388376518455</v>
      </c>
      <c r="AI15">
        <v>0.12665010600677873</v>
      </c>
      <c r="AJ15">
        <v>0.25662291731113029</v>
      </c>
      <c r="AK15">
        <v>0.22018484733441349</v>
      </c>
      <c r="AL15">
        <v>0.12439184549402531</v>
      </c>
      <c r="AM15">
        <v>0.12135489324886591</v>
      </c>
      <c r="AN15">
        <v>0.11807254337279613</v>
      </c>
      <c r="AO15">
        <v>7.8143745254996885E-2</v>
      </c>
      <c r="AP15">
        <v>7.8452508379205116E-2</v>
      </c>
      <c r="AQ15">
        <v>8.0334163553285584E-2</v>
      </c>
      <c r="AR15">
        <v>0.13439697633332859</v>
      </c>
      <c r="AS15">
        <v>0.16571953219319291</v>
      </c>
      <c r="AT15">
        <v>0.18142141742580747</v>
      </c>
      <c r="AU15">
        <v>0.24870315843216298</v>
      </c>
      <c r="AV15">
        <v>0.27405752936808597</v>
      </c>
      <c r="AW15">
        <v>0.24641710235901723</v>
      </c>
      <c r="AX15">
        <v>0.2477686065437662</v>
      </c>
      <c r="AY15">
        <v>0.24408834092870343</v>
      </c>
      <c r="AZ15">
        <v>0.20736423302420978</v>
      </c>
      <c r="BA15">
        <v>0.21168834101827708</v>
      </c>
      <c r="BB15">
        <v>0.20553082063859571</v>
      </c>
      <c r="BC15">
        <v>0.23067215214953657</v>
      </c>
    </row>
    <row r="16" spans="1:55">
      <c r="A16" t="s">
        <v>509</v>
      </c>
      <c r="B16" t="s">
        <v>1241</v>
      </c>
      <c r="C16" t="s">
        <v>516</v>
      </c>
      <c r="D16" t="s">
        <v>1195</v>
      </c>
      <c r="G16">
        <v>0.27998087422620754</v>
      </c>
      <c r="H16">
        <v>0.24964952820293515</v>
      </c>
      <c r="I16">
        <v>0.29320639750896055</v>
      </c>
      <c r="J16">
        <v>0.20070899734555869</v>
      </c>
      <c r="K16">
        <v>0.19532533579420761</v>
      </c>
      <c r="L16">
        <v>0.13278344113068188</v>
      </c>
      <c r="M16">
        <v>0.23030897802600597</v>
      </c>
      <c r="N16">
        <v>0.235855165209096</v>
      </c>
      <c r="O16">
        <v>0.36553030363277134</v>
      </c>
      <c r="P16">
        <v>0.16589803859748292</v>
      </c>
      <c r="Q16">
        <v>0.23647479418010053</v>
      </c>
      <c r="R16">
        <v>0.28110839579639613</v>
      </c>
      <c r="S16">
        <v>0.28326186041693657</v>
      </c>
      <c r="T16">
        <v>0.35732275922995693</v>
      </c>
      <c r="U16">
        <v>0.27917840391949672</v>
      </c>
      <c r="V16">
        <v>0.1971728116137591</v>
      </c>
      <c r="W16">
        <v>0.25512368698104998</v>
      </c>
      <c r="X16">
        <v>0.24375876557333381</v>
      </c>
      <c r="Y16">
        <v>1.4232645999308227</v>
      </c>
      <c r="Z16">
        <v>1.5988739390158435</v>
      </c>
      <c r="AA16">
        <v>1.3881869387212484</v>
      </c>
      <c r="AB16">
        <v>1.2451767018970148</v>
      </c>
      <c r="AC16">
        <v>1.230523049378103</v>
      </c>
      <c r="AD16">
        <v>1.275308989059843</v>
      </c>
      <c r="AE16">
        <v>1.3185132108135644</v>
      </c>
      <c r="AF16">
        <v>2.1792765158289904</v>
      </c>
      <c r="AG16">
        <v>0.70723635701316823</v>
      </c>
      <c r="AH16">
        <v>0.62598757380567671</v>
      </c>
      <c r="AI16">
        <v>0.46438372202485539</v>
      </c>
      <c r="AJ16">
        <v>0.94095069680747767</v>
      </c>
      <c r="AK16">
        <v>0.80734444022618279</v>
      </c>
      <c r="AL16">
        <v>0.45610343347809285</v>
      </c>
      <c r="AM16">
        <v>0.44496794191250832</v>
      </c>
      <c r="AN16">
        <v>0.4329326590335858</v>
      </c>
      <c r="AO16">
        <v>0.28652706593498856</v>
      </c>
      <c r="AP16">
        <v>0.28765919739041873</v>
      </c>
      <c r="AQ16">
        <v>0.29455859969538051</v>
      </c>
      <c r="AR16">
        <v>0.49278891322220486</v>
      </c>
      <c r="AS16">
        <v>0.607638284708374</v>
      </c>
      <c r="AT16">
        <v>0.66521186389462739</v>
      </c>
      <c r="AU16">
        <v>0.9119115809179309</v>
      </c>
      <c r="AV16">
        <v>1.004877607682982</v>
      </c>
      <c r="AW16">
        <v>0.90352937531639654</v>
      </c>
      <c r="AX16">
        <v>0.90848489066047611</v>
      </c>
      <c r="AY16">
        <v>0.89499058340524595</v>
      </c>
      <c r="AZ16">
        <v>0.76033552108876923</v>
      </c>
      <c r="BA16">
        <v>0.77619058373368266</v>
      </c>
      <c r="BB16">
        <v>0.75361300900818429</v>
      </c>
      <c r="BC16">
        <v>0.84579789121496751</v>
      </c>
    </row>
    <row r="17" spans="1:56">
      <c r="A17" t="s">
        <v>510</v>
      </c>
      <c r="B17" t="s">
        <v>1242</v>
      </c>
      <c r="C17" t="s">
        <v>517</v>
      </c>
      <c r="D17" t="s">
        <v>1195</v>
      </c>
      <c r="G17">
        <v>0.54056403834827815</v>
      </c>
      <c r="H17">
        <v>0.48200277076100684</v>
      </c>
      <c r="I17">
        <v>0.56609879065860214</v>
      </c>
      <c r="J17">
        <v>0.38751242004584513</v>
      </c>
      <c r="K17">
        <v>0.37711808922827855</v>
      </c>
      <c r="L17">
        <v>0.25636734424005708</v>
      </c>
      <c r="M17">
        <v>0.44466162759752242</v>
      </c>
      <c r="N17">
        <v>0.45536974953410997</v>
      </c>
      <c r="O17">
        <v>0.70573583862289258</v>
      </c>
      <c r="P17">
        <v>0.32030228474056088</v>
      </c>
      <c r="Q17">
        <v>0.45656607817537698</v>
      </c>
      <c r="R17">
        <v>0.54274096423648555</v>
      </c>
      <c r="S17">
        <v>0.5468986965635122</v>
      </c>
      <c r="T17">
        <v>0.68988938711233838</v>
      </c>
      <c r="U17">
        <v>0.53901469469811258</v>
      </c>
      <c r="V17">
        <v>0.3806850435515966</v>
      </c>
      <c r="W17">
        <v>0.49257182617893736</v>
      </c>
      <c r="X17">
        <v>0.47062937090000179</v>
      </c>
      <c r="Y17">
        <v>0.51755076361120822</v>
      </c>
      <c r="Z17">
        <v>0.58140870509667042</v>
      </c>
      <c r="AA17">
        <v>0.50479525044409035</v>
      </c>
      <c r="AB17">
        <v>0.45279152796255084</v>
      </c>
      <c r="AC17">
        <v>0.44746292704658291</v>
      </c>
      <c r="AD17">
        <v>0.46374872329448841</v>
      </c>
      <c r="AE17">
        <v>0.47945934938675067</v>
      </c>
      <c r="AF17">
        <v>0.67799713825790819</v>
      </c>
      <c r="AG17">
        <v>0.25717685709569754</v>
      </c>
      <c r="AH17">
        <v>0.22763184502024608</v>
      </c>
      <c r="AI17">
        <v>0.16886680800903833</v>
      </c>
      <c r="AJ17">
        <v>0.34216388974817369</v>
      </c>
      <c r="AK17">
        <v>0.29357979644588467</v>
      </c>
      <c r="AL17">
        <v>0.16585579399203376</v>
      </c>
      <c r="AM17">
        <v>0.16180652433182122</v>
      </c>
      <c r="AN17">
        <v>0.15743005783039485</v>
      </c>
      <c r="AO17">
        <v>0.10419166033999584</v>
      </c>
      <c r="AP17">
        <v>0.10460334450560682</v>
      </c>
      <c r="AQ17">
        <v>0.10711221807104745</v>
      </c>
      <c r="AR17">
        <v>0.17919596844443814</v>
      </c>
      <c r="AS17">
        <v>0.22095937625759057</v>
      </c>
      <c r="AT17">
        <v>0.24189522323440998</v>
      </c>
      <c r="AU17">
        <v>0.33160421124288397</v>
      </c>
      <c r="AV17">
        <v>0.36541003915744796</v>
      </c>
      <c r="AW17">
        <v>0.32855613647868964</v>
      </c>
      <c r="AX17">
        <v>0.33035814205835495</v>
      </c>
      <c r="AY17">
        <v>0.32545112123827125</v>
      </c>
      <c r="AZ17">
        <v>0.27648564403227971</v>
      </c>
      <c r="BA17">
        <v>0.28225112135770281</v>
      </c>
      <c r="BB17">
        <v>0.27404109418479428</v>
      </c>
      <c r="BC17">
        <v>0.30756286953271544</v>
      </c>
    </row>
    <row r="18" spans="1:56">
      <c r="B18" t="s">
        <v>1243</v>
      </c>
      <c r="C18" t="s">
        <v>878</v>
      </c>
      <c r="D18" t="s">
        <v>1195</v>
      </c>
      <c r="G18">
        <v>0.40814400000000001</v>
      </c>
      <c r="H18">
        <v>0.39798</v>
      </c>
      <c r="I18">
        <v>0.425238</v>
      </c>
      <c r="J18">
        <v>0.88486200000000004</v>
      </c>
      <c r="K18">
        <v>0.683562</v>
      </c>
      <c r="L18">
        <v>0.85707600000000006</v>
      </c>
      <c r="M18">
        <v>0.88373999999999997</v>
      </c>
      <c r="N18">
        <v>1.075866</v>
      </c>
      <c r="O18">
        <v>1.041018</v>
      </c>
      <c r="P18">
        <v>0.91416599999999992</v>
      </c>
      <c r="Q18">
        <v>1.1944680000000001</v>
      </c>
      <c r="R18">
        <v>0.82579200000000008</v>
      </c>
      <c r="S18">
        <v>1.2765060000000001</v>
      </c>
      <c r="T18">
        <v>1.201794</v>
      </c>
      <c r="U18">
        <v>1.6133040000000001</v>
      </c>
      <c r="V18">
        <v>2.0698000000000003</v>
      </c>
      <c r="W18">
        <v>1.415</v>
      </c>
      <c r="X18">
        <v>1.1031</v>
      </c>
      <c r="Y18">
        <v>1.0355000000000001</v>
      </c>
      <c r="Z18">
        <v>0.28970000000000001</v>
      </c>
      <c r="AA18">
        <v>0.96416996977002289</v>
      </c>
      <c r="AB18">
        <v>1.0474829794917409</v>
      </c>
      <c r="AC18">
        <v>1.0602062008599469</v>
      </c>
      <c r="AD18">
        <v>1.0741061198150028</v>
      </c>
      <c r="AE18">
        <v>1.1008391214677204</v>
      </c>
      <c r="AF18">
        <v>0.28810000000000002</v>
      </c>
      <c r="AG18">
        <v>0.10214510079922566</v>
      </c>
      <c r="AH18">
        <v>0.1691717784097736</v>
      </c>
      <c r="AI18">
        <v>0.1673814919821309</v>
      </c>
      <c r="AJ18">
        <v>0.16538542550533394</v>
      </c>
      <c r="AK18">
        <v>0.65513214344267312</v>
      </c>
      <c r="AL18">
        <v>0.61696484384953265</v>
      </c>
      <c r="AM18">
        <v>0.35333708316292556</v>
      </c>
      <c r="AN18">
        <v>0.36352711521605746</v>
      </c>
      <c r="AO18">
        <v>0.38353677523382929</v>
      </c>
      <c r="AP18">
        <v>0.51137714081844377</v>
      </c>
      <c r="AQ18">
        <v>0.88446126946022696</v>
      </c>
      <c r="AR18">
        <v>1.1799349626109583</v>
      </c>
      <c r="AS18">
        <v>0.93707824812397977</v>
      </c>
      <c r="AT18">
        <v>0.94848238246713634</v>
      </c>
      <c r="AU18">
        <v>1.0285004445332797</v>
      </c>
      <c r="AV18">
        <v>1.1576783804374116</v>
      </c>
      <c r="AW18">
        <v>1.0790391426911059</v>
      </c>
      <c r="AX18">
        <v>1.073684843802597</v>
      </c>
      <c r="AY18">
        <v>1.0167631424915262</v>
      </c>
      <c r="AZ18">
        <v>1.1850961222247394</v>
      </c>
      <c r="BA18">
        <v>0.94221882973287374</v>
      </c>
      <c r="BB18">
        <v>1.051592885668388</v>
      </c>
      <c r="BC18">
        <v>1.0240066002217443</v>
      </c>
    </row>
    <row r="19" spans="1:56">
      <c r="B19" t="s">
        <v>1244</v>
      </c>
      <c r="C19" t="s">
        <v>879</v>
      </c>
      <c r="D19" t="s">
        <v>1195</v>
      </c>
      <c r="G19">
        <v>0.210256</v>
      </c>
      <c r="H19">
        <v>0.20502000000000001</v>
      </c>
      <c r="I19">
        <v>0.21906200000000001</v>
      </c>
      <c r="J19">
        <v>0.45583800000000002</v>
      </c>
      <c r="K19">
        <v>0.35213800000000001</v>
      </c>
      <c r="L19">
        <v>0.44152400000000003</v>
      </c>
      <c r="M19">
        <v>0.45526000000000005</v>
      </c>
      <c r="N19">
        <v>0.554234</v>
      </c>
      <c r="O19">
        <v>0.53628200000000004</v>
      </c>
      <c r="P19">
        <v>0.47093400000000002</v>
      </c>
      <c r="Q19">
        <v>0.61533199999999999</v>
      </c>
      <c r="R19">
        <v>0.42540800000000006</v>
      </c>
      <c r="S19">
        <v>0.65759400000000001</v>
      </c>
      <c r="T19">
        <v>0.61910600000000016</v>
      </c>
      <c r="U19">
        <v>0.83109600000000017</v>
      </c>
      <c r="V19">
        <v>0.93820000000000003</v>
      </c>
      <c r="W19">
        <v>0.94359999999999999</v>
      </c>
      <c r="X19">
        <v>0.53320000000000001</v>
      </c>
      <c r="Y19">
        <v>0.64049999999999996</v>
      </c>
      <c r="Z19">
        <v>0.29170000000000001</v>
      </c>
      <c r="AA19">
        <v>0.43694662123493522</v>
      </c>
      <c r="AB19">
        <v>0.58273476357135601</v>
      </c>
      <c r="AC19">
        <v>0.6086834810811409</v>
      </c>
      <c r="AD19">
        <v>0.64149366754371639</v>
      </c>
      <c r="AE19">
        <v>0.67399669722142719</v>
      </c>
      <c r="AF19">
        <v>0.28810000000000002</v>
      </c>
      <c r="AG19">
        <v>2.3247262566639657E-2</v>
      </c>
      <c r="AH19">
        <v>3.6893112638557345E-2</v>
      </c>
      <c r="AI19">
        <v>3.5104576069948011E-2</v>
      </c>
      <c r="AJ19">
        <v>3.3390934265634713E-2</v>
      </c>
      <c r="AK19">
        <v>3.2661775639141702E-2</v>
      </c>
      <c r="AL19">
        <v>3.2016945622247973E-2</v>
      </c>
      <c r="AM19">
        <v>3.1351550016257397E-2</v>
      </c>
      <c r="AN19">
        <v>3.0987629467040756E-2</v>
      </c>
      <c r="AO19">
        <v>3.0542629119770813E-2</v>
      </c>
      <c r="AP19">
        <v>3.0205258149048623E-2</v>
      </c>
      <c r="AQ19">
        <v>7.6924143871522022E-2</v>
      </c>
      <c r="AR19">
        <v>7.829118673365737E-2</v>
      </c>
      <c r="AS19">
        <v>6.7840301051729723E-2</v>
      </c>
      <c r="AT19">
        <v>8.7874922526939667E-2</v>
      </c>
      <c r="AU19">
        <v>9.7403050249790721E-2</v>
      </c>
      <c r="AV19">
        <v>0.19380380398266492</v>
      </c>
      <c r="AW19">
        <v>0.18349348378671956</v>
      </c>
      <c r="AX19">
        <v>0.1099065618960911</v>
      </c>
      <c r="AY19">
        <v>0.17364299766333727</v>
      </c>
      <c r="AZ19">
        <v>0.15783010405554437</v>
      </c>
      <c r="BA19">
        <v>0.13523477970230721</v>
      </c>
      <c r="BB19">
        <v>0.14954067475640703</v>
      </c>
      <c r="BC19">
        <v>0.18689562903204737</v>
      </c>
    </row>
    <row r="20" spans="1:56">
      <c r="B20" t="s">
        <v>1245</v>
      </c>
      <c r="C20" t="s">
        <v>880</v>
      </c>
      <c r="D20" t="s">
        <v>1195</v>
      </c>
      <c r="G20">
        <v>1.9095</v>
      </c>
      <c r="H20">
        <v>2.8365629999999999</v>
      </c>
      <c r="I20">
        <v>2.2281</v>
      </c>
      <c r="J20">
        <v>1.61</v>
      </c>
      <c r="K20">
        <v>1.4142000000000001</v>
      </c>
      <c r="L20">
        <v>1.5080250000000002</v>
      </c>
      <c r="M20">
        <v>0.83910000000000007</v>
      </c>
      <c r="N20">
        <v>1.2907</v>
      </c>
      <c r="O20">
        <v>3.8820000000000001</v>
      </c>
      <c r="P20">
        <v>3.8363</v>
      </c>
      <c r="Q20">
        <v>5.9918000000000005</v>
      </c>
      <c r="R20">
        <v>4.3921000000000001</v>
      </c>
      <c r="S20">
        <v>3.3323</v>
      </c>
      <c r="T20">
        <v>3.0750000000000002</v>
      </c>
      <c r="U20">
        <v>3.1429999999999998</v>
      </c>
      <c r="V20">
        <v>2.3030999999999997</v>
      </c>
      <c r="W20">
        <v>1.4487000000000001</v>
      </c>
      <c r="X20">
        <v>2.0606</v>
      </c>
      <c r="Y20">
        <v>3.4781999999999997</v>
      </c>
      <c r="Z20">
        <v>2.6520000000000001</v>
      </c>
      <c r="AA20">
        <v>2.9438208100000005</v>
      </c>
      <c r="AB20">
        <v>2.7560084900000006</v>
      </c>
      <c r="AC20">
        <v>2.603018580000001</v>
      </c>
      <c r="AD20">
        <v>2.6672277900000001</v>
      </c>
      <c r="AE20">
        <v>2.7898465399999997</v>
      </c>
      <c r="AF20">
        <v>1.23E-2</v>
      </c>
      <c r="AG20">
        <v>4.6545352310411685</v>
      </c>
      <c r="AH20">
        <v>3.1780088368473955</v>
      </c>
      <c r="AI20">
        <v>3.2787289822411325</v>
      </c>
      <c r="AJ20">
        <v>2.9299223544889639</v>
      </c>
      <c r="AK20">
        <v>3.2575916158299951</v>
      </c>
      <c r="AL20">
        <v>3.0970116876549056</v>
      </c>
      <c r="AM20">
        <v>2.6506511372869208</v>
      </c>
      <c r="AN20">
        <v>2.1508334446486437</v>
      </c>
      <c r="AO20">
        <v>1.7607186877572887</v>
      </c>
      <c r="AP20">
        <v>2.2353827378654452</v>
      </c>
      <c r="AQ20">
        <v>2.5247655931711641</v>
      </c>
      <c r="AR20">
        <v>2.6513393431598775</v>
      </c>
      <c r="AS20">
        <v>2.4948683867077404</v>
      </c>
      <c r="AT20">
        <v>2.4745956139749965</v>
      </c>
      <c r="AU20">
        <v>2.6057318745088995</v>
      </c>
      <c r="AV20">
        <v>2.256601730170392</v>
      </c>
      <c r="AW20">
        <v>2.1755716753896377</v>
      </c>
      <c r="AX20">
        <v>2.4126987544271858</v>
      </c>
      <c r="AY20">
        <v>2.4611255219210175</v>
      </c>
      <c r="AZ20">
        <v>2.3838495885314166</v>
      </c>
      <c r="BA20">
        <v>2.4228472762325191</v>
      </c>
      <c r="BB20">
        <v>2.3075404330176386</v>
      </c>
      <c r="BC20">
        <v>2.1920664486546348</v>
      </c>
    </row>
    <row r="21" spans="1:56">
      <c r="B21" t="s">
        <v>1246</v>
      </c>
      <c r="C21" t="s">
        <v>881</v>
      </c>
      <c r="D21" t="s">
        <v>1195</v>
      </c>
      <c r="G21">
        <v>0.14913168675370994</v>
      </c>
      <c r="H21">
        <v>0.1329757089339306</v>
      </c>
      <c r="I21">
        <v>0.15617625578296401</v>
      </c>
      <c r="J21">
        <v>0.1069075571805157</v>
      </c>
      <c r="K21">
        <v>0.10403995227613426</v>
      </c>
      <c r="L21">
        <v>7.0727040207687705E-2</v>
      </c>
      <c r="M21">
        <v>0.12267397357932248</v>
      </c>
      <c r="N21">
        <v>0.12562814768836453</v>
      </c>
      <c r="O21">
        <v>0.19469955185691878</v>
      </c>
      <c r="P21">
        <v>8.8365515657279348E-2</v>
      </c>
      <c r="Q21">
        <v>0.12595819278113293</v>
      </c>
      <c r="R21">
        <v>0.14973226061104264</v>
      </c>
      <c r="S21">
        <v>0.15087930257279522</v>
      </c>
      <c r="T21">
        <v>0.19032780702155982</v>
      </c>
      <c r="U21">
        <v>0.14870425130569837</v>
      </c>
      <c r="V21">
        <v>0.16880282991010148</v>
      </c>
      <c r="W21">
        <v>0.21751936506571806</v>
      </c>
      <c r="X21">
        <v>0.19732937621560423</v>
      </c>
      <c r="Y21">
        <v>0.10970000000000001</v>
      </c>
      <c r="Z21">
        <v>9.4200000000000006E-2</v>
      </c>
      <c r="AA21">
        <v>9.8923323863743931E-2</v>
      </c>
      <c r="AB21">
        <v>0.10283212131183471</v>
      </c>
      <c r="AC21">
        <v>0.11325872838672849</v>
      </c>
      <c r="AD21">
        <v>0.12860505588071519</v>
      </c>
      <c r="AE21">
        <v>0.14427776963302308</v>
      </c>
      <c r="AF21">
        <v>0.63137799999999988</v>
      </c>
      <c r="AG21">
        <v>0.28540510128936469</v>
      </c>
      <c r="AH21">
        <v>0.29185622581217857</v>
      </c>
      <c r="AI21">
        <v>9.0338276170532861E-2</v>
      </c>
      <c r="AJ21">
        <v>0.17974865837464088</v>
      </c>
      <c r="AK21">
        <v>0.13450948964917264</v>
      </c>
      <c r="AL21">
        <v>9.0857233495344733E-2</v>
      </c>
      <c r="AM21">
        <v>9.0556635263486479E-2</v>
      </c>
      <c r="AN21">
        <v>8.9975289626402138E-2</v>
      </c>
      <c r="AO21">
        <v>8.9391108156941748E-2</v>
      </c>
      <c r="AP21">
        <v>8.8594239259279797E-2</v>
      </c>
      <c r="AQ21">
        <v>8.7627220419056545E-2</v>
      </c>
      <c r="AR21">
        <v>8.6461693312511814E-2</v>
      </c>
      <c r="AS21">
        <v>8.5815123530778983E-2</v>
      </c>
      <c r="AT21">
        <v>8.5273479546958908E-2</v>
      </c>
      <c r="AU21">
        <v>8.4802731372539381E-2</v>
      </c>
      <c r="AV21">
        <v>8.4771537216403167E-2</v>
      </c>
      <c r="AW21">
        <v>8.8705668245677188E-2</v>
      </c>
      <c r="AX21">
        <v>8.4808403037291438E-2</v>
      </c>
      <c r="AY21">
        <v>8.4638253094730151E-2</v>
      </c>
      <c r="AZ21">
        <v>8.4502133140681127E-2</v>
      </c>
      <c r="BA21">
        <v>8.4176012417438689E-2</v>
      </c>
      <c r="BB21">
        <v>8.3861235023700326E-2</v>
      </c>
      <c r="BC21">
        <v>8.3569144288970137E-2</v>
      </c>
    </row>
    <row r="22" spans="1:56">
      <c r="B22" t="s">
        <v>1247</v>
      </c>
      <c r="C22" t="s">
        <v>882</v>
      </c>
      <c r="D22" t="s">
        <v>1195</v>
      </c>
      <c r="G22">
        <v>6.0347113246290073E-2</v>
      </c>
      <c r="H22">
        <v>5.3809491066069394E-2</v>
      </c>
      <c r="I22">
        <v>6.3197744217035973E-2</v>
      </c>
      <c r="J22">
        <v>4.326084281948428E-2</v>
      </c>
      <c r="K22">
        <v>4.2100447723865751E-2</v>
      </c>
      <c r="L22">
        <v>2.8620159792312291E-2</v>
      </c>
      <c r="M22">
        <v>4.9640826420677527E-2</v>
      </c>
      <c r="N22">
        <v>5.0836252311635494E-2</v>
      </c>
      <c r="O22">
        <v>7.8786448143081236E-2</v>
      </c>
      <c r="P22">
        <v>3.5757684342720655E-2</v>
      </c>
      <c r="Q22">
        <v>5.0969807218867055E-2</v>
      </c>
      <c r="R22">
        <v>6.059013938895734E-2</v>
      </c>
      <c r="S22">
        <v>6.1054297427204751E-2</v>
      </c>
      <c r="T22">
        <v>7.7017392978440125E-2</v>
      </c>
      <c r="U22">
        <v>6.0174148694301641E-2</v>
      </c>
      <c r="V22">
        <v>6.8307170089898533E-2</v>
      </c>
      <c r="W22">
        <v>8.8020634934281985E-2</v>
      </c>
      <c r="X22">
        <v>7.9850623784395738E-2</v>
      </c>
      <c r="Y22">
        <v>0.10970000000000001</v>
      </c>
      <c r="Z22">
        <v>9.4200000000000006E-2</v>
      </c>
      <c r="AA22">
        <v>9.8923323863743931E-2</v>
      </c>
      <c r="AB22">
        <v>0.10283212131183471</v>
      </c>
      <c r="AC22">
        <v>0.11325872838672849</v>
      </c>
      <c r="AD22">
        <v>0.12860505588071519</v>
      </c>
      <c r="AE22">
        <v>0.14427776963302308</v>
      </c>
      <c r="AF22">
        <v>0</v>
      </c>
      <c r="AG22">
        <v>4.9442476678989648E-2</v>
      </c>
      <c r="AH22">
        <v>6.166555325859787E-2</v>
      </c>
      <c r="AI22">
        <v>5.5016403965236035E-2</v>
      </c>
      <c r="AJ22">
        <v>7.7009688929833439E-2</v>
      </c>
      <c r="AK22">
        <v>6.990568159961473E-2</v>
      </c>
      <c r="AL22">
        <v>4.7476373140786801E-2</v>
      </c>
      <c r="AM22">
        <v>4.7378062679948228E-2</v>
      </c>
      <c r="AN22">
        <v>4.7754207524933825E-2</v>
      </c>
      <c r="AO22">
        <v>4.0838806086803264E-2</v>
      </c>
      <c r="AP22">
        <v>3.5996591809611359E-2</v>
      </c>
      <c r="AQ22">
        <v>3.4273735254070445E-2</v>
      </c>
      <c r="AR22">
        <v>4.2042634063666082E-2</v>
      </c>
      <c r="AS22">
        <v>5.1643215144832999E-2</v>
      </c>
      <c r="AT22">
        <v>5.2175287936046554E-2</v>
      </c>
      <c r="AU22">
        <v>6.3380225124443523E-2</v>
      </c>
      <c r="AV22">
        <v>6.5595660821495455E-2</v>
      </c>
      <c r="AW22">
        <v>6.2026667393759415E-2</v>
      </c>
      <c r="AX22">
        <v>6.3231698213859863E-2</v>
      </c>
      <c r="AY22">
        <v>6.2839583831206219E-2</v>
      </c>
      <c r="AZ22">
        <v>5.5394800098843226E-2</v>
      </c>
      <c r="BA22">
        <v>5.3766270818041834E-2</v>
      </c>
      <c r="BB22">
        <v>5.4443874628480556E-2</v>
      </c>
      <c r="BC22">
        <v>5.8836774406162765E-2</v>
      </c>
    </row>
    <row r="23" spans="1:56">
      <c r="B23" t="s">
        <v>1248</v>
      </c>
      <c r="C23" t="s">
        <v>883</v>
      </c>
      <c r="D23" t="s">
        <v>1195</v>
      </c>
      <c r="G23">
        <v>6.7900000000000002E-2</v>
      </c>
      <c r="H23">
        <v>9.3099999999999988E-2</v>
      </c>
      <c r="I23">
        <v>0.17349999999999999</v>
      </c>
      <c r="J23">
        <v>0.1865</v>
      </c>
      <c r="K23">
        <v>9.8900000000000002E-2</v>
      </c>
      <c r="L23">
        <v>0.1036</v>
      </c>
      <c r="M23">
        <v>0.1033</v>
      </c>
      <c r="N23">
        <v>0.10299999999999999</v>
      </c>
      <c r="O23">
        <v>0.16839999999999999</v>
      </c>
      <c r="P23">
        <v>9.3099999999999988E-2</v>
      </c>
      <c r="Q23">
        <v>0.1729</v>
      </c>
      <c r="R23">
        <v>0.18819999999999998</v>
      </c>
      <c r="S23">
        <v>0.14849999999999999</v>
      </c>
      <c r="T23">
        <v>0.13639999999999999</v>
      </c>
      <c r="U23">
        <v>0.11509999999999999</v>
      </c>
      <c r="V23">
        <v>0.34855169999999996</v>
      </c>
      <c r="W23">
        <v>0.44914379999999998</v>
      </c>
      <c r="X23">
        <v>0.4074546</v>
      </c>
      <c r="Y23">
        <v>0.30220772742994872</v>
      </c>
      <c r="Z23">
        <v>0.33949559314580996</v>
      </c>
      <c r="AA23">
        <v>0.29475954086069217</v>
      </c>
      <c r="AB23">
        <v>0.26439357892222259</v>
      </c>
      <c r="AC23">
        <v>0.26128210757212811</v>
      </c>
      <c r="AD23">
        <v>0.27079169352873189</v>
      </c>
      <c r="AE23">
        <v>0.27996542669978541</v>
      </c>
      <c r="AF23">
        <v>1.8499999999999999E-2</v>
      </c>
      <c r="AG23">
        <v>0.24272452406136497</v>
      </c>
      <c r="AH23">
        <v>0.31194703134616619</v>
      </c>
      <c r="AI23">
        <v>0.16907738252929461</v>
      </c>
      <c r="AJ23">
        <v>0.12143033558994011</v>
      </c>
      <c r="AK23">
        <v>0.12890542724748763</v>
      </c>
      <c r="AL23">
        <v>0.12144299954333651</v>
      </c>
      <c r="AM23">
        <v>0.12091705577652061</v>
      </c>
      <c r="AN23">
        <v>0.12045256114636523</v>
      </c>
      <c r="AO23">
        <v>0.11983120935928464</v>
      </c>
      <c r="AP23">
        <v>0.11914374231366014</v>
      </c>
      <c r="AQ23">
        <v>0.11843494309152859</v>
      </c>
      <c r="AR23">
        <v>0.11771365488724839</v>
      </c>
      <c r="AS23">
        <v>0.11730668249096406</v>
      </c>
      <c r="AT23">
        <v>0.1169798180937066</v>
      </c>
      <c r="AU23">
        <v>0.18816541026376887</v>
      </c>
      <c r="AV23">
        <v>0.20696001417600257</v>
      </c>
      <c r="AW23">
        <v>0.20297468852986231</v>
      </c>
      <c r="AX23">
        <v>0.20646880292369324</v>
      </c>
      <c r="AY23">
        <v>0.22441570123439919</v>
      </c>
      <c r="AZ23">
        <v>0.19415802703854287</v>
      </c>
      <c r="BA23">
        <v>0.20212122149061157</v>
      </c>
      <c r="BB23">
        <v>0.18285534815209181</v>
      </c>
      <c r="BC23">
        <v>0.20121711124087907</v>
      </c>
    </row>
    <row r="24" spans="1:56">
      <c r="B24" t="s">
        <v>1249</v>
      </c>
      <c r="C24" t="s">
        <v>884</v>
      </c>
      <c r="D24" t="s">
        <v>1195</v>
      </c>
      <c r="G24">
        <v>0.34329999999999999</v>
      </c>
      <c r="H24">
        <v>0.83960000000000001</v>
      </c>
      <c r="I24">
        <v>0.4824</v>
      </c>
      <c r="J24">
        <v>0.71140000000000003</v>
      </c>
      <c r="K24">
        <v>0.39800000000000002</v>
      </c>
      <c r="L24">
        <v>0.2858</v>
      </c>
      <c r="M24">
        <v>0.30269999999999997</v>
      </c>
      <c r="N24">
        <v>0.52510000000000001</v>
      </c>
      <c r="O24">
        <v>0.63970000000000005</v>
      </c>
      <c r="P24">
        <v>0.7984</v>
      </c>
      <c r="Q24">
        <v>2.4916999999999998</v>
      </c>
      <c r="R24">
        <v>1.8120000000000001</v>
      </c>
      <c r="S24">
        <v>1.2810999999999999</v>
      </c>
      <c r="T24">
        <v>1.1297999999999999</v>
      </c>
      <c r="U24">
        <v>0.46079999999999999</v>
      </c>
      <c r="V24">
        <v>0.1757</v>
      </c>
      <c r="W24">
        <v>0.44230000000000003</v>
      </c>
      <c r="X24">
        <v>0.30010000000000003</v>
      </c>
      <c r="Y24">
        <v>0.32750000000000001</v>
      </c>
      <c r="Z24">
        <v>0.47720000000000001</v>
      </c>
      <c r="AA24">
        <v>0.55912742999999965</v>
      </c>
      <c r="AB24">
        <v>0.54529235000000031</v>
      </c>
      <c r="AC24">
        <v>0.40671768999999997</v>
      </c>
      <c r="AD24">
        <v>0.44228138999999994</v>
      </c>
      <c r="AE24">
        <v>0.46866431000000008</v>
      </c>
      <c r="AF24">
        <v>0.28320000000000001</v>
      </c>
      <c r="AG24">
        <v>0.68843973244013279</v>
      </c>
      <c r="AH24">
        <v>0.77379881433381548</v>
      </c>
      <c r="AI24">
        <v>0.42876708024435239</v>
      </c>
      <c r="AJ24">
        <v>0.43224052426550424</v>
      </c>
      <c r="AK24">
        <v>0.40203711645446133</v>
      </c>
      <c r="AL24">
        <v>0.20116022924208257</v>
      </c>
      <c r="AM24">
        <v>0.20736844230318757</v>
      </c>
      <c r="AN24">
        <v>0.16768442823177199</v>
      </c>
      <c r="AO24">
        <v>0.14573295202461387</v>
      </c>
      <c r="AP24">
        <v>0.12922672293344331</v>
      </c>
      <c r="AQ24">
        <v>0.12921391154706099</v>
      </c>
      <c r="AR24">
        <v>0.1775517430058457</v>
      </c>
      <c r="AS24">
        <v>0.22144895182200103</v>
      </c>
      <c r="AT24">
        <v>0.3041525594862507</v>
      </c>
      <c r="AU24">
        <v>0.47472530114624562</v>
      </c>
      <c r="AV24">
        <v>0.51925286428731277</v>
      </c>
      <c r="AW24">
        <v>0.53251006812593416</v>
      </c>
      <c r="AX24">
        <v>0.52508794505821021</v>
      </c>
      <c r="AY24">
        <v>0.56080750180820615</v>
      </c>
      <c r="AZ24">
        <v>0.48927105697102913</v>
      </c>
      <c r="BA24">
        <v>0.49803534120896897</v>
      </c>
      <c r="BB24">
        <v>0.43858268779163434</v>
      </c>
      <c r="BC24">
        <v>0.48952344246687385</v>
      </c>
    </row>
    <row r="25" spans="1:56">
      <c r="B25" t="s">
        <v>1250</v>
      </c>
      <c r="C25" t="s">
        <v>885</v>
      </c>
      <c r="D25" t="s">
        <v>1195</v>
      </c>
      <c r="G25">
        <v>0.20303249999999998</v>
      </c>
      <c r="H25">
        <v>0.28772999999999999</v>
      </c>
      <c r="I25">
        <v>0.3148125</v>
      </c>
      <c r="J25">
        <v>0.34934699999999996</v>
      </c>
      <c r="K25">
        <v>0.195408</v>
      </c>
      <c r="L25">
        <v>0.33637499999999998</v>
      </c>
      <c r="M25">
        <v>0.13727549999999999</v>
      </c>
      <c r="N25">
        <v>0.35469449999999997</v>
      </c>
      <c r="O25">
        <v>0.25029750000000001</v>
      </c>
      <c r="P25">
        <v>0.1968915</v>
      </c>
      <c r="Q25">
        <v>0.43252649999999998</v>
      </c>
      <c r="R25">
        <v>0.54820499999999994</v>
      </c>
      <c r="S25">
        <v>0.97724699999999987</v>
      </c>
      <c r="T25">
        <v>0.84756149999999986</v>
      </c>
      <c r="U25">
        <v>0.64639199999999997</v>
      </c>
      <c r="V25">
        <v>0.33719399999999999</v>
      </c>
      <c r="W25">
        <v>0.39087360000000004</v>
      </c>
      <c r="X25">
        <v>0.30558060000000004</v>
      </c>
      <c r="Y25">
        <v>3.7835000000000001</v>
      </c>
      <c r="Z25">
        <v>1.3673</v>
      </c>
      <c r="AA25">
        <v>1.8872418900000005</v>
      </c>
      <c r="AB25">
        <v>1.84246679</v>
      </c>
      <c r="AC25">
        <v>1.9964261199999997</v>
      </c>
      <c r="AD25">
        <v>2.11022474</v>
      </c>
      <c r="AE25">
        <v>2.13389308</v>
      </c>
      <c r="AF25">
        <v>0.22219999999999998</v>
      </c>
      <c r="AG25">
        <v>0.13283526930866402</v>
      </c>
      <c r="AH25">
        <v>0.32779420900204376</v>
      </c>
      <c r="AI25">
        <v>0.44271821850943793</v>
      </c>
      <c r="AJ25">
        <v>0.68227498720543867</v>
      </c>
      <c r="AK25">
        <v>0.62843044576327756</v>
      </c>
      <c r="AL25">
        <v>0.48486564517424735</v>
      </c>
      <c r="AM25">
        <v>0.35845262330144589</v>
      </c>
      <c r="AN25">
        <v>0.25761992458522293</v>
      </c>
      <c r="AO25">
        <v>0.20214393737529357</v>
      </c>
      <c r="AP25">
        <v>0.16569447046234181</v>
      </c>
      <c r="AQ25">
        <v>0.14608544455060801</v>
      </c>
      <c r="AR25">
        <v>0.14750190685618164</v>
      </c>
      <c r="AS25">
        <v>0.15796895941224814</v>
      </c>
      <c r="AT25">
        <v>0.20780889289201981</v>
      </c>
      <c r="AU25">
        <v>0.2949245410840397</v>
      </c>
      <c r="AV25">
        <v>0.33114054755235062</v>
      </c>
      <c r="AW25">
        <v>0.27648285066498196</v>
      </c>
      <c r="AX25">
        <v>0.25479422017282849</v>
      </c>
      <c r="AY25">
        <v>0.26109713466627049</v>
      </c>
      <c r="AZ25">
        <v>0.21733251118494334</v>
      </c>
      <c r="BA25">
        <v>0.20155112325617269</v>
      </c>
      <c r="BB25">
        <v>0.18953906398710302</v>
      </c>
      <c r="BC25">
        <v>0.18419167085144605</v>
      </c>
    </row>
    <row r="26" spans="1:56">
      <c r="B26" t="s">
        <v>1251</v>
      </c>
      <c r="C26" t="s">
        <v>886</v>
      </c>
      <c r="D26" t="s">
        <v>1195</v>
      </c>
      <c r="G26">
        <v>0.38546750000000002</v>
      </c>
      <c r="H26">
        <v>0.54627000000000003</v>
      </c>
      <c r="I26">
        <v>0.59768750000000004</v>
      </c>
      <c r="J26">
        <v>0.66325300000000009</v>
      </c>
      <c r="K26">
        <v>0.37099200000000004</v>
      </c>
      <c r="L26">
        <v>0.638625</v>
      </c>
      <c r="M26">
        <v>0.26062450000000004</v>
      </c>
      <c r="N26">
        <v>0.67340549999999999</v>
      </c>
      <c r="O26">
        <v>0.47520250000000003</v>
      </c>
      <c r="P26">
        <v>0.37380850000000004</v>
      </c>
      <c r="Q26">
        <v>0.82117350000000011</v>
      </c>
      <c r="R26">
        <v>1.0407950000000001</v>
      </c>
      <c r="S26">
        <v>1.855353</v>
      </c>
      <c r="T26">
        <v>1.6091385</v>
      </c>
      <c r="U26">
        <v>1.2272080000000001</v>
      </c>
      <c r="V26">
        <v>1.1038060000000001</v>
      </c>
      <c r="W26">
        <v>1.2795264000000002</v>
      </c>
      <c r="X26">
        <v>1.0003194000000002</v>
      </c>
      <c r="Y26">
        <v>3.7835000000000001</v>
      </c>
      <c r="Z26">
        <v>1.3673</v>
      </c>
      <c r="AA26">
        <v>1.8872418900000005</v>
      </c>
      <c r="AB26">
        <v>1.84246679</v>
      </c>
      <c r="AC26">
        <v>1.9964261199999997</v>
      </c>
      <c r="AD26">
        <v>2.11022474</v>
      </c>
      <c r="AE26">
        <v>2.13389308</v>
      </c>
      <c r="AF26">
        <v>0.53979999999999995</v>
      </c>
      <c r="AG26">
        <v>0.48592138818069242</v>
      </c>
      <c r="AH26">
        <v>1.0949852790644115</v>
      </c>
      <c r="AI26">
        <v>1.1039800508730797</v>
      </c>
      <c r="AJ26">
        <v>1.6217948768385979</v>
      </c>
      <c r="AK26">
        <v>1.5445460882839968</v>
      </c>
      <c r="AL26">
        <v>1.4381237324148548</v>
      </c>
      <c r="AM26">
        <v>1.2626305324021518</v>
      </c>
      <c r="AN26">
        <v>0.98115016933691646</v>
      </c>
      <c r="AO26">
        <v>0.93523588867878404</v>
      </c>
      <c r="AP26">
        <v>0.86403124270468101</v>
      </c>
      <c r="AQ26">
        <v>0.82481580092812701</v>
      </c>
      <c r="AR26">
        <v>0.86056740059036108</v>
      </c>
      <c r="AS26">
        <v>0.87565857582011319</v>
      </c>
      <c r="AT26">
        <v>0.97745039866280514</v>
      </c>
      <c r="AU26">
        <v>1.1451075467162957</v>
      </c>
      <c r="AV26">
        <v>1.2327301841427003</v>
      </c>
      <c r="AW26">
        <v>1.0690664495631288</v>
      </c>
      <c r="AX26">
        <v>1.0893581394999849</v>
      </c>
      <c r="AY26">
        <v>1.1173698542892117</v>
      </c>
      <c r="AZ26">
        <v>1.0144627036797251</v>
      </c>
      <c r="BA26">
        <v>1.0024298723651732</v>
      </c>
      <c r="BB26">
        <v>0.95409155489134545</v>
      </c>
      <c r="BC26">
        <v>0.92969882471123144</v>
      </c>
    </row>
    <row r="27" spans="1:56">
      <c r="B27" t="s">
        <v>1252</v>
      </c>
      <c r="C27" t="s">
        <v>887</v>
      </c>
      <c r="D27" t="s">
        <v>1195</v>
      </c>
      <c r="G27">
        <v>0.66609400000000007</v>
      </c>
      <c r="H27">
        <v>1.1484180000000002</v>
      </c>
      <c r="I27">
        <v>0.55253399999999997</v>
      </c>
      <c r="J27">
        <v>0.6476320000000001</v>
      </c>
      <c r="K27">
        <v>0.68836400000000009</v>
      </c>
      <c r="L27">
        <v>0.40613802400000004</v>
      </c>
      <c r="M27">
        <v>0.97611110000000012</v>
      </c>
      <c r="N27">
        <v>0.44944599999999996</v>
      </c>
      <c r="O27">
        <v>1.0394595600000001</v>
      </c>
      <c r="P27">
        <v>1.9108285600000001</v>
      </c>
      <c r="Q27">
        <v>2.0233162</v>
      </c>
      <c r="R27">
        <v>1.5876980000000001</v>
      </c>
      <c r="S27">
        <v>1.3800260000000002</v>
      </c>
      <c r="T27">
        <v>1.4298360000000001</v>
      </c>
      <c r="U27">
        <v>1.3088299999999999</v>
      </c>
      <c r="V27">
        <v>1.4430000000000001</v>
      </c>
      <c r="W27">
        <v>1.3551</v>
      </c>
      <c r="X27">
        <v>1.248</v>
      </c>
      <c r="Y27">
        <v>1.1154000000000002</v>
      </c>
      <c r="Z27">
        <v>1.0509999999999999</v>
      </c>
      <c r="AA27">
        <v>1.2799544001277074</v>
      </c>
      <c r="AB27">
        <v>1.4046792195590034</v>
      </c>
      <c r="AC27">
        <v>1.4878548079657998</v>
      </c>
      <c r="AD27">
        <v>1.4917427808967407</v>
      </c>
      <c r="AE27">
        <v>1.4158867115217983</v>
      </c>
      <c r="AF27">
        <v>0.59610000000000007</v>
      </c>
      <c r="AG27">
        <v>3.6042421174773187</v>
      </c>
      <c r="AH27">
        <v>3.6495005621788419</v>
      </c>
      <c r="AI27">
        <v>1.9525559838726507</v>
      </c>
      <c r="AJ27">
        <v>1.7587411980075816</v>
      </c>
      <c r="AK27">
        <v>1.8171325645485608</v>
      </c>
      <c r="AL27">
        <v>1.0627996797893307</v>
      </c>
      <c r="AM27">
        <v>1.0223609499448858</v>
      </c>
      <c r="AN27">
        <v>0.92139430817916734</v>
      </c>
      <c r="AO27">
        <v>0.58408173874745428</v>
      </c>
      <c r="AP27">
        <v>0.58360378922512324</v>
      </c>
      <c r="AQ27">
        <v>0.58107650252652188</v>
      </c>
      <c r="AR27">
        <v>0.94912316675675312</v>
      </c>
      <c r="AS27">
        <v>1.2171308514387658</v>
      </c>
      <c r="AT27">
        <v>1.2690828435201573</v>
      </c>
      <c r="AU27">
        <v>1.6467081763579383</v>
      </c>
      <c r="AV27">
        <v>2.0475684083172085</v>
      </c>
      <c r="AW27">
        <v>2.3679443533786668</v>
      </c>
      <c r="AX27">
        <v>2.2878869793976935</v>
      </c>
      <c r="AY27">
        <v>2.2528712208554738</v>
      </c>
      <c r="AZ27">
        <v>1.963343637580472</v>
      </c>
      <c r="BA27">
        <v>1.9760683966783996</v>
      </c>
      <c r="BB27">
        <v>1.8697116842994976</v>
      </c>
      <c r="BC27">
        <v>1.8476486180173188</v>
      </c>
      <c r="BD27">
        <v>31.978835051439628</v>
      </c>
    </row>
    <row r="28" spans="1:56">
      <c r="B28" t="s">
        <v>1253</v>
      </c>
      <c r="C28" t="s">
        <v>888</v>
      </c>
      <c r="D28" t="s">
        <v>1195</v>
      </c>
      <c r="G28">
        <v>1.2930060000000001</v>
      </c>
      <c r="H28">
        <v>2.229282</v>
      </c>
      <c r="I28">
        <v>1.0725660000000001</v>
      </c>
      <c r="J28">
        <v>1.2571680000000001</v>
      </c>
      <c r="K28">
        <v>1.3362360000000002</v>
      </c>
      <c r="L28">
        <v>0.78838557600000003</v>
      </c>
      <c r="M28">
        <v>1.8948039000000001</v>
      </c>
      <c r="N28">
        <v>0.87245399999999995</v>
      </c>
      <c r="O28">
        <v>2.0177744400000002</v>
      </c>
      <c r="P28">
        <v>3.7092554399999997</v>
      </c>
      <c r="Q28">
        <v>3.9276137999999996</v>
      </c>
      <c r="R28">
        <v>3.0820020000000001</v>
      </c>
      <c r="S28">
        <v>2.6788740000000009</v>
      </c>
      <c r="T28">
        <v>2.7755639999999997</v>
      </c>
      <c r="U28">
        <v>2.5406699999999995</v>
      </c>
      <c r="V28">
        <v>1.5496500000000002</v>
      </c>
      <c r="W28">
        <v>3.1783999999999999</v>
      </c>
      <c r="X28">
        <v>3.2438500000000001</v>
      </c>
      <c r="Y28">
        <v>1.3588</v>
      </c>
      <c r="Z28">
        <v>0.66200000000000003</v>
      </c>
      <c r="AA28">
        <v>1.2854712808283151</v>
      </c>
      <c r="AB28">
        <v>1.5350817518422488</v>
      </c>
      <c r="AC28">
        <v>1.3825302212329729</v>
      </c>
      <c r="AD28">
        <v>1.2973344781524432</v>
      </c>
      <c r="AE28">
        <v>1.2292386545826346</v>
      </c>
      <c r="AF28">
        <v>1.188699999999999</v>
      </c>
      <c r="AG28">
        <v>3.2954857141074561</v>
      </c>
      <c r="AH28">
        <v>4.0254961509055036</v>
      </c>
      <c r="AI28">
        <v>5.2036268985100405</v>
      </c>
      <c r="AJ28">
        <v>6.346462078821288</v>
      </c>
      <c r="AK28">
        <v>5.8977328270172338</v>
      </c>
      <c r="AL28">
        <v>5.9472347378660864</v>
      </c>
      <c r="AM28">
        <v>4.8354540541014712</v>
      </c>
      <c r="AN28">
        <v>4.3897236487885971</v>
      </c>
      <c r="AO28">
        <v>4.576463519412739</v>
      </c>
      <c r="AP28">
        <v>4.460735095681196</v>
      </c>
      <c r="AQ28">
        <v>4.439942215619757</v>
      </c>
      <c r="AR28">
        <v>5.0074672888355938</v>
      </c>
      <c r="AS28">
        <v>4.8855798633677248</v>
      </c>
      <c r="AT28">
        <v>5.2005126230254266</v>
      </c>
      <c r="AU28">
        <v>5.5368075552386351</v>
      </c>
      <c r="AV28">
        <v>5.7463388912153341</v>
      </c>
      <c r="AW28">
        <v>5.3132040754415994</v>
      </c>
      <c r="AX28">
        <v>5.7795039969789208</v>
      </c>
      <c r="AY28">
        <v>4.9355512851571515</v>
      </c>
      <c r="AZ28">
        <v>5.4429469695055115</v>
      </c>
      <c r="BA28">
        <v>5.1265749128137141</v>
      </c>
      <c r="BB28">
        <v>4.940220559957277</v>
      </c>
      <c r="BC28">
        <v>4.5871864558610334</v>
      </c>
      <c r="BD28">
        <v>108.59926955321632</v>
      </c>
    </row>
    <row r="29" spans="1:56">
      <c r="B29" t="s">
        <v>1254</v>
      </c>
      <c r="C29" t="s">
        <v>875</v>
      </c>
      <c r="D29" t="s">
        <v>1255</v>
      </c>
      <c r="E29" t="s">
        <v>1256</v>
      </c>
      <c r="AJ29">
        <v>96.502934779596785</v>
      </c>
      <c r="AK29">
        <v>96.213425975257991</v>
      </c>
      <c r="AL29">
        <v>95.924785697332211</v>
      </c>
      <c r="AM29">
        <v>95.637011340240221</v>
      </c>
      <c r="AN29">
        <v>95.350100306219502</v>
      </c>
      <c r="AO29">
        <v>95.064050005300842</v>
      </c>
      <c r="AP29">
        <v>94.77885785528494</v>
      </c>
      <c r="AQ29">
        <v>94.494521281719088</v>
      </c>
      <c r="AR29">
        <v>94.211037717873936</v>
      </c>
      <c r="AS29">
        <v>93.928404604720313</v>
      </c>
      <c r="AT29">
        <v>93.646619390906153</v>
      </c>
      <c r="AU29">
        <v>93.365679532733438</v>
      </c>
      <c r="AV29">
        <v>93.085582494135238</v>
      </c>
      <c r="AW29">
        <v>92.806325746652831</v>
      </c>
      <c r="AX29">
        <v>92.527906769412866</v>
      </c>
      <c r="AY29">
        <v>92.250323049104622</v>
      </c>
      <c r="AZ29">
        <v>91.973572079957307</v>
      </c>
      <c r="BA29">
        <v>91.697651363717441</v>
      </c>
      <c r="BB29">
        <v>91.422558409626291</v>
      </c>
      <c r="BC29">
        <v>91.148290734397406</v>
      </c>
    </row>
    <row r="30" spans="1:56">
      <c r="B30" t="s">
        <v>1257</v>
      </c>
      <c r="C30" t="s">
        <v>876</v>
      </c>
      <c r="D30" t="s">
        <v>1255</v>
      </c>
      <c r="E30" t="s">
        <v>1256</v>
      </c>
      <c r="AJ30">
        <v>49.469653370516959</v>
      </c>
      <c r="AK30">
        <v>49.321244410405406</v>
      </c>
      <c r="AL30">
        <v>49.173280677174191</v>
      </c>
      <c r="AM30">
        <v>49.02576083514267</v>
      </c>
      <c r="AN30">
        <v>48.878683552637241</v>
      </c>
      <c r="AO30">
        <v>48.732047501979331</v>
      </c>
      <c r="AP30">
        <v>48.585851359473395</v>
      </c>
      <c r="AQ30">
        <v>48.440093805394973</v>
      </c>
      <c r="AR30">
        <v>48.29477352397879</v>
      </c>
      <c r="AS30">
        <v>48.14988920340685</v>
      </c>
      <c r="AT30">
        <v>48.005439535796633</v>
      </c>
      <c r="AU30">
        <v>47.861423217189241</v>
      </c>
      <c r="AV30">
        <v>47.717838947537672</v>
      </c>
      <c r="AW30">
        <v>47.574685430695055</v>
      </c>
      <c r="AX30">
        <v>47.431961374402967</v>
      </c>
      <c r="AY30">
        <v>47.289665490279759</v>
      </c>
      <c r="AZ30">
        <v>47.147796493808919</v>
      </c>
      <c r="BA30">
        <v>47.006353104327495</v>
      </c>
      <c r="BB30">
        <v>46.865334045014514</v>
      </c>
      <c r="BC30">
        <v>46.724738042879473</v>
      </c>
    </row>
    <row r="31" spans="1:56">
      <c r="B31" t="s">
        <v>1258</v>
      </c>
      <c r="C31" t="s">
        <v>877</v>
      </c>
      <c r="D31" t="s">
        <v>1255</v>
      </c>
      <c r="E31" t="s">
        <v>1256</v>
      </c>
      <c r="AJ31">
        <v>48.077004027515393</v>
      </c>
      <c r="AK31">
        <v>47.932773015432844</v>
      </c>
      <c r="AL31">
        <v>47.788974696386546</v>
      </c>
      <c r="AM31">
        <v>47.645607772297389</v>
      </c>
      <c r="AN31">
        <v>47.502670948980494</v>
      </c>
      <c r="AO31">
        <v>47.360162936133555</v>
      </c>
      <c r="AP31">
        <v>47.218082447325152</v>
      </c>
      <c r="AQ31">
        <v>47.076428199983177</v>
      </c>
      <c r="AR31">
        <v>46.935198915383225</v>
      </c>
      <c r="AS31">
        <v>46.794393318637077</v>
      </c>
      <c r="AT31">
        <v>46.654010138681166</v>
      </c>
      <c r="AU31">
        <v>46.514048108265122</v>
      </c>
      <c r="AV31">
        <v>46.374505963940329</v>
      </c>
      <c r="AW31">
        <v>46.235382446048511</v>
      </c>
      <c r="AX31">
        <v>46.096676298710364</v>
      </c>
      <c r="AY31">
        <v>45.958386269814234</v>
      </c>
      <c r="AZ31">
        <v>45.820511111004791</v>
      </c>
      <c r="BA31">
        <v>45.683049577671774</v>
      </c>
      <c r="BB31">
        <v>45.546000428938761</v>
      </c>
      <c r="BC31">
        <v>45.409362427651942</v>
      </c>
    </row>
    <row r="32" spans="1:56">
      <c r="B32" t="s">
        <v>1239</v>
      </c>
      <c r="C32" t="s">
        <v>514</v>
      </c>
      <c r="D32" t="s">
        <v>1255</v>
      </c>
      <c r="E32" t="s">
        <v>1256</v>
      </c>
      <c r="AJ32">
        <v>35.853450051569929</v>
      </c>
      <c r="AK32">
        <v>35.688524181332703</v>
      </c>
      <c r="AL32">
        <v>35.524356970098573</v>
      </c>
      <c r="AM32">
        <v>35.360944928036119</v>
      </c>
      <c r="AN32">
        <v>35.198284581367155</v>
      </c>
      <c r="AO32">
        <v>35.036372472292861</v>
      </c>
      <c r="AP32">
        <v>34.875205158920309</v>
      </c>
      <c r="AQ32">
        <v>34.714779215189274</v>
      </c>
      <c r="AR32">
        <v>34.555091230799405</v>
      </c>
      <c r="AS32">
        <v>34.396137811137727</v>
      </c>
      <c r="AT32">
        <v>34.237915577206493</v>
      </c>
      <c r="AU32">
        <v>34.080421165551343</v>
      </c>
      <c r="AV32">
        <v>33.923651228189804</v>
      </c>
      <c r="AW32">
        <v>33.76760243254013</v>
      </c>
      <c r="AX32">
        <v>33.612271461350446</v>
      </c>
      <c r="AY32">
        <v>33.45765501262823</v>
      </c>
      <c r="AZ32">
        <v>33.303749799570141</v>
      </c>
      <c r="BA32">
        <v>33.150552550492115</v>
      </c>
      <c r="BB32">
        <v>32.99806000875985</v>
      </c>
      <c r="BC32">
        <v>32.846268932719553</v>
      </c>
    </row>
    <row r="33" spans="2:55">
      <c r="B33" t="s">
        <v>1240</v>
      </c>
      <c r="C33" t="s">
        <v>515</v>
      </c>
      <c r="D33" t="s">
        <v>1255</v>
      </c>
      <c r="E33" t="s">
        <v>1256</v>
      </c>
      <c r="AJ33">
        <v>54.221922691454864</v>
      </c>
      <c r="AK33">
        <v>53.97250184707417</v>
      </c>
      <c r="AL33">
        <v>53.724228338577625</v>
      </c>
      <c r="AM33">
        <v>53.477096888220167</v>
      </c>
      <c r="AN33">
        <v>53.231102242534355</v>
      </c>
      <c r="AO33">
        <v>52.986239172218696</v>
      </c>
      <c r="AP33">
        <v>52.742502472026487</v>
      </c>
      <c r="AQ33">
        <v>52.499886960655161</v>
      </c>
      <c r="AR33">
        <v>52.258387480636145</v>
      </c>
      <c r="AS33">
        <v>52.017998898225215</v>
      </c>
      <c r="AT33">
        <v>51.778716103293377</v>
      </c>
      <c r="AU33">
        <v>51.540534009218227</v>
      </c>
      <c r="AV33">
        <v>51.303447552775822</v>
      </c>
      <c r="AW33">
        <v>51.067451694033053</v>
      </c>
      <c r="AX33">
        <v>50.832541416240495</v>
      </c>
      <c r="AY33">
        <v>50.598711725725785</v>
      </c>
      <c r="AZ33">
        <v>50.365957651787447</v>
      </c>
      <c r="BA33">
        <v>50.134274246589221</v>
      </c>
      <c r="BB33">
        <v>49.903656585054911</v>
      </c>
      <c r="BC33">
        <v>49.674099764763653</v>
      </c>
    </row>
    <row r="34" spans="2:55">
      <c r="B34" t="s">
        <v>1241</v>
      </c>
      <c r="C34" t="s">
        <v>516</v>
      </c>
      <c r="D34" t="s">
        <v>1255</v>
      </c>
      <c r="E34" t="s">
        <v>1256</v>
      </c>
      <c r="AJ34">
        <v>26.028262744352961</v>
      </c>
      <c r="AK34">
        <v>25.908532735728937</v>
      </c>
      <c r="AL34">
        <v>25.789353485144581</v>
      </c>
      <c r="AM34">
        <v>25.670722459112913</v>
      </c>
      <c r="AN34">
        <v>25.552637135800992</v>
      </c>
      <c r="AO34">
        <v>25.435095004976308</v>
      </c>
      <c r="AP34">
        <v>25.318093567953415</v>
      </c>
      <c r="AQ34">
        <v>25.201630337540827</v>
      </c>
      <c r="AR34">
        <v>25.085702837988137</v>
      </c>
      <c r="AS34">
        <v>24.97030860493339</v>
      </c>
      <c r="AT34">
        <v>24.855445185350696</v>
      </c>
      <c r="AU34">
        <v>24.741110137498083</v>
      </c>
      <c r="AV34">
        <v>24.627301030865592</v>
      </c>
      <c r="AW34">
        <v>24.514015446123608</v>
      </c>
      <c r="AX34">
        <v>24.401250975071438</v>
      </c>
      <c r="AY34">
        <v>24.289005220586109</v>
      </c>
      <c r="AZ34">
        <v>24.177275796571411</v>
      </c>
      <c r="BA34">
        <v>24.066060327907181</v>
      </c>
      <c r="BB34">
        <v>23.955356450398806</v>
      </c>
      <c r="BC34">
        <v>23.845161810726971</v>
      </c>
    </row>
    <row r="35" spans="2:55">
      <c r="B35" t="s">
        <v>1242</v>
      </c>
      <c r="C35" t="s">
        <v>517</v>
      </c>
      <c r="D35" t="s">
        <v>1255</v>
      </c>
      <c r="E35" t="s">
        <v>1256</v>
      </c>
      <c r="AJ35">
        <v>29.148498390405855</v>
      </c>
      <c r="AK35">
        <v>29.014415297809986</v>
      </c>
      <c r="AL35">
        <v>28.88094898744006</v>
      </c>
      <c r="AM35">
        <v>28.748096622097833</v>
      </c>
      <c r="AN35">
        <v>28.61585537763618</v>
      </c>
      <c r="AO35">
        <v>28.484222442899053</v>
      </c>
      <c r="AP35">
        <v>28.353195019661715</v>
      </c>
      <c r="AQ35">
        <v>28.222770322571272</v>
      </c>
      <c r="AR35">
        <v>28.092945579087441</v>
      </c>
      <c r="AS35">
        <v>27.963718029423639</v>
      </c>
      <c r="AT35">
        <v>27.835084926488289</v>
      </c>
      <c r="AU35">
        <v>27.70704353582644</v>
      </c>
      <c r="AV35">
        <v>27.579591135561635</v>
      </c>
      <c r="AW35">
        <v>27.45272501633805</v>
      </c>
      <c r="AX35">
        <v>27.326442481262895</v>
      </c>
      <c r="AY35">
        <v>27.200740845849083</v>
      </c>
      <c r="AZ35">
        <v>27.075617437958176</v>
      </c>
      <c r="BA35">
        <v>26.951069597743565</v>
      </c>
      <c r="BB35">
        <v>26.827094677593944</v>
      </c>
      <c r="BC35">
        <v>26.70369004207701</v>
      </c>
    </row>
    <row r="36" spans="2:55">
      <c r="B36" t="s">
        <v>1243</v>
      </c>
      <c r="C36" t="s">
        <v>878</v>
      </c>
      <c r="D36" t="s">
        <v>1255</v>
      </c>
      <c r="E36" t="s">
        <v>1256</v>
      </c>
      <c r="AJ36">
        <v>80.664601668961396</v>
      </c>
      <c r="AK36">
        <v>80.333876802118652</v>
      </c>
      <c r="AL36">
        <v>80.004507907229964</v>
      </c>
      <c r="AM36">
        <v>79.676489424810327</v>
      </c>
      <c r="AN36">
        <v>79.349815818168608</v>
      </c>
      <c r="AO36">
        <v>79.024481573314119</v>
      </c>
      <c r="AP36">
        <v>78.700481198863528</v>
      </c>
      <c r="AQ36">
        <v>78.377809225948184</v>
      </c>
      <c r="AR36">
        <v>78.056460208121791</v>
      </c>
      <c r="AS36">
        <v>77.736428721268496</v>
      </c>
      <c r="AT36">
        <v>77.417709363511293</v>
      </c>
      <c r="AU36">
        <v>77.100296755120894</v>
      </c>
      <c r="AV36">
        <v>76.784185538424893</v>
      </c>
      <c r="AW36">
        <v>76.469370377717354</v>
      </c>
      <c r="AX36">
        <v>76.155845959168715</v>
      </c>
      <c r="AY36">
        <v>75.84360699073612</v>
      </c>
      <c r="AZ36">
        <v>75.5326482020741</v>
      </c>
      <c r="BA36">
        <v>75.2229643444456</v>
      </c>
      <c r="BB36">
        <v>74.914550190633378</v>
      </c>
      <c r="BC36">
        <v>74.607400534851777</v>
      </c>
    </row>
    <row r="37" spans="2:55">
      <c r="B37" t="s">
        <v>1244</v>
      </c>
      <c r="C37" t="s">
        <v>879</v>
      </c>
      <c r="D37" t="s">
        <v>1255</v>
      </c>
      <c r="E37" t="s">
        <v>1256</v>
      </c>
      <c r="AJ37">
        <v>37.170804240274919</v>
      </c>
      <c r="AK37">
        <v>37.01840394288979</v>
      </c>
      <c r="AL37">
        <v>36.86662848672394</v>
      </c>
      <c r="AM37">
        <v>36.715475309928372</v>
      </c>
      <c r="AN37">
        <v>36.564941861157664</v>
      </c>
      <c r="AO37">
        <v>36.415025599526921</v>
      </c>
      <c r="AP37">
        <v>36.265723994568859</v>
      </c>
      <c r="AQ37">
        <v>36.117034526191127</v>
      </c>
      <c r="AR37">
        <v>35.968954684633744</v>
      </c>
      <c r="AS37">
        <v>35.821481970426746</v>
      </c>
      <c r="AT37">
        <v>35.674613894347999</v>
      </c>
      <c r="AU37">
        <v>35.528347977381173</v>
      </c>
      <c r="AV37">
        <v>35.38268175067391</v>
      </c>
      <c r="AW37">
        <v>35.237612755496144</v>
      </c>
      <c r="AX37">
        <v>35.093138543198613</v>
      </c>
      <c r="AY37">
        <v>34.949256675171497</v>
      </c>
      <c r="AZ37">
        <v>34.805964722803296</v>
      </c>
      <c r="BA37">
        <v>34.663260267439803</v>
      </c>
      <c r="BB37">
        <v>34.521140900343298</v>
      </c>
      <c r="BC37">
        <v>34.379604222651892</v>
      </c>
    </row>
    <row r="38" spans="2:55">
      <c r="B38" t="s">
        <v>1245</v>
      </c>
      <c r="C38" t="s">
        <v>880</v>
      </c>
      <c r="D38" t="s">
        <v>1255</v>
      </c>
      <c r="E38" t="s">
        <v>1256</v>
      </c>
      <c r="AJ38">
        <v>141.74549780199735</v>
      </c>
      <c r="AK38">
        <v>141.22103946012996</v>
      </c>
      <c r="AL38">
        <v>140.69852161412749</v>
      </c>
      <c r="AM38">
        <v>140.17793708415522</v>
      </c>
      <c r="AN38">
        <v>139.65927871694385</v>
      </c>
      <c r="AO38">
        <v>139.14253938569115</v>
      </c>
      <c r="AP38">
        <v>138.6277119899641</v>
      </c>
      <c r="AQ38">
        <v>138.11478945560123</v>
      </c>
      <c r="AR38">
        <v>137.60376473461551</v>
      </c>
      <c r="AS38">
        <v>137.09463080509744</v>
      </c>
      <c r="AT38">
        <v>136.58738067111858</v>
      </c>
      <c r="AU38">
        <v>136.08200736263544</v>
      </c>
      <c r="AV38">
        <v>135.57850393539368</v>
      </c>
      <c r="AW38">
        <v>135.07686347083273</v>
      </c>
      <c r="AX38">
        <v>134.57707907599064</v>
      </c>
      <c r="AY38">
        <v>134.07914388340947</v>
      </c>
      <c r="AZ38">
        <v>133.58305105104085</v>
      </c>
      <c r="BA38">
        <v>133.08879376215199</v>
      </c>
      <c r="BB38">
        <v>132.59636522523203</v>
      </c>
      <c r="BC38">
        <v>132.10575867389866</v>
      </c>
    </row>
    <row r="39" spans="2:55">
      <c r="B39" t="s">
        <v>1246</v>
      </c>
      <c r="C39" t="s">
        <v>881</v>
      </c>
      <c r="D39" t="s">
        <v>1255</v>
      </c>
      <c r="E39" t="s">
        <v>1256</v>
      </c>
      <c r="AJ39">
        <v>15.491399887006917</v>
      </c>
      <c r="AK39">
        <v>15.351977288023855</v>
      </c>
      <c r="AL39">
        <v>15.21380949243164</v>
      </c>
      <c r="AM39">
        <v>15.076885206999755</v>
      </c>
      <c r="AN39">
        <v>14.941193240136757</v>
      </c>
      <c r="AO39">
        <v>14.806722500975527</v>
      </c>
      <c r="AP39">
        <v>14.673461998466747</v>
      </c>
      <c r="AQ39">
        <v>14.541400840480547</v>
      </c>
      <c r="AR39">
        <v>14.410528232916223</v>
      </c>
      <c r="AS39">
        <v>14.280833478819977</v>
      </c>
      <c r="AT39">
        <v>14.152305977510597</v>
      </c>
      <c r="AU39">
        <v>14.024935223713001</v>
      </c>
      <c r="AV39">
        <v>13.898710806699585</v>
      </c>
      <c r="AW39">
        <v>13.773622409439289</v>
      </c>
      <c r="AX39">
        <v>13.649659807754336</v>
      </c>
      <c r="AY39">
        <v>13.526812869484546</v>
      </c>
      <c r="AZ39">
        <v>13.405071553659186</v>
      </c>
      <c r="BA39">
        <v>13.284425909676253</v>
      </c>
      <c r="BB39">
        <v>13.164866076489167</v>
      </c>
      <c r="BC39">
        <v>13.046382281800764</v>
      </c>
    </row>
    <row r="40" spans="2:55">
      <c r="B40" t="s">
        <v>1247</v>
      </c>
      <c r="C40" t="s">
        <v>882</v>
      </c>
      <c r="D40" t="s">
        <v>1255</v>
      </c>
      <c r="E40" t="s">
        <v>1256</v>
      </c>
      <c r="AJ40">
        <v>6.5116345835233336</v>
      </c>
      <c r="AK40">
        <v>6.480899668289104</v>
      </c>
      <c r="AL40">
        <v>6.4503098218547796</v>
      </c>
      <c r="AM40">
        <v>6.4198643594956257</v>
      </c>
      <c r="AN40">
        <v>6.3895625997188068</v>
      </c>
      <c r="AO40">
        <v>6.3594038642481348</v>
      </c>
      <c r="AP40">
        <v>6.3293874780088837</v>
      </c>
      <c r="AQ40">
        <v>6.299512769112682</v>
      </c>
      <c r="AR40">
        <v>6.2697790688424702</v>
      </c>
      <c r="AS40">
        <v>6.2401857116375341</v>
      </c>
      <c r="AT40">
        <v>6.2107320350786051</v>
      </c>
      <c r="AU40">
        <v>6.1814173798730341</v>
      </c>
      <c r="AV40">
        <v>6.1522410898400333</v>
      </c>
      <c r="AW40">
        <v>6.1232025118959887</v>
      </c>
      <c r="AX40">
        <v>6.0943009960398404</v>
      </c>
      <c r="AY40">
        <v>6.0655358953385328</v>
      </c>
      <c r="AZ40">
        <v>6.0369065659125356</v>
      </c>
      <c r="BA40">
        <v>6.0084123669214291</v>
      </c>
      <c r="BB40">
        <v>5.9800526605495605</v>
      </c>
      <c r="BC40">
        <v>5.9518268119917668</v>
      </c>
    </row>
    <row r="41" spans="2:55">
      <c r="B41" t="s">
        <v>1248</v>
      </c>
      <c r="C41" t="s">
        <v>883</v>
      </c>
      <c r="D41" t="s">
        <v>1255</v>
      </c>
      <c r="E41" t="s">
        <v>1256</v>
      </c>
      <c r="AJ41">
        <v>13.909281960422188</v>
      </c>
      <c r="AK41">
        <v>13.843630149568996</v>
      </c>
      <c r="AL41">
        <v>13.778288215263032</v>
      </c>
      <c r="AM41">
        <v>13.713254694886992</v>
      </c>
      <c r="AN41">
        <v>13.648528132727126</v>
      </c>
      <c r="AO41">
        <v>13.584107079940654</v>
      </c>
      <c r="AP41">
        <v>13.519990094523335</v>
      </c>
      <c r="AQ41">
        <v>13.456175741277185</v>
      </c>
      <c r="AR41">
        <v>13.392662591778357</v>
      </c>
      <c r="AS41">
        <v>13.329449224345165</v>
      </c>
      <c r="AT41">
        <v>13.266534224006257</v>
      </c>
      <c r="AU41">
        <v>13.203916182468948</v>
      </c>
      <c r="AV41">
        <v>13.141593698087695</v>
      </c>
      <c r="AW41">
        <v>13.079565375832722</v>
      </c>
      <c r="AX41">
        <v>13.017829827258792</v>
      </c>
      <c r="AY41">
        <v>12.95638567047413</v>
      </c>
      <c r="AZ41">
        <v>12.895231530109493</v>
      </c>
      <c r="BA41">
        <v>12.834366037287378</v>
      </c>
      <c r="BB41">
        <v>12.773787829591383</v>
      </c>
      <c r="BC41">
        <v>12.713495551035711</v>
      </c>
    </row>
    <row r="42" spans="2:55">
      <c r="B42" t="s">
        <v>1249</v>
      </c>
      <c r="C42" t="s">
        <v>884</v>
      </c>
      <c r="D42" t="s">
        <v>1255</v>
      </c>
      <c r="E42" t="s">
        <v>1256</v>
      </c>
      <c r="AJ42">
        <v>34.991292680774777</v>
      </c>
      <c r="AK42">
        <v>34.907313578340919</v>
      </c>
      <c r="AL42">
        <v>34.823536025752901</v>
      </c>
      <c r="AM42">
        <v>34.739959539291092</v>
      </c>
      <c r="AN42">
        <v>34.656583636396796</v>
      </c>
      <c r="AO42">
        <v>34.573407835669443</v>
      </c>
      <c r="AP42">
        <v>34.490431656863841</v>
      </c>
      <c r="AQ42">
        <v>34.407654620887371</v>
      </c>
      <c r="AR42">
        <v>34.325076249797242</v>
      </c>
      <c r="AS42">
        <v>34.242696066797727</v>
      </c>
      <c r="AT42">
        <v>34.160513596237415</v>
      </c>
      <c r="AU42">
        <v>34.078528363606445</v>
      </c>
      <c r="AV42">
        <v>33.996739895533793</v>
      </c>
      <c r="AW42">
        <v>33.915147719784514</v>
      </c>
      <c r="AX42">
        <v>33.833751365257029</v>
      </c>
      <c r="AY42">
        <v>33.752550361980411</v>
      </c>
      <c r="AZ42">
        <v>33.671544241111661</v>
      </c>
      <c r="BA42">
        <v>33.590732534932997</v>
      </c>
      <c r="BB42">
        <v>33.510114776849157</v>
      </c>
      <c r="BC42">
        <v>33.429690501384719</v>
      </c>
    </row>
    <row r="43" spans="2:55">
      <c r="B43" t="s">
        <v>1250</v>
      </c>
      <c r="C43" t="s">
        <v>885</v>
      </c>
      <c r="D43" t="s">
        <v>1255</v>
      </c>
      <c r="E43" t="s">
        <v>1256</v>
      </c>
      <c r="AJ43">
        <v>27.164910335756822</v>
      </c>
      <c r="AK43">
        <v>27.107864024051732</v>
      </c>
      <c r="AL43">
        <v>27.050937509601223</v>
      </c>
      <c r="AM43">
        <v>26.994130540831062</v>
      </c>
      <c r="AN43">
        <v>26.937442866695317</v>
      </c>
      <c r="AO43">
        <v>26.880874236675258</v>
      </c>
      <c r="AP43">
        <v>26.824424400778241</v>
      </c>
      <c r="AQ43">
        <v>26.768093109536608</v>
      </c>
      <c r="AR43">
        <v>26.711880114006583</v>
      </c>
      <c r="AS43">
        <v>26.65578516576717</v>
      </c>
      <c r="AT43">
        <v>26.599808016919059</v>
      </c>
      <c r="AU43">
        <v>26.543948420083531</v>
      </c>
      <c r="AV43">
        <v>26.488206128401355</v>
      </c>
      <c r="AW43">
        <v>26.432580895531714</v>
      </c>
      <c r="AX43">
        <v>26.377072475651097</v>
      </c>
      <c r="AY43">
        <v>26.321680623452231</v>
      </c>
      <c r="AZ43">
        <v>26.266405094142982</v>
      </c>
      <c r="BA43">
        <v>26.211245643445281</v>
      </c>
      <c r="BB43">
        <v>26.156202027594045</v>
      </c>
      <c r="BC43">
        <v>26.101274003336098</v>
      </c>
    </row>
    <row r="44" spans="2:55">
      <c r="B44" t="s">
        <v>1251</v>
      </c>
      <c r="C44" t="s">
        <v>886</v>
      </c>
      <c r="D44" t="s">
        <v>1255</v>
      </c>
      <c r="E44" t="s">
        <v>1256</v>
      </c>
      <c r="AJ44">
        <v>46.772707197924746</v>
      </c>
      <c r="AK44">
        <v>46.660452700649728</v>
      </c>
      <c r="AL44">
        <v>46.548467614168167</v>
      </c>
      <c r="AM44">
        <v>46.436751291894169</v>
      </c>
      <c r="AN44">
        <v>46.325303088793625</v>
      </c>
      <c r="AO44">
        <v>46.214122361380525</v>
      </c>
      <c r="AP44">
        <v>46.103208467713216</v>
      </c>
      <c r="AQ44">
        <v>45.992560767390707</v>
      </c>
      <c r="AR44">
        <v>45.882178621548974</v>
      </c>
      <c r="AS44">
        <v>45.77206139285726</v>
      </c>
      <c r="AT44">
        <v>45.662208445514402</v>
      </c>
      <c r="AU44">
        <v>45.552619145245167</v>
      </c>
      <c r="AV44">
        <v>45.443292859296584</v>
      </c>
      <c r="AW44">
        <v>45.334228956434274</v>
      </c>
      <c r="AX44">
        <v>45.225426806938835</v>
      </c>
      <c r="AY44">
        <v>45.116885782602182</v>
      </c>
      <c r="AZ44">
        <v>45.008605256723939</v>
      </c>
      <c r="BA44">
        <v>44.900584604107806</v>
      </c>
      <c r="BB44">
        <v>44.792823201057949</v>
      </c>
      <c r="BC44">
        <v>44.685320425375409</v>
      </c>
    </row>
    <row r="45" spans="2:55">
      <c r="B45" t="s">
        <v>1252</v>
      </c>
      <c r="C45" t="s">
        <v>887</v>
      </c>
      <c r="D45" t="s">
        <v>1255</v>
      </c>
      <c r="E45" t="s">
        <v>1256</v>
      </c>
      <c r="AJ45">
        <v>130.60525800097963</v>
      </c>
      <c r="AK45">
        <v>130.01927574341525</v>
      </c>
      <c r="AL45">
        <v>129.43592259291313</v>
      </c>
      <c r="AM45">
        <v>128.85518675354626</v>
      </c>
      <c r="AN45">
        <v>128.27705648231202</v>
      </c>
      <c r="AO45">
        <v>127.70152008889471</v>
      </c>
      <c r="AP45">
        <v>127.12856593542921</v>
      </c>
      <c r="AQ45">
        <v>126.55818243626558</v>
      </c>
      <c r="AR45">
        <v>125.99035805773488</v>
      </c>
      <c r="AS45">
        <v>125.42508131791584</v>
      </c>
      <c r="AT45">
        <v>124.8623407864028</v>
      </c>
      <c r="AU45">
        <v>124.30212508407448</v>
      </c>
      <c r="AV45">
        <v>123.74442288286393</v>
      </c>
      <c r="AW45">
        <v>123.18922290552949</v>
      </c>
      <c r="AX45">
        <v>122.63651392542668</v>
      </c>
      <c r="AY45">
        <v>122.08628476628127</v>
      </c>
      <c r="AZ45">
        <v>121.53852430196322</v>
      </c>
      <c r="BA45">
        <v>120.99322145626175</v>
      </c>
      <c r="BB45">
        <v>120.45036520266133</v>
      </c>
      <c r="BC45">
        <v>119.90994456411873</v>
      </c>
    </row>
    <row r="46" spans="2:55">
      <c r="B46" t="s">
        <v>1253</v>
      </c>
      <c r="C46" t="s">
        <v>888</v>
      </c>
      <c r="D46" t="s">
        <v>1255</v>
      </c>
      <c r="E46" t="s">
        <v>1256</v>
      </c>
      <c r="AJ46">
        <v>157.54938899993078</v>
      </c>
      <c r="AK46">
        <v>156.13144449893142</v>
      </c>
      <c r="AL46">
        <v>154.72626149844103</v>
      </c>
      <c r="AM46">
        <v>153.33372514495505</v>
      </c>
      <c r="AN46">
        <v>151.95372161865046</v>
      </c>
      <c r="AO46">
        <v>150.58613812408259</v>
      </c>
      <c r="AP46">
        <v>149.23086288096584</v>
      </c>
      <c r="AQ46">
        <v>147.88778511503716</v>
      </c>
      <c r="AR46">
        <v>146.55679504900183</v>
      </c>
      <c r="AS46">
        <v>145.23778389356082</v>
      </c>
      <c r="AT46">
        <v>143.93064383851876</v>
      </c>
      <c r="AU46">
        <v>142.6352680439721</v>
      </c>
      <c r="AV46">
        <v>141.35155063157634</v>
      </c>
      <c r="AW46">
        <v>140.07938667589215</v>
      </c>
      <c r="AX46">
        <v>138.81867219580911</v>
      </c>
      <c r="AY46">
        <v>137.56930414604682</v>
      </c>
      <c r="AZ46">
        <v>136.33118040873239</v>
      </c>
      <c r="BA46">
        <v>135.10419978505379</v>
      </c>
      <c r="BB46">
        <v>133.88826198698831</v>
      </c>
      <c r="BC46">
        <v>132.68326762910542</v>
      </c>
    </row>
    <row r="49" spans="1:55">
      <c r="C49" s="87" t="s">
        <v>19</v>
      </c>
    </row>
    <row r="50" spans="1:55">
      <c r="B50" t="s">
        <v>1259</v>
      </c>
      <c r="C50" t="s">
        <v>1234</v>
      </c>
      <c r="D50" t="s">
        <v>1195</v>
      </c>
      <c r="G50">
        <v>4.6720565328458212</v>
      </c>
      <c r="H50">
        <v>1.5093528080297529</v>
      </c>
      <c r="I50">
        <v>1.6326353993862486</v>
      </c>
      <c r="J50">
        <v>2.6697249363466713</v>
      </c>
      <c r="K50">
        <v>1.9057770751539596</v>
      </c>
      <c r="L50">
        <v>1.3124038157725313</v>
      </c>
      <c r="M50">
        <v>1.0072288765130091</v>
      </c>
      <c r="N50">
        <v>1.7837576251023464</v>
      </c>
      <c r="O50">
        <v>1.8651544507889506</v>
      </c>
      <c r="P50">
        <v>2.2166108874593542</v>
      </c>
      <c r="Q50">
        <v>2.5878733797903091</v>
      </c>
      <c r="R50">
        <v>4.1569475087148886</v>
      </c>
      <c r="S50">
        <v>5.6567509684797317</v>
      </c>
      <c r="T50">
        <v>5.4289813283833865</v>
      </c>
      <c r="U50">
        <v>3.5235074071425996</v>
      </c>
      <c r="V50">
        <v>2.4352050691170355</v>
      </c>
      <c r="W50">
        <v>2.1414388221232086</v>
      </c>
      <c r="X50">
        <v>2.302555021843534</v>
      </c>
      <c r="Y50">
        <v>1.4488319999999999</v>
      </c>
      <c r="Z50">
        <v>4.2056000000000004</v>
      </c>
      <c r="AA50">
        <v>2.5994797107084047</v>
      </c>
      <c r="AB50">
        <v>2.6698126381317313</v>
      </c>
      <c r="AC50">
        <v>2.4533274635786939</v>
      </c>
      <c r="AD50">
        <v>2.3671787571438605</v>
      </c>
      <c r="AE50">
        <v>2.4929445565970005</v>
      </c>
      <c r="AF50">
        <v>1.528254</v>
      </c>
      <c r="AG50">
        <v>3.4426177226381811</v>
      </c>
      <c r="AH50">
        <v>6.2494566534592844</v>
      </c>
      <c r="AI50">
        <v>5.4158308554550043</v>
      </c>
      <c r="AJ50">
        <v>4.8761836173015976</v>
      </c>
      <c r="AK50">
        <v>3.9716736434724673</v>
      </c>
      <c r="AL50">
        <v>3.5128480125826167</v>
      </c>
      <c r="AM50">
        <v>4.2624950903495868</v>
      </c>
      <c r="AN50">
        <v>4.1112156632412971</v>
      </c>
      <c r="AO50">
        <v>3.7007066457998592</v>
      </c>
      <c r="AP50">
        <v>4.3211519396077769</v>
      </c>
      <c r="AQ50">
        <v>3.7114271354875035</v>
      </c>
      <c r="AR50">
        <v>3.8182542800693642</v>
      </c>
      <c r="AS50">
        <v>4.2268754478008255</v>
      </c>
      <c r="AT50">
        <v>4.2698477569858388</v>
      </c>
      <c r="AU50">
        <v>4.8972378455373722</v>
      </c>
      <c r="AV50">
        <v>5.4872319490592201</v>
      </c>
      <c r="AW50">
        <v>4.7888648895634143</v>
      </c>
      <c r="AX50">
        <v>5.0156351289120025</v>
      </c>
      <c r="AY50">
        <v>5.4033861533299543</v>
      </c>
      <c r="AZ50">
        <v>4.7973778500937865</v>
      </c>
      <c r="BA50">
        <v>5.005953619838694</v>
      </c>
      <c r="BB50">
        <v>4.8926084235573342</v>
      </c>
      <c r="BC50">
        <v>4.8952817886810776</v>
      </c>
    </row>
    <row r="51" spans="1:55">
      <c r="B51" t="s">
        <v>1260</v>
      </c>
      <c r="C51" t="s">
        <v>1236</v>
      </c>
      <c r="D51" t="s">
        <v>1195</v>
      </c>
      <c r="G51">
        <v>2.1049529227503614</v>
      </c>
      <c r="H51">
        <v>0.68002529130110145</v>
      </c>
      <c r="I51">
        <v>0.7355691506648977</v>
      </c>
      <c r="J51">
        <v>1.2028204856244402</v>
      </c>
      <c r="K51">
        <v>0.85863066858321024</v>
      </c>
      <c r="L51">
        <v>0.59129169957975791</v>
      </c>
      <c r="M51">
        <v>0.45379788377757357</v>
      </c>
      <c r="N51">
        <v>0.80365590613912508</v>
      </c>
      <c r="O51">
        <v>0.84032851164530364</v>
      </c>
      <c r="P51">
        <v>0.99867403858570003</v>
      </c>
      <c r="Q51">
        <v>1.1659430052271653</v>
      </c>
      <c r="R51">
        <v>1.8728751988922039</v>
      </c>
      <c r="S51">
        <v>2.5485981174802896</v>
      </c>
      <c r="T51">
        <v>2.4459785609179971</v>
      </c>
      <c r="U51">
        <v>1.587484475595518</v>
      </c>
      <c r="V51">
        <v>1.0971596751232116</v>
      </c>
      <c r="W51">
        <v>0.96480594269985731</v>
      </c>
      <c r="X51">
        <v>1.0373953930028383</v>
      </c>
      <c r="Y51">
        <v>0.90551999999999988</v>
      </c>
      <c r="Z51">
        <v>2.6284999999999998</v>
      </c>
      <c r="AA51">
        <v>1.6246748191927527</v>
      </c>
      <c r="AB51">
        <v>1.668632898832332</v>
      </c>
      <c r="AC51">
        <v>1.5333296647366834</v>
      </c>
      <c r="AD51">
        <v>1.4794867232149127</v>
      </c>
      <c r="AE51">
        <v>1.5580903478731252</v>
      </c>
      <c r="AF51">
        <v>1.9201140000000001</v>
      </c>
      <c r="AG51">
        <v>2.1516360766488631</v>
      </c>
      <c r="AH51">
        <v>3.9059104084120517</v>
      </c>
      <c r="AI51">
        <v>3.384894284659377</v>
      </c>
      <c r="AJ51">
        <v>3.0476147608134978</v>
      </c>
      <c r="AK51">
        <v>2.4822960271702916</v>
      </c>
      <c r="AL51">
        <v>2.1955300078641349</v>
      </c>
      <c r="AM51">
        <v>2.6640594314684916</v>
      </c>
      <c r="AN51">
        <v>2.5695097895258101</v>
      </c>
      <c r="AO51">
        <v>2.3129416536249114</v>
      </c>
      <c r="AP51">
        <v>2.7007199622548601</v>
      </c>
      <c r="AQ51">
        <v>2.3196419596796893</v>
      </c>
      <c r="AR51">
        <v>2.3864089250433524</v>
      </c>
      <c r="AS51">
        <v>2.6417971548755155</v>
      </c>
      <c r="AT51">
        <v>2.6686548481161485</v>
      </c>
      <c r="AU51">
        <v>3.0607736534608572</v>
      </c>
      <c r="AV51">
        <v>3.4295199681620119</v>
      </c>
      <c r="AW51">
        <v>2.9930405559771338</v>
      </c>
      <c r="AX51">
        <v>3.1347719555700007</v>
      </c>
      <c r="AY51">
        <v>3.377116345831221</v>
      </c>
      <c r="AZ51">
        <v>2.9983611563086163</v>
      </c>
      <c r="BA51">
        <v>3.1287210123991835</v>
      </c>
      <c r="BB51">
        <v>3.0578802647233334</v>
      </c>
      <c r="BC51">
        <v>3.0595511179256727</v>
      </c>
    </row>
    <row r="52" spans="1:55">
      <c r="B52" t="s">
        <v>1261</v>
      </c>
      <c r="C52" t="s">
        <v>1238</v>
      </c>
      <c r="D52" t="s">
        <v>1195</v>
      </c>
      <c r="G52">
        <v>2.4698905444038184</v>
      </c>
      <c r="H52">
        <v>0.79792190066914614</v>
      </c>
      <c r="I52">
        <v>0.86309544994885412</v>
      </c>
      <c r="J52">
        <v>1.4113545780288896</v>
      </c>
      <c r="K52">
        <v>1.0074922562628299</v>
      </c>
      <c r="L52">
        <v>0.69380448464771105</v>
      </c>
      <c r="M52">
        <v>0.53247323970941751</v>
      </c>
      <c r="N52">
        <v>0.94298646875852898</v>
      </c>
      <c r="O52">
        <v>0.98601703756574599</v>
      </c>
      <c r="P52">
        <v>1.1718150739549462</v>
      </c>
      <c r="Q52">
        <v>1.368083614982526</v>
      </c>
      <c r="R52">
        <v>2.1975772923929076</v>
      </c>
      <c r="S52">
        <v>2.9904509140399775</v>
      </c>
      <c r="T52">
        <v>2.8700401106986155</v>
      </c>
      <c r="U52">
        <v>1.8627081172618836</v>
      </c>
      <c r="V52">
        <v>1.2873752557597529</v>
      </c>
      <c r="W52">
        <v>1.1320752351769341</v>
      </c>
      <c r="X52">
        <v>1.2172495851536278</v>
      </c>
      <c r="Y52">
        <v>0.23284799999999997</v>
      </c>
      <c r="Z52">
        <v>0.67589999999999995</v>
      </c>
      <c r="AA52">
        <v>0.41777352493527931</v>
      </c>
      <c r="AB52">
        <v>0.42907703112831391</v>
      </c>
      <c r="AC52">
        <v>0.39428477093229003</v>
      </c>
      <c r="AD52">
        <v>0.38043944311240613</v>
      </c>
      <c r="AE52">
        <v>0.4006518037388036</v>
      </c>
      <c r="AF52">
        <v>0.47023199999999998</v>
      </c>
      <c r="AG52">
        <v>0.55327784828113624</v>
      </c>
      <c r="AH52">
        <v>1.0043769621630991</v>
      </c>
      <c r="AI52">
        <v>0.87040138748383977</v>
      </c>
      <c r="AJ52">
        <v>0.78367236706632804</v>
      </c>
      <c r="AK52">
        <v>0.63830469270093215</v>
      </c>
      <c r="AL52">
        <v>0.56456485916506327</v>
      </c>
      <c r="AM52">
        <v>0.6850438538061836</v>
      </c>
      <c r="AN52">
        <v>0.66073108873520836</v>
      </c>
      <c r="AO52">
        <v>0.59475642521783445</v>
      </c>
      <c r="AP52">
        <v>0.69447084743696408</v>
      </c>
      <c r="AQ52">
        <v>0.5964793610604916</v>
      </c>
      <c r="AR52">
        <v>0.61364800929686203</v>
      </c>
      <c r="AS52">
        <v>0.67931926839656109</v>
      </c>
      <c r="AT52">
        <v>0.68622553237272399</v>
      </c>
      <c r="AU52">
        <v>0.78705608231850621</v>
      </c>
      <c r="AV52">
        <v>0.88187656324166019</v>
      </c>
      <c r="AW52">
        <v>0.7696390001084058</v>
      </c>
      <c r="AX52">
        <v>0.80608421714657164</v>
      </c>
      <c r="AY52">
        <v>0.86840134607088548</v>
      </c>
      <c r="AZ52">
        <v>0.77100715447935853</v>
      </c>
      <c r="BA52">
        <v>0.8045282603312186</v>
      </c>
      <c r="BB52">
        <v>0.78631206807171439</v>
      </c>
      <c r="BC52">
        <v>0.78674171603803023</v>
      </c>
    </row>
    <row r="53" spans="1:55">
      <c r="A53" t="s">
        <v>507</v>
      </c>
      <c r="B53" t="s">
        <v>1262</v>
      </c>
      <c r="C53" t="s">
        <v>514</v>
      </c>
      <c r="D53" t="s">
        <v>1195</v>
      </c>
      <c r="G53">
        <v>1.1645465043915073</v>
      </c>
      <c r="H53">
        <v>1.1001820295846425</v>
      </c>
      <c r="I53">
        <v>0.77513011814390298</v>
      </c>
      <c r="J53">
        <v>0.68998963836582305</v>
      </c>
      <c r="K53">
        <v>0.47628477138962716</v>
      </c>
      <c r="L53">
        <v>0.72979317264235954</v>
      </c>
      <c r="M53">
        <v>1.1207523315363412</v>
      </c>
      <c r="N53">
        <v>1.7296949802124721</v>
      </c>
      <c r="O53">
        <v>1.2091017784188862</v>
      </c>
      <c r="P53">
        <v>0.64730626181604856</v>
      </c>
      <c r="Q53">
        <v>0.79226517966966792</v>
      </c>
      <c r="R53">
        <v>1.1545493376429821</v>
      </c>
      <c r="S53">
        <v>1.6151595389454148</v>
      </c>
      <c r="T53">
        <v>1.1894365697530624</v>
      </c>
      <c r="U53">
        <v>1.2257225823958589</v>
      </c>
      <c r="V53">
        <v>1.0573849449768578</v>
      </c>
      <c r="W53">
        <v>0.72875294390060763</v>
      </c>
      <c r="X53">
        <v>0.92132453975849626</v>
      </c>
      <c r="Y53">
        <v>1.4994716371074479</v>
      </c>
      <c r="Z53">
        <v>1.9176345763423783</v>
      </c>
      <c r="AA53">
        <v>1.6228103070737783</v>
      </c>
      <c r="AB53">
        <v>1.5640095745587321</v>
      </c>
      <c r="AC53">
        <v>1.4914336138118167</v>
      </c>
      <c r="AD53">
        <v>1.5622694208897103</v>
      </c>
      <c r="AE53">
        <v>1.6440050752730333</v>
      </c>
      <c r="AF53">
        <v>3.0700402143242522</v>
      </c>
      <c r="AG53">
        <v>1.0467596458801405</v>
      </c>
      <c r="AH53">
        <v>1.1303874397435516</v>
      </c>
      <c r="AI53">
        <v>0.47519289857638281</v>
      </c>
      <c r="AJ53">
        <v>0.97615940653080679</v>
      </c>
      <c r="AK53">
        <v>0.77211418849766988</v>
      </c>
      <c r="AL53">
        <v>0.42116642187528608</v>
      </c>
      <c r="AM53">
        <v>0.42005537479448574</v>
      </c>
      <c r="AN53">
        <v>0.4189418935372704</v>
      </c>
      <c r="AO53">
        <v>0.41723107131978582</v>
      </c>
      <c r="AP53">
        <v>0.41476519296279452</v>
      </c>
      <c r="AQ53">
        <v>0.41228987731570138</v>
      </c>
      <c r="AR53">
        <v>0.40958069131340646</v>
      </c>
      <c r="AS53">
        <v>0.40848118400846634</v>
      </c>
      <c r="AT53">
        <v>0.46390422113907809</v>
      </c>
      <c r="AU53">
        <v>0.80290625975253305</v>
      </c>
      <c r="AV53">
        <v>0.93271226017955322</v>
      </c>
      <c r="AW53">
        <v>0.8152165386362662</v>
      </c>
      <c r="AX53">
        <v>0.77348437263519643</v>
      </c>
      <c r="AY53">
        <v>0.74996190324250034</v>
      </c>
      <c r="AZ53">
        <v>0.61426756013634409</v>
      </c>
      <c r="BA53">
        <v>0.63917371402626388</v>
      </c>
      <c r="BB53">
        <v>0.59402532975346234</v>
      </c>
      <c r="BC53">
        <v>0.66133233998590624</v>
      </c>
    </row>
    <row r="54" spans="1:55">
      <c r="A54" t="s">
        <v>508</v>
      </c>
      <c r="B54" t="s">
        <v>1263</v>
      </c>
      <c r="C54" t="s">
        <v>515</v>
      </c>
      <c r="D54" t="s">
        <v>1195</v>
      </c>
      <c r="G54">
        <v>2.1508979819924536</v>
      </c>
      <c r="H54">
        <v>2.0320178699041631</v>
      </c>
      <c r="I54">
        <v>1.4316524077056443</v>
      </c>
      <c r="J54">
        <v>1.2743993607470525</v>
      </c>
      <c r="K54">
        <v>0.87969003365045617</v>
      </c>
      <c r="L54">
        <v>1.3479158250777785</v>
      </c>
      <c r="M54">
        <v>2.0700108747262438</v>
      </c>
      <c r="N54">
        <v>3.1947177964742988</v>
      </c>
      <c r="O54">
        <v>2.2331908304370804</v>
      </c>
      <c r="P54">
        <v>1.195563875741235</v>
      </c>
      <c r="Q54">
        <v>1.4633005807224375</v>
      </c>
      <c r="R54">
        <v>2.1324333816489229</v>
      </c>
      <c r="S54">
        <v>2.983172745624953</v>
      </c>
      <c r="T54">
        <v>2.1968695178271713</v>
      </c>
      <c r="U54">
        <v>2.2638891783333217</v>
      </c>
      <c r="V54">
        <v>1.9529723680105797</v>
      </c>
      <c r="W54">
        <v>1.3459945399311508</v>
      </c>
      <c r="X54">
        <v>1.701671067538973</v>
      </c>
      <c r="Y54">
        <v>0.54526241349361737</v>
      </c>
      <c r="Z54">
        <v>0.69732166412450114</v>
      </c>
      <c r="AA54">
        <v>0.59011283893591937</v>
      </c>
      <c r="AB54">
        <v>0.56873075438499354</v>
      </c>
      <c r="AC54">
        <v>0.54233949593156972</v>
      </c>
      <c r="AD54">
        <v>0.56809797123262185</v>
      </c>
      <c r="AE54">
        <v>0.59782002737201212</v>
      </c>
      <c r="AF54">
        <v>1.4253758137934027</v>
      </c>
      <c r="AG54">
        <v>0.380639871229142</v>
      </c>
      <c r="AH54">
        <v>0.41104997808856419</v>
      </c>
      <c r="AI54">
        <v>0.1727974176641392</v>
      </c>
      <c r="AJ54">
        <v>0.35496705692029334</v>
      </c>
      <c r="AK54">
        <v>0.28076879581733444</v>
      </c>
      <c r="AL54">
        <v>0.15315142613646765</v>
      </c>
      <c r="AM54">
        <v>0.15274740901617662</v>
      </c>
      <c r="AN54">
        <v>0.15234250674082558</v>
      </c>
      <c r="AO54">
        <v>0.1517203895708312</v>
      </c>
      <c r="AP54">
        <v>0.15082370653192526</v>
      </c>
      <c r="AQ54">
        <v>0.14992359175116413</v>
      </c>
      <c r="AR54">
        <v>0.14893843320487507</v>
      </c>
      <c r="AS54">
        <v>0.14853861236671503</v>
      </c>
      <c r="AT54">
        <v>0.16869244405057385</v>
      </c>
      <c r="AU54">
        <v>0.29196591263728472</v>
      </c>
      <c r="AV54">
        <v>0.3391680946107466</v>
      </c>
      <c r="AW54">
        <v>0.29644237768591492</v>
      </c>
      <c r="AX54">
        <v>0.28126704459461688</v>
      </c>
      <c r="AY54">
        <v>0.2727134193609092</v>
      </c>
      <c r="AZ54">
        <v>0.22337002186776148</v>
      </c>
      <c r="BA54">
        <v>0.2324268051004596</v>
      </c>
      <c r="BB54">
        <v>0.21600921081944083</v>
      </c>
      <c r="BC54">
        <v>0.24048448726760224</v>
      </c>
    </row>
    <row r="55" spans="1:55">
      <c r="A55" t="s">
        <v>509</v>
      </c>
      <c r="B55" t="s">
        <v>1264</v>
      </c>
      <c r="C55" t="s">
        <v>516</v>
      </c>
      <c r="D55" t="s">
        <v>1195</v>
      </c>
      <c r="G55">
        <v>0.53772449549811341</v>
      </c>
      <c r="H55">
        <v>0.50800446747604078</v>
      </c>
      <c r="I55">
        <v>0.35791310192641107</v>
      </c>
      <c r="J55">
        <v>0.31859984018676313</v>
      </c>
      <c r="K55">
        <v>0.21992250841261404</v>
      </c>
      <c r="L55">
        <v>0.33697895626944463</v>
      </c>
      <c r="M55">
        <v>0.51750271868156095</v>
      </c>
      <c r="N55">
        <v>0.79867944911857469</v>
      </c>
      <c r="O55">
        <v>0.55829770760927011</v>
      </c>
      <c r="P55">
        <v>0.29889096893530875</v>
      </c>
      <c r="Q55">
        <v>0.36582514518060938</v>
      </c>
      <c r="R55">
        <v>0.53310834541223073</v>
      </c>
      <c r="S55">
        <v>0.74579318640623826</v>
      </c>
      <c r="T55">
        <v>0.54921737945679283</v>
      </c>
      <c r="U55">
        <v>0.56597229458333043</v>
      </c>
      <c r="V55">
        <v>0.48824309200264493</v>
      </c>
      <c r="W55">
        <v>0.3364986349827877</v>
      </c>
      <c r="X55">
        <v>0.42541776688474325</v>
      </c>
      <c r="Y55">
        <v>1.9538569816854623</v>
      </c>
      <c r="Z55">
        <v>2.4987359631127957</v>
      </c>
      <c r="AA55">
        <v>2.1145710061870444</v>
      </c>
      <c r="AB55">
        <v>2.03795186987956</v>
      </c>
      <c r="AC55">
        <v>1.9433831937547916</v>
      </c>
      <c r="AD55">
        <v>2.0356843969168952</v>
      </c>
      <c r="AE55">
        <v>2.1421884314163768</v>
      </c>
      <c r="AF55">
        <v>4.9339932015925481</v>
      </c>
      <c r="AG55">
        <v>1.3639595385710921</v>
      </c>
      <c r="AH55">
        <v>1.4729290881506885</v>
      </c>
      <c r="AI55">
        <v>0.61919074662983209</v>
      </c>
      <c r="AJ55">
        <v>1.2719652872977179</v>
      </c>
      <c r="AK55">
        <v>1.0060881850121153</v>
      </c>
      <c r="AL55">
        <v>0.54879261032234239</v>
      </c>
      <c r="AM55">
        <v>0.54734488230796619</v>
      </c>
      <c r="AN55">
        <v>0.5458939824879584</v>
      </c>
      <c r="AO55">
        <v>0.54366472929547838</v>
      </c>
      <c r="AP55">
        <v>0.54045161507273221</v>
      </c>
      <c r="AQ55">
        <v>0.53722620377500474</v>
      </c>
      <c r="AR55">
        <v>0.53369605231746897</v>
      </c>
      <c r="AS55">
        <v>0.53226336098072891</v>
      </c>
      <c r="AT55">
        <v>0.60448125784788964</v>
      </c>
      <c r="AU55">
        <v>1.0462111869502702</v>
      </c>
      <c r="AV55">
        <v>1.2153523390218419</v>
      </c>
      <c r="AW55">
        <v>1.0622518533745287</v>
      </c>
      <c r="AX55">
        <v>1.0078735764640439</v>
      </c>
      <c r="AY55">
        <v>0.97722308604325792</v>
      </c>
      <c r="AZ55">
        <v>0.8004092450261453</v>
      </c>
      <c r="BA55">
        <v>0.83286271827664693</v>
      </c>
      <c r="BB55">
        <v>0.77403300543632958</v>
      </c>
      <c r="BC55">
        <v>0.86173607937557473</v>
      </c>
    </row>
    <row r="56" spans="1:55">
      <c r="A56" t="s">
        <v>510</v>
      </c>
      <c r="B56" t="s">
        <v>1265</v>
      </c>
      <c r="C56" t="s">
        <v>517</v>
      </c>
      <c r="D56" t="s">
        <v>1195</v>
      </c>
      <c r="G56">
        <v>1.0381942181179253</v>
      </c>
      <c r="H56">
        <v>0.980813233035153</v>
      </c>
      <c r="I56">
        <v>0.69102917222404159</v>
      </c>
      <c r="J56">
        <v>0.61512636070036175</v>
      </c>
      <c r="K56">
        <v>0.42460828654730265</v>
      </c>
      <c r="L56">
        <v>0.65061124601041742</v>
      </c>
      <c r="M56">
        <v>0.99915167505585367</v>
      </c>
      <c r="N56">
        <v>1.542024574194655</v>
      </c>
      <c r="O56">
        <v>1.077915283534763</v>
      </c>
      <c r="P56">
        <v>0.57707409350740779</v>
      </c>
      <c r="Q56">
        <v>0.70630509442728517</v>
      </c>
      <c r="R56">
        <v>1.029281735295865</v>
      </c>
      <c r="S56">
        <v>1.4399161290233935</v>
      </c>
      <c r="T56">
        <v>1.0603837329629731</v>
      </c>
      <c r="U56">
        <v>1.092732744687489</v>
      </c>
      <c r="V56">
        <v>0.94265959500991836</v>
      </c>
      <c r="W56">
        <v>0.64968388118545384</v>
      </c>
      <c r="X56">
        <v>0.82136162581778727</v>
      </c>
      <c r="Y56">
        <v>0.54526241349361737</v>
      </c>
      <c r="Z56">
        <v>0.69732166412450114</v>
      </c>
      <c r="AA56">
        <v>0.59011283893591937</v>
      </c>
      <c r="AB56">
        <v>0.56873075438499354</v>
      </c>
      <c r="AC56">
        <v>0.54233949593156972</v>
      </c>
      <c r="AD56">
        <v>0.56809797123262185</v>
      </c>
      <c r="AE56">
        <v>0.59782002737201212</v>
      </c>
      <c r="AF56">
        <v>1.5350201071621261</v>
      </c>
      <c r="AG56">
        <v>0.380639871229142</v>
      </c>
      <c r="AH56">
        <v>0.41104997808856419</v>
      </c>
      <c r="AI56">
        <v>0.1727974176641392</v>
      </c>
      <c r="AJ56">
        <v>0.35496705692029334</v>
      </c>
      <c r="AK56">
        <v>0.28076879581733444</v>
      </c>
      <c r="AL56">
        <v>0.15315142613646765</v>
      </c>
      <c r="AM56">
        <v>0.15274740901617662</v>
      </c>
      <c r="AN56">
        <v>0.15234250674082558</v>
      </c>
      <c r="AO56">
        <v>0.1517203895708312</v>
      </c>
      <c r="AP56">
        <v>0.15082370653192526</v>
      </c>
      <c r="AQ56">
        <v>0.14992359175116413</v>
      </c>
      <c r="AR56">
        <v>0.14893843320487507</v>
      </c>
      <c r="AS56">
        <v>0.14853861236671503</v>
      </c>
      <c r="AT56">
        <v>0.16869244405057385</v>
      </c>
      <c r="AU56">
        <v>0.29196591263728472</v>
      </c>
      <c r="AV56">
        <v>0.3391680946107466</v>
      </c>
      <c r="AW56">
        <v>0.29644237768591492</v>
      </c>
      <c r="AX56">
        <v>0.28126704459461688</v>
      </c>
      <c r="AY56">
        <v>0.2727134193609092</v>
      </c>
      <c r="AZ56">
        <v>0.22337002186776148</v>
      </c>
      <c r="BA56">
        <v>0.2324268051004596</v>
      </c>
      <c r="BB56">
        <v>0.21600921081944083</v>
      </c>
      <c r="BC56">
        <v>0.24048448726760224</v>
      </c>
    </row>
    <row r="57" spans="1:55">
      <c r="B57" t="s">
        <v>1266</v>
      </c>
      <c r="C57" t="s">
        <v>878</v>
      </c>
      <c r="D57" t="s">
        <v>1195</v>
      </c>
      <c r="G57">
        <v>1.6924380000000001</v>
      </c>
      <c r="H57">
        <v>1.484802</v>
      </c>
      <c r="I57">
        <v>2.0873819999999998</v>
      </c>
      <c r="J57">
        <v>2.0856660000000002</v>
      </c>
      <c r="K57">
        <v>2.3110560000000002</v>
      </c>
      <c r="L57">
        <v>3.1661519999999999</v>
      </c>
      <c r="M57">
        <v>2.39778</v>
      </c>
      <c r="N57">
        <v>1.4201721599999999</v>
      </c>
      <c r="O57">
        <v>2.9824739999999998</v>
      </c>
      <c r="P57">
        <v>1.9324140000000003</v>
      </c>
      <c r="Q57">
        <v>1.907796</v>
      </c>
      <c r="R57">
        <v>2.3078220000000003</v>
      </c>
      <c r="S57">
        <v>2.4817980000000004</v>
      </c>
      <c r="T57">
        <v>2.3626019999999999</v>
      </c>
      <c r="U57">
        <v>2.16249</v>
      </c>
      <c r="V57">
        <v>2.6243000000000003</v>
      </c>
      <c r="W57">
        <v>3.7761</v>
      </c>
      <c r="X57">
        <v>2.5621999999999998</v>
      </c>
      <c r="Y57">
        <v>3.0191999999999997</v>
      </c>
      <c r="Z57">
        <v>2.9931000000000001</v>
      </c>
      <c r="AA57">
        <v>2.8918301090794269</v>
      </c>
      <c r="AB57">
        <v>3.782360064278282</v>
      </c>
      <c r="AC57">
        <v>3.4705377413257055</v>
      </c>
      <c r="AD57">
        <v>3.2160116321090824</v>
      </c>
      <c r="AE57">
        <v>3.051869368429998</v>
      </c>
      <c r="AF57">
        <v>0.85760000000000003</v>
      </c>
      <c r="AG57">
        <v>0.17771225130884208</v>
      </c>
      <c r="AH57">
        <v>0.29523063878320072</v>
      </c>
      <c r="AI57">
        <v>0.2912713941735865</v>
      </c>
      <c r="AJ57">
        <v>0.28386449274099351</v>
      </c>
      <c r="AK57">
        <v>0.27852618540218788</v>
      </c>
      <c r="AL57">
        <v>0.27376619469175278</v>
      </c>
      <c r="AM57">
        <v>0.26965124945142332</v>
      </c>
      <c r="AN57">
        <v>0.26647050799538496</v>
      </c>
      <c r="AO57">
        <v>0.2632897665393466</v>
      </c>
      <c r="AP57">
        <v>0.26017575392504327</v>
      </c>
      <c r="AQ57">
        <v>0.25648342468236929</v>
      </c>
      <c r="AR57">
        <v>0.25345838385704605</v>
      </c>
      <c r="AS57">
        <v>0.25094493081835839</v>
      </c>
      <c r="AT57">
        <v>0.24865390725212089</v>
      </c>
      <c r="AU57">
        <v>0.24662979905282373</v>
      </c>
      <c r="AV57">
        <v>0.24473914853699674</v>
      </c>
      <c r="AW57">
        <v>0.21896402126946315</v>
      </c>
      <c r="AX57">
        <v>0.24191429423687871</v>
      </c>
      <c r="AY57">
        <v>0.2402238302462569</v>
      </c>
      <c r="AZ57">
        <v>0.23875579572808533</v>
      </c>
      <c r="BA57">
        <v>0.23726551826266873</v>
      </c>
      <c r="BB57">
        <v>0.23577524079725212</v>
      </c>
      <c r="BC57">
        <v>0.23412926270112036</v>
      </c>
    </row>
    <row r="58" spans="1:55">
      <c r="B58" t="s">
        <v>1267</v>
      </c>
      <c r="C58" t="s">
        <v>879</v>
      </c>
      <c r="D58" t="s">
        <v>1195</v>
      </c>
      <c r="G58">
        <v>0.87186200000000003</v>
      </c>
      <c r="H58">
        <v>0.76489800000000008</v>
      </c>
      <c r="I58">
        <v>1.075318</v>
      </c>
      <c r="J58">
        <v>1.0744339999999999</v>
      </c>
      <c r="K58">
        <v>1.190544</v>
      </c>
      <c r="L58">
        <v>1.6310480000000001</v>
      </c>
      <c r="M58">
        <v>1.23522</v>
      </c>
      <c r="N58">
        <v>0.73160384000000001</v>
      </c>
      <c r="O58">
        <v>1.5364259999999998</v>
      </c>
      <c r="P58">
        <v>0.99548600000000009</v>
      </c>
      <c r="Q58">
        <v>0.98280400000000012</v>
      </c>
      <c r="R58">
        <v>1.1888779999999999</v>
      </c>
      <c r="S58">
        <v>1.2785020000000002</v>
      </c>
      <c r="T58">
        <v>1.217098</v>
      </c>
      <c r="U58">
        <v>1.1140099999999999</v>
      </c>
      <c r="V58">
        <v>1.2012</v>
      </c>
      <c r="W58">
        <v>1.5534000000000001</v>
      </c>
      <c r="X58">
        <v>0.81710000000000005</v>
      </c>
      <c r="Y58">
        <v>1.2970999999999999</v>
      </c>
      <c r="Z58">
        <v>1.4250999999999998</v>
      </c>
      <c r="AA58">
        <v>1.3376018689940781</v>
      </c>
      <c r="AB58">
        <v>1.4693053926132156</v>
      </c>
      <c r="AC58">
        <v>1.3354667382339562</v>
      </c>
      <c r="AD58">
        <v>1.249250206816515</v>
      </c>
      <c r="AE58">
        <v>1.1945016318338744</v>
      </c>
      <c r="AF58">
        <v>0.85760000000000003</v>
      </c>
      <c r="AG58">
        <v>0.74910033479178939</v>
      </c>
      <c r="AH58">
        <v>0.69457314165882078</v>
      </c>
      <c r="AI58">
        <v>0.55643134624640267</v>
      </c>
      <c r="AJ58">
        <v>0.19874447559166869</v>
      </c>
      <c r="AK58">
        <v>0.21704209724651452</v>
      </c>
      <c r="AL58">
        <v>0.50266596442316813</v>
      </c>
      <c r="AM58">
        <v>0.75344285431156466</v>
      </c>
      <c r="AN58">
        <v>0.58828691921238774</v>
      </c>
      <c r="AO58">
        <v>0.61957671044860541</v>
      </c>
      <c r="AP58">
        <v>0.47779534488905467</v>
      </c>
      <c r="AQ58">
        <v>0.62000041158620744</v>
      </c>
      <c r="AR58">
        <v>0.71475071553637071</v>
      </c>
      <c r="AS58">
        <v>0.66566503246031106</v>
      </c>
      <c r="AT58">
        <v>0.76774542797134682</v>
      </c>
      <c r="AU58">
        <v>0.82700638351538447</v>
      </c>
      <c r="AV58">
        <v>0.82691540404650743</v>
      </c>
      <c r="AW58">
        <v>0.83894414358904468</v>
      </c>
      <c r="AX58">
        <v>0.83016264631149861</v>
      </c>
      <c r="AY58">
        <v>0.72337169886394026</v>
      </c>
      <c r="AZ58">
        <v>0.8306494303917108</v>
      </c>
      <c r="BA58">
        <v>0.7124152620556492</v>
      </c>
      <c r="BB58">
        <v>0.71267375358155372</v>
      </c>
      <c r="BC58">
        <v>0.77141743191337375</v>
      </c>
    </row>
    <row r="59" spans="1:55">
      <c r="B59" t="s">
        <v>1268</v>
      </c>
      <c r="C59" t="s">
        <v>880</v>
      </c>
      <c r="D59" t="s">
        <v>1195</v>
      </c>
      <c r="G59">
        <v>5.2438000000000002</v>
      </c>
      <c r="H59">
        <v>3.0779999999999998</v>
      </c>
      <c r="I59">
        <v>3.5724999999999998</v>
      </c>
      <c r="J59">
        <v>4.5848000000000004</v>
      </c>
      <c r="K59">
        <v>3.4581999999999997</v>
      </c>
      <c r="L59">
        <v>3.2988000000000004</v>
      </c>
      <c r="M59">
        <v>3.1168</v>
      </c>
      <c r="N59">
        <v>3.8371</v>
      </c>
      <c r="O59">
        <v>5.0454999999999997</v>
      </c>
      <c r="P59">
        <v>6.3580129999999997</v>
      </c>
      <c r="Q59">
        <v>4.7816999999999998</v>
      </c>
      <c r="R59">
        <v>6.0843999999999996</v>
      </c>
      <c r="S59">
        <v>5.7608000000000006</v>
      </c>
      <c r="T59">
        <v>5.1916000000000002</v>
      </c>
      <c r="U59">
        <v>6.0718000000000005</v>
      </c>
      <c r="V59">
        <v>2.7429000000000001</v>
      </c>
      <c r="W59">
        <v>4.8205</v>
      </c>
      <c r="X59">
        <v>3.1579999999999999</v>
      </c>
      <c r="Y59">
        <v>4.7521000000000004</v>
      </c>
      <c r="Z59">
        <v>4.5863000000000005</v>
      </c>
      <c r="AA59">
        <v>4.2521218800000069</v>
      </c>
      <c r="AB59">
        <v>4.1643903399999962</v>
      </c>
      <c r="AC59">
        <v>4.2213762000000035</v>
      </c>
      <c r="AD59">
        <v>4.5285378099999987</v>
      </c>
      <c r="AE59">
        <v>4.8078776500000027</v>
      </c>
      <c r="AF59">
        <v>0</v>
      </c>
      <c r="AG59">
        <v>1.7399409841220348</v>
      </c>
      <c r="AH59">
        <v>2.9240893173882427</v>
      </c>
      <c r="AI59">
        <v>3.4581168722003346</v>
      </c>
      <c r="AJ59">
        <v>3.5233201872586664</v>
      </c>
      <c r="AK59">
        <v>3.4103554649551708</v>
      </c>
      <c r="AL59">
        <v>1.7071952139842488</v>
      </c>
      <c r="AM59">
        <v>1.5421855369380284</v>
      </c>
      <c r="AN59">
        <v>1.1342776952077058</v>
      </c>
      <c r="AO59">
        <v>1.1332372895155434</v>
      </c>
      <c r="AP59">
        <v>1.131445363547473</v>
      </c>
      <c r="AQ59">
        <v>1.1292675830204693</v>
      </c>
      <c r="AR59">
        <v>1.596948765638758</v>
      </c>
      <c r="AS59">
        <v>1.6882952287525395</v>
      </c>
      <c r="AT59">
        <v>1.6889904756072045</v>
      </c>
      <c r="AU59">
        <v>1.3871463091328013</v>
      </c>
      <c r="AV59">
        <v>1.1373320018409627</v>
      </c>
      <c r="AW59">
        <v>1.0226858915338153</v>
      </c>
      <c r="AX59">
        <v>1.1353036244406589</v>
      </c>
      <c r="AY59">
        <v>1.1328818295414533</v>
      </c>
      <c r="AZ59">
        <v>1.1284423434065083</v>
      </c>
      <c r="BA59">
        <v>1.121621635775033</v>
      </c>
      <c r="BB59">
        <v>1.1163916833565186</v>
      </c>
      <c r="BC59">
        <v>1.1106317872456504</v>
      </c>
    </row>
    <row r="60" spans="1:55">
      <c r="B60" t="s">
        <v>1269</v>
      </c>
      <c r="C60" t="s">
        <v>881</v>
      </c>
      <c r="D60" t="s">
        <v>1195</v>
      </c>
      <c r="G60">
        <v>0.5481317139383739</v>
      </c>
      <c r="H60">
        <v>0.5178364790468617</v>
      </c>
      <c r="I60">
        <v>0.36484021769957081</v>
      </c>
      <c r="J60">
        <v>0.32476607988686124</v>
      </c>
      <c r="K60">
        <v>0.22417892894792907</v>
      </c>
      <c r="L60">
        <v>0.34350090875073974</v>
      </c>
      <c r="M60">
        <v>0.52751856114705731</v>
      </c>
      <c r="N60">
        <v>0.81413723755914813</v>
      </c>
      <c r="O60">
        <v>0.56910310376739748</v>
      </c>
      <c r="P60">
        <v>0.30467575952895537</v>
      </c>
      <c r="Q60">
        <v>0.37290539208903378</v>
      </c>
      <c r="R60">
        <v>0.54342622203767876</v>
      </c>
      <c r="S60">
        <v>0.76022740442525871</v>
      </c>
      <c r="T60">
        <v>0.55984703327961061</v>
      </c>
      <c r="U60">
        <v>0.57692622610435551</v>
      </c>
      <c r="V60">
        <v>0.37201976634398637</v>
      </c>
      <c r="W60">
        <v>0.26963174813441793</v>
      </c>
      <c r="X60">
        <v>0.34990048025184839</v>
      </c>
      <c r="Y60">
        <v>0.25180000000000002</v>
      </c>
      <c r="Z60">
        <v>0.24840000000000001</v>
      </c>
      <c r="AA60">
        <v>0.2696633082872934</v>
      </c>
      <c r="AB60">
        <v>0.33187896960079466</v>
      </c>
      <c r="AC60">
        <v>0.24932755554944439</v>
      </c>
      <c r="AD60">
        <v>0.2462404319623952</v>
      </c>
      <c r="AE60">
        <v>0.25827766589951878</v>
      </c>
      <c r="AF60">
        <v>1.4294720000000003</v>
      </c>
      <c r="AG60">
        <v>0.61374152974904594</v>
      </c>
      <c r="AH60">
        <v>0.58409120867190978</v>
      </c>
      <c r="AI60">
        <v>0.17905697253619593</v>
      </c>
      <c r="AJ60">
        <v>0.17821376164350927</v>
      </c>
      <c r="AK60">
        <v>0.17796958860508649</v>
      </c>
      <c r="AL60">
        <v>0.17772541556666371</v>
      </c>
      <c r="AM60">
        <v>0.17608457274846256</v>
      </c>
      <c r="AN60">
        <v>0.17407258691185884</v>
      </c>
      <c r="AO60">
        <v>0.17167643549480324</v>
      </c>
      <c r="AP60">
        <v>0.16871054698809448</v>
      </c>
      <c r="AQ60">
        <v>0.16573489155984886</v>
      </c>
      <c r="AR60">
        <v>0.16273319100750475</v>
      </c>
      <c r="AS60">
        <v>0.16061376903399499</v>
      </c>
      <c r="AT60">
        <v>0.15874177573942033</v>
      </c>
      <c r="AU60">
        <v>0.15700651934636239</v>
      </c>
      <c r="AV60">
        <v>0.15598099258498671</v>
      </c>
      <c r="AW60">
        <v>0.13962107344660896</v>
      </c>
      <c r="AX60">
        <v>0.15439224001498247</v>
      </c>
      <c r="AY60">
        <v>0.15334392377002065</v>
      </c>
      <c r="AZ60">
        <v>0.15225979547942345</v>
      </c>
      <c r="BA60">
        <v>0.15099660696064959</v>
      </c>
      <c r="BB60">
        <v>0.14964877178855582</v>
      </c>
      <c r="BC60">
        <v>0.14845395172054035</v>
      </c>
    </row>
    <row r="61" spans="1:55">
      <c r="B61" t="s">
        <v>1270</v>
      </c>
      <c r="C61" t="s">
        <v>882</v>
      </c>
      <c r="D61" t="s">
        <v>1195</v>
      </c>
      <c r="G61">
        <v>0.22180508606162622</v>
      </c>
      <c r="H61">
        <v>0.20954592095313826</v>
      </c>
      <c r="I61">
        <v>0.14763498230042921</v>
      </c>
      <c r="J61">
        <v>0.13141872011313882</v>
      </c>
      <c r="K61">
        <v>9.0715471052070965E-2</v>
      </c>
      <c r="L61">
        <v>0.13899989124926035</v>
      </c>
      <c r="M61">
        <v>0.21346383885294262</v>
      </c>
      <c r="N61">
        <v>0.32944596244085222</v>
      </c>
      <c r="O61">
        <v>0.23029129623260253</v>
      </c>
      <c r="P61">
        <v>0.12328904047104472</v>
      </c>
      <c r="Q61">
        <v>0.15089860791096629</v>
      </c>
      <c r="R61">
        <v>0.2199009779623213</v>
      </c>
      <c r="S61">
        <v>0.30763099557474127</v>
      </c>
      <c r="T61">
        <v>0.22654576672038956</v>
      </c>
      <c r="U61">
        <v>0.23345697389564446</v>
      </c>
      <c r="V61">
        <v>0.15054023365601354</v>
      </c>
      <c r="W61">
        <v>0.1091082518655821</v>
      </c>
      <c r="X61">
        <v>0.14158951974815162</v>
      </c>
      <c r="Y61">
        <v>0.25180000000000002</v>
      </c>
      <c r="Z61">
        <v>0.24840000000000001</v>
      </c>
      <c r="AA61">
        <v>0.2696633082872934</v>
      </c>
      <c r="AB61">
        <v>0.33187896960079466</v>
      </c>
      <c r="AC61">
        <v>0.24932755554944439</v>
      </c>
      <c r="AD61">
        <v>0.2462404319623952</v>
      </c>
      <c r="AE61">
        <v>0.25827766589951878</v>
      </c>
      <c r="AF61">
        <v>0</v>
      </c>
      <c r="AG61">
        <v>9.8364812459684189E-2</v>
      </c>
      <c r="AH61">
        <v>0.15546107780299659</v>
      </c>
      <c r="AI61">
        <v>8.7716983396899789E-2</v>
      </c>
      <c r="AJ61">
        <v>0.10384530928842699</v>
      </c>
      <c r="AK61">
        <v>9.9184201942699987E-2</v>
      </c>
      <c r="AL61">
        <v>3.7962776429782769E-2</v>
      </c>
      <c r="AM61">
        <v>4.1338199071090334E-2</v>
      </c>
      <c r="AN61">
        <v>2.7111727274187467E-2</v>
      </c>
      <c r="AO61">
        <v>1.6646469775941926E-2</v>
      </c>
      <c r="AP61">
        <v>1.6620013509132732E-2</v>
      </c>
      <c r="AQ61">
        <v>1.6575374667760889E-2</v>
      </c>
      <c r="AR61">
        <v>2.5272684106150571E-2</v>
      </c>
      <c r="AS61">
        <v>3.2915510333881057E-2</v>
      </c>
      <c r="AT61">
        <v>4.4606578203586517E-2</v>
      </c>
      <c r="AU61">
        <v>7.7666444351806099E-2</v>
      </c>
      <c r="AV61">
        <v>8.0474637590472103E-2</v>
      </c>
      <c r="AW61">
        <v>7.0710496734028599E-2</v>
      </c>
      <c r="AX61">
        <v>7.9699383057851986E-2</v>
      </c>
      <c r="AY61">
        <v>6.8976540985219631E-2</v>
      </c>
      <c r="AZ61">
        <v>5.3478955854178313E-2</v>
      </c>
      <c r="BA61">
        <v>5.6530541063581151E-2</v>
      </c>
      <c r="BB61">
        <v>5.4310205787844464E-2</v>
      </c>
      <c r="BC61">
        <v>5.4545041008079942E-2</v>
      </c>
    </row>
    <row r="62" spans="1:55">
      <c r="B62" t="s">
        <v>1271</v>
      </c>
      <c r="C62" t="s">
        <v>883</v>
      </c>
      <c r="D62" t="s">
        <v>1195</v>
      </c>
      <c r="G62">
        <v>0.23799999999999999</v>
      </c>
      <c r="H62">
        <v>0.17499999999999999</v>
      </c>
      <c r="I62">
        <v>0.22190000000000001</v>
      </c>
      <c r="J62">
        <v>0.18659999999999999</v>
      </c>
      <c r="K62">
        <v>0.33439999999999998</v>
      </c>
      <c r="L62">
        <v>0.22409999999999999</v>
      </c>
      <c r="M62">
        <v>0.1966</v>
      </c>
      <c r="N62">
        <v>0.28989999999999999</v>
      </c>
      <c r="O62">
        <v>0.19939999999999999</v>
      </c>
      <c r="P62">
        <v>0.25030000000000002</v>
      </c>
      <c r="Q62">
        <v>0.33189999999999997</v>
      </c>
      <c r="R62">
        <v>0.25900000000000001</v>
      </c>
      <c r="S62">
        <v>0.33539999999999998</v>
      </c>
      <c r="T62">
        <v>0.30019999999999997</v>
      </c>
      <c r="U62">
        <v>0.20430000000000001</v>
      </c>
      <c r="V62">
        <v>0.76816319999999993</v>
      </c>
      <c r="W62">
        <v>0.55674780000000001</v>
      </c>
      <c r="X62">
        <v>0.72249030000000003</v>
      </c>
      <c r="Y62">
        <v>0.40964655421985519</v>
      </c>
      <c r="Z62">
        <v>0.52388613229582326</v>
      </c>
      <c r="AA62">
        <v>0.44334193058004623</v>
      </c>
      <c r="AB62">
        <v>0.42727792719092039</v>
      </c>
      <c r="AC62">
        <v>0.40745061502080099</v>
      </c>
      <c r="AD62">
        <v>0.42680252776575822</v>
      </c>
      <c r="AE62">
        <v>0.44913221266704989</v>
      </c>
      <c r="AF62">
        <v>0</v>
      </c>
      <c r="AG62">
        <v>0.48464381181769711</v>
      </c>
      <c r="AH62">
        <v>0.69505414062810278</v>
      </c>
      <c r="AI62">
        <v>0.37141648432991231</v>
      </c>
      <c r="AJ62">
        <v>0.25397066017909697</v>
      </c>
      <c r="AK62">
        <v>0.25378623188391841</v>
      </c>
      <c r="AL62">
        <v>0.25365690292638066</v>
      </c>
      <c r="AM62">
        <v>0.25243413397300657</v>
      </c>
      <c r="AN62">
        <v>0.25123978430896315</v>
      </c>
      <c r="AO62">
        <v>0.24988105171377487</v>
      </c>
      <c r="AP62">
        <v>0.2484964473807518</v>
      </c>
      <c r="AQ62">
        <v>0.2469072052658508</v>
      </c>
      <c r="AR62">
        <v>0.24535391121009262</v>
      </c>
      <c r="AS62">
        <v>0.24421483917130182</v>
      </c>
      <c r="AT62">
        <v>0.24330220149052975</v>
      </c>
      <c r="AU62">
        <v>0.31387660723785682</v>
      </c>
      <c r="AV62">
        <v>0.35131369869782775</v>
      </c>
      <c r="AW62">
        <v>0.35212650997859085</v>
      </c>
      <c r="AX62">
        <v>0.36207906756015829</v>
      </c>
      <c r="AY62">
        <v>0.36663384259615983</v>
      </c>
      <c r="AZ62">
        <v>0.31687340574778966</v>
      </c>
      <c r="BA62">
        <v>0.32135639031110891</v>
      </c>
      <c r="BB62">
        <v>0.29742332379427183</v>
      </c>
      <c r="BC62">
        <v>0.3222673491990774</v>
      </c>
    </row>
    <row r="63" spans="1:55">
      <c r="B63" t="s">
        <v>1272</v>
      </c>
      <c r="C63" t="s">
        <v>884</v>
      </c>
      <c r="D63" t="s">
        <v>1195</v>
      </c>
      <c r="G63">
        <v>0.61850000000000005</v>
      </c>
      <c r="H63">
        <v>2.2084999999999999</v>
      </c>
      <c r="I63">
        <v>1.4847000000000001</v>
      </c>
      <c r="J63">
        <v>0.95320000000000005</v>
      </c>
      <c r="K63">
        <v>0.90810000000000002</v>
      </c>
      <c r="L63">
        <v>0.42230000000000001</v>
      </c>
      <c r="M63">
        <v>0.60639999999999994</v>
      </c>
      <c r="N63">
        <v>0.6167999999999999</v>
      </c>
      <c r="O63">
        <v>1.0635999999999999</v>
      </c>
      <c r="P63">
        <v>1.0459000000000001</v>
      </c>
      <c r="Q63">
        <v>2.0405000000000002</v>
      </c>
      <c r="R63">
        <v>2.3144</v>
      </c>
      <c r="S63">
        <v>1.7478</v>
      </c>
      <c r="T63">
        <v>1.9861</v>
      </c>
      <c r="U63">
        <v>1.1522000000000001</v>
      </c>
      <c r="V63">
        <v>0.38150000000000001</v>
      </c>
      <c r="W63">
        <v>0.92549999999999999</v>
      </c>
      <c r="X63">
        <v>1.1422999999999999</v>
      </c>
      <c r="Y63">
        <v>1.5630999999999999</v>
      </c>
      <c r="Z63">
        <v>1.7925</v>
      </c>
      <c r="AA63">
        <v>1.7621433593581584</v>
      </c>
      <c r="AB63">
        <v>1.4336343163011998</v>
      </c>
      <c r="AC63">
        <v>1.3691762784064214</v>
      </c>
      <c r="AD63">
        <v>1.5800612145564872</v>
      </c>
      <c r="AE63">
        <v>1.6433892859138417</v>
      </c>
      <c r="AF63">
        <v>0.35549999999999998</v>
      </c>
      <c r="AG63">
        <v>1.0639850370082145</v>
      </c>
      <c r="AH63">
        <v>1.5273545655345808</v>
      </c>
      <c r="AI63">
        <v>0.64611269829667473</v>
      </c>
      <c r="AJ63">
        <v>0.41498060251948216</v>
      </c>
      <c r="AK63">
        <v>0.41479757619465618</v>
      </c>
      <c r="AL63">
        <v>0.41473121486869963</v>
      </c>
      <c r="AM63">
        <v>0.41193889249436</v>
      </c>
      <c r="AN63">
        <v>0.4094895402634427</v>
      </c>
      <c r="AO63">
        <v>0.40726820572142924</v>
      </c>
      <c r="AP63">
        <v>0.40496568475977313</v>
      </c>
      <c r="AQ63">
        <v>0.40242323534819546</v>
      </c>
      <c r="AR63">
        <v>0.39974755585109895</v>
      </c>
      <c r="AS63">
        <v>0.39827119714445358</v>
      </c>
      <c r="AT63">
        <v>0.39683409194360558</v>
      </c>
      <c r="AU63">
        <v>0.75462152803702343</v>
      </c>
      <c r="AV63">
        <v>0.91083160616919323</v>
      </c>
      <c r="AW63">
        <v>0.96778686236996725</v>
      </c>
      <c r="AX63">
        <v>0.97077909967990061</v>
      </c>
      <c r="AY63">
        <v>1.0107870215184427</v>
      </c>
      <c r="AZ63">
        <v>0.83145876973299992</v>
      </c>
      <c r="BA63">
        <v>0.7890174868490234</v>
      </c>
      <c r="BB63">
        <v>0.75943036070218928</v>
      </c>
      <c r="BC63">
        <v>0.81260068252833961</v>
      </c>
    </row>
    <row r="64" spans="1:55">
      <c r="B64" t="s">
        <v>1273</v>
      </c>
      <c r="C64" t="s">
        <v>885</v>
      </c>
      <c r="D64" t="s">
        <v>1195</v>
      </c>
      <c r="G64">
        <v>0.43003140000000001</v>
      </c>
      <c r="H64">
        <v>0.38538420000000001</v>
      </c>
      <c r="I64">
        <v>0.66239400000000004</v>
      </c>
      <c r="J64">
        <v>0.43521479999999996</v>
      </c>
      <c r="K64">
        <v>0.36477779999999993</v>
      </c>
      <c r="L64">
        <v>0.67629059999999996</v>
      </c>
      <c r="M64">
        <v>0.52988339999999989</v>
      </c>
      <c r="N64">
        <v>0.50167679999999992</v>
      </c>
      <c r="O64">
        <v>0.38506620000000003</v>
      </c>
      <c r="P64">
        <v>0.32744460000000003</v>
      </c>
      <c r="Q64">
        <v>0.54336660000000003</v>
      </c>
      <c r="R64">
        <v>0.64827480000000004</v>
      </c>
      <c r="S64">
        <v>0.97781820000000008</v>
      </c>
      <c r="T64">
        <v>0.78724080000000007</v>
      </c>
      <c r="U64">
        <v>0.68166479999999996</v>
      </c>
      <c r="V64">
        <v>0.47345219999999999</v>
      </c>
      <c r="W64">
        <v>0.48302279999999997</v>
      </c>
      <c r="X64">
        <v>0.4790682</v>
      </c>
      <c r="Y64">
        <v>3.056</v>
      </c>
      <c r="Z64">
        <v>2.3259000000000003</v>
      </c>
      <c r="AA64">
        <v>2.0441822700000003</v>
      </c>
      <c r="AB64">
        <v>2.0585218499999991</v>
      </c>
      <c r="AC64">
        <v>2.2333007499999997</v>
      </c>
      <c r="AD64">
        <v>2.33822785</v>
      </c>
      <c r="AE64">
        <v>2.370502619999999</v>
      </c>
      <c r="AF64">
        <v>0.38439999999999996</v>
      </c>
      <c r="AG64">
        <v>0.83801454449276436</v>
      </c>
      <c r="AH64">
        <v>1.5907025154292489</v>
      </c>
      <c r="AI64">
        <v>1.7080345345853576</v>
      </c>
      <c r="AJ64">
        <v>2.2522279350610779</v>
      </c>
      <c r="AK64">
        <v>1.9171541107306025</v>
      </c>
      <c r="AL64">
        <v>1.7508597645549699</v>
      </c>
      <c r="AM64">
        <v>1.4760972972001312</v>
      </c>
      <c r="AN64">
        <v>1.1790892778392275</v>
      </c>
      <c r="AO64">
        <v>1.0124999131235983</v>
      </c>
      <c r="AP64">
        <v>0.94064107051717794</v>
      </c>
      <c r="AQ64">
        <v>0.81042450234376417</v>
      </c>
      <c r="AR64">
        <v>0.8340560573373399</v>
      </c>
      <c r="AS64">
        <v>0.87304838991993883</v>
      </c>
      <c r="AT64">
        <v>1.0068854134760694</v>
      </c>
      <c r="AU64">
        <v>1.1644195734888754</v>
      </c>
      <c r="AV64">
        <v>1.2748694254595803</v>
      </c>
      <c r="AW64">
        <v>1.1414308606756722</v>
      </c>
      <c r="AX64">
        <v>1.1524357445648192</v>
      </c>
      <c r="AY64">
        <v>1.0802655319041632</v>
      </c>
      <c r="AZ64">
        <v>0.94742026010997415</v>
      </c>
      <c r="BA64">
        <v>0.92675595435351932</v>
      </c>
      <c r="BB64">
        <v>0.8921918431778183</v>
      </c>
      <c r="BC64">
        <v>0.8807728004903832</v>
      </c>
    </row>
    <row r="65" spans="2:56">
      <c r="B65" t="s">
        <v>1274</v>
      </c>
      <c r="C65" t="s">
        <v>886</v>
      </c>
      <c r="D65" t="s">
        <v>1195</v>
      </c>
      <c r="G65">
        <v>0.92226859999999999</v>
      </c>
      <c r="H65">
        <v>0.82651580000000013</v>
      </c>
      <c r="I65">
        <v>1.420606</v>
      </c>
      <c r="J65">
        <v>0.93338520000000003</v>
      </c>
      <c r="K65">
        <v>0.78232219999999997</v>
      </c>
      <c r="L65">
        <v>1.4504094000000001</v>
      </c>
      <c r="M65">
        <v>1.1364166</v>
      </c>
      <c r="N65">
        <v>1.0759231999999999</v>
      </c>
      <c r="O65">
        <v>0.82583380000000006</v>
      </c>
      <c r="P65">
        <v>0.70225540000000009</v>
      </c>
      <c r="Q65">
        <v>1.1653334000000002</v>
      </c>
      <c r="R65">
        <v>1.3903251999999999</v>
      </c>
      <c r="S65">
        <v>2.0970818000000002</v>
      </c>
      <c r="T65">
        <v>1.6883592000000001</v>
      </c>
      <c r="U65">
        <v>1.4619352000000001</v>
      </c>
      <c r="V65">
        <v>1.5498478</v>
      </c>
      <c r="W65">
        <v>1.5811771999999999</v>
      </c>
      <c r="X65">
        <v>1.5682318</v>
      </c>
      <c r="Y65">
        <v>3.056</v>
      </c>
      <c r="Z65">
        <v>2.3259000000000003</v>
      </c>
      <c r="AA65">
        <v>2.0441822700000003</v>
      </c>
      <c r="AB65">
        <v>2.0585218499999991</v>
      </c>
      <c r="AC65">
        <v>2.2333007499999997</v>
      </c>
      <c r="AD65">
        <v>2.33822785</v>
      </c>
      <c r="AE65">
        <v>2.370502619999999</v>
      </c>
      <c r="AF65">
        <v>0.67769999999999997</v>
      </c>
      <c r="AG65">
        <v>0.63975199899416346</v>
      </c>
      <c r="AH65">
        <v>1.2773327068867719</v>
      </c>
      <c r="AI65">
        <v>1.5972505542964344</v>
      </c>
      <c r="AJ65">
        <v>2.4576335038708841</v>
      </c>
      <c r="AK65">
        <v>2.153206696413223</v>
      </c>
      <c r="AL65">
        <v>1.8275851114106887</v>
      </c>
      <c r="AM65">
        <v>1.4922929884774305</v>
      </c>
      <c r="AN65">
        <v>1.1987626386923673</v>
      </c>
      <c r="AO65">
        <v>1.0429354799456523</v>
      </c>
      <c r="AP65">
        <v>0.96462493400654115</v>
      </c>
      <c r="AQ65">
        <v>0.85633183276279978</v>
      </c>
      <c r="AR65">
        <v>0.91356575506079885</v>
      </c>
      <c r="AS65">
        <v>0.98506132784727951</v>
      </c>
      <c r="AT65">
        <v>1.1552268404816637</v>
      </c>
      <c r="AU65">
        <v>1.4122555092806754</v>
      </c>
      <c r="AV65">
        <v>1.5459776089958936</v>
      </c>
      <c r="AW65">
        <v>1.4134272908499934</v>
      </c>
      <c r="AX65">
        <v>1.4575689390790867</v>
      </c>
      <c r="AY65">
        <v>1.3614370882808431</v>
      </c>
      <c r="AZ65">
        <v>1.2209006510296359</v>
      </c>
      <c r="BA65">
        <v>1.190218848369806</v>
      </c>
      <c r="BB65">
        <v>1.1743203968548177</v>
      </c>
      <c r="BC65">
        <v>1.1724356538172285</v>
      </c>
    </row>
    <row r="66" spans="2:56">
      <c r="B66" t="s">
        <v>1275</v>
      </c>
      <c r="C66" t="s">
        <v>887</v>
      </c>
      <c r="D66" t="s">
        <v>1195</v>
      </c>
      <c r="G66">
        <v>1.112582</v>
      </c>
      <c r="H66">
        <v>0.80331799999999998</v>
      </c>
      <c r="I66">
        <v>0.79209799999999997</v>
      </c>
      <c r="J66">
        <v>1.4170180000000003</v>
      </c>
      <c r="K66">
        <v>2.0118140000000002</v>
      </c>
      <c r="L66">
        <v>1.9682630600000002</v>
      </c>
      <c r="M66">
        <v>1.356931568</v>
      </c>
      <c r="N66">
        <v>1.6115660000000003</v>
      </c>
      <c r="O66">
        <v>2.0560044800000004</v>
      </c>
      <c r="P66">
        <v>2.2904100000000001</v>
      </c>
      <c r="Q66">
        <v>2.4596072599999999</v>
      </c>
      <c r="R66">
        <v>3.8090502600000002</v>
      </c>
      <c r="S66">
        <v>4.7729200000000009</v>
      </c>
      <c r="T66">
        <v>4.5525319999999994</v>
      </c>
      <c r="U66">
        <v>3.3850400000000009</v>
      </c>
      <c r="V66">
        <v>2.8653000000000004</v>
      </c>
      <c r="W66">
        <v>1.9470999999999998</v>
      </c>
      <c r="X66">
        <v>3.2425000000000002</v>
      </c>
      <c r="Y66">
        <v>1.5354000000000001</v>
      </c>
      <c r="Z66">
        <v>1.9370000000000001</v>
      </c>
      <c r="AA66">
        <v>2.3703669220352253</v>
      </c>
      <c r="AB66">
        <v>1.9890497993605087</v>
      </c>
      <c r="AC66">
        <v>2.1600621794832904</v>
      </c>
      <c r="AD66">
        <v>2.2621435716444833</v>
      </c>
      <c r="AE66">
        <v>2.1876060984594141</v>
      </c>
      <c r="AF66">
        <v>1.3685999999999998</v>
      </c>
      <c r="AG66">
        <v>2.3200010876287362</v>
      </c>
      <c r="AH66">
        <v>3.9587811549843615</v>
      </c>
      <c r="AI66">
        <v>1.6265598397189209</v>
      </c>
      <c r="AJ66">
        <v>0.6903661478874269</v>
      </c>
      <c r="AK66">
        <v>0.74821323944497875</v>
      </c>
      <c r="AL66">
        <v>0.69007650833860779</v>
      </c>
      <c r="AM66">
        <v>0.91297045378958419</v>
      </c>
      <c r="AN66">
        <v>0.68988845100173346</v>
      </c>
      <c r="AO66">
        <v>0.8967801891459144</v>
      </c>
      <c r="AP66">
        <v>0.6906273841138203</v>
      </c>
      <c r="AQ66">
        <v>0.6882604277995974</v>
      </c>
      <c r="AR66">
        <v>0.71186636494873567</v>
      </c>
      <c r="AS66">
        <v>1.2814920284695812</v>
      </c>
      <c r="AT66">
        <v>1.356218654577023</v>
      </c>
      <c r="AU66">
        <v>1.8104532453848736</v>
      </c>
      <c r="AV66">
        <v>2.4458066992854612</v>
      </c>
      <c r="AW66">
        <v>2.8288482600720699</v>
      </c>
      <c r="AX66">
        <v>3.2429343654388796</v>
      </c>
      <c r="AY66">
        <v>2.9246025820635473</v>
      </c>
      <c r="AZ66">
        <v>3.1211530045617319</v>
      </c>
      <c r="BA66">
        <v>2.8285358714340822</v>
      </c>
      <c r="BB66">
        <v>2.8284108544157798</v>
      </c>
      <c r="BC66">
        <v>2.8852656073113381</v>
      </c>
      <c r="BD66">
        <v>35.899330179203687</v>
      </c>
    </row>
    <row r="67" spans="2:56">
      <c r="B67" t="s">
        <v>1276</v>
      </c>
      <c r="C67" t="s">
        <v>888</v>
      </c>
      <c r="D67" t="s">
        <v>1195</v>
      </c>
      <c r="G67">
        <v>2.1597179999999998</v>
      </c>
      <c r="H67">
        <v>1.559382</v>
      </c>
      <c r="I67">
        <v>1.5376019999999999</v>
      </c>
      <c r="J67">
        <v>2.7506820000000007</v>
      </c>
      <c r="K67">
        <v>3.9052860000000007</v>
      </c>
      <c r="L67">
        <v>3.8207459400000001</v>
      </c>
      <c r="M67">
        <v>2.634043632</v>
      </c>
      <c r="N67">
        <v>3.1283340000000002</v>
      </c>
      <c r="O67">
        <v>3.991067520000001</v>
      </c>
      <c r="P67">
        <v>4.446089999999999</v>
      </c>
      <c r="Q67">
        <v>4.7745317399999996</v>
      </c>
      <c r="R67">
        <v>7.3940387400000001</v>
      </c>
      <c r="S67">
        <v>9.2650800000000011</v>
      </c>
      <c r="T67">
        <v>8.8372679999999981</v>
      </c>
      <c r="U67">
        <v>6.5709600000000021</v>
      </c>
      <c r="V67">
        <v>4.5552000000000001</v>
      </c>
      <c r="W67">
        <v>5.4093999999999998</v>
      </c>
      <c r="X67">
        <v>5.1186000000000007</v>
      </c>
      <c r="Y67">
        <v>1.7812999999999999</v>
      </c>
      <c r="Z67">
        <v>2.95</v>
      </c>
      <c r="AA67">
        <v>2.2861592609503698</v>
      </c>
      <c r="AB67">
        <v>2.5053125556405771</v>
      </c>
      <c r="AC67">
        <v>2.4712945670254456</v>
      </c>
      <c r="AD67">
        <v>2.4438312461536253</v>
      </c>
      <c r="AE67">
        <v>2.3899364054041059</v>
      </c>
      <c r="AF67">
        <v>3.4875999999999947</v>
      </c>
      <c r="AG67">
        <v>2.218925715906761</v>
      </c>
      <c r="AH67">
        <v>1.8507388509202221</v>
      </c>
      <c r="AI67">
        <v>2.9658599122401323</v>
      </c>
      <c r="AJ67">
        <v>3.8082286557098861</v>
      </c>
      <c r="AK67">
        <v>3.0120339614322273</v>
      </c>
      <c r="AL67">
        <v>2.4259881007983779</v>
      </c>
      <c r="AM67">
        <v>2.8296997484043804</v>
      </c>
      <c r="AN67">
        <v>2.0354107428721626</v>
      </c>
      <c r="AO67">
        <v>1.8991817836437535</v>
      </c>
      <c r="AP67">
        <v>1.4254620537669664</v>
      </c>
      <c r="AQ67">
        <v>2.0870930054360279</v>
      </c>
      <c r="AR67">
        <v>2.2390806734420208</v>
      </c>
      <c r="AS67">
        <v>2.3562170242502303</v>
      </c>
      <c r="AT67">
        <v>2.481726096934846</v>
      </c>
      <c r="AU67">
        <v>2.6727133649106261</v>
      </c>
      <c r="AV67">
        <v>2.7153466566245434</v>
      </c>
      <c r="AW67">
        <v>2.6308912616914757</v>
      </c>
      <c r="AX67">
        <v>2.8839094183735261</v>
      </c>
      <c r="AY67">
        <v>2.7505257870126267</v>
      </c>
      <c r="AZ67">
        <v>2.5427973088524234</v>
      </c>
      <c r="BA67">
        <v>2.4422435483208469</v>
      </c>
      <c r="BB67">
        <v>2.3239049841584052</v>
      </c>
      <c r="BC67">
        <v>2.3560615041966355</v>
      </c>
      <c r="BD67">
        <v>52.884375593072122</v>
      </c>
    </row>
    <row r="68" spans="2:56">
      <c r="B68" t="s">
        <v>1277</v>
      </c>
      <c r="C68" t="s">
        <v>875</v>
      </c>
      <c r="D68" t="s">
        <v>1255</v>
      </c>
      <c r="E68" t="s">
        <v>1256</v>
      </c>
      <c r="AJ68">
        <v>241.75326482091253</v>
      </c>
      <c r="AK68">
        <v>241.02800502644979</v>
      </c>
      <c r="AL68">
        <v>240.30492101137045</v>
      </c>
      <c r="AM68">
        <v>239.58400624833635</v>
      </c>
      <c r="AN68">
        <v>238.86525422959133</v>
      </c>
      <c r="AO68">
        <v>238.14865846690256</v>
      </c>
      <c r="AP68">
        <v>237.43421249150185</v>
      </c>
      <c r="AQ68">
        <v>236.72190985402736</v>
      </c>
      <c r="AR68">
        <v>236.01174412446528</v>
      </c>
      <c r="AS68">
        <v>235.30370889209189</v>
      </c>
      <c r="AT68">
        <v>234.59779776541561</v>
      </c>
      <c r="AU68">
        <v>233.89400437211935</v>
      </c>
      <c r="AV68">
        <v>233.19232235900299</v>
      </c>
      <c r="AW68">
        <v>232.49274539192598</v>
      </c>
      <c r="AX68">
        <v>231.7952671557502</v>
      </c>
      <c r="AY68">
        <v>231.09988135428296</v>
      </c>
      <c r="AZ68">
        <v>230.40658171022011</v>
      </c>
      <c r="BA68">
        <v>229.71536196508944</v>
      </c>
      <c r="BB68">
        <v>229.02621587919418</v>
      </c>
      <c r="BC68">
        <v>228.33913723155661</v>
      </c>
    </row>
    <row r="69" spans="2:56">
      <c r="B69" t="s">
        <v>1278</v>
      </c>
      <c r="C69" t="s">
        <v>876</v>
      </c>
      <c r="D69" t="s">
        <v>1255</v>
      </c>
      <c r="E69" t="s">
        <v>1256</v>
      </c>
      <c r="AJ69">
        <v>115.94752879433575</v>
      </c>
      <c r="AK69">
        <v>115.59968620795274</v>
      </c>
      <c r="AL69">
        <v>115.25288714932888</v>
      </c>
      <c r="AM69">
        <v>114.9071284878809</v>
      </c>
      <c r="AN69">
        <v>114.56240710241725</v>
      </c>
      <c r="AO69">
        <v>114.21871988111</v>
      </c>
      <c r="AP69">
        <v>113.87606372146668</v>
      </c>
      <c r="AQ69">
        <v>113.53443553030228</v>
      </c>
      <c r="AR69">
        <v>113.19383222371137</v>
      </c>
      <c r="AS69">
        <v>112.85425072704024</v>
      </c>
      <c r="AT69">
        <v>112.51568797485912</v>
      </c>
      <c r="AU69">
        <v>112.17814091093454</v>
      </c>
      <c r="AV69">
        <v>111.84160648820173</v>
      </c>
      <c r="AW69">
        <v>111.50608166873712</v>
      </c>
      <c r="AX69">
        <v>111.17156342373092</v>
      </c>
      <c r="AY69">
        <v>110.83804873345973</v>
      </c>
      <c r="AZ69">
        <v>110.50553458725935</v>
      </c>
      <c r="BA69">
        <v>110.17401798349756</v>
      </c>
      <c r="BB69">
        <v>109.84349592954707</v>
      </c>
      <c r="BC69">
        <v>109.51396544175843</v>
      </c>
    </row>
    <row r="70" spans="2:56">
      <c r="B70" t="s">
        <v>1279</v>
      </c>
      <c r="C70" t="s">
        <v>877</v>
      </c>
      <c r="D70" t="s">
        <v>1255</v>
      </c>
      <c r="E70" t="s">
        <v>1256</v>
      </c>
      <c r="AJ70">
        <v>115.23450573173838</v>
      </c>
      <c r="AK70">
        <v>114.88880221454316</v>
      </c>
      <c r="AL70">
        <v>114.54413580789954</v>
      </c>
      <c r="AM70">
        <v>114.20050340047584</v>
      </c>
      <c r="AN70">
        <v>113.85790189027441</v>
      </c>
      <c r="AO70">
        <v>113.51632818460358</v>
      </c>
      <c r="AP70">
        <v>113.17577920004977</v>
      </c>
      <c r="AQ70">
        <v>112.83625186244963</v>
      </c>
      <c r="AR70">
        <v>112.49774310686227</v>
      </c>
      <c r="AS70">
        <v>112.16024987754169</v>
      </c>
      <c r="AT70">
        <v>111.82376912790906</v>
      </c>
      <c r="AU70">
        <v>111.48829782052533</v>
      </c>
      <c r="AV70">
        <v>111.15383292706376</v>
      </c>
      <c r="AW70">
        <v>110.82037142828257</v>
      </c>
      <c r="AX70">
        <v>110.48791031399772</v>
      </c>
      <c r="AY70">
        <v>110.15644658305573</v>
      </c>
      <c r="AZ70">
        <v>109.82597724330655</v>
      </c>
      <c r="BA70">
        <v>109.49649931157663</v>
      </c>
      <c r="BB70">
        <v>109.1680098136419</v>
      </c>
      <c r="BC70">
        <v>108.84050578420097</v>
      </c>
    </row>
    <row r="71" spans="2:56">
      <c r="B71" t="s">
        <v>1262</v>
      </c>
      <c r="C71" t="s">
        <v>514</v>
      </c>
      <c r="D71" t="s">
        <v>1255</v>
      </c>
      <c r="E71" t="s">
        <v>1256</v>
      </c>
      <c r="AJ71">
        <v>78.925666196378401</v>
      </c>
      <c r="AK71">
        <v>78.562608131875052</v>
      </c>
      <c r="AL71">
        <v>78.201220134468429</v>
      </c>
      <c r="AM71">
        <v>77.841494521849867</v>
      </c>
      <c r="AN71">
        <v>77.483423647049349</v>
      </c>
      <c r="AO71">
        <v>77.126999898272913</v>
      </c>
      <c r="AP71">
        <v>76.772215698740851</v>
      </c>
      <c r="AQ71">
        <v>76.419063506526641</v>
      </c>
      <c r="AR71">
        <v>76.067535814396621</v>
      </c>
      <c r="AS71">
        <v>75.717625149650388</v>
      </c>
      <c r="AT71">
        <v>75.369324073961991</v>
      </c>
      <c r="AU71">
        <v>75.022625183221763</v>
      </c>
      <c r="AV71">
        <v>74.677521107378936</v>
      </c>
      <c r="AW71">
        <v>74.334004510284984</v>
      </c>
      <c r="AX71">
        <v>73.992068089537668</v>
      </c>
      <c r="AY71">
        <v>73.651704576325784</v>
      </c>
      <c r="AZ71">
        <v>73.31290673527468</v>
      </c>
      <c r="BA71">
        <v>72.97566736429242</v>
      </c>
      <c r="BB71">
        <v>72.639979294416676</v>
      </c>
      <c r="BC71">
        <v>72.305835389662363</v>
      </c>
    </row>
    <row r="72" spans="2:56">
      <c r="B72" t="s">
        <v>1263</v>
      </c>
      <c r="C72" t="s">
        <v>515</v>
      </c>
      <c r="D72" t="s">
        <v>1255</v>
      </c>
      <c r="E72" t="s">
        <v>1256</v>
      </c>
      <c r="AJ72">
        <v>120.9456074838171</v>
      </c>
      <c r="AK72">
        <v>120.38925768939153</v>
      </c>
      <c r="AL72">
        <v>119.83546710402032</v>
      </c>
      <c r="AM72">
        <v>119.28422395534183</v>
      </c>
      <c r="AN72">
        <v>118.73551652514725</v>
      </c>
      <c r="AO72">
        <v>118.18933314913157</v>
      </c>
      <c r="AP72">
        <v>117.64566221664556</v>
      </c>
      <c r="AQ72">
        <v>117.10449217044899</v>
      </c>
      <c r="AR72">
        <v>116.56581150646493</v>
      </c>
      <c r="AS72">
        <v>116.02960877353519</v>
      </c>
      <c r="AT72">
        <v>115.49587257317692</v>
      </c>
      <c r="AU72">
        <v>114.96459155934031</v>
      </c>
      <c r="AV72">
        <v>114.43575443816734</v>
      </c>
      <c r="AW72">
        <v>113.90934996775177</v>
      </c>
      <c r="AX72">
        <v>113.3853669579001</v>
      </c>
      <c r="AY72">
        <v>112.86379426989376</v>
      </c>
      <c r="AZ72">
        <v>112.34462081625225</v>
      </c>
      <c r="BA72">
        <v>111.82783556049748</v>
      </c>
      <c r="BB72">
        <v>111.31342751691918</v>
      </c>
      <c r="BC72">
        <v>110.80138575034134</v>
      </c>
    </row>
    <row r="73" spans="2:56">
      <c r="B73" t="s">
        <v>1264</v>
      </c>
      <c r="C73" t="s">
        <v>516</v>
      </c>
      <c r="D73" t="s">
        <v>1255</v>
      </c>
      <c r="E73" t="s">
        <v>1256</v>
      </c>
      <c r="AJ73">
        <v>51.62909806344959</v>
      </c>
      <c r="AK73">
        <v>51.39160421235772</v>
      </c>
      <c r="AL73">
        <v>51.155202832980869</v>
      </c>
      <c r="AM73">
        <v>50.919888899949157</v>
      </c>
      <c r="AN73">
        <v>50.685657411009387</v>
      </c>
      <c r="AO73">
        <v>50.452503386918742</v>
      </c>
      <c r="AP73">
        <v>50.220421871338914</v>
      </c>
      <c r="AQ73">
        <v>49.989407930730749</v>
      </c>
      <c r="AR73">
        <v>49.759456654249384</v>
      </c>
      <c r="AS73">
        <v>49.530563153639832</v>
      </c>
      <c r="AT73">
        <v>49.302722563133088</v>
      </c>
      <c r="AU73">
        <v>49.075930039342673</v>
      </c>
      <c r="AV73">
        <v>48.850180761161695</v>
      </c>
      <c r="AW73">
        <v>48.625469929660348</v>
      </c>
      <c r="AX73">
        <v>48.401792767983906</v>
      </c>
      <c r="AY73">
        <v>48.179144521251175</v>
      </c>
      <c r="AZ73">
        <v>47.957520456453416</v>
      </c>
      <c r="BA73">
        <v>47.736915862353726</v>
      </c>
      <c r="BB73">
        <v>47.517326049386895</v>
      </c>
      <c r="BC73">
        <v>47.298746349559714</v>
      </c>
    </row>
    <row r="74" spans="2:56">
      <c r="B74" t="s">
        <v>1265</v>
      </c>
      <c r="C74" t="s">
        <v>517</v>
      </c>
      <c r="D74" t="s">
        <v>1255</v>
      </c>
      <c r="E74" t="s">
        <v>1256</v>
      </c>
      <c r="AJ74">
        <v>61.833980333391196</v>
      </c>
      <c r="AK74">
        <v>61.549544023857592</v>
      </c>
      <c r="AL74">
        <v>61.266416121347845</v>
      </c>
      <c r="AM74">
        <v>60.984590607189645</v>
      </c>
      <c r="AN74">
        <v>60.704061490396569</v>
      </c>
      <c r="AO74">
        <v>60.424822807540743</v>
      </c>
      <c r="AP74">
        <v>60.146868622626052</v>
      </c>
      <c r="AQ74">
        <v>59.870193026961971</v>
      </c>
      <c r="AR74">
        <v>59.59479013903794</v>
      </c>
      <c r="AS74">
        <v>59.320654104398365</v>
      </c>
      <c r="AT74">
        <v>59.047779095518131</v>
      </c>
      <c r="AU74">
        <v>58.776159311678747</v>
      </c>
      <c r="AV74">
        <v>58.505788978845018</v>
      </c>
      <c r="AW74">
        <v>58.236662349542328</v>
      </c>
      <c r="AX74">
        <v>57.968773702734431</v>
      </c>
      <c r="AY74">
        <v>57.70211734370185</v>
      </c>
      <c r="AZ74">
        <v>57.436687603920817</v>
      </c>
      <c r="BA74">
        <v>57.17247884094278</v>
      </c>
      <c r="BB74">
        <v>56.909485438274437</v>
      </c>
      <c r="BC74">
        <v>56.647701805258372</v>
      </c>
    </row>
    <row r="75" spans="2:56">
      <c r="B75" t="s">
        <v>1266</v>
      </c>
      <c r="C75" t="s">
        <v>878</v>
      </c>
      <c r="D75" t="s">
        <v>1255</v>
      </c>
      <c r="E75" t="s">
        <v>1256</v>
      </c>
      <c r="AJ75">
        <v>140.7706967981714</v>
      </c>
      <c r="AK75">
        <v>140.1935369412989</v>
      </c>
      <c r="AL75">
        <v>139.61874343983959</v>
      </c>
      <c r="AM75">
        <v>139.04630659173625</v>
      </c>
      <c r="AN75">
        <v>138.47621673471014</v>
      </c>
      <c r="AO75">
        <v>137.90846424609782</v>
      </c>
      <c r="AP75">
        <v>137.34303954268881</v>
      </c>
      <c r="AQ75">
        <v>136.77993308056378</v>
      </c>
      <c r="AR75">
        <v>136.21913535493346</v>
      </c>
      <c r="AS75">
        <v>135.66063689997824</v>
      </c>
      <c r="AT75">
        <v>135.10442828868833</v>
      </c>
      <c r="AU75">
        <v>134.55050013270471</v>
      </c>
      <c r="AV75">
        <v>133.99884308216062</v>
      </c>
      <c r="AW75">
        <v>133.44944782552375</v>
      </c>
      <c r="AX75">
        <v>132.9023050894391</v>
      </c>
      <c r="AY75">
        <v>132.3574056385724</v>
      </c>
      <c r="AZ75">
        <v>131.81474027545426</v>
      </c>
      <c r="BA75">
        <v>131.27429984032489</v>
      </c>
      <c r="BB75">
        <v>130.73607521097955</v>
      </c>
      <c r="BC75">
        <v>130.20005730261454</v>
      </c>
    </row>
    <row r="76" spans="2:56">
      <c r="B76" t="s">
        <v>1267</v>
      </c>
      <c r="C76" t="s">
        <v>879</v>
      </c>
      <c r="D76" t="s">
        <v>1255</v>
      </c>
      <c r="E76" t="s">
        <v>1256</v>
      </c>
      <c r="AJ76">
        <v>62.597243532523962</v>
      </c>
      <c r="AK76">
        <v>62.340594834040616</v>
      </c>
      <c r="AL76">
        <v>62.084998395221049</v>
      </c>
      <c r="AM76">
        <v>61.830449901800641</v>
      </c>
      <c r="AN76">
        <v>61.576945057203261</v>
      </c>
      <c r="AO76">
        <v>61.324479582468726</v>
      </c>
      <c r="AP76">
        <v>61.073049216180607</v>
      </c>
      <c r="AQ76">
        <v>60.822649714394267</v>
      </c>
      <c r="AR76">
        <v>60.57327685056525</v>
      </c>
      <c r="AS76">
        <v>60.324926415477933</v>
      </c>
      <c r="AT76">
        <v>60.077594217174472</v>
      </c>
      <c r="AU76">
        <v>59.831276080884059</v>
      </c>
      <c r="AV76">
        <v>59.585967848952436</v>
      </c>
      <c r="AW76">
        <v>59.34166538077173</v>
      </c>
      <c r="AX76">
        <v>59.098364552710564</v>
      </c>
      <c r="AY76">
        <v>58.856061258044448</v>
      </c>
      <c r="AZ76">
        <v>58.614751406886469</v>
      </c>
      <c r="BA76">
        <v>58.374430926118237</v>
      </c>
      <c r="BB76">
        <v>58.135095759321153</v>
      </c>
      <c r="BC76">
        <v>57.896741866707934</v>
      </c>
    </row>
    <row r="77" spans="2:56">
      <c r="B77" t="s">
        <v>1268</v>
      </c>
      <c r="C77" t="s">
        <v>880</v>
      </c>
      <c r="D77" t="s">
        <v>1255</v>
      </c>
      <c r="E77" t="s">
        <v>1256</v>
      </c>
      <c r="AJ77">
        <v>254.70913791508107</v>
      </c>
      <c r="AK77">
        <v>253.76671410479526</v>
      </c>
      <c r="AL77">
        <v>252.8277772626075</v>
      </c>
      <c r="AM77">
        <v>251.89231448673584</v>
      </c>
      <c r="AN77">
        <v>250.96031292313492</v>
      </c>
      <c r="AO77">
        <v>250.03175976531932</v>
      </c>
      <c r="AP77">
        <v>249.10664225418762</v>
      </c>
      <c r="AQ77">
        <v>248.18494767784711</v>
      </c>
      <c r="AR77">
        <v>247.26666337143905</v>
      </c>
      <c r="AS77">
        <v>246.35177671696471</v>
      </c>
      <c r="AT77">
        <v>245.44027514311193</v>
      </c>
      <c r="AU77">
        <v>244.53214612508242</v>
      </c>
      <c r="AV77">
        <v>243.6273771844196</v>
      </c>
      <c r="AW77">
        <v>242.72595588883723</v>
      </c>
      <c r="AX77">
        <v>241.82786985204854</v>
      </c>
      <c r="AY77">
        <v>240.93310673359593</v>
      </c>
      <c r="AZ77">
        <v>240.04165423868162</v>
      </c>
      <c r="BA77">
        <v>239.15350011799848</v>
      </c>
      <c r="BB77">
        <v>238.26863216756186</v>
      </c>
      <c r="BC77">
        <v>237.38703822854188</v>
      </c>
    </row>
    <row r="78" spans="2:56">
      <c r="B78" t="s">
        <v>1269</v>
      </c>
      <c r="C78" t="s">
        <v>881</v>
      </c>
      <c r="D78" t="s">
        <v>1255</v>
      </c>
      <c r="E78" t="s">
        <v>1256</v>
      </c>
      <c r="AJ78">
        <v>32.638888430252372</v>
      </c>
      <c r="AK78">
        <v>32.345138434380104</v>
      </c>
      <c r="AL78">
        <v>32.054032188470686</v>
      </c>
      <c r="AM78">
        <v>31.765545898774448</v>
      </c>
      <c r="AN78">
        <v>31.479655985685479</v>
      </c>
      <c r="AO78">
        <v>31.196339081814308</v>
      </c>
      <c r="AP78">
        <v>30.915572030077978</v>
      </c>
      <c r="AQ78">
        <v>30.637331881807278</v>
      </c>
      <c r="AR78">
        <v>30.361595894871012</v>
      </c>
      <c r="AS78">
        <v>30.088341531817171</v>
      </c>
      <c r="AT78">
        <v>29.817546458030815</v>
      </c>
      <c r="AU78">
        <v>29.549188539908538</v>
      </c>
      <c r="AV78">
        <v>29.283245843049361</v>
      </c>
      <c r="AW78">
        <v>29.019696630461915</v>
      </c>
      <c r="AX78">
        <v>28.758519360787759</v>
      </c>
      <c r="AY78">
        <v>28.499692686540669</v>
      </c>
      <c r="AZ78">
        <v>28.243195452361803</v>
      </c>
      <c r="BA78">
        <v>27.989006693290548</v>
      </c>
      <c r="BB78">
        <v>27.737105633050934</v>
      </c>
      <c r="BC78">
        <v>27.487471682353476</v>
      </c>
    </row>
    <row r="79" spans="2:56">
      <c r="B79" t="s">
        <v>1270</v>
      </c>
      <c r="C79" t="s">
        <v>882</v>
      </c>
      <c r="D79" t="s">
        <v>1255</v>
      </c>
      <c r="E79" t="s">
        <v>1256</v>
      </c>
      <c r="AJ79">
        <v>13.49402261246181</v>
      </c>
      <c r="AK79">
        <v>13.430330825730991</v>
      </c>
      <c r="AL79">
        <v>13.366939664233541</v>
      </c>
      <c r="AM79">
        <v>13.30384770901836</v>
      </c>
      <c r="AN79">
        <v>13.241053547831793</v>
      </c>
      <c r="AO79">
        <v>13.178555775086028</v>
      </c>
      <c r="AP79">
        <v>13.116352991827624</v>
      </c>
      <c r="AQ79">
        <v>13.054443805706198</v>
      </c>
      <c r="AR79">
        <v>12.992826830943265</v>
      </c>
      <c r="AS79">
        <v>12.931500688301213</v>
      </c>
      <c r="AT79">
        <v>12.870464005052431</v>
      </c>
      <c r="AU79">
        <v>12.809715414948585</v>
      </c>
      <c r="AV79">
        <v>12.749253558190029</v>
      </c>
      <c r="AW79">
        <v>12.689077081395373</v>
      </c>
      <c r="AX79">
        <v>12.629184637571187</v>
      </c>
      <c r="AY79">
        <v>12.569574886081853</v>
      </c>
      <c r="AZ79">
        <v>12.510246492619547</v>
      </c>
      <c r="BA79">
        <v>12.451198129174383</v>
      </c>
      <c r="BB79">
        <v>12.39242847400468</v>
      </c>
      <c r="BC79">
        <v>12.333936211607378</v>
      </c>
    </row>
    <row r="80" spans="2:56">
      <c r="B80" t="s">
        <v>1271</v>
      </c>
      <c r="C80" t="s">
        <v>883</v>
      </c>
      <c r="D80" t="s">
        <v>1255</v>
      </c>
      <c r="E80" t="s">
        <v>1256</v>
      </c>
      <c r="AJ80">
        <v>29.067549178528701</v>
      </c>
      <c r="AK80">
        <v>28.930350346406048</v>
      </c>
      <c r="AL80">
        <v>28.793799092771014</v>
      </c>
      <c r="AM80">
        <v>28.657892361053136</v>
      </c>
      <c r="AN80">
        <v>28.522627109108967</v>
      </c>
      <c r="AO80">
        <v>28.388000309153973</v>
      </c>
      <c r="AP80">
        <v>28.254008947694768</v>
      </c>
      <c r="AQ80">
        <v>28.12065002546165</v>
      </c>
      <c r="AR80">
        <v>27.987920557341472</v>
      </c>
      <c r="AS80">
        <v>27.855817572310823</v>
      </c>
      <c r="AT80">
        <v>27.724338113369516</v>
      </c>
      <c r="AU80">
        <v>27.593479237474412</v>
      </c>
      <c r="AV80">
        <v>27.463238015473536</v>
      </c>
      <c r="AW80">
        <v>27.333611532040504</v>
      </c>
      <c r="AX80">
        <v>27.204596885609273</v>
      </c>
      <c r="AY80">
        <v>27.076191188309199</v>
      </c>
      <c r="AZ80">
        <v>26.94839156590038</v>
      </c>
      <c r="BA80">
        <v>26.821195157709333</v>
      </c>
      <c r="BB80">
        <v>26.694599116564948</v>
      </c>
      <c r="BC80">
        <v>26.568600608734762</v>
      </c>
    </row>
    <row r="81" spans="1:55">
      <c r="B81" t="s">
        <v>1272</v>
      </c>
      <c r="C81" t="s">
        <v>884</v>
      </c>
      <c r="D81" t="s">
        <v>1255</v>
      </c>
      <c r="E81" t="s">
        <v>1256</v>
      </c>
      <c r="AJ81">
        <v>114.80429195334585</v>
      </c>
      <c r="AK81">
        <v>114.52876165265783</v>
      </c>
      <c r="AL81">
        <v>114.25389262469146</v>
      </c>
      <c r="AM81">
        <v>113.9796832823922</v>
      </c>
      <c r="AN81">
        <v>113.70613204251447</v>
      </c>
      <c r="AO81">
        <v>113.43323732561244</v>
      </c>
      <c r="AP81">
        <v>113.16099755603098</v>
      </c>
      <c r="AQ81">
        <v>112.8894111618965</v>
      </c>
      <c r="AR81">
        <v>112.61847657510796</v>
      </c>
      <c r="AS81">
        <v>112.3481922313277</v>
      </c>
      <c r="AT81">
        <v>112.07855656997252</v>
      </c>
      <c r="AU81">
        <v>111.80956803420459</v>
      </c>
      <c r="AV81">
        <v>111.54122507092251</v>
      </c>
      <c r="AW81">
        <v>111.2735261307523</v>
      </c>
      <c r="AX81">
        <v>111.00646966803851</v>
      </c>
      <c r="AY81">
        <v>110.74005414083521</v>
      </c>
      <c r="AZ81">
        <v>110.47427801089721</v>
      </c>
      <c r="BA81">
        <v>110.20913974367106</v>
      </c>
      <c r="BB81">
        <v>109.94463780828626</v>
      </c>
      <c r="BC81">
        <v>109.68077067754638</v>
      </c>
    </row>
    <row r="82" spans="1:55">
      <c r="B82" t="s">
        <v>1273</v>
      </c>
      <c r="C82" t="s">
        <v>885</v>
      </c>
      <c r="D82" t="s">
        <v>1255</v>
      </c>
      <c r="E82" t="s">
        <v>1256</v>
      </c>
      <c r="AJ82">
        <v>53.371407774958911</v>
      </c>
      <c r="AK82">
        <v>53.259327818631498</v>
      </c>
      <c r="AL82">
        <v>53.147483230212373</v>
      </c>
      <c r="AM82">
        <v>53.035873515428925</v>
      </c>
      <c r="AN82">
        <v>52.924498181046523</v>
      </c>
      <c r="AO82">
        <v>52.813356734866325</v>
      </c>
      <c r="AP82">
        <v>52.702448685723105</v>
      </c>
      <c r="AQ82">
        <v>52.591773543483086</v>
      </c>
      <c r="AR82">
        <v>52.481330819041773</v>
      </c>
      <c r="AS82">
        <v>52.371120024321783</v>
      </c>
      <c r="AT82">
        <v>52.261140672270706</v>
      </c>
      <c r="AU82">
        <v>52.151392276858935</v>
      </c>
      <c r="AV82">
        <v>52.041874353077532</v>
      </c>
      <c r="AW82">
        <v>51.932586416936068</v>
      </c>
      <c r="AX82">
        <v>51.823527985460501</v>
      </c>
      <c r="AY82">
        <v>51.714698576691035</v>
      </c>
      <c r="AZ82">
        <v>51.606097709679986</v>
      </c>
      <c r="BA82">
        <v>51.497724904489658</v>
      </c>
      <c r="BB82">
        <v>51.389579682190231</v>
      </c>
      <c r="BC82">
        <v>51.281661564857629</v>
      </c>
    </row>
    <row r="83" spans="1:55">
      <c r="B83" t="s">
        <v>1274</v>
      </c>
      <c r="C83" t="s">
        <v>886</v>
      </c>
      <c r="D83" t="s">
        <v>1255</v>
      </c>
      <c r="E83" t="s">
        <v>1256</v>
      </c>
      <c r="AJ83">
        <v>70.90165392517558</v>
      </c>
      <c r="AK83">
        <v>70.731489955755166</v>
      </c>
      <c r="AL83">
        <v>70.561734379861349</v>
      </c>
      <c r="AM83">
        <v>70.392386217349681</v>
      </c>
      <c r="AN83">
        <v>70.223444490428051</v>
      </c>
      <c r="AO83">
        <v>70.054908223651026</v>
      </c>
      <c r="AP83">
        <v>69.886776443914272</v>
      </c>
      <c r="AQ83">
        <v>69.71904818044888</v>
      </c>
      <c r="AR83">
        <v>69.551722464815811</v>
      </c>
      <c r="AS83">
        <v>69.384798330900253</v>
      </c>
      <c r="AT83">
        <v>69.218274814906096</v>
      </c>
      <c r="AU83">
        <v>69.052150955350328</v>
      </c>
      <c r="AV83">
        <v>68.886425793057484</v>
      </c>
      <c r="AW83">
        <v>68.721098371154142</v>
      </c>
      <c r="AX83">
        <v>68.556167735063369</v>
      </c>
      <c r="AY83">
        <v>68.39163293249922</v>
      </c>
      <c r="AZ83">
        <v>68.227493013461228</v>
      </c>
      <c r="BA83">
        <v>68.063747030228924</v>
      </c>
      <c r="BB83">
        <v>67.900394037356378</v>
      </c>
      <c r="BC83">
        <v>67.73743309166673</v>
      </c>
    </row>
    <row r="84" spans="1:55">
      <c r="B84" t="s">
        <v>1275</v>
      </c>
      <c r="C84" t="s">
        <v>887</v>
      </c>
      <c r="D84" t="s">
        <v>1255</v>
      </c>
      <c r="E84" t="s">
        <v>1256</v>
      </c>
      <c r="AJ84">
        <v>202.7107779676449</v>
      </c>
      <c r="AK84">
        <v>201.80128227716341</v>
      </c>
      <c r="AL84">
        <v>200.89586719067987</v>
      </c>
      <c r="AM84">
        <v>199.99451439988437</v>
      </c>
      <c r="AN84">
        <v>199.09720567861024</v>
      </c>
      <c r="AO84">
        <v>198.20392288246555</v>
      </c>
      <c r="AP84">
        <v>197.31464794846622</v>
      </c>
      <c r="AQ84">
        <v>196.42936289467076</v>
      </c>
      <c r="AR84">
        <v>195.54804981981667</v>
      </c>
      <c r="AS84">
        <v>194.67069090295843</v>
      </c>
      <c r="AT84">
        <v>193.79726840310715</v>
      </c>
      <c r="AU84">
        <v>192.92776465887189</v>
      </c>
      <c r="AV84">
        <v>192.06216208810244</v>
      </c>
      <c r="AW84">
        <v>191.20044318753384</v>
      </c>
      <c r="AX84">
        <v>190.34259053243244</v>
      </c>
      <c r="AY84">
        <v>189.48858677624361</v>
      </c>
      <c r="AZ84">
        <v>188.63841465024086</v>
      </c>
      <c r="BA84">
        <v>187.79205696317678</v>
      </c>
      <c r="BB84">
        <v>186.94949660093533</v>
      </c>
      <c r="BC84">
        <v>186.1107165261858</v>
      </c>
    </row>
    <row r="85" spans="1:55">
      <c r="B85" t="s">
        <v>1276</v>
      </c>
      <c r="C85" t="s">
        <v>888</v>
      </c>
      <c r="D85" t="s">
        <v>1255</v>
      </c>
      <c r="E85" t="s">
        <v>1256</v>
      </c>
      <c r="AJ85">
        <v>128.12211187711057</v>
      </c>
      <c r="AK85">
        <v>126.96901287021657</v>
      </c>
      <c r="AL85">
        <v>125.82629175438463</v>
      </c>
      <c r="AM85">
        <v>124.69385512859516</v>
      </c>
      <c r="AN85">
        <v>123.57161043243781</v>
      </c>
      <c r="AO85">
        <v>122.45946593854586</v>
      </c>
      <c r="AP85">
        <v>121.35733074509895</v>
      </c>
      <c r="AQ85">
        <v>120.26511476839306</v>
      </c>
      <c r="AR85">
        <v>119.18272873547753</v>
      </c>
      <c r="AS85">
        <v>118.11008417685822</v>
      </c>
      <c r="AT85">
        <v>117.0470934192665</v>
      </c>
      <c r="AU85">
        <v>115.9936695784931</v>
      </c>
      <c r="AV85">
        <v>114.94972655228666</v>
      </c>
      <c r="AW85">
        <v>113.91517901331608</v>
      </c>
      <c r="AX85">
        <v>112.88994240219623</v>
      </c>
      <c r="AY85">
        <v>111.87393292057646</v>
      </c>
      <c r="AZ85">
        <v>110.86706752429127</v>
      </c>
      <c r="BA85">
        <v>109.86926391657265</v>
      </c>
      <c r="BB85">
        <v>108.88044054132349</v>
      </c>
      <c r="BC85">
        <v>107.90051657645158</v>
      </c>
    </row>
    <row r="88" spans="1:55">
      <c r="C88" s="87" t="s">
        <v>21</v>
      </c>
    </row>
    <row r="89" spans="1:55">
      <c r="B89" t="s">
        <v>1280</v>
      </c>
      <c r="C89" t="s">
        <v>1234</v>
      </c>
      <c r="D89" t="s">
        <v>1195</v>
      </c>
      <c r="G89">
        <v>0.41436087365353341</v>
      </c>
      <c r="H89">
        <v>0.17461665398690543</v>
      </c>
      <c r="I89">
        <v>0.26404705837256015</v>
      </c>
      <c r="J89">
        <v>0.26172287837157698</v>
      </c>
      <c r="K89">
        <v>0.20771095617481719</v>
      </c>
      <c r="L89">
        <v>0.24565572097347629</v>
      </c>
      <c r="M89">
        <v>0.38202445624855086</v>
      </c>
      <c r="N89">
        <v>0.43265115974822654</v>
      </c>
      <c r="O89">
        <v>0.44386785453557986</v>
      </c>
      <c r="P89">
        <v>0.36903936363436263</v>
      </c>
      <c r="Q89">
        <v>0.5218289358729048</v>
      </c>
      <c r="R89">
        <v>0.56649361241353691</v>
      </c>
      <c r="S89">
        <v>0.68866463942173628</v>
      </c>
      <c r="T89">
        <v>1.031127510001379</v>
      </c>
      <c r="U89">
        <v>0.57467876806917317</v>
      </c>
      <c r="V89">
        <v>0.49454508368745087</v>
      </c>
      <c r="W89">
        <v>0.57525981306941887</v>
      </c>
      <c r="X89">
        <v>0.81019904321227521</v>
      </c>
      <c r="Y89">
        <v>0.6358950000000001</v>
      </c>
      <c r="Z89">
        <v>0.73733399999999993</v>
      </c>
      <c r="AA89">
        <v>0.6518964294875611</v>
      </c>
      <c r="AB89">
        <v>0.67716166468748484</v>
      </c>
      <c r="AC89">
        <v>0.61357820737900048</v>
      </c>
      <c r="AD89">
        <v>0.62155831420158214</v>
      </c>
      <c r="AE89">
        <v>0.6407349152675117</v>
      </c>
      <c r="AF89">
        <v>0.39003900000000002</v>
      </c>
      <c r="AG89">
        <v>0.4262248614583441</v>
      </c>
      <c r="AH89">
        <v>0.64801995290524972</v>
      </c>
      <c r="AI89">
        <v>0.58565192271534683</v>
      </c>
      <c r="AJ89">
        <v>0.84088236337546907</v>
      </c>
      <c r="AK89">
        <v>0.42340274406782868</v>
      </c>
      <c r="AL89">
        <v>0.39593793051923254</v>
      </c>
      <c r="AM89">
        <v>0.75548686798411002</v>
      </c>
      <c r="AN89">
        <v>0.42770743315375764</v>
      </c>
      <c r="AO89">
        <v>0.30796074574918453</v>
      </c>
      <c r="AP89">
        <v>0.74393960412516358</v>
      </c>
      <c r="AQ89">
        <v>0.55047626614355782</v>
      </c>
      <c r="AR89">
        <v>0.46373109945863478</v>
      </c>
      <c r="AS89">
        <v>0.82053389107005137</v>
      </c>
      <c r="AT89">
        <v>0.75613433754502291</v>
      </c>
      <c r="AU89">
        <v>0.62754479385589701</v>
      </c>
      <c r="AV89">
        <v>0.55073729262723803</v>
      </c>
      <c r="AW89">
        <v>0.76342642474012645</v>
      </c>
      <c r="AX89">
        <v>0.82607568029302636</v>
      </c>
      <c r="AY89">
        <v>0.73018674717616061</v>
      </c>
      <c r="AZ89">
        <v>1.2592526854580179</v>
      </c>
      <c r="BA89">
        <v>0.45313734541884332</v>
      </c>
      <c r="BB89">
        <v>0.47496249913908517</v>
      </c>
      <c r="BC89">
        <v>0.83859712294295496</v>
      </c>
    </row>
    <row r="90" spans="1:55">
      <c r="B90" t="s">
        <v>1281</v>
      </c>
      <c r="C90" t="s">
        <v>1236</v>
      </c>
      <c r="D90" t="s">
        <v>1195</v>
      </c>
      <c r="G90">
        <v>0.18668655354200558</v>
      </c>
      <c r="H90">
        <v>7.8671958180852486E-2</v>
      </c>
      <c r="I90">
        <v>0.11896402009639327</v>
      </c>
      <c r="J90">
        <v>0.11791688176412496</v>
      </c>
      <c r="K90">
        <v>9.3582297477281418E-2</v>
      </c>
      <c r="L90">
        <v>0.11067796894540068</v>
      </c>
      <c r="M90">
        <v>0.17211767239740325</v>
      </c>
      <c r="N90">
        <v>0.19492707693942124</v>
      </c>
      <c r="O90">
        <v>0.19998065758645517</v>
      </c>
      <c r="P90">
        <v>0.1662673560627739</v>
      </c>
      <c r="Q90">
        <v>0.23510531947101979</v>
      </c>
      <c r="R90">
        <v>0.25522858655200176</v>
      </c>
      <c r="S90">
        <v>0.31027164062645235</v>
      </c>
      <c r="T90">
        <v>0.46456519749850622</v>
      </c>
      <c r="U90">
        <v>0.25891633459172925</v>
      </c>
      <c r="V90">
        <v>0.22281282600526162</v>
      </c>
      <c r="W90">
        <v>0.25917811917479627</v>
      </c>
      <c r="X90">
        <v>0.3650278698533686</v>
      </c>
      <c r="Y90">
        <v>0.79894500000000002</v>
      </c>
      <c r="Z90">
        <v>0.92639399999999994</v>
      </c>
      <c r="AA90">
        <v>0.81904936012539731</v>
      </c>
      <c r="AB90">
        <v>0.85079286076119875</v>
      </c>
      <c r="AC90">
        <v>0.77090595286079544</v>
      </c>
      <c r="AD90">
        <v>0.78093224091993652</v>
      </c>
      <c r="AE90">
        <v>0.80502591918225819</v>
      </c>
      <c r="AF90">
        <v>0.49004899999999996</v>
      </c>
      <c r="AG90">
        <v>0.53551328747330418</v>
      </c>
      <c r="AH90">
        <v>0.81417891518864705</v>
      </c>
      <c r="AI90">
        <v>0.73581908238594851</v>
      </c>
      <c r="AJ90">
        <v>1.0564932257794353</v>
      </c>
      <c r="AK90">
        <v>0.53196755023906672</v>
      </c>
      <c r="AL90">
        <v>0.49746047680621519</v>
      </c>
      <c r="AM90">
        <v>0.94920144951849705</v>
      </c>
      <c r="AN90">
        <v>0.53737600575728528</v>
      </c>
      <c r="AO90">
        <v>0.38692503953102669</v>
      </c>
      <c r="AP90">
        <v>0.93469334877264132</v>
      </c>
      <c r="AQ90">
        <v>0.69162402669318801</v>
      </c>
      <c r="AR90">
        <v>0.58263650957623336</v>
      </c>
      <c r="AS90">
        <v>1.0309271964726288</v>
      </c>
      <c r="AT90">
        <v>0.95001493691554162</v>
      </c>
      <c r="AU90">
        <v>0.78845371535740894</v>
      </c>
      <c r="AV90">
        <v>0.69195198304447858</v>
      </c>
      <c r="AW90">
        <v>0.95917679005810752</v>
      </c>
      <c r="AX90">
        <v>1.0378899572912381</v>
      </c>
      <c r="AY90">
        <v>0.91741411824697094</v>
      </c>
      <c r="AZ90">
        <v>1.5821379894216123</v>
      </c>
      <c r="BA90">
        <v>0.56932640834675186</v>
      </c>
      <c r="BB90">
        <v>0.59674775532859414</v>
      </c>
      <c r="BC90">
        <v>1.0536220262616613</v>
      </c>
    </row>
    <row r="91" spans="1:55">
      <c r="B91" t="s">
        <v>1282</v>
      </c>
      <c r="C91" t="s">
        <v>1238</v>
      </c>
      <c r="D91" t="s">
        <v>1195</v>
      </c>
      <c r="G91">
        <v>0.21905257280446114</v>
      </c>
      <c r="H91">
        <v>9.2311387832242131E-2</v>
      </c>
      <c r="I91">
        <v>0.13958892153104671</v>
      </c>
      <c r="J91">
        <v>0.1383602398642981</v>
      </c>
      <c r="K91">
        <v>0.10980674634790144</v>
      </c>
      <c r="L91">
        <v>0.12986631008112301</v>
      </c>
      <c r="M91">
        <v>0.20195787135404591</v>
      </c>
      <c r="N91">
        <v>0.22872176331235222</v>
      </c>
      <c r="O91">
        <v>0.234651487877965</v>
      </c>
      <c r="P91">
        <v>0.19509328030286358</v>
      </c>
      <c r="Q91">
        <v>0.27586574465607538</v>
      </c>
      <c r="R91">
        <v>0.29947780103446142</v>
      </c>
      <c r="S91">
        <v>0.36406371995181136</v>
      </c>
      <c r="T91">
        <v>0.54510729250011491</v>
      </c>
      <c r="U91">
        <v>0.30380489733909782</v>
      </c>
      <c r="V91">
        <v>0.2614420903072876</v>
      </c>
      <c r="W91">
        <v>0.30411206775578492</v>
      </c>
      <c r="X91">
        <v>0.42831308693435627</v>
      </c>
      <c r="Y91">
        <v>0.19566</v>
      </c>
      <c r="Z91">
        <v>0.22687199999999996</v>
      </c>
      <c r="AA91">
        <v>0.20058351676540342</v>
      </c>
      <c r="AB91">
        <v>0.20835743528845685</v>
      </c>
      <c r="AC91">
        <v>0.188793294578154</v>
      </c>
      <c r="AD91">
        <v>0.19124871206202526</v>
      </c>
      <c r="AE91">
        <v>0.1971492046976959</v>
      </c>
      <c r="AF91">
        <v>0.12001199999999999</v>
      </c>
      <c r="AG91">
        <v>0.13114611121795203</v>
      </c>
      <c r="AH91">
        <v>0.19939075474007681</v>
      </c>
      <c r="AI91">
        <v>0.1802005916047221</v>
      </c>
      <c r="AJ91">
        <v>0.25873303488475968</v>
      </c>
      <c r="AK91">
        <v>0.13027776740548574</v>
      </c>
      <c r="AL91">
        <v>0.12182705554437923</v>
      </c>
      <c r="AM91">
        <v>0.2324574978412646</v>
      </c>
      <c r="AN91">
        <v>0.13160228712423311</v>
      </c>
      <c r="AO91">
        <v>9.4757152538210626E-2</v>
      </c>
      <c r="AP91">
        <v>0.2289044935769734</v>
      </c>
      <c r="AQ91">
        <v>0.16937731265955625</v>
      </c>
      <c r="AR91">
        <v>0.14268649214111837</v>
      </c>
      <c r="AS91">
        <v>0.25247196648309272</v>
      </c>
      <c r="AT91">
        <v>0.23265671924462242</v>
      </c>
      <c r="AU91">
        <v>0.19309070580181445</v>
      </c>
      <c r="AV91">
        <v>0.16945762850068863</v>
      </c>
      <c r="AW91">
        <v>0.23490043838157734</v>
      </c>
      <c r="AX91">
        <v>0.25417713239785422</v>
      </c>
      <c r="AY91">
        <v>0.22467284528497247</v>
      </c>
      <c r="AZ91">
        <v>0.38746236475631318</v>
      </c>
      <c r="BA91">
        <v>0.13942687551349023</v>
      </c>
      <c r="BB91">
        <v>0.14614230742741083</v>
      </c>
      <c r="BC91">
        <v>0.25802988398244764</v>
      </c>
    </row>
    <row r="92" spans="1:55">
      <c r="A92" t="s">
        <v>507</v>
      </c>
      <c r="B92" t="s">
        <v>1283</v>
      </c>
      <c r="C92" t="s">
        <v>514</v>
      </c>
      <c r="D92" t="s">
        <v>1195</v>
      </c>
      <c r="G92">
        <v>0.16229015911096059</v>
      </c>
      <c r="H92">
        <v>0.13689095496788101</v>
      </c>
      <c r="I92">
        <v>0.1464880483900218</v>
      </c>
      <c r="J92">
        <v>0.12630105877793252</v>
      </c>
      <c r="K92">
        <v>5.3578256036020636E-2</v>
      </c>
      <c r="L92">
        <v>0.14473409683356164</v>
      </c>
      <c r="M92">
        <v>0.20832311411164292</v>
      </c>
      <c r="N92">
        <v>0.18181528021117813</v>
      </c>
      <c r="O92">
        <v>0.25346254662129836</v>
      </c>
      <c r="P92">
        <v>0.21457777154883126</v>
      </c>
      <c r="Q92">
        <v>0.21891301030159141</v>
      </c>
      <c r="R92">
        <v>0.34506514866435284</v>
      </c>
      <c r="S92">
        <v>0.4237613147259075</v>
      </c>
      <c r="T92">
        <v>0.29486242203887825</v>
      </c>
      <c r="U92">
        <v>0.25132802067051191</v>
      </c>
      <c r="V92">
        <v>0.19929265632196788</v>
      </c>
      <c r="W92">
        <v>0.28278808334118855</v>
      </c>
      <c r="X92">
        <v>0.28374874501219671</v>
      </c>
      <c r="Y92">
        <v>0.36962921819072009</v>
      </c>
      <c r="Z92">
        <v>0.57946181925338724</v>
      </c>
      <c r="AA92">
        <v>0.45799338297208697</v>
      </c>
      <c r="AB92">
        <v>0.41964214975518421</v>
      </c>
      <c r="AC92">
        <v>0.41977879324002215</v>
      </c>
      <c r="AD92">
        <v>0.43838540697092604</v>
      </c>
      <c r="AE92">
        <v>0.46664717469387768</v>
      </c>
      <c r="AF92">
        <v>0.75976124486478003</v>
      </c>
      <c r="AG92">
        <v>8.1015413717225995E-2</v>
      </c>
      <c r="AH92">
        <v>6.1972529862827738E-2</v>
      </c>
      <c r="AI92">
        <v>7.3348388208133455E-2</v>
      </c>
      <c r="AJ92">
        <v>0.11820703295867657</v>
      </c>
      <c r="AK92">
        <v>0.12357364603668375</v>
      </c>
      <c r="AL92">
        <v>0.13131087015532045</v>
      </c>
      <c r="AM92">
        <v>0.14911520499106171</v>
      </c>
      <c r="AN92">
        <v>0.10568112897328037</v>
      </c>
      <c r="AO92">
        <v>9.0748694259957685E-2</v>
      </c>
      <c r="AP92">
        <v>0.10484584734664457</v>
      </c>
      <c r="AQ92">
        <v>8.2107470693056905E-2</v>
      </c>
      <c r="AR92">
        <v>0.1252549245941246</v>
      </c>
      <c r="AS92">
        <v>0.17510424981383735</v>
      </c>
      <c r="AT92">
        <v>0.14306698176818905</v>
      </c>
      <c r="AU92">
        <v>0.15589806694270056</v>
      </c>
      <c r="AV92">
        <v>0.15543870679511335</v>
      </c>
      <c r="AW92">
        <v>0.1546869612210385</v>
      </c>
      <c r="AX92">
        <v>0.15951608675293777</v>
      </c>
      <c r="AY92">
        <v>0.13827218160601148</v>
      </c>
      <c r="AZ92">
        <v>0.11629899380639053</v>
      </c>
      <c r="BA92">
        <v>0.10412571538484319</v>
      </c>
      <c r="BB92">
        <v>0.10357423502769021</v>
      </c>
      <c r="BC92">
        <v>8.0201039907292535E-2</v>
      </c>
    </row>
    <row r="93" spans="1:55">
      <c r="A93" t="s">
        <v>508</v>
      </c>
      <c r="B93" t="s">
        <v>1284</v>
      </c>
      <c r="C93" t="s">
        <v>515</v>
      </c>
      <c r="D93" t="s">
        <v>1195</v>
      </c>
      <c r="G93">
        <v>0.29974721869213228</v>
      </c>
      <c r="H93">
        <v>0.25283531201468296</v>
      </c>
      <c r="I93">
        <v>0.27056098359313285</v>
      </c>
      <c r="J93">
        <v>0.23327595027294512</v>
      </c>
      <c r="K93">
        <v>9.8958145812104853E-2</v>
      </c>
      <c r="L93">
        <v>0.26732146430465759</v>
      </c>
      <c r="M93">
        <v>0.38476931926324892</v>
      </c>
      <c r="N93">
        <v>0.33580979190346144</v>
      </c>
      <c r="O93">
        <v>0.46814109868740644</v>
      </c>
      <c r="P93">
        <v>0.39632156729196283</v>
      </c>
      <c r="Q93">
        <v>0.40432868100498676</v>
      </c>
      <c r="R93">
        <v>0.63732957775343879</v>
      </c>
      <c r="S93">
        <v>0.78268008469672801</v>
      </c>
      <c r="T93">
        <v>0.54460597849651282</v>
      </c>
      <c r="U93">
        <v>0.46419866483633754</v>
      </c>
      <c r="V93">
        <v>0.36809021425281468</v>
      </c>
      <c r="W93">
        <v>0.52230487618688526</v>
      </c>
      <c r="X93">
        <v>0.52407920228013871</v>
      </c>
      <c r="Y93">
        <v>0.17161356558854859</v>
      </c>
      <c r="Z93">
        <v>0.26903584465335839</v>
      </c>
      <c r="AA93">
        <v>0.21263978495132607</v>
      </c>
      <c r="AB93">
        <v>0.19483385524347838</v>
      </c>
      <c r="AC93">
        <v>0.19489729686143883</v>
      </c>
      <c r="AD93">
        <v>0.20353608180792992</v>
      </c>
      <c r="AE93">
        <v>0.21665761682215748</v>
      </c>
      <c r="AF93">
        <v>0.35274629225864784</v>
      </c>
      <c r="AG93">
        <v>3.7614299225854922E-2</v>
      </c>
      <c r="AH93">
        <v>2.8772960293455736E-2</v>
      </c>
      <c r="AI93">
        <v>3.4054608810919103E-2</v>
      </c>
      <c r="AJ93">
        <v>5.4881836730814121E-2</v>
      </c>
      <c r="AK93">
        <v>5.7373478517031735E-2</v>
      </c>
      <c r="AL93">
        <v>6.096576114354163E-2</v>
      </c>
      <c r="AM93">
        <v>6.9232059460135789E-2</v>
      </c>
      <c r="AN93">
        <v>4.906623845188017E-2</v>
      </c>
      <c r="AO93">
        <v>4.213332233498035E-2</v>
      </c>
      <c r="AP93">
        <v>4.867842912522783E-2</v>
      </c>
      <c r="AQ93">
        <v>3.8121325678919273E-2</v>
      </c>
      <c r="AR93">
        <v>5.8154072132986415E-2</v>
      </c>
      <c r="AS93">
        <v>8.1298401699281625E-2</v>
      </c>
      <c r="AT93">
        <v>6.6423955820944916E-2</v>
      </c>
      <c r="AU93">
        <v>7.238124536625383E-2</v>
      </c>
      <c r="AV93">
        <v>7.2167971012016899E-2</v>
      </c>
      <c r="AW93">
        <v>7.181894628119645E-2</v>
      </c>
      <c r="AX93">
        <v>7.4061040278149678E-2</v>
      </c>
      <c r="AY93">
        <v>6.419779860279104E-2</v>
      </c>
      <c r="AZ93">
        <v>5.3995961410109886E-2</v>
      </c>
      <c r="BA93">
        <v>4.8344082142962909E-2</v>
      </c>
      <c r="BB93">
        <v>4.8088037691427596E-2</v>
      </c>
      <c r="BC93">
        <v>3.7236197099814392E-2</v>
      </c>
    </row>
    <row r="94" spans="1:55">
      <c r="A94" t="s">
        <v>509</v>
      </c>
      <c r="B94" t="s">
        <v>1285</v>
      </c>
      <c r="C94" t="s">
        <v>516</v>
      </c>
      <c r="D94" t="s">
        <v>1195</v>
      </c>
      <c r="G94">
        <v>7.4936804673033069E-2</v>
      </c>
      <c r="H94">
        <v>6.3208828003670739E-2</v>
      </c>
      <c r="I94">
        <v>6.7640245898283213E-2</v>
      </c>
      <c r="J94">
        <v>5.831898756823628E-2</v>
      </c>
      <c r="K94">
        <v>2.4739536453026213E-2</v>
      </c>
      <c r="L94">
        <v>6.6830366076164396E-2</v>
      </c>
      <c r="M94">
        <v>9.619232981581223E-2</v>
      </c>
      <c r="N94">
        <v>8.395244797586536E-2</v>
      </c>
      <c r="O94">
        <v>0.11703527467185161</v>
      </c>
      <c r="P94">
        <v>9.9080391822990707E-2</v>
      </c>
      <c r="Q94">
        <v>0.10108217025124669</v>
      </c>
      <c r="R94">
        <v>0.1593323944383597</v>
      </c>
      <c r="S94">
        <v>0.195670021174182</v>
      </c>
      <c r="T94">
        <v>0.13615149462412821</v>
      </c>
      <c r="U94">
        <v>0.11604966620908438</v>
      </c>
      <c r="V94">
        <v>9.2022553563203671E-2</v>
      </c>
      <c r="W94">
        <v>0.13057621904672131</v>
      </c>
      <c r="X94">
        <v>0.13101980057003468</v>
      </c>
      <c r="Y94">
        <v>0.59404695780651429</v>
      </c>
      <c r="Z94">
        <v>0.93127792380008656</v>
      </c>
      <c r="AA94">
        <v>0.73606079406228253</v>
      </c>
      <c r="AB94">
        <v>0.67442488353511743</v>
      </c>
      <c r="AC94">
        <v>0.67464448913574981</v>
      </c>
      <c r="AD94">
        <v>0.70454797548898818</v>
      </c>
      <c r="AE94">
        <v>0.7499686736151604</v>
      </c>
      <c r="AF94">
        <v>1.2210448578183961</v>
      </c>
      <c r="AG94">
        <v>0.13020334347411319</v>
      </c>
      <c r="AH94">
        <v>9.9598708708116004E-2</v>
      </c>
      <c r="AI94">
        <v>0.11788133819164305</v>
      </c>
      <c r="AJ94">
        <v>0.18997558868358735</v>
      </c>
      <c r="AK94">
        <v>0.198600502558956</v>
      </c>
      <c r="AL94">
        <v>0.2110353270353364</v>
      </c>
      <c r="AM94">
        <v>0.23964943659277774</v>
      </c>
      <c r="AN94">
        <v>0.16984467156420058</v>
      </c>
      <c r="AO94">
        <v>0.14584611577493198</v>
      </c>
      <c r="AP94">
        <v>0.1685022546642502</v>
      </c>
      <c r="AQ94">
        <v>0.13195843504241286</v>
      </c>
      <c r="AR94">
        <v>0.20130255738341452</v>
      </c>
      <c r="AS94">
        <v>0.28141754434366717</v>
      </c>
      <c r="AT94">
        <v>0.22992907784173239</v>
      </c>
      <c r="AU94">
        <v>0.25055046472934017</v>
      </c>
      <c r="AV94">
        <v>0.24981220734928927</v>
      </c>
      <c r="AW94">
        <v>0.24860404481952617</v>
      </c>
      <c r="AX94">
        <v>0.25636513942436423</v>
      </c>
      <c r="AY94">
        <v>0.22222314900966131</v>
      </c>
      <c r="AZ94">
        <v>0.18690909718884191</v>
      </c>
      <c r="BA94">
        <v>0.16734489972564082</v>
      </c>
      <c r="BB94">
        <v>0.16645859200878782</v>
      </c>
      <c r="BC94">
        <v>0.12889452842243443</v>
      </c>
    </row>
    <row r="95" spans="1:55">
      <c r="A95" t="s">
        <v>510</v>
      </c>
      <c r="B95" t="s">
        <v>1286</v>
      </c>
      <c r="C95" t="s">
        <v>517</v>
      </c>
      <c r="D95" t="s">
        <v>1195</v>
      </c>
      <c r="G95">
        <v>0.14468181752387402</v>
      </c>
      <c r="H95">
        <v>0.12203840501376527</v>
      </c>
      <c r="I95">
        <v>0.13059422211856206</v>
      </c>
      <c r="J95">
        <v>0.11259750338088605</v>
      </c>
      <c r="K95">
        <v>4.7765061698848296E-2</v>
      </c>
      <c r="L95">
        <v>0.12903057278561647</v>
      </c>
      <c r="M95">
        <v>0.18572023680929586</v>
      </c>
      <c r="N95">
        <v>0.1620884799094951</v>
      </c>
      <c r="O95">
        <v>0.22596208001944354</v>
      </c>
      <c r="P95">
        <v>0.19129626933621519</v>
      </c>
      <c r="Q95">
        <v>0.19516113844217509</v>
      </c>
      <c r="R95">
        <v>0.30762587914384881</v>
      </c>
      <c r="S95">
        <v>0.37778357940318252</v>
      </c>
      <c r="T95">
        <v>0.26287010484048079</v>
      </c>
      <c r="U95">
        <v>0.2240591482840664</v>
      </c>
      <c r="V95">
        <v>0.17766957586201376</v>
      </c>
      <c r="W95">
        <v>0.25210582142520493</v>
      </c>
      <c r="X95">
        <v>0.25296225213763002</v>
      </c>
      <c r="Y95">
        <v>0.18481460909536004</v>
      </c>
      <c r="Z95">
        <v>0.28973090962669362</v>
      </c>
      <c r="AA95">
        <v>0.22899669148604349</v>
      </c>
      <c r="AB95">
        <v>0.20982107487759211</v>
      </c>
      <c r="AC95">
        <v>0.20988939662001108</v>
      </c>
      <c r="AD95">
        <v>0.21919270348546302</v>
      </c>
      <c r="AE95">
        <v>0.23332358734693884</v>
      </c>
      <c r="AF95">
        <v>0.37988062243239001</v>
      </c>
      <c r="AG95">
        <v>4.0507706858612998E-2</v>
      </c>
      <c r="AH95">
        <v>3.0986264931413869E-2</v>
      </c>
      <c r="AI95">
        <v>3.6674194104066728E-2</v>
      </c>
      <c r="AJ95">
        <v>5.9103516479338286E-2</v>
      </c>
      <c r="AK95">
        <v>6.1786823018341874E-2</v>
      </c>
      <c r="AL95">
        <v>6.5655435077660224E-2</v>
      </c>
      <c r="AM95">
        <v>7.4557602495530853E-2</v>
      </c>
      <c r="AN95">
        <v>5.2840564486640186E-2</v>
      </c>
      <c r="AO95">
        <v>4.5374347129978843E-2</v>
      </c>
      <c r="AP95">
        <v>5.2422923673322283E-2</v>
      </c>
      <c r="AQ95">
        <v>4.1053735346528453E-2</v>
      </c>
      <c r="AR95">
        <v>6.26274622970623E-2</v>
      </c>
      <c r="AS95">
        <v>8.7552124906918674E-2</v>
      </c>
      <c r="AT95">
        <v>7.1533490884094525E-2</v>
      </c>
      <c r="AU95">
        <v>7.7949033471350279E-2</v>
      </c>
      <c r="AV95">
        <v>7.7719353397556673E-2</v>
      </c>
      <c r="AW95">
        <v>7.7343480610519252E-2</v>
      </c>
      <c r="AX95">
        <v>7.9758043376468885E-2</v>
      </c>
      <c r="AY95">
        <v>6.9136090803005742E-2</v>
      </c>
      <c r="AZ95">
        <v>5.8149496903195264E-2</v>
      </c>
      <c r="BA95">
        <v>5.2062857692421596E-2</v>
      </c>
      <c r="BB95">
        <v>5.1787117513845106E-2</v>
      </c>
      <c r="BC95">
        <v>4.0100519953646267E-2</v>
      </c>
    </row>
    <row r="96" spans="1:55">
      <c r="B96" t="s">
        <v>1287</v>
      </c>
      <c r="C96" t="s">
        <v>878</v>
      </c>
      <c r="D96" t="s">
        <v>1195</v>
      </c>
      <c r="G96">
        <v>0.18433800000000003</v>
      </c>
      <c r="H96">
        <v>0.206844</v>
      </c>
      <c r="I96">
        <v>0.137214</v>
      </c>
      <c r="J96">
        <v>0.61676999999999993</v>
      </c>
      <c r="K96">
        <v>0.68554199999999998</v>
      </c>
      <c r="L96">
        <v>0.40642800000000001</v>
      </c>
      <c r="M96">
        <v>0.53598599999999996</v>
      </c>
      <c r="N96">
        <v>1.033296</v>
      </c>
      <c r="O96">
        <v>0.77985599999999999</v>
      </c>
      <c r="P96">
        <v>0.64818600000000004</v>
      </c>
      <c r="Q96">
        <v>0.78117599999999998</v>
      </c>
      <c r="R96">
        <v>0.39857400000000004</v>
      </c>
      <c r="S96">
        <v>0.61709999999999998</v>
      </c>
      <c r="T96">
        <v>0.37732200000000005</v>
      </c>
      <c r="U96">
        <v>0.84011400000000014</v>
      </c>
      <c r="V96">
        <v>0.93320000000000003</v>
      </c>
      <c r="W96">
        <v>1.1757</v>
      </c>
      <c r="X96">
        <v>0.60420000000000007</v>
      </c>
      <c r="Y96">
        <v>0.75339999999999996</v>
      </c>
      <c r="Z96">
        <v>1.5335999999999999</v>
      </c>
      <c r="AA96">
        <v>1.2076663465344608</v>
      </c>
      <c r="AB96">
        <v>0.88413198109065294</v>
      </c>
      <c r="AC96">
        <v>0.97240838928959727</v>
      </c>
      <c r="AD96">
        <v>1.0165069098294888</v>
      </c>
      <c r="AE96">
        <v>1.0061507490290587</v>
      </c>
      <c r="AF96">
        <v>0.30739999999999995</v>
      </c>
      <c r="AG96">
        <v>0.1390714246565487</v>
      </c>
      <c r="AH96">
        <v>3.1614803243541691E-2</v>
      </c>
      <c r="AI96">
        <v>3.1518490057727402E-2</v>
      </c>
      <c r="AJ96">
        <v>3.1133237314470225E-2</v>
      </c>
      <c r="AK96">
        <v>0.15649287475059143</v>
      </c>
      <c r="AL96">
        <v>4.6434994710715584E-2</v>
      </c>
      <c r="AM96">
        <v>8.1585294483523738E-2</v>
      </c>
      <c r="AN96">
        <v>0.10177093301043658</v>
      </c>
      <c r="AO96">
        <v>0.19223309278651035</v>
      </c>
      <c r="AP96">
        <v>0.20766728081325214</v>
      </c>
      <c r="AQ96">
        <v>0.34854538031369731</v>
      </c>
      <c r="AR96">
        <v>0.42454852306940438</v>
      </c>
      <c r="AS96">
        <v>0.4455528236757369</v>
      </c>
      <c r="AT96">
        <v>0.46660528087498016</v>
      </c>
      <c r="AU96">
        <v>0.50777114171177196</v>
      </c>
      <c r="AV96">
        <v>0.44870708051115321</v>
      </c>
      <c r="AW96">
        <v>0.44084230627953408</v>
      </c>
      <c r="AX96">
        <v>0.47084306105080725</v>
      </c>
      <c r="AY96">
        <v>0.35148694553044468</v>
      </c>
      <c r="AZ96">
        <v>0.38734755504863505</v>
      </c>
      <c r="BA96">
        <v>0.44335768564905431</v>
      </c>
      <c r="BB96">
        <v>0.48445131159648713</v>
      </c>
      <c r="BC96">
        <v>0.42029870374534561</v>
      </c>
    </row>
    <row r="97" spans="2:56">
      <c r="B97" t="s">
        <v>1288</v>
      </c>
      <c r="C97" t="s">
        <v>879</v>
      </c>
      <c r="D97" t="s">
        <v>1195</v>
      </c>
      <c r="G97">
        <v>9.4962000000000019E-2</v>
      </c>
      <c r="H97">
        <v>0.106556</v>
      </c>
      <c r="I97">
        <v>7.0686000000000013E-2</v>
      </c>
      <c r="J97">
        <v>0.31773000000000001</v>
      </c>
      <c r="K97">
        <v>0.35315800000000003</v>
      </c>
      <c r="L97">
        <v>0.20937199999999997</v>
      </c>
      <c r="M97">
        <v>0.27611400000000003</v>
      </c>
      <c r="N97">
        <v>0.532304</v>
      </c>
      <c r="O97">
        <v>0.40174399999999999</v>
      </c>
      <c r="P97">
        <v>0.33391400000000004</v>
      </c>
      <c r="Q97">
        <v>0.402424</v>
      </c>
      <c r="R97">
        <v>0.20532599999999998</v>
      </c>
      <c r="S97">
        <v>0.31790000000000002</v>
      </c>
      <c r="T97">
        <v>0.19437800000000005</v>
      </c>
      <c r="U97">
        <v>0.43278600000000006</v>
      </c>
      <c r="V97">
        <v>0.53679999999999994</v>
      </c>
      <c r="W97">
        <v>0.58729999999999993</v>
      </c>
      <c r="X97">
        <v>0.3029</v>
      </c>
      <c r="Y97">
        <v>0.19550000000000001</v>
      </c>
      <c r="Z97">
        <v>0.11359999999999999</v>
      </c>
      <c r="AA97">
        <v>0.23634605624237559</v>
      </c>
      <c r="AB97">
        <v>0.27313452288332429</v>
      </c>
      <c r="AC97">
        <v>0.28219361090513184</v>
      </c>
      <c r="AD97">
        <v>0.26393138211722167</v>
      </c>
      <c r="AE97">
        <v>0.24209458173896797</v>
      </c>
      <c r="AF97">
        <v>0.30739999999999995</v>
      </c>
      <c r="AG97">
        <v>2.2130843761181285E-2</v>
      </c>
      <c r="AH97">
        <v>3.6733991700000003E-2</v>
      </c>
      <c r="AI97">
        <v>3.6531900704632199E-2</v>
      </c>
      <c r="AJ97">
        <v>3.6516389605058638E-2</v>
      </c>
      <c r="AK97">
        <v>3.6225717467758926E-2</v>
      </c>
      <c r="AL97">
        <v>3.6152190846969683E-2</v>
      </c>
      <c r="AM97">
        <v>3.597848390075703E-2</v>
      </c>
      <c r="AN97">
        <v>3.5806445309782588E-2</v>
      </c>
      <c r="AO97">
        <v>7.5412320681199962E-2</v>
      </c>
      <c r="AP97">
        <v>0.12451715555468343</v>
      </c>
      <c r="AQ97">
        <v>0.26525530220491667</v>
      </c>
      <c r="AR97">
        <v>0.37840163661936843</v>
      </c>
      <c r="AS97">
        <v>0.4344510742876006</v>
      </c>
      <c r="AT97">
        <v>0.42909321380920074</v>
      </c>
      <c r="AU97">
        <v>0.38803410013910566</v>
      </c>
      <c r="AV97">
        <v>0.39174985179083838</v>
      </c>
      <c r="AW97">
        <v>0.41123059651421684</v>
      </c>
      <c r="AX97">
        <v>0.34193854976051485</v>
      </c>
      <c r="AY97">
        <v>0.27112272129474552</v>
      </c>
      <c r="AZ97">
        <v>0.34351001655054497</v>
      </c>
      <c r="BA97">
        <v>0.36855839028814186</v>
      </c>
      <c r="BB97">
        <v>0.38460223446787295</v>
      </c>
      <c r="BC97">
        <v>0.32038669131476438</v>
      </c>
    </row>
    <row r="98" spans="2:56">
      <c r="B98" t="s">
        <v>1289</v>
      </c>
      <c r="C98" t="s">
        <v>880</v>
      </c>
      <c r="D98" t="s">
        <v>1195</v>
      </c>
      <c r="G98">
        <v>0.51962010000000003</v>
      </c>
      <c r="H98">
        <v>0.2356029</v>
      </c>
      <c r="I98">
        <v>0.29530000000000001</v>
      </c>
      <c r="J98">
        <v>0.39574090000000001</v>
      </c>
      <c r="K98">
        <v>0.68245239999999996</v>
      </c>
      <c r="L98">
        <v>0.37956290000000004</v>
      </c>
      <c r="M98">
        <v>0.31980000000000003</v>
      </c>
      <c r="N98">
        <v>0.7399</v>
      </c>
      <c r="O98">
        <v>0.63590000000000002</v>
      </c>
      <c r="P98">
        <v>0.7046</v>
      </c>
      <c r="Q98">
        <v>0.49339999999999995</v>
      </c>
      <c r="R98">
        <v>1.1999000000000002</v>
      </c>
      <c r="S98">
        <v>1.5182</v>
      </c>
      <c r="T98">
        <v>1.0499000000000001</v>
      </c>
      <c r="U98">
        <v>1.0911</v>
      </c>
      <c r="V98">
        <v>0.79139999999999999</v>
      </c>
      <c r="W98">
        <v>0.41299999999999998</v>
      </c>
      <c r="X98">
        <v>0.74629999999999996</v>
      </c>
      <c r="Y98">
        <v>0.95779999999999998</v>
      </c>
      <c r="Z98">
        <v>1.0682</v>
      </c>
      <c r="AA98">
        <v>0.76954163000000042</v>
      </c>
      <c r="AB98">
        <v>0.65636095000000005</v>
      </c>
      <c r="AC98">
        <v>0.53005643999999963</v>
      </c>
      <c r="AD98">
        <v>0.52549197000000003</v>
      </c>
      <c r="AE98">
        <v>0.58733356999999997</v>
      </c>
      <c r="AF98">
        <v>0</v>
      </c>
      <c r="AG98">
        <v>0.22309007721811627</v>
      </c>
      <c r="AH98">
        <v>0.54096165877571545</v>
      </c>
      <c r="AI98">
        <v>0.92770549147583481</v>
      </c>
      <c r="AJ98">
        <v>1.0278786238110473</v>
      </c>
      <c r="AK98">
        <v>0.68114361939098089</v>
      </c>
      <c r="AL98">
        <v>0.43177726576672859</v>
      </c>
      <c r="AM98">
        <v>0.51850122740500049</v>
      </c>
      <c r="AN98">
        <v>0.19724268061002787</v>
      </c>
      <c r="AO98">
        <v>0.21305987115972239</v>
      </c>
      <c r="AP98">
        <v>0.57421540831680606</v>
      </c>
      <c r="AQ98">
        <v>0.70687513124913914</v>
      </c>
      <c r="AR98">
        <v>0.49466226948767478</v>
      </c>
      <c r="AS98">
        <v>0.25373609986559731</v>
      </c>
      <c r="AT98">
        <v>0.59162337976351731</v>
      </c>
      <c r="AU98">
        <v>0.28369472907129295</v>
      </c>
      <c r="AV98">
        <v>0.36003949891349513</v>
      </c>
      <c r="AW98">
        <v>0.58393404931267601</v>
      </c>
      <c r="AX98">
        <v>0.27669439327635426</v>
      </c>
      <c r="AY98">
        <v>0.74831590601369569</v>
      </c>
      <c r="AZ98">
        <v>0.57868376146358991</v>
      </c>
      <c r="BA98">
        <v>0.39545373108637893</v>
      </c>
      <c r="BB98">
        <v>0.52333301571594992</v>
      </c>
      <c r="BC98">
        <v>0.33843783125681504</v>
      </c>
    </row>
    <row r="99" spans="2:56">
      <c r="B99" t="s">
        <v>1290</v>
      </c>
      <c r="C99" t="s">
        <v>881</v>
      </c>
      <c r="D99" t="s">
        <v>1195</v>
      </c>
      <c r="G99">
        <v>0.21296593880742018</v>
      </c>
      <c r="H99">
        <v>0.17963572713639753</v>
      </c>
      <c r="I99">
        <v>0.19222955304466666</v>
      </c>
      <c r="J99">
        <v>0.16573909165141087</v>
      </c>
      <c r="K99">
        <v>7.0308290156854247E-2</v>
      </c>
      <c r="L99">
        <v>0.18992792279246576</v>
      </c>
      <c r="M99">
        <v>0.27337287618122147</v>
      </c>
      <c r="N99">
        <v>0.23858786048286421</v>
      </c>
      <c r="O99">
        <v>0.33260728493597691</v>
      </c>
      <c r="P99">
        <v>0.28158057651454166</v>
      </c>
      <c r="Q99">
        <v>0.28726951166620807</v>
      </c>
      <c r="R99">
        <v>0.45281318188111136</v>
      </c>
      <c r="S99">
        <v>0.55608255432891829</v>
      </c>
      <c r="T99">
        <v>0.38693444428509655</v>
      </c>
      <c r="U99">
        <v>0.32980624434603434</v>
      </c>
      <c r="V99">
        <v>7.7976356796648869E-2</v>
      </c>
      <c r="W99">
        <v>0.10613982502339432</v>
      </c>
      <c r="X99">
        <v>0.10925090581588365</v>
      </c>
      <c r="Y99">
        <v>0.1041</v>
      </c>
      <c r="Z99">
        <v>0.14449999999999999</v>
      </c>
      <c r="AA99">
        <v>0.12252214500704957</v>
      </c>
      <c r="AB99">
        <v>0.11151282493501802</v>
      </c>
      <c r="AC99">
        <v>0.10818632947011167</v>
      </c>
      <c r="AD99">
        <v>0.10758392265257145</v>
      </c>
      <c r="AE99">
        <v>0.10745878270009949</v>
      </c>
      <c r="AF99">
        <v>0.35375999999999985</v>
      </c>
      <c r="AG99">
        <v>1.0146379601931814E-2</v>
      </c>
      <c r="AH99">
        <v>1.6812482295138688E-2</v>
      </c>
      <c r="AI99">
        <v>1.6448649009436142E-2</v>
      </c>
      <c r="AJ99">
        <v>1.6189735089843164E-2</v>
      </c>
      <c r="AK99">
        <v>1.591389869184542E-2</v>
      </c>
      <c r="AL99">
        <v>1.5724366933711997E-2</v>
      </c>
      <c r="AM99">
        <v>1.5453607279235684E-2</v>
      </c>
      <c r="AN99">
        <v>1.517607863339746E-2</v>
      </c>
      <c r="AO99">
        <v>1.4907011226761623E-2</v>
      </c>
      <c r="AP99">
        <v>1.4587176384911475E-2</v>
      </c>
      <c r="AQ99">
        <v>1.4243650073294652E-2</v>
      </c>
      <c r="AR99">
        <v>1.3901816009518304E-2</v>
      </c>
      <c r="AS99">
        <v>1.3570135432784817E-2</v>
      </c>
      <c r="AT99">
        <v>1.3260454077977532E-2</v>
      </c>
      <c r="AU99">
        <v>1.2982925432139308E-2</v>
      </c>
      <c r="AV99">
        <v>1.2725703760386809E-2</v>
      </c>
      <c r="AW99">
        <v>1.1303877124818059E-2</v>
      </c>
      <c r="AX99">
        <v>1.2355101483322355E-2</v>
      </c>
      <c r="AY99">
        <v>1.2124955777017483E-2</v>
      </c>
      <c r="AZ99">
        <v>1.1850811626860216E-2</v>
      </c>
      <c r="BA99">
        <v>1.1632511655438689E-2</v>
      </c>
      <c r="BB99">
        <v>1.139728920561239E-2</v>
      </c>
      <c r="BC99">
        <v>1.112822179897655E-2</v>
      </c>
    </row>
    <row r="100" spans="2:56">
      <c r="B100" t="s">
        <v>1291</v>
      </c>
      <c r="C100" t="s">
        <v>882</v>
      </c>
      <c r="D100" t="s">
        <v>1195</v>
      </c>
      <c r="G100">
        <v>8.6178061192579855E-2</v>
      </c>
      <c r="H100">
        <v>7.2690772863602482E-2</v>
      </c>
      <c r="I100">
        <v>7.7786946955333336E-2</v>
      </c>
      <c r="J100">
        <v>6.7067408348589097E-2</v>
      </c>
      <c r="K100">
        <v>2.8450709843145752E-2</v>
      </c>
      <c r="L100">
        <v>7.6855577207534248E-2</v>
      </c>
      <c r="M100">
        <v>0.11062212381877858</v>
      </c>
      <c r="N100">
        <v>9.6546139517135726E-2</v>
      </c>
      <c r="O100">
        <v>0.13459171506402304</v>
      </c>
      <c r="P100">
        <v>0.11394342348545834</v>
      </c>
      <c r="Q100">
        <v>0.11624548833379195</v>
      </c>
      <c r="R100">
        <v>0.18323381811888867</v>
      </c>
      <c r="S100">
        <v>0.22502244567108176</v>
      </c>
      <c r="T100">
        <v>0.15657555571490342</v>
      </c>
      <c r="U100">
        <v>0.13345825565396569</v>
      </c>
      <c r="V100">
        <v>3.1553643203351134E-2</v>
      </c>
      <c r="W100">
        <v>4.2950174976605679E-2</v>
      </c>
      <c r="X100">
        <v>4.4209094184116358E-2</v>
      </c>
      <c r="Y100">
        <v>0.1041</v>
      </c>
      <c r="Z100">
        <v>0.14449999999999999</v>
      </c>
      <c r="AA100">
        <v>0.12252214500704957</v>
      </c>
      <c r="AB100">
        <v>0.11151282493501802</v>
      </c>
      <c r="AC100">
        <v>0.10818632947011167</v>
      </c>
      <c r="AD100">
        <v>0.10758392265257145</v>
      </c>
      <c r="AE100">
        <v>0.10745878270009949</v>
      </c>
      <c r="AF100">
        <v>0</v>
      </c>
      <c r="AG100">
        <v>6.9458617506288605E-3</v>
      </c>
      <c r="AH100">
        <v>4.3900854922628288E-3</v>
      </c>
      <c r="AI100">
        <v>5.5583924809878161E-3</v>
      </c>
      <c r="AJ100">
        <v>7.8047502203947086E-3</v>
      </c>
      <c r="AK100">
        <v>8.425359477332757E-3</v>
      </c>
      <c r="AL100">
        <v>6.026471019855581E-3</v>
      </c>
      <c r="AM100">
        <v>7.1127437173054506E-3</v>
      </c>
      <c r="AN100">
        <v>5.6100483062761306E-3</v>
      </c>
      <c r="AO100">
        <v>4.0265271824486797E-3</v>
      </c>
      <c r="AP100">
        <v>2.9269606836948058E-3</v>
      </c>
      <c r="AQ100">
        <v>2.5448556196187204E-3</v>
      </c>
      <c r="AR100">
        <v>3.7029404323347141E-3</v>
      </c>
      <c r="AS100">
        <v>4.5947527299834475E-3</v>
      </c>
      <c r="AT100">
        <v>3.9315770207205168E-3</v>
      </c>
      <c r="AU100">
        <v>4.201361697197677E-3</v>
      </c>
      <c r="AV100">
        <v>4.9251717390047037E-3</v>
      </c>
      <c r="AW100">
        <v>5.7066429647003314E-3</v>
      </c>
      <c r="AX100">
        <v>3.3963100429237449E-3</v>
      </c>
      <c r="AY100">
        <v>3.5403702436674614E-3</v>
      </c>
      <c r="AZ100">
        <v>3.0931186678741854E-3</v>
      </c>
      <c r="BA100">
        <v>2.613383334351189E-3</v>
      </c>
      <c r="BB100">
        <v>2.6106465532249232E-3</v>
      </c>
      <c r="BC100">
        <v>2.6106221288089764E-3</v>
      </c>
    </row>
    <row r="101" spans="2:56">
      <c r="B101" t="s">
        <v>1292</v>
      </c>
      <c r="C101" t="s">
        <v>883</v>
      </c>
      <c r="D101" t="s">
        <v>1195</v>
      </c>
      <c r="G101">
        <v>8.6474074074074148E-2</v>
      </c>
      <c r="H101">
        <v>8.6474074074074037E-2</v>
      </c>
      <c r="I101">
        <v>8.6474074074074148E-2</v>
      </c>
      <c r="J101">
        <v>8.6474074074074148E-2</v>
      </c>
      <c r="K101">
        <v>8.6474074074073926E-2</v>
      </c>
      <c r="L101">
        <v>8.6474074074074148E-2</v>
      </c>
      <c r="M101">
        <v>8.6474074074074148E-2</v>
      </c>
      <c r="N101">
        <v>8.6474074074073926E-2</v>
      </c>
      <c r="O101">
        <v>8.6474074074074148E-2</v>
      </c>
      <c r="P101">
        <v>8.6474074074074148E-2</v>
      </c>
      <c r="Q101">
        <v>8.6474074074073926E-2</v>
      </c>
      <c r="R101">
        <v>8.6474074074074148E-2</v>
      </c>
      <c r="S101">
        <v>8.6474074074074148E-2</v>
      </c>
      <c r="T101">
        <v>8.6474074074073926E-2</v>
      </c>
      <c r="U101">
        <v>8.6474074074073926E-2</v>
      </c>
      <c r="V101">
        <v>8.647407407407437E-2</v>
      </c>
      <c r="W101">
        <v>8.6474074074073926E-2</v>
      </c>
      <c r="X101">
        <v>8.647407407407437E-2</v>
      </c>
      <c r="Y101">
        <v>8.6474074074073926E-2</v>
      </c>
      <c r="Z101">
        <v>8.6474074074073926E-2</v>
      </c>
      <c r="AA101">
        <v>8.6474074074073926E-2</v>
      </c>
      <c r="AB101">
        <v>8.647407407407437E-2</v>
      </c>
      <c r="AC101">
        <v>8.6474074074073926E-2</v>
      </c>
      <c r="AD101">
        <v>8.647407407407437E-2</v>
      </c>
      <c r="AE101">
        <v>8.6474074074073926E-2</v>
      </c>
      <c r="AF101">
        <v>8.6474074074073926E-2</v>
      </c>
      <c r="AG101">
        <v>7.6117711842263874E-2</v>
      </c>
      <c r="AH101">
        <v>0.1347940283811454</v>
      </c>
      <c r="AI101">
        <v>6.9354299324586519E-2</v>
      </c>
      <c r="AJ101">
        <v>4.6918234222601579E-2</v>
      </c>
      <c r="AK101">
        <v>4.4628408494864574E-2</v>
      </c>
      <c r="AL101">
        <v>2.9809359567904401E-2</v>
      </c>
      <c r="AM101">
        <v>3.0849514451963194E-2</v>
      </c>
      <c r="AN101">
        <v>2.9975308589900666E-2</v>
      </c>
      <c r="AO101">
        <v>2.9813962383139828E-2</v>
      </c>
      <c r="AP101">
        <v>2.9772014621152337E-2</v>
      </c>
      <c r="AQ101">
        <v>2.9633549273530759E-2</v>
      </c>
      <c r="AR101">
        <v>2.9503748256785332E-2</v>
      </c>
      <c r="AS101">
        <v>2.9492682872221589E-2</v>
      </c>
      <c r="AT101">
        <v>3.1744023857757556E-2</v>
      </c>
      <c r="AU101">
        <v>4.5979171653871061E-2</v>
      </c>
      <c r="AV101">
        <v>5.0803615588254067E-2</v>
      </c>
      <c r="AW101">
        <v>4.4411593193263238E-2</v>
      </c>
      <c r="AX101">
        <v>5.535442263445095E-2</v>
      </c>
      <c r="AY101">
        <v>5.2986311990273122E-2</v>
      </c>
      <c r="AZ101">
        <v>5.469861045634225E-2</v>
      </c>
      <c r="BA101">
        <v>5.1993670905126022E-2</v>
      </c>
      <c r="BB101">
        <v>5.023151999153086E-2</v>
      </c>
      <c r="BC101">
        <v>5.3993831264534373E-2</v>
      </c>
    </row>
    <row r="102" spans="2:56">
      <c r="B102" t="s">
        <v>1293</v>
      </c>
      <c r="C102" t="s">
        <v>884</v>
      </c>
      <c r="D102" t="s">
        <v>1195</v>
      </c>
      <c r="G102">
        <v>0.29699999999999999</v>
      </c>
      <c r="H102">
        <v>0.18059999999999998</v>
      </c>
      <c r="I102">
        <v>9.4500000000000001E-2</v>
      </c>
      <c r="J102">
        <v>0.46850000000000003</v>
      </c>
      <c r="K102">
        <v>0.1009</v>
      </c>
      <c r="L102">
        <v>0.13689999999999999</v>
      </c>
      <c r="M102">
        <v>0.37169999999999997</v>
      </c>
      <c r="N102">
        <v>0.29910000000000003</v>
      </c>
      <c r="O102">
        <v>0.4612</v>
      </c>
      <c r="P102">
        <v>0.78410000000000002</v>
      </c>
      <c r="Q102">
        <v>0.1585</v>
      </c>
      <c r="R102">
        <v>0.14169999999999999</v>
      </c>
      <c r="S102">
        <v>0.24959999999999999</v>
      </c>
      <c r="T102">
        <v>0.2296</v>
      </c>
      <c r="U102">
        <v>0.22839999999999999</v>
      </c>
      <c r="V102">
        <v>0.24010000000000001</v>
      </c>
      <c r="W102">
        <v>0.247</v>
      </c>
      <c r="X102">
        <v>0.36219999999999997</v>
      </c>
      <c r="Y102">
        <v>0.39089999999999997</v>
      </c>
      <c r="Z102">
        <v>0.62470000000000003</v>
      </c>
      <c r="AA102">
        <v>0.54312269999999974</v>
      </c>
      <c r="AB102">
        <v>0.43204304999999998</v>
      </c>
      <c r="AC102">
        <v>0.39338529000000044</v>
      </c>
      <c r="AD102">
        <v>0.43886131999999956</v>
      </c>
      <c r="AE102">
        <v>0.46438814999999967</v>
      </c>
      <c r="AF102">
        <v>0.128</v>
      </c>
      <c r="AG102">
        <v>0.20349075885590326</v>
      </c>
      <c r="AH102">
        <v>0.29698635532240819</v>
      </c>
      <c r="AI102">
        <v>0.15557522734418061</v>
      </c>
      <c r="AJ102">
        <v>4.6744483518098449E-2</v>
      </c>
      <c r="AK102">
        <v>7.27814669857762E-2</v>
      </c>
      <c r="AL102">
        <v>3.8955481932640881E-2</v>
      </c>
      <c r="AM102">
        <v>3.8812822838475931E-2</v>
      </c>
      <c r="AN102">
        <v>3.8639348865760807E-2</v>
      </c>
      <c r="AO102">
        <v>3.8473550163267596E-2</v>
      </c>
      <c r="AP102">
        <v>3.8255313818194435E-2</v>
      </c>
      <c r="AQ102">
        <v>3.801926541067515E-2</v>
      </c>
      <c r="AR102">
        <v>3.7706836607449133E-2</v>
      </c>
      <c r="AS102">
        <v>3.7584822876373075E-2</v>
      </c>
      <c r="AT102">
        <v>3.7347729886594377E-2</v>
      </c>
      <c r="AU102">
        <v>3.7233428359899401E-2</v>
      </c>
      <c r="AV102">
        <v>5.8874953261065933E-2</v>
      </c>
      <c r="AW102">
        <v>4.1333960296879982E-2</v>
      </c>
      <c r="AX102">
        <v>7.0640806220638647E-2</v>
      </c>
      <c r="AY102">
        <v>6.1852900777960726E-2</v>
      </c>
      <c r="AZ102">
        <v>4.4319191943222661E-2</v>
      </c>
      <c r="BA102">
        <v>3.7572260221202906E-2</v>
      </c>
      <c r="BB102">
        <v>4.9054165972263801E-2</v>
      </c>
      <c r="BC102">
        <v>3.7606432406951107E-2</v>
      </c>
    </row>
    <row r="103" spans="2:56">
      <c r="B103" t="s">
        <v>1294</v>
      </c>
      <c r="C103" t="s">
        <v>885</v>
      </c>
      <c r="D103" t="s">
        <v>1195</v>
      </c>
      <c r="G103">
        <v>9.4114999999999976E-2</v>
      </c>
      <c r="H103">
        <v>3.5979999999999998E-2</v>
      </c>
      <c r="I103">
        <v>4.9454999999999999E-2</v>
      </c>
      <c r="J103">
        <v>1.6729999999999998E-2</v>
      </c>
      <c r="K103">
        <v>8.9494999999999991E-2</v>
      </c>
      <c r="L103">
        <v>0.18592000000000003</v>
      </c>
      <c r="M103">
        <v>0.22197</v>
      </c>
      <c r="N103">
        <v>6.1249999999999999E-2</v>
      </c>
      <c r="O103">
        <v>0.23075499999999996</v>
      </c>
      <c r="P103">
        <v>0.19785499999999995</v>
      </c>
      <c r="Q103">
        <v>0.15771000000000002</v>
      </c>
      <c r="R103">
        <v>0.15168999999999996</v>
      </c>
      <c r="S103">
        <v>0.16621499999999997</v>
      </c>
      <c r="T103">
        <v>0.24384500000000001</v>
      </c>
      <c r="U103">
        <v>0.190085</v>
      </c>
      <c r="V103">
        <v>0.16197999999999999</v>
      </c>
      <c r="W103">
        <v>0.14038499999999998</v>
      </c>
      <c r="X103">
        <v>0.31633</v>
      </c>
      <c r="Y103">
        <v>0.6502</v>
      </c>
      <c r="Z103">
        <v>0.64700000000000002</v>
      </c>
      <c r="AA103">
        <v>0.45748749999999927</v>
      </c>
      <c r="AB103">
        <v>0.5602725700000003</v>
      </c>
      <c r="AC103">
        <v>0.47068721000000047</v>
      </c>
      <c r="AD103">
        <v>0.54478340999999997</v>
      </c>
      <c r="AE103">
        <v>0.56345164999999964</v>
      </c>
      <c r="AF103">
        <v>5.9400000000000008E-2</v>
      </c>
      <c r="AG103">
        <v>0.44109676686404342</v>
      </c>
      <c r="AH103">
        <v>0.73479405583825452</v>
      </c>
      <c r="AI103">
        <v>0.63747327246459329</v>
      </c>
      <c r="AJ103">
        <v>0.92499593794298929</v>
      </c>
      <c r="AK103">
        <v>0.77651931212836911</v>
      </c>
      <c r="AL103">
        <v>0.76715091732931795</v>
      </c>
      <c r="AM103">
        <v>0.66261636062183116</v>
      </c>
      <c r="AN103">
        <v>0.32352396461046895</v>
      </c>
      <c r="AO103">
        <v>0.36075803507149018</v>
      </c>
      <c r="AP103">
        <v>0.34499425456413974</v>
      </c>
      <c r="AQ103">
        <v>0.33016475546653085</v>
      </c>
      <c r="AR103">
        <v>0.3101149806209948</v>
      </c>
      <c r="AS103">
        <v>0.30968626419874723</v>
      </c>
      <c r="AT103">
        <v>0.35423244363098771</v>
      </c>
      <c r="AU103">
        <v>0.46122757912033785</v>
      </c>
      <c r="AV103">
        <v>0.57353806402528096</v>
      </c>
      <c r="AW103">
        <v>0.532807093634866</v>
      </c>
      <c r="AX103">
        <v>0.48500133593651629</v>
      </c>
      <c r="AY103">
        <v>0.4826540889952512</v>
      </c>
      <c r="AZ103">
        <v>0.49949624483515287</v>
      </c>
      <c r="BA103">
        <v>0.45787148388857674</v>
      </c>
      <c r="BB103">
        <v>0.38386211794589004</v>
      </c>
      <c r="BC103">
        <v>0.40817178248473568</v>
      </c>
    </row>
    <row r="104" spans="2:56">
      <c r="B104" t="s">
        <v>1295</v>
      </c>
      <c r="C104" t="s">
        <v>886</v>
      </c>
      <c r="D104" t="s">
        <v>1195</v>
      </c>
      <c r="G104">
        <v>0.174785</v>
      </c>
      <c r="H104">
        <v>6.6820000000000004E-2</v>
      </c>
      <c r="I104">
        <v>9.184500000000001E-2</v>
      </c>
      <c r="J104">
        <v>3.107E-2</v>
      </c>
      <c r="K104">
        <v>0.16620499999999999</v>
      </c>
      <c r="L104">
        <v>0.34528000000000003</v>
      </c>
      <c r="M104">
        <v>0.41223000000000004</v>
      </c>
      <c r="N104">
        <v>0.11375</v>
      </c>
      <c r="O104">
        <v>0.42854499999999995</v>
      </c>
      <c r="P104">
        <v>0.36744499999999997</v>
      </c>
      <c r="Q104">
        <v>0.29289000000000004</v>
      </c>
      <c r="R104">
        <v>0.28170999999999996</v>
      </c>
      <c r="S104">
        <v>0.30868499999999999</v>
      </c>
      <c r="T104">
        <v>0.45285500000000001</v>
      </c>
      <c r="U104">
        <v>0.35301500000000002</v>
      </c>
      <c r="V104">
        <v>0.35450480000000001</v>
      </c>
      <c r="W104">
        <v>0.30724260000000003</v>
      </c>
      <c r="X104">
        <v>0.6923108</v>
      </c>
      <c r="Y104">
        <v>0.6502</v>
      </c>
      <c r="Z104">
        <v>0.64700000000000002</v>
      </c>
      <c r="AA104">
        <v>0.45748749999999927</v>
      </c>
      <c r="AB104">
        <v>0.5602725700000003</v>
      </c>
      <c r="AC104">
        <v>0.47068721000000047</v>
      </c>
      <c r="AD104">
        <v>0.54478340999999997</v>
      </c>
      <c r="AE104">
        <v>0.56345164999999964</v>
      </c>
      <c r="AF104">
        <v>9.6500000000000002E-2</v>
      </c>
      <c r="AG104">
        <v>5.8238524062725283E-2</v>
      </c>
      <c r="AH104">
        <v>0.13712100286753298</v>
      </c>
      <c r="AI104">
        <v>0.17538293845705713</v>
      </c>
      <c r="AJ104">
        <v>0.27009879062508774</v>
      </c>
      <c r="AK104">
        <v>0.23453260848415056</v>
      </c>
      <c r="AL104">
        <v>0.20034577228560471</v>
      </c>
      <c r="AM104">
        <v>0.17198168737159111</v>
      </c>
      <c r="AN104">
        <v>3.8420905174052736E-2</v>
      </c>
      <c r="AO104">
        <v>7.5034821920317352E-2</v>
      </c>
      <c r="AP104">
        <v>7.167976121216274E-2</v>
      </c>
      <c r="AQ104">
        <v>5.5531052484197214E-2</v>
      </c>
      <c r="AR104">
        <v>5.5960116612107161E-2</v>
      </c>
      <c r="AS104">
        <v>7.2936423950574092E-2</v>
      </c>
      <c r="AT104">
        <v>8.6203495987268147E-2</v>
      </c>
      <c r="AU104">
        <v>0.13500115602715793</v>
      </c>
      <c r="AV104">
        <v>0.174424700278453</v>
      </c>
      <c r="AW104">
        <v>0.15814702074598558</v>
      </c>
      <c r="AX104">
        <v>0.14651149207213779</v>
      </c>
      <c r="AY104">
        <v>0.1447729699281789</v>
      </c>
      <c r="AZ104">
        <v>0.15182396751029137</v>
      </c>
      <c r="BA104">
        <v>0.14393161206641056</v>
      </c>
      <c r="BB104">
        <v>0.11272748814589156</v>
      </c>
      <c r="BC104">
        <v>0.11959605869108786</v>
      </c>
    </row>
    <row r="105" spans="2:56">
      <c r="B105" t="s">
        <v>1296</v>
      </c>
      <c r="C105" t="s">
        <v>887</v>
      </c>
      <c r="D105" t="s">
        <v>1195</v>
      </c>
      <c r="G105">
        <v>0.16187400000000002</v>
      </c>
      <c r="H105">
        <v>0.40232200000000001</v>
      </c>
      <c r="I105">
        <v>0.21423400000000004</v>
      </c>
      <c r="J105">
        <v>0.16636200000000001</v>
      </c>
      <c r="K105">
        <v>0.14161000000000001</v>
      </c>
      <c r="L105">
        <v>0.21616506400000002</v>
      </c>
      <c r="M105">
        <v>0.43234400000000001</v>
      </c>
      <c r="N105">
        <v>0.29482056200000006</v>
      </c>
      <c r="O105">
        <v>0.20296021200000003</v>
      </c>
      <c r="P105">
        <v>0.39565800000000001</v>
      </c>
      <c r="Q105">
        <v>0.36665600000000004</v>
      </c>
      <c r="R105">
        <v>0.54201909199999998</v>
      </c>
      <c r="S105">
        <v>0.55654331400000001</v>
      </c>
      <c r="T105">
        <v>0.70082122600000007</v>
      </c>
      <c r="U105">
        <v>0.47504799999999997</v>
      </c>
      <c r="V105">
        <v>0.35580000000000001</v>
      </c>
      <c r="W105">
        <v>0.66449999999999998</v>
      </c>
      <c r="X105">
        <v>1.038</v>
      </c>
      <c r="Y105">
        <v>0.46650000000000003</v>
      </c>
      <c r="Z105">
        <v>0.95889999999999997</v>
      </c>
      <c r="AA105">
        <v>0.46645769387703823</v>
      </c>
      <c r="AB105">
        <v>0.49047162329837557</v>
      </c>
      <c r="AC105">
        <v>0.51237945405876495</v>
      </c>
      <c r="AD105">
        <v>0.52849590625857834</v>
      </c>
      <c r="AE105">
        <v>0.50235435940265927</v>
      </c>
      <c r="AF105">
        <v>0.26369999999999999</v>
      </c>
      <c r="AG105">
        <v>0.76846357715701397</v>
      </c>
      <c r="AH105">
        <v>0.75083813687696432</v>
      </c>
      <c r="AI105">
        <v>0.55522134799917899</v>
      </c>
      <c r="AJ105">
        <v>0.59956104298714907</v>
      </c>
      <c r="AK105">
        <v>0.48422839858794653</v>
      </c>
      <c r="AL105">
        <v>0.44050456366719759</v>
      </c>
      <c r="AM105">
        <v>0.56284846679839062</v>
      </c>
      <c r="AN105">
        <v>0.5109868152836281</v>
      </c>
      <c r="AO105">
        <v>0.4963986770864644</v>
      </c>
      <c r="AP105">
        <v>0.13731625025957128</v>
      </c>
      <c r="AQ105">
        <v>0.15526206022373412</v>
      </c>
      <c r="AR105">
        <v>0.51869855325484571</v>
      </c>
      <c r="AS105">
        <v>0.61452372867565641</v>
      </c>
      <c r="AT105">
        <v>0.67164929983851773</v>
      </c>
      <c r="AU105">
        <v>0.77750534231167623</v>
      </c>
      <c r="AV105">
        <v>0.94894277258780546</v>
      </c>
      <c r="AW105">
        <v>0.92595965259262891</v>
      </c>
      <c r="AX105">
        <v>1.0775049747367322</v>
      </c>
      <c r="AY105">
        <v>1.1029740303231361</v>
      </c>
      <c r="AZ105">
        <v>1.0547182459448505</v>
      </c>
      <c r="BA105">
        <v>1.1498897993832167</v>
      </c>
      <c r="BB105">
        <v>1.1022009598400815</v>
      </c>
      <c r="BC105">
        <v>1.1212271522126962</v>
      </c>
      <c r="BD105">
        <v>15.008122134595107</v>
      </c>
    </row>
    <row r="106" spans="2:56">
      <c r="B106" t="s">
        <v>1297</v>
      </c>
      <c r="C106" t="s">
        <v>888</v>
      </c>
      <c r="D106" t="s">
        <v>1195</v>
      </c>
      <c r="G106">
        <v>0.31422600000000006</v>
      </c>
      <c r="H106">
        <v>1.1833</v>
      </c>
      <c r="I106">
        <v>0.63009999999999999</v>
      </c>
      <c r="J106">
        <v>0.48930000000000001</v>
      </c>
      <c r="K106">
        <v>0.41649999999999998</v>
      </c>
      <c r="L106">
        <v>0.63577960000000011</v>
      </c>
      <c r="M106">
        <v>1.2715999999999998</v>
      </c>
      <c r="N106">
        <v>0.86711930000000004</v>
      </c>
      <c r="O106">
        <v>0.59694180000000008</v>
      </c>
      <c r="P106">
        <v>1.1637</v>
      </c>
      <c r="Q106">
        <v>1.0784</v>
      </c>
      <c r="R106">
        <v>1.5941737999999999</v>
      </c>
      <c r="S106">
        <v>1.6368920999999999</v>
      </c>
      <c r="T106">
        <v>2.0612388999999998</v>
      </c>
      <c r="U106">
        <v>1.3971999999999998</v>
      </c>
      <c r="V106">
        <v>1.0427</v>
      </c>
      <c r="W106">
        <v>0.80215000000000003</v>
      </c>
      <c r="X106">
        <v>0.2843</v>
      </c>
      <c r="Y106">
        <v>0.34749999999999998</v>
      </c>
      <c r="Z106">
        <v>0.2964</v>
      </c>
      <c r="AA106">
        <v>0.53927991626881955</v>
      </c>
      <c r="AB106">
        <v>0.4102555079683779</v>
      </c>
      <c r="AC106">
        <v>0.42249327104785911</v>
      </c>
      <c r="AD106">
        <v>0.42234898958167211</v>
      </c>
      <c r="AE106">
        <v>0.40971621961133892</v>
      </c>
      <c r="AF106">
        <v>1.2195000000000009</v>
      </c>
      <c r="AG106">
        <v>0.86918377224414911</v>
      </c>
      <c r="AH106">
        <v>1.2075041384291689</v>
      </c>
      <c r="AI106">
        <v>0.98270723881570277</v>
      </c>
      <c r="AJ106">
        <v>2.0545079157096087</v>
      </c>
      <c r="AK106">
        <v>1.4320350437213594</v>
      </c>
      <c r="AL106">
        <v>1.4815798588164955</v>
      </c>
      <c r="AM106">
        <v>1.3219182643349119</v>
      </c>
      <c r="AN106">
        <v>0.60313158675137213</v>
      </c>
      <c r="AO106">
        <v>1.4193823205915796</v>
      </c>
      <c r="AP106">
        <v>1.763496460975744</v>
      </c>
      <c r="AQ106">
        <v>1.6112400081689215</v>
      </c>
      <c r="AR106">
        <v>1.6371711313122432</v>
      </c>
      <c r="AS106">
        <v>1.3424779714016912</v>
      </c>
      <c r="AT106">
        <v>2.0733867531057584</v>
      </c>
      <c r="AU106">
        <v>2.1350694381358073</v>
      </c>
      <c r="AV106">
        <v>1.9914783114677872</v>
      </c>
      <c r="AW106">
        <v>1.8210831075190412</v>
      </c>
      <c r="AX106">
        <v>1.9144768604724973</v>
      </c>
      <c r="AY106">
        <v>1.7606735160981488</v>
      </c>
      <c r="AZ106">
        <v>1.9253270266429356</v>
      </c>
      <c r="BA106">
        <v>1.6865899107714262</v>
      </c>
      <c r="BB106">
        <v>1.6764601618789661</v>
      </c>
      <c r="BC106">
        <v>1.548666613836438</v>
      </c>
      <c r="BD106">
        <v>34.182859500528437</v>
      </c>
    </row>
    <row r="107" spans="2:56">
      <c r="B107" t="s">
        <v>1298</v>
      </c>
      <c r="C107" t="s">
        <v>875</v>
      </c>
      <c r="D107" t="s">
        <v>1255</v>
      </c>
      <c r="E107" t="s">
        <v>1256</v>
      </c>
      <c r="AJ107">
        <v>28.808304100643724</v>
      </c>
      <c r="AK107">
        <v>28.721879188341791</v>
      </c>
      <c r="AL107">
        <v>28.635713550776767</v>
      </c>
      <c r="AM107">
        <v>28.549806410124436</v>
      </c>
      <c r="AN107">
        <v>28.464156990894061</v>
      </c>
      <c r="AO107">
        <v>28.378764519921379</v>
      </c>
      <c r="AP107">
        <v>28.293628226361616</v>
      </c>
      <c r="AQ107">
        <v>28.208747341682532</v>
      </c>
      <c r="AR107">
        <v>28.124121099657483</v>
      </c>
      <c r="AS107">
        <v>28.039748736358511</v>
      </c>
      <c r="AT107">
        <v>27.955629490149438</v>
      </c>
      <c r="AU107">
        <v>27.871762601678988</v>
      </c>
      <c r="AV107">
        <v>27.788147313873949</v>
      </c>
      <c r="AW107">
        <v>27.704782871932327</v>
      </c>
      <c r="AX107">
        <v>27.621668523316529</v>
      </c>
      <c r="AY107">
        <v>27.53880351774658</v>
      </c>
      <c r="AZ107">
        <v>27.45618710719334</v>
      </c>
      <c r="BA107">
        <v>27.37381854587176</v>
      </c>
      <c r="BB107">
        <v>27.291697090234145</v>
      </c>
      <c r="BC107">
        <v>27.209821998963442</v>
      </c>
    </row>
    <row r="108" spans="2:56">
      <c r="B108" t="s">
        <v>1299</v>
      </c>
      <c r="C108" t="s">
        <v>876</v>
      </c>
      <c r="D108" t="s">
        <v>1255</v>
      </c>
      <c r="E108" t="s">
        <v>1256</v>
      </c>
      <c r="AJ108">
        <v>18.304674931527014</v>
      </c>
      <c r="AK108">
        <v>18.249760906732433</v>
      </c>
      <c r="AL108">
        <v>18.195011624012235</v>
      </c>
      <c r="AM108">
        <v>18.140426589140198</v>
      </c>
      <c r="AN108">
        <v>18.086005309372776</v>
      </c>
      <c r="AO108">
        <v>18.031747293444656</v>
      </c>
      <c r="AP108">
        <v>17.977652051564323</v>
      </c>
      <c r="AQ108">
        <v>17.923719095409631</v>
      </c>
      <c r="AR108">
        <v>17.869947938123403</v>
      </c>
      <c r="AS108">
        <v>17.816338094309032</v>
      </c>
      <c r="AT108">
        <v>17.762889080026106</v>
      </c>
      <c r="AU108">
        <v>17.709600412786028</v>
      </c>
      <c r="AV108">
        <v>17.656471611547669</v>
      </c>
      <c r="AW108">
        <v>17.603502196713027</v>
      </c>
      <c r="AX108">
        <v>17.550691690122889</v>
      </c>
      <c r="AY108">
        <v>17.498039615052519</v>
      </c>
      <c r="AZ108">
        <v>17.445545496207362</v>
      </c>
      <c r="BA108">
        <v>17.39320885971874</v>
      </c>
      <c r="BB108">
        <v>17.341029233139583</v>
      </c>
      <c r="BC108">
        <v>17.289006145440165</v>
      </c>
    </row>
    <row r="109" spans="2:56">
      <c r="B109" t="s">
        <v>1300</v>
      </c>
      <c r="C109" t="s">
        <v>877</v>
      </c>
      <c r="D109" t="s">
        <v>1255</v>
      </c>
      <c r="E109" t="s">
        <v>1256</v>
      </c>
      <c r="AJ109">
        <v>13.769412474327407</v>
      </c>
      <c r="AK109">
        <v>13.728104236904425</v>
      </c>
      <c r="AL109">
        <v>13.686919924193711</v>
      </c>
      <c r="AM109">
        <v>13.645859164421131</v>
      </c>
      <c r="AN109">
        <v>13.604921586927867</v>
      </c>
      <c r="AO109">
        <v>13.564106822167084</v>
      </c>
      <c r="AP109">
        <v>13.523414501700582</v>
      </c>
      <c r="AQ109">
        <v>13.482844258195481</v>
      </c>
      <c r="AR109">
        <v>13.442395725420894</v>
      </c>
      <c r="AS109">
        <v>13.402068538244631</v>
      </c>
      <c r="AT109">
        <v>13.361862332629897</v>
      </c>
      <c r="AU109">
        <v>13.321776745632008</v>
      </c>
      <c r="AV109">
        <v>13.281811415395111</v>
      </c>
      <c r="AW109">
        <v>13.241965981148926</v>
      </c>
      <c r="AX109">
        <v>13.20224008320548</v>
      </c>
      <c r="AY109">
        <v>13.162633362955862</v>
      </c>
      <c r="AZ109">
        <v>13.123145462866995</v>
      </c>
      <c r="BA109">
        <v>13.083776026478395</v>
      </c>
      <c r="BB109">
        <v>13.044524698398959</v>
      </c>
      <c r="BC109">
        <v>13.005391124303761</v>
      </c>
    </row>
    <row r="110" spans="2:56">
      <c r="B110" t="s">
        <v>1283</v>
      </c>
      <c r="C110" t="s">
        <v>514</v>
      </c>
      <c r="D110" t="s">
        <v>1255</v>
      </c>
      <c r="E110" t="s">
        <v>1256</v>
      </c>
      <c r="AJ110">
        <v>14.337022972656513</v>
      </c>
      <c r="AK110">
        <v>14.271072666982292</v>
      </c>
      <c r="AL110">
        <v>14.205425732714172</v>
      </c>
      <c r="AM110">
        <v>14.140080774343685</v>
      </c>
      <c r="AN110">
        <v>14.075036402781704</v>
      </c>
      <c r="AO110">
        <v>14.010291235328907</v>
      </c>
      <c r="AP110">
        <v>13.945843895646393</v>
      </c>
      <c r="AQ110">
        <v>13.881693013726419</v>
      </c>
      <c r="AR110">
        <v>13.817837225863277</v>
      </c>
      <c r="AS110">
        <v>13.754275174624306</v>
      </c>
      <c r="AT110">
        <v>13.691005508821034</v>
      </c>
      <c r="AU110">
        <v>13.628026883480457</v>
      </c>
      <c r="AV110">
        <v>13.565337959816446</v>
      </c>
      <c r="AW110">
        <v>13.50293740520129</v>
      </c>
      <c r="AX110">
        <v>13.440823893137363</v>
      </c>
      <c r="AY110">
        <v>13.37899610322893</v>
      </c>
      <c r="AZ110">
        <v>13.317452721154076</v>
      </c>
      <c r="BA110">
        <v>13.256192438636766</v>
      </c>
      <c r="BB110">
        <v>13.195213953419037</v>
      </c>
      <c r="BC110">
        <v>13.134515969233309</v>
      </c>
    </row>
    <row r="111" spans="2:56">
      <c r="B111" t="s">
        <v>1284</v>
      </c>
      <c r="C111" t="s">
        <v>515</v>
      </c>
      <c r="D111" t="s">
        <v>1255</v>
      </c>
      <c r="E111" t="s">
        <v>1256</v>
      </c>
      <c r="AJ111">
        <v>20.79922410019217</v>
      </c>
      <c r="AK111">
        <v>20.703547669331286</v>
      </c>
      <c r="AL111">
        <v>20.608311350052361</v>
      </c>
      <c r="AM111">
        <v>20.51351311784212</v>
      </c>
      <c r="AN111">
        <v>20.419150957500044</v>
      </c>
      <c r="AO111">
        <v>20.325222863095544</v>
      </c>
      <c r="AP111">
        <v>20.231726837925304</v>
      </c>
      <c r="AQ111">
        <v>20.138660894470846</v>
      </c>
      <c r="AR111">
        <v>20.046023054356279</v>
      </c>
      <c r="AS111">
        <v>19.953811348306239</v>
      </c>
      <c r="AT111">
        <v>19.862023816104028</v>
      </c>
      <c r="AU111">
        <v>19.77065850654995</v>
      </c>
      <c r="AV111">
        <v>19.679713477419821</v>
      </c>
      <c r="AW111">
        <v>19.589186795423689</v>
      </c>
      <c r="AX111">
        <v>19.49907653616474</v>
      </c>
      <c r="AY111">
        <v>19.409380784098381</v>
      </c>
      <c r="AZ111">
        <v>19.320097632491528</v>
      </c>
      <c r="BA111">
        <v>19.231225183382065</v>
      </c>
      <c r="BB111">
        <v>19.142761547538505</v>
      </c>
      <c r="BC111">
        <v>19.054704844419827</v>
      </c>
    </row>
    <row r="112" spans="2:56">
      <c r="B112" t="s">
        <v>1285</v>
      </c>
      <c r="C112" t="s">
        <v>516</v>
      </c>
      <c r="D112" t="s">
        <v>1255</v>
      </c>
      <c r="E112" t="s">
        <v>1256</v>
      </c>
      <c r="AJ112">
        <v>11.326094261842497</v>
      </c>
      <c r="AK112">
        <v>11.273994228238021</v>
      </c>
      <c r="AL112">
        <v>11.222133854788126</v>
      </c>
      <c r="AM112">
        <v>11.170512039056099</v>
      </c>
      <c r="AN112">
        <v>11.119127683676441</v>
      </c>
      <c r="AO112">
        <v>11.067979696331529</v>
      </c>
      <c r="AP112">
        <v>11.017066989728404</v>
      </c>
      <c r="AQ112">
        <v>10.966388481575652</v>
      </c>
      <c r="AR112">
        <v>10.915943094560404</v>
      </c>
      <c r="AS112">
        <v>10.865729756325425</v>
      </c>
      <c r="AT112">
        <v>10.815747399446328</v>
      </c>
      <c r="AU112">
        <v>10.765994961408875</v>
      </c>
      <c r="AV112">
        <v>10.716471384586393</v>
      </c>
      <c r="AW112">
        <v>10.667175616217296</v>
      </c>
      <c r="AX112">
        <v>10.618106608382696</v>
      </c>
      <c r="AY112">
        <v>10.569263317984136</v>
      </c>
      <c r="AZ112">
        <v>10.520644706721409</v>
      </c>
      <c r="BA112">
        <v>10.47224974107049</v>
      </c>
      <c r="BB112">
        <v>10.424077392261566</v>
      </c>
      <c r="BC112">
        <v>10.376126636257162</v>
      </c>
    </row>
    <row r="113" spans="2:55">
      <c r="B113" t="s">
        <v>1286</v>
      </c>
      <c r="C113" t="s">
        <v>517</v>
      </c>
      <c r="D113" t="s">
        <v>1255</v>
      </c>
      <c r="E113" t="s">
        <v>1256</v>
      </c>
      <c r="AJ113">
        <v>11.172928998343151</v>
      </c>
      <c r="AK113">
        <v>11.121533524950772</v>
      </c>
      <c r="AL113">
        <v>11.070374470735999</v>
      </c>
      <c r="AM113">
        <v>11.019450748170613</v>
      </c>
      <c r="AN113">
        <v>10.968761274729028</v>
      </c>
      <c r="AO113">
        <v>10.918304972865274</v>
      </c>
      <c r="AP113">
        <v>10.868080769990092</v>
      </c>
      <c r="AQ113">
        <v>10.818087598448137</v>
      </c>
      <c r="AR113">
        <v>10.768324395495275</v>
      </c>
      <c r="AS113">
        <v>10.718790103275996</v>
      </c>
      <c r="AT113">
        <v>10.669483668800925</v>
      </c>
      <c r="AU113">
        <v>10.62040404392444</v>
      </c>
      <c r="AV113">
        <v>10.571550185322387</v>
      </c>
      <c r="AW113">
        <v>10.522921054469904</v>
      </c>
      <c r="AX113">
        <v>10.474515617619343</v>
      </c>
      <c r="AY113">
        <v>10.426332845778292</v>
      </c>
      <c r="AZ113">
        <v>10.378371714687711</v>
      </c>
      <c r="BA113">
        <v>10.330631204800147</v>
      </c>
      <c r="BB113">
        <v>10.283110301258066</v>
      </c>
      <c r="BC113">
        <v>10.235807993872278</v>
      </c>
    </row>
    <row r="114" spans="2:55">
      <c r="B114" t="s">
        <v>1287</v>
      </c>
      <c r="C114" t="s">
        <v>878</v>
      </c>
      <c r="D114" t="s">
        <v>1255</v>
      </c>
      <c r="E114" t="s">
        <v>1256</v>
      </c>
      <c r="AJ114">
        <v>13.320201741215515</v>
      </c>
      <c r="AK114">
        <v>13.265588914076531</v>
      </c>
      <c r="AL114">
        <v>13.211199999528818</v>
      </c>
      <c r="AM114">
        <v>13.157034079530749</v>
      </c>
      <c r="AN114">
        <v>13.103090239804674</v>
      </c>
      <c r="AO114">
        <v>13.049367569821475</v>
      </c>
      <c r="AP114">
        <v>12.995865162785208</v>
      </c>
      <c r="AQ114">
        <v>12.942582115617789</v>
      </c>
      <c r="AR114">
        <v>12.889517528943756</v>
      </c>
      <c r="AS114">
        <v>12.836670507075087</v>
      </c>
      <c r="AT114">
        <v>12.784040157996079</v>
      </c>
      <c r="AU114">
        <v>12.731625593348296</v>
      </c>
      <c r="AV114">
        <v>12.679425928415569</v>
      </c>
      <c r="AW114">
        <v>12.627440282109065</v>
      </c>
      <c r="AX114">
        <v>12.575667776952418</v>
      </c>
      <c r="AY114">
        <v>12.524107539066913</v>
      </c>
      <c r="AZ114">
        <v>12.472758698156738</v>
      </c>
      <c r="BA114">
        <v>12.421620387494295</v>
      </c>
      <c r="BB114">
        <v>12.370691743905569</v>
      </c>
      <c r="BC114">
        <v>12.319971907755557</v>
      </c>
    </row>
    <row r="115" spans="2:55">
      <c r="B115" t="s">
        <v>1288</v>
      </c>
      <c r="C115" t="s">
        <v>879</v>
      </c>
      <c r="D115" t="s">
        <v>1255</v>
      </c>
      <c r="E115" t="s">
        <v>1256</v>
      </c>
      <c r="AJ115">
        <v>17.515663863847536</v>
      </c>
      <c r="AK115">
        <v>17.443849642005762</v>
      </c>
      <c r="AL115">
        <v>17.372329858473538</v>
      </c>
      <c r="AM115">
        <v>17.301103306053797</v>
      </c>
      <c r="AN115">
        <v>17.230168782498975</v>
      </c>
      <c r="AO115">
        <v>17.159525090490728</v>
      </c>
      <c r="AP115">
        <v>17.089171037619717</v>
      </c>
      <c r="AQ115">
        <v>17.019105436365475</v>
      </c>
      <c r="AR115">
        <v>16.949327104076378</v>
      </c>
      <c r="AS115">
        <v>16.879834862949664</v>
      </c>
      <c r="AT115">
        <v>16.81062754001157</v>
      </c>
      <c r="AU115">
        <v>16.741703967097521</v>
      </c>
      <c r="AV115">
        <v>16.673062980832423</v>
      </c>
      <c r="AW115">
        <v>16.60470342261101</v>
      </c>
      <c r="AX115">
        <v>16.536624138578304</v>
      </c>
      <c r="AY115">
        <v>16.468823979610132</v>
      </c>
      <c r="AZ115">
        <v>16.40130180129373</v>
      </c>
      <c r="BA115">
        <v>16.334056463908425</v>
      </c>
      <c r="BB115">
        <v>16.267086832406399</v>
      </c>
      <c r="BC115">
        <v>16.200391776393534</v>
      </c>
    </row>
    <row r="116" spans="2:55">
      <c r="B116" t="s">
        <v>1289</v>
      </c>
      <c r="C116" t="s">
        <v>880</v>
      </c>
      <c r="D116" t="s">
        <v>1255</v>
      </c>
      <c r="E116" t="s">
        <v>1256</v>
      </c>
      <c r="AJ116">
        <v>33.603993020273009</v>
      </c>
      <c r="AK116">
        <v>33.479658246097998</v>
      </c>
      <c r="AL116">
        <v>33.355783510587436</v>
      </c>
      <c r="AM116">
        <v>33.232367111598265</v>
      </c>
      <c r="AN116">
        <v>33.109407353285349</v>
      </c>
      <c r="AO116">
        <v>32.986902546078191</v>
      </c>
      <c r="AP116">
        <v>32.864851006657702</v>
      </c>
      <c r="AQ116">
        <v>32.743251057933065</v>
      </c>
      <c r="AR116">
        <v>32.622101029018715</v>
      </c>
      <c r="AS116">
        <v>32.501399255211346</v>
      </c>
      <c r="AT116">
        <v>32.381144077967065</v>
      </c>
      <c r="AU116">
        <v>32.261333844878585</v>
      </c>
      <c r="AV116">
        <v>32.141966909652531</v>
      </c>
      <c r="AW116">
        <v>32.023041632086816</v>
      </c>
      <c r="AX116">
        <v>31.904556378048092</v>
      </c>
      <c r="AY116">
        <v>31.786509519449314</v>
      </c>
      <c r="AZ116">
        <v>31.668899434227352</v>
      </c>
      <c r="BA116">
        <v>31.55172450632071</v>
      </c>
      <c r="BB116">
        <v>31.434983125647321</v>
      </c>
      <c r="BC116">
        <v>31.318673688082423</v>
      </c>
    </row>
    <row r="117" spans="2:55">
      <c r="B117" t="s">
        <v>1290</v>
      </c>
      <c r="C117" t="s">
        <v>881</v>
      </c>
      <c r="D117" t="s">
        <v>1255</v>
      </c>
      <c r="E117" t="s">
        <v>1256</v>
      </c>
      <c r="AJ117">
        <v>2.7863858357249658</v>
      </c>
      <c r="AK117">
        <v>2.7613083632034412</v>
      </c>
      <c r="AL117">
        <v>2.7364565879346103</v>
      </c>
      <c r="AM117">
        <v>2.711828478643199</v>
      </c>
      <c r="AN117">
        <v>2.6874220223354102</v>
      </c>
      <c r="AO117">
        <v>2.6632352241343913</v>
      </c>
      <c r="AP117">
        <v>2.6392661071171819</v>
      </c>
      <c r="AQ117">
        <v>2.6155127121531274</v>
      </c>
      <c r="AR117">
        <v>2.5919730977437494</v>
      </c>
      <c r="AS117">
        <v>2.5686453398640556</v>
      </c>
      <c r="AT117">
        <v>2.5455275318052792</v>
      </c>
      <c r="AU117">
        <v>2.5226177840190318</v>
      </c>
      <c r="AV117">
        <v>2.4999142239628607</v>
      </c>
      <c r="AW117">
        <v>2.4774149959471949</v>
      </c>
      <c r="AX117">
        <v>2.4551182609836704</v>
      </c>
      <c r="AY117">
        <v>2.4330221966348171</v>
      </c>
      <c r="AZ117">
        <v>2.4111249968651038</v>
      </c>
      <c r="BA117">
        <v>2.389424871893318</v>
      </c>
      <c r="BB117">
        <v>2.3679200480462783</v>
      </c>
      <c r="BC117">
        <v>2.3466087676138616</v>
      </c>
    </row>
    <row r="118" spans="2:55">
      <c r="B118" t="s">
        <v>1291</v>
      </c>
      <c r="C118" t="s">
        <v>882</v>
      </c>
      <c r="D118" t="s">
        <v>1255</v>
      </c>
      <c r="E118" t="s">
        <v>1256</v>
      </c>
      <c r="AJ118">
        <v>1.3142243629190467</v>
      </c>
      <c r="AK118">
        <v>1.3080212239260689</v>
      </c>
      <c r="AL118">
        <v>1.3018473637491379</v>
      </c>
      <c r="AM118">
        <v>1.2957026441922421</v>
      </c>
      <c r="AN118">
        <v>1.2895869277116547</v>
      </c>
      <c r="AO118">
        <v>1.2835000774128558</v>
      </c>
      <c r="AP118">
        <v>1.2774419570474671</v>
      </c>
      <c r="AQ118">
        <v>1.2714124310102031</v>
      </c>
      <c r="AR118">
        <v>1.2654113643358349</v>
      </c>
      <c r="AS118">
        <v>1.2594386226961698</v>
      </c>
      <c r="AT118">
        <v>1.253494072397044</v>
      </c>
      <c r="AU118">
        <v>1.24757758037533</v>
      </c>
      <c r="AV118">
        <v>1.2416890141959585</v>
      </c>
      <c r="AW118">
        <v>1.2358282420489537</v>
      </c>
      <c r="AX118">
        <v>1.2299951327464826</v>
      </c>
      <c r="AY118">
        <v>1.2241895557199194</v>
      </c>
      <c r="AZ118">
        <v>1.2184113810169215</v>
      </c>
      <c r="BA118">
        <v>1.2126604792985216</v>
      </c>
      <c r="BB118">
        <v>1.2069367218362326</v>
      </c>
      <c r="BC118">
        <v>1.2012399805091656</v>
      </c>
    </row>
    <row r="119" spans="2:55">
      <c r="B119" t="s">
        <v>1292</v>
      </c>
      <c r="C119" t="s">
        <v>883</v>
      </c>
      <c r="D119" t="s">
        <v>1255</v>
      </c>
      <c r="E119" t="s">
        <v>1256</v>
      </c>
      <c r="AJ119">
        <v>3.2647831838413293</v>
      </c>
      <c r="AK119">
        <v>3.2493734072135982</v>
      </c>
      <c r="AL119">
        <v>3.2340363647315504</v>
      </c>
      <c r="AM119">
        <v>3.2187717130900175</v>
      </c>
      <c r="AN119">
        <v>3.2035791106042328</v>
      </c>
      <c r="AO119">
        <v>3.1884582172021809</v>
      </c>
      <c r="AP119">
        <v>3.1734086944169868</v>
      </c>
      <c r="AQ119">
        <v>3.1584302053793389</v>
      </c>
      <c r="AR119">
        <v>3.1435224148099485</v>
      </c>
      <c r="AS119">
        <v>3.1286849890120458</v>
      </c>
      <c r="AT119">
        <v>3.1139175958639091</v>
      </c>
      <c r="AU119">
        <v>3.0992199048114317</v>
      </c>
      <c r="AV119">
        <v>3.0845915868607219</v>
      </c>
      <c r="AW119">
        <v>3.0700323145707396</v>
      </c>
      <c r="AX119">
        <v>3.0555417620459657</v>
      </c>
      <c r="AY119">
        <v>3.0411196049291087</v>
      </c>
      <c r="AZ119">
        <v>3.0267655203938433</v>
      </c>
      <c r="BA119">
        <v>3.0124791871375844</v>
      </c>
      <c r="BB119">
        <v>2.998260285374295</v>
      </c>
      <c r="BC119">
        <v>2.9841084968273286</v>
      </c>
    </row>
    <row r="120" spans="2:55">
      <c r="B120" t="s">
        <v>1293</v>
      </c>
      <c r="C120" t="s">
        <v>884</v>
      </c>
      <c r="D120" t="s">
        <v>1255</v>
      </c>
      <c r="E120" t="s">
        <v>1256</v>
      </c>
      <c r="AJ120">
        <v>10.740038811187436</v>
      </c>
      <c r="AK120">
        <v>10.714262718040587</v>
      </c>
      <c r="AL120">
        <v>10.68854848751729</v>
      </c>
      <c r="AM120">
        <v>10.662895971147249</v>
      </c>
      <c r="AN120">
        <v>10.637305020816497</v>
      </c>
      <c r="AO120">
        <v>10.611775488766538</v>
      </c>
      <c r="AP120">
        <v>10.586307227593499</v>
      </c>
      <c r="AQ120">
        <v>10.560900090247275</v>
      </c>
      <c r="AR120">
        <v>10.535553930030682</v>
      </c>
      <c r="AS120">
        <v>10.510268600598609</v>
      </c>
      <c r="AT120">
        <v>10.485043955957172</v>
      </c>
      <c r="AU120">
        <v>10.459879850462876</v>
      </c>
      <c r="AV120">
        <v>10.434776138821766</v>
      </c>
      <c r="AW120">
        <v>10.409732676088595</v>
      </c>
      <c r="AX120">
        <v>10.384749317665984</v>
      </c>
      <c r="AY120">
        <v>10.359825919303585</v>
      </c>
      <c r="AZ120">
        <v>10.334962337097258</v>
      </c>
      <c r="BA120">
        <v>10.310158427488224</v>
      </c>
      <c r="BB120">
        <v>10.285414047262252</v>
      </c>
      <c r="BC120">
        <v>10.260729053548824</v>
      </c>
    </row>
    <row r="121" spans="2:55">
      <c r="B121" t="s">
        <v>1294</v>
      </c>
      <c r="C121" t="s">
        <v>885</v>
      </c>
      <c r="D121" t="s">
        <v>1255</v>
      </c>
      <c r="E121" t="s">
        <v>1256</v>
      </c>
      <c r="AJ121">
        <v>16.356408354067042</v>
      </c>
      <c r="AK121">
        <v>16.322059896523502</v>
      </c>
      <c r="AL121">
        <v>16.287783570740803</v>
      </c>
      <c r="AM121">
        <v>16.253579225242248</v>
      </c>
      <c r="AN121">
        <v>16.219446708869238</v>
      </c>
      <c r="AO121">
        <v>16.185385870780614</v>
      </c>
      <c r="AP121">
        <v>16.151396560451975</v>
      </c>
      <c r="AQ121">
        <v>16.117478627675027</v>
      </c>
      <c r="AR121">
        <v>16.083631922556908</v>
      </c>
      <c r="AS121">
        <v>16.04985629551954</v>
      </c>
      <c r="AT121">
        <v>16.016151597298947</v>
      </c>
      <c r="AU121">
        <v>15.982517678944619</v>
      </c>
      <c r="AV121">
        <v>15.948954391818836</v>
      </c>
      <c r="AW121">
        <v>15.915461587596017</v>
      </c>
      <c r="AX121">
        <v>15.882039118262066</v>
      </c>
      <c r="AY121">
        <v>15.848686836113716</v>
      </c>
      <c r="AZ121">
        <v>15.815404593757878</v>
      </c>
      <c r="BA121">
        <v>15.782192244110986</v>
      </c>
      <c r="BB121">
        <v>15.749049640398352</v>
      </c>
      <c r="BC121">
        <v>15.715976636153515</v>
      </c>
    </row>
    <row r="122" spans="2:55">
      <c r="B122" t="s">
        <v>1295</v>
      </c>
      <c r="C122" t="s">
        <v>886</v>
      </c>
      <c r="D122" t="s">
        <v>1255</v>
      </c>
      <c r="E122" t="s">
        <v>1256</v>
      </c>
      <c r="AJ122">
        <v>7.0050947858601216</v>
      </c>
      <c r="AK122">
        <v>6.988282558374058</v>
      </c>
      <c r="AL122">
        <v>6.9715106802339601</v>
      </c>
      <c r="AM122">
        <v>6.9547790546013992</v>
      </c>
      <c r="AN122">
        <v>6.938087584870356</v>
      </c>
      <c r="AO122">
        <v>6.9214361746666677</v>
      </c>
      <c r="AP122">
        <v>6.9048247278474681</v>
      </c>
      <c r="AQ122">
        <v>6.8882531485006346</v>
      </c>
      <c r="AR122">
        <v>6.8717213409442337</v>
      </c>
      <c r="AS122">
        <v>6.8552292097259677</v>
      </c>
      <c r="AT122">
        <v>6.838776659622626</v>
      </c>
      <c r="AU122">
        <v>6.8223635956395317</v>
      </c>
      <c r="AV122">
        <v>6.8059899230099967</v>
      </c>
      <c r="AW122">
        <v>6.7896555471947728</v>
      </c>
      <c r="AX122">
        <v>6.7733603738815056</v>
      </c>
      <c r="AY122">
        <v>6.7571043089841902</v>
      </c>
      <c r="AZ122">
        <v>6.7408872586426281</v>
      </c>
      <c r="BA122">
        <v>6.7247091292218864</v>
      </c>
      <c r="BB122">
        <v>6.708569827311754</v>
      </c>
      <c r="BC122">
        <v>6.6924692597262059</v>
      </c>
    </row>
    <row r="123" spans="2:55">
      <c r="B123" t="s">
        <v>1296</v>
      </c>
      <c r="C123" t="s">
        <v>887</v>
      </c>
      <c r="D123" t="s">
        <v>1255</v>
      </c>
      <c r="E123" t="s">
        <v>1256</v>
      </c>
      <c r="AJ123">
        <v>26.768825128676628</v>
      </c>
      <c r="AK123">
        <v>26.648722333265965</v>
      </c>
      <c r="AL123">
        <v>26.529158399064045</v>
      </c>
      <c r="AM123">
        <v>26.410130908380246</v>
      </c>
      <c r="AN123">
        <v>26.291637454371315</v>
      </c>
      <c r="AO123">
        <v>26.173675640992702</v>
      </c>
      <c r="AP123">
        <v>26.056243082950115</v>
      </c>
      <c r="AQ123">
        <v>25.93933740565128</v>
      </c>
      <c r="AR123">
        <v>25.822956245157926</v>
      </c>
      <c r="AS123">
        <v>25.707097248137984</v>
      </c>
      <c r="AT123">
        <v>25.591758071818006</v>
      </c>
      <c r="AU123">
        <v>25.476936383935783</v>
      </c>
      <c r="AV123">
        <v>25.362629862693193</v>
      </c>
      <c r="AW123">
        <v>25.248836196709245</v>
      </c>
      <c r="AX123">
        <v>25.135553084973342</v>
      </c>
      <c r="AY123">
        <v>25.022778236798761</v>
      </c>
      <c r="AZ123">
        <v>24.910509371776325</v>
      </c>
      <c r="BA123">
        <v>24.798744219728288</v>
      </c>
      <c r="BB123">
        <v>24.68748052066244</v>
      </c>
      <c r="BC123">
        <v>24.576716024726402</v>
      </c>
    </row>
    <row r="124" spans="2:55">
      <c r="B124" t="s">
        <v>1297</v>
      </c>
      <c r="C124" t="s">
        <v>888</v>
      </c>
      <c r="D124" t="s">
        <v>1255</v>
      </c>
      <c r="E124" t="s">
        <v>1256</v>
      </c>
      <c r="AJ124">
        <v>41.099340144893539</v>
      </c>
      <c r="AK124">
        <v>40.729446083589494</v>
      </c>
      <c r="AL124">
        <v>40.36288106883719</v>
      </c>
      <c r="AM124">
        <v>39.999615139217653</v>
      </c>
      <c r="AN124">
        <v>39.639618602964696</v>
      </c>
      <c r="AO124">
        <v>39.28286203553801</v>
      </c>
      <c r="AP124">
        <v>38.92931627721817</v>
      </c>
      <c r="AQ124">
        <v>38.578952430723206</v>
      </c>
      <c r="AR124">
        <v>38.231741858846696</v>
      </c>
      <c r="AS124">
        <v>37.887656182117077</v>
      </c>
      <c r="AT124">
        <v>37.546667276478026</v>
      </c>
      <c r="AU124">
        <v>37.208747270989726</v>
      </c>
      <c r="AV124">
        <v>36.87386854555082</v>
      </c>
      <c r="AW124">
        <v>36.542003728640864</v>
      </c>
      <c r="AX124">
        <v>36.213125695083093</v>
      </c>
      <c r="AY124">
        <v>35.887207563827346</v>
      </c>
      <c r="AZ124">
        <v>35.564222695752896</v>
      </c>
      <c r="BA124">
        <v>35.244144691491123</v>
      </c>
      <c r="BB124">
        <v>34.926947389267703</v>
      </c>
      <c r="BC124">
        <v>34.612604862764293</v>
      </c>
    </row>
    <row r="127" spans="2:55">
      <c r="C127" s="87" t="s">
        <v>20</v>
      </c>
    </row>
    <row r="128" spans="2:55">
      <c r="B128" t="s">
        <v>1301</v>
      </c>
      <c r="C128" t="s">
        <v>1234</v>
      </c>
      <c r="D128" t="s">
        <v>1195</v>
      </c>
      <c r="G128">
        <v>2.7637531750820971E-2</v>
      </c>
      <c r="H128">
        <v>6.7805425246072637E-2</v>
      </c>
      <c r="I128">
        <v>4.9110933933817151E-2</v>
      </c>
      <c r="J128">
        <v>3.8348970016221416E-2</v>
      </c>
      <c r="K128">
        <v>6.6037027419237657E-2</v>
      </c>
      <c r="L128">
        <v>2.9153301316679522E-2</v>
      </c>
      <c r="M128">
        <v>7.9577902207574089E-2</v>
      </c>
      <c r="N128">
        <v>0.19129011921134953</v>
      </c>
      <c r="O128">
        <v>0.14137077484240779</v>
      </c>
      <c r="P128">
        <v>0.21059091834994842</v>
      </c>
      <c r="Q128">
        <v>0.10413336917448265</v>
      </c>
      <c r="R128">
        <v>0.21539085530850052</v>
      </c>
      <c r="S128">
        <v>0.19139117051574009</v>
      </c>
      <c r="T128">
        <v>0.25454823575984653</v>
      </c>
      <c r="U128">
        <v>0.21195511095922112</v>
      </c>
      <c r="V128">
        <v>0.19125980382003235</v>
      </c>
      <c r="W128">
        <v>0.26220792463265175</v>
      </c>
      <c r="X128">
        <v>0.21725019930928702</v>
      </c>
      <c r="Y128">
        <v>2.7993000000000001E-2</v>
      </c>
      <c r="Z128">
        <v>4.1474999999999998E-2</v>
      </c>
      <c r="AA128">
        <v>4.0846333382852616E-2</v>
      </c>
      <c r="AB128">
        <v>5.0886648139373152E-2</v>
      </c>
      <c r="AC128">
        <v>5.2535476840249826E-2</v>
      </c>
      <c r="AD128">
        <v>5.8530607733513491E-2</v>
      </c>
      <c r="AE128">
        <v>6.4685596319532121E-2</v>
      </c>
      <c r="AF128">
        <v>1.9266000000000002E-2</v>
      </c>
      <c r="AG128">
        <v>0.13174997096049157</v>
      </c>
      <c r="AH128">
        <v>0.15204751445590844</v>
      </c>
      <c r="AI128">
        <v>0.17997254390428433</v>
      </c>
      <c r="AJ128">
        <v>0.20195463234469732</v>
      </c>
      <c r="AK128">
        <v>0.10961232013859125</v>
      </c>
      <c r="AL128">
        <v>9.5261868731305002E-2</v>
      </c>
      <c r="AM128">
        <v>0.13406949774993923</v>
      </c>
      <c r="AN128">
        <v>0.15355621901624608</v>
      </c>
      <c r="AO128">
        <v>2.599623200610204E-2</v>
      </c>
      <c r="AP128">
        <v>0.18032372827348836</v>
      </c>
      <c r="AQ128">
        <v>0.15987161205278952</v>
      </c>
      <c r="AR128">
        <v>0.1494894965509935</v>
      </c>
      <c r="AS128">
        <v>0.17496622981821572</v>
      </c>
      <c r="AT128">
        <v>0.18850355628679008</v>
      </c>
      <c r="AU128">
        <v>0.21131642086883762</v>
      </c>
      <c r="AV128">
        <v>0.20466943475571023</v>
      </c>
      <c r="AW128">
        <v>0.19089529632192012</v>
      </c>
      <c r="AX128">
        <v>0.24780089262972235</v>
      </c>
      <c r="AY128">
        <v>0.2256582861436113</v>
      </c>
      <c r="AZ128">
        <v>0.19294618837610453</v>
      </c>
      <c r="BA128">
        <v>0.18012495877772342</v>
      </c>
      <c r="BB128">
        <v>0.20616336570611821</v>
      </c>
      <c r="BC128">
        <v>0.22073588045630452</v>
      </c>
    </row>
    <row r="129" spans="1:56">
      <c r="B129" t="s">
        <v>1302</v>
      </c>
      <c r="C129" t="s">
        <v>1236</v>
      </c>
      <c r="D129" t="s">
        <v>1195</v>
      </c>
      <c r="G129">
        <v>1.245184060327729E-2</v>
      </c>
      <c r="H129">
        <v>3.0549122650087968E-2</v>
      </c>
      <c r="I129">
        <v>2.2126488238364762E-2</v>
      </c>
      <c r="J129">
        <v>1.7277782482426805E-2</v>
      </c>
      <c r="K129">
        <v>2.9752386962492529E-2</v>
      </c>
      <c r="L129">
        <v>1.3134756906930521E-2</v>
      </c>
      <c r="M129">
        <v>3.585310594179475E-2</v>
      </c>
      <c r="N129">
        <v>8.6184037521038065E-2</v>
      </c>
      <c r="O129">
        <v>6.3693327254058227E-2</v>
      </c>
      <c r="P129">
        <v>9.4879838454222556E-2</v>
      </c>
      <c r="Q129">
        <v>4.6916350060977136E-2</v>
      </c>
      <c r="R129">
        <v>9.7042406749124469E-2</v>
      </c>
      <c r="S129">
        <v>8.6229565274614936E-2</v>
      </c>
      <c r="T129">
        <v>0.11468441126016633</v>
      </c>
      <c r="U129">
        <v>9.5494463127510462E-2</v>
      </c>
      <c r="V129">
        <v>8.6170379194964994E-2</v>
      </c>
      <c r="W129">
        <v>0.11813541498129401</v>
      </c>
      <c r="X129">
        <v>9.78801174149391E-2</v>
      </c>
      <c r="Y129">
        <v>8.2645999999999997E-2</v>
      </c>
      <c r="Z129">
        <v>0.12245</v>
      </c>
      <c r="AA129">
        <v>0.12059393665413629</v>
      </c>
      <c r="AB129">
        <v>0.15023677069719693</v>
      </c>
      <c r="AC129">
        <v>0.15510474114740425</v>
      </c>
      <c r="AD129">
        <v>0.17280465140370652</v>
      </c>
      <c r="AE129">
        <v>0.19097652246719007</v>
      </c>
      <c r="AF129">
        <v>2.4205999999999998E-2</v>
      </c>
      <c r="AG129">
        <v>0.38897610474049893</v>
      </c>
      <c r="AH129">
        <v>0.44890218553649164</v>
      </c>
      <c r="AI129">
        <v>0.53134751057455376</v>
      </c>
      <c r="AJ129">
        <v>0.59624700977958256</v>
      </c>
      <c r="AK129">
        <v>0.32361732612345989</v>
      </c>
      <c r="AL129">
        <v>0.2812493267305195</v>
      </c>
      <c r="AM129">
        <v>0.39582423145220158</v>
      </c>
      <c r="AN129">
        <v>0.45335645614320275</v>
      </c>
      <c r="AO129">
        <v>7.6750780208491742E-2</v>
      </c>
      <c r="AP129">
        <v>0.53238434061696571</v>
      </c>
      <c r="AQ129">
        <v>0.4720019022510929</v>
      </c>
      <c r="AR129">
        <v>0.44134994219817131</v>
      </c>
      <c r="AS129">
        <v>0.51656696422520831</v>
      </c>
      <c r="AT129">
        <v>0.5565343090371897</v>
      </c>
      <c r="AU129">
        <v>0.62388657589847296</v>
      </c>
      <c r="AV129">
        <v>0.60426214070733497</v>
      </c>
      <c r="AW129">
        <v>0.56359563675995461</v>
      </c>
      <c r="AX129">
        <v>0.73160263538298986</v>
      </c>
      <c r="AY129">
        <v>0.66622922575732868</v>
      </c>
      <c r="AZ129">
        <v>0.56965065139611815</v>
      </c>
      <c r="BA129">
        <v>0.53179749734375481</v>
      </c>
      <c r="BB129">
        <v>0.60867279398949192</v>
      </c>
      <c r="BC129">
        <v>0.65169640896623238</v>
      </c>
    </row>
    <row r="130" spans="1:56">
      <c r="B130" t="s">
        <v>1303</v>
      </c>
      <c r="C130" t="s">
        <v>1238</v>
      </c>
      <c r="D130" t="s">
        <v>1195</v>
      </c>
      <c r="G130">
        <v>1.461062764590175E-2</v>
      </c>
      <c r="H130">
        <v>3.5845452103839388E-2</v>
      </c>
      <c r="I130">
        <v>2.5962577827818099E-2</v>
      </c>
      <c r="J130">
        <v>2.0273247501351788E-2</v>
      </c>
      <c r="K130">
        <v>3.4910585618269804E-2</v>
      </c>
      <c r="L130">
        <v>1.5411941776389961E-2</v>
      </c>
      <c r="M130">
        <v>4.2068991850631177E-2</v>
      </c>
      <c r="N130">
        <v>0.10112584326761248</v>
      </c>
      <c r="O130">
        <v>7.4735897903533979E-2</v>
      </c>
      <c r="P130">
        <v>0.11132924319582904</v>
      </c>
      <c r="Q130">
        <v>5.5050280764540223E-2</v>
      </c>
      <c r="R130">
        <v>0.11386673794237505</v>
      </c>
      <c r="S130">
        <v>0.10117926420964501</v>
      </c>
      <c r="T130">
        <v>0.13456735297998723</v>
      </c>
      <c r="U130">
        <v>0.11205042591326843</v>
      </c>
      <c r="V130">
        <v>0.10110981698500271</v>
      </c>
      <c r="W130">
        <v>0.13861666038605433</v>
      </c>
      <c r="X130">
        <v>0.11484968327577393</v>
      </c>
      <c r="Y130">
        <v>2.2661000000000001E-2</v>
      </c>
      <c r="Z130">
        <v>3.3575000000000001E-2</v>
      </c>
      <c r="AA130">
        <v>3.3066079405166406E-2</v>
      </c>
      <c r="AB130">
        <v>4.1193953255683029E-2</v>
      </c>
      <c r="AC130">
        <v>4.2528719346868915E-2</v>
      </c>
      <c r="AD130">
        <v>4.7381920546177597E-2</v>
      </c>
      <c r="AE130">
        <v>5.2364530353906959E-2</v>
      </c>
      <c r="AF130">
        <v>5.9280000000000001E-3</v>
      </c>
      <c r="AG130">
        <v>0.10665473839658843</v>
      </c>
      <c r="AH130">
        <v>0.12308608313097352</v>
      </c>
      <c r="AI130">
        <v>0.14569205935108731</v>
      </c>
      <c r="AJ130">
        <v>0.16348708332665976</v>
      </c>
      <c r="AK130">
        <v>8.8733782969335789E-2</v>
      </c>
      <c r="AL130">
        <v>7.71167508777231E-2</v>
      </c>
      <c r="AM130">
        <v>0.10853245055947464</v>
      </c>
      <c r="AN130">
        <v>0.12430741539410399</v>
      </c>
      <c r="AO130">
        <v>2.1044568766844511E-2</v>
      </c>
      <c r="AP130">
        <v>0.14597635145949059</v>
      </c>
      <c r="AQ130">
        <v>0.12941987642368677</v>
      </c>
      <c r="AR130">
        <v>0.12101530673175664</v>
      </c>
      <c r="AS130">
        <v>0.14163932890046035</v>
      </c>
      <c r="AT130">
        <v>0.15259811699406817</v>
      </c>
      <c r="AU130">
        <v>0.17106567403667811</v>
      </c>
      <c r="AV130">
        <v>0.16568478051652735</v>
      </c>
      <c r="AW130">
        <v>0.15453428749869724</v>
      </c>
      <c r="AX130">
        <v>0.20060072260501335</v>
      </c>
      <c r="AY130">
        <v>0.18267575544959014</v>
      </c>
      <c r="AZ130">
        <v>0.15619453344732273</v>
      </c>
      <c r="BA130">
        <v>0.14581544282006181</v>
      </c>
      <c r="BB130">
        <v>0.16689415319066714</v>
      </c>
      <c r="BC130">
        <v>0.17869095084557987</v>
      </c>
    </row>
    <row r="131" spans="1:56">
      <c r="A131" t="s">
        <v>507</v>
      </c>
      <c r="B131" t="s">
        <v>1304</v>
      </c>
      <c r="C131" t="s">
        <v>514</v>
      </c>
      <c r="D131" t="s">
        <v>1195</v>
      </c>
      <c r="G131">
        <v>4.7323598598832305E-2</v>
      </c>
      <c r="H131">
        <v>6.3539377139690933E-2</v>
      </c>
      <c r="I131">
        <v>7.4493301011168897E-2</v>
      </c>
      <c r="J131">
        <v>5.6242276796304551E-2</v>
      </c>
      <c r="K131">
        <v>4.7356692024425905E-2</v>
      </c>
      <c r="L131">
        <v>0.13958806915375851</v>
      </c>
      <c r="M131">
        <v>9.9958692005435654E-2</v>
      </c>
      <c r="N131">
        <v>0.13430966777158107</v>
      </c>
      <c r="O131">
        <v>6.0114207590754469E-2</v>
      </c>
      <c r="P131">
        <v>5.8310615895903861E-2</v>
      </c>
      <c r="Q131">
        <v>7.3368124540986873E-2</v>
      </c>
      <c r="R131">
        <v>0.10579968162270412</v>
      </c>
      <c r="S131">
        <v>0.13090104493544141</v>
      </c>
      <c r="T131">
        <v>0.18562102415444087</v>
      </c>
      <c r="U131">
        <v>6.9612020736114513E-2</v>
      </c>
      <c r="V131">
        <v>8.6866670950193486E-2</v>
      </c>
      <c r="W131">
        <v>0.15042390425477303</v>
      </c>
      <c r="X131">
        <v>6.9917599237908579E-2</v>
      </c>
      <c r="Y131">
        <v>5.3337169403988922E-2</v>
      </c>
      <c r="Z131">
        <v>0.17851817731121555</v>
      </c>
      <c r="AA131">
        <v>0.11836922149675409</v>
      </c>
      <c r="AB131">
        <v>0.10231921623747468</v>
      </c>
      <c r="AC131">
        <v>0.10052290712059621</v>
      </c>
      <c r="AD131">
        <v>0.10493006204378759</v>
      </c>
      <c r="AE131">
        <v>0.11180870738663412</v>
      </c>
      <c r="AF131">
        <v>0.37765992725150432</v>
      </c>
      <c r="AG131">
        <v>8.2258892932742383E-2</v>
      </c>
      <c r="AH131">
        <v>5.3753234702766696E-2</v>
      </c>
      <c r="AI131">
        <v>8.1409854322456787E-2</v>
      </c>
      <c r="AJ131">
        <v>0.18642968854176448</v>
      </c>
      <c r="AK131">
        <v>0.13386438360311786</v>
      </c>
      <c r="AL131">
        <v>9.6874904036628004E-2</v>
      </c>
      <c r="AM131">
        <v>0.10471043276718008</v>
      </c>
      <c r="AN131">
        <v>8.9699313967831373E-2</v>
      </c>
      <c r="AO131">
        <v>7.3210180879725112E-2</v>
      </c>
      <c r="AP131">
        <v>5.5467715624057737E-2</v>
      </c>
      <c r="AQ131">
        <v>5.5382464242089736E-2</v>
      </c>
      <c r="AR131">
        <v>8.0930640507332965E-2</v>
      </c>
      <c r="AS131">
        <v>0.10845519946634724</v>
      </c>
      <c r="AT131">
        <v>0.1158806582107067</v>
      </c>
      <c r="AU131">
        <v>0.1371511646004516</v>
      </c>
      <c r="AV131">
        <v>0.16892799412940734</v>
      </c>
      <c r="AW131">
        <v>0.14361184597538609</v>
      </c>
      <c r="AX131">
        <v>0.15071085244578966</v>
      </c>
      <c r="AY131">
        <v>0.14309844056693766</v>
      </c>
      <c r="AZ131">
        <v>0.14322216966671961</v>
      </c>
      <c r="BA131">
        <v>0.14106424392966438</v>
      </c>
      <c r="BB131">
        <v>0.12250257520841487</v>
      </c>
      <c r="BC131">
        <v>0.13030975295425198</v>
      </c>
    </row>
    <row r="132" spans="1:56">
      <c r="A132" t="s">
        <v>508</v>
      </c>
      <c r="B132" t="s">
        <v>1305</v>
      </c>
      <c r="C132" t="s">
        <v>515</v>
      </c>
      <c r="D132" t="s">
        <v>1195</v>
      </c>
      <c r="G132">
        <v>8.7405897783390932E-2</v>
      </c>
      <c r="H132">
        <v>0.11735617045042701</v>
      </c>
      <c r="I132">
        <v>0.13758788525203705</v>
      </c>
      <c r="J132">
        <v>0.10387854775026077</v>
      </c>
      <c r="K132">
        <v>8.746702078883388E-2</v>
      </c>
      <c r="L132">
        <v>0.25781683695828184</v>
      </c>
      <c r="M132">
        <v>0.18462203794037227</v>
      </c>
      <c r="N132">
        <v>0.24806771759013438</v>
      </c>
      <c r="O132">
        <v>0.11102993938708366</v>
      </c>
      <c r="P132">
        <v>0.10769873559044393</v>
      </c>
      <c r="Q132">
        <v>0.1355097030669774</v>
      </c>
      <c r="R132">
        <v>0.19541024840104954</v>
      </c>
      <c r="S132">
        <v>0.24177204802951249</v>
      </c>
      <c r="T132">
        <v>0.34283893752939848</v>
      </c>
      <c r="U132">
        <v>0.12857224194920477</v>
      </c>
      <c r="V132">
        <v>0.16044129327991158</v>
      </c>
      <c r="W132">
        <v>0.27783044376924665</v>
      </c>
      <c r="X132">
        <v>0.12913664034838468</v>
      </c>
      <c r="Y132">
        <v>2.6668584701994461E-2</v>
      </c>
      <c r="Z132">
        <v>8.9259088655607777E-2</v>
      </c>
      <c r="AA132">
        <v>5.9184610748377046E-2</v>
      </c>
      <c r="AB132">
        <v>5.1159608118737342E-2</v>
      </c>
      <c r="AC132">
        <v>5.0261453560298104E-2</v>
      </c>
      <c r="AD132">
        <v>5.2465031021893795E-2</v>
      </c>
      <c r="AE132">
        <v>5.590435369331706E-2</v>
      </c>
      <c r="AF132">
        <v>0.17534210908105555</v>
      </c>
      <c r="AG132">
        <v>4.1129446466371192E-2</v>
      </c>
      <c r="AH132">
        <v>2.6876617351383348E-2</v>
      </c>
      <c r="AI132">
        <v>4.0704927161228394E-2</v>
      </c>
      <c r="AJ132">
        <v>9.3214844270882238E-2</v>
      </c>
      <c r="AK132">
        <v>6.6932191801558932E-2</v>
      </c>
      <c r="AL132">
        <v>4.8437452018314002E-2</v>
      </c>
      <c r="AM132">
        <v>5.2355216383590038E-2</v>
      </c>
      <c r="AN132">
        <v>4.4849656983915687E-2</v>
      </c>
      <c r="AO132">
        <v>3.6605090439862556E-2</v>
      </c>
      <c r="AP132">
        <v>2.7733857812028868E-2</v>
      </c>
      <c r="AQ132">
        <v>2.7691232121044868E-2</v>
      </c>
      <c r="AR132">
        <v>4.0465320253666483E-2</v>
      </c>
      <c r="AS132">
        <v>5.422759973317362E-2</v>
      </c>
      <c r="AT132">
        <v>5.794032910535335E-2</v>
      </c>
      <c r="AU132">
        <v>6.8575582300225799E-2</v>
      </c>
      <c r="AV132">
        <v>8.4463997064703672E-2</v>
      </c>
      <c r="AW132">
        <v>7.1805922987693047E-2</v>
      </c>
      <c r="AX132">
        <v>7.5355426222894831E-2</v>
      </c>
      <c r="AY132">
        <v>7.1549220283468828E-2</v>
      </c>
      <c r="AZ132">
        <v>7.1611084833359803E-2</v>
      </c>
      <c r="BA132">
        <v>7.053212196483219E-2</v>
      </c>
      <c r="BB132">
        <v>6.1251287604207436E-2</v>
      </c>
      <c r="BC132">
        <v>6.5154876477125992E-2</v>
      </c>
    </row>
    <row r="133" spans="1:56">
      <c r="A133" t="s">
        <v>509</v>
      </c>
      <c r="B133" t="s">
        <v>1306</v>
      </c>
      <c r="C133" t="s">
        <v>516</v>
      </c>
      <c r="D133" t="s">
        <v>1195</v>
      </c>
      <c r="G133">
        <v>2.1851474445847733E-2</v>
      </c>
      <c r="H133">
        <v>2.9339042612606753E-2</v>
      </c>
      <c r="I133">
        <v>3.4396971313009263E-2</v>
      </c>
      <c r="J133">
        <v>2.5969636937565193E-2</v>
      </c>
      <c r="K133">
        <v>2.186675519720847E-2</v>
      </c>
      <c r="L133">
        <v>6.4454209239570459E-2</v>
      </c>
      <c r="M133">
        <v>4.6155509485093067E-2</v>
      </c>
      <c r="N133">
        <v>6.2016929397533595E-2</v>
      </c>
      <c r="O133">
        <v>2.7757484846770916E-2</v>
      </c>
      <c r="P133">
        <v>2.6924683897610983E-2</v>
      </c>
      <c r="Q133">
        <v>3.3877425766744351E-2</v>
      </c>
      <c r="R133">
        <v>4.8852562100262384E-2</v>
      </c>
      <c r="S133">
        <v>6.0443012007378123E-2</v>
      </c>
      <c r="T133">
        <v>8.570973438234962E-2</v>
      </c>
      <c r="U133">
        <v>3.2143060487301194E-2</v>
      </c>
      <c r="V133">
        <v>4.0110323319977895E-2</v>
      </c>
      <c r="W133">
        <v>6.9457610942311662E-2</v>
      </c>
      <c r="X133">
        <v>3.228416008709617E-2</v>
      </c>
      <c r="Y133">
        <v>0.16297468428996617</v>
      </c>
      <c r="Z133">
        <v>0.54547220845093647</v>
      </c>
      <c r="AA133">
        <v>0.36168373235119311</v>
      </c>
      <c r="AB133">
        <v>0.31264204961450598</v>
      </c>
      <c r="AC133">
        <v>0.30715332731293288</v>
      </c>
      <c r="AD133">
        <v>0.32061963402268434</v>
      </c>
      <c r="AE133">
        <v>0.3416377170147154</v>
      </c>
      <c r="AF133">
        <v>0.60695345451134608</v>
      </c>
      <c r="AG133">
        <v>0.25134661729449065</v>
      </c>
      <c r="AH133">
        <v>0.16424599492512049</v>
      </c>
      <c r="AI133">
        <v>0.24875233265195132</v>
      </c>
      <c r="AJ133">
        <v>0.56964627054428041</v>
      </c>
      <c r="AK133">
        <v>0.40903006100952682</v>
      </c>
      <c r="AL133">
        <v>0.29600665122303005</v>
      </c>
      <c r="AM133">
        <v>0.31994854456638361</v>
      </c>
      <c r="AN133">
        <v>0.27408123712392923</v>
      </c>
      <c r="AO133">
        <v>0.22369777491027121</v>
      </c>
      <c r="AP133">
        <v>0.16948468662906532</v>
      </c>
      <c r="AQ133">
        <v>0.16922419629527422</v>
      </c>
      <c r="AR133">
        <v>0.24728806821685079</v>
      </c>
      <c r="AS133">
        <v>0.33139088725828325</v>
      </c>
      <c r="AT133">
        <v>0.35407978897715942</v>
      </c>
      <c r="AU133">
        <v>0.41907300294582439</v>
      </c>
      <c r="AV133">
        <v>0.51616887095096697</v>
      </c>
      <c r="AW133">
        <v>0.43881397381367981</v>
      </c>
      <c r="AX133">
        <v>0.46050538247324629</v>
      </c>
      <c r="AY133">
        <v>0.43724523506564289</v>
      </c>
      <c r="AZ133">
        <v>0.43762329620386548</v>
      </c>
      <c r="BA133">
        <v>0.43102963422953011</v>
      </c>
      <c r="BB133">
        <v>0.3743134242479344</v>
      </c>
      <c r="BC133">
        <v>0.39816868958243667</v>
      </c>
    </row>
    <row r="134" spans="1:56">
      <c r="A134" t="s">
        <v>510</v>
      </c>
      <c r="B134" t="s">
        <v>1307</v>
      </c>
      <c r="C134" t="s">
        <v>517</v>
      </c>
      <c r="D134" t="s">
        <v>1195</v>
      </c>
      <c r="G134">
        <v>4.2189029171929009E-2</v>
      </c>
      <c r="H134">
        <v>5.6645409797275316E-2</v>
      </c>
      <c r="I134">
        <v>6.6410842423784755E-2</v>
      </c>
      <c r="J134">
        <v>5.0140038515869477E-2</v>
      </c>
      <c r="K134">
        <v>4.2218531989531759E-2</v>
      </c>
      <c r="L134">
        <v>0.12444288464838921</v>
      </c>
      <c r="M134">
        <v>8.9113260569099004E-2</v>
      </c>
      <c r="N134">
        <v>0.11973718524075097</v>
      </c>
      <c r="O134">
        <v>5.3591868175390939E-2</v>
      </c>
      <c r="P134">
        <v>5.1983964616041198E-2</v>
      </c>
      <c r="Q134">
        <v>6.5407746625291335E-2</v>
      </c>
      <c r="R134">
        <v>9.432050787598395E-2</v>
      </c>
      <c r="S134">
        <v>0.11669839502766798</v>
      </c>
      <c r="T134">
        <v>0.16548130393381105</v>
      </c>
      <c r="U134">
        <v>6.2059176827379478E-2</v>
      </c>
      <c r="V134">
        <v>7.7441712449917086E-2</v>
      </c>
      <c r="W134">
        <v>0.13410304103366871</v>
      </c>
      <c r="X134">
        <v>6.2331600326610628E-2</v>
      </c>
      <c r="Y134">
        <v>5.3337169403988922E-2</v>
      </c>
      <c r="Z134">
        <v>0.17851817731121555</v>
      </c>
      <c r="AA134">
        <v>0.11836922149675409</v>
      </c>
      <c r="AB134">
        <v>0.10231921623747468</v>
      </c>
      <c r="AC134">
        <v>0.10052290712059621</v>
      </c>
      <c r="AD134">
        <v>0.10493006204378759</v>
      </c>
      <c r="AE134">
        <v>0.11180870738663412</v>
      </c>
      <c r="AF134">
        <v>0.18882996362575216</v>
      </c>
      <c r="AG134">
        <v>8.2258892932742383E-2</v>
      </c>
      <c r="AH134">
        <v>5.3753234702766696E-2</v>
      </c>
      <c r="AI134">
        <v>8.1409854322456787E-2</v>
      </c>
      <c r="AJ134">
        <v>0.18642968854176448</v>
      </c>
      <c r="AK134">
        <v>0.13386438360311786</v>
      </c>
      <c r="AL134">
        <v>9.6874904036628004E-2</v>
      </c>
      <c r="AM134">
        <v>0.10471043276718008</v>
      </c>
      <c r="AN134">
        <v>8.9699313967831373E-2</v>
      </c>
      <c r="AO134">
        <v>7.3210180879725112E-2</v>
      </c>
      <c r="AP134">
        <v>5.5467715624057737E-2</v>
      </c>
      <c r="AQ134">
        <v>5.5382464242089736E-2</v>
      </c>
      <c r="AR134">
        <v>8.0930640507332965E-2</v>
      </c>
      <c r="AS134">
        <v>0.10845519946634724</v>
      </c>
      <c r="AT134">
        <v>0.1158806582107067</v>
      </c>
      <c r="AU134">
        <v>0.1371511646004516</v>
      </c>
      <c r="AV134">
        <v>0.16892799412940734</v>
      </c>
      <c r="AW134">
        <v>0.14361184597538609</v>
      </c>
      <c r="AX134">
        <v>0.15071085244578966</v>
      </c>
      <c r="AY134">
        <v>0.14309844056693766</v>
      </c>
      <c r="AZ134">
        <v>0.14322216966671961</v>
      </c>
      <c r="BA134">
        <v>0.14106424392966438</v>
      </c>
      <c r="BB134">
        <v>0.12250257520841487</v>
      </c>
      <c r="BC134">
        <v>0.13030975295425198</v>
      </c>
    </row>
    <row r="135" spans="1:56">
      <c r="B135" t="s">
        <v>1308</v>
      </c>
      <c r="C135" t="s">
        <v>878</v>
      </c>
      <c r="D135" t="s">
        <v>1195</v>
      </c>
      <c r="G135">
        <v>8.3687999999999999E-2</v>
      </c>
      <c r="H135">
        <v>7.8474000000000002E-2</v>
      </c>
      <c r="I135">
        <v>0.23700600000000002</v>
      </c>
      <c r="J135">
        <v>0.23515800000000001</v>
      </c>
      <c r="K135">
        <v>0.27984000000000003</v>
      </c>
      <c r="L135">
        <v>0.176814</v>
      </c>
      <c r="M135">
        <v>8.4347999999999992E-2</v>
      </c>
      <c r="N135">
        <v>0.40854000000000001</v>
      </c>
      <c r="O135">
        <v>0.225324</v>
      </c>
      <c r="P135">
        <v>5.4120000000000001E-2</v>
      </c>
      <c r="Q135">
        <v>0.40906799999999999</v>
      </c>
      <c r="R135">
        <v>0.27079799999999998</v>
      </c>
      <c r="S135">
        <v>0.207372</v>
      </c>
      <c r="T135">
        <v>0.19912200000000002</v>
      </c>
      <c r="U135">
        <v>0.15206400000000003</v>
      </c>
      <c r="V135">
        <v>0.27260000000000001</v>
      </c>
      <c r="W135">
        <v>0.189</v>
      </c>
      <c r="X135">
        <v>0.1072</v>
      </c>
      <c r="Y135">
        <v>0.44969999999999999</v>
      </c>
      <c r="Z135">
        <v>0.112</v>
      </c>
      <c r="AA135">
        <v>0.4401652614761517</v>
      </c>
      <c r="AB135">
        <v>0.21984801303614007</v>
      </c>
      <c r="AC135">
        <v>0.15364627260124672</v>
      </c>
      <c r="AD135">
        <v>0.15855763042086438</v>
      </c>
      <c r="AE135">
        <v>0.16345549448847282</v>
      </c>
      <c r="AF135">
        <v>0.1061</v>
      </c>
      <c r="AG135">
        <v>0.12519646564193845</v>
      </c>
      <c r="AH135">
        <v>2.3176269570269907E-2</v>
      </c>
      <c r="AI135">
        <v>2.2907912764719412E-2</v>
      </c>
      <c r="AJ135">
        <v>2.2785932398560096E-2</v>
      </c>
      <c r="AK135">
        <v>2.249317951977774E-2</v>
      </c>
      <c r="AL135">
        <v>2.2383397190234359E-2</v>
      </c>
      <c r="AM135">
        <v>2.2163832531147593E-2</v>
      </c>
      <c r="AN135">
        <v>2.1858881615749302E-2</v>
      </c>
      <c r="AO135">
        <v>2.1651514993278463E-2</v>
      </c>
      <c r="AP135">
        <v>2.135876211449611E-2</v>
      </c>
      <c r="AQ135">
        <v>2.1005019052634091E-2</v>
      </c>
      <c r="AR135">
        <v>2.0773256356931398E-2</v>
      </c>
      <c r="AS135">
        <v>2.0517097587996833E-2</v>
      </c>
      <c r="AT135">
        <v>2.0309730965525994E-2</v>
      </c>
      <c r="AU135">
        <v>2.0004780050127707E-2</v>
      </c>
      <c r="AV135">
        <v>1.983400753750467E-2</v>
      </c>
      <c r="AW135">
        <v>1.7685933289439126E-2</v>
      </c>
      <c r="AX135">
        <v>1.9504660548874515E-2</v>
      </c>
      <c r="AY135">
        <v>1.93826801827152E-2</v>
      </c>
      <c r="AZ135">
        <v>1.9199709633476229E-2</v>
      </c>
      <c r="BA135">
        <v>1.8992343011005393E-2</v>
      </c>
      <c r="BB135">
        <v>1.8955748901157594E-2</v>
      </c>
      <c r="BC135">
        <v>1.8711788168838971E-2</v>
      </c>
    </row>
    <row r="136" spans="1:56">
      <c r="B136" t="s">
        <v>1309</v>
      </c>
      <c r="C136" t="s">
        <v>879</v>
      </c>
      <c r="D136" t="s">
        <v>1195</v>
      </c>
      <c r="G136">
        <v>4.3112000000000004E-2</v>
      </c>
      <c r="H136">
        <v>4.0426000000000004E-2</v>
      </c>
      <c r="I136">
        <v>0.12209400000000002</v>
      </c>
      <c r="J136">
        <v>0.12114200000000001</v>
      </c>
      <c r="K136">
        <v>0.14416000000000001</v>
      </c>
      <c r="L136">
        <v>9.1086E-2</v>
      </c>
      <c r="M136">
        <v>4.3452000000000005E-2</v>
      </c>
      <c r="N136">
        <v>0.21046000000000001</v>
      </c>
      <c r="O136">
        <v>0.11607600000000001</v>
      </c>
      <c r="P136">
        <v>2.7880000000000002E-2</v>
      </c>
      <c r="Q136">
        <v>0.210732</v>
      </c>
      <c r="R136">
        <v>0.13950200000000001</v>
      </c>
      <c r="S136">
        <v>0.10682800000000001</v>
      </c>
      <c r="T136">
        <v>0.102578</v>
      </c>
      <c r="U136">
        <v>7.8336000000000017E-2</v>
      </c>
      <c r="V136">
        <v>0.14680000000000001</v>
      </c>
      <c r="W136">
        <v>0.24359999999999998</v>
      </c>
      <c r="X136">
        <v>0.1031</v>
      </c>
      <c r="Y136">
        <v>0.1915</v>
      </c>
      <c r="Z136">
        <v>0.29419999999999996</v>
      </c>
      <c r="AA136">
        <v>0.35744725178671727</v>
      </c>
      <c r="AB136">
        <v>0.22417923952580085</v>
      </c>
      <c r="AC136">
        <v>0.17356368464901417</v>
      </c>
      <c r="AD136">
        <v>0.17526384939785247</v>
      </c>
      <c r="AE136">
        <v>0.17824834106766363</v>
      </c>
      <c r="AF136">
        <v>0.1061</v>
      </c>
      <c r="AG136">
        <v>0.12329556830831437</v>
      </c>
      <c r="AH136">
        <v>2.1686636110363092E-2</v>
      </c>
      <c r="AI136">
        <v>2.0195550414984869E-2</v>
      </c>
      <c r="AJ136">
        <v>1.9945963433902668E-2</v>
      </c>
      <c r="AK136">
        <v>1.9770392073603954E-2</v>
      </c>
      <c r="AL136">
        <v>1.9642201984164918E-2</v>
      </c>
      <c r="AM136">
        <v>1.9511735313681017E-2</v>
      </c>
      <c r="AN136">
        <v>1.9339567016766208E-2</v>
      </c>
      <c r="AO136">
        <v>1.9211960589506385E-2</v>
      </c>
      <c r="AP136">
        <v>1.8989645247167394E-2</v>
      </c>
      <c r="AQ136">
        <v>1.8797167104805546E-2</v>
      </c>
      <c r="AR136">
        <v>1.8691688478975451E-2</v>
      </c>
      <c r="AS136">
        <v>1.855260460661393E-2</v>
      </c>
      <c r="AT136">
        <v>1.8404076024773158E-2</v>
      </c>
      <c r="AU136">
        <v>1.8387438111953786E-2</v>
      </c>
      <c r="AV136">
        <v>1.8316483508260241E-2</v>
      </c>
      <c r="AW136">
        <v>1.6404503698464443E-2</v>
      </c>
      <c r="AX136">
        <v>1.8226986631452342E-2</v>
      </c>
      <c r="AY136">
        <v>1.8188869418990682E-2</v>
      </c>
      <c r="AZ136">
        <v>1.9998943736139061E-2</v>
      </c>
      <c r="BA136">
        <v>1.8151170192211345E-2</v>
      </c>
      <c r="BB136">
        <v>1.8121406300629736E-2</v>
      </c>
      <c r="BC136">
        <v>3.3844879186305285E-2</v>
      </c>
    </row>
    <row r="137" spans="1:56">
      <c r="B137" t="s">
        <v>1310</v>
      </c>
      <c r="C137" t="s">
        <v>880</v>
      </c>
      <c r="D137" t="s">
        <v>1195</v>
      </c>
      <c r="G137">
        <v>0.1671</v>
      </c>
      <c r="H137">
        <v>7.1599999999999997E-2</v>
      </c>
      <c r="I137">
        <v>0.26939999999999997</v>
      </c>
      <c r="J137">
        <v>4.3299999999999998E-2</v>
      </c>
      <c r="K137">
        <v>4.5899999999999996E-2</v>
      </c>
      <c r="L137">
        <v>9.9299999999999999E-2</v>
      </c>
      <c r="M137">
        <v>0.22140000000000001</v>
      </c>
      <c r="N137">
        <v>0.3105</v>
      </c>
      <c r="O137">
        <v>0.33019999999999999</v>
      </c>
      <c r="P137">
        <v>0.38160000000000005</v>
      </c>
      <c r="Q137">
        <v>0.1825</v>
      </c>
      <c r="R137">
        <v>0.3387</v>
      </c>
      <c r="S137">
        <v>0.48710000000000003</v>
      </c>
      <c r="T137">
        <v>0.3115</v>
      </c>
      <c r="U137">
        <v>0.2233</v>
      </c>
      <c r="V137">
        <v>0.1108</v>
      </c>
      <c r="W137">
        <v>0.22839999999999999</v>
      </c>
      <c r="X137">
        <v>0.25869999999999999</v>
      </c>
      <c r="Y137">
        <v>7.1999999999999995E-2</v>
      </c>
      <c r="Z137">
        <v>0.26689999999999997</v>
      </c>
      <c r="AA137">
        <v>0.13994319</v>
      </c>
      <c r="AB137">
        <v>0.13183231000000001</v>
      </c>
      <c r="AC137">
        <v>0.11379148000000006</v>
      </c>
      <c r="AD137">
        <v>0.11830017999999998</v>
      </c>
      <c r="AE137">
        <v>0.13708434</v>
      </c>
      <c r="AF137">
        <v>0</v>
      </c>
      <c r="AG137">
        <v>0.48639915492262431</v>
      </c>
      <c r="AH137">
        <v>0.58804850854609858</v>
      </c>
      <c r="AI137">
        <v>0.54472810849448206</v>
      </c>
      <c r="AJ137">
        <v>0.38672201362435232</v>
      </c>
      <c r="AK137">
        <v>0.5083588922056993</v>
      </c>
      <c r="AL137">
        <v>0.7796267413822231</v>
      </c>
      <c r="AM137">
        <v>0.21380965883385375</v>
      </c>
      <c r="AN137">
        <v>0.293190374513007</v>
      </c>
      <c r="AO137">
        <v>0.14506796696356974</v>
      </c>
      <c r="AP137">
        <v>0.25640585411478722</v>
      </c>
      <c r="AQ137">
        <v>0.51600836373891978</v>
      </c>
      <c r="AR137">
        <v>0.43989120841192236</v>
      </c>
      <c r="AS137">
        <v>0.54298681023332029</v>
      </c>
      <c r="AT137">
        <v>0.35840261591721206</v>
      </c>
      <c r="AU137">
        <v>0.50798545675476081</v>
      </c>
      <c r="AV137">
        <v>0.31307506520406991</v>
      </c>
      <c r="AW137">
        <v>0.39956853651961738</v>
      </c>
      <c r="AX137">
        <v>0.35182875675619812</v>
      </c>
      <c r="AY137">
        <v>0.31294582710696234</v>
      </c>
      <c r="AZ137">
        <v>0.40059204467539766</v>
      </c>
      <c r="BA137">
        <v>0.33812492075814948</v>
      </c>
      <c r="BB137">
        <v>0.37390626414853484</v>
      </c>
      <c r="BC137">
        <v>0.25484854729674666</v>
      </c>
    </row>
    <row r="138" spans="1:56">
      <c r="B138" t="s">
        <v>1311</v>
      </c>
      <c r="C138" t="s">
        <v>881</v>
      </c>
      <c r="D138" t="s">
        <v>1195</v>
      </c>
      <c r="G138">
        <v>6.2100589823534016E-2</v>
      </c>
      <c r="H138">
        <v>8.3379812909919804E-2</v>
      </c>
      <c r="I138">
        <v>9.7754145239702855E-2</v>
      </c>
      <c r="J138">
        <v>7.3804162521046185E-2</v>
      </c>
      <c r="K138">
        <v>6.2144016809424593E-2</v>
      </c>
      <c r="L138">
        <v>0.18317502648648007</v>
      </c>
      <c r="M138">
        <v>0.13117121088250666</v>
      </c>
      <c r="N138">
        <v>0.17624842223693205</v>
      </c>
      <c r="O138">
        <v>7.8885119870244436E-2</v>
      </c>
      <c r="P138">
        <v>7.6518349139207631E-2</v>
      </c>
      <c r="Q138">
        <v>9.6277627719423012E-2</v>
      </c>
      <c r="R138">
        <v>0.13883607389219457</v>
      </c>
      <c r="S138">
        <v>0.17177544269020198</v>
      </c>
      <c r="T138">
        <v>0.24358196386028133</v>
      </c>
      <c r="U138">
        <v>9.1348664820841821E-2</v>
      </c>
      <c r="V138">
        <v>3.3659473654209432E-2</v>
      </c>
      <c r="W138">
        <v>5.7814844658594489E-2</v>
      </c>
      <c r="X138">
        <v>2.6639964131567617E-2</v>
      </c>
      <c r="Y138">
        <v>4.7600000000000003E-2</v>
      </c>
      <c r="Z138">
        <v>2.12E-2</v>
      </c>
      <c r="AA138">
        <v>3.7391982114600208E-2</v>
      </c>
      <c r="AB138">
        <v>3.8556202084216395E-2</v>
      </c>
      <c r="AC138">
        <v>3.9254739655337212E-2</v>
      </c>
      <c r="AD138">
        <v>3.9612886681477867E-2</v>
      </c>
      <c r="AE138">
        <v>3.9228819369136157E-2</v>
      </c>
      <c r="AF138">
        <v>0.175846</v>
      </c>
      <c r="AG138">
        <v>1.631314654049669E-2</v>
      </c>
      <c r="AH138">
        <v>2.7107859375804743E-2</v>
      </c>
      <c r="AI138">
        <v>2.6771533577097491E-2</v>
      </c>
      <c r="AJ138">
        <v>2.6485656648196326E-2</v>
      </c>
      <c r="AK138">
        <v>2.6351126328713424E-2</v>
      </c>
      <c r="AL138">
        <v>2.6256955105075388E-2</v>
      </c>
      <c r="AM138">
        <v>2.5954261886238859E-2</v>
      </c>
      <c r="AN138">
        <v>2.5570850475712593E-2</v>
      </c>
      <c r="AO138">
        <v>2.5338785674604583E-2</v>
      </c>
      <c r="AP138">
        <v>2.499909661791026E-2</v>
      </c>
      <c r="AQ138">
        <v>2.4619048465371059E-2</v>
      </c>
      <c r="AR138">
        <v>2.4195277958999919E-2</v>
      </c>
      <c r="AS138">
        <v>2.3821956322434862E-2</v>
      </c>
      <c r="AT138">
        <v>2.3431818395934452E-2</v>
      </c>
      <c r="AU138">
        <v>2.319639033683937E-2</v>
      </c>
      <c r="AV138">
        <v>2.3024864179498675E-2</v>
      </c>
      <c r="AW138">
        <v>2.0616435134956024E-2</v>
      </c>
      <c r="AX138">
        <v>2.2802889152351884E-2</v>
      </c>
      <c r="AY138">
        <v>2.2604456931114597E-2</v>
      </c>
      <c r="AZ138">
        <v>2.2449747063709266E-2</v>
      </c>
      <c r="BA138">
        <v>2.2231135294549551E-2</v>
      </c>
      <c r="BB138">
        <v>2.2103331491040792E-2</v>
      </c>
      <c r="BC138">
        <v>2.1884719721881073E-2</v>
      </c>
    </row>
    <row r="139" spans="1:56">
      <c r="B139" t="s">
        <v>1312</v>
      </c>
      <c r="C139" t="s">
        <v>882</v>
      </c>
      <c r="D139" t="s">
        <v>1195</v>
      </c>
      <c r="G139">
        <v>2.5129410176465982E-2</v>
      </c>
      <c r="H139">
        <v>3.3740187090080198E-2</v>
      </c>
      <c r="I139">
        <v>3.9556854760297154E-2</v>
      </c>
      <c r="J139">
        <v>2.9865337478953799E-2</v>
      </c>
      <c r="K139">
        <v>2.5146983190575397E-2</v>
      </c>
      <c r="L139">
        <v>7.4122973513519944E-2</v>
      </c>
      <c r="M139">
        <v>5.3079289117493357E-2</v>
      </c>
      <c r="N139">
        <v>7.1320077763067966E-2</v>
      </c>
      <c r="O139">
        <v>3.1921380129755567E-2</v>
      </c>
      <c r="P139">
        <v>3.0963650860792346E-2</v>
      </c>
      <c r="Q139">
        <v>3.8959372280576977E-2</v>
      </c>
      <c r="R139">
        <v>5.6180926107805416E-2</v>
      </c>
      <c r="S139">
        <v>6.9510057309798035E-2</v>
      </c>
      <c r="T139">
        <v>9.8567036139718664E-2</v>
      </c>
      <c r="U139">
        <v>3.6964835179158176E-2</v>
      </c>
      <c r="V139">
        <v>1.3620526345790574E-2</v>
      </c>
      <c r="W139">
        <v>2.3395155341405505E-2</v>
      </c>
      <c r="X139">
        <v>1.0780035868432387E-2</v>
      </c>
      <c r="Y139">
        <v>4.7600000000000003E-2</v>
      </c>
      <c r="Z139">
        <v>2.12E-2</v>
      </c>
      <c r="AA139">
        <v>3.7391982114600208E-2</v>
      </c>
      <c r="AB139">
        <v>3.8556202084216395E-2</v>
      </c>
      <c r="AC139">
        <v>3.9254739655337212E-2</v>
      </c>
      <c r="AD139">
        <v>3.9612886681477867E-2</v>
      </c>
      <c r="AE139">
        <v>3.9228819369136157E-2</v>
      </c>
      <c r="AF139">
        <v>0</v>
      </c>
      <c r="AG139">
        <v>1.2392321872285061E-2</v>
      </c>
      <c r="AH139">
        <v>3.9628370133225187E-3</v>
      </c>
      <c r="AI139">
        <v>9.0420097970885446E-3</v>
      </c>
      <c r="AJ139">
        <v>1.5781846221941832E-2</v>
      </c>
      <c r="AK139">
        <v>1.4895063738068037E-2</v>
      </c>
      <c r="AL139">
        <v>7.535407008152889E-3</v>
      </c>
      <c r="AM139">
        <v>8.4061566154431042E-3</v>
      </c>
      <c r="AN139">
        <v>9.0715954890989003E-3</v>
      </c>
      <c r="AO139">
        <v>6.8477875050025E-3</v>
      </c>
      <c r="AP139">
        <v>2.9814563938797833E-3</v>
      </c>
      <c r="AQ139">
        <v>2.9705007012971471E-3</v>
      </c>
      <c r="AR139">
        <v>5.0841328024370915E-3</v>
      </c>
      <c r="AS139">
        <v>5.092440139685914E-3</v>
      </c>
      <c r="AT139">
        <v>5.6555283521790584E-3</v>
      </c>
      <c r="AU139">
        <v>1.1357321590839801E-2</v>
      </c>
      <c r="AV139">
        <v>1.065703003214153E-2</v>
      </c>
      <c r="AW139">
        <v>1.1687717934316914E-2</v>
      </c>
      <c r="AX139">
        <v>1.1227503479450706E-2</v>
      </c>
      <c r="AY139">
        <v>9.9824253087243808E-3</v>
      </c>
      <c r="AZ139">
        <v>8.8430456570384505E-3</v>
      </c>
      <c r="BA139">
        <v>1.2450063669830046E-2</v>
      </c>
      <c r="BB139">
        <v>5.6310558189225837E-3</v>
      </c>
      <c r="BC139">
        <v>9.095404738353555E-3</v>
      </c>
    </row>
    <row r="140" spans="1:56">
      <c r="B140" t="s">
        <v>1313</v>
      </c>
      <c r="C140" t="s">
        <v>883</v>
      </c>
      <c r="D140" t="s">
        <v>1195</v>
      </c>
      <c r="G140">
        <v>1.8200000000000001E-2</v>
      </c>
      <c r="H140">
        <v>2.7699999999999999E-2</v>
      </c>
      <c r="I140">
        <v>1.0199999999999999E-2</v>
      </c>
      <c r="J140">
        <v>7.4000000000000003E-3</v>
      </c>
      <c r="K140">
        <v>3.2199999999999999E-2</v>
      </c>
      <c r="L140">
        <v>1.3099999999999999E-2</v>
      </c>
      <c r="M140">
        <v>7.7200000000000005E-2</v>
      </c>
      <c r="N140">
        <v>4.1299999999999996E-2</v>
      </c>
      <c r="O140">
        <v>4.8000000000000001E-2</v>
      </c>
      <c r="P140">
        <v>4.5499999999999999E-2</v>
      </c>
      <c r="Q140">
        <v>5.1299999999999998E-2</v>
      </c>
      <c r="R140">
        <v>5.0299999999999997E-2</v>
      </c>
      <c r="S140">
        <v>2.52E-2</v>
      </c>
      <c r="T140">
        <v>3.0499999999999999E-2</v>
      </c>
      <c r="U140">
        <v>2.5999999999999999E-2</v>
      </c>
      <c r="V140">
        <v>6.9501599999999997E-2</v>
      </c>
      <c r="W140">
        <v>0.11937869999999999</v>
      </c>
      <c r="X140">
        <v>5.5007399999999998E-2</v>
      </c>
      <c r="Y140">
        <v>4.0882392200061568E-2</v>
      </c>
      <c r="Z140">
        <v>0.13683234827102456</v>
      </c>
      <c r="AA140">
        <v>9.0728791792320906E-2</v>
      </c>
      <c r="AB140">
        <v>7.8426627707590915E-2</v>
      </c>
      <c r="AC140">
        <v>7.7049775230239925E-2</v>
      </c>
      <c r="AD140">
        <v>8.0427814186369212E-2</v>
      </c>
      <c r="AE140">
        <v>8.5700225149564199E-2</v>
      </c>
      <c r="AF140">
        <v>4.0000000000000002E-4</v>
      </c>
      <c r="AG140">
        <v>0.10620445633236632</v>
      </c>
      <c r="AH140">
        <v>0.17266650981216186</v>
      </c>
      <c r="AI140">
        <v>8.180677010965548E-2</v>
      </c>
      <c r="AJ140">
        <v>8.1806119137669803E-2</v>
      </c>
      <c r="AK140">
        <v>8.1673755675417736E-2</v>
      </c>
      <c r="AL140">
        <v>8.1643238772969376E-2</v>
      </c>
      <c r="AM140">
        <v>8.1250720954517186E-2</v>
      </c>
      <c r="AN140">
        <v>8.0899660257006012E-2</v>
      </c>
      <c r="AO140">
        <v>8.0189012657972208E-2</v>
      </c>
      <c r="AP140">
        <v>7.9514313724695085E-2</v>
      </c>
      <c r="AQ140">
        <v>7.8828273550339972E-2</v>
      </c>
      <c r="AR140">
        <v>7.809605552194665E-2</v>
      </c>
      <c r="AS140">
        <v>7.741219530003883E-2</v>
      </c>
      <c r="AT140">
        <v>7.6803518521178962E-2</v>
      </c>
      <c r="AU140">
        <v>7.6486796283378955E-2</v>
      </c>
      <c r="AV140">
        <v>9.7543320847501225E-2</v>
      </c>
      <c r="AW140">
        <v>9.4784494672085787E-2</v>
      </c>
      <c r="AX140">
        <v>9.1506355864234223E-2</v>
      </c>
      <c r="AY140">
        <v>0.10800420534137163</v>
      </c>
      <c r="AZ140">
        <v>0.11638375758637835</v>
      </c>
      <c r="BA140">
        <v>0.10840668418923803</v>
      </c>
      <c r="BB140">
        <v>9.1800830083167972E-2</v>
      </c>
      <c r="BC140">
        <v>0.10842758164322744</v>
      </c>
    </row>
    <row r="141" spans="1:56">
      <c r="B141" t="s">
        <v>1314</v>
      </c>
      <c r="C141" t="s">
        <v>884</v>
      </c>
      <c r="D141" t="s">
        <v>1195</v>
      </c>
      <c r="G141">
        <v>1.6199999999999999E-2</v>
      </c>
      <c r="H141">
        <v>7.2800000000000004E-2</v>
      </c>
      <c r="I141">
        <v>0.23139999999999999</v>
      </c>
      <c r="J141">
        <v>6.2899999999999998E-2</v>
      </c>
      <c r="K141">
        <v>8.0299999999999996E-2</v>
      </c>
      <c r="L141">
        <v>0.1036</v>
      </c>
      <c r="M141">
        <v>0.13750000000000001</v>
      </c>
      <c r="N141">
        <v>0.12790000000000001</v>
      </c>
      <c r="O141">
        <v>0.24299999999999999</v>
      </c>
      <c r="P141">
        <v>0.21619999999999998</v>
      </c>
      <c r="Q141">
        <v>0.15919999999999998</v>
      </c>
      <c r="R141">
        <v>0.2424</v>
      </c>
      <c r="S141">
        <v>0.153</v>
      </c>
      <c r="T141">
        <v>0.15630000000000002</v>
      </c>
      <c r="U141">
        <v>0.32839999999999997</v>
      </c>
      <c r="V141">
        <v>0.2853</v>
      </c>
      <c r="W141">
        <v>8.43E-2</v>
      </c>
      <c r="X141">
        <v>0.13190000000000002</v>
      </c>
      <c r="Y141">
        <v>0.14849999999999999</v>
      </c>
      <c r="Z141">
        <v>0.33030000000000004</v>
      </c>
      <c r="AA141">
        <v>0.26767490999999999</v>
      </c>
      <c r="AB141">
        <v>0.22668945999999998</v>
      </c>
      <c r="AC141">
        <v>0.21574797999999998</v>
      </c>
      <c r="AD141">
        <v>0.248752</v>
      </c>
      <c r="AE141">
        <v>0.27003221999999999</v>
      </c>
      <c r="AF141">
        <v>0.27729999999999999</v>
      </c>
      <c r="AG141">
        <v>0.24506741867203186</v>
      </c>
      <c r="AH141">
        <v>0.42443733568672126</v>
      </c>
      <c r="AI141">
        <v>0.33813234826585542</v>
      </c>
      <c r="AJ141">
        <v>0.24335407338286041</v>
      </c>
      <c r="AK141">
        <v>0.22151132712183369</v>
      </c>
      <c r="AL141">
        <v>0.15474075160869474</v>
      </c>
      <c r="AM141">
        <v>0.17968573071270511</v>
      </c>
      <c r="AN141">
        <v>7.0790714444385894E-2</v>
      </c>
      <c r="AO141">
        <v>6.329039432755966E-2</v>
      </c>
      <c r="AP141">
        <v>6.6289844249357827E-2</v>
      </c>
      <c r="AQ141">
        <v>6.3264185230243603E-2</v>
      </c>
      <c r="AR141">
        <v>6.3110349315704695E-2</v>
      </c>
      <c r="AS141">
        <v>6.2970426353071873E-2</v>
      </c>
      <c r="AT141">
        <v>8.7901013376199877E-2</v>
      </c>
      <c r="AU141">
        <v>0.17190471956426318</v>
      </c>
      <c r="AV141">
        <v>0.2004619537807818</v>
      </c>
      <c r="AW141">
        <v>0.17480492767668218</v>
      </c>
      <c r="AX141">
        <v>0.18206171869554982</v>
      </c>
      <c r="AY141">
        <v>0.21441127031901314</v>
      </c>
      <c r="AZ141">
        <v>0.21419037003039082</v>
      </c>
      <c r="BA141">
        <v>0.20241807426112618</v>
      </c>
      <c r="BB141">
        <v>0.18052209293928911</v>
      </c>
      <c r="BC141">
        <v>0.19118448720585332</v>
      </c>
    </row>
    <row r="142" spans="1:56">
      <c r="B142" t="s">
        <v>1315</v>
      </c>
      <c r="C142" t="s">
        <v>885</v>
      </c>
      <c r="D142" t="s">
        <v>1195</v>
      </c>
      <c r="G142">
        <v>5.5926000000000003E-2</v>
      </c>
      <c r="H142">
        <v>7.7945400000000012E-2</v>
      </c>
      <c r="I142">
        <v>3.9616200000000004E-2</v>
      </c>
      <c r="J142">
        <v>3.7861200000000005E-2</v>
      </c>
      <c r="K142">
        <v>4.8601800000000001E-2</v>
      </c>
      <c r="L142">
        <v>4.8461400000000002E-2</v>
      </c>
      <c r="M142">
        <v>0.1010412</v>
      </c>
      <c r="N142">
        <v>5.0918399999999996E-2</v>
      </c>
      <c r="O142">
        <v>5.8921200000000007E-2</v>
      </c>
      <c r="P142">
        <v>8.45442E-2</v>
      </c>
      <c r="Q142">
        <v>9.3974400000000013E-2</v>
      </c>
      <c r="R142">
        <v>5.9202000000000005E-2</v>
      </c>
      <c r="S142">
        <v>7.4201400000000001E-2</v>
      </c>
      <c r="T142">
        <v>0.1071486</v>
      </c>
      <c r="U142">
        <v>0.11398140000000001</v>
      </c>
      <c r="V142">
        <v>9.4021200000000013E-2</v>
      </c>
      <c r="W142">
        <v>5.4498600000000001E-2</v>
      </c>
      <c r="X142">
        <v>5.9061600000000006E-2</v>
      </c>
      <c r="Y142">
        <v>0.3604</v>
      </c>
      <c r="Z142">
        <v>0.33529999999999999</v>
      </c>
      <c r="AA142">
        <v>0.18800158000000008</v>
      </c>
      <c r="AB142">
        <v>0.1901061300000001</v>
      </c>
      <c r="AC142">
        <v>0.24725164000000002</v>
      </c>
      <c r="AD142">
        <v>0.28489977000000005</v>
      </c>
      <c r="AE142">
        <v>0.29366129999999996</v>
      </c>
      <c r="AF142">
        <v>0.10629999999999999</v>
      </c>
      <c r="AG142">
        <v>0.13265622807606833</v>
      </c>
      <c r="AH142">
        <v>0.31740333436027679</v>
      </c>
      <c r="AI142">
        <v>0.3441174202597389</v>
      </c>
      <c r="AJ142">
        <v>0.4808915268098431</v>
      </c>
      <c r="AK142">
        <v>0.41761592402923264</v>
      </c>
      <c r="AL142">
        <v>0.347194209486546</v>
      </c>
      <c r="AM142">
        <v>0.27364964148055443</v>
      </c>
      <c r="AN142">
        <v>0.19785101663163246</v>
      </c>
      <c r="AO142">
        <v>0.12513446819045099</v>
      </c>
      <c r="AP142">
        <v>0.11981444000534584</v>
      </c>
      <c r="AQ142">
        <v>8.0947135878965779E-2</v>
      </c>
      <c r="AR142">
        <v>7.9932128152986295E-2</v>
      </c>
      <c r="AS142">
        <v>0.11923689937694028</v>
      </c>
      <c r="AT142">
        <v>0.18187123658082061</v>
      </c>
      <c r="AU142">
        <v>0.16714897369347156</v>
      </c>
      <c r="AV142">
        <v>0.21723319720093182</v>
      </c>
      <c r="AW142">
        <v>0.19861305452095754</v>
      </c>
      <c r="AX142">
        <v>0.16802988830689619</v>
      </c>
      <c r="AY142">
        <v>0.19335138547433606</v>
      </c>
      <c r="AZ142">
        <v>0.1934367545071764</v>
      </c>
      <c r="BA142">
        <v>0.15123793509410294</v>
      </c>
      <c r="BB142">
        <v>0.13304465906859819</v>
      </c>
      <c r="BC142">
        <v>0.14590841831834145</v>
      </c>
    </row>
    <row r="143" spans="1:56">
      <c r="B143" t="s">
        <v>1316</v>
      </c>
      <c r="C143" t="s">
        <v>886</v>
      </c>
      <c r="D143" t="s">
        <v>1195</v>
      </c>
      <c r="G143">
        <v>0.18307400000000001</v>
      </c>
      <c r="H143">
        <v>0.25515460000000001</v>
      </c>
      <c r="I143">
        <v>0.12968380000000002</v>
      </c>
      <c r="J143">
        <v>0.12393880000000002</v>
      </c>
      <c r="K143">
        <v>0.1590982</v>
      </c>
      <c r="L143">
        <v>0.15863859999999999</v>
      </c>
      <c r="M143">
        <v>0.33075880000000002</v>
      </c>
      <c r="N143">
        <v>0.16668160000000001</v>
      </c>
      <c r="O143">
        <v>0.19287880000000002</v>
      </c>
      <c r="P143">
        <v>0.2767558</v>
      </c>
      <c r="Q143">
        <v>0.3076256</v>
      </c>
      <c r="R143">
        <v>0.193798</v>
      </c>
      <c r="S143">
        <v>0.24289860000000002</v>
      </c>
      <c r="T143">
        <v>0.35075139999999999</v>
      </c>
      <c r="U143">
        <v>0.37311860000000002</v>
      </c>
      <c r="V143">
        <v>0.30777879999999996</v>
      </c>
      <c r="W143">
        <v>0.17840139999999999</v>
      </c>
      <c r="X143">
        <v>0.19333839999999999</v>
      </c>
      <c r="Y143">
        <v>0.3604</v>
      </c>
      <c r="Z143">
        <v>0.33529999999999999</v>
      </c>
      <c r="AA143">
        <v>0.18800158000000008</v>
      </c>
      <c r="AB143">
        <v>0.1901061300000001</v>
      </c>
      <c r="AC143">
        <v>0.24725164000000002</v>
      </c>
      <c r="AD143">
        <v>0.28489977000000005</v>
      </c>
      <c r="AE143">
        <v>0.29366129999999996</v>
      </c>
      <c r="AF143">
        <v>0.11209999999999999</v>
      </c>
      <c r="AG143">
        <v>6.3154588594737923E-2</v>
      </c>
      <c r="AH143">
        <v>0.15684897408773665</v>
      </c>
      <c r="AI143">
        <v>0.18413947242716081</v>
      </c>
      <c r="AJ143">
        <v>0.26914653049723075</v>
      </c>
      <c r="AK143">
        <v>0.25670463379392283</v>
      </c>
      <c r="AL143">
        <v>0.22092781744249004</v>
      </c>
      <c r="AM143">
        <v>0.19857593752559488</v>
      </c>
      <c r="AN143">
        <v>0.14654975192946607</v>
      </c>
      <c r="AO143">
        <v>0.1384923713378769</v>
      </c>
      <c r="AP143">
        <v>0.13476231313627954</v>
      </c>
      <c r="AQ143">
        <v>0.12794478513404584</v>
      </c>
      <c r="AR143">
        <v>0.12676233914040735</v>
      </c>
      <c r="AS143">
        <v>0.13916037339162324</v>
      </c>
      <c r="AT143">
        <v>0.14937779779360769</v>
      </c>
      <c r="AU143">
        <v>0.18750447803072243</v>
      </c>
      <c r="AV143">
        <v>0.20193243391345772</v>
      </c>
      <c r="AW143">
        <v>0.18162851357720744</v>
      </c>
      <c r="AX143">
        <v>0.19511854114044055</v>
      </c>
      <c r="AY143">
        <v>0.18369114688056751</v>
      </c>
      <c r="AZ143">
        <v>0.19083588821784109</v>
      </c>
      <c r="BA143">
        <v>0.18004368534490472</v>
      </c>
      <c r="BB143">
        <v>0.17115027737533506</v>
      </c>
      <c r="BC143">
        <v>0.15555263634707439</v>
      </c>
      <c r="BD143">
        <v>3.7400017243772559</v>
      </c>
    </row>
    <row r="144" spans="1:56">
      <c r="B144" t="s">
        <v>1317</v>
      </c>
      <c r="C144" t="s">
        <v>887</v>
      </c>
      <c r="D144" t="s">
        <v>1195</v>
      </c>
      <c r="G144">
        <v>0.13889000000000001</v>
      </c>
      <c r="H144">
        <v>8.6394000000000026E-2</v>
      </c>
      <c r="I144">
        <v>8.9862000000000011E-2</v>
      </c>
      <c r="J144">
        <v>0.10047000000000002</v>
      </c>
      <c r="K144">
        <v>9.1595999999999997E-2</v>
      </c>
      <c r="L144">
        <v>5.3102692600000008E-2</v>
      </c>
      <c r="M144">
        <v>7.5077616799999997E-2</v>
      </c>
      <c r="N144">
        <v>0.14943000000000001</v>
      </c>
      <c r="O144">
        <v>0.19896800000000001</v>
      </c>
      <c r="P144">
        <v>0.17751400000000001</v>
      </c>
      <c r="Q144">
        <v>0.29961847200000008</v>
      </c>
      <c r="R144">
        <v>0.32215000000000005</v>
      </c>
      <c r="S144">
        <v>0.23167600000000005</v>
      </c>
      <c r="T144">
        <v>0.13569400000000001</v>
      </c>
      <c r="U144">
        <v>0.19543199999999999</v>
      </c>
      <c r="V144">
        <v>7.3900000000000007E-2</v>
      </c>
      <c r="W144">
        <v>0.19789999999999999</v>
      </c>
      <c r="X144">
        <v>0.19040000000000001</v>
      </c>
      <c r="Y144">
        <v>0.27250000000000002</v>
      </c>
      <c r="Z144">
        <v>0.30969999999999998</v>
      </c>
      <c r="AA144">
        <v>0.14437921709174992</v>
      </c>
      <c r="AB144">
        <v>0.12593667786924057</v>
      </c>
      <c r="AC144">
        <v>0.11274781687252457</v>
      </c>
      <c r="AD144">
        <v>0.11357810546743598</v>
      </c>
      <c r="AE144">
        <v>0.10568301542511195</v>
      </c>
      <c r="AF144">
        <v>2.2100000000000002E-2</v>
      </c>
      <c r="AG144">
        <v>0.67977661425771374</v>
      </c>
      <c r="AH144">
        <v>0.61635345407678621</v>
      </c>
      <c r="AI144">
        <v>0.22824635974773527</v>
      </c>
      <c r="AJ144">
        <v>0.24002551974946812</v>
      </c>
      <c r="AK144">
        <v>0.2111079694217716</v>
      </c>
      <c r="AL144">
        <v>0.12188081910086968</v>
      </c>
      <c r="AM144">
        <v>0.18277515287228757</v>
      </c>
      <c r="AN144">
        <v>0.29771737575600293</v>
      </c>
      <c r="AO144">
        <v>0.31295509518553788</v>
      </c>
      <c r="AP144">
        <v>0.12367022327781801</v>
      </c>
      <c r="AQ144">
        <v>0.23813536260874807</v>
      </c>
      <c r="AR144">
        <v>0.30688003320968643</v>
      </c>
      <c r="AS144">
        <v>0.28226672124281249</v>
      </c>
      <c r="AT144">
        <v>0.57407787634720053</v>
      </c>
      <c r="AU144">
        <v>0.36376660696051721</v>
      </c>
      <c r="AV144">
        <v>0.66685871425107046</v>
      </c>
      <c r="AW144">
        <v>0.59243478701552499</v>
      </c>
      <c r="AX144">
        <v>0.51430528112448082</v>
      </c>
      <c r="AY144">
        <v>0.821171786400273</v>
      </c>
      <c r="AZ144">
        <v>0.5214992725294243</v>
      </c>
      <c r="BA144">
        <v>0.6154902667251978</v>
      </c>
      <c r="BB144">
        <v>0.74269919458068256</v>
      </c>
      <c r="BC144">
        <v>0.32370335180775323</v>
      </c>
      <c r="BD144">
        <v>8.2816677699148613</v>
      </c>
    </row>
    <row r="145" spans="2:55">
      <c r="B145" t="s">
        <v>1318</v>
      </c>
      <c r="C145" t="s">
        <v>888</v>
      </c>
      <c r="D145" t="s">
        <v>1195</v>
      </c>
      <c r="G145">
        <v>0.26961000000000002</v>
      </c>
      <c r="H145">
        <v>0.16770600000000002</v>
      </c>
      <c r="I145">
        <v>0.17443800000000001</v>
      </c>
      <c r="J145">
        <v>0.19503000000000001</v>
      </c>
      <c r="K145">
        <v>0.17780399999999999</v>
      </c>
      <c r="L145">
        <v>0.10308169740000001</v>
      </c>
      <c r="M145">
        <v>0.14573890320000002</v>
      </c>
      <c r="N145">
        <v>0.29006999999999999</v>
      </c>
      <c r="O145">
        <v>0.38623200000000002</v>
      </c>
      <c r="P145">
        <v>0.344586</v>
      </c>
      <c r="Q145">
        <v>0.58161232800000007</v>
      </c>
      <c r="R145">
        <v>0.62535000000000007</v>
      </c>
      <c r="S145">
        <v>0.44972400000000012</v>
      </c>
      <c r="T145">
        <v>0.26340600000000003</v>
      </c>
      <c r="U145">
        <v>0.37936799999999998</v>
      </c>
      <c r="V145">
        <v>0.15509999999999999</v>
      </c>
      <c r="W145">
        <v>0.2155</v>
      </c>
      <c r="X145">
        <v>0.21199999999999999</v>
      </c>
      <c r="Y145">
        <v>0.20980000000000001</v>
      </c>
      <c r="Z145">
        <v>0.19269999999999998</v>
      </c>
      <c r="AA145">
        <v>0.28119913349861531</v>
      </c>
      <c r="AB145">
        <v>0.25254892801661488</v>
      </c>
      <c r="AC145">
        <v>0.26806078039084402</v>
      </c>
      <c r="AD145">
        <v>0.28886737875496393</v>
      </c>
      <c r="AE145">
        <v>0.27116098440584874</v>
      </c>
      <c r="AF145">
        <v>0.69389999999999963</v>
      </c>
      <c r="AG145">
        <v>0.68493194712478211</v>
      </c>
      <c r="AH145">
        <v>0.68563076249335553</v>
      </c>
      <c r="AI145">
        <v>0.42489984200587139</v>
      </c>
      <c r="AJ145">
        <v>1.14720785773951</v>
      </c>
      <c r="AK145">
        <v>0.66708067925908765</v>
      </c>
      <c r="AL145">
        <v>0.5040802466409412</v>
      </c>
      <c r="AM145">
        <v>0.8317899704336148</v>
      </c>
      <c r="AN145">
        <v>0.58875387671086044</v>
      </c>
      <c r="AO145">
        <v>0.46336193294538364</v>
      </c>
      <c r="AP145">
        <v>0.54504160606595597</v>
      </c>
      <c r="AQ145">
        <v>0.81463414371679999</v>
      </c>
      <c r="AR145">
        <v>0.76677358424501396</v>
      </c>
      <c r="AS145">
        <v>0.8298312355295433</v>
      </c>
      <c r="AT145">
        <v>0.75227764528265251</v>
      </c>
      <c r="AU145">
        <v>0.77731083421858671</v>
      </c>
      <c r="AV145">
        <v>0.9687977463170937</v>
      </c>
      <c r="AW145">
        <v>0.88050094150146474</v>
      </c>
      <c r="AX145">
        <v>0.7887466440246057</v>
      </c>
      <c r="AY145">
        <v>0.90205753332357896</v>
      </c>
      <c r="AZ145">
        <v>0.75259046431235954</v>
      </c>
      <c r="BA145">
        <v>1.0227659668297933</v>
      </c>
      <c r="BB145">
        <v>0.68019869377010811</v>
      </c>
      <c r="BC145">
        <v>0.95378658667387306</v>
      </c>
    </row>
    <row r="146" spans="2:55">
      <c r="B146" t="s">
        <v>1319</v>
      </c>
      <c r="C146" t="s">
        <v>875</v>
      </c>
      <c r="D146" t="s">
        <v>1255</v>
      </c>
      <c r="E146" t="s">
        <v>1256</v>
      </c>
      <c r="AJ146">
        <v>22.848738734225392</v>
      </c>
      <c r="AK146">
        <v>22.780192518022716</v>
      </c>
      <c r="AL146">
        <v>22.711851940468648</v>
      </c>
      <c r="AM146">
        <v>22.643716384647242</v>
      </c>
      <c r="AN146">
        <v>22.575785235493299</v>
      </c>
      <c r="AO146">
        <v>22.508057879786818</v>
      </c>
      <c r="AP146">
        <v>22.440533706147459</v>
      </c>
      <c r="AQ146">
        <v>22.373212105029015</v>
      </c>
      <c r="AR146">
        <v>22.306092468713928</v>
      </c>
      <c r="AS146">
        <v>22.239174191307786</v>
      </c>
      <c r="AT146">
        <v>22.172456668733862</v>
      </c>
      <c r="AU146">
        <v>22.105939298727659</v>
      </c>
      <c r="AV146">
        <v>22.039621480831475</v>
      </c>
      <c r="AW146">
        <v>21.973502616388981</v>
      </c>
      <c r="AX146">
        <v>21.907582108539813</v>
      </c>
      <c r="AY146">
        <v>21.841859362214194</v>
      </c>
      <c r="AZ146">
        <v>21.776333784127551</v>
      </c>
      <c r="BA146">
        <v>21.71100478277517</v>
      </c>
      <c r="BB146">
        <v>21.645871768426844</v>
      </c>
      <c r="BC146">
        <v>21.580934153121564</v>
      </c>
    </row>
    <row r="147" spans="2:55">
      <c r="B147" t="s">
        <v>1320</v>
      </c>
      <c r="C147" t="s">
        <v>876</v>
      </c>
      <c r="D147" t="s">
        <v>1255</v>
      </c>
      <c r="E147" t="s">
        <v>1256</v>
      </c>
      <c r="AJ147">
        <v>12.307042608685105</v>
      </c>
      <c r="AK147">
        <v>12.27012148085905</v>
      </c>
      <c r="AL147">
        <v>12.233311116416473</v>
      </c>
      <c r="AM147">
        <v>12.196611183067224</v>
      </c>
      <c r="AN147">
        <v>12.160021349518022</v>
      </c>
      <c r="AO147">
        <v>12.123541285469468</v>
      </c>
      <c r="AP147">
        <v>12.08717066161306</v>
      </c>
      <c r="AQ147">
        <v>12.05090914962822</v>
      </c>
      <c r="AR147">
        <v>12.014756422179335</v>
      </c>
      <c r="AS147">
        <v>11.978712152912797</v>
      </c>
      <c r="AT147">
        <v>11.942776016454058</v>
      </c>
      <c r="AU147">
        <v>11.906947688404696</v>
      </c>
      <c r="AV147">
        <v>11.871226845339482</v>
      </c>
      <c r="AW147">
        <v>11.835613164803464</v>
      </c>
      <c r="AX147">
        <v>11.800106325309054</v>
      </c>
      <c r="AY147">
        <v>11.764706006333126</v>
      </c>
      <c r="AZ147">
        <v>11.729411888314127</v>
      </c>
      <c r="BA147">
        <v>11.694223652649185</v>
      </c>
      <c r="BB147">
        <v>11.659140981691237</v>
      </c>
      <c r="BC147">
        <v>11.624163558746163</v>
      </c>
    </row>
    <row r="148" spans="2:55">
      <c r="B148" t="s">
        <v>1321</v>
      </c>
      <c r="C148" t="s">
        <v>877</v>
      </c>
      <c r="D148" t="s">
        <v>1255</v>
      </c>
      <c r="E148" t="s">
        <v>1256</v>
      </c>
      <c r="AJ148">
        <v>12.299005914660791</v>
      </c>
      <c r="AK148">
        <v>12.262108896916809</v>
      </c>
      <c r="AL148">
        <v>12.225322570226059</v>
      </c>
      <c r="AM148">
        <v>12.18864660251538</v>
      </c>
      <c r="AN148">
        <v>12.152080662707833</v>
      </c>
      <c r="AO148">
        <v>12.11562442071971</v>
      </c>
      <c r="AP148">
        <v>12.079277547457551</v>
      </c>
      <c r="AQ148">
        <v>12.043039714815178</v>
      </c>
      <c r="AR148">
        <v>12.006910595670732</v>
      </c>
      <c r="AS148">
        <v>11.97088986388372</v>
      </c>
      <c r="AT148">
        <v>11.934977194292069</v>
      </c>
      <c r="AU148">
        <v>11.899172262709193</v>
      </c>
      <c r="AV148">
        <v>11.863474745921065</v>
      </c>
      <c r="AW148">
        <v>11.827884321683301</v>
      </c>
      <c r="AX148">
        <v>11.792400668718251</v>
      </c>
      <c r="AY148">
        <v>11.757023466712097</v>
      </c>
      <c r="AZ148">
        <v>11.72175239631196</v>
      </c>
      <c r="BA148">
        <v>11.686587139123024</v>
      </c>
      <c r="BB148">
        <v>11.651527377705655</v>
      </c>
      <c r="BC148">
        <v>11.616572795572537</v>
      </c>
    </row>
    <row r="149" spans="2:55">
      <c r="B149" t="s">
        <v>1304</v>
      </c>
      <c r="C149" t="s">
        <v>514</v>
      </c>
      <c r="D149" t="s">
        <v>1255</v>
      </c>
      <c r="E149" t="s">
        <v>1256</v>
      </c>
      <c r="AJ149">
        <v>15.481175150039311</v>
      </c>
      <c r="AK149">
        <v>15.409961744349129</v>
      </c>
      <c r="AL149">
        <v>15.339075920325122</v>
      </c>
      <c r="AM149">
        <v>15.268516171091626</v>
      </c>
      <c r="AN149">
        <v>15.198280996704604</v>
      </c>
      <c r="AO149">
        <v>15.128368904119762</v>
      </c>
      <c r="AP149">
        <v>15.05877840716081</v>
      </c>
      <c r="AQ149">
        <v>14.98950802648787</v>
      </c>
      <c r="AR149">
        <v>14.920556289566026</v>
      </c>
      <c r="AS149">
        <v>14.851921730634022</v>
      </c>
      <c r="AT149">
        <v>14.783602890673105</v>
      </c>
      <c r="AU149">
        <v>14.715598317376008</v>
      </c>
      <c r="AV149">
        <v>14.647906565116077</v>
      </c>
      <c r="AW149">
        <v>14.580526194916542</v>
      </c>
      <c r="AX149">
        <v>14.513455774419926</v>
      </c>
      <c r="AY149">
        <v>14.446693877857594</v>
      </c>
      <c r="AZ149">
        <v>14.380239086019449</v>
      </c>
      <c r="BA149">
        <v>14.31408998622376</v>
      </c>
      <c r="BB149">
        <v>14.248245172287129</v>
      </c>
      <c r="BC149">
        <v>14.182703244494608</v>
      </c>
    </row>
    <row r="150" spans="2:55">
      <c r="B150" t="s">
        <v>1305</v>
      </c>
      <c r="C150" t="s">
        <v>515</v>
      </c>
      <c r="D150" t="s">
        <v>1255</v>
      </c>
      <c r="E150" t="s">
        <v>1256</v>
      </c>
      <c r="AJ150">
        <v>26.750023112612901</v>
      </c>
      <c r="AK150">
        <v>26.626973006294879</v>
      </c>
      <c r="AL150">
        <v>26.504488930465921</v>
      </c>
      <c r="AM150">
        <v>26.382568281385776</v>
      </c>
      <c r="AN150">
        <v>26.2612084672914</v>
      </c>
      <c r="AO150">
        <v>26.140406908341859</v>
      </c>
      <c r="AP150">
        <v>26.020161036563486</v>
      </c>
      <c r="AQ150">
        <v>25.900468295795292</v>
      </c>
      <c r="AR150">
        <v>25.781326141634633</v>
      </c>
      <c r="AS150">
        <v>25.662732041383112</v>
      </c>
      <c r="AT150">
        <v>25.544683473992748</v>
      </c>
      <c r="AU150">
        <v>25.42717793001238</v>
      </c>
      <c r="AV150">
        <v>25.310212911534322</v>
      </c>
      <c r="AW150">
        <v>25.193785932141264</v>
      </c>
      <c r="AX150">
        <v>25.077894516853412</v>
      </c>
      <c r="AY150">
        <v>24.962536202075885</v>
      </c>
      <c r="AZ150">
        <v>24.847708535546335</v>
      </c>
      <c r="BA150">
        <v>24.733409076282822</v>
      </c>
      <c r="BB150">
        <v>24.619635394531919</v>
      </c>
      <c r="BC150">
        <v>24.506385071717069</v>
      </c>
    </row>
    <row r="151" spans="2:55">
      <c r="B151" t="s">
        <v>1306</v>
      </c>
      <c r="C151" t="s">
        <v>516</v>
      </c>
      <c r="D151" t="s">
        <v>1255</v>
      </c>
      <c r="E151" t="s">
        <v>1256</v>
      </c>
      <c r="AJ151">
        <v>10.127849856096923</v>
      </c>
      <c r="AK151">
        <v>10.081261746758877</v>
      </c>
      <c r="AL151">
        <v>10.034887942723785</v>
      </c>
      <c r="AM151">
        <v>9.9887274581872543</v>
      </c>
      <c r="AN151">
        <v>9.9427793118795922</v>
      </c>
      <c r="AO151">
        <v>9.8970425270449454</v>
      </c>
      <c r="AP151">
        <v>9.8515161314205386</v>
      </c>
      <c r="AQ151">
        <v>9.8061991572160032</v>
      </c>
      <c r="AR151">
        <v>9.7610906410928084</v>
      </c>
      <c r="AS151">
        <v>9.7161896241437802</v>
      </c>
      <c r="AT151">
        <v>9.671495151872719</v>
      </c>
      <c r="AU151">
        <v>9.6270062741741036</v>
      </c>
      <c r="AV151">
        <v>9.5827220453129023</v>
      </c>
      <c r="AW151">
        <v>9.5386415239044631</v>
      </c>
      <c r="AX151">
        <v>9.4947637728945029</v>
      </c>
      <c r="AY151">
        <v>9.4510878595391876</v>
      </c>
      <c r="AZ151">
        <v>9.4076128553853078</v>
      </c>
      <c r="BA151">
        <v>9.3643378362505345</v>
      </c>
      <c r="BB151">
        <v>9.3212618822037818</v>
      </c>
      <c r="BC151">
        <v>9.2783840775456436</v>
      </c>
    </row>
    <row r="152" spans="2:55">
      <c r="B152" t="s">
        <v>1307</v>
      </c>
      <c r="C152" t="s">
        <v>517</v>
      </c>
      <c r="D152" t="s">
        <v>1255</v>
      </c>
      <c r="E152" t="s">
        <v>1256</v>
      </c>
      <c r="AJ152">
        <v>13.7609276065796</v>
      </c>
      <c r="AK152">
        <v>13.697627339589333</v>
      </c>
      <c r="AL152">
        <v>13.634618253827222</v>
      </c>
      <c r="AM152">
        <v>13.571899009859616</v>
      </c>
      <c r="AN152">
        <v>13.50946827441426</v>
      </c>
      <c r="AO152">
        <v>13.447324720351954</v>
      </c>
      <c r="AP152">
        <v>13.385467026638334</v>
      </c>
      <c r="AQ152">
        <v>13.323893878315797</v>
      </c>
      <c r="AR152">
        <v>13.262603966475544</v>
      </c>
      <c r="AS152">
        <v>13.201595988229755</v>
      </c>
      <c r="AT152">
        <v>13.140868646683897</v>
      </c>
      <c r="AU152">
        <v>13.080420650909151</v>
      </c>
      <c r="AV152">
        <v>13.020250715914967</v>
      </c>
      <c r="AW152">
        <v>12.960357562621757</v>
      </c>
      <c r="AX152">
        <v>12.900739917833697</v>
      </c>
      <c r="AY152">
        <v>12.841396514211661</v>
      </c>
      <c r="AZ152">
        <v>12.782326090246286</v>
      </c>
      <c r="BA152">
        <v>12.723527390231153</v>
      </c>
      <c r="BB152">
        <v>12.66499916423609</v>
      </c>
      <c r="BC152">
        <v>12.606740168080602</v>
      </c>
    </row>
    <row r="153" spans="2:55">
      <c r="B153" t="s">
        <v>1308</v>
      </c>
      <c r="C153" t="s">
        <v>878</v>
      </c>
      <c r="D153" t="s">
        <v>1255</v>
      </c>
      <c r="E153" t="s">
        <v>1256</v>
      </c>
      <c r="AJ153">
        <v>11.161648333049648</v>
      </c>
      <c r="AK153">
        <v>11.115885574884144</v>
      </c>
      <c r="AL153">
        <v>11.07031044402712</v>
      </c>
      <c r="AM153">
        <v>11.024922171206608</v>
      </c>
      <c r="AN153">
        <v>10.979719990304661</v>
      </c>
      <c r="AO153">
        <v>10.934703138344412</v>
      </c>
      <c r="AP153">
        <v>10.8898708554772</v>
      </c>
      <c r="AQ153">
        <v>10.845222384969745</v>
      </c>
      <c r="AR153">
        <v>10.800756973191369</v>
      </c>
      <c r="AS153">
        <v>10.756473869601285</v>
      </c>
      <c r="AT153">
        <v>10.71237232673592</v>
      </c>
      <c r="AU153">
        <v>10.668451600196303</v>
      </c>
      <c r="AV153">
        <v>10.624710948635498</v>
      </c>
      <c r="AW153">
        <v>10.581149633746092</v>
      </c>
      <c r="AX153">
        <v>10.537766920247734</v>
      </c>
      <c r="AY153">
        <v>10.494562075874718</v>
      </c>
      <c r="AZ153">
        <v>10.451534371363632</v>
      </c>
      <c r="BA153">
        <v>10.40868308044104</v>
      </c>
      <c r="BB153">
        <v>10.366007479811232</v>
      </c>
      <c r="BC153">
        <v>10.323506849144007</v>
      </c>
    </row>
    <row r="154" spans="2:55">
      <c r="B154" t="s">
        <v>1309</v>
      </c>
      <c r="C154" t="s">
        <v>879</v>
      </c>
      <c r="D154" t="s">
        <v>1255</v>
      </c>
      <c r="E154" t="s">
        <v>1256</v>
      </c>
      <c r="AJ154">
        <v>8.5433239222388444</v>
      </c>
      <c r="AK154">
        <v>8.508296294157665</v>
      </c>
      <c r="AL154">
        <v>8.4734122793516189</v>
      </c>
      <c r="AM154">
        <v>8.4386712890062778</v>
      </c>
      <c r="AN154">
        <v>8.4040727367213517</v>
      </c>
      <c r="AO154">
        <v>8.3696160385007943</v>
      </c>
      <c r="AP154">
        <v>8.335300612742941</v>
      </c>
      <c r="AQ154">
        <v>8.3011258802306944</v>
      </c>
      <c r="AR154">
        <v>8.2670912641217491</v>
      </c>
      <c r="AS154">
        <v>8.2331961899388499</v>
      </c>
      <c r="AT154">
        <v>8.1994400855601004</v>
      </c>
      <c r="AU154">
        <v>8.1658223812093045</v>
      </c>
      <c r="AV154">
        <v>8.132342509446346</v>
      </c>
      <c r="AW154">
        <v>8.0989999051576156</v>
      </c>
      <c r="AX154">
        <v>8.0657940055464703</v>
      </c>
      <c r="AY154">
        <v>8.0327242501237297</v>
      </c>
      <c r="AZ154">
        <v>7.9997900806982223</v>
      </c>
      <c r="BA154">
        <v>7.9669909413673592</v>
      </c>
      <c r="BB154">
        <v>7.9343262785077533</v>
      </c>
      <c r="BC154">
        <v>7.901795540765872</v>
      </c>
    </row>
    <row r="155" spans="2:55">
      <c r="B155" t="s">
        <v>1310</v>
      </c>
      <c r="C155" t="s">
        <v>880</v>
      </c>
      <c r="D155" t="s">
        <v>1255</v>
      </c>
      <c r="E155" t="s">
        <v>1256</v>
      </c>
      <c r="AJ155">
        <v>32.990135907333425</v>
      </c>
      <c r="AK155">
        <v>32.868072404476287</v>
      </c>
      <c r="AL155">
        <v>32.746460536579725</v>
      </c>
      <c r="AM155">
        <v>32.625298632594379</v>
      </c>
      <c r="AN155">
        <v>32.504585027653782</v>
      </c>
      <c r="AO155">
        <v>32.38431806305146</v>
      </c>
      <c r="AP155">
        <v>32.264496086218166</v>
      </c>
      <c r="AQ155">
        <v>32.145117450699161</v>
      </c>
      <c r="AR155">
        <v>32.026180516131575</v>
      </c>
      <c r="AS155">
        <v>31.907683648221887</v>
      </c>
      <c r="AT155">
        <v>31.789625218723465</v>
      </c>
      <c r="AU155">
        <v>31.672003605414186</v>
      </c>
      <c r="AV155">
        <v>31.554817192074154</v>
      </c>
      <c r="AW155">
        <v>31.438064368463479</v>
      </c>
      <c r="AX155">
        <v>31.321743530300164</v>
      </c>
      <c r="AY155">
        <v>31.205853079238054</v>
      </c>
      <c r="AZ155">
        <v>31.090391422844871</v>
      </c>
      <c r="BA155">
        <v>30.975356974580343</v>
      </c>
      <c r="BB155">
        <v>30.860748153774395</v>
      </c>
      <c r="BC155">
        <v>30.74656338560543</v>
      </c>
    </row>
    <row r="156" spans="2:55">
      <c r="B156" t="s">
        <v>1311</v>
      </c>
      <c r="C156" t="s">
        <v>881</v>
      </c>
      <c r="D156" t="s">
        <v>1255</v>
      </c>
      <c r="E156" t="s">
        <v>1256</v>
      </c>
      <c r="AJ156">
        <v>4.9197638140999844</v>
      </c>
      <c r="AK156">
        <v>4.8754859397730845</v>
      </c>
      <c r="AL156">
        <v>4.8316065663151271</v>
      </c>
      <c r="AM156">
        <v>4.7881221072182907</v>
      </c>
      <c r="AN156">
        <v>4.7450290082533257</v>
      </c>
      <c r="AO156">
        <v>4.7023237471790456</v>
      </c>
      <c r="AP156">
        <v>4.6600028334544339</v>
      </c>
      <c r="AQ156">
        <v>4.6180628079533443</v>
      </c>
      <c r="AR156">
        <v>4.5765002426817638</v>
      </c>
      <c r="AS156">
        <v>4.5353117404976278</v>
      </c>
      <c r="AT156">
        <v>4.494493934833149</v>
      </c>
      <c r="AU156">
        <v>4.454043489419651</v>
      </c>
      <c r="AV156">
        <v>4.4139570980148743</v>
      </c>
      <c r="AW156">
        <v>4.3742314841327401</v>
      </c>
      <c r="AX156">
        <v>4.3348634007755455</v>
      </c>
      <c r="AY156">
        <v>4.2958496301685658</v>
      </c>
      <c r="AZ156">
        <v>4.257186983497049</v>
      </c>
      <c r="BA156">
        <v>4.2188723006455753</v>
      </c>
      <c r="BB156">
        <v>4.1809024499397651</v>
      </c>
      <c r="BC156">
        <v>4.1432743278903068</v>
      </c>
    </row>
    <row r="157" spans="2:55">
      <c r="B157" t="s">
        <v>1312</v>
      </c>
      <c r="C157" t="s">
        <v>882</v>
      </c>
      <c r="D157" t="s">
        <v>1255</v>
      </c>
      <c r="E157" t="s">
        <v>1256</v>
      </c>
      <c r="AJ157">
        <v>2.0546236877338786</v>
      </c>
      <c r="AK157">
        <v>2.0449258639277748</v>
      </c>
      <c r="AL157">
        <v>2.0352738138500359</v>
      </c>
      <c r="AM157">
        <v>2.025667321448664</v>
      </c>
      <c r="AN157">
        <v>2.0161061716914266</v>
      </c>
      <c r="AO157">
        <v>2.0065901505610433</v>
      </c>
      <c r="AP157">
        <v>1.9971190450503953</v>
      </c>
      <c r="AQ157">
        <v>1.9876926431577575</v>
      </c>
      <c r="AR157">
        <v>1.9783107338820529</v>
      </c>
      <c r="AS157">
        <v>1.9689731072181298</v>
      </c>
      <c r="AT157">
        <v>1.9596795541520604</v>
      </c>
      <c r="AU157">
        <v>1.9504298666564628</v>
      </c>
      <c r="AV157">
        <v>1.9412238376858444</v>
      </c>
      <c r="AW157">
        <v>1.9320612611719674</v>
      </c>
      <c r="AX157">
        <v>1.9229419320192358</v>
      </c>
      <c r="AY157">
        <v>1.9138656461001051</v>
      </c>
      <c r="AZ157">
        <v>1.9048322002505127</v>
      </c>
      <c r="BA157">
        <v>1.8958413922653303</v>
      </c>
      <c r="BB157">
        <v>1.8868930208938381</v>
      </c>
      <c r="BC157">
        <v>1.8779868858352193</v>
      </c>
    </row>
    <row r="158" spans="2:55">
      <c r="B158" t="s">
        <v>1313</v>
      </c>
      <c r="C158" t="s">
        <v>883</v>
      </c>
      <c r="D158" t="s">
        <v>1255</v>
      </c>
      <c r="E158" t="s">
        <v>1256</v>
      </c>
      <c r="AJ158">
        <v>9.3144612034412333</v>
      </c>
      <c r="AK158">
        <v>9.270496946560991</v>
      </c>
      <c r="AL158">
        <v>9.2267402009732233</v>
      </c>
      <c r="AM158">
        <v>9.1831899872246296</v>
      </c>
      <c r="AN158">
        <v>9.1398453304849294</v>
      </c>
      <c r="AO158">
        <v>9.0967052605250416</v>
      </c>
      <c r="AP158">
        <v>9.0537688116953632</v>
      </c>
      <c r="AQ158">
        <v>9.0110350229041618</v>
      </c>
      <c r="AR158">
        <v>8.968502937596055</v>
      </c>
      <c r="AS158">
        <v>8.9261716037306016</v>
      </c>
      <c r="AT158">
        <v>8.8840400737609944</v>
      </c>
      <c r="AU158">
        <v>8.8421074046128432</v>
      </c>
      <c r="AV158">
        <v>8.8003726576630719</v>
      </c>
      <c r="AW158">
        <v>8.7588348987189022</v>
      </c>
      <c r="AX158">
        <v>8.7174931979969497</v>
      </c>
      <c r="AY158">
        <v>8.6763466301024046</v>
      </c>
      <c r="AZ158">
        <v>8.6353942740083216</v>
      </c>
      <c r="BA158">
        <v>8.5946352130350032</v>
      </c>
      <c r="BB158">
        <v>8.5540685348294776</v>
      </c>
      <c r="BC158">
        <v>8.5136933313450829</v>
      </c>
    </row>
    <row r="159" spans="2:55">
      <c r="B159" t="s">
        <v>1314</v>
      </c>
      <c r="C159" t="s">
        <v>884</v>
      </c>
      <c r="D159" t="s">
        <v>1255</v>
      </c>
      <c r="E159" t="s">
        <v>1256</v>
      </c>
      <c r="AJ159">
        <v>16.870653412609105</v>
      </c>
      <c r="AK159">
        <v>16.830163844418845</v>
      </c>
      <c r="AL159">
        <v>16.789771451192241</v>
      </c>
      <c r="AM159">
        <v>16.749475999709379</v>
      </c>
      <c r="AN159">
        <v>16.709277257310077</v>
      </c>
      <c r="AO159">
        <v>16.669174991892532</v>
      </c>
      <c r="AP159">
        <v>16.629168971911991</v>
      </c>
      <c r="AQ159">
        <v>16.589258966379404</v>
      </c>
      <c r="AR159">
        <v>16.549444744860093</v>
      </c>
      <c r="AS159">
        <v>16.509726077472429</v>
      </c>
      <c r="AT159">
        <v>16.470102734886495</v>
      </c>
      <c r="AU159">
        <v>16.430574488322769</v>
      </c>
      <c r="AV159">
        <v>16.391141109550794</v>
      </c>
      <c r="AW159">
        <v>16.351802370887874</v>
      </c>
      <c r="AX159">
        <v>16.312558045197743</v>
      </c>
      <c r="AY159">
        <v>16.273407905889268</v>
      </c>
      <c r="AZ159">
        <v>16.234351726915136</v>
      </c>
      <c r="BA159">
        <v>16.195389282770542</v>
      </c>
      <c r="BB159">
        <v>16.156520348491892</v>
      </c>
      <c r="BC159">
        <v>16.11774469965551</v>
      </c>
    </row>
    <row r="160" spans="2:55">
      <c r="B160" t="s">
        <v>1315</v>
      </c>
      <c r="C160" t="s">
        <v>885</v>
      </c>
      <c r="D160" t="s">
        <v>1255</v>
      </c>
      <c r="E160" t="s">
        <v>1256</v>
      </c>
      <c r="AJ160">
        <v>14.275005386132422</v>
      </c>
      <c r="AK160">
        <v>14.245027874821544</v>
      </c>
      <c r="AL160">
        <v>14.215113316284418</v>
      </c>
      <c r="AM160">
        <v>14.185261578320221</v>
      </c>
      <c r="AN160">
        <v>14.155472529005749</v>
      </c>
      <c r="AO160">
        <v>14.125746036694837</v>
      </c>
      <c r="AP160">
        <v>14.096081970017778</v>
      </c>
      <c r="AQ160">
        <v>14.066480197880741</v>
      </c>
      <c r="AR160">
        <v>14.036940589465193</v>
      </c>
      <c r="AS160">
        <v>14.007463014227316</v>
      </c>
      <c r="AT160">
        <v>13.978047341897438</v>
      </c>
      <c r="AU160">
        <v>13.948693442479454</v>
      </c>
      <c r="AV160">
        <v>13.919401186250248</v>
      </c>
      <c r="AW160">
        <v>13.890170443759123</v>
      </c>
      <c r="AX160">
        <v>13.86100108582723</v>
      </c>
      <c r="AY160">
        <v>13.831892983546993</v>
      </c>
      <c r="AZ160">
        <v>13.802846008281545</v>
      </c>
      <c r="BA160">
        <v>13.773860031664153</v>
      </c>
      <c r="BB160">
        <v>13.744934925597658</v>
      </c>
      <c r="BC160">
        <v>13.716070562253902</v>
      </c>
    </row>
    <row r="161" spans="2:55">
      <c r="B161" t="s">
        <v>1316</v>
      </c>
      <c r="C161" t="s">
        <v>886</v>
      </c>
      <c r="D161" t="s">
        <v>1255</v>
      </c>
      <c r="E161" t="s">
        <v>1256</v>
      </c>
      <c r="AJ161">
        <v>7.1381636207291459</v>
      </c>
      <c r="AK161">
        <v>7.1210320280393962</v>
      </c>
      <c r="AL161">
        <v>7.1039415511721016</v>
      </c>
      <c r="AM161">
        <v>7.0868920914492888</v>
      </c>
      <c r="AN161">
        <v>7.069883550429811</v>
      </c>
      <c r="AO161">
        <v>7.0529158299087795</v>
      </c>
      <c r="AP161">
        <v>7.035988831916999</v>
      </c>
      <c r="AQ161">
        <v>7.0191024587203987</v>
      </c>
      <c r="AR161">
        <v>7.0022566128194699</v>
      </c>
      <c r="AS161">
        <v>6.9854511969487039</v>
      </c>
      <c r="AT161">
        <v>6.9686861140760277</v>
      </c>
      <c r="AU161">
        <v>6.9519612674022451</v>
      </c>
      <c r="AV161">
        <v>6.9352765603604798</v>
      </c>
      <c r="AW161">
        <v>6.9186318966156151</v>
      </c>
      <c r="AX161">
        <v>6.9020271800637376</v>
      </c>
      <c r="AY161">
        <v>6.8854623148315852</v>
      </c>
      <c r="AZ161">
        <v>6.8689372052759898</v>
      </c>
      <c r="BA161">
        <v>6.8524517559833278</v>
      </c>
      <c r="BB161">
        <v>6.8360058717689682</v>
      </c>
      <c r="BC161">
        <v>6.8195994576767234</v>
      </c>
    </row>
    <row r="162" spans="2:55">
      <c r="B162" t="s">
        <v>1317</v>
      </c>
      <c r="C162" t="s">
        <v>887</v>
      </c>
      <c r="D162" t="s">
        <v>1255</v>
      </c>
      <c r="E162" t="s">
        <v>1256</v>
      </c>
      <c r="AJ162">
        <v>27.749803349456354</v>
      </c>
      <c r="AK162">
        <v>27.625299231761794</v>
      </c>
      <c r="AL162">
        <v>27.501353722541957</v>
      </c>
      <c r="AM162">
        <v>27.377964315506819</v>
      </c>
      <c r="AN162">
        <v>27.255128515611247</v>
      </c>
      <c r="AO162">
        <v>27.13284383900454</v>
      </c>
      <c r="AP162">
        <v>27.011107812980207</v>
      </c>
      <c r="AQ162">
        <v>26.889917975925968</v>
      </c>
      <c r="AR162">
        <v>26.769271877273979</v>
      </c>
      <c r="AS162">
        <v>26.649167077451278</v>
      </c>
      <c r="AT162">
        <v>26.529601147830448</v>
      </c>
      <c r="AU162">
        <v>26.410571670680515</v>
      </c>
      <c r="AV162">
        <v>26.292076239118064</v>
      </c>
      <c r="AW162">
        <v>26.174112457058555</v>
      </c>
      <c r="AX162">
        <v>26.056677939167887</v>
      </c>
      <c r="AY162">
        <v>25.939770310814154</v>
      </c>
      <c r="AZ162">
        <v>25.823387208019636</v>
      </c>
      <c r="BA162">
        <v>25.707526277412988</v>
      </c>
      <c r="BB162">
        <v>25.592185176181662</v>
      </c>
      <c r="BC162">
        <v>25.477361572024527</v>
      </c>
    </row>
    <row r="163" spans="2:55">
      <c r="B163" t="s">
        <v>1318</v>
      </c>
      <c r="C163" t="s">
        <v>888</v>
      </c>
      <c r="D163" t="s">
        <v>1255</v>
      </c>
      <c r="E163" t="s">
        <v>1256</v>
      </c>
      <c r="AJ163">
        <v>27.857968910782279</v>
      </c>
      <c r="AK163">
        <v>27.607247190585237</v>
      </c>
      <c r="AL163">
        <v>27.358781965869969</v>
      </c>
      <c r="AM163">
        <v>27.112552928177138</v>
      </c>
      <c r="AN163">
        <v>26.868539951823543</v>
      </c>
      <c r="AO163">
        <v>26.62672309225713</v>
      </c>
      <c r="AP163">
        <v>26.387082584426814</v>
      </c>
      <c r="AQ163">
        <v>26.149598841166974</v>
      </c>
      <c r="AR163">
        <v>25.914252451596472</v>
      </c>
      <c r="AS163">
        <v>25.681024179532102</v>
      </c>
      <c r="AT163">
        <v>25.449894961916314</v>
      </c>
      <c r="AU163">
        <v>25.220845907259068</v>
      </c>
      <c r="AV163">
        <v>24.993858294093737</v>
      </c>
      <c r="AW163">
        <v>24.768913569446894</v>
      </c>
      <c r="AX163">
        <v>24.545993347321872</v>
      </c>
      <c r="AY163">
        <v>24.325079407195975</v>
      </c>
      <c r="AZ163">
        <v>24.106153692531212</v>
      </c>
      <c r="BA163">
        <v>23.889198309298429</v>
      </c>
      <c r="BB163">
        <v>23.674195524514744</v>
      </c>
      <c r="BC163">
        <v>23.46112776479411</v>
      </c>
    </row>
    <row r="165" spans="2:55">
      <c r="C165" s="87" t="s">
        <v>254</v>
      </c>
      <c r="E165" s="87">
        <v>0.56999999999999995</v>
      </c>
      <c r="F165" s="87" t="s">
        <v>1218</v>
      </c>
      <c r="G165" s="87"/>
    </row>
    <row r="166" spans="2:55">
      <c r="C166" t="s">
        <v>1234</v>
      </c>
      <c r="D166" t="s">
        <v>1195</v>
      </c>
      <c r="G166">
        <v>5.8452515664333813</v>
      </c>
      <c r="H166">
        <v>2.3942560490388454</v>
      </c>
      <c r="I166">
        <v>3.2535508684892789</v>
      </c>
      <c r="J166">
        <v>3.8808061249763441</v>
      </c>
      <c r="K166">
        <v>2.6785158945721284</v>
      </c>
      <c r="L166">
        <v>2.1289433230787926</v>
      </c>
      <c r="M166">
        <v>1.9047034050448099</v>
      </c>
      <c r="N166">
        <v>2.9945048391710078</v>
      </c>
      <c r="O166">
        <v>3.7348996623363648</v>
      </c>
      <c r="P166">
        <v>4.3096744291447084</v>
      </c>
      <c r="Q166">
        <v>4.6932151602156393</v>
      </c>
      <c r="R166">
        <v>6.7040926655271003</v>
      </c>
      <c r="S166">
        <v>8.0155996509731651</v>
      </c>
      <c r="T166">
        <v>8.5121404979223296</v>
      </c>
      <c r="U166">
        <v>5.7106188925677364</v>
      </c>
      <c r="V166">
        <v>3.9531865469773946</v>
      </c>
      <c r="W166">
        <v>3.613957014984337</v>
      </c>
      <c r="X166">
        <v>4.2577960031375479</v>
      </c>
      <c r="Y166">
        <v>2.9053730099999999</v>
      </c>
      <c r="Z166">
        <v>5.76397475</v>
      </c>
      <c r="AA166">
        <v>4.1477159651255757</v>
      </c>
      <c r="AB166">
        <v>4.3042855770003277</v>
      </c>
      <c r="AC166">
        <v>3.9757692712668407</v>
      </c>
      <c r="AD166">
        <v>3.9080659306945158</v>
      </c>
      <c r="AE166">
        <v>4.0980848656823774</v>
      </c>
      <c r="AF166">
        <v>2.7870796200000001</v>
      </c>
      <c r="AG166">
        <v>4.8775106468453204</v>
      </c>
      <c r="AH166">
        <v>8.8400262381172627</v>
      </c>
      <c r="AI166">
        <v>7.7488837996995636</v>
      </c>
      <c r="AJ166">
        <v>7.8066550111953834</v>
      </c>
      <c r="AK166">
        <v>5.9496992573140863</v>
      </c>
      <c r="AL166">
        <v>5.890903545908837</v>
      </c>
      <c r="AM166">
        <v>6.8915688291332424</v>
      </c>
      <c r="AN166">
        <v>6.6410191533148355</v>
      </c>
      <c r="AO166">
        <v>5.4382226791221893</v>
      </c>
      <c r="AP166">
        <v>6.9236851515846078</v>
      </c>
      <c r="AQ166">
        <v>6.040566884985755</v>
      </c>
      <c r="AR166">
        <v>5.8620040343764588</v>
      </c>
      <c r="AS166">
        <v>6.6048352977963205</v>
      </c>
      <c r="AT166">
        <v>6.6081856774849808</v>
      </c>
      <c r="AU166">
        <v>7.2276230030590352</v>
      </c>
      <c r="AV166">
        <v>7.9321378463678132</v>
      </c>
      <c r="AW166">
        <v>7.2590370336019197</v>
      </c>
      <c r="AX166">
        <v>7.9122271387396417</v>
      </c>
      <c r="AY166">
        <v>7.7623340380974311</v>
      </c>
      <c r="AZ166">
        <v>7.6402299023279152</v>
      </c>
      <c r="BA166">
        <v>7.1724831299946894</v>
      </c>
      <c r="BB166">
        <v>7.0810470955732994</v>
      </c>
      <c r="BC166">
        <v>7.4281005850341701</v>
      </c>
    </row>
    <row r="167" spans="2:55">
      <c r="C167" t="s">
        <v>1236</v>
      </c>
      <c r="D167" t="s">
        <v>1195</v>
      </c>
      <c r="G167">
        <v>2.6335253613638385</v>
      </c>
      <c r="H167">
        <v>1.0787104635412517</v>
      </c>
      <c r="I167">
        <v>1.4658579924699486</v>
      </c>
      <c r="J167">
        <v>1.7484621896089618</v>
      </c>
      <c r="K167">
        <v>1.2067811725468609</v>
      </c>
      <c r="L167">
        <v>0.95917620833130801</v>
      </c>
      <c r="M167">
        <v>0.85814693620145599</v>
      </c>
      <c r="N167">
        <v>1.3491471408980753</v>
      </c>
      <c r="O167">
        <v>1.6827253491356049</v>
      </c>
      <c r="P167">
        <v>1.9416849350932321</v>
      </c>
      <c r="Q167">
        <v>2.1144857514330568</v>
      </c>
      <c r="R167">
        <v>3.0204684706789751</v>
      </c>
      <c r="S167">
        <v>3.6113561114457378</v>
      </c>
      <c r="T167">
        <v>3.8350681105841429</v>
      </c>
      <c r="U167">
        <v>2.5728678247182866</v>
      </c>
      <c r="V167">
        <v>1.7810725357744892</v>
      </c>
      <c r="W167">
        <v>1.628235730433635</v>
      </c>
      <c r="X167">
        <v>1.9183115782676574</v>
      </c>
      <c r="Y167">
        <v>2.52049922</v>
      </c>
      <c r="Z167">
        <v>4.3866505</v>
      </c>
      <c r="AA167">
        <v>3.3467175863389964</v>
      </c>
      <c r="AB167">
        <v>3.4921085643107492</v>
      </c>
      <c r="AC167">
        <v>3.2325006595168051</v>
      </c>
      <c r="AD167">
        <v>3.2055077433563333</v>
      </c>
      <c r="AE167">
        <v>3.3582837286033809</v>
      </c>
      <c r="AF167">
        <v>3.5017154199999996</v>
      </c>
      <c r="AG167">
        <v>3.8009442973788423</v>
      </c>
      <c r="AH167">
        <v>6.749362449046564</v>
      </c>
      <c r="AI167">
        <v>5.9952951563986474</v>
      </c>
      <c r="AJ167">
        <v>6.3306892326899415</v>
      </c>
      <c r="AK167">
        <v>4.6245517962703104</v>
      </c>
      <c r="AL167">
        <v>4.6954401235311058</v>
      </c>
      <c r="AM167">
        <v>5.5561738496820645</v>
      </c>
      <c r="AN167">
        <v>5.2903315868283292</v>
      </c>
      <c r="AO167">
        <v>4.0954748538564614</v>
      </c>
      <c r="AP167">
        <v>5.6166455086822502</v>
      </c>
      <c r="AQ167">
        <v>4.8928421056079552</v>
      </c>
      <c r="AR167">
        <v>4.6489885594062974</v>
      </c>
      <c r="AS167">
        <v>5.3600762751998365</v>
      </c>
      <c r="AT167">
        <v>5.3451061612370649</v>
      </c>
      <c r="AU167">
        <v>5.7169042762389006</v>
      </c>
      <c r="AV167">
        <v>6.1644080859749115</v>
      </c>
      <c r="AW167">
        <v>5.8003829082546376</v>
      </c>
      <c r="AX167">
        <v>6.4331999103991837</v>
      </c>
      <c r="AY167">
        <v>6.1077443299386847</v>
      </c>
      <c r="AZ167">
        <v>6.3133258324543373</v>
      </c>
      <c r="BA167">
        <v>5.5403053352108875</v>
      </c>
      <c r="BB167">
        <v>5.5266028757425794</v>
      </c>
      <c r="BC167">
        <v>5.9833355534459063</v>
      </c>
    </row>
    <row r="168" spans="2:55">
      <c r="C168" t="s">
        <v>1238</v>
      </c>
      <c r="D168" t="s">
        <v>1195</v>
      </c>
      <c r="G168">
        <v>3.0901020722027819</v>
      </c>
      <c r="H168">
        <v>1.2657274874199036</v>
      </c>
      <c r="I168">
        <v>1.7199951390407733</v>
      </c>
      <c r="J168">
        <v>2.0515946854146958</v>
      </c>
      <c r="K168">
        <v>1.4160019328810107</v>
      </c>
      <c r="L168">
        <v>1.1254694685898994</v>
      </c>
      <c r="M168">
        <v>1.0069246587537342</v>
      </c>
      <c r="N168">
        <v>1.5830500199309174</v>
      </c>
      <c r="O168">
        <v>1.9744609885280306</v>
      </c>
      <c r="P168">
        <v>2.2783166357620592</v>
      </c>
      <c r="Q168">
        <v>2.4810760883513034</v>
      </c>
      <c r="R168">
        <v>3.5441298637939256</v>
      </c>
      <c r="S168">
        <v>4.2374602375810966</v>
      </c>
      <c r="T168">
        <v>4.4999573914935276</v>
      </c>
      <c r="U168">
        <v>3.0189282827139783</v>
      </c>
      <c r="V168">
        <v>2.0898587172481164</v>
      </c>
      <c r="W168">
        <v>1.9105244545820284</v>
      </c>
      <c r="X168">
        <v>2.2508910185947957</v>
      </c>
      <c r="Y168">
        <v>0.65600877000000002</v>
      </c>
      <c r="Z168">
        <v>1.1345497499999999</v>
      </c>
      <c r="AA168">
        <v>0.87002001760199665</v>
      </c>
      <c r="AB168">
        <v>0.90846325570362163</v>
      </c>
      <c r="AC168">
        <v>0.8416976698075469</v>
      </c>
      <c r="AD168">
        <v>0.83495356000334453</v>
      </c>
      <c r="AE168">
        <v>0.87499135178242149</v>
      </c>
      <c r="AF168">
        <v>0.8575629600000001</v>
      </c>
      <c r="AG168">
        <v>0.99416931486549465</v>
      </c>
      <c r="AH168">
        <v>1.7688287972245933</v>
      </c>
      <c r="AI168">
        <v>1.5722642319863536</v>
      </c>
      <c r="AJ168">
        <v>1.6621196768024407</v>
      </c>
      <c r="AK168">
        <v>1.2170657423442173</v>
      </c>
      <c r="AL168">
        <v>1.2444333527444498</v>
      </c>
      <c r="AM168">
        <v>1.4586094503549032</v>
      </c>
      <c r="AN168">
        <v>1.4004070058555529</v>
      </c>
      <c r="AO168">
        <v>1.0787722980410579</v>
      </c>
      <c r="AP168">
        <v>1.4747976167420549</v>
      </c>
      <c r="AQ168">
        <v>1.2896357804774434</v>
      </c>
      <c r="AR168">
        <v>1.2239291307589197</v>
      </c>
      <c r="AS168">
        <v>1.4012443744673324</v>
      </c>
      <c r="AT168">
        <v>1.3991315932028052</v>
      </c>
      <c r="AU168">
        <v>1.4996248899933684</v>
      </c>
      <c r="AV168">
        <v>1.6197763904689295</v>
      </c>
      <c r="AW168">
        <v>1.5187400891362097</v>
      </c>
      <c r="AX168">
        <v>1.6890757136254622</v>
      </c>
      <c r="AY168">
        <v>1.5972356158259797</v>
      </c>
      <c r="AZ168">
        <v>1.640465747141107</v>
      </c>
      <c r="BA168">
        <v>1.4565955217811706</v>
      </c>
      <c r="BB168">
        <v>1.4531741906643101</v>
      </c>
      <c r="BC168">
        <v>1.5648660344158036</v>
      </c>
    </row>
    <row r="169" spans="2:55">
      <c r="C169" t="s">
        <v>514</v>
      </c>
      <c r="D169" t="s">
        <v>1195</v>
      </c>
      <c r="G169">
        <v>1.9601639052244866</v>
      </c>
      <c r="H169">
        <v>1.8139548177464644</v>
      </c>
      <c r="I169">
        <v>1.5990745699068862</v>
      </c>
      <c r="J169">
        <v>1.2830229881440107</v>
      </c>
      <c r="K169">
        <v>0.979871173680254</v>
      </c>
      <c r="L169">
        <v>1.241660719000097</v>
      </c>
      <c r="M169">
        <v>1.8848305823635303</v>
      </c>
      <c r="N169">
        <v>2.4988567954738619</v>
      </c>
      <c r="O169">
        <v>2.288456066580165</v>
      </c>
      <c r="P169">
        <v>1.2544054066975698</v>
      </c>
      <c r="Q169">
        <v>1.5651299718837426</v>
      </c>
      <c r="R169">
        <v>2.1687149616138099</v>
      </c>
      <c r="S169">
        <v>2.726992850636329</v>
      </c>
      <c r="T169">
        <v>2.3639545922978495</v>
      </c>
      <c r="U169">
        <v>2.12134434059036</v>
      </c>
      <c r="V169">
        <v>1.7332075021200439</v>
      </c>
      <c r="W169">
        <v>1.6498023915828299</v>
      </c>
      <c r="X169">
        <v>1.7728331175696301</v>
      </c>
      <c r="Y169">
        <v>2.8052168781780558</v>
      </c>
      <c r="Z169">
        <v>3.6163169905823316</v>
      </c>
      <c r="AA169">
        <v>3.0316658345761733</v>
      </c>
      <c r="AB169">
        <v>2.8343588515037412</v>
      </c>
      <c r="AC169">
        <v>2.751570586442099</v>
      </c>
      <c r="AD169">
        <v>2.87202522899095</v>
      </c>
      <c r="AE169">
        <v>3.0134370746041061</v>
      </c>
      <c r="AF169">
        <v>5.4010618942382065</v>
      </c>
      <c r="AG169">
        <v>1.6247221284865005</v>
      </c>
      <c r="AH169">
        <v>1.621355042172387</v>
      </c>
      <c r="AI169">
        <v>0.89046181776413369</v>
      </c>
      <c r="AJ169">
        <v>1.799418169017593</v>
      </c>
      <c r="AK169">
        <v>1.485755176968429</v>
      </c>
      <c r="AL169">
        <v>0.89794362681754358</v>
      </c>
      <c r="AM169">
        <v>0.91201694404352718</v>
      </c>
      <c r="AN169">
        <v>0.85125423267540556</v>
      </c>
      <c r="AO169">
        <v>0.73204497427617965</v>
      </c>
      <c r="AP169">
        <v>0.73428349109996394</v>
      </c>
      <c r="AQ169">
        <v>0.71341173425108251</v>
      </c>
      <c r="AR169">
        <v>0.89455902577447755</v>
      </c>
      <c r="AS169">
        <v>1.032083805968905</v>
      </c>
      <c r="AT169">
        <v>1.0963398187475875</v>
      </c>
      <c r="AU169">
        <v>1.617287860192538</v>
      </c>
      <c r="AV169">
        <v>1.8239074921539626</v>
      </c>
      <c r="AW169">
        <v>1.6267354909009817</v>
      </c>
      <c r="AX169">
        <v>1.5970323938843554</v>
      </c>
      <c r="AY169">
        <v>1.5393396581386409</v>
      </c>
      <c r="AZ169">
        <v>1.2960530677092543</v>
      </c>
      <c r="BA169">
        <v>1.3176455108269955</v>
      </c>
      <c r="BB169">
        <v>1.2469979474733393</v>
      </c>
      <c r="BC169">
        <v>1.3540449607593745</v>
      </c>
    </row>
    <row r="170" spans="2:55">
      <c r="C170" t="s">
        <v>515</v>
      </c>
      <c r="D170" t="s">
        <v>1195</v>
      </c>
      <c r="G170">
        <v>3.620390059325949</v>
      </c>
      <c r="H170">
        <v>3.3503443118873304</v>
      </c>
      <c r="I170">
        <v>2.9534640759282804</v>
      </c>
      <c r="J170">
        <v>2.3697220726198811</v>
      </c>
      <c r="K170">
        <v>1.8098057244890269</v>
      </c>
      <c r="L170">
        <v>2.2933266509713843</v>
      </c>
      <c r="M170">
        <v>3.4812506677195292</v>
      </c>
      <c r="N170">
        <v>4.6153468482405211</v>
      </c>
      <c r="O170">
        <v>4.2267402091062101</v>
      </c>
      <c r="P170">
        <v>2.3168658767096826</v>
      </c>
      <c r="Q170">
        <v>2.8907689691960035</v>
      </c>
      <c r="R170">
        <v>4.0055803841765441</v>
      </c>
      <c r="S170">
        <v>5.0367103393662491</v>
      </c>
      <c r="T170">
        <v>4.366184727635269</v>
      </c>
      <c r="U170">
        <v>3.9180876367586932</v>
      </c>
      <c r="V170">
        <v>3.2012053658879802</v>
      </c>
      <c r="W170">
        <v>3.0471575169907066</v>
      </c>
      <c r="X170">
        <v>3.2743932171110264</v>
      </c>
      <c r="Y170">
        <v>1.1202401450707089</v>
      </c>
      <c r="Z170">
        <v>1.4532917181340586</v>
      </c>
      <c r="AA170">
        <v>1.2150842898468881</v>
      </c>
      <c r="AB170">
        <v>1.1323192322280653</v>
      </c>
      <c r="AC170">
        <v>1.1014830166073157</v>
      </c>
      <c r="AD170">
        <v>1.1493506631938974</v>
      </c>
      <c r="AE170">
        <v>1.2059376378394233</v>
      </c>
      <c r="AF170">
        <v>2.5076358794677382</v>
      </c>
      <c r="AG170">
        <v>0.63458059776260167</v>
      </c>
      <c r="AH170">
        <v>0.62586649403749295</v>
      </c>
      <c r="AI170">
        <v>0.3567039409637372</v>
      </c>
      <c r="AJ170">
        <v>0.71960427219664069</v>
      </c>
      <c r="AK170">
        <v>0.59647847099566831</v>
      </c>
      <c r="AL170">
        <v>0.36611838042447359</v>
      </c>
      <c r="AM170">
        <v>0.3731768350638246</v>
      </c>
      <c r="AN170">
        <v>0.34504559304633386</v>
      </c>
      <c r="AO170">
        <v>0.2928623587115301</v>
      </c>
      <c r="AP170">
        <v>0.29376294298921468</v>
      </c>
      <c r="AQ170">
        <v>0.28416308329236456</v>
      </c>
      <c r="AR170">
        <v>0.36455471421578001</v>
      </c>
      <c r="AS170">
        <v>0.42646627810709853</v>
      </c>
      <c r="AT170">
        <v>0.44956380488737768</v>
      </c>
      <c r="AU170">
        <v>0.65213839834683018</v>
      </c>
      <c r="AV170">
        <v>0.73353807331773047</v>
      </c>
      <c r="AW170">
        <v>0.65560780242911365</v>
      </c>
      <c r="AX170">
        <v>0.64604928436358278</v>
      </c>
      <c r="AY170">
        <v>0.62178261445398098</v>
      </c>
      <c r="AZ170">
        <v>0.52554853465709617</v>
      </c>
      <c r="BA170">
        <v>0.53266253778165396</v>
      </c>
      <c r="BB170">
        <v>0.50454130308386236</v>
      </c>
      <c r="BC170">
        <v>0.54553111610891503</v>
      </c>
    </row>
    <row r="171" spans="2:55">
      <c r="C171" t="s">
        <v>516</v>
      </c>
      <c r="D171" t="s">
        <v>1195</v>
      </c>
      <c r="G171">
        <v>0.90509751483148726</v>
      </c>
      <c r="H171">
        <v>0.8375860779718326</v>
      </c>
      <c r="I171">
        <v>0.7383660189820701</v>
      </c>
      <c r="J171">
        <v>0.59243051815497028</v>
      </c>
      <c r="K171">
        <v>0.45245143112225672</v>
      </c>
      <c r="L171">
        <v>0.57333166274284608</v>
      </c>
      <c r="M171">
        <v>0.87031266692988229</v>
      </c>
      <c r="N171">
        <v>1.1538367120601303</v>
      </c>
      <c r="O171">
        <v>1.0566850522765525</v>
      </c>
      <c r="P171">
        <v>0.57921646917742065</v>
      </c>
      <c r="Q171">
        <v>0.72269224229900086</v>
      </c>
      <c r="R171">
        <v>1.001395096044136</v>
      </c>
      <c r="S171">
        <v>1.2591775848415623</v>
      </c>
      <c r="T171">
        <v>1.0915461819088172</v>
      </c>
      <c r="U171">
        <v>0.9795219091896733</v>
      </c>
      <c r="V171">
        <v>0.80030134147199505</v>
      </c>
      <c r="W171">
        <v>0.76178937924767665</v>
      </c>
      <c r="X171">
        <v>0.81859830427775659</v>
      </c>
      <c r="Y171">
        <v>4.0640641094680792</v>
      </c>
      <c r="Z171">
        <v>5.339806984745759</v>
      </c>
      <c r="AA171">
        <v>4.4449784664107552</v>
      </c>
      <c r="AB171">
        <v>4.1357594235919608</v>
      </c>
      <c r="AC171">
        <v>4.0236281288370161</v>
      </c>
      <c r="AD171">
        <v>4.1982945528586564</v>
      </c>
      <c r="AE171">
        <v>4.4054038145434893</v>
      </c>
      <c r="AF171">
        <v>8.680278044311402</v>
      </c>
      <c r="AG171">
        <v>2.344666810916233</v>
      </c>
      <c r="AH171">
        <v>2.2921355877718002</v>
      </c>
      <c r="AI171">
        <v>1.3432446364579429</v>
      </c>
      <c r="AJ171">
        <v>2.7275899469990224</v>
      </c>
      <c r="AK171">
        <v>2.2451802625726844</v>
      </c>
      <c r="AL171">
        <v>1.3846551620328988</v>
      </c>
      <c r="AM171">
        <v>1.414332931216091</v>
      </c>
      <c r="AN171">
        <v>1.3048976182463843</v>
      </c>
      <c r="AO171">
        <v>1.1035456427042536</v>
      </c>
      <c r="AP171">
        <v>1.0932193385059683</v>
      </c>
      <c r="AQ171">
        <v>1.0602010304011045</v>
      </c>
      <c r="AR171">
        <v>1.3687417218066935</v>
      </c>
      <c r="AS171">
        <v>1.6102119957699914</v>
      </c>
      <c r="AT171">
        <v>1.7014476793012303</v>
      </c>
      <c r="AU171">
        <v>2.4475448442766612</v>
      </c>
      <c r="AV171">
        <v>2.7642584104961641</v>
      </c>
      <c r="AW171">
        <v>2.4645092385842489</v>
      </c>
      <c r="AX171">
        <v>2.435211674558635</v>
      </c>
      <c r="AY171">
        <v>2.3436666024455817</v>
      </c>
      <c r="AZ171">
        <v>1.9970991421399598</v>
      </c>
      <c r="BA171">
        <v>2.0220850932468024</v>
      </c>
      <c r="BB171">
        <v>1.9074632582746243</v>
      </c>
      <c r="BC171">
        <v>2.0633846520749657</v>
      </c>
    </row>
    <row r="172" spans="2:55">
      <c r="C172" t="s">
        <v>517</v>
      </c>
      <c r="D172" t="s">
        <v>1195</v>
      </c>
      <c r="G172">
        <v>1.7474878206180771</v>
      </c>
      <c r="H172">
        <v>1.6171422923943721</v>
      </c>
      <c r="I172">
        <v>1.4255763651827631</v>
      </c>
      <c r="J172">
        <v>1.1438161060811387</v>
      </c>
      <c r="K172">
        <v>0.87355600070846262</v>
      </c>
      <c r="L172">
        <v>1.1069416072856728</v>
      </c>
      <c r="M172">
        <v>1.6803280979870585</v>
      </c>
      <c r="N172">
        <v>2.2277329992254882</v>
      </c>
      <c r="O172">
        <v>2.0401605670370717</v>
      </c>
      <c r="P172">
        <v>1.1183035074153274</v>
      </c>
      <c r="Q172">
        <v>1.3953147266212531</v>
      </c>
      <c r="R172">
        <v>1.9334112681655102</v>
      </c>
      <c r="S172">
        <v>2.4311164901558593</v>
      </c>
      <c r="T172">
        <v>2.1074675681580644</v>
      </c>
      <c r="U172">
        <v>1.8911803184612741</v>
      </c>
      <c r="V172">
        <v>1.5451559905199812</v>
      </c>
      <c r="W172">
        <v>1.4708002621787872</v>
      </c>
      <c r="X172">
        <v>1.580482261041587</v>
      </c>
      <c r="Y172">
        <v>1.2780299727604594</v>
      </c>
      <c r="Z172">
        <v>1.670216639915258</v>
      </c>
      <c r="AA172">
        <v>1.3913752371192032</v>
      </c>
      <c r="AB172">
        <v>1.2896653104804972</v>
      </c>
      <c r="AC172">
        <v>1.2569898766569034</v>
      </c>
      <c r="AD172">
        <v>1.3108495333775323</v>
      </c>
      <c r="AE172">
        <v>1.3743339273160831</v>
      </c>
      <c r="AF172">
        <v>2.7005309471191032</v>
      </c>
      <c r="AG172">
        <v>0.72521200415511566</v>
      </c>
      <c r="AH172">
        <v>0.70030743182080113</v>
      </c>
      <c r="AI172">
        <v>0.42474203674104466</v>
      </c>
      <c r="AJ172">
        <v>0.86249938561661099</v>
      </c>
      <c r="AK172">
        <v>0.71243811393533818</v>
      </c>
      <c r="AL172">
        <v>0.43988135050703958</v>
      </c>
      <c r="AM172">
        <v>0.44879648252082133</v>
      </c>
      <c r="AN172">
        <v>0.41374173801952452</v>
      </c>
      <c r="AO172">
        <v>0.34301620014224921</v>
      </c>
      <c r="AP172">
        <v>0.33946657261656726</v>
      </c>
      <c r="AQ172">
        <v>0.32965754978673117</v>
      </c>
      <c r="AR172">
        <v>0.43689232903555525</v>
      </c>
      <c r="AS172">
        <v>0.51886957722704219</v>
      </c>
      <c r="AT172">
        <v>0.54817313334918127</v>
      </c>
      <c r="AU172">
        <v>0.77969532117377649</v>
      </c>
      <c r="AV172">
        <v>0.87858644381951334</v>
      </c>
      <c r="AW172">
        <v>0.78420074698109388</v>
      </c>
      <c r="AX172">
        <v>0.77728841592354081</v>
      </c>
      <c r="AY172">
        <v>0.74886674252534069</v>
      </c>
      <c r="AZ172">
        <v>0.63964179951326661</v>
      </c>
      <c r="BA172">
        <v>0.64714740319049269</v>
      </c>
      <c r="BB172">
        <v>0.61166389038687663</v>
      </c>
      <c r="BC172">
        <v>0.66242443593788758</v>
      </c>
    </row>
    <row r="173" spans="2:55">
      <c r="C173" t="s">
        <v>878</v>
      </c>
      <c r="D173" t="s">
        <v>1195</v>
      </c>
      <c r="G173">
        <v>2.3326221600000001</v>
      </c>
      <c r="H173">
        <v>2.1343561800000002</v>
      </c>
      <c r="I173">
        <v>2.7849274200000003</v>
      </c>
      <c r="J173">
        <v>3.7213380599999999</v>
      </c>
      <c r="K173">
        <v>3.8396688000000001</v>
      </c>
      <c r="L173">
        <v>4.5304399799999997</v>
      </c>
      <c r="M173">
        <v>3.8655843599999997</v>
      </c>
      <c r="N173">
        <v>3.7622019600000001</v>
      </c>
      <c r="O173">
        <v>4.9317826799999995</v>
      </c>
      <c r="P173">
        <v>3.5256144000000003</v>
      </c>
      <c r="Q173">
        <v>4.1166087600000001</v>
      </c>
      <c r="R173">
        <v>3.6865428600000003</v>
      </c>
      <c r="S173">
        <v>4.4936060400000004</v>
      </c>
      <c r="T173">
        <v>4.0552175400000001</v>
      </c>
      <c r="U173">
        <v>4.7025844800000005</v>
      </c>
      <c r="V173">
        <v>5.7826820000000012</v>
      </c>
      <c r="W173">
        <v>6.4745300000000006</v>
      </c>
      <c r="X173">
        <v>4.3306040000000001</v>
      </c>
      <c r="Y173">
        <v>5.0644289999999996</v>
      </c>
      <c r="Z173">
        <v>4.8802399999999997</v>
      </c>
      <c r="AA173">
        <v>5.314560624425317</v>
      </c>
      <c r="AB173">
        <v>5.8392883922912757</v>
      </c>
      <c r="AC173">
        <v>5.5907307068579604</v>
      </c>
      <c r="AD173">
        <v>5.3970025110934667</v>
      </c>
      <c r="AE173">
        <v>5.2520288707852059</v>
      </c>
      <c r="AF173">
        <v>1.513577</v>
      </c>
      <c r="AG173">
        <v>0.49029076218052137</v>
      </c>
      <c r="AH173">
        <v>0.50922769409156987</v>
      </c>
      <c r="AI173">
        <v>0.50322888648933484</v>
      </c>
      <c r="AJ173">
        <v>0.49337113702797691</v>
      </c>
      <c r="AK173">
        <v>1.1029723159217257</v>
      </c>
      <c r="AL173">
        <v>0.94992456965043459</v>
      </c>
      <c r="AM173">
        <v>0.71720701164062661</v>
      </c>
      <c r="AN173">
        <v>0.7442281187428561</v>
      </c>
      <c r="AO173">
        <v>0.85140099810585501</v>
      </c>
      <c r="AP173">
        <v>0.99139466996200198</v>
      </c>
      <c r="AQ173">
        <v>1.5014629353162949</v>
      </c>
      <c r="AR173">
        <v>1.8697826256608596</v>
      </c>
      <c r="AS173">
        <v>1.6452707482432332</v>
      </c>
      <c r="AT173">
        <v>1.6753181172445872</v>
      </c>
      <c r="AU173">
        <v>1.7943041099264481</v>
      </c>
      <c r="AV173">
        <v>1.8624299937819393</v>
      </c>
      <c r="AW173">
        <v>1.7489264522150836</v>
      </c>
      <c r="AX173">
        <v>1.7975598556031414</v>
      </c>
      <c r="AY173">
        <v>1.6195220459723754</v>
      </c>
      <c r="AZ173">
        <v>1.8221433074925411</v>
      </c>
      <c r="BA173">
        <v>1.6336676691608698</v>
      </c>
      <c r="BB173">
        <v>1.7826242149357872</v>
      </c>
      <c r="BC173">
        <v>1.6891002859244486</v>
      </c>
    </row>
    <row r="174" spans="2:55">
      <c r="C174" t="s">
        <v>879</v>
      </c>
      <c r="D174" t="s">
        <v>1195</v>
      </c>
      <c r="G174">
        <v>1.2016538399999999</v>
      </c>
      <c r="H174">
        <v>1.0995168200000001</v>
      </c>
      <c r="I174">
        <v>1.4346595800000002</v>
      </c>
      <c r="J174">
        <v>1.91705294</v>
      </c>
      <c r="K174">
        <v>1.9780112000000001</v>
      </c>
      <c r="L174">
        <v>2.3338630200000003</v>
      </c>
      <c r="M174">
        <v>1.99136164</v>
      </c>
      <c r="N174">
        <v>1.93810404</v>
      </c>
      <c r="O174">
        <v>2.5406153199999997</v>
      </c>
      <c r="P174">
        <v>1.8162256000000001</v>
      </c>
      <c r="Q174">
        <v>2.12067724</v>
      </c>
      <c r="R174">
        <v>1.8991281399999997</v>
      </c>
      <c r="S174">
        <v>2.3148879600000005</v>
      </c>
      <c r="T174">
        <v>2.0890514600000003</v>
      </c>
      <c r="U174">
        <v>2.4225435200000001</v>
      </c>
      <c r="V174">
        <v>2.7598760000000002</v>
      </c>
      <c r="W174">
        <v>3.2231519999999998</v>
      </c>
      <c r="X174">
        <v>1.711967</v>
      </c>
      <c r="Y174">
        <v>2.2422549999999997</v>
      </c>
      <c r="Z174">
        <v>1.9980939999999998</v>
      </c>
      <c r="AA174">
        <v>2.2146394799898173</v>
      </c>
      <c r="AB174">
        <v>2.4529568455976025</v>
      </c>
      <c r="AC174">
        <v>2.3252751304701671</v>
      </c>
      <c r="AD174">
        <v>2.2545756506342292</v>
      </c>
      <c r="AE174">
        <v>2.2121944652028378</v>
      </c>
      <c r="AF174">
        <v>1.513577</v>
      </c>
      <c r="AG174">
        <v>0.86475691505534946</v>
      </c>
      <c r="AH174">
        <v>0.78056162858028511</v>
      </c>
      <c r="AI174">
        <v>0.63957928675752418</v>
      </c>
      <c r="AJ174">
        <v>0.2800209986196866</v>
      </c>
      <c r="AK174">
        <v>0.29719871383536939</v>
      </c>
      <c r="AL174">
        <v>0.58203115602335975</v>
      </c>
      <c r="AM174">
        <v>0.83189457735737737</v>
      </c>
      <c r="AN174">
        <v>0.66610454718876777</v>
      </c>
      <c r="AO174">
        <v>0.73648247778559484</v>
      </c>
      <c r="AP174">
        <v>0.64334185638367225</v>
      </c>
      <c r="AQ174">
        <v>0.97289424291238524</v>
      </c>
      <c r="AR174">
        <v>1.1820978013224126</v>
      </c>
      <c r="AS174">
        <v>1.1785313924254113</v>
      </c>
      <c r="AT174">
        <v>1.2952038876416079</v>
      </c>
      <c r="AU174">
        <v>1.3229243736280945</v>
      </c>
      <c r="AV174">
        <v>1.422909455419719</v>
      </c>
      <c r="AW174">
        <v>1.4430187909981058</v>
      </c>
      <c r="AX174">
        <v>1.2923971403480323</v>
      </c>
      <c r="AY174">
        <v>1.1785050733908478</v>
      </c>
      <c r="AZ174">
        <v>1.3433889489273994</v>
      </c>
      <c r="BA174">
        <v>1.2265545990556588</v>
      </c>
      <c r="BB174">
        <v>1.2571458643971927</v>
      </c>
      <c r="BC174">
        <v>1.2979913333963795</v>
      </c>
    </row>
    <row r="175" spans="2:55">
      <c r="C175" t="s">
        <v>880</v>
      </c>
      <c r="D175" t="s">
        <v>1195</v>
      </c>
      <c r="G175">
        <v>7.7681670999999994</v>
      </c>
      <c r="H175">
        <v>6.1909778999999991</v>
      </c>
      <c r="I175">
        <v>6.2494579999999997</v>
      </c>
      <c r="J175">
        <v>6.6152219000000008</v>
      </c>
      <c r="K175">
        <v>5.5810154000000001</v>
      </c>
      <c r="L175">
        <v>5.2429889000000003</v>
      </c>
      <c r="M175">
        <v>4.4018980000000001</v>
      </c>
      <c r="N175">
        <v>6.0446849999999994</v>
      </c>
      <c r="O175">
        <v>9.751614</v>
      </c>
      <c r="P175">
        <v>11.116424999999998</v>
      </c>
      <c r="Q175">
        <v>11.370925</v>
      </c>
      <c r="R175">
        <v>11.869458999999999</v>
      </c>
      <c r="S175">
        <v>10.888947</v>
      </c>
      <c r="T175">
        <v>9.4940550000000012</v>
      </c>
      <c r="U175">
        <v>10.433181000000001</v>
      </c>
      <c r="V175">
        <v>5.9005559999999999</v>
      </c>
      <c r="W175">
        <v>6.8123880000000003</v>
      </c>
      <c r="X175">
        <v>6.1123589999999997</v>
      </c>
      <c r="Y175">
        <v>9.229140000000001</v>
      </c>
      <c r="Z175">
        <v>8.458632999999999</v>
      </c>
      <c r="AA175">
        <v>8.0452519383000087</v>
      </c>
      <c r="AB175">
        <v>7.6519041966999959</v>
      </c>
      <c r="AC175">
        <v>7.4193123636000031</v>
      </c>
      <c r="AD175">
        <v>7.7886886725999984</v>
      </c>
      <c r="AE175">
        <v>8.2631958338000029</v>
      </c>
      <c r="AF175">
        <v>1.23E-2</v>
      </c>
      <c r="AG175">
        <v>6.8948138106872161</v>
      </c>
      <c r="AH175">
        <v>6.9782474628826296</v>
      </c>
      <c r="AI175">
        <v>7.9750463677591572</v>
      </c>
      <c r="AJ175">
        <v>7.7015527133245589</v>
      </c>
      <c r="AK175">
        <v>7.638855268733395</v>
      </c>
      <c r="AL175">
        <v>5.6803714099937501</v>
      </c>
      <c r="AM175">
        <v>4.8332094071652465</v>
      </c>
      <c r="AN175">
        <v>3.6494723339387911</v>
      </c>
      <c r="AO175">
        <v>3.1897045896017895</v>
      </c>
      <c r="AP175">
        <v>4.0871948465751524</v>
      </c>
      <c r="AQ175">
        <v>4.655033074771957</v>
      </c>
      <c r="AR175">
        <v>4.9936883670811056</v>
      </c>
      <c r="AS175">
        <v>4.7464021971588695</v>
      </c>
      <c r="AT175">
        <v>4.9594989604185296</v>
      </c>
      <c r="AU175">
        <v>4.5661246230632075</v>
      </c>
      <c r="AV175">
        <v>3.9324260180911694</v>
      </c>
      <c r="AW175">
        <v>4.0099456820523107</v>
      </c>
      <c r="AX175">
        <v>4.0252391634952325</v>
      </c>
      <c r="AY175">
        <v>4.5207023789271359</v>
      </c>
      <c r="AZ175">
        <v>4.3193131588664917</v>
      </c>
      <c r="BA175">
        <v>4.1326538479260764</v>
      </c>
      <c r="BB175">
        <v>4.1603917026547723</v>
      </c>
      <c r="BC175">
        <v>3.7863997391162463</v>
      </c>
    </row>
    <row r="176" spans="2:55">
      <c r="C176" t="s">
        <v>881</v>
      </c>
      <c r="D176" t="s">
        <v>1195</v>
      </c>
      <c r="G176">
        <v>0.94562667569891845</v>
      </c>
      <c r="H176">
        <v>0.87797440847584418</v>
      </c>
      <c r="I176">
        <v>0.76896588931383225</v>
      </c>
      <c r="J176">
        <v>0.63948110135578418</v>
      </c>
      <c r="K176">
        <v>0.43394926096228958</v>
      </c>
      <c r="L176">
        <v>0.70856563684818685</v>
      </c>
      <c r="M176">
        <v>0.99833300111063006</v>
      </c>
      <c r="N176">
        <v>1.2788148464054281</v>
      </c>
      <c r="O176">
        <v>1.1413744588863326</v>
      </c>
      <c r="P176">
        <v>0.71823731071012475</v>
      </c>
      <c r="Q176">
        <v>0.84101134433644587</v>
      </c>
      <c r="R176">
        <v>1.2251082266483837</v>
      </c>
      <c r="S176">
        <v>1.5651012636603874</v>
      </c>
      <c r="T176">
        <v>1.2759510039866273</v>
      </c>
      <c r="U176">
        <v>1.107505460703968</v>
      </c>
      <c r="V176">
        <v>0.63798485303363595</v>
      </c>
      <c r="W176">
        <v>0.62624539967892912</v>
      </c>
      <c r="X176">
        <v>0.67166554183832972</v>
      </c>
      <c r="Y176">
        <v>0.492732</v>
      </c>
      <c r="Z176">
        <v>0.49918399999999996</v>
      </c>
      <c r="AA176">
        <v>0.51242220696340901</v>
      </c>
      <c r="AB176">
        <v>0.56820095103565071</v>
      </c>
      <c r="AC176">
        <v>0.49314781500982674</v>
      </c>
      <c r="AD176">
        <v>0.5050087559041242</v>
      </c>
      <c r="AE176">
        <v>0.53237464527304901</v>
      </c>
      <c r="AF176">
        <v>2.5148422200000002</v>
      </c>
      <c r="AG176">
        <v>0.9185915041684255</v>
      </c>
      <c r="AH176">
        <v>0.90821139662343564</v>
      </c>
      <c r="AI176">
        <v>0.30110367185511056</v>
      </c>
      <c r="AJ176">
        <v>0.38924897939746522</v>
      </c>
      <c r="AK176">
        <v>0.34341311895347121</v>
      </c>
      <c r="AL176">
        <v>0.29927348040561341</v>
      </c>
      <c r="AM176">
        <v>0.29688874456634085</v>
      </c>
      <c r="AN176">
        <v>0.29379933994281465</v>
      </c>
      <c r="AO176">
        <v>0.29041766271303127</v>
      </c>
      <c r="AP176">
        <v>0.28614144770449462</v>
      </c>
      <c r="AQ176">
        <v>0.28163861967746157</v>
      </c>
      <c r="AR176">
        <v>0.27688800876616482</v>
      </c>
      <c r="AS176">
        <v>0.27357754310134663</v>
      </c>
      <c r="AT176">
        <v>0.27063184585003941</v>
      </c>
      <c r="AU176">
        <v>0.26801411864303953</v>
      </c>
      <c r="AV176">
        <v>0.26660240614409092</v>
      </c>
      <c r="AW176">
        <v>0.25138198684402913</v>
      </c>
      <c r="AX176">
        <v>0.26455339135243683</v>
      </c>
      <c r="AY176">
        <v>0.26299167309250365</v>
      </c>
      <c r="AZ176">
        <v>0.26140909607327911</v>
      </c>
      <c r="BA176">
        <v>0.25947687815142023</v>
      </c>
      <c r="BB176">
        <v>0.25750619496776178</v>
      </c>
      <c r="BC176">
        <v>0.25562560804995926</v>
      </c>
    </row>
    <row r="177" spans="3:55">
      <c r="C177" t="s">
        <v>882</v>
      </c>
      <c r="D177" t="s">
        <v>1195</v>
      </c>
      <c r="G177">
        <v>0.38265402430108175</v>
      </c>
      <c r="H177">
        <v>0.35527809152415585</v>
      </c>
      <c r="I177">
        <v>0.31116708068616789</v>
      </c>
      <c r="J177">
        <v>0.25877021364421587</v>
      </c>
      <c r="K177">
        <v>0.17560040903771046</v>
      </c>
      <c r="L177">
        <v>0.28672572315181322</v>
      </c>
      <c r="M177">
        <v>0.4039819838893699</v>
      </c>
      <c r="N177">
        <v>0.51748079859457219</v>
      </c>
      <c r="O177">
        <v>0.46186464611366751</v>
      </c>
      <c r="P177">
        <v>0.29063942928987535</v>
      </c>
      <c r="Q177">
        <v>0.34032074566355414</v>
      </c>
      <c r="R177">
        <v>0.49574806335161636</v>
      </c>
      <c r="S177">
        <v>0.63332847133961268</v>
      </c>
      <c r="T177">
        <v>0.51632192601337268</v>
      </c>
      <c r="U177">
        <v>0.44815933429603194</v>
      </c>
      <c r="V177">
        <v>0.25816474696636388</v>
      </c>
      <c r="W177">
        <v>0.25341430032107087</v>
      </c>
      <c r="X177">
        <v>0.27179385816167018</v>
      </c>
      <c r="Y177">
        <v>0.492732</v>
      </c>
      <c r="Z177">
        <v>0.49918399999999996</v>
      </c>
      <c r="AA177">
        <v>0.51242220696340901</v>
      </c>
      <c r="AB177">
        <v>0.56820095103565071</v>
      </c>
      <c r="AC177">
        <v>0.49314781500982674</v>
      </c>
      <c r="AD177">
        <v>0.5050087559041242</v>
      </c>
      <c r="AE177">
        <v>0.53237464527304901</v>
      </c>
      <c r="AF177">
        <v>0</v>
      </c>
      <c r="AG177">
        <v>0.16181677435650518</v>
      </c>
      <c r="AH177">
        <v>0.22377553365145114</v>
      </c>
      <c r="AI177">
        <v>0.1534457254274641</v>
      </c>
      <c r="AJ177">
        <v>0.19765540078516197</v>
      </c>
      <c r="AK177">
        <v>0.18600542935034625</v>
      </c>
      <c r="AL177">
        <v>9.5760802585072302E-2</v>
      </c>
      <c r="AM177">
        <v>0.10062051473914659</v>
      </c>
      <c r="AN177">
        <v>8.5646792534183808E-2</v>
      </c>
      <c r="AO177">
        <v>6.5415041923045286E-2</v>
      </c>
      <c r="AP177">
        <v>5.7242996146950373E-2</v>
      </c>
      <c r="AQ177">
        <v>5.5087150941189433E-2</v>
      </c>
      <c r="AR177">
        <v>7.3916214299540497E-2</v>
      </c>
      <c r="AS177">
        <v>9.2056169088318471E-2</v>
      </c>
      <c r="AT177">
        <v>0.10393709432109566</v>
      </c>
      <c r="AU177">
        <v>0.15172170448022598</v>
      </c>
      <c r="AV177">
        <v>0.15706997726929292</v>
      </c>
      <c r="AW177">
        <v>0.14510580631504899</v>
      </c>
      <c r="AX177">
        <v>0.15272706829792246</v>
      </c>
      <c r="AY177">
        <v>0.14104647748606622</v>
      </c>
      <c r="AZ177">
        <v>0.11700741064540764</v>
      </c>
      <c r="BA177">
        <v>0.1200067315077773</v>
      </c>
      <c r="BB177">
        <v>0.11457442878633581</v>
      </c>
      <c r="BC177">
        <v>0.1211768182439132</v>
      </c>
    </row>
    <row r="178" spans="3:55">
      <c r="C178" t="s">
        <v>883</v>
      </c>
      <c r="D178" t="s">
        <v>1195</v>
      </c>
      <c r="G178">
        <v>0.40274807407407415</v>
      </c>
      <c r="H178">
        <v>0.37036307407407404</v>
      </c>
      <c r="I178">
        <v>0.48768807407407411</v>
      </c>
      <c r="J178">
        <v>0.46379207407407413</v>
      </c>
      <c r="K178">
        <v>0.53812807407407393</v>
      </c>
      <c r="L178">
        <v>0.42164107407407414</v>
      </c>
      <c r="M178">
        <v>0.43037807407407414</v>
      </c>
      <c r="N178">
        <v>0.50291507407407388</v>
      </c>
      <c r="O178">
        <v>0.48163407407407416</v>
      </c>
      <c r="P178">
        <v>0.45580907407407417</v>
      </c>
      <c r="Q178">
        <v>0.6205150740740738</v>
      </c>
      <c r="R178">
        <v>0.56234507407407419</v>
      </c>
      <c r="S178">
        <v>0.58473807407407419</v>
      </c>
      <c r="T178">
        <v>0.5404590740740739</v>
      </c>
      <c r="U178">
        <v>0.42069407407407394</v>
      </c>
      <c r="V178">
        <v>1.2428048860740741</v>
      </c>
      <c r="W178">
        <v>1.1604115330740739</v>
      </c>
      <c r="X178">
        <v>1.2477731920740742</v>
      </c>
      <c r="Y178">
        <v>0.82163131927791289</v>
      </c>
      <c r="Z178">
        <v>1.027850238030191</v>
      </c>
      <c r="AA178">
        <v>0.87629095683643521</v>
      </c>
      <c r="AB178">
        <v>0.82284875798054413</v>
      </c>
      <c r="AC178">
        <v>0.79912516854823978</v>
      </c>
      <c r="AD178">
        <v>0.82991214945479497</v>
      </c>
      <c r="AE178">
        <v>0.86442084177616085</v>
      </c>
      <c r="AF178">
        <v>0.10520207407407393</v>
      </c>
      <c r="AG178">
        <v>0.86402258783077479</v>
      </c>
      <c r="AH178">
        <v>1.2402151109483464</v>
      </c>
      <c r="AI178">
        <v>0.65647802514629705</v>
      </c>
      <c r="AJ178">
        <v>0.46894871790011039</v>
      </c>
      <c r="AK178">
        <v>0.47387410836125871</v>
      </c>
      <c r="AL178">
        <v>0.45144590813821411</v>
      </c>
      <c r="AM178">
        <v>0.4505136151455652</v>
      </c>
      <c r="AN178">
        <v>0.44778046039172248</v>
      </c>
      <c r="AO178">
        <v>0.44523396067124349</v>
      </c>
      <c r="AP178">
        <v>0.44273536313864043</v>
      </c>
      <c r="AQ178">
        <v>0.4399078135546039</v>
      </c>
      <c r="AR178">
        <v>0.43708606600163591</v>
      </c>
      <c r="AS178">
        <v>0.43513915585550955</v>
      </c>
      <c r="AT178">
        <v>0.43580404899906589</v>
      </c>
      <c r="AU178">
        <v>0.59161866303702282</v>
      </c>
      <c r="AV178">
        <v>0.66467702134516005</v>
      </c>
      <c r="AW178">
        <v>0.65353995366480533</v>
      </c>
      <c r="AX178">
        <v>0.676060915960916</v>
      </c>
      <c r="AY178">
        <v>0.70559825286541389</v>
      </c>
      <c r="AZ178">
        <v>0.63206878506691044</v>
      </c>
      <c r="BA178">
        <v>0.63726309269471215</v>
      </c>
      <c r="BB178">
        <v>0.5828366650853003</v>
      </c>
      <c r="BC178">
        <v>0.63928201324113043</v>
      </c>
    </row>
    <row r="179" spans="3:55">
      <c r="C179" t="s">
        <v>884</v>
      </c>
      <c r="D179" t="s">
        <v>1195</v>
      </c>
      <c r="G179">
        <v>1.2680339999999999</v>
      </c>
      <c r="H179">
        <v>3.2701959999999999</v>
      </c>
      <c r="I179">
        <v>2.1934979999999999</v>
      </c>
      <c r="J179">
        <v>2.1689530000000001</v>
      </c>
      <c r="K179">
        <v>1.452771</v>
      </c>
      <c r="L179">
        <v>0.90405199999999997</v>
      </c>
      <c r="M179">
        <v>1.359175</v>
      </c>
      <c r="N179">
        <v>1.5139029999999998</v>
      </c>
      <c r="O179">
        <v>2.30301</v>
      </c>
      <c r="P179">
        <v>2.7516340000000001</v>
      </c>
      <c r="Q179">
        <v>4.7814439999999996</v>
      </c>
      <c r="R179">
        <v>4.4062680000000007</v>
      </c>
      <c r="S179">
        <v>3.36571</v>
      </c>
      <c r="T179">
        <v>3.4345909999999997</v>
      </c>
      <c r="U179">
        <v>2.0285880000000001</v>
      </c>
      <c r="V179">
        <v>0.95992100000000002</v>
      </c>
      <c r="W179">
        <v>1.6628509999999999</v>
      </c>
      <c r="X179">
        <v>1.8797829999999998</v>
      </c>
      <c r="Y179">
        <v>2.3661449999999999</v>
      </c>
      <c r="Z179">
        <v>3.0826709999999999</v>
      </c>
      <c r="AA179">
        <v>3.0169681880581578</v>
      </c>
      <c r="AB179">
        <v>2.5401827085011996</v>
      </c>
      <c r="AC179">
        <v>2.2922556070064219</v>
      </c>
      <c r="AD179">
        <v>2.6029925645564869</v>
      </c>
      <c r="AE179">
        <v>2.7303601113138414</v>
      </c>
      <c r="AF179">
        <v>0.92476100000000006</v>
      </c>
      <c r="AG179">
        <v>2.0956039569473086</v>
      </c>
      <c r="AH179">
        <v>2.8400690165322358</v>
      </c>
      <c r="AI179">
        <v>1.4231904443967454</v>
      </c>
      <c r="AJ179">
        <v>1.0326774321313152</v>
      </c>
      <c r="AK179">
        <v>1.0158776160943388</v>
      </c>
      <c r="AL179">
        <v>0.74304915446037911</v>
      </c>
      <c r="AM179">
        <v>0.76054102414226543</v>
      </c>
      <c r="AN179">
        <v>0.65616402459427536</v>
      </c>
      <c r="AO179">
        <v>0.62755023267601961</v>
      </c>
      <c r="AP179">
        <v>0.61023293273354484</v>
      </c>
      <c r="AQ179">
        <v>0.60571699788717037</v>
      </c>
      <c r="AR179">
        <v>0.65097903457434547</v>
      </c>
      <c r="AS179">
        <v>0.69319811486407867</v>
      </c>
      <c r="AT179">
        <v>0.78843795894088464</v>
      </c>
      <c r="AU179">
        <v>1.3645659476947984</v>
      </c>
      <c r="AV179">
        <v>1.6032227373726178</v>
      </c>
      <c r="AW179">
        <v>1.6412696995684901</v>
      </c>
      <c r="AX179">
        <v>1.670283030615213</v>
      </c>
      <c r="AY179">
        <v>1.755661848186447</v>
      </c>
      <c r="AZ179">
        <v>1.4871375295645746</v>
      </c>
      <c r="BA179">
        <v>1.4400033906080374</v>
      </c>
      <c r="BB179">
        <v>1.3499648074414823</v>
      </c>
      <c r="BC179">
        <v>1.4487057151095009</v>
      </c>
    </row>
    <row r="180" spans="3:55">
      <c r="C180" t="s">
        <v>885</v>
      </c>
      <c r="D180" t="s">
        <v>1195</v>
      </c>
      <c r="G180">
        <v>0.75905672000000002</v>
      </c>
      <c r="H180">
        <v>0.75352307799999996</v>
      </c>
      <c r="I180">
        <v>1.0492427340000001</v>
      </c>
      <c r="J180">
        <v>0.82287268399999991</v>
      </c>
      <c r="K180">
        <v>0.67738382599999991</v>
      </c>
      <c r="L180">
        <v>1.2262085980000001</v>
      </c>
      <c r="M180">
        <v>0.94672238399999986</v>
      </c>
      <c r="N180">
        <v>0.94664478799999996</v>
      </c>
      <c r="O180">
        <v>0.89970378400000006</v>
      </c>
      <c r="P180">
        <v>0.77038129399999988</v>
      </c>
      <c r="Q180">
        <v>1.1871685080000001</v>
      </c>
      <c r="R180">
        <v>1.3819149399999999</v>
      </c>
      <c r="S180">
        <v>2.1635749979999996</v>
      </c>
      <c r="T180">
        <v>1.9397220020000001</v>
      </c>
      <c r="U180">
        <v>1.5831111979999999</v>
      </c>
      <c r="V180">
        <v>1.026218284</v>
      </c>
      <c r="W180">
        <v>1.045345602</v>
      </c>
      <c r="X180">
        <v>1.134643912</v>
      </c>
      <c r="Y180">
        <v>7.6951280000000004</v>
      </c>
      <c r="Z180">
        <v>4.5313210000000002</v>
      </c>
      <c r="AA180">
        <v>4.4960725606</v>
      </c>
      <c r="AB180">
        <v>4.5696217040999993</v>
      </c>
      <c r="AC180">
        <v>4.8413475147999998</v>
      </c>
      <c r="AD180">
        <v>5.1556288689000001</v>
      </c>
      <c r="AE180">
        <v>5.2352342909999985</v>
      </c>
      <c r="AF180">
        <v>0.72659099999999988</v>
      </c>
      <c r="AG180">
        <v>1.4875606306688305</v>
      </c>
      <c r="AH180">
        <v>2.834210680854905</v>
      </c>
      <c r="AI180">
        <v>2.9843729551074403</v>
      </c>
      <c r="AJ180">
        <v>4.1336070304911159</v>
      </c>
      <c r="AK180">
        <v>3.5601449453189118</v>
      </c>
      <c r="AL180">
        <v>3.2007770264658664</v>
      </c>
      <c r="AM180">
        <v>2.6531465767673241</v>
      </c>
      <c r="AN180">
        <v>1.8730082465149496</v>
      </c>
      <c r="AO180">
        <v>1.6467285324389391</v>
      </c>
      <c r="AP180">
        <v>1.5196240263467067</v>
      </c>
      <c r="AQ180">
        <v>1.3328145698119136</v>
      </c>
      <c r="AR180">
        <v>1.3372342578617185</v>
      </c>
      <c r="AS180">
        <v>1.4086686461757902</v>
      </c>
      <c r="AT180">
        <v>1.6725933548501446</v>
      </c>
      <c r="AU180">
        <v>2.0158466086985318</v>
      </c>
      <c r="AV180">
        <v>2.3033709594417431</v>
      </c>
      <c r="AW180">
        <v>2.063930246052466</v>
      </c>
      <c r="AX180">
        <v>1.9880083370090949</v>
      </c>
      <c r="AY180">
        <v>1.9342270452860566</v>
      </c>
      <c r="AZ180">
        <v>1.774507966199161</v>
      </c>
      <c r="BA180">
        <v>1.6723841845019074</v>
      </c>
      <c r="BB180">
        <v>1.5414284807799123</v>
      </c>
      <c r="BC180">
        <v>1.5563040522680198</v>
      </c>
    </row>
    <row r="181" spans="3:55">
      <c r="C181" t="s">
        <v>886</v>
      </c>
      <c r="D181" t="s">
        <v>1195</v>
      </c>
      <c r="G181">
        <v>1.5868732800000001</v>
      </c>
      <c r="H181">
        <v>1.5850439220000003</v>
      </c>
      <c r="I181">
        <v>2.1840582660000001</v>
      </c>
      <c r="J181">
        <v>1.6983533159999999</v>
      </c>
      <c r="K181">
        <v>1.4102051739999999</v>
      </c>
      <c r="L181">
        <v>2.5247384019999997</v>
      </c>
      <c r="M181">
        <v>1.9978036160000001</v>
      </c>
      <c r="N181">
        <v>1.9580872119999999</v>
      </c>
      <c r="O181">
        <v>1.839522216</v>
      </c>
      <c r="P181">
        <v>1.601259706</v>
      </c>
      <c r="Q181">
        <v>2.454743492</v>
      </c>
      <c r="R181">
        <v>2.82329506</v>
      </c>
      <c r="S181">
        <v>4.3995720020000002</v>
      </c>
      <c r="T181">
        <v>3.9502809980000002</v>
      </c>
      <c r="U181">
        <v>3.2548358020000001</v>
      </c>
      <c r="V181">
        <v>3.1835925159999996</v>
      </c>
      <c r="W181">
        <v>3.2696349979999999</v>
      </c>
      <c r="X181">
        <v>3.3710648879999998</v>
      </c>
      <c r="Y181">
        <v>7.6951280000000004</v>
      </c>
      <c r="Z181">
        <v>4.5313210000000002</v>
      </c>
      <c r="AA181">
        <v>4.4960725606</v>
      </c>
      <c r="AB181">
        <v>4.5696217040999993</v>
      </c>
      <c r="AC181">
        <v>4.8413475147999998</v>
      </c>
      <c r="AD181">
        <v>5.1556288689000001</v>
      </c>
      <c r="AE181">
        <v>5.2352342909999985</v>
      </c>
      <c r="AF181">
        <v>1.3778969999999999</v>
      </c>
      <c r="AG181">
        <v>1.2199100267365817</v>
      </c>
      <c r="AH181">
        <v>2.5988429040487264</v>
      </c>
      <c r="AI181">
        <v>2.9815730429100533</v>
      </c>
      <c r="AJ181">
        <v>4.5029406937179912</v>
      </c>
      <c r="AK181">
        <v>4.0786070344439063</v>
      </c>
      <c r="AL181">
        <v>3.5919834720533679</v>
      </c>
      <c r="AM181">
        <v>3.0400934926407626</v>
      </c>
      <c r="AN181">
        <v>2.3018670718031324</v>
      </c>
      <c r="AO181">
        <v>2.1321468422073435</v>
      </c>
      <c r="AP181">
        <v>1.9771504564110642</v>
      </c>
      <c r="AQ181">
        <v>1.8096072137015302</v>
      </c>
      <c r="AR181">
        <v>1.9023478055732992</v>
      </c>
      <c r="AS181">
        <v>2.0129777404511922</v>
      </c>
      <c r="AT181">
        <v>2.304026079874093</v>
      </c>
      <c r="AU181">
        <v>2.7992417645016405</v>
      </c>
      <c r="AV181">
        <v>3.0682339807477179</v>
      </c>
      <c r="AW181">
        <v>2.7441690138981158</v>
      </c>
      <c r="AX181">
        <v>2.8046561391012603</v>
      </c>
      <c r="AY181">
        <v>2.7282838662201567</v>
      </c>
      <c r="AZ181">
        <v>2.4959637785038216</v>
      </c>
      <c r="BA181">
        <v>2.4392052334479857</v>
      </c>
      <c r="BB181">
        <v>2.3386950979959957</v>
      </c>
      <c r="BC181">
        <v>2.3103955399373803</v>
      </c>
    </row>
    <row r="182" spans="3:55">
      <c r="C182" t="s">
        <v>887</v>
      </c>
      <c r="D182" t="s">
        <v>1195</v>
      </c>
      <c r="G182">
        <v>2.0197172999999999</v>
      </c>
      <c r="H182">
        <v>2.4033025800000001</v>
      </c>
      <c r="I182">
        <v>1.6100873399999998</v>
      </c>
      <c r="J182">
        <v>2.2882799</v>
      </c>
      <c r="K182">
        <v>2.8939977200000002</v>
      </c>
      <c r="L182">
        <v>2.6208346827820002</v>
      </c>
      <c r="M182">
        <v>2.808180909576</v>
      </c>
      <c r="N182">
        <v>2.4410076620000001</v>
      </c>
      <c r="O182">
        <v>3.4118360120000002</v>
      </c>
      <c r="P182">
        <v>4.6980795400000002</v>
      </c>
      <c r="Q182">
        <v>5.0203619890400004</v>
      </c>
      <c r="R182">
        <v>6.1223928520000008</v>
      </c>
      <c r="S182">
        <v>6.8415446340000008</v>
      </c>
      <c r="T182">
        <v>6.7605348059999999</v>
      </c>
      <c r="U182">
        <v>5.2803142400000009</v>
      </c>
      <c r="V182">
        <v>4.7062230000000014</v>
      </c>
      <c r="W182">
        <v>4.0795029999999999</v>
      </c>
      <c r="X182">
        <v>5.6370279999999999</v>
      </c>
      <c r="Y182">
        <v>3.2726250000000001</v>
      </c>
      <c r="Z182">
        <v>4.1234289999999998</v>
      </c>
      <c r="AA182">
        <v>4.1990751697822688</v>
      </c>
      <c r="AB182">
        <v>3.9559845486033547</v>
      </c>
      <c r="AC182">
        <v>4.2245626971251937</v>
      </c>
      <c r="AD182">
        <v>4.3471217789162413</v>
      </c>
      <c r="AE182">
        <v>4.1660864881761857</v>
      </c>
      <c r="AF182">
        <v>2.2409969999999997</v>
      </c>
      <c r="AG182">
        <v>7.0801794523899666</v>
      </c>
      <c r="AH182">
        <v>8.7104413228639359</v>
      </c>
      <c r="AI182">
        <v>4.2644375966469603</v>
      </c>
      <c r="AJ182">
        <v>3.1854829351393543</v>
      </c>
      <c r="AK182">
        <v>3.1699057451518957</v>
      </c>
      <c r="AL182">
        <v>2.2628528186826316</v>
      </c>
      <c r="AM182">
        <v>2.6023617076700645</v>
      </c>
      <c r="AN182">
        <v>2.2919684786454506</v>
      </c>
      <c r="AO182">
        <v>2.1556450092355899</v>
      </c>
      <c r="AP182">
        <v>1.4820394508668711</v>
      </c>
      <c r="AQ182">
        <v>1.5603361472368396</v>
      </c>
      <c r="AR182">
        <v>2.3546097038898557</v>
      </c>
      <c r="AS182">
        <v>3.2740386396924066</v>
      </c>
      <c r="AT182">
        <v>3.6241751874536021</v>
      </c>
      <c r="AU182">
        <v>4.4420137300219826</v>
      </c>
      <c r="AV182">
        <v>5.8224273473135861</v>
      </c>
      <c r="AW182">
        <v>6.4604400946422142</v>
      </c>
      <c r="AX182">
        <v>6.9014803298142597</v>
      </c>
      <c r="AY182">
        <v>6.748515751490312</v>
      </c>
      <c r="AZ182">
        <v>6.4364694734288266</v>
      </c>
      <c r="BA182">
        <v>6.3053235195290611</v>
      </c>
      <c r="BB182">
        <v>6.2236620394663484</v>
      </c>
      <c r="BC182">
        <v>6.0386522880717726</v>
      </c>
    </row>
    <row r="183" spans="3:55">
      <c r="C183" t="s">
        <v>888</v>
      </c>
      <c r="D183" t="s">
        <v>1195</v>
      </c>
      <c r="G183">
        <v>3.9206276999999998</v>
      </c>
      <c r="H183">
        <v>5.0675564199999998</v>
      </c>
      <c r="I183">
        <v>3.3396976600000001</v>
      </c>
      <c r="J183">
        <v>4.6083171000000016</v>
      </c>
      <c r="K183">
        <v>5.7593702800000006</v>
      </c>
      <c r="L183">
        <v>5.3036676835180003</v>
      </c>
      <c r="M183">
        <v>5.8835187068239998</v>
      </c>
      <c r="N183">
        <v>5.0332471999999999</v>
      </c>
      <c r="O183">
        <v>6.8259360000000013</v>
      </c>
      <c r="P183">
        <v>9.5154594599999989</v>
      </c>
      <c r="Q183">
        <v>10.112064566960001</v>
      </c>
      <c r="R183">
        <v>12.42666404</v>
      </c>
      <c r="S183">
        <v>13.837188780000002</v>
      </c>
      <c r="T183">
        <v>13.824212319999997</v>
      </c>
      <c r="U183">
        <v>10.725069760000002</v>
      </c>
      <c r="V183">
        <v>7.2359570000000009</v>
      </c>
      <c r="W183">
        <v>9.5127849999999992</v>
      </c>
      <c r="X183">
        <v>8.7675900000000002</v>
      </c>
      <c r="Y183">
        <v>3.607186</v>
      </c>
      <c r="Z183">
        <v>4.0182390000000003</v>
      </c>
      <c r="AA183">
        <v>4.2711939641417151</v>
      </c>
      <c r="AB183">
        <v>4.5946027044206739</v>
      </c>
      <c r="AC183">
        <v>4.429112704129059</v>
      </c>
      <c r="AD183">
        <v>4.328169119778071</v>
      </c>
      <c r="AE183">
        <v>4.1834530407094137</v>
      </c>
      <c r="AF183">
        <v>6.2913229999999949</v>
      </c>
      <c r="AG183">
        <v>6.7740064121194923</v>
      </c>
      <c r="AH183">
        <v>7.4745486748761074</v>
      </c>
      <c r="AI183">
        <v>9.3943869595092213</v>
      </c>
      <c r="AJ183">
        <v>12.863107129152304</v>
      </c>
      <c r="AK183">
        <v>10.7220378193485</v>
      </c>
      <c r="AL183">
        <v>10.142128438066296</v>
      </c>
      <c r="AM183">
        <v>9.4611923499879236</v>
      </c>
      <c r="AN183">
        <v>7.3638556881373223</v>
      </c>
      <c r="AO183">
        <v>8.1591439254269407</v>
      </c>
      <c r="AP183">
        <v>7.9603673258815011</v>
      </c>
      <c r="AQ183">
        <v>8.6026166911432824</v>
      </c>
      <c r="AR183">
        <v>9.3207800366095146</v>
      </c>
      <c r="AS183">
        <v>9.0572786632714859</v>
      </c>
      <c r="AT183">
        <v>10.184423730877143</v>
      </c>
      <c r="AU183">
        <v>10.787657533789663</v>
      </c>
      <c r="AV183">
        <v>11.005378574708409</v>
      </c>
      <c r="AW183">
        <v>10.267063981307951</v>
      </c>
      <c r="AX183">
        <v>11.027475862918971</v>
      </c>
      <c r="AY183">
        <v>9.9609233822623686</v>
      </c>
      <c r="AZ183">
        <v>10.340047869658916</v>
      </c>
      <c r="BA183">
        <v>9.8383849729989699</v>
      </c>
      <c r="BB183">
        <v>9.3282989614436094</v>
      </c>
      <c r="BC183">
        <v>9.0355729282982153</v>
      </c>
    </row>
    <row r="184" spans="3:55">
      <c r="C184" t="s">
        <v>875</v>
      </c>
      <c r="D184" t="s">
        <v>1255</v>
      </c>
      <c r="E184" t="s">
        <v>1256</v>
      </c>
      <c r="AJ184">
        <v>380.08828477966154</v>
      </c>
      <c r="AK184">
        <v>378.94801992532251</v>
      </c>
      <c r="AL184">
        <v>377.81117586554655</v>
      </c>
      <c r="AM184">
        <v>376.67774233794995</v>
      </c>
      <c r="AN184">
        <v>375.54770911093607</v>
      </c>
      <c r="AO184">
        <v>374.42106598360328</v>
      </c>
      <c r="AP184">
        <v>373.29780278565244</v>
      </c>
      <c r="AQ184">
        <v>372.17790937729552</v>
      </c>
      <c r="AR184">
        <v>371.06137564916361</v>
      </c>
      <c r="AS184">
        <v>369.94819152221612</v>
      </c>
      <c r="AT184">
        <v>368.83834694764948</v>
      </c>
      <c r="AU184">
        <v>367.73183190680658</v>
      </c>
      <c r="AV184">
        <v>366.62863641108612</v>
      </c>
      <c r="AW184">
        <v>365.52875050185287</v>
      </c>
      <c r="AX184">
        <v>364.43216425034728</v>
      </c>
      <c r="AY184">
        <v>363.33886775759629</v>
      </c>
      <c r="AZ184">
        <v>362.24885115432346</v>
      </c>
      <c r="BA184">
        <v>361.16210460086046</v>
      </c>
      <c r="BB184">
        <v>360.07861828705791</v>
      </c>
      <c r="BC184">
        <v>358.99838243219671</v>
      </c>
    </row>
    <row r="185" spans="3:55">
      <c r="C185" t="s">
        <v>876</v>
      </c>
      <c r="D185" t="s">
        <v>1255</v>
      </c>
      <c r="E185" t="s">
        <v>1256</v>
      </c>
      <c r="AJ185">
        <v>190.73687138333023</v>
      </c>
      <c r="AK185">
        <v>190.16466076918024</v>
      </c>
      <c r="AL185">
        <v>189.59416678687271</v>
      </c>
      <c r="AM185">
        <v>189.02538428651209</v>
      </c>
      <c r="AN185">
        <v>188.45830813365254</v>
      </c>
      <c r="AO185">
        <v>187.89293320925157</v>
      </c>
      <c r="AP185">
        <v>187.32925440962381</v>
      </c>
      <c r="AQ185">
        <v>186.76726664639497</v>
      </c>
      <c r="AR185">
        <v>186.20696484645578</v>
      </c>
      <c r="AS185">
        <v>185.64834395191642</v>
      </c>
      <c r="AT185">
        <v>185.09139892006067</v>
      </c>
      <c r="AU185">
        <v>184.5361247233005</v>
      </c>
      <c r="AV185">
        <v>183.98251634913058</v>
      </c>
      <c r="AW185">
        <v>183.43056880008319</v>
      </c>
      <c r="AX185">
        <v>182.88027709368296</v>
      </c>
      <c r="AY185">
        <v>182.33163626240187</v>
      </c>
      <c r="AZ185">
        <v>181.78464135361469</v>
      </c>
      <c r="BA185">
        <v>181.23928742955383</v>
      </c>
      <c r="BB185">
        <v>180.69556956726515</v>
      </c>
      <c r="BC185">
        <v>180.15348285856339</v>
      </c>
    </row>
    <row r="186" spans="3:55">
      <c r="C186" t="s">
        <v>877</v>
      </c>
      <c r="D186" t="s">
        <v>1255</v>
      </c>
      <c r="E186" t="s">
        <v>1256</v>
      </c>
      <c r="AJ186">
        <v>184.0913556049378</v>
      </c>
      <c r="AK186">
        <v>183.53908153812301</v>
      </c>
      <c r="AL186">
        <v>182.98846429350866</v>
      </c>
      <c r="AM186">
        <v>182.43949890062811</v>
      </c>
      <c r="AN186">
        <v>181.89218040392623</v>
      </c>
      <c r="AO186">
        <v>181.34650386271446</v>
      </c>
      <c r="AP186">
        <v>180.80246435112633</v>
      </c>
      <c r="AQ186">
        <v>180.26005695807294</v>
      </c>
      <c r="AR186">
        <v>179.71927678719871</v>
      </c>
      <c r="AS186">
        <v>179.18011895683713</v>
      </c>
      <c r="AT186">
        <v>178.64257859996661</v>
      </c>
      <c r="AU186">
        <v>178.10665086416668</v>
      </c>
      <c r="AV186">
        <v>177.57233091157423</v>
      </c>
      <c r="AW186">
        <v>177.03961391883951</v>
      </c>
      <c r="AX186">
        <v>176.50849507708296</v>
      </c>
      <c r="AY186">
        <v>175.97896959185172</v>
      </c>
      <c r="AZ186">
        <v>175.45103268307616</v>
      </c>
      <c r="BA186">
        <v>174.92467958502692</v>
      </c>
      <c r="BB186">
        <v>174.39990554627184</v>
      </c>
      <c r="BC186">
        <v>173.87670582963304</v>
      </c>
    </row>
    <row r="187" spans="3:55">
      <c r="C187" t="s">
        <v>514</v>
      </c>
      <c r="D187" t="s">
        <v>1255</v>
      </c>
      <c r="E187" t="s">
        <v>1256</v>
      </c>
      <c r="AJ187">
        <v>137.94040905612727</v>
      </c>
      <c r="AK187">
        <v>137.30588317446905</v>
      </c>
      <c r="AL187">
        <v>136.6742761118665</v>
      </c>
      <c r="AM187">
        <v>136.04557444175191</v>
      </c>
      <c r="AN187">
        <v>135.41976479931984</v>
      </c>
      <c r="AO187">
        <v>134.79683388124295</v>
      </c>
      <c r="AP187">
        <v>134.1767684453892</v>
      </c>
      <c r="AQ187">
        <v>133.55955531054042</v>
      </c>
      <c r="AR187">
        <v>132.94518135611193</v>
      </c>
      <c r="AS187">
        <v>132.33363352187382</v>
      </c>
      <c r="AT187">
        <v>131.72489880767318</v>
      </c>
      <c r="AU187">
        <v>131.1189642731579</v>
      </c>
      <c r="AV187">
        <v>130.51581703750136</v>
      </c>
      <c r="AW187">
        <v>129.91544427912885</v>
      </c>
      <c r="AX187">
        <v>129.31783323544482</v>
      </c>
      <c r="AY187">
        <v>128.72297120256178</v>
      </c>
      <c r="AZ187">
        <v>128.13084553502998</v>
      </c>
      <c r="BA187">
        <v>127.54144364556885</v>
      </c>
      <c r="BB187">
        <v>126.95475300479923</v>
      </c>
      <c r="BC187">
        <v>126.37076114097715</v>
      </c>
    </row>
    <row r="188" spans="3:55">
      <c r="C188" t="s">
        <v>515</v>
      </c>
      <c r="D188" t="s">
        <v>1255</v>
      </c>
      <c r="E188" t="s">
        <v>1256</v>
      </c>
      <c r="AJ188">
        <v>211.21426744965348</v>
      </c>
      <c r="AK188">
        <v>210.24268181938504</v>
      </c>
      <c r="AL188">
        <v>209.2755654830159</v>
      </c>
      <c r="AM188">
        <v>208.31289788179402</v>
      </c>
      <c r="AN188">
        <v>207.35465855153777</v>
      </c>
      <c r="AO188">
        <v>206.40082712220067</v>
      </c>
      <c r="AP188">
        <v>205.45138331743854</v>
      </c>
      <c r="AQ188">
        <v>204.50630695417831</v>
      </c>
      <c r="AR188">
        <v>203.56557794218907</v>
      </c>
      <c r="AS188">
        <v>202.629176283655</v>
      </c>
      <c r="AT188">
        <v>201.69708207275019</v>
      </c>
      <c r="AU188">
        <v>200.76927549521554</v>
      </c>
      <c r="AV188">
        <v>199.84573682793757</v>
      </c>
      <c r="AW188">
        <v>198.92644643852901</v>
      </c>
      <c r="AX188">
        <v>198.0113847849118</v>
      </c>
      <c r="AY188">
        <v>197.10053241490118</v>
      </c>
      <c r="AZ188">
        <v>196.19386996579263</v>
      </c>
      <c r="BA188">
        <v>195.29137816394999</v>
      </c>
      <c r="BB188">
        <v>194.39303782439578</v>
      </c>
      <c r="BC188">
        <v>193.49882985040355</v>
      </c>
    </row>
    <row r="189" spans="3:55">
      <c r="C189" t="s">
        <v>516</v>
      </c>
      <c r="D189" t="s">
        <v>1255</v>
      </c>
      <c r="E189" t="s">
        <v>1256</v>
      </c>
      <c r="AJ189">
        <v>94.756329487620292</v>
      </c>
      <c r="AK189">
        <v>94.320450371977245</v>
      </c>
      <c r="AL189">
        <v>93.886576300266128</v>
      </c>
      <c r="AM189">
        <v>93.4546980492849</v>
      </c>
      <c r="AN189">
        <v>93.024806438258182</v>
      </c>
      <c r="AO189">
        <v>92.596892328642213</v>
      </c>
      <c r="AP189">
        <v>92.170946623930433</v>
      </c>
      <c r="AQ189">
        <v>91.746960269460345</v>
      </c>
      <c r="AR189">
        <v>91.324924252220825</v>
      </c>
      <c r="AS189">
        <v>90.904829600660605</v>
      </c>
      <c r="AT189">
        <v>90.486667384497551</v>
      </c>
      <c r="AU189">
        <v>90.070428714528873</v>
      </c>
      <c r="AV189">
        <v>89.656104742442039</v>
      </c>
      <c r="AW189">
        <v>89.243686660626778</v>
      </c>
      <c r="AX189">
        <v>88.833165701987895</v>
      </c>
      <c r="AY189">
        <v>88.424533139758751</v>
      </c>
      <c r="AZ189">
        <v>88.017780287315873</v>
      </c>
      <c r="BA189">
        <v>87.612898497994195</v>
      </c>
      <c r="BB189">
        <v>87.209879164903427</v>
      </c>
      <c r="BC189">
        <v>86.808713720744876</v>
      </c>
    </row>
    <row r="190" spans="3:55">
      <c r="C190" t="s">
        <v>517</v>
      </c>
      <c r="D190" t="s">
        <v>1255</v>
      </c>
      <c r="E190" t="s">
        <v>1256</v>
      </c>
      <c r="AJ190">
        <v>109.99913645789057</v>
      </c>
      <c r="AK190">
        <v>109.49314043018428</v>
      </c>
      <c r="AL190">
        <v>108.98947198420542</v>
      </c>
      <c r="AM190">
        <v>108.48812041307806</v>
      </c>
      <c r="AN190">
        <v>107.98907505917791</v>
      </c>
      <c r="AO190">
        <v>107.49232531390567</v>
      </c>
      <c r="AP190">
        <v>106.99786061746171</v>
      </c>
      <c r="AQ190">
        <v>106.50567045862138</v>
      </c>
      <c r="AR190">
        <v>106.01574437451171</v>
      </c>
      <c r="AS190">
        <v>105.52807195038895</v>
      </c>
      <c r="AT190">
        <v>105.04264281941715</v>
      </c>
      <c r="AU190">
        <v>104.55944666244784</v>
      </c>
      <c r="AV190">
        <v>104.07847320780058</v>
      </c>
      <c r="AW190">
        <v>103.59971223104469</v>
      </c>
      <c r="AX190">
        <v>103.12315355478188</v>
      </c>
      <c r="AY190">
        <v>102.64878704842987</v>
      </c>
      <c r="AZ190">
        <v>102.17660262800709</v>
      </c>
      <c r="BA190">
        <v>101.70659025591824</v>
      </c>
      <c r="BB190">
        <v>101.23873994074101</v>
      </c>
      <c r="BC190">
        <v>100.77304173701359</v>
      </c>
    </row>
    <row r="191" spans="3:55">
      <c r="C191" t="s">
        <v>878</v>
      </c>
      <c r="D191" t="s">
        <v>1255</v>
      </c>
      <c r="E191" t="s">
        <v>1256</v>
      </c>
      <c r="AJ191">
        <v>241.11763975818661</v>
      </c>
      <c r="AK191">
        <v>240.12905743517803</v>
      </c>
      <c r="AL191">
        <v>239.14452829969383</v>
      </c>
      <c r="AM191">
        <v>238.16403573366509</v>
      </c>
      <c r="AN191">
        <v>237.18756318715711</v>
      </c>
      <c r="AO191">
        <v>236.21509417808971</v>
      </c>
      <c r="AP191">
        <v>235.24661229195956</v>
      </c>
      <c r="AQ191">
        <v>234.28210118156252</v>
      </c>
      <c r="AR191">
        <v>233.32154456671807</v>
      </c>
      <c r="AS191">
        <v>232.36492623399457</v>
      </c>
      <c r="AT191">
        <v>231.41223003643518</v>
      </c>
      <c r="AU191">
        <v>230.46343989328579</v>
      </c>
      <c r="AV191">
        <v>229.51853978972335</v>
      </c>
      <c r="AW191">
        <v>228.57751377658545</v>
      </c>
      <c r="AX191">
        <v>227.64034597010144</v>
      </c>
      <c r="AY191">
        <v>226.70702055162403</v>
      </c>
      <c r="AZ191">
        <v>225.77752176736234</v>
      </c>
      <c r="BA191">
        <v>224.85183392811618</v>
      </c>
      <c r="BB191">
        <v>223.92994140901092</v>
      </c>
      <c r="BC191">
        <v>223.01182864923393</v>
      </c>
    </row>
    <row r="192" spans="3:55">
      <c r="C192" t="s">
        <v>879</v>
      </c>
      <c r="D192" t="s">
        <v>1255</v>
      </c>
      <c r="E192" t="s">
        <v>1256</v>
      </c>
      <c r="AJ192">
        <v>122.15340627232256</v>
      </c>
      <c r="AK192">
        <v>121.65257730660603</v>
      </c>
      <c r="AL192">
        <v>121.15380173964894</v>
      </c>
      <c r="AM192">
        <v>120.65707115251638</v>
      </c>
      <c r="AN192">
        <v>120.16237716079107</v>
      </c>
      <c r="AO192">
        <v>119.66971141443182</v>
      </c>
      <c r="AP192">
        <v>119.17906559763266</v>
      </c>
      <c r="AQ192">
        <v>118.69043142868237</v>
      </c>
      <c r="AR192">
        <v>118.20380065982476</v>
      </c>
      <c r="AS192">
        <v>117.71916507711948</v>
      </c>
      <c r="AT192">
        <v>117.23651650030328</v>
      </c>
      <c r="AU192">
        <v>116.75584678265207</v>
      </c>
      <c r="AV192">
        <v>116.27714781084319</v>
      </c>
      <c r="AW192">
        <v>115.80041150481873</v>
      </c>
      <c r="AX192">
        <v>115.32562981764897</v>
      </c>
      <c r="AY192">
        <v>114.8527947353966</v>
      </c>
      <c r="AZ192">
        <v>114.38189827698147</v>
      </c>
      <c r="BA192">
        <v>113.91293249404585</v>
      </c>
      <c r="BB192">
        <v>113.44588947082025</v>
      </c>
      <c r="BC192">
        <v>112.98076132398991</v>
      </c>
    </row>
    <row r="193" spans="3:55">
      <c r="C193" t="s">
        <v>880</v>
      </c>
      <c r="D193" t="s">
        <v>1255</v>
      </c>
      <c r="E193" t="s">
        <v>1256</v>
      </c>
      <c r="AJ193">
        <v>448.86300620453153</v>
      </c>
      <c r="AK193">
        <v>447.20221308157471</v>
      </c>
      <c r="AL193">
        <v>445.54756489317288</v>
      </c>
      <c r="AM193">
        <v>443.89903890306812</v>
      </c>
      <c r="AN193">
        <v>442.25661245912676</v>
      </c>
      <c r="AO193">
        <v>440.62026299302795</v>
      </c>
      <c r="AP193">
        <v>438.98996801995384</v>
      </c>
      <c r="AQ193">
        <v>437.36570513827991</v>
      </c>
      <c r="AR193">
        <v>435.74745202926823</v>
      </c>
      <c r="AS193">
        <v>434.13518645675998</v>
      </c>
      <c r="AT193">
        <v>432.52888626686996</v>
      </c>
      <c r="AU193">
        <v>430.9285293876826</v>
      </c>
      <c r="AV193">
        <v>429.33409382894808</v>
      </c>
      <c r="AW193">
        <v>427.74555768178095</v>
      </c>
      <c r="AX193">
        <v>426.16289911835838</v>
      </c>
      <c r="AY193">
        <v>424.58609639162046</v>
      </c>
      <c r="AZ193">
        <v>423.01512783497134</v>
      </c>
      <c r="BA193">
        <v>421.44997186198196</v>
      </c>
      <c r="BB193">
        <v>419.89060696609261</v>
      </c>
      <c r="BC193">
        <v>418.33701172031806</v>
      </c>
    </row>
    <row r="194" spans="3:55">
      <c r="C194" t="s">
        <v>881</v>
      </c>
      <c r="D194" t="s">
        <v>1255</v>
      </c>
      <c r="E194" t="s">
        <v>1256</v>
      </c>
      <c r="AJ194">
        <v>53.720939527021244</v>
      </c>
      <c r="AK194">
        <v>53.237451071278059</v>
      </c>
      <c r="AL194">
        <v>52.758314011636557</v>
      </c>
      <c r="AM194">
        <v>52.283489185531828</v>
      </c>
      <c r="AN194">
        <v>51.812937782862043</v>
      </c>
      <c r="AO194">
        <v>51.346621342816277</v>
      </c>
      <c r="AP194">
        <v>50.884501750730934</v>
      </c>
      <c r="AQ194">
        <v>50.426541234974358</v>
      </c>
      <c r="AR194">
        <v>49.97270236385959</v>
      </c>
      <c r="AS194">
        <v>49.522948042584851</v>
      </c>
      <c r="AT194">
        <v>49.077241510201581</v>
      </c>
      <c r="AU194">
        <v>48.635546336609778</v>
      </c>
      <c r="AV194">
        <v>48.197826419580288</v>
      </c>
      <c r="AW194">
        <v>47.76404598180406</v>
      </c>
      <c r="AX194">
        <v>47.33416956796782</v>
      </c>
      <c r="AY194">
        <v>46.908162041856116</v>
      </c>
      <c r="AZ194">
        <v>46.485988583479411</v>
      </c>
      <c r="BA194">
        <v>46.067614686228097</v>
      </c>
      <c r="BB194">
        <v>45.653006154052044</v>
      </c>
      <c r="BC194">
        <v>45.242129098665572</v>
      </c>
    </row>
    <row r="195" spans="3:55">
      <c r="C195" t="s">
        <v>882</v>
      </c>
      <c r="D195" t="s">
        <v>1255</v>
      </c>
      <c r="E195" t="s">
        <v>1256</v>
      </c>
      <c r="AJ195">
        <v>22.491017060912501</v>
      </c>
      <c r="AK195">
        <v>22.384859460384995</v>
      </c>
      <c r="AL195">
        <v>22.279202923731983</v>
      </c>
      <c r="AM195">
        <v>22.174045085931969</v>
      </c>
      <c r="AN195">
        <v>22.069383593126368</v>
      </c>
      <c r="AO195">
        <v>21.965216102566814</v>
      </c>
      <c r="AP195">
        <v>21.8615402825627</v>
      </c>
      <c r="AQ195">
        <v>21.758353812429004</v>
      </c>
      <c r="AR195">
        <v>21.655654382434342</v>
      </c>
      <c r="AS195">
        <v>21.553439693749251</v>
      </c>
      <c r="AT195">
        <v>21.451707458394754</v>
      </c>
      <c r="AU195">
        <v>21.350455399191134</v>
      </c>
      <c r="AV195">
        <v>21.249681249706953</v>
      </c>
      <c r="AW195">
        <v>21.149382754208336</v>
      </c>
      <c r="AX195">
        <v>21.049557667608472</v>
      </c>
      <c r="AY195">
        <v>20.950203755417366</v>
      </c>
      <c r="AZ195">
        <v>20.851318793691796</v>
      </c>
      <c r="BA195">
        <v>20.75290056898557</v>
      </c>
      <c r="BB195">
        <v>20.654946878299963</v>
      </c>
      <c r="BC195">
        <v>20.557455529034385</v>
      </c>
    </row>
    <row r="196" spans="3:55">
      <c r="C196" t="s">
        <v>883</v>
      </c>
      <c r="D196" t="s">
        <v>1255</v>
      </c>
      <c r="E196" t="s">
        <v>1256</v>
      </c>
      <c r="AJ196">
        <v>51.550857208753719</v>
      </c>
      <c r="AK196">
        <v>51.307537162728408</v>
      </c>
      <c r="AL196">
        <v>51.065365587320329</v>
      </c>
      <c r="AM196">
        <v>50.824337061748189</v>
      </c>
      <c r="AN196">
        <v>50.584446190816728</v>
      </c>
      <c r="AO196">
        <v>50.345687604796083</v>
      </c>
      <c r="AP196">
        <v>50.108055959301439</v>
      </c>
      <c r="AQ196">
        <v>49.871545935173543</v>
      </c>
      <c r="AR196">
        <v>49.636152238359529</v>
      </c>
      <c r="AS196">
        <v>49.401869599794473</v>
      </c>
      <c r="AT196">
        <v>49.168692775283453</v>
      </c>
      <c r="AU196">
        <v>48.936616545384112</v>
      </c>
      <c r="AV196">
        <v>48.705635715289908</v>
      </c>
      <c r="AW196">
        <v>48.475745114713732</v>
      </c>
      <c r="AX196">
        <v>48.246939597772297</v>
      </c>
      <c r="AY196">
        <v>48.019214042870807</v>
      </c>
      <c r="AZ196">
        <v>47.792563352588459</v>
      </c>
      <c r="BA196">
        <v>47.566982453564243</v>
      </c>
      <c r="BB196">
        <v>47.342466296383421</v>
      </c>
      <c r="BC196">
        <v>47.119009855464505</v>
      </c>
    </row>
    <row r="197" spans="3:55">
      <c r="C197" t="s">
        <v>884</v>
      </c>
      <c r="D197" t="s">
        <v>1255</v>
      </c>
      <c r="E197" t="s">
        <v>1256</v>
      </c>
      <c r="AJ197">
        <v>170.15189589049527</v>
      </c>
      <c r="AK197">
        <v>169.74353134035809</v>
      </c>
      <c r="AL197">
        <v>169.33614686514122</v>
      </c>
      <c r="AM197">
        <v>168.92974011266489</v>
      </c>
      <c r="AN197">
        <v>168.52430873639449</v>
      </c>
      <c r="AO197">
        <v>168.11985039542716</v>
      </c>
      <c r="AP197">
        <v>167.71636275447813</v>
      </c>
      <c r="AQ197">
        <v>167.31384348386743</v>
      </c>
      <c r="AR197">
        <v>166.91229025950614</v>
      </c>
      <c r="AS197">
        <v>166.51170076288332</v>
      </c>
      <c r="AT197">
        <v>166.11207268105238</v>
      </c>
      <c r="AU197">
        <v>165.7134037066179</v>
      </c>
      <c r="AV197">
        <v>165.31569153772202</v>
      </c>
      <c r="AW197">
        <v>164.91893387803151</v>
      </c>
      <c r="AX197">
        <v>164.52312843672422</v>
      </c>
      <c r="AY197">
        <v>164.12827292847609</v>
      </c>
      <c r="AZ197">
        <v>163.73436507344778</v>
      </c>
      <c r="BA197">
        <v>163.3414025972715</v>
      </c>
      <c r="BB197">
        <v>162.94938323103807</v>
      </c>
      <c r="BC197">
        <v>162.55830471128357</v>
      </c>
    </row>
    <row r="198" spans="3:55">
      <c r="C198" t="s">
        <v>885</v>
      </c>
      <c r="D198" t="s">
        <v>1255</v>
      </c>
      <c r="E198" t="s">
        <v>1256</v>
      </c>
      <c r="AJ198">
        <v>105.02947953487826</v>
      </c>
      <c r="AK198">
        <v>104.80891762785501</v>
      </c>
      <c r="AL198">
        <v>104.58881890083651</v>
      </c>
      <c r="AM198">
        <v>104.36918238114475</v>
      </c>
      <c r="AN198">
        <v>104.15000709814436</v>
      </c>
      <c r="AO198">
        <v>103.93129208323826</v>
      </c>
      <c r="AP198">
        <v>103.71303636986346</v>
      </c>
      <c r="AQ198">
        <v>103.49523899348674</v>
      </c>
      <c r="AR198">
        <v>103.27789899160042</v>
      </c>
      <c r="AS198">
        <v>103.06101540371807</v>
      </c>
      <c r="AT198">
        <v>102.84458727137024</v>
      </c>
      <c r="AU198">
        <v>102.62861363810038</v>
      </c>
      <c r="AV198">
        <v>102.41309354946036</v>
      </c>
      <c r="AW198">
        <v>102.19802605300649</v>
      </c>
      <c r="AX198">
        <v>101.98341019829519</v>
      </c>
      <c r="AY198">
        <v>101.76924503687877</v>
      </c>
      <c r="AZ198">
        <v>101.55552962230132</v>
      </c>
      <c r="BA198">
        <v>101.3422630100945</v>
      </c>
      <c r="BB198">
        <v>101.1294442577733</v>
      </c>
      <c r="BC198">
        <v>100.91707242483197</v>
      </c>
    </row>
    <row r="199" spans="3:55">
      <c r="C199" t="s">
        <v>886</v>
      </c>
      <c r="D199" t="s">
        <v>1255</v>
      </c>
      <c r="E199" t="s">
        <v>1256</v>
      </c>
      <c r="AJ199">
        <v>128.74820917277606</v>
      </c>
      <c r="AK199">
        <v>128.43921347076139</v>
      </c>
      <c r="AL199">
        <v>128.1309593584316</v>
      </c>
      <c r="AM199">
        <v>127.82344505597135</v>
      </c>
      <c r="AN199">
        <v>127.51666878783702</v>
      </c>
      <c r="AO199">
        <v>127.21062878274621</v>
      </c>
      <c r="AP199">
        <v>126.90532327366765</v>
      </c>
      <c r="AQ199">
        <v>126.60075049781085</v>
      </c>
      <c r="AR199">
        <v>126.29690869661611</v>
      </c>
      <c r="AS199">
        <v>125.99379611574425</v>
      </c>
      <c r="AT199">
        <v>125.69141100506647</v>
      </c>
      <c r="AU199">
        <v>125.3897516186543</v>
      </c>
      <c r="AV199">
        <v>125.08881621476955</v>
      </c>
      <c r="AW199">
        <v>124.78860305585408</v>
      </c>
      <c r="AX199">
        <v>124.48911040852005</v>
      </c>
      <c r="AY199">
        <v>124.1903365435396</v>
      </c>
      <c r="AZ199">
        <v>123.8922797358351</v>
      </c>
      <c r="BA199">
        <v>123.59493826446912</v>
      </c>
      <c r="BB199">
        <v>123.29831041263438</v>
      </c>
      <c r="BC199">
        <v>123.00239446764408</v>
      </c>
    </row>
    <row r="200" spans="3:55">
      <c r="C200" t="s">
        <v>887</v>
      </c>
      <c r="D200" t="s">
        <v>1255</v>
      </c>
      <c r="E200" t="s">
        <v>1256</v>
      </c>
      <c r="AJ200">
        <v>375.90224900649127</v>
      </c>
      <c r="AK200">
        <v>374.21570091594884</v>
      </c>
      <c r="AL200">
        <v>372.53671980450594</v>
      </c>
      <c r="AM200">
        <v>370.86527172164978</v>
      </c>
      <c r="AN200">
        <v>369.20132286919198</v>
      </c>
      <c r="AO200">
        <v>367.54483960058553</v>
      </c>
      <c r="AP200">
        <v>365.89578842024423</v>
      </c>
      <c r="AQ200">
        <v>364.25413598286536</v>
      </c>
      <c r="AR200">
        <v>362.6198490927556</v>
      </c>
      <c r="AS200">
        <v>360.99289470315949</v>
      </c>
      <c r="AT200">
        <v>359.37323991559134</v>
      </c>
      <c r="AU200">
        <v>357.76085197917007</v>
      </c>
      <c r="AV200">
        <v>356.15569828995689</v>
      </c>
      <c r="AW200">
        <v>354.55774639029596</v>
      </c>
      <c r="AX200">
        <v>352.96696396815821</v>
      </c>
      <c r="AY200">
        <v>351.38331885648773</v>
      </c>
      <c r="AZ200">
        <v>349.80677903255156</v>
      </c>
      <c r="BA200">
        <v>348.23731261729228</v>
      </c>
      <c r="BB200">
        <v>346.67488787468267</v>
      </c>
      <c r="BC200">
        <v>345.11947321108494</v>
      </c>
    </row>
    <row r="201" spans="3:55">
      <c r="C201" t="s">
        <v>888</v>
      </c>
      <c r="D201" t="s">
        <v>1255</v>
      </c>
      <c r="E201" t="s">
        <v>1256</v>
      </c>
      <c r="AJ201">
        <v>342.64988330108076</v>
      </c>
      <c r="AK201">
        <v>339.56603435137106</v>
      </c>
      <c r="AL201">
        <v>336.50994004220871</v>
      </c>
      <c r="AM201">
        <v>333.48135058182885</v>
      </c>
      <c r="AN201">
        <v>330.48001842659238</v>
      </c>
      <c r="AO201">
        <v>327.50569826075304</v>
      </c>
      <c r="AP201">
        <v>324.55814697640625</v>
      </c>
      <c r="AQ201">
        <v>321.63712365361863</v>
      </c>
      <c r="AR201">
        <v>318.7423895407361</v>
      </c>
      <c r="AS201">
        <v>315.87370803486942</v>
      </c>
      <c r="AT201">
        <v>313.03084466255564</v>
      </c>
      <c r="AU201">
        <v>310.21356706059254</v>
      </c>
      <c r="AV201">
        <v>307.42164495704725</v>
      </c>
      <c r="AW201">
        <v>304.65485015243382</v>
      </c>
      <c r="AX201">
        <v>301.9129565010619</v>
      </c>
      <c r="AY201">
        <v>299.19573989255235</v>
      </c>
      <c r="AZ201">
        <v>296.50297823351934</v>
      </c>
      <c r="BA201">
        <v>293.83445142941764</v>
      </c>
      <c r="BB201">
        <v>291.18994136655289</v>
      </c>
      <c r="BC201">
        <v>288.5692318942539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Sheet3" enableFormatConditionsCalculation="0">
    <tabColor rgb="FFFFFF00"/>
  </sheetPr>
  <dimension ref="A1:K59"/>
  <sheetViews>
    <sheetView topLeftCell="A13" workbookViewId="0">
      <selection activeCell="I43" sqref="I43"/>
    </sheetView>
  </sheetViews>
  <sheetFormatPr defaultRowHeight="12.75"/>
  <cols>
    <col min="4" max="4" width="14.28515625" customWidth="1"/>
    <col min="5" max="5" width="9.140625" style="30"/>
    <col min="10" max="10" width="15.28515625" customWidth="1"/>
    <col min="11" max="11" width="14.85546875" customWidth="1"/>
  </cols>
  <sheetData>
    <row r="1" spans="1:11">
      <c r="A1" s="32" t="s">
        <v>149</v>
      </c>
    </row>
    <row r="7" spans="1:11">
      <c r="C7" t="s">
        <v>200</v>
      </c>
    </row>
    <row r="8" spans="1:11">
      <c r="C8" t="s">
        <v>51</v>
      </c>
      <c r="E8" s="30" t="s">
        <v>194</v>
      </c>
    </row>
    <row r="9" spans="1:11">
      <c r="B9">
        <v>1985</v>
      </c>
      <c r="C9" s="31">
        <v>2.0579999999999928E-2</v>
      </c>
      <c r="E9" s="102">
        <v>1.8324623206822936</v>
      </c>
      <c r="J9" t="s">
        <v>195</v>
      </c>
    </row>
    <row r="10" spans="1:11">
      <c r="B10">
        <v>1986</v>
      </c>
      <c r="C10" s="31">
        <v>1.5370000000000061E-2</v>
      </c>
      <c r="E10" s="102">
        <v>1.7962332529751097</v>
      </c>
      <c r="J10" t="s">
        <v>196</v>
      </c>
    </row>
    <row r="11" spans="1:11">
      <c r="B11">
        <v>1987</v>
      </c>
      <c r="C11" s="31">
        <v>1.9459999999999981E-2</v>
      </c>
      <c r="E11" s="102">
        <v>1.7515269736467691</v>
      </c>
      <c r="J11" s="119" t="s">
        <v>197</v>
      </c>
      <c r="K11" s="119" t="s">
        <v>198</v>
      </c>
    </row>
    <row r="12" spans="1:11">
      <c r="B12">
        <v>1988</v>
      </c>
      <c r="C12" s="31">
        <v>2.4980000000000047E-2</v>
      </c>
      <c r="E12" s="102">
        <v>1.6922799611733286</v>
      </c>
      <c r="I12">
        <v>2013</v>
      </c>
      <c r="J12" s="30">
        <v>1.7782286485267251</v>
      </c>
      <c r="K12" s="30">
        <v>1.5863524446009247</v>
      </c>
    </row>
    <row r="13" spans="1:11">
      <c r="B13">
        <v>1989</v>
      </c>
      <c r="C13" s="31">
        <v>2.8619999999999948E-2</v>
      </c>
      <c r="E13" s="102">
        <v>1.6289405722525572</v>
      </c>
      <c r="I13">
        <v>2014</v>
      </c>
      <c r="J13" s="30">
        <v>1.5369133617622044</v>
      </c>
      <c r="K13" s="30">
        <v>1.9004530130907638</v>
      </c>
    </row>
    <row r="14" spans="1:11">
      <c r="B14">
        <v>1990</v>
      </c>
      <c r="C14" s="31">
        <v>3.0340000000000061E-2</v>
      </c>
      <c r="E14" s="102">
        <v>1.5708209660666335</v>
      </c>
      <c r="I14">
        <v>2015</v>
      </c>
      <c r="J14" s="30">
        <v>1.6110179386610524</v>
      </c>
      <c r="K14" s="30">
        <v>1.740525890903144</v>
      </c>
    </row>
    <row r="15" spans="1:11">
      <c r="B15">
        <v>1991</v>
      </c>
      <c r="C15" s="31">
        <v>2.8539999999999992E-2</v>
      </c>
      <c r="E15" s="102">
        <v>1.52025524705825</v>
      </c>
      <c r="I15">
        <v>2016</v>
      </c>
      <c r="J15" s="30">
        <v>1.6547233609326861</v>
      </c>
      <c r="K15" s="30">
        <v>2.0115058823748644</v>
      </c>
    </row>
    <row r="16" spans="1:11">
      <c r="B16">
        <v>1992</v>
      </c>
      <c r="C16" s="31">
        <v>1.9410000000000024E-2</v>
      </c>
      <c r="E16" s="102">
        <v>1.486359915157343</v>
      </c>
      <c r="I16">
        <v>2017</v>
      </c>
      <c r="J16" s="30">
        <v>1.6010147439502909</v>
      </c>
      <c r="K16" s="30">
        <v>1.9176702273628221</v>
      </c>
    </row>
    <row r="17" spans="2:11">
      <c r="B17">
        <v>1993</v>
      </c>
      <c r="C17" s="31">
        <v>1.995999999999995E-2</v>
      </c>
      <c r="E17" s="102">
        <v>1.4518098460706261</v>
      </c>
      <c r="I17">
        <v>2018</v>
      </c>
      <c r="J17" s="30">
        <v>1.6838886027556565</v>
      </c>
      <c r="K17" s="30">
        <v>2.0217417102188495</v>
      </c>
    </row>
    <row r="18" spans="2:11">
      <c r="B18">
        <v>1994</v>
      </c>
      <c r="C18" s="31">
        <v>1.8780000000000002E-2</v>
      </c>
      <c r="E18" s="102">
        <v>1.4215480790719459</v>
      </c>
      <c r="I18">
        <v>2019</v>
      </c>
      <c r="J18" s="30">
        <v>1.6311297036931682</v>
      </c>
      <c r="K18" s="30">
        <v>1.9685329428469567</v>
      </c>
    </row>
    <row r="19" spans="2:11">
      <c r="B19">
        <v>1995</v>
      </c>
      <c r="C19" s="31">
        <v>1.8469999999999941E-2</v>
      </c>
      <c r="E19" s="102">
        <v>1.392500625264381</v>
      </c>
      <c r="I19">
        <v>2020</v>
      </c>
      <c r="J19" s="30">
        <v>1.6684568190500126</v>
      </c>
      <c r="K19" s="30">
        <v>1.9456693611910936</v>
      </c>
    </row>
    <row r="20" spans="2:11">
      <c r="B20">
        <v>1996</v>
      </c>
      <c r="C20" s="31">
        <v>1.7460000000000094E-2</v>
      </c>
      <c r="E20" s="102">
        <v>1.3675247394138419</v>
      </c>
      <c r="I20">
        <v>2021</v>
      </c>
      <c r="J20" s="30">
        <v>1.7120585870182836</v>
      </c>
      <c r="K20" s="30">
        <v>1.9698341511953377</v>
      </c>
    </row>
    <row r="21" spans="2:11">
      <c r="B21">
        <v>1997</v>
      </c>
      <c r="C21" s="31">
        <v>1.5619999999999976E-2</v>
      </c>
      <c r="E21" s="102">
        <v>1.3445205393645017</v>
      </c>
      <c r="I21">
        <v>2022</v>
      </c>
      <c r="J21" s="30">
        <v>1.7436059649057922</v>
      </c>
      <c r="K21" s="30">
        <v>1.9819717476921017</v>
      </c>
    </row>
    <row r="22" spans="2:11">
      <c r="B22">
        <v>1998</v>
      </c>
      <c r="C22" s="31">
        <v>1.0579999999999928E-2</v>
      </c>
      <c r="E22" s="102">
        <v>1.3300922682640388</v>
      </c>
      <c r="I22">
        <v>2023</v>
      </c>
      <c r="J22" s="30">
        <v>1.7407357184042072</v>
      </c>
      <c r="K22" s="30">
        <v>1.9692701990470907</v>
      </c>
    </row>
    <row r="23" spans="2:11">
      <c r="B23">
        <v>1999</v>
      </c>
      <c r="C23" s="31">
        <v>1.3960000000000007E-2</v>
      </c>
      <c r="E23" s="102">
        <v>1.3113643916492914</v>
      </c>
      <c r="I23">
        <v>2024</v>
      </c>
      <c r="J23" s="30">
        <v>1.7096522343591491</v>
      </c>
      <c r="K23" s="30">
        <v>1.9224305100939088</v>
      </c>
    </row>
    <row r="24" spans="2:11">
      <c r="B24">
        <v>2000</v>
      </c>
      <c r="C24" s="31">
        <v>2.1320000000000051E-2</v>
      </c>
      <c r="E24" s="102">
        <v>1.2822294576693949</v>
      </c>
      <c r="I24">
        <v>2025</v>
      </c>
      <c r="J24" s="30">
        <v>1.7105322034548287</v>
      </c>
      <c r="K24" s="30">
        <v>1.9251862032737321</v>
      </c>
    </row>
    <row r="25" spans="2:11">
      <c r="B25">
        <v>2001</v>
      </c>
      <c r="C25" s="31">
        <v>2.3990000000000008E-2</v>
      </c>
      <c r="E25" s="102">
        <v>1.2535099491651662</v>
      </c>
      <c r="I25">
        <v>2026</v>
      </c>
      <c r="J25" s="30">
        <v>1.7233670775716137</v>
      </c>
      <c r="K25" s="30">
        <v>1.9271019077748974</v>
      </c>
    </row>
    <row r="26" spans="2:11">
      <c r="B26">
        <v>2002</v>
      </c>
      <c r="C26" s="31">
        <v>1.7879999999999965E-2</v>
      </c>
      <c r="E26" s="102">
        <v>1.2345394053263383</v>
      </c>
      <c r="I26">
        <v>2027</v>
      </c>
      <c r="J26" s="30">
        <v>1.7329050826310199</v>
      </c>
      <c r="K26" s="30">
        <v>1.9430285950577275</v>
      </c>
    </row>
    <row r="27" spans="2:11">
      <c r="B27">
        <v>2003</v>
      </c>
      <c r="C27" s="31">
        <v>2.2169999999999988E-2</v>
      </c>
      <c r="E27" s="102">
        <v>1.2103518944178278</v>
      </c>
      <c r="I27">
        <v>2028</v>
      </c>
      <c r="J27" s="30">
        <v>1.7424404220266032</v>
      </c>
      <c r="K27" s="30">
        <v>1.942030392775651</v>
      </c>
    </row>
    <row r="28" spans="2:11">
      <c r="B28">
        <v>2004</v>
      </c>
      <c r="C28" s="31">
        <v>3.0580000000000069E-2</v>
      </c>
      <c r="E28" s="102">
        <v>1.1780585623345756</v>
      </c>
      <c r="I28">
        <v>2029</v>
      </c>
      <c r="J28" s="30">
        <v>1.7904297515563661</v>
      </c>
      <c r="K28" s="30">
        <v>1.9743650637349619</v>
      </c>
    </row>
    <row r="29" spans="2:11">
      <c r="B29">
        <v>2005</v>
      </c>
      <c r="C29" s="31">
        <v>3.5379999999999967E-2</v>
      </c>
      <c r="E29" s="102">
        <v>1.1414478259773408</v>
      </c>
      <c r="I29">
        <v>2030</v>
      </c>
      <c r="J29" s="30">
        <v>1.8061106542903715</v>
      </c>
      <c r="K29" s="30">
        <v>1.9876389692924379</v>
      </c>
    </row>
    <row r="30" spans="2:11">
      <c r="B30">
        <v>2006</v>
      </c>
      <c r="C30" s="31">
        <v>3.2367500000000105E-2</v>
      </c>
      <c r="E30" s="102">
        <v>1.1074047883301905</v>
      </c>
      <c r="I30">
        <v>2031</v>
      </c>
      <c r="J30" s="30">
        <v>1.846613863908142</v>
      </c>
      <c r="K30" s="30">
        <v>2.0336740310721524</v>
      </c>
    </row>
    <row r="31" spans="2:11">
      <c r="B31">
        <v>2007</v>
      </c>
      <c r="C31" s="31">
        <v>2.9006143645552651E-2</v>
      </c>
      <c r="E31" s="102">
        <v>1.078775369856007</v>
      </c>
      <c r="I31">
        <v>2032</v>
      </c>
      <c r="J31" s="30">
        <v>1.8200133284359543</v>
      </c>
      <c r="K31" s="30">
        <v>2.0041631499292833</v>
      </c>
    </row>
    <row r="32" spans="2:11">
      <c r="B32">
        <v>2008</v>
      </c>
      <c r="C32" s="31">
        <v>2.1966229334588361E-2</v>
      </c>
      <c r="E32" s="102">
        <v>1.0581054712817652</v>
      </c>
      <c r="G32" s="30"/>
      <c r="I32">
        <v>2033</v>
      </c>
      <c r="J32" s="30">
        <v>1.8134329693877183</v>
      </c>
      <c r="K32" s="30">
        <v>2.0039759634665533</v>
      </c>
    </row>
    <row r="33" spans="2:11">
      <c r="B33">
        <v>2009</v>
      </c>
      <c r="C33" s="31">
        <v>8.9071268528688741E-3</v>
      </c>
      <c r="E33" s="102">
        <v>1.0500235929854498</v>
      </c>
      <c r="G33" s="30"/>
      <c r="I33">
        <v>2034</v>
      </c>
      <c r="J33" s="30">
        <v>1.8318855778090448</v>
      </c>
      <c r="K33" s="30">
        <v>2.0425248774380123</v>
      </c>
    </row>
    <row r="34" spans="2:11">
      <c r="B34">
        <v>2010</v>
      </c>
      <c r="C34" s="31">
        <v>1.34184836816722E-2</v>
      </c>
      <c r="E34" s="102">
        <v>1.0374653998227845</v>
      </c>
      <c r="G34" s="30"/>
      <c r="I34">
        <v>2035</v>
      </c>
      <c r="J34" s="30">
        <v>1.820375941964425</v>
      </c>
      <c r="K34" s="30">
        <v>2.0435121933107148</v>
      </c>
    </row>
    <row r="35" spans="2:11">
      <c r="B35">
        <v>2011</v>
      </c>
      <c r="C35" s="31">
        <v>2.13285406053072E-2</v>
      </c>
      <c r="E35" s="102">
        <v>1.017482852299771</v>
      </c>
      <c r="G35" s="30"/>
      <c r="I35" t="s">
        <v>18</v>
      </c>
    </row>
    <row r="36" spans="2:11">
      <c r="B36">
        <v>2012</v>
      </c>
      <c r="C36" s="31">
        <v>1.7753309987739163E-2</v>
      </c>
      <c r="E36" s="30">
        <v>1</v>
      </c>
      <c r="G36" s="30"/>
      <c r="I36" t="s">
        <v>199</v>
      </c>
      <c r="J36" s="30">
        <v>1.6363548699985706</v>
      </c>
      <c r="K36" s="30">
        <v>1.9319953307413271</v>
      </c>
    </row>
    <row r="37" spans="2:11">
      <c r="B37">
        <v>2013</v>
      </c>
      <c r="C37" s="31">
        <v>1.7782286485267251E-2</v>
      </c>
      <c r="E37" s="101">
        <v>1.0198525274865635</v>
      </c>
      <c r="F37" s="100"/>
      <c r="G37" s="30"/>
      <c r="I37" t="s">
        <v>190</v>
      </c>
      <c r="J37" s="30">
        <v>1.7330662165126851</v>
      </c>
      <c r="K37" s="30">
        <v>1.9655406652405849</v>
      </c>
    </row>
    <row r="38" spans="2:11">
      <c r="B38">
        <v>2014</v>
      </c>
      <c r="C38" s="31">
        <v>1.5369133617622044E-2</v>
      </c>
      <c r="E38" s="101">
        <v>1.035526777251774</v>
      </c>
      <c r="G38" s="30"/>
    </row>
    <row r="39" spans="2:11">
      <c r="B39">
        <v>2015</v>
      </c>
      <c r="C39" s="31">
        <v>1.6110179386610524E-2</v>
      </c>
      <c r="E39" s="101">
        <v>1.0522092993929388</v>
      </c>
      <c r="G39" s="30"/>
    </row>
    <row r="40" spans="2:11">
      <c r="B40">
        <v>2016</v>
      </c>
      <c r="C40" s="31">
        <v>1.6547233609326861E-2</v>
      </c>
      <c r="E40" s="101">
        <v>1.0696204524758999</v>
      </c>
      <c r="G40" s="30"/>
    </row>
    <row r="41" spans="2:11">
      <c r="B41">
        <v>2017</v>
      </c>
      <c r="C41" s="31">
        <v>1.6010147439502909E-2</v>
      </c>
      <c r="E41" s="101">
        <v>1.0867452336243468</v>
      </c>
      <c r="G41" s="30"/>
    </row>
    <row r="42" spans="2:11">
      <c r="B42">
        <v>2018</v>
      </c>
      <c r="C42" s="31">
        <v>1.6838886027556565E-2</v>
      </c>
      <c r="E42" s="101">
        <v>1.1050448127543375</v>
      </c>
      <c r="G42" s="30"/>
    </row>
    <row r="43" spans="2:11">
      <c r="B43">
        <v>2019</v>
      </c>
      <c r="C43" s="31">
        <v>1.6311297036931682E-2</v>
      </c>
      <c r="E43" s="101">
        <v>1.1230695269342941</v>
      </c>
      <c r="G43" s="30"/>
    </row>
    <row r="44" spans="2:11">
      <c r="B44">
        <v>2020</v>
      </c>
      <c r="C44" s="31">
        <v>1.6684568190500126E-2</v>
      </c>
      <c r="E44" s="101">
        <v>1.1418074570391019</v>
      </c>
      <c r="G44" s="30"/>
    </row>
    <row r="45" spans="2:11">
      <c r="B45">
        <v>2021</v>
      </c>
      <c r="C45" s="31">
        <v>1.7120585870182836E-2</v>
      </c>
      <c r="E45" s="101">
        <v>1.161355869654555</v>
      </c>
      <c r="G45" s="30"/>
    </row>
    <row r="46" spans="2:11">
      <c r="B46">
        <v>2022</v>
      </c>
      <c r="C46" s="31">
        <v>1.7436059649057922E-2</v>
      </c>
      <c r="E46" s="101">
        <v>1.1816053398716353</v>
      </c>
      <c r="G46" s="30"/>
    </row>
    <row r="47" spans="2:11">
      <c r="B47">
        <v>2023</v>
      </c>
      <c r="C47" s="31">
        <v>1.7407357184042072E-2</v>
      </c>
      <c r="E47" s="101">
        <v>1.2021739660733524</v>
      </c>
      <c r="G47" s="30"/>
    </row>
    <row r="48" spans="2:11">
      <c r="B48">
        <v>2024</v>
      </c>
      <c r="C48" s="31">
        <v>1.7096522343591491E-2</v>
      </c>
      <c r="E48" s="101">
        <v>1.2227269601452095</v>
      </c>
      <c r="G48" s="30"/>
    </row>
    <row r="49" spans="2:7">
      <c r="B49">
        <v>2025</v>
      </c>
      <c r="C49" s="31">
        <v>1.7105322034548287E-2</v>
      </c>
      <c r="E49" s="101">
        <v>1.2436420985588177</v>
      </c>
      <c r="G49" s="30"/>
    </row>
    <row r="50" spans="2:7">
      <c r="B50">
        <v>2026</v>
      </c>
      <c r="C50" s="31">
        <v>1.7233670775716137E-2</v>
      </c>
      <c r="E50" s="101">
        <v>1.265074617048201</v>
      </c>
      <c r="G50" s="30"/>
    </row>
    <row r="51" spans="2:7">
      <c r="B51">
        <v>2027</v>
      </c>
      <c r="C51" s="31">
        <v>1.7329050826310199E-2</v>
      </c>
      <c r="E51" s="101">
        <v>1.2869971593861043</v>
      </c>
      <c r="G51" s="30"/>
    </row>
    <row r="52" spans="2:7">
      <c r="B52">
        <v>2028</v>
      </c>
      <c r="C52" s="31">
        <v>1.7424404220266032E-2</v>
      </c>
      <c r="E52" s="101">
        <v>1.3094223181215818</v>
      </c>
      <c r="G52" s="30"/>
    </row>
    <row r="53" spans="2:7">
      <c r="B53">
        <v>2029</v>
      </c>
      <c r="C53" s="31">
        <v>1.7904297515563661E-2</v>
      </c>
      <c r="E53" s="101">
        <v>1.3328666048787496</v>
      </c>
      <c r="G53" s="30"/>
    </row>
    <row r="54" spans="2:7">
      <c r="B54">
        <v>2030</v>
      </c>
      <c r="C54" s="31">
        <v>1.8061106542903715E-2</v>
      </c>
      <c r="E54" s="101">
        <v>1.3569396506369431</v>
      </c>
      <c r="G54" s="30"/>
    </row>
    <row r="55" spans="2:7">
      <c r="B55">
        <v>2031</v>
      </c>
      <c r="C55" s="31">
        <v>1.846613863908142E-2</v>
      </c>
      <c r="E55" s="101">
        <v>1.3819970863504716</v>
      </c>
    </row>
    <row r="56" spans="2:7">
      <c r="B56">
        <v>2032</v>
      </c>
      <c r="C56" s="31">
        <v>1.8200133284359543E-2</v>
      </c>
      <c r="E56" s="101">
        <v>1.4071496175206466</v>
      </c>
    </row>
    <row r="57" spans="2:7">
      <c r="B57">
        <v>2033</v>
      </c>
      <c r="C57" s="31">
        <v>1.8134329693877183E-2</v>
      </c>
      <c r="E57" s="101">
        <v>1.4326673326133792</v>
      </c>
    </row>
    <row r="58" spans="2:7">
      <c r="B58">
        <v>2034</v>
      </c>
      <c r="C58" s="31">
        <v>1.8318855778090448E-2</v>
      </c>
      <c r="E58" s="101">
        <v>1.4589121588575051</v>
      </c>
    </row>
    <row r="59" spans="2:7">
      <c r="B59">
        <v>2035</v>
      </c>
      <c r="C59" s="31">
        <v>1.820375941964425E-2</v>
      </c>
      <c r="E59" s="101">
        <v>1.4854698448117409</v>
      </c>
    </row>
  </sheetData>
  <phoneticPr fontId="13" type="noConversion"/>
  <hyperlinks>
    <hyperlink ref="A1" location="'Please Read this first'!A1" display="go back"/>
  </hyperlinks>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sheetPr codeName="Sheet5" enableFormatConditionsCalculation="0">
    <tabColor rgb="FFFFFF00"/>
  </sheetPr>
  <dimension ref="A1:BB168"/>
  <sheetViews>
    <sheetView topLeftCell="A68" workbookViewId="0">
      <selection activeCell="I43" sqref="I43"/>
    </sheetView>
  </sheetViews>
  <sheetFormatPr defaultRowHeight="12.75"/>
  <cols>
    <col min="1" max="1" width="49.5703125" style="42" customWidth="1"/>
    <col min="2" max="2" width="19" customWidth="1"/>
    <col min="3" max="3" width="20.85546875" customWidth="1"/>
    <col min="4" max="4" width="23.42578125" customWidth="1"/>
    <col min="5" max="5" width="9.28515625" customWidth="1"/>
    <col min="6" max="6" width="11.140625" customWidth="1"/>
    <col min="7" max="7" width="13.42578125" customWidth="1"/>
    <col min="8" max="9" width="15.28515625" customWidth="1"/>
    <col min="10" max="10" width="12.5703125" customWidth="1"/>
    <col min="11" max="11" width="9.140625" customWidth="1"/>
    <col min="12" max="12" width="14.5703125" customWidth="1"/>
    <col min="13" max="13" width="14.28515625" customWidth="1"/>
    <col min="14" max="14" width="13" customWidth="1"/>
    <col min="15" max="32" width="9.140625" customWidth="1"/>
    <col min="34" max="52" width="9.140625" customWidth="1"/>
  </cols>
  <sheetData>
    <row r="1" spans="1:53">
      <c r="A1" s="32" t="s">
        <v>149</v>
      </c>
      <c r="B1" t="s">
        <v>37</v>
      </c>
    </row>
    <row r="2" spans="1:53">
      <c r="B2" s="88" t="s">
        <v>368</v>
      </c>
    </row>
    <row r="3" spans="1:53">
      <c r="B3" t="s">
        <v>38</v>
      </c>
    </row>
    <row r="6" spans="1:53" s="8" customFormat="1" ht="26.25">
      <c r="A6" s="43"/>
      <c r="B6" s="103"/>
      <c r="C6" s="103"/>
    </row>
    <row r="7" spans="1:53" s="8" customFormat="1">
      <c r="A7" s="43"/>
    </row>
    <row r="8" spans="1:53" s="8" customFormat="1">
      <c r="A8" s="162" t="s">
        <v>4</v>
      </c>
      <c r="B8" s="162"/>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162"/>
      <c r="AH8" s="162"/>
      <c r="AI8" s="162"/>
      <c r="AJ8" s="162"/>
      <c r="AK8" s="162"/>
      <c r="AL8" s="162"/>
      <c r="AM8" s="162"/>
      <c r="AN8" s="162"/>
      <c r="AO8" s="162"/>
      <c r="AP8" s="162"/>
      <c r="AQ8" s="162"/>
      <c r="AR8" s="162"/>
      <c r="AS8" s="162"/>
      <c r="AT8" s="162"/>
      <c r="AU8" s="162"/>
      <c r="AV8" s="162"/>
      <c r="AW8" s="162"/>
      <c r="AX8" s="162"/>
      <c r="AY8" s="162"/>
      <c r="AZ8" s="162"/>
      <c r="BA8" s="162"/>
    </row>
    <row r="9" spans="1:53" s="8" customFormat="1" ht="15.75">
      <c r="A9" s="155" t="s">
        <v>365</v>
      </c>
      <c r="B9" s="162" t="s">
        <v>353</v>
      </c>
      <c r="C9" s="162"/>
      <c r="D9" s="162"/>
      <c r="E9" s="162"/>
      <c r="F9" s="162"/>
      <c r="G9" s="162"/>
      <c r="H9" s="162"/>
      <c r="I9" s="162"/>
      <c r="J9" s="162"/>
      <c r="K9" s="162"/>
      <c r="L9" s="162"/>
      <c r="M9" s="162"/>
      <c r="N9" s="162"/>
      <c r="O9" s="162"/>
      <c r="P9" s="162"/>
      <c r="Q9" s="162"/>
      <c r="R9" s="162"/>
      <c r="S9" s="162"/>
      <c r="T9" s="162"/>
      <c r="U9" s="162"/>
      <c r="V9" s="162"/>
      <c r="W9" s="162"/>
      <c r="X9" s="162"/>
      <c r="Y9" s="162"/>
      <c r="Z9" s="162"/>
      <c r="AA9" s="162"/>
      <c r="AB9" s="162"/>
      <c r="AC9" s="162"/>
      <c r="AD9" s="162"/>
      <c r="AE9" s="162"/>
      <c r="AF9" s="162"/>
      <c r="AG9" s="162"/>
      <c r="AH9" s="162"/>
      <c r="AI9" s="162"/>
      <c r="AJ9" s="162"/>
      <c r="AK9" s="162"/>
      <c r="AL9" s="162"/>
      <c r="AM9" s="162"/>
      <c r="AN9" s="162"/>
      <c r="AO9" s="162"/>
      <c r="AP9" s="162"/>
      <c r="AQ9" s="162"/>
      <c r="AR9" s="162"/>
      <c r="AS9" s="162"/>
      <c r="AT9" s="162"/>
      <c r="AU9" s="162"/>
      <c r="AV9" s="162"/>
      <c r="AW9" s="162"/>
      <c r="AX9" s="162"/>
      <c r="AY9" s="162"/>
      <c r="AZ9" s="162"/>
      <c r="BA9" s="162"/>
    </row>
    <row r="10" spans="1:53" s="8" customFormat="1">
      <c r="A10" s="162" t="s">
        <v>354</v>
      </c>
      <c r="B10" s="162" t="s">
        <v>355</v>
      </c>
      <c r="C10" s="162"/>
      <c r="D10" s="162"/>
      <c r="E10" s="162"/>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c r="AF10" s="162"/>
      <c r="AG10" s="162"/>
      <c r="AH10" s="162"/>
      <c r="AI10" s="162"/>
      <c r="AJ10" s="162"/>
      <c r="AK10" s="162"/>
      <c r="AL10" s="162"/>
      <c r="AM10" s="162"/>
      <c r="AN10" s="162"/>
      <c r="AO10" s="162"/>
      <c r="AP10" s="162"/>
      <c r="AQ10" s="162"/>
      <c r="AR10" s="162"/>
      <c r="AS10" s="162"/>
      <c r="AT10" s="162"/>
      <c r="AU10" s="162"/>
      <c r="AV10" s="162"/>
      <c r="AW10" s="162"/>
      <c r="AX10" s="162"/>
      <c r="AY10" s="162"/>
      <c r="AZ10" s="162"/>
      <c r="BA10" s="162"/>
    </row>
    <row r="11" spans="1:53" s="8" customFormat="1">
      <c r="A11" s="162" t="s">
        <v>356</v>
      </c>
      <c r="B11" s="162"/>
      <c r="C11" s="162"/>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c r="AT11" s="162"/>
      <c r="AU11" s="162"/>
      <c r="AV11" s="162"/>
      <c r="AW11" s="162"/>
      <c r="AX11" s="162"/>
      <c r="AY11" s="162"/>
      <c r="AZ11" s="162"/>
      <c r="BA11" s="162"/>
    </row>
    <row r="12" spans="1:53" s="8" customFormat="1">
      <c r="A12" s="43"/>
      <c r="B12" s="40"/>
      <c r="C12" s="40"/>
      <c r="D12" s="40"/>
      <c r="E12" s="40"/>
      <c r="F12" s="38"/>
      <c r="G12" s="40"/>
      <c r="H12" s="40"/>
      <c r="I12" s="40"/>
      <c r="J12" s="40"/>
      <c r="K12" s="38"/>
      <c r="L12" s="38"/>
      <c r="M12" s="40"/>
      <c r="N12" s="40"/>
      <c r="O12" s="40"/>
      <c r="P12" s="40"/>
      <c r="Q12" s="38"/>
      <c r="R12" s="38"/>
      <c r="S12" s="38"/>
      <c r="T12" s="38"/>
      <c r="U12" s="38"/>
      <c r="V12" s="38"/>
      <c r="W12" s="38"/>
      <c r="X12" s="38"/>
      <c r="Y12" s="38"/>
      <c r="Z12" s="38"/>
      <c r="AA12" s="38"/>
    </row>
    <row r="13" spans="1:53" s="8" customFormat="1">
      <c r="A13" s="163" t="s">
        <v>152</v>
      </c>
      <c r="B13" s="162"/>
      <c r="C13" s="162"/>
      <c r="D13" s="162"/>
      <c r="E13" s="162"/>
      <c r="F13" s="162"/>
      <c r="G13" s="162"/>
      <c r="H13" s="162"/>
      <c r="I13" s="162"/>
      <c r="J13" s="162"/>
      <c r="K13" s="162"/>
      <c r="L13" s="162"/>
      <c r="M13" s="162"/>
      <c r="N13" s="162"/>
      <c r="O13" s="162"/>
      <c r="P13" s="162"/>
      <c r="Q13" s="162"/>
      <c r="R13" s="162"/>
      <c r="S13" s="162"/>
      <c r="T13" s="162"/>
      <c r="U13" s="162"/>
      <c r="V13" s="162"/>
      <c r="W13" s="162"/>
      <c r="X13" s="162"/>
      <c r="Y13" s="162"/>
      <c r="Z13" s="162"/>
      <c r="AA13" s="162"/>
      <c r="AB13" s="162"/>
      <c r="AC13" s="162"/>
      <c r="AD13" s="162"/>
      <c r="AE13" s="162"/>
      <c r="AF13" s="162"/>
      <c r="AG13" s="162"/>
      <c r="AH13" s="162"/>
      <c r="AI13" s="162"/>
      <c r="AJ13" s="162"/>
      <c r="AK13" s="162"/>
      <c r="AL13" s="162"/>
      <c r="AM13" s="162"/>
      <c r="AN13" s="162"/>
      <c r="AO13" s="162"/>
      <c r="AP13" s="162"/>
      <c r="AQ13" s="162"/>
      <c r="AR13" s="162"/>
      <c r="AS13" s="162"/>
      <c r="AT13" s="162"/>
      <c r="AU13" s="162"/>
      <c r="AV13" s="162"/>
      <c r="AW13" s="162"/>
      <c r="AX13" s="162"/>
      <c r="AY13" s="162"/>
      <c r="AZ13" s="162"/>
      <c r="BA13" s="162"/>
    </row>
    <row r="14" spans="1:53" s="8" customFormat="1">
      <c r="A14" s="162" t="s">
        <v>4</v>
      </c>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c r="AT14" s="162"/>
      <c r="AU14" s="162"/>
      <c r="AV14" s="162"/>
      <c r="AW14" s="162"/>
      <c r="AX14" s="162"/>
      <c r="AY14" s="162"/>
      <c r="AZ14" s="162"/>
      <c r="BA14" s="162"/>
    </row>
    <row r="15" spans="1:53" s="8" customFormat="1">
      <c r="A15" s="163" t="s">
        <v>357</v>
      </c>
      <c r="B15" s="162"/>
      <c r="C15" s="162">
        <v>1985</v>
      </c>
      <c r="D15" s="162">
        <v>1986</v>
      </c>
      <c r="E15" s="162">
        <v>1987</v>
      </c>
      <c r="F15" s="162">
        <v>1988</v>
      </c>
      <c r="G15" s="162">
        <v>1989</v>
      </c>
      <c r="H15" s="162">
        <v>1990</v>
      </c>
      <c r="I15" s="162">
        <v>1991</v>
      </c>
      <c r="J15" s="162">
        <v>1992</v>
      </c>
      <c r="K15" s="162">
        <v>1993</v>
      </c>
      <c r="L15" s="162">
        <v>1994</v>
      </c>
      <c r="M15" s="162">
        <v>1995</v>
      </c>
      <c r="N15" s="162">
        <v>1996</v>
      </c>
      <c r="O15" s="162">
        <v>1997</v>
      </c>
      <c r="P15" s="162">
        <v>1998</v>
      </c>
      <c r="Q15" s="162">
        <v>1999</v>
      </c>
      <c r="R15" s="162">
        <v>2000</v>
      </c>
      <c r="S15" s="162">
        <v>2001</v>
      </c>
      <c r="T15" s="162">
        <v>2002</v>
      </c>
      <c r="U15" s="162">
        <v>2003</v>
      </c>
      <c r="V15" s="162">
        <v>2004</v>
      </c>
      <c r="W15" s="162">
        <v>2005</v>
      </c>
      <c r="X15" s="162">
        <v>2006</v>
      </c>
      <c r="Y15" s="162">
        <v>2007</v>
      </c>
      <c r="Z15" s="162">
        <v>2008</v>
      </c>
      <c r="AA15" s="162">
        <v>2009</v>
      </c>
      <c r="AB15" s="162">
        <v>2010</v>
      </c>
      <c r="AC15" s="162">
        <v>2011</v>
      </c>
      <c r="AD15" s="162">
        <v>2012</v>
      </c>
      <c r="AE15" s="162">
        <v>2013</v>
      </c>
      <c r="AF15" s="162">
        <v>2014</v>
      </c>
      <c r="AG15" s="162">
        <v>2015</v>
      </c>
      <c r="AH15" s="162">
        <v>2016</v>
      </c>
      <c r="AI15" s="162">
        <v>2017</v>
      </c>
      <c r="AJ15" s="162">
        <v>2018</v>
      </c>
      <c r="AK15" s="162">
        <v>2019</v>
      </c>
      <c r="AL15" s="162">
        <v>2020</v>
      </c>
      <c r="AM15" s="162">
        <v>2021</v>
      </c>
      <c r="AN15" s="162">
        <v>2022</v>
      </c>
      <c r="AO15" s="162">
        <v>2023</v>
      </c>
      <c r="AP15" s="162">
        <v>2024</v>
      </c>
      <c r="AQ15" s="162">
        <v>2025</v>
      </c>
      <c r="AR15" s="162">
        <v>2026</v>
      </c>
      <c r="AS15" s="162">
        <v>2027</v>
      </c>
      <c r="AT15" s="162">
        <v>2028</v>
      </c>
      <c r="AU15" s="162">
        <v>2029</v>
      </c>
      <c r="AV15" s="162">
        <v>2030</v>
      </c>
      <c r="AW15" s="162">
        <v>2031</v>
      </c>
      <c r="AX15" s="162">
        <v>2032</v>
      </c>
      <c r="AY15" s="162">
        <v>2033</v>
      </c>
      <c r="AZ15" s="162">
        <v>2034</v>
      </c>
      <c r="BA15" s="162">
        <v>2035</v>
      </c>
    </row>
    <row r="16" spans="1:53" s="8" customFormat="1">
      <c r="A16" s="163" t="s">
        <v>358</v>
      </c>
      <c r="B16" s="162" t="s">
        <v>359</v>
      </c>
      <c r="C16" s="162">
        <v>13.72</v>
      </c>
      <c r="D16" s="162">
        <v>13.6305</v>
      </c>
      <c r="E16" s="162">
        <v>13.592499999999999</v>
      </c>
      <c r="F16" s="162">
        <v>13.2141</v>
      </c>
      <c r="G16" s="162">
        <v>12.800599999999999</v>
      </c>
      <c r="H16" s="162">
        <v>12.325900000000001</v>
      </c>
      <c r="I16" s="162">
        <v>12.2</v>
      </c>
      <c r="J16" s="162">
        <v>12.2561</v>
      </c>
      <c r="K16" s="162">
        <v>12.2325</v>
      </c>
      <c r="L16" s="162">
        <v>12.7416</v>
      </c>
      <c r="M16" s="162">
        <v>12.8872</v>
      </c>
      <c r="N16" s="162">
        <v>13.1465</v>
      </c>
      <c r="O16" s="162">
        <v>12.6496</v>
      </c>
      <c r="P16" s="162">
        <v>13.1081</v>
      </c>
      <c r="Q16" s="162">
        <v>12.7536</v>
      </c>
      <c r="R16" s="162">
        <v>12.769</v>
      </c>
      <c r="S16" s="162">
        <v>13.331099999999999</v>
      </c>
      <c r="T16" s="162">
        <v>14.8246</v>
      </c>
      <c r="U16" s="162">
        <v>14.3918</v>
      </c>
      <c r="V16" s="162">
        <v>14.207800000000001</v>
      </c>
      <c r="W16" s="162">
        <v>13.8592</v>
      </c>
      <c r="X16" s="162">
        <v>13.8352</v>
      </c>
      <c r="Y16" s="162">
        <v>14.7217</v>
      </c>
      <c r="Z16" s="162">
        <v>14.9458</v>
      </c>
      <c r="AA16" s="162">
        <v>15.135300000000001</v>
      </c>
      <c r="AB16" s="162">
        <v>15.275700000000001</v>
      </c>
      <c r="AC16" s="162">
        <v>16.072399999999998</v>
      </c>
      <c r="AD16" s="162">
        <v>16.238399999999999</v>
      </c>
      <c r="AE16" s="162">
        <v>16.4495</v>
      </c>
      <c r="AF16" s="162">
        <v>16.663399999999999</v>
      </c>
      <c r="AG16" s="162">
        <v>16.88</v>
      </c>
      <c r="AH16" s="162">
        <v>17.099399999999999</v>
      </c>
      <c r="AI16" s="162">
        <v>17.3217</v>
      </c>
      <c r="AJ16" s="162">
        <v>17.546900000000001</v>
      </c>
      <c r="AK16" s="162">
        <v>17.774999999999999</v>
      </c>
      <c r="AL16" s="162">
        <v>18.0061</v>
      </c>
      <c r="AM16" s="162">
        <v>18.240200000000002</v>
      </c>
      <c r="AN16" s="162">
        <v>18.4773</v>
      </c>
      <c r="AO16" s="162">
        <v>18.717500000000001</v>
      </c>
      <c r="AP16" s="162">
        <v>18.960799999999999</v>
      </c>
      <c r="AQ16" s="162">
        <v>19.2073</v>
      </c>
      <c r="AR16" s="162">
        <v>19.457000000000001</v>
      </c>
      <c r="AS16" s="162">
        <v>19.709900000000001</v>
      </c>
      <c r="AT16" s="162">
        <v>19.966200000000001</v>
      </c>
      <c r="AU16" s="162">
        <v>20.2257</v>
      </c>
      <c r="AV16" s="162">
        <v>20.488700000000001</v>
      </c>
      <c r="AW16" s="162">
        <v>20.754999999999999</v>
      </c>
      <c r="AX16" s="162">
        <v>21.024799999999999</v>
      </c>
      <c r="AY16" s="162">
        <v>21.298200000000001</v>
      </c>
      <c r="AZ16" s="162">
        <v>21.574999999999999</v>
      </c>
      <c r="BA16" s="162">
        <v>21.855499999999999</v>
      </c>
    </row>
    <row r="17" spans="1:53" s="8" customFormat="1">
      <c r="A17" s="163" t="s">
        <v>358</v>
      </c>
      <c r="B17" s="162" t="s">
        <v>360</v>
      </c>
      <c r="C17" s="162">
        <v>14.96</v>
      </c>
      <c r="D17" s="162">
        <v>14.595700000000001</v>
      </c>
      <c r="E17" s="162">
        <v>14.4909</v>
      </c>
      <c r="F17" s="162">
        <v>13.3743</v>
      </c>
      <c r="G17" s="162">
        <v>12.9839</v>
      </c>
      <c r="H17" s="162">
        <v>12.485900000000001</v>
      </c>
      <c r="I17" s="162">
        <v>12.355600000000001</v>
      </c>
      <c r="J17" s="162">
        <v>12.1374</v>
      </c>
      <c r="K17" s="162">
        <v>12.0578</v>
      </c>
      <c r="L17" s="162">
        <v>11.9253</v>
      </c>
      <c r="M17" s="162">
        <v>11.9335</v>
      </c>
      <c r="N17" s="162">
        <v>11.949299999999999</v>
      </c>
      <c r="O17" s="162">
        <v>11.3932</v>
      </c>
      <c r="P17" s="162">
        <v>11.4351</v>
      </c>
      <c r="Q17" s="162">
        <v>11.0733</v>
      </c>
      <c r="R17" s="162">
        <v>11.116300000000001</v>
      </c>
      <c r="S17" s="162">
        <v>11.680999999999999</v>
      </c>
      <c r="T17" s="162">
        <v>13.9145</v>
      </c>
      <c r="U17" s="162">
        <v>13.0006</v>
      </c>
      <c r="V17" s="162">
        <v>12.7499</v>
      </c>
      <c r="W17" s="162">
        <v>12.4315</v>
      </c>
      <c r="X17" s="162">
        <v>12.521800000000001</v>
      </c>
      <c r="Y17" s="162">
        <v>12.9482</v>
      </c>
      <c r="Z17" s="162">
        <v>12.832100000000001</v>
      </c>
      <c r="AA17" s="162">
        <v>13.058199999999999</v>
      </c>
      <c r="AB17" s="162">
        <v>13.061500000000001</v>
      </c>
      <c r="AC17" s="162">
        <v>13.7377</v>
      </c>
      <c r="AD17" s="162">
        <v>13.7637</v>
      </c>
      <c r="AE17" s="162">
        <v>13.942600000000001</v>
      </c>
      <c r="AF17" s="162">
        <v>14.123900000000001</v>
      </c>
      <c r="AG17" s="162">
        <v>14.307499999999999</v>
      </c>
      <c r="AH17" s="162">
        <v>14.493499999999999</v>
      </c>
      <c r="AI17" s="162">
        <v>14.681900000000001</v>
      </c>
      <c r="AJ17" s="162">
        <v>14.8727</v>
      </c>
      <c r="AK17" s="162">
        <v>15.0661</v>
      </c>
      <c r="AL17" s="162">
        <v>15.261900000000001</v>
      </c>
      <c r="AM17" s="162">
        <v>15.4603</v>
      </c>
      <c r="AN17" s="162">
        <v>15.661300000000001</v>
      </c>
      <c r="AO17" s="162">
        <v>15.8649</v>
      </c>
      <c r="AP17" s="162">
        <v>16.071200000000001</v>
      </c>
      <c r="AQ17" s="162">
        <v>16.280100000000001</v>
      </c>
      <c r="AR17" s="162">
        <v>16.491700000000002</v>
      </c>
      <c r="AS17" s="162">
        <v>16.706099999999999</v>
      </c>
      <c r="AT17" s="162">
        <v>16.923300000000001</v>
      </c>
      <c r="AU17" s="162">
        <v>17.1433</v>
      </c>
      <c r="AV17" s="162">
        <v>17.366199999999999</v>
      </c>
      <c r="AW17" s="162">
        <v>17.591899999999999</v>
      </c>
      <c r="AX17" s="162">
        <v>17.820599999999999</v>
      </c>
      <c r="AY17" s="162">
        <v>18.052299999999999</v>
      </c>
      <c r="AZ17" s="162">
        <v>18.286999999999999</v>
      </c>
      <c r="BA17" s="162">
        <v>18.524699999999999</v>
      </c>
    </row>
    <row r="18" spans="1:53" s="8" customFormat="1">
      <c r="A18" s="163" t="s">
        <v>358</v>
      </c>
      <c r="B18" s="162" t="s">
        <v>361</v>
      </c>
      <c r="C18" s="162">
        <v>10.32</v>
      </c>
      <c r="D18" s="162">
        <v>9.9274000000000004</v>
      </c>
      <c r="E18" s="162">
        <v>9.5737000000000005</v>
      </c>
      <c r="F18" s="162">
        <v>9.2554999999999996</v>
      </c>
      <c r="G18" s="162">
        <v>8.8788999999999998</v>
      </c>
      <c r="H18" s="162">
        <v>8.2349999999999994</v>
      </c>
      <c r="I18" s="162">
        <v>7.9805999999999999</v>
      </c>
      <c r="J18" s="162">
        <v>7.9897999999999998</v>
      </c>
      <c r="K18" s="162">
        <v>8.1079000000000008</v>
      </c>
      <c r="L18" s="162">
        <v>8.3011999999999997</v>
      </c>
      <c r="M18" s="162">
        <v>8.1586999999999996</v>
      </c>
      <c r="N18" s="162">
        <v>8.0738000000000003</v>
      </c>
      <c r="O18" s="162">
        <v>7.4997999999999996</v>
      </c>
      <c r="P18" s="162">
        <v>8.1043000000000003</v>
      </c>
      <c r="Q18" s="162">
        <v>7.9398</v>
      </c>
      <c r="R18" s="162">
        <v>7.7295999999999996</v>
      </c>
      <c r="S18" s="162">
        <v>8.9307999999999996</v>
      </c>
      <c r="T18" s="162">
        <v>9.8404000000000007</v>
      </c>
      <c r="U18" s="162">
        <v>9.4461999999999993</v>
      </c>
      <c r="V18" s="162">
        <v>8.7540999999999993</v>
      </c>
      <c r="W18" s="162">
        <v>9.2372999999999994</v>
      </c>
      <c r="X18" s="162">
        <v>8.9793000000000003</v>
      </c>
      <c r="Y18" s="162">
        <v>9.1006</v>
      </c>
      <c r="Z18" s="162">
        <v>9.1692</v>
      </c>
      <c r="AA18" s="162">
        <v>9.5108999999999995</v>
      </c>
      <c r="AB18" s="162">
        <v>9.3087</v>
      </c>
      <c r="AC18" s="162">
        <v>9.2120999999999995</v>
      </c>
      <c r="AD18" s="162">
        <v>9.2492000000000001</v>
      </c>
      <c r="AE18" s="162">
        <v>9.3695000000000004</v>
      </c>
      <c r="AF18" s="162">
        <v>9.4913000000000007</v>
      </c>
      <c r="AG18" s="162">
        <v>9.6146999999999991</v>
      </c>
      <c r="AH18" s="162">
        <v>9.7396999999999991</v>
      </c>
      <c r="AI18" s="162">
        <v>9.8663000000000007</v>
      </c>
      <c r="AJ18" s="162">
        <v>9.9945000000000004</v>
      </c>
      <c r="AK18" s="162">
        <v>10.124499999999999</v>
      </c>
      <c r="AL18" s="162">
        <v>10.2561</v>
      </c>
      <c r="AM18" s="162">
        <v>10.3894</v>
      </c>
      <c r="AN18" s="162">
        <v>10.5245</v>
      </c>
      <c r="AO18" s="162">
        <v>10.661300000000001</v>
      </c>
      <c r="AP18" s="162">
        <v>10.799899999999999</v>
      </c>
      <c r="AQ18" s="162">
        <v>10.940300000000001</v>
      </c>
      <c r="AR18" s="162">
        <v>11.0825</v>
      </c>
      <c r="AS18" s="162">
        <v>11.226599999999999</v>
      </c>
      <c r="AT18" s="162">
        <v>11.3725</v>
      </c>
      <c r="AU18" s="162">
        <v>11.5204</v>
      </c>
      <c r="AV18" s="162">
        <v>11.6701</v>
      </c>
      <c r="AW18" s="162">
        <v>11.8218</v>
      </c>
      <c r="AX18" s="162">
        <v>11.9755</v>
      </c>
      <c r="AY18" s="162">
        <v>12.1312</v>
      </c>
      <c r="AZ18" s="162">
        <v>12.2889</v>
      </c>
      <c r="BA18" s="162">
        <v>12.448700000000001</v>
      </c>
    </row>
    <row r="19" spans="1:53" s="8" customFormat="1">
      <c r="A19" s="162" t="s">
        <v>4</v>
      </c>
      <c r="B19" s="162"/>
      <c r="C19" s="162"/>
      <c r="D19" s="162"/>
      <c r="E19" s="162"/>
      <c r="F19" s="162"/>
      <c r="G19" s="162"/>
      <c r="H19" s="162"/>
      <c r="I19" s="162"/>
      <c r="J19" s="162"/>
      <c r="K19" s="162"/>
      <c r="L19" s="162"/>
      <c r="M19" s="162"/>
      <c r="N19" s="162"/>
      <c r="O19" s="162"/>
      <c r="P19" s="162"/>
      <c r="Q19" s="162"/>
      <c r="R19" s="162"/>
      <c r="S19" s="162"/>
      <c r="T19" s="162"/>
      <c r="U19" s="162"/>
      <c r="V19" s="162"/>
      <c r="W19" s="162"/>
      <c r="X19" s="162"/>
      <c r="Y19" s="162"/>
      <c r="Z19" s="162"/>
      <c r="AA19" s="162"/>
      <c r="AB19" s="162"/>
      <c r="AC19" s="162"/>
      <c r="AD19" s="162"/>
      <c r="AE19" s="162"/>
      <c r="AF19" s="162"/>
      <c r="AG19" s="162"/>
      <c r="AH19" s="162"/>
      <c r="AI19" s="162"/>
      <c r="AJ19" s="162"/>
      <c r="AK19" s="162"/>
      <c r="AL19" s="162"/>
      <c r="AM19" s="162"/>
      <c r="AN19" s="162"/>
      <c r="AO19" s="162"/>
      <c r="AP19" s="162"/>
      <c r="AQ19" s="162"/>
      <c r="AR19" s="162"/>
      <c r="AS19" s="162"/>
      <c r="AT19" s="162"/>
      <c r="AU19" s="162"/>
      <c r="AV19" s="162"/>
      <c r="AW19" s="162"/>
      <c r="AX19" s="162"/>
      <c r="AY19" s="162"/>
      <c r="AZ19" s="162"/>
      <c r="BA19" s="162"/>
    </row>
    <row r="20" spans="1:53" s="8" customFormat="1">
      <c r="A20" s="163" t="s">
        <v>362</v>
      </c>
      <c r="B20" s="162"/>
      <c r="C20" s="162">
        <v>1985</v>
      </c>
      <c r="D20" s="162">
        <v>1986</v>
      </c>
      <c r="E20" s="162">
        <v>1987</v>
      </c>
      <c r="F20" s="162">
        <v>1988</v>
      </c>
      <c r="G20" s="162">
        <v>1989</v>
      </c>
      <c r="H20" s="162">
        <v>1990</v>
      </c>
      <c r="I20" s="162">
        <v>1991</v>
      </c>
      <c r="J20" s="162">
        <v>1992</v>
      </c>
      <c r="K20" s="162">
        <v>1993</v>
      </c>
      <c r="L20" s="162">
        <v>1994</v>
      </c>
      <c r="M20" s="162">
        <v>1995</v>
      </c>
      <c r="N20" s="162">
        <v>1996</v>
      </c>
      <c r="O20" s="162">
        <v>1997</v>
      </c>
      <c r="P20" s="162">
        <v>1998</v>
      </c>
      <c r="Q20" s="162">
        <v>1999</v>
      </c>
      <c r="R20" s="162">
        <v>2000</v>
      </c>
      <c r="S20" s="162">
        <v>2001</v>
      </c>
      <c r="T20" s="162">
        <v>2002</v>
      </c>
      <c r="U20" s="162">
        <v>2003</v>
      </c>
      <c r="V20" s="162">
        <v>2004</v>
      </c>
      <c r="W20" s="162">
        <v>2005</v>
      </c>
      <c r="X20" s="162">
        <v>2006</v>
      </c>
      <c r="Y20" s="162">
        <v>2007</v>
      </c>
      <c r="Z20" s="162">
        <v>2008</v>
      </c>
      <c r="AA20" s="162">
        <v>2009</v>
      </c>
      <c r="AB20" s="162">
        <v>2010</v>
      </c>
      <c r="AC20" s="162">
        <v>2011</v>
      </c>
      <c r="AD20" s="162">
        <v>2012</v>
      </c>
      <c r="AE20" s="162">
        <v>2013</v>
      </c>
      <c r="AF20" s="162">
        <v>2014</v>
      </c>
      <c r="AG20" s="162">
        <v>2015</v>
      </c>
      <c r="AH20" s="162">
        <v>2016</v>
      </c>
      <c r="AI20" s="162">
        <v>2017</v>
      </c>
      <c r="AJ20" s="162">
        <v>2018</v>
      </c>
      <c r="AK20" s="162">
        <v>2019</v>
      </c>
      <c r="AL20" s="162">
        <v>2020</v>
      </c>
      <c r="AM20" s="162">
        <v>2021</v>
      </c>
      <c r="AN20" s="162">
        <v>2022</v>
      </c>
      <c r="AO20" s="162">
        <v>2023</v>
      </c>
      <c r="AP20" s="162">
        <v>2024</v>
      </c>
      <c r="AQ20" s="162">
        <v>2025</v>
      </c>
      <c r="AR20" s="162">
        <v>2026</v>
      </c>
      <c r="AS20" s="162">
        <v>2027</v>
      </c>
      <c r="AT20" s="162">
        <v>2028</v>
      </c>
      <c r="AU20" s="162">
        <v>2029</v>
      </c>
      <c r="AV20" s="162">
        <v>2030</v>
      </c>
      <c r="AW20" s="162">
        <v>2031</v>
      </c>
      <c r="AX20" s="162">
        <v>2032</v>
      </c>
      <c r="AY20" s="162">
        <v>2033</v>
      </c>
      <c r="AZ20" s="162">
        <v>2034</v>
      </c>
      <c r="BA20" s="162">
        <v>2035</v>
      </c>
    </row>
    <row r="21" spans="1:53" s="8" customFormat="1">
      <c r="A21" s="163" t="s">
        <v>358</v>
      </c>
      <c r="B21" s="162" t="s">
        <v>359</v>
      </c>
      <c r="C21" s="162">
        <v>11.14</v>
      </c>
      <c r="D21" s="162">
        <v>11.2767</v>
      </c>
      <c r="E21" s="162">
        <v>11.786</v>
      </c>
      <c r="F21" s="162">
        <v>11.734400000000001</v>
      </c>
      <c r="G21" s="162">
        <v>11.627800000000001</v>
      </c>
      <c r="H21" s="162">
        <v>11.4543</v>
      </c>
      <c r="I21" s="162">
        <v>11.0587</v>
      </c>
      <c r="J21" s="162">
        <v>11.085599999999999</v>
      </c>
      <c r="K21" s="162">
        <v>11.2096</v>
      </c>
      <c r="L21" s="162">
        <v>11.8927</v>
      </c>
      <c r="M21" s="162">
        <v>11.661</v>
      </c>
      <c r="N21" s="162">
        <v>11.626300000000001</v>
      </c>
      <c r="O21" s="162">
        <v>11.2536</v>
      </c>
      <c r="P21" s="162">
        <v>11.3123</v>
      </c>
      <c r="Q21" s="162">
        <v>11.3155</v>
      </c>
      <c r="R21" s="162">
        <v>11.146000000000001</v>
      </c>
      <c r="S21" s="162">
        <v>12.0862</v>
      </c>
      <c r="T21" s="162">
        <v>13.1111</v>
      </c>
      <c r="U21" s="162">
        <v>12.861499999999999</v>
      </c>
      <c r="V21" s="162">
        <v>12.6081</v>
      </c>
      <c r="W21" s="162">
        <v>12.5032</v>
      </c>
      <c r="X21" s="162">
        <v>12.629099999999999</v>
      </c>
      <c r="Y21" s="162">
        <v>13.0587</v>
      </c>
      <c r="Z21" s="162">
        <v>13.276400000000001</v>
      </c>
      <c r="AA21" s="162">
        <v>13.391400000000001</v>
      </c>
      <c r="AB21" s="162">
        <v>13.8368</v>
      </c>
      <c r="AC21" s="162">
        <v>13.9505</v>
      </c>
      <c r="AD21" s="162">
        <v>14.1196</v>
      </c>
      <c r="AE21" s="162">
        <v>14.3032</v>
      </c>
      <c r="AF21" s="162">
        <v>14.489100000000001</v>
      </c>
      <c r="AG21" s="162">
        <v>14.6775</v>
      </c>
      <c r="AH21" s="162">
        <v>14.8683</v>
      </c>
      <c r="AI21" s="162">
        <v>15.0616</v>
      </c>
      <c r="AJ21" s="162">
        <v>15.257400000000001</v>
      </c>
      <c r="AK21" s="162">
        <v>15.4557</v>
      </c>
      <c r="AL21" s="162">
        <v>15.656599999999999</v>
      </c>
      <c r="AM21" s="162">
        <v>15.860200000000001</v>
      </c>
      <c r="AN21" s="162">
        <v>16.066400000000002</v>
      </c>
      <c r="AO21" s="162">
        <v>16.275200000000002</v>
      </c>
      <c r="AP21" s="162">
        <v>16.486799999999999</v>
      </c>
      <c r="AQ21" s="162">
        <v>16.7011</v>
      </c>
      <c r="AR21" s="162">
        <v>16.918299999999999</v>
      </c>
      <c r="AS21" s="162">
        <v>17.138200000000001</v>
      </c>
      <c r="AT21" s="162">
        <v>17.361000000000001</v>
      </c>
      <c r="AU21" s="162">
        <v>17.5867</v>
      </c>
      <c r="AV21" s="162">
        <v>17.815300000000001</v>
      </c>
      <c r="AW21" s="162">
        <v>18.046900000000001</v>
      </c>
      <c r="AX21" s="162">
        <v>18.281500000000001</v>
      </c>
      <c r="AY21" s="162">
        <v>18.519200000000001</v>
      </c>
      <c r="AZ21" s="162">
        <v>18.759899999999998</v>
      </c>
      <c r="BA21" s="162">
        <v>19.003799999999998</v>
      </c>
    </row>
    <row r="22" spans="1:53" s="8" customFormat="1">
      <c r="A22" s="163" t="s">
        <v>358</v>
      </c>
      <c r="B22" s="162" t="s">
        <v>360</v>
      </c>
      <c r="C22" s="162">
        <v>10.57</v>
      </c>
      <c r="D22" s="162">
        <v>10.7842</v>
      </c>
      <c r="E22" s="162">
        <v>10.5494</v>
      </c>
      <c r="F22" s="162">
        <v>10.3771</v>
      </c>
      <c r="G22" s="162">
        <v>10.5099</v>
      </c>
      <c r="H22" s="162">
        <v>10.342700000000001</v>
      </c>
      <c r="I22" s="162">
        <v>10.1854</v>
      </c>
      <c r="J22" s="162">
        <v>10.305300000000001</v>
      </c>
      <c r="K22" s="162">
        <v>10.610900000000001</v>
      </c>
      <c r="L22" s="162">
        <v>10.962199999999999</v>
      </c>
      <c r="M22" s="162">
        <v>10.9397</v>
      </c>
      <c r="N22" s="162">
        <v>10.917400000000001</v>
      </c>
      <c r="O22" s="162">
        <v>10.664199999999999</v>
      </c>
      <c r="P22" s="162">
        <v>10.4527</v>
      </c>
      <c r="Q22" s="162">
        <v>10.4224</v>
      </c>
      <c r="R22" s="162">
        <v>10.182600000000001</v>
      </c>
      <c r="S22" s="162">
        <v>11.3408</v>
      </c>
      <c r="T22" s="162">
        <v>12.4427</v>
      </c>
      <c r="U22" s="162">
        <v>12.367599999999999</v>
      </c>
      <c r="V22" s="162">
        <v>12.209899999999999</v>
      </c>
      <c r="W22" s="162">
        <v>12.086</v>
      </c>
      <c r="X22" s="162">
        <v>12.275499999999999</v>
      </c>
      <c r="Y22" s="162">
        <v>11.782299999999999</v>
      </c>
      <c r="Z22" s="162">
        <v>11.8954</v>
      </c>
      <c r="AA22" s="162">
        <v>12.147500000000001</v>
      </c>
      <c r="AB22" s="162">
        <v>12.685700000000001</v>
      </c>
      <c r="AC22" s="162">
        <v>12.6279</v>
      </c>
      <c r="AD22" s="162">
        <v>12.7127</v>
      </c>
      <c r="AE22" s="162">
        <v>12.878</v>
      </c>
      <c r="AF22" s="162">
        <v>13.045400000000001</v>
      </c>
      <c r="AG22" s="162">
        <v>13.215</v>
      </c>
      <c r="AH22" s="162">
        <v>13.386799999999999</v>
      </c>
      <c r="AI22" s="162">
        <v>13.5608</v>
      </c>
      <c r="AJ22" s="162">
        <v>13.7371</v>
      </c>
      <c r="AK22" s="162">
        <v>13.915699999999999</v>
      </c>
      <c r="AL22" s="162">
        <v>14.0966</v>
      </c>
      <c r="AM22" s="162">
        <v>14.2799</v>
      </c>
      <c r="AN22" s="162">
        <v>14.4655</v>
      </c>
      <c r="AO22" s="162">
        <v>14.653600000000001</v>
      </c>
      <c r="AP22" s="162">
        <v>14.844099999999999</v>
      </c>
      <c r="AQ22" s="162">
        <v>15.037000000000001</v>
      </c>
      <c r="AR22" s="162">
        <v>15.2325</v>
      </c>
      <c r="AS22" s="162">
        <v>15.4305</v>
      </c>
      <c r="AT22" s="162">
        <v>15.6311</v>
      </c>
      <c r="AU22" s="162">
        <v>15.834300000000001</v>
      </c>
      <c r="AV22" s="162">
        <v>16.040199999999999</v>
      </c>
      <c r="AW22" s="162">
        <v>16.248699999999999</v>
      </c>
      <c r="AX22" s="162">
        <v>16.459900000000001</v>
      </c>
      <c r="AY22" s="162">
        <v>16.6739</v>
      </c>
      <c r="AZ22" s="162">
        <v>16.890699999999999</v>
      </c>
      <c r="BA22" s="162">
        <v>17.110299999999999</v>
      </c>
    </row>
    <row r="23" spans="1:53" s="8" customFormat="1">
      <c r="A23" s="163" t="s">
        <v>358</v>
      </c>
      <c r="B23" s="162" t="s">
        <v>361</v>
      </c>
      <c r="C23" s="162">
        <v>6.23</v>
      </c>
      <c r="D23" s="162">
        <v>6.1947999999999999</v>
      </c>
      <c r="E23" s="162">
        <v>6.4823000000000004</v>
      </c>
      <c r="F23" s="162">
        <v>7.2385000000000002</v>
      </c>
      <c r="G23" s="162">
        <v>7.1196000000000002</v>
      </c>
      <c r="H23" s="162">
        <v>6.2252000000000001</v>
      </c>
      <c r="I23" s="162">
        <v>5.8103999999999996</v>
      </c>
      <c r="J23" s="162">
        <v>5.5640000000000001</v>
      </c>
      <c r="K23" s="162">
        <v>5.8376999999999999</v>
      </c>
      <c r="L23" s="162">
        <v>6.6768999999999998</v>
      </c>
      <c r="M23" s="162">
        <v>6.9485000000000001</v>
      </c>
      <c r="N23" s="162">
        <v>6.7190000000000003</v>
      </c>
      <c r="O23" s="162">
        <v>6.2201000000000004</v>
      </c>
      <c r="P23" s="162">
        <v>6.3468999999999998</v>
      </c>
      <c r="Q23" s="162">
        <v>6.4714</v>
      </c>
      <c r="R23" s="162">
        <v>7.1737000000000002</v>
      </c>
      <c r="S23" s="162">
        <v>10.0815</v>
      </c>
      <c r="T23" s="162">
        <v>10.1675</v>
      </c>
      <c r="U23" s="162">
        <v>9.7104999999999997</v>
      </c>
      <c r="V23" s="162">
        <v>8.4707000000000008</v>
      </c>
      <c r="W23" s="162">
        <v>8.1486000000000001</v>
      </c>
      <c r="X23" s="162">
        <v>8.2088999999999999</v>
      </c>
      <c r="Y23" s="162">
        <v>8.2169000000000008</v>
      </c>
      <c r="Z23" s="162">
        <v>8.0043000000000006</v>
      </c>
      <c r="AA23" s="162">
        <v>7.7253999999999996</v>
      </c>
      <c r="AB23" s="162">
        <v>7.0124000000000004</v>
      </c>
      <c r="AC23" s="162">
        <v>6.8890000000000002</v>
      </c>
      <c r="AD23" s="162">
        <v>6.8479000000000001</v>
      </c>
      <c r="AE23" s="162">
        <v>6.9370000000000003</v>
      </c>
      <c r="AF23" s="162">
        <v>7.0270999999999999</v>
      </c>
      <c r="AG23" s="162">
        <v>7.1185</v>
      </c>
      <c r="AH23" s="162">
        <v>7.2110000000000003</v>
      </c>
      <c r="AI23" s="162">
        <v>7.3048000000000002</v>
      </c>
      <c r="AJ23" s="162">
        <v>7.3997000000000002</v>
      </c>
      <c r="AK23" s="162">
        <v>7.4958999999999998</v>
      </c>
      <c r="AL23" s="162">
        <v>7.5933999999999999</v>
      </c>
      <c r="AM23" s="162">
        <v>7.6920999999999999</v>
      </c>
      <c r="AN23" s="162">
        <v>7.7920999999999996</v>
      </c>
      <c r="AO23" s="162">
        <v>7.8933999999999997</v>
      </c>
      <c r="AP23" s="162">
        <v>7.9960000000000004</v>
      </c>
      <c r="AQ23" s="162">
        <v>8.1</v>
      </c>
      <c r="AR23" s="162">
        <v>8.2052999999999994</v>
      </c>
      <c r="AS23" s="162">
        <v>8.3118999999999996</v>
      </c>
      <c r="AT23" s="162">
        <v>8.42</v>
      </c>
      <c r="AU23" s="162">
        <v>8.5294000000000008</v>
      </c>
      <c r="AV23" s="162">
        <v>8.6402999999999999</v>
      </c>
      <c r="AW23" s="162">
        <v>8.7525999999999993</v>
      </c>
      <c r="AX23" s="162">
        <v>8.8664000000000005</v>
      </c>
      <c r="AY23" s="162">
        <v>8.9817</v>
      </c>
      <c r="AZ23" s="162">
        <v>9.0984999999999996</v>
      </c>
      <c r="BA23" s="162">
        <v>9.2166999999999994</v>
      </c>
    </row>
    <row r="24" spans="1:53" s="8" customFormat="1">
      <c r="A24" s="162" t="s">
        <v>4</v>
      </c>
      <c r="B24" s="162"/>
      <c r="C24" s="162"/>
      <c r="D24" s="162"/>
      <c r="E24" s="162"/>
      <c r="F24" s="162"/>
      <c r="G24" s="162"/>
      <c r="H24" s="162"/>
      <c r="I24" s="162"/>
      <c r="J24" s="162"/>
      <c r="K24" s="162"/>
      <c r="L24" s="162"/>
      <c r="M24" s="162"/>
      <c r="N24" s="162"/>
      <c r="O24" s="162"/>
      <c r="P24" s="162"/>
      <c r="Q24" s="162"/>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row>
    <row r="25" spans="1:53" s="8" customFormat="1">
      <c r="A25" s="163" t="s">
        <v>363</v>
      </c>
      <c r="B25" s="162"/>
      <c r="C25" s="162">
        <v>1985</v>
      </c>
      <c r="D25" s="162">
        <v>1986</v>
      </c>
      <c r="E25" s="162">
        <v>1987</v>
      </c>
      <c r="F25" s="162">
        <v>1988</v>
      </c>
      <c r="G25" s="162">
        <v>1989</v>
      </c>
      <c r="H25" s="162">
        <v>1990</v>
      </c>
      <c r="I25" s="162">
        <v>1991</v>
      </c>
      <c r="J25" s="162">
        <v>1992</v>
      </c>
      <c r="K25" s="162">
        <v>1993</v>
      </c>
      <c r="L25" s="162">
        <v>1994</v>
      </c>
      <c r="M25" s="162">
        <v>1995</v>
      </c>
      <c r="N25" s="162">
        <v>1996</v>
      </c>
      <c r="O25" s="162">
        <v>1997</v>
      </c>
      <c r="P25" s="162">
        <v>1998</v>
      </c>
      <c r="Q25" s="162">
        <v>1999</v>
      </c>
      <c r="R25" s="162">
        <v>2000</v>
      </c>
      <c r="S25" s="162">
        <v>2001</v>
      </c>
      <c r="T25" s="162">
        <v>2002</v>
      </c>
      <c r="U25" s="162">
        <v>2003</v>
      </c>
      <c r="V25" s="162">
        <v>2004</v>
      </c>
      <c r="W25" s="162">
        <v>2005</v>
      </c>
      <c r="X25" s="162">
        <v>2006</v>
      </c>
      <c r="Y25" s="162">
        <v>2007</v>
      </c>
      <c r="Z25" s="162">
        <v>2008</v>
      </c>
      <c r="AA25" s="162">
        <v>2009</v>
      </c>
      <c r="AB25" s="162">
        <v>2010</v>
      </c>
      <c r="AC25" s="162">
        <v>2011</v>
      </c>
      <c r="AD25" s="162">
        <v>2012</v>
      </c>
      <c r="AE25" s="162">
        <v>2013</v>
      </c>
      <c r="AF25" s="162">
        <v>2014</v>
      </c>
      <c r="AG25" s="162">
        <v>2015</v>
      </c>
      <c r="AH25" s="162">
        <v>2016</v>
      </c>
      <c r="AI25" s="162">
        <v>2017</v>
      </c>
      <c r="AJ25" s="162">
        <v>2018</v>
      </c>
      <c r="AK25" s="162">
        <v>2019</v>
      </c>
      <c r="AL25" s="162">
        <v>2020</v>
      </c>
      <c r="AM25" s="162">
        <v>2021</v>
      </c>
      <c r="AN25" s="162">
        <v>2022</v>
      </c>
      <c r="AO25" s="162">
        <v>2023</v>
      </c>
      <c r="AP25" s="162">
        <v>2024</v>
      </c>
      <c r="AQ25" s="162">
        <v>2025</v>
      </c>
      <c r="AR25" s="162">
        <v>2026</v>
      </c>
      <c r="AS25" s="162">
        <v>2027</v>
      </c>
      <c r="AT25" s="162">
        <v>2028</v>
      </c>
      <c r="AU25" s="162">
        <v>2029</v>
      </c>
      <c r="AV25" s="162">
        <v>2030</v>
      </c>
      <c r="AW25" s="162">
        <v>2031</v>
      </c>
      <c r="AX25" s="162">
        <v>2032</v>
      </c>
      <c r="AY25" s="162">
        <v>2033</v>
      </c>
      <c r="AZ25" s="162">
        <v>2034</v>
      </c>
      <c r="BA25" s="162">
        <v>2035</v>
      </c>
    </row>
    <row r="26" spans="1:53" s="8" customFormat="1">
      <c r="A26" s="163" t="s">
        <v>358</v>
      </c>
      <c r="B26" s="162" t="s">
        <v>359</v>
      </c>
      <c r="C26" s="162">
        <v>12.6</v>
      </c>
      <c r="D26" s="162">
        <v>12.9411</v>
      </c>
      <c r="E26" s="162">
        <v>12.993499999999999</v>
      </c>
      <c r="F26" s="162">
        <v>13.0822</v>
      </c>
      <c r="G26" s="162">
        <v>12.928900000000001</v>
      </c>
      <c r="H26" s="162">
        <v>12.699400000000001</v>
      </c>
      <c r="I26" s="162">
        <v>12.381600000000001</v>
      </c>
      <c r="J26" s="162">
        <v>12.2476</v>
      </c>
      <c r="K26" s="162">
        <v>12.174300000000001</v>
      </c>
      <c r="L26" s="162">
        <v>12.1784</v>
      </c>
      <c r="M26" s="162">
        <v>12.5105</v>
      </c>
      <c r="N26" s="162">
        <v>12.1934</v>
      </c>
      <c r="O26" s="162">
        <v>11.7034</v>
      </c>
      <c r="P26" s="162">
        <v>11.8725</v>
      </c>
      <c r="Q26" s="162">
        <v>11.671200000000001</v>
      </c>
      <c r="R26" s="162">
        <v>11.7018</v>
      </c>
      <c r="S26" s="162">
        <v>12.7376</v>
      </c>
      <c r="T26" s="162">
        <v>13.729699999999999</v>
      </c>
      <c r="U26" s="162">
        <v>12.7293</v>
      </c>
      <c r="V26" s="162">
        <v>12.0749</v>
      </c>
      <c r="W26" s="162">
        <v>12.0143</v>
      </c>
      <c r="X26" s="162">
        <v>11.4925</v>
      </c>
      <c r="Y26" s="162">
        <v>11.438599999999999</v>
      </c>
      <c r="Z26" s="162">
        <v>12.303699999999999</v>
      </c>
      <c r="AA26" s="162">
        <v>13.605700000000001</v>
      </c>
      <c r="AB26" s="162">
        <v>13.742800000000001</v>
      </c>
      <c r="AC26" s="162">
        <v>13.2719</v>
      </c>
      <c r="AD26" s="162">
        <v>14.3513</v>
      </c>
      <c r="AE26" s="162">
        <v>14.537800000000001</v>
      </c>
      <c r="AF26" s="162">
        <v>14.726800000000001</v>
      </c>
      <c r="AG26" s="162">
        <v>14.9183</v>
      </c>
      <c r="AH26" s="162">
        <v>15.1122</v>
      </c>
      <c r="AI26" s="162">
        <v>15.3087</v>
      </c>
      <c r="AJ26" s="162">
        <v>15.5077</v>
      </c>
      <c r="AK26" s="162">
        <v>15.709300000000001</v>
      </c>
      <c r="AL26" s="162">
        <v>15.913500000000001</v>
      </c>
      <c r="AM26" s="162">
        <v>16.1204</v>
      </c>
      <c r="AN26" s="162">
        <v>16.329999999999998</v>
      </c>
      <c r="AO26" s="162">
        <v>16.542300000000001</v>
      </c>
      <c r="AP26" s="162">
        <v>16.757300000000001</v>
      </c>
      <c r="AQ26" s="162">
        <v>16.975100000000001</v>
      </c>
      <c r="AR26" s="162">
        <v>17.195799999999998</v>
      </c>
      <c r="AS26" s="162">
        <v>17.4194</v>
      </c>
      <c r="AT26" s="162">
        <v>17.645800000000001</v>
      </c>
      <c r="AU26" s="162">
        <v>17.8752</v>
      </c>
      <c r="AV26" s="162">
        <v>18.107600000000001</v>
      </c>
      <c r="AW26" s="162">
        <v>18.343</v>
      </c>
      <c r="AX26" s="162">
        <v>18.581499999999998</v>
      </c>
      <c r="AY26" s="162">
        <v>18.823</v>
      </c>
      <c r="AZ26" s="162">
        <v>19.067699999999999</v>
      </c>
      <c r="BA26" s="162">
        <v>19.3156</v>
      </c>
    </row>
    <row r="27" spans="1:53">
      <c r="A27" s="163" t="s">
        <v>358</v>
      </c>
      <c r="B27" s="162" t="s">
        <v>360</v>
      </c>
      <c r="C27" s="162">
        <v>12.1</v>
      </c>
      <c r="D27" s="162">
        <v>12.3896</v>
      </c>
      <c r="E27" s="162">
        <v>11.834300000000001</v>
      </c>
      <c r="F27" s="162">
        <v>11.3668</v>
      </c>
      <c r="G27" s="162">
        <v>11.526999999999999</v>
      </c>
      <c r="H27" s="162">
        <v>11.1342</v>
      </c>
      <c r="I27" s="162">
        <v>10.842499999999999</v>
      </c>
      <c r="J27" s="162">
        <v>10.703900000000001</v>
      </c>
      <c r="K27" s="162">
        <v>10.8437</v>
      </c>
      <c r="L27" s="162">
        <v>10.480600000000001</v>
      </c>
      <c r="M27" s="162">
        <v>10.6031</v>
      </c>
      <c r="N27" s="162">
        <v>9.9091000000000005</v>
      </c>
      <c r="O27" s="162">
        <v>9.5318000000000005</v>
      </c>
      <c r="P27" s="162">
        <v>9.7927</v>
      </c>
      <c r="Q27" s="162">
        <v>9.3475999999999999</v>
      </c>
      <c r="R27" s="162">
        <v>9.1895000000000007</v>
      </c>
      <c r="S27" s="162">
        <v>10.834199999999999</v>
      </c>
      <c r="T27" s="162">
        <v>11.8597</v>
      </c>
      <c r="U27" s="162">
        <v>11.338200000000001</v>
      </c>
      <c r="V27" s="162">
        <v>10.617000000000001</v>
      </c>
      <c r="W27" s="162">
        <v>10.352</v>
      </c>
      <c r="X27" s="162">
        <v>9.5412999999999997</v>
      </c>
      <c r="Y27" s="162">
        <v>9.2477999999999998</v>
      </c>
      <c r="Z27" s="162">
        <v>10.069900000000001</v>
      </c>
      <c r="AA27" s="162">
        <v>11.314299999999999</v>
      </c>
      <c r="AB27" s="162">
        <v>11.428900000000001</v>
      </c>
      <c r="AC27" s="162">
        <v>10.8108</v>
      </c>
      <c r="AD27" s="162">
        <v>11.368</v>
      </c>
      <c r="AE27" s="162">
        <v>11.5158</v>
      </c>
      <c r="AF27" s="162">
        <v>11.6655</v>
      </c>
      <c r="AG27" s="162">
        <v>11.8172</v>
      </c>
      <c r="AH27" s="162">
        <v>11.970800000000001</v>
      </c>
      <c r="AI27" s="162">
        <v>12.1264</v>
      </c>
      <c r="AJ27" s="162">
        <v>12.2841</v>
      </c>
      <c r="AK27" s="162">
        <v>12.4437</v>
      </c>
      <c r="AL27" s="162">
        <v>12.605499999999999</v>
      </c>
      <c r="AM27" s="162">
        <v>12.769399999999999</v>
      </c>
      <c r="AN27" s="162">
        <v>12.9354</v>
      </c>
      <c r="AO27" s="162">
        <v>13.1035</v>
      </c>
      <c r="AP27" s="162">
        <v>13.273899999999999</v>
      </c>
      <c r="AQ27" s="162">
        <v>13.4465</v>
      </c>
      <c r="AR27" s="162">
        <v>13.6213</v>
      </c>
      <c r="AS27" s="162">
        <v>13.798299999999999</v>
      </c>
      <c r="AT27" s="162">
        <v>13.9777</v>
      </c>
      <c r="AU27" s="162">
        <v>14.1594</v>
      </c>
      <c r="AV27" s="162">
        <v>14.343500000000001</v>
      </c>
      <c r="AW27" s="162">
        <v>14.53</v>
      </c>
      <c r="AX27" s="162">
        <v>14.7188</v>
      </c>
      <c r="AY27" s="162">
        <v>14.9102</v>
      </c>
      <c r="AZ27" s="162">
        <v>15.103999999999999</v>
      </c>
      <c r="BA27" s="162">
        <v>15.3004</v>
      </c>
    </row>
    <row r="28" spans="1:53">
      <c r="A28" s="163" t="s">
        <v>358</v>
      </c>
      <c r="B28" s="162" t="s">
        <v>361</v>
      </c>
      <c r="C28" s="162">
        <v>7.69</v>
      </c>
      <c r="D28" s="162">
        <v>7.5834000000000001</v>
      </c>
      <c r="E28" s="162">
        <v>7.3033999999999999</v>
      </c>
      <c r="F28" s="162">
        <v>7.0972</v>
      </c>
      <c r="G28" s="162">
        <v>7.0279999999999996</v>
      </c>
      <c r="H28" s="162">
        <v>6.8299000000000003</v>
      </c>
      <c r="I28" s="162">
        <v>6.6490999999999998</v>
      </c>
      <c r="J28" s="162">
        <v>6.7683999999999997</v>
      </c>
      <c r="K28" s="162">
        <v>6.8521999999999998</v>
      </c>
      <c r="L28" s="162">
        <v>6.7504</v>
      </c>
      <c r="M28" s="162">
        <v>6.5959000000000003</v>
      </c>
      <c r="N28" s="162">
        <v>6.4984000000000002</v>
      </c>
      <c r="O28" s="162">
        <v>6.4450000000000003</v>
      </c>
      <c r="P28" s="162">
        <v>6.5770999999999997</v>
      </c>
      <c r="Q28" s="162">
        <v>6.4410999999999996</v>
      </c>
      <c r="R28" s="162">
        <v>6.7587000000000002</v>
      </c>
      <c r="S28" s="162">
        <v>7.8669000000000002</v>
      </c>
      <c r="T28" s="162">
        <v>9.0441000000000003</v>
      </c>
      <c r="U28" s="162">
        <v>8.4793000000000003</v>
      </c>
      <c r="V28" s="162">
        <v>7.5594999999999999</v>
      </c>
      <c r="W28" s="162">
        <v>7.4641000000000002</v>
      </c>
      <c r="X28" s="162">
        <v>6.6745000000000001</v>
      </c>
      <c r="Y28" s="162">
        <v>6.9649999999999999</v>
      </c>
      <c r="Z28" s="162">
        <v>7.8902000000000001</v>
      </c>
      <c r="AA28" s="162">
        <v>9.0228999999999999</v>
      </c>
      <c r="AB28" s="162">
        <v>8.8565000000000005</v>
      </c>
      <c r="AC28" s="162">
        <v>8.5968999999999998</v>
      </c>
      <c r="AD28" s="162">
        <v>9.0684000000000005</v>
      </c>
      <c r="AE28" s="162">
        <v>9.1862999999999992</v>
      </c>
      <c r="AF28" s="162">
        <v>9.3056999999999999</v>
      </c>
      <c r="AG28" s="162">
        <v>9.4267000000000003</v>
      </c>
      <c r="AH28" s="162">
        <v>9.5493000000000006</v>
      </c>
      <c r="AI28" s="162">
        <v>9.6734000000000009</v>
      </c>
      <c r="AJ28" s="162">
        <v>9.7992000000000008</v>
      </c>
      <c r="AK28" s="162">
        <v>9.9265000000000008</v>
      </c>
      <c r="AL28" s="162">
        <v>10.0556</v>
      </c>
      <c r="AM28" s="162">
        <v>10.186299999999999</v>
      </c>
      <c r="AN28" s="162">
        <v>10.3187</v>
      </c>
      <c r="AO28" s="162">
        <v>10.4529</v>
      </c>
      <c r="AP28" s="162">
        <v>10.588800000000001</v>
      </c>
      <c r="AQ28" s="162">
        <v>10.7264</v>
      </c>
      <c r="AR28" s="162">
        <v>10.8659</v>
      </c>
      <c r="AS28" s="162">
        <v>11.007099999999999</v>
      </c>
      <c r="AT28" s="162">
        <v>11.1502</v>
      </c>
      <c r="AU28" s="162">
        <v>11.295199999999999</v>
      </c>
      <c r="AV28" s="162">
        <v>11.442</v>
      </c>
      <c r="AW28" s="162">
        <v>11.5907</v>
      </c>
      <c r="AX28" s="162">
        <v>11.741400000000001</v>
      </c>
      <c r="AY28" s="162">
        <v>11.8941</v>
      </c>
      <c r="AZ28" s="162">
        <v>12.0487</v>
      </c>
      <c r="BA28" s="162">
        <v>12.205299999999999</v>
      </c>
    </row>
    <row r="29" spans="1:53">
      <c r="A29" s="162" t="s">
        <v>4</v>
      </c>
      <c r="B29" s="162"/>
      <c r="C29" s="162"/>
      <c r="D29" s="162"/>
      <c r="E29" s="162"/>
      <c r="F29" s="162"/>
      <c r="G29" s="162"/>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c r="AO29" s="162"/>
      <c r="AP29" s="162"/>
      <c r="AQ29" s="162"/>
      <c r="AR29" s="162"/>
      <c r="AS29" s="162"/>
      <c r="AT29" s="162"/>
      <c r="AU29" s="162"/>
      <c r="AV29" s="162"/>
      <c r="AW29" s="162"/>
      <c r="AX29" s="162"/>
      <c r="AY29" s="162"/>
      <c r="AZ29" s="162"/>
      <c r="BA29" s="162"/>
    </row>
    <row r="30" spans="1:53">
      <c r="A30" s="163" t="s">
        <v>364</v>
      </c>
      <c r="B30" s="162"/>
      <c r="C30" s="162">
        <v>1985</v>
      </c>
      <c r="D30" s="162">
        <v>1986</v>
      </c>
      <c r="E30" s="162">
        <v>1987</v>
      </c>
      <c r="F30" s="162">
        <v>1988</v>
      </c>
      <c r="G30" s="162">
        <v>1989</v>
      </c>
      <c r="H30" s="162">
        <v>1990</v>
      </c>
      <c r="I30" s="162">
        <v>1991</v>
      </c>
      <c r="J30" s="162">
        <v>1992</v>
      </c>
      <c r="K30" s="162">
        <v>1993</v>
      </c>
      <c r="L30" s="162">
        <v>1994</v>
      </c>
      <c r="M30" s="162">
        <v>1995</v>
      </c>
      <c r="N30" s="162">
        <v>1996</v>
      </c>
      <c r="O30" s="162">
        <v>1997</v>
      </c>
      <c r="P30" s="162">
        <v>1998</v>
      </c>
      <c r="Q30" s="162">
        <v>1999</v>
      </c>
      <c r="R30" s="162">
        <v>2000</v>
      </c>
      <c r="S30" s="162">
        <v>2001</v>
      </c>
      <c r="T30" s="162">
        <v>2002</v>
      </c>
      <c r="U30" s="162">
        <v>2003</v>
      </c>
      <c r="V30" s="162">
        <v>2004</v>
      </c>
      <c r="W30" s="162">
        <v>2005</v>
      </c>
      <c r="X30" s="162">
        <v>2006</v>
      </c>
      <c r="Y30" s="162">
        <v>2007</v>
      </c>
      <c r="Z30" s="162">
        <v>2008</v>
      </c>
      <c r="AA30" s="162">
        <v>2009</v>
      </c>
      <c r="AB30" s="162">
        <v>2010</v>
      </c>
      <c r="AC30" s="162">
        <v>2011</v>
      </c>
      <c r="AD30" s="162">
        <v>2012</v>
      </c>
      <c r="AE30" s="162">
        <v>2013</v>
      </c>
      <c r="AF30" s="162">
        <v>2014</v>
      </c>
      <c r="AG30" s="162">
        <v>2015</v>
      </c>
      <c r="AH30" s="162">
        <v>2016</v>
      </c>
      <c r="AI30" s="162">
        <v>2017</v>
      </c>
      <c r="AJ30" s="162">
        <v>2018</v>
      </c>
      <c r="AK30" s="162">
        <v>2019</v>
      </c>
      <c r="AL30" s="162">
        <v>2020</v>
      </c>
      <c r="AM30" s="162">
        <v>2021</v>
      </c>
      <c r="AN30" s="162">
        <v>2022</v>
      </c>
      <c r="AO30" s="162">
        <v>2023</v>
      </c>
      <c r="AP30" s="162">
        <v>2024</v>
      </c>
      <c r="AQ30" s="162">
        <v>2025</v>
      </c>
      <c r="AR30" s="162">
        <v>2026</v>
      </c>
      <c r="AS30" s="162">
        <v>2027</v>
      </c>
      <c r="AT30" s="162">
        <v>2028</v>
      </c>
      <c r="AU30" s="162">
        <v>2029</v>
      </c>
      <c r="AV30" s="162">
        <v>2030</v>
      </c>
      <c r="AW30" s="162">
        <v>2031</v>
      </c>
      <c r="AX30" s="162">
        <v>2032</v>
      </c>
      <c r="AY30" s="162">
        <v>2033</v>
      </c>
      <c r="AZ30" s="162">
        <v>2034</v>
      </c>
      <c r="BA30" s="162">
        <v>2035</v>
      </c>
    </row>
    <row r="31" spans="1:53">
      <c r="A31" s="163" t="s">
        <v>358</v>
      </c>
      <c r="B31" s="162" t="s">
        <v>359</v>
      </c>
      <c r="C31" s="162">
        <v>13.77</v>
      </c>
      <c r="D31" s="162">
        <v>14.457800000000001</v>
      </c>
      <c r="E31" s="162">
        <v>15.640599999999999</v>
      </c>
      <c r="F31" s="162">
        <v>14.976599999999999</v>
      </c>
      <c r="G31" s="162">
        <v>14.45</v>
      </c>
      <c r="H31" s="162">
        <v>14.202299999999999</v>
      </c>
      <c r="I31" s="162">
        <v>14.5951</v>
      </c>
      <c r="J31" s="162">
        <v>14.5122</v>
      </c>
      <c r="K31" s="162">
        <v>14.0702</v>
      </c>
      <c r="L31" s="162">
        <v>14.2598</v>
      </c>
      <c r="M31" s="162">
        <v>14.3058</v>
      </c>
      <c r="N31" s="162">
        <v>14.3675</v>
      </c>
      <c r="O31" s="162">
        <v>14.549799999999999</v>
      </c>
      <c r="P31" s="162">
        <v>14.62</v>
      </c>
      <c r="Q31" s="162">
        <v>15.047000000000001</v>
      </c>
      <c r="R31" s="162">
        <v>14.095499999999999</v>
      </c>
      <c r="S31" s="162">
        <v>14.5831</v>
      </c>
      <c r="T31" s="162">
        <v>15.0664</v>
      </c>
      <c r="U31" s="162">
        <v>15.407400000000001</v>
      </c>
      <c r="V31" s="162">
        <v>15.5509</v>
      </c>
      <c r="W31" s="162">
        <v>15.4824</v>
      </c>
      <c r="X31" s="162">
        <v>15.3317</v>
      </c>
      <c r="Y31" s="162">
        <v>15.777200000000001</v>
      </c>
      <c r="Z31" s="162">
        <v>16.0626</v>
      </c>
      <c r="AA31" s="162">
        <v>15.575699999999999</v>
      </c>
      <c r="AB31" s="162">
        <v>15.769</v>
      </c>
      <c r="AC31" s="162">
        <v>16.4346</v>
      </c>
      <c r="AD31" s="162">
        <v>16.696100000000001</v>
      </c>
      <c r="AE31" s="162">
        <v>16.9131</v>
      </c>
      <c r="AF31" s="162">
        <v>17.132999999999999</v>
      </c>
      <c r="AG31" s="162">
        <v>17.355699999999999</v>
      </c>
      <c r="AH31" s="162">
        <v>17.581399999999999</v>
      </c>
      <c r="AI31" s="162">
        <v>17.809899999999999</v>
      </c>
      <c r="AJ31" s="162">
        <v>18.041399999999999</v>
      </c>
      <c r="AK31" s="162">
        <v>18.276</v>
      </c>
      <c r="AL31" s="162">
        <v>18.5136</v>
      </c>
      <c r="AM31" s="162">
        <v>18.754200000000001</v>
      </c>
      <c r="AN31" s="162">
        <v>18.998000000000001</v>
      </c>
      <c r="AO31" s="162">
        <v>19.245000000000001</v>
      </c>
      <c r="AP31" s="162">
        <v>19.495200000000001</v>
      </c>
      <c r="AQ31" s="162">
        <v>19.7486</v>
      </c>
      <c r="AR31" s="162">
        <v>20.005400000000002</v>
      </c>
      <c r="AS31" s="162">
        <v>20.2654</v>
      </c>
      <c r="AT31" s="162">
        <v>20.5289</v>
      </c>
      <c r="AU31" s="162">
        <v>20.7958</v>
      </c>
      <c r="AV31" s="162">
        <v>21.066099999999999</v>
      </c>
      <c r="AW31" s="162">
        <v>21.34</v>
      </c>
      <c r="AX31" s="162">
        <v>21.6174</v>
      </c>
      <c r="AY31" s="162">
        <v>21.898399999999999</v>
      </c>
      <c r="AZ31" s="162">
        <v>22.1831</v>
      </c>
      <c r="BA31" s="162">
        <v>22.471499999999999</v>
      </c>
    </row>
    <row r="32" spans="1:53">
      <c r="A32" s="163" t="s">
        <v>358</v>
      </c>
      <c r="B32" s="162" t="s">
        <v>360</v>
      </c>
      <c r="C32" s="162">
        <v>12.49</v>
      </c>
      <c r="D32" s="162">
        <v>13.2464</v>
      </c>
      <c r="E32" s="162">
        <v>13.563499999999999</v>
      </c>
      <c r="F32" s="162">
        <v>12.686299999999999</v>
      </c>
      <c r="G32" s="162">
        <v>12.333299999999999</v>
      </c>
      <c r="H32" s="162">
        <v>12.032400000000001</v>
      </c>
      <c r="I32" s="162">
        <v>12.4162</v>
      </c>
      <c r="J32" s="162">
        <v>12.5784</v>
      </c>
      <c r="K32" s="162">
        <v>12.2325</v>
      </c>
      <c r="L32" s="162">
        <v>12.1212</v>
      </c>
      <c r="M32" s="162">
        <v>12.646800000000001</v>
      </c>
      <c r="N32" s="162">
        <v>12.9102</v>
      </c>
      <c r="O32" s="162">
        <v>13.332100000000001</v>
      </c>
      <c r="P32" s="162">
        <v>13.254</v>
      </c>
      <c r="Q32" s="162">
        <v>14.093299999999999</v>
      </c>
      <c r="R32" s="162">
        <v>11.360900000000001</v>
      </c>
      <c r="S32" s="162">
        <v>12.7883</v>
      </c>
      <c r="T32" s="162">
        <v>13.2035</v>
      </c>
      <c r="U32" s="162">
        <v>13.9536</v>
      </c>
      <c r="V32" s="162">
        <v>14.673500000000001</v>
      </c>
      <c r="W32" s="162">
        <v>14.191599999999999</v>
      </c>
      <c r="X32" s="162">
        <v>13.772</v>
      </c>
      <c r="Y32" s="162">
        <v>14.574400000000001</v>
      </c>
      <c r="Z32" s="162">
        <v>15.0358</v>
      </c>
      <c r="AA32" s="162">
        <v>14.510400000000001</v>
      </c>
      <c r="AB32" s="162">
        <v>14.7119</v>
      </c>
      <c r="AC32" s="162">
        <v>15.3651</v>
      </c>
      <c r="AD32" s="162">
        <v>15.114000000000001</v>
      </c>
      <c r="AE32" s="162">
        <v>15.310499999999999</v>
      </c>
      <c r="AF32" s="162">
        <v>15.509600000000001</v>
      </c>
      <c r="AG32" s="162">
        <v>15.7112</v>
      </c>
      <c r="AH32" s="162">
        <v>15.9154</v>
      </c>
      <c r="AI32" s="162">
        <v>16.122299999999999</v>
      </c>
      <c r="AJ32" s="162">
        <v>16.331900000000001</v>
      </c>
      <c r="AK32" s="162">
        <v>16.5442</v>
      </c>
      <c r="AL32" s="162">
        <v>16.7593</v>
      </c>
      <c r="AM32" s="162">
        <v>16.9772</v>
      </c>
      <c r="AN32" s="162">
        <v>17.197900000000001</v>
      </c>
      <c r="AO32" s="162">
        <v>17.421500000000002</v>
      </c>
      <c r="AP32" s="162">
        <v>17.6479</v>
      </c>
      <c r="AQ32" s="162">
        <v>17.877400000000002</v>
      </c>
      <c r="AR32" s="162">
        <v>18.1098</v>
      </c>
      <c r="AS32" s="162">
        <v>18.345199999999998</v>
      </c>
      <c r="AT32" s="162">
        <v>18.5837</v>
      </c>
      <c r="AU32" s="162">
        <v>18.825299999999999</v>
      </c>
      <c r="AV32" s="162">
        <v>19.07</v>
      </c>
      <c r="AW32" s="162">
        <v>19.317900000000002</v>
      </c>
      <c r="AX32" s="162">
        <v>19.568999999999999</v>
      </c>
      <c r="AY32" s="162">
        <v>19.823399999999999</v>
      </c>
      <c r="AZ32" s="162">
        <v>20.081099999999999</v>
      </c>
      <c r="BA32" s="162">
        <v>20.342199999999998</v>
      </c>
    </row>
    <row r="33" spans="1:53">
      <c r="A33" s="163" t="s">
        <v>358</v>
      </c>
      <c r="B33" s="162" t="s">
        <v>361</v>
      </c>
      <c r="C33" s="162">
        <v>7.35</v>
      </c>
      <c r="D33" s="162">
        <v>7.4062000000000001</v>
      </c>
      <c r="E33" s="162">
        <v>8.1342999999999996</v>
      </c>
      <c r="F33" s="162">
        <v>8.7936999999999994</v>
      </c>
      <c r="G33" s="162">
        <v>8.3841000000000001</v>
      </c>
      <c r="H33" s="162">
        <v>7.4702000000000002</v>
      </c>
      <c r="I33" s="162">
        <v>7.3925999999999998</v>
      </c>
      <c r="J33" s="162">
        <v>7.1924999999999999</v>
      </c>
      <c r="K33" s="162">
        <v>7.5673000000000004</v>
      </c>
      <c r="L33" s="162">
        <v>7.8849</v>
      </c>
      <c r="M33" s="162">
        <v>8.0704999999999991</v>
      </c>
      <c r="N33" s="162">
        <v>7.6090999999999998</v>
      </c>
      <c r="O33" s="162">
        <v>8.3141999999999996</v>
      </c>
      <c r="P33" s="162">
        <v>7.3369</v>
      </c>
      <c r="Q33" s="162">
        <v>6.9558</v>
      </c>
      <c r="R33" s="162">
        <v>8.6189</v>
      </c>
      <c r="S33" s="162">
        <v>13.9679</v>
      </c>
      <c r="T33" s="162">
        <v>7.7215999999999996</v>
      </c>
      <c r="U33" s="162">
        <v>8.2218999999999998</v>
      </c>
      <c r="V33" s="162">
        <v>8.2073999999999998</v>
      </c>
      <c r="W33" s="162">
        <v>9.2372999999999994</v>
      </c>
      <c r="X33" s="162">
        <v>9.4655000000000005</v>
      </c>
      <c r="Y33" s="162">
        <v>9.2723999999999993</v>
      </c>
      <c r="Z33" s="162">
        <v>10.3942</v>
      </c>
      <c r="AA33" s="162">
        <v>9.5108999999999995</v>
      </c>
      <c r="AB33" s="162">
        <v>9.4437999999999995</v>
      </c>
      <c r="AC33" s="162">
        <v>8.8901000000000003</v>
      </c>
      <c r="AD33" s="162">
        <v>8.4526000000000003</v>
      </c>
      <c r="AE33" s="162">
        <v>8.5625</v>
      </c>
      <c r="AF33" s="162">
        <v>8.6738</v>
      </c>
      <c r="AG33" s="162">
        <v>8.7865000000000002</v>
      </c>
      <c r="AH33" s="162">
        <v>8.9007000000000005</v>
      </c>
      <c r="AI33" s="162">
        <v>9.0165000000000006</v>
      </c>
      <c r="AJ33" s="162">
        <v>9.1336999999999993</v>
      </c>
      <c r="AK33" s="162">
        <v>9.2523999999999997</v>
      </c>
      <c r="AL33" s="162">
        <v>9.3727</v>
      </c>
      <c r="AM33" s="162">
        <v>9.4945000000000004</v>
      </c>
      <c r="AN33" s="162">
        <v>9.6180000000000003</v>
      </c>
      <c r="AO33" s="162">
        <v>9.7430000000000003</v>
      </c>
      <c r="AP33" s="162">
        <v>9.8696999999999999</v>
      </c>
      <c r="AQ33" s="162">
        <v>9.9979999999999993</v>
      </c>
      <c r="AR33" s="162">
        <v>10.1279</v>
      </c>
      <c r="AS33" s="162">
        <v>10.259600000000001</v>
      </c>
      <c r="AT33" s="162">
        <v>10.393000000000001</v>
      </c>
      <c r="AU33" s="162">
        <v>10.5281</v>
      </c>
      <c r="AV33" s="162">
        <v>10.664899999999999</v>
      </c>
      <c r="AW33" s="162">
        <v>10.803599999999999</v>
      </c>
      <c r="AX33" s="162">
        <v>10.944000000000001</v>
      </c>
      <c r="AY33" s="162">
        <v>11.0863</v>
      </c>
      <c r="AZ33" s="162">
        <v>11.230399999999999</v>
      </c>
      <c r="BA33" s="162">
        <v>11.3764</v>
      </c>
    </row>
    <row r="34" spans="1:53">
      <c r="A34" s="162" t="s">
        <v>4</v>
      </c>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2"/>
      <c r="AF34" s="162"/>
      <c r="AG34" s="162"/>
      <c r="AH34" s="162"/>
      <c r="AI34" s="162"/>
      <c r="AJ34" s="162"/>
      <c r="AK34" s="162"/>
      <c r="AL34" s="162"/>
      <c r="AM34" s="162"/>
      <c r="AN34" s="162"/>
      <c r="AO34" s="162"/>
      <c r="AP34" s="162"/>
      <c r="AQ34" s="162"/>
      <c r="AR34" s="162"/>
      <c r="AS34" s="162"/>
      <c r="AT34" s="162"/>
      <c r="AU34" s="162"/>
      <c r="AV34" s="162"/>
      <c r="AW34" s="162"/>
      <c r="AX34" s="162"/>
      <c r="AY34" s="162"/>
      <c r="AZ34" s="162"/>
      <c r="BA34" s="162"/>
    </row>
    <row r="35" spans="1:53" ht="20.25">
      <c r="A35" s="151" t="s">
        <v>367</v>
      </c>
      <c r="B35" s="166" t="s">
        <v>353</v>
      </c>
      <c r="C35" s="162"/>
      <c r="D35" s="162"/>
      <c r="E35" s="162"/>
      <c r="F35" s="162"/>
      <c r="G35" s="162"/>
      <c r="H35" s="162"/>
      <c r="I35" s="162"/>
      <c r="J35" s="162"/>
      <c r="K35" s="162"/>
      <c r="L35" s="162"/>
      <c r="M35" s="162"/>
      <c r="N35" s="162"/>
      <c r="O35" s="162"/>
      <c r="P35" s="162"/>
      <c r="Q35" s="162"/>
      <c r="R35" s="162"/>
      <c r="S35" s="162"/>
      <c r="T35" s="162"/>
      <c r="U35" s="162"/>
      <c r="V35" s="162"/>
      <c r="W35" s="162"/>
      <c r="X35" s="162"/>
      <c r="Y35" s="162"/>
      <c r="Z35" s="162"/>
      <c r="AA35" s="162"/>
      <c r="AB35" s="162"/>
      <c r="AC35" s="162"/>
      <c r="AD35" s="162"/>
      <c r="AE35" s="162"/>
      <c r="AF35" s="162"/>
      <c r="AG35" s="162"/>
      <c r="AH35" s="162"/>
      <c r="AI35" s="162"/>
      <c r="AJ35" s="162"/>
      <c r="AK35" s="162"/>
      <c r="AL35" s="162"/>
      <c r="AM35" s="162"/>
      <c r="AN35" s="162"/>
      <c r="AO35" s="162"/>
      <c r="AP35" s="162"/>
      <c r="AQ35" s="162"/>
      <c r="AR35" s="162"/>
      <c r="AS35" s="162"/>
      <c r="AT35" s="162"/>
      <c r="AU35" s="162"/>
      <c r="AV35" s="162"/>
      <c r="AW35" s="162"/>
      <c r="AX35" s="162"/>
      <c r="AY35" s="162"/>
      <c r="AZ35" s="162"/>
      <c r="BA35" s="162"/>
    </row>
    <row r="36" spans="1:53">
      <c r="A36" s="166" t="s">
        <v>354</v>
      </c>
      <c r="B36" s="166" t="s">
        <v>355</v>
      </c>
      <c r="C36" s="164">
        <v>1985</v>
      </c>
      <c r="D36" s="164">
        <v>1986</v>
      </c>
      <c r="E36" s="164">
        <v>1987</v>
      </c>
      <c r="F36" s="164">
        <v>1988</v>
      </c>
      <c r="G36" s="164">
        <v>1989</v>
      </c>
      <c r="H36" s="164">
        <v>1990</v>
      </c>
      <c r="I36" s="164">
        <v>1991</v>
      </c>
      <c r="J36" s="164">
        <v>1992</v>
      </c>
      <c r="K36" s="164">
        <v>1993</v>
      </c>
      <c r="L36" s="164">
        <v>1994</v>
      </c>
      <c r="M36" s="164">
        <v>1995</v>
      </c>
      <c r="N36" s="164">
        <v>1996</v>
      </c>
      <c r="O36" s="164">
        <v>1997</v>
      </c>
      <c r="P36" s="164">
        <v>1998</v>
      </c>
      <c r="Q36" s="164">
        <v>1999</v>
      </c>
      <c r="R36" s="164">
        <v>2000</v>
      </c>
      <c r="S36" s="164">
        <v>2001</v>
      </c>
      <c r="T36" s="164">
        <v>2002</v>
      </c>
      <c r="U36" s="164">
        <v>2003</v>
      </c>
      <c r="V36" s="164">
        <v>2004</v>
      </c>
      <c r="W36" s="164">
        <v>2005</v>
      </c>
      <c r="X36" s="164">
        <v>2006</v>
      </c>
      <c r="Y36" s="164">
        <v>2007</v>
      </c>
      <c r="Z36" s="164">
        <v>2008</v>
      </c>
      <c r="AA36" s="164">
        <v>2009</v>
      </c>
      <c r="AB36" s="164">
        <v>2010</v>
      </c>
      <c r="AC36" s="164">
        <v>2011</v>
      </c>
      <c r="AD36" s="164">
        <v>2012</v>
      </c>
      <c r="AE36" s="164">
        <v>2013</v>
      </c>
      <c r="AF36" s="164">
        <v>2014</v>
      </c>
      <c r="AG36" s="164">
        <v>2015</v>
      </c>
      <c r="AH36" s="164">
        <v>2016</v>
      </c>
      <c r="AI36" s="164">
        <v>2017</v>
      </c>
      <c r="AJ36" s="164">
        <v>2018</v>
      </c>
      <c r="AK36" s="164">
        <v>2019</v>
      </c>
      <c r="AL36" s="164">
        <v>2020</v>
      </c>
      <c r="AM36" s="164">
        <v>2021</v>
      </c>
      <c r="AN36" s="164">
        <v>2022</v>
      </c>
      <c r="AO36" s="164">
        <v>2023</v>
      </c>
      <c r="AP36" s="164">
        <v>2024</v>
      </c>
      <c r="AQ36" s="164">
        <v>2025</v>
      </c>
      <c r="AR36" s="164">
        <v>2026</v>
      </c>
      <c r="AS36" s="164">
        <v>2027</v>
      </c>
      <c r="AT36" s="164">
        <v>2028</v>
      </c>
      <c r="AU36" s="164">
        <v>2029</v>
      </c>
      <c r="AV36" s="164">
        <v>2030</v>
      </c>
      <c r="AW36" s="164">
        <v>2031</v>
      </c>
      <c r="AX36" s="164">
        <v>2032</v>
      </c>
      <c r="AY36" s="164">
        <v>2033</v>
      </c>
      <c r="AZ36" s="164">
        <v>2034</v>
      </c>
      <c r="BA36" s="164">
        <v>2035</v>
      </c>
    </row>
    <row r="37" spans="1:53">
      <c r="A37" s="166" t="s">
        <v>356</v>
      </c>
      <c r="B37" s="166"/>
      <c r="C37" s="164"/>
      <c r="D37" s="164"/>
      <c r="E37" s="164"/>
      <c r="F37" s="164"/>
      <c r="G37" s="164"/>
      <c r="H37" s="164"/>
      <c r="I37" s="164"/>
      <c r="J37" s="164"/>
      <c r="K37" s="164"/>
      <c r="L37" s="164"/>
      <c r="M37" s="164"/>
      <c r="N37" s="164"/>
      <c r="O37" s="164"/>
      <c r="P37" s="164"/>
      <c r="Q37" s="164"/>
      <c r="R37" s="164"/>
      <c r="S37" s="164"/>
      <c r="T37" s="164"/>
      <c r="U37" s="164"/>
      <c r="V37" s="164"/>
      <c r="W37" s="164"/>
      <c r="X37" s="164"/>
      <c r="Y37" s="164"/>
      <c r="Z37" s="164"/>
      <c r="AA37" s="164"/>
      <c r="AB37" s="164"/>
      <c r="AC37" s="164"/>
      <c r="AD37" s="164"/>
      <c r="AE37" s="164"/>
      <c r="AF37" s="164"/>
      <c r="AG37" s="164"/>
      <c r="AH37" s="164"/>
      <c r="AI37" s="164"/>
      <c r="AJ37" s="164"/>
      <c r="AK37" s="164"/>
      <c r="AL37" s="164"/>
      <c r="AM37" s="164"/>
      <c r="AN37" s="164"/>
      <c r="AO37" s="164"/>
      <c r="AP37" s="164"/>
      <c r="AQ37" s="164"/>
      <c r="AR37" s="164"/>
      <c r="AS37" s="164"/>
      <c r="AT37" s="164"/>
      <c r="AU37" s="164"/>
      <c r="AV37" s="164"/>
      <c r="AW37" s="164"/>
      <c r="AX37" s="164"/>
      <c r="AY37" s="164"/>
      <c r="AZ37" s="164"/>
      <c r="BA37" s="164"/>
    </row>
    <row r="38" spans="1:53">
      <c r="A38" s="165" t="s">
        <v>357</v>
      </c>
      <c r="B38" s="164"/>
      <c r="C38" s="164">
        <v>1985</v>
      </c>
      <c r="D38" s="164">
        <v>1986</v>
      </c>
      <c r="E38" s="164">
        <v>1987</v>
      </c>
      <c r="F38" s="164">
        <v>1988</v>
      </c>
      <c r="G38" s="164">
        <v>1989</v>
      </c>
      <c r="H38" s="164">
        <v>1990</v>
      </c>
      <c r="I38" s="164">
        <v>1991</v>
      </c>
      <c r="J38" s="164">
        <v>1992</v>
      </c>
      <c r="K38" s="164">
        <v>1993</v>
      </c>
      <c r="L38" s="164">
        <v>1994</v>
      </c>
      <c r="M38" s="164">
        <v>1995</v>
      </c>
      <c r="N38" s="164">
        <v>1996</v>
      </c>
      <c r="O38" s="164">
        <v>1997</v>
      </c>
      <c r="P38" s="164">
        <v>1998</v>
      </c>
      <c r="Q38" s="164">
        <v>1999</v>
      </c>
      <c r="R38" s="164">
        <v>2000</v>
      </c>
      <c r="S38" s="164">
        <v>2001</v>
      </c>
      <c r="T38" s="164">
        <v>2002</v>
      </c>
      <c r="U38" s="164">
        <v>2003</v>
      </c>
      <c r="V38" s="164">
        <v>2004</v>
      </c>
      <c r="W38" s="164">
        <v>2005</v>
      </c>
      <c r="X38" s="164">
        <v>2006</v>
      </c>
      <c r="Y38" s="164">
        <v>2007</v>
      </c>
      <c r="Z38" s="164">
        <v>2008</v>
      </c>
      <c r="AA38" s="164">
        <v>2009</v>
      </c>
      <c r="AB38" s="164">
        <v>2010</v>
      </c>
      <c r="AC38" s="164">
        <v>2011</v>
      </c>
      <c r="AD38" s="164">
        <v>2012</v>
      </c>
      <c r="AE38" s="164">
        <v>2013</v>
      </c>
      <c r="AF38" s="164">
        <v>2014</v>
      </c>
      <c r="AG38" s="164">
        <v>2015</v>
      </c>
      <c r="AH38" s="164">
        <v>2016</v>
      </c>
      <c r="AI38" s="164">
        <v>2017</v>
      </c>
      <c r="AJ38" s="164">
        <v>2018</v>
      </c>
      <c r="AK38" s="164">
        <v>2019</v>
      </c>
      <c r="AL38" s="164">
        <v>2020</v>
      </c>
      <c r="AM38" s="164">
        <v>2021</v>
      </c>
      <c r="AN38" s="164">
        <v>2022</v>
      </c>
      <c r="AO38" s="164">
        <v>2023</v>
      </c>
      <c r="AP38" s="164">
        <v>2024</v>
      </c>
      <c r="AQ38" s="164">
        <v>2025</v>
      </c>
      <c r="AR38" s="164">
        <v>2026</v>
      </c>
      <c r="AS38" s="164">
        <v>2027</v>
      </c>
      <c r="AT38" s="164">
        <v>2028</v>
      </c>
      <c r="AU38" s="164">
        <v>2029</v>
      </c>
      <c r="AV38" s="164">
        <v>2030</v>
      </c>
      <c r="AW38" s="164">
        <v>2031</v>
      </c>
      <c r="AX38" s="164">
        <v>2032</v>
      </c>
      <c r="AY38" s="164">
        <v>2033</v>
      </c>
      <c r="AZ38" s="164">
        <v>2034</v>
      </c>
      <c r="BA38" s="164">
        <v>2035</v>
      </c>
    </row>
    <row r="39" spans="1:53">
      <c r="A39" s="165" t="s">
        <v>358</v>
      </c>
      <c r="B39" s="164" t="s">
        <v>359</v>
      </c>
      <c r="C39" s="164">
        <v>13.72</v>
      </c>
      <c r="D39" s="164">
        <v>13.6305</v>
      </c>
      <c r="E39" s="164">
        <v>13.592499999999999</v>
      </c>
      <c r="F39" s="164">
        <v>13.2141</v>
      </c>
      <c r="G39" s="164">
        <v>12.800599999999999</v>
      </c>
      <c r="H39" s="164">
        <v>12.325900000000001</v>
      </c>
      <c r="I39" s="164">
        <v>12.2</v>
      </c>
      <c r="J39" s="164">
        <v>12.2561</v>
      </c>
      <c r="K39" s="164">
        <v>12.2325</v>
      </c>
      <c r="L39" s="164">
        <v>12.7416</v>
      </c>
      <c r="M39" s="164">
        <v>12.8872</v>
      </c>
      <c r="N39" s="164">
        <v>13.1465</v>
      </c>
      <c r="O39" s="164">
        <v>12.6496</v>
      </c>
      <c r="P39" s="164">
        <v>13.1081</v>
      </c>
      <c r="Q39" s="164">
        <v>12.7536</v>
      </c>
      <c r="R39" s="164">
        <v>12.769</v>
      </c>
      <c r="S39" s="164">
        <v>13.331099999999999</v>
      </c>
      <c r="T39" s="164">
        <v>14.8246</v>
      </c>
      <c r="U39" s="164">
        <v>14.3918</v>
      </c>
      <c r="V39" s="164">
        <v>14.207800000000001</v>
      </c>
      <c r="W39" s="164">
        <v>13.8592</v>
      </c>
      <c r="X39" s="164">
        <v>13.8352</v>
      </c>
      <c r="Y39" s="164">
        <v>14.7217</v>
      </c>
      <c r="Z39" s="164">
        <v>14.9458</v>
      </c>
      <c r="AA39" s="164">
        <v>15.135300000000001</v>
      </c>
      <c r="AB39" s="164">
        <v>15.275700000000001</v>
      </c>
      <c r="AC39" s="164">
        <v>16.072399999999998</v>
      </c>
      <c r="AD39" s="164">
        <v>16.238399999999999</v>
      </c>
      <c r="AE39" s="164">
        <v>16.4495</v>
      </c>
      <c r="AF39" s="164">
        <v>16.663399999999999</v>
      </c>
      <c r="AG39" s="164">
        <v>17.1633</v>
      </c>
      <c r="AH39" s="164">
        <v>17.6782</v>
      </c>
      <c r="AI39" s="164">
        <v>18.208500000000001</v>
      </c>
      <c r="AJ39" s="164">
        <v>18.754799999999999</v>
      </c>
      <c r="AK39" s="164">
        <v>19.317399999999999</v>
      </c>
      <c r="AL39" s="164">
        <v>19.896899999999999</v>
      </c>
      <c r="AM39" s="164">
        <v>20.4938</v>
      </c>
      <c r="AN39" s="164">
        <v>21.108699999999999</v>
      </c>
      <c r="AO39" s="164">
        <v>21.741900000000001</v>
      </c>
      <c r="AP39" s="164">
        <v>22.394200000000001</v>
      </c>
      <c r="AQ39" s="164">
        <v>23.065999999999999</v>
      </c>
      <c r="AR39" s="164">
        <v>23.757999999999999</v>
      </c>
      <c r="AS39" s="164">
        <v>24.470700000000001</v>
      </c>
      <c r="AT39" s="164">
        <v>25.204799999999999</v>
      </c>
      <c r="AU39" s="164">
        <v>25.960999999999999</v>
      </c>
      <c r="AV39" s="164">
        <v>26.739799999999999</v>
      </c>
      <c r="AW39" s="164">
        <v>27.542000000000002</v>
      </c>
      <c r="AX39" s="164">
        <v>28.368300000000001</v>
      </c>
      <c r="AY39" s="164">
        <v>29.2193</v>
      </c>
      <c r="AZ39" s="164">
        <v>30.0959</v>
      </c>
      <c r="BA39" s="164">
        <v>30.998799999999999</v>
      </c>
    </row>
    <row r="40" spans="1:53">
      <c r="A40" s="165" t="s">
        <v>358</v>
      </c>
      <c r="B40" s="164" t="s">
        <v>360</v>
      </c>
      <c r="C40" s="164">
        <v>14.96</v>
      </c>
      <c r="D40" s="164">
        <v>14.595700000000001</v>
      </c>
      <c r="E40" s="164">
        <v>14.4909</v>
      </c>
      <c r="F40" s="164">
        <v>13.3743</v>
      </c>
      <c r="G40" s="164">
        <v>12.9839</v>
      </c>
      <c r="H40" s="164">
        <v>12.485900000000001</v>
      </c>
      <c r="I40" s="164">
        <v>12.355600000000001</v>
      </c>
      <c r="J40" s="164">
        <v>12.1374</v>
      </c>
      <c r="K40" s="164">
        <v>12.0578</v>
      </c>
      <c r="L40" s="164">
        <v>11.9253</v>
      </c>
      <c r="M40" s="164">
        <v>11.9335</v>
      </c>
      <c r="N40" s="164">
        <v>11.949299999999999</v>
      </c>
      <c r="O40" s="164">
        <v>11.3932</v>
      </c>
      <c r="P40" s="164">
        <v>11.4351</v>
      </c>
      <c r="Q40" s="164">
        <v>11.0733</v>
      </c>
      <c r="R40" s="164">
        <v>11.116300000000001</v>
      </c>
      <c r="S40" s="164">
        <v>11.680999999999999</v>
      </c>
      <c r="T40" s="164">
        <v>13.9145</v>
      </c>
      <c r="U40" s="164">
        <v>13.0006</v>
      </c>
      <c r="V40" s="164">
        <v>12.7499</v>
      </c>
      <c r="W40" s="164">
        <v>12.4315</v>
      </c>
      <c r="X40" s="164">
        <v>12.521800000000001</v>
      </c>
      <c r="Y40" s="164">
        <v>12.9482</v>
      </c>
      <c r="Z40" s="164">
        <v>12.832100000000001</v>
      </c>
      <c r="AA40" s="164">
        <v>13.058199999999999</v>
      </c>
      <c r="AB40" s="164">
        <v>13.061500000000001</v>
      </c>
      <c r="AC40" s="164">
        <v>13.7377</v>
      </c>
      <c r="AD40" s="164">
        <v>13.7637</v>
      </c>
      <c r="AE40" s="164">
        <v>13.942600000000001</v>
      </c>
      <c r="AF40" s="164">
        <v>14.123900000000001</v>
      </c>
      <c r="AG40" s="164">
        <v>14.547599999999999</v>
      </c>
      <c r="AH40" s="164">
        <v>14.984</v>
      </c>
      <c r="AI40" s="164">
        <v>15.4335</v>
      </c>
      <c r="AJ40" s="164">
        <v>15.8965</v>
      </c>
      <c r="AK40" s="164">
        <v>16.3734</v>
      </c>
      <c r="AL40" s="164">
        <v>16.864599999999999</v>
      </c>
      <c r="AM40" s="164">
        <v>17.3706</v>
      </c>
      <c r="AN40" s="164">
        <v>17.8917</v>
      </c>
      <c r="AO40" s="164">
        <v>18.4284</v>
      </c>
      <c r="AP40" s="164">
        <v>18.981300000000001</v>
      </c>
      <c r="AQ40" s="164">
        <v>19.550699999999999</v>
      </c>
      <c r="AR40" s="164">
        <v>20.1372</v>
      </c>
      <c r="AS40" s="164">
        <v>20.741399999999999</v>
      </c>
      <c r="AT40" s="164">
        <v>21.363600000000002</v>
      </c>
      <c r="AU40" s="164">
        <v>22.0045</v>
      </c>
      <c r="AV40" s="164">
        <v>22.6646</v>
      </c>
      <c r="AW40" s="164">
        <v>23.3446</v>
      </c>
      <c r="AX40" s="164">
        <v>24.044899999999998</v>
      </c>
      <c r="AY40" s="164">
        <v>24.766300000000001</v>
      </c>
      <c r="AZ40" s="164">
        <v>25.5092</v>
      </c>
      <c r="BA40" s="164">
        <v>26.2745</v>
      </c>
    </row>
    <row r="41" spans="1:53">
      <c r="A41" s="165" t="s">
        <v>358</v>
      </c>
      <c r="B41" s="164" t="s">
        <v>361</v>
      </c>
      <c r="C41" s="164">
        <v>10.32</v>
      </c>
      <c r="D41" s="164">
        <v>9.9274000000000004</v>
      </c>
      <c r="E41" s="164">
        <v>9.5737000000000005</v>
      </c>
      <c r="F41" s="164">
        <v>9.2554999999999996</v>
      </c>
      <c r="G41" s="164">
        <v>8.8788999999999998</v>
      </c>
      <c r="H41" s="164">
        <v>8.2349999999999994</v>
      </c>
      <c r="I41" s="164">
        <v>7.9805999999999999</v>
      </c>
      <c r="J41" s="164">
        <v>7.9897999999999998</v>
      </c>
      <c r="K41" s="164">
        <v>8.1079000000000008</v>
      </c>
      <c r="L41" s="164">
        <v>8.3011999999999997</v>
      </c>
      <c r="M41" s="164">
        <v>8.1586999999999996</v>
      </c>
      <c r="N41" s="164">
        <v>8.0738000000000003</v>
      </c>
      <c r="O41" s="164">
        <v>7.4997999999999996</v>
      </c>
      <c r="P41" s="164">
        <v>8.1043000000000003</v>
      </c>
      <c r="Q41" s="164">
        <v>7.9398</v>
      </c>
      <c r="R41" s="164">
        <v>7.7295999999999996</v>
      </c>
      <c r="S41" s="164">
        <v>8.9307999999999996</v>
      </c>
      <c r="T41" s="164">
        <v>9.8404000000000007</v>
      </c>
      <c r="U41" s="164">
        <v>9.4461999999999993</v>
      </c>
      <c r="V41" s="164">
        <v>8.7540999999999993</v>
      </c>
      <c r="W41" s="164">
        <v>9.2372999999999994</v>
      </c>
      <c r="X41" s="164">
        <v>8.9793000000000003</v>
      </c>
      <c r="Y41" s="164">
        <v>9.1006</v>
      </c>
      <c r="Z41" s="164">
        <v>9.1692</v>
      </c>
      <c r="AA41" s="164">
        <v>9.5108999999999995</v>
      </c>
      <c r="AB41" s="164">
        <v>9.3087</v>
      </c>
      <c r="AC41" s="164">
        <v>9.2120999999999995</v>
      </c>
      <c r="AD41" s="164">
        <v>9.2492000000000001</v>
      </c>
      <c r="AE41" s="164">
        <v>9.3695000000000004</v>
      </c>
      <c r="AF41" s="164">
        <v>9.4913000000000007</v>
      </c>
      <c r="AG41" s="164">
        <v>9.7759999999999998</v>
      </c>
      <c r="AH41" s="164">
        <v>10.0693</v>
      </c>
      <c r="AI41" s="164">
        <v>10.3714</v>
      </c>
      <c r="AJ41" s="164">
        <v>10.682499999999999</v>
      </c>
      <c r="AK41" s="164">
        <v>11.003</v>
      </c>
      <c r="AL41" s="164">
        <v>11.3331</v>
      </c>
      <c r="AM41" s="164">
        <v>11.6731</v>
      </c>
      <c r="AN41" s="164">
        <v>12.023300000000001</v>
      </c>
      <c r="AO41" s="164">
        <v>12.384</v>
      </c>
      <c r="AP41" s="164">
        <v>12.7555</v>
      </c>
      <c r="AQ41" s="164">
        <v>13.1381</v>
      </c>
      <c r="AR41" s="164">
        <v>13.532299999999999</v>
      </c>
      <c r="AS41" s="164">
        <v>13.9383</v>
      </c>
      <c r="AT41" s="164">
        <v>14.356400000000001</v>
      </c>
      <c r="AU41" s="164">
        <v>14.787100000000001</v>
      </c>
      <c r="AV41" s="164">
        <v>15.230700000000001</v>
      </c>
      <c r="AW41" s="164">
        <v>15.6876</v>
      </c>
      <c r="AX41" s="164">
        <v>16.158300000000001</v>
      </c>
      <c r="AY41" s="164">
        <v>16.643000000000001</v>
      </c>
      <c r="AZ41" s="164">
        <v>17.142299999999999</v>
      </c>
      <c r="BA41" s="164">
        <v>17.656600000000001</v>
      </c>
    </row>
    <row r="42" spans="1:53">
      <c r="A42" s="164" t="s">
        <v>4</v>
      </c>
      <c r="B42" s="164"/>
      <c r="C42" s="164"/>
      <c r="D42" s="164"/>
      <c r="E42" s="164"/>
      <c r="F42" s="164"/>
      <c r="G42" s="164"/>
      <c r="H42" s="164"/>
      <c r="I42" s="164"/>
      <c r="J42" s="164"/>
      <c r="K42" s="164"/>
      <c r="L42" s="164"/>
      <c r="M42" s="164"/>
      <c r="N42" s="164"/>
      <c r="O42" s="164"/>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4"/>
      <c r="AW42" s="164"/>
      <c r="AX42" s="164"/>
      <c r="AY42" s="164"/>
      <c r="AZ42" s="164"/>
      <c r="BA42" s="164"/>
    </row>
    <row r="43" spans="1:53">
      <c r="A43" s="165" t="s">
        <v>362</v>
      </c>
      <c r="B43" s="164"/>
      <c r="C43" s="164">
        <v>1985</v>
      </c>
      <c r="D43" s="164">
        <v>1986</v>
      </c>
      <c r="E43" s="164">
        <v>1987</v>
      </c>
      <c r="F43" s="164">
        <v>1988</v>
      </c>
      <c r="G43" s="164">
        <v>1989</v>
      </c>
      <c r="H43" s="164">
        <v>1990</v>
      </c>
      <c r="I43" s="164">
        <v>1991</v>
      </c>
      <c r="J43" s="164">
        <v>1992</v>
      </c>
      <c r="K43" s="164">
        <v>1993</v>
      </c>
      <c r="L43" s="164">
        <v>1994</v>
      </c>
      <c r="M43" s="164">
        <v>1995</v>
      </c>
      <c r="N43" s="164">
        <v>1996</v>
      </c>
      <c r="O43" s="164">
        <v>1997</v>
      </c>
      <c r="P43" s="164">
        <v>1998</v>
      </c>
      <c r="Q43" s="164">
        <v>1999</v>
      </c>
      <c r="R43" s="164">
        <v>2000</v>
      </c>
      <c r="S43" s="164">
        <v>2001</v>
      </c>
      <c r="T43" s="164">
        <v>2002</v>
      </c>
      <c r="U43" s="164">
        <v>2003</v>
      </c>
      <c r="V43" s="164">
        <v>2004</v>
      </c>
      <c r="W43" s="164">
        <v>2005</v>
      </c>
      <c r="X43" s="164">
        <v>2006</v>
      </c>
      <c r="Y43" s="164">
        <v>2007</v>
      </c>
      <c r="Z43" s="164">
        <v>2008</v>
      </c>
      <c r="AA43" s="164">
        <v>2009</v>
      </c>
      <c r="AB43" s="164">
        <v>2010</v>
      </c>
      <c r="AC43" s="164">
        <v>2011</v>
      </c>
      <c r="AD43" s="164">
        <v>2012</v>
      </c>
      <c r="AE43" s="164">
        <v>2013</v>
      </c>
      <c r="AF43" s="164">
        <v>2014</v>
      </c>
      <c r="AG43" s="164">
        <v>2015</v>
      </c>
      <c r="AH43" s="164">
        <v>2016</v>
      </c>
      <c r="AI43" s="164">
        <v>2017</v>
      </c>
      <c r="AJ43" s="164">
        <v>2018</v>
      </c>
      <c r="AK43" s="164">
        <v>2019</v>
      </c>
      <c r="AL43" s="164">
        <v>2020</v>
      </c>
      <c r="AM43" s="164">
        <v>2021</v>
      </c>
      <c r="AN43" s="164">
        <v>2022</v>
      </c>
      <c r="AO43" s="164">
        <v>2023</v>
      </c>
      <c r="AP43" s="164">
        <v>2024</v>
      </c>
      <c r="AQ43" s="164">
        <v>2025</v>
      </c>
      <c r="AR43" s="164">
        <v>2026</v>
      </c>
      <c r="AS43" s="164">
        <v>2027</v>
      </c>
      <c r="AT43" s="164">
        <v>2028</v>
      </c>
      <c r="AU43" s="164">
        <v>2029</v>
      </c>
      <c r="AV43" s="164">
        <v>2030</v>
      </c>
      <c r="AW43" s="164">
        <v>2031</v>
      </c>
      <c r="AX43" s="164">
        <v>2032</v>
      </c>
      <c r="AY43" s="164">
        <v>2033</v>
      </c>
      <c r="AZ43" s="164">
        <v>2034</v>
      </c>
      <c r="BA43" s="164">
        <v>2035</v>
      </c>
    </row>
    <row r="44" spans="1:53">
      <c r="A44" s="165" t="s">
        <v>358</v>
      </c>
      <c r="B44" s="164" t="s">
        <v>359</v>
      </c>
      <c r="C44" s="164">
        <v>11.14</v>
      </c>
      <c r="D44" s="164">
        <v>11.2767</v>
      </c>
      <c r="E44" s="164">
        <v>11.786</v>
      </c>
      <c r="F44" s="164">
        <v>11.734400000000001</v>
      </c>
      <c r="G44" s="164">
        <v>11.627800000000001</v>
      </c>
      <c r="H44" s="164">
        <v>11.4543</v>
      </c>
      <c r="I44" s="164">
        <v>11.0587</v>
      </c>
      <c r="J44" s="164">
        <v>11.085599999999999</v>
      </c>
      <c r="K44" s="164">
        <v>11.2096</v>
      </c>
      <c r="L44" s="164">
        <v>11.8927</v>
      </c>
      <c r="M44" s="164">
        <v>11.661</v>
      </c>
      <c r="N44" s="164">
        <v>11.626300000000001</v>
      </c>
      <c r="O44" s="164">
        <v>11.2536</v>
      </c>
      <c r="P44" s="164">
        <v>11.3123</v>
      </c>
      <c r="Q44" s="164">
        <v>11.3155</v>
      </c>
      <c r="R44" s="164">
        <v>11.146000000000001</v>
      </c>
      <c r="S44" s="164">
        <v>12.0862</v>
      </c>
      <c r="T44" s="164">
        <v>13.1111</v>
      </c>
      <c r="U44" s="164">
        <v>12.861499999999999</v>
      </c>
      <c r="V44" s="164">
        <v>12.6081</v>
      </c>
      <c r="W44" s="164">
        <v>12.5032</v>
      </c>
      <c r="X44" s="164">
        <v>12.629099999999999</v>
      </c>
      <c r="Y44" s="164">
        <v>13.0587</v>
      </c>
      <c r="Z44" s="164">
        <v>13.276400000000001</v>
      </c>
      <c r="AA44" s="164">
        <v>13.391400000000001</v>
      </c>
      <c r="AB44" s="164">
        <v>13.8368</v>
      </c>
      <c r="AC44" s="164">
        <v>13.9505</v>
      </c>
      <c r="AD44" s="164">
        <v>14.1196</v>
      </c>
      <c r="AE44" s="164">
        <v>14.3032</v>
      </c>
      <c r="AF44" s="164">
        <v>14.489100000000001</v>
      </c>
      <c r="AG44" s="164">
        <v>14.9238</v>
      </c>
      <c r="AH44" s="164">
        <v>15.371499999999999</v>
      </c>
      <c r="AI44" s="164">
        <v>15.832700000000001</v>
      </c>
      <c r="AJ44" s="164">
        <v>16.307600000000001</v>
      </c>
      <c r="AK44" s="164">
        <v>16.796900000000001</v>
      </c>
      <c r="AL44" s="164">
        <v>17.300799999999999</v>
      </c>
      <c r="AM44" s="164">
        <v>17.819800000000001</v>
      </c>
      <c r="AN44" s="164">
        <v>18.354399999999998</v>
      </c>
      <c r="AO44" s="164">
        <v>18.905000000000001</v>
      </c>
      <c r="AP44" s="164">
        <v>19.472200000000001</v>
      </c>
      <c r="AQ44" s="164">
        <v>20.0563</v>
      </c>
      <c r="AR44" s="164">
        <v>20.658000000000001</v>
      </c>
      <c r="AS44" s="164">
        <v>21.277799999999999</v>
      </c>
      <c r="AT44" s="164">
        <v>21.9161</v>
      </c>
      <c r="AU44" s="164">
        <v>22.573599999999999</v>
      </c>
      <c r="AV44" s="164">
        <v>23.250800000000002</v>
      </c>
      <c r="AW44" s="164">
        <v>23.9483</v>
      </c>
      <c r="AX44" s="164">
        <v>24.666799999999999</v>
      </c>
      <c r="AY44" s="164">
        <v>25.4068</v>
      </c>
      <c r="AZ44" s="164">
        <v>26.169</v>
      </c>
      <c r="BA44" s="164">
        <v>26.954000000000001</v>
      </c>
    </row>
    <row r="45" spans="1:53">
      <c r="A45" s="165" t="s">
        <v>358</v>
      </c>
      <c r="B45" s="164" t="s">
        <v>360</v>
      </c>
      <c r="C45" s="164">
        <v>10.57</v>
      </c>
      <c r="D45" s="164">
        <v>10.7842</v>
      </c>
      <c r="E45" s="164">
        <v>10.5494</v>
      </c>
      <c r="F45" s="164">
        <v>10.3771</v>
      </c>
      <c r="G45" s="164">
        <v>10.5099</v>
      </c>
      <c r="H45" s="164">
        <v>10.342700000000001</v>
      </c>
      <c r="I45" s="164">
        <v>10.1854</v>
      </c>
      <c r="J45" s="164">
        <v>10.305300000000001</v>
      </c>
      <c r="K45" s="164">
        <v>10.610900000000001</v>
      </c>
      <c r="L45" s="164">
        <v>10.962199999999999</v>
      </c>
      <c r="M45" s="164">
        <v>10.9397</v>
      </c>
      <c r="N45" s="164">
        <v>10.917400000000001</v>
      </c>
      <c r="O45" s="164">
        <v>10.664199999999999</v>
      </c>
      <c r="P45" s="164">
        <v>10.4527</v>
      </c>
      <c r="Q45" s="164">
        <v>10.4224</v>
      </c>
      <c r="R45" s="164">
        <v>10.182600000000001</v>
      </c>
      <c r="S45" s="164">
        <v>11.3408</v>
      </c>
      <c r="T45" s="164">
        <v>12.4427</v>
      </c>
      <c r="U45" s="164">
        <v>12.367599999999999</v>
      </c>
      <c r="V45" s="164">
        <v>12.209899999999999</v>
      </c>
      <c r="W45" s="164">
        <v>12.086</v>
      </c>
      <c r="X45" s="164">
        <v>12.275499999999999</v>
      </c>
      <c r="Y45" s="164">
        <v>11.782299999999999</v>
      </c>
      <c r="Z45" s="164">
        <v>11.8954</v>
      </c>
      <c r="AA45" s="164">
        <v>12.147500000000001</v>
      </c>
      <c r="AB45" s="164">
        <v>12.685700000000001</v>
      </c>
      <c r="AC45" s="164">
        <v>12.6279</v>
      </c>
      <c r="AD45" s="164">
        <v>12.7127</v>
      </c>
      <c r="AE45" s="164">
        <v>12.878</v>
      </c>
      <c r="AF45" s="164">
        <v>13.045400000000001</v>
      </c>
      <c r="AG45" s="164">
        <v>13.4368</v>
      </c>
      <c r="AH45" s="164">
        <v>13.8399</v>
      </c>
      <c r="AI45" s="164">
        <v>14.255100000000001</v>
      </c>
      <c r="AJ45" s="164">
        <v>14.682700000000001</v>
      </c>
      <c r="AK45" s="164">
        <v>15.123200000000001</v>
      </c>
      <c r="AL45" s="164">
        <v>15.5769</v>
      </c>
      <c r="AM45" s="164">
        <v>16.0442</v>
      </c>
      <c r="AN45" s="164">
        <v>16.525600000000001</v>
      </c>
      <c r="AO45" s="164">
        <v>17.0213</v>
      </c>
      <c r="AP45" s="164">
        <v>17.532</v>
      </c>
      <c r="AQ45" s="164">
        <v>18.0579</v>
      </c>
      <c r="AR45" s="164">
        <v>18.599699999999999</v>
      </c>
      <c r="AS45" s="164">
        <v>19.157699999999998</v>
      </c>
      <c r="AT45" s="164">
        <v>19.732399999999998</v>
      </c>
      <c r="AU45" s="164">
        <v>20.324400000000001</v>
      </c>
      <c r="AV45" s="164">
        <v>20.934100000000001</v>
      </c>
      <c r="AW45" s="164">
        <v>21.562100000000001</v>
      </c>
      <c r="AX45" s="164">
        <v>22.209</v>
      </c>
      <c r="AY45" s="164">
        <v>22.8752</v>
      </c>
      <c r="AZ45" s="164">
        <v>23.561499999999999</v>
      </c>
      <c r="BA45" s="164">
        <v>24.2684</v>
      </c>
    </row>
    <row r="46" spans="1:53">
      <c r="A46" s="165" t="s">
        <v>358</v>
      </c>
      <c r="B46" s="164" t="s">
        <v>361</v>
      </c>
      <c r="C46" s="164">
        <v>6.23</v>
      </c>
      <c r="D46" s="164">
        <v>6.1947999999999999</v>
      </c>
      <c r="E46" s="164">
        <v>6.4823000000000004</v>
      </c>
      <c r="F46" s="164">
        <v>7.2385000000000002</v>
      </c>
      <c r="G46" s="164">
        <v>7.1196000000000002</v>
      </c>
      <c r="H46" s="164">
        <v>6.2252000000000001</v>
      </c>
      <c r="I46" s="164">
        <v>5.8103999999999996</v>
      </c>
      <c r="J46" s="164">
        <v>5.5640000000000001</v>
      </c>
      <c r="K46" s="164">
        <v>5.8376999999999999</v>
      </c>
      <c r="L46" s="164">
        <v>6.6768999999999998</v>
      </c>
      <c r="M46" s="164">
        <v>6.9485000000000001</v>
      </c>
      <c r="N46" s="164">
        <v>6.7190000000000003</v>
      </c>
      <c r="O46" s="164">
        <v>6.2201000000000004</v>
      </c>
      <c r="P46" s="164">
        <v>6.3468999999999998</v>
      </c>
      <c r="Q46" s="164">
        <v>6.4714</v>
      </c>
      <c r="R46" s="164">
        <v>7.1737000000000002</v>
      </c>
      <c r="S46" s="164">
        <v>10.0815</v>
      </c>
      <c r="T46" s="164">
        <v>10.1675</v>
      </c>
      <c r="U46" s="164">
        <v>9.7104999999999997</v>
      </c>
      <c r="V46" s="164">
        <v>8.4707000000000008</v>
      </c>
      <c r="W46" s="164">
        <v>8.1486000000000001</v>
      </c>
      <c r="X46" s="164">
        <v>8.2088999999999999</v>
      </c>
      <c r="Y46" s="164">
        <v>8.2169000000000008</v>
      </c>
      <c r="Z46" s="164">
        <v>8.0043000000000006</v>
      </c>
      <c r="AA46" s="164">
        <v>7.7253999999999996</v>
      </c>
      <c r="AB46" s="164">
        <v>7.0124000000000004</v>
      </c>
      <c r="AC46" s="164">
        <v>6.8890000000000002</v>
      </c>
      <c r="AD46" s="164">
        <v>6.8479000000000001</v>
      </c>
      <c r="AE46" s="164">
        <v>6.9370000000000003</v>
      </c>
      <c r="AF46" s="164">
        <v>7.0270999999999999</v>
      </c>
      <c r="AG46" s="164">
        <v>7.2380000000000004</v>
      </c>
      <c r="AH46" s="164">
        <v>7.4550999999999998</v>
      </c>
      <c r="AI46" s="164">
        <v>7.6787000000000001</v>
      </c>
      <c r="AJ46" s="164">
        <v>7.9090999999999996</v>
      </c>
      <c r="AK46" s="164">
        <v>8.1463999999999999</v>
      </c>
      <c r="AL46" s="164">
        <v>8.3908000000000005</v>
      </c>
      <c r="AM46" s="164">
        <v>8.6425000000000001</v>
      </c>
      <c r="AN46" s="164">
        <v>8.9017999999999997</v>
      </c>
      <c r="AO46" s="164">
        <v>9.1687999999999992</v>
      </c>
      <c r="AP46" s="164">
        <v>9.4438999999999993</v>
      </c>
      <c r="AQ46" s="164">
        <v>9.7271999999999998</v>
      </c>
      <c r="AR46" s="164">
        <v>10.019</v>
      </c>
      <c r="AS46" s="164">
        <v>10.319599999999999</v>
      </c>
      <c r="AT46" s="164">
        <v>10.629200000000001</v>
      </c>
      <c r="AU46" s="164">
        <v>10.948</v>
      </c>
      <c r="AV46" s="164">
        <v>11.2765</v>
      </c>
      <c r="AW46" s="164">
        <v>11.614800000000001</v>
      </c>
      <c r="AX46" s="164">
        <v>11.963200000000001</v>
      </c>
      <c r="AY46" s="164">
        <v>12.322100000000001</v>
      </c>
      <c r="AZ46" s="164">
        <v>12.691800000000001</v>
      </c>
      <c r="BA46" s="164">
        <v>13.0725</v>
      </c>
    </row>
    <row r="47" spans="1:53">
      <c r="A47" s="164" t="s">
        <v>4</v>
      </c>
      <c r="B47" s="164"/>
      <c r="C47" s="164"/>
      <c r="D47" s="164"/>
      <c r="E47" s="164"/>
      <c r="F47" s="164"/>
      <c r="G47" s="164"/>
      <c r="H47" s="164"/>
      <c r="I47" s="164"/>
      <c r="J47" s="164"/>
      <c r="K47" s="164"/>
      <c r="L47" s="164"/>
      <c r="M47" s="164"/>
      <c r="N47" s="164"/>
      <c r="O47" s="164"/>
      <c r="P47" s="164"/>
      <c r="Q47" s="164"/>
      <c r="R47" s="164"/>
      <c r="S47" s="164"/>
      <c r="T47" s="164"/>
      <c r="U47" s="164"/>
      <c r="V47" s="164"/>
      <c r="W47" s="164"/>
      <c r="X47" s="164"/>
      <c r="Y47" s="164"/>
      <c r="Z47" s="164"/>
      <c r="AA47" s="164"/>
      <c r="AB47" s="164"/>
      <c r="AC47" s="164"/>
      <c r="AD47" s="164"/>
      <c r="AE47" s="164"/>
      <c r="AF47" s="164"/>
      <c r="AG47" s="164"/>
      <c r="AH47" s="164"/>
      <c r="AI47" s="164"/>
      <c r="AJ47" s="164"/>
      <c r="AK47" s="164"/>
      <c r="AL47" s="164"/>
      <c r="AM47" s="164"/>
      <c r="AN47" s="164"/>
      <c r="AO47" s="164"/>
      <c r="AP47" s="164"/>
      <c r="AQ47" s="164"/>
      <c r="AR47" s="164"/>
      <c r="AS47" s="164"/>
      <c r="AT47" s="164"/>
      <c r="AU47" s="164"/>
      <c r="AV47" s="164"/>
      <c r="AW47" s="164"/>
      <c r="AX47" s="164"/>
      <c r="AY47" s="164"/>
      <c r="AZ47" s="164"/>
      <c r="BA47" s="164"/>
    </row>
    <row r="48" spans="1:53">
      <c r="A48" s="165" t="s">
        <v>363</v>
      </c>
      <c r="B48" s="164"/>
      <c r="C48" s="164">
        <v>1985</v>
      </c>
      <c r="D48" s="164">
        <v>1986</v>
      </c>
      <c r="E48" s="164">
        <v>1987</v>
      </c>
      <c r="F48" s="164">
        <v>1988</v>
      </c>
      <c r="G48" s="164">
        <v>1989</v>
      </c>
      <c r="H48" s="164">
        <v>1990</v>
      </c>
      <c r="I48" s="164">
        <v>1991</v>
      </c>
      <c r="J48" s="164">
        <v>1992</v>
      </c>
      <c r="K48" s="164">
        <v>1993</v>
      </c>
      <c r="L48" s="164">
        <v>1994</v>
      </c>
      <c r="M48" s="164">
        <v>1995</v>
      </c>
      <c r="N48" s="164">
        <v>1996</v>
      </c>
      <c r="O48" s="164">
        <v>1997</v>
      </c>
      <c r="P48" s="164">
        <v>1998</v>
      </c>
      <c r="Q48" s="164">
        <v>1999</v>
      </c>
      <c r="R48" s="164">
        <v>2000</v>
      </c>
      <c r="S48" s="164">
        <v>2001</v>
      </c>
      <c r="T48" s="164">
        <v>2002</v>
      </c>
      <c r="U48" s="164">
        <v>2003</v>
      </c>
      <c r="V48" s="164">
        <v>2004</v>
      </c>
      <c r="W48" s="164">
        <v>2005</v>
      </c>
      <c r="X48" s="164">
        <v>2006</v>
      </c>
      <c r="Y48" s="164">
        <v>2007</v>
      </c>
      <c r="Z48" s="164">
        <v>2008</v>
      </c>
      <c r="AA48" s="164">
        <v>2009</v>
      </c>
      <c r="AB48" s="164">
        <v>2010</v>
      </c>
      <c r="AC48" s="164">
        <v>2011</v>
      </c>
      <c r="AD48" s="164">
        <v>2012</v>
      </c>
      <c r="AE48" s="164">
        <v>2013</v>
      </c>
      <c r="AF48" s="164">
        <v>2014</v>
      </c>
      <c r="AG48" s="164">
        <v>2015</v>
      </c>
      <c r="AH48" s="164">
        <v>2016</v>
      </c>
      <c r="AI48" s="164">
        <v>2017</v>
      </c>
      <c r="AJ48" s="164">
        <v>2018</v>
      </c>
      <c r="AK48" s="164">
        <v>2019</v>
      </c>
      <c r="AL48" s="164">
        <v>2020</v>
      </c>
      <c r="AM48" s="164">
        <v>2021</v>
      </c>
      <c r="AN48" s="164">
        <v>2022</v>
      </c>
      <c r="AO48" s="164">
        <v>2023</v>
      </c>
      <c r="AP48" s="164">
        <v>2024</v>
      </c>
      <c r="AQ48" s="164">
        <v>2025</v>
      </c>
      <c r="AR48" s="164">
        <v>2026</v>
      </c>
      <c r="AS48" s="164">
        <v>2027</v>
      </c>
      <c r="AT48" s="164">
        <v>2028</v>
      </c>
      <c r="AU48" s="164">
        <v>2029</v>
      </c>
      <c r="AV48" s="164">
        <v>2030</v>
      </c>
      <c r="AW48" s="164">
        <v>2031</v>
      </c>
      <c r="AX48" s="164">
        <v>2032</v>
      </c>
      <c r="AY48" s="164">
        <v>2033</v>
      </c>
      <c r="AZ48" s="164">
        <v>2034</v>
      </c>
      <c r="BA48" s="164">
        <v>2035</v>
      </c>
    </row>
    <row r="49" spans="1:53">
      <c r="A49" s="165" t="s">
        <v>358</v>
      </c>
      <c r="B49" s="164" t="s">
        <v>359</v>
      </c>
      <c r="C49" s="164">
        <v>12.6</v>
      </c>
      <c r="D49" s="164">
        <v>12.9411</v>
      </c>
      <c r="E49" s="164">
        <v>12.993499999999999</v>
      </c>
      <c r="F49" s="164">
        <v>13.0822</v>
      </c>
      <c r="G49" s="164">
        <v>12.928900000000001</v>
      </c>
      <c r="H49" s="164">
        <v>12.699400000000001</v>
      </c>
      <c r="I49" s="164">
        <v>12.381600000000001</v>
      </c>
      <c r="J49" s="164">
        <v>12.2476</v>
      </c>
      <c r="K49" s="164">
        <v>12.174300000000001</v>
      </c>
      <c r="L49" s="164">
        <v>12.1784</v>
      </c>
      <c r="M49" s="164">
        <v>12.5105</v>
      </c>
      <c r="N49" s="164">
        <v>12.1934</v>
      </c>
      <c r="O49" s="164">
        <v>11.7034</v>
      </c>
      <c r="P49" s="164">
        <v>11.8725</v>
      </c>
      <c r="Q49" s="164">
        <v>11.671200000000001</v>
      </c>
      <c r="R49" s="164">
        <v>11.7018</v>
      </c>
      <c r="S49" s="164">
        <v>12.7376</v>
      </c>
      <c r="T49" s="164">
        <v>13.729699999999999</v>
      </c>
      <c r="U49" s="164">
        <v>12.7293</v>
      </c>
      <c r="V49" s="164">
        <v>12.0749</v>
      </c>
      <c r="W49" s="164">
        <v>12.0143</v>
      </c>
      <c r="X49" s="164">
        <v>11.4925</v>
      </c>
      <c r="Y49" s="164">
        <v>11.438599999999999</v>
      </c>
      <c r="Z49" s="164">
        <v>12.303699999999999</v>
      </c>
      <c r="AA49" s="164">
        <v>13.605700000000001</v>
      </c>
      <c r="AB49" s="164">
        <v>13.742800000000001</v>
      </c>
      <c r="AC49" s="164">
        <v>13.2719</v>
      </c>
      <c r="AD49" s="164">
        <v>14.3513</v>
      </c>
      <c r="AE49" s="164">
        <v>14.537800000000001</v>
      </c>
      <c r="AF49" s="164">
        <v>14.726800000000001</v>
      </c>
      <c r="AG49" s="164">
        <v>15.1686</v>
      </c>
      <c r="AH49" s="164">
        <v>15.623699999999999</v>
      </c>
      <c r="AI49" s="164">
        <v>16.092400000000001</v>
      </c>
      <c r="AJ49" s="164">
        <v>16.575199999999999</v>
      </c>
      <c r="AK49" s="164">
        <v>17.072399999999998</v>
      </c>
      <c r="AL49" s="164">
        <v>17.584599999999998</v>
      </c>
      <c r="AM49" s="164">
        <v>18.112200000000001</v>
      </c>
      <c r="AN49" s="164">
        <v>18.6555</v>
      </c>
      <c r="AO49" s="164">
        <v>19.215199999999999</v>
      </c>
      <c r="AP49" s="164">
        <v>19.791599999999999</v>
      </c>
      <c r="AQ49" s="164">
        <v>20.385400000000001</v>
      </c>
      <c r="AR49" s="164">
        <v>20.997</v>
      </c>
      <c r="AS49" s="164">
        <v>21.626899999999999</v>
      </c>
      <c r="AT49" s="164">
        <v>22.275700000000001</v>
      </c>
      <c r="AU49" s="164">
        <v>22.943899999999999</v>
      </c>
      <c r="AV49" s="164">
        <v>23.632300000000001</v>
      </c>
      <c r="AW49" s="164">
        <v>24.341200000000001</v>
      </c>
      <c r="AX49" s="164">
        <v>25.0715</v>
      </c>
      <c r="AY49" s="164">
        <v>25.823599999999999</v>
      </c>
      <c r="AZ49" s="164">
        <v>26.598299999999998</v>
      </c>
      <c r="BA49" s="164">
        <v>27.3963</v>
      </c>
    </row>
    <row r="50" spans="1:53">
      <c r="A50" s="165" t="s">
        <v>358</v>
      </c>
      <c r="B50" s="164" t="s">
        <v>360</v>
      </c>
      <c r="C50" s="164">
        <v>12.1</v>
      </c>
      <c r="D50" s="164">
        <v>12.3896</v>
      </c>
      <c r="E50" s="164">
        <v>11.834300000000001</v>
      </c>
      <c r="F50" s="164">
        <v>11.3668</v>
      </c>
      <c r="G50" s="164">
        <v>11.526999999999999</v>
      </c>
      <c r="H50" s="164">
        <v>11.1342</v>
      </c>
      <c r="I50" s="164">
        <v>10.842499999999999</v>
      </c>
      <c r="J50" s="164">
        <v>10.703900000000001</v>
      </c>
      <c r="K50" s="164">
        <v>10.8437</v>
      </c>
      <c r="L50" s="164">
        <v>10.480600000000001</v>
      </c>
      <c r="M50" s="164">
        <v>10.6031</v>
      </c>
      <c r="N50" s="164">
        <v>9.9091000000000005</v>
      </c>
      <c r="O50" s="164">
        <v>9.5318000000000005</v>
      </c>
      <c r="P50" s="164">
        <v>9.7927</v>
      </c>
      <c r="Q50" s="164">
        <v>9.3475999999999999</v>
      </c>
      <c r="R50" s="164">
        <v>9.1895000000000007</v>
      </c>
      <c r="S50" s="164">
        <v>10.834199999999999</v>
      </c>
      <c r="T50" s="164">
        <v>11.8597</v>
      </c>
      <c r="U50" s="164">
        <v>11.338200000000001</v>
      </c>
      <c r="V50" s="164">
        <v>10.617000000000001</v>
      </c>
      <c r="W50" s="164">
        <v>10.352</v>
      </c>
      <c r="X50" s="164">
        <v>9.5412999999999997</v>
      </c>
      <c r="Y50" s="164">
        <v>9.2477999999999998</v>
      </c>
      <c r="Z50" s="164">
        <v>10.069900000000001</v>
      </c>
      <c r="AA50" s="164">
        <v>11.314299999999999</v>
      </c>
      <c r="AB50" s="164">
        <v>11.428900000000001</v>
      </c>
      <c r="AC50" s="164">
        <v>10.8108</v>
      </c>
      <c r="AD50" s="164">
        <v>11.368</v>
      </c>
      <c r="AE50" s="164">
        <v>11.5158</v>
      </c>
      <c r="AF50" s="164">
        <v>11.6655</v>
      </c>
      <c r="AG50" s="164">
        <v>12.015499999999999</v>
      </c>
      <c r="AH50" s="164">
        <v>12.3759</v>
      </c>
      <c r="AI50" s="164">
        <v>12.747199999999999</v>
      </c>
      <c r="AJ50" s="164">
        <v>13.1296</v>
      </c>
      <c r="AK50" s="164">
        <v>13.5235</v>
      </c>
      <c r="AL50" s="164">
        <v>13.9292</v>
      </c>
      <c r="AM50" s="164">
        <v>14.347099999999999</v>
      </c>
      <c r="AN50" s="164">
        <v>14.7775</v>
      </c>
      <c r="AO50" s="164">
        <v>15.220800000000001</v>
      </c>
      <c r="AP50" s="164">
        <v>15.6775</v>
      </c>
      <c r="AQ50" s="164">
        <v>16.1478</v>
      </c>
      <c r="AR50" s="164">
        <v>16.632200000000001</v>
      </c>
      <c r="AS50" s="164">
        <v>17.1312</v>
      </c>
      <c r="AT50" s="164">
        <v>17.645099999999999</v>
      </c>
      <c r="AU50" s="164">
        <v>18.174499999999998</v>
      </c>
      <c r="AV50" s="164">
        <v>18.7197</v>
      </c>
      <c r="AW50" s="164">
        <v>19.281300000000002</v>
      </c>
      <c r="AX50" s="164">
        <v>19.8598</v>
      </c>
      <c r="AY50" s="164">
        <v>20.455500000000001</v>
      </c>
      <c r="AZ50" s="164">
        <v>21.069199999999999</v>
      </c>
      <c r="BA50" s="164">
        <v>21.7013</v>
      </c>
    </row>
    <row r="51" spans="1:53">
      <c r="A51" s="165" t="s">
        <v>358</v>
      </c>
      <c r="B51" s="164" t="s">
        <v>361</v>
      </c>
      <c r="C51" s="164">
        <v>7.69</v>
      </c>
      <c r="D51" s="164">
        <v>7.5834000000000001</v>
      </c>
      <c r="E51" s="164">
        <v>7.3033999999999999</v>
      </c>
      <c r="F51" s="164">
        <v>7.0972</v>
      </c>
      <c r="G51" s="164">
        <v>7.0279999999999996</v>
      </c>
      <c r="H51" s="164">
        <v>6.8299000000000003</v>
      </c>
      <c r="I51" s="164">
        <v>6.6490999999999998</v>
      </c>
      <c r="J51" s="164">
        <v>6.7683999999999997</v>
      </c>
      <c r="K51" s="164">
        <v>6.8521999999999998</v>
      </c>
      <c r="L51" s="164">
        <v>6.7504</v>
      </c>
      <c r="M51" s="164">
        <v>6.5959000000000003</v>
      </c>
      <c r="N51" s="164">
        <v>6.4984000000000002</v>
      </c>
      <c r="O51" s="164">
        <v>6.4450000000000003</v>
      </c>
      <c r="P51" s="164">
        <v>6.5770999999999997</v>
      </c>
      <c r="Q51" s="164">
        <v>6.4410999999999996</v>
      </c>
      <c r="R51" s="164">
        <v>6.7587000000000002</v>
      </c>
      <c r="S51" s="164">
        <v>7.8669000000000002</v>
      </c>
      <c r="T51" s="164">
        <v>9.0441000000000003</v>
      </c>
      <c r="U51" s="164">
        <v>8.4793000000000003</v>
      </c>
      <c r="V51" s="164">
        <v>7.5594999999999999</v>
      </c>
      <c r="W51" s="164">
        <v>7.4641000000000002</v>
      </c>
      <c r="X51" s="164">
        <v>6.6745000000000001</v>
      </c>
      <c r="Y51" s="164">
        <v>6.9649999999999999</v>
      </c>
      <c r="Z51" s="164">
        <v>7.8902000000000001</v>
      </c>
      <c r="AA51" s="164">
        <v>9.0228999999999999</v>
      </c>
      <c r="AB51" s="164">
        <v>8.8565000000000005</v>
      </c>
      <c r="AC51" s="164">
        <v>8.5968999999999998</v>
      </c>
      <c r="AD51" s="164">
        <v>9.0684000000000005</v>
      </c>
      <c r="AE51" s="164">
        <v>9.1862999999999992</v>
      </c>
      <c r="AF51" s="164">
        <v>9.3056999999999999</v>
      </c>
      <c r="AG51" s="164">
        <v>9.5848999999999993</v>
      </c>
      <c r="AH51" s="164">
        <v>9.8725000000000005</v>
      </c>
      <c r="AI51" s="164">
        <v>10.1686</v>
      </c>
      <c r="AJ51" s="164">
        <v>10.473699999999999</v>
      </c>
      <c r="AK51" s="164">
        <v>10.7879</v>
      </c>
      <c r="AL51" s="164">
        <v>11.111499999999999</v>
      </c>
      <c r="AM51" s="164">
        <v>11.444900000000001</v>
      </c>
      <c r="AN51" s="164">
        <v>11.7882</v>
      </c>
      <c r="AO51" s="164">
        <v>12.1419</v>
      </c>
      <c r="AP51" s="164">
        <v>12.5061</v>
      </c>
      <c r="AQ51" s="164">
        <v>12.8813</v>
      </c>
      <c r="AR51" s="164">
        <v>13.267799999999999</v>
      </c>
      <c r="AS51" s="164">
        <v>13.665800000000001</v>
      </c>
      <c r="AT51" s="164">
        <v>14.075799999999999</v>
      </c>
      <c r="AU51" s="164">
        <v>14.497999999999999</v>
      </c>
      <c r="AV51" s="164">
        <v>14.933</v>
      </c>
      <c r="AW51" s="164">
        <v>15.381</v>
      </c>
      <c r="AX51" s="164">
        <v>15.8424</v>
      </c>
      <c r="AY51" s="164">
        <v>16.317699999999999</v>
      </c>
      <c r="AZ51" s="164">
        <v>16.807200000000002</v>
      </c>
      <c r="BA51" s="164">
        <v>17.311399999999999</v>
      </c>
    </row>
    <row r="52" spans="1:53">
      <c r="A52" s="164" t="s">
        <v>4</v>
      </c>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4"/>
      <c r="AF52" s="164"/>
      <c r="AG52" s="164"/>
      <c r="AH52" s="164"/>
      <c r="AI52" s="164"/>
      <c r="AJ52" s="164"/>
      <c r="AK52" s="164"/>
      <c r="AL52" s="164"/>
      <c r="AM52" s="164"/>
      <c r="AN52" s="164"/>
      <c r="AO52" s="164"/>
      <c r="AP52" s="164"/>
      <c r="AQ52" s="164"/>
      <c r="AR52" s="164"/>
      <c r="AS52" s="164"/>
      <c r="AT52" s="164"/>
      <c r="AU52" s="164"/>
      <c r="AV52" s="164"/>
      <c r="AW52" s="164"/>
      <c r="AX52" s="164"/>
      <c r="AY52" s="164"/>
      <c r="AZ52" s="164"/>
      <c r="BA52" s="164"/>
    </row>
    <row r="53" spans="1:53">
      <c r="A53" s="165" t="s">
        <v>364</v>
      </c>
      <c r="B53" s="164"/>
      <c r="C53" s="164">
        <v>1985</v>
      </c>
      <c r="D53" s="164">
        <v>1986</v>
      </c>
      <c r="E53" s="164">
        <v>1987</v>
      </c>
      <c r="F53" s="164">
        <v>1988</v>
      </c>
      <c r="G53" s="164">
        <v>1989</v>
      </c>
      <c r="H53" s="164">
        <v>1990</v>
      </c>
      <c r="I53" s="164">
        <v>1991</v>
      </c>
      <c r="J53" s="164">
        <v>1992</v>
      </c>
      <c r="K53" s="164">
        <v>1993</v>
      </c>
      <c r="L53" s="164">
        <v>1994</v>
      </c>
      <c r="M53" s="164">
        <v>1995</v>
      </c>
      <c r="N53" s="164">
        <v>1996</v>
      </c>
      <c r="O53" s="164">
        <v>1997</v>
      </c>
      <c r="P53" s="164">
        <v>1998</v>
      </c>
      <c r="Q53" s="164">
        <v>1999</v>
      </c>
      <c r="R53" s="164">
        <v>2000</v>
      </c>
      <c r="S53" s="164">
        <v>2001</v>
      </c>
      <c r="T53" s="164">
        <v>2002</v>
      </c>
      <c r="U53" s="164">
        <v>2003</v>
      </c>
      <c r="V53" s="164">
        <v>2004</v>
      </c>
      <c r="W53" s="164">
        <v>2005</v>
      </c>
      <c r="X53" s="164">
        <v>2006</v>
      </c>
      <c r="Y53" s="164">
        <v>2007</v>
      </c>
      <c r="Z53" s="164">
        <v>2008</v>
      </c>
      <c r="AA53" s="164">
        <v>2009</v>
      </c>
      <c r="AB53" s="164">
        <v>2010</v>
      </c>
      <c r="AC53" s="164">
        <v>2011</v>
      </c>
      <c r="AD53" s="164">
        <v>2012</v>
      </c>
      <c r="AE53" s="164">
        <v>2013</v>
      </c>
      <c r="AF53" s="164">
        <v>2014</v>
      </c>
      <c r="AG53" s="164">
        <v>2015</v>
      </c>
      <c r="AH53" s="164">
        <v>2016</v>
      </c>
      <c r="AI53" s="164">
        <v>2017</v>
      </c>
      <c r="AJ53" s="164">
        <v>2018</v>
      </c>
      <c r="AK53" s="164">
        <v>2019</v>
      </c>
      <c r="AL53" s="164">
        <v>2020</v>
      </c>
      <c r="AM53" s="164">
        <v>2021</v>
      </c>
      <c r="AN53" s="164">
        <v>2022</v>
      </c>
      <c r="AO53" s="164">
        <v>2023</v>
      </c>
      <c r="AP53" s="164">
        <v>2024</v>
      </c>
      <c r="AQ53" s="164">
        <v>2025</v>
      </c>
      <c r="AR53" s="164">
        <v>2026</v>
      </c>
      <c r="AS53" s="164">
        <v>2027</v>
      </c>
      <c r="AT53" s="164">
        <v>2028</v>
      </c>
      <c r="AU53" s="164">
        <v>2029</v>
      </c>
      <c r="AV53" s="164">
        <v>2030</v>
      </c>
      <c r="AW53" s="164">
        <v>2031</v>
      </c>
      <c r="AX53" s="164">
        <v>2032</v>
      </c>
      <c r="AY53" s="164">
        <v>2033</v>
      </c>
      <c r="AZ53" s="164">
        <v>2034</v>
      </c>
      <c r="BA53" s="164">
        <v>2035</v>
      </c>
    </row>
    <row r="54" spans="1:53">
      <c r="A54" s="165" t="s">
        <v>358</v>
      </c>
      <c r="B54" s="164" t="s">
        <v>359</v>
      </c>
      <c r="C54" s="164">
        <v>13.77</v>
      </c>
      <c r="D54" s="164">
        <v>14.457800000000001</v>
      </c>
      <c r="E54" s="164">
        <v>15.640599999999999</v>
      </c>
      <c r="F54" s="164">
        <v>14.976599999999999</v>
      </c>
      <c r="G54" s="164">
        <v>14.45</v>
      </c>
      <c r="H54" s="164">
        <v>14.202299999999999</v>
      </c>
      <c r="I54" s="164">
        <v>14.5951</v>
      </c>
      <c r="J54" s="164">
        <v>14.5122</v>
      </c>
      <c r="K54" s="164">
        <v>14.0702</v>
      </c>
      <c r="L54" s="164">
        <v>14.2598</v>
      </c>
      <c r="M54" s="164">
        <v>14.3058</v>
      </c>
      <c r="N54" s="164">
        <v>14.3675</v>
      </c>
      <c r="O54" s="164">
        <v>14.549799999999999</v>
      </c>
      <c r="P54" s="164">
        <v>14.62</v>
      </c>
      <c r="Q54" s="164">
        <v>15.047000000000001</v>
      </c>
      <c r="R54" s="164">
        <v>14.095499999999999</v>
      </c>
      <c r="S54" s="164">
        <v>14.5831</v>
      </c>
      <c r="T54" s="164">
        <v>15.0664</v>
      </c>
      <c r="U54" s="164">
        <v>15.407400000000001</v>
      </c>
      <c r="V54" s="164">
        <v>15.5509</v>
      </c>
      <c r="W54" s="164">
        <v>15.4824</v>
      </c>
      <c r="X54" s="164">
        <v>15.3317</v>
      </c>
      <c r="Y54" s="164">
        <v>15.777200000000001</v>
      </c>
      <c r="Z54" s="164">
        <v>16.0626</v>
      </c>
      <c r="AA54" s="164">
        <v>15.575699999999999</v>
      </c>
      <c r="AB54" s="164">
        <v>15.769</v>
      </c>
      <c r="AC54" s="164">
        <v>16.4346</v>
      </c>
      <c r="AD54" s="164">
        <v>16.696100000000001</v>
      </c>
      <c r="AE54" s="164">
        <v>16.9131</v>
      </c>
      <c r="AF54" s="164">
        <v>17.132999999999999</v>
      </c>
      <c r="AG54" s="164">
        <v>17.646999999999998</v>
      </c>
      <c r="AH54" s="164">
        <v>18.176400000000001</v>
      </c>
      <c r="AI54" s="164">
        <v>18.721699999999998</v>
      </c>
      <c r="AJ54" s="164">
        <v>19.283300000000001</v>
      </c>
      <c r="AK54" s="164">
        <v>19.861799999999999</v>
      </c>
      <c r="AL54" s="164">
        <v>20.457699999999999</v>
      </c>
      <c r="AM54" s="164">
        <v>21.071400000000001</v>
      </c>
      <c r="AN54" s="164">
        <v>21.703600000000002</v>
      </c>
      <c r="AO54" s="164">
        <v>22.354700000000001</v>
      </c>
      <c r="AP54" s="164">
        <v>23.025300000000001</v>
      </c>
      <c r="AQ54" s="164">
        <v>23.716100000000001</v>
      </c>
      <c r="AR54" s="164">
        <v>24.427600000000002</v>
      </c>
      <c r="AS54" s="164">
        <v>25.160399999999999</v>
      </c>
      <c r="AT54" s="164">
        <v>25.915199999999999</v>
      </c>
      <c r="AU54" s="164">
        <v>26.692699999999999</v>
      </c>
      <c r="AV54" s="164">
        <v>27.493400000000001</v>
      </c>
      <c r="AW54" s="164">
        <v>28.318200000000001</v>
      </c>
      <c r="AX54" s="164">
        <v>29.1678</v>
      </c>
      <c r="AY54" s="164">
        <v>30.0428</v>
      </c>
      <c r="AZ54" s="164">
        <v>30.944099999999999</v>
      </c>
      <c r="BA54" s="164">
        <v>31.872399999999999</v>
      </c>
    </row>
    <row r="55" spans="1:53">
      <c r="A55" s="165" t="s">
        <v>358</v>
      </c>
      <c r="B55" s="164" t="s">
        <v>360</v>
      </c>
      <c r="C55" s="164">
        <v>12.49</v>
      </c>
      <c r="D55" s="164">
        <v>13.2464</v>
      </c>
      <c r="E55" s="164">
        <v>13.563499999999999</v>
      </c>
      <c r="F55" s="164">
        <v>12.686299999999999</v>
      </c>
      <c r="G55" s="164">
        <v>12.333299999999999</v>
      </c>
      <c r="H55" s="164">
        <v>12.032400000000001</v>
      </c>
      <c r="I55" s="164">
        <v>12.4162</v>
      </c>
      <c r="J55" s="164">
        <v>12.5784</v>
      </c>
      <c r="K55" s="164">
        <v>12.2325</v>
      </c>
      <c r="L55" s="164">
        <v>12.1212</v>
      </c>
      <c r="M55" s="164">
        <v>12.646800000000001</v>
      </c>
      <c r="N55" s="164">
        <v>12.9102</v>
      </c>
      <c r="O55" s="164">
        <v>13.332100000000001</v>
      </c>
      <c r="P55" s="164">
        <v>13.254</v>
      </c>
      <c r="Q55" s="164">
        <v>14.093299999999999</v>
      </c>
      <c r="R55" s="164">
        <v>11.360900000000001</v>
      </c>
      <c r="S55" s="164">
        <v>12.7883</v>
      </c>
      <c r="T55" s="164">
        <v>13.2035</v>
      </c>
      <c r="U55" s="164">
        <v>13.9536</v>
      </c>
      <c r="V55" s="164">
        <v>14.673500000000001</v>
      </c>
      <c r="W55" s="164">
        <v>14.191599999999999</v>
      </c>
      <c r="X55" s="164">
        <v>13.772</v>
      </c>
      <c r="Y55" s="164">
        <v>14.574400000000001</v>
      </c>
      <c r="Z55" s="164">
        <v>15.0358</v>
      </c>
      <c r="AA55" s="164">
        <v>14.510400000000001</v>
      </c>
      <c r="AB55" s="164">
        <v>14.7119</v>
      </c>
      <c r="AC55" s="164">
        <v>15.3651</v>
      </c>
      <c r="AD55" s="164">
        <v>15.114000000000001</v>
      </c>
      <c r="AE55" s="164">
        <v>15.310499999999999</v>
      </c>
      <c r="AF55" s="164">
        <v>15.509600000000001</v>
      </c>
      <c r="AG55" s="164">
        <v>15.9749</v>
      </c>
      <c r="AH55" s="164">
        <v>16.4541</v>
      </c>
      <c r="AI55" s="164">
        <v>16.947700000000001</v>
      </c>
      <c r="AJ55" s="164">
        <v>17.456199999999999</v>
      </c>
      <c r="AK55" s="164">
        <v>17.979800000000001</v>
      </c>
      <c r="AL55" s="164">
        <v>18.519200000000001</v>
      </c>
      <c r="AM55" s="164">
        <v>19.0748</v>
      </c>
      <c r="AN55" s="164">
        <v>19.647099999999998</v>
      </c>
      <c r="AO55" s="164">
        <v>20.236499999999999</v>
      </c>
      <c r="AP55" s="164">
        <v>20.843599999999999</v>
      </c>
      <c r="AQ55" s="164">
        <v>21.468900000000001</v>
      </c>
      <c r="AR55" s="164">
        <v>22.1129</v>
      </c>
      <c r="AS55" s="164">
        <v>22.776299999999999</v>
      </c>
      <c r="AT55" s="164">
        <v>23.459599999999998</v>
      </c>
      <c r="AU55" s="164">
        <v>24.163399999999999</v>
      </c>
      <c r="AV55" s="164">
        <v>24.888300000000001</v>
      </c>
      <c r="AW55" s="164">
        <v>25.635000000000002</v>
      </c>
      <c r="AX55" s="164">
        <v>26.404</v>
      </c>
      <c r="AY55" s="164">
        <v>27.196100000000001</v>
      </c>
      <c r="AZ55" s="164">
        <v>28.012</v>
      </c>
      <c r="BA55" s="164">
        <v>28.852399999999999</v>
      </c>
    </row>
    <row r="56" spans="1:53">
      <c r="A56" s="165" t="s">
        <v>358</v>
      </c>
      <c r="B56" s="164" t="s">
        <v>361</v>
      </c>
      <c r="C56" s="164">
        <v>7.35</v>
      </c>
      <c r="D56" s="164">
        <v>7.4062000000000001</v>
      </c>
      <c r="E56" s="164">
        <v>8.1342999999999996</v>
      </c>
      <c r="F56" s="164">
        <v>8.7936999999999994</v>
      </c>
      <c r="G56" s="164">
        <v>8.3841000000000001</v>
      </c>
      <c r="H56" s="164">
        <v>7.4702000000000002</v>
      </c>
      <c r="I56" s="164">
        <v>7.3925999999999998</v>
      </c>
      <c r="J56" s="164">
        <v>7.1924999999999999</v>
      </c>
      <c r="K56" s="164">
        <v>7.5673000000000004</v>
      </c>
      <c r="L56" s="164">
        <v>7.8849</v>
      </c>
      <c r="M56" s="164">
        <v>8.0704999999999991</v>
      </c>
      <c r="N56" s="164">
        <v>7.6090999999999998</v>
      </c>
      <c r="O56" s="164">
        <v>8.3141999999999996</v>
      </c>
      <c r="P56" s="164">
        <v>7.3369</v>
      </c>
      <c r="Q56" s="164">
        <v>6.9558</v>
      </c>
      <c r="R56" s="164">
        <v>8.6189</v>
      </c>
      <c r="S56" s="164">
        <v>13.9679</v>
      </c>
      <c r="T56" s="164">
        <v>7.7215999999999996</v>
      </c>
      <c r="U56" s="164">
        <v>8.2218999999999998</v>
      </c>
      <c r="V56" s="164">
        <v>8.2073999999999998</v>
      </c>
      <c r="W56" s="164">
        <v>9.2372999999999994</v>
      </c>
      <c r="X56" s="164">
        <v>9.4655000000000005</v>
      </c>
      <c r="Y56" s="164">
        <v>9.2723999999999993</v>
      </c>
      <c r="Z56" s="164">
        <v>10.3942</v>
      </c>
      <c r="AA56" s="164">
        <v>9.5108999999999995</v>
      </c>
      <c r="AB56" s="164">
        <v>9.4437999999999995</v>
      </c>
      <c r="AC56" s="164">
        <v>8.8901000000000003</v>
      </c>
      <c r="AD56" s="164">
        <v>8.4526000000000003</v>
      </c>
      <c r="AE56" s="164">
        <v>8.5625</v>
      </c>
      <c r="AF56" s="164">
        <v>8.6738</v>
      </c>
      <c r="AG56" s="164">
        <v>8.9339999999999993</v>
      </c>
      <c r="AH56" s="164">
        <v>9.202</v>
      </c>
      <c r="AI56" s="164">
        <v>9.4780999999999995</v>
      </c>
      <c r="AJ56" s="164">
        <v>9.7623999999999995</v>
      </c>
      <c r="AK56" s="164">
        <v>10.055300000000001</v>
      </c>
      <c r="AL56" s="164">
        <v>10.3569</v>
      </c>
      <c r="AM56" s="164">
        <v>10.6676</v>
      </c>
      <c r="AN56" s="164">
        <v>10.9877</v>
      </c>
      <c r="AO56" s="164">
        <v>11.317299999999999</v>
      </c>
      <c r="AP56" s="164">
        <v>11.6568</v>
      </c>
      <c r="AQ56" s="164">
        <v>12.006500000000001</v>
      </c>
      <c r="AR56" s="164">
        <v>12.3667</v>
      </c>
      <c r="AS56" s="164">
        <v>12.7377</v>
      </c>
      <c r="AT56" s="164">
        <v>13.1198</v>
      </c>
      <c r="AU56" s="164">
        <v>13.513400000000001</v>
      </c>
      <c r="AV56" s="164">
        <v>13.918799999999999</v>
      </c>
      <c r="AW56" s="164">
        <v>14.336399999999999</v>
      </c>
      <c r="AX56" s="164">
        <v>14.766500000000001</v>
      </c>
      <c r="AY56" s="164">
        <v>15.2095</v>
      </c>
      <c r="AZ56" s="164">
        <v>15.665800000000001</v>
      </c>
      <c r="BA56" s="164">
        <v>16.1357</v>
      </c>
    </row>
    <row r="57" spans="1:53">
      <c r="A57" s="163"/>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c r="AM57" s="162"/>
      <c r="AN57" s="162"/>
      <c r="AO57" s="162"/>
      <c r="AP57" s="162"/>
      <c r="AQ57" s="162"/>
      <c r="AR57" s="162"/>
      <c r="AS57" s="162"/>
      <c r="AT57" s="162"/>
      <c r="AU57" s="162"/>
      <c r="AV57" s="162"/>
      <c r="AW57" s="162"/>
      <c r="AX57" s="162"/>
      <c r="AY57" s="162"/>
      <c r="AZ57" s="162"/>
      <c r="BA57" s="162"/>
    </row>
    <row r="58" spans="1:53">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c r="AO58" s="162"/>
      <c r="AP58" s="162"/>
      <c r="AQ58" s="162"/>
      <c r="AR58" s="162"/>
      <c r="AS58" s="162"/>
      <c r="AT58" s="162"/>
      <c r="AU58" s="162"/>
      <c r="AV58" s="162"/>
      <c r="AW58" s="162"/>
      <c r="AX58" s="162"/>
      <c r="AY58" s="162"/>
      <c r="AZ58" s="162"/>
      <c r="BA58" s="162"/>
    </row>
    <row r="59" spans="1:53">
      <c r="A59" s="163"/>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c r="AM59" s="162"/>
      <c r="AN59" s="162"/>
      <c r="AO59" s="162"/>
      <c r="AP59" s="162"/>
      <c r="AQ59" s="162"/>
      <c r="AR59" s="162"/>
      <c r="AS59" s="162"/>
      <c r="AT59" s="162"/>
      <c r="AU59" s="162"/>
      <c r="AV59" s="162"/>
      <c r="AW59" s="162"/>
      <c r="AX59" s="162"/>
      <c r="AY59" s="162"/>
      <c r="AZ59" s="162"/>
      <c r="BA59" s="162"/>
    </row>
    <row r="60" spans="1:53" ht="18">
      <c r="A60" s="152" t="s">
        <v>366</v>
      </c>
      <c r="B60" s="166" t="s">
        <v>353</v>
      </c>
      <c r="C60" s="166"/>
      <c r="D60" s="166"/>
      <c r="E60" s="166"/>
      <c r="F60" s="166"/>
      <c r="G60" s="166"/>
      <c r="H60" s="166"/>
      <c r="I60" s="166"/>
      <c r="J60" s="166"/>
      <c r="K60" s="166"/>
      <c r="L60" s="166"/>
      <c r="M60" s="166"/>
      <c r="N60" s="166"/>
      <c r="O60" s="166"/>
      <c r="P60" s="166"/>
      <c r="Q60" s="166"/>
      <c r="R60" s="166"/>
      <c r="S60" s="166"/>
      <c r="T60" s="166"/>
      <c r="U60" s="166"/>
      <c r="V60" s="166"/>
      <c r="W60" s="166"/>
      <c r="X60" s="166"/>
      <c r="Y60" s="166"/>
      <c r="Z60" s="166"/>
      <c r="AA60" s="166"/>
      <c r="AB60" s="166"/>
      <c r="AC60" s="166"/>
      <c r="AD60" s="166"/>
      <c r="AE60" s="166"/>
      <c r="AF60" s="166"/>
      <c r="AG60" s="166"/>
      <c r="AH60" s="166"/>
      <c r="AI60" s="166"/>
      <c r="AJ60" s="166"/>
      <c r="AK60" s="166"/>
      <c r="AL60" s="166"/>
      <c r="AM60" s="166"/>
      <c r="AN60" s="166"/>
      <c r="AO60" s="166"/>
      <c r="AP60" s="166"/>
      <c r="AQ60" s="166"/>
      <c r="AR60" s="166"/>
      <c r="AS60" s="166"/>
      <c r="AT60" s="166"/>
      <c r="AU60" s="166"/>
      <c r="AV60" s="166"/>
      <c r="AW60" s="166"/>
      <c r="AX60" s="166"/>
      <c r="AY60" s="166"/>
      <c r="AZ60" s="166"/>
      <c r="BA60" s="166"/>
    </row>
    <row r="61" spans="1:53">
      <c r="A61" s="166" t="s">
        <v>354</v>
      </c>
      <c r="B61" s="166" t="s">
        <v>355</v>
      </c>
      <c r="C61" s="166"/>
      <c r="D61" s="166"/>
      <c r="E61" s="166"/>
      <c r="F61" s="166"/>
      <c r="G61" s="166"/>
      <c r="H61" s="166"/>
      <c r="I61" s="166"/>
      <c r="J61" s="166"/>
      <c r="K61" s="166"/>
      <c r="L61" s="166"/>
      <c r="M61" s="166"/>
      <c r="N61" s="166"/>
      <c r="O61" s="166"/>
      <c r="P61" s="166"/>
      <c r="Q61" s="166"/>
      <c r="R61" s="166"/>
      <c r="S61" s="166"/>
      <c r="T61" s="166"/>
      <c r="U61" s="166"/>
      <c r="V61" s="166"/>
      <c r="W61" s="166"/>
      <c r="X61" s="166"/>
      <c r="Y61" s="166"/>
      <c r="Z61" s="166"/>
      <c r="AA61" s="166"/>
      <c r="AB61" s="166"/>
      <c r="AC61" s="166"/>
      <c r="AD61" s="166"/>
      <c r="AE61" s="166"/>
      <c r="AF61" s="166"/>
      <c r="AG61" s="166"/>
      <c r="AH61" s="166"/>
      <c r="AI61" s="166"/>
      <c r="AJ61" s="166"/>
      <c r="AK61" s="166"/>
      <c r="AL61" s="166"/>
      <c r="AM61" s="166"/>
      <c r="AN61" s="166"/>
      <c r="AO61" s="166"/>
      <c r="AP61" s="166"/>
      <c r="AQ61" s="166"/>
      <c r="AR61" s="166"/>
      <c r="AS61" s="166"/>
      <c r="AT61" s="166"/>
      <c r="AU61" s="166"/>
      <c r="AV61" s="166"/>
      <c r="AW61" s="166"/>
      <c r="AX61" s="166"/>
      <c r="AY61" s="166"/>
      <c r="AZ61" s="166"/>
      <c r="BA61" s="166"/>
    </row>
    <row r="62" spans="1:53">
      <c r="A62" s="166" t="s">
        <v>356</v>
      </c>
      <c r="B62" s="166"/>
      <c r="C62" s="166"/>
      <c r="D62" s="166"/>
      <c r="E62" s="166"/>
      <c r="F62" s="166"/>
      <c r="G62" s="166"/>
      <c r="H62" s="166"/>
      <c r="I62" s="166"/>
      <c r="J62" s="166"/>
      <c r="K62" s="166"/>
      <c r="L62" s="166"/>
      <c r="M62" s="166"/>
      <c r="N62" s="166"/>
      <c r="O62" s="166"/>
      <c r="P62" s="166"/>
      <c r="Q62" s="166"/>
      <c r="R62" s="166"/>
      <c r="S62" s="166"/>
      <c r="T62" s="166"/>
      <c r="U62" s="166"/>
      <c r="V62" s="166"/>
      <c r="W62" s="166"/>
      <c r="X62" s="166"/>
      <c r="Y62" s="166"/>
      <c r="Z62" s="166"/>
      <c r="AA62" s="166"/>
      <c r="AB62" s="166"/>
      <c r="AC62" s="166"/>
      <c r="AD62" s="166"/>
      <c r="AE62" s="166"/>
      <c r="AF62" s="166"/>
      <c r="AG62" s="166"/>
      <c r="AH62" s="166"/>
      <c r="AI62" s="166"/>
      <c r="AJ62" s="166"/>
      <c r="AK62" s="166"/>
      <c r="AL62" s="166"/>
      <c r="AM62" s="166"/>
      <c r="AN62" s="166"/>
      <c r="AO62" s="166"/>
      <c r="AP62" s="166"/>
      <c r="AQ62" s="166"/>
      <c r="AR62" s="166"/>
      <c r="AS62" s="166"/>
      <c r="AT62" s="166"/>
      <c r="AU62" s="166"/>
      <c r="AV62" s="166"/>
      <c r="AW62" s="166"/>
      <c r="AX62" s="166"/>
      <c r="AY62" s="166"/>
      <c r="AZ62" s="166"/>
      <c r="BA62" s="166"/>
    </row>
    <row r="63" spans="1:53">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row>
    <row r="64" spans="1:53">
      <c r="A64" s="167" t="s">
        <v>152</v>
      </c>
      <c r="B64" s="166"/>
      <c r="C64" s="166">
        <v>1985</v>
      </c>
      <c r="D64" s="166">
        <v>1986</v>
      </c>
      <c r="E64" s="166">
        <v>1987</v>
      </c>
      <c r="F64" s="166">
        <v>1988</v>
      </c>
      <c r="G64" s="166">
        <v>1989</v>
      </c>
      <c r="H64" s="166">
        <v>1990</v>
      </c>
      <c r="I64" s="166">
        <v>1991</v>
      </c>
      <c r="J64" s="166">
        <v>1992</v>
      </c>
      <c r="K64" s="166">
        <v>1993</v>
      </c>
      <c r="L64" s="166">
        <v>1994</v>
      </c>
      <c r="M64" s="166">
        <v>1995</v>
      </c>
      <c r="N64" s="166">
        <v>1996</v>
      </c>
      <c r="O64" s="166">
        <v>1997</v>
      </c>
      <c r="P64" s="166">
        <v>1998</v>
      </c>
      <c r="Q64" s="166">
        <v>1999</v>
      </c>
      <c r="R64" s="166">
        <v>2000</v>
      </c>
      <c r="S64" s="166">
        <v>2001</v>
      </c>
      <c r="T64" s="166">
        <v>2002</v>
      </c>
      <c r="U64" s="166">
        <v>2003</v>
      </c>
      <c r="V64" s="166">
        <v>2004</v>
      </c>
      <c r="W64" s="166">
        <v>2005</v>
      </c>
      <c r="X64" s="166">
        <v>2006</v>
      </c>
      <c r="Y64" s="166">
        <v>2007</v>
      </c>
      <c r="Z64" s="166">
        <v>2008</v>
      </c>
      <c r="AA64" s="166">
        <v>2009</v>
      </c>
      <c r="AB64" s="166">
        <v>2010</v>
      </c>
      <c r="AC64" s="166">
        <v>2011</v>
      </c>
      <c r="AD64" s="166">
        <v>2012</v>
      </c>
      <c r="AE64" s="166">
        <v>2013</v>
      </c>
      <c r="AF64" s="166">
        <v>2014</v>
      </c>
      <c r="AG64" s="166">
        <v>2015</v>
      </c>
      <c r="AH64" s="166">
        <v>2016</v>
      </c>
      <c r="AI64" s="166">
        <v>2017</v>
      </c>
      <c r="AJ64" s="166">
        <v>2018</v>
      </c>
      <c r="AK64" s="166">
        <v>2019</v>
      </c>
      <c r="AL64" s="166">
        <v>2020</v>
      </c>
      <c r="AM64" s="166">
        <v>2021</v>
      </c>
      <c r="AN64" s="166">
        <v>2022</v>
      </c>
      <c r="AO64" s="166">
        <v>2023</v>
      </c>
      <c r="AP64" s="166">
        <v>2024</v>
      </c>
      <c r="AQ64" s="166">
        <v>2025</v>
      </c>
      <c r="AR64" s="166">
        <v>2026</v>
      </c>
      <c r="AS64" s="166">
        <v>2027</v>
      </c>
      <c r="AT64" s="166">
        <v>2028</v>
      </c>
      <c r="AU64" s="166">
        <v>2029</v>
      </c>
      <c r="AV64" s="166">
        <v>2030</v>
      </c>
      <c r="AW64" s="166">
        <v>2031</v>
      </c>
      <c r="AX64" s="166">
        <v>2032</v>
      </c>
      <c r="AY64" s="166">
        <v>2033</v>
      </c>
      <c r="AZ64" s="166">
        <v>2034</v>
      </c>
      <c r="BA64" s="166">
        <v>2035</v>
      </c>
    </row>
    <row r="65" spans="1:53">
      <c r="A65" s="166" t="s">
        <v>4</v>
      </c>
      <c r="B65" s="166"/>
      <c r="C65" s="166"/>
      <c r="D65" s="166"/>
      <c r="E65" s="166"/>
      <c r="F65" s="166"/>
      <c r="G65" s="166"/>
      <c r="H65" s="166"/>
      <c r="I65" s="166"/>
      <c r="J65" s="166"/>
      <c r="K65" s="166"/>
      <c r="L65" s="166"/>
      <c r="M65" s="166"/>
      <c r="N65" s="166"/>
      <c r="O65" s="166"/>
      <c r="P65" s="166"/>
      <c r="Q65" s="166"/>
      <c r="R65" s="166"/>
      <c r="S65" s="166"/>
      <c r="T65" s="166"/>
      <c r="U65" s="166"/>
      <c r="V65" s="166"/>
      <c r="W65" s="166"/>
      <c r="X65" s="166"/>
      <c r="Y65" s="166"/>
      <c r="Z65" s="166"/>
      <c r="AA65" s="166"/>
      <c r="AB65" s="166"/>
      <c r="AC65" s="166"/>
      <c r="AD65" s="166"/>
      <c r="AE65" s="166"/>
      <c r="AF65" s="166"/>
      <c r="AG65" s="166"/>
      <c r="AH65" s="166"/>
      <c r="AI65" s="166"/>
      <c r="AJ65" s="166"/>
      <c r="AK65" s="166"/>
      <c r="AL65" s="166"/>
      <c r="AM65" s="166"/>
      <c r="AN65" s="166"/>
      <c r="AO65" s="166"/>
      <c r="AP65" s="166"/>
      <c r="AQ65" s="166"/>
      <c r="AR65" s="166"/>
      <c r="AS65" s="166"/>
      <c r="AT65" s="166"/>
      <c r="AU65" s="166"/>
      <c r="AV65" s="166"/>
      <c r="AW65" s="166"/>
      <c r="AX65" s="166"/>
      <c r="AY65" s="166"/>
      <c r="AZ65" s="166"/>
      <c r="BA65" s="166"/>
    </row>
    <row r="66" spans="1:53">
      <c r="A66" s="167" t="s">
        <v>357</v>
      </c>
      <c r="B66" s="166"/>
      <c r="C66" s="166">
        <v>1985</v>
      </c>
      <c r="D66" s="166">
        <v>1986</v>
      </c>
      <c r="E66" s="166">
        <v>1987</v>
      </c>
      <c r="F66" s="166">
        <v>1988</v>
      </c>
      <c r="G66" s="166">
        <v>1989</v>
      </c>
      <c r="H66" s="166">
        <v>1990</v>
      </c>
      <c r="I66" s="166">
        <v>1991</v>
      </c>
      <c r="J66" s="166">
        <v>1992</v>
      </c>
      <c r="K66" s="166">
        <v>1993</v>
      </c>
      <c r="L66" s="166">
        <v>1994</v>
      </c>
      <c r="M66" s="166">
        <v>1995</v>
      </c>
      <c r="N66" s="166">
        <v>1996</v>
      </c>
      <c r="O66" s="166">
        <v>1997</v>
      </c>
      <c r="P66" s="166">
        <v>1998</v>
      </c>
      <c r="Q66" s="166">
        <v>1999</v>
      </c>
      <c r="R66" s="166">
        <v>2000</v>
      </c>
      <c r="S66" s="166">
        <v>2001</v>
      </c>
      <c r="T66" s="166">
        <v>2002</v>
      </c>
      <c r="U66" s="166">
        <v>2003</v>
      </c>
      <c r="V66" s="166">
        <v>2004</v>
      </c>
      <c r="W66" s="166">
        <v>2005</v>
      </c>
      <c r="X66" s="166">
        <v>2006</v>
      </c>
      <c r="Y66" s="166">
        <v>2007</v>
      </c>
      <c r="Z66" s="166">
        <v>2008</v>
      </c>
      <c r="AA66" s="166">
        <v>2009</v>
      </c>
      <c r="AB66" s="166">
        <v>2010</v>
      </c>
      <c r="AC66" s="166">
        <v>2011</v>
      </c>
      <c r="AD66" s="166">
        <v>2012</v>
      </c>
      <c r="AE66" s="166">
        <v>2013</v>
      </c>
      <c r="AF66" s="166">
        <v>2014</v>
      </c>
      <c r="AG66" s="166">
        <v>2015</v>
      </c>
      <c r="AH66" s="166">
        <v>2016</v>
      </c>
      <c r="AI66" s="166">
        <v>2017</v>
      </c>
      <c r="AJ66" s="166">
        <v>2018</v>
      </c>
      <c r="AK66" s="166">
        <v>2019</v>
      </c>
      <c r="AL66" s="166">
        <v>2020</v>
      </c>
      <c r="AM66" s="166">
        <v>2021</v>
      </c>
      <c r="AN66" s="166">
        <v>2022</v>
      </c>
      <c r="AO66" s="166">
        <v>2023</v>
      </c>
      <c r="AP66" s="166">
        <v>2024</v>
      </c>
      <c r="AQ66" s="166">
        <v>2025</v>
      </c>
      <c r="AR66" s="166">
        <v>2026</v>
      </c>
      <c r="AS66" s="166">
        <v>2027</v>
      </c>
      <c r="AT66" s="166">
        <v>2028</v>
      </c>
      <c r="AU66" s="166">
        <v>2029</v>
      </c>
      <c r="AV66" s="166">
        <v>2030</v>
      </c>
      <c r="AW66" s="166">
        <v>2031</v>
      </c>
      <c r="AX66" s="166">
        <v>2032</v>
      </c>
      <c r="AY66" s="166">
        <v>2033</v>
      </c>
      <c r="AZ66" s="166">
        <v>2034</v>
      </c>
      <c r="BA66" s="166">
        <v>2035</v>
      </c>
    </row>
    <row r="67" spans="1:53">
      <c r="A67" s="167" t="s">
        <v>358</v>
      </c>
      <c r="B67" s="166" t="s">
        <v>359</v>
      </c>
      <c r="C67" s="166">
        <v>13.72</v>
      </c>
      <c r="D67" s="166">
        <v>13.6305</v>
      </c>
      <c r="E67" s="166">
        <v>13.592499999999999</v>
      </c>
      <c r="F67" s="166">
        <v>13.2141</v>
      </c>
      <c r="G67" s="166">
        <v>12.800599999999999</v>
      </c>
      <c r="H67" s="166">
        <v>12.325900000000001</v>
      </c>
      <c r="I67" s="166">
        <v>12.2</v>
      </c>
      <c r="J67" s="166">
        <v>12.2561</v>
      </c>
      <c r="K67" s="166">
        <v>12.2325</v>
      </c>
      <c r="L67" s="166">
        <v>12.7416</v>
      </c>
      <c r="M67" s="166">
        <v>12.8872</v>
      </c>
      <c r="N67" s="166">
        <v>13.1465</v>
      </c>
      <c r="O67" s="166">
        <v>12.6496</v>
      </c>
      <c r="P67" s="166">
        <v>13.1081</v>
      </c>
      <c r="Q67" s="166">
        <v>12.7536</v>
      </c>
      <c r="R67" s="166">
        <v>12.769</v>
      </c>
      <c r="S67" s="166">
        <v>13.331099999999999</v>
      </c>
      <c r="T67" s="166">
        <v>14.8246</v>
      </c>
      <c r="U67" s="166">
        <v>14.3918</v>
      </c>
      <c r="V67" s="166">
        <v>14.207800000000001</v>
      </c>
      <c r="W67" s="166">
        <v>13.8592</v>
      </c>
      <c r="X67" s="166">
        <v>13.8352</v>
      </c>
      <c r="Y67" s="166">
        <v>14.7217</v>
      </c>
      <c r="Z67" s="166">
        <v>14.9458</v>
      </c>
      <c r="AA67" s="166">
        <v>15.135300000000001</v>
      </c>
      <c r="AB67" s="166">
        <v>15.275700000000001</v>
      </c>
      <c r="AC67" s="166">
        <v>16.072399999999998</v>
      </c>
      <c r="AD67" s="166">
        <v>16.238399999999999</v>
      </c>
      <c r="AE67" s="166">
        <v>16.4495</v>
      </c>
      <c r="AF67" s="166">
        <v>16.663399999999999</v>
      </c>
      <c r="AG67" s="166">
        <v>16.829999999999998</v>
      </c>
      <c r="AH67" s="166">
        <v>16.9983</v>
      </c>
      <c r="AI67" s="166">
        <v>17.168299999999999</v>
      </c>
      <c r="AJ67" s="166">
        <v>17.34</v>
      </c>
      <c r="AK67" s="166">
        <v>17.513400000000001</v>
      </c>
      <c r="AL67" s="166">
        <v>17.688500000000001</v>
      </c>
      <c r="AM67" s="166">
        <v>17.865400000000001</v>
      </c>
      <c r="AN67" s="166">
        <v>18.044</v>
      </c>
      <c r="AO67" s="166">
        <v>18.224499999999999</v>
      </c>
      <c r="AP67" s="166">
        <v>18.406700000000001</v>
      </c>
      <c r="AQ67" s="166">
        <v>18.590800000000002</v>
      </c>
      <c r="AR67" s="166">
        <v>18.776700000000002</v>
      </c>
      <c r="AS67" s="166">
        <v>18.964500000000001</v>
      </c>
      <c r="AT67" s="166">
        <v>19.1541</v>
      </c>
      <c r="AU67" s="166">
        <v>19.345600000000001</v>
      </c>
      <c r="AV67" s="166">
        <v>19.539100000000001</v>
      </c>
      <c r="AW67" s="166">
        <v>19.734500000000001</v>
      </c>
      <c r="AX67" s="166">
        <v>19.931799999999999</v>
      </c>
      <c r="AY67" s="166">
        <v>20.1312</v>
      </c>
      <c r="AZ67" s="166">
        <v>20.3325</v>
      </c>
      <c r="BA67" s="166">
        <v>20.535799999999998</v>
      </c>
    </row>
    <row r="68" spans="1:53">
      <c r="A68" s="167" t="s">
        <v>358</v>
      </c>
      <c r="B68" s="166" t="s">
        <v>360</v>
      </c>
      <c r="C68" s="166">
        <v>14.96</v>
      </c>
      <c r="D68" s="166">
        <v>14.595700000000001</v>
      </c>
      <c r="E68" s="166">
        <v>14.4909</v>
      </c>
      <c r="F68" s="166">
        <v>13.3743</v>
      </c>
      <c r="G68" s="166">
        <v>12.9839</v>
      </c>
      <c r="H68" s="166">
        <v>12.485900000000001</v>
      </c>
      <c r="I68" s="166">
        <v>12.355600000000001</v>
      </c>
      <c r="J68" s="166">
        <v>12.1374</v>
      </c>
      <c r="K68" s="166">
        <v>12.0578</v>
      </c>
      <c r="L68" s="166">
        <v>11.9253</v>
      </c>
      <c r="M68" s="166">
        <v>11.9335</v>
      </c>
      <c r="N68" s="166">
        <v>11.949299999999999</v>
      </c>
      <c r="O68" s="166">
        <v>11.3932</v>
      </c>
      <c r="P68" s="166">
        <v>11.4351</v>
      </c>
      <c r="Q68" s="166">
        <v>11.0733</v>
      </c>
      <c r="R68" s="166">
        <v>11.116300000000001</v>
      </c>
      <c r="S68" s="166">
        <v>11.680999999999999</v>
      </c>
      <c r="T68" s="166">
        <v>13.9145</v>
      </c>
      <c r="U68" s="166">
        <v>13.0006</v>
      </c>
      <c r="V68" s="166">
        <v>12.7499</v>
      </c>
      <c r="W68" s="166">
        <v>12.4315</v>
      </c>
      <c r="X68" s="166">
        <v>12.521800000000001</v>
      </c>
      <c r="Y68" s="166">
        <v>12.9482</v>
      </c>
      <c r="Z68" s="166">
        <v>12.832100000000001</v>
      </c>
      <c r="AA68" s="166">
        <v>13.058199999999999</v>
      </c>
      <c r="AB68" s="166">
        <v>13.061500000000001</v>
      </c>
      <c r="AC68" s="166">
        <v>13.7377</v>
      </c>
      <c r="AD68" s="166">
        <v>13.7637</v>
      </c>
      <c r="AE68" s="166">
        <v>13.942600000000001</v>
      </c>
      <c r="AF68" s="166">
        <v>14.123900000000001</v>
      </c>
      <c r="AG68" s="166">
        <v>14.2651</v>
      </c>
      <c r="AH68" s="166">
        <v>14.4077</v>
      </c>
      <c r="AI68" s="166">
        <v>14.5518</v>
      </c>
      <c r="AJ68" s="166">
        <v>14.6973</v>
      </c>
      <c r="AK68" s="166">
        <v>14.8443</v>
      </c>
      <c r="AL68" s="166">
        <v>14.992800000000001</v>
      </c>
      <c r="AM68" s="166">
        <v>15.1427</v>
      </c>
      <c r="AN68" s="166">
        <v>15.2941</v>
      </c>
      <c r="AO68" s="166">
        <v>15.446999999999999</v>
      </c>
      <c r="AP68" s="166">
        <v>15.6015</v>
      </c>
      <c r="AQ68" s="166">
        <v>15.7575</v>
      </c>
      <c r="AR68" s="166">
        <v>15.915100000000001</v>
      </c>
      <c r="AS68" s="166">
        <v>16.074300000000001</v>
      </c>
      <c r="AT68" s="166">
        <v>16.234999999999999</v>
      </c>
      <c r="AU68" s="166">
        <v>16.397400000000001</v>
      </c>
      <c r="AV68" s="166">
        <v>16.561299999999999</v>
      </c>
      <c r="AW68" s="166">
        <v>16.726900000000001</v>
      </c>
      <c r="AX68" s="166">
        <v>16.894200000000001</v>
      </c>
      <c r="AY68" s="166">
        <v>17.063099999999999</v>
      </c>
      <c r="AZ68" s="166">
        <v>17.233799999999999</v>
      </c>
      <c r="BA68" s="166">
        <v>17.406099999999999</v>
      </c>
    </row>
    <row r="69" spans="1:53">
      <c r="A69" s="167" t="s">
        <v>358</v>
      </c>
      <c r="B69" s="166" t="s">
        <v>361</v>
      </c>
      <c r="C69" s="166">
        <v>10.32</v>
      </c>
      <c r="D69" s="166">
        <v>9.9274000000000004</v>
      </c>
      <c r="E69" s="166">
        <v>9.5737000000000005</v>
      </c>
      <c r="F69" s="166">
        <v>9.2554999999999996</v>
      </c>
      <c r="G69" s="166">
        <v>8.8788999999999998</v>
      </c>
      <c r="H69" s="166">
        <v>8.2349999999999994</v>
      </c>
      <c r="I69" s="166">
        <v>7.9805999999999999</v>
      </c>
      <c r="J69" s="166">
        <v>7.9897999999999998</v>
      </c>
      <c r="K69" s="166">
        <v>8.1079000000000008</v>
      </c>
      <c r="L69" s="166">
        <v>8.3011999999999997</v>
      </c>
      <c r="M69" s="166">
        <v>8.1586999999999996</v>
      </c>
      <c r="N69" s="166">
        <v>8.0738000000000003</v>
      </c>
      <c r="O69" s="166">
        <v>7.4997999999999996</v>
      </c>
      <c r="P69" s="166">
        <v>8.1043000000000003</v>
      </c>
      <c r="Q69" s="166">
        <v>7.9398</v>
      </c>
      <c r="R69" s="166">
        <v>7.7295999999999996</v>
      </c>
      <c r="S69" s="166">
        <v>8.9307999999999996</v>
      </c>
      <c r="T69" s="166">
        <v>9.8404000000000007</v>
      </c>
      <c r="U69" s="166">
        <v>9.4461999999999993</v>
      </c>
      <c r="V69" s="166">
        <v>8.7540999999999993</v>
      </c>
      <c r="W69" s="166">
        <v>9.2372999999999994</v>
      </c>
      <c r="X69" s="166">
        <v>8.9793000000000003</v>
      </c>
      <c r="Y69" s="166">
        <v>9.1006</v>
      </c>
      <c r="Z69" s="166">
        <v>9.1692</v>
      </c>
      <c r="AA69" s="166">
        <v>9.5108999999999995</v>
      </c>
      <c r="AB69" s="166">
        <v>9.3087</v>
      </c>
      <c r="AC69" s="166">
        <v>9.2120999999999995</v>
      </c>
      <c r="AD69" s="166">
        <v>9.2492000000000001</v>
      </c>
      <c r="AE69" s="166">
        <v>9.3695000000000004</v>
      </c>
      <c r="AF69" s="166">
        <v>9.4913000000000007</v>
      </c>
      <c r="AG69" s="166">
        <v>9.5861999999999998</v>
      </c>
      <c r="AH69" s="166">
        <v>9.6821000000000002</v>
      </c>
      <c r="AI69" s="166">
        <v>9.7789000000000001</v>
      </c>
      <c r="AJ69" s="166">
        <v>9.8766999999999996</v>
      </c>
      <c r="AK69" s="166">
        <v>9.9754000000000005</v>
      </c>
      <c r="AL69" s="166">
        <v>10.075200000000001</v>
      </c>
      <c r="AM69" s="166">
        <v>10.1759</v>
      </c>
      <c r="AN69" s="166">
        <v>10.277699999999999</v>
      </c>
      <c r="AO69" s="166">
        <v>10.3805</v>
      </c>
      <c r="AP69" s="166">
        <v>10.484299999999999</v>
      </c>
      <c r="AQ69" s="166">
        <v>10.5891</v>
      </c>
      <c r="AR69" s="166">
        <v>10.695</v>
      </c>
      <c r="AS69" s="166">
        <v>10.802</v>
      </c>
      <c r="AT69" s="166">
        <v>10.91</v>
      </c>
      <c r="AU69" s="166">
        <v>11.0191</v>
      </c>
      <c r="AV69" s="166">
        <v>11.129300000000001</v>
      </c>
      <c r="AW69" s="166">
        <v>11.240600000000001</v>
      </c>
      <c r="AX69" s="166">
        <v>11.353</v>
      </c>
      <c r="AY69" s="166">
        <v>11.4665</v>
      </c>
      <c r="AZ69" s="166">
        <v>11.581200000000001</v>
      </c>
      <c r="BA69" s="166">
        <v>11.696999999999999</v>
      </c>
    </row>
    <row r="70" spans="1:53">
      <c r="A70" s="166" t="s">
        <v>4</v>
      </c>
      <c r="B70" s="166"/>
      <c r="C70" s="166"/>
      <c r="D70" s="166"/>
      <c r="E70" s="166"/>
      <c r="F70" s="166"/>
      <c r="G70" s="166"/>
      <c r="H70" s="166"/>
      <c r="I70" s="166"/>
      <c r="J70" s="166"/>
      <c r="K70" s="166"/>
      <c r="L70" s="166"/>
      <c r="M70" s="166"/>
      <c r="N70" s="166"/>
      <c r="O70" s="166"/>
      <c r="P70" s="166"/>
      <c r="Q70" s="166"/>
      <c r="R70" s="166"/>
      <c r="S70" s="166"/>
      <c r="T70" s="166"/>
      <c r="U70" s="166"/>
      <c r="V70" s="166"/>
      <c r="W70" s="166"/>
      <c r="X70" s="166"/>
      <c r="Y70" s="166"/>
      <c r="Z70" s="166"/>
      <c r="AA70" s="166"/>
      <c r="AB70" s="166"/>
      <c r="AC70" s="166"/>
      <c r="AD70" s="166"/>
      <c r="AE70" s="166"/>
      <c r="AF70" s="166"/>
      <c r="AG70" s="166"/>
      <c r="AH70" s="166"/>
      <c r="AI70" s="166"/>
      <c r="AJ70" s="166"/>
      <c r="AK70" s="166"/>
      <c r="AL70" s="166"/>
      <c r="AM70" s="166"/>
      <c r="AN70" s="166"/>
      <c r="AO70" s="166"/>
      <c r="AP70" s="166"/>
      <c r="AQ70" s="166"/>
      <c r="AR70" s="166"/>
      <c r="AS70" s="166"/>
      <c r="AT70" s="166"/>
      <c r="AU70" s="166"/>
      <c r="AV70" s="166"/>
      <c r="AW70" s="166"/>
      <c r="AX70" s="166"/>
      <c r="AY70" s="166"/>
      <c r="AZ70" s="166"/>
      <c r="BA70" s="166"/>
    </row>
    <row r="71" spans="1:53">
      <c r="A71" s="167" t="s">
        <v>362</v>
      </c>
      <c r="B71" s="166"/>
      <c r="C71" s="166">
        <v>1985</v>
      </c>
      <c r="D71" s="166">
        <v>1986</v>
      </c>
      <c r="E71" s="166">
        <v>1987</v>
      </c>
      <c r="F71" s="166">
        <v>1988</v>
      </c>
      <c r="G71" s="166">
        <v>1989</v>
      </c>
      <c r="H71" s="166">
        <v>1990</v>
      </c>
      <c r="I71" s="166">
        <v>1991</v>
      </c>
      <c r="J71" s="166">
        <v>1992</v>
      </c>
      <c r="K71" s="166">
        <v>1993</v>
      </c>
      <c r="L71" s="166">
        <v>1994</v>
      </c>
      <c r="M71" s="166">
        <v>1995</v>
      </c>
      <c r="N71" s="166">
        <v>1996</v>
      </c>
      <c r="O71" s="166">
        <v>1997</v>
      </c>
      <c r="P71" s="166">
        <v>1998</v>
      </c>
      <c r="Q71" s="166">
        <v>1999</v>
      </c>
      <c r="R71" s="166">
        <v>2000</v>
      </c>
      <c r="S71" s="166">
        <v>2001</v>
      </c>
      <c r="T71" s="166">
        <v>2002</v>
      </c>
      <c r="U71" s="166">
        <v>2003</v>
      </c>
      <c r="V71" s="166">
        <v>2004</v>
      </c>
      <c r="W71" s="166">
        <v>2005</v>
      </c>
      <c r="X71" s="166">
        <v>2006</v>
      </c>
      <c r="Y71" s="166">
        <v>2007</v>
      </c>
      <c r="Z71" s="166">
        <v>2008</v>
      </c>
      <c r="AA71" s="166">
        <v>2009</v>
      </c>
      <c r="AB71" s="166">
        <v>2010</v>
      </c>
      <c r="AC71" s="166">
        <v>2011</v>
      </c>
      <c r="AD71" s="166">
        <v>2012</v>
      </c>
      <c r="AE71" s="166">
        <v>2013</v>
      </c>
      <c r="AF71" s="166">
        <v>2014</v>
      </c>
      <c r="AG71" s="166">
        <v>2015</v>
      </c>
      <c r="AH71" s="166">
        <v>2016</v>
      </c>
      <c r="AI71" s="166">
        <v>2017</v>
      </c>
      <c r="AJ71" s="166">
        <v>2018</v>
      </c>
      <c r="AK71" s="166">
        <v>2019</v>
      </c>
      <c r="AL71" s="166">
        <v>2020</v>
      </c>
      <c r="AM71" s="166">
        <v>2021</v>
      </c>
      <c r="AN71" s="166">
        <v>2022</v>
      </c>
      <c r="AO71" s="166">
        <v>2023</v>
      </c>
      <c r="AP71" s="166">
        <v>2024</v>
      </c>
      <c r="AQ71" s="166">
        <v>2025</v>
      </c>
      <c r="AR71" s="166">
        <v>2026</v>
      </c>
      <c r="AS71" s="166">
        <v>2027</v>
      </c>
      <c r="AT71" s="166">
        <v>2028</v>
      </c>
      <c r="AU71" s="166">
        <v>2029</v>
      </c>
      <c r="AV71" s="166">
        <v>2030</v>
      </c>
      <c r="AW71" s="166">
        <v>2031</v>
      </c>
      <c r="AX71" s="166">
        <v>2032</v>
      </c>
      <c r="AY71" s="166">
        <v>2033</v>
      </c>
      <c r="AZ71" s="166">
        <v>2034</v>
      </c>
      <c r="BA71" s="166">
        <v>2035</v>
      </c>
    </row>
    <row r="72" spans="1:53">
      <c r="A72" s="167" t="s">
        <v>358</v>
      </c>
      <c r="B72" s="166" t="s">
        <v>359</v>
      </c>
      <c r="C72" s="166">
        <v>11.14</v>
      </c>
      <c r="D72" s="166">
        <v>11.2767</v>
      </c>
      <c r="E72" s="166">
        <v>11.786</v>
      </c>
      <c r="F72" s="166">
        <v>11.734400000000001</v>
      </c>
      <c r="G72" s="166">
        <v>11.627800000000001</v>
      </c>
      <c r="H72" s="166">
        <v>11.4543</v>
      </c>
      <c r="I72" s="166">
        <v>11.0587</v>
      </c>
      <c r="J72" s="166">
        <v>11.085599999999999</v>
      </c>
      <c r="K72" s="166">
        <v>11.2096</v>
      </c>
      <c r="L72" s="166">
        <v>11.8927</v>
      </c>
      <c r="M72" s="166">
        <v>11.661</v>
      </c>
      <c r="N72" s="166">
        <v>11.626300000000001</v>
      </c>
      <c r="O72" s="166">
        <v>11.2536</v>
      </c>
      <c r="P72" s="166">
        <v>11.3123</v>
      </c>
      <c r="Q72" s="166">
        <v>11.3155</v>
      </c>
      <c r="R72" s="166">
        <v>11.146000000000001</v>
      </c>
      <c r="S72" s="166">
        <v>12.0862</v>
      </c>
      <c r="T72" s="166">
        <v>13.1111</v>
      </c>
      <c r="U72" s="166">
        <v>12.861499999999999</v>
      </c>
      <c r="V72" s="166">
        <v>12.6081</v>
      </c>
      <c r="W72" s="166">
        <v>12.5032</v>
      </c>
      <c r="X72" s="166">
        <v>12.629099999999999</v>
      </c>
      <c r="Y72" s="166">
        <v>13.0587</v>
      </c>
      <c r="Z72" s="166">
        <v>13.276400000000001</v>
      </c>
      <c r="AA72" s="166">
        <v>13.391400000000001</v>
      </c>
      <c r="AB72" s="166">
        <v>13.8368</v>
      </c>
      <c r="AC72" s="166">
        <v>13.9505</v>
      </c>
      <c r="AD72" s="166">
        <v>14.1196</v>
      </c>
      <c r="AE72" s="166">
        <v>14.3032</v>
      </c>
      <c r="AF72" s="166">
        <v>14.489100000000001</v>
      </c>
      <c r="AG72" s="166">
        <v>14.634</v>
      </c>
      <c r="AH72" s="166">
        <v>14.7804</v>
      </c>
      <c r="AI72" s="166">
        <v>14.9282</v>
      </c>
      <c r="AJ72" s="166">
        <v>15.077400000000001</v>
      </c>
      <c r="AK72" s="166">
        <v>15.228199999999999</v>
      </c>
      <c r="AL72" s="166">
        <v>15.3805</v>
      </c>
      <c r="AM72" s="166">
        <v>15.5343</v>
      </c>
      <c r="AN72" s="166">
        <v>15.6896</v>
      </c>
      <c r="AO72" s="166">
        <v>15.846500000000001</v>
      </c>
      <c r="AP72" s="166">
        <v>16.004999999999999</v>
      </c>
      <c r="AQ72" s="166">
        <v>16.165099999999999</v>
      </c>
      <c r="AR72" s="166">
        <v>16.326699999999999</v>
      </c>
      <c r="AS72" s="166">
        <v>16.489999999999998</v>
      </c>
      <c r="AT72" s="166">
        <v>16.654900000000001</v>
      </c>
      <c r="AU72" s="166">
        <v>16.821400000000001</v>
      </c>
      <c r="AV72" s="166">
        <v>16.989599999999999</v>
      </c>
      <c r="AW72" s="166">
        <v>17.159500000000001</v>
      </c>
      <c r="AX72" s="166">
        <v>17.331099999999999</v>
      </c>
      <c r="AY72" s="166">
        <v>17.5044</v>
      </c>
      <c r="AZ72" s="166">
        <v>17.679500000000001</v>
      </c>
      <c r="BA72" s="166">
        <v>17.856300000000001</v>
      </c>
    </row>
    <row r="73" spans="1:53">
      <c r="A73" s="167" t="s">
        <v>358</v>
      </c>
      <c r="B73" s="166" t="s">
        <v>360</v>
      </c>
      <c r="C73" s="166">
        <v>10.57</v>
      </c>
      <c r="D73" s="166">
        <v>10.7842</v>
      </c>
      <c r="E73" s="166">
        <v>10.5494</v>
      </c>
      <c r="F73" s="166">
        <v>10.3771</v>
      </c>
      <c r="G73" s="166">
        <v>10.5099</v>
      </c>
      <c r="H73" s="166">
        <v>10.342700000000001</v>
      </c>
      <c r="I73" s="166">
        <v>10.1854</v>
      </c>
      <c r="J73" s="166">
        <v>10.305300000000001</v>
      </c>
      <c r="K73" s="166">
        <v>10.610900000000001</v>
      </c>
      <c r="L73" s="166">
        <v>10.962199999999999</v>
      </c>
      <c r="M73" s="166">
        <v>10.9397</v>
      </c>
      <c r="N73" s="166">
        <v>10.917400000000001</v>
      </c>
      <c r="O73" s="166">
        <v>10.664199999999999</v>
      </c>
      <c r="P73" s="166">
        <v>10.4527</v>
      </c>
      <c r="Q73" s="166">
        <v>10.4224</v>
      </c>
      <c r="R73" s="166">
        <v>10.182600000000001</v>
      </c>
      <c r="S73" s="166">
        <v>11.3408</v>
      </c>
      <c r="T73" s="166">
        <v>12.4427</v>
      </c>
      <c r="U73" s="166">
        <v>12.367599999999999</v>
      </c>
      <c r="V73" s="166">
        <v>12.209899999999999</v>
      </c>
      <c r="W73" s="166">
        <v>12.086</v>
      </c>
      <c r="X73" s="166">
        <v>12.275499999999999</v>
      </c>
      <c r="Y73" s="166">
        <v>11.782299999999999</v>
      </c>
      <c r="Z73" s="166">
        <v>11.8954</v>
      </c>
      <c r="AA73" s="166">
        <v>12.147500000000001</v>
      </c>
      <c r="AB73" s="166">
        <v>12.685700000000001</v>
      </c>
      <c r="AC73" s="166">
        <v>12.6279</v>
      </c>
      <c r="AD73" s="166">
        <v>12.7127</v>
      </c>
      <c r="AE73" s="166">
        <v>12.878</v>
      </c>
      <c r="AF73" s="166">
        <v>13.045400000000001</v>
      </c>
      <c r="AG73" s="166">
        <v>13.1759</v>
      </c>
      <c r="AH73" s="166">
        <v>13.307600000000001</v>
      </c>
      <c r="AI73" s="166">
        <v>13.4407</v>
      </c>
      <c r="AJ73" s="166">
        <v>13.575100000000001</v>
      </c>
      <c r="AK73" s="166">
        <v>13.710900000000001</v>
      </c>
      <c r="AL73" s="166">
        <v>13.848000000000001</v>
      </c>
      <c r="AM73" s="166">
        <v>13.986499999999999</v>
      </c>
      <c r="AN73" s="166">
        <v>14.126300000000001</v>
      </c>
      <c r="AO73" s="166">
        <v>14.2676</v>
      </c>
      <c r="AP73" s="166">
        <v>14.410299999999999</v>
      </c>
      <c r="AQ73" s="166">
        <v>14.554399999999999</v>
      </c>
      <c r="AR73" s="166">
        <v>14.6999</v>
      </c>
      <c r="AS73" s="166">
        <v>14.8469</v>
      </c>
      <c r="AT73" s="166">
        <v>14.9954</v>
      </c>
      <c r="AU73" s="166">
        <v>15.145300000000001</v>
      </c>
      <c r="AV73" s="166">
        <v>15.296799999999999</v>
      </c>
      <c r="AW73" s="166">
        <v>15.4498</v>
      </c>
      <c r="AX73" s="166">
        <v>15.6043</v>
      </c>
      <c r="AY73" s="166">
        <v>15.760300000000001</v>
      </c>
      <c r="AZ73" s="166">
        <v>15.917899999999999</v>
      </c>
      <c r="BA73" s="166">
        <v>16.077100000000002</v>
      </c>
    </row>
    <row r="74" spans="1:53">
      <c r="A74" s="167" t="s">
        <v>358</v>
      </c>
      <c r="B74" s="166" t="s">
        <v>361</v>
      </c>
      <c r="C74" s="166">
        <v>6.23</v>
      </c>
      <c r="D74" s="166">
        <v>6.1947999999999999</v>
      </c>
      <c r="E74" s="166">
        <v>6.4823000000000004</v>
      </c>
      <c r="F74" s="166">
        <v>7.2385000000000002</v>
      </c>
      <c r="G74" s="166">
        <v>7.1196000000000002</v>
      </c>
      <c r="H74" s="166">
        <v>6.2252000000000001</v>
      </c>
      <c r="I74" s="166">
        <v>5.8103999999999996</v>
      </c>
      <c r="J74" s="166">
        <v>5.5640000000000001</v>
      </c>
      <c r="K74" s="166">
        <v>5.8376999999999999</v>
      </c>
      <c r="L74" s="166">
        <v>6.6768999999999998</v>
      </c>
      <c r="M74" s="166">
        <v>6.9485000000000001</v>
      </c>
      <c r="N74" s="166">
        <v>6.7190000000000003</v>
      </c>
      <c r="O74" s="166">
        <v>6.2201000000000004</v>
      </c>
      <c r="P74" s="166">
        <v>6.3468999999999998</v>
      </c>
      <c r="Q74" s="166">
        <v>6.4714</v>
      </c>
      <c r="R74" s="166">
        <v>7.1737000000000002</v>
      </c>
      <c r="S74" s="166">
        <v>10.0815</v>
      </c>
      <c r="T74" s="166">
        <v>10.1675</v>
      </c>
      <c r="U74" s="166">
        <v>9.7104999999999997</v>
      </c>
      <c r="V74" s="166">
        <v>8.4707000000000008</v>
      </c>
      <c r="W74" s="166">
        <v>8.1486000000000001</v>
      </c>
      <c r="X74" s="166">
        <v>8.2088999999999999</v>
      </c>
      <c r="Y74" s="166">
        <v>8.2169000000000008</v>
      </c>
      <c r="Z74" s="166">
        <v>8.0043000000000006</v>
      </c>
      <c r="AA74" s="166">
        <v>7.7253999999999996</v>
      </c>
      <c r="AB74" s="166">
        <v>7.0124000000000004</v>
      </c>
      <c r="AC74" s="166">
        <v>6.8890000000000002</v>
      </c>
      <c r="AD74" s="166">
        <v>6.8479000000000001</v>
      </c>
      <c r="AE74" s="166">
        <v>6.9370000000000003</v>
      </c>
      <c r="AF74" s="166">
        <v>7.0270999999999999</v>
      </c>
      <c r="AG74" s="166">
        <v>7.0974000000000004</v>
      </c>
      <c r="AH74" s="166">
        <v>7.1684000000000001</v>
      </c>
      <c r="AI74" s="166">
        <v>7.2401</v>
      </c>
      <c r="AJ74" s="166">
        <v>7.3125</v>
      </c>
      <c r="AK74" s="166">
        <v>7.3856000000000002</v>
      </c>
      <c r="AL74" s="166">
        <v>7.4595000000000002</v>
      </c>
      <c r="AM74" s="166">
        <v>7.5339999999999998</v>
      </c>
      <c r="AN74" s="166">
        <v>7.6093999999999999</v>
      </c>
      <c r="AO74" s="166">
        <v>7.6855000000000002</v>
      </c>
      <c r="AP74" s="166">
        <v>7.7622999999999998</v>
      </c>
      <c r="AQ74" s="166">
        <v>7.84</v>
      </c>
      <c r="AR74" s="166">
        <v>7.9184000000000001</v>
      </c>
      <c r="AS74" s="166">
        <v>7.9974999999999996</v>
      </c>
      <c r="AT74" s="166">
        <v>8.0775000000000006</v>
      </c>
      <c r="AU74" s="166">
        <v>8.1583000000000006</v>
      </c>
      <c r="AV74" s="166">
        <v>8.2399000000000004</v>
      </c>
      <c r="AW74" s="166">
        <v>8.3223000000000003</v>
      </c>
      <c r="AX74" s="166">
        <v>8.4055</v>
      </c>
      <c r="AY74" s="166">
        <v>8.4895999999999994</v>
      </c>
      <c r="AZ74" s="166">
        <v>8.5744000000000007</v>
      </c>
      <c r="BA74" s="166">
        <v>8.6601999999999997</v>
      </c>
    </row>
    <row r="75" spans="1:53">
      <c r="A75" s="166" t="s">
        <v>4</v>
      </c>
      <c r="B75" s="166"/>
      <c r="C75" s="166"/>
      <c r="D75" s="166"/>
      <c r="E75" s="166"/>
      <c r="F75" s="166"/>
      <c r="G75" s="166"/>
      <c r="H75" s="166"/>
      <c r="I75" s="166"/>
      <c r="J75" s="166"/>
      <c r="K75" s="166"/>
      <c r="L75" s="166"/>
      <c r="M75" s="166"/>
      <c r="N75" s="166"/>
      <c r="O75" s="166"/>
      <c r="P75" s="166"/>
      <c r="Q75" s="166"/>
      <c r="R75" s="166"/>
      <c r="S75" s="166"/>
      <c r="T75" s="166"/>
      <c r="U75" s="166"/>
      <c r="V75" s="166"/>
      <c r="W75" s="166"/>
      <c r="X75" s="166"/>
      <c r="Y75" s="166"/>
      <c r="Z75" s="166"/>
      <c r="AA75" s="166"/>
      <c r="AB75" s="166"/>
      <c r="AC75" s="166"/>
      <c r="AD75" s="166"/>
      <c r="AE75" s="166"/>
      <c r="AF75" s="166"/>
      <c r="AG75" s="166"/>
      <c r="AH75" s="166"/>
      <c r="AI75" s="166"/>
      <c r="AJ75" s="166"/>
      <c r="AK75" s="166"/>
      <c r="AL75" s="166"/>
      <c r="AM75" s="166"/>
      <c r="AN75" s="166"/>
      <c r="AO75" s="166"/>
      <c r="AP75" s="166"/>
      <c r="AQ75" s="166"/>
      <c r="AR75" s="166"/>
      <c r="AS75" s="166"/>
      <c r="AT75" s="166"/>
      <c r="AU75" s="166"/>
      <c r="AV75" s="166"/>
      <c r="AW75" s="166"/>
      <c r="AX75" s="166"/>
      <c r="AY75" s="166"/>
      <c r="AZ75" s="166"/>
      <c r="BA75" s="166"/>
    </row>
    <row r="76" spans="1:53">
      <c r="A76" s="167" t="s">
        <v>363</v>
      </c>
      <c r="B76" s="166"/>
      <c r="C76" s="166">
        <v>1985</v>
      </c>
      <c r="D76" s="166">
        <v>1986</v>
      </c>
      <c r="E76" s="166">
        <v>1987</v>
      </c>
      <c r="F76" s="166">
        <v>1988</v>
      </c>
      <c r="G76" s="166">
        <v>1989</v>
      </c>
      <c r="H76" s="166">
        <v>1990</v>
      </c>
      <c r="I76" s="166">
        <v>1991</v>
      </c>
      <c r="J76" s="166">
        <v>1992</v>
      </c>
      <c r="K76" s="166">
        <v>1993</v>
      </c>
      <c r="L76" s="166">
        <v>1994</v>
      </c>
      <c r="M76" s="166">
        <v>1995</v>
      </c>
      <c r="N76" s="166">
        <v>1996</v>
      </c>
      <c r="O76" s="166">
        <v>1997</v>
      </c>
      <c r="P76" s="166">
        <v>1998</v>
      </c>
      <c r="Q76" s="166">
        <v>1999</v>
      </c>
      <c r="R76" s="166">
        <v>2000</v>
      </c>
      <c r="S76" s="166">
        <v>2001</v>
      </c>
      <c r="T76" s="166">
        <v>2002</v>
      </c>
      <c r="U76" s="166">
        <v>2003</v>
      </c>
      <c r="V76" s="166">
        <v>2004</v>
      </c>
      <c r="W76" s="166">
        <v>2005</v>
      </c>
      <c r="X76" s="166">
        <v>2006</v>
      </c>
      <c r="Y76" s="166">
        <v>2007</v>
      </c>
      <c r="Z76" s="166">
        <v>2008</v>
      </c>
      <c r="AA76" s="166">
        <v>2009</v>
      </c>
      <c r="AB76" s="166">
        <v>2010</v>
      </c>
      <c r="AC76" s="166">
        <v>2011</v>
      </c>
      <c r="AD76" s="166">
        <v>2012</v>
      </c>
      <c r="AE76" s="166">
        <v>2013</v>
      </c>
      <c r="AF76" s="166">
        <v>2014</v>
      </c>
      <c r="AG76" s="166">
        <v>2015</v>
      </c>
      <c r="AH76" s="166">
        <v>2016</v>
      </c>
      <c r="AI76" s="166">
        <v>2017</v>
      </c>
      <c r="AJ76" s="166">
        <v>2018</v>
      </c>
      <c r="AK76" s="166">
        <v>2019</v>
      </c>
      <c r="AL76" s="166">
        <v>2020</v>
      </c>
      <c r="AM76" s="166">
        <v>2021</v>
      </c>
      <c r="AN76" s="166">
        <v>2022</v>
      </c>
      <c r="AO76" s="166">
        <v>2023</v>
      </c>
      <c r="AP76" s="166">
        <v>2024</v>
      </c>
      <c r="AQ76" s="166">
        <v>2025</v>
      </c>
      <c r="AR76" s="166">
        <v>2026</v>
      </c>
      <c r="AS76" s="166">
        <v>2027</v>
      </c>
      <c r="AT76" s="166">
        <v>2028</v>
      </c>
      <c r="AU76" s="166">
        <v>2029</v>
      </c>
      <c r="AV76" s="166">
        <v>2030</v>
      </c>
      <c r="AW76" s="166">
        <v>2031</v>
      </c>
      <c r="AX76" s="166">
        <v>2032</v>
      </c>
      <c r="AY76" s="166">
        <v>2033</v>
      </c>
      <c r="AZ76" s="166">
        <v>2034</v>
      </c>
      <c r="BA76" s="166">
        <v>2035</v>
      </c>
    </row>
    <row r="77" spans="1:53">
      <c r="A77" s="167" t="s">
        <v>358</v>
      </c>
      <c r="B77" s="166" t="s">
        <v>359</v>
      </c>
      <c r="C77" s="166">
        <v>12.6</v>
      </c>
      <c r="D77" s="166">
        <v>12.9411</v>
      </c>
      <c r="E77" s="166">
        <v>12.993499999999999</v>
      </c>
      <c r="F77" s="166">
        <v>13.0822</v>
      </c>
      <c r="G77" s="166">
        <v>12.928900000000001</v>
      </c>
      <c r="H77" s="166">
        <v>12.699400000000001</v>
      </c>
      <c r="I77" s="166">
        <v>12.381600000000001</v>
      </c>
      <c r="J77" s="166">
        <v>12.2476</v>
      </c>
      <c r="K77" s="166">
        <v>12.174300000000001</v>
      </c>
      <c r="L77" s="166">
        <v>12.1784</v>
      </c>
      <c r="M77" s="166">
        <v>12.5105</v>
      </c>
      <c r="N77" s="166">
        <v>12.1934</v>
      </c>
      <c r="O77" s="166">
        <v>11.7034</v>
      </c>
      <c r="P77" s="166">
        <v>11.8725</v>
      </c>
      <c r="Q77" s="166">
        <v>11.671200000000001</v>
      </c>
      <c r="R77" s="166">
        <v>11.7018</v>
      </c>
      <c r="S77" s="166">
        <v>12.7376</v>
      </c>
      <c r="T77" s="166">
        <v>13.729699999999999</v>
      </c>
      <c r="U77" s="166">
        <v>12.7293</v>
      </c>
      <c r="V77" s="166">
        <v>12.0749</v>
      </c>
      <c r="W77" s="166">
        <v>12.0143</v>
      </c>
      <c r="X77" s="166">
        <v>11.4925</v>
      </c>
      <c r="Y77" s="166">
        <v>11.438599999999999</v>
      </c>
      <c r="Z77" s="166">
        <v>12.303699999999999</v>
      </c>
      <c r="AA77" s="166">
        <v>13.605700000000001</v>
      </c>
      <c r="AB77" s="166">
        <v>13.742800000000001</v>
      </c>
      <c r="AC77" s="166">
        <v>13.2719</v>
      </c>
      <c r="AD77" s="166">
        <v>14.3513</v>
      </c>
      <c r="AE77" s="166">
        <v>14.537800000000001</v>
      </c>
      <c r="AF77" s="166">
        <v>14.726800000000001</v>
      </c>
      <c r="AG77" s="166">
        <v>14.8741</v>
      </c>
      <c r="AH77" s="166">
        <v>15.0228</v>
      </c>
      <c r="AI77" s="166">
        <v>15.1731</v>
      </c>
      <c r="AJ77" s="166">
        <v>15.3248</v>
      </c>
      <c r="AK77" s="166">
        <v>15.4781</v>
      </c>
      <c r="AL77" s="166">
        <v>15.6328</v>
      </c>
      <c r="AM77" s="166">
        <v>15.789199999999999</v>
      </c>
      <c r="AN77" s="166">
        <v>15.947100000000001</v>
      </c>
      <c r="AO77" s="166">
        <v>16.1065</v>
      </c>
      <c r="AP77" s="166">
        <v>16.267600000000002</v>
      </c>
      <c r="AQ77" s="166">
        <v>16.430299999999999</v>
      </c>
      <c r="AR77" s="166">
        <v>16.5946</v>
      </c>
      <c r="AS77" s="166">
        <v>16.7605</v>
      </c>
      <c r="AT77" s="166">
        <v>16.928100000000001</v>
      </c>
      <c r="AU77" s="166">
        <v>17.0974</v>
      </c>
      <c r="AV77" s="166">
        <v>17.2684</v>
      </c>
      <c r="AW77" s="166">
        <v>17.441099999999999</v>
      </c>
      <c r="AX77" s="166">
        <v>17.615500000000001</v>
      </c>
      <c r="AY77" s="166">
        <v>17.791599999999999</v>
      </c>
      <c r="AZ77" s="166">
        <v>17.9695</v>
      </c>
      <c r="BA77" s="166">
        <v>18.1492</v>
      </c>
    </row>
    <row r="78" spans="1:53">
      <c r="A78" s="167" t="s">
        <v>358</v>
      </c>
      <c r="B78" s="166" t="s">
        <v>360</v>
      </c>
      <c r="C78" s="166">
        <v>12.1</v>
      </c>
      <c r="D78" s="166">
        <v>12.3896</v>
      </c>
      <c r="E78" s="166">
        <v>11.834300000000001</v>
      </c>
      <c r="F78" s="166">
        <v>11.3668</v>
      </c>
      <c r="G78" s="166">
        <v>11.526999999999999</v>
      </c>
      <c r="H78" s="166">
        <v>11.1342</v>
      </c>
      <c r="I78" s="166">
        <v>10.842499999999999</v>
      </c>
      <c r="J78" s="166">
        <v>10.703900000000001</v>
      </c>
      <c r="K78" s="166">
        <v>10.8437</v>
      </c>
      <c r="L78" s="166">
        <v>10.480600000000001</v>
      </c>
      <c r="M78" s="166">
        <v>10.6031</v>
      </c>
      <c r="N78" s="166">
        <v>9.9091000000000005</v>
      </c>
      <c r="O78" s="166">
        <v>9.5318000000000005</v>
      </c>
      <c r="P78" s="166">
        <v>9.7927</v>
      </c>
      <c r="Q78" s="166">
        <v>9.3475999999999999</v>
      </c>
      <c r="R78" s="166">
        <v>9.1895000000000007</v>
      </c>
      <c r="S78" s="166">
        <v>10.834199999999999</v>
      </c>
      <c r="T78" s="166">
        <v>11.8597</v>
      </c>
      <c r="U78" s="166">
        <v>11.338200000000001</v>
      </c>
      <c r="V78" s="166">
        <v>10.617000000000001</v>
      </c>
      <c r="W78" s="166">
        <v>10.352</v>
      </c>
      <c r="X78" s="166">
        <v>9.5412999999999997</v>
      </c>
      <c r="Y78" s="166">
        <v>9.2477999999999998</v>
      </c>
      <c r="Z78" s="166">
        <v>10.069900000000001</v>
      </c>
      <c r="AA78" s="166">
        <v>11.314299999999999</v>
      </c>
      <c r="AB78" s="166">
        <v>11.428900000000001</v>
      </c>
      <c r="AC78" s="166">
        <v>10.8108</v>
      </c>
      <c r="AD78" s="166">
        <v>11.368</v>
      </c>
      <c r="AE78" s="166">
        <v>11.5158</v>
      </c>
      <c r="AF78" s="166">
        <v>11.6655</v>
      </c>
      <c r="AG78" s="166">
        <v>11.7822</v>
      </c>
      <c r="AH78" s="166">
        <v>11.9</v>
      </c>
      <c r="AI78" s="166">
        <v>12.019</v>
      </c>
      <c r="AJ78" s="166">
        <v>12.139200000000001</v>
      </c>
      <c r="AK78" s="166">
        <v>12.2606</v>
      </c>
      <c r="AL78" s="166">
        <v>12.3832</v>
      </c>
      <c r="AM78" s="166">
        <v>12.507</v>
      </c>
      <c r="AN78" s="166">
        <v>12.632099999999999</v>
      </c>
      <c r="AO78" s="166">
        <v>12.7584</v>
      </c>
      <c r="AP78" s="166">
        <v>12.885999999999999</v>
      </c>
      <c r="AQ78" s="166">
        <v>13.014799999999999</v>
      </c>
      <c r="AR78" s="166">
        <v>13.145</v>
      </c>
      <c r="AS78" s="166">
        <v>13.276400000000001</v>
      </c>
      <c r="AT78" s="166">
        <v>13.4092</v>
      </c>
      <c r="AU78" s="166">
        <v>13.5433</v>
      </c>
      <c r="AV78" s="166">
        <v>13.678699999999999</v>
      </c>
      <c r="AW78" s="166">
        <v>13.8155</v>
      </c>
      <c r="AX78" s="166">
        <v>13.9537</v>
      </c>
      <c r="AY78" s="166">
        <v>14.0932</v>
      </c>
      <c r="AZ78" s="166">
        <v>14.2341</v>
      </c>
      <c r="BA78" s="166">
        <v>14.3765</v>
      </c>
    </row>
    <row r="79" spans="1:53">
      <c r="A79" s="167" t="s">
        <v>358</v>
      </c>
      <c r="B79" s="166" t="s">
        <v>361</v>
      </c>
      <c r="C79" s="166">
        <v>7.69</v>
      </c>
      <c r="D79" s="166">
        <v>7.5834000000000001</v>
      </c>
      <c r="E79" s="166">
        <v>7.3033999999999999</v>
      </c>
      <c r="F79" s="166">
        <v>7.0972</v>
      </c>
      <c r="G79" s="166">
        <v>7.0279999999999996</v>
      </c>
      <c r="H79" s="166">
        <v>6.8299000000000003</v>
      </c>
      <c r="I79" s="166">
        <v>6.6490999999999998</v>
      </c>
      <c r="J79" s="166">
        <v>6.7683999999999997</v>
      </c>
      <c r="K79" s="166">
        <v>6.8521999999999998</v>
      </c>
      <c r="L79" s="166">
        <v>6.7504</v>
      </c>
      <c r="M79" s="166">
        <v>6.5959000000000003</v>
      </c>
      <c r="N79" s="166">
        <v>6.4984000000000002</v>
      </c>
      <c r="O79" s="166">
        <v>6.4450000000000003</v>
      </c>
      <c r="P79" s="166">
        <v>6.5770999999999997</v>
      </c>
      <c r="Q79" s="166">
        <v>6.4410999999999996</v>
      </c>
      <c r="R79" s="166">
        <v>6.7587000000000002</v>
      </c>
      <c r="S79" s="166">
        <v>7.8669000000000002</v>
      </c>
      <c r="T79" s="166">
        <v>9.0441000000000003</v>
      </c>
      <c r="U79" s="166">
        <v>8.4793000000000003</v>
      </c>
      <c r="V79" s="166">
        <v>7.5594999999999999</v>
      </c>
      <c r="W79" s="166">
        <v>7.4641000000000002</v>
      </c>
      <c r="X79" s="166">
        <v>6.6745000000000001</v>
      </c>
      <c r="Y79" s="166">
        <v>6.9649999999999999</v>
      </c>
      <c r="Z79" s="166">
        <v>7.8902000000000001</v>
      </c>
      <c r="AA79" s="166">
        <v>9.0228999999999999</v>
      </c>
      <c r="AB79" s="166">
        <v>8.8565000000000005</v>
      </c>
      <c r="AC79" s="166">
        <v>8.5968999999999998</v>
      </c>
      <c r="AD79" s="166">
        <v>9.0684000000000005</v>
      </c>
      <c r="AE79" s="166">
        <v>9.1862999999999992</v>
      </c>
      <c r="AF79" s="166">
        <v>9.3056999999999999</v>
      </c>
      <c r="AG79" s="166">
        <v>9.3987999999999996</v>
      </c>
      <c r="AH79" s="166">
        <v>9.4928000000000008</v>
      </c>
      <c r="AI79" s="166">
        <v>9.5876999999999999</v>
      </c>
      <c r="AJ79" s="166">
        <v>9.6836000000000002</v>
      </c>
      <c r="AK79" s="166">
        <v>9.7804000000000002</v>
      </c>
      <c r="AL79" s="166">
        <v>9.8781999999999996</v>
      </c>
      <c r="AM79" s="166">
        <v>9.9770000000000003</v>
      </c>
      <c r="AN79" s="166">
        <v>10.0768</v>
      </c>
      <c r="AO79" s="166">
        <v>10.1775</v>
      </c>
      <c r="AP79" s="166">
        <v>10.279299999999999</v>
      </c>
      <c r="AQ79" s="166">
        <v>10.382099999999999</v>
      </c>
      <c r="AR79" s="166">
        <v>10.485900000000001</v>
      </c>
      <c r="AS79" s="166">
        <v>10.5908</v>
      </c>
      <c r="AT79" s="166">
        <v>10.6967</v>
      </c>
      <c r="AU79" s="166">
        <v>10.803699999999999</v>
      </c>
      <c r="AV79" s="166">
        <v>10.9117</v>
      </c>
      <c r="AW79" s="166">
        <v>11.020799999999999</v>
      </c>
      <c r="AX79" s="166">
        <v>11.131</v>
      </c>
      <c r="AY79" s="166">
        <v>11.2423</v>
      </c>
      <c r="AZ79" s="166">
        <v>11.354799999999999</v>
      </c>
      <c r="BA79" s="166">
        <v>11.468299999999999</v>
      </c>
    </row>
    <row r="80" spans="1:53">
      <c r="A80" s="166" t="s">
        <v>4</v>
      </c>
      <c r="B80" s="166"/>
      <c r="C80" s="166"/>
      <c r="D80" s="166"/>
      <c r="E80" s="166"/>
      <c r="F80" s="166"/>
      <c r="G80" s="166"/>
      <c r="H80" s="166"/>
      <c r="I80" s="166"/>
      <c r="J80" s="166"/>
      <c r="K80" s="166"/>
      <c r="L80" s="166"/>
      <c r="M80" s="166"/>
      <c r="N80" s="166"/>
      <c r="O80" s="166"/>
      <c r="P80" s="166"/>
      <c r="Q80" s="166"/>
      <c r="R80" s="166"/>
      <c r="S80" s="166"/>
      <c r="T80" s="166"/>
      <c r="U80" s="166"/>
      <c r="V80" s="166"/>
      <c r="W80" s="166"/>
      <c r="X80" s="166"/>
      <c r="Y80" s="166"/>
      <c r="Z80" s="166"/>
      <c r="AA80" s="166"/>
      <c r="AB80" s="166"/>
      <c r="AC80" s="166"/>
      <c r="AD80" s="166"/>
      <c r="AE80" s="166"/>
      <c r="AF80" s="166"/>
      <c r="AG80" s="166"/>
      <c r="AH80" s="166"/>
      <c r="AI80" s="166"/>
      <c r="AJ80" s="166"/>
      <c r="AK80" s="166"/>
      <c r="AL80" s="166"/>
      <c r="AM80" s="166"/>
      <c r="AN80" s="166"/>
      <c r="AO80" s="166"/>
      <c r="AP80" s="166"/>
      <c r="AQ80" s="166"/>
      <c r="AR80" s="166"/>
      <c r="AS80" s="166"/>
      <c r="AT80" s="166"/>
      <c r="AU80" s="166"/>
      <c r="AV80" s="166"/>
      <c r="AW80" s="166"/>
      <c r="AX80" s="166"/>
      <c r="AY80" s="166"/>
      <c r="AZ80" s="166"/>
      <c r="BA80" s="166"/>
    </row>
    <row r="81" spans="1:54">
      <c r="A81" s="167" t="s">
        <v>364</v>
      </c>
      <c r="B81" s="166"/>
      <c r="C81" s="166">
        <v>1985</v>
      </c>
      <c r="D81" s="166">
        <v>1986</v>
      </c>
      <c r="E81" s="166">
        <v>1987</v>
      </c>
      <c r="F81" s="166">
        <v>1988</v>
      </c>
      <c r="G81" s="166">
        <v>1989</v>
      </c>
      <c r="H81" s="166">
        <v>1990</v>
      </c>
      <c r="I81" s="166">
        <v>1991</v>
      </c>
      <c r="J81" s="166">
        <v>1992</v>
      </c>
      <c r="K81" s="166">
        <v>1993</v>
      </c>
      <c r="L81" s="166">
        <v>1994</v>
      </c>
      <c r="M81" s="166">
        <v>1995</v>
      </c>
      <c r="N81" s="166">
        <v>1996</v>
      </c>
      <c r="O81" s="166">
        <v>1997</v>
      </c>
      <c r="P81" s="166">
        <v>1998</v>
      </c>
      <c r="Q81" s="166">
        <v>1999</v>
      </c>
      <c r="R81" s="166">
        <v>2000</v>
      </c>
      <c r="S81" s="166">
        <v>2001</v>
      </c>
      <c r="T81" s="166">
        <v>2002</v>
      </c>
      <c r="U81" s="166">
        <v>2003</v>
      </c>
      <c r="V81" s="166">
        <v>2004</v>
      </c>
      <c r="W81" s="166">
        <v>2005</v>
      </c>
      <c r="X81" s="166">
        <v>2006</v>
      </c>
      <c r="Y81" s="166">
        <v>2007</v>
      </c>
      <c r="Z81" s="166">
        <v>2008</v>
      </c>
      <c r="AA81" s="166">
        <v>2009</v>
      </c>
      <c r="AB81" s="166">
        <v>2010</v>
      </c>
      <c r="AC81" s="166">
        <v>2011</v>
      </c>
      <c r="AD81" s="166">
        <v>2012</v>
      </c>
      <c r="AE81" s="166">
        <v>2013</v>
      </c>
      <c r="AF81" s="166">
        <v>2014</v>
      </c>
      <c r="AG81" s="166">
        <v>2015</v>
      </c>
      <c r="AH81" s="166">
        <v>2016</v>
      </c>
      <c r="AI81" s="166">
        <v>2017</v>
      </c>
      <c r="AJ81" s="166">
        <v>2018</v>
      </c>
      <c r="AK81" s="166">
        <v>2019</v>
      </c>
      <c r="AL81" s="166">
        <v>2020</v>
      </c>
      <c r="AM81" s="166">
        <v>2021</v>
      </c>
      <c r="AN81" s="166">
        <v>2022</v>
      </c>
      <c r="AO81" s="166">
        <v>2023</v>
      </c>
      <c r="AP81" s="166">
        <v>2024</v>
      </c>
      <c r="AQ81" s="166">
        <v>2025</v>
      </c>
      <c r="AR81" s="166">
        <v>2026</v>
      </c>
      <c r="AS81" s="166">
        <v>2027</v>
      </c>
      <c r="AT81" s="166">
        <v>2028</v>
      </c>
      <c r="AU81" s="166">
        <v>2029</v>
      </c>
      <c r="AV81" s="166">
        <v>2030</v>
      </c>
      <c r="AW81" s="166">
        <v>2031</v>
      </c>
      <c r="AX81" s="166">
        <v>2032</v>
      </c>
      <c r="AY81" s="166">
        <v>2033</v>
      </c>
      <c r="AZ81" s="166">
        <v>2034</v>
      </c>
      <c r="BA81" s="166">
        <v>2035</v>
      </c>
    </row>
    <row r="82" spans="1:54">
      <c r="A82" s="167" t="s">
        <v>358</v>
      </c>
      <c r="B82" s="166" t="s">
        <v>359</v>
      </c>
      <c r="C82" s="166">
        <v>13.77</v>
      </c>
      <c r="D82" s="166">
        <v>14.457800000000001</v>
      </c>
      <c r="E82" s="166">
        <v>15.640599999999999</v>
      </c>
      <c r="F82" s="166">
        <v>14.976599999999999</v>
      </c>
      <c r="G82" s="166">
        <v>14.45</v>
      </c>
      <c r="H82" s="166">
        <v>14.202299999999999</v>
      </c>
      <c r="I82" s="166">
        <v>14.5951</v>
      </c>
      <c r="J82" s="166">
        <v>14.5122</v>
      </c>
      <c r="K82" s="166">
        <v>14.0702</v>
      </c>
      <c r="L82" s="166">
        <v>14.2598</v>
      </c>
      <c r="M82" s="166">
        <v>14.3058</v>
      </c>
      <c r="N82" s="166">
        <v>14.3675</v>
      </c>
      <c r="O82" s="166">
        <v>14.549799999999999</v>
      </c>
      <c r="P82" s="166">
        <v>14.62</v>
      </c>
      <c r="Q82" s="166">
        <v>15.047000000000001</v>
      </c>
      <c r="R82" s="166">
        <v>14.095499999999999</v>
      </c>
      <c r="S82" s="166">
        <v>14.5831</v>
      </c>
      <c r="T82" s="166">
        <v>15.0664</v>
      </c>
      <c r="U82" s="166">
        <v>15.407400000000001</v>
      </c>
      <c r="V82" s="166">
        <v>15.5509</v>
      </c>
      <c r="W82" s="166">
        <v>15.4824</v>
      </c>
      <c r="X82" s="166">
        <v>15.3317</v>
      </c>
      <c r="Y82" s="166">
        <v>15.777200000000001</v>
      </c>
      <c r="Z82" s="166">
        <v>16.0626</v>
      </c>
      <c r="AA82" s="166">
        <v>15.575699999999999</v>
      </c>
      <c r="AB82" s="166">
        <v>15.769</v>
      </c>
      <c r="AC82" s="166">
        <v>16.4346</v>
      </c>
      <c r="AD82" s="166">
        <v>16.696100000000001</v>
      </c>
      <c r="AE82" s="166">
        <v>16.9131</v>
      </c>
      <c r="AF82" s="166">
        <v>17.132999999999999</v>
      </c>
      <c r="AG82" s="166">
        <v>17.304300000000001</v>
      </c>
      <c r="AH82" s="166">
        <v>17.477399999999999</v>
      </c>
      <c r="AI82" s="166">
        <v>17.652100000000001</v>
      </c>
      <c r="AJ82" s="166">
        <v>17.828700000000001</v>
      </c>
      <c r="AK82" s="166">
        <v>18.007000000000001</v>
      </c>
      <c r="AL82" s="166">
        <v>18.187000000000001</v>
      </c>
      <c r="AM82" s="166">
        <v>18.3689</v>
      </c>
      <c r="AN82" s="166">
        <v>18.552600000000002</v>
      </c>
      <c r="AO82" s="166">
        <v>18.738099999999999</v>
      </c>
      <c r="AP82" s="166">
        <v>18.9255</v>
      </c>
      <c r="AQ82" s="166">
        <v>19.114699999999999</v>
      </c>
      <c r="AR82" s="166">
        <v>19.305900000000001</v>
      </c>
      <c r="AS82" s="166">
        <v>19.498899999999999</v>
      </c>
      <c r="AT82" s="166">
        <v>19.693899999999999</v>
      </c>
      <c r="AU82" s="166">
        <v>19.890899999999998</v>
      </c>
      <c r="AV82" s="166">
        <v>20.0898</v>
      </c>
      <c r="AW82" s="166">
        <v>20.290700000000001</v>
      </c>
      <c r="AX82" s="166">
        <v>20.493600000000001</v>
      </c>
      <c r="AY82" s="166">
        <v>20.698499999999999</v>
      </c>
      <c r="AZ82" s="166">
        <v>20.9055</v>
      </c>
      <c r="BA82" s="166">
        <v>21.114599999999999</v>
      </c>
    </row>
    <row r="83" spans="1:54">
      <c r="A83" s="167" t="s">
        <v>358</v>
      </c>
      <c r="B83" s="166" t="s">
        <v>360</v>
      </c>
      <c r="C83" s="166">
        <v>12.49</v>
      </c>
      <c r="D83" s="166">
        <v>13.2464</v>
      </c>
      <c r="E83" s="166">
        <v>13.563499999999999</v>
      </c>
      <c r="F83" s="166">
        <v>12.686299999999999</v>
      </c>
      <c r="G83" s="166">
        <v>12.333299999999999</v>
      </c>
      <c r="H83" s="166">
        <v>12.032400000000001</v>
      </c>
      <c r="I83" s="166">
        <v>12.4162</v>
      </c>
      <c r="J83" s="166">
        <v>12.5784</v>
      </c>
      <c r="K83" s="166">
        <v>12.2325</v>
      </c>
      <c r="L83" s="166">
        <v>12.1212</v>
      </c>
      <c r="M83" s="166">
        <v>12.646800000000001</v>
      </c>
      <c r="N83" s="166">
        <v>12.9102</v>
      </c>
      <c r="O83" s="166">
        <v>13.332100000000001</v>
      </c>
      <c r="P83" s="166">
        <v>13.254</v>
      </c>
      <c r="Q83" s="166">
        <v>14.093299999999999</v>
      </c>
      <c r="R83" s="166">
        <v>11.360900000000001</v>
      </c>
      <c r="S83" s="166">
        <v>12.7883</v>
      </c>
      <c r="T83" s="166">
        <v>13.2035</v>
      </c>
      <c r="U83" s="166">
        <v>13.9536</v>
      </c>
      <c r="V83" s="166">
        <v>14.673500000000001</v>
      </c>
      <c r="W83" s="166">
        <v>14.191599999999999</v>
      </c>
      <c r="X83" s="166">
        <v>13.772</v>
      </c>
      <c r="Y83" s="166">
        <v>14.574400000000001</v>
      </c>
      <c r="Z83" s="166">
        <v>15.0358</v>
      </c>
      <c r="AA83" s="166">
        <v>14.510400000000001</v>
      </c>
      <c r="AB83" s="166">
        <v>14.7119</v>
      </c>
      <c r="AC83" s="166">
        <v>15.3651</v>
      </c>
      <c r="AD83" s="166">
        <v>15.114000000000001</v>
      </c>
      <c r="AE83" s="166">
        <v>15.310499999999999</v>
      </c>
      <c r="AF83" s="166">
        <v>15.509600000000001</v>
      </c>
      <c r="AG83" s="166">
        <v>15.6647</v>
      </c>
      <c r="AH83" s="166">
        <v>15.821300000000001</v>
      </c>
      <c r="AI83" s="166">
        <v>15.9795</v>
      </c>
      <c r="AJ83" s="166">
        <v>16.139299999999999</v>
      </c>
      <c r="AK83" s="166">
        <v>16.300699999999999</v>
      </c>
      <c r="AL83" s="166">
        <v>16.463699999999999</v>
      </c>
      <c r="AM83" s="166">
        <v>16.628399999999999</v>
      </c>
      <c r="AN83" s="166">
        <v>16.794599999999999</v>
      </c>
      <c r="AO83" s="166">
        <v>16.962599999999998</v>
      </c>
      <c r="AP83" s="166">
        <v>17.132200000000001</v>
      </c>
      <c r="AQ83" s="166">
        <v>17.3035</v>
      </c>
      <c r="AR83" s="166">
        <v>17.476600000000001</v>
      </c>
      <c r="AS83" s="166">
        <v>17.651299999999999</v>
      </c>
      <c r="AT83" s="166">
        <v>17.8278</v>
      </c>
      <c r="AU83" s="166">
        <v>18.0061</v>
      </c>
      <c r="AV83" s="166">
        <v>18.186199999999999</v>
      </c>
      <c r="AW83" s="166">
        <v>18.367999999999999</v>
      </c>
      <c r="AX83" s="166">
        <v>18.5517</v>
      </c>
      <c r="AY83" s="166">
        <v>18.737200000000001</v>
      </c>
      <c r="AZ83" s="166">
        <v>18.924600000000002</v>
      </c>
      <c r="BA83" s="166">
        <v>19.113900000000001</v>
      </c>
    </row>
    <row r="84" spans="1:54">
      <c r="A84" s="167" t="s">
        <v>358</v>
      </c>
      <c r="B84" s="166" t="s">
        <v>361</v>
      </c>
      <c r="C84" s="166">
        <v>7.35</v>
      </c>
      <c r="D84" s="166">
        <v>7.4062000000000001</v>
      </c>
      <c r="E84" s="166">
        <v>8.1342999999999996</v>
      </c>
      <c r="F84" s="166">
        <v>8.7936999999999994</v>
      </c>
      <c r="G84" s="166">
        <v>8.3841000000000001</v>
      </c>
      <c r="H84" s="166">
        <v>7.4702000000000002</v>
      </c>
      <c r="I84" s="166">
        <v>7.3925999999999998</v>
      </c>
      <c r="J84" s="166">
        <v>7.1924999999999999</v>
      </c>
      <c r="K84" s="166">
        <v>7.5673000000000004</v>
      </c>
      <c r="L84" s="166">
        <v>7.8849</v>
      </c>
      <c r="M84" s="166">
        <v>8.0704999999999991</v>
      </c>
      <c r="N84" s="166">
        <v>7.6090999999999998</v>
      </c>
      <c r="O84" s="166">
        <v>8.3141999999999996</v>
      </c>
      <c r="P84" s="166">
        <v>7.3369</v>
      </c>
      <c r="Q84" s="166">
        <v>6.9558</v>
      </c>
      <c r="R84" s="166">
        <v>8.6189</v>
      </c>
      <c r="S84" s="166">
        <v>13.9679</v>
      </c>
      <c r="T84" s="166">
        <v>7.7215999999999996</v>
      </c>
      <c r="U84" s="166">
        <v>8.2218999999999998</v>
      </c>
      <c r="V84" s="166">
        <v>8.2073999999999998</v>
      </c>
      <c r="W84" s="166">
        <v>9.2372999999999994</v>
      </c>
      <c r="X84" s="166">
        <v>9.4655000000000005</v>
      </c>
      <c r="Y84" s="166">
        <v>9.2723999999999993</v>
      </c>
      <c r="Z84" s="166">
        <v>10.3942</v>
      </c>
      <c r="AA84" s="166">
        <v>9.5108999999999995</v>
      </c>
      <c r="AB84" s="166">
        <v>9.4437999999999995</v>
      </c>
      <c r="AC84" s="166">
        <v>8.8901000000000003</v>
      </c>
      <c r="AD84" s="166">
        <v>8.4526000000000003</v>
      </c>
      <c r="AE84" s="166">
        <v>8.5625</v>
      </c>
      <c r="AF84" s="166">
        <v>8.6738</v>
      </c>
      <c r="AG84" s="166">
        <v>8.7605000000000004</v>
      </c>
      <c r="AH84" s="166">
        <v>8.8481000000000005</v>
      </c>
      <c r="AI84" s="166">
        <v>8.9366000000000003</v>
      </c>
      <c r="AJ84" s="166">
        <v>9.0259999999999998</v>
      </c>
      <c r="AK84" s="166">
        <v>9.1161999999999992</v>
      </c>
      <c r="AL84" s="166">
        <v>9.2073999999999998</v>
      </c>
      <c r="AM84" s="166">
        <v>9.2994000000000003</v>
      </c>
      <c r="AN84" s="166">
        <v>9.3924000000000003</v>
      </c>
      <c r="AO84" s="166">
        <v>9.4863999999999997</v>
      </c>
      <c r="AP84" s="166">
        <v>9.5812000000000008</v>
      </c>
      <c r="AQ84" s="166">
        <v>9.6769999999999996</v>
      </c>
      <c r="AR84" s="166">
        <v>9.7737999999999996</v>
      </c>
      <c r="AS84" s="166">
        <v>9.8716000000000008</v>
      </c>
      <c r="AT84" s="166">
        <v>9.9702999999999999</v>
      </c>
      <c r="AU84" s="166">
        <v>10.07</v>
      </c>
      <c r="AV84" s="166">
        <v>10.1707</v>
      </c>
      <c r="AW84" s="166">
        <v>10.272399999999999</v>
      </c>
      <c r="AX84" s="166">
        <v>10.3751</v>
      </c>
      <c r="AY84" s="166">
        <v>10.4788</v>
      </c>
      <c r="AZ84" s="166">
        <v>10.583600000000001</v>
      </c>
      <c r="BA84" s="166">
        <v>10.689500000000001</v>
      </c>
    </row>
    <row r="86" spans="1:54">
      <c r="A86" s="168" t="s">
        <v>373</v>
      </c>
    </row>
    <row r="87" spans="1:54">
      <c r="A87" s="169" t="s">
        <v>369</v>
      </c>
      <c r="B87" s="169"/>
      <c r="C87" s="169">
        <v>1985</v>
      </c>
      <c r="D87" s="169">
        <v>1986</v>
      </c>
      <c r="E87" s="169">
        <v>1987</v>
      </c>
      <c r="F87" s="169">
        <v>1988</v>
      </c>
      <c r="G87" s="169">
        <v>1989</v>
      </c>
      <c r="H87" s="169">
        <v>1990</v>
      </c>
      <c r="I87" s="169">
        <v>1991</v>
      </c>
      <c r="J87" s="169">
        <v>1992</v>
      </c>
      <c r="K87" s="169">
        <v>1993</v>
      </c>
      <c r="L87" s="169">
        <v>1994</v>
      </c>
      <c r="M87" s="169">
        <v>1995</v>
      </c>
      <c r="N87" s="169">
        <v>1996</v>
      </c>
      <c r="O87" s="169">
        <v>1997</v>
      </c>
      <c r="P87" s="169">
        <v>1998</v>
      </c>
      <c r="Q87" s="169">
        <v>1999</v>
      </c>
      <c r="R87" s="169">
        <v>2000</v>
      </c>
      <c r="S87" s="169">
        <v>2001</v>
      </c>
      <c r="T87" s="169">
        <v>2002</v>
      </c>
      <c r="U87" s="169">
        <v>2003</v>
      </c>
      <c r="V87" s="169">
        <v>2004</v>
      </c>
      <c r="W87" s="169">
        <v>2005</v>
      </c>
      <c r="X87" s="169">
        <v>2006</v>
      </c>
      <c r="Y87" s="169">
        <v>2007</v>
      </c>
      <c r="Z87" s="169">
        <v>2008</v>
      </c>
      <c r="AA87" s="169">
        <v>2009</v>
      </c>
      <c r="AB87" s="169">
        <v>2010</v>
      </c>
      <c r="AC87" s="169">
        <v>2011</v>
      </c>
      <c r="AD87" s="169">
        <v>2012</v>
      </c>
      <c r="AE87" s="169">
        <v>2013</v>
      </c>
      <c r="AF87" s="169">
        <v>2014</v>
      </c>
      <c r="AG87" s="169">
        <v>2015</v>
      </c>
      <c r="AH87" s="169">
        <v>2016</v>
      </c>
      <c r="AI87" s="169">
        <v>2017</v>
      </c>
      <c r="AJ87" s="169">
        <v>2018</v>
      </c>
      <c r="AK87" s="169">
        <v>2019</v>
      </c>
      <c r="AL87" s="169">
        <v>2020</v>
      </c>
      <c r="AM87" s="169">
        <v>2021</v>
      </c>
      <c r="AN87" s="169">
        <v>2022</v>
      </c>
      <c r="AO87" s="169">
        <v>2023</v>
      </c>
      <c r="AP87" s="169">
        <v>2024</v>
      </c>
      <c r="AQ87" s="169">
        <v>2025</v>
      </c>
      <c r="AR87" s="169">
        <v>2026</v>
      </c>
      <c r="AS87" s="169">
        <v>2027</v>
      </c>
      <c r="AT87" s="169">
        <v>2028</v>
      </c>
      <c r="AU87" s="169">
        <v>2029</v>
      </c>
      <c r="AV87" s="169">
        <v>2030</v>
      </c>
      <c r="AW87" s="169">
        <v>2031</v>
      </c>
      <c r="AX87" s="169">
        <v>2032</v>
      </c>
      <c r="AY87" s="169">
        <v>2033</v>
      </c>
      <c r="AZ87" s="169">
        <v>2034</v>
      </c>
      <c r="BA87" s="169">
        <v>2035</v>
      </c>
    </row>
    <row r="88" spans="1:54">
      <c r="A88" s="170" t="s">
        <v>5</v>
      </c>
      <c r="B88" s="169" t="s">
        <v>359</v>
      </c>
      <c r="C88" s="335">
        <v>24.282699999999998</v>
      </c>
      <c r="D88" s="335">
        <v>24.124300000000002</v>
      </c>
      <c r="E88" s="335">
        <v>24.057099999999998</v>
      </c>
      <c r="F88" s="335">
        <v>23.3873</v>
      </c>
      <c r="G88" s="335">
        <v>22.6555</v>
      </c>
      <c r="H88" s="335">
        <v>21.815300000000001</v>
      </c>
      <c r="I88" s="335">
        <v>21.592500000000001</v>
      </c>
      <c r="J88" s="335">
        <v>21.691800000000001</v>
      </c>
      <c r="K88" s="335">
        <v>21.649899999999999</v>
      </c>
      <c r="L88" s="335">
        <v>22.550999999999998</v>
      </c>
      <c r="M88" s="335">
        <v>22.808800000000002</v>
      </c>
      <c r="N88" s="335">
        <v>23.267800000000001</v>
      </c>
      <c r="O88" s="335">
        <v>22.388300000000001</v>
      </c>
      <c r="P88" s="335">
        <v>23.1998</v>
      </c>
      <c r="Q88" s="335">
        <v>22.572299999999998</v>
      </c>
      <c r="R88" s="335">
        <v>22.599499999999999</v>
      </c>
      <c r="S88" s="335">
        <v>23.5943</v>
      </c>
      <c r="T88" s="335">
        <v>26.2378</v>
      </c>
      <c r="U88" s="335">
        <v>25.471699999999998</v>
      </c>
      <c r="V88" s="335">
        <v>25.146000000000001</v>
      </c>
      <c r="W88" s="335">
        <v>24.529</v>
      </c>
      <c r="X88" s="335">
        <v>24.486599999999999</v>
      </c>
      <c r="Y88" s="335">
        <v>26.055599999999998</v>
      </c>
      <c r="Z88" s="335">
        <v>26.452200000000001</v>
      </c>
      <c r="AA88" s="335">
        <v>26.787600000000001</v>
      </c>
      <c r="AB88" s="335">
        <v>27.036000000000001</v>
      </c>
      <c r="AC88" s="335">
        <v>28.446100000000001</v>
      </c>
      <c r="AD88" s="335">
        <v>28.74</v>
      </c>
      <c r="AE88" s="335">
        <v>29.113600000000002</v>
      </c>
      <c r="AF88" s="335">
        <v>29.492100000000001</v>
      </c>
      <c r="AG88" s="335">
        <v>29.875499999999999</v>
      </c>
      <c r="AH88" s="335">
        <v>30.2639</v>
      </c>
      <c r="AI88" s="335">
        <v>30.657299999999999</v>
      </c>
      <c r="AJ88" s="335">
        <v>31.055800000000001</v>
      </c>
      <c r="AK88" s="335">
        <v>31.459599999999998</v>
      </c>
      <c r="AL88" s="335">
        <v>31.868500000000001</v>
      </c>
      <c r="AM88" s="335">
        <v>32.282800000000002</v>
      </c>
      <c r="AN88" s="335">
        <v>32.702500000000001</v>
      </c>
      <c r="AO88" s="335">
        <v>33.127600000000001</v>
      </c>
      <c r="AP88" s="335">
        <v>33.558300000000003</v>
      </c>
      <c r="AQ88" s="335">
        <v>33.994599999999998</v>
      </c>
      <c r="AR88" s="335">
        <v>34.436500000000002</v>
      </c>
      <c r="AS88" s="335">
        <v>34.8842</v>
      </c>
      <c r="AT88" s="335">
        <v>35.337699999999998</v>
      </c>
      <c r="AU88" s="335">
        <v>35.796999999999997</v>
      </c>
      <c r="AV88" s="335">
        <v>36.2624</v>
      </c>
      <c r="AW88" s="335">
        <v>36.733800000000002</v>
      </c>
      <c r="AX88" s="335">
        <v>37.211399999999998</v>
      </c>
      <c r="AY88" s="335">
        <v>37.695099999999996</v>
      </c>
      <c r="AZ88" s="335">
        <v>38.185099999999998</v>
      </c>
      <c r="BA88" s="335">
        <v>38.681600000000003</v>
      </c>
      <c r="BB88" s="20">
        <f>RATE(20,,AG88,-BA88)</f>
        <v>1.3000039655513237E-2</v>
      </c>
    </row>
    <row r="89" spans="1:54">
      <c r="A89" s="170" t="s">
        <v>5</v>
      </c>
      <c r="B89" s="169" t="s">
        <v>370</v>
      </c>
      <c r="C89" s="335">
        <v>11.911300000000001</v>
      </c>
      <c r="D89" s="335">
        <v>11.277799999999999</v>
      </c>
      <c r="E89" s="335">
        <v>11.011200000000001</v>
      </c>
      <c r="F89" s="335">
        <v>11.076499999999999</v>
      </c>
      <c r="G89" s="335">
        <v>9.6979000000000006</v>
      </c>
      <c r="H89" s="335">
        <v>9.6485000000000003</v>
      </c>
      <c r="I89" s="335">
        <v>9.1052999999999997</v>
      </c>
      <c r="J89" s="335">
        <v>8.9169</v>
      </c>
      <c r="K89" s="335">
        <v>9.0808999999999997</v>
      </c>
      <c r="L89" s="335">
        <v>9.6502999999999997</v>
      </c>
      <c r="M89" s="335">
        <v>9.1631999999999998</v>
      </c>
      <c r="N89" s="335">
        <v>8.4344000000000001</v>
      </c>
      <c r="O89" s="335">
        <v>8.1125000000000007</v>
      </c>
      <c r="P89" s="335">
        <v>8.8154000000000003</v>
      </c>
      <c r="Q89" s="335">
        <v>9.0021000000000004</v>
      </c>
      <c r="R89" s="335">
        <v>10.3226</v>
      </c>
      <c r="S89" s="335">
        <v>12.079000000000001</v>
      </c>
      <c r="T89" s="335">
        <v>12.936400000000001</v>
      </c>
      <c r="U89" s="335">
        <v>12.028</v>
      </c>
      <c r="V89" s="335">
        <v>13.164300000000001</v>
      </c>
      <c r="W89" s="335">
        <v>14.3643</v>
      </c>
      <c r="X89" s="335">
        <v>15.6799</v>
      </c>
      <c r="Y89" s="335">
        <v>15.4009</v>
      </c>
      <c r="Z89" s="335">
        <v>14.400399999999999</v>
      </c>
      <c r="AA89" s="335">
        <v>14.916</v>
      </c>
      <c r="AB89" s="335">
        <v>12.8788</v>
      </c>
      <c r="AC89" s="335">
        <v>11.7041</v>
      </c>
      <c r="AD89" s="335">
        <v>10.97</v>
      </c>
      <c r="AE89" s="335">
        <v>11.9</v>
      </c>
      <c r="AF89" s="335">
        <v>12.83</v>
      </c>
      <c r="AG89" s="335">
        <v>12.71</v>
      </c>
      <c r="AH89" s="335">
        <v>12.71</v>
      </c>
      <c r="AI89" s="335">
        <v>12.76</v>
      </c>
      <c r="AJ89" s="335">
        <v>12.83</v>
      </c>
      <c r="AK89" s="335">
        <v>12.91</v>
      </c>
      <c r="AL89" s="335">
        <v>13.1</v>
      </c>
      <c r="AM89" s="335">
        <v>13.19</v>
      </c>
      <c r="AN89" s="335">
        <v>13.29</v>
      </c>
      <c r="AO89" s="335">
        <v>13.39</v>
      </c>
      <c r="AP89" s="335">
        <v>13.48</v>
      </c>
      <c r="AQ89" s="335">
        <v>13.71</v>
      </c>
      <c r="AR89" s="335">
        <v>13.84</v>
      </c>
      <c r="AS89" s="335">
        <v>13.97</v>
      </c>
      <c r="AT89" s="335">
        <v>14.11</v>
      </c>
      <c r="AU89" s="335">
        <v>14.25</v>
      </c>
      <c r="AV89" s="335">
        <v>14.5</v>
      </c>
      <c r="AW89" s="335">
        <v>14.65</v>
      </c>
      <c r="AX89" s="335">
        <v>14.8</v>
      </c>
      <c r="AY89" s="335">
        <v>14.96</v>
      </c>
      <c r="AZ89" s="335">
        <v>15.13</v>
      </c>
      <c r="BA89" s="335">
        <v>15.29</v>
      </c>
      <c r="BB89" s="20">
        <f t="shared" ref="BB89:BB111" si="0">RATE(20,,AG89,-BA89)</f>
        <v>9.2833219340742387E-3</v>
      </c>
    </row>
    <row r="90" spans="1:54">
      <c r="A90" s="170" t="s">
        <v>5</v>
      </c>
      <c r="B90" s="169" t="s">
        <v>360</v>
      </c>
      <c r="C90" s="335">
        <v>26.4773</v>
      </c>
      <c r="D90" s="335">
        <v>25.8325</v>
      </c>
      <c r="E90" s="335">
        <v>25.647200000000002</v>
      </c>
      <c r="F90" s="335">
        <v>23.6709</v>
      </c>
      <c r="G90" s="335">
        <v>22.979900000000001</v>
      </c>
      <c r="H90" s="335">
        <v>22.098600000000001</v>
      </c>
      <c r="I90" s="335">
        <v>21.867999999999999</v>
      </c>
      <c r="J90" s="335">
        <v>21.4816</v>
      </c>
      <c r="K90" s="335">
        <v>21.340900000000001</v>
      </c>
      <c r="L90" s="335">
        <v>21.106400000000001</v>
      </c>
      <c r="M90" s="335">
        <v>21.120799999999999</v>
      </c>
      <c r="N90" s="335">
        <v>21.148700000000002</v>
      </c>
      <c r="O90" s="335">
        <v>20.1646</v>
      </c>
      <c r="P90" s="335">
        <v>20.238700000000001</v>
      </c>
      <c r="Q90" s="335">
        <v>19.598400000000002</v>
      </c>
      <c r="R90" s="335">
        <v>19.674499999999998</v>
      </c>
      <c r="S90" s="335">
        <v>20.6738</v>
      </c>
      <c r="T90" s="335">
        <v>24.626999999999999</v>
      </c>
      <c r="U90" s="335">
        <v>23.009499999999999</v>
      </c>
      <c r="V90" s="335">
        <v>22.5657</v>
      </c>
      <c r="W90" s="335">
        <v>22.002300000000002</v>
      </c>
      <c r="X90" s="335">
        <v>22.161999999999999</v>
      </c>
      <c r="Y90" s="335">
        <v>22.916699999999999</v>
      </c>
      <c r="Z90" s="335">
        <v>22.711200000000002</v>
      </c>
      <c r="AA90" s="335">
        <v>23.1113</v>
      </c>
      <c r="AB90" s="335">
        <v>23.1173</v>
      </c>
      <c r="AC90" s="335">
        <v>24.314</v>
      </c>
      <c r="AD90" s="335">
        <v>24.36</v>
      </c>
      <c r="AE90" s="335">
        <v>24.6767</v>
      </c>
      <c r="AF90" s="335">
        <v>24.997499999999999</v>
      </c>
      <c r="AG90" s="335">
        <v>25.322399999999998</v>
      </c>
      <c r="AH90" s="335">
        <v>25.651599999999998</v>
      </c>
      <c r="AI90" s="335">
        <v>25.985099999999999</v>
      </c>
      <c r="AJ90" s="335">
        <v>26.322900000000001</v>
      </c>
      <c r="AK90" s="335">
        <v>26.665099999999999</v>
      </c>
      <c r="AL90" s="335">
        <v>27.011800000000001</v>
      </c>
      <c r="AM90" s="335">
        <v>27.3629</v>
      </c>
      <c r="AN90" s="335">
        <v>27.718599999999999</v>
      </c>
      <c r="AO90" s="335">
        <v>28.079000000000001</v>
      </c>
      <c r="AP90" s="335">
        <v>28.443999999999999</v>
      </c>
      <c r="AQ90" s="335">
        <v>28.813800000000001</v>
      </c>
      <c r="AR90" s="335">
        <v>29.188300000000002</v>
      </c>
      <c r="AS90" s="335">
        <v>29.567799999999998</v>
      </c>
      <c r="AT90" s="335">
        <v>29.952200000000001</v>
      </c>
      <c r="AU90" s="335">
        <v>30.3416</v>
      </c>
      <c r="AV90" s="335">
        <v>30.736000000000001</v>
      </c>
      <c r="AW90" s="335">
        <v>31.1356</v>
      </c>
      <c r="AX90" s="335">
        <v>31.540299999999998</v>
      </c>
      <c r="AY90" s="335">
        <v>31.950299999999999</v>
      </c>
      <c r="AZ90" s="335">
        <v>32.365699999999997</v>
      </c>
      <c r="BA90" s="335">
        <v>32.786499999999997</v>
      </c>
      <c r="BB90" s="20">
        <f t="shared" si="0"/>
        <v>1.300014994706673E-2</v>
      </c>
    </row>
    <row r="91" spans="1:54">
      <c r="A91" s="170" t="s">
        <v>5</v>
      </c>
      <c r="B91" s="169" t="s">
        <v>371</v>
      </c>
      <c r="C91" s="335">
        <v>10.7254</v>
      </c>
      <c r="D91" s="335">
        <v>9.5347000000000008</v>
      </c>
      <c r="E91" s="335">
        <v>8.8397000000000006</v>
      </c>
      <c r="F91" s="335">
        <v>8.7410999999999994</v>
      </c>
      <c r="G91" s="335">
        <v>7.5247999999999999</v>
      </c>
      <c r="H91" s="335">
        <v>7.4606000000000003</v>
      </c>
      <c r="I91" s="335">
        <v>7.0547000000000004</v>
      </c>
      <c r="J91" s="335">
        <v>6.8303000000000003</v>
      </c>
      <c r="K91" s="335">
        <v>7.1234000000000002</v>
      </c>
      <c r="L91" s="335">
        <v>7.6132999999999997</v>
      </c>
      <c r="M91" s="335">
        <v>7.1064999999999996</v>
      </c>
      <c r="N91" s="335">
        <v>6.4687000000000001</v>
      </c>
      <c r="O91" s="335">
        <v>6.0534999999999997</v>
      </c>
      <c r="P91" s="335">
        <v>6.7915000000000001</v>
      </c>
      <c r="Q91" s="335">
        <v>7.1535000000000002</v>
      </c>
      <c r="R91" s="335">
        <v>8.2370999999999999</v>
      </c>
      <c r="S91" s="335">
        <v>9.9527000000000001</v>
      </c>
      <c r="T91" s="335">
        <v>9.6519999999999992</v>
      </c>
      <c r="U91" s="335">
        <v>9.6641999999999992</v>
      </c>
      <c r="V91" s="335">
        <v>11.0977</v>
      </c>
      <c r="W91" s="335">
        <v>11.6069</v>
      </c>
      <c r="X91" s="335">
        <v>13.9588</v>
      </c>
      <c r="Y91" s="335">
        <v>13.0006</v>
      </c>
      <c r="Z91" s="335">
        <v>11.9986</v>
      </c>
      <c r="AA91" s="335">
        <v>12.177199999999999</v>
      </c>
      <c r="AB91" s="335">
        <v>10.4153</v>
      </c>
      <c r="AC91" s="335">
        <v>9.5566999999999993</v>
      </c>
      <c r="AD91" s="335">
        <v>8.7100000000000009</v>
      </c>
      <c r="AE91" s="335">
        <v>9.64</v>
      </c>
      <c r="AF91" s="335">
        <v>10.57</v>
      </c>
      <c r="AG91" s="335">
        <v>10.45</v>
      </c>
      <c r="AH91" s="335">
        <v>10.45</v>
      </c>
      <c r="AI91" s="335">
        <v>10.5</v>
      </c>
      <c r="AJ91" s="335">
        <v>10.57</v>
      </c>
      <c r="AK91" s="335">
        <v>10.65</v>
      </c>
      <c r="AL91" s="335">
        <v>10.84</v>
      </c>
      <c r="AM91" s="335">
        <v>10.93</v>
      </c>
      <c r="AN91" s="335">
        <v>11.03</v>
      </c>
      <c r="AO91" s="335">
        <v>11.13</v>
      </c>
      <c r="AP91" s="335">
        <v>11.22</v>
      </c>
      <c r="AQ91" s="335">
        <v>11.45</v>
      </c>
      <c r="AR91" s="335">
        <v>11.58</v>
      </c>
      <c r="AS91" s="335">
        <v>11.71</v>
      </c>
      <c r="AT91" s="335">
        <v>11.85</v>
      </c>
      <c r="AU91" s="335">
        <v>11.99</v>
      </c>
      <c r="AV91" s="335">
        <v>12.24</v>
      </c>
      <c r="AW91" s="335">
        <v>12.39</v>
      </c>
      <c r="AX91" s="335">
        <v>12.54</v>
      </c>
      <c r="AY91" s="335">
        <v>12.7</v>
      </c>
      <c r="AZ91" s="335">
        <v>12.87</v>
      </c>
      <c r="BA91" s="335">
        <v>13.03</v>
      </c>
      <c r="BB91" s="20">
        <f t="shared" si="0"/>
        <v>1.1093704426791846E-2</v>
      </c>
    </row>
    <row r="92" spans="1:54">
      <c r="A92" s="170" t="s">
        <v>5</v>
      </c>
      <c r="B92" s="169" t="s">
        <v>361</v>
      </c>
      <c r="C92" s="335">
        <v>18.2651</v>
      </c>
      <c r="D92" s="335">
        <v>17.5703</v>
      </c>
      <c r="E92" s="335">
        <v>16.944199999999999</v>
      </c>
      <c r="F92" s="335">
        <v>16.3811</v>
      </c>
      <c r="G92" s="335">
        <v>15.714499999999999</v>
      </c>
      <c r="H92" s="335">
        <v>14.574999999999999</v>
      </c>
      <c r="I92" s="335">
        <v>14.124700000000001</v>
      </c>
      <c r="J92" s="335">
        <v>14.1409</v>
      </c>
      <c r="K92" s="335">
        <v>14.3499</v>
      </c>
      <c r="L92" s="335">
        <v>14.6921</v>
      </c>
      <c r="M92" s="335">
        <v>14.4399</v>
      </c>
      <c r="N92" s="335">
        <v>14.2897</v>
      </c>
      <c r="O92" s="335">
        <v>13.2737</v>
      </c>
      <c r="P92" s="335">
        <v>14.3437</v>
      </c>
      <c r="Q92" s="335">
        <v>14.0524</v>
      </c>
      <c r="R92" s="335">
        <v>13.680400000000001</v>
      </c>
      <c r="S92" s="335">
        <v>15.8064</v>
      </c>
      <c r="T92" s="335">
        <v>17.416399999999999</v>
      </c>
      <c r="U92" s="335">
        <v>16.718499999999999</v>
      </c>
      <c r="V92" s="335">
        <v>15.4937</v>
      </c>
      <c r="W92" s="335">
        <v>16.348800000000001</v>
      </c>
      <c r="X92" s="335">
        <v>15.892200000000001</v>
      </c>
      <c r="Y92" s="335">
        <v>16.1069</v>
      </c>
      <c r="Z92" s="335">
        <v>16.228400000000001</v>
      </c>
      <c r="AA92" s="335">
        <v>16.833100000000002</v>
      </c>
      <c r="AB92" s="335">
        <v>16.475300000000001</v>
      </c>
      <c r="AC92" s="335">
        <v>16.304400000000001</v>
      </c>
      <c r="AD92" s="335">
        <v>16.37</v>
      </c>
      <c r="AE92" s="335">
        <v>16.582799999999999</v>
      </c>
      <c r="AF92" s="335">
        <v>16.798400000000001</v>
      </c>
      <c r="AG92" s="335">
        <v>17.0168</v>
      </c>
      <c r="AH92" s="335">
        <v>17.238</v>
      </c>
      <c r="AI92" s="335">
        <v>17.4621</v>
      </c>
      <c r="AJ92" s="335">
        <v>17.6891</v>
      </c>
      <c r="AK92" s="335">
        <v>17.919</v>
      </c>
      <c r="AL92" s="335">
        <v>18.152000000000001</v>
      </c>
      <c r="AM92" s="335">
        <v>18.388000000000002</v>
      </c>
      <c r="AN92" s="335">
        <v>18.626999999999999</v>
      </c>
      <c r="AO92" s="335">
        <v>18.869199999999999</v>
      </c>
      <c r="AP92" s="335">
        <v>19.1145</v>
      </c>
      <c r="AQ92" s="335">
        <v>19.3629</v>
      </c>
      <c r="AR92" s="335">
        <v>19.614699999999999</v>
      </c>
      <c r="AS92" s="335">
        <v>19.869700000000002</v>
      </c>
      <c r="AT92" s="335">
        <v>20.128</v>
      </c>
      <c r="AU92" s="335">
        <v>20.389600000000002</v>
      </c>
      <c r="AV92" s="335">
        <v>20.654699999999998</v>
      </c>
      <c r="AW92" s="335">
        <v>20.923200000000001</v>
      </c>
      <c r="AX92" s="335">
        <v>21.1952</v>
      </c>
      <c r="AY92" s="335">
        <v>21.470700000000001</v>
      </c>
      <c r="AZ92" s="335">
        <v>21.7499</v>
      </c>
      <c r="BA92" s="335">
        <v>22.032599999999999</v>
      </c>
      <c r="BB92" s="20">
        <f t="shared" si="0"/>
        <v>1.2999877327376652E-2</v>
      </c>
    </row>
    <row r="93" spans="1:54">
      <c r="A93" s="170" t="s">
        <v>5</v>
      </c>
      <c r="B93" s="169" t="s">
        <v>372</v>
      </c>
      <c r="C93" s="335">
        <v>8.2299000000000007</v>
      </c>
      <c r="D93" s="335">
        <v>6.5016999999999996</v>
      </c>
      <c r="E93" s="335">
        <v>5.6424000000000003</v>
      </c>
      <c r="F93" s="335">
        <v>6.0720000000000001</v>
      </c>
      <c r="G93" s="335">
        <v>5.5138999999999996</v>
      </c>
      <c r="H93" s="335">
        <v>5.3357999999999999</v>
      </c>
      <c r="I93" s="335">
        <v>5.0652999999999997</v>
      </c>
      <c r="J93" s="335">
        <v>4.8638000000000003</v>
      </c>
      <c r="K93" s="335">
        <v>4.9157999999999999</v>
      </c>
      <c r="L93" s="335">
        <v>4.9840999999999998</v>
      </c>
      <c r="M93" s="335">
        <v>4.6242000000000001</v>
      </c>
      <c r="N93" s="335">
        <v>4.3217999999999996</v>
      </c>
      <c r="O93" s="335">
        <v>3.9533</v>
      </c>
      <c r="P93" s="335">
        <v>4.8491</v>
      </c>
      <c r="Q93" s="335">
        <v>5.0636999999999999</v>
      </c>
      <c r="R93" s="335">
        <v>6.2695999999999996</v>
      </c>
      <c r="S93" s="335">
        <v>7.5830000000000002</v>
      </c>
      <c r="T93" s="335">
        <v>8.5698000000000008</v>
      </c>
      <c r="U93" s="335">
        <v>7.1405000000000003</v>
      </c>
      <c r="V93" s="335">
        <v>7.4661</v>
      </c>
      <c r="W93" s="335">
        <v>8.5724999999999998</v>
      </c>
      <c r="X93" s="335">
        <v>9.8795999999999999</v>
      </c>
      <c r="Y93" s="335">
        <v>9.7749000000000006</v>
      </c>
      <c r="Z93" s="335">
        <v>9.4055</v>
      </c>
      <c r="AA93" s="335">
        <v>9.9649999999999999</v>
      </c>
      <c r="AB93" s="335">
        <v>7.2656999999999998</v>
      </c>
      <c r="AC93" s="335">
        <v>6.8087</v>
      </c>
      <c r="AD93" s="335">
        <v>5.74</v>
      </c>
      <c r="AE93" s="335">
        <v>6.67</v>
      </c>
      <c r="AF93" s="335">
        <v>7.6</v>
      </c>
      <c r="AG93" s="335">
        <v>7.48</v>
      </c>
      <c r="AH93" s="335">
        <v>7.48</v>
      </c>
      <c r="AI93" s="335">
        <v>7.53</v>
      </c>
      <c r="AJ93" s="335">
        <v>7.6</v>
      </c>
      <c r="AK93" s="335">
        <v>7.68</v>
      </c>
      <c r="AL93" s="335">
        <v>7.87</v>
      </c>
      <c r="AM93" s="335">
        <v>7.96</v>
      </c>
      <c r="AN93" s="335">
        <v>8.06</v>
      </c>
      <c r="AO93" s="335">
        <v>8.16</v>
      </c>
      <c r="AP93" s="335">
        <v>8.25</v>
      </c>
      <c r="AQ93" s="335">
        <v>8.48</v>
      </c>
      <c r="AR93" s="335">
        <v>8.61</v>
      </c>
      <c r="AS93" s="335">
        <v>8.74</v>
      </c>
      <c r="AT93" s="335">
        <v>8.8800000000000008</v>
      </c>
      <c r="AU93" s="335">
        <v>9.02</v>
      </c>
      <c r="AV93" s="335">
        <v>9.27</v>
      </c>
      <c r="AW93" s="335">
        <v>9.42</v>
      </c>
      <c r="AX93" s="335">
        <v>9.57</v>
      </c>
      <c r="AY93" s="335">
        <v>9.73</v>
      </c>
      <c r="AZ93" s="335">
        <v>9.9</v>
      </c>
      <c r="BA93" s="335">
        <v>10.06</v>
      </c>
      <c r="BB93" s="20">
        <f t="shared" si="0"/>
        <v>1.4927030355688318E-2</v>
      </c>
    </row>
    <row r="94" spans="1:54">
      <c r="A94" s="170" t="s">
        <v>19</v>
      </c>
      <c r="B94" s="169" t="s">
        <v>359</v>
      </c>
      <c r="C94" s="335">
        <v>19.7164</v>
      </c>
      <c r="D94" s="335">
        <v>19.958300000000001</v>
      </c>
      <c r="E94" s="335">
        <v>20.8597</v>
      </c>
      <c r="F94" s="335">
        <v>20.7684</v>
      </c>
      <c r="G94" s="335">
        <v>20.579699999999999</v>
      </c>
      <c r="H94" s="335">
        <v>20.2728</v>
      </c>
      <c r="I94" s="335">
        <v>19.572500000000002</v>
      </c>
      <c r="J94" s="335">
        <v>19.620200000000001</v>
      </c>
      <c r="K94" s="335">
        <v>19.839600000000001</v>
      </c>
      <c r="L94" s="335">
        <v>21.0486</v>
      </c>
      <c r="M94" s="335">
        <v>20.638500000000001</v>
      </c>
      <c r="N94" s="335">
        <v>20.577100000000002</v>
      </c>
      <c r="O94" s="335">
        <v>19.9175</v>
      </c>
      <c r="P94" s="335">
        <v>20.0214</v>
      </c>
      <c r="Q94" s="335">
        <v>20.027000000000001</v>
      </c>
      <c r="R94" s="335">
        <v>19.727</v>
      </c>
      <c r="S94" s="335">
        <v>21.391200000000001</v>
      </c>
      <c r="T94" s="335">
        <v>23.204999999999998</v>
      </c>
      <c r="U94" s="335">
        <v>22.763300000000001</v>
      </c>
      <c r="V94" s="335">
        <v>22.314800000000002</v>
      </c>
      <c r="W94" s="335">
        <v>22.129200000000001</v>
      </c>
      <c r="X94" s="335">
        <v>22.352</v>
      </c>
      <c r="Y94" s="335">
        <v>23.112200000000001</v>
      </c>
      <c r="Z94" s="335">
        <v>23.497699999999998</v>
      </c>
      <c r="AA94" s="335">
        <v>23.7012</v>
      </c>
      <c r="AB94" s="335">
        <v>24.4894</v>
      </c>
      <c r="AC94" s="335">
        <v>24.6906</v>
      </c>
      <c r="AD94" s="335">
        <v>24.99</v>
      </c>
      <c r="AE94" s="335">
        <v>25.314900000000002</v>
      </c>
      <c r="AF94" s="335">
        <v>25.643999999999998</v>
      </c>
      <c r="AG94" s="335">
        <v>25.9773</v>
      </c>
      <c r="AH94" s="335">
        <v>26.315000000000001</v>
      </c>
      <c r="AI94" s="335">
        <v>26.6571</v>
      </c>
      <c r="AJ94" s="335">
        <v>27.003699999999998</v>
      </c>
      <c r="AK94" s="335">
        <v>27.354700000000001</v>
      </c>
      <c r="AL94" s="335">
        <v>27.7103</v>
      </c>
      <c r="AM94" s="335">
        <v>28.070599999999999</v>
      </c>
      <c r="AN94" s="335">
        <v>28.435500000000001</v>
      </c>
      <c r="AO94" s="335">
        <v>28.805099999999999</v>
      </c>
      <c r="AP94" s="335">
        <v>29.179600000000001</v>
      </c>
      <c r="AQ94" s="335">
        <v>29.558900000000001</v>
      </c>
      <c r="AR94" s="335">
        <v>29.943200000000001</v>
      </c>
      <c r="AS94" s="335">
        <v>30.3325</v>
      </c>
      <c r="AT94" s="335">
        <v>30.726800000000001</v>
      </c>
      <c r="AU94" s="335">
        <v>31.126300000000001</v>
      </c>
      <c r="AV94" s="335">
        <v>31.530899999999999</v>
      </c>
      <c r="AW94" s="335">
        <v>31.940799999999999</v>
      </c>
      <c r="AX94" s="335">
        <v>32.356000000000002</v>
      </c>
      <c r="AY94" s="335">
        <v>32.776699999999998</v>
      </c>
      <c r="AZ94" s="335">
        <v>33.2027</v>
      </c>
      <c r="BA94" s="335">
        <v>33.634399999999999</v>
      </c>
      <c r="BB94" s="20">
        <f t="shared" si="0"/>
        <v>1.3000089533096157E-2</v>
      </c>
    </row>
    <row r="95" spans="1:54">
      <c r="A95" s="170" t="s">
        <v>19</v>
      </c>
      <c r="B95" s="169" t="s">
        <v>370</v>
      </c>
      <c r="C95" s="335">
        <v>11.2387</v>
      </c>
      <c r="D95" s="335">
        <v>10.0402</v>
      </c>
      <c r="E95" s="335">
        <v>8.9764999999999997</v>
      </c>
      <c r="F95" s="335">
        <v>8.9412000000000003</v>
      </c>
      <c r="G95" s="335">
        <v>8.6275999999999993</v>
      </c>
      <c r="H95" s="335">
        <v>7.6653000000000002</v>
      </c>
      <c r="I95" s="335">
        <v>6.9476000000000004</v>
      </c>
      <c r="J95" s="335">
        <v>7.2656000000000001</v>
      </c>
      <c r="K95" s="335">
        <v>7.4031000000000002</v>
      </c>
      <c r="L95" s="335">
        <v>7.8878000000000004</v>
      </c>
      <c r="M95" s="335">
        <v>8.0143000000000004</v>
      </c>
      <c r="N95" s="335">
        <v>7.5839999999999996</v>
      </c>
      <c r="O95" s="335">
        <v>7.3849999999999998</v>
      </c>
      <c r="P95" s="335">
        <v>7.5792999999999999</v>
      </c>
      <c r="Q95" s="335">
        <v>7.4749999999999996</v>
      </c>
      <c r="R95" s="335">
        <v>9.0108999999999995</v>
      </c>
      <c r="S95" s="335">
        <v>12.1174</v>
      </c>
      <c r="T95" s="335">
        <v>11.401199999999999</v>
      </c>
      <c r="U95" s="335">
        <v>10.1074</v>
      </c>
      <c r="V95" s="335">
        <v>11.5158</v>
      </c>
      <c r="W95" s="335">
        <v>13.222099999999999</v>
      </c>
      <c r="X95" s="335">
        <v>14.495200000000001</v>
      </c>
      <c r="Y95" s="335">
        <v>14.684100000000001</v>
      </c>
      <c r="Z95" s="335">
        <v>13.4758</v>
      </c>
      <c r="AA95" s="335">
        <v>14.2629</v>
      </c>
      <c r="AB95" s="335">
        <v>12.317500000000001</v>
      </c>
      <c r="AC95" s="335">
        <v>12.162100000000001</v>
      </c>
      <c r="AD95" s="335">
        <v>11.53</v>
      </c>
      <c r="AE95" s="335">
        <v>12.46</v>
      </c>
      <c r="AF95" s="335">
        <v>13.39</v>
      </c>
      <c r="AG95" s="335">
        <v>13.27</v>
      </c>
      <c r="AH95" s="335">
        <v>13.27</v>
      </c>
      <c r="AI95" s="335">
        <v>13.32</v>
      </c>
      <c r="AJ95" s="335">
        <v>13.39</v>
      </c>
      <c r="AK95" s="335">
        <v>13.47</v>
      </c>
      <c r="AL95" s="335">
        <v>13.66</v>
      </c>
      <c r="AM95" s="335">
        <v>13.75</v>
      </c>
      <c r="AN95" s="335">
        <v>13.85</v>
      </c>
      <c r="AO95" s="335">
        <v>13.95</v>
      </c>
      <c r="AP95" s="335">
        <v>14.04</v>
      </c>
      <c r="AQ95" s="335">
        <v>14.27</v>
      </c>
      <c r="AR95" s="335">
        <v>14.4</v>
      </c>
      <c r="AS95" s="335">
        <v>14.53</v>
      </c>
      <c r="AT95" s="335">
        <v>14.67</v>
      </c>
      <c r="AU95" s="335">
        <v>14.81</v>
      </c>
      <c r="AV95" s="335">
        <v>15.06</v>
      </c>
      <c r="AW95" s="335">
        <v>15.21</v>
      </c>
      <c r="AX95" s="335">
        <v>15.36</v>
      </c>
      <c r="AY95" s="335">
        <v>15.52</v>
      </c>
      <c r="AZ95" s="335">
        <v>15.69</v>
      </c>
      <c r="BA95" s="335">
        <v>15.85</v>
      </c>
      <c r="BB95" s="20">
        <f t="shared" si="0"/>
        <v>8.9227551555278121E-3</v>
      </c>
    </row>
    <row r="96" spans="1:54">
      <c r="A96" s="170" t="s">
        <v>19</v>
      </c>
      <c r="B96" s="169" t="s">
        <v>360</v>
      </c>
      <c r="C96" s="335">
        <v>18.707599999999999</v>
      </c>
      <c r="D96" s="335">
        <v>19.0868</v>
      </c>
      <c r="E96" s="335">
        <v>18.671099999999999</v>
      </c>
      <c r="F96" s="335">
        <v>18.366199999999999</v>
      </c>
      <c r="G96" s="335">
        <v>18.601199999999999</v>
      </c>
      <c r="H96" s="335">
        <v>18.305299999999999</v>
      </c>
      <c r="I96" s="335">
        <v>18.026900000000001</v>
      </c>
      <c r="J96" s="335">
        <v>18.239100000000001</v>
      </c>
      <c r="K96" s="335">
        <v>18.78</v>
      </c>
      <c r="L96" s="335">
        <v>19.401700000000002</v>
      </c>
      <c r="M96" s="335">
        <v>19.361899999999999</v>
      </c>
      <c r="N96" s="335">
        <v>19.322399999999998</v>
      </c>
      <c r="O96" s="335">
        <v>18.874199999999998</v>
      </c>
      <c r="P96" s="335">
        <v>18.5001</v>
      </c>
      <c r="Q96" s="335">
        <v>18.446300000000001</v>
      </c>
      <c r="R96" s="335">
        <v>18.021899999999999</v>
      </c>
      <c r="S96" s="335">
        <v>20.0718</v>
      </c>
      <c r="T96" s="335">
        <v>22.022099999999998</v>
      </c>
      <c r="U96" s="335">
        <v>21.889199999999999</v>
      </c>
      <c r="V96" s="335">
        <v>21.61</v>
      </c>
      <c r="W96" s="335">
        <v>21.390799999999999</v>
      </c>
      <c r="X96" s="335">
        <v>21.726099999999999</v>
      </c>
      <c r="Y96" s="335">
        <v>20.853100000000001</v>
      </c>
      <c r="Z96" s="335">
        <v>21.0533</v>
      </c>
      <c r="AA96" s="335">
        <v>21.499600000000001</v>
      </c>
      <c r="AB96" s="335">
        <v>22.452100000000002</v>
      </c>
      <c r="AC96" s="335">
        <v>22.349799999999998</v>
      </c>
      <c r="AD96" s="335">
        <v>22.5</v>
      </c>
      <c r="AE96" s="335">
        <v>22.7925</v>
      </c>
      <c r="AF96" s="335">
        <v>23.088799999999999</v>
      </c>
      <c r="AG96" s="335">
        <v>23.388999999999999</v>
      </c>
      <c r="AH96" s="335">
        <v>23.693000000000001</v>
      </c>
      <c r="AI96" s="335">
        <v>24.001000000000001</v>
      </c>
      <c r="AJ96" s="335">
        <v>24.312999999999999</v>
      </c>
      <c r="AK96" s="335">
        <v>24.629100000000001</v>
      </c>
      <c r="AL96" s="335">
        <v>24.949300000000001</v>
      </c>
      <c r="AM96" s="335">
        <v>25.273599999999998</v>
      </c>
      <c r="AN96" s="335">
        <v>25.6022</v>
      </c>
      <c r="AO96" s="335">
        <v>25.934999999999999</v>
      </c>
      <c r="AP96" s="335">
        <v>26.272200000000002</v>
      </c>
      <c r="AQ96" s="335">
        <v>26.613700000000001</v>
      </c>
      <c r="AR96" s="335">
        <v>26.959700000000002</v>
      </c>
      <c r="AS96" s="335">
        <v>27.310199999999998</v>
      </c>
      <c r="AT96" s="335">
        <v>27.665199999999999</v>
      </c>
      <c r="AU96" s="335">
        <v>28.024799999999999</v>
      </c>
      <c r="AV96" s="335">
        <v>28.389199999999999</v>
      </c>
      <c r="AW96" s="335">
        <v>28.758199999999999</v>
      </c>
      <c r="AX96" s="335">
        <v>29.132100000000001</v>
      </c>
      <c r="AY96" s="335">
        <v>29.5108</v>
      </c>
      <c r="AZ96" s="335">
        <v>29.894400000000001</v>
      </c>
      <c r="BA96" s="335">
        <v>30.283100000000001</v>
      </c>
      <c r="BB96" s="20">
        <f t="shared" si="0"/>
        <v>1.2999973126968413E-2</v>
      </c>
    </row>
    <row r="97" spans="1:54">
      <c r="A97" s="170" t="s">
        <v>19</v>
      </c>
      <c r="B97" s="169" t="s">
        <v>371</v>
      </c>
      <c r="C97" s="335">
        <v>9.2742000000000004</v>
      </c>
      <c r="D97" s="335">
        <v>8.5585000000000004</v>
      </c>
      <c r="E97" s="335">
        <v>7.4547999999999996</v>
      </c>
      <c r="F97" s="335">
        <v>7.4565999999999999</v>
      </c>
      <c r="G97" s="335">
        <v>7.3464</v>
      </c>
      <c r="H97" s="335">
        <v>6.3273999999999999</v>
      </c>
      <c r="I97" s="335">
        <v>6.0293999999999999</v>
      </c>
      <c r="J97" s="335">
        <v>6.2748999999999997</v>
      </c>
      <c r="K97" s="335">
        <v>6.4317000000000002</v>
      </c>
      <c r="L97" s="335">
        <v>6.7899000000000003</v>
      </c>
      <c r="M97" s="335">
        <v>6.8086000000000002</v>
      </c>
      <c r="N97" s="335">
        <v>6.4546999999999999</v>
      </c>
      <c r="O97" s="335">
        <v>6.1908000000000003</v>
      </c>
      <c r="P97" s="335">
        <v>6.1666999999999996</v>
      </c>
      <c r="Q97" s="335">
        <v>6.2157</v>
      </c>
      <c r="R97" s="335">
        <v>7.5681000000000003</v>
      </c>
      <c r="S97" s="335">
        <v>10.67</v>
      </c>
      <c r="T97" s="335">
        <v>10.067299999999999</v>
      </c>
      <c r="U97" s="335">
        <v>8.8516999999999992</v>
      </c>
      <c r="V97" s="335">
        <v>10.930400000000001</v>
      </c>
      <c r="W97" s="335">
        <v>11.6876</v>
      </c>
      <c r="X97" s="335">
        <v>12.986499999999999</v>
      </c>
      <c r="Y97" s="335">
        <v>13.1092</v>
      </c>
      <c r="Z97" s="335">
        <v>11.8498</v>
      </c>
      <c r="AA97" s="335">
        <v>12.535299999999999</v>
      </c>
      <c r="AB97" s="335">
        <v>10.5608</v>
      </c>
      <c r="AC97" s="335">
        <v>10.289400000000001</v>
      </c>
      <c r="AD97" s="335">
        <v>9.5399999999999991</v>
      </c>
      <c r="AE97" s="335">
        <v>10.47</v>
      </c>
      <c r="AF97" s="335">
        <v>11.4</v>
      </c>
      <c r="AG97" s="335">
        <v>11.28</v>
      </c>
      <c r="AH97" s="335">
        <v>11.28</v>
      </c>
      <c r="AI97" s="335">
        <v>11.33</v>
      </c>
      <c r="AJ97" s="335">
        <v>11.4</v>
      </c>
      <c r="AK97" s="335">
        <v>11.48</v>
      </c>
      <c r="AL97" s="335">
        <v>11.67</v>
      </c>
      <c r="AM97" s="335">
        <v>11.76</v>
      </c>
      <c r="AN97" s="335">
        <v>11.86</v>
      </c>
      <c r="AO97" s="335">
        <v>11.96</v>
      </c>
      <c r="AP97" s="335">
        <v>12.05</v>
      </c>
      <c r="AQ97" s="335">
        <v>12.28</v>
      </c>
      <c r="AR97" s="335">
        <v>12.41</v>
      </c>
      <c r="AS97" s="335">
        <v>12.54</v>
      </c>
      <c r="AT97" s="335">
        <v>12.68</v>
      </c>
      <c r="AU97" s="335">
        <v>12.82</v>
      </c>
      <c r="AV97" s="335">
        <v>13.07</v>
      </c>
      <c r="AW97" s="335">
        <v>13.22</v>
      </c>
      <c r="AX97" s="335">
        <v>13.37</v>
      </c>
      <c r="AY97" s="335">
        <v>13.53</v>
      </c>
      <c r="AZ97" s="335">
        <v>13.7</v>
      </c>
      <c r="BA97" s="335">
        <v>13.86</v>
      </c>
      <c r="BB97" s="20">
        <f t="shared" si="0"/>
        <v>1.0352002421986533E-2</v>
      </c>
    </row>
    <row r="98" spans="1:54">
      <c r="A98" s="170" t="s">
        <v>19</v>
      </c>
      <c r="B98" s="169" t="s">
        <v>361</v>
      </c>
      <c r="C98" s="335">
        <v>11.026300000000001</v>
      </c>
      <c r="D98" s="335">
        <v>10.964</v>
      </c>
      <c r="E98" s="335">
        <v>11.472799999999999</v>
      </c>
      <c r="F98" s="335">
        <v>12.811299999999999</v>
      </c>
      <c r="G98" s="335">
        <v>12.6008</v>
      </c>
      <c r="H98" s="335">
        <v>11.017799999999999</v>
      </c>
      <c r="I98" s="335">
        <v>10.2836</v>
      </c>
      <c r="J98" s="335">
        <v>9.8475999999999999</v>
      </c>
      <c r="K98" s="335">
        <v>10.331899999999999</v>
      </c>
      <c r="L98" s="335">
        <v>11.817299999999999</v>
      </c>
      <c r="M98" s="335">
        <v>12.298</v>
      </c>
      <c r="N98" s="335">
        <v>11.8918</v>
      </c>
      <c r="O98" s="335">
        <v>11.008800000000001</v>
      </c>
      <c r="P98" s="335">
        <v>11.2332</v>
      </c>
      <c r="Q98" s="335">
        <v>11.4536</v>
      </c>
      <c r="R98" s="335">
        <v>12.6966</v>
      </c>
      <c r="S98" s="335">
        <v>17.843</v>
      </c>
      <c r="T98" s="335">
        <v>17.995200000000001</v>
      </c>
      <c r="U98" s="335">
        <v>17.186299999999999</v>
      </c>
      <c r="V98" s="335">
        <v>14.992000000000001</v>
      </c>
      <c r="W98" s="335">
        <v>14.422000000000001</v>
      </c>
      <c r="X98" s="335">
        <v>14.5288</v>
      </c>
      <c r="Y98" s="335">
        <v>14.542899999999999</v>
      </c>
      <c r="Z98" s="335">
        <v>14.166600000000001</v>
      </c>
      <c r="AA98" s="335">
        <v>13.673</v>
      </c>
      <c r="AB98" s="335">
        <v>12.411</v>
      </c>
      <c r="AC98" s="335">
        <v>12.192600000000001</v>
      </c>
      <c r="AD98" s="335">
        <v>12.12</v>
      </c>
      <c r="AE98" s="335">
        <v>12.2776</v>
      </c>
      <c r="AF98" s="335">
        <v>12.437200000000001</v>
      </c>
      <c r="AG98" s="335">
        <v>12.598800000000001</v>
      </c>
      <c r="AH98" s="335">
        <v>12.762600000000001</v>
      </c>
      <c r="AI98" s="335">
        <v>12.9285</v>
      </c>
      <c r="AJ98" s="335">
        <v>13.0966</v>
      </c>
      <c r="AK98" s="335">
        <v>13.2669</v>
      </c>
      <c r="AL98" s="335">
        <v>13.439299999999999</v>
      </c>
      <c r="AM98" s="335">
        <v>13.614100000000001</v>
      </c>
      <c r="AN98" s="335">
        <v>13.791</v>
      </c>
      <c r="AO98" s="335">
        <v>13.9703</v>
      </c>
      <c r="AP98" s="335">
        <v>14.151899999999999</v>
      </c>
      <c r="AQ98" s="335">
        <v>14.335900000000001</v>
      </c>
      <c r="AR98" s="335">
        <v>14.5223</v>
      </c>
      <c r="AS98" s="335">
        <v>14.7111</v>
      </c>
      <c r="AT98" s="335">
        <v>14.9023</v>
      </c>
      <c r="AU98" s="335">
        <v>15.096</v>
      </c>
      <c r="AV98" s="335">
        <v>15.292299999999999</v>
      </c>
      <c r="AW98" s="335">
        <v>15.491099999999999</v>
      </c>
      <c r="AX98" s="335">
        <v>15.692500000000001</v>
      </c>
      <c r="AY98" s="335">
        <v>15.8965</v>
      </c>
      <c r="AZ98" s="335">
        <v>16.103100000000001</v>
      </c>
      <c r="BA98" s="335">
        <v>16.3125</v>
      </c>
      <c r="BB98" s="20">
        <f t="shared" si="0"/>
        <v>1.3000284066789443E-2</v>
      </c>
    </row>
    <row r="99" spans="1:54">
      <c r="A99" s="170" t="s">
        <v>19</v>
      </c>
      <c r="B99" s="169" t="s">
        <v>372</v>
      </c>
      <c r="C99" s="335">
        <v>8.1059999999999999</v>
      </c>
      <c r="D99" s="335">
        <v>6.0834000000000001</v>
      </c>
      <c r="E99" s="335">
        <v>4.7533000000000003</v>
      </c>
      <c r="F99" s="335">
        <v>4.8209</v>
      </c>
      <c r="G99" s="335">
        <v>4.6056999999999997</v>
      </c>
      <c r="H99" s="335">
        <v>4.1553000000000004</v>
      </c>
      <c r="I99" s="335">
        <v>4.1471</v>
      </c>
      <c r="J99" s="335">
        <v>4.2332999999999998</v>
      </c>
      <c r="K99" s="335">
        <v>4.5625</v>
      </c>
      <c r="L99" s="335">
        <v>4.0884</v>
      </c>
      <c r="M99" s="335">
        <v>3.7305000000000001</v>
      </c>
      <c r="N99" s="335">
        <v>3.5829</v>
      </c>
      <c r="O99" s="335">
        <v>4.1317000000000004</v>
      </c>
      <c r="P99" s="335">
        <v>3.4228999999999998</v>
      </c>
      <c r="Q99" s="335">
        <v>3.5901000000000001</v>
      </c>
      <c r="R99" s="335">
        <v>5.0498000000000003</v>
      </c>
      <c r="S99" s="335">
        <v>6.2123999999999997</v>
      </c>
      <c r="T99" s="335">
        <v>5.8768000000000002</v>
      </c>
      <c r="U99" s="335">
        <v>7.2512999999999996</v>
      </c>
      <c r="V99" s="335">
        <v>9.1027000000000005</v>
      </c>
      <c r="W99" s="335">
        <v>11.503</v>
      </c>
      <c r="X99" s="335">
        <v>10.7066</v>
      </c>
      <c r="Y99" s="335">
        <v>10.372299999999999</v>
      </c>
      <c r="Z99" s="335">
        <v>10.8827</v>
      </c>
      <c r="AA99" s="335">
        <v>11.945399999999999</v>
      </c>
      <c r="AB99" s="335">
        <v>9.4277999999999995</v>
      </c>
      <c r="AC99" s="335">
        <v>9.3633000000000006</v>
      </c>
      <c r="AD99" s="335">
        <v>8.52</v>
      </c>
      <c r="AE99" s="335">
        <v>9.4499999999999993</v>
      </c>
      <c r="AF99" s="335">
        <v>10.38</v>
      </c>
      <c r="AG99" s="335">
        <v>10.26</v>
      </c>
      <c r="AH99" s="335">
        <v>10.26</v>
      </c>
      <c r="AI99" s="335">
        <v>10.31</v>
      </c>
      <c r="AJ99" s="335">
        <v>10.38</v>
      </c>
      <c r="AK99" s="335">
        <v>10.46</v>
      </c>
      <c r="AL99" s="335">
        <v>10.65</v>
      </c>
      <c r="AM99" s="335">
        <v>10.74</v>
      </c>
      <c r="AN99" s="335">
        <v>10.84</v>
      </c>
      <c r="AO99" s="335">
        <v>10.94</v>
      </c>
      <c r="AP99" s="335">
        <v>11.03</v>
      </c>
      <c r="AQ99" s="335">
        <v>11.26</v>
      </c>
      <c r="AR99" s="335">
        <v>11.39</v>
      </c>
      <c r="AS99" s="335">
        <v>11.52</v>
      </c>
      <c r="AT99" s="335">
        <v>11.66</v>
      </c>
      <c r="AU99" s="335">
        <v>11.8</v>
      </c>
      <c r="AV99" s="335">
        <v>12.05</v>
      </c>
      <c r="AW99" s="335">
        <v>12.2</v>
      </c>
      <c r="AX99" s="335">
        <v>12.35</v>
      </c>
      <c r="AY99" s="335">
        <v>12.51</v>
      </c>
      <c r="AZ99" s="335">
        <v>12.68</v>
      </c>
      <c r="BA99" s="335">
        <v>12.84</v>
      </c>
      <c r="BB99" s="20">
        <f t="shared" si="0"/>
        <v>1.1278753821478416E-2</v>
      </c>
    </row>
    <row r="100" spans="1:54">
      <c r="A100" s="170" t="s">
        <v>21</v>
      </c>
      <c r="B100" s="169" t="s">
        <v>359</v>
      </c>
      <c r="C100" s="335">
        <v>22.3004</v>
      </c>
      <c r="D100" s="335">
        <v>22.9041</v>
      </c>
      <c r="E100" s="335">
        <v>22.997</v>
      </c>
      <c r="F100" s="335">
        <v>23.1538</v>
      </c>
      <c r="G100" s="335">
        <v>22.8826</v>
      </c>
      <c r="H100" s="335">
        <v>22.476299999999998</v>
      </c>
      <c r="I100" s="335">
        <v>21.913900000000002</v>
      </c>
      <c r="J100" s="335">
        <v>21.6768</v>
      </c>
      <c r="K100" s="335">
        <v>21.546900000000001</v>
      </c>
      <c r="L100" s="335">
        <v>21.554200000000002</v>
      </c>
      <c r="M100" s="335">
        <v>22.142099999999999</v>
      </c>
      <c r="N100" s="335">
        <v>21.5809</v>
      </c>
      <c r="O100" s="335">
        <v>20.7136</v>
      </c>
      <c r="P100" s="335">
        <v>21.012899999999998</v>
      </c>
      <c r="Q100" s="335">
        <v>20.656600000000001</v>
      </c>
      <c r="R100" s="335">
        <v>20.710699999999999</v>
      </c>
      <c r="S100" s="335">
        <v>22.544</v>
      </c>
      <c r="T100" s="335">
        <v>24.299800000000001</v>
      </c>
      <c r="U100" s="335">
        <v>22.529399999999999</v>
      </c>
      <c r="V100" s="335">
        <v>21.371099999999998</v>
      </c>
      <c r="W100" s="335">
        <v>21.2639</v>
      </c>
      <c r="X100" s="335">
        <v>20.340299999999999</v>
      </c>
      <c r="Y100" s="335">
        <v>20.244900000000001</v>
      </c>
      <c r="Z100" s="335">
        <v>21.776</v>
      </c>
      <c r="AA100" s="335">
        <v>24.080400000000001</v>
      </c>
      <c r="AB100" s="335">
        <v>24.3231</v>
      </c>
      <c r="AC100" s="335">
        <v>23.489699999999999</v>
      </c>
      <c r="AD100" s="335">
        <v>25.4</v>
      </c>
      <c r="AE100" s="335">
        <v>25.7302</v>
      </c>
      <c r="AF100" s="335">
        <v>26.064699999999998</v>
      </c>
      <c r="AG100" s="335">
        <v>26.403500000000001</v>
      </c>
      <c r="AH100" s="335">
        <v>26.7468</v>
      </c>
      <c r="AI100" s="335">
        <v>27.0945</v>
      </c>
      <c r="AJ100" s="335">
        <v>27.4467</v>
      </c>
      <c r="AK100" s="335">
        <v>27.8035</v>
      </c>
      <c r="AL100" s="335">
        <v>28.164999999999999</v>
      </c>
      <c r="AM100" s="335">
        <v>28.531099999999999</v>
      </c>
      <c r="AN100" s="335">
        <v>28.902000000000001</v>
      </c>
      <c r="AO100" s="335">
        <v>29.277699999999999</v>
      </c>
      <c r="AP100" s="335">
        <v>29.6584</v>
      </c>
      <c r="AQ100" s="335">
        <v>30.043900000000001</v>
      </c>
      <c r="AR100" s="335">
        <v>30.4345</v>
      </c>
      <c r="AS100" s="335">
        <v>30.830100000000002</v>
      </c>
      <c r="AT100" s="335">
        <v>31.230899999999998</v>
      </c>
      <c r="AU100" s="335">
        <v>31.636900000000001</v>
      </c>
      <c r="AV100" s="335">
        <v>32.048200000000001</v>
      </c>
      <c r="AW100" s="335">
        <v>32.464799999999997</v>
      </c>
      <c r="AX100" s="335">
        <v>32.886899999999997</v>
      </c>
      <c r="AY100" s="335">
        <v>33.314399999999999</v>
      </c>
      <c r="AZ100" s="335">
        <v>33.747500000000002</v>
      </c>
      <c r="BA100" s="335">
        <v>34.186199999999999</v>
      </c>
      <c r="BB100" s="20">
        <f t="shared" si="0"/>
        <v>1.300004920201457E-2</v>
      </c>
    </row>
    <row r="101" spans="1:54">
      <c r="A101" s="170" t="s">
        <v>21</v>
      </c>
      <c r="B101" s="169" t="s">
        <v>370</v>
      </c>
      <c r="C101" s="335">
        <v>11.6281</v>
      </c>
      <c r="D101" s="335">
        <v>10.2668</v>
      </c>
      <c r="E101" s="335">
        <v>9.2500999999999998</v>
      </c>
      <c r="F101" s="335">
        <v>8.9746000000000006</v>
      </c>
      <c r="G101" s="335">
        <v>7.9626999999999999</v>
      </c>
      <c r="H101" s="335">
        <v>7.7282000000000002</v>
      </c>
      <c r="I101" s="335">
        <v>7.6974</v>
      </c>
      <c r="J101" s="335">
        <v>7.6258999999999997</v>
      </c>
      <c r="K101" s="335">
        <v>7.6386000000000003</v>
      </c>
      <c r="L101" s="335">
        <v>7.3677000000000001</v>
      </c>
      <c r="M101" s="335">
        <v>7.6879999999999997</v>
      </c>
      <c r="N101" s="335">
        <v>7.0403000000000002</v>
      </c>
      <c r="O101" s="335">
        <v>6.8221999999999996</v>
      </c>
      <c r="P101" s="335">
        <v>6.9680999999999997</v>
      </c>
      <c r="Q101" s="335">
        <v>6.9927000000000001</v>
      </c>
      <c r="R101" s="335">
        <v>8.0403000000000002</v>
      </c>
      <c r="S101" s="335">
        <v>10.67</v>
      </c>
      <c r="T101" s="335">
        <v>10.2812</v>
      </c>
      <c r="U101" s="335">
        <v>9.0609999999999999</v>
      </c>
      <c r="V101" s="335">
        <v>10.369</v>
      </c>
      <c r="W101" s="335">
        <v>11.6069</v>
      </c>
      <c r="X101" s="335">
        <v>13.0871</v>
      </c>
      <c r="Y101" s="335">
        <v>12.164300000000001</v>
      </c>
      <c r="Z101" s="335">
        <v>11.4778</v>
      </c>
      <c r="AA101" s="335">
        <v>10.8499</v>
      </c>
      <c r="AB101" s="335">
        <v>9.1056000000000008</v>
      </c>
      <c r="AC101" s="335">
        <v>8.8034999999999997</v>
      </c>
      <c r="AD101" s="335">
        <v>8.1300000000000008</v>
      </c>
      <c r="AE101" s="335">
        <v>9.06</v>
      </c>
      <c r="AF101" s="335">
        <v>9.99</v>
      </c>
      <c r="AG101" s="335">
        <v>9.8699999999999992</v>
      </c>
      <c r="AH101" s="335">
        <v>9.8699999999999992</v>
      </c>
      <c r="AI101" s="335">
        <v>9.92</v>
      </c>
      <c r="AJ101" s="335">
        <v>9.99</v>
      </c>
      <c r="AK101" s="335">
        <v>10.07</v>
      </c>
      <c r="AL101" s="335">
        <v>10.26</v>
      </c>
      <c r="AM101" s="335">
        <v>10.35</v>
      </c>
      <c r="AN101" s="335">
        <v>10.45</v>
      </c>
      <c r="AO101" s="335">
        <v>10.55</v>
      </c>
      <c r="AP101" s="335">
        <v>10.64</v>
      </c>
      <c r="AQ101" s="335">
        <v>10.87</v>
      </c>
      <c r="AR101" s="335">
        <v>11</v>
      </c>
      <c r="AS101" s="335">
        <v>11.13</v>
      </c>
      <c r="AT101" s="335">
        <v>11.27</v>
      </c>
      <c r="AU101" s="335">
        <v>11.41</v>
      </c>
      <c r="AV101" s="335">
        <v>11.66</v>
      </c>
      <c r="AW101" s="335">
        <v>11.81</v>
      </c>
      <c r="AX101" s="335">
        <v>11.96</v>
      </c>
      <c r="AY101" s="335">
        <v>12.12</v>
      </c>
      <c r="AZ101" s="335">
        <v>12.29</v>
      </c>
      <c r="BA101" s="335">
        <v>12.45</v>
      </c>
      <c r="BB101" s="20">
        <f t="shared" si="0"/>
        <v>1.1678708232281119E-2</v>
      </c>
    </row>
    <row r="102" spans="1:54">
      <c r="A102" s="170" t="s">
        <v>21</v>
      </c>
      <c r="B102" s="169" t="s">
        <v>360</v>
      </c>
      <c r="C102" s="335">
        <v>21.415500000000002</v>
      </c>
      <c r="D102" s="335">
        <v>21.928000000000001</v>
      </c>
      <c r="E102" s="335">
        <v>20.9452</v>
      </c>
      <c r="F102" s="335">
        <v>20.117799999999999</v>
      </c>
      <c r="G102" s="335">
        <v>20.401299999999999</v>
      </c>
      <c r="H102" s="335">
        <v>19.706099999999999</v>
      </c>
      <c r="I102" s="335">
        <v>19.189900000000002</v>
      </c>
      <c r="J102" s="335">
        <v>18.944700000000001</v>
      </c>
      <c r="K102" s="335">
        <v>19.1921</v>
      </c>
      <c r="L102" s="335">
        <v>18.549399999999999</v>
      </c>
      <c r="M102" s="335">
        <v>18.766200000000001</v>
      </c>
      <c r="N102" s="335">
        <v>17.5379</v>
      </c>
      <c r="O102" s="335">
        <v>16.870100000000001</v>
      </c>
      <c r="P102" s="335">
        <v>17.331900000000001</v>
      </c>
      <c r="Q102" s="335">
        <v>16.5441</v>
      </c>
      <c r="R102" s="335">
        <v>16.264299999999999</v>
      </c>
      <c r="S102" s="335">
        <v>19.1752</v>
      </c>
      <c r="T102" s="335">
        <v>20.990200000000002</v>
      </c>
      <c r="U102" s="335">
        <v>20.0671</v>
      </c>
      <c r="V102" s="335">
        <v>18.790800000000001</v>
      </c>
      <c r="W102" s="335">
        <v>18.3218</v>
      </c>
      <c r="X102" s="335">
        <v>16.886900000000001</v>
      </c>
      <c r="Y102" s="335">
        <v>16.3675</v>
      </c>
      <c r="Z102" s="335">
        <v>17.822500000000002</v>
      </c>
      <c r="AA102" s="335">
        <v>20.024899999999999</v>
      </c>
      <c r="AB102" s="335">
        <v>20.227699999999999</v>
      </c>
      <c r="AC102" s="335">
        <v>19.133700000000001</v>
      </c>
      <c r="AD102" s="335">
        <v>20.12</v>
      </c>
      <c r="AE102" s="335">
        <v>20.381599999999999</v>
      </c>
      <c r="AF102" s="335">
        <v>20.6465</v>
      </c>
      <c r="AG102" s="335">
        <v>20.914899999999999</v>
      </c>
      <c r="AH102" s="335">
        <v>21.186800000000002</v>
      </c>
      <c r="AI102" s="335">
        <v>21.462199999999999</v>
      </c>
      <c r="AJ102" s="335">
        <v>21.741299999999999</v>
      </c>
      <c r="AK102" s="335">
        <v>22.023900000000001</v>
      </c>
      <c r="AL102" s="335">
        <v>22.310199999999998</v>
      </c>
      <c r="AM102" s="335">
        <v>22.600200000000001</v>
      </c>
      <c r="AN102" s="335">
        <v>22.893999999999998</v>
      </c>
      <c r="AO102" s="335">
        <v>23.191700000000001</v>
      </c>
      <c r="AP102" s="335">
        <v>23.493200000000002</v>
      </c>
      <c r="AQ102" s="335">
        <v>23.7986</v>
      </c>
      <c r="AR102" s="335">
        <v>24.107900000000001</v>
      </c>
      <c r="AS102" s="335">
        <v>24.421299999999999</v>
      </c>
      <c r="AT102" s="335">
        <v>24.738800000000001</v>
      </c>
      <c r="AU102" s="335">
        <v>25.060400000000001</v>
      </c>
      <c r="AV102" s="335">
        <v>25.386199999999999</v>
      </c>
      <c r="AW102" s="335">
        <v>25.716200000000001</v>
      </c>
      <c r="AX102" s="335">
        <v>26.0505</v>
      </c>
      <c r="AY102" s="335">
        <v>26.389199999999999</v>
      </c>
      <c r="AZ102" s="335">
        <v>26.732299999999999</v>
      </c>
      <c r="BA102" s="335">
        <v>27.079799999999999</v>
      </c>
      <c r="BB102" s="20">
        <f t="shared" si="0"/>
        <v>1.3000087803626308E-2</v>
      </c>
    </row>
    <row r="103" spans="1:54">
      <c r="A103" s="170" t="s">
        <v>21</v>
      </c>
      <c r="B103" s="169" t="s">
        <v>371</v>
      </c>
      <c r="C103" s="335">
        <v>9.5927000000000007</v>
      </c>
      <c r="D103" s="335">
        <v>8.1576000000000004</v>
      </c>
      <c r="E103" s="335">
        <v>7.5915999999999997</v>
      </c>
      <c r="F103" s="335">
        <v>7.3898999999999999</v>
      </c>
      <c r="G103" s="335">
        <v>6.6329000000000002</v>
      </c>
      <c r="H103" s="335">
        <v>6.3902999999999999</v>
      </c>
      <c r="I103" s="335">
        <v>6.5496999999999996</v>
      </c>
      <c r="J103" s="335">
        <v>6.41</v>
      </c>
      <c r="K103" s="335">
        <v>6.5936000000000003</v>
      </c>
      <c r="L103" s="335">
        <v>6.9776999999999996</v>
      </c>
      <c r="M103" s="335">
        <v>6.7092999999999998</v>
      </c>
      <c r="N103" s="335">
        <v>6.1759000000000004</v>
      </c>
      <c r="O103" s="335">
        <v>5.9848999999999997</v>
      </c>
      <c r="P103" s="335">
        <v>6.0444000000000004</v>
      </c>
      <c r="Q103" s="335">
        <v>6.1622000000000003</v>
      </c>
      <c r="R103" s="335">
        <v>7.0172999999999996</v>
      </c>
      <c r="S103" s="335">
        <v>9.5427999999999997</v>
      </c>
      <c r="T103" s="335">
        <v>9.4505999999999997</v>
      </c>
      <c r="U103" s="335">
        <v>8.2730999999999995</v>
      </c>
      <c r="V103" s="335">
        <v>9.6044999999999998</v>
      </c>
      <c r="W103" s="335">
        <v>10.799200000000001</v>
      </c>
      <c r="X103" s="335">
        <v>12.2712</v>
      </c>
      <c r="Y103" s="335">
        <v>11.3172</v>
      </c>
      <c r="Z103" s="335">
        <v>10.6595</v>
      </c>
      <c r="AA103" s="335">
        <v>10.059799999999999</v>
      </c>
      <c r="AB103" s="335">
        <v>8.3572000000000006</v>
      </c>
      <c r="AC103" s="335">
        <v>8.0911000000000008</v>
      </c>
      <c r="AD103" s="335">
        <v>7.24</v>
      </c>
      <c r="AE103" s="335">
        <v>8.17</v>
      </c>
      <c r="AF103" s="335">
        <v>9.1</v>
      </c>
      <c r="AG103" s="335">
        <v>8.98</v>
      </c>
      <c r="AH103" s="335">
        <v>8.98</v>
      </c>
      <c r="AI103" s="335">
        <v>9.0299999999999994</v>
      </c>
      <c r="AJ103" s="335">
        <v>9.1</v>
      </c>
      <c r="AK103" s="335">
        <v>9.18</v>
      </c>
      <c r="AL103" s="335">
        <v>9.3699999999999992</v>
      </c>
      <c r="AM103" s="335">
        <v>9.4600000000000009</v>
      </c>
      <c r="AN103" s="335">
        <v>9.56</v>
      </c>
      <c r="AO103" s="335">
        <v>9.66</v>
      </c>
      <c r="AP103" s="335">
        <v>9.75</v>
      </c>
      <c r="AQ103" s="335">
        <v>9.98</v>
      </c>
      <c r="AR103" s="335">
        <v>10.11</v>
      </c>
      <c r="AS103" s="335">
        <v>10.24</v>
      </c>
      <c r="AT103" s="335">
        <v>10.38</v>
      </c>
      <c r="AU103" s="335">
        <v>10.52</v>
      </c>
      <c r="AV103" s="335">
        <v>10.77</v>
      </c>
      <c r="AW103" s="335">
        <v>10.92</v>
      </c>
      <c r="AX103" s="335">
        <v>11.07</v>
      </c>
      <c r="AY103" s="335">
        <v>11.23</v>
      </c>
      <c r="AZ103" s="335">
        <v>11.4</v>
      </c>
      <c r="BA103" s="335">
        <v>11.56</v>
      </c>
      <c r="BB103" s="20">
        <f t="shared" si="0"/>
        <v>1.2707613193702363E-2</v>
      </c>
    </row>
    <row r="104" spans="1:54">
      <c r="A104" s="170" t="s">
        <v>21</v>
      </c>
      <c r="B104" s="169" t="s">
        <v>361</v>
      </c>
      <c r="C104" s="335">
        <v>13.610300000000001</v>
      </c>
      <c r="D104" s="335">
        <v>13.4217</v>
      </c>
      <c r="E104" s="335">
        <v>12.9262</v>
      </c>
      <c r="F104" s="335">
        <v>12.5611</v>
      </c>
      <c r="G104" s="335">
        <v>12.438599999999999</v>
      </c>
      <c r="H104" s="335">
        <v>12.088100000000001</v>
      </c>
      <c r="I104" s="335">
        <v>11.768000000000001</v>
      </c>
      <c r="J104" s="335">
        <v>11.9793</v>
      </c>
      <c r="K104" s="335">
        <v>12.1275</v>
      </c>
      <c r="L104" s="335">
        <v>11.9473</v>
      </c>
      <c r="M104" s="335">
        <v>11.6739</v>
      </c>
      <c r="N104" s="335">
        <v>11.5014</v>
      </c>
      <c r="O104" s="335">
        <v>11.4069</v>
      </c>
      <c r="P104" s="335">
        <v>11.640599999999999</v>
      </c>
      <c r="Q104" s="335">
        <v>11.4</v>
      </c>
      <c r="R104" s="335">
        <v>11.9621</v>
      </c>
      <c r="S104" s="335">
        <v>13.923500000000001</v>
      </c>
      <c r="T104" s="335">
        <v>16.006900000000002</v>
      </c>
      <c r="U104" s="335">
        <v>15.007300000000001</v>
      </c>
      <c r="V104" s="335">
        <v>13.379300000000001</v>
      </c>
      <c r="W104" s="335">
        <v>13.210599999999999</v>
      </c>
      <c r="X104" s="335">
        <v>11.813000000000001</v>
      </c>
      <c r="Y104" s="335">
        <v>12.327199999999999</v>
      </c>
      <c r="Z104" s="335">
        <v>13.964700000000001</v>
      </c>
      <c r="AA104" s="335">
        <v>15.9693</v>
      </c>
      <c r="AB104" s="335">
        <v>15.674899999999999</v>
      </c>
      <c r="AC104" s="335">
        <v>15.215400000000001</v>
      </c>
      <c r="AD104" s="335">
        <v>16.05</v>
      </c>
      <c r="AE104" s="335">
        <v>16.258600000000001</v>
      </c>
      <c r="AF104" s="335">
        <v>16.47</v>
      </c>
      <c r="AG104" s="335">
        <v>16.684100000000001</v>
      </c>
      <c r="AH104" s="335">
        <v>16.901</v>
      </c>
      <c r="AI104" s="335">
        <v>17.120699999999999</v>
      </c>
      <c r="AJ104" s="335">
        <v>17.343299999999999</v>
      </c>
      <c r="AK104" s="335">
        <v>17.5688</v>
      </c>
      <c r="AL104" s="335">
        <v>17.7972</v>
      </c>
      <c r="AM104" s="335">
        <v>18.028500000000001</v>
      </c>
      <c r="AN104" s="335">
        <v>18.262899999999998</v>
      </c>
      <c r="AO104" s="335">
        <v>18.500299999999999</v>
      </c>
      <c r="AP104" s="335">
        <v>18.7408</v>
      </c>
      <c r="AQ104" s="335">
        <v>18.984400000000001</v>
      </c>
      <c r="AR104" s="335">
        <v>19.231200000000001</v>
      </c>
      <c r="AS104" s="335">
        <v>19.481200000000001</v>
      </c>
      <c r="AT104" s="335">
        <v>19.734500000000001</v>
      </c>
      <c r="AU104" s="335">
        <v>19.991</v>
      </c>
      <c r="AV104" s="335">
        <v>20.250900000000001</v>
      </c>
      <c r="AW104" s="335">
        <v>20.514199999999999</v>
      </c>
      <c r="AX104" s="335">
        <v>20.780899999999999</v>
      </c>
      <c r="AY104" s="335">
        <v>21.050999999999998</v>
      </c>
      <c r="AZ104" s="335">
        <v>21.3247</v>
      </c>
      <c r="BA104" s="335">
        <v>21.601900000000001</v>
      </c>
      <c r="BB104" s="20">
        <f t="shared" si="0"/>
        <v>1.3000030307474059E-2</v>
      </c>
    </row>
    <row r="105" spans="1:54">
      <c r="A105" s="170" t="s">
        <v>21</v>
      </c>
      <c r="B105" s="169" t="s">
        <v>372</v>
      </c>
      <c r="C105" s="335">
        <v>7.6459000000000001</v>
      </c>
      <c r="D105" s="335">
        <v>5.6302000000000003</v>
      </c>
      <c r="E105" s="335">
        <v>11.2677</v>
      </c>
      <c r="F105" s="335">
        <v>6.9728000000000003</v>
      </c>
      <c r="G105" s="335">
        <v>4.6056999999999997</v>
      </c>
      <c r="H105" s="335">
        <v>4.1710000000000003</v>
      </c>
      <c r="I105" s="335">
        <v>4.3613999999999997</v>
      </c>
      <c r="J105" s="335">
        <v>4.3232999999999997</v>
      </c>
      <c r="K105" s="335">
        <v>4.2828999999999997</v>
      </c>
      <c r="L105" s="335">
        <v>5.3597000000000001</v>
      </c>
      <c r="M105" s="335">
        <v>5.0496999999999996</v>
      </c>
      <c r="N105" s="335">
        <v>3.7641</v>
      </c>
      <c r="O105" s="335">
        <v>3.6787999999999998</v>
      </c>
      <c r="P105" s="335">
        <v>4.0476999999999999</v>
      </c>
      <c r="Q105" s="335">
        <v>4.2465000000000002</v>
      </c>
      <c r="R105" s="335">
        <v>5.1416000000000004</v>
      </c>
      <c r="S105" s="335">
        <v>8.0952999999999999</v>
      </c>
      <c r="T105" s="335">
        <v>8.4313000000000002</v>
      </c>
      <c r="U105" s="335">
        <v>7.0419999999999998</v>
      </c>
      <c r="V105" s="335">
        <v>8.0037000000000003</v>
      </c>
      <c r="W105" s="335">
        <v>9.1954999999999991</v>
      </c>
      <c r="X105" s="335">
        <v>10.728899999999999</v>
      </c>
      <c r="Y105" s="335">
        <v>9.9595000000000002</v>
      </c>
      <c r="Z105" s="335">
        <v>9.5116999999999994</v>
      </c>
      <c r="AA105" s="335">
        <v>8.7852999999999994</v>
      </c>
      <c r="AB105" s="335">
        <v>6.4965999999999999</v>
      </c>
      <c r="AC105" s="335">
        <v>6.3609</v>
      </c>
      <c r="AD105" s="335">
        <v>5.64</v>
      </c>
      <c r="AE105" s="335">
        <v>6.57</v>
      </c>
      <c r="AF105" s="335">
        <v>7.5</v>
      </c>
      <c r="AG105" s="335">
        <v>7.38</v>
      </c>
      <c r="AH105" s="335">
        <v>7.38</v>
      </c>
      <c r="AI105" s="335">
        <v>7.43</v>
      </c>
      <c r="AJ105" s="335">
        <v>7.5</v>
      </c>
      <c r="AK105" s="335">
        <v>7.58</v>
      </c>
      <c r="AL105" s="335">
        <v>7.77</v>
      </c>
      <c r="AM105" s="335">
        <v>7.86</v>
      </c>
      <c r="AN105" s="335">
        <v>7.96</v>
      </c>
      <c r="AO105" s="335">
        <v>8.06</v>
      </c>
      <c r="AP105" s="335">
        <v>8.15</v>
      </c>
      <c r="AQ105" s="335">
        <v>8.3800000000000008</v>
      </c>
      <c r="AR105" s="335">
        <v>8.51</v>
      </c>
      <c r="AS105" s="335">
        <v>8.64</v>
      </c>
      <c r="AT105" s="335">
        <v>8.7799999999999994</v>
      </c>
      <c r="AU105" s="335">
        <v>8.92</v>
      </c>
      <c r="AV105" s="335">
        <v>9.17</v>
      </c>
      <c r="AW105" s="335">
        <v>9.32</v>
      </c>
      <c r="AX105" s="335">
        <v>9.4700000000000006</v>
      </c>
      <c r="AY105" s="335">
        <v>9.6300000000000008</v>
      </c>
      <c r="AZ105" s="335">
        <v>9.8000000000000007</v>
      </c>
      <c r="BA105" s="335">
        <v>9.9600000000000009</v>
      </c>
      <c r="BB105" s="20">
        <f t="shared" si="0"/>
        <v>1.5103087777457272E-2</v>
      </c>
    </row>
    <row r="106" spans="1:54">
      <c r="A106" s="170" t="s">
        <v>20</v>
      </c>
      <c r="B106" s="169" t="s">
        <v>359</v>
      </c>
      <c r="C106" s="335">
        <v>24.371200000000002</v>
      </c>
      <c r="D106" s="335">
        <v>25.5885</v>
      </c>
      <c r="E106" s="335">
        <v>27.681899999999999</v>
      </c>
      <c r="F106" s="335">
        <v>26.506799999999998</v>
      </c>
      <c r="G106" s="335">
        <v>25.5746</v>
      </c>
      <c r="H106" s="335">
        <v>25.136399999999998</v>
      </c>
      <c r="I106" s="335">
        <v>25.831399999999999</v>
      </c>
      <c r="J106" s="335">
        <v>25.684899999999999</v>
      </c>
      <c r="K106" s="335">
        <v>24.9026</v>
      </c>
      <c r="L106" s="335">
        <v>25.238099999999999</v>
      </c>
      <c r="M106" s="335">
        <v>25.319400000000002</v>
      </c>
      <c r="N106" s="335">
        <v>25.428599999999999</v>
      </c>
      <c r="O106" s="335">
        <v>25.751300000000001</v>
      </c>
      <c r="P106" s="335">
        <v>25.875599999999999</v>
      </c>
      <c r="Q106" s="335">
        <v>26.6313</v>
      </c>
      <c r="R106" s="335">
        <v>24.947299999999998</v>
      </c>
      <c r="S106" s="335">
        <v>25.810300000000002</v>
      </c>
      <c r="T106" s="335">
        <v>26.665700000000001</v>
      </c>
      <c r="U106" s="335">
        <v>27.269200000000001</v>
      </c>
      <c r="V106" s="335">
        <v>27.523199999999999</v>
      </c>
      <c r="W106" s="335">
        <v>27.401900000000001</v>
      </c>
      <c r="X106" s="335">
        <v>27.135300000000001</v>
      </c>
      <c r="Y106" s="335">
        <v>27.9236</v>
      </c>
      <c r="Z106" s="335">
        <v>28.428899999999999</v>
      </c>
      <c r="AA106" s="335">
        <v>27.5671</v>
      </c>
      <c r="AB106" s="335">
        <v>27.909199999999998</v>
      </c>
      <c r="AC106" s="335">
        <v>29.087299999999999</v>
      </c>
      <c r="AD106" s="335">
        <v>29.55</v>
      </c>
      <c r="AE106" s="335">
        <v>29.934100000000001</v>
      </c>
      <c r="AF106" s="335">
        <v>30.3233</v>
      </c>
      <c r="AG106" s="335">
        <v>30.717500000000001</v>
      </c>
      <c r="AH106" s="335">
        <v>31.116800000000001</v>
      </c>
      <c r="AI106" s="335">
        <v>31.5213</v>
      </c>
      <c r="AJ106" s="335">
        <v>31.931100000000001</v>
      </c>
      <c r="AK106" s="335">
        <v>32.346200000000003</v>
      </c>
      <c r="AL106" s="335">
        <v>32.7667</v>
      </c>
      <c r="AM106" s="335">
        <v>33.192700000000002</v>
      </c>
      <c r="AN106" s="335">
        <v>33.624200000000002</v>
      </c>
      <c r="AO106" s="335">
        <v>34.061300000000003</v>
      </c>
      <c r="AP106" s="335">
        <v>34.504100000000001</v>
      </c>
      <c r="AQ106" s="335">
        <v>34.9527</v>
      </c>
      <c r="AR106" s="335">
        <v>35.406999999999996</v>
      </c>
      <c r="AS106" s="335">
        <v>35.8673</v>
      </c>
      <c r="AT106" s="335">
        <v>36.333599999999997</v>
      </c>
      <c r="AU106" s="335">
        <v>36.805900000000001</v>
      </c>
      <c r="AV106" s="335">
        <v>37.284399999999998</v>
      </c>
      <c r="AW106" s="335">
        <v>37.769100000000002</v>
      </c>
      <c r="AX106" s="335">
        <v>38.260100000000001</v>
      </c>
      <c r="AY106" s="335">
        <v>38.7575</v>
      </c>
      <c r="AZ106" s="335">
        <v>39.261400000000002</v>
      </c>
      <c r="BA106" s="335">
        <v>39.771799999999999</v>
      </c>
      <c r="BB106" s="20">
        <f t="shared" si="0"/>
        <v>1.3000055125006028E-2</v>
      </c>
    </row>
    <row r="107" spans="1:54">
      <c r="A107" s="170" t="s">
        <v>20</v>
      </c>
      <c r="B107" s="169" t="s">
        <v>370</v>
      </c>
      <c r="C107" s="335">
        <v>8.5307999999999993</v>
      </c>
      <c r="D107" s="335">
        <v>7.7742000000000004</v>
      </c>
      <c r="E107" s="335">
        <v>7.4035000000000002</v>
      </c>
      <c r="F107" s="335">
        <v>7.0061999999999998</v>
      </c>
      <c r="G107" s="335">
        <v>6.9572000000000003</v>
      </c>
      <c r="H107" s="335">
        <v>7.0357000000000003</v>
      </c>
      <c r="I107" s="335">
        <v>6.718</v>
      </c>
      <c r="J107" s="335">
        <v>7.0555000000000003</v>
      </c>
      <c r="K107" s="335">
        <v>7.1086999999999998</v>
      </c>
      <c r="L107" s="335">
        <v>7.3822000000000001</v>
      </c>
      <c r="M107" s="335">
        <v>7.0922999999999998</v>
      </c>
      <c r="N107" s="335">
        <v>6.5801999999999996</v>
      </c>
      <c r="O107" s="335">
        <v>6.7260999999999997</v>
      </c>
      <c r="P107" s="335">
        <v>6.9545000000000003</v>
      </c>
      <c r="Q107" s="335">
        <v>6.7515999999999998</v>
      </c>
      <c r="R107" s="335">
        <v>7.7255000000000003</v>
      </c>
      <c r="S107" s="335">
        <v>9.0944000000000003</v>
      </c>
      <c r="T107" s="335">
        <v>6.5311000000000003</v>
      </c>
      <c r="U107" s="335">
        <v>8.5192999999999994</v>
      </c>
      <c r="V107" s="335">
        <v>10.7035</v>
      </c>
      <c r="W107" s="335">
        <v>11.872199999999999</v>
      </c>
      <c r="X107" s="335">
        <v>12.3718</v>
      </c>
      <c r="Y107" s="335">
        <v>10.589499999999999</v>
      </c>
      <c r="Z107" s="335">
        <v>11.9773</v>
      </c>
      <c r="AA107" s="335">
        <v>9.9017999999999997</v>
      </c>
      <c r="AB107" s="335">
        <v>8.8768999999999991</v>
      </c>
      <c r="AC107" s="335">
        <v>8.8137000000000008</v>
      </c>
      <c r="AD107" s="335">
        <v>7.86</v>
      </c>
      <c r="AE107" s="335">
        <v>8.7899999999999991</v>
      </c>
      <c r="AF107" s="335">
        <v>9.7200000000000006</v>
      </c>
      <c r="AG107" s="335">
        <v>9.6</v>
      </c>
      <c r="AH107" s="335">
        <v>9.6</v>
      </c>
      <c r="AI107" s="335">
        <v>9.65</v>
      </c>
      <c r="AJ107" s="335">
        <v>9.7200000000000006</v>
      </c>
      <c r="AK107" s="335">
        <v>9.8000000000000007</v>
      </c>
      <c r="AL107" s="335">
        <v>9.99</v>
      </c>
      <c r="AM107" s="335">
        <v>10.08</v>
      </c>
      <c r="AN107" s="335">
        <v>10.18</v>
      </c>
      <c r="AO107" s="335">
        <v>10.28</v>
      </c>
      <c r="AP107" s="335">
        <v>10.37</v>
      </c>
      <c r="AQ107" s="335">
        <v>10.6</v>
      </c>
      <c r="AR107" s="335">
        <v>10.73</v>
      </c>
      <c r="AS107" s="335">
        <v>10.86</v>
      </c>
      <c r="AT107" s="335">
        <v>11</v>
      </c>
      <c r="AU107" s="335">
        <v>11.14</v>
      </c>
      <c r="AV107" s="335">
        <v>11.39</v>
      </c>
      <c r="AW107" s="335">
        <v>11.54</v>
      </c>
      <c r="AX107" s="335">
        <v>11.69</v>
      </c>
      <c r="AY107" s="335">
        <v>11.85</v>
      </c>
      <c r="AZ107" s="335">
        <v>12.02</v>
      </c>
      <c r="BA107" s="335">
        <v>12.18</v>
      </c>
      <c r="BB107" s="20">
        <f t="shared" si="0"/>
        <v>1.1972714140896101E-2</v>
      </c>
    </row>
    <row r="108" spans="1:54">
      <c r="A108" s="170" t="s">
        <v>20</v>
      </c>
      <c r="B108" s="169" t="s">
        <v>360</v>
      </c>
      <c r="C108" s="335">
        <v>22.105699999999999</v>
      </c>
      <c r="D108" s="335">
        <v>23.444500000000001</v>
      </c>
      <c r="E108" s="335">
        <v>24.005800000000001</v>
      </c>
      <c r="F108" s="335">
        <v>22.453199999999999</v>
      </c>
      <c r="G108" s="335">
        <v>21.828499999999998</v>
      </c>
      <c r="H108" s="335">
        <v>21.2959</v>
      </c>
      <c r="I108" s="335">
        <v>21.975100000000001</v>
      </c>
      <c r="J108" s="335">
        <v>22.2622</v>
      </c>
      <c r="K108" s="335">
        <v>21.649899999999999</v>
      </c>
      <c r="L108" s="335">
        <v>21.453099999999999</v>
      </c>
      <c r="M108" s="335">
        <v>22.383199999999999</v>
      </c>
      <c r="N108" s="335">
        <v>22.849499999999999</v>
      </c>
      <c r="O108" s="335">
        <v>23.5962</v>
      </c>
      <c r="P108" s="335">
        <v>23.457899999999999</v>
      </c>
      <c r="Q108" s="335">
        <v>24.9434</v>
      </c>
      <c r="R108" s="335">
        <v>20.107399999999998</v>
      </c>
      <c r="S108" s="335">
        <v>22.633600000000001</v>
      </c>
      <c r="T108" s="335">
        <v>23.368600000000001</v>
      </c>
      <c r="U108" s="335">
        <v>24.696100000000001</v>
      </c>
      <c r="V108" s="335">
        <v>25.970199999999998</v>
      </c>
      <c r="W108" s="335">
        <v>25.1174</v>
      </c>
      <c r="X108" s="335">
        <v>24.3748</v>
      </c>
      <c r="Y108" s="335">
        <v>25.794899999999998</v>
      </c>
      <c r="Z108" s="335">
        <v>26.611599999999999</v>
      </c>
      <c r="AA108" s="335">
        <v>25.6816</v>
      </c>
      <c r="AB108" s="335">
        <v>26.0382</v>
      </c>
      <c r="AC108" s="335">
        <v>27.194299999999998</v>
      </c>
      <c r="AD108" s="335">
        <v>26.75</v>
      </c>
      <c r="AE108" s="335">
        <v>27.0977</v>
      </c>
      <c r="AF108" s="335">
        <v>27.45</v>
      </c>
      <c r="AG108" s="335">
        <v>27.806899999999999</v>
      </c>
      <c r="AH108" s="335">
        <v>28.168399999999998</v>
      </c>
      <c r="AI108" s="335">
        <v>28.534500000000001</v>
      </c>
      <c r="AJ108" s="335">
        <v>28.9055</v>
      </c>
      <c r="AK108" s="335">
        <v>29.281300000000002</v>
      </c>
      <c r="AL108" s="335">
        <v>29.661899999999999</v>
      </c>
      <c r="AM108" s="335">
        <v>30.047499999999999</v>
      </c>
      <c r="AN108" s="335">
        <v>30.438099999999999</v>
      </c>
      <c r="AO108" s="335">
        <v>30.8338</v>
      </c>
      <c r="AP108" s="335">
        <v>31.2347</v>
      </c>
      <c r="AQ108" s="335">
        <v>31.640699999999999</v>
      </c>
      <c r="AR108" s="335">
        <v>32.052100000000003</v>
      </c>
      <c r="AS108" s="335">
        <v>32.468699999999998</v>
      </c>
      <c r="AT108" s="335">
        <v>32.890799999999999</v>
      </c>
      <c r="AU108" s="335">
        <v>33.318399999999997</v>
      </c>
      <c r="AV108" s="335">
        <v>33.7515</v>
      </c>
      <c r="AW108" s="335">
        <v>34.190300000000001</v>
      </c>
      <c r="AX108" s="335">
        <v>34.634799999999998</v>
      </c>
      <c r="AY108" s="335">
        <v>35.085000000000001</v>
      </c>
      <c r="AZ108" s="335">
        <v>35.541200000000003</v>
      </c>
      <c r="BA108" s="335">
        <v>36.0032</v>
      </c>
      <c r="BB108" s="20">
        <f t="shared" si="0"/>
        <v>1.2999955768640757E-2</v>
      </c>
    </row>
    <row r="109" spans="1:54">
      <c r="A109" s="170" t="s">
        <v>20</v>
      </c>
      <c r="B109" s="169" t="s">
        <v>371</v>
      </c>
      <c r="C109" s="335">
        <v>9.0264000000000006</v>
      </c>
      <c r="D109" s="335">
        <v>7.8090000000000002</v>
      </c>
      <c r="E109" s="335">
        <v>7.2838000000000003</v>
      </c>
      <c r="F109" s="335">
        <v>7.0061999999999998</v>
      </c>
      <c r="G109" s="335">
        <v>6.9409999999999998</v>
      </c>
      <c r="H109" s="335">
        <v>7.1143999999999998</v>
      </c>
      <c r="I109" s="335">
        <v>6.4732000000000003</v>
      </c>
      <c r="J109" s="335">
        <v>6.5450999999999997</v>
      </c>
      <c r="K109" s="335">
        <v>6.7408000000000001</v>
      </c>
      <c r="L109" s="335">
        <v>6.9343000000000004</v>
      </c>
      <c r="M109" s="335">
        <v>6.7801999999999998</v>
      </c>
      <c r="N109" s="335">
        <v>6.2874999999999996</v>
      </c>
      <c r="O109" s="335">
        <v>6.4241000000000001</v>
      </c>
      <c r="P109" s="335">
        <v>6.7915000000000001</v>
      </c>
      <c r="Q109" s="335">
        <v>6.7114000000000003</v>
      </c>
      <c r="R109" s="335">
        <v>7.5549999999999997</v>
      </c>
      <c r="S109" s="335">
        <v>9.2096999999999998</v>
      </c>
      <c r="T109" s="335">
        <v>6.6192000000000002</v>
      </c>
      <c r="U109" s="335">
        <v>8.5192999999999994</v>
      </c>
      <c r="V109" s="335">
        <v>10.6557</v>
      </c>
      <c r="W109" s="335">
        <v>11.895300000000001</v>
      </c>
      <c r="X109" s="335">
        <v>12.215299999999999</v>
      </c>
      <c r="Y109" s="335">
        <v>10.426600000000001</v>
      </c>
      <c r="Z109" s="335">
        <v>11.8392</v>
      </c>
      <c r="AA109" s="335">
        <v>9.8070000000000004</v>
      </c>
      <c r="AB109" s="335">
        <v>8.7728999999999999</v>
      </c>
      <c r="AC109" s="335">
        <v>8.6712000000000007</v>
      </c>
      <c r="AD109" s="335">
        <v>7.79</v>
      </c>
      <c r="AE109" s="335">
        <v>8.7200000000000006</v>
      </c>
      <c r="AF109" s="335">
        <v>9.65</v>
      </c>
      <c r="AG109" s="335">
        <v>9.5299999999999994</v>
      </c>
      <c r="AH109" s="335">
        <v>9.5299999999999994</v>
      </c>
      <c r="AI109" s="335">
        <v>9.58</v>
      </c>
      <c r="AJ109" s="335">
        <v>9.65</v>
      </c>
      <c r="AK109" s="335">
        <v>9.73</v>
      </c>
      <c r="AL109" s="335">
        <v>9.92</v>
      </c>
      <c r="AM109" s="335">
        <v>10.01</v>
      </c>
      <c r="AN109" s="335">
        <v>10.11</v>
      </c>
      <c r="AO109" s="335">
        <v>10.210000000000001</v>
      </c>
      <c r="AP109" s="335">
        <v>10.3</v>
      </c>
      <c r="AQ109" s="335">
        <v>10.53</v>
      </c>
      <c r="AR109" s="335">
        <v>10.66</v>
      </c>
      <c r="AS109" s="335">
        <v>10.79</v>
      </c>
      <c r="AT109" s="335">
        <v>10.93</v>
      </c>
      <c r="AU109" s="335">
        <v>11.07</v>
      </c>
      <c r="AV109" s="335">
        <v>11.32</v>
      </c>
      <c r="AW109" s="335">
        <v>11.47</v>
      </c>
      <c r="AX109" s="335">
        <v>11.62</v>
      </c>
      <c r="AY109" s="335">
        <v>11.78</v>
      </c>
      <c r="AZ109" s="335">
        <v>11.95</v>
      </c>
      <c r="BA109" s="335">
        <v>12.11</v>
      </c>
      <c r="BB109" s="20">
        <f t="shared" si="0"/>
        <v>1.2051381687587175E-2</v>
      </c>
    </row>
    <row r="110" spans="1:54">
      <c r="A110" s="170" t="s">
        <v>20</v>
      </c>
      <c r="B110" s="169" t="s">
        <v>361</v>
      </c>
      <c r="C110" s="335">
        <v>13.008599999999999</v>
      </c>
      <c r="D110" s="335">
        <v>13.108000000000001</v>
      </c>
      <c r="E110" s="335">
        <v>14.396599999999999</v>
      </c>
      <c r="F110" s="335">
        <v>15.563800000000001</v>
      </c>
      <c r="G110" s="335">
        <v>14.838800000000001</v>
      </c>
      <c r="H110" s="335">
        <v>13.221399999999999</v>
      </c>
      <c r="I110" s="335">
        <v>13.084099999999999</v>
      </c>
      <c r="J110" s="335">
        <v>12.729799999999999</v>
      </c>
      <c r="K110" s="335">
        <v>13.3932</v>
      </c>
      <c r="L110" s="335">
        <v>13.955399999999999</v>
      </c>
      <c r="M110" s="335">
        <v>14.283799999999999</v>
      </c>
      <c r="N110" s="335">
        <v>13.4671</v>
      </c>
      <c r="O110" s="335">
        <v>14.715</v>
      </c>
      <c r="P110" s="335">
        <v>12.9854</v>
      </c>
      <c r="Q110" s="335">
        <v>12.3109</v>
      </c>
      <c r="R110" s="335">
        <v>15.254300000000001</v>
      </c>
      <c r="S110" s="335">
        <v>24.721499999999999</v>
      </c>
      <c r="T110" s="335">
        <v>13.6663</v>
      </c>
      <c r="U110" s="335">
        <v>14.5518</v>
      </c>
      <c r="V110" s="335">
        <v>14.5261</v>
      </c>
      <c r="W110" s="335">
        <v>16.348800000000001</v>
      </c>
      <c r="X110" s="335">
        <v>16.752800000000001</v>
      </c>
      <c r="Y110" s="335">
        <v>16.411000000000001</v>
      </c>
      <c r="Z110" s="335">
        <v>18.3964</v>
      </c>
      <c r="AA110" s="335">
        <v>16.833100000000002</v>
      </c>
      <c r="AB110" s="335">
        <v>16.714300000000001</v>
      </c>
      <c r="AC110" s="335">
        <v>15.734400000000001</v>
      </c>
      <c r="AD110" s="335">
        <v>14.96</v>
      </c>
      <c r="AE110" s="335">
        <v>15.154500000000001</v>
      </c>
      <c r="AF110" s="335">
        <v>15.3515</v>
      </c>
      <c r="AG110" s="335">
        <v>15.5511</v>
      </c>
      <c r="AH110" s="335">
        <v>15.7532</v>
      </c>
      <c r="AI110" s="335">
        <v>15.958</v>
      </c>
      <c r="AJ110" s="335">
        <v>16.165500000000002</v>
      </c>
      <c r="AK110" s="335">
        <v>16.375599999999999</v>
      </c>
      <c r="AL110" s="335">
        <v>16.5885</v>
      </c>
      <c r="AM110" s="335">
        <v>16.804099999999998</v>
      </c>
      <c r="AN110" s="335">
        <v>17.022600000000001</v>
      </c>
      <c r="AO110" s="335">
        <v>17.2439</v>
      </c>
      <c r="AP110" s="335">
        <v>17.4681</v>
      </c>
      <c r="AQ110" s="335">
        <v>17.6952</v>
      </c>
      <c r="AR110" s="335">
        <v>17.9252</v>
      </c>
      <c r="AS110" s="335">
        <v>18.158200000000001</v>
      </c>
      <c r="AT110" s="335">
        <v>18.394300000000001</v>
      </c>
      <c r="AU110" s="335">
        <v>18.633400000000002</v>
      </c>
      <c r="AV110" s="335">
        <v>18.875599999999999</v>
      </c>
      <c r="AW110" s="335">
        <v>19.120999999999999</v>
      </c>
      <c r="AX110" s="335">
        <v>19.369599999999998</v>
      </c>
      <c r="AY110" s="335">
        <v>19.621400000000001</v>
      </c>
      <c r="AZ110" s="335">
        <v>19.8765</v>
      </c>
      <c r="BA110" s="335">
        <v>20.134899999999998</v>
      </c>
      <c r="BB110" s="20">
        <f t="shared" si="0"/>
        <v>1.299993652597663E-2</v>
      </c>
    </row>
    <row r="111" spans="1:54">
      <c r="A111" s="170" t="s">
        <v>20</v>
      </c>
      <c r="B111" s="169" t="s">
        <v>372</v>
      </c>
      <c r="C111" s="335">
        <v>8.3361000000000001</v>
      </c>
      <c r="D111" s="335">
        <v>6.8329000000000004</v>
      </c>
      <c r="E111" s="335">
        <v>5.7450000000000001</v>
      </c>
      <c r="F111" s="335">
        <v>5.0210999999999997</v>
      </c>
      <c r="G111" s="335">
        <v>4.7516999999999996</v>
      </c>
      <c r="H111" s="335">
        <v>5.0052000000000003</v>
      </c>
      <c r="I111" s="335">
        <v>4.7897999999999996</v>
      </c>
      <c r="J111" s="335">
        <v>6.1547999999999998</v>
      </c>
      <c r="K111" s="335">
        <v>3.9885000000000002</v>
      </c>
      <c r="L111" s="335">
        <v>6.9343000000000004</v>
      </c>
      <c r="M111" s="335">
        <v>6.7092999999999998</v>
      </c>
      <c r="N111" s="335">
        <v>6.6081000000000003</v>
      </c>
      <c r="O111" s="335">
        <v>6.3829000000000002</v>
      </c>
      <c r="P111" s="335">
        <v>6.1939000000000002</v>
      </c>
      <c r="Q111" s="335">
        <v>4.5011000000000001</v>
      </c>
      <c r="R111" s="335">
        <v>9.5225000000000009</v>
      </c>
      <c r="S111" s="335">
        <v>6.4813999999999998</v>
      </c>
      <c r="T111" s="335">
        <v>3.3851</v>
      </c>
      <c r="U111" s="335">
        <v>5.3060999999999998</v>
      </c>
      <c r="V111" s="335">
        <v>7.3825000000000003</v>
      </c>
      <c r="W111" s="335">
        <v>9.1146999999999991</v>
      </c>
      <c r="X111" s="335">
        <v>12.785299999999999</v>
      </c>
      <c r="Y111" s="335">
        <v>10.415699999999999</v>
      </c>
      <c r="Z111" s="335">
        <v>11.552199999999999</v>
      </c>
      <c r="AA111" s="335">
        <v>9.4383999999999997</v>
      </c>
      <c r="AB111" s="335">
        <v>8.2843999999999998</v>
      </c>
      <c r="AC111" s="335">
        <v>8.1419999999999995</v>
      </c>
      <c r="AD111" s="335">
        <v>7.36</v>
      </c>
      <c r="AE111" s="335">
        <v>8.2899999999999991</v>
      </c>
      <c r="AF111" s="335">
        <v>9.2200000000000006</v>
      </c>
      <c r="AG111" s="335">
        <v>9.1</v>
      </c>
      <c r="AH111" s="335">
        <v>9.1</v>
      </c>
      <c r="AI111" s="335">
        <v>9.15</v>
      </c>
      <c r="AJ111" s="335">
        <v>9.2200000000000006</v>
      </c>
      <c r="AK111" s="335">
        <v>9.3000000000000007</v>
      </c>
      <c r="AL111" s="335">
        <v>9.49</v>
      </c>
      <c r="AM111" s="335">
        <v>9.58</v>
      </c>
      <c r="AN111" s="335">
        <v>9.68</v>
      </c>
      <c r="AO111" s="335">
        <v>9.7799999999999994</v>
      </c>
      <c r="AP111" s="335">
        <v>9.8699999999999992</v>
      </c>
      <c r="AQ111" s="335">
        <v>10.1</v>
      </c>
      <c r="AR111" s="335">
        <v>10.23</v>
      </c>
      <c r="AS111" s="335">
        <v>10.36</v>
      </c>
      <c r="AT111" s="335">
        <v>10.5</v>
      </c>
      <c r="AU111" s="335">
        <v>10.64</v>
      </c>
      <c r="AV111" s="335">
        <v>10.89</v>
      </c>
      <c r="AW111" s="335">
        <v>11.04</v>
      </c>
      <c r="AX111" s="335">
        <v>11.19</v>
      </c>
      <c r="AY111" s="335">
        <v>11.35</v>
      </c>
      <c r="AZ111" s="335">
        <v>11.52</v>
      </c>
      <c r="BA111" s="335">
        <v>11.68</v>
      </c>
      <c r="BB111" s="20">
        <f t="shared" si="0"/>
        <v>1.2558380605806602E-2</v>
      </c>
    </row>
    <row r="116" spans="2:20">
      <c r="B116" t="s">
        <v>357</v>
      </c>
      <c r="C116" s="88" t="s">
        <v>538</v>
      </c>
      <c r="D116" t="s">
        <v>358</v>
      </c>
      <c r="E116" t="s">
        <v>358</v>
      </c>
      <c r="F116" t="s">
        <v>4</v>
      </c>
      <c r="G116" t="s">
        <v>362</v>
      </c>
      <c r="H116" t="s">
        <v>358</v>
      </c>
      <c r="I116" t="s">
        <v>358</v>
      </c>
      <c r="J116" t="s">
        <v>358</v>
      </c>
      <c r="K116" t="s">
        <v>4</v>
      </c>
      <c r="L116" t="s">
        <v>363</v>
      </c>
      <c r="M116" t="s">
        <v>358</v>
      </c>
      <c r="N116" t="s">
        <v>358</v>
      </c>
      <c r="O116" t="s">
        <v>358</v>
      </c>
      <c r="P116" t="s">
        <v>4</v>
      </c>
      <c r="Q116" t="s">
        <v>364</v>
      </c>
      <c r="R116" t="s">
        <v>358</v>
      </c>
      <c r="S116" t="s">
        <v>358</v>
      </c>
      <c r="T116" t="s">
        <v>358</v>
      </c>
    </row>
    <row r="117" spans="2:20">
      <c r="C117" s="88" t="s">
        <v>526</v>
      </c>
      <c r="D117" s="88" t="s">
        <v>527</v>
      </c>
      <c r="E117" s="88" t="s">
        <v>528</v>
      </c>
      <c r="H117" s="88" t="s">
        <v>529</v>
      </c>
      <c r="I117" s="88" t="s">
        <v>530</v>
      </c>
      <c r="J117" s="88" t="s">
        <v>531</v>
      </c>
      <c r="M117" s="88" t="s">
        <v>532</v>
      </c>
      <c r="N117" s="88" t="s">
        <v>533</v>
      </c>
      <c r="O117" s="88" t="s">
        <v>534</v>
      </c>
      <c r="R117" s="88" t="s">
        <v>535</v>
      </c>
      <c r="S117" s="88" t="s">
        <v>536</v>
      </c>
      <c r="T117" s="88" t="s">
        <v>537</v>
      </c>
    </row>
    <row r="118" spans="2:20">
      <c r="B118">
        <v>1985</v>
      </c>
      <c r="C118">
        <v>13.72</v>
      </c>
      <c r="D118">
        <v>14.96</v>
      </c>
      <c r="E118">
        <v>10.32</v>
      </c>
      <c r="G118">
        <v>1985</v>
      </c>
      <c r="H118">
        <v>11.14</v>
      </c>
      <c r="I118">
        <v>10.57</v>
      </c>
      <c r="J118">
        <v>6.23</v>
      </c>
      <c r="L118">
        <v>1985</v>
      </c>
      <c r="M118">
        <v>12.6</v>
      </c>
      <c r="N118">
        <v>12.1</v>
      </c>
      <c r="O118">
        <v>7.69</v>
      </c>
      <c r="Q118">
        <v>1985</v>
      </c>
      <c r="R118">
        <v>13.77</v>
      </c>
      <c r="S118">
        <v>12.49</v>
      </c>
      <c r="T118">
        <v>7.35</v>
      </c>
    </row>
    <row r="119" spans="2:20">
      <c r="B119">
        <v>1986</v>
      </c>
      <c r="C119">
        <v>13.6305</v>
      </c>
      <c r="D119">
        <v>14.595700000000001</v>
      </c>
      <c r="E119">
        <v>9.9274000000000004</v>
      </c>
      <c r="G119">
        <v>1986</v>
      </c>
      <c r="H119">
        <v>11.2767</v>
      </c>
      <c r="I119">
        <v>10.7842</v>
      </c>
      <c r="J119">
        <v>6.1947999999999999</v>
      </c>
      <c r="L119">
        <v>1986</v>
      </c>
      <c r="M119">
        <v>12.9411</v>
      </c>
      <c r="N119">
        <v>12.3896</v>
      </c>
      <c r="O119">
        <v>7.5834000000000001</v>
      </c>
      <c r="Q119">
        <v>1986</v>
      </c>
      <c r="R119">
        <v>14.457800000000001</v>
      </c>
      <c r="S119">
        <v>13.2464</v>
      </c>
      <c r="T119">
        <v>7.4062000000000001</v>
      </c>
    </row>
    <row r="120" spans="2:20">
      <c r="B120">
        <v>1987</v>
      </c>
      <c r="C120">
        <v>13.592499999999999</v>
      </c>
      <c r="D120">
        <v>14.4909</v>
      </c>
      <c r="E120">
        <v>9.5737000000000005</v>
      </c>
      <c r="G120">
        <v>1987</v>
      </c>
      <c r="H120">
        <v>11.786</v>
      </c>
      <c r="I120">
        <v>10.5494</v>
      </c>
      <c r="J120">
        <v>6.4823000000000004</v>
      </c>
      <c r="L120">
        <v>1987</v>
      </c>
      <c r="M120">
        <v>12.993499999999999</v>
      </c>
      <c r="N120">
        <v>11.834300000000001</v>
      </c>
      <c r="O120">
        <v>7.3033999999999999</v>
      </c>
      <c r="Q120">
        <v>1987</v>
      </c>
      <c r="R120">
        <v>15.640599999999999</v>
      </c>
      <c r="S120">
        <v>13.563499999999999</v>
      </c>
      <c r="T120">
        <v>8.1342999999999996</v>
      </c>
    </row>
    <row r="121" spans="2:20">
      <c r="B121">
        <v>1988</v>
      </c>
      <c r="C121">
        <v>13.2141</v>
      </c>
      <c r="D121">
        <v>13.3743</v>
      </c>
      <c r="E121">
        <v>9.2554999999999996</v>
      </c>
      <c r="G121">
        <v>1988</v>
      </c>
      <c r="H121">
        <v>11.734400000000001</v>
      </c>
      <c r="I121">
        <v>10.3771</v>
      </c>
      <c r="J121">
        <v>7.2385000000000002</v>
      </c>
      <c r="L121">
        <v>1988</v>
      </c>
      <c r="M121">
        <v>13.0822</v>
      </c>
      <c r="N121">
        <v>11.3668</v>
      </c>
      <c r="O121">
        <v>7.0972</v>
      </c>
      <c r="Q121">
        <v>1988</v>
      </c>
      <c r="R121">
        <v>14.976599999999999</v>
      </c>
      <c r="S121">
        <v>12.686299999999999</v>
      </c>
      <c r="T121">
        <v>8.7936999999999994</v>
      </c>
    </row>
    <row r="122" spans="2:20">
      <c r="B122">
        <v>1989</v>
      </c>
      <c r="C122">
        <v>12.800599999999999</v>
      </c>
      <c r="D122">
        <v>12.9839</v>
      </c>
      <c r="E122">
        <v>8.8788999999999998</v>
      </c>
      <c r="G122">
        <v>1989</v>
      </c>
      <c r="H122">
        <v>11.627800000000001</v>
      </c>
      <c r="I122">
        <v>10.5099</v>
      </c>
      <c r="J122">
        <v>7.1196000000000002</v>
      </c>
      <c r="L122">
        <v>1989</v>
      </c>
      <c r="M122">
        <v>12.928900000000001</v>
      </c>
      <c r="N122">
        <v>11.526999999999999</v>
      </c>
      <c r="O122">
        <v>7.0279999999999996</v>
      </c>
      <c r="Q122">
        <v>1989</v>
      </c>
      <c r="R122">
        <v>14.45</v>
      </c>
      <c r="S122">
        <v>12.333299999999999</v>
      </c>
      <c r="T122">
        <v>8.3841000000000001</v>
      </c>
    </row>
    <row r="123" spans="2:20">
      <c r="B123">
        <v>1990</v>
      </c>
      <c r="C123">
        <v>12.325900000000001</v>
      </c>
      <c r="D123">
        <v>12.485900000000001</v>
      </c>
      <c r="E123">
        <v>8.2349999999999994</v>
      </c>
      <c r="G123">
        <v>1990</v>
      </c>
      <c r="H123">
        <v>11.4543</v>
      </c>
      <c r="I123">
        <v>10.342700000000001</v>
      </c>
      <c r="J123">
        <v>6.2252000000000001</v>
      </c>
      <c r="L123">
        <v>1990</v>
      </c>
      <c r="M123">
        <v>12.699400000000001</v>
      </c>
      <c r="N123">
        <v>11.1342</v>
      </c>
      <c r="O123">
        <v>6.8299000000000003</v>
      </c>
      <c r="Q123">
        <v>1990</v>
      </c>
      <c r="R123">
        <v>14.202299999999999</v>
      </c>
      <c r="S123">
        <v>12.032400000000001</v>
      </c>
      <c r="T123">
        <v>7.4702000000000002</v>
      </c>
    </row>
    <row r="124" spans="2:20">
      <c r="B124">
        <v>1991</v>
      </c>
      <c r="C124">
        <v>12.2</v>
      </c>
      <c r="D124">
        <v>12.355600000000001</v>
      </c>
      <c r="E124">
        <v>7.9805999999999999</v>
      </c>
      <c r="G124">
        <v>1991</v>
      </c>
      <c r="H124">
        <v>11.0587</v>
      </c>
      <c r="I124">
        <v>10.1854</v>
      </c>
      <c r="J124">
        <v>5.8103999999999996</v>
      </c>
      <c r="L124">
        <v>1991</v>
      </c>
      <c r="M124">
        <v>12.381600000000001</v>
      </c>
      <c r="N124">
        <v>10.842499999999999</v>
      </c>
      <c r="O124">
        <v>6.6490999999999998</v>
      </c>
      <c r="Q124">
        <v>1991</v>
      </c>
      <c r="R124">
        <v>14.5951</v>
      </c>
      <c r="S124">
        <v>12.4162</v>
      </c>
      <c r="T124">
        <v>7.3925999999999998</v>
      </c>
    </row>
    <row r="125" spans="2:20">
      <c r="B125">
        <v>1992</v>
      </c>
      <c r="C125">
        <v>12.2561</v>
      </c>
      <c r="D125">
        <v>12.1374</v>
      </c>
      <c r="E125">
        <v>7.9897999999999998</v>
      </c>
      <c r="G125">
        <v>1992</v>
      </c>
      <c r="H125">
        <v>11.085599999999999</v>
      </c>
      <c r="I125">
        <v>10.305300000000001</v>
      </c>
      <c r="J125">
        <v>5.5640000000000001</v>
      </c>
      <c r="L125">
        <v>1992</v>
      </c>
      <c r="M125">
        <v>12.2476</v>
      </c>
      <c r="N125">
        <v>10.703900000000001</v>
      </c>
      <c r="O125">
        <v>6.7683999999999997</v>
      </c>
      <c r="Q125">
        <v>1992</v>
      </c>
      <c r="R125">
        <v>14.5122</v>
      </c>
      <c r="S125">
        <v>12.5784</v>
      </c>
      <c r="T125">
        <v>7.1924999999999999</v>
      </c>
    </row>
    <row r="126" spans="2:20">
      <c r="B126">
        <v>1993</v>
      </c>
      <c r="C126">
        <v>12.2325</v>
      </c>
      <c r="D126">
        <v>12.0578</v>
      </c>
      <c r="E126">
        <v>8.1079000000000008</v>
      </c>
      <c r="G126">
        <v>1993</v>
      </c>
      <c r="H126">
        <v>11.2096</v>
      </c>
      <c r="I126">
        <v>10.610900000000001</v>
      </c>
      <c r="J126">
        <v>5.8376999999999999</v>
      </c>
      <c r="L126">
        <v>1993</v>
      </c>
      <c r="M126">
        <v>12.174300000000001</v>
      </c>
      <c r="N126">
        <v>10.8437</v>
      </c>
      <c r="O126">
        <v>6.8521999999999998</v>
      </c>
      <c r="Q126">
        <v>1993</v>
      </c>
      <c r="R126">
        <v>14.0702</v>
      </c>
      <c r="S126">
        <v>12.2325</v>
      </c>
      <c r="T126">
        <v>7.5673000000000004</v>
      </c>
    </row>
    <row r="127" spans="2:20">
      <c r="B127">
        <v>1994</v>
      </c>
      <c r="C127">
        <v>12.7416</v>
      </c>
      <c r="D127">
        <v>11.9253</v>
      </c>
      <c r="E127">
        <v>8.3011999999999997</v>
      </c>
      <c r="G127">
        <v>1994</v>
      </c>
      <c r="H127">
        <v>11.8927</v>
      </c>
      <c r="I127">
        <v>10.962199999999999</v>
      </c>
      <c r="J127">
        <v>6.6768999999999998</v>
      </c>
      <c r="L127">
        <v>1994</v>
      </c>
      <c r="M127">
        <v>12.1784</v>
      </c>
      <c r="N127">
        <v>10.480600000000001</v>
      </c>
      <c r="O127">
        <v>6.7504</v>
      </c>
      <c r="Q127">
        <v>1994</v>
      </c>
      <c r="R127">
        <v>14.2598</v>
      </c>
      <c r="S127">
        <v>12.1212</v>
      </c>
      <c r="T127">
        <v>7.8849</v>
      </c>
    </row>
    <row r="128" spans="2:20">
      <c r="B128">
        <v>1995</v>
      </c>
      <c r="C128">
        <v>12.8872</v>
      </c>
      <c r="D128">
        <v>11.9335</v>
      </c>
      <c r="E128">
        <v>8.1586999999999996</v>
      </c>
      <c r="G128">
        <v>1995</v>
      </c>
      <c r="H128">
        <v>11.661</v>
      </c>
      <c r="I128">
        <v>10.9397</v>
      </c>
      <c r="J128">
        <v>6.9485000000000001</v>
      </c>
      <c r="L128">
        <v>1995</v>
      </c>
      <c r="M128">
        <v>12.5105</v>
      </c>
      <c r="N128">
        <v>10.6031</v>
      </c>
      <c r="O128">
        <v>6.5959000000000003</v>
      </c>
      <c r="Q128">
        <v>1995</v>
      </c>
      <c r="R128">
        <v>14.3058</v>
      </c>
      <c r="S128">
        <v>12.646800000000001</v>
      </c>
      <c r="T128">
        <v>8.0704999999999991</v>
      </c>
    </row>
    <row r="129" spans="2:20">
      <c r="B129">
        <v>1996</v>
      </c>
      <c r="C129">
        <v>13.1465</v>
      </c>
      <c r="D129">
        <v>11.949299999999999</v>
      </c>
      <c r="E129">
        <v>8.0738000000000003</v>
      </c>
      <c r="G129">
        <v>1996</v>
      </c>
      <c r="H129">
        <v>11.626300000000001</v>
      </c>
      <c r="I129">
        <v>10.917400000000001</v>
      </c>
      <c r="J129">
        <v>6.7190000000000003</v>
      </c>
      <c r="L129">
        <v>1996</v>
      </c>
      <c r="M129">
        <v>12.1934</v>
      </c>
      <c r="N129">
        <v>9.9091000000000005</v>
      </c>
      <c r="O129">
        <v>6.4984000000000002</v>
      </c>
      <c r="Q129">
        <v>1996</v>
      </c>
      <c r="R129">
        <v>14.3675</v>
      </c>
      <c r="S129">
        <v>12.9102</v>
      </c>
      <c r="T129">
        <v>7.6090999999999998</v>
      </c>
    </row>
    <row r="130" spans="2:20">
      <c r="B130">
        <v>1997</v>
      </c>
      <c r="C130">
        <v>12.6496</v>
      </c>
      <c r="D130">
        <v>11.3932</v>
      </c>
      <c r="E130">
        <v>7.4997999999999996</v>
      </c>
      <c r="G130">
        <v>1997</v>
      </c>
      <c r="H130">
        <v>11.2536</v>
      </c>
      <c r="I130">
        <v>10.664199999999999</v>
      </c>
      <c r="J130">
        <v>6.2201000000000004</v>
      </c>
      <c r="L130">
        <v>1997</v>
      </c>
      <c r="M130">
        <v>11.7034</v>
      </c>
      <c r="N130">
        <v>9.5318000000000005</v>
      </c>
      <c r="O130">
        <v>6.4450000000000003</v>
      </c>
      <c r="Q130">
        <v>1997</v>
      </c>
      <c r="R130">
        <v>14.549799999999999</v>
      </c>
      <c r="S130">
        <v>13.332100000000001</v>
      </c>
      <c r="T130">
        <v>8.3141999999999996</v>
      </c>
    </row>
    <row r="131" spans="2:20">
      <c r="B131">
        <v>1998</v>
      </c>
      <c r="C131">
        <v>13.1081</v>
      </c>
      <c r="D131">
        <v>11.4351</v>
      </c>
      <c r="E131">
        <v>8.1043000000000003</v>
      </c>
      <c r="G131">
        <v>1998</v>
      </c>
      <c r="H131">
        <v>11.3123</v>
      </c>
      <c r="I131">
        <v>10.4527</v>
      </c>
      <c r="J131">
        <v>6.3468999999999998</v>
      </c>
      <c r="L131">
        <v>1998</v>
      </c>
      <c r="M131">
        <v>11.8725</v>
      </c>
      <c r="N131">
        <v>9.7927</v>
      </c>
      <c r="O131">
        <v>6.5770999999999997</v>
      </c>
      <c r="Q131">
        <v>1998</v>
      </c>
      <c r="R131">
        <v>14.62</v>
      </c>
      <c r="S131">
        <v>13.254</v>
      </c>
      <c r="T131">
        <v>7.3369</v>
      </c>
    </row>
    <row r="132" spans="2:20">
      <c r="B132">
        <v>1999</v>
      </c>
      <c r="C132">
        <v>12.7536</v>
      </c>
      <c r="D132">
        <v>11.0733</v>
      </c>
      <c r="E132">
        <v>7.9398</v>
      </c>
      <c r="G132">
        <v>1999</v>
      </c>
      <c r="H132">
        <v>11.3155</v>
      </c>
      <c r="I132">
        <v>10.4224</v>
      </c>
      <c r="J132">
        <v>6.4714</v>
      </c>
      <c r="L132">
        <v>1999</v>
      </c>
      <c r="M132">
        <v>11.671200000000001</v>
      </c>
      <c r="N132">
        <v>9.3475999999999999</v>
      </c>
      <c r="O132">
        <v>6.4410999999999996</v>
      </c>
      <c r="Q132">
        <v>1999</v>
      </c>
      <c r="R132">
        <v>15.047000000000001</v>
      </c>
      <c r="S132">
        <v>14.093299999999999</v>
      </c>
      <c r="T132">
        <v>6.9558</v>
      </c>
    </row>
    <row r="133" spans="2:20">
      <c r="B133">
        <v>2000</v>
      </c>
      <c r="C133">
        <v>12.769</v>
      </c>
      <c r="D133">
        <v>11.116300000000001</v>
      </c>
      <c r="E133">
        <v>7.7295999999999996</v>
      </c>
      <c r="G133">
        <v>2000</v>
      </c>
      <c r="H133">
        <v>11.146000000000001</v>
      </c>
      <c r="I133">
        <v>10.182600000000001</v>
      </c>
      <c r="J133">
        <v>7.1737000000000002</v>
      </c>
      <c r="L133">
        <v>2000</v>
      </c>
      <c r="M133">
        <v>11.7018</v>
      </c>
      <c r="N133">
        <v>9.1895000000000007</v>
      </c>
      <c r="O133">
        <v>6.7587000000000002</v>
      </c>
      <c r="Q133">
        <v>2000</v>
      </c>
      <c r="R133">
        <v>14.095499999999999</v>
      </c>
      <c r="S133">
        <v>11.360900000000001</v>
      </c>
      <c r="T133">
        <v>8.6189</v>
      </c>
    </row>
    <row r="134" spans="2:20">
      <c r="B134">
        <v>2001</v>
      </c>
      <c r="C134">
        <v>13.331099999999999</v>
      </c>
      <c r="D134">
        <v>11.680999999999999</v>
      </c>
      <c r="E134">
        <v>8.9307999999999996</v>
      </c>
      <c r="G134">
        <v>2001</v>
      </c>
      <c r="H134">
        <v>12.0862</v>
      </c>
      <c r="I134">
        <v>11.3408</v>
      </c>
      <c r="J134">
        <v>10.0815</v>
      </c>
      <c r="L134">
        <v>2001</v>
      </c>
      <c r="M134">
        <v>12.7376</v>
      </c>
      <c r="N134">
        <v>10.834199999999999</v>
      </c>
      <c r="O134">
        <v>7.8669000000000002</v>
      </c>
      <c r="Q134">
        <v>2001</v>
      </c>
      <c r="R134">
        <v>14.5831</v>
      </c>
      <c r="S134">
        <v>12.7883</v>
      </c>
      <c r="T134">
        <v>13.9679</v>
      </c>
    </row>
    <row r="135" spans="2:20">
      <c r="B135">
        <v>2002</v>
      </c>
      <c r="C135">
        <v>14.8246</v>
      </c>
      <c r="D135">
        <v>13.9145</v>
      </c>
      <c r="E135">
        <v>9.8404000000000007</v>
      </c>
      <c r="G135">
        <v>2002</v>
      </c>
      <c r="H135">
        <v>13.1111</v>
      </c>
      <c r="I135">
        <v>12.4427</v>
      </c>
      <c r="J135">
        <v>10.1675</v>
      </c>
      <c r="L135">
        <v>2002</v>
      </c>
      <c r="M135">
        <v>13.729699999999999</v>
      </c>
      <c r="N135">
        <v>11.8597</v>
      </c>
      <c r="O135">
        <v>9.0441000000000003</v>
      </c>
      <c r="Q135">
        <v>2002</v>
      </c>
      <c r="R135">
        <v>15.0664</v>
      </c>
      <c r="S135">
        <v>13.2035</v>
      </c>
      <c r="T135">
        <v>7.7215999999999996</v>
      </c>
    </row>
    <row r="136" spans="2:20">
      <c r="B136">
        <v>2003</v>
      </c>
      <c r="C136">
        <v>14.3918</v>
      </c>
      <c r="D136">
        <v>13.0006</v>
      </c>
      <c r="E136">
        <v>9.4461999999999993</v>
      </c>
      <c r="G136">
        <v>2003</v>
      </c>
      <c r="H136">
        <v>12.861499999999999</v>
      </c>
      <c r="I136">
        <v>12.367599999999999</v>
      </c>
      <c r="J136">
        <v>9.7104999999999997</v>
      </c>
      <c r="L136">
        <v>2003</v>
      </c>
      <c r="M136">
        <v>12.7293</v>
      </c>
      <c r="N136">
        <v>11.338200000000001</v>
      </c>
      <c r="O136">
        <v>8.4793000000000003</v>
      </c>
      <c r="Q136">
        <v>2003</v>
      </c>
      <c r="R136">
        <v>15.407400000000001</v>
      </c>
      <c r="S136">
        <v>13.9536</v>
      </c>
      <c r="T136">
        <v>8.2218999999999998</v>
      </c>
    </row>
    <row r="137" spans="2:20">
      <c r="B137">
        <v>2004</v>
      </c>
      <c r="C137">
        <v>14.207800000000001</v>
      </c>
      <c r="D137">
        <v>12.7499</v>
      </c>
      <c r="E137">
        <v>8.7540999999999993</v>
      </c>
      <c r="G137">
        <v>2004</v>
      </c>
      <c r="H137">
        <v>12.6081</v>
      </c>
      <c r="I137">
        <v>12.209899999999999</v>
      </c>
      <c r="J137">
        <v>8.4707000000000008</v>
      </c>
      <c r="L137">
        <v>2004</v>
      </c>
      <c r="M137">
        <v>12.0749</v>
      </c>
      <c r="N137">
        <v>10.617000000000001</v>
      </c>
      <c r="O137">
        <v>7.5594999999999999</v>
      </c>
      <c r="Q137">
        <v>2004</v>
      </c>
      <c r="R137">
        <v>15.5509</v>
      </c>
      <c r="S137">
        <v>14.673500000000001</v>
      </c>
      <c r="T137">
        <v>8.2073999999999998</v>
      </c>
    </row>
    <row r="138" spans="2:20">
      <c r="B138">
        <v>2005</v>
      </c>
      <c r="C138">
        <v>13.8592</v>
      </c>
      <c r="D138">
        <v>12.4315</v>
      </c>
      <c r="E138">
        <v>9.2372999999999994</v>
      </c>
      <c r="G138">
        <v>2005</v>
      </c>
      <c r="H138">
        <v>12.5032</v>
      </c>
      <c r="I138">
        <v>12.086</v>
      </c>
      <c r="J138">
        <v>8.1486000000000001</v>
      </c>
      <c r="L138">
        <v>2005</v>
      </c>
      <c r="M138">
        <v>12.0143</v>
      </c>
      <c r="N138">
        <v>10.352</v>
      </c>
      <c r="O138">
        <v>7.4641000000000002</v>
      </c>
      <c r="Q138">
        <v>2005</v>
      </c>
      <c r="R138">
        <v>15.4824</v>
      </c>
      <c r="S138">
        <v>14.191599999999999</v>
      </c>
      <c r="T138">
        <v>9.2372999999999994</v>
      </c>
    </row>
    <row r="139" spans="2:20">
      <c r="B139">
        <v>2006</v>
      </c>
      <c r="C139">
        <v>13.8352</v>
      </c>
      <c r="D139">
        <v>12.521800000000001</v>
      </c>
      <c r="E139">
        <v>8.9793000000000003</v>
      </c>
      <c r="G139">
        <v>2006</v>
      </c>
      <c r="H139">
        <v>12.629099999999999</v>
      </c>
      <c r="I139">
        <v>12.275499999999999</v>
      </c>
      <c r="J139">
        <v>8.2088999999999999</v>
      </c>
      <c r="L139">
        <v>2006</v>
      </c>
      <c r="M139">
        <v>11.4925</v>
      </c>
      <c r="N139">
        <v>9.5412999999999997</v>
      </c>
      <c r="O139">
        <v>6.6745000000000001</v>
      </c>
      <c r="Q139">
        <v>2006</v>
      </c>
      <c r="R139">
        <v>15.3317</v>
      </c>
      <c r="S139">
        <v>13.772</v>
      </c>
      <c r="T139">
        <v>9.4655000000000005</v>
      </c>
    </row>
    <row r="140" spans="2:20">
      <c r="B140">
        <v>2007</v>
      </c>
      <c r="C140">
        <v>14.7217</v>
      </c>
      <c r="D140">
        <v>12.9482</v>
      </c>
      <c r="E140">
        <v>9.1006</v>
      </c>
      <c r="G140">
        <v>2007</v>
      </c>
      <c r="H140">
        <v>13.0587</v>
      </c>
      <c r="I140">
        <v>11.782299999999999</v>
      </c>
      <c r="J140">
        <v>8.2169000000000008</v>
      </c>
      <c r="L140">
        <v>2007</v>
      </c>
      <c r="M140">
        <v>11.438599999999999</v>
      </c>
      <c r="N140">
        <v>9.2477999999999998</v>
      </c>
      <c r="O140">
        <v>6.9649999999999999</v>
      </c>
      <c r="Q140">
        <v>2007</v>
      </c>
      <c r="R140">
        <v>15.777200000000001</v>
      </c>
      <c r="S140">
        <v>14.574400000000001</v>
      </c>
      <c r="T140">
        <v>9.2723999999999993</v>
      </c>
    </row>
    <row r="141" spans="2:20">
      <c r="B141">
        <v>2008</v>
      </c>
      <c r="C141">
        <v>14.9458</v>
      </c>
      <c r="D141">
        <v>12.832100000000001</v>
      </c>
      <c r="E141">
        <v>9.1692</v>
      </c>
      <c r="G141">
        <v>2008</v>
      </c>
      <c r="H141">
        <v>13.276400000000001</v>
      </c>
      <c r="I141">
        <v>11.8954</v>
      </c>
      <c r="J141">
        <v>8.0043000000000006</v>
      </c>
      <c r="L141">
        <v>2008</v>
      </c>
      <c r="M141">
        <v>12.303699999999999</v>
      </c>
      <c r="N141">
        <v>10.069900000000001</v>
      </c>
      <c r="O141">
        <v>7.8902000000000001</v>
      </c>
      <c r="Q141">
        <v>2008</v>
      </c>
      <c r="R141">
        <v>16.0626</v>
      </c>
      <c r="S141">
        <v>15.0358</v>
      </c>
      <c r="T141">
        <v>10.3942</v>
      </c>
    </row>
    <row r="142" spans="2:20">
      <c r="B142">
        <v>2009</v>
      </c>
      <c r="C142">
        <v>15.135300000000001</v>
      </c>
      <c r="D142">
        <v>13.058199999999999</v>
      </c>
      <c r="E142">
        <v>9.5108999999999995</v>
      </c>
      <c r="G142">
        <v>2009</v>
      </c>
      <c r="H142">
        <v>13.391400000000001</v>
      </c>
      <c r="I142">
        <v>12.147500000000001</v>
      </c>
      <c r="J142">
        <v>7.7253999999999996</v>
      </c>
      <c r="L142">
        <v>2009</v>
      </c>
      <c r="M142">
        <v>13.605700000000001</v>
      </c>
      <c r="N142">
        <v>11.314299999999999</v>
      </c>
      <c r="O142">
        <v>9.0228999999999999</v>
      </c>
      <c r="Q142">
        <v>2009</v>
      </c>
      <c r="R142">
        <v>15.575699999999999</v>
      </c>
      <c r="S142">
        <v>14.510400000000001</v>
      </c>
      <c r="T142">
        <v>9.5108999999999995</v>
      </c>
    </row>
    <row r="143" spans="2:20">
      <c r="B143">
        <v>2010</v>
      </c>
      <c r="C143">
        <v>15.275700000000001</v>
      </c>
      <c r="D143">
        <v>13.061500000000001</v>
      </c>
      <c r="E143">
        <v>9.3087</v>
      </c>
      <c r="G143">
        <v>2010</v>
      </c>
      <c r="H143">
        <v>13.8368</v>
      </c>
      <c r="I143">
        <v>12.685700000000001</v>
      </c>
      <c r="J143">
        <v>7.0124000000000004</v>
      </c>
      <c r="L143">
        <v>2010</v>
      </c>
      <c r="M143">
        <v>13.742800000000001</v>
      </c>
      <c r="N143">
        <v>11.428900000000001</v>
      </c>
      <c r="O143">
        <v>8.8565000000000005</v>
      </c>
      <c r="Q143">
        <v>2010</v>
      </c>
      <c r="R143">
        <v>15.769</v>
      </c>
      <c r="S143">
        <v>14.7119</v>
      </c>
      <c r="T143">
        <v>9.4437999999999995</v>
      </c>
    </row>
    <row r="144" spans="2:20">
      <c r="B144">
        <v>2011</v>
      </c>
      <c r="C144">
        <v>16.072399999999998</v>
      </c>
      <c r="D144">
        <v>13.7377</v>
      </c>
      <c r="E144">
        <v>9.2120999999999995</v>
      </c>
      <c r="G144">
        <v>2011</v>
      </c>
      <c r="H144">
        <v>13.9505</v>
      </c>
      <c r="I144">
        <v>12.6279</v>
      </c>
      <c r="J144">
        <v>6.8890000000000002</v>
      </c>
      <c r="L144">
        <v>2011</v>
      </c>
      <c r="M144">
        <v>13.2719</v>
      </c>
      <c r="N144">
        <v>10.8108</v>
      </c>
      <c r="O144">
        <v>8.5968999999999998</v>
      </c>
      <c r="Q144">
        <v>2011</v>
      </c>
      <c r="R144">
        <v>16.4346</v>
      </c>
      <c r="S144">
        <v>15.3651</v>
      </c>
      <c r="T144">
        <v>8.8901000000000003</v>
      </c>
    </row>
    <row r="145" spans="2:20">
      <c r="B145">
        <v>2012</v>
      </c>
      <c r="C145">
        <v>16.238399999999999</v>
      </c>
      <c r="D145">
        <v>13.7637</v>
      </c>
      <c r="E145">
        <v>9.2492000000000001</v>
      </c>
      <c r="G145">
        <v>2012</v>
      </c>
      <c r="H145">
        <v>14.1196</v>
      </c>
      <c r="I145">
        <v>12.7127</v>
      </c>
      <c r="J145">
        <v>6.8479000000000001</v>
      </c>
      <c r="L145">
        <v>2012</v>
      </c>
      <c r="M145">
        <v>14.3513</v>
      </c>
      <c r="N145">
        <v>11.368</v>
      </c>
      <c r="O145">
        <v>9.0684000000000005</v>
      </c>
      <c r="Q145">
        <v>2012</v>
      </c>
      <c r="R145">
        <v>16.696100000000001</v>
      </c>
      <c r="S145">
        <v>15.114000000000001</v>
      </c>
      <c r="T145">
        <v>8.4526000000000003</v>
      </c>
    </row>
    <row r="146" spans="2:20">
      <c r="B146">
        <v>2013</v>
      </c>
      <c r="C146">
        <v>16.4495</v>
      </c>
      <c r="D146">
        <v>13.942600000000001</v>
      </c>
      <c r="E146">
        <v>9.3695000000000004</v>
      </c>
      <c r="G146">
        <v>2013</v>
      </c>
      <c r="H146">
        <v>14.3032</v>
      </c>
      <c r="I146">
        <v>12.878</v>
      </c>
      <c r="J146">
        <v>6.9370000000000003</v>
      </c>
      <c r="L146">
        <v>2013</v>
      </c>
      <c r="M146">
        <v>14.537800000000001</v>
      </c>
      <c r="N146">
        <v>11.5158</v>
      </c>
      <c r="O146">
        <v>9.1862999999999992</v>
      </c>
      <c r="Q146">
        <v>2013</v>
      </c>
      <c r="R146">
        <v>16.9131</v>
      </c>
      <c r="S146">
        <v>15.310499999999999</v>
      </c>
      <c r="T146">
        <v>8.5625</v>
      </c>
    </row>
    <row r="147" spans="2:20">
      <c r="B147">
        <v>2014</v>
      </c>
      <c r="C147">
        <v>16.663399999999999</v>
      </c>
      <c r="D147">
        <v>14.123900000000001</v>
      </c>
      <c r="E147">
        <v>9.4913000000000007</v>
      </c>
      <c r="G147">
        <v>2014</v>
      </c>
      <c r="H147">
        <v>14.489100000000001</v>
      </c>
      <c r="I147">
        <v>13.045400000000001</v>
      </c>
      <c r="J147">
        <v>7.0270999999999999</v>
      </c>
      <c r="L147">
        <v>2014</v>
      </c>
      <c r="M147">
        <v>14.726800000000001</v>
      </c>
      <c r="N147">
        <v>11.6655</v>
      </c>
      <c r="O147">
        <v>9.3056999999999999</v>
      </c>
      <c r="Q147">
        <v>2014</v>
      </c>
      <c r="R147">
        <v>17.132999999999999</v>
      </c>
      <c r="S147">
        <v>15.509600000000001</v>
      </c>
      <c r="T147">
        <v>8.6738</v>
      </c>
    </row>
    <row r="148" spans="2:20">
      <c r="B148">
        <v>2015</v>
      </c>
      <c r="C148">
        <v>16.829999999999998</v>
      </c>
      <c r="D148">
        <v>14.2651</v>
      </c>
      <c r="E148">
        <v>9.5861999999999998</v>
      </c>
      <c r="G148">
        <v>2015</v>
      </c>
      <c r="H148">
        <v>14.634</v>
      </c>
      <c r="I148">
        <v>13.1759</v>
      </c>
      <c r="J148">
        <v>7.0974000000000004</v>
      </c>
      <c r="L148">
        <v>2015</v>
      </c>
      <c r="M148">
        <v>14.8741</v>
      </c>
      <c r="N148">
        <v>11.7822</v>
      </c>
      <c r="O148">
        <v>9.3987999999999996</v>
      </c>
      <c r="Q148">
        <v>2015</v>
      </c>
      <c r="R148">
        <v>17.304300000000001</v>
      </c>
      <c r="S148">
        <v>15.6647</v>
      </c>
      <c r="T148">
        <v>8.7605000000000004</v>
      </c>
    </row>
    <row r="149" spans="2:20">
      <c r="B149">
        <v>2016</v>
      </c>
      <c r="C149">
        <v>16.9983</v>
      </c>
      <c r="D149">
        <v>14.4077</v>
      </c>
      <c r="E149">
        <v>9.6821000000000002</v>
      </c>
      <c r="G149">
        <v>2016</v>
      </c>
      <c r="H149">
        <v>14.7804</v>
      </c>
      <c r="I149">
        <v>13.307600000000001</v>
      </c>
      <c r="J149">
        <v>7.1684000000000001</v>
      </c>
      <c r="L149">
        <v>2016</v>
      </c>
      <c r="M149">
        <v>15.0228</v>
      </c>
      <c r="N149">
        <v>11.9</v>
      </c>
      <c r="O149">
        <v>9.4928000000000008</v>
      </c>
      <c r="Q149">
        <v>2016</v>
      </c>
      <c r="R149">
        <v>17.477399999999999</v>
      </c>
      <c r="S149">
        <v>15.821300000000001</v>
      </c>
      <c r="T149">
        <v>8.8481000000000005</v>
      </c>
    </row>
    <row r="150" spans="2:20">
      <c r="B150">
        <v>2017</v>
      </c>
      <c r="C150">
        <v>17.168299999999999</v>
      </c>
      <c r="D150">
        <v>14.5518</v>
      </c>
      <c r="E150">
        <v>9.7789000000000001</v>
      </c>
      <c r="G150">
        <v>2017</v>
      </c>
      <c r="H150">
        <v>14.9282</v>
      </c>
      <c r="I150">
        <v>13.4407</v>
      </c>
      <c r="J150">
        <v>7.2401</v>
      </c>
      <c r="L150">
        <v>2017</v>
      </c>
      <c r="M150">
        <v>15.1731</v>
      </c>
      <c r="N150">
        <v>12.019</v>
      </c>
      <c r="O150">
        <v>9.5876999999999999</v>
      </c>
      <c r="Q150">
        <v>2017</v>
      </c>
      <c r="R150">
        <v>17.652100000000001</v>
      </c>
      <c r="S150">
        <v>15.9795</v>
      </c>
      <c r="T150">
        <v>8.9366000000000003</v>
      </c>
    </row>
    <row r="151" spans="2:20">
      <c r="B151">
        <v>2018</v>
      </c>
      <c r="C151">
        <v>17.34</v>
      </c>
      <c r="D151">
        <v>14.6973</v>
      </c>
      <c r="E151">
        <v>9.8766999999999996</v>
      </c>
      <c r="G151">
        <v>2018</v>
      </c>
      <c r="H151">
        <v>15.077400000000001</v>
      </c>
      <c r="I151">
        <v>13.575100000000001</v>
      </c>
      <c r="J151">
        <v>7.3125</v>
      </c>
      <c r="L151">
        <v>2018</v>
      </c>
      <c r="M151">
        <v>15.3248</v>
      </c>
      <c r="N151">
        <v>12.139200000000001</v>
      </c>
      <c r="O151">
        <v>9.6836000000000002</v>
      </c>
      <c r="Q151">
        <v>2018</v>
      </c>
      <c r="R151">
        <v>17.828700000000001</v>
      </c>
      <c r="S151">
        <v>16.139299999999999</v>
      </c>
      <c r="T151">
        <v>9.0259999999999998</v>
      </c>
    </row>
    <row r="152" spans="2:20">
      <c r="B152">
        <v>2019</v>
      </c>
      <c r="C152">
        <v>17.513400000000001</v>
      </c>
      <c r="D152">
        <v>14.8443</v>
      </c>
      <c r="E152">
        <v>9.9754000000000005</v>
      </c>
      <c r="G152">
        <v>2019</v>
      </c>
      <c r="H152">
        <v>15.228199999999999</v>
      </c>
      <c r="I152">
        <v>13.710900000000001</v>
      </c>
      <c r="J152">
        <v>7.3856000000000002</v>
      </c>
      <c r="L152">
        <v>2019</v>
      </c>
      <c r="M152">
        <v>15.4781</v>
      </c>
      <c r="N152">
        <v>12.2606</v>
      </c>
      <c r="O152">
        <v>9.7804000000000002</v>
      </c>
      <c r="Q152">
        <v>2019</v>
      </c>
      <c r="R152">
        <v>18.007000000000001</v>
      </c>
      <c r="S152">
        <v>16.300699999999999</v>
      </c>
      <c r="T152">
        <v>9.1161999999999992</v>
      </c>
    </row>
    <row r="153" spans="2:20">
      <c r="B153">
        <v>2020</v>
      </c>
      <c r="C153">
        <v>17.688500000000001</v>
      </c>
      <c r="D153">
        <v>14.992800000000001</v>
      </c>
      <c r="E153">
        <v>10.075200000000001</v>
      </c>
      <c r="G153">
        <v>2020</v>
      </c>
      <c r="H153">
        <v>15.3805</v>
      </c>
      <c r="I153">
        <v>13.848000000000001</v>
      </c>
      <c r="J153">
        <v>7.4595000000000002</v>
      </c>
      <c r="L153">
        <v>2020</v>
      </c>
      <c r="M153">
        <v>15.6328</v>
      </c>
      <c r="N153">
        <v>12.3832</v>
      </c>
      <c r="O153">
        <v>9.8781999999999996</v>
      </c>
      <c r="Q153">
        <v>2020</v>
      </c>
      <c r="R153">
        <v>18.187000000000001</v>
      </c>
      <c r="S153">
        <v>16.463699999999999</v>
      </c>
      <c r="T153">
        <v>9.2073999999999998</v>
      </c>
    </row>
    <row r="154" spans="2:20">
      <c r="B154">
        <v>2021</v>
      </c>
      <c r="C154">
        <v>17.865400000000001</v>
      </c>
      <c r="D154">
        <v>15.1427</v>
      </c>
      <c r="E154">
        <v>10.1759</v>
      </c>
      <c r="G154">
        <v>2021</v>
      </c>
      <c r="H154">
        <v>15.5343</v>
      </c>
      <c r="I154">
        <v>13.986499999999999</v>
      </c>
      <c r="J154">
        <v>7.5339999999999998</v>
      </c>
      <c r="L154">
        <v>2021</v>
      </c>
      <c r="M154">
        <v>15.789199999999999</v>
      </c>
      <c r="N154">
        <v>12.507</v>
      </c>
      <c r="O154">
        <v>9.9770000000000003</v>
      </c>
      <c r="Q154">
        <v>2021</v>
      </c>
      <c r="R154">
        <v>18.3689</v>
      </c>
      <c r="S154">
        <v>16.628399999999999</v>
      </c>
      <c r="T154">
        <v>9.2994000000000003</v>
      </c>
    </row>
    <row r="155" spans="2:20">
      <c r="B155">
        <v>2022</v>
      </c>
      <c r="C155">
        <v>18.044</v>
      </c>
      <c r="D155">
        <v>15.2941</v>
      </c>
      <c r="E155">
        <v>10.277699999999999</v>
      </c>
      <c r="G155">
        <v>2022</v>
      </c>
      <c r="H155">
        <v>15.6896</v>
      </c>
      <c r="I155">
        <v>14.126300000000001</v>
      </c>
      <c r="J155">
        <v>7.6093999999999999</v>
      </c>
      <c r="L155">
        <v>2022</v>
      </c>
      <c r="M155">
        <v>15.947100000000001</v>
      </c>
      <c r="N155">
        <v>12.632099999999999</v>
      </c>
      <c r="O155">
        <v>10.0768</v>
      </c>
      <c r="Q155">
        <v>2022</v>
      </c>
      <c r="R155">
        <v>18.552600000000002</v>
      </c>
      <c r="S155">
        <v>16.794599999999999</v>
      </c>
      <c r="T155">
        <v>9.3924000000000003</v>
      </c>
    </row>
    <row r="156" spans="2:20">
      <c r="B156">
        <v>2023</v>
      </c>
      <c r="C156">
        <v>18.224499999999999</v>
      </c>
      <c r="D156">
        <v>15.446999999999999</v>
      </c>
      <c r="E156">
        <v>10.3805</v>
      </c>
      <c r="G156">
        <v>2023</v>
      </c>
      <c r="H156">
        <v>15.846500000000001</v>
      </c>
      <c r="I156">
        <v>14.2676</v>
      </c>
      <c r="J156">
        <v>7.6855000000000002</v>
      </c>
      <c r="L156">
        <v>2023</v>
      </c>
      <c r="M156">
        <v>16.1065</v>
      </c>
      <c r="N156">
        <v>12.7584</v>
      </c>
      <c r="O156">
        <v>10.1775</v>
      </c>
      <c r="Q156">
        <v>2023</v>
      </c>
      <c r="R156">
        <v>18.738099999999999</v>
      </c>
      <c r="S156">
        <v>16.962599999999998</v>
      </c>
      <c r="T156">
        <v>9.4863999999999997</v>
      </c>
    </row>
    <row r="157" spans="2:20">
      <c r="B157">
        <v>2024</v>
      </c>
      <c r="C157">
        <v>18.406700000000001</v>
      </c>
      <c r="D157">
        <v>15.6015</v>
      </c>
      <c r="E157">
        <v>10.484299999999999</v>
      </c>
      <c r="G157">
        <v>2024</v>
      </c>
      <c r="H157">
        <v>16.004999999999999</v>
      </c>
      <c r="I157">
        <v>14.410299999999999</v>
      </c>
      <c r="J157">
        <v>7.7622999999999998</v>
      </c>
      <c r="L157">
        <v>2024</v>
      </c>
      <c r="M157">
        <v>16.267600000000002</v>
      </c>
      <c r="N157">
        <v>12.885999999999999</v>
      </c>
      <c r="O157">
        <v>10.279299999999999</v>
      </c>
      <c r="Q157">
        <v>2024</v>
      </c>
      <c r="R157">
        <v>18.9255</v>
      </c>
      <c r="S157">
        <v>17.132200000000001</v>
      </c>
      <c r="T157">
        <v>9.5812000000000008</v>
      </c>
    </row>
    <row r="158" spans="2:20">
      <c r="B158">
        <v>2025</v>
      </c>
      <c r="C158">
        <v>18.590800000000002</v>
      </c>
      <c r="D158">
        <v>15.7575</v>
      </c>
      <c r="E158">
        <v>10.5891</v>
      </c>
      <c r="G158">
        <v>2025</v>
      </c>
      <c r="H158">
        <v>16.165099999999999</v>
      </c>
      <c r="I158">
        <v>14.554399999999999</v>
      </c>
      <c r="J158">
        <v>7.84</v>
      </c>
      <c r="L158">
        <v>2025</v>
      </c>
      <c r="M158">
        <v>16.430299999999999</v>
      </c>
      <c r="N158">
        <v>13.014799999999999</v>
      </c>
      <c r="O158">
        <v>10.382099999999999</v>
      </c>
      <c r="Q158">
        <v>2025</v>
      </c>
      <c r="R158">
        <v>19.114699999999999</v>
      </c>
      <c r="S158">
        <v>17.3035</v>
      </c>
      <c r="T158">
        <v>9.6769999999999996</v>
      </c>
    </row>
    <row r="159" spans="2:20">
      <c r="B159">
        <v>2026</v>
      </c>
      <c r="C159">
        <v>18.776700000000002</v>
      </c>
      <c r="D159">
        <v>15.915100000000001</v>
      </c>
      <c r="E159">
        <v>10.695</v>
      </c>
      <c r="G159">
        <v>2026</v>
      </c>
      <c r="H159">
        <v>16.326699999999999</v>
      </c>
      <c r="I159">
        <v>14.6999</v>
      </c>
      <c r="J159">
        <v>7.9184000000000001</v>
      </c>
      <c r="L159">
        <v>2026</v>
      </c>
      <c r="M159">
        <v>16.5946</v>
      </c>
      <c r="N159">
        <v>13.145</v>
      </c>
      <c r="O159">
        <v>10.485900000000001</v>
      </c>
      <c r="Q159">
        <v>2026</v>
      </c>
      <c r="R159">
        <v>19.305900000000001</v>
      </c>
      <c r="S159">
        <v>17.476600000000001</v>
      </c>
      <c r="T159">
        <v>9.7737999999999996</v>
      </c>
    </row>
    <row r="160" spans="2:20">
      <c r="B160">
        <v>2027</v>
      </c>
      <c r="C160">
        <v>18.964500000000001</v>
      </c>
      <c r="D160">
        <v>16.074300000000001</v>
      </c>
      <c r="E160">
        <v>10.802</v>
      </c>
      <c r="G160">
        <v>2027</v>
      </c>
      <c r="H160">
        <v>16.489999999999998</v>
      </c>
      <c r="I160">
        <v>14.8469</v>
      </c>
      <c r="J160">
        <v>7.9974999999999996</v>
      </c>
      <c r="L160">
        <v>2027</v>
      </c>
      <c r="M160">
        <v>16.7605</v>
      </c>
      <c r="N160">
        <v>13.276400000000001</v>
      </c>
      <c r="O160">
        <v>10.5908</v>
      </c>
      <c r="Q160">
        <v>2027</v>
      </c>
      <c r="R160">
        <v>19.498899999999999</v>
      </c>
      <c r="S160">
        <v>17.651299999999999</v>
      </c>
      <c r="T160">
        <v>9.8716000000000008</v>
      </c>
    </row>
    <row r="161" spans="2:20">
      <c r="B161">
        <v>2028</v>
      </c>
      <c r="C161">
        <v>19.1541</v>
      </c>
      <c r="D161">
        <v>16.234999999999999</v>
      </c>
      <c r="E161">
        <v>10.91</v>
      </c>
      <c r="G161">
        <v>2028</v>
      </c>
      <c r="H161">
        <v>16.654900000000001</v>
      </c>
      <c r="I161">
        <v>14.9954</v>
      </c>
      <c r="J161">
        <v>8.0775000000000006</v>
      </c>
      <c r="L161">
        <v>2028</v>
      </c>
      <c r="M161">
        <v>16.928100000000001</v>
      </c>
      <c r="N161">
        <v>13.4092</v>
      </c>
      <c r="O161">
        <v>10.6967</v>
      </c>
      <c r="Q161">
        <v>2028</v>
      </c>
      <c r="R161">
        <v>19.693899999999999</v>
      </c>
      <c r="S161">
        <v>17.8278</v>
      </c>
      <c r="T161">
        <v>9.9702999999999999</v>
      </c>
    </row>
    <row r="162" spans="2:20">
      <c r="B162">
        <v>2029</v>
      </c>
      <c r="C162">
        <v>19.345600000000001</v>
      </c>
      <c r="D162">
        <v>16.397400000000001</v>
      </c>
      <c r="E162">
        <v>11.0191</v>
      </c>
      <c r="G162">
        <v>2029</v>
      </c>
      <c r="H162">
        <v>16.821400000000001</v>
      </c>
      <c r="I162">
        <v>15.145300000000001</v>
      </c>
      <c r="J162">
        <v>8.1583000000000006</v>
      </c>
      <c r="L162">
        <v>2029</v>
      </c>
      <c r="M162">
        <v>17.0974</v>
      </c>
      <c r="N162">
        <v>13.5433</v>
      </c>
      <c r="O162">
        <v>10.803699999999999</v>
      </c>
      <c r="Q162">
        <v>2029</v>
      </c>
      <c r="R162">
        <v>19.890899999999998</v>
      </c>
      <c r="S162">
        <v>18.0061</v>
      </c>
      <c r="T162">
        <v>10.07</v>
      </c>
    </row>
    <row r="163" spans="2:20">
      <c r="B163">
        <v>2030</v>
      </c>
      <c r="C163">
        <v>19.539100000000001</v>
      </c>
      <c r="D163">
        <v>16.561299999999999</v>
      </c>
      <c r="E163">
        <v>11.129300000000001</v>
      </c>
      <c r="G163">
        <v>2030</v>
      </c>
      <c r="H163">
        <v>16.989599999999999</v>
      </c>
      <c r="I163">
        <v>15.296799999999999</v>
      </c>
      <c r="J163">
        <v>8.2399000000000004</v>
      </c>
      <c r="L163">
        <v>2030</v>
      </c>
      <c r="M163">
        <v>17.2684</v>
      </c>
      <c r="N163">
        <v>13.678699999999999</v>
      </c>
      <c r="O163">
        <v>10.9117</v>
      </c>
      <c r="Q163">
        <v>2030</v>
      </c>
      <c r="R163">
        <v>20.0898</v>
      </c>
      <c r="S163">
        <v>18.186199999999999</v>
      </c>
      <c r="T163">
        <v>10.1707</v>
      </c>
    </row>
    <row r="164" spans="2:20">
      <c r="B164">
        <v>2031</v>
      </c>
      <c r="C164">
        <v>19.734500000000001</v>
      </c>
      <c r="D164">
        <v>16.726900000000001</v>
      </c>
      <c r="E164">
        <v>11.240600000000001</v>
      </c>
      <c r="G164">
        <v>2031</v>
      </c>
      <c r="H164">
        <v>17.159500000000001</v>
      </c>
      <c r="I164">
        <v>15.4498</v>
      </c>
      <c r="J164">
        <v>8.3223000000000003</v>
      </c>
      <c r="L164">
        <v>2031</v>
      </c>
      <c r="M164">
        <v>17.441099999999999</v>
      </c>
      <c r="N164">
        <v>13.8155</v>
      </c>
      <c r="O164">
        <v>11.020799999999999</v>
      </c>
      <c r="Q164">
        <v>2031</v>
      </c>
      <c r="R164">
        <v>20.290700000000001</v>
      </c>
      <c r="S164">
        <v>18.367999999999999</v>
      </c>
      <c r="T164">
        <v>10.272399999999999</v>
      </c>
    </row>
    <row r="165" spans="2:20">
      <c r="B165">
        <v>2032</v>
      </c>
      <c r="C165">
        <v>19.931799999999999</v>
      </c>
      <c r="D165">
        <v>16.894200000000001</v>
      </c>
      <c r="E165">
        <v>11.353</v>
      </c>
      <c r="G165">
        <v>2032</v>
      </c>
      <c r="H165">
        <v>17.331099999999999</v>
      </c>
      <c r="I165">
        <v>15.6043</v>
      </c>
      <c r="J165">
        <v>8.4055</v>
      </c>
      <c r="L165">
        <v>2032</v>
      </c>
      <c r="M165">
        <v>17.615500000000001</v>
      </c>
      <c r="N165">
        <v>13.9537</v>
      </c>
      <c r="O165">
        <v>11.131</v>
      </c>
      <c r="Q165">
        <v>2032</v>
      </c>
      <c r="R165">
        <v>20.493600000000001</v>
      </c>
      <c r="S165">
        <v>18.5517</v>
      </c>
      <c r="T165">
        <v>10.3751</v>
      </c>
    </row>
    <row r="166" spans="2:20">
      <c r="B166">
        <v>2033</v>
      </c>
      <c r="C166">
        <v>20.1312</v>
      </c>
      <c r="D166">
        <v>17.063099999999999</v>
      </c>
      <c r="E166">
        <v>11.4665</v>
      </c>
      <c r="G166">
        <v>2033</v>
      </c>
      <c r="H166">
        <v>17.5044</v>
      </c>
      <c r="I166">
        <v>15.760300000000001</v>
      </c>
      <c r="J166">
        <v>8.4895999999999994</v>
      </c>
      <c r="L166">
        <v>2033</v>
      </c>
      <c r="M166">
        <v>17.791599999999999</v>
      </c>
      <c r="N166">
        <v>14.0932</v>
      </c>
      <c r="O166">
        <v>11.2423</v>
      </c>
      <c r="Q166">
        <v>2033</v>
      </c>
      <c r="R166">
        <v>20.698499999999999</v>
      </c>
      <c r="S166">
        <v>18.737200000000001</v>
      </c>
      <c r="T166">
        <v>10.4788</v>
      </c>
    </row>
    <row r="167" spans="2:20">
      <c r="B167">
        <v>2034</v>
      </c>
      <c r="C167">
        <v>20.3325</v>
      </c>
      <c r="D167">
        <v>17.233799999999999</v>
      </c>
      <c r="E167">
        <v>11.581200000000001</v>
      </c>
      <c r="G167">
        <v>2034</v>
      </c>
      <c r="H167">
        <v>17.679500000000001</v>
      </c>
      <c r="I167">
        <v>15.917899999999999</v>
      </c>
      <c r="J167">
        <v>8.5744000000000007</v>
      </c>
      <c r="L167">
        <v>2034</v>
      </c>
      <c r="M167">
        <v>17.9695</v>
      </c>
      <c r="N167">
        <v>14.2341</v>
      </c>
      <c r="O167">
        <v>11.354799999999999</v>
      </c>
      <c r="Q167">
        <v>2034</v>
      </c>
      <c r="R167">
        <v>20.9055</v>
      </c>
      <c r="S167">
        <v>18.924600000000002</v>
      </c>
      <c r="T167">
        <v>10.583600000000001</v>
      </c>
    </row>
    <row r="168" spans="2:20">
      <c r="B168">
        <v>2035</v>
      </c>
      <c r="C168">
        <v>20.535799999999998</v>
      </c>
      <c r="D168">
        <v>17.406099999999999</v>
      </c>
      <c r="E168">
        <v>11.696999999999999</v>
      </c>
      <c r="G168">
        <v>2035</v>
      </c>
      <c r="H168">
        <v>17.856300000000001</v>
      </c>
      <c r="I168">
        <v>16.077100000000002</v>
      </c>
      <c r="J168">
        <v>8.6601999999999997</v>
      </c>
      <c r="L168">
        <v>2035</v>
      </c>
      <c r="M168">
        <v>18.1492</v>
      </c>
      <c r="N168">
        <v>14.3765</v>
      </c>
      <c r="O168">
        <v>11.468299999999999</v>
      </c>
      <c r="Q168">
        <v>2035</v>
      </c>
      <c r="R168">
        <v>21.114599999999999</v>
      </c>
      <c r="S168">
        <v>19.113900000000001</v>
      </c>
      <c r="T168">
        <v>10.689500000000001</v>
      </c>
    </row>
  </sheetData>
  <phoneticPr fontId="13" type="noConversion"/>
  <hyperlinks>
    <hyperlink ref="A1" location="'Please Read this first'!A1" display="go back"/>
  </hyperlinks>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41</vt:i4>
      </vt:variant>
    </vt:vector>
  </HeadingPairs>
  <TitlesOfParts>
    <vt:vector size="41" baseType="lpstr">
      <vt:lpstr>Please Read this first</vt:lpstr>
      <vt:lpstr>Population</vt:lpstr>
      <vt:lpstr>Economic Drivers</vt:lpstr>
      <vt:lpstr>Economic Drivers Low</vt:lpstr>
      <vt:lpstr>Economic Drivers High</vt:lpstr>
      <vt:lpstr>Residential units</vt:lpstr>
      <vt:lpstr>Commercial units</vt:lpstr>
      <vt:lpstr>Inflation Rate</vt:lpstr>
      <vt:lpstr>Retail Fuel Prices</vt:lpstr>
      <vt:lpstr>Natural Gas, Oil  Coal Prices</vt:lpstr>
      <vt:lpstr>Loads outside NW</vt:lpstr>
      <vt:lpstr>Wholesale Elec Prices</vt:lpstr>
      <vt:lpstr>Partial List of Standards </vt:lpstr>
      <vt:lpstr>Impact of Fed Standards</vt:lpstr>
      <vt:lpstr>Rooftop Solar PV</vt:lpstr>
      <vt:lpstr>Electric Vehicles</vt:lpstr>
      <vt:lpstr>Annual Regional Load Forecasts</vt:lpstr>
      <vt:lpstr>Price-effect Load -Oregon</vt:lpstr>
      <vt:lpstr>Price-Effect Load -WMontana</vt:lpstr>
      <vt:lpstr>Price-Effect Load -Idaho</vt:lpstr>
      <vt:lpstr>Price-Effect Load -Washington</vt:lpstr>
      <vt:lpstr>Price-effect Region  Forecasts </vt:lpstr>
      <vt:lpstr>Loads net of Conservation ---&gt;</vt:lpstr>
      <vt:lpstr>Conservation Targets </vt:lpstr>
      <vt:lpstr> Loads net of Conservation</vt:lpstr>
      <vt:lpstr> Regional Forecast net conserv</vt:lpstr>
      <vt:lpstr>Idaho Forecast net Conservation</vt:lpstr>
      <vt:lpstr>WMT forecast net Conservation</vt:lpstr>
      <vt:lpstr>Oregon Forecst Net Conservation</vt:lpstr>
      <vt:lpstr>WA Forecast Net Conservation</vt:lpstr>
      <vt:lpstr>Enduse level forecasts ----&gt;</vt:lpstr>
      <vt:lpstr>Res-NW</vt:lpstr>
      <vt:lpstr>Com-NW</vt:lpstr>
      <vt:lpstr>Manufacturing-NW </vt:lpstr>
      <vt:lpstr>Streetlighting </vt:lpstr>
      <vt:lpstr> transprtation </vt:lpstr>
      <vt:lpstr>Res. Misc. enduses</vt:lpstr>
      <vt:lpstr>Temp data ----&gt;</vt:lpstr>
      <vt:lpstr>Historic Actl &amp; wther nrm Load</vt:lpstr>
      <vt:lpstr>Climate Change Sensitivity</vt:lpstr>
      <vt:lpstr>Cooling and Heating degree days</vt:lpstr>
    </vt:vector>
  </TitlesOfParts>
  <Company>Northwest Power and Conservation Council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Massoud Jourabchi</dc:creator>
  <cp:lastModifiedBy>Chad Madron</cp:lastModifiedBy>
  <cp:lastPrinted>2015-09-16T20:25:41Z</cp:lastPrinted>
  <dcterms:created xsi:type="dcterms:W3CDTF">2009-01-07T17:29:29Z</dcterms:created>
  <dcterms:modified xsi:type="dcterms:W3CDTF">2015-10-08T18:32:48Z</dcterms:modified>
</cp:coreProperties>
</file>